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-projects\project-1\"/>
    </mc:Choice>
  </mc:AlternateContent>
  <xr:revisionPtr revIDLastSave="0" documentId="13_ncr:1_{EB26AB65-0B62-4116-A91C-27948A904C20}" xr6:coauthVersionLast="47" xr6:coauthVersionMax="47" xr10:uidLastSave="{00000000-0000-0000-0000-000000000000}"/>
  <bookViews>
    <workbookView xWindow="-120" yWindow="-120" windowWidth="29040" windowHeight="15720" activeTab="5" xr2:uid="{0FA89AF9-E544-4D8B-84E9-DE68A3B22147}"/>
  </bookViews>
  <sheets>
    <sheet name="synthetic_flight_passenger_data" sheetId="2" r:id="rId1"/>
    <sheet name="Tabele_Pivot" sheetId="3" r:id="rId2"/>
    <sheet name="Dashboard_Przychodu" sheetId="1" r:id="rId3"/>
    <sheet name="Data_Validation" sheetId="4" r:id="rId4"/>
    <sheet name="Sheet1" sheetId="5" r:id="rId5"/>
    <sheet name="Dashboard_Opóźnień" sheetId="6" r:id="rId6"/>
  </sheets>
  <definedNames>
    <definedName name="ExternalData_1" localSheetId="0" hidden="1">synthetic_flight_passenger_data!$A$1:$Y$10001</definedName>
    <definedName name="lotnisko">Dashboard_Przychodu!$D$7</definedName>
    <definedName name="lotnisko_operacyjne">Dashboard_Opóźnień!$D$7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4" l="1"/>
  <c r="C6" i="4"/>
  <c r="C3" i="5"/>
  <c r="C4" i="5"/>
  <c r="C5" i="5"/>
  <c r="C6" i="5"/>
  <c r="C7" i="5"/>
  <c r="C8" i="5"/>
  <c r="C9" i="5"/>
  <c r="C2" i="5"/>
  <c r="A2" i="5" a="1"/>
  <c r="A2" i="4" a="1"/>
  <c r="N7" i="6"/>
  <c r="N11" i="6"/>
  <c r="B3" i="5"/>
  <c r="B4" i="5"/>
  <c r="B5" i="5"/>
  <c r="B6" i="5"/>
  <c r="B7" i="5"/>
  <c r="B8" i="5"/>
  <c r="B9" i="5"/>
  <c r="O7" i="1"/>
  <c r="G3" i="4"/>
  <c r="G4" i="4"/>
  <c r="G5" i="4"/>
  <c r="G6" i="4"/>
  <c r="G7" i="4"/>
  <c r="G8" i="4"/>
  <c r="G9" i="4"/>
  <c r="F3" i="4"/>
  <c r="F4" i="4"/>
  <c r="F5" i="4"/>
  <c r="F6" i="4"/>
  <c r="F7" i="4"/>
  <c r="F8" i="4"/>
  <c r="F9" i="4"/>
  <c r="B3" i="4"/>
  <c r="B4" i="4"/>
  <c r="B5" i="4"/>
  <c r="B6" i="4"/>
  <c r="B7" i="4"/>
  <c r="B8" i="4"/>
  <c r="B9" i="4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B2" i="5" l="1"/>
  <c r="G2" i="4"/>
  <c r="B2" i="4"/>
  <c r="F2" i="4"/>
  <c r="C3" i="4"/>
  <c r="C7" i="4"/>
  <c r="C4" i="4"/>
  <c r="C9" i="4"/>
  <c r="C8" i="4"/>
  <c r="C2" i="4"/>
  <c r="D2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C7D3B-6D41-4FF7-B427-AE53200DEAD0}" keepAlive="1" name="Query - synthetic_flight_passenger_data" description="Connection to the 'synthetic_flight_passenger_data' query in the workbook." type="5" refreshedVersion="8" background="1" saveData="1">
    <dbPr connection="Provider=Microsoft.Mashup.OleDb.1;Data Source=$Workbook$;Location=synthetic_flight_passenger_data;Extended Properties=&quot;&quot;" command="SELECT * FROM [synthetic_flight_passenger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<sst xmlns="http://schemas.openxmlformats.org/spreadsheetml/2006/main" count="140086" uniqueCount="22070">
  <si>
    <t>Passenger_ID</t>
  </si>
  <si>
    <t>Flight_ID</t>
  </si>
  <si>
    <t>Airline</t>
  </si>
  <si>
    <t>Departure_Airport</t>
  </si>
  <si>
    <t>Arrival_Airport</t>
  </si>
  <si>
    <t>Departure_Time</t>
  </si>
  <si>
    <t>Flight_Duration_Minutes</t>
  </si>
  <si>
    <t>Flight_Status</t>
  </si>
  <si>
    <t>Distance_Miles</t>
  </si>
  <si>
    <t>Price_USD</t>
  </si>
  <si>
    <t>Age</t>
  </si>
  <si>
    <t>Gender</t>
  </si>
  <si>
    <t>Income_Level</t>
  </si>
  <si>
    <t>Travel_Purpose</t>
  </si>
  <si>
    <t>Seat_Class</t>
  </si>
  <si>
    <t>Bags_Checked</t>
  </si>
  <si>
    <t>Frequent_Flyer_Status</t>
  </si>
  <si>
    <t>Check_in_Method</t>
  </si>
  <si>
    <t>Flight_Satisfaction_Score</t>
  </si>
  <si>
    <t>Delay_Minutes</t>
  </si>
  <si>
    <t>Booking_Days_In_Advance</t>
  </si>
  <si>
    <t>No_Show</t>
  </si>
  <si>
    <t>Weather_Impact</t>
  </si>
  <si>
    <t>Seat_Selected</t>
  </si>
  <si>
    <t>P1</t>
  </si>
  <si>
    <t>F68</t>
  </si>
  <si>
    <t>Southwest</t>
  </si>
  <si>
    <t>JFK</t>
  </si>
  <si>
    <t>ATL</t>
  </si>
  <si>
    <t>On-time</t>
  </si>
  <si>
    <t>Male</t>
  </si>
  <si>
    <t>Medium</t>
  </si>
  <si>
    <t>Emergency</t>
  </si>
  <si>
    <t>Business</t>
  </si>
  <si>
    <t>Platinum</t>
  </si>
  <si>
    <t>Online</t>
  </si>
  <si>
    <t>Window</t>
  </si>
  <si>
    <t>P2</t>
  </si>
  <si>
    <t>F1687</t>
  </si>
  <si>
    <t>DFW</t>
  </si>
  <si>
    <t>Female</t>
  </si>
  <si>
    <t>Low</t>
  </si>
  <si>
    <t>Family</t>
  </si>
  <si>
    <t>Gold</t>
  </si>
  <si>
    <t>Airport Kiosk</t>
  </si>
  <si>
    <t>Middle</t>
  </si>
  <si>
    <t>P3</t>
  </si>
  <si>
    <t>F1745</t>
  </si>
  <si>
    <t>United</t>
  </si>
  <si>
    <t>ORD</t>
  </si>
  <si>
    <t>Economy</t>
  </si>
  <si>
    <t>Silver</t>
  </si>
  <si>
    <t>P4</t>
  </si>
  <si>
    <t>F1514</t>
  </si>
  <si>
    <t>Delta</t>
  </si>
  <si>
    <t>SEA</t>
  </si>
  <si>
    <t>Leisure</t>
  </si>
  <si>
    <t>P5</t>
  </si>
  <si>
    <t>F1753</t>
  </si>
  <si>
    <t>LAX</t>
  </si>
  <si>
    <t>High</t>
  </si>
  <si>
    <t>Desk</t>
  </si>
  <si>
    <t>P6</t>
  </si>
  <si>
    <t>F1928</t>
  </si>
  <si>
    <t>SFO</t>
  </si>
  <si>
    <t>None</t>
  </si>
  <si>
    <t>P7</t>
  </si>
  <si>
    <t>F532</t>
  </si>
  <si>
    <t>Mobile App</t>
  </si>
  <si>
    <t>P8</t>
  </si>
  <si>
    <t>F857</t>
  </si>
  <si>
    <t>P9</t>
  </si>
  <si>
    <t>F16</t>
  </si>
  <si>
    <t>American Airlines</t>
  </si>
  <si>
    <t>P10</t>
  </si>
  <si>
    <t>F473</t>
  </si>
  <si>
    <t>DEN</t>
  </si>
  <si>
    <t>Aisle</t>
  </si>
  <si>
    <t>P11</t>
  </si>
  <si>
    <t>F960</t>
  </si>
  <si>
    <t>P12</t>
  </si>
  <si>
    <t>F170</t>
  </si>
  <si>
    <t>JetBlue</t>
  </si>
  <si>
    <t>Premium Economy</t>
  </si>
  <si>
    <t>P13</t>
  </si>
  <si>
    <t>F1171</t>
  </si>
  <si>
    <t>Delayed</t>
  </si>
  <si>
    <t>P14</t>
  </si>
  <si>
    <t>F1788</t>
  </si>
  <si>
    <t>P15</t>
  </si>
  <si>
    <t>F377</t>
  </si>
  <si>
    <t>P16</t>
  </si>
  <si>
    <t>F484</t>
  </si>
  <si>
    <t>P17</t>
  </si>
  <si>
    <t>F1631</t>
  </si>
  <si>
    <t>P18</t>
  </si>
  <si>
    <t>P19</t>
  </si>
  <si>
    <t>F478</t>
  </si>
  <si>
    <t>P20</t>
  </si>
  <si>
    <t>F362</t>
  </si>
  <si>
    <t>P21</t>
  </si>
  <si>
    <t>F1143</t>
  </si>
  <si>
    <t>P22</t>
  </si>
  <si>
    <t>F39</t>
  </si>
  <si>
    <t>P23</t>
  </si>
  <si>
    <t>F1663</t>
  </si>
  <si>
    <t>P24</t>
  </si>
  <si>
    <t>F290</t>
  </si>
  <si>
    <t>Cancelled</t>
  </si>
  <si>
    <t>P25</t>
  </si>
  <si>
    <t>F888</t>
  </si>
  <si>
    <t>P26</t>
  </si>
  <si>
    <t>F1447</t>
  </si>
  <si>
    <t>P27</t>
  </si>
  <si>
    <t>F47</t>
  </si>
  <si>
    <t>P28</t>
  </si>
  <si>
    <t>F556</t>
  </si>
  <si>
    <t>P29</t>
  </si>
  <si>
    <t>F427</t>
  </si>
  <si>
    <t>P30</t>
  </si>
  <si>
    <t>F939</t>
  </si>
  <si>
    <t>P31</t>
  </si>
  <si>
    <t>F922</t>
  </si>
  <si>
    <t>P32</t>
  </si>
  <si>
    <t>F127</t>
  </si>
  <si>
    <t>P33</t>
  </si>
  <si>
    <t>F602</t>
  </si>
  <si>
    <t>P34</t>
  </si>
  <si>
    <t>F186</t>
  </si>
  <si>
    <t>P35</t>
  </si>
  <si>
    <t>F699</t>
  </si>
  <si>
    <t>P36</t>
  </si>
  <si>
    <t>F215</t>
  </si>
  <si>
    <t>P37</t>
  </si>
  <si>
    <t>F1221</t>
  </si>
  <si>
    <t>P38</t>
  </si>
  <si>
    <t>F117</t>
  </si>
  <si>
    <t>P39</t>
  </si>
  <si>
    <t>F807</t>
  </si>
  <si>
    <t>P40</t>
  </si>
  <si>
    <t>F657</t>
  </si>
  <si>
    <t>P41</t>
  </si>
  <si>
    <t>F1353</t>
  </si>
  <si>
    <t>P42</t>
  </si>
  <si>
    <t>F1179</t>
  </si>
  <si>
    <t>P43</t>
  </si>
  <si>
    <t>F1036</t>
  </si>
  <si>
    <t>P44</t>
  </si>
  <si>
    <t>F229</t>
  </si>
  <si>
    <t>P45</t>
  </si>
  <si>
    <t>F1553</t>
  </si>
  <si>
    <t>P46</t>
  </si>
  <si>
    <t>F1759</t>
  </si>
  <si>
    <t>P47</t>
  </si>
  <si>
    <t>F726</t>
  </si>
  <si>
    <t>P48</t>
  </si>
  <si>
    <t>F121</t>
  </si>
  <si>
    <t>P49</t>
  </si>
  <si>
    <t>F1441</t>
  </si>
  <si>
    <t>P50</t>
  </si>
  <si>
    <t>F1698</t>
  </si>
  <si>
    <t>P51</t>
  </si>
  <si>
    <t>P52</t>
  </si>
  <si>
    <t>F1577</t>
  </si>
  <si>
    <t>P53</t>
  </si>
  <si>
    <t>F670</t>
  </si>
  <si>
    <t>P54</t>
  </si>
  <si>
    <t>F1540</t>
  </si>
  <si>
    <t>P55</t>
  </si>
  <si>
    <t>F1222</t>
  </si>
  <si>
    <t>P56</t>
  </si>
  <si>
    <t>F1537</t>
  </si>
  <si>
    <t>P57</t>
  </si>
  <si>
    <t>F1982</t>
  </si>
  <si>
    <t>P58</t>
  </si>
  <si>
    <t>F1995</t>
  </si>
  <si>
    <t>P59</t>
  </si>
  <si>
    <t>F571</t>
  </si>
  <si>
    <t>P60</t>
  </si>
  <si>
    <t>F1972</t>
  </si>
  <si>
    <t>P61</t>
  </si>
  <si>
    <t>F959</t>
  </si>
  <si>
    <t>P62</t>
  </si>
  <si>
    <t>F237</t>
  </si>
  <si>
    <t>P63</t>
  </si>
  <si>
    <t>F1</t>
  </si>
  <si>
    <t>P64</t>
  </si>
  <si>
    <t>F444</t>
  </si>
  <si>
    <t>P65</t>
  </si>
  <si>
    <t>F1874</t>
  </si>
  <si>
    <t>P66</t>
  </si>
  <si>
    <t>F109</t>
  </si>
  <si>
    <t>P67</t>
  </si>
  <si>
    <t>F530</t>
  </si>
  <si>
    <t>P68</t>
  </si>
  <si>
    <t>F1668</t>
  </si>
  <si>
    <t>P69</t>
  </si>
  <si>
    <t>F751</t>
  </si>
  <si>
    <t>P70</t>
  </si>
  <si>
    <t>F1731</t>
  </si>
  <si>
    <t>P71</t>
  </si>
  <si>
    <t>F1956</t>
  </si>
  <si>
    <t>P72</t>
  </si>
  <si>
    <t>F899</t>
  </si>
  <si>
    <t>P73</t>
  </si>
  <si>
    <t>F1648</t>
  </si>
  <si>
    <t>P74</t>
  </si>
  <si>
    <t>F771</t>
  </si>
  <si>
    <t>P75</t>
  </si>
  <si>
    <t>F826</t>
  </si>
  <si>
    <t>P76</t>
  </si>
  <si>
    <t>F1892</t>
  </si>
  <si>
    <t>P77</t>
  </si>
  <si>
    <t>F1831</t>
  </si>
  <si>
    <t>P78</t>
  </si>
  <si>
    <t>F1272</t>
  </si>
  <si>
    <t>P79</t>
  </si>
  <si>
    <t>F1993</t>
  </si>
  <si>
    <t>P80</t>
  </si>
  <si>
    <t>F1742</t>
  </si>
  <si>
    <t>P81</t>
  </si>
  <si>
    <t>F1367</t>
  </si>
  <si>
    <t>P82</t>
  </si>
  <si>
    <t>F740</t>
  </si>
  <si>
    <t>P83</t>
  </si>
  <si>
    <t>F36</t>
  </si>
  <si>
    <t>P84</t>
  </si>
  <si>
    <t>F1141</t>
  </si>
  <si>
    <t>P85</t>
  </si>
  <si>
    <t>F582</t>
  </si>
  <si>
    <t>P86</t>
  </si>
  <si>
    <t>F660</t>
  </si>
  <si>
    <t>P87</t>
  </si>
  <si>
    <t>F832</t>
  </si>
  <si>
    <t>P88</t>
  </si>
  <si>
    <t>F1776</t>
  </si>
  <si>
    <t>P89</t>
  </si>
  <si>
    <t>F495</t>
  </si>
  <si>
    <t>P90</t>
  </si>
  <si>
    <t>F405</t>
  </si>
  <si>
    <t>P91</t>
  </si>
  <si>
    <t>F60</t>
  </si>
  <si>
    <t>P92</t>
  </si>
  <si>
    <t>F1659</t>
  </si>
  <si>
    <t>P93</t>
  </si>
  <si>
    <t>F589</t>
  </si>
  <si>
    <t>P94</t>
  </si>
  <si>
    <t>F116</t>
  </si>
  <si>
    <t>P95</t>
  </si>
  <si>
    <t>F159</t>
  </si>
  <si>
    <t>P96</t>
  </si>
  <si>
    <t>F1291</t>
  </si>
  <si>
    <t>P97</t>
  </si>
  <si>
    <t>F1829</t>
  </si>
  <si>
    <t>P98</t>
  </si>
  <si>
    <t>F561</t>
  </si>
  <si>
    <t>P99</t>
  </si>
  <si>
    <t>F1104</t>
  </si>
  <si>
    <t>P100</t>
  </si>
  <si>
    <t>F619</t>
  </si>
  <si>
    <t>P101</t>
  </si>
  <si>
    <t>F146</t>
  </si>
  <si>
    <t>P102</t>
  </si>
  <si>
    <t>F1655</t>
  </si>
  <si>
    <t>First</t>
  </si>
  <si>
    <t>P103</t>
  </si>
  <si>
    <t>F542</t>
  </si>
  <si>
    <t>P104</t>
  </si>
  <si>
    <t>P105</t>
  </si>
  <si>
    <t>F1320</t>
  </si>
  <si>
    <t>P106</t>
  </si>
  <si>
    <t>F866</t>
  </si>
  <si>
    <t>P107</t>
  </si>
  <si>
    <t>F292</t>
  </si>
  <si>
    <t>P108</t>
  </si>
  <si>
    <t>F1328</t>
  </si>
  <si>
    <t>P109</t>
  </si>
  <si>
    <t>F910</t>
  </si>
  <si>
    <t>P110</t>
  </si>
  <si>
    <t>F15</t>
  </si>
  <si>
    <t>P111</t>
  </si>
  <si>
    <t>F249</t>
  </si>
  <si>
    <t>P112</t>
  </si>
  <si>
    <t>F967</t>
  </si>
  <si>
    <t>P113</t>
  </si>
  <si>
    <t>F894</t>
  </si>
  <si>
    <t>P114</t>
  </si>
  <si>
    <t>F1596</t>
  </si>
  <si>
    <t>P115</t>
  </si>
  <si>
    <t>F1029</t>
  </si>
  <si>
    <t>P116</t>
  </si>
  <si>
    <t>F590</t>
  </si>
  <si>
    <t>P117</t>
  </si>
  <si>
    <t>F1014</t>
  </si>
  <si>
    <t>P118</t>
  </si>
  <si>
    <t>F472</t>
  </si>
  <si>
    <t>P119</t>
  </si>
  <si>
    <t>F1697</t>
  </si>
  <si>
    <t>P120</t>
  </si>
  <si>
    <t>F1043</t>
  </si>
  <si>
    <t>P121</t>
  </si>
  <si>
    <t>F1965</t>
  </si>
  <si>
    <t>P122</t>
  </si>
  <si>
    <t>F1475</t>
  </si>
  <si>
    <t>P123</t>
  </si>
  <si>
    <t>F1349</t>
  </si>
  <si>
    <t>P124</t>
  </si>
  <si>
    <t>F539</t>
  </si>
  <si>
    <t>P125</t>
  </si>
  <si>
    <t>F1332</t>
  </si>
  <si>
    <t>P126</t>
  </si>
  <si>
    <t>F940</t>
  </si>
  <si>
    <t>P127</t>
  </si>
  <si>
    <t>F913</t>
  </si>
  <si>
    <t>P128</t>
  </si>
  <si>
    <t>F1539</t>
  </si>
  <si>
    <t>P129</t>
  </si>
  <si>
    <t>F1437</t>
  </si>
  <si>
    <t>P130</t>
  </si>
  <si>
    <t>F345</t>
  </si>
  <si>
    <t>P131</t>
  </si>
  <si>
    <t>F349</t>
  </si>
  <si>
    <t>P132</t>
  </si>
  <si>
    <t>F747</t>
  </si>
  <si>
    <t>P133</t>
  </si>
  <si>
    <t>F1572</t>
  </si>
  <si>
    <t>P134</t>
  </si>
  <si>
    <t>F33</t>
  </si>
  <si>
    <t>P135</t>
  </si>
  <si>
    <t>F1202</t>
  </si>
  <si>
    <t>P136</t>
  </si>
  <si>
    <t>P137</t>
  </si>
  <si>
    <t>F1672</t>
  </si>
  <si>
    <t>P138</t>
  </si>
  <si>
    <t>P139</t>
  </si>
  <si>
    <t>F101</t>
  </si>
  <si>
    <t>P140</t>
  </si>
  <si>
    <t>F1632</t>
  </si>
  <si>
    <t>P141</t>
  </si>
  <si>
    <t>F367</t>
  </si>
  <si>
    <t>P142</t>
  </si>
  <si>
    <t>F467</t>
  </si>
  <si>
    <t>P143</t>
  </si>
  <si>
    <t>F1873</t>
  </si>
  <si>
    <t>P144</t>
  </si>
  <si>
    <t>F1775</t>
  </si>
  <si>
    <t>P145</t>
  </si>
  <si>
    <t>F1924</t>
  </si>
  <si>
    <t>P146</t>
  </si>
  <si>
    <t>F1557</t>
  </si>
  <si>
    <t>P147</t>
  </si>
  <si>
    <t>F1675</t>
  </si>
  <si>
    <t>P148</t>
  </si>
  <si>
    <t>F1414</t>
  </si>
  <si>
    <t>P149</t>
  </si>
  <si>
    <t>F56</t>
  </si>
  <si>
    <t>P150</t>
  </si>
  <si>
    <t>F437</t>
  </si>
  <si>
    <t>P151</t>
  </si>
  <si>
    <t>F782</t>
  </si>
  <si>
    <t>P152</t>
  </si>
  <si>
    <t>F1880</t>
  </si>
  <si>
    <t>P153</t>
  </si>
  <si>
    <t>F1236</t>
  </si>
  <si>
    <t>P154</t>
  </si>
  <si>
    <t>F1015</t>
  </si>
  <si>
    <t>P155</t>
  </si>
  <si>
    <t>F1695</t>
  </si>
  <si>
    <t>P156</t>
  </si>
  <si>
    <t>F1166</t>
  </si>
  <si>
    <t>P157</t>
  </si>
  <si>
    <t>F1027</t>
  </si>
  <si>
    <t>P158</t>
  </si>
  <si>
    <t>F43</t>
  </si>
  <si>
    <t>P159</t>
  </si>
  <si>
    <t>F1017</t>
  </si>
  <si>
    <t>P160</t>
  </si>
  <si>
    <t>F1990</t>
  </si>
  <si>
    <t>P161</t>
  </si>
  <si>
    <t>F1336</t>
  </si>
  <si>
    <t>P162</t>
  </si>
  <si>
    <t>F1555</t>
  </si>
  <si>
    <t>P163</t>
  </si>
  <si>
    <t>P164</t>
  </si>
  <si>
    <t>F1492</t>
  </si>
  <si>
    <t>P165</t>
  </si>
  <si>
    <t>F711</t>
  </si>
  <si>
    <t>P166</t>
  </si>
  <si>
    <t>F506</t>
  </si>
  <si>
    <t>P167</t>
  </si>
  <si>
    <t>F295</t>
  </si>
  <si>
    <t>P168</t>
  </si>
  <si>
    <t>F1817</t>
  </si>
  <si>
    <t>P169</t>
  </si>
  <si>
    <t>F689</t>
  </si>
  <si>
    <t>P170</t>
  </si>
  <si>
    <t>F107</t>
  </si>
  <si>
    <t>P171</t>
  </si>
  <si>
    <t>F1311</t>
  </si>
  <si>
    <t>P172</t>
  </si>
  <si>
    <t>F596</t>
  </si>
  <si>
    <t>P173</t>
  </si>
  <si>
    <t>F633</t>
  </si>
  <si>
    <t>P174</t>
  </si>
  <si>
    <t>F1834</t>
  </si>
  <si>
    <t>P175</t>
  </si>
  <si>
    <t>F741</t>
  </si>
  <si>
    <t>P176</t>
  </si>
  <si>
    <t>F366</t>
  </si>
  <si>
    <t>P177</t>
  </si>
  <si>
    <t>F521</t>
  </si>
  <si>
    <t>P178</t>
  </si>
  <si>
    <t>F282</t>
  </si>
  <si>
    <t>P179</t>
  </si>
  <si>
    <t>F154</t>
  </si>
  <si>
    <t>P180</t>
  </si>
  <si>
    <t>F1047</t>
  </si>
  <si>
    <t>P181</t>
  </si>
  <si>
    <t>F90</t>
  </si>
  <si>
    <t>P182</t>
  </si>
  <si>
    <t>F662</t>
  </si>
  <si>
    <t>P183</t>
  </si>
  <si>
    <t>F943</t>
  </si>
  <si>
    <t>P184</t>
  </si>
  <si>
    <t>P185</t>
  </si>
  <si>
    <t>F586</t>
  </si>
  <si>
    <t>P186</t>
  </si>
  <si>
    <t>F1882</t>
  </si>
  <si>
    <t>P187</t>
  </si>
  <si>
    <t>F1408</t>
  </si>
  <si>
    <t>P188</t>
  </si>
  <si>
    <t>F416</t>
  </si>
  <si>
    <t>P189</t>
  </si>
  <si>
    <t>F1073</t>
  </si>
  <si>
    <t>P190</t>
  </si>
  <si>
    <t>F1958</t>
  </si>
  <si>
    <t>P191</t>
  </si>
  <si>
    <t>F1774</t>
  </si>
  <si>
    <t>P192</t>
  </si>
  <si>
    <t>F420</t>
  </si>
  <si>
    <t>P193</t>
  </si>
  <si>
    <t>F744</t>
  </si>
  <si>
    <t>P194</t>
  </si>
  <si>
    <t>F284</t>
  </si>
  <si>
    <t>P195</t>
  </si>
  <si>
    <t>F175</t>
  </si>
  <si>
    <t>P196</t>
  </si>
  <si>
    <t>F1856</t>
  </si>
  <si>
    <t>P197</t>
  </si>
  <si>
    <t>F228</t>
  </si>
  <si>
    <t>P198</t>
  </si>
  <si>
    <t>F1550</t>
  </si>
  <si>
    <t>P199</t>
  </si>
  <si>
    <t>F931</t>
  </si>
  <si>
    <t>P200</t>
  </si>
  <si>
    <t>F1658</t>
  </si>
  <si>
    <t>P201</t>
  </si>
  <si>
    <t>F551</t>
  </si>
  <si>
    <t>P202</t>
  </si>
  <si>
    <t>F1278</t>
  </si>
  <si>
    <t>P203</t>
  </si>
  <si>
    <t>F1650</t>
  </si>
  <si>
    <t>P204</t>
  </si>
  <si>
    <t>F1884</t>
  </si>
  <si>
    <t>P205</t>
  </si>
  <si>
    <t>F620</t>
  </si>
  <si>
    <t>P206</t>
  </si>
  <si>
    <t>F1480</t>
  </si>
  <si>
    <t>P207</t>
  </si>
  <si>
    <t>F729</t>
  </si>
  <si>
    <t>P208</t>
  </si>
  <si>
    <t>F1765</t>
  </si>
  <si>
    <t>P209</t>
  </si>
  <si>
    <t>P210</t>
  </si>
  <si>
    <t>F89</t>
  </si>
  <si>
    <t>P211</t>
  </si>
  <si>
    <t>F1140</t>
  </si>
  <si>
    <t>P212</t>
  </si>
  <si>
    <t>F434</t>
  </si>
  <si>
    <t>P213</t>
  </si>
  <si>
    <t>F1773</t>
  </si>
  <si>
    <t>P214</t>
  </si>
  <si>
    <t>F1443</t>
  </si>
  <si>
    <t>P215</t>
  </si>
  <si>
    <t>F1522</t>
  </si>
  <si>
    <t>P216</t>
  </si>
  <si>
    <t>F923</t>
  </si>
  <si>
    <t>P217</t>
  </si>
  <si>
    <t>F1088</t>
  </si>
  <si>
    <t>P218</t>
  </si>
  <si>
    <t>F1848</t>
  </si>
  <si>
    <t>P219</t>
  </si>
  <si>
    <t>F501</t>
  </si>
  <si>
    <t>P220</t>
  </si>
  <si>
    <t>F1823</t>
  </si>
  <si>
    <t>P221</t>
  </si>
  <si>
    <t>F1175</t>
  </si>
  <si>
    <t>P222</t>
  </si>
  <si>
    <t>F96</t>
  </si>
  <si>
    <t>P223</t>
  </si>
  <si>
    <t>F136</t>
  </si>
  <si>
    <t>P224</t>
  </si>
  <si>
    <t>F1947</t>
  </si>
  <si>
    <t>P225</t>
  </si>
  <si>
    <t>F1186</t>
  </si>
  <si>
    <t>P226</t>
  </si>
  <si>
    <t>F1294</t>
  </si>
  <si>
    <t>P227</t>
  </si>
  <si>
    <t>F545</t>
  </si>
  <si>
    <t>P228</t>
  </si>
  <si>
    <t>F1962</t>
  </si>
  <si>
    <t>P229</t>
  </si>
  <si>
    <t>F1795</t>
  </si>
  <si>
    <t>P230</t>
  </si>
  <si>
    <t>F1872</t>
  </si>
  <si>
    <t>P231</t>
  </si>
  <si>
    <t>F564</t>
  </si>
  <si>
    <t>P232</t>
  </si>
  <si>
    <t>F1238</t>
  </si>
  <si>
    <t>P233</t>
  </si>
  <si>
    <t>F594</t>
  </si>
  <si>
    <t>P234</t>
  </si>
  <si>
    <t>F255</t>
  </si>
  <si>
    <t>P235</t>
  </si>
  <si>
    <t>F1260</t>
  </si>
  <si>
    <t>P236</t>
  </si>
  <si>
    <t>F664</t>
  </si>
  <si>
    <t>P237</t>
  </si>
  <si>
    <t>F455</t>
  </si>
  <si>
    <t>P238</t>
  </si>
  <si>
    <t>F1783</t>
  </si>
  <si>
    <t>P239</t>
  </si>
  <si>
    <t>F1032</t>
  </si>
  <si>
    <t>P240</t>
  </si>
  <si>
    <t>F1573</t>
  </si>
  <si>
    <t>P241</t>
  </si>
  <si>
    <t>F1455</t>
  </si>
  <si>
    <t>P242</t>
  </si>
  <si>
    <t>F1310</t>
  </si>
  <si>
    <t>P243</t>
  </si>
  <si>
    <t>P244</t>
  </si>
  <si>
    <t>P245</t>
  </si>
  <si>
    <t>P246</t>
  </si>
  <si>
    <t>F1159</t>
  </si>
  <si>
    <t>P247</t>
  </si>
  <si>
    <t>F1529</t>
  </si>
  <si>
    <t>P248</t>
  </si>
  <si>
    <t>F1585</t>
  </si>
  <si>
    <t>P249</t>
  </si>
  <si>
    <t>F686</t>
  </si>
  <si>
    <t>P250</t>
  </si>
  <si>
    <t>F1473</t>
  </si>
  <si>
    <t>P251</t>
  </si>
  <si>
    <t>F1505</t>
  </si>
  <si>
    <t>P252</t>
  </si>
  <si>
    <t>F1280</t>
  </si>
  <si>
    <t>P253</t>
  </si>
  <si>
    <t>P254</t>
  </si>
  <si>
    <t>F1594</t>
  </si>
  <si>
    <t>P255</t>
  </si>
  <si>
    <t>P256</t>
  </si>
  <si>
    <t>P257</t>
  </si>
  <si>
    <t>F1576</t>
  </si>
  <si>
    <t>P258</t>
  </si>
  <si>
    <t>F1523</t>
  </si>
  <si>
    <t>P259</t>
  </si>
  <si>
    <t>F1741</t>
  </si>
  <si>
    <t>P260</t>
  </si>
  <si>
    <t>P261</t>
  </si>
  <si>
    <t>P262</t>
  </si>
  <si>
    <t>F934</t>
  </si>
  <si>
    <t>P263</t>
  </si>
  <si>
    <t>P264</t>
  </si>
  <si>
    <t>F1331</t>
  </si>
  <si>
    <t>P265</t>
  </si>
  <si>
    <t>F147</t>
  </si>
  <si>
    <t>P266</t>
  </si>
  <si>
    <t>F864</t>
  </si>
  <si>
    <t>P267</t>
  </si>
  <si>
    <t>F1835</t>
  </si>
  <si>
    <t>P268</t>
  </si>
  <si>
    <t>F580</t>
  </si>
  <si>
    <t>P269</t>
  </si>
  <si>
    <t>P270</t>
  </si>
  <si>
    <t>F325</t>
  </si>
  <si>
    <t>P271</t>
  </si>
  <si>
    <t>F1701</t>
  </si>
  <si>
    <t>P272</t>
  </si>
  <si>
    <t>F1329</t>
  </si>
  <si>
    <t>P273</t>
  </si>
  <si>
    <t>F1263</t>
  </si>
  <si>
    <t>P274</t>
  </si>
  <si>
    <t>F1980</t>
  </si>
  <si>
    <t>P275</t>
  </si>
  <si>
    <t>F1334</t>
  </si>
  <si>
    <t>P276</t>
  </si>
  <si>
    <t>F669</t>
  </si>
  <si>
    <t>P277</t>
  </si>
  <si>
    <t>F1407</t>
  </si>
  <si>
    <t>P278</t>
  </si>
  <si>
    <t>F58</t>
  </si>
  <si>
    <t>P279</t>
  </si>
  <si>
    <t>F938</t>
  </si>
  <si>
    <t>P280</t>
  </si>
  <si>
    <t>P281</t>
  </si>
  <si>
    <t>F697</t>
  </si>
  <si>
    <t>P282</t>
  </si>
  <si>
    <t>F945</t>
  </si>
  <si>
    <t>P283</t>
  </si>
  <si>
    <t>F1201</t>
  </si>
  <si>
    <t>P284</t>
  </si>
  <si>
    <t>P285</t>
  </si>
  <si>
    <t>F1033</t>
  </si>
  <si>
    <t>P286</t>
  </si>
  <si>
    <t>F1063</t>
  </si>
  <si>
    <t>P287</t>
  </si>
  <si>
    <t>F1532</t>
  </si>
  <si>
    <t>P288</t>
  </si>
  <si>
    <t>F982</t>
  </si>
  <si>
    <t>P289</t>
  </si>
  <si>
    <t>F1403</t>
  </si>
  <si>
    <t>P290</t>
  </si>
  <si>
    <t>F704</t>
  </si>
  <si>
    <t>P291</t>
  </si>
  <si>
    <t>F303</t>
  </si>
  <si>
    <t>P292</t>
  </si>
  <si>
    <t>F1191</t>
  </si>
  <si>
    <t>P293</t>
  </si>
  <si>
    <t>F185</t>
  </si>
  <si>
    <t>P294</t>
  </si>
  <si>
    <t>F1569</t>
  </si>
  <si>
    <t>P295</t>
  </si>
  <si>
    <t>F1813</t>
  </si>
  <si>
    <t>P296</t>
  </si>
  <si>
    <t>P297</t>
  </si>
  <si>
    <t>F371</t>
  </si>
  <si>
    <t>P298</t>
  </si>
  <si>
    <t>F1622</t>
  </si>
  <si>
    <t>P299</t>
  </si>
  <si>
    <t>P300</t>
  </si>
  <si>
    <t>F950</t>
  </si>
  <si>
    <t>P301</t>
  </si>
  <si>
    <t>F409</t>
  </si>
  <si>
    <t>P302</t>
  </si>
  <si>
    <t>F1871</t>
  </si>
  <si>
    <t>P303</t>
  </si>
  <si>
    <t>F1495</t>
  </si>
  <si>
    <t>P304</t>
  </si>
  <si>
    <t>P305</t>
  </si>
  <si>
    <t>P306</t>
  </si>
  <si>
    <t>F1801</t>
  </si>
  <si>
    <t>P307</t>
  </si>
  <si>
    <t>F1004</t>
  </si>
  <si>
    <t>P308</t>
  </si>
  <si>
    <t>P309</t>
  </si>
  <si>
    <t>F132</t>
  </si>
  <si>
    <t>P310</t>
  </si>
  <si>
    <t>F401</t>
  </si>
  <si>
    <t>P311</t>
  </si>
  <si>
    <t>F1638</t>
  </si>
  <si>
    <t>P312</t>
  </si>
  <si>
    <t>F889</t>
  </si>
  <si>
    <t>P313</t>
  </si>
  <si>
    <t>F818</t>
  </si>
  <si>
    <t>P314</t>
  </si>
  <si>
    <t>F549</t>
  </si>
  <si>
    <t>P315</t>
  </si>
  <si>
    <t>F1453</t>
  </si>
  <si>
    <t>P316</t>
  </si>
  <si>
    <t>F1112</t>
  </si>
  <si>
    <t>P317</t>
  </si>
  <si>
    <t>F86</t>
  </si>
  <si>
    <t>P318</t>
  </si>
  <si>
    <t>F1721</t>
  </si>
  <si>
    <t>P319</t>
  </si>
  <si>
    <t>F91</t>
  </si>
  <si>
    <t>P320</t>
  </si>
  <si>
    <t>F280</t>
  </si>
  <si>
    <t>P321</t>
  </si>
  <si>
    <t>F1347</t>
  </si>
  <si>
    <t>P322</t>
  </si>
  <si>
    <t>F285</t>
  </si>
  <si>
    <t>P323</t>
  </si>
  <si>
    <t>F1184</t>
  </si>
  <si>
    <t>P324</t>
  </si>
  <si>
    <t>F1997</t>
  </si>
  <si>
    <t>P325</t>
  </si>
  <si>
    <t>P326</t>
  </si>
  <si>
    <t>F173</t>
  </si>
  <si>
    <t>P327</t>
  </si>
  <si>
    <t>F1780</t>
  </si>
  <si>
    <t>P328</t>
  </si>
  <si>
    <t>F676</t>
  </si>
  <si>
    <t>P329</t>
  </si>
  <si>
    <t>F209</t>
  </si>
  <si>
    <t>P330</t>
  </si>
  <si>
    <t>F1351</t>
  </si>
  <si>
    <t>P331</t>
  </si>
  <si>
    <t>F854</t>
  </si>
  <si>
    <t>P332</t>
  </si>
  <si>
    <t>F605</t>
  </si>
  <si>
    <t>P333</t>
  </si>
  <si>
    <t>F1781</t>
  </si>
  <si>
    <t>P334</t>
  </si>
  <si>
    <t>F625</t>
  </si>
  <si>
    <t>P335</t>
  </si>
  <si>
    <t>P336</t>
  </si>
  <si>
    <t>F351</t>
  </si>
  <si>
    <t>P337</t>
  </si>
  <si>
    <t>F820</t>
  </si>
  <si>
    <t>P338</t>
  </si>
  <si>
    <t>F1413</t>
  </si>
  <si>
    <t>P339</t>
  </si>
  <si>
    <t>P340</t>
  </si>
  <si>
    <t>F1153</t>
  </si>
  <si>
    <t>P341</t>
  </si>
  <si>
    <t>F1128</t>
  </si>
  <si>
    <t>P342</t>
  </si>
  <si>
    <t>F1152</t>
  </si>
  <si>
    <t>P343</t>
  </si>
  <si>
    <t>F677</t>
  </si>
  <si>
    <t>P344</t>
  </si>
  <si>
    <t>F410</t>
  </si>
  <si>
    <t>P345</t>
  </si>
  <si>
    <t>F1694</t>
  </si>
  <si>
    <t>P346</t>
  </si>
  <si>
    <t>F1419</t>
  </si>
  <si>
    <t>P347</t>
  </si>
  <si>
    <t>F762</t>
  </si>
  <si>
    <t>P348</t>
  </si>
  <si>
    <t>P349</t>
  </si>
  <si>
    <t>F831</t>
  </si>
  <si>
    <t>P350</t>
  </si>
  <si>
    <t>P351</t>
  </si>
  <si>
    <t>F1561</t>
  </si>
  <si>
    <t>P352</t>
  </si>
  <si>
    <t>F72</t>
  </si>
  <si>
    <t>P353</t>
  </si>
  <si>
    <t>P354</t>
  </si>
  <si>
    <t>F538</t>
  </si>
  <si>
    <t>P355</t>
  </si>
  <si>
    <t>P356</t>
  </si>
  <si>
    <t>F1951</t>
  </si>
  <si>
    <t>P357</t>
  </si>
  <si>
    <t>P358</t>
  </si>
  <si>
    <t>F1845</t>
  </si>
  <si>
    <t>P359</t>
  </si>
  <si>
    <t>F179</t>
  </si>
  <si>
    <t>P360</t>
  </si>
  <si>
    <t>F882</t>
  </si>
  <si>
    <t>P361</t>
  </si>
  <si>
    <t>P362</t>
  </si>
  <si>
    <t>F224</t>
  </si>
  <si>
    <t>P363</t>
  </si>
  <si>
    <t>F892</t>
  </si>
  <si>
    <t>P364</t>
  </si>
  <si>
    <t>P365</t>
  </si>
  <si>
    <t>F1609</t>
  </si>
  <si>
    <t>P366</t>
  </si>
  <si>
    <t>F1458</t>
  </si>
  <si>
    <t>P367</t>
  </si>
  <si>
    <t>F1114</t>
  </si>
  <si>
    <t>P368</t>
  </si>
  <si>
    <t>F1549</t>
  </si>
  <si>
    <t>P369</t>
  </si>
  <si>
    <t>F1618</t>
  </si>
  <si>
    <t>P370</t>
  </si>
  <si>
    <t>F288</t>
  </si>
  <si>
    <t>P371</t>
  </si>
  <si>
    <t>F850</t>
  </si>
  <si>
    <t>P372</t>
  </si>
  <si>
    <t>F896</t>
  </si>
  <si>
    <t>P373</t>
  </si>
  <si>
    <t>F1621</t>
  </si>
  <si>
    <t>P374</t>
  </si>
  <si>
    <t>F397</t>
  </si>
  <si>
    <t>P375</t>
  </si>
  <si>
    <t>F13</t>
  </si>
  <si>
    <t>P376</t>
  </si>
  <si>
    <t>F97</t>
  </si>
  <si>
    <t>P377</t>
  </si>
  <si>
    <t>F1250</t>
  </si>
  <si>
    <t>P378</t>
  </si>
  <si>
    <t>F929</t>
  </si>
  <si>
    <t>P379</t>
  </si>
  <si>
    <t>F772</t>
  </si>
  <si>
    <t>P380</t>
  </si>
  <si>
    <t>F245</t>
  </si>
  <si>
    <t>P381</t>
  </si>
  <si>
    <t>F1726</t>
  </si>
  <si>
    <t>P382</t>
  </si>
  <si>
    <t>F981</t>
  </si>
  <si>
    <t>P383</t>
  </si>
  <si>
    <t>F1964</t>
  </si>
  <si>
    <t>P384</t>
  </si>
  <si>
    <t>F1135</t>
  </si>
  <si>
    <t>P385</t>
  </si>
  <si>
    <t>F453</t>
  </si>
  <si>
    <t>P386</t>
  </si>
  <si>
    <t>P387</t>
  </si>
  <si>
    <t>F230</t>
  </si>
  <si>
    <t>P388</t>
  </si>
  <si>
    <t>F1078</t>
  </si>
  <si>
    <t>P389</t>
  </si>
  <si>
    <t>P390</t>
  </si>
  <si>
    <t>F975</t>
  </si>
  <si>
    <t>P391</t>
  </si>
  <si>
    <t>P392</t>
  </si>
  <si>
    <t>F1106</t>
  </si>
  <si>
    <t>P393</t>
  </si>
  <si>
    <t>F1531</t>
  </si>
  <si>
    <t>P394</t>
  </si>
  <si>
    <t>F21</t>
  </si>
  <si>
    <t>P395</t>
  </si>
  <si>
    <t>F1464</t>
  </si>
  <si>
    <t>P396</t>
  </si>
  <si>
    <t>F735</t>
  </si>
  <si>
    <t>P397</t>
  </si>
  <si>
    <t>F875</t>
  </si>
  <si>
    <t>P398</t>
  </si>
  <si>
    <t>F1031</t>
  </si>
  <si>
    <t>P399</t>
  </si>
  <si>
    <t>F848</t>
  </si>
  <si>
    <t>P400</t>
  </si>
  <si>
    <t>P401</t>
  </si>
  <si>
    <t>F1335</t>
  </si>
  <si>
    <t>P402</t>
  </si>
  <si>
    <t>F1806</t>
  </si>
  <si>
    <t>P403</t>
  </si>
  <si>
    <t>F862</t>
  </si>
  <si>
    <t>P404</t>
  </si>
  <si>
    <t>F1702</t>
  </si>
  <si>
    <t>P405</t>
  </si>
  <si>
    <t>F69</t>
  </si>
  <si>
    <t>P406</t>
  </si>
  <si>
    <t>P407</t>
  </si>
  <si>
    <t>F1513</t>
  </si>
  <si>
    <t>P408</t>
  </si>
  <si>
    <t>F1907</t>
  </si>
  <si>
    <t>P409</t>
  </si>
  <si>
    <t>F1986</t>
  </si>
  <si>
    <t>P410</t>
  </si>
  <si>
    <t>F1006</t>
  </si>
  <si>
    <t>P411</t>
  </si>
  <si>
    <t>F893</t>
  </si>
  <si>
    <t>P412</t>
  </si>
  <si>
    <t>F581</t>
  </si>
  <si>
    <t>P413</t>
  </si>
  <si>
    <t>F337</t>
  </si>
  <si>
    <t>P414</t>
  </si>
  <si>
    <t>F1131</t>
  </si>
  <si>
    <t>P415</t>
  </si>
  <si>
    <t>P416</t>
  </si>
  <si>
    <t>F388</t>
  </si>
  <si>
    <t>P417</t>
  </si>
  <si>
    <t>F829</t>
  </si>
  <si>
    <t>P418</t>
  </si>
  <si>
    <t>F1151</t>
  </si>
  <si>
    <t>P419</t>
  </si>
  <si>
    <t>F287</t>
  </si>
  <si>
    <t>P420</t>
  </si>
  <si>
    <t>P421</t>
  </si>
  <si>
    <t>F1545</t>
  </si>
  <si>
    <t>P422</t>
  </si>
  <si>
    <t>F35</t>
  </si>
  <si>
    <t>P423</t>
  </si>
  <si>
    <t>F1889</t>
  </si>
  <si>
    <t>P424</t>
  </si>
  <si>
    <t>F466</t>
  </si>
  <si>
    <t>P425</t>
  </si>
  <si>
    <t>F1279</t>
  </si>
  <si>
    <t>P426</t>
  </si>
  <si>
    <t>F250</t>
  </si>
  <si>
    <t>P427</t>
  </si>
  <si>
    <t>F1376</t>
  </si>
  <si>
    <t>P428</t>
  </si>
  <si>
    <t>F1346</t>
  </si>
  <si>
    <t>P429</t>
  </si>
  <si>
    <t>F732</t>
  </si>
  <si>
    <t>P430</t>
  </si>
  <si>
    <t>F1177</t>
  </si>
  <si>
    <t>P431</t>
  </si>
  <si>
    <t>P432</t>
  </si>
  <si>
    <t>F1120</t>
  </si>
  <si>
    <t>P433</t>
  </si>
  <si>
    <t>P434</t>
  </si>
  <si>
    <t>F944</t>
  </si>
  <si>
    <t>P435</t>
  </si>
  <si>
    <t>F157</t>
  </si>
  <si>
    <t>P436</t>
  </si>
  <si>
    <t>F338</t>
  </si>
  <si>
    <t>P437</t>
  </si>
  <si>
    <t>F1378</t>
  </si>
  <si>
    <t>P438</t>
  </si>
  <si>
    <t>F1916</t>
  </si>
  <si>
    <t>P439</t>
  </si>
  <si>
    <t>P440</t>
  </si>
  <si>
    <t>P441</t>
  </si>
  <si>
    <t>P442</t>
  </si>
  <si>
    <t>F1722</t>
  </si>
  <si>
    <t>P443</t>
  </si>
  <si>
    <t>F774</t>
  </si>
  <si>
    <t>P444</t>
  </si>
  <si>
    <t>P445</t>
  </si>
  <si>
    <t>F1606</t>
  </si>
  <si>
    <t>P446</t>
  </si>
  <si>
    <t>F251</t>
  </si>
  <si>
    <t>P447</t>
  </si>
  <si>
    <t>F1628</t>
  </si>
  <si>
    <t>P448</t>
  </si>
  <si>
    <t>P449</t>
  </si>
  <si>
    <t>F746</t>
  </si>
  <si>
    <t>P450</t>
  </si>
  <si>
    <t>F408</t>
  </si>
  <si>
    <t>P451</t>
  </si>
  <si>
    <t>P452</t>
  </si>
  <si>
    <t>F653</t>
  </si>
  <si>
    <t>P453</t>
  </si>
  <si>
    <t>P454</t>
  </si>
  <si>
    <t>F523</t>
  </si>
  <si>
    <t>P455</t>
  </si>
  <si>
    <t>F1178</t>
  </si>
  <si>
    <t>P456</t>
  </si>
  <si>
    <t>F435</t>
  </si>
  <si>
    <t>P457</t>
  </si>
  <si>
    <t>F1340</t>
  </si>
  <si>
    <t>P458</t>
  </si>
  <si>
    <t>F1688</t>
  </si>
  <si>
    <t>P459</t>
  </si>
  <si>
    <t>P460</t>
  </si>
  <si>
    <t>P461</t>
  </si>
  <si>
    <t>P462</t>
  </si>
  <si>
    <t>F256</t>
  </si>
  <si>
    <t>P463</t>
  </si>
  <si>
    <t>F1612</t>
  </si>
  <si>
    <t>P464</t>
  </si>
  <si>
    <t>F1616</t>
  </si>
  <si>
    <t>P465</t>
  </si>
  <si>
    <t>F1240</t>
  </si>
  <si>
    <t>P466</t>
  </si>
  <si>
    <t>F1262</t>
  </si>
  <si>
    <t>P467</t>
  </si>
  <si>
    <t>F488</t>
  </si>
  <si>
    <t>P468</t>
  </si>
  <si>
    <t>F905</t>
  </si>
  <si>
    <t>P469</t>
  </si>
  <si>
    <t>F1230</t>
  </si>
  <si>
    <t>P470</t>
  </si>
  <si>
    <t>F6</t>
  </si>
  <si>
    <t>P471</t>
  </si>
  <si>
    <t>F190</t>
  </si>
  <si>
    <t>P472</t>
  </si>
  <si>
    <t>F1229</t>
  </si>
  <si>
    <t>P473</t>
  </si>
  <si>
    <t>F1786</t>
  </si>
  <si>
    <t>P474</t>
  </si>
  <si>
    <t>F1448</t>
  </si>
  <si>
    <t>P475</t>
  </si>
  <si>
    <t>F958</t>
  </si>
  <si>
    <t>P476</t>
  </si>
  <si>
    <t>F1883</t>
  </si>
  <si>
    <t>P477</t>
  </si>
  <si>
    <t>F354</t>
  </si>
  <si>
    <t>P478</t>
  </si>
  <si>
    <t>F9</t>
  </si>
  <si>
    <t>P479</t>
  </si>
  <si>
    <t>F1506</t>
  </si>
  <si>
    <t>P480</t>
  </si>
  <si>
    <t>F519</t>
  </si>
  <si>
    <t>P481</t>
  </si>
  <si>
    <t>F400</t>
  </si>
  <si>
    <t>P482</t>
  </si>
  <si>
    <t>F457</t>
  </si>
  <si>
    <t>P483</t>
  </si>
  <si>
    <t>F1069</t>
  </si>
  <si>
    <t>P484</t>
  </si>
  <si>
    <t>F180</t>
  </si>
  <si>
    <t>P485</t>
  </si>
  <si>
    <t>F102</t>
  </si>
  <si>
    <t>P486</t>
  </si>
  <si>
    <t>F840</t>
  </si>
  <si>
    <t>P487</t>
  </si>
  <si>
    <t>F70</t>
  </si>
  <si>
    <t>P488</t>
  </si>
  <si>
    <t>F1617</t>
  </si>
  <si>
    <t>P489</t>
  </si>
  <si>
    <t>F1877</t>
  </si>
  <si>
    <t>P490</t>
  </si>
  <si>
    <t>F685</t>
  </si>
  <si>
    <t>P491</t>
  </si>
  <si>
    <t>F1146</t>
  </si>
  <si>
    <t>P492</t>
  </si>
  <si>
    <t>F1242</t>
  </si>
  <si>
    <t>P493</t>
  </si>
  <si>
    <t>F1811</t>
  </si>
  <si>
    <t>P494</t>
  </si>
  <si>
    <t>F1287</t>
  </si>
  <si>
    <t>P495</t>
  </si>
  <si>
    <t>F123</t>
  </si>
  <si>
    <t>P496</t>
  </si>
  <si>
    <t>F456</t>
  </si>
  <si>
    <t>P497</t>
  </si>
  <si>
    <t>F936</t>
  </si>
  <si>
    <t>P498</t>
  </si>
  <si>
    <t>P499</t>
  </si>
  <si>
    <t>F681</t>
  </si>
  <si>
    <t>P500</t>
  </si>
  <si>
    <t>F214</t>
  </si>
  <si>
    <t>P501</t>
  </si>
  <si>
    <t>F1415</t>
  </si>
  <si>
    <t>P502</t>
  </si>
  <si>
    <t>F296</t>
  </si>
  <si>
    <t>P503</t>
  </si>
  <si>
    <t>P504</t>
  </si>
  <si>
    <t>F600</t>
  </si>
  <si>
    <t>P505</t>
  </si>
  <si>
    <t>F330</t>
  </si>
  <si>
    <t>P506</t>
  </si>
  <si>
    <t>F1053</t>
  </si>
  <si>
    <t>P507</t>
  </si>
  <si>
    <t>F723</t>
  </si>
  <si>
    <t>P508</t>
  </si>
  <si>
    <t>F143</t>
  </si>
  <si>
    <t>P509</t>
  </si>
  <si>
    <t>F1567</t>
  </si>
  <si>
    <t>P510</t>
  </si>
  <si>
    <t>F1265</t>
  </si>
  <si>
    <t>P511</t>
  </si>
  <si>
    <t>F928</t>
  </si>
  <si>
    <t>P512</t>
  </si>
  <si>
    <t>F481</t>
  </si>
  <si>
    <t>P513</t>
  </si>
  <si>
    <t>F1491</t>
  </si>
  <si>
    <t>P514</t>
  </si>
  <si>
    <t>F1044</t>
  </si>
  <si>
    <t>P515</t>
  </si>
  <si>
    <t>F1527</t>
  </si>
  <si>
    <t>P516</t>
  </si>
  <si>
    <t>F1226</t>
  </si>
  <si>
    <t>P517</t>
  </si>
  <si>
    <t>F1507</t>
  </si>
  <si>
    <t>P518</t>
  </si>
  <si>
    <t>F1442</t>
  </si>
  <si>
    <t>P519</t>
  </si>
  <si>
    <t>P520</t>
  </si>
  <si>
    <t>F1716</t>
  </si>
  <si>
    <t>P521</t>
  </si>
  <si>
    <t>P522</t>
  </si>
  <si>
    <t>F1381</t>
  </si>
  <si>
    <t>P523</t>
  </si>
  <si>
    <t>F450</t>
  </si>
  <si>
    <t>P524</t>
  </si>
  <si>
    <t>P525</t>
  </si>
  <si>
    <t>F350</t>
  </si>
  <si>
    <t>P526</t>
  </si>
  <si>
    <t>P527</t>
  </si>
  <si>
    <t>P528</t>
  </si>
  <si>
    <t>F1028</t>
  </si>
  <si>
    <t>P529</t>
  </si>
  <si>
    <t>P530</t>
  </si>
  <si>
    <t>F1876</t>
  </si>
  <si>
    <t>P531</t>
  </si>
  <si>
    <t>F622</t>
  </si>
  <si>
    <t>P532</t>
  </si>
  <si>
    <t>F318</t>
  </si>
  <si>
    <t>P533</t>
  </si>
  <si>
    <t>F1518</t>
  </si>
  <si>
    <t>P534</t>
  </si>
  <si>
    <t>F1099</t>
  </si>
  <si>
    <t>P535</t>
  </si>
  <si>
    <t>F853</t>
  </si>
  <si>
    <t>P536</t>
  </si>
  <si>
    <t>P537</t>
  </si>
  <si>
    <t>F852</t>
  </si>
  <si>
    <t>P538</t>
  </si>
  <si>
    <t>F795</t>
  </si>
  <si>
    <t>P539</t>
  </si>
  <si>
    <t>P540</t>
  </si>
  <si>
    <t>F1948</t>
  </si>
  <si>
    <t>P541</t>
  </si>
  <si>
    <t>F1216</t>
  </si>
  <si>
    <t>P542</t>
  </si>
  <si>
    <t>F656</t>
  </si>
  <si>
    <t>P543</t>
  </si>
  <si>
    <t>F1212</t>
  </si>
  <si>
    <t>P544</t>
  </si>
  <si>
    <t>F759</t>
  </si>
  <si>
    <t>P545</t>
  </si>
  <si>
    <t>F834</t>
  </si>
  <si>
    <t>P546</t>
  </si>
  <si>
    <t>F95</t>
  </si>
  <si>
    <t>P547</t>
  </si>
  <si>
    <t>F1156</t>
  </si>
  <si>
    <t>P548</t>
  </si>
  <si>
    <t>F1183</t>
  </si>
  <si>
    <t>P549</t>
  </si>
  <si>
    <t>F1219</t>
  </si>
  <si>
    <t>P550</t>
  </si>
  <si>
    <t>P551</t>
  </si>
  <si>
    <t>P552</t>
  </si>
  <si>
    <t>F1314</t>
  </si>
  <si>
    <t>P553</t>
  </si>
  <si>
    <t>P554</t>
  </si>
  <si>
    <t>P555</t>
  </si>
  <si>
    <t>F353</t>
  </si>
  <si>
    <t>P556</t>
  </si>
  <si>
    <t>P557</t>
  </si>
  <si>
    <t>F1424</t>
  </si>
  <si>
    <t>P558</t>
  </si>
  <si>
    <t>F461</t>
  </si>
  <si>
    <t>P559</t>
  </si>
  <si>
    <t>F161</t>
  </si>
  <si>
    <t>P560</t>
  </si>
  <si>
    <t>F1366</t>
  </si>
  <si>
    <t>P561</t>
  </si>
  <si>
    <t>F1707</t>
  </si>
  <si>
    <t>P562</t>
  </si>
  <si>
    <t>F847</t>
  </si>
  <si>
    <t>P563</t>
  </si>
  <si>
    <t>F1683</t>
  </si>
  <si>
    <t>P564</t>
  </si>
  <si>
    <t>P565</t>
  </si>
  <si>
    <t>F1098</t>
  </si>
  <si>
    <t>P566</t>
  </si>
  <si>
    <t>F1791</t>
  </si>
  <si>
    <t>P567</t>
  </si>
  <si>
    <t>F632</t>
  </si>
  <si>
    <t>P568</t>
  </si>
  <si>
    <t>F331</t>
  </si>
  <si>
    <t>P569</t>
  </si>
  <si>
    <t>P570</t>
  </si>
  <si>
    <t>F1952</t>
  </si>
  <si>
    <t>P571</t>
  </si>
  <si>
    <t>F797</t>
  </si>
  <si>
    <t>P572</t>
  </si>
  <si>
    <t>F442</t>
  </si>
  <si>
    <t>P573</t>
  </si>
  <si>
    <t>F844</t>
  </si>
  <si>
    <t>P574</t>
  </si>
  <si>
    <t>F1412</t>
  </si>
  <si>
    <t>P575</t>
  </si>
  <si>
    <t>P576</t>
  </si>
  <si>
    <t>F1317</t>
  </si>
  <si>
    <t>P577</t>
  </si>
  <si>
    <t>F283</t>
  </si>
  <si>
    <t>P578</t>
  </si>
  <si>
    <t>F1062</t>
  </si>
  <si>
    <t>P579</t>
  </si>
  <si>
    <t>P580</t>
  </si>
  <si>
    <t>F1556</t>
  </si>
  <si>
    <t>P581</t>
  </si>
  <si>
    <t>P582</t>
  </si>
  <si>
    <t>F915</t>
  </si>
  <si>
    <t>P583</t>
  </si>
  <si>
    <t>P584</t>
  </si>
  <si>
    <t>F755</t>
  </si>
  <si>
    <t>P585</t>
  </si>
  <si>
    <t>P586</t>
  </si>
  <si>
    <t>F1777</t>
  </si>
  <si>
    <t>P587</t>
  </si>
  <si>
    <t>F1967</t>
  </si>
  <si>
    <t>P588</t>
  </si>
  <si>
    <t>F668</t>
  </si>
  <si>
    <t>P589</t>
  </si>
  <si>
    <t>F29</t>
  </si>
  <si>
    <t>P590</t>
  </si>
  <si>
    <t>F1560</t>
  </si>
  <si>
    <t>P591</t>
  </si>
  <si>
    <t>P592</t>
  </si>
  <si>
    <t>F382</t>
  </si>
  <si>
    <t>P593</t>
  </si>
  <si>
    <t>F1299</t>
  </si>
  <si>
    <t>P594</t>
  </si>
  <si>
    <t>F1929</t>
  </si>
  <si>
    <t>P595</t>
  </si>
  <si>
    <t>F286</t>
  </si>
  <si>
    <t>P596</t>
  </si>
  <si>
    <t>F23</t>
  </si>
  <si>
    <t>P597</t>
  </si>
  <si>
    <t>F1941</t>
  </si>
  <si>
    <t>P598</t>
  </si>
  <si>
    <t>F94</t>
  </si>
  <si>
    <t>P599</t>
  </si>
  <si>
    <t>P600</t>
  </si>
  <si>
    <t>F770</t>
  </si>
  <si>
    <t>P601</t>
  </si>
  <si>
    <t>F570</t>
  </si>
  <si>
    <t>P602</t>
  </si>
  <si>
    <t>F413</t>
  </si>
  <si>
    <t>P603</t>
  </si>
  <si>
    <t>F1809</t>
  </si>
  <si>
    <t>P604</t>
  </si>
  <si>
    <t>F1039</t>
  </si>
  <si>
    <t>P605</t>
  </si>
  <si>
    <t>F487</t>
  </si>
  <si>
    <t>P606</t>
  </si>
  <si>
    <t>F1830</t>
  </si>
  <si>
    <t>P607</t>
  </si>
  <si>
    <t>F1840</t>
  </si>
  <si>
    <t>P608</t>
  </si>
  <si>
    <t>F1764</t>
  </si>
  <si>
    <t>P609</t>
  </si>
  <si>
    <t>F44</t>
  </si>
  <si>
    <t>P610</t>
  </si>
  <si>
    <t>F64</t>
  </si>
  <si>
    <t>P611</t>
  </si>
  <si>
    <t>F199</t>
  </si>
  <si>
    <t>P612</t>
  </si>
  <si>
    <t>F946</t>
  </si>
  <si>
    <t>P613</t>
  </si>
  <si>
    <t>F192</t>
  </si>
  <si>
    <t>P614</t>
  </si>
  <si>
    <t>F1574</t>
  </si>
  <si>
    <t>P615</t>
  </si>
  <si>
    <t>F113</t>
  </si>
  <si>
    <t>P616</t>
  </si>
  <si>
    <t>F1377</t>
  </si>
  <si>
    <t>P617</t>
  </si>
  <si>
    <t>F1239</t>
  </si>
  <si>
    <t>P618</t>
  </si>
  <si>
    <t>F1653</t>
  </si>
  <si>
    <t>P619</t>
  </si>
  <si>
    <t>F716</t>
  </si>
  <si>
    <t>P620</t>
  </si>
  <si>
    <t>P621</t>
  </si>
  <si>
    <t>F55</t>
  </si>
  <si>
    <t>P622</t>
  </si>
  <si>
    <t>F942</t>
  </si>
  <si>
    <t>P623</t>
  </si>
  <si>
    <t>P624</t>
  </si>
  <si>
    <t>F1113</t>
  </si>
  <si>
    <t>P625</t>
  </si>
  <si>
    <t>F872</t>
  </si>
  <si>
    <t>P626</t>
  </si>
  <si>
    <t>F1541</t>
  </si>
  <si>
    <t>P627</t>
  </si>
  <si>
    <t>F277</t>
  </si>
  <si>
    <t>P628</t>
  </si>
  <si>
    <t>F1526</t>
  </si>
  <si>
    <t>P629</t>
  </si>
  <si>
    <t>P630</t>
  </si>
  <si>
    <t>P631</t>
  </si>
  <si>
    <t>F817</t>
  </si>
  <si>
    <t>P632</t>
  </si>
  <si>
    <t>F952</t>
  </si>
  <si>
    <t>P633</t>
  </si>
  <si>
    <t>P634</t>
  </si>
  <si>
    <t>P635</t>
  </si>
  <si>
    <t>F1897</t>
  </si>
  <si>
    <t>P636</t>
  </si>
  <si>
    <t>F1479</t>
  </si>
  <si>
    <t>P637</t>
  </si>
  <si>
    <t>P638</t>
  </si>
  <si>
    <t>F1619</t>
  </si>
  <si>
    <t>P639</t>
  </si>
  <si>
    <t>F276</t>
  </si>
  <si>
    <t>P640</t>
  </si>
  <si>
    <t>P641</t>
  </si>
  <si>
    <t>F550</t>
  </si>
  <si>
    <t>P642</t>
  </si>
  <si>
    <t>F342</t>
  </si>
  <si>
    <t>P643</t>
  </si>
  <si>
    <t>F344</t>
  </si>
  <si>
    <t>P644</t>
  </si>
  <si>
    <t>F165</t>
  </si>
  <si>
    <t>P645</t>
  </si>
  <si>
    <t>F1875</t>
  </si>
  <si>
    <t>P646</t>
  </si>
  <si>
    <t>P647</t>
  </si>
  <si>
    <t>F684</t>
  </si>
  <si>
    <t>P648</t>
  </si>
  <si>
    <t>P649</t>
  </si>
  <si>
    <t>P650</t>
  </si>
  <si>
    <t>F27</t>
  </si>
  <si>
    <t>P651</t>
  </si>
  <si>
    <t>F933</t>
  </si>
  <si>
    <t>P652</t>
  </si>
  <si>
    <t>P653</t>
  </si>
  <si>
    <t>F1601</t>
  </si>
  <si>
    <t>P654</t>
  </si>
  <si>
    <t>F1121</t>
  </si>
  <si>
    <t>P655</t>
  </si>
  <si>
    <t>F528</t>
  </si>
  <si>
    <t>P656</t>
  </si>
  <si>
    <t>F868</t>
  </si>
  <si>
    <t>P657</t>
  </si>
  <si>
    <t>F1209</t>
  </si>
  <si>
    <t>P658</t>
  </si>
  <si>
    <t>F498</t>
  </si>
  <si>
    <t>P659</t>
  </si>
  <si>
    <t>P660</t>
  </si>
  <si>
    <t>F1744</t>
  </si>
  <si>
    <t>P661</t>
  </si>
  <si>
    <t>F429</t>
  </si>
  <si>
    <t>P662</t>
  </si>
  <si>
    <t>F503</t>
  </si>
  <si>
    <t>P663</t>
  </si>
  <si>
    <t>P664</t>
  </si>
  <si>
    <t>F25</t>
  </si>
  <si>
    <t>P665</t>
  </si>
  <si>
    <t>P666</t>
  </si>
  <si>
    <t>P667</t>
  </si>
  <si>
    <t>F901</t>
  </si>
  <si>
    <t>P668</t>
  </si>
  <si>
    <t>P669</t>
  </si>
  <si>
    <t>P670</t>
  </si>
  <si>
    <t>F54</t>
  </si>
  <si>
    <t>P671</t>
  </si>
  <si>
    <t>P672</t>
  </si>
  <si>
    <t>P673</t>
  </si>
  <si>
    <t>F279</t>
  </si>
  <si>
    <t>P674</t>
  </si>
  <si>
    <t>P675</t>
  </si>
  <si>
    <t>F623</t>
  </si>
  <si>
    <t>P676</t>
  </si>
  <si>
    <t>F904</t>
  </si>
  <si>
    <t>P677</t>
  </si>
  <si>
    <t>P678</t>
  </si>
  <si>
    <t>P679</t>
  </si>
  <si>
    <t>P680</t>
  </si>
  <si>
    <t>P681</t>
  </si>
  <si>
    <t>P682</t>
  </si>
  <si>
    <t>P683</t>
  </si>
  <si>
    <t>F1204</t>
  </si>
  <si>
    <t>P684</t>
  </si>
  <si>
    <t>F1322</t>
  </si>
  <si>
    <t>P685</t>
  </si>
  <si>
    <t>P686</t>
  </si>
  <si>
    <t>F1167</t>
  </si>
  <si>
    <t>P687</t>
  </si>
  <si>
    <t>F1961</t>
  </si>
  <si>
    <t>P688</t>
  </si>
  <si>
    <t>F432</t>
  </si>
  <si>
    <t>P689</t>
  </si>
  <si>
    <t>F603</t>
  </si>
  <si>
    <t>P690</t>
  </si>
  <si>
    <t>P691</t>
  </si>
  <si>
    <t>P692</t>
  </si>
  <si>
    <t>P693</t>
  </si>
  <si>
    <t>F494</t>
  </si>
  <si>
    <t>P694</t>
  </si>
  <si>
    <t>F1234</t>
  </si>
  <si>
    <t>P695</t>
  </si>
  <si>
    <t>F1602</t>
  </si>
  <si>
    <t>P696</t>
  </si>
  <si>
    <t>F1048</t>
  </si>
  <si>
    <t>P697</t>
  </si>
  <si>
    <t>P698</t>
  </si>
  <si>
    <t>F265</t>
  </si>
  <si>
    <t>P699</t>
  </si>
  <si>
    <t>P700</t>
  </si>
  <si>
    <t>P701</t>
  </si>
  <si>
    <t>F1170</t>
  </si>
  <si>
    <t>P702</t>
  </si>
  <si>
    <t>F324</t>
  </si>
  <si>
    <t>P703</t>
  </si>
  <si>
    <t>F1546</t>
  </si>
  <si>
    <t>P704</t>
  </si>
  <si>
    <t>P705</t>
  </si>
  <si>
    <t>F833</t>
  </si>
  <si>
    <t>P706</t>
  </si>
  <si>
    <t>F803</t>
  </si>
  <si>
    <t>P707</t>
  </si>
  <si>
    <t>F1758</t>
  </si>
  <si>
    <t>P708</t>
  </si>
  <si>
    <t>F1289</t>
  </si>
  <si>
    <t>P709</t>
  </si>
  <si>
    <t>F468</t>
  </si>
  <si>
    <t>P710</t>
  </si>
  <si>
    <t>F615</t>
  </si>
  <si>
    <t>P711</t>
  </si>
  <si>
    <t>F1118</t>
  </si>
  <si>
    <t>P712</t>
  </si>
  <si>
    <t>F126</t>
  </si>
  <si>
    <t>P713</t>
  </si>
  <si>
    <t>F1249</t>
  </si>
  <si>
    <t>P714</t>
  </si>
  <si>
    <t>F814</t>
  </si>
  <si>
    <t>P715</t>
  </si>
  <si>
    <t>P716</t>
  </si>
  <si>
    <t>F465</t>
  </si>
  <si>
    <t>P717</t>
  </si>
  <si>
    <t>F1850</t>
  </si>
  <si>
    <t>P718</t>
  </si>
  <si>
    <t>F1020</t>
  </si>
  <si>
    <t>P719</t>
  </si>
  <si>
    <t>F1582</t>
  </si>
  <si>
    <t>P720</t>
  </si>
  <si>
    <t>F418</t>
  </si>
  <si>
    <t>P721</t>
  </si>
  <si>
    <t>P722</t>
  </si>
  <si>
    <t>F822</t>
  </si>
  <si>
    <t>P723</t>
  </si>
  <si>
    <t>F1933</t>
  </si>
  <si>
    <t>P724</t>
  </si>
  <si>
    <t>F1805</t>
  </si>
  <si>
    <t>P725</t>
  </si>
  <si>
    <t>F52</t>
  </si>
  <si>
    <t>P726</t>
  </si>
  <si>
    <t>F148</t>
  </si>
  <si>
    <t>P727</t>
  </si>
  <si>
    <t>F1196</t>
  </si>
  <si>
    <t>P728</t>
  </si>
  <si>
    <t>F1584</t>
  </si>
  <si>
    <t>P729</t>
  </si>
  <si>
    <t>F1913</t>
  </si>
  <si>
    <t>P730</t>
  </si>
  <si>
    <t>P731</t>
  </si>
  <si>
    <t>P732</t>
  </si>
  <si>
    <t>F166</t>
  </si>
  <si>
    <t>P733</t>
  </si>
  <si>
    <t>P734</t>
  </si>
  <si>
    <t>F1440</t>
  </si>
  <si>
    <t>P735</t>
  </si>
  <si>
    <t>P736</t>
  </si>
  <si>
    <t>P737</t>
  </si>
  <si>
    <t>F412</t>
  </si>
  <si>
    <t>P738</t>
  </si>
  <si>
    <t>P739</t>
  </si>
  <si>
    <t>P740</t>
  </si>
  <si>
    <t>P741</t>
  </si>
  <si>
    <t>F203</t>
  </si>
  <si>
    <t>P742</t>
  </si>
  <si>
    <t>F1251</t>
  </si>
  <si>
    <t>P743</t>
  </si>
  <si>
    <t>F1023</t>
  </si>
  <si>
    <t>P744</t>
  </si>
  <si>
    <t>F352</t>
  </si>
  <si>
    <t>P745</t>
  </si>
  <si>
    <t>F357</t>
  </si>
  <si>
    <t>P746</t>
  </si>
  <si>
    <t>F1390</t>
  </si>
  <si>
    <t>P747</t>
  </si>
  <si>
    <t>P748</t>
  </si>
  <si>
    <t>P749</t>
  </si>
  <si>
    <t>F1371</t>
  </si>
  <si>
    <t>P750</t>
  </si>
  <si>
    <t>F1940</t>
  </si>
  <si>
    <t>P751</t>
  </si>
  <si>
    <t>F869</t>
  </si>
  <si>
    <t>P752</t>
  </si>
  <si>
    <t>P753</t>
  </si>
  <si>
    <t>F1227</t>
  </si>
  <si>
    <t>P754</t>
  </si>
  <si>
    <t>F1139</t>
  </si>
  <si>
    <t>P755</t>
  </si>
  <si>
    <t>P756</t>
  </si>
  <si>
    <t>P757</t>
  </si>
  <si>
    <t>F1037</t>
  </si>
  <si>
    <t>P758</t>
  </si>
  <si>
    <t>F1072</t>
  </si>
  <si>
    <t>P759</t>
  </si>
  <si>
    <t>P760</t>
  </si>
  <si>
    <t>F1896</t>
  </si>
  <si>
    <t>P761</t>
  </si>
  <si>
    <t>F1665</t>
  </si>
  <si>
    <t>P762</t>
  </si>
  <si>
    <t>P763</t>
  </si>
  <si>
    <t>F1953</t>
  </si>
  <si>
    <t>P764</t>
  </si>
  <si>
    <t>F1756</t>
  </si>
  <si>
    <t>P765</t>
  </si>
  <si>
    <t>F1852</t>
  </si>
  <si>
    <t>P766</t>
  </si>
  <si>
    <t>F911</t>
  </si>
  <si>
    <t>P767</t>
  </si>
  <si>
    <t>F591</t>
  </si>
  <si>
    <t>P768</t>
  </si>
  <si>
    <t>F365</t>
  </si>
  <si>
    <t>P769</t>
  </si>
  <si>
    <t>F1651</t>
  </si>
  <si>
    <t>P770</t>
  </si>
  <si>
    <t>F1836</t>
  </si>
  <si>
    <t>P771</t>
  </si>
  <si>
    <t>P772</t>
  </si>
  <si>
    <t>P773</t>
  </si>
  <si>
    <t>F145</t>
  </si>
  <si>
    <t>P774</t>
  </si>
  <si>
    <t>F1639</t>
  </si>
  <si>
    <t>P775</t>
  </si>
  <si>
    <t>F144</t>
  </si>
  <si>
    <t>P776</t>
  </si>
  <si>
    <t>F84</t>
  </si>
  <si>
    <t>P777</t>
  </si>
  <si>
    <t>F873</t>
  </si>
  <si>
    <t>P778</t>
  </si>
  <si>
    <t>P779</t>
  </si>
  <si>
    <t>F176</t>
  </si>
  <si>
    <t>P780</t>
  </si>
  <si>
    <t>P781</t>
  </si>
  <si>
    <t>F168</t>
  </si>
  <si>
    <t>P782</t>
  </si>
  <si>
    <t>F1270</t>
  </si>
  <si>
    <t>P783</t>
  </si>
  <si>
    <t>P784</t>
  </si>
  <si>
    <t>P785</t>
  </si>
  <si>
    <t>F1686</t>
  </si>
  <si>
    <t>P786</t>
  </si>
  <si>
    <t>F248</t>
  </si>
  <si>
    <t>P787</t>
  </si>
  <si>
    <t>F703</t>
  </si>
  <si>
    <t>P788</t>
  </si>
  <si>
    <t>P789</t>
  </si>
  <si>
    <t>F19</t>
  </si>
  <si>
    <t>P790</t>
  </si>
  <si>
    <t>P791</t>
  </si>
  <si>
    <t>F1426</t>
  </si>
  <si>
    <t>P792</t>
  </si>
  <si>
    <t>F1690</t>
  </si>
  <si>
    <t>P793</t>
  </si>
  <si>
    <t>F858</t>
  </si>
  <si>
    <t>P794</t>
  </si>
  <si>
    <t>P795</t>
  </si>
  <si>
    <t>F1664</t>
  </si>
  <si>
    <t>P796</t>
  </si>
  <si>
    <t>P797</t>
  </si>
  <si>
    <t>F1911</t>
  </si>
  <si>
    <t>P798</t>
  </si>
  <si>
    <t>P799</t>
  </si>
  <si>
    <t>F1025</t>
  </si>
  <si>
    <t>P800</t>
  </si>
  <si>
    <t>P801</t>
  </si>
  <si>
    <t>F1076</t>
  </si>
  <si>
    <t>P802</t>
  </si>
  <si>
    <t>P803</t>
  </si>
  <si>
    <t>P804</t>
  </si>
  <si>
    <t>F743</t>
  </si>
  <si>
    <t>P805</t>
  </si>
  <si>
    <t>F1134</t>
  </si>
  <si>
    <t>P806</t>
  </si>
  <si>
    <t>F1673</t>
  </si>
  <si>
    <t>P807</t>
  </si>
  <si>
    <t>P808</t>
  </si>
  <si>
    <t>F1133</t>
  </si>
  <si>
    <t>P809</t>
  </si>
  <si>
    <t>P810</t>
  </si>
  <si>
    <t>F1388</t>
  </si>
  <si>
    <t>P811</t>
  </si>
  <si>
    <t>F698</t>
  </si>
  <si>
    <t>P812</t>
  </si>
  <si>
    <t>F433</t>
  </si>
  <si>
    <t>P813</t>
  </si>
  <si>
    <t>F1838</t>
  </si>
  <si>
    <t>P814</t>
  </si>
  <si>
    <t>F574</t>
  </si>
  <si>
    <t>P815</t>
  </si>
  <si>
    <t>F407</t>
  </si>
  <si>
    <t>P816</t>
  </si>
  <si>
    <t>F252</t>
  </si>
  <si>
    <t>P817</t>
  </si>
  <si>
    <t>P818</t>
  </si>
  <si>
    <t>P819</t>
  </si>
  <si>
    <t>F320</t>
  </si>
  <si>
    <t>P820</t>
  </si>
  <si>
    <t>F1680</t>
  </si>
  <si>
    <t>P821</t>
  </si>
  <si>
    <t>F1976</t>
  </si>
  <si>
    <t>P822</t>
  </si>
  <si>
    <t>P823</t>
  </si>
  <si>
    <t>P824</t>
  </si>
  <si>
    <t>F1258</t>
  </si>
  <si>
    <t>P825</t>
  </si>
  <si>
    <t>F1535</t>
  </si>
  <si>
    <t>P826</t>
  </si>
  <si>
    <t>F1315</t>
  </si>
  <si>
    <t>P827</t>
  </si>
  <si>
    <t>F785</t>
  </si>
  <si>
    <t>P828</t>
  </si>
  <si>
    <t>F1050</t>
  </si>
  <si>
    <t>P829</t>
  </si>
  <si>
    <t>F88</t>
  </si>
  <si>
    <t>P830</t>
  </si>
  <si>
    <t>P831</t>
  </si>
  <si>
    <t>P832</t>
  </si>
  <si>
    <t>F1253</t>
  </si>
  <si>
    <t>P833</t>
  </si>
  <si>
    <t>F1365</t>
  </si>
  <si>
    <t>P834</t>
  </si>
  <si>
    <t>F188</t>
  </si>
  <si>
    <t>P835</t>
  </si>
  <si>
    <t>F1487</t>
  </si>
  <si>
    <t>P836</t>
  </si>
  <si>
    <t>F1109</t>
  </si>
  <si>
    <t>P837</t>
  </si>
  <si>
    <t>P838</t>
  </si>
  <si>
    <t>F616</t>
  </si>
  <si>
    <t>P839</t>
  </si>
  <si>
    <t>F1460</t>
  </si>
  <si>
    <t>P840</t>
  </si>
  <si>
    <t>F138</t>
  </si>
  <si>
    <t>P841</t>
  </si>
  <si>
    <t>P842</t>
  </si>
  <si>
    <t>P843</t>
  </si>
  <si>
    <t>F713</t>
  </si>
  <si>
    <t>P844</t>
  </si>
  <si>
    <t>F859</t>
  </si>
  <si>
    <t>P845</t>
  </si>
  <si>
    <t>F73</t>
  </si>
  <si>
    <t>P846</t>
  </si>
  <si>
    <t>F1417</t>
  </si>
  <si>
    <t>P847</t>
  </si>
  <si>
    <t>F1011</t>
  </si>
  <si>
    <t>P848</t>
  </si>
  <si>
    <t>F1968</t>
  </si>
  <si>
    <t>P849</t>
  </si>
  <si>
    <t>F340</t>
  </si>
  <si>
    <t>P850</t>
  </si>
  <si>
    <t>F1425</t>
  </si>
  <si>
    <t>P851</t>
  </si>
  <si>
    <t>P852</t>
  </si>
  <si>
    <t>P853</t>
  </si>
  <si>
    <t>F1472</t>
  </si>
  <si>
    <t>P854</t>
  </si>
  <si>
    <t>F547</t>
  </si>
  <si>
    <t>P855</t>
  </si>
  <si>
    <t>F577</t>
  </si>
  <si>
    <t>P856</t>
  </si>
  <si>
    <t>F1420</t>
  </si>
  <si>
    <t>P857</t>
  </si>
  <si>
    <t>F1853</t>
  </si>
  <si>
    <t>P858</t>
  </si>
  <si>
    <t>F1999</t>
  </si>
  <si>
    <t>P859</t>
  </si>
  <si>
    <t>P860</t>
  </si>
  <si>
    <t>P861</t>
  </si>
  <si>
    <t>F932</t>
  </si>
  <si>
    <t>P862</t>
  </si>
  <si>
    <t>P863</t>
  </si>
  <si>
    <t>F1837</t>
  </si>
  <si>
    <t>P864</t>
  </si>
  <si>
    <t>F796</t>
  </si>
  <si>
    <t>P865</t>
  </si>
  <si>
    <t>F688</t>
  </si>
  <si>
    <t>P866</t>
  </si>
  <si>
    <t>P867</t>
  </si>
  <si>
    <t>F392</t>
  </si>
  <si>
    <t>P868</t>
  </si>
  <si>
    <t>F1525</t>
  </si>
  <si>
    <t>P869</t>
  </si>
  <si>
    <t>F403</t>
  </si>
  <si>
    <t>P870</t>
  </si>
  <si>
    <t>F1563</t>
  </si>
  <si>
    <t>P871</t>
  </si>
  <si>
    <t>P872</t>
  </si>
  <si>
    <t>F1627</t>
  </si>
  <si>
    <t>P873</t>
  </si>
  <si>
    <t>P874</t>
  </si>
  <si>
    <t>P875</t>
  </si>
  <si>
    <t>P876</t>
  </si>
  <si>
    <t>F239</t>
  </si>
  <si>
    <t>P877</t>
  </si>
  <si>
    <t>P878</t>
  </si>
  <si>
    <t>P879</t>
  </si>
  <si>
    <t>P880</t>
  </si>
  <si>
    <t>F177</t>
  </si>
  <si>
    <t>P881</t>
  </si>
  <si>
    <t>F855</t>
  </si>
  <si>
    <t>P882</t>
  </si>
  <si>
    <t>F1095</t>
  </si>
  <si>
    <t>P883</t>
  </si>
  <si>
    <t>F406</t>
  </si>
  <si>
    <t>P884</t>
  </si>
  <si>
    <t>P885</t>
  </si>
  <si>
    <t>P886</t>
  </si>
  <si>
    <t>P887</t>
  </si>
  <si>
    <t>P888</t>
  </si>
  <si>
    <t>F1485</t>
  </si>
  <si>
    <t>P889</t>
  </si>
  <si>
    <t>F1508</t>
  </si>
  <si>
    <t>P890</t>
  </si>
  <si>
    <t>F965</t>
  </si>
  <si>
    <t>P891</t>
  </si>
  <si>
    <t>F1307</t>
  </si>
  <si>
    <t>P892</t>
  </si>
  <si>
    <t>F914</t>
  </si>
  <si>
    <t>P893</t>
  </si>
  <si>
    <t>F1699</t>
  </si>
  <si>
    <t>P894</t>
  </si>
  <si>
    <t>F1881</t>
  </si>
  <si>
    <t>P895</t>
  </si>
  <si>
    <t>F1481</t>
  </si>
  <si>
    <t>P896</t>
  </si>
  <si>
    <t>P897</t>
  </si>
  <si>
    <t>F1949</t>
  </si>
  <si>
    <t>P898</t>
  </si>
  <si>
    <t>P899</t>
  </si>
  <si>
    <t>F1684</t>
  </si>
  <si>
    <t>P900</t>
  </si>
  <si>
    <t>F130</t>
  </si>
  <si>
    <t>P901</t>
  </si>
  <si>
    <t>P902</t>
  </si>
  <si>
    <t>P903</t>
  </si>
  <si>
    <t>F801</t>
  </si>
  <si>
    <t>P904</t>
  </si>
  <si>
    <t>F1501</t>
  </si>
  <si>
    <t>P905</t>
  </si>
  <si>
    <t>F1233</t>
  </si>
  <si>
    <t>P906</t>
  </si>
  <si>
    <t>F82</t>
  </si>
  <si>
    <t>P907</t>
  </si>
  <si>
    <t>F1649</t>
  </si>
  <si>
    <t>P908</t>
  </si>
  <si>
    <t>F492</t>
  </si>
  <si>
    <t>P909</t>
  </si>
  <si>
    <t>F737</t>
  </si>
  <si>
    <t>P910</t>
  </si>
  <si>
    <t>P911</t>
  </si>
  <si>
    <t>F197</t>
  </si>
  <si>
    <t>P912</t>
  </si>
  <si>
    <t>P913</t>
  </si>
  <si>
    <t>F845</t>
  </si>
  <si>
    <t>P914</t>
  </si>
  <si>
    <t>P915</t>
  </si>
  <si>
    <t>F728</t>
  </si>
  <si>
    <t>P916</t>
  </si>
  <si>
    <t>P917</t>
  </si>
  <si>
    <t>F1041</t>
  </si>
  <si>
    <t>P918</t>
  </si>
  <si>
    <t>F393</t>
  </si>
  <si>
    <t>P919</t>
  </si>
  <si>
    <t>F202</t>
  </si>
  <si>
    <t>P920</t>
  </si>
  <si>
    <t>F683</t>
  </si>
  <si>
    <t>P921</t>
  </si>
  <si>
    <t>F696</t>
  </si>
  <si>
    <t>P922</t>
  </si>
  <si>
    <t>P923</t>
  </si>
  <si>
    <t>P924</t>
  </si>
  <si>
    <t>F779</t>
  </si>
  <si>
    <t>P925</t>
  </si>
  <si>
    <t>P926</t>
  </si>
  <si>
    <t>F98</t>
  </si>
  <si>
    <t>P927</t>
  </si>
  <si>
    <t>F321</t>
  </si>
  <si>
    <t>P928</t>
  </si>
  <si>
    <t>P929</t>
  </si>
  <si>
    <t>F1235</t>
  </si>
  <si>
    <t>P930</t>
  </si>
  <si>
    <t>P931</t>
  </si>
  <si>
    <t>P932</t>
  </si>
  <si>
    <t>F1261</t>
  </si>
  <si>
    <t>P933</t>
  </si>
  <si>
    <t>P934</t>
  </si>
  <si>
    <t>P935</t>
  </si>
  <si>
    <t>P936</t>
  </si>
  <si>
    <t>F133</t>
  </si>
  <si>
    <t>P937</t>
  </si>
  <si>
    <t>F1538</t>
  </si>
  <si>
    <t>P938</t>
  </si>
  <si>
    <t>P939</t>
  </si>
  <si>
    <t>F119</t>
  </si>
  <si>
    <t>P940</t>
  </si>
  <si>
    <t>F1945</t>
  </si>
  <si>
    <t>P941</t>
  </si>
  <si>
    <t>F1862</t>
  </si>
  <si>
    <t>P942</t>
  </si>
  <si>
    <t>F1839</t>
  </si>
  <si>
    <t>P943</t>
  </si>
  <si>
    <t>P944</t>
  </si>
  <si>
    <t>P945</t>
  </si>
  <si>
    <t>F1832</t>
  </si>
  <si>
    <t>P946</t>
  </si>
  <si>
    <t>F67</t>
  </si>
  <si>
    <t>P947</t>
  </si>
  <si>
    <t>P948</t>
  </si>
  <si>
    <t>F430</t>
  </si>
  <si>
    <t>P949</t>
  </si>
  <si>
    <t>F1355</t>
  </si>
  <si>
    <t>P950</t>
  </si>
  <si>
    <t>F422</t>
  </si>
  <si>
    <t>P951</t>
  </si>
  <si>
    <t>F1312</t>
  </si>
  <si>
    <t>P952</t>
  </si>
  <si>
    <t>F28</t>
  </si>
  <si>
    <t>P953</t>
  </si>
  <si>
    <t>P954</t>
  </si>
  <si>
    <t>F1503</t>
  </si>
  <si>
    <t>P955</t>
  </si>
  <si>
    <t>P956</t>
  </si>
  <si>
    <t>F1715</t>
  </si>
  <si>
    <t>P957</t>
  </si>
  <si>
    <t>P958</t>
  </si>
  <si>
    <t>F308</t>
  </si>
  <si>
    <t>P959</t>
  </si>
  <si>
    <t>F1293</t>
  </si>
  <si>
    <t>P960</t>
  </si>
  <si>
    <t>F504</t>
  </si>
  <si>
    <t>P961</t>
  </si>
  <si>
    <t>P962</t>
  </si>
  <si>
    <t>P963</t>
  </si>
  <si>
    <t>P964</t>
  </si>
  <si>
    <t>P965</t>
  </si>
  <si>
    <t>F613</t>
  </si>
  <si>
    <t>P966</t>
  </si>
  <si>
    <t>P967</t>
  </si>
  <si>
    <t>P968</t>
  </si>
  <si>
    <t>F1359</t>
  </si>
  <si>
    <t>P969</t>
  </si>
  <si>
    <t>F1747</t>
  </si>
  <si>
    <t>P970</t>
  </si>
  <si>
    <t>F1510</t>
  </si>
  <si>
    <t>P971</t>
  </si>
  <si>
    <t>F566</t>
  </si>
  <si>
    <t>P972</t>
  </si>
  <si>
    <t>F114</t>
  </si>
  <si>
    <t>P973</t>
  </si>
  <si>
    <t>P974</t>
  </si>
  <si>
    <t>P975</t>
  </si>
  <si>
    <t>F1083</t>
  </si>
  <si>
    <t>P976</t>
  </si>
  <si>
    <t>P977</t>
  </si>
  <si>
    <t>F1452</t>
  </si>
  <si>
    <t>P978</t>
  </si>
  <si>
    <t>F621</t>
  </si>
  <si>
    <t>P979</t>
  </si>
  <si>
    <t>P980</t>
  </si>
  <si>
    <t>P981</t>
  </si>
  <si>
    <t>P982</t>
  </si>
  <si>
    <t>P983</t>
  </si>
  <si>
    <t>P984</t>
  </si>
  <si>
    <t>F989</t>
  </si>
  <si>
    <t>P985</t>
  </si>
  <si>
    <t>P986</t>
  </si>
  <si>
    <t>P987</t>
  </si>
  <si>
    <t>F1939</t>
  </si>
  <si>
    <t>P988</t>
  </si>
  <si>
    <t>P989</t>
  </si>
  <si>
    <t>F819</t>
  </si>
  <si>
    <t>P990</t>
  </si>
  <si>
    <t>F1466</t>
  </si>
  <si>
    <t>P991</t>
  </si>
  <si>
    <t>P992</t>
  </si>
  <si>
    <t>P993</t>
  </si>
  <si>
    <t>F1245</t>
  </si>
  <si>
    <t>P994</t>
  </si>
  <si>
    <t>F1751</t>
  </si>
  <si>
    <t>P995</t>
  </si>
  <si>
    <t>F1090</t>
  </si>
  <si>
    <t>P996</t>
  </si>
  <si>
    <t>F627</t>
  </si>
  <si>
    <t>P997</t>
  </si>
  <si>
    <t>F1977</t>
  </si>
  <si>
    <t>P998</t>
  </si>
  <si>
    <t>P999</t>
  </si>
  <si>
    <t>P1000</t>
  </si>
  <si>
    <t>P1001</t>
  </si>
  <si>
    <t>P1002</t>
  </si>
  <si>
    <t>P1003</t>
  </si>
  <si>
    <t>P1004</t>
  </si>
  <si>
    <t>F502</t>
  </si>
  <si>
    <t>P1005</t>
  </si>
  <si>
    <t>P1006</t>
  </si>
  <si>
    <t>P1007</t>
  </si>
  <si>
    <t>P1008</t>
  </si>
  <si>
    <t>F2000</t>
  </si>
  <si>
    <t>P1009</t>
  </si>
  <si>
    <t>P1010</t>
  </si>
  <si>
    <t>F106</t>
  </si>
  <si>
    <t>P1011</t>
  </si>
  <si>
    <t>P1012</t>
  </si>
  <si>
    <t>F640</t>
  </si>
  <si>
    <t>P1013</t>
  </si>
  <si>
    <t>F1969</t>
  </si>
  <si>
    <t>P1014</t>
  </si>
  <si>
    <t>P1015</t>
  </si>
  <si>
    <t>P1016</t>
  </si>
  <si>
    <t>F1200</t>
  </si>
  <si>
    <t>P1017</t>
  </si>
  <si>
    <t>P1018</t>
  </si>
  <si>
    <t>P1019</t>
  </si>
  <si>
    <t>F805</t>
  </si>
  <si>
    <t>P1020</t>
  </si>
  <si>
    <t>F1797</t>
  </si>
  <si>
    <t>P1021</t>
  </si>
  <si>
    <t>F995</t>
  </si>
  <si>
    <t>P1022</t>
  </si>
  <si>
    <t>P1023</t>
  </si>
  <si>
    <t>F976</t>
  </si>
  <si>
    <t>P1024</t>
  </si>
  <si>
    <t>F675</t>
  </si>
  <si>
    <t>P1025</t>
  </si>
  <si>
    <t>P1026</t>
  </si>
  <si>
    <t>P1027</t>
  </si>
  <si>
    <t>F512</t>
  </si>
  <si>
    <t>P1028</t>
  </si>
  <si>
    <t>F1493</t>
  </si>
  <si>
    <t>P1029</t>
  </si>
  <si>
    <t>F1108</t>
  </si>
  <si>
    <t>P1030</t>
  </si>
  <si>
    <t>P1031</t>
  </si>
  <si>
    <t>F569</t>
  </si>
  <si>
    <t>P1032</t>
  </si>
  <si>
    <t>P1033</t>
  </si>
  <si>
    <t>P1034</t>
  </si>
  <si>
    <t>P1035</t>
  </si>
  <si>
    <t>F1670</t>
  </si>
  <si>
    <t>P1036</t>
  </si>
  <si>
    <t>P1037</t>
  </si>
  <si>
    <t>F1930</t>
  </si>
  <si>
    <t>P1038</t>
  </si>
  <si>
    <t>P1039</t>
  </si>
  <si>
    <t>F637</t>
  </si>
  <si>
    <t>P1040</t>
  </si>
  <si>
    <t>F935</t>
  </si>
  <si>
    <t>P1041</t>
  </si>
  <si>
    <t>F1409</t>
  </si>
  <si>
    <t>P1042</t>
  </si>
  <si>
    <t>F120</t>
  </si>
  <si>
    <t>P1043</t>
  </si>
  <si>
    <t>P1044</t>
  </si>
  <si>
    <t>F1542</t>
  </si>
  <si>
    <t>P1045</t>
  </si>
  <si>
    <t>F1615</t>
  </si>
  <si>
    <t>P1046</t>
  </si>
  <si>
    <t>P1047</t>
  </si>
  <si>
    <t>F1060</t>
  </si>
  <si>
    <t>P1048</t>
  </si>
  <si>
    <t>F1428</t>
  </si>
  <si>
    <t>P1049</t>
  </si>
  <si>
    <t>P1050</t>
  </si>
  <si>
    <t>P1051</t>
  </si>
  <si>
    <t>F1918</t>
  </si>
  <si>
    <t>P1052</t>
  </si>
  <si>
    <t>F299</t>
  </si>
  <si>
    <t>P1053</t>
  </si>
  <si>
    <t>F645</t>
  </si>
  <si>
    <t>P1054</t>
  </si>
  <si>
    <t>F865</t>
  </si>
  <si>
    <t>P1055</t>
  </si>
  <si>
    <t>P1056</t>
  </si>
  <si>
    <t>F242</t>
  </si>
  <si>
    <t>P1057</t>
  </si>
  <si>
    <t>F1372</t>
  </si>
  <si>
    <t>P1058</t>
  </si>
  <si>
    <t>F12</t>
  </si>
  <si>
    <t>P1059</t>
  </si>
  <si>
    <t>P1060</t>
  </si>
  <si>
    <t>F919</t>
  </si>
  <si>
    <t>P1061</t>
  </si>
  <si>
    <t>F1309</t>
  </si>
  <si>
    <t>P1062</t>
  </si>
  <si>
    <t>F1275</t>
  </si>
  <si>
    <t>P1063</t>
  </si>
  <si>
    <t>P1064</t>
  </si>
  <si>
    <t>F733</t>
  </si>
  <si>
    <t>P1065</t>
  </si>
  <si>
    <t>F1125</t>
  </si>
  <si>
    <t>P1066</t>
  </si>
  <si>
    <t>F1308</t>
  </si>
  <si>
    <t>P1067</t>
  </si>
  <si>
    <t>F271</t>
  </si>
  <si>
    <t>P1068</t>
  </si>
  <si>
    <t>F1909</t>
  </si>
  <si>
    <t>P1069</t>
  </si>
  <si>
    <t>F20</t>
  </si>
  <si>
    <t>P1070</t>
  </si>
  <si>
    <t>P1071</t>
  </si>
  <si>
    <t>P1072</t>
  </si>
  <si>
    <t>F886</t>
  </si>
  <si>
    <t>P1073</t>
  </si>
  <si>
    <t>P1074</t>
  </si>
  <si>
    <t>F1959</t>
  </si>
  <si>
    <t>P1075</t>
  </si>
  <si>
    <t>P1076</t>
  </si>
  <si>
    <t>F5</t>
  </si>
  <si>
    <t>P1077</t>
  </si>
  <si>
    <t>F607</t>
  </si>
  <si>
    <t>P1078</t>
  </si>
  <si>
    <t>P1079</t>
  </si>
  <si>
    <t>P1080</t>
  </si>
  <si>
    <t>P1081</t>
  </si>
  <si>
    <t>F385</t>
  </si>
  <si>
    <t>P1082</t>
  </si>
  <si>
    <t>F851</t>
  </si>
  <si>
    <t>P1083</t>
  </si>
  <si>
    <t>P1084</t>
  </si>
  <si>
    <t>P1085</t>
  </si>
  <si>
    <t>P1086</t>
  </si>
  <si>
    <t>F956</t>
  </si>
  <si>
    <t>P1087</t>
  </si>
  <si>
    <t>F1842</t>
  </si>
  <si>
    <t>P1088</t>
  </si>
  <si>
    <t>F1298</t>
  </si>
  <si>
    <t>P1089</t>
  </si>
  <si>
    <t>P1090</t>
  </si>
  <si>
    <t>F560</t>
  </si>
  <si>
    <t>P1091</t>
  </si>
  <si>
    <t>P1092</t>
  </si>
  <si>
    <t>P1093</t>
  </si>
  <si>
    <t>F610</t>
  </si>
  <si>
    <t>P1094</t>
  </si>
  <si>
    <t>F391</t>
  </si>
  <si>
    <t>P1095</t>
  </si>
  <si>
    <t>F890</t>
  </si>
  <si>
    <t>P1096</t>
  </si>
  <si>
    <t>P1097</t>
  </si>
  <si>
    <t>F900</t>
  </si>
  <si>
    <t>P1098</t>
  </si>
  <si>
    <t>F1276</t>
  </si>
  <si>
    <t>P1099</t>
  </si>
  <si>
    <t>P1100</t>
  </si>
  <si>
    <t>F1122</t>
  </si>
  <si>
    <t>P1101</t>
  </si>
  <si>
    <t>P1102</t>
  </si>
  <si>
    <t>P1103</t>
  </si>
  <si>
    <t>F1588</t>
  </si>
  <si>
    <t>P1104</t>
  </si>
  <si>
    <t>F1552</t>
  </si>
  <si>
    <t>P1105</t>
  </si>
  <si>
    <t>P1106</t>
  </si>
  <si>
    <t>F1010</t>
  </si>
  <si>
    <t>P1107</t>
  </si>
  <si>
    <t>F1145</t>
  </si>
  <si>
    <t>P1108</t>
  </si>
  <si>
    <t>F724</t>
  </si>
  <si>
    <t>P1109</t>
  </si>
  <si>
    <t>P1110</t>
  </si>
  <si>
    <t>F836</t>
  </si>
  <si>
    <t>P1111</t>
  </si>
  <si>
    <t>P1112</t>
  </si>
  <si>
    <t>P1113</t>
  </si>
  <si>
    <t>P1114</t>
  </si>
  <si>
    <t>P1115</t>
  </si>
  <si>
    <t>F1728</t>
  </si>
  <si>
    <t>P1116</t>
  </si>
  <si>
    <t>F1595</t>
  </si>
  <si>
    <t>P1117</t>
  </si>
  <si>
    <t>F1737</t>
  </si>
  <si>
    <t>P1118</t>
  </si>
  <si>
    <t>P1119</t>
  </si>
  <si>
    <t>P1120</t>
  </si>
  <si>
    <t>F500</t>
  </si>
  <si>
    <t>P1121</t>
  </si>
  <si>
    <t>P1122</t>
  </si>
  <si>
    <t>P1123</t>
  </si>
  <si>
    <t>F920</t>
  </si>
  <si>
    <t>P1124</t>
  </si>
  <si>
    <t>F526</t>
  </si>
  <si>
    <t>P1125</t>
  </si>
  <si>
    <t>P1126</t>
  </si>
  <si>
    <t>F1519</t>
  </si>
  <si>
    <t>P1127</t>
  </si>
  <si>
    <t>F1358</t>
  </si>
  <si>
    <t>P1128</t>
  </si>
  <si>
    <t>F631</t>
  </si>
  <si>
    <t>P1129</t>
  </si>
  <si>
    <t>P1130</t>
  </si>
  <si>
    <t>P1131</t>
  </si>
  <si>
    <t>P1132</t>
  </si>
  <si>
    <t>P1133</t>
  </si>
  <si>
    <t>F1130</t>
  </si>
  <si>
    <t>P1134</t>
  </si>
  <si>
    <t>P1135</t>
  </si>
  <si>
    <t>F497</t>
  </si>
  <si>
    <t>P1136</t>
  </si>
  <si>
    <t>F1868</t>
  </si>
  <si>
    <t>P1137</t>
  </si>
  <si>
    <t>P1138</t>
  </si>
  <si>
    <t>P1139</t>
  </si>
  <si>
    <t>F244</t>
  </si>
  <si>
    <t>P1140</t>
  </si>
  <si>
    <t>F541</t>
  </si>
  <si>
    <t>P1141</t>
  </si>
  <si>
    <t>P1142</t>
  </si>
  <si>
    <t>F83</t>
  </si>
  <si>
    <t>P1143</t>
  </si>
  <si>
    <t>P1144</t>
  </si>
  <si>
    <t>F1150</t>
  </si>
  <si>
    <t>P1145</t>
  </si>
  <si>
    <t>F1199</t>
  </si>
  <si>
    <t>P1146</t>
  </si>
  <si>
    <t>P1147</t>
  </si>
  <si>
    <t>F1575</t>
  </si>
  <si>
    <t>P1148</t>
  </si>
  <si>
    <t>F208</t>
  </si>
  <si>
    <t>P1149</t>
  </si>
  <si>
    <t>F336</t>
  </si>
  <si>
    <t>P1150</t>
  </si>
  <si>
    <t>P1151</t>
  </si>
  <si>
    <t>F1306</t>
  </si>
  <si>
    <t>P1152</t>
  </si>
  <si>
    <t>F1970</t>
  </si>
  <si>
    <t>P1153</t>
  </si>
  <si>
    <t>P1154</t>
  </si>
  <si>
    <t>F1477</t>
  </si>
  <si>
    <t>P1155</t>
  </si>
  <si>
    <t>F794</t>
  </si>
  <si>
    <t>P1156</t>
  </si>
  <si>
    <t>F731</t>
  </si>
  <si>
    <t>P1157</t>
  </si>
  <si>
    <t>P1158</t>
  </si>
  <si>
    <t>F775</t>
  </si>
  <si>
    <t>P1159</t>
  </si>
  <si>
    <t>F211</t>
  </si>
  <si>
    <t>P1160</t>
  </si>
  <si>
    <t>P1161</t>
  </si>
  <si>
    <t>F328</t>
  </si>
  <si>
    <t>P1162</t>
  </si>
  <si>
    <t>P1163</t>
  </si>
  <si>
    <t>F128</t>
  </si>
  <si>
    <t>P1164</t>
  </si>
  <si>
    <t>P1165</t>
  </si>
  <si>
    <t>F1833</t>
  </si>
  <si>
    <t>P1166</t>
  </si>
  <si>
    <t>F673</t>
  </si>
  <si>
    <t>P1167</t>
  </si>
  <si>
    <t>F1863</t>
  </si>
  <si>
    <t>P1168</t>
  </si>
  <si>
    <t>F1433</t>
  </si>
  <si>
    <t>P1169</t>
  </si>
  <si>
    <t>P1170</t>
  </si>
  <si>
    <t>F655</t>
  </si>
  <si>
    <t>P1171</t>
  </si>
  <si>
    <t>P1172</t>
  </si>
  <si>
    <t>P1173</t>
  </si>
  <si>
    <t>F1127</t>
  </si>
  <si>
    <t>P1174</t>
  </si>
  <si>
    <t>F1936</t>
  </si>
  <si>
    <t>P1175</t>
  </si>
  <si>
    <t>F1384</t>
  </si>
  <si>
    <t>P1176</t>
  </si>
  <si>
    <t>P1177</t>
  </si>
  <si>
    <t>P1178</t>
  </si>
  <si>
    <t>F1894</t>
  </si>
  <si>
    <t>P1179</t>
  </si>
  <si>
    <t>P1180</t>
  </si>
  <si>
    <t>P1181</t>
  </si>
  <si>
    <t>F171</t>
  </si>
  <si>
    <t>P1182</t>
  </si>
  <si>
    <t>P1183</t>
  </si>
  <si>
    <t>P1184</t>
  </si>
  <si>
    <t>F1350</t>
  </si>
  <si>
    <t>P1185</t>
  </si>
  <si>
    <t>P1186</t>
  </si>
  <si>
    <t>P1187</t>
  </si>
  <si>
    <t>P1188</t>
  </si>
  <si>
    <t>P1189</t>
  </si>
  <si>
    <t>F597</t>
  </si>
  <si>
    <t>P1190</t>
  </si>
  <si>
    <t>F647</t>
  </si>
  <si>
    <t>P1191</t>
  </si>
  <si>
    <t>F415</t>
  </si>
  <si>
    <t>P1192</t>
  </si>
  <si>
    <t>F1814</t>
  </si>
  <si>
    <t>P1193</t>
  </si>
  <si>
    <t>P1194</t>
  </si>
  <si>
    <t>P1195</t>
  </si>
  <si>
    <t>F1890</t>
  </si>
  <si>
    <t>P1196</t>
  </si>
  <si>
    <t>P1197</t>
  </si>
  <si>
    <t>P1198</t>
  </si>
  <si>
    <t>P1199</t>
  </si>
  <si>
    <t>F1054</t>
  </si>
  <si>
    <t>P1200</t>
  </si>
  <si>
    <t>P1201</t>
  </si>
  <si>
    <t>F954</t>
  </si>
  <si>
    <t>P1202</t>
  </si>
  <si>
    <t>F1364</t>
  </si>
  <si>
    <t>P1203</t>
  </si>
  <si>
    <t>F828</t>
  </si>
  <si>
    <t>P1204</t>
  </si>
  <si>
    <t>P1205</t>
  </si>
  <si>
    <t>F1717</t>
  </si>
  <si>
    <t>P1206</t>
  </si>
  <si>
    <t>F1444</t>
  </si>
  <si>
    <t>P1207</t>
  </si>
  <si>
    <t>F1844</t>
  </si>
  <si>
    <t>P1208</t>
  </si>
  <si>
    <t>P1209</t>
  </si>
  <si>
    <t>P1210</t>
  </si>
  <si>
    <t>F871</t>
  </si>
  <si>
    <t>P1211</t>
  </si>
  <si>
    <t>P1212</t>
  </si>
  <si>
    <t>P1213</t>
  </si>
  <si>
    <t>F636</t>
  </si>
  <si>
    <t>P1214</t>
  </si>
  <si>
    <t>F1282</t>
  </si>
  <si>
    <t>P1215</t>
  </si>
  <si>
    <t>P1216</t>
  </si>
  <si>
    <t>F578</t>
  </si>
  <si>
    <t>P1217</t>
  </si>
  <si>
    <t>F48</t>
  </si>
  <si>
    <t>P1218</t>
  </si>
  <si>
    <t>F441</t>
  </si>
  <si>
    <t>P1219</t>
  </si>
  <si>
    <t>F1214</t>
  </si>
  <si>
    <t>P1220</t>
  </si>
  <si>
    <t>P1221</t>
  </si>
  <si>
    <t>P1222</t>
  </si>
  <si>
    <t>F315</t>
  </si>
  <si>
    <t>P1223</t>
  </si>
  <si>
    <t>P1224</t>
  </si>
  <si>
    <t>F1666</t>
  </si>
  <si>
    <t>P1225</t>
  </si>
  <si>
    <t>P1226</t>
  </si>
  <si>
    <t>F1771</t>
  </si>
  <si>
    <t>P1227</t>
  </si>
  <si>
    <t>P1228</t>
  </si>
  <si>
    <t>F1313</t>
  </si>
  <si>
    <t>P1229</t>
  </si>
  <si>
    <t>P1230</t>
  </si>
  <si>
    <t>P1231</t>
  </si>
  <si>
    <t>P1232</t>
  </si>
  <si>
    <t>F1706</t>
  </si>
  <si>
    <t>P1233</t>
  </si>
  <si>
    <t>F1119</t>
  </si>
  <si>
    <t>P1234</t>
  </si>
  <si>
    <t>P1235</t>
  </si>
  <si>
    <t>P1236</t>
  </si>
  <si>
    <t>P1237</t>
  </si>
  <si>
    <t>P1238</t>
  </si>
  <si>
    <t>P1239</t>
  </si>
  <si>
    <t>F187</t>
  </si>
  <si>
    <t>P1240</t>
  </si>
  <si>
    <t>P1241</t>
  </si>
  <si>
    <t>P1242</t>
  </si>
  <si>
    <t>F346</t>
  </si>
  <si>
    <t>P1243</t>
  </si>
  <si>
    <t>P1244</t>
  </si>
  <si>
    <t>F1337</t>
  </si>
  <si>
    <t>P1245</t>
  </si>
  <si>
    <t>F247</t>
  </si>
  <si>
    <t>P1246</t>
  </si>
  <si>
    <t>F1590</t>
  </si>
  <si>
    <t>P1247</t>
  </si>
  <si>
    <t>F1754</t>
  </si>
  <si>
    <t>P1248</t>
  </si>
  <si>
    <t>P1249</t>
  </si>
  <si>
    <t>P1250</t>
  </si>
  <si>
    <t>P1251</t>
  </si>
  <si>
    <t>P1252</t>
  </si>
  <si>
    <t>P1253</t>
  </si>
  <si>
    <t>P1254</t>
  </si>
  <si>
    <t>F781</t>
  </si>
  <si>
    <t>P1255</t>
  </si>
  <si>
    <t>P1256</t>
  </si>
  <si>
    <t>P1257</t>
  </si>
  <si>
    <t>P1258</t>
  </si>
  <si>
    <t>P1259</t>
  </si>
  <si>
    <t>F1580</t>
  </si>
  <si>
    <t>P1260</t>
  </si>
  <si>
    <t>P1261</t>
  </si>
  <si>
    <t>P1262</t>
  </si>
  <si>
    <t>F395</t>
  </si>
  <si>
    <t>P1263</t>
  </si>
  <si>
    <t>P1264</t>
  </si>
  <si>
    <t>F164</t>
  </si>
  <si>
    <t>P1265</t>
  </si>
  <si>
    <t>F860</t>
  </si>
  <si>
    <t>P1266</t>
  </si>
  <si>
    <t>F1324</t>
  </si>
  <si>
    <t>P1267</t>
  </si>
  <si>
    <t>P1268</t>
  </si>
  <si>
    <t>P1269</t>
  </si>
  <si>
    <t>P1270</t>
  </si>
  <si>
    <t>F1749</t>
  </si>
  <si>
    <t>P1271</t>
  </si>
  <si>
    <t>P1272</t>
  </si>
  <si>
    <t>F1946</t>
  </si>
  <si>
    <t>P1273</t>
  </si>
  <si>
    <t>P1274</t>
  </si>
  <si>
    <t>P1275</t>
  </si>
  <si>
    <t>P1276</t>
  </si>
  <si>
    <t>F1898</t>
  </si>
  <si>
    <t>P1277</t>
  </si>
  <si>
    <t>F1714</t>
  </si>
  <si>
    <t>P1278</t>
  </si>
  <si>
    <t>F1449</t>
  </si>
  <si>
    <t>P1279</t>
  </si>
  <si>
    <t>F1679</t>
  </si>
  <si>
    <t>P1280</t>
  </si>
  <si>
    <t>P1281</t>
  </si>
  <si>
    <t>F1478</t>
  </si>
  <si>
    <t>P1282</t>
  </si>
  <si>
    <t>P1283</t>
  </si>
  <si>
    <t>F1327</t>
  </si>
  <si>
    <t>P1284</t>
  </si>
  <si>
    <t>F1123</t>
  </si>
  <si>
    <t>P1285</t>
  </si>
  <si>
    <t>F66</t>
  </si>
  <si>
    <t>P1286</t>
  </si>
  <si>
    <t>F1966</t>
  </si>
  <si>
    <t>P1287</t>
  </si>
  <si>
    <t>P1288</t>
  </si>
  <si>
    <t>P1289</t>
  </si>
  <si>
    <t>P1290</t>
  </si>
  <si>
    <t>P1291</t>
  </si>
  <si>
    <t>P1292</t>
  </si>
  <si>
    <t>F609</t>
  </si>
  <si>
    <t>P1293</t>
  </si>
  <si>
    <t>P1294</t>
  </si>
  <si>
    <t>F1215</t>
  </si>
  <si>
    <t>P1295</t>
  </si>
  <si>
    <t>F235</t>
  </si>
  <si>
    <t>P1296</t>
  </si>
  <si>
    <t>P1297</t>
  </si>
  <si>
    <t>F1348</t>
  </si>
  <si>
    <t>P1298</t>
  </si>
  <si>
    <t>F994</t>
  </si>
  <si>
    <t>P1299</t>
  </si>
  <si>
    <t>F281</t>
  </si>
  <si>
    <t>P1300</t>
  </si>
  <si>
    <t>F134</t>
  </si>
  <si>
    <t>P1301</t>
  </si>
  <si>
    <t>P1302</t>
  </si>
  <si>
    <t>P1303</t>
  </si>
  <si>
    <t>F799</t>
  </si>
  <si>
    <t>P1304</t>
  </si>
  <si>
    <t>P1305</t>
  </si>
  <si>
    <t>F1246</t>
  </si>
  <si>
    <t>P1306</t>
  </si>
  <si>
    <t>P1307</t>
  </si>
  <si>
    <t>F1266</t>
  </si>
  <si>
    <t>P1308</t>
  </si>
  <si>
    <t>F1002</t>
  </si>
  <si>
    <t>P1309</t>
  </si>
  <si>
    <t>P1310</t>
  </si>
  <si>
    <t>F1476</t>
  </si>
  <si>
    <t>P1311</t>
  </si>
  <si>
    <t>P1312</t>
  </si>
  <si>
    <t>F1138</t>
  </si>
  <si>
    <t>P1313</t>
  </si>
  <si>
    <t>P1314</t>
  </si>
  <si>
    <t>F22</t>
  </si>
  <si>
    <t>P1315</t>
  </si>
  <si>
    <t>P1316</t>
  </si>
  <si>
    <t>P1317</t>
  </si>
  <si>
    <t>F1738</t>
  </si>
  <si>
    <t>P1318</t>
  </si>
  <si>
    <t>P1319</t>
  </si>
  <si>
    <t>F463</t>
  </si>
  <si>
    <t>P1320</t>
  </si>
  <si>
    <t>F1354</t>
  </si>
  <si>
    <t>P1321</t>
  </si>
  <si>
    <t>F446</t>
  </si>
  <si>
    <t>P1322</t>
  </si>
  <si>
    <t>P1323</t>
  </si>
  <si>
    <t>P1324</t>
  </si>
  <si>
    <t>F142</t>
  </si>
  <si>
    <t>P1325</t>
  </si>
  <si>
    <t>F1301</t>
  </si>
  <si>
    <t>P1326</t>
  </si>
  <si>
    <t>P1327</t>
  </si>
  <si>
    <t>F1804</t>
  </si>
  <si>
    <t>P1328</t>
  </si>
  <si>
    <t>F1808</t>
  </si>
  <si>
    <t>P1329</t>
  </si>
  <si>
    <t>P1330</t>
  </si>
  <si>
    <t>P1331</t>
  </si>
  <si>
    <t>F1049</t>
  </si>
  <si>
    <t>P1332</t>
  </si>
  <si>
    <t>F720</t>
  </si>
  <si>
    <t>P1333</t>
  </si>
  <si>
    <t>P1334</t>
  </si>
  <si>
    <t>F1363</t>
  </si>
  <si>
    <t>P1335</t>
  </si>
  <si>
    <t>P1336</t>
  </si>
  <si>
    <t>P1337</t>
  </si>
  <si>
    <t>P1338</t>
  </si>
  <si>
    <t>P1339</t>
  </si>
  <si>
    <t>F1528</t>
  </si>
  <si>
    <t>P1340</t>
  </si>
  <si>
    <t>P1341</t>
  </si>
  <si>
    <t>F1678</t>
  </si>
  <si>
    <t>P1342</t>
  </si>
  <si>
    <t>F1026</t>
  </si>
  <si>
    <t>P1343</t>
  </si>
  <si>
    <t>F951</t>
  </si>
  <si>
    <t>P1344</t>
  </si>
  <si>
    <t>F579</t>
  </si>
  <si>
    <t>P1345</t>
  </si>
  <si>
    <t>P1346</t>
  </si>
  <si>
    <t>P1347</t>
  </si>
  <si>
    <t>F402</t>
  </si>
  <si>
    <t>P1348</t>
  </si>
  <si>
    <t>F1794</t>
  </si>
  <si>
    <t>P1349</t>
  </si>
  <si>
    <t>P1350</t>
  </si>
  <si>
    <t>F937</t>
  </si>
  <si>
    <t>P1351</t>
  </si>
  <si>
    <t>P1352</t>
  </si>
  <si>
    <t>F667</t>
  </si>
  <si>
    <t>P1353</t>
  </si>
  <si>
    <t>F1798</t>
  </si>
  <si>
    <t>P1354</t>
  </si>
  <si>
    <t>P1355</t>
  </si>
  <si>
    <t>P1356</t>
  </si>
  <si>
    <t>F1326</t>
  </si>
  <si>
    <t>P1357</t>
  </si>
  <si>
    <t>F411</t>
  </si>
  <si>
    <t>P1358</t>
  </si>
  <si>
    <t>F548</t>
  </si>
  <si>
    <t>P1359</t>
  </si>
  <si>
    <t>F1292</t>
  </si>
  <si>
    <t>P1360</t>
  </si>
  <si>
    <t>F962</t>
  </si>
  <si>
    <t>P1361</t>
  </si>
  <si>
    <t>P1362</t>
  </si>
  <si>
    <t>P1363</t>
  </si>
  <si>
    <t>F1103</t>
  </si>
  <si>
    <t>P1364</t>
  </si>
  <si>
    <t>P1365</t>
  </si>
  <si>
    <t>F193</t>
  </si>
  <si>
    <t>P1366</t>
  </si>
  <si>
    <t>P1367</t>
  </si>
  <si>
    <t>F339</t>
  </si>
  <si>
    <t>P1368</t>
  </si>
  <si>
    <t>F1342</t>
  </si>
  <si>
    <t>P1369</t>
  </si>
  <si>
    <t>F1009</t>
  </si>
  <si>
    <t>P1370</t>
  </si>
  <si>
    <t>P1371</t>
  </si>
  <si>
    <t>F1772</t>
  </si>
  <si>
    <t>P1372</t>
  </si>
  <si>
    <t>P1373</t>
  </si>
  <si>
    <t>P1374</t>
  </si>
  <si>
    <t>F1826</t>
  </si>
  <si>
    <t>P1375</t>
  </si>
  <si>
    <t>P1376</t>
  </si>
  <si>
    <t>F1086</t>
  </si>
  <si>
    <t>P1377</t>
  </si>
  <si>
    <t>F151</t>
  </si>
  <si>
    <t>P1378</t>
  </si>
  <si>
    <t>F475</t>
  </si>
  <si>
    <t>P1379</t>
  </si>
  <si>
    <t>F1490</t>
  </si>
  <si>
    <t>P1380</t>
  </si>
  <si>
    <t>F260</t>
  </si>
  <si>
    <t>P1381</t>
  </si>
  <si>
    <t>P1382</t>
  </si>
  <si>
    <t>P1383</t>
  </si>
  <si>
    <t>P1384</t>
  </si>
  <si>
    <t>F606</t>
  </si>
  <si>
    <t>P1385</t>
  </si>
  <si>
    <t>P1386</t>
  </si>
  <si>
    <t>P1387</t>
  </si>
  <si>
    <t>F573</t>
  </si>
  <si>
    <t>P1388</t>
  </si>
  <si>
    <t>F727</t>
  </si>
  <si>
    <t>P1389</t>
  </si>
  <si>
    <t>F221</t>
  </si>
  <si>
    <t>P1390</t>
  </si>
  <si>
    <t>F419</t>
  </si>
  <si>
    <t>P1391</t>
  </si>
  <si>
    <t>F1463</t>
  </si>
  <si>
    <t>P1392</t>
  </si>
  <si>
    <t>P1393</t>
  </si>
  <si>
    <t>F414</t>
  </si>
  <si>
    <t>P1394</t>
  </si>
  <si>
    <t>F1393</t>
  </si>
  <si>
    <t>P1395</t>
  </si>
  <si>
    <t>F1111</t>
  </si>
  <si>
    <t>P1396</t>
  </si>
  <si>
    <t>P1397</t>
  </si>
  <si>
    <t>P1398</t>
  </si>
  <si>
    <t>P1399</t>
  </si>
  <si>
    <t>F326</t>
  </si>
  <si>
    <t>P1400</t>
  </si>
  <si>
    <t>P1401</t>
  </si>
  <si>
    <t>F1954</t>
  </si>
  <si>
    <t>P1402</t>
  </si>
  <si>
    <t>F968</t>
  </si>
  <si>
    <t>P1403</t>
  </si>
  <si>
    <t>F424</t>
  </si>
  <si>
    <t>P1404</t>
  </si>
  <si>
    <t>F1144</t>
  </si>
  <si>
    <t>P1405</t>
  </si>
  <si>
    <t>P1406</t>
  </si>
  <si>
    <t>F1870</t>
  </si>
  <si>
    <t>P1407</t>
  </si>
  <si>
    <t>P1408</t>
  </si>
  <si>
    <t>P1409</t>
  </si>
  <si>
    <t>F1927</t>
  </si>
  <si>
    <t>P1410</t>
  </si>
  <si>
    <t>F323</t>
  </si>
  <si>
    <t>P1411</t>
  </si>
  <si>
    <t>F1504</t>
  </si>
  <si>
    <t>P1412</t>
  </si>
  <si>
    <t>F297</t>
  </si>
  <si>
    <t>P1413</t>
  </si>
  <si>
    <t>F811</t>
  </si>
  <si>
    <t>P1414</t>
  </si>
  <si>
    <t>F1038</t>
  </si>
  <si>
    <t>P1415</t>
  </si>
  <si>
    <t>F1180</t>
  </si>
  <si>
    <t>P1416</t>
  </si>
  <si>
    <t>F992</t>
  </si>
  <si>
    <t>P1417</t>
  </si>
  <si>
    <t>F1321</t>
  </si>
  <si>
    <t>P1418</t>
  </si>
  <si>
    <t>F863</t>
  </si>
  <si>
    <t>P1419</t>
  </si>
  <si>
    <t>P1420</t>
  </si>
  <si>
    <t>F1558</t>
  </si>
  <si>
    <t>P1421</t>
  </si>
  <si>
    <t>P1422</t>
  </si>
  <si>
    <t>P1423</t>
  </si>
  <si>
    <t>F1161</t>
  </si>
  <si>
    <t>P1424</t>
  </si>
  <si>
    <t>P1425</t>
  </si>
  <si>
    <t>F1264</t>
  </si>
  <si>
    <t>P1426</t>
  </si>
  <si>
    <t>F1643</t>
  </si>
  <si>
    <t>P1427</t>
  </si>
  <si>
    <t>F1625</t>
  </si>
  <si>
    <t>P1428</t>
  </si>
  <si>
    <t>F220</t>
  </si>
  <si>
    <t>P1429</t>
  </si>
  <si>
    <t>P1430</t>
  </si>
  <si>
    <t>P1431</t>
  </si>
  <si>
    <t>P1432</t>
  </si>
  <si>
    <t>F87</t>
  </si>
  <si>
    <t>P1433</t>
  </si>
  <si>
    <t>P1434</t>
  </si>
  <si>
    <t>P1435</t>
  </si>
  <si>
    <t>F736</t>
  </si>
  <si>
    <t>P1436</t>
  </si>
  <si>
    <t>P1437</t>
  </si>
  <si>
    <t>F1849</t>
  </si>
  <si>
    <t>P1438</t>
  </si>
  <si>
    <t>P1439</t>
  </si>
  <si>
    <t>F1469</t>
  </si>
  <si>
    <t>P1440</t>
  </si>
  <si>
    <t>P1441</t>
  </si>
  <si>
    <t>F525</t>
  </si>
  <si>
    <t>P1442</t>
  </si>
  <si>
    <t>F680</t>
  </si>
  <si>
    <t>P1443</t>
  </si>
  <si>
    <t>P1444</t>
  </si>
  <si>
    <t>F849</t>
  </si>
  <si>
    <t>P1445</t>
  </si>
  <si>
    <t>F1644</t>
  </si>
  <si>
    <t>P1446</t>
  </si>
  <si>
    <t>P1447</t>
  </si>
  <si>
    <t>F1654</t>
  </si>
  <si>
    <t>P1448</t>
  </si>
  <si>
    <t>F41</t>
  </si>
  <si>
    <t>P1449</t>
  </si>
  <si>
    <t>P1450</t>
  </si>
  <si>
    <t>F49</t>
  </si>
  <si>
    <t>P1451</t>
  </si>
  <si>
    <t>P1452</t>
  </si>
  <si>
    <t>F1421</t>
  </si>
  <si>
    <t>P1453</t>
  </si>
  <si>
    <t>F1392</t>
  </si>
  <si>
    <t>P1454</t>
  </si>
  <si>
    <t>F930</t>
  </si>
  <si>
    <t>P1455</t>
  </si>
  <si>
    <t>P1456</t>
  </si>
  <si>
    <t>P1457</t>
  </si>
  <si>
    <t>P1458</t>
  </si>
  <si>
    <t>F555</t>
  </si>
  <si>
    <t>P1459</t>
  </si>
  <si>
    <t>P1460</t>
  </si>
  <si>
    <t>P1461</t>
  </si>
  <si>
    <t>F1633</t>
  </si>
  <si>
    <t>P1462</t>
  </si>
  <si>
    <t>F705</t>
  </si>
  <si>
    <t>P1463</t>
  </si>
  <si>
    <t>F443</t>
  </si>
  <si>
    <t>P1464</t>
  </si>
  <si>
    <t>F1661</t>
  </si>
  <si>
    <t>P1465</t>
  </si>
  <si>
    <t>F764</t>
  </si>
  <si>
    <t>P1466</t>
  </si>
  <si>
    <t>P1467</t>
  </si>
  <si>
    <t>P1468</t>
  </si>
  <si>
    <t>F152</t>
  </si>
  <si>
    <t>P1469</t>
  </si>
  <si>
    <t>P1470</t>
  </si>
  <si>
    <t>F1422</t>
  </si>
  <si>
    <t>P1471</t>
  </si>
  <si>
    <t>F1723</t>
  </si>
  <si>
    <t>P1472</t>
  </si>
  <si>
    <t>P1473</t>
  </si>
  <si>
    <t>P1474</t>
  </si>
  <si>
    <t>F1198</t>
  </si>
  <si>
    <t>P1475</t>
  </si>
  <si>
    <t>F1568</t>
  </si>
  <si>
    <t>P1476</t>
  </si>
  <si>
    <t>P1477</t>
  </si>
  <si>
    <t>F376</t>
  </si>
  <si>
    <t>P1478</t>
  </si>
  <si>
    <t>F1375</t>
  </si>
  <si>
    <t>P1479</t>
  </si>
  <si>
    <t>F955</t>
  </si>
  <si>
    <t>P1480</t>
  </si>
  <si>
    <t>F30</t>
  </si>
  <si>
    <t>P1481</t>
  </si>
  <si>
    <t>F1803</t>
  </si>
  <si>
    <t>P1482</t>
  </si>
  <si>
    <t>P1483</t>
  </si>
  <si>
    <t>F1547</t>
  </si>
  <si>
    <t>P1484</t>
  </si>
  <si>
    <t>F1864</t>
  </si>
  <si>
    <t>P1485</t>
  </si>
  <si>
    <t>P1486</t>
  </si>
  <si>
    <t>F1100</t>
  </si>
  <si>
    <t>P1487</t>
  </si>
  <si>
    <t>F1325</t>
  </si>
  <si>
    <t>P1488</t>
  </si>
  <si>
    <t>F431</t>
  </si>
  <si>
    <t>P1489</t>
  </si>
  <si>
    <t>F1963</t>
  </si>
  <si>
    <t>P1490</t>
  </si>
  <si>
    <t>P1491</t>
  </si>
  <si>
    <t>F1498</t>
  </si>
  <si>
    <t>P1492</t>
  </si>
  <si>
    <t>F870</t>
  </si>
  <si>
    <t>P1493</t>
  </si>
  <si>
    <t>F1769</t>
  </si>
  <si>
    <t>P1494</t>
  </si>
  <si>
    <t>F1559</t>
  </si>
  <si>
    <t>P1495</t>
  </si>
  <si>
    <t>P1496</t>
  </si>
  <si>
    <t>F439</t>
  </si>
  <si>
    <t>P1497</t>
  </si>
  <si>
    <t>F1708</t>
  </si>
  <si>
    <t>P1498</t>
  </si>
  <si>
    <t>F1259</t>
  </si>
  <si>
    <t>P1499</t>
  </si>
  <si>
    <t>P1500</t>
  </si>
  <si>
    <t>F612</t>
  </si>
  <si>
    <t>P1501</t>
  </si>
  <si>
    <t>F867</t>
  </si>
  <si>
    <t>P1502</t>
  </si>
  <si>
    <t>F1084</t>
  </si>
  <si>
    <t>P1503</t>
  </si>
  <si>
    <t>P1504</t>
  </si>
  <si>
    <t>P1505</t>
  </si>
  <si>
    <t>F969</t>
  </si>
  <si>
    <t>P1506</t>
  </si>
  <si>
    <t>P1507</t>
  </si>
  <si>
    <t>P1508</t>
  </si>
  <si>
    <t>F322</t>
  </si>
  <si>
    <t>P1509</t>
  </si>
  <si>
    <t>P1510</t>
  </si>
  <si>
    <t>F1248</t>
  </si>
  <si>
    <t>P1511</t>
  </si>
  <si>
    <t>F777</t>
  </si>
  <si>
    <t>P1512</t>
  </si>
  <si>
    <t>P1513</t>
  </si>
  <si>
    <t>F363</t>
  </si>
  <si>
    <t>P1514</t>
  </si>
  <si>
    <t>P1515</t>
  </si>
  <si>
    <t>P1516</t>
  </si>
  <si>
    <t>P1517</t>
  </si>
  <si>
    <t>P1518</t>
  </si>
  <si>
    <t>F1398</t>
  </si>
  <si>
    <t>P1519</t>
  </si>
  <si>
    <t>P1520</t>
  </si>
  <si>
    <t>F1544</t>
  </si>
  <si>
    <t>P1521</t>
  </si>
  <si>
    <t>F225</t>
  </si>
  <si>
    <t>P1522</t>
  </si>
  <si>
    <t>F65</t>
  </si>
  <si>
    <t>P1523</t>
  </si>
  <si>
    <t>F1640</t>
  </si>
  <si>
    <t>P1524</t>
  </si>
  <si>
    <t>F1284</t>
  </si>
  <si>
    <t>P1525</t>
  </si>
  <si>
    <t>P1526</t>
  </si>
  <si>
    <t>F2</t>
  </si>
  <si>
    <t>P1527</t>
  </si>
  <si>
    <t>F1921</t>
  </si>
  <si>
    <t>P1528</t>
  </si>
  <si>
    <t>F1126</t>
  </si>
  <si>
    <t>P1529</t>
  </si>
  <si>
    <t>F1169</t>
  </si>
  <si>
    <t>P1530</t>
  </si>
  <si>
    <t>P1531</t>
  </si>
  <si>
    <t>P1532</t>
  </si>
  <si>
    <t>F1693</t>
  </si>
  <si>
    <t>P1533</t>
  </si>
  <si>
    <t>F1746</t>
  </si>
  <si>
    <t>P1534</t>
  </si>
  <si>
    <t>F1819</t>
  </si>
  <si>
    <t>P1535</t>
  </si>
  <si>
    <t>P1536</t>
  </si>
  <si>
    <t>F742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</si>
  <si>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</si>
  <si>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</si>
  <si>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</si>
  <si>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</si>
  <si>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</si>
  <si>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</si>
  <si>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</si>
  <si>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</si>
  <si>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</si>
  <si>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F767</t>
  </si>
  <si>
    <t>P1546</t>
  </si>
  <si>
    <t>F1703</t>
  </si>
  <si>
    <t>P1547</t>
  </si>
  <si>
    <t>P1548</t>
  </si>
  <si>
    <t>P1549</t>
  </si>
  <si>
    <t>F1465</t>
  </si>
  <si>
    <t>P1550</t>
  </si>
  <si>
    <t>P1551</t>
  </si>
  <si>
    <t>P1552</t>
  </si>
  <si>
    <t>F671</t>
  </si>
  <si>
    <t>P1553</t>
  </si>
  <si>
    <t>P1554</t>
  </si>
  <si>
    <t>F76</t>
  </si>
  <si>
    <t>P1555</t>
  </si>
  <si>
    <t>P1556</t>
  </si>
  <si>
    <t>F486</t>
  </si>
  <si>
    <t>P1557</t>
  </si>
  <si>
    <t>P1558</t>
  </si>
  <si>
    <t>F534</t>
  </si>
  <si>
    <t>P1559</t>
  </si>
  <si>
    <t>P1560</t>
  </si>
  <si>
    <t>P1561</t>
  </si>
  <si>
    <t>F1323</t>
  </si>
  <si>
    <t>P1562</t>
  </si>
  <si>
    <t>F846</t>
  </si>
  <si>
    <t>P1563</t>
  </si>
  <si>
    <t>F792</t>
  </si>
  <si>
    <t>P1564</t>
  </si>
  <si>
    <t>F1052</t>
  </si>
  <si>
    <t>P1565</t>
  </si>
  <si>
    <t>P1566</t>
  </si>
  <si>
    <t>P1567</t>
  </si>
  <si>
    <t>F562</t>
  </si>
  <si>
    <t>P1568</t>
  </si>
  <si>
    <t>F61</t>
  </si>
  <si>
    <t>P1569</t>
  </si>
  <si>
    <t>F510</t>
  </si>
  <si>
    <t>P1570</t>
  </si>
  <si>
    <t>F630</t>
  </si>
  <si>
    <t>P1571</t>
  </si>
  <si>
    <t>F470</t>
  </si>
  <si>
    <t>P1572</t>
  </si>
  <si>
    <t>P1573</t>
  </si>
  <si>
    <t>F195</t>
  </si>
  <si>
    <t>P1574</t>
  </si>
  <si>
    <t>F719</t>
  </si>
  <si>
    <t>P1575</t>
  </si>
  <si>
    <t>P1576</t>
  </si>
  <si>
    <t>F1729</t>
  </si>
  <si>
    <t>P1577</t>
  </si>
  <si>
    <t>P1578</t>
  </si>
  <si>
    <t>F460</t>
  </si>
  <si>
    <t>P1579</t>
  </si>
  <si>
    <t>P1580</t>
  </si>
  <si>
    <t>P1581</t>
  </si>
  <si>
    <t>P1582</t>
  </si>
  <si>
    <t>F810</t>
  </si>
  <si>
    <t>P1583</t>
  </si>
  <si>
    <t>P1584</t>
  </si>
  <si>
    <t>F769</t>
  </si>
  <si>
    <t>P1585</t>
  </si>
  <si>
    <t>F270</t>
  </si>
  <si>
    <t>P1586</t>
  </si>
  <si>
    <t>F184</t>
  </si>
  <si>
    <t>P1587</t>
  </si>
  <si>
    <t>P1588</t>
  </si>
  <si>
    <t>P1589</t>
  </si>
  <si>
    <t>P1590</t>
  </si>
  <si>
    <t>P1591</t>
  </si>
  <si>
    <t>F1022</t>
  </si>
  <si>
    <t>P1592</t>
  </si>
  <si>
    <t>F1446</t>
  </si>
  <si>
    <t>P1593</t>
  </si>
  <si>
    <t>P1594</t>
  </si>
  <si>
    <t>F558</t>
  </si>
  <si>
    <t>P1595</t>
  </si>
  <si>
    <t>F150</t>
  </si>
  <si>
    <t>P1596</t>
  </si>
  <si>
    <t>P1597</t>
  </si>
  <si>
    <t>F1389</t>
  </si>
  <si>
    <t>P1598</t>
  </si>
  <si>
    <t>P1599</t>
  </si>
  <si>
    <t>F565</t>
  </si>
  <si>
    <t>P1600</t>
  </si>
  <si>
    <t>P1601</t>
  </si>
  <si>
    <t>P1602</t>
  </si>
  <si>
    <t>P1603</t>
  </si>
  <si>
    <t>F1362</t>
  </si>
  <si>
    <t>P1604</t>
  </si>
  <si>
    <t>P1605</t>
  </si>
  <si>
    <t>P1606</t>
  </si>
  <si>
    <t>F628</t>
  </si>
  <si>
    <t>P1607</t>
  </si>
  <si>
    <t>P1608</t>
  </si>
  <si>
    <t>F1065</t>
  </si>
  <si>
    <t>P1609</t>
  </si>
  <si>
    <t>P1610</t>
  </si>
  <si>
    <t>P1611</t>
  </si>
  <si>
    <t>P1612</t>
  </si>
  <si>
    <t>P1613</t>
  </si>
  <si>
    <t>F1416</t>
  </si>
  <si>
    <t>P1614</t>
  </si>
  <si>
    <t>P1615</t>
  </si>
  <si>
    <t>F1652</t>
  </si>
  <si>
    <t>P1616</t>
  </si>
  <si>
    <t>F162</t>
  </si>
  <si>
    <t>P1617</t>
  </si>
  <si>
    <t>P1618</t>
  </si>
  <si>
    <t>P1619</t>
  </si>
  <si>
    <t>F1496</t>
  </si>
  <si>
    <t>P1620</t>
  </si>
  <si>
    <t>F1937</t>
  </si>
  <si>
    <t>P1621</t>
  </si>
  <si>
    <t>F1790</t>
  </si>
  <si>
    <t>P1622</t>
  </si>
  <si>
    <t>P1623</t>
  </si>
  <si>
    <t>F766</t>
  </si>
  <si>
    <t>P1624</t>
  </si>
  <si>
    <t>F635</t>
  </si>
  <si>
    <t>P1625</t>
  </si>
  <si>
    <t>F812</t>
  </si>
  <si>
    <t>P1626</t>
  </si>
  <si>
    <t>F897</t>
  </si>
  <si>
    <t>P1627</t>
  </si>
  <si>
    <t>P1628</t>
  </si>
  <si>
    <t>F289</t>
  </si>
  <si>
    <t>P1629</t>
  </si>
  <si>
    <t>P1630</t>
  </si>
  <si>
    <t>P1631</t>
  </si>
  <si>
    <t>F752</t>
  </si>
  <si>
    <t>P1632</t>
  </si>
  <si>
    <t>F661</t>
  </si>
  <si>
    <t>P1633</t>
  </si>
  <si>
    <t>F1182</t>
  </si>
  <si>
    <t>P1634</t>
  </si>
  <si>
    <t>P1635</t>
  </si>
  <si>
    <t>F608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</si>
  <si>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</si>
  <si>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</si>
  <si>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</si>
  <si>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</si>
  <si>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</si>
  <si>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</si>
  <si>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</si>
  <si>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</si>
  <si>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F522</t>
  </si>
  <si>
    <t>P1644</t>
  </si>
  <si>
    <t>F1821</t>
  </si>
  <si>
    <t>P1645</t>
  </si>
  <si>
    <t>P1646</t>
  </si>
  <si>
    <t>P1647</t>
  </si>
  <si>
    <t>F92</t>
  </si>
  <si>
    <t>P1648</t>
  </si>
  <si>
    <t>P1649</t>
  </si>
  <si>
    <t>F300</t>
  </si>
  <si>
    <t>P1650</t>
  </si>
  <si>
    <t>F1767</t>
  </si>
  <si>
    <t>P1651</t>
  </si>
  <si>
    <t>P1652</t>
  </si>
  <si>
    <t>P1653</t>
  </si>
  <si>
    <t>P1654</t>
  </si>
  <si>
    <t>F1040</t>
  </si>
  <si>
    <t>P1655</t>
  </si>
  <si>
    <t>F1879</t>
  </si>
  <si>
    <t>P1656</t>
  </si>
  <si>
    <t>P1657</t>
  </si>
  <si>
    <t>P1658</t>
  </si>
  <si>
    <t>P1659</t>
  </si>
  <si>
    <t>P1660</t>
  </si>
  <si>
    <t>P1661</t>
  </si>
  <si>
    <t>F1562</t>
  </si>
  <si>
    <t>P1662</t>
  </si>
  <si>
    <t>F1534</t>
  </si>
  <si>
    <t>P1663</t>
  </si>
  <si>
    <t>P1664</t>
  </si>
  <si>
    <t>P1665</t>
  </si>
  <si>
    <t>P1666</t>
  </si>
  <si>
    <t>F196</t>
  </si>
  <si>
    <t>P1667</t>
  </si>
  <si>
    <t>F1494</t>
  </si>
  <si>
    <t>P1668</t>
  </si>
  <si>
    <t>F1667</t>
  </si>
  <si>
    <t>P1669</t>
  </si>
  <si>
    <t>F272</t>
  </si>
  <si>
    <t>P1670</t>
  </si>
  <si>
    <t>F1981</t>
  </si>
  <si>
    <t>P1671</t>
  </si>
  <si>
    <t>P1672</t>
  </si>
  <si>
    <t>P1673</t>
  </si>
  <si>
    <t>P1674</t>
  </si>
  <si>
    <t>F738</t>
  </si>
  <si>
    <t>P1675</t>
  </si>
  <si>
    <t>F1497</t>
  </si>
  <si>
    <t>P1676</t>
  </si>
  <si>
    <t>P1677</t>
  </si>
  <si>
    <t>P1678</t>
  </si>
  <si>
    <t>F1316</t>
  </si>
  <si>
    <t>P1679</t>
  </si>
  <si>
    <t>F1373</t>
  </si>
  <si>
    <t>P1680</t>
  </si>
  <si>
    <t>P1681</t>
  </si>
  <si>
    <t>P1682</t>
  </si>
  <si>
    <t>P1683</t>
  </si>
  <si>
    <t>F18</t>
  </si>
  <si>
    <t>P1684</t>
  </si>
  <si>
    <t>F1778</t>
  </si>
  <si>
    <t>P1685</t>
  </si>
  <si>
    <t>F536</t>
  </si>
  <si>
    <t>P1686</t>
  </si>
  <si>
    <t>F1660</t>
  </si>
  <si>
    <t>P1687</t>
  </si>
  <si>
    <t>F1300</t>
  </si>
  <si>
    <t>P1688</t>
  </si>
  <si>
    <t>P1689</t>
  </si>
  <si>
    <t>P1690</t>
  </si>
  <si>
    <t>P1691</t>
  </si>
  <si>
    <t>P1692</t>
  </si>
  <si>
    <t>F614</t>
  </si>
  <si>
    <t>P1693</t>
  </si>
  <si>
    <t>P1694</t>
  </si>
  <si>
    <t>F1784</t>
  </si>
  <si>
    <t>P1695</t>
  </si>
  <si>
    <t>F1051</t>
  </si>
  <si>
    <t>P1696</t>
  </si>
  <si>
    <t>F524</t>
  </si>
  <si>
    <t>P1697</t>
  </si>
  <si>
    <t>F1885</t>
  </si>
  <si>
    <t>P1698</t>
  </si>
  <si>
    <t>F204</t>
  </si>
  <si>
    <t>P1699</t>
  </si>
  <si>
    <t>P1700</t>
  </si>
  <si>
    <t>F1598</t>
  </si>
  <si>
    <t>P1701</t>
  </si>
  <si>
    <t>F1097</t>
  </si>
  <si>
    <t>P1702</t>
  </si>
  <si>
    <t>F359</t>
  </si>
  <si>
    <t>P1703</t>
  </si>
  <si>
    <t>F1343</t>
  </si>
  <si>
    <t>P1704</t>
  </si>
  <si>
    <t>P1705</t>
  </si>
  <si>
    <t>P1706</t>
  </si>
  <si>
    <t>P1707</t>
  </si>
  <si>
    <t>F1181</t>
  </si>
  <si>
    <t>P1708</t>
  </si>
  <si>
    <t>P1709</t>
  </si>
  <si>
    <t>P1710</t>
  </si>
  <si>
    <t>F1899</t>
  </si>
  <si>
    <t>P1711</t>
  </si>
  <si>
    <t>P1712</t>
  </si>
  <si>
    <t>P1713</t>
  </si>
  <si>
    <t>P1714</t>
  </si>
  <si>
    <t>P1715</t>
  </si>
  <si>
    <t>P1716</t>
  </si>
  <si>
    <t>F347</t>
  </si>
  <si>
    <t>P1717</t>
  </si>
  <si>
    <t>P1718</t>
  </si>
  <si>
    <t>F730</t>
  </si>
  <si>
    <t>P1719</t>
  </si>
  <si>
    <t>P1720</t>
  </si>
  <si>
    <t>P1721</t>
  </si>
  <si>
    <t>F172</t>
  </si>
  <si>
    <t>P1722</t>
  </si>
  <si>
    <t>P1723</t>
  </si>
  <si>
    <t>F1891</t>
  </si>
  <si>
    <t>P1724</t>
  </si>
  <si>
    <t>F654</t>
  </si>
  <si>
    <t>P1725</t>
  </si>
  <si>
    <t>P1726</t>
  </si>
  <si>
    <t>P1727</t>
  </si>
  <si>
    <t>P1728</t>
  </si>
  <si>
    <t>P1729</t>
  </si>
  <si>
    <t>F1241</t>
  </si>
  <si>
    <t>P1730</t>
  </si>
  <si>
    <t>P1731</t>
  </si>
  <si>
    <t>F440</t>
  </si>
  <si>
    <t>P1732</t>
  </si>
  <si>
    <t>P1733</t>
  </si>
  <si>
    <t>F617</t>
  </si>
  <si>
    <t>P1734</t>
  </si>
  <si>
    <t>P1735</t>
  </si>
  <si>
    <t>F1895</t>
  </si>
  <si>
    <t>P1736</t>
  </si>
  <si>
    <t>P1737</t>
  </si>
  <si>
    <t>P1738</t>
  </si>
  <si>
    <t>P1739</t>
  </si>
  <si>
    <t>P1740</t>
  </si>
  <si>
    <t>P1741</t>
  </si>
  <si>
    <t>F977</t>
  </si>
  <si>
    <t>P1742</t>
  </si>
  <si>
    <t>P1743</t>
  </si>
  <si>
    <t>F1474</t>
  </si>
  <si>
    <t>P1744</t>
  </si>
  <si>
    <t>P1745</t>
  </si>
  <si>
    <t>P1746</t>
  </si>
  <si>
    <t>F1404</t>
  </si>
  <si>
    <t>P1747</t>
  </si>
  <si>
    <t>P1748</t>
  </si>
  <si>
    <t>P1749</t>
  </si>
  <si>
    <t>P1750</t>
  </si>
  <si>
    <t>P1751</t>
  </si>
  <si>
    <t>F1267</t>
  </si>
  <si>
    <t>P1752</t>
  </si>
  <si>
    <t>P1753</t>
  </si>
  <si>
    <t>P1754</t>
  </si>
  <si>
    <t>F231</t>
  </si>
  <si>
    <t>P1755</t>
  </si>
  <si>
    <t>P1756</t>
  </si>
  <si>
    <t>P1757</t>
  </si>
  <si>
    <t>P1758</t>
  </si>
  <si>
    <t>F122</t>
  </si>
  <si>
    <t>P1759</t>
  </si>
  <si>
    <t>F1960</t>
  </si>
  <si>
    <t>P1760</t>
  </si>
  <si>
    <t>F1223</t>
  </si>
  <si>
    <t>P1761</t>
  </si>
  <si>
    <t>F1018</t>
  </si>
  <si>
    <t>P1762</t>
  </si>
  <si>
    <t>F978</t>
  </si>
  <si>
    <t>P1763</t>
  </si>
  <si>
    <t>P1764</t>
  </si>
  <si>
    <t>P1765</t>
  </si>
  <si>
    <t>F885</t>
  </si>
  <si>
    <t>P1766</t>
  </si>
  <si>
    <t>P1767</t>
  </si>
  <si>
    <t>F709</t>
  </si>
  <si>
    <t>P1768</t>
  </si>
  <si>
    <t>P1769</t>
  </si>
  <si>
    <t>F876</t>
  </si>
  <si>
    <t>P1770</t>
  </si>
  <si>
    <t>P1771</t>
  </si>
  <si>
    <t>P1772</t>
  </si>
  <si>
    <t>F1579</t>
  </si>
  <si>
    <t>P1773</t>
  </si>
  <si>
    <t>F373</t>
  </si>
  <si>
    <t>P1774</t>
  </si>
  <si>
    <t>P1775</t>
  </si>
  <si>
    <t>P1776</t>
  </si>
  <si>
    <t>P1777</t>
  </si>
  <si>
    <t>P1778</t>
  </si>
  <si>
    <t>F81</t>
  </si>
  <si>
    <t>P1779</t>
  </si>
  <si>
    <t>P1780</t>
  </si>
  <si>
    <t>P1781</t>
  </si>
  <si>
    <t>P1782</t>
  </si>
  <si>
    <t>F1431</t>
  </si>
  <si>
    <t>P1783</t>
  </si>
  <si>
    <t>F254</t>
  </si>
  <si>
    <t>P1784</t>
  </si>
  <si>
    <t>F1341</t>
  </si>
  <si>
    <t>P1785</t>
  </si>
  <si>
    <t>P1786</t>
  </si>
  <si>
    <t>P1787</t>
  </si>
  <si>
    <t>P1788</t>
  </si>
  <si>
    <t>P1789</t>
  </si>
  <si>
    <t>P1790</t>
  </si>
  <si>
    <t>F1904</t>
  </si>
  <si>
    <t>P1791</t>
  </si>
  <si>
    <t>F1176</t>
  </si>
  <si>
    <t>P1792</t>
  </si>
  <si>
    <t>P1793</t>
  </si>
  <si>
    <t>P1794</t>
  </si>
  <si>
    <t>F1613</t>
  </si>
  <si>
    <t>P1795</t>
  </si>
  <si>
    <t>F490</t>
  </si>
  <si>
    <t>P1796</t>
  </si>
  <si>
    <t>F1395</t>
  </si>
  <si>
    <t>P1797</t>
  </si>
  <si>
    <t>F77</t>
  </si>
  <si>
    <t>P1798</t>
  </si>
  <si>
    <t>P1799</t>
  </si>
  <si>
    <t>F1520</t>
  </si>
  <si>
    <t>P1800</t>
  </si>
  <si>
    <t>P1801</t>
  </si>
  <si>
    <t>P1802</t>
  </si>
  <si>
    <t>F112</t>
  </si>
  <si>
    <t>P1803</t>
  </si>
  <si>
    <t>F1192</t>
  </si>
  <si>
    <t>P1804</t>
  </si>
  <si>
    <t>P1805</t>
  </si>
  <si>
    <t>P1806</t>
  </si>
  <si>
    <t>P1807</t>
  </si>
  <si>
    <t>P1808</t>
  </si>
  <si>
    <t>P1809</t>
  </si>
  <si>
    <t>F643</t>
  </si>
  <si>
    <t>P1810</t>
  </si>
  <si>
    <t>P1811</t>
  </si>
  <si>
    <t>P1812</t>
  </si>
  <si>
    <t>P1813</t>
  </si>
  <si>
    <t>F1247</t>
  </si>
  <si>
    <t>P1814</t>
  </si>
  <si>
    <t>F1386</t>
  </si>
  <si>
    <t>P1815</t>
  </si>
  <si>
    <t>P1816</t>
  </si>
  <si>
    <t>P1817</t>
  </si>
  <si>
    <t>P1818</t>
  </si>
  <si>
    <t>F105</t>
  </si>
  <si>
    <t>P1819</t>
  </si>
  <si>
    <t>F1482</t>
  </si>
  <si>
    <t>P1820</t>
  </si>
  <si>
    <t>P1821</t>
  </si>
  <si>
    <t>F1793</t>
  </si>
  <si>
    <t>P1822</t>
  </si>
  <si>
    <t>P1823</t>
  </si>
  <si>
    <t>F891</t>
  </si>
  <si>
    <t>P1824</t>
  </si>
  <si>
    <t>P1825</t>
  </si>
  <si>
    <t>F806</t>
  </si>
  <si>
    <t>P1826</t>
  </si>
  <si>
    <t>P1827</t>
  </si>
  <si>
    <t>P1828</t>
  </si>
  <si>
    <t>F802</t>
  </si>
  <si>
    <t>P1829</t>
  </si>
  <si>
    <t>P1830</t>
  </si>
  <si>
    <t>P1831</t>
  </si>
  <si>
    <t>F233</t>
  </si>
  <si>
    <t>P1832</t>
  </si>
  <si>
    <t>F535</t>
  </si>
  <si>
    <t>P1833</t>
  </si>
  <si>
    <t>F476</t>
  </si>
  <si>
    <t>P1834</t>
  </si>
  <si>
    <t>F1867</t>
  </si>
  <si>
    <t>P1835</t>
  </si>
  <si>
    <t>F778</t>
  </si>
  <si>
    <t>P1836</t>
  </si>
  <si>
    <t>P1837</t>
  </si>
  <si>
    <t>P1838</t>
  </si>
  <si>
    <t>F1991</t>
  </si>
  <si>
    <t>P1839</t>
  </si>
  <si>
    <t>F1057</t>
  </si>
  <si>
    <t>P1840</t>
  </si>
  <si>
    <t>P1841</t>
  </si>
  <si>
    <t>P1842</t>
  </si>
  <si>
    <t>P1843</t>
  </si>
  <si>
    <t>F1079</t>
  </si>
  <si>
    <t>P1844</t>
  </si>
  <si>
    <t>P1845</t>
  </si>
  <si>
    <t>F583</t>
  </si>
  <si>
    <t>P1846</t>
  </si>
  <si>
    <t>F205</t>
  </si>
  <si>
    <t>P1847</t>
  </si>
  <si>
    <t>P1848</t>
  </si>
  <si>
    <t>P1849</t>
  </si>
  <si>
    <t>P1850</t>
  </si>
  <si>
    <t>P1851</t>
  </si>
  <si>
    <t>P1852</t>
  </si>
  <si>
    <t>P1853</t>
  </si>
  <si>
    <t>F717</t>
  </si>
  <si>
    <t>P1854</t>
  </si>
  <si>
    <t>P1855</t>
  </si>
  <si>
    <t>F1257</t>
  </si>
  <si>
    <t>P1856</t>
  </si>
  <si>
    <t>P1857</t>
  </si>
  <si>
    <t>F374</t>
  </si>
  <si>
    <t>P1858</t>
  </si>
  <si>
    <t>P1859</t>
  </si>
  <si>
    <t>F666</t>
  </si>
  <si>
    <t>P1860</t>
  </si>
  <si>
    <t>P1861</t>
  </si>
  <si>
    <t>P1862</t>
  </si>
  <si>
    <t>F648</t>
  </si>
  <si>
    <t>P1863</t>
  </si>
  <si>
    <t>F1462</t>
  </si>
  <si>
    <t>P1864</t>
  </si>
  <si>
    <t>F1869</t>
  </si>
  <si>
    <t>P1865</t>
  </si>
  <si>
    <t>F31</t>
  </si>
  <si>
    <t>P1866</t>
  </si>
  <si>
    <t>P1867</t>
  </si>
  <si>
    <t>P1868</t>
  </si>
  <si>
    <t>F131</t>
  </si>
  <si>
    <t>P1869</t>
  </si>
  <si>
    <t>P1870</t>
  </si>
  <si>
    <t>P1871</t>
  </si>
  <si>
    <t>P1872</t>
  </si>
  <si>
    <t>F1438</t>
  </si>
  <si>
    <t>P1873</t>
  </si>
  <si>
    <t>P1874</t>
  </si>
  <si>
    <t>F925</t>
  </si>
  <si>
    <t>P1875</t>
  </si>
  <si>
    <t>P1876</t>
  </si>
  <si>
    <t>P1877</t>
  </si>
  <si>
    <t>P1878</t>
  </si>
  <si>
    <t>F1304</t>
  </si>
  <si>
    <t>P1879</t>
  </si>
  <si>
    <t>P1880</t>
  </si>
  <si>
    <t>P1881</t>
  </si>
  <si>
    <t>P1882</t>
  </si>
  <si>
    <t>P1883</t>
  </si>
  <si>
    <t>F540</t>
  </si>
  <si>
    <t>P1884</t>
  </si>
  <si>
    <t>F515</t>
  </si>
  <si>
    <t>P1885</t>
  </si>
  <si>
    <t>P1886</t>
  </si>
  <si>
    <t>F1019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</si>
  <si>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</si>
  <si>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</si>
  <si>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</si>
  <si>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</si>
  <si>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</si>
  <si>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</si>
  <si>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</si>
  <si>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</si>
  <si>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F563</t>
  </si>
  <si>
    <t>P1895</t>
  </si>
  <si>
    <t>P1896</t>
  </si>
  <si>
    <t>P1897</t>
  </si>
  <si>
    <t>P1898</t>
  </si>
  <si>
    <t>F264</t>
  </si>
  <si>
    <t>P1899</t>
  </si>
  <si>
    <t>F421</t>
  </si>
  <si>
    <t>P1900</t>
  </si>
  <si>
    <t>P1901</t>
  </si>
  <si>
    <t>F1866</t>
  </si>
  <si>
    <t>P1902</t>
  </si>
  <si>
    <t>P1903</t>
  </si>
  <si>
    <t>P1904</t>
  </si>
  <si>
    <t>F1000</t>
  </si>
  <si>
    <t>P1905</t>
  </si>
  <si>
    <t>F79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</si>
  <si>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</si>
  <si>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</si>
  <si>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</si>
  <si>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</si>
  <si>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</si>
  <si>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</si>
  <si>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</si>
  <si>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</si>
  <si>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</si>
  <si>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F917</t>
  </si>
  <si>
    <t>P1915</t>
  </si>
  <si>
    <t>P1916</t>
  </si>
  <si>
    <t>P1917</t>
  </si>
  <si>
    <t>F996</t>
  </si>
  <si>
    <t>P1918</t>
  </si>
  <si>
    <t>P1919</t>
  </si>
  <si>
    <t>P1920</t>
  </si>
  <si>
    <t>F1669</t>
  </si>
  <si>
    <t>P1921</t>
  </si>
  <si>
    <t>P1922</t>
  </si>
  <si>
    <t>F693</t>
  </si>
  <si>
    <t>P1923</t>
  </si>
  <si>
    <t>F1217</t>
  </si>
  <si>
    <t>P1924</t>
  </si>
  <si>
    <t>P1925</t>
  </si>
  <si>
    <t>P1926</t>
  </si>
  <si>
    <t>F1379</t>
  </si>
  <si>
    <t>P1927</t>
  </si>
  <si>
    <t>P1928</t>
  </si>
  <si>
    <t>F1571</t>
  </si>
  <si>
    <t>P1929</t>
  </si>
  <si>
    <t>P1930</t>
  </si>
  <si>
    <t>F809</t>
  </si>
  <si>
    <t>P1931</t>
  </si>
  <si>
    <t>P1932</t>
  </si>
  <si>
    <t>F448</t>
  </si>
  <si>
    <t>P1933</t>
  </si>
  <si>
    <t>F980</t>
  </si>
  <si>
    <t>P1934</t>
  </si>
  <si>
    <t>F947</t>
  </si>
  <si>
    <t>P1935</t>
  </si>
  <si>
    <t>P1936</t>
  </si>
  <si>
    <t>F651</t>
  </si>
  <si>
    <t>P1937</t>
  </si>
  <si>
    <t>F1548</t>
  </si>
  <si>
    <t>P1938</t>
  </si>
  <si>
    <t>P1939</t>
  </si>
  <si>
    <t>P1940</t>
  </si>
  <si>
    <t>P1941</t>
  </si>
  <si>
    <t>F1410</t>
  </si>
  <si>
    <t>P1942</t>
  </si>
  <si>
    <t>F576</t>
  </si>
  <si>
    <t>P1943</t>
  </si>
  <si>
    <t>F1045</t>
  </si>
  <si>
    <t>P1944</t>
  </si>
  <si>
    <t>P1945</t>
  </si>
  <si>
    <t>F1243</t>
  </si>
  <si>
    <t>P1946</t>
  </si>
  <si>
    <t>F824</t>
  </si>
  <si>
    <t>P1947</t>
  </si>
  <si>
    <t>P1948</t>
  </si>
  <si>
    <t>F452</t>
  </si>
  <si>
    <t>P1949</t>
  </si>
  <si>
    <t>P1950</t>
  </si>
  <si>
    <t>F1583</t>
  </si>
  <si>
    <t>P1951</t>
  </si>
  <si>
    <t>F721</t>
  </si>
  <si>
    <t>P1952</t>
  </si>
  <si>
    <t>F319</t>
  </si>
  <si>
    <t>P1953</t>
  </si>
  <si>
    <t>P1954</t>
  </si>
  <si>
    <t>P1955</t>
  </si>
  <si>
    <t>P1956</t>
  </si>
  <si>
    <t>P1957</t>
  </si>
  <si>
    <t>P1958</t>
  </si>
  <si>
    <t>P1959</t>
  </si>
  <si>
    <t>F513</t>
  </si>
  <si>
    <t>P1960</t>
  </si>
  <si>
    <t>P1961</t>
  </si>
  <si>
    <t>F1471</t>
  </si>
  <si>
    <t>P1962</t>
  </si>
  <si>
    <t>P1963</t>
  </si>
  <si>
    <t>F1524</t>
  </si>
  <si>
    <t>P1964</t>
  </si>
  <si>
    <t>F438</t>
  </si>
  <si>
    <t>P1965</t>
  </si>
  <si>
    <t>P1966</t>
  </si>
  <si>
    <t>P1967</t>
  </si>
  <si>
    <t>P1968</t>
  </si>
  <si>
    <t>F358</t>
  </si>
  <si>
    <t>P1969</t>
  </si>
  <si>
    <t>P1970</t>
  </si>
  <si>
    <t>P1971</t>
  </si>
  <si>
    <t>F1368</t>
  </si>
  <si>
    <t>P1972</t>
  </si>
  <si>
    <t>P1973</t>
  </si>
  <si>
    <t>F874</t>
  </si>
  <si>
    <t>P1974</t>
  </si>
  <si>
    <t>F124</t>
  </si>
  <si>
    <t>P1975</t>
  </si>
  <si>
    <t>P1976</t>
  </si>
  <si>
    <t>F907</t>
  </si>
  <si>
    <t>P1977</t>
  </si>
  <si>
    <t>P1978</t>
  </si>
  <si>
    <t>F1768</t>
  </si>
  <si>
    <t>P1979</t>
  </si>
  <si>
    <t>F745</t>
  </si>
  <si>
    <t>P1980</t>
  </si>
  <si>
    <t>P1981</t>
  </si>
  <si>
    <t>F1671</t>
  </si>
  <si>
    <t>P1982</t>
  </si>
  <si>
    <t>P1983</t>
  </si>
  <si>
    <t>P1984</t>
  </si>
  <si>
    <t>F1692</t>
  </si>
  <si>
    <t>P1985</t>
  </si>
  <si>
    <t>F360</t>
  </si>
  <si>
    <t>P1986</t>
  </si>
  <si>
    <t>P1987</t>
  </si>
  <si>
    <t>P1988</t>
  </si>
  <si>
    <t>P1989</t>
  </si>
  <si>
    <t>P1990</t>
  </si>
  <si>
    <t>P1991</t>
  </si>
  <si>
    <t>F682</t>
  </si>
  <si>
    <t>P1992</t>
  </si>
  <si>
    <t>F1271</t>
  </si>
  <si>
    <t>P1993</t>
  </si>
  <si>
    <t>P1994</t>
  </si>
  <si>
    <t>P1995</t>
  </si>
  <si>
    <t>P1996</t>
  </si>
  <si>
    <t>P1997</t>
  </si>
  <si>
    <t>F32</t>
  </si>
  <si>
    <t>P1998</t>
  </si>
  <si>
    <t>F575</t>
  </si>
  <si>
    <t>P1999</t>
  </si>
  <si>
    <t>F387</t>
  </si>
  <si>
    <t>P2000</t>
  </si>
  <si>
    <t>P2001</t>
  </si>
  <si>
    <t>P2002</t>
  </si>
  <si>
    <t>F718</t>
  </si>
  <si>
    <t>P2003</t>
  </si>
  <si>
    <t>F17</t>
  </si>
  <si>
    <t>P2004</t>
  </si>
  <si>
    <t>F301</t>
  </si>
  <si>
    <t>P2005</t>
  </si>
  <si>
    <t>F78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</si>
  <si>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</si>
  <si>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</si>
  <si>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</si>
  <si>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</si>
  <si>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</si>
  <si>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</si>
  <si>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</si>
  <si>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</si>
  <si>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</si>
  <si>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</si>
  <si>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F1985</t>
  </si>
  <si>
    <t>P2016</t>
  </si>
  <si>
    <t>P2017</t>
  </si>
  <si>
    <t>F552</t>
  </si>
  <si>
    <t>P2018</t>
  </si>
  <si>
    <t>P2019</t>
  </si>
  <si>
    <t>P2020</t>
  </si>
  <si>
    <t>F1468</t>
  </si>
  <si>
    <t>P2021</t>
  </si>
  <si>
    <t>F924</t>
  </si>
  <si>
    <t>P2022</t>
  </si>
  <si>
    <t>F692</t>
  </si>
  <si>
    <t>P2023</t>
  </si>
  <si>
    <t>F1712</t>
  </si>
  <si>
    <t>P2024</t>
  </si>
  <si>
    <t>P2025</t>
  </si>
  <si>
    <t>P2026</t>
  </si>
  <si>
    <t>P2027</t>
  </si>
  <si>
    <t>F1356</t>
  </si>
  <si>
    <t>P2028</t>
  </si>
  <si>
    <t>P2029</t>
  </si>
  <si>
    <t>P2030</t>
  </si>
  <si>
    <t>F1589</t>
  </si>
  <si>
    <t>P2031</t>
  </si>
  <si>
    <t>P2032</t>
  </si>
  <si>
    <t>P2033</t>
  </si>
  <si>
    <t>F1067</t>
  </si>
  <si>
    <t>P2034</t>
  </si>
  <si>
    <t>P2035</t>
  </si>
  <si>
    <t>P2036</t>
  </si>
  <si>
    <t>F59</t>
  </si>
  <si>
    <t>P2037</t>
  </si>
  <si>
    <t>P2038</t>
  </si>
  <si>
    <t>F1865</t>
  </si>
  <si>
    <t>P2039</t>
  </si>
  <si>
    <t>P2040</t>
  </si>
  <si>
    <t>P2041</t>
  </si>
  <si>
    <t>P2042</t>
  </si>
  <si>
    <t>F1499</t>
  </si>
  <si>
    <t>P2043</t>
  </si>
  <si>
    <t>P2044</t>
  </si>
  <si>
    <t>F1285</t>
  </si>
  <si>
    <t>P2045</t>
  </si>
  <si>
    <t>F368</t>
  </si>
  <si>
    <t>P2046</t>
  </si>
  <si>
    <t>P2047</t>
  </si>
  <si>
    <t>P2048</t>
  </si>
  <si>
    <t>F1925</t>
  </si>
  <si>
    <t>P2049</t>
  </si>
  <si>
    <t>F1859</t>
  </si>
  <si>
    <t>P2050</t>
  </si>
  <si>
    <t>P2051</t>
  </si>
  <si>
    <t>F1533</t>
  </si>
  <si>
    <t>P2052</t>
  </si>
  <si>
    <t>P2053</t>
  </si>
  <si>
    <t>P2054</t>
  </si>
  <si>
    <t>F599</t>
  </si>
  <si>
    <t>P2055</t>
  </si>
  <si>
    <t>F1096</t>
  </si>
  <si>
    <t>P2056</t>
  </si>
  <si>
    <t>P2057</t>
  </si>
  <si>
    <t>P2058</t>
  </si>
  <si>
    <t>P2059</t>
  </si>
  <si>
    <t>F1914</t>
  </si>
  <si>
    <t>P2060</t>
  </si>
  <si>
    <t>P2061</t>
  </si>
  <si>
    <t>P2062</t>
  </si>
  <si>
    <t>P2063</t>
  </si>
  <si>
    <t>P2064</t>
  </si>
  <si>
    <t>P2065</t>
  </si>
  <si>
    <t>P2066</t>
  </si>
  <si>
    <t>F1488</t>
  </si>
  <si>
    <t>P2067</t>
  </si>
  <si>
    <t>P2068</t>
  </si>
  <si>
    <t>P2069</t>
  </si>
  <si>
    <t>P2070</t>
  </si>
  <si>
    <t>P2071</t>
  </si>
  <si>
    <t>F701</t>
  </si>
  <si>
    <t>P2072</t>
  </si>
  <si>
    <t>F1360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</si>
  <si>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</si>
  <si>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</si>
  <si>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</si>
  <si>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</si>
  <si>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</si>
  <si>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</si>
  <si>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</si>
  <si>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</si>
  <si>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</si>
  <si>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F1333</t>
  </si>
  <si>
    <t>P2082</t>
  </si>
  <si>
    <t>P2083</t>
  </si>
  <si>
    <t>P2084</t>
  </si>
  <si>
    <t>P2085</t>
  </si>
  <si>
    <t>P2086</t>
  </si>
  <si>
    <t>P2087</t>
  </si>
  <si>
    <t>F1396</t>
  </si>
  <si>
    <t>P2088</t>
  </si>
  <si>
    <t>P2089</t>
  </si>
  <si>
    <t>F1570</t>
  </si>
  <si>
    <t>P2090</t>
  </si>
  <si>
    <t>P2091</t>
  </si>
  <si>
    <t>P2092</t>
  </si>
  <si>
    <t>P2093</t>
  </si>
  <si>
    <t>F1197</t>
  </si>
  <si>
    <t>P2094</t>
  </si>
  <si>
    <t>P2095</t>
  </si>
  <si>
    <t>F1094</t>
  </si>
  <si>
    <t>P2096</t>
  </si>
  <si>
    <t>P2097</t>
  </si>
  <si>
    <t>P2098</t>
  </si>
  <si>
    <t>F517</t>
  </si>
  <si>
    <t>P2099</t>
  </si>
  <si>
    <t>F191</t>
  </si>
  <si>
    <t>P2100</t>
  </si>
  <si>
    <t>F511</t>
  </si>
  <si>
    <t>P2101</t>
  </si>
  <si>
    <t>P2102</t>
  </si>
  <si>
    <t>P2103</t>
  </si>
  <si>
    <t>F369</t>
  </si>
  <si>
    <t>P2104</t>
  </si>
  <si>
    <t>P2105</t>
  </si>
  <si>
    <t>F823</t>
  </si>
  <si>
    <t>P2106</t>
  </si>
  <si>
    <t>P2107</t>
  </si>
  <si>
    <t>P2108</t>
  </si>
  <si>
    <t>P2109</t>
  </si>
  <si>
    <t>P2110</t>
  </si>
  <si>
    <t>F1147</t>
  </si>
  <si>
    <t>P2111</t>
  </si>
  <si>
    <t>F26</t>
  </si>
  <si>
    <t>P2112</t>
  </si>
  <si>
    <t>P2113</t>
  </si>
  <si>
    <t>P2114</t>
  </si>
  <si>
    <t>P2115</t>
  </si>
  <si>
    <t>P2116</t>
  </si>
  <si>
    <t>F1700</t>
  </si>
  <si>
    <t>P2117</t>
  </si>
  <si>
    <t>F1003</t>
  </si>
  <si>
    <t>P2118</t>
  </si>
  <si>
    <t>P2119</t>
  </si>
  <si>
    <t>F477</t>
  </si>
  <si>
    <t>P2120</t>
  </si>
  <si>
    <t>F223</t>
  </si>
  <si>
    <t>P2121</t>
  </si>
  <si>
    <t>P2122</t>
  </si>
  <si>
    <t>P2123</t>
  </si>
  <si>
    <t>P2124</t>
  </si>
  <si>
    <t>P2125</t>
  </si>
  <si>
    <t>F966</t>
  </si>
  <si>
    <t>P2126</t>
  </si>
  <si>
    <t>P2127</t>
  </si>
  <si>
    <t>F1810</t>
  </si>
  <si>
    <t>P2128</t>
  </si>
  <si>
    <t>F1450</t>
  </si>
  <si>
    <t>P2129</t>
  </si>
  <si>
    <t>F1005</t>
  </si>
  <si>
    <t>P2130</t>
  </si>
  <si>
    <t>P2131</t>
  </si>
  <si>
    <t>F383</t>
  </si>
  <si>
    <t>P2132</t>
  </si>
  <si>
    <t>P2133</t>
  </si>
  <si>
    <t>P2134</t>
  </si>
  <si>
    <t>P2135</t>
  </si>
  <si>
    <t>P2136</t>
  </si>
  <si>
    <t>F1210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</si>
  <si>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</si>
  <si>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</si>
  <si>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</si>
  <si>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</si>
  <si>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</si>
  <si>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</si>
  <si>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</si>
  <si>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</si>
  <si>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F1674</t>
  </si>
  <si>
    <t>P2145</t>
  </si>
  <si>
    <t>P2146</t>
  </si>
  <si>
    <t>P2147</t>
  </si>
  <si>
    <t>F1878</t>
  </si>
  <si>
    <t>P2148</t>
  </si>
  <si>
    <t>F1755</t>
  </si>
  <si>
    <t>P2149</t>
  </si>
  <si>
    <t>P2150</t>
  </si>
  <si>
    <t>F1172</t>
  </si>
  <si>
    <t>P2151</t>
  </si>
  <si>
    <t>P2152</t>
  </si>
  <si>
    <t>P2153</t>
  </si>
  <si>
    <t>P2154</t>
  </si>
  <si>
    <t>F553</t>
  </si>
  <si>
    <t>P2155</t>
  </si>
  <si>
    <t>P2156</t>
  </si>
  <si>
    <t>F783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</si>
  <si>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</si>
  <si>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</si>
  <si>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</si>
  <si>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</si>
  <si>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</si>
  <si>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</si>
  <si>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</si>
  <si>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</si>
  <si>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F634</t>
  </si>
  <si>
    <t>P2165</t>
  </si>
  <si>
    <t>F1035</t>
  </si>
  <si>
    <t>P2166</t>
  </si>
  <si>
    <t>F725</t>
  </si>
  <si>
    <t>P2167</t>
  </si>
  <si>
    <t>P2168</t>
  </si>
  <si>
    <t>F1824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</si>
  <si>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</si>
  <si>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</si>
  <si>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</si>
  <si>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</si>
  <si>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</si>
  <si>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</si>
  <si>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</si>
  <si>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</si>
  <si>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</si>
  <si>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F1938</t>
  </si>
  <si>
    <t>P2178</t>
  </si>
  <si>
    <t>P2179</t>
  </si>
  <si>
    <t>F508</t>
  </si>
  <si>
    <t>P2180</t>
  </si>
  <si>
    <t>P2181</t>
  </si>
  <si>
    <t>P2182</t>
  </si>
  <si>
    <t>F639</t>
  </si>
  <si>
    <t>P2183</t>
  </si>
  <si>
    <t>P2184</t>
  </si>
  <si>
    <t>P2185</t>
  </si>
  <si>
    <t>P2186</t>
  </si>
  <si>
    <t>P2187</t>
  </si>
  <si>
    <t>P2188</t>
  </si>
  <si>
    <t>P2189</t>
  </si>
  <si>
    <t>F1357</t>
  </si>
  <si>
    <t>P2190</t>
  </si>
  <si>
    <t>F543</t>
  </si>
  <si>
    <t>P2191</t>
  </si>
  <si>
    <t>F1318</t>
  </si>
  <si>
    <t>P2192</t>
  </si>
  <si>
    <t>P2193</t>
  </si>
  <si>
    <t>F50</t>
  </si>
  <si>
    <t>P2194</t>
  </si>
  <si>
    <t>F1081</t>
  </si>
  <si>
    <t>P2195</t>
  </si>
  <si>
    <t>P2196</t>
  </si>
  <si>
    <t>P2197</t>
  </si>
  <si>
    <t>F51</t>
  </si>
  <si>
    <t>P2198</t>
  </si>
  <si>
    <t>P2199</t>
  </si>
  <si>
    <t>F1815</t>
  </si>
  <si>
    <t>P2200</t>
  </si>
  <si>
    <t>P2201</t>
  </si>
  <si>
    <t>P2202</t>
  </si>
  <si>
    <t>F1730</t>
  </si>
  <si>
    <t>P2203</t>
  </si>
  <si>
    <t>P2204</t>
  </si>
  <si>
    <t>F1748</t>
  </si>
  <si>
    <t>P2205</t>
  </si>
  <si>
    <t>P2206</t>
  </si>
  <si>
    <t>P2207</t>
  </si>
  <si>
    <t>P2208</t>
  </si>
  <si>
    <t>P2209</t>
  </si>
  <si>
    <t>P2210</t>
  </si>
  <si>
    <t>F1502</t>
  </si>
  <si>
    <t>P2211</t>
  </si>
  <si>
    <t>F1255</t>
  </si>
  <si>
    <t>P2212</t>
  </si>
  <si>
    <t>P2213</t>
  </si>
  <si>
    <t>P2214</t>
  </si>
  <si>
    <t>P2215</t>
  </si>
  <si>
    <t>P2216</t>
  </si>
  <si>
    <t>P2217</t>
  </si>
  <si>
    <t>F1603</t>
  </si>
  <si>
    <t>P2218</t>
  </si>
  <si>
    <t>P2219</t>
  </si>
  <si>
    <t>P2220</t>
  </si>
  <si>
    <t>P2221</t>
  </si>
  <si>
    <t>P2222</t>
  </si>
  <si>
    <t>P2223</t>
  </si>
  <si>
    <t>P2224</t>
  </si>
  <si>
    <t>F587</t>
  </si>
  <si>
    <t>P2225</t>
  </si>
  <si>
    <t>P2226</t>
  </si>
  <si>
    <t>F593</t>
  </si>
  <si>
    <t>P2227</t>
  </si>
  <si>
    <t>P2228</t>
  </si>
  <si>
    <t>P2229</t>
  </si>
  <si>
    <t>F425</t>
  </si>
  <si>
    <t>P2230</t>
  </si>
  <si>
    <t>P2231</t>
  </si>
  <si>
    <t>P2232</t>
  </si>
  <si>
    <t>F1719</t>
  </si>
  <si>
    <t>P2233</t>
  </si>
  <si>
    <t>P2234</t>
  </si>
  <si>
    <t>F1509</t>
  </si>
  <si>
    <t>P2235</t>
  </si>
  <si>
    <t>P2236</t>
  </si>
  <si>
    <t>P2237</t>
  </si>
  <si>
    <t>F34</t>
  </si>
  <si>
    <t>P2238</t>
  </si>
  <si>
    <t>P2239</t>
  </si>
  <si>
    <t>P2240</t>
  </si>
  <si>
    <t>F665</t>
  </si>
  <si>
    <t>P2241</t>
  </si>
  <si>
    <t>P2242</t>
  </si>
  <si>
    <t>P2243</t>
  </si>
  <si>
    <t>P2244</t>
  </si>
  <si>
    <t>P2245</t>
  </si>
  <si>
    <t>P2246</t>
  </si>
  <si>
    <t>F1710</t>
  </si>
  <si>
    <t>P2247</t>
  </si>
  <si>
    <t>P2248</t>
  </si>
  <si>
    <t>P2249</t>
  </si>
  <si>
    <t>P2250</t>
  </si>
  <si>
    <t>P2251</t>
  </si>
  <si>
    <t>P2252</t>
  </si>
  <si>
    <t>F1059</t>
  </si>
  <si>
    <t>P2253</t>
  </si>
  <si>
    <t>F390</t>
  </si>
  <si>
    <t>P2254</t>
  </si>
  <si>
    <t>F1757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</si>
  <si>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</si>
  <si>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</si>
  <si>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</si>
  <si>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</si>
  <si>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</si>
  <si>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</si>
  <si>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</si>
  <si>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</si>
  <si>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F567</t>
  </si>
  <si>
    <t>P2263</t>
  </si>
  <si>
    <t>P2264</t>
  </si>
  <si>
    <t>F1160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</si>
  <si>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</si>
  <si>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</si>
  <si>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</si>
  <si>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</si>
  <si>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</si>
  <si>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</si>
  <si>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</si>
  <si>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</si>
  <si>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F1851</t>
  </si>
  <si>
    <t>P2273</t>
  </si>
  <si>
    <t>P2274</t>
  </si>
  <si>
    <t>P2275</t>
  </si>
  <si>
    <t>P2276</t>
  </si>
  <si>
    <t>F568</t>
  </si>
  <si>
    <t>P2277</t>
  </si>
  <si>
    <t>F474</t>
  </si>
  <si>
    <t>P2278</t>
  </si>
  <si>
    <t>P2279</t>
  </si>
  <si>
    <t>F210</t>
  </si>
  <si>
    <t>P2280</t>
  </si>
  <si>
    <t>P2281</t>
  </si>
  <si>
    <t>P2282</t>
  </si>
  <si>
    <t>P2283</t>
  </si>
  <si>
    <t>P2284</t>
  </si>
  <si>
    <t>F1641</t>
  </si>
  <si>
    <t>P2285</t>
  </si>
  <si>
    <t>P2286</t>
  </si>
  <si>
    <t>P2287</t>
  </si>
  <si>
    <t>F1623</t>
  </si>
  <si>
    <t>P2288</t>
  </si>
  <si>
    <t>P2289</t>
  </si>
  <si>
    <t>P2290</t>
  </si>
  <si>
    <t>F158</t>
  </si>
  <si>
    <t>P2291</t>
  </si>
  <si>
    <t>F378</t>
  </si>
  <si>
    <t>P2292</t>
  </si>
  <si>
    <t>P2293</t>
  </si>
  <si>
    <t>P2294</t>
  </si>
  <si>
    <t>P2295</t>
  </si>
  <si>
    <t>F375</t>
  </si>
  <si>
    <t>P2296</t>
  </si>
  <si>
    <t>P2297</t>
  </si>
  <si>
    <t>P2298</t>
  </si>
  <si>
    <t>P2299</t>
  </si>
  <si>
    <t>P2300</t>
  </si>
  <si>
    <t>P2301</t>
  </si>
  <si>
    <t>F1855</t>
  </si>
  <si>
    <t>P2302</t>
  </si>
  <si>
    <t>P2303</t>
  </si>
  <si>
    <t>F529</t>
  </si>
  <si>
    <t>P2304</t>
  </si>
  <si>
    <t>F99</t>
  </si>
  <si>
    <t>P2305</t>
  </si>
  <si>
    <t>P2306</t>
  </si>
  <si>
    <t>F1920</t>
  </si>
  <si>
    <t>P2307</t>
  </si>
  <si>
    <t>P2308</t>
  </si>
  <si>
    <t>F1189</t>
  </si>
  <si>
    <t>P2309</t>
  </si>
  <si>
    <t>F1973</t>
  </si>
  <si>
    <t>P2310</t>
  </si>
  <si>
    <t>F1915</t>
  </si>
  <si>
    <t>P2311</t>
  </si>
  <si>
    <t>P2312</t>
  </si>
  <si>
    <t>P2313</t>
  </si>
  <si>
    <t>P2314</t>
  </si>
  <si>
    <t>F1611</t>
  </si>
  <si>
    <t>P2315</t>
  </si>
  <si>
    <t>P2316</t>
  </si>
  <si>
    <t>F842</t>
  </si>
  <si>
    <t>P2317</t>
  </si>
  <si>
    <t>P2318</t>
  </si>
  <si>
    <t>F266</t>
  </si>
  <si>
    <t>P2319</t>
  </si>
  <si>
    <t>P2320</t>
  </si>
  <si>
    <t>P2321</t>
  </si>
  <si>
    <t>P2322</t>
  </si>
  <si>
    <t>P2323</t>
  </si>
  <si>
    <t>P2324</t>
  </si>
  <si>
    <t>F1677</t>
  </si>
  <si>
    <t>P2325</t>
  </si>
  <si>
    <t>P2326</t>
  </si>
  <si>
    <t>P2327</t>
  </si>
  <si>
    <t>F520</t>
  </si>
  <si>
    <t>P2328</t>
  </si>
  <si>
    <t>P2329</t>
  </si>
  <si>
    <t>P2330</t>
  </si>
  <si>
    <t>P2331</t>
  </si>
  <si>
    <t>F1394</t>
  </si>
  <si>
    <t>P2332</t>
  </si>
  <si>
    <t>F267</t>
  </si>
  <si>
    <t>P2333</t>
  </si>
  <si>
    <t>P2334</t>
  </si>
  <si>
    <t>F1996</t>
  </si>
  <si>
    <t>P2335</t>
  </si>
  <si>
    <t>P2336</t>
  </si>
  <si>
    <t>F1917</t>
  </si>
  <si>
    <t>P2337</t>
  </si>
  <si>
    <t>P2338</t>
  </si>
  <si>
    <t>P2339</t>
  </si>
  <si>
    <t>P2340</t>
  </si>
  <si>
    <t>F1273</t>
  </si>
  <si>
    <t>P2341</t>
  </si>
  <si>
    <t>P2342</t>
  </si>
  <si>
    <t>F1599</t>
  </si>
  <si>
    <t>P2343</t>
  </si>
  <si>
    <t>F1218</t>
  </si>
  <si>
    <t>P2344</t>
  </si>
  <si>
    <t>P2345</t>
  </si>
  <si>
    <t>P2346</t>
  </si>
  <si>
    <t>F1430</t>
  </si>
  <si>
    <t>P2347</t>
  </si>
  <si>
    <t>F789</t>
  </si>
  <si>
    <t>P2348</t>
  </si>
  <si>
    <t>P2349</t>
  </si>
  <si>
    <t>P2350</t>
  </si>
  <si>
    <t>P2351</t>
  </si>
  <si>
    <t>P2352</t>
  </si>
  <si>
    <t>F1401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</si>
  <si>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</si>
  <si>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</si>
  <si>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</si>
  <si>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</si>
  <si>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</si>
  <si>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</si>
  <si>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</si>
  <si>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</si>
  <si>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</si>
  <si>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</si>
  <si>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</si>
  <si>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</si>
  <si>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</si>
  <si>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</si>
  <si>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</si>
  <si>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F1676</t>
  </si>
  <si>
    <t>P2368</t>
  </si>
  <si>
    <t>P2369</t>
  </si>
  <si>
    <t>P2370</t>
  </si>
  <si>
    <t>P2371</t>
  </si>
  <si>
    <t>F483</t>
  </si>
  <si>
    <t>P2372</t>
  </si>
  <si>
    <t>F883</t>
  </si>
  <si>
    <t>P2373</t>
  </si>
  <si>
    <t>P2374</t>
  </si>
  <si>
    <t>F53</t>
  </si>
  <si>
    <t>P2375</t>
  </si>
  <si>
    <t>P2376</t>
  </si>
  <si>
    <t>P2377</t>
  </si>
  <si>
    <t>P2378</t>
  </si>
  <si>
    <t>F1102</t>
  </si>
  <si>
    <t>P2379</t>
  </si>
  <si>
    <t>F7</t>
  </si>
  <si>
    <t>P2380</t>
  </si>
  <si>
    <t>F572</t>
  </si>
  <si>
    <t>P2381</t>
  </si>
  <si>
    <t>F57</t>
  </si>
  <si>
    <t>P2382</t>
  </si>
  <si>
    <t>P2383</t>
  </si>
  <si>
    <t>P2384</t>
  </si>
  <si>
    <t>F1168</t>
  </si>
  <si>
    <t>P2385</t>
  </si>
  <si>
    <t>P2386</t>
  </si>
  <si>
    <t>P2387</t>
  </si>
  <si>
    <t>F1950</t>
  </si>
  <si>
    <t>P2388</t>
  </si>
  <si>
    <t>P2389</t>
  </si>
  <si>
    <t>P2390</t>
  </si>
  <si>
    <t>P2391</t>
  </si>
  <si>
    <t>P2392</t>
  </si>
  <si>
    <t>P2393</t>
  </si>
  <si>
    <t>P2394</t>
  </si>
  <si>
    <t>F715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</si>
  <si>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</si>
  <si>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</si>
  <si>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</si>
  <si>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</si>
  <si>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</si>
  <si>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</si>
  <si>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</si>
  <si>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</si>
  <si>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</si>
  <si>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</si>
  <si>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</si>
  <si>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</si>
  <si>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</si>
  <si>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F598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</si>
  <si>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</si>
  <si>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</si>
  <si>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</si>
  <si>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</si>
  <si>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</si>
  <si>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</si>
  <si>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</si>
  <si>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</si>
  <si>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F1269</t>
  </si>
  <si>
    <t>P2416</t>
  </si>
  <si>
    <t>P2417</t>
  </si>
  <si>
    <t>P2418</t>
  </si>
  <si>
    <t>F953</t>
  </si>
  <si>
    <t>P2419</t>
  </si>
  <si>
    <t>F788</t>
  </si>
  <si>
    <t>P2420</t>
  </si>
  <si>
    <t>P2421</t>
  </si>
  <si>
    <t>F163</t>
  </si>
  <si>
    <t>P2422</t>
  </si>
  <si>
    <t>F918</t>
  </si>
  <si>
    <t>P2423</t>
  </si>
  <si>
    <t>F708</t>
  </si>
  <si>
    <t>P2424</t>
  </si>
  <si>
    <t>P2425</t>
  </si>
  <si>
    <t>P2426</t>
  </si>
  <si>
    <t>F1634</t>
  </si>
  <si>
    <t>P2427</t>
  </si>
  <si>
    <t>P2428</t>
  </si>
  <si>
    <t>F11</t>
  </si>
  <si>
    <t>P2429</t>
  </si>
  <si>
    <t>P2430</t>
  </si>
  <si>
    <t>P2431</t>
  </si>
  <si>
    <t>P2432</t>
  </si>
  <si>
    <t>P2433</t>
  </si>
  <si>
    <t>P2434</t>
  </si>
  <si>
    <t>F217</t>
  </si>
  <si>
    <t>P2435</t>
  </si>
  <si>
    <t>P2436</t>
  </si>
  <si>
    <t>P2437</t>
  </si>
  <si>
    <t>P2438</t>
  </si>
  <si>
    <t>P2439</t>
  </si>
  <si>
    <t>F790</t>
  </si>
  <si>
    <t>P2440</t>
  </si>
  <si>
    <t>P2441</t>
  </si>
  <si>
    <t>F1093</t>
  </si>
  <si>
    <t>P2442</t>
  </si>
  <si>
    <t>F957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</si>
  <si>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</si>
  <si>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</si>
  <si>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</si>
  <si>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</si>
  <si>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</si>
  <si>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</si>
  <si>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</si>
  <si>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</si>
  <si>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</si>
  <si>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</si>
  <si>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F464</t>
  </si>
  <si>
    <t>P2453</t>
  </si>
  <si>
    <t>P2454</t>
  </si>
  <si>
    <t>P2455</t>
  </si>
  <si>
    <t>P2456</t>
  </si>
  <si>
    <t>P2457</t>
  </si>
  <si>
    <t>P2458</t>
  </si>
  <si>
    <t>F1800</t>
  </si>
  <si>
    <t>P2459</t>
  </si>
  <si>
    <t>F1517</t>
  </si>
  <si>
    <t>P2460</t>
  </si>
  <si>
    <t>P2461</t>
  </si>
  <si>
    <t>F1129</t>
  </si>
  <si>
    <t>P2462</t>
  </si>
  <si>
    <t>F141</t>
  </si>
  <si>
    <t>P2463</t>
  </si>
  <si>
    <t>F1220</t>
  </si>
  <si>
    <t>P2464</t>
  </si>
  <si>
    <t>P2465</t>
  </si>
  <si>
    <t>P2466</t>
  </si>
  <si>
    <t>P2467</t>
  </si>
  <si>
    <t>P2468</t>
  </si>
  <si>
    <t>F1630</t>
  </si>
  <si>
    <t>P2469</t>
  </si>
  <si>
    <t>F970</t>
  </si>
  <si>
    <t>P2470</t>
  </si>
  <si>
    <t>P2471</t>
  </si>
  <si>
    <t>F973</t>
  </si>
  <si>
    <t>P2472</t>
  </si>
  <si>
    <t>P2473</t>
  </si>
  <si>
    <t>P2474</t>
  </si>
  <si>
    <t>P2475</t>
  </si>
  <si>
    <t>P2476</t>
  </si>
  <si>
    <t>F241</t>
  </si>
  <si>
    <t>P2477</t>
  </si>
  <si>
    <t>F1274</t>
  </si>
  <si>
    <t>P2478</t>
  </si>
  <si>
    <t>F335</t>
  </si>
  <si>
    <t>P2479</t>
  </si>
  <si>
    <t>P2480</t>
  </si>
  <si>
    <t>F1188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</si>
  <si>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</si>
  <si>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</si>
  <si>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</si>
  <si>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</si>
  <si>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</si>
  <si>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</si>
  <si>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</si>
  <si>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</si>
  <si>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</si>
  <si>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</si>
  <si>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</si>
  <si>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</si>
  <si>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</si>
  <si>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</si>
  <si>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</si>
  <si>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F1339</t>
  </si>
  <si>
    <t>P2496</t>
  </si>
  <si>
    <t>F722</t>
  </si>
  <si>
    <t>P2497</t>
  </si>
  <si>
    <t>P2498</t>
  </si>
  <si>
    <t>F156</t>
  </si>
  <si>
    <t>P2499</t>
  </si>
  <si>
    <t>F887</t>
  </si>
  <si>
    <t>P2500</t>
  </si>
  <si>
    <t>P2501</t>
  </si>
  <si>
    <t>P2502</t>
  </si>
  <si>
    <t>P2503</t>
  </si>
  <si>
    <t>P2504</t>
  </si>
  <si>
    <t>F761</t>
  </si>
  <si>
    <t>P2505</t>
  </si>
  <si>
    <t>P2506</t>
  </si>
  <si>
    <t>P2507</t>
  </si>
  <si>
    <t>F232</t>
  </si>
  <si>
    <t>P2508</t>
  </si>
  <si>
    <t>P2509</t>
  </si>
  <si>
    <t>P2510</t>
  </si>
  <si>
    <t>P2511</t>
  </si>
  <si>
    <t>P2512</t>
  </si>
  <si>
    <t>F856</t>
  </si>
  <si>
    <t>P2513</t>
  </si>
  <si>
    <t>F518</t>
  </si>
  <si>
    <t>P2514</t>
  </si>
  <si>
    <t>P2515</t>
  </si>
  <si>
    <t>P2516</t>
  </si>
  <si>
    <t>P2517</t>
  </si>
  <si>
    <t>F451</t>
  </si>
  <si>
    <t>P2518</t>
  </si>
  <si>
    <t>F1445</t>
  </si>
  <si>
    <t>P2519</t>
  </si>
  <si>
    <t>P2520</t>
  </si>
  <si>
    <t>F153</t>
  </si>
  <si>
    <t>P2521</t>
  </si>
  <si>
    <t>F1281</t>
  </si>
  <si>
    <t>P2522</t>
  </si>
  <si>
    <t>P2523</t>
  </si>
  <si>
    <t>F1085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</si>
  <si>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</si>
  <si>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</si>
  <si>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</si>
  <si>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</si>
  <si>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</si>
  <si>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</si>
  <si>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</si>
  <si>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</si>
  <si>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</si>
  <si>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</si>
  <si>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</si>
  <si>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</si>
  <si>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</si>
  <si>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F1213</t>
  </si>
  <si>
    <t>P2537</t>
  </si>
  <si>
    <t>P2538</t>
  </si>
  <si>
    <t>F642</t>
  </si>
  <si>
    <t>P2539</t>
  </si>
  <si>
    <t>P2540</t>
  </si>
  <si>
    <t>F1858</t>
  </si>
  <si>
    <t>P2541</t>
  </si>
  <si>
    <t>P2542</t>
  </si>
  <si>
    <t>P2543</t>
  </si>
  <si>
    <t>P2544</t>
  </si>
  <si>
    <t>F997</t>
  </si>
  <si>
    <t>P2545</t>
  </si>
  <si>
    <t>P2546</t>
  </si>
  <si>
    <t>P2547</t>
  </si>
  <si>
    <t>F1761</t>
  </si>
  <si>
    <t>P2548</t>
  </si>
  <si>
    <t>P2549</t>
  </si>
  <si>
    <t>P2550</t>
  </si>
  <si>
    <t>P2551</t>
  </si>
  <si>
    <t>P2552</t>
  </si>
  <si>
    <t>P2553</t>
  </si>
  <si>
    <t>F1061</t>
  </si>
  <si>
    <t>P2554</t>
  </si>
  <si>
    <t>P2555</t>
  </si>
  <si>
    <t>P2556</t>
  </si>
  <si>
    <t>F773</t>
  </si>
  <si>
    <t>P2557</t>
  </si>
  <si>
    <t>P2558</t>
  </si>
  <si>
    <t>P2559</t>
  </si>
  <si>
    <t>F1910</t>
  </si>
  <si>
    <t>P2560</t>
  </si>
  <si>
    <t>P2561</t>
  </si>
  <si>
    <t>F1330</t>
  </si>
  <si>
    <t>P2562</t>
  </si>
  <si>
    <t>F1931</t>
  </si>
  <si>
    <t>P2563</t>
  </si>
  <si>
    <t>P2564</t>
  </si>
  <si>
    <t>P2565</t>
  </si>
  <si>
    <t>F1743</t>
  </si>
  <si>
    <t>P2566</t>
  </si>
  <si>
    <t>F941</t>
  </si>
  <si>
    <t>P2567</t>
  </si>
  <si>
    <t>P2568</t>
  </si>
  <si>
    <t>P2569</t>
  </si>
  <si>
    <t>P2570</t>
  </si>
  <si>
    <t>P2571</t>
  </si>
  <si>
    <t>P2572</t>
  </si>
  <si>
    <t>F24</t>
  </si>
  <si>
    <t>P2573</t>
  </si>
  <si>
    <t>P2574</t>
  </si>
  <si>
    <t>P2575</t>
  </si>
  <si>
    <t>P2576</t>
  </si>
  <si>
    <t>F1935</t>
  </si>
  <si>
    <t>P2577</t>
  </si>
  <si>
    <t>F213</t>
  </si>
  <si>
    <t>P2578</t>
  </si>
  <si>
    <t>F749</t>
  </si>
  <si>
    <t>P2579</t>
  </si>
  <si>
    <t>P2580</t>
  </si>
  <si>
    <t>P2581</t>
  </si>
  <si>
    <t>F100</t>
  </si>
  <si>
    <t>P2582</t>
  </si>
  <si>
    <t>P2583</t>
  </si>
  <si>
    <t>P2584</t>
  </si>
  <si>
    <t>P2585</t>
  </si>
  <si>
    <t>P2586</t>
  </si>
  <si>
    <t>F307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</si>
  <si>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</si>
  <si>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</si>
  <si>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</si>
  <si>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</si>
  <si>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</si>
  <si>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</si>
  <si>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</si>
  <si>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</si>
  <si>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F1681</t>
  </si>
  <si>
    <t>P2595</t>
  </si>
  <si>
    <t>F1383</t>
  </si>
  <si>
    <t>P2596</t>
  </si>
  <si>
    <t>P2597</t>
  </si>
  <si>
    <t>P2598</t>
  </si>
  <si>
    <t>F462</t>
  </si>
  <si>
    <t>P2599</t>
  </si>
  <si>
    <t>P2600</t>
  </si>
  <si>
    <t>F800</t>
  </si>
  <si>
    <t>P2601</t>
  </si>
  <si>
    <t>P2602</t>
  </si>
  <si>
    <t>F1988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</si>
  <si>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</si>
  <si>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</si>
  <si>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</si>
  <si>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</si>
  <si>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</si>
  <si>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</si>
  <si>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</si>
  <si>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</si>
  <si>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F423</t>
  </si>
  <si>
    <t>P2611</t>
  </si>
  <si>
    <t>P2612</t>
  </si>
  <si>
    <t>P2613</t>
  </si>
  <si>
    <t>F1586</t>
  </si>
  <si>
    <t>P2614</t>
  </si>
  <si>
    <t>P2615</t>
  </si>
  <si>
    <t>F38</t>
  </si>
  <si>
    <t>P2616</t>
  </si>
  <si>
    <t>P2617</t>
  </si>
  <si>
    <t>P2618</t>
  </si>
  <si>
    <t>P2619</t>
  </si>
  <si>
    <t>F991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</si>
  <si>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</si>
  <si>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</si>
  <si>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</si>
  <si>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</si>
  <si>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</si>
  <si>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</si>
  <si>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</si>
  <si>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</si>
  <si>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</si>
  <si>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</si>
  <si>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</si>
  <si>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</si>
  <si>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F381</t>
  </si>
  <si>
    <t>P2632</t>
  </si>
  <si>
    <t>P2633</t>
  </si>
  <si>
    <t>P2634</t>
  </si>
  <si>
    <t>F218</t>
  </si>
  <si>
    <t>P2635</t>
  </si>
  <si>
    <t>F979</t>
  </si>
  <si>
    <t>P2636</t>
  </si>
  <si>
    <t>F1500</t>
  </si>
  <si>
    <t>P2637</t>
  </si>
  <si>
    <t>P2638</t>
  </si>
  <si>
    <t>F469</t>
  </si>
  <si>
    <t>P2639</t>
  </si>
  <si>
    <t>P2640</t>
  </si>
  <si>
    <t>P2641</t>
  </si>
  <si>
    <t>P2642</t>
  </si>
  <si>
    <t>P2643</t>
  </si>
  <si>
    <t>P2644</t>
  </si>
  <si>
    <t>F629</t>
  </si>
  <si>
    <t>P2645</t>
  </si>
  <si>
    <t>P2646</t>
  </si>
  <si>
    <t>F1283</t>
  </si>
  <si>
    <t>P2647</t>
  </si>
  <si>
    <t>P2648</t>
  </si>
  <si>
    <t>F1013</t>
  </si>
  <si>
    <t>P2649</t>
  </si>
  <si>
    <t>P2650</t>
  </si>
  <si>
    <t>P2651</t>
  </si>
  <si>
    <t>P2652</t>
  </si>
  <si>
    <t>P2653</t>
  </si>
  <si>
    <t>F1624</t>
  </si>
  <si>
    <t>P2654</t>
  </si>
  <si>
    <t>F71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</si>
  <si>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</si>
  <si>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</si>
  <si>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</si>
  <si>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</si>
  <si>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</si>
  <si>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</si>
  <si>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</si>
  <si>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</si>
  <si>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</si>
  <si>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</si>
  <si>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</si>
  <si>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</si>
  <si>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</si>
  <si>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F1604</t>
  </si>
  <si>
    <t>P2668</t>
  </si>
  <si>
    <t>P2669</t>
  </si>
  <si>
    <t>P2670</t>
  </si>
  <si>
    <t>P2671</t>
  </si>
  <si>
    <t>F1075</t>
  </si>
  <si>
    <t>P2672</t>
  </si>
  <si>
    <t>F1629</t>
  </si>
  <si>
    <t>P2673</t>
  </si>
  <si>
    <t>P2674</t>
  </si>
  <si>
    <t>P2675</t>
  </si>
  <si>
    <t>P2676</t>
  </si>
  <si>
    <t>F304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</si>
  <si>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</si>
  <si>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</si>
  <si>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</si>
  <si>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</si>
  <si>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</si>
  <si>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</si>
  <si>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</si>
  <si>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</si>
  <si>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</si>
  <si>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</si>
  <si>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F776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</si>
  <si>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</si>
  <si>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</si>
  <si>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</si>
  <si>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</si>
  <si>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</si>
  <si>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</si>
  <si>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</si>
  <si>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</si>
  <si>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</si>
  <si>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</si>
  <si>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</si>
  <si>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</si>
  <si>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</si>
  <si>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F830</t>
  </si>
  <si>
    <t>P2700</t>
  </si>
  <si>
    <t>P2701</t>
  </si>
  <si>
    <t>P2702</t>
  </si>
  <si>
    <t>P2703</t>
  </si>
  <si>
    <t>P2704</t>
  </si>
  <si>
    <t>F63</t>
  </si>
  <si>
    <t>P2705</t>
  </si>
  <si>
    <t>P2706</t>
  </si>
  <si>
    <t>P2707</t>
  </si>
  <si>
    <t>P2708</t>
  </si>
  <si>
    <t>P2709</t>
  </si>
  <si>
    <t>P2710</t>
  </si>
  <si>
    <t>F971</t>
  </si>
  <si>
    <t>P2711</t>
  </si>
  <si>
    <t>P2712</t>
  </si>
  <si>
    <t>P2713</t>
  </si>
  <si>
    <t>F1887</t>
  </si>
  <si>
    <t>P2714</t>
  </si>
  <si>
    <t>P2715</t>
  </si>
  <si>
    <t>P2716</t>
  </si>
  <si>
    <t>P2717</t>
  </si>
  <si>
    <t>F1893</t>
  </si>
  <si>
    <t>P2718</t>
  </si>
  <si>
    <t>F756</t>
  </si>
  <si>
    <t>P2719</t>
  </si>
  <si>
    <t>P2720</t>
  </si>
  <si>
    <t>F118</t>
  </si>
  <si>
    <t>P2721</t>
  </si>
  <si>
    <t>F753</t>
  </si>
  <si>
    <t>P2722</t>
  </si>
  <si>
    <t>P2723</t>
  </si>
  <si>
    <t>P2724</t>
  </si>
  <si>
    <t>P2725</t>
  </si>
  <si>
    <t>F1254</t>
  </si>
  <si>
    <t>P2726</t>
  </si>
  <si>
    <t>P2727</t>
  </si>
  <si>
    <t>P2728</t>
  </si>
  <si>
    <t>P2729</t>
  </si>
  <si>
    <t>P2730</t>
  </si>
  <si>
    <t>P2731</t>
  </si>
  <si>
    <t>F485</t>
  </si>
  <si>
    <t>P2732</t>
  </si>
  <si>
    <t>P2733</t>
  </si>
  <si>
    <t>P2734</t>
  </si>
  <si>
    <t>P2735</t>
  </si>
  <si>
    <t>P2736</t>
  </si>
  <si>
    <t>F262</t>
  </si>
  <si>
    <t>P2737</t>
  </si>
  <si>
    <t>P2738</t>
  </si>
  <si>
    <t>P2739</t>
  </si>
  <si>
    <t>P2740</t>
  </si>
  <si>
    <t>F436</t>
  </si>
  <si>
    <t>P2741</t>
  </si>
  <si>
    <t>F821</t>
  </si>
  <si>
    <t>P2742</t>
  </si>
  <si>
    <t>P2743</t>
  </si>
  <si>
    <t>F111</t>
  </si>
  <si>
    <t>P2744</t>
  </si>
  <si>
    <t>P2745</t>
  </si>
  <si>
    <t>F399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</si>
  <si>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</si>
  <si>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</si>
  <si>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</si>
  <si>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</si>
  <si>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</si>
  <si>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</si>
  <si>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</si>
  <si>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</si>
  <si>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</si>
  <si>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</si>
  <si>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</si>
  <si>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</si>
  <si>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F1405</t>
  </si>
  <si>
    <t>P2758</t>
  </si>
  <si>
    <t>P2759</t>
  </si>
  <si>
    <t>F1211</t>
  </si>
  <si>
    <t>P2760</t>
  </si>
  <si>
    <t>P2761</t>
  </si>
  <si>
    <t>P2762</t>
  </si>
  <si>
    <t>P2763</t>
  </si>
  <si>
    <t>F1370</t>
  </si>
  <si>
    <t>P2764</t>
  </si>
  <si>
    <t>F1174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</si>
  <si>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</si>
  <si>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</si>
  <si>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</si>
  <si>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</si>
  <si>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</si>
  <si>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</si>
  <si>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</si>
  <si>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</si>
  <si>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</si>
  <si>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</si>
  <si>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</si>
  <si>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F1812</t>
  </si>
  <si>
    <t>P2776</t>
  </si>
  <si>
    <t>P2777</t>
  </si>
  <si>
    <t>P2778</t>
  </si>
  <si>
    <t>P2779</t>
  </si>
  <si>
    <t>P2780</t>
  </si>
  <si>
    <t>F135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</si>
  <si>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</si>
  <si>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</si>
  <si>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</si>
  <si>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</si>
  <si>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</si>
  <si>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</si>
  <si>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</si>
  <si>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</si>
  <si>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</si>
  <si>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</si>
  <si>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F189</t>
  </si>
  <si>
    <t>P2791</t>
  </si>
  <si>
    <t>P2792</t>
  </si>
  <si>
    <t>F1705</t>
  </si>
  <si>
    <t>P2793</t>
  </si>
  <si>
    <t>F1971</t>
  </si>
  <si>
    <t>P2794</t>
  </si>
  <si>
    <t>P2795</t>
  </si>
  <si>
    <t>P2796</t>
  </si>
  <si>
    <t>P2797</t>
  </si>
  <si>
    <t>F1107</t>
  </si>
  <si>
    <t>P2798</t>
  </si>
  <si>
    <t>P2799</t>
  </si>
  <si>
    <t>P2800</t>
  </si>
  <si>
    <t>P2801</t>
  </si>
  <si>
    <t>F313</t>
  </si>
  <si>
    <t>P2802</t>
  </si>
  <si>
    <t>P2803</t>
  </si>
  <si>
    <t>P2804</t>
  </si>
  <si>
    <t>F1295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</si>
  <si>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</si>
  <si>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</si>
  <si>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</si>
  <si>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</si>
  <si>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</si>
  <si>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</si>
  <si>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</si>
  <si>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</si>
  <si>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F748</t>
  </si>
  <si>
    <t>P2813</t>
  </si>
  <si>
    <t>P2814</t>
  </si>
  <si>
    <t>P2815</t>
  </si>
  <si>
    <t>P2816</t>
  </si>
  <si>
    <t>P2817</t>
  </si>
  <si>
    <t>F1923</t>
  </si>
  <si>
    <t>P2818</t>
  </si>
  <si>
    <t>P2819</t>
  </si>
  <si>
    <t>P2820</t>
  </si>
  <si>
    <t>F1732</t>
  </si>
  <si>
    <t>P2821</t>
  </si>
  <si>
    <t>P2822</t>
  </si>
  <si>
    <t>P2823</t>
  </si>
  <si>
    <t>P2824</t>
  </si>
  <si>
    <t>F546</t>
  </si>
  <si>
    <t>P2825</t>
  </si>
  <si>
    <t>P2826</t>
  </si>
  <si>
    <t>F1512</t>
  </si>
  <si>
    <t>P2827</t>
  </si>
  <si>
    <t>F1068</t>
  </si>
  <si>
    <t>P2828</t>
  </si>
  <si>
    <t>P2829</t>
  </si>
  <si>
    <t>F1268</t>
  </si>
  <si>
    <t>P2830</t>
  </si>
  <si>
    <t>F1581</t>
  </si>
  <si>
    <t>P2831</t>
  </si>
  <si>
    <t>P2832</t>
  </si>
  <si>
    <t>P2833</t>
  </si>
  <si>
    <t>F1886</t>
  </si>
  <si>
    <t>P2834</t>
  </si>
  <si>
    <t>P2835</t>
  </si>
  <si>
    <t>P2836</t>
  </si>
  <si>
    <t>P2837</t>
  </si>
  <si>
    <t>F479</t>
  </si>
  <si>
    <t>P2838</t>
  </si>
  <si>
    <t>P2839</t>
  </si>
  <si>
    <t>F1056</t>
  </si>
  <si>
    <t>P2840</t>
  </si>
  <si>
    <t>P2841</t>
  </si>
  <si>
    <t>P2842</t>
  </si>
  <si>
    <t>P2843</t>
  </si>
  <si>
    <t>P2844</t>
  </si>
  <si>
    <t>F361</t>
  </si>
  <si>
    <t>P2845</t>
  </si>
  <si>
    <t>P2846</t>
  </si>
  <si>
    <t>F1016</t>
  </si>
  <si>
    <t>P2847</t>
  </si>
  <si>
    <t>P2848</t>
  </si>
  <si>
    <t>F998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</si>
  <si>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</si>
  <si>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</si>
  <si>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</si>
  <si>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</si>
  <si>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</si>
  <si>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</si>
  <si>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</si>
  <si>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</si>
  <si>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</si>
  <si>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F1071</t>
  </si>
  <si>
    <t>P2858</t>
  </si>
  <si>
    <t>P2859</t>
  </si>
  <si>
    <t>P2860</t>
  </si>
  <si>
    <t>P2861</t>
  </si>
  <si>
    <t>F1515</t>
  </si>
  <si>
    <t>P2862</t>
  </si>
  <si>
    <t>P2863</t>
  </si>
  <si>
    <t>F949</t>
  </si>
  <si>
    <t>P2864</t>
  </si>
  <si>
    <t>F417</t>
  </si>
  <si>
    <t>P2865</t>
  </si>
  <si>
    <t>P2866</t>
  </si>
  <si>
    <t>P2867</t>
  </si>
  <si>
    <t>P2868</t>
  </si>
  <si>
    <t>P2869</t>
  </si>
  <si>
    <t>F1657</t>
  </si>
  <si>
    <t>P2870</t>
  </si>
  <si>
    <t>P2871</t>
  </si>
  <si>
    <t>P2872</t>
  </si>
  <si>
    <t>P2873</t>
  </si>
  <si>
    <t>P2874</t>
  </si>
  <si>
    <t>F1387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</si>
  <si>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</si>
  <si>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</si>
  <si>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</si>
  <si>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</si>
  <si>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</si>
  <si>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</si>
  <si>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</si>
  <si>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</si>
  <si>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</si>
  <si>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F1912</t>
  </si>
  <si>
    <t>P2884</t>
  </si>
  <si>
    <t>P2885</t>
  </si>
  <si>
    <t>P2886</t>
  </si>
  <si>
    <t>P2887</t>
  </si>
  <si>
    <t>P2888</t>
  </si>
  <si>
    <t>P2889</t>
  </si>
  <si>
    <t>F1187</t>
  </si>
  <si>
    <t>P2890</t>
  </si>
  <si>
    <t>F1429</t>
  </si>
  <si>
    <t>P2891</t>
  </si>
  <si>
    <t>F1277</t>
  </si>
  <si>
    <t>P2892</t>
  </si>
  <si>
    <t>P2893</t>
  </si>
  <si>
    <t>F1711</t>
  </si>
  <si>
    <t>P2894</t>
  </si>
  <si>
    <t>P2895</t>
  </si>
  <si>
    <t>P2896</t>
  </si>
  <si>
    <t>P2897</t>
  </si>
  <si>
    <t>P2898</t>
  </si>
  <si>
    <t>F246</t>
  </si>
  <si>
    <t>P2899</t>
  </si>
  <si>
    <t>F604</t>
  </si>
  <si>
    <t>P2900</t>
  </si>
  <si>
    <t>P2901</t>
  </si>
  <si>
    <t>P2902</t>
  </si>
  <si>
    <t>F491</t>
  </si>
  <si>
    <t>P2903</t>
  </si>
  <si>
    <t>P2904</t>
  </si>
  <si>
    <t>P2905</t>
  </si>
  <si>
    <t>F74</t>
  </si>
  <si>
    <t>P2906</t>
  </si>
  <si>
    <t>P2907</t>
  </si>
  <si>
    <t>P2908</t>
  </si>
  <si>
    <t>F312</t>
  </si>
  <si>
    <t>P2909</t>
  </si>
  <si>
    <t>P2910</t>
  </si>
  <si>
    <t>P2911</t>
  </si>
  <si>
    <t>P2912</t>
  </si>
  <si>
    <t>P2913</t>
  </si>
  <si>
    <t>F679</t>
  </si>
  <si>
    <t>P2914</t>
  </si>
  <si>
    <t>P2915</t>
  </si>
  <si>
    <t>P2916</t>
  </si>
  <si>
    <t>F757</t>
  </si>
  <si>
    <t>P2917</t>
  </si>
  <si>
    <t>F372</t>
  </si>
  <si>
    <t>P2918</t>
  </si>
  <si>
    <t>P2919</t>
  </si>
  <si>
    <t>P2920</t>
  </si>
  <si>
    <t>F974</t>
  </si>
  <si>
    <t>P2921</t>
  </si>
  <si>
    <t>P2922</t>
  </si>
  <si>
    <t>P2923</t>
  </si>
  <si>
    <t>F1149</t>
  </si>
  <si>
    <t>P2924</t>
  </si>
  <si>
    <t>P2925</t>
  </si>
  <si>
    <t>F370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</si>
  <si>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</si>
  <si>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</si>
  <si>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</si>
  <si>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</si>
  <si>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</si>
  <si>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</si>
  <si>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</si>
  <si>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</si>
  <si>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F1089</t>
  </si>
  <si>
    <t>P2934</t>
  </si>
  <si>
    <t>P2935</t>
  </si>
  <si>
    <t>P2936</t>
  </si>
  <si>
    <t>P2937</t>
  </si>
  <si>
    <t>P2938</t>
  </si>
  <si>
    <t>P2939</t>
  </si>
  <si>
    <t>P2940</t>
  </si>
  <si>
    <t>F990</t>
  </si>
  <si>
    <t>P2941</t>
  </si>
  <si>
    <t>F1900</t>
  </si>
  <si>
    <t>P2942</t>
  </si>
  <si>
    <t>P2943</t>
  </si>
  <si>
    <t>P2944</t>
  </si>
  <si>
    <t>P2945</t>
  </si>
  <si>
    <t>P2946</t>
  </si>
  <si>
    <t>P2947</t>
  </si>
  <si>
    <t>F1636</t>
  </si>
  <si>
    <t>P2948</t>
  </si>
  <si>
    <t>P2949</t>
  </si>
  <si>
    <t>P2950</t>
  </si>
  <si>
    <t>P2951</t>
  </si>
  <si>
    <t>F458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</si>
  <si>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</si>
  <si>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</si>
  <si>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</si>
  <si>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</si>
  <si>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</si>
  <si>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</si>
  <si>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</si>
  <si>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</si>
  <si>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</si>
  <si>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</si>
  <si>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F1237</t>
  </si>
  <si>
    <t>P2962</t>
  </si>
  <si>
    <t>P2963</t>
  </si>
  <si>
    <t>P2964</t>
  </si>
  <si>
    <t>P2965</t>
  </si>
  <si>
    <t>P2966</t>
  </si>
  <si>
    <t>F160</t>
  </si>
  <si>
    <t>P2967</t>
  </si>
  <si>
    <t>P2968</t>
  </si>
  <si>
    <t>P2969</t>
  </si>
  <si>
    <t>P2970</t>
  </si>
  <si>
    <t>F291</t>
  </si>
  <si>
    <t>P2971</t>
  </si>
  <si>
    <t>P2972</t>
  </si>
  <si>
    <t>F827</t>
  </si>
  <si>
    <t>P2973</t>
  </si>
  <si>
    <t>P2974</t>
  </si>
  <si>
    <t>P2975</t>
  </si>
  <si>
    <t>P2976</t>
  </si>
  <si>
    <t>F115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</si>
  <si>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</si>
  <si>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</si>
  <si>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</si>
  <si>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</si>
  <si>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</si>
  <si>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</si>
  <si>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</si>
  <si>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</si>
  <si>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</si>
  <si>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</si>
  <si>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</si>
  <si>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</si>
  <si>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</si>
  <si>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</si>
  <si>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</si>
  <si>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F222</t>
  </si>
  <si>
    <t>P2992</t>
  </si>
  <si>
    <t>P2993</t>
  </si>
  <si>
    <t>F1105</t>
  </si>
  <si>
    <t>P2994</t>
  </si>
  <si>
    <t>F1451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</si>
  <si>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</si>
  <si>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</si>
  <si>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</si>
  <si>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</si>
  <si>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</si>
  <si>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</si>
  <si>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</si>
  <si>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</si>
  <si>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</si>
  <si>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F1902</t>
  </si>
  <si>
    <t>P3004</t>
  </si>
  <si>
    <t>P3005</t>
  </si>
  <si>
    <t>P3006</t>
  </si>
  <si>
    <t>P3007</t>
  </si>
  <si>
    <t>F1256</t>
  </si>
  <si>
    <t>P3008</t>
  </si>
  <si>
    <t>P3009</t>
  </si>
  <si>
    <t>P3010</t>
  </si>
  <si>
    <t>P3011</t>
  </si>
  <si>
    <t>P3012</t>
  </si>
  <si>
    <t>P3013</t>
  </si>
  <si>
    <t>F1827</t>
  </si>
  <si>
    <t>P3014</t>
  </si>
  <si>
    <t>F999</t>
  </si>
  <si>
    <t>P3015</t>
  </si>
  <si>
    <t>P3016</t>
  </si>
  <si>
    <t>P3017</t>
  </si>
  <si>
    <t>P3018</t>
  </si>
  <si>
    <t>P3019</t>
  </si>
  <si>
    <t>P3020</t>
  </si>
  <si>
    <t>F1724</t>
  </si>
  <si>
    <t>P3021</t>
  </si>
  <si>
    <t>F1361</t>
  </si>
  <si>
    <t>P3022</t>
  </si>
  <si>
    <t>F1297</t>
  </si>
  <si>
    <t>P3023</t>
  </si>
  <si>
    <t>F103</t>
  </si>
  <si>
    <t>P3024</t>
  </si>
  <si>
    <t>F1720</t>
  </si>
  <si>
    <t>P3025</t>
  </si>
  <si>
    <t>P3026</t>
  </si>
  <si>
    <t>P3027</t>
  </si>
  <si>
    <t>P3028</t>
  </si>
  <si>
    <t>P3029</t>
  </si>
  <si>
    <t>P3030</t>
  </si>
  <si>
    <t>F327</t>
  </si>
  <si>
    <t>P3031</t>
  </si>
  <si>
    <t>F898</t>
  </si>
  <si>
    <t>P3032</t>
  </si>
  <si>
    <t>F258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</si>
  <si>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</si>
  <si>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</si>
  <si>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</si>
  <si>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</si>
  <si>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</si>
  <si>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</si>
  <si>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</si>
  <si>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</si>
  <si>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F108</t>
  </si>
  <si>
    <t>P3041</t>
  </si>
  <si>
    <t>P3042</t>
  </si>
  <si>
    <t>P3043</t>
  </si>
  <si>
    <t>F1727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</si>
  <si>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</si>
  <si>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</si>
  <si>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</si>
  <si>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</si>
  <si>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</si>
  <si>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</si>
  <si>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</si>
  <si>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</si>
  <si>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</si>
  <si>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</si>
  <si>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</si>
  <si>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</si>
  <si>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</si>
  <si>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</si>
  <si>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</si>
  <si>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</si>
  <si>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</si>
  <si>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</si>
  <si>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</si>
  <si>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</si>
  <si>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F1816</t>
  </si>
  <si>
    <t>P3064</t>
  </si>
  <si>
    <t>P3065</t>
  </si>
  <si>
    <t>P3066</t>
  </si>
  <si>
    <t>P3067</t>
  </si>
  <si>
    <t>P3068</t>
  </si>
  <si>
    <t>F1427</t>
  </si>
  <si>
    <t>P3069</t>
  </si>
  <si>
    <t>P3070</t>
  </si>
  <si>
    <t>F201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</si>
  <si>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</si>
  <si>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</si>
  <si>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</si>
  <si>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</si>
  <si>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</si>
  <si>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</si>
  <si>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</si>
  <si>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</si>
  <si>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</si>
  <si>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</si>
  <si>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F75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</si>
  <si>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</si>
  <si>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</si>
  <si>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</si>
  <si>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</si>
  <si>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</si>
  <si>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</si>
  <si>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</si>
  <si>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</si>
  <si>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</si>
  <si>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</si>
  <si>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</si>
  <si>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</si>
  <si>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</si>
  <si>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</si>
  <si>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</si>
  <si>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F1607</t>
  </si>
  <si>
    <t>P3096</t>
  </si>
  <si>
    <t>P3097</t>
  </si>
  <si>
    <t>P3098</t>
  </si>
  <si>
    <t>P3099</t>
  </si>
  <si>
    <t>P3100</t>
  </si>
  <si>
    <t>P3101</t>
  </si>
  <si>
    <t>F988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</si>
  <si>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</si>
  <si>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</si>
  <si>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</si>
  <si>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</si>
  <si>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</si>
  <si>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</si>
  <si>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</si>
  <si>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</si>
  <si>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F687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</si>
  <si>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</si>
  <si>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</si>
  <si>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</si>
  <si>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</si>
  <si>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</si>
  <si>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</si>
  <si>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</si>
  <si>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</si>
  <si>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F780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</si>
  <si>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</si>
  <si>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</si>
  <si>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</si>
  <si>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</si>
  <si>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</si>
  <si>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</si>
  <si>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</si>
  <si>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</si>
  <si>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</si>
  <si>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</si>
  <si>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F1782</t>
  </si>
  <si>
    <t>P3128</t>
  </si>
  <si>
    <t>F880</t>
  </si>
  <si>
    <t>P3129</t>
  </si>
  <si>
    <t>P3130</t>
  </si>
  <si>
    <t>P3131</t>
  </si>
  <si>
    <t>F825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</si>
  <si>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</si>
  <si>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</si>
  <si>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</si>
  <si>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</si>
  <si>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</si>
  <si>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</si>
  <si>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</si>
  <si>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</si>
  <si>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</si>
  <si>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</si>
  <si>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F1691</t>
  </si>
  <si>
    <t>P3142</t>
  </si>
  <si>
    <t>P3143</t>
  </si>
  <si>
    <t>P3144</t>
  </si>
  <si>
    <t>P3145</t>
  </si>
  <si>
    <t>P3146</t>
  </si>
  <si>
    <t>P3147</t>
  </si>
  <si>
    <t>F1521</t>
  </si>
  <si>
    <t>P3148</t>
  </si>
  <si>
    <t>P3149</t>
  </si>
  <si>
    <t>P3150</t>
  </si>
  <si>
    <t>P3151</t>
  </si>
  <si>
    <t>F294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</si>
  <si>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</si>
  <si>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</si>
  <si>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</si>
  <si>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</si>
  <si>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</si>
  <si>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</si>
  <si>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</si>
  <si>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</si>
  <si>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</si>
  <si>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</si>
  <si>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</si>
  <si>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</si>
  <si>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</si>
  <si>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</si>
  <si>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</si>
  <si>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F181</t>
  </si>
  <si>
    <t>P3167</t>
  </si>
  <si>
    <t>P3168</t>
  </si>
  <si>
    <t>P3169</t>
  </si>
  <si>
    <t>P3170</t>
  </si>
  <si>
    <t>P3171</t>
  </si>
  <si>
    <t>F903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</si>
  <si>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</si>
  <si>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</si>
  <si>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</si>
  <si>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</si>
  <si>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</si>
  <si>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</si>
  <si>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</si>
  <si>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</si>
  <si>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</si>
  <si>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</si>
  <si>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</si>
  <si>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</si>
  <si>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</si>
  <si>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</si>
  <si>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</si>
  <si>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</si>
  <si>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</si>
  <si>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</si>
  <si>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</si>
  <si>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</si>
  <si>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</si>
  <si>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F1860</t>
  </si>
  <si>
    <t>P3193</t>
  </si>
  <si>
    <t>P3194</t>
  </si>
  <si>
    <t>P3195</t>
  </si>
  <si>
    <t>P3196</t>
  </si>
  <si>
    <t>P3197</t>
  </si>
  <si>
    <t>P3198</t>
  </si>
  <si>
    <t>F1843</t>
  </si>
  <si>
    <t>P3199</t>
  </si>
  <si>
    <t>P3200</t>
  </si>
  <si>
    <t>P3201</t>
  </si>
  <si>
    <t>F760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</si>
  <si>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</si>
  <si>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</si>
  <si>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</si>
  <si>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</si>
  <si>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</si>
  <si>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</si>
  <si>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</si>
  <si>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</si>
  <si>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</si>
  <si>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</si>
  <si>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F1901</t>
  </si>
  <si>
    <t>P3212</t>
  </si>
  <si>
    <t>F1082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</si>
  <si>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</si>
  <si>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</si>
  <si>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</si>
  <si>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</si>
  <si>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</si>
  <si>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</si>
  <si>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</si>
  <si>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</si>
  <si>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</si>
  <si>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</si>
  <si>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</si>
  <si>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F1402</t>
  </si>
  <si>
    <t>P3224</t>
  </si>
  <si>
    <t>P3225</t>
  </si>
  <si>
    <t>P3226</t>
  </si>
  <si>
    <t>P3227</t>
  </si>
  <si>
    <t>P3228</t>
  </si>
  <si>
    <t>P3229</t>
  </si>
  <si>
    <t>P3230</t>
  </si>
  <si>
    <t>F1165</t>
  </si>
  <si>
    <t>P3231</t>
  </si>
  <si>
    <t>P3232</t>
  </si>
  <si>
    <t>P3233</t>
  </si>
  <si>
    <t>F1228</t>
  </si>
  <si>
    <t>P3234</t>
  </si>
  <si>
    <t>P3235</t>
  </si>
  <si>
    <t>F1158</t>
  </si>
  <si>
    <t>P3236</t>
  </si>
  <si>
    <t>P3237</t>
  </si>
  <si>
    <t>F1792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</si>
  <si>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</si>
  <si>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</si>
  <si>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</si>
  <si>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</si>
  <si>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</si>
  <si>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</si>
  <si>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</si>
  <si>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</si>
  <si>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</si>
  <si>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</si>
  <si>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F690</t>
  </si>
  <si>
    <t>P3248</t>
  </si>
  <si>
    <t>P3249</t>
  </si>
  <si>
    <t>P3250</t>
  </si>
  <si>
    <t>F1115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</si>
  <si>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</si>
  <si>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</si>
  <si>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</si>
  <si>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</si>
  <si>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</si>
  <si>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</si>
  <si>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</si>
  <si>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</si>
  <si>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</si>
  <si>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F1713</t>
  </si>
  <si>
    <t>P3260</t>
  </si>
  <si>
    <t>F1193</t>
  </si>
  <si>
    <t>P3261</t>
  </si>
  <si>
    <t>P3262</t>
  </si>
  <si>
    <t>P3263</t>
  </si>
  <si>
    <t>F1001</t>
  </si>
  <si>
    <t>P3264</t>
  </si>
  <si>
    <t>F1436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</si>
  <si>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</si>
  <si>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</si>
  <si>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</si>
  <si>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</si>
  <si>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</si>
  <si>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</si>
  <si>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</si>
  <si>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</si>
  <si>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</si>
  <si>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</si>
  <si>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</si>
  <si>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</si>
  <si>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F1762</t>
  </si>
  <si>
    <t>P3277</t>
  </si>
  <si>
    <t>P3278</t>
  </si>
  <si>
    <t>F1822</t>
  </si>
  <si>
    <t>P3279</t>
  </si>
  <si>
    <t>F482</t>
  </si>
  <si>
    <t>P3280</t>
  </si>
  <si>
    <t>F983</t>
  </si>
  <si>
    <t>P3281</t>
  </si>
  <si>
    <t>P3282</t>
  </si>
  <si>
    <t>P3283</t>
  </si>
  <si>
    <t>P3284</t>
  </si>
  <si>
    <t>F206</t>
  </si>
  <si>
    <t>P3285</t>
  </si>
  <si>
    <t>F1647</t>
  </si>
  <si>
    <t>P3286</t>
  </si>
  <si>
    <t>P3287</t>
  </si>
  <si>
    <t>P3288</t>
  </si>
  <si>
    <t>F1162</t>
  </si>
  <si>
    <t>P3289</t>
  </si>
  <si>
    <t>F763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</si>
  <si>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</si>
  <si>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</si>
  <si>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</si>
  <si>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</si>
  <si>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</si>
  <si>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</si>
  <si>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</si>
  <si>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</si>
  <si>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</si>
  <si>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</si>
  <si>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</si>
  <si>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</si>
  <si>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</si>
  <si>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</si>
  <si>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</si>
  <si>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</si>
  <si>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F269</t>
  </si>
  <si>
    <t>P3306</t>
  </si>
  <si>
    <t>F1418</t>
  </si>
  <si>
    <t>P3307</t>
  </si>
  <si>
    <t>P3308</t>
  </si>
  <si>
    <t>F1467</t>
  </si>
  <si>
    <t>P3309</t>
  </si>
  <si>
    <t>P3310</t>
  </si>
  <si>
    <t>F710</t>
  </si>
  <si>
    <t>P3311</t>
  </si>
  <si>
    <t>P3312</t>
  </si>
  <si>
    <t>P3313</t>
  </si>
  <si>
    <t>P3314</t>
  </si>
  <si>
    <t>P3315</t>
  </si>
  <si>
    <t>F1620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</si>
  <si>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</si>
  <si>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</si>
  <si>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</si>
  <si>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</si>
  <si>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</si>
  <si>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</si>
  <si>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</si>
  <si>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</si>
  <si>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</si>
  <si>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</si>
  <si>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</si>
  <si>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</si>
  <si>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</si>
  <si>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</si>
  <si>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</si>
  <si>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</si>
  <si>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</si>
  <si>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</si>
  <si>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</si>
  <si>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</si>
  <si>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</si>
  <si>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</si>
  <si>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</si>
  <si>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</si>
  <si>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F499</t>
  </si>
  <si>
    <t>P3340</t>
  </si>
  <si>
    <t>P3341</t>
  </si>
  <si>
    <t>P3342</t>
  </si>
  <si>
    <t>P3343</t>
  </si>
  <si>
    <t>P3344</t>
  </si>
  <si>
    <t>P3345</t>
  </si>
  <si>
    <t>P3346</t>
  </si>
  <si>
    <t>F1734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</si>
  <si>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</si>
  <si>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</si>
  <si>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</si>
  <si>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</si>
  <si>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</si>
  <si>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</si>
  <si>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</si>
  <si>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</si>
  <si>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</si>
  <si>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</si>
  <si>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F298</t>
  </si>
  <si>
    <t>P3357</t>
  </si>
  <si>
    <t>F261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</si>
  <si>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</si>
  <si>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</si>
  <si>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</si>
  <si>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</si>
  <si>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</si>
  <si>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</si>
  <si>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</si>
  <si>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</si>
  <si>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</si>
  <si>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</si>
  <si>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</si>
  <si>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</si>
  <si>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</si>
  <si>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</si>
  <si>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</si>
  <si>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</si>
  <si>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</si>
  <si>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</si>
  <si>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</si>
  <si>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</si>
  <si>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</si>
  <si>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</si>
  <si>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</si>
  <si>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</si>
  <si>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</si>
  <si>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</si>
  <si>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</si>
  <si>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</si>
  <si>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</si>
  <si>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</si>
  <si>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</si>
  <si>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</si>
  <si>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</si>
  <si>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</si>
  <si>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</si>
  <si>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</si>
  <si>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</si>
  <si>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</si>
  <si>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</si>
  <si>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</si>
  <si>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</si>
  <si>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</si>
  <si>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</si>
  <si>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</si>
  <si>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</si>
  <si>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</si>
  <si>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</si>
  <si>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</si>
  <si>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</si>
  <si>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F1074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</si>
  <si>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</si>
  <si>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</si>
  <si>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</si>
  <si>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</si>
  <si>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</si>
  <si>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</si>
  <si>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</si>
  <si>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</si>
  <si>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</si>
  <si>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</si>
  <si>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</si>
  <si>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F663</t>
  </si>
  <si>
    <t>P3418</t>
  </si>
  <si>
    <t>P3419</t>
  </si>
  <si>
    <t>P3420</t>
  </si>
  <si>
    <t>P3421</t>
  </si>
  <si>
    <t>F1457</t>
  </si>
  <si>
    <t>P3422</t>
  </si>
  <si>
    <t>P3423</t>
  </si>
  <si>
    <t>P3424</t>
  </si>
  <si>
    <t>F379</t>
  </si>
  <si>
    <t>P3425</t>
  </si>
  <si>
    <t>F1637</t>
  </si>
  <si>
    <t>P3426</t>
  </si>
  <si>
    <t>P3427</t>
  </si>
  <si>
    <t>P3428</t>
  </si>
  <si>
    <t>F507</t>
  </si>
  <si>
    <t>P3429</t>
  </si>
  <si>
    <t>P3430</t>
  </si>
  <si>
    <t>F1024</t>
  </si>
  <si>
    <t>P3431</t>
  </si>
  <si>
    <t>P3432</t>
  </si>
  <si>
    <t>P3433</t>
  </si>
  <si>
    <t>P3434</t>
  </si>
  <si>
    <t>P3435</t>
  </si>
  <si>
    <t>F309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</si>
  <si>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</si>
  <si>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</si>
  <si>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</si>
  <si>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</si>
  <si>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</si>
  <si>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</si>
  <si>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</si>
  <si>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</si>
  <si>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</si>
  <si>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</si>
  <si>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</si>
  <si>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</si>
  <si>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</si>
  <si>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</si>
  <si>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</si>
  <si>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</si>
  <si>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</si>
  <si>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</si>
  <si>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F46</t>
  </si>
  <si>
    <t>P3454</t>
  </si>
  <si>
    <t>F1454</t>
  </si>
  <si>
    <t>P3455</t>
  </si>
  <si>
    <t>P3456</t>
  </si>
  <si>
    <t>P3457</t>
  </si>
  <si>
    <t>P3458</t>
  </si>
  <si>
    <t>P3459</t>
  </si>
  <si>
    <t>P3460</t>
  </si>
  <si>
    <t>P3461</t>
  </si>
  <si>
    <t>F1489</t>
  </si>
  <si>
    <t>P3462</t>
  </si>
  <si>
    <t>P3463</t>
  </si>
  <si>
    <t>P3464</t>
  </si>
  <si>
    <t>F559</t>
  </si>
  <si>
    <t>P3465</t>
  </si>
  <si>
    <t>P3466</t>
  </si>
  <si>
    <t>P3467</t>
  </si>
  <si>
    <t>P3468</t>
  </si>
  <si>
    <t>P3469</t>
  </si>
  <si>
    <t>P3470</t>
  </si>
  <si>
    <t>F275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</si>
  <si>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</si>
  <si>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</si>
  <si>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</si>
  <si>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</si>
  <si>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</si>
  <si>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</si>
  <si>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</si>
  <si>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</si>
  <si>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</si>
  <si>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</si>
  <si>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F85</t>
  </si>
  <si>
    <t>P3481</t>
  </si>
  <si>
    <t>P3482</t>
  </si>
  <si>
    <t>P3483</t>
  </si>
  <si>
    <t>F1070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</si>
  <si>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</si>
  <si>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</si>
  <si>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</si>
  <si>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</si>
  <si>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</si>
  <si>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</si>
  <si>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</si>
  <si>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</si>
  <si>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</si>
  <si>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</si>
  <si>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</si>
  <si>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</si>
  <si>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</si>
  <si>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</si>
  <si>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</si>
  <si>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</si>
  <si>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</si>
  <si>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</si>
  <si>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</si>
  <si>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F618</t>
  </si>
  <si>
    <t>P3503</t>
  </si>
  <si>
    <t>P3504</t>
  </si>
  <si>
    <t>P3505</t>
  </si>
  <si>
    <t>F691</t>
  </si>
  <si>
    <t>P3506</t>
  </si>
  <si>
    <t>P3507</t>
  </si>
  <si>
    <t>P3508</t>
  </si>
  <si>
    <t>F1116</t>
  </si>
  <si>
    <t>P3509</t>
  </si>
  <si>
    <t>P3510</t>
  </si>
  <si>
    <t>P3511</t>
  </si>
  <si>
    <t>P3512</t>
  </si>
  <si>
    <t>F80</t>
  </si>
  <si>
    <t>P3513</t>
  </si>
  <si>
    <t>P3514</t>
  </si>
  <si>
    <t>F219</t>
  </si>
  <si>
    <t>P3515</t>
  </si>
  <si>
    <t>F1592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</si>
  <si>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</si>
  <si>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</si>
  <si>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</si>
  <si>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</si>
  <si>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</si>
  <si>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</si>
  <si>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</si>
  <si>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</si>
  <si>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</si>
  <si>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</si>
  <si>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F1303</t>
  </si>
  <si>
    <t>P3526</t>
  </si>
  <si>
    <t>F1750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</si>
  <si>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</si>
  <si>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</si>
  <si>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</si>
  <si>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</si>
  <si>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</si>
  <si>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</si>
  <si>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</si>
  <si>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</si>
  <si>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F961</t>
  </si>
  <si>
    <t>P3535</t>
  </si>
  <si>
    <t>F343</t>
  </si>
  <si>
    <t>P3536</t>
  </si>
  <si>
    <t>P3537</t>
  </si>
  <si>
    <t>F1290</t>
  </si>
  <si>
    <t>P3538</t>
  </si>
  <si>
    <t>P3539</t>
  </si>
  <si>
    <t>P3540</t>
  </si>
  <si>
    <t>P3541</t>
  </si>
  <si>
    <t>P3542</t>
  </si>
  <si>
    <t>F1857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</si>
  <si>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</si>
  <si>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</si>
  <si>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</si>
  <si>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</si>
  <si>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</si>
  <si>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</si>
  <si>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</si>
  <si>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</si>
  <si>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</si>
  <si>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</si>
  <si>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</si>
  <si>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</si>
  <si>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</si>
  <si>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F167</t>
  </si>
  <si>
    <t>P3556</t>
  </si>
  <si>
    <t>F841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</si>
  <si>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</si>
  <si>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</si>
  <si>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</si>
  <si>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</si>
  <si>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</si>
  <si>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</si>
  <si>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</si>
  <si>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</si>
  <si>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F1739</t>
  </si>
  <si>
    <t>P3565</t>
  </si>
  <si>
    <t>P3566</t>
  </si>
  <si>
    <t>F380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</si>
  <si>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</si>
  <si>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</si>
  <si>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</si>
  <si>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</si>
  <si>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</si>
  <si>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</si>
  <si>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</si>
  <si>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</si>
  <si>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</si>
  <si>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</si>
  <si>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F1034</t>
  </si>
  <si>
    <t>P3577</t>
  </si>
  <si>
    <t>P3578</t>
  </si>
  <si>
    <t>P3579</t>
  </si>
  <si>
    <t>P3580</t>
  </si>
  <si>
    <t>P3581</t>
  </si>
  <si>
    <t>P3582</t>
  </si>
  <si>
    <t>P3583</t>
  </si>
  <si>
    <t>F447</t>
  </si>
  <si>
    <t>P3584</t>
  </si>
  <si>
    <t>P3585</t>
  </si>
  <si>
    <t>P3586</t>
  </si>
  <si>
    <t>F1736</t>
  </si>
  <si>
    <t>P3587</t>
  </si>
  <si>
    <t>P3588</t>
  </si>
  <si>
    <t>P3589</t>
  </si>
  <si>
    <t>P3590</t>
  </si>
  <si>
    <t>P3591</t>
  </si>
  <si>
    <t>F1164</t>
  </si>
  <si>
    <t>P3592</t>
  </si>
  <si>
    <t>P3593</t>
  </si>
  <si>
    <t>P3594</t>
  </si>
  <si>
    <t>F1483</t>
  </si>
  <si>
    <t>P3595</t>
  </si>
  <si>
    <t>P3596</t>
  </si>
  <si>
    <t>P3597</t>
  </si>
  <si>
    <t>F302</t>
  </si>
  <si>
    <t>P3598</t>
  </si>
  <si>
    <t>P3599</t>
  </si>
  <si>
    <t>P3600</t>
  </si>
  <si>
    <t>P3601</t>
  </si>
  <si>
    <t>P3602</t>
  </si>
  <si>
    <t>P3603</t>
  </si>
  <si>
    <t>P3604</t>
  </si>
  <si>
    <t>F1975</t>
  </si>
  <si>
    <t>P3605</t>
  </si>
  <si>
    <t>P3606</t>
  </si>
  <si>
    <t>F1922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</si>
  <si>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</si>
  <si>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</si>
  <si>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</si>
  <si>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</si>
  <si>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</si>
  <si>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</si>
  <si>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</si>
  <si>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</si>
  <si>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</si>
  <si>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</si>
  <si>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</si>
  <si>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</si>
  <si>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</si>
  <si>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</si>
  <si>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</si>
  <si>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</si>
  <si>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</si>
  <si>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</si>
  <si>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</si>
  <si>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</si>
  <si>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</si>
  <si>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</si>
  <si>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F768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</si>
  <si>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</si>
  <si>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</si>
  <si>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</si>
  <si>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</si>
  <si>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</si>
  <si>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</si>
  <si>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</si>
  <si>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</si>
  <si>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</si>
  <si>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</si>
  <si>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</si>
  <si>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F986</t>
  </si>
  <si>
    <t>P3640</t>
  </si>
  <si>
    <t>P3641</t>
  </si>
  <si>
    <t>F1766</t>
  </si>
  <si>
    <t>P3642</t>
  </si>
  <si>
    <t>P3643</t>
  </si>
  <si>
    <t>P3644</t>
  </si>
  <si>
    <t>F1470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</si>
  <si>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</si>
  <si>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</si>
  <si>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</si>
  <si>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</si>
  <si>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</si>
  <si>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</si>
  <si>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</si>
  <si>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</si>
  <si>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</si>
  <si>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</si>
  <si>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F1593</t>
  </si>
  <si>
    <t>P3655</t>
  </si>
  <si>
    <t>P3656</t>
  </si>
  <si>
    <t>P3657</t>
  </si>
  <si>
    <t>P3658</t>
  </si>
  <si>
    <t>F1110</t>
  </si>
  <si>
    <t>P3659</t>
  </si>
  <si>
    <t>F646</t>
  </si>
  <si>
    <t>P3660</t>
  </si>
  <si>
    <t>P3661</t>
  </si>
  <si>
    <t>P3662</t>
  </si>
  <si>
    <t>P3663</t>
  </si>
  <si>
    <t>P3664</t>
  </si>
  <si>
    <t>P3665</t>
  </si>
  <si>
    <t>F1352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</si>
  <si>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</si>
  <si>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</si>
  <si>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</si>
  <si>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</si>
  <si>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</si>
  <si>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</si>
  <si>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</si>
  <si>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</si>
  <si>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</si>
  <si>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</si>
  <si>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</si>
  <si>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</si>
  <si>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</si>
  <si>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</si>
  <si>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</si>
  <si>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F1288</t>
  </si>
  <si>
    <t>P3681</t>
  </si>
  <si>
    <t>F169</t>
  </si>
  <si>
    <t>P3682</t>
  </si>
  <si>
    <t>P3683</t>
  </si>
  <si>
    <t>P3684</t>
  </si>
  <si>
    <t>P3685</t>
  </si>
  <si>
    <t>P3686</t>
  </si>
  <si>
    <t>P3687</t>
  </si>
  <si>
    <t>F1978</t>
  </si>
  <si>
    <t>P3688</t>
  </si>
  <si>
    <t>P3689</t>
  </si>
  <si>
    <t>F912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</si>
  <si>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</si>
  <si>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</si>
  <si>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</si>
  <si>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</si>
  <si>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</si>
  <si>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</si>
  <si>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</si>
  <si>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</si>
  <si>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</si>
  <si>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</si>
  <si>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</si>
  <si>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</si>
  <si>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</si>
  <si>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</si>
  <si>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</si>
  <si>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</si>
  <si>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</si>
  <si>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</si>
  <si>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</si>
  <si>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</si>
  <si>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</si>
  <si>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</si>
  <si>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</si>
  <si>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</si>
  <si>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F1064</t>
  </si>
  <si>
    <t>P3714</t>
  </si>
  <si>
    <t>P3715</t>
  </si>
  <si>
    <t>F93</t>
  </si>
  <si>
    <t>P3716</t>
  </si>
  <si>
    <t>P3717</t>
  </si>
  <si>
    <t>F1770</t>
  </si>
  <si>
    <t>P3718</t>
  </si>
  <si>
    <t>P3719</t>
  </si>
  <si>
    <t>P3720</t>
  </si>
  <si>
    <t>P3721</t>
  </si>
  <si>
    <t>F198</t>
  </si>
  <si>
    <t>P3722</t>
  </si>
  <si>
    <t>P3723</t>
  </si>
  <si>
    <t>P3724</t>
  </si>
  <si>
    <t>F253</t>
  </si>
  <si>
    <t>P3725</t>
  </si>
  <si>
    <t>P3726</t>
  </si>
  <si>
    <t>F1195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</si>
  <si>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</si>
  <si>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</si>
  <si>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</si>
  <si>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</si>
  <si>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</si>
  <si>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</si>
  <si>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</si>
  <si>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</si>
  <si>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</si>
  <si>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</si>
  <si>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</si>
  <si>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</si>
  <si>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</si>
  <si>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</si>
  <si>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</si>
  <si>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</si>
  <si>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</si>
  <si>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</si>
  <si>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</si>
  <si>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</si>
  <si>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</si>
  <si>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</si>
  <si>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</si>
  <si>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</si>
  <si>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</si>
  <si>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</si>
  <si>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</si>
  <si>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</si>
  <si>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</si>
  <si>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</si>
  <si>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</si>
  <si>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</si>
  <si>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</si>
  <si>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F317</t>
  </si>
  <si>
    <t>P3760</t>
  </si>
  <si>
    <t>P3761</t>
  </si>
  <si>
    <t>P3762</t>
  </si>
  <si>
    <t>P3763</t>
  </si>
  <si>
    <t>F471</t>
  </si>
  <si>
    <t>P3764</t>
  </si>
  <si>
    <t>P3765</t>
  </si>
  <si>
    <t>P3766</t>
  </si>
  <si>
    <t>F884</t>
  </si>
  <si>
    <t>P3767</t>
  </si>
  <si>
    <t>P3768</t>
  </si>
  <si>
    <t>F837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</si>
  <si>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</si>
  <si>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</si>
  <si>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</si>
  <si>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</si>
  <si>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</si>
  <si>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</si>
  <si>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</si>
  <si>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</si>
  <si>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</si>
  <si>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</si>
  <si>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</si>
  <si>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</si>
  <si>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</si>
  <si>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F1124</t>
  </si>
  <si>
    <t>P3782</t>
  </si>
  <si>
    <t>P3783</t>
  </si>
  <si>
    <t>P3784</t>
  </si>
  <si>
    <t>P3785</t>
  </si>
  <si>
    <t>P3786</t>
  </si>
  <si>
    <t>F1740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</si>
  <si>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</si>
  <si>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</si>
  <si>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</si>
  <si>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</si>
  <si>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</si>
  <si>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</si>
  <si>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</si>
  <si>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</si>
  <si>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F1846</t>
  </si>
  <si>
    <t>P3795</t>
  </si>
  <si>
    <t>P3796</t>
  </si>
  <si>
    <t>P3797</t>
  </si>
  <si>
    <t>F674</t>
  </si>
  <si>
    <t>P3798</t>
  </si>
  <si>
    <t>P3799</t>
  </si>
  <si>
    <t>P3800</t>
  </si>
  <si>
    <t>P3801</t>
  </si>
  <si>
    <t>P3802</t>
  </si>
  <si>
    <t>F1397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</si>
  <si>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</si>
  <si>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</si>
  <si>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</si>
  <si>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</si>
  <si>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</si>
  <si>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</si>
  <si>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</si>
  <si>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</si>
  <si>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</si>
  <si>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</si>
  <si>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</si>
  <si>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</si>
  <si>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</si>
  <si>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F1565</t>
  </si>
  <si>
    <t>P3816</t>
  </si>
  <si>
    <t>F987</t>
  </si>
  <si>
    <t>P3817</t>
  </si>
  <si>
    <t>P3818</t>
  </si>
  <si>
    <t>P3819</t>
  </si>
  <si>
    <t>P3820</t>
  </si>
  <si>
    <t>F341</t>
  </si>
  <si>
    <t>P3821</t>
  </si>
  <si>
    <t>P3822</t>
  </si>
  <si>
    <t>P3823</t>
  </si>
  <si>
    <t>P3824</t>
  </si>
  <si>
    <t>P3825</t>
  </si>
  <si>
    <t>F1682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</si>
  <si>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</si>
  <si>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</si>
  <si>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</si>
  <si>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</si>
  <si>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</si>
  <si>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</si>
  <si>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</si>
  <si>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</si>
  <si>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</si>
  <si>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</si>
  <si>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</si>
  <si>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</si>
  <si>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</si>
  <si>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</si>
  <si>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</si>
  <si>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</si>
  <si>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</si>
  <si>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</si>
  <si>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</si>
  <si>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F1007</t>
  </si>
  <si>
    <t>P3845</t>
  </si>
  <si>
    <t>P3846</t>
  </si>
  <si>
    <t>F1656</t>
  </si>
  <si>
    <t>P3847</t>
  </si>
  <si>
    <t>F1709</t>
  </si>
  <si>
    <t>P3848</t>
  </si>
  <si>
    <t>P3849</t>
  </si>
  <si>
    <t>P3850</t>
  </si>
  <si>
    <t>P3851</t>
  </si>
  <si>
    <t>P3852</t>
  </si>
  <si>
    <t>F398</t>
  </si>
  <si>
    <t>P3853</t>
  </si>
  <si>
    <t>P3854</t>
  </si>
  <si>
    <t>P3855</t>
  </si>
  <si>
    <t>F1194</t>
  </si>
  <si>
    <t>P3856</t>
  </si>
  <si>
    <t>P3857</t>
  </si>
  <si>
    <t>P3858</t>
  </si>
  <si>
    <t>P3859</t>
  </si>
  <si>
    <t>P3860</t>
  </si>
  <si>
    <t>P3861</t>
  </si>
  <si>
    <t>P3862</t>
  </si>
  <si>
    <t>F236</t>
  </si>
  <si>
    <t>P3863</t>
  </si>
  <si>
    <t>P3864</t>
  </si>
  <si>
    <t>F1461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</si>
  <si>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</si>
  <si>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</si>
  <si>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</si>
  <si>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</si>
  <si>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</si>
  <si>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</si>
  <si>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</si>
  <si>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</si>
  <si>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</si>
  <si>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F993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</si>
  <si>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</si>
  <si>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</si>
  <si>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</si>
  <si>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</si>
  <si>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</si>
  <si>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</si>
  <si>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</si>
  <si>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</si>
  <si>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</si>
  <si>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</si>
  <si>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</si>
  <si>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</si>
  <si>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</si>
  <si>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F200</t>
  </si>
  <si>
    <t>P3887</t>
  </si>
  <si>
    <t>P3888</t>
  </si>
  <si>
    <t>F1944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</si>
  <si>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</si>
  <si>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</si>
  <si>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</si>
  <si>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</si>
  <si>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</si>
  <si>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</si>
  <si>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</si>
  <si>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</si>
  <si>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F505</t>
  </si>
  <si>
    <t>P3897</t>
  </si>
  <si>
    <t>P3898</t>
  </si>
  <si>
    <t>P3899</t>
  </si>
  <si>
    <t>P3900</t>
  </si>
  <si>
    <t>P3901</t>
  </si>
  <si>
    <t>P3902</t>
  </si>
  <si>
    <t>P3903</t>
  </si>
  <si>
    <t>F40</t>
  </si>
  <si>
    <t>P3904</t>
  </si>
  <si>
    <t>P3905</t>
  </si>
  <si>
    <t>P3906</t>
  </si>
  <si>
    <t>P3907</t>
  </si>
  <si>
    <t>F1148</t>
  </si>
  <si>
    <t>P3908</t>
  </si>
  <si>
    <t>F1979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</si>
  <si>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</si>
  <si>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</si>
  <si>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</si>
  <si>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</si>
  <si>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</si>
  <si>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</si>
  <si>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</si>
  <si>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</si>
  <si>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F1597</t>
  </si>
  <si>
    <t>P3917</t>
  </si>
  <si>
    <t>P3918</t>
  </si>
  <si>
    <t>F588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</si>
  <si>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</si>
  <si>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</si>
  <si>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</si>
  <si>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</si>
  <si>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</si>
  <si>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</si>
  <si>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</si>
  <si>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</si>
  <si>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</si>
  <si>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</si>
  <si>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</si>
  <si>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</si>
  <si>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</si>
  <si>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</si>
  <si>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</si>
  <si>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</si>
  <si>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F449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</si>
  <si>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</si>
  <si>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</si>
  <si>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</si>
  <si>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</si>
  <si>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</si>
  <si>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</si>
  <si>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</si>
  <si>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</si>
  <si>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</si>
  <si>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</si>
  <si>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</si>
  <si>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</si>
  <si>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</si>
  <si>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</si>
  <si>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</si>
  <si>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</si>
  <si>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</si>
  <si>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</si>
  <si>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</si>
  <si>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</si>
  <si>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</si>
  <si>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</si>
  <si>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F1484</t>
  </si>
  <si>
    <t>P3957</t>
  </si>
  <si>
    <t>P3958</t>
  </si>
  <si>
    <t>P3959</t>
  </si>
  <si>
    <t>P3960</t>
  </si>
  <si>
    <t>P3961</t>
  </si>
  <si>
    <t>P3962</t>
  </si>
  <si>
    <t>P3963</t>
  </si>
  <si>
    <t>F155</t>
  </si>
  <si>
    <t>P3964</t>
  </si>
  <si>
    <t>P3965</t>
  </si>
  <si>
    <t>P3966</t>
  </si>
  <si>
    <t>P3967</t>
  </si>
  <si>
    <t>F678</t>
  </si>
  <si>
    <t>P3968</t>
  </si>
  <si>
    <t>P3969</t>
  </si>
  <si>
    <t>P3970</t>
  </si>
  <si>
    <t>F480</t>
  </si>
  <si>
    <t>P3971</t>
  </si>
  <si>
    <t>F207</t>
  </si>
  <si>
    <t>P3972</t>
  </si>
  <si>
    <t>P3973</t>
  </si>
  <si>
    <t>P3974</t>
  </si>
  <si>
    <t>P3975</t>
  </si>
  <si>
    <t>P3976</t>
  </si>
  <si>
    <t>P3977</t>
  </si>
  <si>
    <t>P3978</t>
  </si>
  <si>
    <t>F1608</t>
  </si>
  <si>
    <t>P3979</t>
  </si>
  <si>
    <t>P3980</t>
  </si>
  <si>
    <t>F1696</t>
  </si>
  <si>
    <t>P3981</t>
  </si>
  <si>
    <t>P3982</t>
  </si>
  <si>
    <t>F293</t>
  </si>
  <si>
    <t>P3983</t>
  </si>
  <si>
    <t>F1385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</si>
  <si>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</si>
  <si>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</si>
  <si>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</si>
  <si>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</si>
  <si>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</si>
  <si>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</si>
  <si>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</si>
  <si>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</si>
  <si>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</si>
  <si>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</si>
  <si>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</si>
  <si>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</si>
  <si>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</si>
  <si>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</si>
  <si>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</si>
  <si>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F45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</si>
  <si>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</si>
  <si>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</si>
  <si>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</si>
  <si>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</si>
  <si>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</si>
  <si>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</si>
  <si>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</si>
  <si>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</si>
  <si>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</si>
  <si>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</si>
  <si>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</si>
  <si>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</si>
  <si>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F426</t>
  </si>
  <si>
    <t>P4011</t>
  </si>
  <si>
    <t>P4012</t>
  </si>
  <si>
    <t>F584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</si>
  <si>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</si>
  <si>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</si>
  <si>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</si>
  <si>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</si>
  <si>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</si>
  <si>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</si>
  <si>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</si>
  <si>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</si>
  <si>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F1861</t>
  </si>
  <si>
    <t>P4021</t>
  </si>
  <si>
    <t>P4022</t>
  </si>
  <si>
    <t>F389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</si>
  <si>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</si>
  <si>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</si>
  <si>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</si>
  <si>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</si>
  <si>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</si>
  <si>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</si>
  <si>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</si>
  <si>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</si>
  <si>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</si>
  <si>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</si>
  <si>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</si>
  <si>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</si>
  <si>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</si>
  <si>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</si>
  <si>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</si>
  <si>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</si>
  <si>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</si>
  <si>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</si>
  <si>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</si>
  <si>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</si>
  <si>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</si>
  <si>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</si>
  <si>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</si>
  <si>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</si>
  <si>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</si>
  <si>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</si>
  <si>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</si>
  <si>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</si>
  <si>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</si>
  <si>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</si>
  <si>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</si>
  <si>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</si>
  <si>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</si>
  <si>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F333</t>
  </si>
  <si>
    <t>P4056</t>
  </si>
  <si>
    <t>F1566</t>
  </si>
  <si>
    <t>P4057</t>
  </si>
  <si>
    <t>P4058</t>
  </si>
  <si>
    <t>F243</t>
  </si>
  <si>
    <t>P4059</t>
  </si>
  <si>
    <t>P4060</t>
  </si>
  <si>
    <t>P4061</t>
  </si>
  <si>
    <t>F877</t>
  </si>
  <si>
    <t>P4062</t>
  </si>
  <si>
    <t>P4063</t>
  </si>
  <si>
    <t>P4064</t>
  </si>
  <si>
    <t>F881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</si>
  <si>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</si>
  <si>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</si>
  <si>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</si>
  <si>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</si>
  <si>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</si>
  <si>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</si>
  <si>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</si>
  <si>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</si>
  <si>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</si>
  <si>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</si>
  <si>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</si>
  <si>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</si>
  <si>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</si>
  <si>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</si>
  <si>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</si>
  <si>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</si>
  <si>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F1605</t>
  </si>
  <si>
    <t>P4081</t>
  </si>
  <si>
    <t>P4082</t>
  </si>
  <si>
    <t>P4083</t>
  </si>
  <si>
    <t>P4084</t>
  </si>
  <si>
    <t>P4085</t>
  </si>
  <si>
    <t>F1984</t>
  </si>
  <si>
    <t>P4086</t>
  </si>
  <si>
    <t>F624</t>
  </si>
  <si>
    <t>P4087</t>
  </si>
  <si>
    <t>P4088</t>
  </si>
  <si>
    <t>P4089</t>
  </si>
  <si>
    <t>P4090</t>
  </si>
  <si>
    <t>P4091</t>
  </si>
  <si>
    <t>P4092</t>
  </si>
  <si>
    <t>F459</t>
  </si>
  <si>
    <t>P4093</t>
  </si>
  <si>
    <t>P4094</t>
  </si>
  <si>
    <t>F908</t>
  </si>
  <si>
    <t>P4095</t>
  </si>
  <si>
    <t>P4096</t>
  </si>
  <si>
    <t>P4097</t>
  </si>
  <si>
    <t>P4098</t>
  </si>
  <si>
    <t>P4099</t>
  </si>
  <si>
    <t>P4100</t>
  </si>
  <si>
    <t>F1345</t>
  </si>
  <si>
    <t>P4101</t>
  </si>
  <si>
    <t>P4102</t>
  </si>
  <si>
    <t>P4103</t>
  </si>
  <si>
    <t>P4104</t>
  </si>
  <si>
    <t>F786</t>
  </si>
  <si>
    <t>P4105</t>
  </si>
  <si>
    <t>P4106</t>
  </si>
  <si>
    <t>P4107</t>
  </si>
  <si>
    <t>P4108</t>
  </si>
  <si>
    <t>P4109</t>
  </si>
  <si>
    <t>P4110</t>
  </si>
  <si>
    <t>P4111</t>
  </si>
  <si>
    <t>F1132</t>
  </si>
  <si>
    <t>P4112</t>
  </si>
  <si>
    <t>P4113</t>
  </si>
  <si>
    <t>F516</t>
  </si>
  <si>
    <t>P4114</t>
  </si>
  <si>
    <t>P4115</t>
  </si>
  <si>
    <t>P4116</t>
  </si>
  <si>
    <t>P4117</t>
  </si>
  <si>
    <t>P4118</t>
  </si>
  <si>
    <t>P4119</t>
  </si>
  <si>
    <t>P4120</t>
  </si>
  <si>
    <t>F226</t>
  </si>
  <si>
    <t>P4121</t>
  </si>
  <si>
    <t>F1635</t>
  </si>
  <si>
    <t>P4122</t>
  </si>
  <si>
    <t>P4123</t>
  </si>
  <si>
    <t>P4124</t>
  </si>
  <si>
    <t>P4125</t>
  </si>
  <si>
    <t>P4126</t>
  </si>
  <si>
    <t>F791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</si>
  <si>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</si>
  <si>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</si>
  <si>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</si>
  <si>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</si>
  <si>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</si>
  <si>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</si>
  <si>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</si>
  <si>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</si>
  <si>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</si>
  <si>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</si>
  <si>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</si>
  <si>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</si>
  <si>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</si>
  <si>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</si>
  <si>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</si>
  <si>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</si>
  <si>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</si>
  <si>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F1854</t>
  </si>
  <si>
    <t>P4144</t>
  </si>
  <si>
    <t>P4145</t>
  </si>
  <si>
    <t>P4146</t>
  </si>
  <si>
    <t>P4147</t>
  </si>
  <si>
    <t>P4148</t>
  </si>
  <si>
    <t>P4149</t>
  </si>
  <si>
    <t>F1432</t>
  </si>
  <si>
    <t>P4150</t>
  </si>
  <si>
    <t>P4151</t>
  </si>
  <si>
    <t>F700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</si>
  <si>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</si>
  <si>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</si>
  <si>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</si>
  <si>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</si>
  <si>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</si>
  <si>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</si>
  <si>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</si>
  <si>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</si>
  <si>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</si>
  <si>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F238</t>
  </si>
  <si>
    <t>P4161</t>
  </si>
  <si>
    <t>P4162</t>
  </si>
  <si>
    <t>F1943</t>
  </si>
  <si>
    <t>P4163</t>
  </si>
  <si>
    <t>F1286</t>
  </si>
  <si>
    <t>P4164</t>
  </si>
  <si>
    <t>P4165</t>
  </si>
  <si>
    <t>F1820</t>
  </si>
  <si>
    <t>P4166</t>
  </si>
  <si>
    <t>P4167</t>
  </si>
  <si>
    <t>F585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</si>
  <si>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</si>
  <si>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</si>
  <si>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</si>
  <si>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</si>
  <si>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</si>
  <si>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</si>
  <si>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</si>
  <si>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</si>
  <si>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</si>
  <si>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</si>
  <si>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</si>
  <si>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</si>
  <si>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F234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</si>
  <si>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</si>
  <si>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</si>
  <si>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</si>
  <si>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</si>
  <si>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</si>
  <si>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</si>
  <si>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</si>
  <si>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</si>
  <si>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F1543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</si>
  <si>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</si>
  <si>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</si>
  <si>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</si>
  <si>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</si>
  <si>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</si>
  <si>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</si>
  <si>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</si>
  <si>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</si>
  <si>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</si>
  <si>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</si>
  <si>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</si>
  <si>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</si>
  <si>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</si>
  <si>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</si>
  <si>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</si>
  <si>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</si>
  <si>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</si>
  <si>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</si>
  <si>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</si>
  <si>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</si>
  <si>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F1626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</si>
  <si>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</si>
  <si>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</si>
  <si>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</si>
  <si>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</si>
  <si>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</si>
  <si>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</si>
  <si>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</si>
  <si>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</si>
  <si>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</si>
  <si>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</si>
  <si>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</si>
  <si>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</si>
  <si>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</si>
  <si>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</si>
  <si>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</si>
  <si>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</si>
  <si>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F695</t>
  </si>
  <si>
    <t>P4224</t>
  </si>
  <si>
    <t>P4225</t>
  </si>
  <si>
    <t>F879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</si>
  <si>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</si>
  <si>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</si>
  <si>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</si>
  <si>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</si>
  <si>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</si>
  <si>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</si>
  <si>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</si>
  <si>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</si>
  <si>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F1807</t>
  </si>
  <si>
    <t>P4234</t>
  </si>
  <si>
    <t>P4235</t>
  </si>
  <si>
    <t>F557</t>
  </si>
  <si>
    <t>P4236</t>
  </si>
  <si>
    <t>P4237</t>
  </si>
  <si>
    <t>F1456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</si>
  <si>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</si>
  <si>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</si>
  <si>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</si>
  <si>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</si>
  <si>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</si>
  <si>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</si>
  <si>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</si>
  <si>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</si>
  <si>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</si>
  <si>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</si>
  <si>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</si>
  <si>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</si>
  <si>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</si>
  <si>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</si>
  <si>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F1155</t>
  </si>
  <si>
    <t>P4252</t>
  </si>
  <si>
    <t>F1058</t>
  </si>
  <si>
    <t>P4253</t>
  </si>
  <si>
    <t>P4254</t>
  </si>
  <si>
    <t>P4255</t>
  </si>
  <si>
    <t>P4256</t>
  </si>
  <si>
    <t>P4257</t>
  </si>
  <si>
    <t>P4258</t>
  </si>
  <si>
    <t>P4259</t>
  </si>
  <si>
    <t>F804</t>
  </si>
  <si>
    <t>P4260</t>
  </si>
  <si>
    <t>P4261</t>
  </si>
  <si>
    <t>P4262</t>
  </si>
  <si>
    <t>F1101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</si>
  <si>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</si>
  <si>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</si>
  <si>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</si>
  <si>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</si>
  <si>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</si>
  <si>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</si>
  <si>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</si>
  <si>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</si>
  <si>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</si>
  <si>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F1818</t>
  </si>
  <si>
    <t>P4272</t>
  </si>
  <si>
    <t>P4273</t>
  </si>
  <si>
    <t>F1645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</si>
  <si>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</si>
  <si>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</si>
  <si>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</si>
  <si>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</si>
  <si>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</si>
  <si>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</si>
  <si>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</si>
  <si>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</si>
  <si>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</si>
  <si>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</si>
  <si>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F838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</si>
  <si>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</si>
  <si>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</si>
  <si>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</si>
  <si>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</si>
  <si>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</si>
  <si>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</si>
  <si>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</si>
  <si>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</si>
  <si>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</si>
  <si>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</si>
  <si>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</si>
  <si>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F1087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</si>
  <si>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</si>
  <si>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</si>
  <si>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</si>
  <si>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</si>
  <si>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</si>
  <si>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</si>
  <si>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</si>
  <si>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</si>
  <si>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</si>
  <si>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</si>
  <si>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</si>
  <si>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</si>
  <si>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</si>
  <si>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</si>
  <si>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</si>
  <si>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</si>
  <si>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</si>
  <si>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</si>
  <si>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</si>
  <si>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F194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</si>
  <si>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</si>
  <si>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</si>
  <si>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</si>
  <si>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</si>
  <si>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</si>
  <si>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</si>
  <si>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</si>
  <si>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</si>
  <si>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F1459</t>
  </si>
  <si>
    <t>P4322</t>
  </si>
  <si>
    <t>P4323</t>
  </si>
  <si>
    <t>P4324</t>
  </si>
  <si>
    <t>P4325</t>
  </si>
  <si>
    <t>P4326</t>
  </si>
  <si>
    <t>P4327</t>
  </si>
  <si>
    <t>P4328</t>
  </si>
  <si>
    <t>F592</t>
  </si>
  <si>
    <t>P4329</t>
  </si>
  <si>
    <t>P4330</t>
  </si>
  <si>
    <t>P4331</t>
  </si>
  <si>
    <t>P4332</t>
  </si>
  <si>
    <t>P4333</t>
  </si>
  <si>
    <t>P4334</t>
  </si>
  <si>
    <t>P4335</t>
  </si>
  <si>
    <t>F816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</si>
  <si>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</si>
  <si>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</si>
  <si>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</si>
  <si>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</si>
  <si>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</si>
  <si>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</si>
  <si>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</si>
  <si>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</si>
  <si>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</si>
  <si>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</si>
  <si>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</si>
  <si>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</si>
  <si>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</si>
  <si>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</si>
  <si>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</si>
  <si>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</si>
  <si>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</si>
  <si>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</si>
  <si>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</si>
  <si>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</si>
  <si>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</si>
  <si>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</si>
  <si>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</si>
  <si>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</si>
  <si>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</si>
  <si>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</si>
  <si>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</si>
  <si>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</si>
  <si>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</si>
  <si>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</si>
  <si>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F835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</si>
  <si>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</si>
  <si>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</si>
  <si>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</si>
  <si>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</si>
  <si>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</si>
  <si>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</si>
  <si>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</si>
  <si>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</si>
  <si>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</si>
  <si>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F1789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</si>
  <si>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</si>
  <si>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</si>
  <si>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</si>
  <si>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</si>
  <si>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</si>
  <si>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</si>
  <si>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</si>
  <si>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</si>
  <si>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</si>
  <si>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F739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</si>
  <si>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</si>
  <si>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</si>
  <si>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</si>
  <si>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</si>
  <si>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</si>
  <si>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</si>
  <si>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</si>
  <si>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</si>
  <si>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</si>
  <si>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</si>
  <si>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</si>
  <si>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</si>
  <si>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F1847</t>
  </si>
  <si>
    <t>P4396</t>
  </si>
  <si>
    <t>P4397</t>
  </si>
  <si>
    <t>P4398</t>
  </si>
  <si>
    <t>F1841</t>
  </si>
  <si>
    <t>P4399</t>
  </si>
  <si>
    <t>P4400</t>
  </si>
  <si>
    <t>P4401</t>
  </si>
  <si>
    <t>P4402</t>
  </si>
  <si>
    <t>P4403</t>
  </si>
  <si>
    <t>F734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</si>
  <si>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</si>
  <si>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</si>
  <si>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</si>
  <si>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</si>
  <si>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</si>
  <si>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</si>
  <si>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</si>
  <si>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</si>
  <si>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</si>
  <si>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</si>
  <si>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</si>
  <si>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</si>
  <si>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</si>
  <si>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</si>
  <si>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F394</t>
  </si>
  <si>
    <t>P4418</t>
  </si>
  <si>
    <t>F310</t>
  </si>
  <si>
    <t>P4419</t>
  </si>
  <si>
    <t>F259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</si>
  <si>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</si>
  <si>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</si>
  <si>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</si>
  <si>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</si>
  <si>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</si>
  <si>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</si>
  <si>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</si>
  <si>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</si>
  <si>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</si>
  <si>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F489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</si>
  <si>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</si>
  <si>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</si>
  <si>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</si>
  <si>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</si>
  <si>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</si>
  <si>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</si>
  <si>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</si>
  <si>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</si>
  <si>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</si>
  <si>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</si>
  <si>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</si>
  <si>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</si>
  <si>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</si>
  <si>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</si>
  <si>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</si>
  <si>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</si>
  <si>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</si>
  <si>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</si>
  <si>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</si>
  <si>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</si>
  <si>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</si>
  <si>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</si>
  <si>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</si>
  <si>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</si>
  <si>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</si>
  <si>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</si>
  <si>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</si>
  <si>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</si>
  <si>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F985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</si>
  <si>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</si>
  <si>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</si>
  <si>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</si>
  <si>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</si>
  <si>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</si>
  <si>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</si>
  <si>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</si>
  <si>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</si>
  <si>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</si>
  <si>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F1578</t>
  </si>
  <si>
    <t>P4466</t>
  </si>
  <si>
    <t>P4467</t>
  </si>
  <si>
    <t>P4468</t>
  </si>
  <si>
    <t>F1406</t>
  </si>
  <si>
    <t>P4469</t>
  </si>
  <si>
    <t>P4470</t>
  </si>
  <si>
    <t>P4471</t>
  </si>
  <si>
    <t>F1142</t>
  </si>
  <si>
    <t>P4472</t>
  </si>
  <si>
    <t>P4473</t>
  </si>
  <si>
    <t>P4474</t>
  </si>
  <si>
    <t>P4475</t>
  </si>
  <si>
    <t>P4476</t>
  </si>
  <si>
    <t>P4477</t>
  </si>
  <si>
    <t>F174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</si>
  <si>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</si>
  <si>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</si>
  <si>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</si>
  <si>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</si>
  <si>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</si>
  <si>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</si>
  <si>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</si>
  <si>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</si>
  <si>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</si>
  <si>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</si>
  <si>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</si>
  <si>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F355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</si>
  <si>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</si>
  <si>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</si>
  <si>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</si>
  <si>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</si>
  <si>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</si>
  <si>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</si>
  <si>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</si>
  <si>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</si>
  <si>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F861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</si>
  <si>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</si>
  <si>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</si>
  <si>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</si>
  <si>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</si>
  <si>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</si>
  <si>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</si>
  <si>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</si>
  <si>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</si>
  <si>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</si>
  <si>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</si>
  <si>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</si>
  <si>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</si>
  <si>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</si>
  <si>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</si>
  <si>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</si>
  <si>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</si>
  <si>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</si>
  <si>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</si>
  <si>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F428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</si>
  <si>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</si>
  <si>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</si>
  <si>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</si>
  <si>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</si>
  <si>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</si>
  <si>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</si>
  <si>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</si>
  <si>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</si>
  <si>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</si>
  <si>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</si>
  <si>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</si>
  <si>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</si>
  <si>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</si>
  <si>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</si>
  <si>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</si>
  <si>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</si>
  <si>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</si>
  <si>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</si>
  <si>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</si>
  <si>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F1008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</si>
  <si>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</si>
  <si>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</si>
  <si>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</si>
  <si>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</si>
  <si>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</si>
  <si>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</si>
  <si>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</si>
  <si>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</si>
  <si>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F750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</si>
  <si>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</si>
  <si>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</si>
  <si>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</si>
  <si>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</si>
  <si>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</si>
  <si>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</si>
  <si>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</si>
  <si>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</si>
  <si>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</si>
  <si>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</si>
  <si>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</si>
  <si>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</si>
  <si>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</si>
  <si>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</si>
  <si>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</si>
  <si>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</si>
  <si>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</si>
  <si>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</si>
  <si>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</si>
  <si>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F125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</si>
  <si>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</si>
  <si>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</si>
  <si>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</si>
  <si>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</si>
  <si>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</si>
  <si>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</si>
  <si>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</si>
  <si>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</si>
  <si>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</si>
  <si>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</si>
  <si>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</si>
  <si>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</si>
  <si>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</si>
  <si>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</si>
  <si>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</si>
  <si>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</si>
  <si>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</si>
  <si>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</si>
  <si>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</si>
  <si>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</si>
  <si>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</si>
  <si>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</si>
  <si>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</si>
  <si>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</si>
  <si>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</si>
  <si>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</si>
  <si>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</si>
  <si>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</si>
  <si>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</si>
  <si>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</si>
  <si>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</si>
  <si>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</si>
  <si>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</si>
  <si>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</si>
  <si>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</si>
  <si>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F1225</t>
  </si>
  <si>
    <t>P4596</t>
  </si>
  <si>
    <t>F527</t>
  </si>
  <si>
    <t>P4597</t>
  </si>
  <si>
    <t>P4598</t>
  </si>
  <si>
    <t>P4599</t>
  </si>
  <si>
    <t>P4600</t>
  </si>
  <si>
    <t>P4601</t>
  </si>
  <si>
    <t>P4602</t>
  </si>
  <si>
    <t>F1224</t>
  </si>
  <si>
    <t>P4603</t>
  </si>
  <si>
    <t>P4604</t>
  </si>
  <si>
    <t>P4605</t>
  </si>
  <si>
    <t>P4606</t>
  </si>
  <si>
    <t>P4607</t>
  </si>
  <si>
    <t>P4608</t>
  </si>
  <si>
    <t>F509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</si>
  <si>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</si>
  <si>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</si>
  <si>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</si>
  <si>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</si>
  <si>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</si>
  <si>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</si>
  <si>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</si>
  <si>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</si>
  <si>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</si>
  <si>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</si>
  <si>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</si>
  <si>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</si>
  <si>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</si>
  <si>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F638</t>
  </si>
  <si>
    <t>P4622</t>
  </si>
  <si>
    <t>P4623</t>
  </si>
  <si>
    <t>P4624</t>
  </si>
  <si>
    <t>P4625</t>
  </si>
  <si>
    <t>F1685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</si>
  <si>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</si>
  <si>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</si>
  <si>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</si>
  <si>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</si>
  <si>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</si>
  <si>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</si>
  <si>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</si>
  <si>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</si>
  <si>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</si>
  <si>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F305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</si>
  <si>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</si>
  <si>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</si>
  <si>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</si>
  <si>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</si>
  <si>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</si>
  <si>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</si>
  <si>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</si>
  <si>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</si>
  <si>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</si>
  <si>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</si>
  <si>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F1232</t>
  </si>
  <si>
    <t>P4645</t>
  </si>
  <si>
    <t>P4646</t>
  </si>
  <si>
    <t>P4647</t>
  </si>
  <si>
    <t>P4648</t>
  </si>
  <si>
    <t>F356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</si>
  <si>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</si>
  <si>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</si>
  <si>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</si>
  <si>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</si>
  <si>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</si>
  <si>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</si>
  <si>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</si>
  <si>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</si>
  <si>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</si>
  <si>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</si>
  <si>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</si>
  <si>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F1092</t>
  </si>
  <si>
    <t>P4660</t>
  </si>
  <si>
    <t>P4661</t>
  </si>
  <si>
    <t>F1374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</si>
  <si>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</si>
  <si>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</si>
  <si>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</si>
  <si>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</si>
  <si>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</si>
  <si>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</si>
  <si>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</si>
  <si>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</si>
  <si>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</si>
  <si>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</si>
  <si>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</si>
  <si>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</si>
  <si>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</si>
  <si>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F178</t>
  </si>
  <si>
    <t>P4675</t>
  </si>
  <si>
    <t>P4676</t>
  </si>
  <si>
    <t>P4677</t>
  </si>
  <si>
    <t>P4678</t>
  </si>
  <si>
    <t>P4679</t>
  </si>
  <si>
    <t>P4680</t>
  </si>
  <si>
    <t>F212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</si>
  <si>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</si>
  <si>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</si>
  <si>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</si>
  <si>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</si>
  <si>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</si>
  <si>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</si>
  <si>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</si>
  <si>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</si>
  <si>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</si>
  <si>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</si>
  <si>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</si>
  <si>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</si>
  <si>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</si>
  <si>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</si>
  <si>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</si>
  <si>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</si>
  <si>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</si>
  <si>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</si>
  <si>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</si>
  <si>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</si>
  <si>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</si>
  <si>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</si>
  <si>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</si>
  <si>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</si>
  <si>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</si>
  <si>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</si>
  <si>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</si>
  <si>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F493</t>
  </si>
  <si>
    <t>P4708</t>
  </si>
  <si>
    <t>P4709</t>
  </si>
  <si>
    <t>P4710</t>
  </si>
  <si>
    <t>P4711</t>
  </si>
  <si>
    <t>P4712</t>
  </si>
  <si>
    <t>P4713</t>
  </si>
  <si>
    <t>F658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</si>
  <si>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</si>
  <si>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</si>
  <si>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</si>
  <si>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</si>
  <si>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</si>
  <si>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</si>
  <si>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</si>
  <si>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</si>
  <si>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</si>
  <si>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</si>
  <si>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</si>
  <si>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</si>
  <si>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F702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</si>
  <si>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</si>
  <si>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</si>
  <si>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</si>
  <si>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</si>
  <si>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</si>
  <si>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</si>
  <si>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</si>
  <si>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</si>
  <si>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</si>
  <si>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</si>
  <si>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</si>
  <si>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</si>
  <si>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</si>
  <si>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F815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</si>
  <si>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</si>
  <si>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</si>
  <si>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</si>
  <si>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</si>
  <si>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</si>
  <si>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</si>
  <si>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</si>
  <si>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</si>
  <si>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F37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</si>
  <si>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</si>
  <si>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</si>
  <si>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</si>
  <si>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</si>
  <si>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</si>
  <si>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</si>
  <si>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</si>
  <si>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</si>
  <si>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F1400</t>
  </si>
  <si>
    <t>P4755</t>
  </si>
  <si>
    <t>P4756</t>
  </si>
  <si>
    <t>P4757</t>
  </si>
  <si>
    <t>P4758</t>
  </si>
  <si>
    <t>P4759</t>
  </si>
  <si>
    <t>F754</t>
  </si>
  <si>
    <t>P4760</t>
  </si>
  <si>
    <t>F672</t>
  </si>
  <si>
    <t>P4761</t>
  </si>
  <si>
    <t>P4762</t>
  </si>
  <si>
    <t>P4763</t>
  </si>
  <si>
    <t>P4764</t>
  </si>
  <si>
    <t>P4765</t>
  </si>
  <si>
    <t>F1998</t>
  </si>
  <si>
    <t>P4766</t>
  </si>
  <si>
    <t>P4767</t>
  </si>
  <si>
    <t>P4768</t>
  </si>
  <si>
    <t>P4769</t>
  </si>
  <si>
    <t>F1042</t>
  </si>
  <si>
    <t>P4770</t>
  </si>
  <si>
    <t>P4771</t>
  </si>
  <si>
    <t>P4772</t>
  </si>
  <si>
    <t>F1154</t>
  </si>
  <si>
    <t>P4773</t>
  </si>
  <si>
    <t>P4774</t>
  </si>
  <si>
    <t>P4775</t>
  </si>
  <si>
    <t>P4776</t>
  </si>
  <si>
    <t>P4777</t>
  </si>
  <si>
    <t>F906</t>
  </si>
  <si>
    <t>P4778</t>
  </si>
  <si>
    <t>P4779</t>
  </si>
  <si>
    <t>P4780</t>
  </si>
  <si>
    <t>F1642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</si>
  <si>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</si>
  <si>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</si>
  <si>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</si>
  <si>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</si>
  <si>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</si>
  <si>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</si>
  <si>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</si>
  <si>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</si>
  <si>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F595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</si>
  <si>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</si>
  <si>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</si>
  <si>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</si>
  <si>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</si>
  <si>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</si>
  <si>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</si>
  <si>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</si>
  <si>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</si>
  <si>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F1302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</si>
  <si>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</si>
  <si>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</si>
  <si>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</si>
  <si>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</si>
  <si>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</si>
  <si>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</si>
  <si>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</si>
  <si>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</si>
  <si>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</si>
  <si>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</si>
  <si>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</si>
  <si>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</si>
  <si>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F139</t>
  </si>
  <si>
    <t>P4809</t>
  </si>
  <si>
    <t>P4810</t>
  </si>
  <si>
    <t>P4811</t>
  </si>
  <si>
    <t>P4812</t>
  </si>
  <si>
    <t>P4813</t>
  </si>
  <si>
    <t>P4814</t>
  </si>
  <si>
    <t>F1434</t>
  </si>
  <si>
    <t>P4815</t>
  </si>
  <si>
    <t>P4816</t>
  </si>
  <si>
    <t>P4817</t>
  </si>
  <si>
    <t>P4818</t>
  </si>
  <si>
    <t>P4819</t>
  </si>
  <si>
    <t>P4820</t>
  </si>
  <si>
    <t>F1136</t>
  </si>
  <si>
    <t>P4821</t>
  </si>
  <si>
    <t>P4822</t>
  </si>
  <si>
    <t>P4823</t>
  </si>
  <si>
    <t>P4824</t>
  </si>
  <si>
    <t>F1888</t>
  </si>
  <si>
    <t>P4825</t>
  </si>
  <si>
    <t>P4826</t>
  </si>
  <si>
    <t>P4827</t>
  </si>
  <si>
    <t>P4828</t>
  </si>
  <si>
    <t>F641</t>
  </si>
  <si>
    <t>P4829</t>
  </si>
  <si>
    <t>P4830</t>
  </si>
  <si>
    <t>P4831</t>
  </si>
  <si>
    <t>P4832</t>
  </si>
  <si>
    <t>P4833</t>
  </si>
  <si>
    <t>F396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</si>
  <si>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</si>
  <si>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</si>
  <si>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</si>
  <si>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</si>
  <si>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</si>
  <si>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</si>
  <si>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</si>
  <si>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</si>
  <si>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</si>
  <si>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</si>
  <si>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</si>
  <si>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</si>
  <si>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</si>
  <si>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</si>
  <si>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</si>
  <si>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</si>
  <si>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</si>
  <si>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</si>
  <si>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</si>
  <si>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</si>
  <si>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</si>
  <si>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</si>
  <si>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</si>
  <si>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</si>
  <si>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</si>
  <si>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</si>
  <si>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</si>
  <si>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</si>
  <si>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</si>
  <si>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</si>
  <si>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</si>
  <si>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</si>
  <si>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</si>
  <si>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</si>
  <si>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F1511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</si>
  <si>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</si>
  <si>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</si>
  <si>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</si>
  <si>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</si>
  <si>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</si>
  <si>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</si>
  <si>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</si>
  <si>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</si>
  <si>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</si>
  <si>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</si>
  <si>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</si>
  <si>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</si>
  <si>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</si>
  <si>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F707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</si>
  <si>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</si>
  <si>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</si>
  <si>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</si>
  <si>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</si>
  <si>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</si>
  <si>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</si>
  <si>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</si>
  <si>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</si>
  <si>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</si>
  <si>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</si>
  <si>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</si>
  <si>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F1382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</si>
  <si>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</si>
  <si>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</si>
  <si>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</si>
  <si>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</si>
  <si>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</si>
  <si>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</si>
  <si>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</si>
  <si>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</si>
  <si>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</si>
  <si>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</si>
  <si>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</si>
  <si>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</si>
  <si>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</si>
  <si>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</si>
  <si>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F384</t>
  </si>
  <si>
    <t>P4906</t>
  </si>
  <si>
    <t>F1516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</si>
  <si>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</si>
  <si>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</si>
  <si>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</si>
  <si>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</si>
  <si>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</si>
  <si>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</si>
  <si>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</si>
  <si>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</si>
  <si>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</si>
  <si>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</si>
  <si>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</si>
  <si>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</si>
  <si>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</si>
  <si>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</si>
  <si>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F1205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</si>
  <si>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</si>
  <si>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</si>
  <si>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</si>
  <si>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</si>
  <si>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</si>
  <si>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</si>
  <si>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</si>
  <si>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</si>
  <si>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</si>
  <si>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F4</t>
  </si>
  <si>
    <t>P4930</t>
  </si>
  <si>
    <t>P4931</t>
  </si>
  <si>
    <t>P4932</t>
  </si>
  <si>
    <t>F268</t>
  </si>
  <si>
    <t>P4933</t>
  </si>
  <si>
    <t>P4934</t>
  </si>
  <si>
    <t>P4935</t>
  </si>
  <si>
    <t>F963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</si>
  <si>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</si>
  <si>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</si>
  <si>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</si>
  <si>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</si>
  <si>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</si>
  <si>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</si>
  <si>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</si>
  <si>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</si>
  <si>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</si>
  <si>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</si>
  <si>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F314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</si>
  <si>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</si>
  <si>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</si>
  <si>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</si>
  <si>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</si>
  <si>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</si>
  <si>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</si>
  <si>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</si>
  <si>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</si>
  <si>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</si>
  <si>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</si>
  <si>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</si>
  <si>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</si>
  <si>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</si>
  <si>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</si>
  <si>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</si>
  <si>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</si>
  <si>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</si>
  <si>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F1906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</si>
  <si>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</si>
  <si>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</si>
  <si>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</si>
  <si>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</si>
  <si>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</si>
  <si>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</si>
  <si>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</si>
  <si>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</si>
  <si>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</si>
  <si>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</si>
  <si>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</si>
  <si>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</si>
  <si>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</si>
  <si>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</si>
  <si>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</si>
  <si>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</si>
  <si>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</si>
  <si>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</si>
  <si>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</si>
  <si>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</si>
  <si>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</si>
  <si>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</si>
  <si>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</si>
  <si>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F1207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</si>
  <si>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</si>
  <si>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</si>
  <si>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</si>
  <si>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</si>
  <si>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</si>
  <si>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</si>
  <si>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</si>
  <si>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</si>
  <si>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</si>
  <si>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</si>
  <si>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F784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</si>
  <si>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</si>
  <si>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</si>
  <si>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</si>
  <si>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</si>
  <si>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</si>
  <si>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</si>
  <si>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</si>
  <si>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</si>
  <si>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F1077</t>
  </si>
  <si>
    <t>P5004</t>
  </si>
  <si>
    <t>F1117</t>
  </si>
  <si>
    <t>P5005</t>
  </si>
  <si>
    <t>P5006</t>
  </si>
  <si>
    <t>P5007</t>
  </si>
  <si>
    <t>F1231</t>
  </si>
  <si>
    <t>P5008</t>
  </si>
  <si>
    <t>P5009</t>
  </si>
  <si>
    <t>P5010</t>
  </si>
  <si>
    <t>F916</t>
  </si>
  <si>
    <t>P5011</t>
  </si>
  <si>
    <t>P5012</t>
  </si>
  <si>
    <t>P5013</t>
  </si>
  <si>
    <t>P5014</t>
  </si>
  <si>
    <t>P5015</t>
  </si>
  <si>
    <t>P5016</t>
  </si>
  <si>
    <t>F514</t>
  </si>
  <si>
    <t>P5017</t>
  </si>
  <si>
    <t>F1802</t>
  </si>
  <si>
    <t>P5018</t>
  </si>
  <si>
    <t>F1825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</si>
  <si>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</si>
  <si>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</si>
  <si>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</si>
  <si>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</si>
  <si>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</si>
  <si>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</si>
  <si>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</si>
  <si>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</si>
  <si>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</si>
  <si>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</si>
  <si>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</si>
  <si>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F1934</t>
  </si>
  <si>
    <t>P5030</t>
  </si>
  <si>
    <t>P5031</t>
  </si>
  <si>
    <t>F1055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</si>
  <si>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</si>
  <si>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</si>
  <si>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</si>
  <si>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</si>
  <si>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</si>
  <si>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</si>
  <si>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</si>
  <si>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</si>
  <si>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</si>
  <si>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</si>
  <si>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</si>
  <si>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</si>
  <si>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</si>
  <si>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</si>
  <si>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</si>
  <si>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</si>
  <si>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</si>
  <si>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</si>
  <si>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</si>
  <si>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</si>
  <si>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</si>
  <si>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</si>
  <si>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F110</t>
  </si>
  <si>
    <t>P5054</t>
  </si>
  <si>
    <t>F694</t>
  </si>
  <si>
    <t>P5055</t>
  </si>
  <si>
    <t>F1554</t>
  </si>
  <si>
    <t>P5056</t>
  </si>
  <si>
    <t>P5057</t>
  </si>
  <si>
    <t>P5058</t>
  </si>
  <si>
    <t>P5059</t>
  </si>
  <si>
    <t>P5060</t>
  </si>
  <si>
    <t>P5061</t>
  </si>
  <si>
    <t>P5062</t>
  </si>
  <si>
    <t>F712</t>
  </si>
  <si>
    <t>P5063</t>
  </si>
  <si>
    <t>P5064</t>
  </si>
  <si>
    <t>P5065</t>
  </si>
  <si>
    <t>P5066</t>
  </si>
  <si>
    <t>P5067</t>
  </si>
  <si>
    <t>P5068</t>
  </si>
  <si>
    <t>F972</t>
  </si>
  <si>
    <t>P5069</t>
  </si>
  <si>
    <t>P5070</t>
  </si>
  <si>
    <t>P5071</t>
  </si>
  <si>
    <t>F813</t>
  </si>
  <si>
    <t>P5072</t>
  </si>
  <si>
    <t>F454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</si>
  <si>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</si>
  <si>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</si>
  <si>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</si>
  <si>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</si>
  <si>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</si>
  <si>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</si>
  <si>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</si>
  <si>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</si>
  <si>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</si>
  <si>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</si>
  <si>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</si>
  <si>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</si>
  <si>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</si>
  <si>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</si>
  <si>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</si>
  <si>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</si>
  <si>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</si>
  <si>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</si>
  <si>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</si>
  <si>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</si>
  <si>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F1203</t>
  </si>
  <si>
    <t>P5093</t>
  </si>
  <si>
    <t>P5094</t>
  </si>
  <si>
    <t>P5095</t>
  </si>
  <si>
    <t>P5096</t>
  </si>
  <si>
    <t>P5097</t>
  </si>
  <si>
    <t>P5098</t>
  </si>
  <si>
    <t>P5099</t>
  </si>
  <si>
    <t>F964</t>
  </si>
  <si>
    <t>P5100</t>
  </si>
  <si>
    <t>P5101</t>
  </si>
  <si>
    <t>P5102</t>
  </si>
  <si>
    <t>P5103</t>
  </si>
  <si>
    <t>P5104</t>
  </si>
  <si>
    <t>F1391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</si>
  <si>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</si>
  <si>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</si>
  <si>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</si>
  <si>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</si>
  <si>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</si>
  <si>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</si>
  <si>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</si>
  <si>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</si>
  <si>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</si>
  <si>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</si>
  <si>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</si>
  <si>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</si>
  <si>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</si>
  <si>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F1903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</si>
  <si>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</si>
  <si>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</si>
  <si>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</si>
  <si>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</si>
  <si>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</si>
  <si>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</si>
  <si>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</si>
  <si>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</si>
  <si>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F1955</t>
  </si>
  <si>
    <t>P5126</t>
  </si>
  <si>
    <t>P5127</t>
  </si>
  <si>
    <t>F311</t>
  </si>
  <si>
    <t>P5128</t>
  </si>
  <si>
    <t>F8</t>
  </si>
  <si>
    <t>P5129</t>
  </si>
  <si>
    <t>P5130</t>
  </si>
  <si>
    <t>F1787</t>
  </si>
  <si>
    <t>P5131</t>
  </si>
  <si>
    <t>P5132</t>
  </si>
  <si>
    <t>P5133</t>
  </si>
  <si>
    <t>P5134</t>
  </si>
  <si>
    <t>P5135</t>
  </si>
  <si>
    <t>P5136</t>
  </si>
  <si>
    <t>P5137</t>
  </si>
  <si>
    <t>F544</t>
  </si>
  <si>
    <t>P5138</t>
  </si>
  <si>
    <t>P5139</t>
  </si>
  <si>
    <t>P5140</t>
  </si>
  <si>
    <t>P5141</t>
  </si>
  <si>
    <t>F1662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</si>
  <si>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</si>
  <si>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</si>
  <si>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</si>
  <si>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</si>
  <si>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</si>
  <si>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</si>
  <si>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</si>
  <si>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</si>
  <si>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</si>
  <si>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</si>
  <si>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F1600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</si>
  <si>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</si>
  <si>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</si>
  <si>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</si>
  <si>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</si>
  <si>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</si>
  <si>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</si>
  <si>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</si>
  <si>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</si>
  <si>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</si>
  <si>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</si>
  <si>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</si>
  <si>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</si>
  <si>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</si>
  <si>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</si>
  <si>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</si>
  <si>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</si>
  <si>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</si>
  <si>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</si>
  <si>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</si>
  <si>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</si>
  <si>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</si>
  <si>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</si>
  <si>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</si>
  <si>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</si>
  <si>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F1530</t>
  </si>
  <si>
    <t>P5176</t>
  </si>
  <si>
    <t>P5177</t>
  </si>
  <si>
    <t>F1796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</si>
  <si>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</si>
  <si>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</si>
  <si>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</si>
  <si>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</si>
  <si>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</si>
  <si>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</si>
  <si>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</si>
  <si>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</si>
  <si>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</si>
  <si>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</si>
  <si>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</si>
  <si>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</si>
  <si>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</si>
  <si>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</si>
  <si>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</si>
  <si>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</si>
  <si>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</si>
  <si>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</si>
  <si>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</si>
  <si>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</si>
  <si>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</si>
  <si>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</si>
  <si>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</si>
  <si>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</si>
  <si>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</si>
  <si>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</si>
  <si>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</si>
  <si>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</si>
  <si>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</si>
  <si>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</si>
  <si>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</si>
  <si>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</si>
  <si>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</si>
  <si>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</si>
  <si>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</si>
  <si>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</si>
  <si>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</si>
  <si>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</si>
  <si>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</si>
  <si>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</si>
  <si>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</si>
  <si>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</si>
  <si>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</si>
  <si>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</si>
  <si>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</si>
  <si>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</si>
  <si>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</si>
  <si>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</si>
  <si>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</si>
  <si>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</si>
  <si>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</si>
  <si>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</si>
  <si>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</si>
  <si>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</si>
  <si>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</si>
  <si>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</si>
  <si>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</si>
  <si>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</si>
  <si>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</si>
  <si>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</si>
  <si>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</si>
  <si>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</si>
  <si>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F1190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</si>
  <si>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</si>
  <si>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</si>
  <si>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</si>
  <si>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</si>
  <si>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</si>
  <si>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</si>
  <si>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</si>
  <si>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</si>
  <si>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</si>
  <si>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</si>
  <si>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</si>
  <si>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</si>
  <si>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</si>
  <si>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</si>
  <si>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</si>
  <si>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</si>
  <si>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</si>
  <si>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</si>
  <si>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</si>
  <si>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</si>
  <si>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</si>
  <si>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</si>
  <si>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</si>
  <si>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</si>
  <si>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</si>
  <si>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</si>
  <si>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</si>
  <si>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</si>
  <si>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</si>
  <si>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</si>
  <si>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</si>
  <si>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</si>
  <si>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</si>
  <si>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</si>
  <si>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</si>
  <si>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</si>
  <si>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</si>
  <si>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F659</t>
  </si>
  <si>
    <t>P5277</t>
  </si>
  <si>
    <t>P5278</t>
  </si>
  <si>
    <t>P5279</t>
  </si>
  <si>
    <t>F1338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</si>
  <si>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</si>
  <si>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</si>
  <si>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</si>
  <si>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</si>
  <si>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</si>
  <si>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</si>
  <si>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</si>
  <si>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</si>
  <si>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</si>
  <si>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</si>
  <si>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</si>
  <si>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</si>
  <si>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</si>
  <si>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</si>
  <si>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</si>
  <si>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</si>
  <si>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</si>
  <si>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</si>
  <si>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</si>
  <si>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</si>
  <si>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</si>
  <si>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</si>
  <si>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</si>
  <si>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</si>
  <si>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</si>
  <si>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</si>
  <si>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</si>
  <si>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</si>
  <si>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</si>
  <si>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</si>
  <si>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</si>
  <si>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</si>
  <si>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</si>
  <si>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</si>
  <si>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</si>
  <si>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</si>
  <si>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</si>
  <si>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</si>
  <si>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</si>
  <si>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</si>
  <si>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</si>
  <si>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</si>
  <si>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</si>
  <si>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</si>
  <si>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</si>
  <si>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</si>
  <si>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</si>
  <si>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</si>
  <si>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</si>
  <si>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</si>
  <si>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F921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</si>
  <si>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</si>
  <si>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</si>
  <si>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</si>
  <si>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</si>
  <si>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</si>
  <si>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</si>
  <si>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</si>
  <si>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</si>
  <si>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</si>
  <si>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</si>
  <si>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</si>
  <si>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</si>
  <si>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</si>
  <si>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</si>
  <si>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</si>
  <si>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</si>
  <si>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</si>
  <si>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</si>
  <si>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</si>
  <si>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</si>
  <si>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</si>
  <si>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</si>
  <si>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</si>
  <si>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</si>
  <si>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F386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</si>
  <si>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</si>
  <si>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</si>
  <si>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</si>
  <si>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</si>
  <si>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</si>
  <si>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</si>
  <si>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</si>
  <si>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</si>
  <si>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</si>
  <si>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</si>
  <si>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</si>
  <si>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</si>
  <si>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</si>
  <si>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</si>
  <si>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</si>
  <si>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F1411</t>
  </si>
  <si>
    <t>P5369</t>
  </si>
  <si>
    <t>P5370</t>
  </si>
  <si>
    <t>P5371</t>
  </si>
  <si>
    <t>P5372</t>
  </si>
  <si>
    <t>P5373</t>
  </si>
  <si>
    <t>P5374</t>
  </si>
  <si>
    <t>F1591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</si>
  <si>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</si>
  <si>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</si>
  <si>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</si>
  <si>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</si>
  <si>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</si>
  <si>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</si>
  <si>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</si>
  <si>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</si>
  <si>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</si>
  <si>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</si>
  <si>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F263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</si>
  <si>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</si>
  <si>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</si>
  <si>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</si>
  <si>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</si>
  <si>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</si>
  <si>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</si>
  <si>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</si>
  <si>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</si>
  <si>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</si>
  <si>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</si>
  <si>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</si>
  <si>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</si>
  <si>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</si>
  <si>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</si>
  <si>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</si>
  <si>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</si>
  <si>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</si>
  <si>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</si>
  <si>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</si>
  <si>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</si>
  <si>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</si>
  <si>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</si>
  <si>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</si>
  <si>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</si>
  <si>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</si>
  <si>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</si>
  <si>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</si>
  <si>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</si>
  <si>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</si>
  <si>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</si>
  <si>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</si>
  <si>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</si>
  <si>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</si>
  <si>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</si>
  <si>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</si>
  <si>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</si>
  <si>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</si>
  <si>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</si>
  <si>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</si>
  <si>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</si>
  <si>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</si>
  <si>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</si>
  <si>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F1030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</si>
  <si>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</si>
  <si>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</si>
  <si>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</si>
  <si>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</si>
  <si>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</si>
  <si>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</si>
  <si>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</si>
  <si>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</si>
  <si>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</si>
  <si>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</si>
  <si>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</si>
  <si>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</si>
  <si>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</si>
  <si>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</si>
  <si>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</si>
  <si>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</si>
  <si>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</si>
  <si>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</si>
  <si>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</si>
  <si>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</si>
  <si>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</si>
  <si>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</si>
  <si>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</si>
  <si>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</si>
  <si>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</si>
  <si>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</si>
  <si>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</si>
  <si>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</si>
  <si>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</si>
  <si>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F240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</si>
  <si>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</si>
  <si>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</si>
  <si>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</si>
  <si>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</si>
  <si>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</si>
  <si>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</si>
  <si>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</si>
  <si>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</si>
  <si>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</si>
  <si>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</si>
  <si>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</si>
  <si>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</si>
  <si>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F1760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</si>
  <si>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</si>
  <si>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</si>
  <si>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</si>
  <si>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</si>
  <si>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</si>
  <si>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</si>
  <si>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</si>
  <si>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</si>
  <si>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</si>
  <si>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</si>
  <si>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</si>
  <si>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</si>
  <si>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</si>
  <si>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</si>
  <si>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</si>
  <si>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</si>
  <si>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</si>
  <si>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</si>
  <si>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</si>
  <si>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</si>
  <si>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F927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</si>
  <si>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</si>
  <si>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</si>
  <si>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</si>
  <si>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</si>
  <si>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</si>
  <si>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</si>
  <si>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</si>
  <si>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</si>
  <si>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</si>
  <si>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</si>
  <si>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</si>
  <si>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</si>
  <si>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</si>
  <si>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</si>
  <si>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F329</t>
  </si>
  <si>
    <t>P5502</t>
  </si>
  <si>
    <t>P5503</t>
  </si>
  <si>
    <t>P5504</t>
  </si>
  <si>
    <t>P5505</t>
  </si>
  <si>
    <t>P5506</t>
  </si>
  <si>
    <t>P5507</t>
  </si>
  <si>
    <t>F1733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</si>
  <si>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</si>
  <si>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</si>
  <si>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</si>
  <si>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</si>
  <si>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</si>
  <si>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</si>
  <si>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</si>
  <si>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</si>
  <si>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</si>
  <si>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</si>
  <si>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</si>
  <si>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</si>
  <si>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</si>
  <si>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</si>
  <si>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</si>
  <si>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</si>
  <si>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</si>
  <si>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</si>
  <si>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</si>
  <si>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</si>
  <si>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F1752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</si>
  <si>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</si>
  <si>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</si>
  <si>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</si>
  <si>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</si>
  <si>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</si>
  <si>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</si>
  <si>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</si>
  <si>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</si>
  <si>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</si>
  <si>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F895</t>
  </si>
  <si>
    <t>P5537</t>
  </si>
  <si>
    <t>P5538</t>
  </si>
  <si>
    <t>P5539</t>
  </si>
  <si>
    <t>P5540</t>
  </si>
  <si>
    <t>P5541</t>
  </si>
  <si>
    <t>P5542</t>
  </si>
  <si>
    <t>P5543</t>
  </si>
  <si>
    <t>F216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</si>
  <si>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</si>
  <si>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</si>
  <si>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</si>
  <si>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</si>
  <si>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</si>
  <si>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</si>
  <si>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</si>
  <si>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</si>
  <si>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F1551</t>
  </si>
  <si>
    <t>P5552</t>
  </si>
  <si>
    <t>P5553</t>
  </si>
  <si>
    <t>P5554</t>
  </si>
  <si>
    <t>P5555</t>
  </si>
  <si>
    <t>P5556</t>
  </si>
  <si>
    <t>F182</t>
  </si>
  <si>
    <t>P5557</t>
  </si>
  <si>
    <t>F42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</si>
  <si>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</si>
  <si>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</si>
  <si>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</si>
  <si>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</si>
  <si>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</si>
  <si>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</si>
  <si>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</si>
  <si>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</si>
  <si>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</si>
  <si>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</si>
  <si>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</si>
  <si>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</si>
  <si>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</si>
  <si>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</si>
  <si>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</si>
  <si>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</si>
  <si>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</si>
  <si>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</si>
  <si>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</si>
  <si>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</si>
  <si>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</si>
  <si>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</si>
  <si>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</si>
  <si>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</si>
  <si>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</si>
  <si>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</si>
  <si>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</si>
  <si>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</si>
  <si>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</si>
  <si>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</si>
  <si>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</si>
  <si>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</si>
  <si>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</si>
  <si>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</si>
  <si>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</si>
  <si>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</si>
  <si>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</si>
  <si>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</si>
  <si>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</si>
  <si>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</si>
  <si>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</si>
  <si>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</si>
  <si>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</si>
  <si>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</si>
  <si>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</si>
  <si>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</si>
  <si>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</si>
  <si>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</si>
  <si>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</si>
  <si>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</si>
  <si>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</si>
  <si>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</si>
  <si>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</si>
  <si>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F1296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</si>
  <si>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</si>
  <si>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</si>
  <si>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</si>
  <si>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</si>
  <si>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</si>
  <si>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</si>
  <si>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</si>
  <si>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</si>
  <si>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</si>
  <si>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</si>
  <si>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</si>
  <si>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</si>
  <si>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</si>
  <si>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</si>
  <si>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</si>
  <si>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</si>
  <si>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</si>
  <si>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</si>
  <si>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</si>
  <si>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</si>
  <si>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F278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</si>
  <si>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</si>
  <si>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</si>
  <si>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</si>
  <si>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</si>
  <si>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</si>
  <si>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</si>
  <si>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</si>
  <si>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</si>
  <si>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</si>
  <si>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</si>
  <si>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</si>
  <si>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F1919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</si>
  <si>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</si>
  <si>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</si>
  <si>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</si>
  <si>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</si>
  <si>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</si>
  <si>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</si>
  <si>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</si>
  <si>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</si>
  <si>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</si>
  <si>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</si>
  <si>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F1994</t>
  </si>
  <si>
    <t>P5652</t>
  </si>
  <si>
    <t>F1828</t>
  </si>
  <si>
    <t>P5653</t>
  </si>
  <si>
    <t>P5654</t>
  </si>
  <si>
    <t>P5655</t>
  </si>
  <si>
    <t>F1066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</si>
  <si>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</si>
  <si>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</si>
  <si>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</si>
  <si>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</si>
  <si>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</si>
  <si>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</si>
  <si>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</si>
  <si>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</si>
  <si>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</si>
  <si>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F626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</si>
  <si>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</si>
  <si>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</si>
  <si>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</si>
  <si>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</si>
  <si>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</si>
  <si>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</si>
  <si>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</si>
  <si>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</si>
  <si>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</si>
  <si>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</si>
  <si>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</si>
  <si>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</si>
  <si>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</si>
  <si>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</si>
  <si>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</si>
  <si>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</si>
  <si>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</si>
  <si>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</si>
  <si>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</si>
  <si>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</si>
  <si>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</si>
  <si>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</si>
  <si>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</si>
  <si>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</si>
  <si>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F257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</si>
  <si>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</si>
  <si>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</si>
  <si>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</si>
  <si>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</si>
  <si>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</si>
  <si>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</si>
  <si>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</si>
  <si>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</si>
  <si>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</si>
  <si>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</si>
  <si>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</si>
  <si>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F10</t>
  </si>
  <si>
    <t>P5700</t>
  </si>
  <si>
    <t>P5701</t>
  </si>
  <si>
    <t>P5702</t>
  </si>
  <si>
    <t>P5703</t>
  </si>
  <si>
    <t>P5704</t>
  </si>
  <si>
    <t>P5705</t>
  </si>
  <si>
    <t>F1785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</si>
  <si>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</si>
  <si>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</si>
  <si>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</si>
  <si>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</si>
  <si>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</si>
  <si>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</si>
  <si>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</si>
  <si>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</si>
  <si>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</si>
  <si>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</si>
  <si>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</si>
  <si>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</si>
  <si>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</si>
  <si>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</si>
  <si>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</si>
  <si>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</si>
  <si>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</si>
  <si>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</si>
  <si>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</si>
  <si>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</si>
  <si>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</si>
  <si>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</si>
  <si>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</si>
  <si>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</si>
  <si>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</si>
  <si>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F1974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</si>
  <si>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</si>
  <si>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</si>
  <si>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</si>
  <si>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</si>
  <si>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</si>
  <si>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</si>
  <si>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</si>
  <si>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</si>
  <si>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</si>
  <si>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</si>
  <si>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</si>
  <si>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</si>
  <si>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</si>
  <si>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</si>
  <si>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</si>
  <si>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</si>
  <si>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F332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</si>
  <si>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</si>
  <si>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</si>
  <si>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</si>
  <si>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</si>
  <si>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</si>
  <si>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</si>
  <si>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</si>
  <si>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</si>
  <si>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</si>
  <si>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</si>
  <si>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</si>
  <si>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</si>
  <si>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</si>
  <si>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</si>
  <si>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</si>
  <si>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</si>
  <si>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</si>
  <si>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F306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</si>
  <si>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</si>
  <si>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</si>
  <si>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</si>
  <si>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</si>
  <si>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</si>
  <si>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</si>
  <si>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</si>
  <si>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</si>
  <si>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</si>
  <si>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</si>
  <si>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</si>
  <si>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</si>
  <si>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</si>
  <si>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</si>
  <si>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</si>
  <si>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F793</t>
  </si>
  <si>
    <t>P5779</t>
  </si>
  <si>
    <t>P5780</t>
  </si>
  <si>
    <t>F1992</t>
  </si>
  <si>
    <t>P5781</t>
  </si>
  <si>
    <t>P5782</t>
  </si>
  <si>
    <t>P5783</t>
  </si>
  <si>
    <t>P5784</t>
  </si>
  <si>
    <t>F808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</si>
  <si>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</si>
  <si>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</si>
  <si>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</si>
  <si>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</si>
  <si>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</si>
  <si>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</si>
  <si>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</si>
  <si>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</si>
  <si>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</si>
  <si>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</si>
  <si>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</si>
  <si>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</si>
  <si>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</si>
  <si>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</si>
  <si>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</si>
  <si>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</si>
  <si>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</si>
  <si>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</si>
  <si>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</si>
  <si>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</si>
  <si>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</si>
  <si>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</si>
  <si>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</si>
  <si>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</si>
  <si>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</si>
  <si>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</si>
  <si>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</si>
  <si>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</si>
  <si>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</si>
  <si>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</si>
  <si>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</si>
  <si>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</si>
  <si>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F1704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</si>
  <si>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</si>
  <si>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</si>
  <si>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</si>
  <si>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</si>
  <si>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</si>
  <si>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</si>
  <si>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</si>
  <si>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</si>
  <si>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</si>
  <si>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</si>
  <si>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</si>
  <si>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</si>
  <si>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</si>
  <si>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</si>
  <si>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</si>
  <si>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</si>
  <si>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F787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</si>
  <si>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</si>
  <si>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</si>
  <si>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</si>
  <si>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</si>
  <si>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</si>
  <si>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</si>
  <si>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</si>
  <si>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</si>
  <si>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</si>
  <si>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</si>
  <si>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</si>
  <si>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</si>
  <si>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</si>
  <si>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</si>
  <si>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</si>
  <si>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</si>
  <si>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</si>
  <si>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</si>
  <si>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</si>
  <si>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</si>
  <si>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</si>
  <si>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</si>
  <si>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</si>
  <si>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F1932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</si>
  <si>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</si>
  <si>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</si>
  <si>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</si>
  <si>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</si>
  <si>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</si>
  <si>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</si>
  <si>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</si>
  <si>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</si>
  <si>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</si>
  <si>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</si>
  <si>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</si>
  <si>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</si>
  <si>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</si>
  <si>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</si>
  <si>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</si>
  <si>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</si>
  <si>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</si>
  <si>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</si>
  <si>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</si>
  <si>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</si>
  <si>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</si>
  <si>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</si>
  <si>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</si>
  <si>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</si>
  <si>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</si>
  <si>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</si>
  <si>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</si>
  <si>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</si>
  <si>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</si>
  <si>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</si>
  <si>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</si>
  <si>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</si>
  <si>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</si>
  <si>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</si>
  <si>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</si>
  <si>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</si>
  <si>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</si>
  <si>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</si>
  <si>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</si>
  <si>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F1718</t>
  </si>
  <si>
    <t>P5895</t>
  </si>
  <si>
    <t>P5896</t>
  </si>
  <si>
    <t>P5897</t>
  </si>
  <si>
    <t>P5898</t>
  </si>
  <si>
    <t>P5899</t>
  </si>
  <si>
    <t>P5900</t>
  </si>
  <si>
    <t>P5901</t>
  </si>
  <si>
    <t>F1046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</si>
  <si>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</si>
  <si>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</si>
  <si>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</si>
  <si>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</si>
  <si>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</si>
  <si>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</si>
  <si>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</si>
  <si>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</si>
  <si>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</si>
  <si>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F984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</si>
  <si>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</si>
  <si>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</si>
  <si>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</si>
  <si>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</si>
  <si>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</si>
  <si>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</si>
  <si>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</si>
  <si>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</si>
  <si>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</si>
  <si>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</si>
  <si>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</si>
  <si>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</si>
  <si>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</si>
  <si>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</si>
  <si>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</si>
  <si>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</si>
  <si>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</si>
  <si>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</si>
  <si>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</si>
  <si>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</si>
  <si>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</si>
  <si>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</si>
  <si>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</si>
  <si>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</si>
  <si>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</si>
  <si>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</si>
  <si>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</si>
  <si>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</si>
  <si>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</si>
  <si>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</si>
  <si>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</si>
  <si>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</si>
  <si>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</si>
  <si>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F273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</si>
  <si>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</si>
  <si>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</si>
  <si>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</si>
  <si>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</si>
  <si>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</si>
  <si>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</si>
  <si>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</si>
  <si>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</si>
  <si>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</si>
  <si>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</si>
  <si>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</si>
  <si>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</si>
  <si>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</si>
  <si>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</si>
  <si>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</si>
  <si>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</si>
  <si>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</si>
  <si>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</si>
  <si>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</si>
  <si>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</si>
  <si>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</si>
  <si>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</si>
  <si>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</si>
  <si>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</si>
  <si>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F1091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</si>
  <si>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</si>
  <si>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</si>
  <si>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</si>
  <si>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</si>
  <si>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</si>
  <si>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</si>
  <si>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</si>
  <si>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</si>
  <si>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</si>
  <si>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</si>
  <si>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</si>
  <si>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</si>
  <si>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</si>
  <si>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</si>
  <si>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</si>
  <si>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</si>
  <si>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</si>
  <si>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</si>
  <si>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</si>
  <si>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</si>
  <si>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</si>
  <si>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</si>
  <si>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</si>
  <si>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</si>
  <si>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</si>
  <si>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</si>
  <si>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</si>
  <si>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</si>
  <si>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</si>
  <si>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</si>
  <si>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</si>
  <si>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</si>
  <si>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P6000</t>
  </si>
  <si>
    <t>P6001</t>
  </si>
  <si>
    <t>P6002</t>
  </si>
  <si>
    <t>F1163</t>
  </si>
  <si>
    <t>P6003</t>
  </si>
  <si>
    <t>P6004</t>
  </si>
  <si>
    <t>P6005</t>
  </si>
  <si>
    <t>P6006</t>
  </si>
  <si>
    <t>P6007</t>
  </si>
  <si>
    <t>P6008</t>
  </si>
  <si>
    <t>P6009</t>
  </si>
  <si>
    <t>P6010</t>
  </si>
  <si>
    <t>P6011</t>
  </si>
  <si>
    <t>P6012</t>
  </si>
  <si>
    <t>P6013</t>
  </si>
  <si>
    <t>P6014</t>
  </si>
  <si>
    <t>P6015</t>
  </si>
  <si>
    <t>P6016</t>
  </si>
  <si>
    <t>P6017</t>
  </si>
  <si>
    <t>P6018</t>
  </si>
  <si>
    <t>P6019</t>
  </si>
  <si>
    <t>P6020</t>
  </si>
  <si>
    <t>P6021</t>
  </si>
  <si>
    <t>P6022</t>
  </si>
  <si>
    <t>P6023</t>
  </si>
  <si>
    <t>P6024</t>
  </si>
  <si>
    <t>P6025</t>
  </si>
  <si>
    <t>P6026</t>
  </si>
  <si>
    <t>P6027</t>
  </si>
  <si>
    <t>P6028</t>
  </si>
  <si>
    <t>P6029</t>
  </si>
  <si>
    <t>P6030</t>
  </si>
  <si>
    <t>P6031</t>
  </si>
  <si>
    <t>P6032</t>
  </si>
  <si>
    <t>P6033</t>
  </si>
  <si>
    <t>P6034</t>
  </si>
  <si>
    <t>P6035</t>
  </si>
  <si>
    <t>P6036</t>
  </si>
  <si>
    <t>P6037</t>
  </si>
  <si>
    <t>P6038</t>
  </si>
  <si>
    <t>P6039</t>
  </si>
  <si>
    <t>P6040</t>
  </si>
  <si>
    <t>P6041</t>
  </si>
  <si>
    <t>P6042</t>
  </si>
  <si>
    <t>P6043</t>
  </si>
  <si>
    <t>F129</t>
  </si>
  <si>
    <t>P6044</t>
  </si>
  <si>
    <t>P6045</t>
  </si>
  <si>
    <t>P6046</t>
  </si>
  <si>
    <t>P6047</t>
  </si>
  <si>
    <t>P6048</t>
  </si>
  <si>
    <t>P6049</t>
  </si>
  <si>
    <t>P6050</t>
  </si>
  <si>
    <t>P6051</t>
  </si>
  <si>
    <t>P6052</t>
  </si>
  <si>
    <t>F1173</t>
  </si>
  <si>
    <t>P6053</t>
  </si>
  <si>
    <t>P6054</t>
  </si>
  <si>
    <t>P6055</t>
  </si>
  <si>
    <t>P6056</t>
  </si>
  <si>
    <t>P6057</t>
  </si>
  <si>
    <t>P6058</t>
  </si>
  <si>
    <t>P6059</t>
  </si>
  <si>
    <t>P6060</t>
  </si>
  <si>
    <t>P6061</t>
  </si>
  <si>
    <t>P6062</t>
  </si>
  <si>
    <t>P6063</t>
  </si>
  <si>
    <t>P6064</t>
  </si>
  <si>
    <t>P6065</t>
  </si>
  <si>
    <t>P6066</t>
  </si>
  <si>
    <t>P6067</t>
  </si>
  <si>
    <t>F706</t>
  </si>
  <si>
    <t>P6068</t>
  </si>
  <si>
    <t>P6069</t>
  </si>
  <si>
    <t>P6070</t>
  </si>
  <si>
    <t>P6071</t>
  </si>
  <si>
    <t>P6072</t>
  </si>
  <si>
    <t>P6073</t>
  </si>
  <si>
    <t>P6074</t>
  </si>
  <si>
    <t>P6075</t>
  </si>
  <si>
    <t>P6076</t>
  </si>
  <si>
    <t>F1244</t>
  </si>
  <si>
    <t>P6077</t>
  </si>
  <si>
    <t>F1735</t>
  </si>
  <si>
    <t>P6078</t>
  </si>
  <si>
    <t>P6079</t>
  </si>
  <si>
    <t>P6080</t>
  </si>
  <si>
    <t>P6081</t>
  </si>
  <si>
    <t>P6082</t>
  </si>
  <si>
    <t>P6083</t>
  </si>
  <si>
    <t>P6084</t>
  </si>
  <si>
    <t>P6085</t>
  </si>
  <si>
    <t>P6086</t>
  </si>
  <si>
    <t>P6087</t>
  </si>
  <si>
    <t>P6088</t>
  </si>
  <si>
    <t>P6089</t>
  </si>
  <si>
    <t>P6090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</si>
  <si>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</si>
  <si>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</si>
  <si>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</si>
  <si>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</si>
  <si>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</si>
  <si>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</si>
  <si>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</si>
  <si>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</si>
  <si>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P6099</t>
  </si>
  <si>
    <t>P6100</t>
  </si>
  <si>
    <t>P6101</t>
  </si>
  <si>
    <t>P6102</t>
  </si>
  <si>
    <t>P6103</t>
  </si>
  <si>
    <t>P6104</t>
  </si>
  <si>
    <t>P6105</t>
  </si>
  <si>
    <t>P6106</t>
  </si>
  <si>
    <t>P6107</t>
  </si>
  <si>
    <t>P6108</t>
  </si>
  <si>
    <t>P6109</t>
  </si>
  <si>
    <t>P6110</t>
  </si>
  <si>
    <t>P6111</t>
  </si>
  <si>
    <t>P6112</t>
  </si>
  <si>
    <t>P6113</t>
  </si>
  <si>
    <t>P6114</t>
  </si>
  <si>
    <t>P6115</t>
  </si>
  <si>
    <t>P6116</t>
  </si>
  <si>
    <t>F1564</t>
  </si>
  <si>
    <t>P6117</t>
  </si>
  <si>
    <t>P6118</t>
  </si>
  <si>
    <t>P6119</t>
  </si>
  <si>
    <t>P6120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</si>
  <si>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</si>
  <si>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</si>
  <si>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</si>
  <si>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</si>
  <si>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</si>
  <si>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</si>
  <si>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</si>
  <si>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</si>
  <si>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</si>
  <si>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</si>
  <si>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</si>
  <si>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</si>
  <si>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</si>
  <si>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</si>
  <si>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</si>
  <si>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</si>
  <si>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</si>
  <si>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</si>
  <si>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</si>
  <si>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</si>
  <si>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</si>
  <si>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</si>
  <si>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</si>
  <si>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</si>
  <si>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</si>
  <si>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</si>
  <si>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</si>
  <si>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</si>
  <si>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</si>
  <si>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</si>
  <si>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</si>
  <si>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</si>
  <si>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</si>
  <si>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</si>
  <si>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</si>
  <si>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</si>
  <si>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</si>
  <si>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P6158</t>
  </si>
  <si>
    <t>P6159</t>
  </si>
  <si>
    <t>P6160</t>
  </si>
  <si>
    <t>P6161</t>
  </si>
  <si>
    <t>P6162</t>
  </si>
  <si>
    <t>P6163</t>
  </si>
  <si>
    <t>P6164</t>
  </si>
  <si>
    <t>P6165</t>
  </si>
  <si>
    <t>P6166</t>
  </si>
  <si>
    <t>P6167</t>
  </si>
  <si>
    <t>P6168</t>
  </si>
  <si>
    <t>P6169</t>
  </si>
  <si>
    <t>P6170</t>
  </si>
  <si>
    <t>F1614</t>
  </si>
  <si>
    <t>P6171</t>
  </si>
  <si>
    <t>P6172</t>
  </si>
  <si>
    <t>P6173</t>
  </si>
  <si>
    <t>P6174</t>
  </si>
  <si>
    <t>P6175</t>
  </si>
  <si>
    <t>P6176</t>
  </si>
  <si>
    <t>P6177</t>
  </si>
  <si>
    <t>P6178</t>
  </si>
  <si>
    <t>P6179</t>
  </si>
  <si>
    <t>P6180</t>
  </si>
  <si>
    <t>P6181</t>
  </si>
  <si>
    <t>P6182</t>
  </si>
  <si>
    <t>P6183</t>
  </si>
  <si>
    <t>P6184</t>
  </si>
  <si>
    <t>P6185</t>
  </si>
  <si>
    <t>P6186</t>
  </si>
  <si>
    <t>P6187</t>
  </si>
  <si>
    <t>P6188</t>
  </si>
  <si>
    <t>P6189</t>
  </si>
  <si>
    <t>P6190</t>
  </si>
  <si>
    <t>P6191</t>
  </si>
  <si>
    <t>P6192</t>
  </si>
  <si>
    <t>P6193</t>
  </si>
  <si>
    <t>P6194</t>
  </si>
  <si>
    <t>P6195</t>
  </si>
  <si>
    <t>P6196</t>
  </si>
  <si>
    <t>P6197</t>
  </si>
  <si>
    <t>P6198</t>
  </si>
  <si>
    <t>F878</t>
  </si>
  <si>
    <t>P6199</t>
  </si>
  <si>
    <t>P6200</t>
  </si>
  <si>
    <t>P6201</t>
  </si>
  <si>
    <t>P6202</t>
  </si>
  <si>
    <t>P6203</t>
  </si>
  <si>
    <t>P6204</t>
  </si>
  <si>
    <t>P6205</t>
  </si>
  <si>
    <t>P6206</t>
  </si>
  <si>
    <t>P6207</t>
  </si>
  <si>
    <t>P6208</t>
  </si>
  <si>
    <t>P6209</t>
  </si>
  <si>
    <t>P6210</t>
  </si>
  <si>
    <t>P6211</t>
  </si>
  <si>
    <t>P6212</t>
  </si>
  <si>
    <t>P6213</t>
  </si>
  <si>
    <t>P6214</t>
  </si>
  <si>
    <t>P6215</t>
  </si>
  <si>
    <t>P6216</t>
  </si>
  <si>
    <t>P6217</t>
  </si>
  <si>
    <t>P6218</t>
  </si>
  <si>
    <t>P6219</t>
  </si>
  <si>
    <t>P6220</t>
  </si>
  <si>
    <t>P6221</t>
  </si>
  <si>
    <t>P6222</t>
  </si>
  <si>
    <t>P6223</t>
  </si>
  <si>
    <t>P6224</t>
  </si>
  <si>
    <t>P6225</t>
  </si>
  <si>
    <t>P6226</t>
  </si>
  <si>
    <t>P6227</t>
  </si>
  <si>
    <t>P6228</t>
  </si>
  <si>
    <t>P6229</t>
  </si>
  <si>
    <t>P6230</t>
  </si>
  <si>
    <t>P6231</t>
  </si>
  <si>
    <t>P6232</t>
  </si>
  <si>
    <t>P6233</t>
  </si>
  <si>
    <t>P6234</t>
  </si>
  <si>
    <t>P6235</t>
  </si>
  <si>
    <t>P6236</t>
  </si>
  <si>
    <t>P6237</t>
  </si>
  <si>
    <t>P6238</t>
  </si>
  <si>
    <t>P6239</t>
  </si>
  <si>
    <t>P6240</t>
  </si>
  <si>
    <t>P6241</t>
  </si>
  <si>
    <t>P6242</t>
  </si>
  <si>
    <t>P6243</t>
  </si>
  <si>
    <t>P6244</t>
  </si>
  <si>
    <t>P6245</t>
  </si>
  <si>
    <t>P6246</t>
  </si>
  <si>
    <t>P6247</t>
  </si>
  <si>
    <t>F1080</t>
  </si>
  <si>
    <t>P6248</t>
  </si>
  <si>
    <t>P6249</t>
  </si>
  <si>
    <t>P6250</t>
  </si>
  <si>
    <t>P6251</t>
  </si>
  <si>
    <t>P6252</t>
  </si>
  <si>
    <t>P6253</t>
  </si>
  <si>
    <t>P6254</t>
  </si>
  <si>
    <t>P6255</t>
  </si>
  <si>
    <t>P6256</t>
  </si>
  <si>
    <t>P6257</t>
  </si>
  <si>
    <t>P6258</t>
  </si>
  <si>
    <t>P6259</t>
  </si>
  <si>
    <t>P6260</t>
  </si>
  <si>
    <t>P6261</t>
  </si>
  <si>
    <t>P6262</t>
  </si>
  <si>
    <t>P6263</t>
  </si>
  <si>
    <t>P6264</t>
  </si>
  <si>
    <t>P6265</t>
  </si>
  <si>
    <t>P6266</t>
  </si>
  <si>
    <t>P6267</t>
  </si>
  <si>
    <t>P6268</t>
  </si>
  <si>
    <t>P6269</t>
  </si>
  <si>
    <t>P6270</t>
  </si>
  <si>
    <t>P6271</t>
  </si>
  <si>
    <t>P6272</t>
  </si>
  <si>
    <t>P6273</t>
  </si>
  <si>
    <t>P6274</t>
  </si>
  <si>
    <t>P6275</t>
  </si>
  <si>
    <t>P6276</t>
  </si>
  <si>
    <t>P6277</t>
  </si>
  <si>
    <t>P6278</t>
  </si>
  <si>
    <t>P6279</t>
  </si>
  <si>
    <t>P6280</t>
  </si>
  <si>
    <t>P6281</t>
  </si>
  <si>
    <t>P6282</t>
  </si>
  <si>
    <t>P6283</t>
  </si>
  <si>
    <t>P6284</t>
  </si>
  <si>
    <t>P6285</t>
  </si>
  <si>
    <t>P6286</t>
  </si>
  <si>
    <t>P6287</t>
  </si>
  <si>
    <t>P6288</t>
  </si>
  <si>
    <t>P6289</t>
  </si>
  <si>
    <t>P6290</t>
  </si>
  <si>
    <t>P6291</t>
  </si>
  <si>
    <t>P6292</t>
  </si>
  <si>
    <t>P6293</t>
  </si>
  <si>
    <t>P6294</t>
  </si>
  <si>
    <t>P6295</t>
  </si>
  <si>
    <t>P6296</t>
  </si>
  <si>
    <t>P6297</t>
  </si>
  <si>
    <t>P6298</t>
  </si>
  <si>
    <t>P6299</t>
  </si>
  <si>
    <t>P6300</t>
  </si>
  <si>
    <t>P6301</t>
  </si>
  <si>
    <t>P6302</t>
  </si>
  <si>
    <t>P6303</t>
  </si>
  <si>
    <t>P6304</t>
  </si>
  <si>
    <t>P6305</t>
  </si>
  <si>
    <t>P6306</t>
  </si>
  <si>
    <t>P6307</t>
  </si>
  <si>
    <t>P6308</t>
  </si>
  <si>
    <t>P6309</t>
  </si>
  <si>
    <t>P6310</t>
  </si>
  <si>
    <t>P6311</t>
  </si>
  <si>
    <t>P6312</t>
  </si>
  <si>
    <t>P6313</t>
  </si>
  <si>
    <t>P6314</t>
  </si>
  <si>
    <t>P6315</t>
  </si>
  <si>
    <t>P6316</t>
  </si>
  <si>
    <t>P6317</t>
  </si>
  <si>
    <t>P6318</t>
  </si>
  <si>
    <t>P6319</t>
  </si>
  <si>
    <t>P6320</t>
  </si>
  <si>
    <t>P6321</t>
  </si>
  <si>
    <t>P6322</t>
  </si>
  <si>
    <t>P6323</t>
  </si>
  <si>
    <t>P6324</t>
  </si>
  <si>
    <t>P6325</t>
  </si>
  <si>
    <t>P6326</t>
  </si>
  <si>
    <t>P6327</t>
  </si>
  <si>
    <t>P6328</t>
  </si>
  <si>
    <t>P6329</t>
  </si>
  <si>
    <t>P6330</t>
  </si>
  <si>
    <t>P6331</t>
  </si>
  <si>
    <t>F1439</t>
  </si>
  <si>
    <t>P6332</t>
  </si>
  <si>
    <t>P6333</t>
  </si>
  <si>
    <t>P6334</t>
  </si>
  <si>
    <t>P6335</t>
  </si>
  <si>
    <t>P6336</t>
  </si>
  <si>
    <t>P6337</t>
  </si>
  <si>
    <t>P6338</t>
  </si>
  <si>
    <t>P6339</t>
  </si>
  <si>
    <t>P6340</t>
  </si>
  <si>
    <t>F1689</t>
  </si>
  <si>
    <t>P6341</t>
  </si>
  <si>
    <t>P6342</t>
  </si>
  <si>
    <t>P6343</t>
  </si>
  <si>
    <t>P6344</t>
  </si>
  <si>
    <t>P6345</t>
  </si>
  <si>
    <t>F1369</t>
  </si>
  <si>
    <t>P6346</t>
  </si>
  <si>
    <t>P6347</t>
  </si>
  <si>
    <t>P6348</t>
  </si>
  <si>
    <t>P6349</t>
  </si>
  <si>
    <t>P6350</t>
  </si>
  <si>
    <t>P6351</t>
  </si>
  <si>
    <t>P6352</t>
  </si>
  <si>
    <t>P6353</t>
  </si>
  <si>
    <t>P6354</t>
  </si>
  <si>
    <t>P6355</t>
  </si>
  <si>
    <t>P6356</t>
  </si>
  <si>
    <t>P6357</t>
  </si>
  <si>
    <t>P6358</t>
  </si>
  <si>
    <t>P6359</t>
  </si>
  <si>
    <t>P6360</t>
  </si>
  <si>
    <t>P6361</t>
  </si>
  <si>
    <t>F652</t>
  </si>
  <si>
    <t>P6362</t>
  </si>
  <si>
    <t>P6363</t>
  </si>
  <si>
    <t>P6364</t>
  </si>
  <si>
    <t>P6365</t>
  </si>
  <si>
    <t>P6366</t>
  </si>
  <si>
    <t>F104</t>
  </si>
  <si>
    <t>P6367</t>
  </si>
  <si>
    <t>P6368</t>
  </si>
  <si>
    <t>P6369</t>
  </si>
  <si>
    <t>P6370</t>
  </si>
  <si>
    <t>P6371</t>
  </si>
  <si>
    <t>P6372</t>
  </si>
  <si>
    <t>P6373</t>
  </si>
  <si>
    <t>P6374</t>
  </si>
  <si>
    <t>P6375</t>
  </si>
  <si>
    <t>P6376</t>
  </si>
  <si>
    <t>P6377</t>
  </si>
  <si>
    <t>P6378</t>
  </si>
  <si>
    <t>P6379</t>
  </si>
  <si>
    <t>P6380</t>
  </si>
  <si>
    <t>P6381</t>
  </si>
  <si>
    <t>P6382</t>
  </si>
  <si>
    <t>P6383</t>
  </si>
  <si>
    <t>P6384</t>
  </si>
  <si>
    <t>P6385</t>
  </si>
  <si>
    <t>P6386</t>
  </si>
  <si>
    <t>F137</t>
  </si>
  <si>
    <t>P6387</t>
  </si>
  <si>
    <t>P6388</t>
  </si>
  <si>
    <t>P6389</t>
  </si>
  <si>
    <t>P6390</t>
  </si>
  <si>
    <t>P6391</t>
  </si>
  <si>
    <t>P6392</t>
  </si>
  <si>
    <t>P6393</t>
  </si>
  <si>
    <t>P6394</t>
  </si>
  <si>
    <t>P6395</t>
  </si>
  <si>
    <t>P6396</t>
  </si>
  <si>
    <t>P6397</t>
  </si>
  <si>
    <t>P6398</t>
  </si>
  <si>
    <t>P6399</t>
  </si>
  <si>
    <t>P6400</t>
  </si>
  <si>
    <t>P6401</t>
  </si>
  <si>
    <t>P6402</t>
  </si>
  <si>
    <t>P6403</t>
  </si>
  <si>
    <t>P6404</t>
  </si>
  <si>
    <t>P6405</t>
  </si>
  <si>
    <t>P6406</t>
  </si>
  <si>
    <t>P6407</t>
  </si>
  <si>
    <t>P6408</t>
  </si>
  <si>
    <t>P6409</t>
  </si>
  <si>
    <t>P6410</t>
  </si>
  <si>
    <t>P6411</t>
  </si>
  <si>
    <t>P6412</t>
  </si>
  <si>
    <t>P6413</t>
  </si>
  <si>
    <t>P6414</t>
  </si>
  <si>
    <t>P6415</t>
  </si>
  <si>
    <t>P6416</t>
  </si>
  <si>
    <t>P6417</t>
  </si>
  <si>
    <t>P6418</t>
  </si>
  <si>
    <t>P6419</t>
  </si>
  <si>
    <t>P6420</t>
  </si>
  <si>
    <t>P6421</t>
  </si>
  <si>
    <t>P6422</t>
  </si>
  <si>
    <t>P6423</t>
  </si>
  <si>
    <t>P6424</t>
  </si>
  <si>
    <t>P6425</t>
  </si>
  <si>
    <t>P6426</t>
  </si>
  <si>
    <t>P6427</t>
  </si>
  <si>
    <t>P6428</t>
  </si>
  <si>
    <t>P6429</t>
  </si>
  <si>
    <t>P6430</t>
  </si>
  <si>
    <t>P6431</t>
  </si>
  <si>
    <t>P6432</t>
  </si>
  <si>
    <t>P6433</t>
  </si>
  <si>
    <t>P6434</t>
  </si>
  <si>
    <t>P6435</t>
  </si>
  <si>
    <t>P6436</t>
  </si>
  <si>
    <t>P6437</t>
  </si>
  <si>
    <t>P6438</t>
  </si>
  <si>
    <t>P6439</t>
  </si>
  <si>
    <t>P6440</t>
  </si>
  <si>
    <t>P6441</t>
  </si>
  <si>
    <t>P6442</t>
  </si>
  <si>
    <t>P6443</t>
  </si>
  <si>
    <t>P6444</t>
  </si>
  <si>
    <t>P6445</t>
  </si>
  <si>
    <t>P6446</t>
  </si>
  <si>
    <t>P6447</t>
  </si>
  <si>
    <t>P6448</t>
  </si>
  <si>
    <t>P6449</t>
  </si>
  <si>
    <t>P6450</t>
  </si>
  <si>
    <t>P6451</t>
  </si>
  <si>
    <t>F1987</t>
  </si>
  <si>
    <t>P6452</t>
  </si>
  <si>
    <t>P6453</t>
  </si>
  <si>
    <t>P6454</t>
  </si>
  <si>
    <t>P6455</t>
  </si>
  <si>
    <t>P6456</t>
  </si>
  <si>
    <t>P6457</t>
  </si>
  <si>
    <t>P6458</t>
  </si>
  <si>
    <t>P6459</t>
  </si>
  <si>
    <t>P6460</t>
  </si>
  <si>
    <t>P6461</t>
  </si>
  <si>
    <t>P6462</t>
  </si>
  <si>
    <t>P6463</t>
  </si>
  <si>
    <t>P6464</t>
  </si>
  <si>
    <t>P6465</t>
  </si>
  <si>
    <t>P6466</t>
  </si>
  <si>
    <t>P6467</t>
  </si>
  <si>
    <t>F1157</t>
  </si>
  <si>
    <t>P6468</t>
  </si>
  <si>
    <t>P6469</t>
  </si>
  <si>
    <t>P6470</t>
  </si>
  <si>
    <t>P6471</t>
  </si>
  <si>
    <t>P6472</t>
  </si>
  <si>
    <t>P6473</t>
  </si>
  <si>
    <t>P6474</t>
  </si>
  <si>
    <t>P6475</t>
  </si>
  <si>
    <t>P6476</t>
  </si>
  <si>
    <t>P6477</t>
  </si>
  <si>
    <t>P6478</t>
  </si>
  <si>
    <t>P6479</t>
  </si>
  <si>
    <t>P6480</t>
  </si>
  <si>
    <t>P6481</t>
  </si>
  <si>
    <t>P6482</t>
  </si>
  <si>
    <t>P6483</t>
  </si>
  <si>
    <t>P6484</t>
  </si>
  <si>
    <t>P6485</t>
  </si>
  <si>
    <t>P6486</t>
  </si>
  <si>
    <t>P6487</t>
  </si>
  <si>
    <t>P6488</t>
  </si>
  <si>
    <t>P6489</t>
  </si>
  <si>
    <t>P6490</t>
  </si>
  <si>
    <t>P6491</t>
  </si>
  <si>
    <t>P6492</t>
  </si>
  <si>
    <t>P6493</t>
  </si>
  <si>
    <t>P6494</t>
  </si>
  <si>
    <t>P6495</t>
  </si>
  <si>
    <t>P6496</t>
  </si>
  <si>
    <t>P6497</t>
  </si>
  <si>
    <t>P6498</t>
  </si>
  <si>
    <t>P6499</t>
  </si>
  <si>
    <t>P6500</t>
  </si>
  <si>
    <t>P6501</t>
  </si>
  <si>
    <t>P6502</t>
  </si>
  <si>
    <t>P6503</t>
  </si>
  <si>
    <t>P6504</t>
  </si>
  <si>
    <t>P6505</t>
  </si>
  <si>
    <t>P6506</t>
  </si>
  <si>
    <t>P6507</t>
  </si>
  <si>
    <t>P6508</t>
  </si>
  <si>
    <t>P6509</t>
  </si>
  <si>
    <t>P6510</t>
  </si>
  <si>
    <t>P6511</t>
  </si>
  <si>
    <t>P6512</t>
  </si>
  <si>
    <t>P6513</t>
  </si>
  <si>
    <t>P6514</t>
  </si>
  <si>
    <t>P6515</t>
  </si>
  <si>
    <t>P6516</t>
  </si>
  <si>
    <t>P6517</t>
  </si>
  <si>
    <t>P6518</t>
  </si>
  <si>
    <t>P6519</t>
  </si>
  <si>
    <t>P6520</t>
  </si>
  <si>
    <t>P6521</t>
  </si>
  <si>
    <t>P6522</t>
  </si>
  <si>
    <t>P6523</t>
  </si>
  <si>
    <t>P6524</t>
  </si>
  <si>
    <t>P6525</t>
  </si>
  <si>
    <t>P6526</t>
  </si>
  <si>
    <t>P6527</t>
  </si>
  <si>
    <t>P6528</t>
  </si>
  <si>
    <t>P6529</t>
  </si>
  <si>
    <t>P6530</t>
  </si>
  <si>
    <t>P6531</t>
  </si>
  <si>
    <t>P6532</t>
  </si>
  <si>
    <t>P6533</t>
  </si>
  <si>
    <t>P6534</t>
  </si>
  <si>
    <t>P6535</t>
  </si>
  <si>
    <t>P6536</t>
  </si>
  <si>
    <t>P6537</t>
  </si>
  <si>
    <t>P6538</t>
  </si>
  <si>
    <t>P6539</t>
  </si>
  <si>
    <t>P6540</t>
  </si>
  <si>
    <t>P6541</t>
  </si>
  <si>
    <t>P6542</t>
  </si>
  <si>
    <t>P6543</t>
  </si>
  <si>
    <t>P6544</t>
  </si>
  <si>
    <t>P6545</t>
  </si>
  <si>
    <t>P6546</t>
  </si>
  <si>
    <t>P6547</t>
  </si>
  <si>
    <t>P6548</t>
  </si>
  <si>
    <t>P6549</t>
  </si>
  <si>
    <t>P6550</t>
  </si>
  <si>
    <t>P6551</t>
  </si>
  <si>
    <t>P6552</t>
  </si>
  <si>
    <t>P6553</t>
  </si>
  <si>
    <t>P6554</t>
  </si>
  <si>
    <t>P6555</t>
  </si>
  <si>
    <t>P6556</t>
  </si>
  <si>
    <t>P6557</t>
  </si>
  <si>
    <t>P6558</t>
  </si>
  <si>
    <t>P6559</t>
  </si>
  <si>
    <t>F1536</t>
  </si>
  <si>
    <t>P6560</t>
  </si>
  <si>
    <t>P6561</t>
  </si>
  <si>
    <t>P6562</t>
  </si>
  <si>
    <t>P6563</t>
  </si>
  <si>
    <t>P6564</t>
  </si>
  <si>
    <t>P6565</t>
  </si>
  <si>
    <t>P6566</t>
  </si>
  <si>
    <t>P6567</t>
  </si>
  <si>
    <t>P6568</t>
  </si>
  <si>
    <t>P6569</t>
  </si>
  <si>
    <t>P6570</t>
  </si>
  <si>
    <t>P6571</t>
  </si>
  <si>
    <t>P6572</t>
  </si>
  <si>
    <t>P6573</t>
  </si>
  <si>
    <t>P6574</t>
  </si>
  <si>
    <t>P6575</t>
  </si>
  <si>
    <t>P6576</t>
  </si>
  <si>
    <t>P6577</t>
  </si>
  <si>
    <t>P6578</t>
  </si>
  <si>
    <t>P6579</t>
  </si>
  <si>
    <t>P6580</t>
  </si>
  <si>
    <t>P6581</t>
  </si>
  <si>
    <t>P6582</t>
  </si>
  <si>
    <t>P6583</t>
  </si>
  <si>
    <t>P6584</t>
  </si>
  <si>
    <t>P6585</t>
  </si>
  <si>
    <t>F1610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</si>
  <si>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</si>
  <si>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</si>
  <si>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</si>
  <si>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</si>
  <si>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</si>
  <si>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</si>
  <si>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</si>
  <si>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</si>
  <si>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</si>
  <si>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P6595</t>
  </si>
  <si>
    <t>P6596</t>
  </si>
  <si>
    <t>P6597</t>
  </si>
  <si>
    <t>P6598</t>
  </si>
  <si>
    <t>P6599</t>
  </si>
  <si>
    <t>P6600</t>
  </si>
  <si>
    <t>P6601</t>
  </si>
  <si>
    <t>P6602</t>
  </si>
  <si>
    <t>P6603</t>
  </si>
  <si>
    <t>P6604</t>
  </si>
  <si>
    <t>P6605</t>
  </si>
  <si>
    <t>P6606</t>
  </si>
  <si>
    <t>P6607</t>
  </si>
  <si>
    <t>P6608</t>
  </si>
  <si>
    <t>P6609</t>
  </si>
  <si>
    <t>P6610</t>
  </si>
  <si>
    <t>P6611</t>
  </si>
  <si>
    <t>P6612</t>
  </si>
  <si>
    <t>P6613</t>
  </si>
  <si>
    <t>P6614</t>
  </si>
  <si>
    <t>P6615</t>
  </si>
  <si>
    <t>P6616</t>
  </si>
  <si>
    <t>P6617</t>
  </si>
  <si>
    <t>P6618</t>
  </si>
  <si>
    <t>P6619</t>
  </si>
  <si>
    <t>P6620</t>
  </si>
  <si>
    <t>P6621</t>
  </si>
  <si>
    <t>P6622</t>
  </si>
  <si>
    <t>P6623</t>
  </si>
  <si>
    <t>P6624</t>
  </si>
  <si>
    <t>P6625</t>
  </si>
  <si>
    <t>P6626</t>
  </si>
  <si>
    <t>P6627</t>
  </si>
  <si>
    <t>P6628</t>
  </si>
  <si>
    <t>F183</t>
  </si>
  <si>
    <t>P6629</t>
  </si>
  <si>
    <t>P6630</t>
  </si>
  <si>
    <t>P6631</t>
  </si>
  <si>
    <t>P6632</t>
  </si>
  <si>
    <t>P6633</t>
  </si>
  <si>
    <t>P6634</t>
  </si>
  <si>
    <t>P6635</t>
  </si>
  <si>
    <t>P6636</t>
  </si>
  <si>
    <t>P6637</t>
  </si>
  <si>
    <t>P6638</t>
  </si>
  <si>
    <t>P6639</t>
  </si>
  <si>
    <t>P6640</t>
  </si>
  <si>
    <t>P6641</t>
  </si>
  <si>
    <t>P6642</t>
  </si>
  <si>
    <t>P6643</t>
  </si>
  <si>
    <t>P6644</t>
  </si>
  <si>
    <t>P6645</t>
  </si>
  <si>
    <t>P6646</t>
  </si>
  <si>
    <t>P6647</t>
  </si>
  <si>
    <t>P6648</t>
  </si>
  <si>
    <t>P6649</t>
  </si>
  <si>
    <t>P6650</t>
  </si>
  <si>
    <t>P6651</t>
  </si>
  <si>
    <t>P6652</t>
  </si>
  <si>
    <t>P6653</t>
  </si>
  <si>
    <t>P6654</t>
  </si>
  <si>
    <t>P6655</t>
  </si>
  <si>
    <t>P6656</t>
  </si>
  <si>
    <t>P6657</t>
  </si>
  <si>
    <t>P6658</t>
  </si>
  <si>
    <t>P6659</t>
  </si>
  <si>
    <t>P6660</t>
  </si>
  <si>
    <t>P6661</t>
  </si>
  <si>
    <t>P6662</t>
  </si>
  <si>
    <t>P6663</t>
  </si>
  <si>
    <t>P6664</t>
  </si>
  <si>
    <t>P6665</t>
  </si>
  <si>
    <t>P6666</t>
  </si>
  <si>
    <t>F404</t>
  </si>
  <si>
    <t>P6667</t>
  </si>
  <si>
    <t>P6668</t>
  </si>
  <si>
    <t>F149</t>
  </si>
  <si>
    <t>P6669</t>
  </si>
  <si>
    <t>P6670</t>
  </si>
  <si>
    <t>P6671</t>
  </si>
  <si>
    <t>P6672</t>
  </si>
  <si>
    <t>P6673</t>
  </si>
  <si>
    <t>P6674</t>
  </si>
  <si>
    <t>P6675</t>
  </si>
  <si>
    <t>P6676</t>
  </si>
  <si>
    <t>P6677</t>
  </si>
  <si>
    <t>P6678</t>
  </si>
  <si>
    <t>P6679</t>
  </si>
  <si>
    <t>P6680</t>
  </si>
  <si>
    <t>P6681</t>
  </si>
  <si>
    <t>P6682</t>
  </si>
  <si>
    <t>P6683</t>
  </si>
  <si>
    <t>P6684</t>
  </si>
  <si>
    <t>P6685</t>
  </si>
  <si>
    <t>P6686</t>
  </si>
  <si>
    <t>P6687</t>
  </si>
  <si>
    <t>P6688</t>
  </si>
  <si>
    <t>P6689</t>
  </si>
  <si>
    <t>P6690</t>
  </si>
  <si>
    <t>P6691</t>
  </si>
  <si>
    <t>P6692</t>
  </si>
  <si>
    <t>P6693</t>
  </si>
  <si>
    <t>P6694</t>
  </si>
  <si>
    <t>P6695</t>
  </si>
  <si>
    <t>P6696</t>
  </si>
  <si>
    <t>P6697</t>
  </si>
  <si>
    <t>P6698</t>
  </si>
  <si>
    <t>P6699</t>
  </si>
  <si>
    <t>P6700</t>
  </si>
  <si>
    <t>P6701</t>
  </si>
  <si>
    <t>P6702</t>
  </si>
  <si>
    <t>P6703</t>
  </si>
  <si>
    <t>P6704</t>
  </si>
  <si>
    <t>P6705</t>
  </si>
  <si>
    <t>P6706</t>
  </si>
  <si>
    <t>P6707</t>
  </si>
  <si>
    <t>P6708</t>
  </si>
  <si>
    <t>P6709</t>
  </si>
  <si>
    <t>P6710</t>
  </si>
  <si>
    <t>P6711</t>
  </si>
  <si>
    <t>P6712</t>
  </si>
  <si>
    <t>P6713</t>
  </si>
  <si>
    <t>P6714</t>
  </si>
  <si>
    <t>P6715</t>
  </si>
  <si>
    <t>P6716</t>
  </si>
  <si>
    <t>P6717</t>
  </si>
  <si>
    <t>P6718</t>
  </si>
  <si>
    <t>P6719</t>
  </si>
  <si>
    <t>P6720</t>
  </si>
  <si>
    <t>P6721</t>
  </si>
  <si>
    <t>P6722</t>
  </si>
  <si>
    <t>P6723</t>
  </si>
  <si>
    <t>P6724</t>
  </si>
  <si>
    <t>P6725</t>
  </si>
  <si>
    <t>P6726</t>
  </si>
  <si>
    <t>P6727</t>
  </si>
  <si>
    <t>P6728</t>
  </si>
  <si>
    <t>P6729</t>
  </si>
  <si>
    <t>P6730</t>
  </si>
  <si>
    <t>F1344</t>
  </si>
  <si>
    <t>P6731</t>
  </si>
  <si>
    <t>P6732</t>
  </si>
  <si>
    <t>P6733</t>
  </si>
  <si>
    <t>P6734</t>
  </si>
  <si>
    <t>P6735</t>
  </si>
  <si>
    <t>P6736</t>
  </si>
  <si>
    <t>P6737</t>
  </si>
  <si>
    <t>P6738</t>
  </si>
  <si>
    <t>P6739</t>
  </si>
  <si>
    <t>P6740</t>
  </si>
  <si>
    <t>P6741</t>
  </si>
  <si>
    <t>P6742</t>
  </si>
  <si>
    <t>P6743</t>
  </si>
  <si>
    <t>P6744</t>
  </si>
  <si>
    <t>P6745</t>
  </si>
  <si>
    <t>P6746</t>
  </si>
  <si>
    <t>P6747</t>
  </si>
  <si>
    <t>P6748</t>
  </si>
  <si>
    <t>P6749</t>
  </si>
  <si>
    <t>P6750</t>
  </si>
  <si>
    <t>P6751</t>
  </si>
  <si>
    <t>F1983</t>
  </si>
  <si>
    <t>P6752</t>
  </si>
  <si>
    <t>P6753</t>
  </si>
  <si>
    <t>P6754</t>
  </si>
  <si>
    <t>P6755</t>
  </si>
  <si>
    <t>P6756</t>
  </si>
  <si>
    <t>P6757</t>
  </si>
  <si>
    <t>P6758</t>
  </si>
  <si>
    <t>P6759</t>
  </si>
  <si>
    <t>P6760</t>
  </si>
  <si>
    <t>P6761</t>
  </si>
  <si>
    <t>P6762</t>
  </si>
  <si>
    <t>P6763</t>
  </si>
  <si>
    <t>P6764</t>
  </si>
  <si>
    <t>P6765</t>
  </si>
  <si>
    <t>P6766</t>
  </si>
  <si>
    <t>P6767</t>
  </si>
  <si>
    <t>P6768</t>
  </si>
  <si>
    <t>P6769</t>
  </si>
  <si>
    <t>P6770</t>
  </si>
  <si>
    <t>F644</t>
  </si>
  <si>
    <t>P6771</t>
  </si>
  <si>
    <t>P6772</t>
  </si>
  <si>
    <t>P6773</t>
  </si>
  <si>
    <t>P6774</t>
  </si>
  <si>
    <t>P6775</t>
  </si>
  <si>
    <t>P6776</t>
  </si>
  <si>
    <t>P6777</t>
  </si>
  <si>
    <t>P6778</t>
  </si>
  <si>
    <t>P6779</t>
  </si>
  <si>
    <t>P6780</t>
  </si>
  <si>
    <t>P6781</t>
  </si>
  <si>
    <t>P6782</t>
  </si>
  <si>
    <t>P6783</t>
  </si>
  <si>
    <t>P6784</t>
  </si>
  <si>
    <t>P6785</t>
  </si>
  <si>
    <t>P6786</t>
  </si>
  <si>
    <t>P6787</t>
  </si>
  <si>
    <t>P6788</t>
  </si>
  <si>
    <t>P6789</t>
  </si>
  <si>
    <t>P6790</t>
  </si>
  <si>
    <t>P6791</t>
  </si>
  <si>
    <t>P6792</t>
  </si>
  <si>
    <t>P6793</t>
  </si>
  <si>
    <t>P6794</t>
  </si>
  <si>
    <t>P6795</t>
  </si>
  <si>
    <t>P6796</t>
  </si>
  <si>
    <t>P6797</t>
  </si>
  <si>
    <t>P6798</t>
  </si>
  <si>
    <t>P6799</t>
  </si>
  <si>
    <t>P6800</t>
  </si>
  <si>
    <t>F1957</t>
  </si>
  <si>
    <t>P6801</t>
  </si>
  <si>
    <t>P6802</t>
  </si>
  <si>
    <t>P6803</t>
  </si>
  <si>
    <t>F1942</t>
  </si>
  <si>
    <t>P6804</t>
  </si>
  <si>
    <t>P6805</t>
  </si>
  <si>
    <t>P6806</t>
  </si>
  <si>
    <t>P6807</t>
  </si>
  <si>
    <t>P6808</t>
  </si>
  <si>
    <t>P6809</t>
  </si>
  <si>
    <t>P6810</t>
  </si>
  <si>
    <t>P6811</t>
  </si>
  <si>
    <t>P6812</t>
  </si>
  <si>
    <t>P6813</t>
  </si>
  <si>
    <t>P6814</t>
  </si>
  <si>
    <t>P6815</t>
  </si>
  <si>
    <t>P6816</t>
  </si>
  <si>
    <t>P6817</t>
  </si>
  <si>
    <t>P6818</t>
  </si>
  <si>
    <t>P6819</t>
  </si>
  <si>
    <t>P6820</t>
  </si>
  <si>
    <t>P6821</t>
  </si>
  <si>
    <t>P6822</t>
  </si>
  <si>
    <t>P6823</t>
  </si>
  <si>
    <t>P6824</t>
  </si>
  <si>
    <t>P6825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</si>
  <si>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</si>
  <si>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</si>
  <si>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</si>
  <si>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</si>
  <si>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</si>
  <si>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</si>
  <si>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</si>
  <si>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</si>
  <si>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P6834</t>
  </si>
  <si>
    <t>F316</t>
  </si>
  <si>
    <t>P6835</t>
  </si>
  <si>
    <t>P6836</t>
  </si>
  <si>
    <t>F334</t>
  </si>
  <si>
    <t>P6837</t>
  </si>
  <si>
    <t>P6838</t>
  </si>
  <si>
    <t>P6839</t>
  </si>
  <si>
    <t>P6840</t>
  </si>
  <si>
    <t>P6841</t>
  </si>
  <si>
    <t>P6842</t>
  </si>
  <si>
    <t>P6843</t>
  </si>
  <si>
    <t>P6844</t>
  </si>
  <si>
    <t>F1305</t>
  </si>
  <si>
    <t>P6845</t>
  </si>
  <si>
    <t>P6846</t>
  </si>
  <si>
    <t>P6847</t>
  </si>
  <si>
    <t>P6848</t>
  </si>
  <si>
    <t>P6849</t>
  </si>
  <si>
    <t>P6850</t>
  </si>
  <si>
    <t>P6851</t>
  </si>
  <si>
    <t>P6852</t>
  </si>
  <si>
    <t>P6853</t>
  </si>
  <si>
    <t>P6854</t>
  </si>
  <si>
    <t>P6855</t>
  </si>
  <si>
    <t>P6856</t>
  </si>
  <si>
    <t>P6857</t>
  </si>
  <si>
    <t>P6858</t>
  </si>
  <si>
    <t>P6859</t>
  </si>
  <si>
    <t>P6860</t>
  </si>
  <si>
    <t>P6861</t>
  </si>
  <si>
    <t>P6862</t>
  </si>
  <si>
    <t>P6863</t>
  </si>
  <si>
    <t>P6864</t>
  </si>
  <si>
    <t>F364</t>
  </si>
  <si>
    <t>P6865</t>
  </si>
  <si>
    <t>P6866</t>
  </si>
  <si>
    <t>P6867</t>
  </si>
  <si>
    <t>P6868</t>
  </si>
  <si>
    <t>P6869</t>
  </si>
  <si>
    <t>P6870</t>
  </si>
  <si>
    <t>P6871</t>
  </si>
  <si>
    <t>P6872</t>
  </si>
  <si>
    <t>P6873</t>
  </si>
  <si>
    <t>P6874</t>
  </si>
  <si>
    <t>P6875</t>
  </si>
  <si>
    <t>P6876</t>
  </si>
  <si>
    <t>P6877</t>
  </si>
  <si>
    <t>P6878</t>
  </si>
  <si>
    <t>P6879</t>
  </si>
  <si>
    <t>P6880</t>
  </si>
  <si>
    <t>P6881</t>
  </si>
  <si>
    <t>P6882</t>
  </si>
  <si>
    <t>P6883</t>
  </si>
  <si>
    <t>P6884</t>
  </si>
  <si>
    <t>P6885</t>
  </si>
  <si>
    <t>P6886</t>
  </si>
  <si>
    <t>P6887</t>
  </si>
  <si>
    <t>P6888</t>
  </si>
  <si>
    <t>P6889</t>
  </si>
  <si>
    <t>P6890</t>
  </si>
  <si>
    <t>P6891</t>
  </si>
  <si>
    <t>P6892</t>
  </si>
  <si>
    <t>P6893</t>
  </si>
  <si>
    <t>P6894</t>
  </si>
  <si>
    <t>P6895</t>
  </si>
  <si>
    <t>P6896</t>
  </si>
  <si>
    <t>P6897</t>
  </si>
  <si>
    <t>P6898</t>
  </si>
  <si>
    <t>P6899</t>
  </si>
  <si>
    <t>P6900</t>
  </si>
  <si>
    <t>P6901</t>
  </si>
  <si>
    <t>P6902</t>
  </si>
  <si>
    <t>P6903</t>
  </si>
  <si>
    <t>F1646</t>
  </si>
  <si>
    <t>P6904</t>
  </si>
  <si>
    <t>P6905</t>
  </si>
  <si>
    <t>P6906</t>
  </si>
  <si>
    <t>P6907</t>
  </si>
  <si>
    <t>P6908</t>
  </si>
  <si>
    <t>P6909</t>
  </si>
  <si>
    <t>P6910</t>
  </si>
  <si>
    <t>P6911</t>
  </si>
  <si>
    <t>P6912</t>
  </si>
  <si>
    <t>P6913</t>
  </si>
  <si>
    <t>P6914</t>
  </si>
  <si>
    <t>P6915</t>
  </si>
  <si>
    <t>P6916</t>
  </si>
  <si>
    <t>P6917</t>
  </si>
  <si>
    <t>P6918</t>
  </si>
  <si>
    <t>P6919</t>
  </si>
  <si>
    <t>P6920</t>
  </si>
  <si>
    <t>P6921</t>
  </si>
  <si>
    <t>P6922</t>
  </si>
  <si>
    <t>P6923</t>
  </si>
  <si>
    <t>P6924</t>
  </si>
  <si>
    <t>P6925</t>
  </si>
  <si>
    <t>P6926</t>
  </si>
  <si>
    <t>P6927</t>
  </si>
  <si>
    <t>P6928</t>
  </si>
  <si>
    <t>P6929</t>
  </si>
  <si>
    <t>P6930</t>
  </si>
  <si>
    <t>P6931</t>
  </si>
  <si>
    <t>P6932</t>
  </si>
  <si>
    <t>P6933</t>
  </si>
  <si>
    <t>P6934</t>
  </si>
  <si>
    <t>P6935</t>
  </si>
  <si>
    <t>P6936</t>
  </si>
  <si>
    <t>P6937</t>
  </si>
  <si>
    <t>P6938</t>
  </si>
  <si>
    <t>P6939</t>
  </si>
  <si>
    <t>P6940</t>
  </si>
  <si>
    <t>P6941</t>
  </si>
  <si>
    <t>P6942</t>
  </si>
  <si>
    <t>P6943</t>
  </si>
  <si>
    <t>P6944</t>
  </si>
  <si>
    <t>P6945</t>
  </si>
  <si>
    <t>P6946</t>
  </si>
  <si>
    <t>P6947</t>
  </si>
  <si>
    <t>P6948</t>
  </si>
  <si>
    <t>P6949</t>
  </si>
  <si>
    <t>P6950</t>
  </si>
  <si>
    <t>P6951</t>
  </si>
  <si>
    <t>P6952</t>
  </si>
  <si>
    <t>P6953</t>
  </si>
  <si>
    <t>P6954</t>
  </si>
  <si>
    <t>P6955</t>
  </si>
  <si>
    <t>P6956</t>
  </si>
  <si>
    <t>P6957</t>
  </si>
  <si>
    <t>P6958</t>
  </si>
  <si>
    <t>P6959</t>
  </si>
  <si>
    <t>P6960</t>
  </si>
  <si>
    <t>P6961</t>
  </si>
  <si>
    <t>P6962</t>
  </si>
  <si>
    <t>P6963</t>
  </si>
  <si>
    <t>P6964</t>
  </si>
  <si>
    <t>P6965</t>
  </si>
  <si>
    <t>P6966</t>
  </si>
  <si>
    <t>P6967</t>
  </si>
  <si>
    <t>P6968</t>
  </si>
  <si>
    <t>P6969</t>
  </si>
  <si>
    <t>P6970</t>
  </si>
  <si>
    <t>P6971</t>
  </si>
  <si>
    <t>P6972</t>
  </si>
  <si>
    <t>P6973</t>
  </si>
  <si>
    <t>F1905</t>
  </si>
  <si>
    <t>P6974</t>
  </si>
  <si>
    <t>P6975</t>
  </si>
  <si>
    <t>P6976</t>
  </si>
  <si>
    <t>P6977</t>
  </si>
  <si>
    <t>P6978</t>
  </si>
  <si>
    <t>P6979</t>
  </si>
  <si>
    <t>P6980</t>
  </si>
  <si>
    <t>P6981</t>
  </si>
  <si>
    <t>P6982</t>
  </si>
  <si>
    <t>P6983</t>
  </si>
  <si>
    <t>P6984</t>
  </si>
  <si>
    <t>P6985</t>
  </si>
  <si>
    <t>P6986</t>
  </si>
  <si>
    <t>P6987</t>
  </si>
  <si>
    <t>P6988</t>
  </si>
  <si>
    <t>P6989</t>
  </si>
  <si>
    <t>P6990</t>
  </si>
  <si>
    <t>P6991</t>
  </si>
  <si>
    <t>P6992</t>
  </si>
  <si>
    <t>P6993</t>
  </si>
  <si>
    <t>P6994</t>
  </si>
  <si>
    <t>P6995</t>
  </si>
  <si>
    <t>P6996</t>
  </si>
  <si>
    <t>P6997</t>
  </si>
  <si>
    <t>P6998</t>
  </si>
  <si>
    <t>P6999</t>
  </si>
  <si>
    <t>P7000</t>
  </si>
  <si>
    <t>P7001</t>
  </si>
  <si>
    <t>P7002</t>
  </si>
  <si>
    <t>P7003</t>
  </si>
  <si>
    <t>P7004</t>
  </si>
  <si>
    <t>P7005</t>
  </si>
  <si>
    <t>P7006</t>
  </si>
  <si>
    <t>P7007</t>
  </si>
  <si>
    <t>P7008</t>
  </si>
  <si>
    <t>P7009</t>
  </si>
  <si>
    <t>P7010</t>
  </si>
  <si>
    <t>P7011</t>
  </si>
  <si>
    <t>P7012</t>
  </si>
  <si>
    <t>P7013</t>
  </si>
  <si>
    <t>P7014</t>
  </si>
  <si>
    <t>F1779</t>
  </si>
  <si>
    <t>P7015</t>
  </si>
  <si>
    <t>P7016</t>
  </si>
  <si>
    <t>P7017</t>
  </si>
  <si>
    <t>P7018</t>
  </si>
  <si>
    <t>P7019</t>
  </si>
  <si>
    <t>P7020</t>
  </si>
  <si>
    <t>P7021</t>
  </si>
  <si>
    <t>P7022</t>
  </si>
  <si>
    <t>P7023</t>
  </si>
  <si>
    <t>P7024</t>
  </si>
  <si>
    <t>P7025</t>
  </si>
  <si>
    <t>P7026</t>
  </si>
  <si>
    <t>P7027</t>
  </si>
  <si>
    <t>P7028</t>
  </si>
  <si>
    <t>P7029</t>
  </si>
  <si>
    <t>P7030</t>
  </si>
  <si>
    <t>P7031</t>
  </si>
  <si>
    <t>P7032</t>
  </si>
  <si>
    <t>P7033</t>
  </si>
  <si>
    <t>P7034</t>
  </si>
  <si>
    <t>P7035</t>
  </si>
  <si>
    <t>P7036</t>
  </si>
  <si>
    <t>P7037</t>
  </si>
  <si>
    <t>P7038</t>
  </si>
  <si>
    <t>P7039</t>
  </si>
  <si>
    <t>P7040</t>
  </si>
  <si>
    <t>F765</t>
  </si>
  <si>
    <t>P7041</t>
  </si>
  <si>
    <t>P7042</t>
  </si>
  <si>
    <t>P7043</t>
  </si>
  <si>
    <t>P7044</t>
  </si>
  <si>
    <t>P7045</t>
  </si>
  <si>
    <t>P7046</t>
  </si>
  <si>
    <t>P7047</t>
  </si>
  <si>
    <t>P7048</t>
  </si>
  <si>
    <t>P7049</t>
  </si>
  <si>
    <t>P7050</t>
  </si>
  <si>
    <t>P7051</t>
  </si>
  <si>
    <t>P7052</t>
  </si>
  <si>
    <t>P7053</t>
  </si>
  <si>
    <t>P7054</t>
  </si>
  <si>
    <t>P7055</t>
  </si>
  <si>
    <t>P7056</t>
  </si>
  <si>
    <t>P7057</t>
  </si>
  <si>
    <t>F445</t>
  </si>
  <si>
    <t>P7058</t>
  </si>
  <si>
    <t>P7059</t>
  </si>
  <si>
    <t>P7060</t>
  </si>
  <si>
    <t>P7061</t>
  </si>
  <si>
    <t>P7062</t>
  </si>
  <si>
    <t>P7063</t>
  </si>
  <si>
    <t>P7064</t>
  </si>
  <si>
    <t>P7065</t>
  </si>
  <si>
    <t>P7066</t>
  </si>
  <si>
    <t>P7067</t>
  </si>
  <si>
    <t>P7068</t>
  </si>
  <si>
    <t>P7069</t>
  </si>
  <si>
    <t>P7070</t>
  </si>
  <si>
    <t>P7071</t>
  </si>
  <si>
    <t>F1486</t>
  </si>
  <si>
    <t>P7072</t>
  </si>
  <si>
    <t>P7073</t>
  </si>
  <si>
    <t>P7074</t>
  </si>
  <si>
    <t>P7075</t>
  </si>
  <si>
    <t>P7076</t>
  </si>
  <si>
    <t>P7077</t>
  </si>
  <si>
    <t>P7078</t>
  </si>
  <si>
    <t>P7079</t>
  </si>
  <si>
    <t>P7080</t>
  </si>
  <si>
    <t>P7081</t>
  </si>
  <si>
    <t>P7082</t>
  </si>
  <si>
    <t>P7083</t>
  </si>
  <si>
    <t>P7084</t>
  </si>
  <si>
    <t>P7085</t>
  </si>
  <si>
    <t>P7086</t>
  </si>
  <si>
    <t>P7087</t>
  </si>
  <si>
    <t>P7088</t>
  </si>
  <si>
    <t>P7089</t>
  </si>
  <si>
    <t>F227</t>
  </si>
  <si>
    <t>P7090</t>
  </si>
  <si>
    <t>P7091</t>
  </si>
  <si>
    <t>P7092</t>
  </si>
  <si>
    <t>P7093</t>
  </si>
  <si>
    <t>P7094</t>
  </si>
  <si>
    <t>P7095</t>
  </si>
  <si>
    <t>P7096</t>
  </si>
  <si>
    <t>P7097</t>
  </si>
  <si>
    <t>P7098</t>
  </si>
  <si>
    <t>P7099</t>
  </si>
  <si>
    <t>P7100</t>
  </si>
  <si>
    <t>P7101</t>
  </si>
  <si>
    <t>P7102</t>
  </si>
  <si>
    <t>P7103</t>
  </si>
  <si>
    <t>P7104</t>
  </si>
  <si>
    <t>P7105</t>
  </si>
  <si>
    <t>P7106</t>
  </si>
  <si>
    <t>P7107</t>
  </si>
  <si>
    <t>P7108</t>
  </si>
  <si>
    <t>P7109</t>
  </si>
  <si>
    <t>P7110</t>
  </si>
  <si>
    <t>P7111</t>
  </si>
  <si>
    <t>P7112</t>
  </si>
  <si>
    <t>P7113</t>
  </si>
  <si>
    <t>P7114</t>
  </si>
  <si>
    <t>P7115</t>
  </si>
  <si>
    <t>P7116</t>
  </si>
  <si>
    <t>P7117</t>
  </si>
  <si>
    <t>P7118</t>
  </si>
  <si>
    <t>P7119</t>
  </si>
  <si>
    <t>P7120</t>
  </si>
  <si>
    <t>P7121</t>
  </si>
  <si>
    <t>P7122</t>
  </si>
  <si>
    <t>P7123</t>
  </si>
  <si>
    <t>P7124</t>
  </si>
  <si>
    <t>P7125</t>
  </si>
  <si>
    <t>P7126</t>
  </si>
  <si>
    <t>P7127</t>
  </si>
  <si>
    <t>P7128</t>
  </si>
  <si>
    <t>P7129</t>
  </si>
  <si>
    <t>P7130</t>
  </si>
  <si>
    <t>P7131</t>
  </si>
  <si>
    <t>P7132</t>
  </si>
  <si>
    <t>P7133</t>
  </si>
  <si>
    <t>P7134</t>
  </si>
  <si>
    <t>P7135</t>
  </si>
  <si>
    <t>P7136</t>
  </si>
  <si>
    <t>P7137</t>
  </si>
  <si>
    <t>P7138</t>
  </si>
  <si>
    <t>P7139</t>
  </si>
  <si>
    <t>P7140</t>
  </si>
  <si>
    <t>P7141</t>
  </si>
  <si>
    <t>P7142</t>
  </si>
  <si>
    <t>P7143</t>
  </si>
  <si>
    <t>P7144</t>
  </si>
  <si>
    <t>P7145</t>
  </si>
  <si>
    <t>P7146</t>
  </si>
  <si>
    <t>P7147</t>
  </si>
  <si>
    <t>P7148</t>
  </si>
  <si>
    <t>P7149</t>
  </si>
  <si>
    <t>P7150</t>
  </si>
  <si>
    <t>P7151</t>
  </si>
  <si>
    <t>P7152</t>
  </si>
  <si>
    <t>P7153</t>
  </si>
  <si>
    <t>P7154</t>
  </si>
  <si>
    <t>P7155</t>
  </si>
  <si>
    <t>P7156</t>
  </si>
  <si>
    <t>P7157</t>
  </si>
  <si>
    <t>P7158</t>
  </si>
  <si>
    <t>P7159</t>
  </si>
  <si>
    <t>P7160</t>
  </si>
  <si>
    <t>P7161</t>
  </si>
  <si>
    <t>P7162</t>
  </si>
  <si>
    <t>P7163</t>
  </si>
  <si>
    <t>P7164</t>
  </si>
  <si>
    <t>P7165</t>
  </si>
  <si>
    <t>P7166</t>
  </si>
  <si>
    <t>F533</t>
  </si>
  <si>
    <t>P7167</t>
  </si>
  <si>
    <t>P7168</t>
  </si>
  <si>
    <t>P7169</t>
  </si>
  <si>
    <t>P7170</t>
  </si>
  <si>
    <t>P7171</t>
  </si>
  <si>
    <t>P7172</t>
  </si>
  <si>
    <t>P7173</t>
  </si>
  <si>
    <t>P7174</t>
  </si>
  <si>
    <t>P7175</t>
  </si>
  <si>
    <t>P7176</t>
  </si>
  <si>
    <t>P7177</t>
  </si>
  <si>
    <t>P7178</t>
  </si>
  <si>
    <t>P7179</t>
  </si>
  <si>
    <t>P7180</t>
  </si>
  <si>
    <t>P7181</t>
  </si>
  <si>
    <t>P7182</t>
  </si>
  <si>
    <t>P7183</t>
  </si>
  <si>
    <t>P7184</t>
  </si>
  <si>
    <t>P7185</t>
  </si>
  <si>
    <t>P7186</t>
  </si>
  <si>
    <t>P7187</t>
  </si>
  <si>
    <t>P7188</t>
  </si>
  <si>
    <t>P7189</t>
  </si>
  <si>
    <t>P7190</t>
  </si>
  <si>
    <t>P7191</t>
  </si>
  <si>
    <t>P7192</t>
  </si>
  <si>
    <t>P7193</t>
  </si>
  <si>
    <t>P7194</t>
  </si>
  <si>
    <t>P7195</t>
  </si>
  <si>
    <t>P7196</t>
  </si>
  <si>
    <t>P7197</t>
  </si>
  <si>
    <t>P7198</t>
  </si>
  <si>
    <t>P7199</t>
  </si>
  <si>
    <t>P7200</t>
  </si>
  <si>
    <t>P7201</t>
  </si>
  <si>
    <t>P7202</t>
  </si>
  <si>
    <t>P7203</t>
  </si>
  <si>
    <t>P7204</t>
  </si>
  <si>
    <t>P7205</t>
  </si>
  <si>
    <t>P7206</t>
  </si>
  <si>
    <t>P7207</t>
  </si>
  <si>
    <t>P7208</t>
  </si>
  <si>
    <t>P7209</t>
  </si>
  <si>
    <t>P7210</t>
  </si>
  <si>
    <t>P7211</t>
  </si>
  <si>
    <t>P7212</t>
  </si>
  <si>
    <t>P7213</t>
  </si>
  <si>
    <t>P7214</t>
  </si>
  <si>
    <t>P7215</t>
  </si>
  <si>
    <t>P7216</t>
  </si>
  <si>
    <t>P7217</t>
  </si>
  <si>
    <t>P7218</t>
  </si>
  <si>
    <t>P7219</t>
  </si>
  <si>
    <t>P7220</t>
  </si>
  <si>
    <t>P7221</t>
  </si>
  <si>
    <t>P7222</t>
  </si>
  <si>
    <t>P7223</t>
  </si>
  <si>
    <t>P7224</t>
  </si>
  <si>
    <t>P7225</t>
  </si>
  <si>
    <t>P7226</t>
  </si>
  <si>
    <t>P7227</t>
  </si>
  <si>
    <t>P7228</t>
  </si>
  <si>
    <t>P7229</t>
  </si>
  <si>
    <t>P7230</t>
  </si>
  <si>
    <t>P7231</t>
  </si>
  <si>
    <t>P7232</t>
  </si>
  <si>
    <t>P7233</t>
  </si>
  <si>
    <t>P7234</t>
  </si>
  <si>
    <t>P7235</t>
  </si>
  <si>
    <t>P7236</t>
  </si>
  <si>
    <t>P7237</t>
  </si>
  <si>
    <t>P7238</t>
  </si>
  <si>
    <t>P7239</t>
  </si>
  <si>
    <t>P7240</t>
  </si>
  <si>
    <t>P7241</t>
  </si>
  <si>
    <t>P7242</t>
  </si>
  <si>
    <t>P7243</t>
  </si>
  <si>
    <t>P7244</t>
  </si>
  <si>
    <t>F1908</t>
  </si>
  <si>
    <t>P7245</t>
  </si>
  <si>
    <t>P7246</t>
  </si>
  <si>
    <t>P7247</t>
  </si>
  <si>
    <t>P7248</t>
  </si>
  <si>
    <t>P7249</t>
  </si>
  <si>
    <t>P7250</t>
  </si>
  <si>
    <t>P7251</t>
  </si>
  <si>
    <t>P7252</t>
  </si>
  <si>
    <t>P7253</t>
  </si>
  <si>
    <t>P7254</t>
  </si>
  <si>
    <t>P7255</t>
  </si>
  <si>
    <t>P7256</t>
  </si>
  <si>
    <t>P7257</t>
  </si>
  <si>
    <t>P7258</t>
  </si>
  <si>
    <t>P7259</t>
  </si>
  <si>
    <t>P7260</t>
  </si>
  <si>
    <t>P7261</t>
  </si>
  <si>
    <t>F650</t>
  </si>
  <si>
    <t>P7262</t>
  </si>
  <si>
    <t>P7263</t>
  </si>
  <si>
    <t>P7264</t>
  </si>
  <si>
    <t>P7265</t>
  </si>
  <si>
    <t>P7266</t>
  </si>
  <si>
    <t>P7267</t>
  </si>
  <si>
    <t>P7268</t>
  </si>
  <si>
    <t>P7269</t>
  </si>
  <si>
    <t>P7270</t>
  </si>
  <si>
    <t>P7271</t>
  </si>
  <si>
    <t>P7272</t>
  </si>
  <si>
    <t>P7273</t>
  </si>
  <si>
    <t>P7274</t>
  </si>
  <si>
    <t>P7275</t>
  </si>
  <si>
    <t>P7276</t>
  </si>
  <si>
    <t>P7277</t>
  </si>
  <si>
    <t>P7278</t>
  </si>
  <si>
    <t>P7279</t>
  </si>
  <si>
    <t>P7280</t>
  </si>
  <si>
    <t>P7281</t>
  </si>
  <si>
    <t>P7282</t>
  </si>
  <si>
    <t>P7283</t>
  </si>
  <si>
    <t>P7284</t>
  </si>
  <si>
    <t>P7285</t>
  </si>
  <si>
    <t>P7286</t>
  </si>
  <si>
    <t>P7287</t>
  </si>
  <si>
    <t>P7288</t>
  </si>
  <si>
    <t>P7289</t>
  </si>
  <si>
    <t>P7290</t>
  </si>
  <si>
    <t>P7291</t>
  </si>
  <si>
    <t>P7292</t>
  </si>
  <si>
    <t>P7293</t>
  </si>
  <si>
    <t>P7294</t>
  </si>
  <si>
    <t>P7295</t>
  </si>
  <si>
    <t>P7296</t>
  </si>
  <si>
    <t>P7297</t>
  </si>
  <si>
    <t>P7298</t>
  </si>
  <si>
    <t>P7299</t>
  </si>
  <si>
    <t>P7300</t>
  </si>
  <si>
    <t>P7301</t>
  </si>
  <si>
    <t>P7302</t>
  </si>
  <si>
    <t>P7303</t>
  </si>
  <si>
    <t>P7304</t>
  </si>
  <si>
    <t>F1021</t>
  </si>
  <si>
    <t>P7305</t>
  </si>
  <si>
    <t>P7306</t>
  </si>
  <si>
    <t>P7307</t>
  </si>
  <si>
    <t>P7308</t>
  </si>
  <si>
    <t>P7309</t>
  </si>
  <si>
    <t>P7310</t>
  </si>
  <si>
    <t>P7311</t>
  </si>
  <si>
    <t>P7312</t>
  </si>
  <si>
    <t>P7313</t>
  </si>
  <si>
    <t>P7314</t>
  </si>
  <si>
    <t>P7315</t>
  </si>
  <si>
    <t>P7316</t>
  </si>
  <si>
    <t>P7317</t>
  </si>
  <si>
    <t>P7318</t>
  </si>
  <si>
    <t>P7319</t>
  </si>
  <si>
    <t>P7320</t>
  </si>
  <si>
    <t>P7321</t>
  </si>
  <si>
    <t>P7322</t>
  </si>
  <si>
    <t>P7323</t>
  </si>
  <si>
    <t>P7324</t>
  </si>
  <si>
    <t>P7325</t>
  </si>
  <si>
    <t>P7326</t>
  </si>
  <si>
    <t>P7327</t>
  </si>
  <si>
    <t>P7328</t>
  </si>
  <si>
    <t>P7329</t>
  </si>
  <si>
    <t>P7330</t>
  </si>
  <si>
    <t>P7331</t>
  </si>
  <si>
    <t>P7332</t>
  </si>
  <si>
    <t>P7333</t>
  </si>
  <si>
    <t>P7334</t>
  </si>
  <si>
    <t>P7335</t>
  </si>
  <si>
    <t>P7336</t>
  </si>
  <si>
    <t>P7337</t>
  </si>
  <si>
    <t>P7338</t>
  </si>
  <si>
    <t>P7339</t>
  </si>
  <si>
    <t>P7340</t>
  </si>
  <si>
    <t>P7341</t>
  </si>
  <si>
    <t>P7342</t>
  </si>
  <si>
    <t>P7343</t>
  </si>
  <si>
    <t>P7344</t>
  </si>
  <si>
    <t>P7345</t>
  </si>
  <si>
    <t>P7346</t>
  </si>
  <si>
    <t>F926</t>
  </si>
  <si>
    <t>P7347</t>
  </si>
  <si>
    <t>P7348</t>
  </si>
  <si>
    <t>P7349</t>
  </si>
  <si>
    <t>P7350</t>
  </si>
  <si>
    <t>P7351</t>
  </si>
  <si>
    <t>P7352</t>
  </si>
  <si>
    <t>P7353</t>
  </si>
  <si>
    <t>P7354</t>
  </si>
  <si>
    <t>P7355</t>
  </si>
  <si>
    <t>P7356</t>
  </si>
  <si>
    <t>P7357</t>
  </si>
  <si>
    <t>P7358</t>
  </si>
  <si>
    <t>P7359</t>
  </si>
  <si>
    <t>P7360</t>
  </si>
  <si>
    <t>P7361</t>
  </si>
  <si>
    <t>P7362</t>
  </si>
  <si>
    <t>P7363</t>
  </si>
  <si>
    <t>P7364</t>
  </si>
  <si>
    <t>P7365</t>
  </si>
  <si>
    <t>P7366</t>
  </si>
  <si>
    <t>P7367</t>
  </si>
  <si>
    <t>P7368</t>
  </si>
  <si>
    <t>P7369</t>
  </si>
  <si>
    <t>P7370</t>
  </si>
  <si>
    <t>P7371</t>
  </si>
  <si>
    <t>P7372</t>
  </si>
  <si>
    <t>P7373</t>
  </si>
  <si>
    <t>P7374</t>
  </si>
  <si>
    <t>P7375</t>
  </si>
  <si>
    <t>P7376</t>
  </si>
  <si>
    <t>P7377</t>
  </si>
  <si>
    <t>P7378</t>
  </si>
  <si>
    <t>P7379</t>
  </si>
  <si>
    <t>P7380</t>
  </si>
  <si>
    <t>P7381</t>
  </si>
  <si>
    <t>P7382</t>
  </si>
  <si>
    <t>P7383</t>
  </si>
  <si>
    <t>P7384</t>
  </si>
  <si>
    <t>P7385</t>
  </si>
  <si>
    <t>P7386</t>
  </si>
  <si>
    <t>P7387</t>
  </si>
  <si>
    <t>P7388</t>
  </si>
  <si>
    <t>P7389</t>
  </si>
  <si>
    <t>P7390</t>
  </si>
  <si>
    <t>P7391</t>
  </si>
  <si>
    <t>P7392</t>
  </si>
  <si>
    <t>P7393</t>
  </si>
  <si>
    <t>P7394</t>
  </si>
  <si>
    <t>P7395</t>
  </si>
  <si>
    <t>P7396</t>
  </si>
  <si>
    <t>P7397</t>
  </si>
  <si>
    <t>P7398</t>
  </si>
  <si>
    <t>P7399</t>
  </si>
  <si>
    <t>P7400</t>
  </si>
  <si>
    <t>P7401</t>
  </si>
  <si>
    <t>P7402</t>
  </si>
  <si>
    <t>P7403</t>
  </si>
  <si>
    <t>P7404</t>
  </si>
  <si>
    <t>P7405</t>
  </si>
  <si>
    <t>P7406</t>
  </si>
  <si>
    <t>P7407</t>
  </si>
  <si>
    <t>P7408</t>
  </si>
  <si>
    <t>P7409</t>
  </si>
  <si>
    <t>P7410</t>
  </si>
  <si>
    <t>P7411</t>
  </si>
  <si>
    <t>P7412</t>
  </si>
  <si>
    <t>P7413</t>
  </si>
  <si>
    <t>P7414</t>
  </si>
  <si>
    <t>P7415</t>
  </si>
  <si>
    <t>P7416</t>
  </si>
  <si>
    <t>P7417</t>
  </si>
  <si>
    <t>P7418</t>
  </si>
  <si>
    <t>P7419</t>
  </si>
  <si>
    <t>P7420</t>
  </si>
  <si>
    <t>P7421</t>
  </si>
  <si>
    <t>P7422</t>
  </si>
  <si>
    <t>P7423</t>
  </si>
  <si>
    <t>P7424</t>
  </si>
  <si>
    <t>P7425</t>
  </si>
  <si>
    <t>P7426</t>
  </si>
  <si>
    <t>P7427</t>
  </si>
  <si>
    <t>P7428</t>
  </si>
  <si>
    <t>P7429</t>
  </si>
  <si>
    <t>P7430</t>
  </si>
  <si>
    <t>P7431</t>
  </si>
  <si>
    <t>P7432</t>
  </si>
  <si>
    <t>P7433</t>
  </si>
  <si>
    <t>P7434</t>
  </si>
  <si>
    <t>P7435</t>
  </si>
  <si>
    <t>P7436</t>
  </si>
  <si>
    <t>P7437</t>
  </si>
  <si>
    <t>P7438</t>
  </si>
  <si>
    <t>P7439</t>
  </si>
  <si>
    <t>P7440</t>
  </si>
  <si>
    <t>P7441</t>
  </si>
  <si>
    <t>P7442</t>
  </si>
  <si>
    <t>P7443</t>
  </si>
  <si>
    <t>P7444</t>
  </si>
  <si>
    <t>P7445</t>
  </si>
  <si>
    <t>P7446</t>
  </si>
  <si>
    <t>P7447</t>
  </si>
  <si>
    <t>P7448</t>
  </si>
  <si>
    <t>P7449</t>
  </si>
  <si>
    <t>P7450</t>
  </si>
  <si>
    <t>P7451</t>
  </si>
  <si>
    <t>P7452</t>
  </si>
  <si>
    <t>P7453</t>
  </si>
  <si>
    <t>P7454</t>
  </si>
  <si>
    <t>P7455</t>
  </si>
  <si>
    <t>P7456</t>
  </si>
  <si>
    <t>P7457</t>
  </si>
  <si>
    <t>P7458</t>
  </si>
  <si>
    <t>P7459</t>
  </si>
  <si>
    <t>P7460</t>
  </si>
  <si>
    <t>P7461</t>
  </si>
  <si>
    <t>P7462</t>
  </si>
  <si>
    <t>P7463</t>
  </si>
  <si>
    <t>P7464</t>
  </si>
  <si>
    <t>P7465</t>
  </si>
  <si>
    <t>P7466</t>
  </si>
  <si>
    <t>P7467</t>
  </si>
  <si>
    <t>P7468</t>
  </si>
  <si>
    <t>P7469</t>
  </si>
  <si>
    <t>P7470</t>
  </si>
  <si>
    <t>P7471</t>
  </si>
  <si>
    <t>F948</t>
  </si>
  <si>
    <t>P7472</t>
  </si>
  <si>
    <t>P7473</t>
  </si>
  <si>
    <t>P7474</t>
  </si>
  <si>
    <t>P7475</t>
  </si>
  <si>
    <t>P7476</t>
  </si>
  <si>
    <t>P7477</t>
  </si>
  <si>
    <t>P7478</t>
  </si>
  <si>
    <t>P7479</t>
  </si>
  <si>
    <t>P7480</t>
  </si>
  <si>
    <t>P7481</t>
  </si>
  <si>
    <t>P7482</t>
  </si>
  <si>
    <t>P7483</t>
  </si>
  <si>
    <t>P7484</t>
  </si>
  <si>
    <t>P7485</t>
  </si>
  <si>
    <t>P7486</t>
  </si>
  <si>
    <t>P7487</t>
  </si>
  <si>
    <t>P7488</t>
  </si>
  <si>
    <t>P7489</t>
  </si>
  <si>
    <t>P7490</t>
  </si>
  <si>
    <t>P7491</t>
  </si>
  <si>
    <t>P7492</t>
  </si>
  <si>
    <t>P7493</t>
  </si>
  <si>
    <t>P7494</t>
  </si>
  <si>
    <t>P7495</t>
  </si>
  <si>
    <t>P7496</t>
  </si>
  <si>
    <t>P7497</t>
  </si>
  <si>
    <t>P7498</t>
  </si>
  <si>
    <t>P7499</t>
  </si>
  <si>
    <t>P7500</t>
  </si>
  <si>
    <t>P7501</t>
  </si>
  <si>
    <t>P7502</t>
  </si>
  <si>
    <t>P7503</t>
  </si>
  <si>
    <t>P7504</t>
  </si>
  <si>
    <t>P7505</t>
  </si>
  <si>
    <t>P7506</t>
  </si>
  <si>
    <t>P7507</t>
  </si>
  <si>
    <t>P7508</t>
  </si>
  <si>
    <t>P7509</t>
  </si>
  <si>
    <t>P7510</t>
  </si>
  <si>
    <t>P7511</t>
  </si>
  <si>
    <t>P7512</t>
  </si>
  <si>
    <t>P7513</t>
  </si>
  <si>
    <t>P7514</t>
  </si>
  <si>
    <t>P7515</t>
  </si>
  <si>
    <t>P7516</t>
  </si>
  <si>
    <t>P7517</t>
  </si>
  <si>
    <t>P7518</t>
  </si>
  <si>
    <t>P7519</t>
  </si>
  <si>
    <t>P7520</t>
  </si>
  <si>
    <t>P7521</t>
  </si>
  <si>
    <t>P7522</t>
  </si>
  <si>
    <t>P7523</t>
  </si>
  <si>
    <t>P7524</t>
  </si>
  <si>
    <t>P7525</t>
  </si>
  <si>
    <t>P7526</t>
  </si>
  <si>
    <t>P7527</t>
  </si>
  <si>
    <t>P7528</t>
  </si>
  <si>
    <t>P7529</t>
  </si>
  <si>
    <t>P7530</t>
  </si>
  <si>
    <t>P7531</t>
  </si>
  <si>
    <t>P7532</t>
  </si>
  <si>
    <t>P7533</t>
  </si>
  <si>
    <t>P7534</t>
  </si>
  <si>
    <t>P7535</t>
  </si>
  <si>
    <t>P7536</t>
  </si>
  <si>
    <t>P7537</t>
  </si>
  <si>
    <t>P7538</t>
  </si>
  <si>
    <t>P7539</t>
  </si>
  <si>
    <t>P7540</t>
  </si>
  <si>
    <t>P7541</t>
  </si>
  <si>
    <t>P7542</t>
  </si>
  <si>
    <t>P7543</t>
  </si>
  <si>
    <t>P7544</t>
  </si>
  <si>
    <t>F1185</t>
  </si>
  <si>
    <t>P7545</t>
  </si>
  <si>
    <t>P7546</t>
  </si>
  <si>
    <t>P7547</t>
  </si>
  <si>
    <t>P7548</t>
  </si>
  <si>
    <t>P7549</t>
  </si>
  <si>
    <t>P7550</t>
  </si>
  <si>
    <t>P7551</t>
  </si>
  <si>
    <t>F3</t>
  </si>
  <si>
    <t>P7552</t>
  </si>
  <si>
    <t>P7553</t>
  </si>
  <si>
    <t>P7554</t>
  </si>
  <si>
    <t>P7555</t>
  </si>
  <si>
    <t>P7556</t>
  </si>
  <si>
    <t>P7557</t>
  </si>
  <si>
    <t>P7558</t>
  </si>
  <si>
    <t>P7559</t>
  </si>
  <si>
    <t>P7560</t>
  </si>
  <si>
    <t>P7561</t>
  </si>
  <si>
    <t>P7562</t>
  </si>
  <si>
    <t>P7563</t>
  </si>
  <si>
    <t>P7564</t>
  </si>
  <si>
    <t>P7565</t>
  </si>
  <si>
    <t>P7566</t>
  </si>
  <si>
    <t>P7567</t>
  </si>
  <si>
    <t>P7568</t>
  </si>
  <si>
    <t>P7569</t>
  </si>
  <si>
    <t>P7570</t>
  </si>
  <si>
    <t>P7571</t>
  </si>
  <si>
    <t>P7572</t>
  </si>
  <si>
    <t>P7573</t>
  </si>
  <si>
    <t>P7574</t>
  </si>
  <si>
    <t>F611</t>
  </si>
  <si>
    <t>P7575</t>
  </si>
  <si>
    <t>P7576</t>
  </si>
  <si>
    <t>P7577</t>
  </si>
  <si>
    <t>P7578</t>
  </si>
  <si>
    <t>P7579</t>
  </si>
  <si>
    <t>P7580</t>
  </si>
  <si>
    <t>P7581</t>
  </si>
  <si>
    <t>P7582</t>
  </si>
  <si>
    <t>P7583</t>
  </si>
  <si>
    <t>P7584</t>
  </si>
  <si>
    <t>F1763</t>
  </si>
  <si>
    <t>P7585</t>
  </si>
  <si>
    <t>P7586</t>
  </si>
  <si>
    <t>P7587</t>
  </si>
  <si>
    <t>P7588</t>
  </si>
  <si>
    <t>P7589</t>
  </si>
  <si>
    <t>P7590</t>
  </si>
  <si>
    <t>P7591</t>
  </si>
  <si>
    <t>P7592</t>
  </si>
  <si>
    <t>P7593</t>
  </si>
  <si>
    <t>P7594</t>
  </si>
  <si>
    <t>P7595</t>
  </si>
  <si>
    <t>P7596</t>
  </si>
  <si>
    <t>P7597</t>
  </si>
  <si>
    <t>P7598</t>
  </si>
  <si>
    <t>P7599</t>
  </si>
  <si>
    <t>F496</t>
  </si>
  <si>
    <t>P7600</t>
  </si>
  <si>
    <t>P7601</t>
  </si>
  <si>
    <t>P7602</t>
  </si>
  <si>
    <t>P7603</t>
  </si>
  <si>
    <t>P7604</t>
  </si>
  <si>
    <t>P7605</t>
  </si>
  <si>
    <t>P7606</t>
  </si>
  <si>
    <t>P7607</t>
  </si>
  <si>
    <t>P7608</t>
  </si>
  <si>
    <t>P7609</t>
  </si>
  <si>
    <t>P7610</t>
  </si>
  <si>
    <t>P7611</t>
  </si>
  <si>
    <t>P7612</t>
  </si>
  <si>
    <t>P7613</t>
  </si>
  <si>
    <t>P7614</t>
  </si>
  <si>
    <t>P7615</t>
  </si>
  <si>
    <t>P7616</t>
  </si>
  <si>
    <t>P7617</t>
  </si>
  <si>
    <t>P7618</t>
  </si>
  <si>
    <t>P7619</t>
  </si>
  <si>
    <t>P7620</t>
  </si>
  <si>
    <t>P7621</t>
  </si>
  <si>
    <t>P7622</t>
  </si>
  <si>
    <t>P7623</t>
  </si>
  <si>
    <t>P7624</t>
  </si>
  <si>
    <t>F843</t>
  </si>
  <si>
    <t>P7625</t>
  </si>
  <si>
    <t>P7626</t>
  </si>
  <si>
    <t>P7627</t>
  </si>
  <si>
    <t>P7628</t>
  </si>
  <si>
    <t>P7629</t>
  </si>
  <si>
    <t>P7630</t>
  </si>
  <si>
    <t>F1012</t>
  </si>
  <si>
    <t>P7631</t>
  </si>
  <si>
    <t>P7632</t>
  </si>
  <si>
    <t>P7633</t>
  </si>
  <si>
    <t>P7634</t>
  </si>
  <si>
    <t>P7635</t>
  </si>
  <si>
    <t>P7636</t>
  </si>
  <si>
    <t>P7637</t>
  </si>
  <si>
    <t>P7638</t>
  </si>
  <si>
    <t>P7639</t>
  </si>
  <si>
    <t>P7640</t>
  </si>
  <si>
    <t>P7641</t>
  </si>
  <si>
    <t>P7642</t>
  </si>
  <si>
    <t>P7643</t>
  </si>
  <si>
    <t>P7644</t>
  </si>
  <si>
    <t>P7645</t>
  </si>
  <si>
    <t>P7646</t>
  </si>
  <si>
    <t>P7647</t>
  </si>
  <si>
    <t>P7648</t>
  </si>
  <si>
    <t>P7649</t>
  </si>
  <si>
    <t>P7650</t>
  </si>
  <si>
    <t>P7651</t>
  </si>
  <si>
    <t>P7652</t>
  </si>
  <si>
    <t>P7653</t>
  </si>
  <si>
    <t>P7654</t>
  </si>
  <si>
    <t>P7655</t>
  </si>
  <si>
    <t>P7656</t>
  </si>
  <si>
    <t>P7657</t>
  </si>
  <si>
    <t>P7658</t>
  </si>
  <si>
    <t>P7659</t>
  </si>
  <si>
    <t>P7660</t>
  </si>
  <si>
    <t>P7661</t>
  </si>
  <si>
    <t>P7662</t>
  </si>
  <si>
    <t>P7663</t>
  </si>
  <si>
    <t>P7664</t>
  </si>
  <si>
    <t>P7665</t>
  </si>
  <si>
    <t>P7666</t>
  </si>
  <si>
    <t>P7667</t>
  </si>
  <si>
    <t>P7668</t>
  </si>
  <si>
    <t>P7669</t>
  </si>
  <si>
    <t>P7670</t>
  </si>
  <si>
    <t>P7671</t>
  </si>
  <si>
    <t>P7672</t>
  </si>
  <si>
    <t>P7673</t>
  </si>
  <si>
    <t>P7674</t>
  </si>
  <si>
    <t>P7675</t>
  </si>
  <si>
    <t>P7676</t>
  </si>
  <si>
    <t>P7677</t>
  </si>
  <si>
    <t>P7678</t>
  </si>
  <si>
    <t>P7679</t>
  </si>
  <si>
    <t>P7680</t>
  </si>
  <si>
    <t>P7681</t>
  </si>
  <si>
    <t>P7682</t>
  </si>
  <si>
    <t>P7683</t>
  </si>
  <si>
    <t>P7684</t>
  </si>
  <si>
    <t>P7685</t>
  </si>
  <si>
    <t>P7686</t>
  </si>
  <si>
    <t>F1725</t>
  </si>
  <si>
    <t>P7687</t>
  </si>
  <si>
    <t>P7688</t>
  </si>
  <si>
    <t>P7689</t>
  </si>
  <si>
    <t>P7690</t>
  </si>
  <si>
    <t>P7691</t>
  </si>
  <si>
    <t>P7692</t>
  </si>
  <si>
    <t>P7693</t>
  </si>
  <si>
    <t>P7694</t>
  </si>
  <si>
    <t>P7695</t>
  </si>
  <si>
    <t>P7696</t>
  </si>
  <si>
    <t>P7697</t>
  </si>
  <si>
    <t>P7698</t>
  </si>
  <si>
    <t>P7699</t>
  </si>
  <si>
    <t>P7700</t>
  </si>
  <si>
    <t>P7701</t>
  </si>
  <si>
    <t>P7702</t>
  </si>
  <si>
    <t>P7703</t>
  </si>
  <si>
    <t>P7704</t>
  </si>
  <si>
    <t>P7705</t>
  </si>
  <si>
    <t>P7706</t>
  </si>
  <si>
    <t>P7707</t>
  </si>
  <si>
    <t>P7708</t>
  </si>
  <si>
    <t>P7709</t>
  </si>
  <si>
    <t>P7710</t>
  </si>
  <si>
    <t>P7711</t>
  </si>
  <si>
    <t>P7712</t>
  </si>
  <si>
    <t>P7713</t>
  </si>
  <si>
    <t>P7714</t>
  </si>
  <si>
    <t>P7715</t>
  </si>
  <si>
    <t>P7716</t>
  </si>
  <si>
    <t>P7717</t>
  </si>
  <si>
    <t>P7718</t>
  </si>
  <si>
    <t>P7719</t>
  </si>
  <si>
    <t>P7720</t>
  </si>
  <si>
    <t>P7721</t>
  </si>
  <si>
    <t>P7722</t>
  </si>
  <si>
    <t>P7723</t>
  </si>
  <si>
    <t>P7724</t>
  </si>
  <si>
    <t>P7725</t>
  </si>
  <si>
    <t>P7726</t>
  </si>
  <si>
    <t>P7727</t>
  </si>
  <si>
    <t>P7728</t>
  </si>
  <si>
    <t>P7729</t>
  </si>
  <si>
    <t>P7730</t>
  </si>
  <si>
    <t>P7731</t>
  </si>
  <si>
    <t>P7732</t>
  </si>
  <si>
    <t>P7733</t>
  </si>
  <si>
    <t>P7734</t>
  </si>
  <si>
    <t>P7735</t>
  </si>
  <si>
    <t>P7736</t>
  </si>
  <si>
    <t>P7737</t>
  </si>
  <si>
    <t>P7738</t>
  </si>
  <si>
    <t>P7739</t>
  </si>
  <si>
    <t>P7740</t>
  </si>
  <si>
    <t>P7741</t>
  </si>
  <si>
    <t>P7742</t>
  </si>
  <si>
    <t>P7743</t>
  </si>
  <si>
    <t>P7744</t>
  </si>
  <si>
    <t>P7745</t>
  </si>
  <si>
    <t>P7746</t>
  </si>
  <si>
    <t>P7747</t>
  </si>
  <si>
    <t>P7748</t>
  </si>
  <si>
    <t>P7749</t>
  </si>
  <si>
    <t>P7750</t>
  </si>
  <si>
    <t>P7751</t>
  </si>
  <si>
    <t>P7752</t>
  </si>
  <si>
    <t>P7753</t>
  </si>
  <si>
    <t>P7754</t>
  </si>
  <si>
    <t>P7755</t>
  </si>
  <si>
    <t>P7756</t>
  </si>
  <si>
    <t>P7757</t>
  </si>
  <si>
    <t>P7758</t>
  </si>
  <si>
    <t>P7759</t>
  </si>
  <si>
    <t>P7760</t>
  </si>
  <si>
    <t>P7761</t>
  </si>
  <si>
    <t>P7762</t>
  </si>
  <si>
    <t>P7763</t>
  </si>
  <si>
    <t>P7764</t>
  </si>
  <si>
    <t>P7765</t>
  </si>
  <si>
    <t>P7766</t>
  </si>
  <si>
    <t>P7767</t>
  </si>
  <si>
    <t>P7768</t>
  </si>
  <si>
    <t>P7769</t>
  </si>
  <si>
    <t>P7770</t>
  </si>
  <si>
    <t>P7771</t>
  </si>
  <si>
    <t>P7772</t>
  </si>
  <si>
    <t>P7773</t>
  </si>
  <si>
    <t>P7774</t>
  </si>
  <si>
    <t>P7775</t>
  </si>
  <si>
    <t>P7776</t>
  </si>
  <si>
    <t>P7777</t>
  </si>
  <si>
    <t>P7778</t>
  </si>
  <si>
    <t>P7779</t>
  </si>
  <si>
    <t>P7780</t>
  </si>
  <si>
    <t>P7781</t>
  </si>
  <si>
    <t>P7782</t>
  </si>
  <si>
    <t>P7783</t>
  </si>
  <si>
    <t>P7784</t>
  </si>
  <si>
    <t>P7785</t>
  </si>
  <si>
    <t>P7786</t>
  </si>
  <si>
    <t>P7787</t>
  </si>
  <si>
    <t>P7788</t>
  </si>
  <si>
    <t>P7789</t>
  </si>
  <si>
    <t>P7790</t>
  </si>
  <si>
    <t>P7791</t>
  </si>
  <si>
    <t>P7792</t>
  </si>
  <si>
    <t>P7793</t>
  </si>
  <si>
    <t>P7794</t>
  </si>
  <si>
    <t>P7795</t>
  </si>
  <si>
    <t>P7796</t>
  </si>
  <si>
    <t>P7797</t>
  </si>
  <si>
    <t>P7798</t>
  </si>
  <si>
    <t>P7799</t>
  </si>
  <si>
    <t>P7800</t>
  </si>
  <si>
    <t>P7801</t>
  </si>
  <si>
    <t>P7802</t>
  </si>
  <si>
    <t>P7803</t>
  </si>
  <si>
    <t>P7804</t>
  </si>
  <si>
    <t>P7805</t>
  </si>
  <si>
    <t>P7806</t>
  </si>
  <si>
    <t>P7807</t>
  </si>
  <si>
    <t>P7808</t>
  </si>
  <si>
    <t>P7809</t>
  </si>
  <si>
    <t>P7810</t>
  </si>
  <si>
    <t>P7811</t>
  </si>
  <si>
    <t>P7812</t>
  </si>
  <si>
    <t>P7813</t>
  </si>
  <si>
    <t>P7814</t>
  </si>
  <si>
    <t>P7815</t>
  </si>
  <si>
    <t>P7816</t>
  </si>
  <si>
    <t>P7817</t>
  </si>
  <si>
    <t>P7818</t>
  </si>
  <si>
    <t>P7819</t>
  </si>
  <si>
    <t>P7820</t>
  </si>
  <si>
    <t>P7821</t>
  </si>
  <si>
    <t>P7822</t>
  </si>
  <si>
    <t>P7823</t>
  </si>
  <si>
    <t>P7824</t>
  </si>
  <si>
    <t>P7825</t>
  </si>
  <si>
    <t>F1926</t>
  </si>
  <si>
    <t>P7826</t>
  </si>
  <si>
    <t>P7827</t>
  </si>
  <si>
    <t>P7828</t>
  </si>
  <si>
    <t>P7829</t>
  </si>
  <si>
    <t>P7830</t>
  </si>
  <si>
    <t>P7831</t>
  </si>
  <si>
    <t>P7832</t>
  </si>
  <si>
    <t>P7833</t>
  </si>
  <si>
    <t>P7834</t>
  </si>
  <si>
    <t>P7835</t>
  </si>
  <si>
    <t>P7836</t>
  </si>
  <si>
    <t>P7837</t>
  </si>
  <si>
    <t>P7838</t>
  </si>
  <si>
    <t>P7839</t>
  </si>
  <si>
    <t>P7840</t>
  </si>
  <si>
    <t>P7841</t>
  </si>
  <si>
    <t>P7842</t>
  </si>
  <si>
    <t>P7843</t>
  </si>
  <si>
    <t>P7844</t>
  </si>
  <si>
    <t>P7845</t>
  </si>
  <si>
    <t>P7846</t>
  </si>
  <si>
    <t>P7847</t>
  </si>
  <si>
    <t>P7848</t>
  </si>
  <si>
    <t>P7849</t>
  </si>
  <si>
    <t>P7850</t>
  </si>
  <si>
    <t>P7851</t>
  </si>
  <si>
    <t>P7852</t>
  </si>
  <si>
    <t>F1423</t>
  </si>
  <si>
    <t>P7853</t>
  </si>
  <si>
    <t>P7854</t>
  </si>
  <si>
    <t>P7855</t>
  </si>
  <si>
    <t>P7856</t>
  </si>
  <si>
    <t>P7857</t>
  </si>
  <si>
    <t>P7858</t>
  </si>
  <si>
    <t>P7859</t>
  </si>
  <si>
    <t>P7860</t>
  </si>
  <si>
    <t>P7861</t>
  </si>
  <si>
    <t>P7862</t>
  </si>
  <si>
    <t>P7863</t>
  </si>
  <si>
    <t>P7864</t>
  </si>
  <si>
    <t>P7865</t>
  </si>
  <si>
    <t>P7866</t>
  </si>
  <si>
    <t>P7867</t>
  </si>
  <si>
    <t>P7868</t>
  </si>
  <si>
    <t>P7869</t>
  </si>
  <si>
    <t>P7870</t>
  </si>
  <si>
    <t>P7871</t>
  </si>
  <si>
    <t>P7872</t>
  </si>
  <si>
    <t>P7873</t>
  </si>
  <si>
    <t>P7874</t>
  </si>
  <si>
    <t>P7875</t>
  </si>
  <si>
    <t>P7876</t>
  </si>
  <si>
    <t>P7877</t>
  </si>
  <si>
    <t>P7878</t>
  </si>
  <si>
    <t>P7879</t>
  </si>
  <si>
    <t>P7880</t>
  </si>
  <si>
    <t>P7881</t>
  </si>
  <si>
    <t>P7882</t>
  </si>
  <si>
    <t>P7883</t>
  </si>
  <si>
    <t>P7884</t>
  </si>
  <si>
    <t>P7885</t>
  </si>
  <si>
    <t>P7886</t>
  </si>
  <si>
    <t>P7887</t>
  </si>
  <si>
    <t>P7888</t>
  </si>
  <si>
    <t>P7889</t>
  </si>
  <si>
    <t>P7890</t>
  </si>
  <si>
    <t>P7891</t>
  </si>
  <si>
    <t>P7892</t>
  </si>
  <si>
    <t>P7893</t>
  </si>
  <si>
    <t>P7894</t>
  </si>
  <si>
    <t>P7895</t>
  </si>
  <si>
    <t>P7896</t>
  </si>
  <si>
    <t>P7897</t>
  </si>
  <si>
    <t>P7898</t>
  </si>
  <si>
    <t>P7899</t>
  </si>
  <si>
    <t>P7900</t>
  </si>
  <si>
    <t>P7901</t>
  </si>
  <si>
    <t>P7902</t>
  </si>
  <si>
    <t>P7903</t>
  </si>
  <si>
    <t>P7904</t>
  </si>
  <si>
    <t>F1435</t>
  </si>
  <si>
    <t>P7905</t>
  </si>
  <si>
    <t>P7906</t>
  </si>
  <si>
    <t>P7907</t>
  </si>
  <si>
    <t>P7908</t>
  </si>
  <si>
    <t>P7909</t>
  </si>
  <si>
    <t>P7910</t>
  </si>
  <si>
    <t>P7911</t>
  </si>
  <si>
    <t>P7912</t>
  </si>
  <si>
    <t>P7913</t>
  </si>
  <si>
    <t>P7914</t>
  </si>
  <si>
    <t>P7915</t>
  </si>
  <si>
    <t>P7916</t>
  </si>
  <si>
    <t>P7917</t>
  </si>
  <si>
    <t>P7918</t>
  </si>
  <si>
    <t>P7919</t>
  </si>
  <si>
    <t>P7920</t>
  </si>
  <si>
    <t>P7921</t>
  </si>
  <si>
    <t>F902</t>
  </si>
  <si>
    <t>P7922</t>
  </si>
  <si>
    <t>P7923</t>
  </si>
  <si>
    <t>P7924</t>
  </si>
  <si>
    <t>P7925</t>
  </si>
  <si>
    <t>P7926</t>
  </si>
  <si>
    <t>P7927</t>
  </si>
  <si>
    <t>P7928</t>
  </si>
  <si>
    <t>P7929</t>
  </si>
  <si>
    <t>P7930</t>
  </si>
  <si>
    <t>P7931</t>
  </si>
  <si>
    <t>P7932</t>
  </si>
  <si>
    <t>P7933</t>
  </si>
  <si>
    <t>P7934</t>
  </si>
  <si>
    <t>P7935</t>
  </si>
  <si>
    <t>P7936</t>
  </si>
  <si>
    <t>P7937</t>
  </si>
  <si>
    <t>P7938</t>
  </si>
  <si>
    <t>P7939</t>
  </si>
  <si>
    <t>P7940</t>
  </si>
  <si>
    <t>P7941</t>
  </si>
  <si>
    <t>P7942</t>
  </si>
  <si>
    <t>P7943</t>
  </si>
  <si>
    <t>P7944</t>
  </si>
  <si>
    <t>P7945</t>
  </si>
  <si>
    <t>P7946</t>
  </si>
  <si>
    <t>P7947</t>
  </si>
  <si>
    <t>P7948</t>
  </si>
  <si>
    <t>P7949</t>
  </si>
  <si>
    <t>P7950</t>
  </si>
  <si>
    <t>P7951</t>
  </si>
  <si>
    <t>P7952</t>
  </si>
  <si>
    <t>P7953</t>
  </si>
  <si>
    <t>P7954</t>
  </si>
  <si>
    <t>P7955</t>
  </si>
  <si>
    <t>P7956</t>
  </si>
  <si>
    <t>P7957</t>
  </si>
  <si>
    <t>P7958</t>
  </si>
  <si>
    <t>P7959</t>
  </si>
  <si>
    <t>P7960</t>
  </si>
  <si>
    <t>P7961</t>
  </si>
  <si>
    <t>F554</t>
  </si>
  <si>
    <t>P7962</t>
  </si>
  <si>
    <t>P7963</t>
  </si>
  <si>
    <t>P7964</t>
  </si>
  <si>
    <t>P7965</t>
  </si>
  <si>
    <t>P7966</t>
  </si>
  <si>
    <t>P7967</t>
  </si>
  <si>
    <t>P7968</t>
  </si>
  <si>
    <t>P7969</t>
  </si>
  <si>
    <t>P7970</t>
  </si>
  <si>
    <t>P7971</t>
  </si>
  <si>
    <t>P7972</t>
  </si>
  <si>
    <t>P7973</t>
  </si>
  <si>
    <t>P7974</t>
  </si>
  <si>
    <t>P7975</t>
  </si>
  <si>
    <t>P7976</t>
  </si>
  <si>
    <t>P7977</t>
  </si>
  <si>
    <t>P7978</t>
  </si>
  <si>
    <t>P7979</t>
  </si>
  <si>
    <t>P7980</t>
  </si>
  <si>
    <t>P7981</t>
  </si>
  <si>
    <t>P7982</t>
  </si>
  <si>
    <t>P7983</t>
  </si>
  <si>
    <t>P7984</t>
  </si>
  <si>
    <t>P7985</t>
  </si>
  <si>
    <t>P7986</t>
  </si>
  <si>
    <t>P7987</t>
  </si>
  <si>
    <t>P7988</t>
  </si>
  <si>
    <t>P7989</t>
  </si>
  <si>
    <t>P7990</t>
  </si>
  <si>
    <t>P7991</t>
  </si>
  <si>
    <t>P7992</t>
  </si>
  <si>
    <t>P7993</t>
  </si>
  <si>
    <t>P7994</t>
  </si>
  <si>
    <t>P7995</t>
  </si>
  <si>
    <t>P7996</t>
  </si>
  <si>
    <t>P7997</t>
  </si>
  <si>
    <t>P7998</t>
  </si>
  <si>
    <t>P7999</t>
  </si>
  <si>
    <t>P8000</t>
  </si>
  <si>
    <t>P8001</t>
  </si>
  <si>
    <t>P8002</t>
  </si>
  <si>
    <t>P8003</t>
  </si>
  <si>
    <t>P8004</t>
  </si>
  <si>
    <t>P8005</t>
  </si>
  <si>
    <t>P8006</t>
  </si>
  <si>
    <t>P8007</t>
  </si>
  <si>
    <t>P8008</t>
  </si>
  <si>
    <t>P8009</t>
  </si>
  <si>
    <t>P8010</t>
  </si>
  <si>
    <t>P8011</t>
  </si>
  <si>
    <t>P8012</t>
  </si>
  <si>
    <t>P8013</t>
  </si>
  <si>
    <t>P8014</t>
  </si>
  <si>
    <t>P8015</t>
  </si>
  <si>
    <t>P8016</t>
  </si>
  <si>
    <t>P8017</t>
  </si>
  <si>
    <t>P8018</t>
  </si>
  <si>
    <t>P8019</t>
  </si>
  <si>
    <t>P8020</t>
  </si>
  <si>
    <t>P8021</t>
  </si>
  <si>
    <t>P8022</t>
  </si>
  <si>
    <t>P8023</t>
  </si>
  <si>
    <t>P8024</t>
  </si>
  <si>
    <t>P8025</t>
  </si>
  <si>
    <t>P8026</t>
  </si>
  <si>
    <t>P8027</t>
  </si>
  <si>
    <t>P8028</t>
  </si>
  <si>
    <t>P8029</t>
  </si>
  <si>
    <t>P8030</t>
  </si>
  <si>
    <t>P8031</t>
  </si>
  <si>
    <t>P8032</t>
  </si>
  <si>
    <t>P8033</t>
  </si>
  <si>
    <t>P8034</t>
  </si>
  <si>
    <t>P8035</t>
  </si>
  <si>
    <t>P8036</t>
  </si>
  <si>
    <t>P8037</t>
  </si>
  <si>
    <t>P8038</t>
  </si>
  <si>
    <t>P8039</t>
  </si>
  <si>
    <t>P8040</t>
  </si>
  <si>
    <t>P8041</t>
  </si>
  <si>
    <t>P8042</t>
  </si>
  <si>
    <t>P8043</t>
  </si>
  <si>
    <t>P8044</t>
  </si>
  <si>
    <t>P8045</t>
  </si>
  <si>
    <t>P8046</t>
  </si>
  <si>
    <t>P8047</t>
  </si>
  <si>
    <t>P8048</t>
  </si>
  <si>
    <t>P8049</t>
  </si>
  <si>
    <t>P8050</t>
  </si>
  <si>
    <t>P8051</t>
  </si>
  <si>
    <t>P8052</t>
  </si>
  <si>
    <t>P8053</t>
  </si>
  <si>
    <t>P8054</t>
  </si>
  <si>
    <t>P8055</t>
  </si>
  <si>
    <t>P8056</t>
  </si>
  <si>
    <t>P8057</t>
  </si>
  <si>
    <t>P8058</t>
  </si>
  <si>
    <t>P8059</t>
  </si>
  <si>
    <t>P8060</t>
  </si>
  <si>
    <t>P8061</t>
  </si>
  <si>
    <t>P8062</t>
  </si>
  <si>
    <t>P8063</t>
  </si>
  <si>
    <t>P8064</t>
  </si>
  <si>
    <t>P8065</t>
  </si>
  <si>
    <t>P8066</t>
  </si>
  <si>
    <t>P8067</t>
  </si>
  <si>
    <t>P8068</t>
  </si>
  <si>
    <t>P8069</t>
  </si>
  <si>
    <t>P8070</t>
  </si>
  <si>
    <t>P8071</t>
  </si>
  <si>
    <t>F798</t>
  </si>
  <si>
    <t>P8072</t>
  </si>
  <si>
    <t>P8073</t>
  </si>
  <si>
    <t>P8074</t>
  </si>
  <si>
    <t>P8075</t>
  </si>
  <si>
    <t>P8076</t>
  </si>
  <si>
    <t>P8077</t>
  </si>
  <si>
    <t>P8078</t>
  </si>
  <si>
    <t>P8079</t>
  </si>
  <si>
    <t>P8080</t>
  </si>
  <si>
    <t>P8081</t>
  </si>
  <si>
    <t>P8082</t>
  </si>
  <si>
    <t>P8083</t>
  </si>
  <si>
    <t>P8084</t>
  </si>
  <si>
    <t>P8085</t>
  </si>
  <si>
    <t>P8086</t>
  </si>
  <si>
    <t>P8087</t>
  </si>
  <si>
    <t>P8088</t>
  </si>
  <si>
    <t>P8089</t>
  </si>
  <si>
    <t>P8090</t>
  </si>
  <si>
    <t>P8091</t>
  </si>
  <si>
    <t>P8092</t>
  </si>
  <si>
    <t>P8093</t>
  </si>
  <si>
    <t>P8094</t>
  </si>
  <si>
    <t>P8095</t>
  </si>
  <si>
    <t>P8096</t>
  </si>
  <si>
    <t>P8097</t>
  </si>
  <si>
    <t>P8098</t>
  </si>
  <si>
    <t>P8099</t>
  </si>
  <si>
    <t>P8100</t>
  </si>
  <si>
    <t>P8101</t>
  </si>
  <si>
    <t>P8102</t>
  </si>
  <si>
    <t>P8103</t>
  </si>
  <si>
    <t>P8104</t>
  </si>
  <si>
    <t>P8105</t>
  </si>
  <si>
    <t>P8106</t>
  </si>
  <si>
    <t>P8107</t>
  </si>
  <si>
    <t>P8108</t>
  </si>
  <si>
    <t>P8109</t>
  </si>
  <si>
    <t>P8110</t>
  </si>
  <si>
    <t>P8111</t>
  </si>
  <si>
    <t>P8112</t>
  </si>
  <si>
    <t>P8113</t>
  </si>
  <si>
    <t>P8114</t>
  </si>
  <si>
    <t>P8115</t>
  </si>
  <si>
    <t>P8116</t>
  </si>
  <si>
    <t>P8117</t>
  </si>
  <si>
    <t>P8118</t>
  </si>
  <si>
    <t>P8119</t>
  </si>
  <si>
    <t>P8120</t>
  </si>
  <si>
    <t>P8121</t>
  </si>
  <si>
    <t>P8122</t>
  </si>
  <si>
    <t>P8123</t>
  </si>
  <si>
    <t>P8124</t>
  </si>
  <si>
    <t>P8125</t>
  </si>
  <si>
    <t>P8126</t>
  </si>
  <si>
    <t>P8127</t>
  </si>
  <si>
    <t>P8128</t>
  </si>
  <si>
    <t>P8129</t>
  </si>
  <si>
    <t>P8130</t>
  </si>
  <si>
    <t>P8131</t>
  </si>
  <si>
    <t>P8132</t>
  </si>
  <si>
    <t>P8133</t>
  </si>
  <si>
    <t>P8134</t>
  </si>
  <si>
    <t>P8135</t>
  </si>
  <si>
    <t>P8136</t>
  </si>
  <si>
    <t>P8137</t>
  </si>
  <si>
    <t>P8138</t>
  </si>
  <si>
    <t>P8139</t>
  </si>
  <si>
    <t>P8140</t>
  </si>
  <si>
    <t>P8141</t>
  </si>
  <si>
    <t>P8142</t>
  </si>
  <si>
    <t>P8143</t>
  </si>
  <si>
    <t>P8144</t>
  </si>
  <si>
    <t>P8145</t>
  </si>
  <si>
    <t>P8146</t>
  </si>
  <si>
    <t>P8147</t>
  </si>
  <si>
    <t>P8148</t>
  </si>
  <si>
    <t>P8149</t>
  </si>
  <si>
    <t>P8150</t>
  </si>
  <si>
    <t>P8151</t>
  </si>
  <si>
    <t>P8152</t>
  </si>
  <si>
    <t>P8153</t>
  </si>
  <si>
    <t>P8154</t>
  </si>
  <si>
    <t>P8155</t>
  </si>
  <si>
    <t>P8156</t>
  </si>
  <si>
    <t>P8157</t>
  </si>
  <si>
    <t>P8158</t>
  </si>
  <si>
    <t>P8159</t>
  </si>
  <si>
    <t>P8160</t>
  </si>
  <si>
    <t>P8161</t>
  </si>
  <si>
    <t>P8162</t>
  </si>
  <si>
    <t>P8163</t>
  </si>
  <si>
    <t>P8164</t>
  </si>
  <si>
    <t>P8165</t>
  </si>
  <si>
    <t>P8166</t>
  </si>
  <si>
    <t>P8167</t>
  </si>
  <si>
    <t>P8168</t>
  </si>
  <si>
    <t>P8169</t>
  </si>
  <si>
    <t>P8170</t>
  </si>
  <si>
    <t>P8171</t>
  </si>
  <si>
    <t>P8172</t>
  </si>
  <si>
    <t>P8173</t>
  </si>
  <si>
    <t>P8174</t>
  </si>
  <si>
    <t>P8175</t>
  </si>
  <si>
    <t>P8176</t>
  </si>
  <si>
    <t>P8177</t>
  </si>
  <si>
    <t>P8178</t>
  </si>
  <si>
    <t>P8179</t>
  </si>
  <si>
    <t>P8180</t>
  </si>
  <si>
    <t>P8181</t>
  </si>
  <si>
    <t>P8182</t>
  </si>
  <si>
    <t>P8183</t>
  </si>
  <si>
    <t>P8184</t>
  </si>
  <si>
    <t>P8185</t>
  </si>
  <si>
    <t>P8186</t>
  </si>
  <si>
    <t>P8187</t>
  </si>
  <si>
    <t>P8188</t>
  </si>
  <si>
    <t>P8189</t>
  </si>
  <si>
    <t>P8190</t>
  </si>
  <si>
    <t>P8191</t>
  </si>
  <si>
    <t>P8192</t>
  </si>
  <si>
    <t>P8193</t>
  </si>
  <si>
    <t>P8194</t>
  </si>
  <si>
    <t>P8195</t>
  </si>
  <si>
    <t>P8196</t>
  </si>
  <si>
    <t>P8197</t>
  </si>
  <si>
    <t>P8198</t>
  </si>
  <si>
    <t>P8199</t>
  </si>
  <si>
    <t>P8200</t>
  </si>
  <si>
    <t>P8201</t>
  </si>
  <si>
    <t>P8202</t>
  </si>
  <si>
    <t>P8203</t>
  </si>
  <si>
    <t>P8204</t>
  </si>
  <si>
    <t>P8205</t>
  </si>
  <si>
    <t>P8206</t>
  </si>
  <si>
    <t>P8207</t>
  </si>
  <si>
    <t>P8208</t>
  </si>
  <si>
    <t>P8209</t>
  </si>
  <si>
    <t>P8210</t>
  </si>
  <si>
    <t>P8211</t>
  </si>
  <si>
    <t>P8212</t>
  </si>
  <si>
    <t>P8213</t>
  </si>
  <si>
    <t>P8214</t>
  </si>
  <si>
    <t>P8215</t>
  </si>
  <si>
    <t>P8216</t>
  </si>
  <si>
    <t>P8217</t>
  </si>
  <si>
    <t>P8218</t>
  </si>
  <si>
    <t>P8219</t>
  </si>
  <si>
    <t>P8220</t>
  </si>
  <si>
    <t>P8221</t>
  </si>
  <si>
    <t>P8222</t>
  </si>
  <si>
    <t>P8223</t>
  </si>
  <si>
    <t>P8224</t>
  </si>
  <si>
    <t>P8225</t>
  </si>
  <si>
    <t>P8226</t>
  </si>
  <si>
    <t>P8227</t>
  </si>
  <si>
    <t>P8228</t>
  </si>
  <si>
    <t>P8229</t>
  </si>
  <si>
    <t>P8230</t>
  </si>
  <si>
    <t>P8231</t>
  </si>
  <si>
    <t>P8232</t>
  </si>
  <si>
    <t>P8233</t>
  </si>
  <si>
    <t>P8234</t>
  </si>
  <si>
    <t>P8235</t>
  </si>
  <si>
    <t>P8236</t>
  </si>
  <si>
    <t>P8237</t>
  </si>
  <si>
    <t>P8238</t>
  </si>
  <si>
    <t>P8239</t>
  </si>
  <si>
    <t>P8240</t>
  </si>
  <si>
    <t>P8241</t>
  </si>
  <si>
    <t>P8242</t>
  </si>
  <si>
    <t>P8243</t>
  </si>
  <si>
    <t>P8244</t>
  </si>
  <si>
    <t>P8245</t>
  </si>
  <si>
    <t>P8246</t>
  </si>
  <si>
    <t>P8247</t>
  </si>
  <si>
    <t>P8248</t>
  </si>
  <si>
    <t>P8249</t>
  </si>
  <si>
    <t>P8250</t>
  </si>
  <si>
    <t>P8251</t>
  </si>
  <si>
    <t>P8252</t>
  </si>
  <si>
    <t>P8253</t>
  </si>
  <si>
    <t>P8254</t>
  </si>
  <si>
    <t>P8255</t>
  </si>
  <si>
    <t>P8256</t>
  </si>
  <si>
    <t>P8257</t>
  </si>
  <si>
    <t>P8258</t>
  </si>
  <si>
    <t>P8259</t>
  </si>
  <si>
    <t>P8260</t>
  </si>
  <si>
    <t>P8261</t>
  </si>
  <si>
    <t>P8262</t>
  </si>
  <si>
    <t>P8263</t>
  </si>
  <si>
    <t>P8264</t>
  </si>
  <si>
    <t>P8265</t>
  </si>
  <si>
    <t>P8266</t>
  </si>
  <si>
    <t>P8267</t>
  </si>
  <si>
    <t>P8268</t>
  </si>
  <si>
    <t>P8269</t>
  </si>
  <si>
    <t>P8270</t>
  </si>
  <si>
    <t>P8271</t>
  </si>
  <si>
    <t>P8272</t>
  </si>
  <si>
    <t>P8273</t>
  </si>
  <si>
    <t>P8274</t>
  </si>
  <si>
    <t>P8275</t>
  </si>
  <si>
    <t>P8276</t>
  </si>
  <si>
    <t>P8277</t>
  </si>
  <si>
    <t>P8278</t>
  </si>
  <si>
    <t>P8279</t>
  </si>
  <si>
    <t>P8280</t>
  </si>
  <si>
    <t>P8281</t>
  </si>
  <si>
    <t>P8282</t>
  </si>
  <si>
    <t>P8283</t>
  </si>
  <si>
    <t>P8284</t>
  </si>
  <si>
    <t>F14</t>
  </si>
  <si>
    <t>P8285</t>
  </si>
  <si>
    <t>P8286</t>
  </si>
  <si>
    <t>P8287</t>
  </si>
  <si>
    <t>P8288</t>
  </si>
  <si>
    <t>P8289</t>
  </si>
  <si>
    <t>P8290</t>
  </si>
  <si>
    <t>P8291</t>
  </si>
  <si>
    <t>P8292</t>
  </si>
  <si>
    <t>P8293</t>
  </si>
  <si>
    <t>P8294</t>
  </si>
  <si>
    <t>P8295</t>
  </si>
  <si>
    <t>P8296</t>
  </si>
  <si>
    <t>P8297</t>
  </si>
  <si>
    <t>P8298</t>
  </si>
  <si>
    <t>P8299</t>
  </si>
  <si>
    <t>P8300</t>
  </si>
  <si>
    <t>P8301</t>
  </si>
  <si>
    <t>P8302</t>
  </si>
  <si>
    <t>P8303</t>
  </si>
  <si>
    <t>P8304</t>
  </si>
  <si>
    <t>P8305</t>
  </si>
  <si>
    <t>P8306</t>
  </si>
  <si>
    <t>P8307</t>
  </si>
  <si>
    <t>P8308</t>
  </si>
  <si>
    <t>P8309</t>
  </si>
  <si>
    <t>P8310</t>
  </si>
  <si>
    <t>P8311</t>
  </si>
  <si>
    <t>P8312</t>
  </si>
  <si>
    <t>P8313</t>
  </si>
  <si>
    <t>F1252</t>
  </si>
  <si>
    <t>P8314</t>
  </si>
  <si>
    <t>P8315</t>
  </si>
  <si>
    <t>P8316</t>
  </si>
  <si>
    <t>P8317</t>
  </si>
  <si>
    <t>P8318</t>
  </si>
  <si>
    <t>P8319</t>
  </si>
  <si>
    <t>P8320</t>
  </si>
  <si>
    <t>P8321</t>
  </si>
  <si>
    <t>P8322</t>
  </si>
  <si>
    <t>P8323</t>
  </si>
  <si>
    <t>P8324</t>
  </si>
  <si>
    <t>P8325</t>
  </si>
  <si>
    <t>P8326</t>
  </si>
  <si>
    <t>P8327</t>
  </si>
  <si>
    <t>P8328</t>
  </si>
  <si>
    <t>P8329</t>
  </si>
  <si>
    <t>P8330</t>
  </si>
  <si>
    <t>P8331</t>
  </si>
  <si>
    <t>P8332</t>
  </si>
  <si>
    <t>P8333</t>
  </si>
  <si>
    <t>P8334</t>
  </si>
  <si>
    <t>P8335</t>
  </si>
  <si>
    <t>P8336</t>
  </si>
  <si>
    <t>P8337</t>
  </si>
  <si>
    <t>P8338</t>
  </si>
  <si>
    <t>P8339</t>
  </si>
  <si>
    <t>P8340</t>
  </si>
  <si>
    <t>P8341</t>
  </si>
  <si>
    <t>P8342</t>
  </si>
  <si>
    <t>P8343</t>
  </si>
  <si>
    <t>P8344</t>
  </si>
  <si>
    <t>P8345</t>
  </si>
  <si>
    <t>P8346</t>
  </si>
  <si>
    <t>P8347</t>
  </si>
  <si>
    <t>P8348</t>
  </si>
  <si>
    <t>P8349</t>
  </si>
  <si>
    <t>P8350</t>
  </si>
  <si>
    <t>P8351</t>
  </si>
  <si>
    <t>P8352</t>
  </si>
  <si>
    <t>P8353</t>
  </si>
  <si>
    <t>P8354</t>
  </si>
  <si>
    <t>P8355</t>
  </si>
  <si>
    <t>P8356</t>
  </si>
  <si>
    <t>P8357</t>
  </si>
  <si>
    <t>P8358</t>
  </si>
  <si>
    <t>P8359</t>
  </si>
  <si>
    <t>P8360</t>
  </si>
  <si>
    <t>P8361</t>
  </si>
  <si>
    <t>P8362</t>
  </si>
  <si>
    <t>P8363</t>
  </si>
  <si>
    <t>P8364</t>
  </si>
  <si>
    <t>P8365</t>
  </si>
  <si>
    <t>P8366</t>
  </si>
  <si>
    <t>P8367</t>
  </si>
  <si>
    <t>P8368</t>
  </si>
  <si>
    <t>P8369</t>
  </si>
  <si>
    <t>P8370</t>
  </si>
  <si>
    <t>P8371</t>
  </si>
  <si>
    <t>P8372</t>
  </si>
  <si>
    <t>P8373</t>
  </si>
  <si>
    <t>P8374</t>
  </si>
  <si>
    <t>P8375</t>
  </si>
  <si>
    <t>P8376</t>
  </si>
  <si>
    <t>P8377</t>
  </si>
  <si>
    <t>P8378</t>
  </si>
  <si>
    <t>P8379</t>
  </si>
  <si>
    <t>P8380</t>
  </si>
  <si>
    <t>P8381</t>
  </si>
  <si>
    <t>P8382</t>
  </si>
  <si>
    <t>P8383</t>
  </si>
  <si>
    <t>P8384</t>
  </si>
  <si>
    <t>P8385</t>
  </si>
  <si>
    <t>P8386</t>
  </si>
  <si>
    <t>P8387</t>
  </si>
  <si>
    <t>P8388</t>
  </si>
  <si>
    <t>P8389</t>
  </si>
  <si>
    <t>P8390</t>
  </si>
  <si>
    <t>P8391</t>
  </si>
  <si>
    <t>P8392</t>
  </si>
  <si>
    <t>P8393</t>
  </si>
  <si>
    <t>P8394</t>
  </si>
  <si>
    <t>P8395</t>
  </si>
  <si>
    <t>P8396</t>
  </si>
  <si>
    <t>P8397</t>
  </si>
  <si>
    <t>P8398</t>
  </si>
  <si>
    <t>P8399</t>
  </si>
  <si>
    <t>P8400</t>
  </si>
  <si>
    <t>P8401</t>
  </si>
  <si>
    <t>P8402</t>
  </si>
  <si>
    <t>P8403</t>
  </si>
  <si>
    <t>P8404</t>
  </si>
  <si>
    <t>P8405</t>
  </si>
  <si>
    <t>P8406</t>
  </si>
  <si>
    <t>P8407</t>
  </si>
  <si>
    <t>P8408</t>
  </si>
  <si>
    <t>P8409</t>
  </si>
  <si>
    <t>P8410</t>
  </si>
  <si>
    <t>P8411</t>
  </si>
  <si>
    <t>P8412</t>
  </si>
  <si>
    <t>P8413</t>
  </si>
  <si>
    <t>P8414</t>
  </si>
  <si>
    <t>P8415</t>
  </si>
  <si>
    <t>P8416</t>
  </si>
  <si>
    <t>P8417</t>
  </si>
  <si>
    <t>P8418</t>
  </si>
  <si>
    <t>P8419</t>
  </si>
  <si>
    <t>P8420</t>
  </si>
  <si>
    <t>P8421</t>
  </si>
  <si>
    <t>P8422</t>
  </si>
  <si>
    <t>P8423</t>
  </si>
  <si>
    <t>P8424</t>
  </si>
  <si>
    <t>P8425</t>
  </si>
  <si>
    <t>P8426</t>
  </si>
  <si>
    <t>P8427</t>
  </si>
  <si>
    <t>P8428</t>
  </si>
  <si>
    <t>P8429</t>
  </si>
  <si>
    <t>P8430</t>
  </si>
  <si>
    <t>P8431</t>
  </si>
  <si>
    <t>P8432</t>
  </si>
  <si>
    <t>P8433</t>
  </si>
  <si>
    <t>P8434</t>
  </si>
  <si>
    <t>P8435</t>
  </si>
  <si>
    <t>P8436</t>
  </si>
  <si>
    <t>P8437</t>
  </si>
  <si>
    <t>P8438</t>
  </si>
  <si>
    <t>P8439</t>
  </si>
  <si>
    <t>P8440</t>
  </si>
  <si>
    <t>P8441</t>
  </si>
  <si>
    <t>P8442</t>
  </si>
  <si>
    <t>P8443</t>
  </si>
  <si>
    <t>P8444</t>
  </si>
  <si>
    <t>P8445</t>
  </si>
  <si>
    <t>P8446</t>
  </si>
  <si>
    <t>P8447</t>
  </si>
  <si>
    <t>P8448</t>
  </si>
  <si>
    <t>P8449</t>
  </si>
  <si>
    <t>P8450</t>
  </si>
  <si>
    <t>P8451</t>
  </si>
  <si>
    <t>P8452</t>
  </si>
  <si>
    <t>P8453</t>
  </si>
  <si>
    <t>P8454</t>
  </si>
  <si>
    <t>P8455</t>
  </si>
  <si>
    <t>P8456</t>
  </si>
  <si>
    <t>P8457</t>
  </si>
  <si>
    <t>P8458</t>
  </si>
  <si>
    <t>P8459</t>
  </si>
  <si>
    <t>P8460</t>
  </si>
  <si>
    <t>P8461</t>
  </si>
  <si>
    <t>P8462</t>
  </si>
  <si>
    <t>P8463</t>
  </si>
  <si>
    <t>P8464</t>
  </si>
  <si>
    <t>P8465</t>
  </si>
  <si>
    <t>P8466</t>
  </si>
  <si>
    <t>P8467</t>
  </si>
  <si>
    <t>P8468</t>
  </si>
  <si>
    <t>P8469</t>
  </si>
  <si>
    <t>P8470</t>
  </si>
  <si>
    <t>F909</t>
  </si>
  <si>
    <t>P8471</t>
  </si>
  <si>
    <t>F140</t>
  </si>
  <si>
    <t>P8472</t>
  </si>
  <si>
    <t>P8473</t>
  </si>
  <si>
    <t>P8474</t>
  </si>
  <si>
    <t>P8475</t>
  </si>
  <si>
    <t>P8476</t>
  </si>
  <si>
    <t>P8477</t>
  </si>
  <si>
    <t>P8478</t>
  </si>
  <si>
    <t>P8479</t>
  </si>
  <si>
    <t>P8480</t>
  </si>
  <si>
    <t>P8481</t>
  </si>
  <si>
    <t>P8482</t>
  </si>
  <si>
    <t>P8483</t>
  </si>
  <si>
    <t>P8484</t>
  </si>
  <si>
    <t>P8485</t>
  </si>
  <si>
    <t>P8486</t>
  </si>
  <si>
    <t>P8487</t>
  </si>
  <si>
    <t>P8488</t>
  </si>
  <si>
    <t>P8489</t>
  </si>
  <si>
    <t>P8490</t>
  </si>
  <si>
    <t>P8491</t>
  </si>
  <si>
    <t>P8492</t>
  </si>
  <si>
    <t>P8493</t>
  </si>
  <si>
    <t>P8494</t>
  </si>
  <si>
    <t>P8495</t>
  </si>
  <si>
    <t>P8496</t>
  </si>
  <si>
    <t>P8497</t>
  </si>
  <si>
    <t>P8498</t>
  </si>
  <si>
    <t>P8499</t>
  </si>
  <si>
    <t>P8500</t>
  </si>
  <si>
    <t>P8501</t>
  </si>
  <si>
    <t>P8502</t>
  </si>
  <si>
    <t>P8503</t>
  </si>
  <si>
    <t>P8504</t>
  </si>
  <si>
    <t>P8505</t>
  </si>
  <si>
    <t>P8506</t>
  </si>
  <si>
    <t>P8507</t>
  </si>
  <si>
    <t>P8508</t>
  </si>
  <si>
    <t>P8509</t>
  </si>
  <si>
    <t>P8510</t>
  </si>
  <si>
    <t>P8511</t>
  </si>
  <si>
    <t>P8512</t>
  </si>
  <si>
    <t>P8513</t>
  </si>
  <si>
    <t>P8514</t>
  </si>
  <si>
    <t>P8515</t>
  </si>
  <si>
    <t>P8516</t>
  </si>
  <si>
    <t>P8517</t>
  </si>
  <si>
    <t>P8518</t>
  </si>
  <si>
    <t>P8519</t>
  </si>
  <si>
    <t>P8520</t>
  </si>
  <si>
    <t>P8521</t>
  </si>
  <si>
    <t>P8522</t>
  </si>
  <si>
    <t>P8523</t>
  </si>
  <si>
    <t>P8524</t>
  </si>
  <si>
    <t>P8525</t>
  </si>
  <si>
    <t>P8526</t>
  </si>
  <si>
    <t>P8527</t>
  </si>
  <si>
    <t>P8528</t>
  </si>
  <si>
    <t>P8529</t>
  </si>
  <si>
    <t>P8530</t>
  </si>
  <si>
    <t>P8531</t>
  </si>
  <si>
    <t>P8532</t>
  </si>
  <si>
    <t>P8533</t>
  </si>
  <si>
    <t>P8534</t>
  </si>
  <si>
    <t>P8535</t>
  </si>
  <si>
    <t>P8536</t>
  </si>
  <si>
    <t>P8537</t>
  </si>
  <si>
    <t>P8538</t>
  </si>
  <si>
    <t>P8539</t>
  </si>
  <si>
    <t>P8540</t>
  </si>
  <si>
    <t>P8541</t>
  </si>
  <si>
    <t>P8542</t>
  </si>
  <si>
    <t>P8543</t>
  </si>
  <si>
    <t>P8544</t>
  </si>
  <si>
    <t>P8545</t>
  </si>
  <si>
    <t>P8546</t>
  </si>
  <si>
    <t>P8547</t>
  </si>
  <si>
    <t>P8548</t>
  </si>
  <si>
    <t>P8549</t>
  </si>
  <si>
    <t>P8550</t>
  </si>
  <si>
    <t>P8551</t>
  </si>
  <si>
    <t>P8552</t>
  </si>
  <si>
    <t>P8553</t>
  </si>
  <si>
    <t>P8554</t>
  </si>
  <si>
    <t>F531</t>
  </si>
  <si>
    <t>P8555</t>
  </si>
  <si>
    <t>P8556</t>
  </si>
  <si>
    <t>P8557</t>
  </si>
  <si>
    <t>P8558</t>
  </si>
  <si>
    <t>P8559</t>
  </si>
  <si>
    <t>P8560</t>
  </si>
  <si>
    <t>P8561</t>
  </si>
  <si>
    <t>P8562</t>
  </si>
  <si>
    <t>P8563</t>
  </si>
  <si>
    <t>P8564</t>
  </si>
  <si>
    <t>P8565</t>
  </si>
  <si>
    <t>P8566</t>
  </si>
  <si>
    <t>P8567</t>
  </si>
  <si>
    <t>P8568</t>
  </si>
  <si>
    <t>P8569</t>
  </si>
  <si>
    <t>P8570</t>
  </si>
  <si>
    <t>P8571</t>
  </si>
  <si>
    <t>P8572</t>
  </si>
  <si>
    <t>P8573</t>
  </si>
  <si>
    <t>P8574</t>
  </si>
  <si>
    <t>P8575</t>
  </si>
  <si>
    <t>P8576</t>
  </si>
  <si>
    <t>P8577</t>
  </si>
  <si>
    <t>P8578</t>
  </si>
  <si>
    <t>P8579</t>
  </si>
  <si>
    <t>P8580</t>
  </si>
  <si>
    <t>P8581</t>
  </si>
  <si>
    <t>P8582</t>
  </si>
  <si>
    <t>P8583</t>
  </si>
  <si>
    <t>P8584</t>
  </si>
  <si>
    <t>P8585</t>
  </si>
  <si>
    <t>P8586</t>
  </si>
  <si>
    <t>P8587</t>
  </si>
  <si>
    <t>P8588</t>
  </si>
  <si>
    <t>P8589</t>
  </si>
  <si>
    <t>P8590</t>
  </si>
  <si>
    <t>P8591</t>
  </si>
  <si>
    <t>P8592</t>
  </si>
  <si>
    <t>P8593</t>
  </si>
  <si>
    <t>P8594</t>
  </si>
  <si>
    <t>P8595</t>
  </si>
  <si>
    <t>P8596</t>
  </si>
  <si>
    <t>P8597</t>
  </si>
  <si>
    <t>P8598</t>
  </si>
  <si>
    <t>P8599</t>
  </si>
  <si>
    <t>P8600</t>
  </si>
  <si>
    <t>P8601</t>
  </si>
  <si>
    <t>P8602</t>
  </si>
  <si>
    <t>P8603</t>
  </si>
  <si>
    <t>P8604</t>
  </si>
  <si>
    <t>P8605</t>
  </si>
  <si>
    <t>P8606</t>
  </si>
  <si>
    <t>P8607</t>
  </si>
  <si>
    <t>P8608</t>
  </si>
  <si>
    <t>P8609</t>
  </si>
  <si>
    <t>P8610</t>
  </si>
  <si>
    <t>P8611</t>
  </si>
  <si>
    <t>P8612</t>
  </si>
  <si>
    <t>P8613</t>
  </si>
  <si>
    <t>F1137</t>
  </si>
  <si>
    <t>P8614</t>
  </si>
  <si>
    <t>P8615</t>
  </si>
  <si>
    <t>P8616</t>
  </si>
  <si>
    <t>P8617</t>
  </si>
  <si>
    <t>P8618</t>
  </si>
  <si>
    <t>P8619</t>
  </si>
  <si>
    <t>P8620</t>
  </si>
  <si>
    <t>P8621</t>
  </si>
  <si>
    <t>P8622</t>
  </si>
  <si>
    <t>P8623</t>
  </si>
  <si>
    <t>P8624</t>
  </si>
  <si>
    <t>P8625</t>
  </si>
  <si>
    <t>P8626</t>
  </si>
  <si>
    <t>P8627</t>
  </si>
  <si>
    <t>P8628</t>
  </si>
  <si>
    <t>P8629</t>
  </si>
  <si>
    <t>P8630</t>
  </si>
  <si>
    <t>P8631</t>
  </si>
  <si>
    <t>P8632</t>
  </si>
  <si>
    <t>P8633</t>
  </si>
  <si>
    <t>P8634</t>
  </si>
  <si>
    <t>P8635</t>
  </si>
  <si>
    <t>P8636</t>
  </si>
  <si>
    <t>P8637</t>
  </si>
  <si>
    <t>P8638</t>
  </si>
  <si>
    <t>P8639</t>
  </si>
  <si>
    <t>P8640</t>
  </si>
  <si>
    <t>P8641</t>
  </si>
  <si>
    <t>P8642</t>
  </si>
  <si>
    <t>P8643</t>
  </si>
  <si>
    <t>P8644</t>
  </si>
  <si>
    <t>P8645</t>
  </si>
  <si>
    <t>P8646</t>
  </si>
  <si>
    <t>P8647</t>
  </si>
  <si>
    <t>P8648</t>
  </si>
  <si>
    <t>P8649</t>
  </si>
  <si>
    <t>P8650</t>
  </si>
  <si>
    <t>P8651</t>
  </si>
  <si>
    <t>P8652</t>
  </si>
  <si>
    <t>P8653</t>
  </si>
  <si>
    <t>P8654</t>
  </si>
  <si>
    <t>P8655</t>
  </si>
  <si>
    <t>P8656</t>
  </si>
  <si>
    <t>P8657</t>
  </si>
  <si>
    <t>P8658</t>
  </si>
  <si>
    <t>P8659</t>
  </si>
  <si>
    <t>P8660</t>
  </si>
  <si>
    <t>P8661</t>
  </si>
  <si>
    <t>P8662</t>
  </si>
  <si>
    <t>P8663</t>
  </si>
  <si>
    <t>P8664</t>
  </si>
  <si>
    <t>P8665</t>
  </si>
  <si>
    <t>P8666</t>
  </si>
  <si>
    <t>P8667</t>
  </si>
  <si>
    <t>P8668</t>
  </si>
  <si>
    <t>P8669</t>
  </si>
  <si>
    <t>P8670</t>
  </si>
  <si>
    <t>P8671</t>
  </si>
  <si>
    <t>P8672</t>
  </si>
  <si>
    <t>P8673</t>
  </si>
  <si>
    <t>P8674</t>
  </si>
  <si>
    <t>P8675</t>
  </si>
  <si>
    <t>P8676</t>
  </si>
  <si>
    <t>P8677</t>
  </si>
  <si>
    <t>P8678</t>
  </si>
  <si>
    <t>P8679</t>
  </si>
  <si>
    <t>P8680</t>
  </si>
  <si>
    <t>P8681</t>
  </si>
  <si>
    <t>P8682</t>
  </si>
  <si>
    <t>P8683</t>
  </si>
  <si>
    <t>P8684</t>
  </si>
  <si>
    <t>P8685</t>
  </si>
  <si>
    <t>P8686</t>
  </si>
  <si>
    <t>P8687</t>
  </si>
  <si>
    <t>P8688</t>
  </si>
  <si>
    <t>P8689</t>
  </si>
  <si>
    <t>P8690</t>
  </si>
  <si>
    <t>P8691</t>
  </si>
  <si>
    <t>P8692</t>
  </si>
  <si>
    <t>P8693</t>
  </si>
  <si>
    <t>P8694</t>
  </si>
  <si>
    <t>P8695</t>
  </si>
  <si>
    <t>P8696</t>
  </si>
  <si>
    <t>P8697</t>
  </si>
  <si>
    <t>P8698</t>
  </si>
  <si>
    <t>P8699</t>
  </si>
  <si>
    <t>P8700</t>
  </si>
  <si>
    <t>P8701</t>
  </si>
  <si>
    <t>P8702</t>
  </si>
  <si>
    <t>P8703</t>
  </si>
  <si>
    <t>P8704</t>
  </si>
  <si>
    <t>P8705</t>
  </si>
  <si>
    <t>P8706</t>
  </si>
  <si>
    <t>P8707</t>
  </si>
  <si>
    <t>P8708</t>
  </si>
  <si>
    <t>P8709</t>
  </si>
  <si>
    <t>P8710</t>
  </si>
  <si>
    <t>P8711</t>
  </si>
  <si>
    <t>P8712</t>
  </si>
  <si>
    <t>P8713</t>
  </si>
  <si>
    <t>P8714</t>
  </si>
  <si>
    <t>P8715</t>
  </si>
  <si>
    <t>P8716</t>
  </si>
  <si>
    <t>P8717</t>
  </si>
  <si>
    <t>P8718</t>
  </si>
  <si>
    <t>P8719</t>
  </si>
  <si>
    <t>P8720</t>
  </si>
  <si>
    <t>P8721</t>
  </si>
  <si>
    <t>P8722</t>
  </si>
  <si>
    <t>P8723</t>
  </si>
  <si>
    <t>P8724</t>
  </si>
  <si>
    <t>P8725</t>
  </si>
  <si>
    <t>P8726</t>
  </si>
  <si>
    <t>P8727</t>
  </si>
  <si>
    <t>P8728</t>
  </si>
  <si>
    <t>P8729</t>
  </si>
  <si>
    <t>P8730</t>
  </si>
  <si>
    <t>P8731</t>
  </si>
  <si>
    <t>P8732</t>
  </si>
  <si>
    <t>P8733</t>
  </si>
  <si>
    <t>P8734</t>
  </si>
  <si>
    <t>P8735</t>
  </si>
  <si>
    <t>P8736</t>
  </si>
  <si>
    <t>P8737</t>
  </si>
  <si>
    <t>P8738</t>
  </si>
  <si>
    <t>P8739</t>
  </si>
  <si>
    <t>P8740</t>
  </si>
  <si>
    <t>P8741</t>
  </si>
  <si>
    <t>P8742</t>
  </si>
  <si>
    <t>P8743</t>
  </si>
  <si>
    <t>P8744</t>
  </si>
  <si>
    <t>P8745</t>
  </si>
  <si>
    <t>P8746</t>
  </si>
  <si>
    <t>P8747</t>
  </si>
  <si>
    <t>P8748</t>
  </si>
  <si>
    <t>P8749</t>
  </si>
  <si>
    <t>P8750</t>
  </si>
  <si>
    <t>P8751</t>
  </si>
  <si>
    <t>P8752</t>
  </si>
  <si>
    <t>P8753</t>
  </si>
  <si>
    <t>P8754</t>
  </si>
  <si>
    <t>P8755</t>
  </si>
  <si>
    <t>P8756</t>
  </si>
  <si>
    <t>P8757</t>
  </si>
  <si>
    <t>P8758</t>
  </si>
  <si>
    <t>P8759</t>
  </si>
  <si>
    <t>P8760</t>
  </si>
  <si>
    <t>P8761</t>
  </si>
  <si>
    <t>P8762</t>
  </si>
  <si>
    <t>P8763</t>
  </si>
  <si>
    <t>P8764</t>
  </si>
  <si>
    <t>P8765</t>
  </si>
  <si>
    <t>P8766</t>
  </si>
  <si>
    <t>P8767</t>
  </si>
  <si>
    <t>P8768</t>
  </si>
  <si>
    <t>P8769</t>
  </si>
  <si>
    <t>P8770</t>
  </si>
  <si>
    <t>P8771</t>
  </si>
  <si>
    <t>P8772</t>
  </si>
  <si>
    <t>P8773</t>
  </si>
  <si>
    <t>P8774</t>
  </si>
  <si>
    <t>P8775</t>
  </si>
  <si>
    <t>P8776</t>
  </si>
  <si>
    <t>P8777</t>
  </si>
  <si>
    <t>P8778</t>
  </si>
  <si>
    <t>P8779</t>
  </si>
  <si>
    <t>P8780</t>
  </si>
  <si>
    <t>P8781</t>
  </si>
  <si>
    <t>P8782</t>
  </si>
  <si>
    <t>P8783</t>
  </si>
  <si>
    <t>P8784</t>
  </si>
  <si>
    <t>P8785</t>
  </si>
  <si>
    <t>P8786</t>
  </si>
  <si>
    <t>P8787</t>
  </si>
  <si>
    <t>P8788</t>
  </si>
  <si>
    <t>P8789</t>
  </si>
  <si>
    <t>F1319</t>
  </si>
  <si>
    <t>P8790</t>
  </si>
  <si>
    <t>P8791</t>
  </si>
  <si>
    <t>P8792</t>
  </si>
  <si>
    <t>P8793</t>
  </si>
  <si>
    <t>P8794</t>
  </si>
  <si>
    <t>P8795</t>
  </si>
  <si>
    <t>P8796</t>
  </si>
  <si>
    <t>P8797</t>
  </si>
  <si>
    <t>P8798</t>
  </si>
  <si>
    <t>P8799</t>
  </si>
  <si>
    <t>P8800</t>
  </si>
  <si>
    <t>P8801</t>
  </si>
  <si>
    <t>P8802</t>
  </si>
  <si>
    <t>P8803</t>
  </si>
  <si>
    <t>P8804</t>
  </si>
  <si>
    <t>P8805</t>
  </si>
  <si>
    <t>P8806</t>
  </si>
  <si>
    <t>P8807</t>
  </si>
  <si>
    <t>P8808</t>
  </si>
  <si>
    <t>P8809</t>
  </si>
  <si>
    <t>P8810</t>
  </si>
  <si>
    <t>P8811</t>
  </si>
  <si>
    <t>P8812</t>
  </si>
  <si>
    <t>P8813</t>
  </si>
  <si>
    <t>P8814</t>
  </si>
  <si>
    <t>P8815</t>
  </si>
  <si>
    <t>P8816</t>
  </si>
  <si>
    <t>P8817</t>
  </si>
  <si>
    <t>P8818</t>
  </si>
  <si>
    <t>P8819</t>
  </si>
  <si>
    <t>P8820</t>
  </si>
  <si>
    <t>P8821</t>
  </si>
  <si>
    <t>P8822</t>
  </si>
  <si>
    <t>P8823</t>
  </si>
  <si>
    <t>P8824</t>
  </si>
  <si>
    <t>P8825</t>
  </si>
  <si>
    <t>P8826</t>
  </si>
  <si>
    <t>P8827</t>
  </si>
  <si>
    <t>P8828</t>
  </si>
  <si>
    <t>P8829</t>
  </si>
  <si>
    <t>P8830</t>
  </si>
  <si>
    <t>P8831</t>
  </si>
  <si>
    <t>P8832</t>
  </si>
  <si>
    <t>P8833</t>
  </si>
  <si>
    <t>P8834</t>
  </si>
  <si>
    <t>P8835</t>
  </si>
  <si>
    <t>P8836</t>
  </si>
  <si>
    <t>P8837</t>
  </si>
  <si>
    <t>P8838</t>
  </si>
  <si>
    <t>P8839</t>
  </si>
  <si>
    <t>P8840</t>
  </si>
  <si>
    <t>P8841</t>
  </si>
  <si>
    <t>P8842</t>
  </si>
  <si>
    <t>P8843</t>
  </si>
  <si>
    <t>P8844</t>
  </si>
  <si>
    <t>P8845</t>
  </si>
  <si>
    <t>P8846</t>
  </si>
  <si>
    <t>P8847</t>
  </si>
  <si>
    <t>P8848</t>
  </si>
  <si>
    <t>P8849</t>
  </si>
  <si>
    <t>P8850</t>
  </si>
  <si>
    <t>P8851</t>
  </si>
  <si>
    <t>P8852</t>
  </si>
  <si>
    <t>P8853</t>
  </si>
  <si>
    <t>P8854</t>
  </si>
  <si>
    <t>P8855</t>
  </si>
  <si>
    <t>P8856</t>
  </si>
  <si>
    <t>P8857</t>
  </si>
  <si>
    <t>P8858</t>
  </si>
  <si>
    <t>P8859</t>
  </si>
  <si>
    <t>P8860</t>
  </si>
  <si>
    <t>P8861</t>
  </si>
  <si>
    <t>P8862</t>
  </si>
  <si>
    <t>P8863</t>
  </si>
  <si>
    <t>P8864</t>
  </si>
  <si>
    <t>P8865</t>
  </si>
  <si>
    <t>P8866</t>
  </si>
  <si>
    <t>P8867</t>
  </si>
  <si>
    <t>P8868</t>
  </si>
  <si>
    <t>P8869</t>
  </si>
  <si>
    <t>P8870</t>
  </si>
  <si>
    <t>P8871</t>
  </si>
  <si>
    <t>P8872</t>
  </si>
  <si>
    <t>P8873</t>
  </si>
  <si>
    <t>P8874</t>
  </si>
  <si>
    <t>P8875</t>
  </si>
  <si>
    <t>P8876</t>
  </si>
  <si>
    <t>P8877</t>
  </si>
  <si>
    <t>P8878</t>
  </si>
  <si>
    <t>P8879</t>
  </si>
  <si>
    <t>P8880</t>
  </si>
  <si>
    <t>P8881</t>
  </si>
  <si>
    <t>P8882</t>
  </si>
  <si>
    <t>P8883</t>
  </si>
  <si>
    <t>P8884</t>
  </si>
  <si>
    <t>P8885</t>
  </si>
  <si>
    <t>P8886</t>
  </si>
  <si>
    <t>P8887</t>
  </si>
  <si>
    <t>P8888</t>
  </si>
  <si>
    <t>P8889</t>
  </si>
  <si>
    <t>P8890</t>
  </si>
  <si>
    <t>P8891</t>
  </si>
  <si>
    <t>P8892</t>
  </si>
  <si>
    <t>P8893</t>
  </si>
  <si>
    <t>P8894</t>
  </si>
  <si>
    <t>P8895</t>
  </si>
  <si>
    <t>P8896</t>
  </si>
  <si>
    <t>P8897</t>
  </si>
  <si>
    <t>P8898</t>
  </si>
  <si>
    <t>P8899</t>
  </si>
  <si>
    <t>P8900</t>
  </si>
  <si>
    <t>P8901</t>
  </si>
  <si>
    <t>P8902</t>
  </si>
  <si>
    <t>P8903</t>
  </si>
  <si>
    <t>P8904</t>
  </si>
  <si>
    <t>P8905</t>
  </si>
  <si>
    <t>P8906</t>
  </si>
  <si>
    <t>P8907</t>
  </si>
  <si>
    <t>P8908</t>
  </si>
  <si>
    <t>P8909</t>
  </si>
  <si>
    <t>P8910</t>
  </si>
  <si>
    <t>P8911</t>
  </si>
  <si>
    <t>P8912</t>
  </si>
  <si>
    <t>P8913</t>
  </si>
  <si>
    <t>P8914</t>
  </si>
  <si>
    <t>P8915</t>
  </si>
  <si>
    <t>P8916</t>
  </si>
  <si>
    <t>P8917</t>
  </si>
  <si>
    <t>P8918</t>
  </si>
  <si>
    <t>P8919</t>
  </si>
  <si>
    <t>P8920</t>
  </si>
  <si>
    <t>P8921</t>
  </si>
  <si>
    <t>P8922</t>
  </si>
  <si>
    <t>P8923</t>
  </si>
  <si>
    <t>P8924</t>
  </si>
  <si>
    <t>P8925</t>
  </si>
  <si>
    <t>P8926</t>
  </si>
  <si>
    <t>P8927</t>
  </si>
  <si>
    <t>P8928</t>
  </si>
  <si>
    <t>P8929</t>
  </si>
  <si>
    <t>P8930</t>
  </si>
  <si>
    <t>P8931</t>
  </si>
  <si>
    <t>P8932</t>
  </si>
  <si>
    <t>P8933</t>
  </si>
  <si>
    <t>P8934</t>
  </si>
  <si>
    <t>P8935</t>
  </si>
  <si>
    <t>P8936</t>
  </si>
  <si>
    <t>P8937</t>
  </si>
  <si>
    <t>P8938</t>
  </si>
  <si>
    <t>P8939</t>
  </si>
  <si>
    <t>P8940</t>
  </si>
  <si>
    <t>P8941</t>
  </si>
  <si>
    <t>P8942</t>
  </si>
  <si>
    <t>P8943</t>
  </si>
  <si>
    <t>P8944</t>
  </si>
  <si>
    <t>P8945</t>
  </si>
  <si>
    <t>P8946</t>
  </si>
  <si>
    <t>P8947</t>
  </si>
  <si>
    <t>P8948</t>
  </si>
  <si>
    <t>P8949</t>
  </si>
  <si>
    <t>P8950</t>
  </si>
  <si>
    <t>P8951</t>
  </si>
  <si>
    <t>P8952</t>
  </si>
  <si>
    <t>P8953</t>
  </si>
  <si>
    <t>P8954</t>
  </si>
  <si>
    <t>P8955</t>
  </si>
  <si>
    <t>P8956</t>
  </si>
  <si>
    <t>P8957</t>
  </si>
  <si>
    <t>P8958</t>
  </si>
  <si>
    <t>P8959</t>
  </si>
  <si>
    <t>P8960</t>
  </si>
  <si>
    <t>P8961</t>
  </si>
  <si>
    <t>P8962</t>
  </si>
  <si>
    <t>P8963</t>
  </si>
  <si>
    <t>P8964</t>
  </si>
  <si>
    <t>P8965</t>
  </si>
  <si>
    <t>P8966</t>
  </si>
  <si>
    <t>P8967</t>
  </si>
  <si>
    <t>P8968</t>
  </si>
  <si>
    <t>P8969</t>
  </si>
  <si>
    <t>P8970</t>
  </si>
  <si>
    <t>P8971</t>
  </si>
  <si>
    <t>P8972</t>
  </si>
  <si>
    <t>P8973</t>
  </si>
  <si>
    <t>P8974</t>
  </si>
  <si>
    <t>P8975</t>
  </si>
  <si>
    <t>P8976</t>
  </si>
  <si>
    <t>P8977</t>
  </si>
  <si>
    <t>P8978</t>
  </si>
  <si>
    <t>P8979</t>
  </si>
  <si>
    <t>P8980</t>
  </si>
  <si>
    <t>P8981</t>
  </si>
  <si>
    <t>P8982</t>
  </si>
  <si>
    <t>P8983</t>
  </si>
  <si>
    <t>P8984</t>
  </si>
  <si>
    <t>P8985</t>
  </si>
  <si>
    <t>P8986</t>
  </si>
  <si>
    <t>P8987</t>
  </si>
  <si>
    <t>P8988</t>
  </si>
  <si>
    <t>P8989</t>
  </si>
  <si>
    <t>F1399</t>
  </si>
  <si>
    <t>P8990</t>
  </si>
  <si>
    <t>P8991</t>
  </si>
  <si>
    <t>P8992</t>
  </si>
  <si>
    <t>P8993</t>
  </si>
  <si>
    <t>P8994</t>
  </si>
  <si>
    <t>P8995</t>
  </si>
  <si>
    <t>P8996</t>
  </si>
  <si>
    <t>P8997</t>
  </si>
  <si>
    <t>P8998</t>
  </si>
  <si>
    <t>P8999</t>
  </si>
  <si>
    <t>P9000</t>
  </si>
  <si>
    <t>P9001</t>
  </si>
  <si>
    <t>P9002</t>
  </si>
  <si>
    <t>P9003</t>
  </si>
  <si>
    <t>P9004</t>
  </si>
  <si>
    <t>P9005</t>
  </si>
  <si>
    <t>P9006</t>
  </si>
  <si>
    <t>P9007</t>
  </si>
  <si>
    <t>P9008</t>
  </si>
  <si>
    <t>P9009</t>
  </si>
  <si>
    <t>P9010</t>
  </si>
  <si>
    <t>P9011</t>
  </si>
  <si>
    <t>P9012</t>
  </si>
  <si>
    <t>P9013</t>
  </si>
  <si>
    <t>P9014</t>
  </si>
  <si>
    <t>P9015</t>
  </si>
  <si>
    <t>P9016</t>
  </si>
  <si>
    <t>P9017</t>
  </si>
  <si>
    <t>P9018</t>
  </si>
  <si>
    <t>P9019</t>
  </si>
  <si>
    <t>P9020</t>
  </si>
  <si>
    <t>P9021</t>
  </si>
  <si>
    <t>P9022</t>
  </si>
  <si>
    <t>P9023</t>
  </si>
  <si>
    <t>P9024</t>
  </si>
  <si>
    <t>P9025</t>
  </si>
  <si>
    <t>P9026</t>
  </si>
  <si>
    <t>P9027</t>
  </si>
  <si>
    <t>P9028</t>
  </si>
  <si>
    <t>P9029</t>
  </si>
  <si>
    <t>P9030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</si>
  <si>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</si>
  <si>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</si>
  <si>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</si>
  <si>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</si>
  <si>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</si>
  <si>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</si>
  <si>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</si>
  <si>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</si>
  <si>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</si>
  <si>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</si>
  <si>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</si>
  <si>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P9042</t>
  </si>
  <si>
    <t>P9043</t>
  </si>
  <si>
    <t>P9044</t>
  </si>
  <si>
    <t>P9045</t>
  </si>
  <si>
    <t>P9046</t>
  </si>
  <si>
    <t>P9047</t>
  </si>
  <si>
    <t>P9048</t>
  </si>
  <si>
    <t>P9049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</si>
  <si>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</si>
  <si>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</si>
  <si>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</si>
  <si>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</si>
  <si>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</si>
  <si>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</si>
  <si>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</si>
  <si>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</si>
  <si>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</si>
  <si>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</si>
  <si>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</si>
  <si>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P9061</t>
  </si>
  <si>
    <t>P9062</t>
  </si>
  <si>
    <t>P9063</t>
  </si>
  <si>
    <t>P9064</t>
  </si>
  <si>
    <t>P9065</t>
  </si>
  <si>
    <t>P9066</t>
  </si>
  <si>
    <t>P9067</t>
  </si>
  <si>
    <t>P9068</t>
  </si>
  <si>
    <t>P9069</t>
  </si>
  <si>
    <t>P9070</t>
  </si>
  <si>
    <t>P9071</t>
  </si>
  <si>
    <t>P9072</t>
  </si>
  <si>
    <t>P9073</t>
  </si>
  <si>
    <t>P9074</t>
  </si>
  <si>
    <t>P9075</t>
  </si>
  <si>
    <t>P9076</t>
  </si>
  <si>
    <t>P9077</t>
  </si>
  <si>
    <t>P9078</t>
  </si>
  <si>
    <t>P9079</t>
  </si>
  <si>
    <t>P9080</t>
  </si>
  <si>
    <t>P9081</t>
  </si>
  <si>
    <t>P9082</t>
  </si>
  <si>
    <t>P9083</t>
  </si>
  <si>
    <t>P9084</t>
  </si>
  <si>
    <t>P9085</t>
  </si>
  <si>
    <t>P9086</t>
  </si>
  <si>
    <t>P9087</t>
  </si>
  <si>
    <t>P9088</t>
  </si>
  <si>
    <t>P9089</t>
  </si>
  <si>
    <t>P9090</t>
  </si>
  <si>
    <t>P9091</t>
  </si>
  <si>
    <t>P9092</t>
  </si>
  <si>
    <t>P9093</t>
  </si>
  <si>
    <t>P9094</t>
  </si>
  <si>
    <t>P9095</t>
  </si>
  <si>
    <t>P9096</t>
  </si>
  <si>
    <t>P9097</t>
  </si>
  <si>
    <t>P9098</t>
  </si>
  <si>
    <t>P9099</t>
  </si>
  <si>
    <t>P9100</t>
  </si>
  <si>
    <t>P9101</t>
  </si>
  <si>
    <t>P9102</t>
  </si>
  <si>
    <t>P9103</t>
  </si>
  <si>
    <t>P9104</t>
  </si>
  <si>
    <t>P9105</t>
  </si>
  <si>
    <t>P9106</t>
  </si>
  <si>
    <t>P9107</t>
  </si>
  <si>
    <t>P9108</t>
  </si>
  <si>
    <t>P9109</t>
  </si>
  <si>
    <t>P9110</t>
  </si>
  <si>
    <t>P9111</t>
  </si>
  <si>
    <t>P9112</t>
  </si>
  <si>
    <t>P9113</t>
  </si>
  <si>
    <t>P9114</t>
  </si>
  <si>
    <t>P9115</t>
  </si>
  <si>
    <t>P9116</t>
  </si>
  <si>
    <t>P9117</t>
  </si>
  <si>
    <t>P9118</t>
  </si>
  <si>
    <t>P9119</t>
  </si>
  <si>
    <t>P9120</t>
  </si>
  <si>
    <t>P9121</t>
  </si>
  <si>
    <t>P9122</t>
  </si>
  <si>
    <t>P9123</t>
  </si>
  <si>
    <t>P9124</t>
  </si>
  <si>
    <t>P9125</t>
  </si>
  <si>
    <t>P9126</t>
  </si>
  <si>
    <t>P9127</t>
  </si>
  <si>
    <t>P9128</t>
  </si>
  <si>
    <t>P9129</t>
  </si>
  <si>
    <t>P9130</t>
  </si>
  <si>
    <t>P9131</t>
  </si>
  <si>
    <t>P9132</t>
  </si>
  <si>
    <t>P9133</t>
  </si>
  <si>
    <t>P9134</t>
  </si>
  <si>
    <t>P9135</t>
  </si>
  <si>
    <t>P9136</t>
  </si>
  <si>
    <t>P9137</t>
  </si>
  <si>
    <t>P9138</t>
  </si>
  <si>
    <t>P9139</t>
  </si>
  <si>
    <t>P9140</t>
  </si>
  <si>
    <t>P9141</t>
  </si>
  <si>
    <t>P9142</t>
  </si>
  <si>
    <t>P9143</t>
  </si>
  <si>
    <t>P9144</t>
  </si>
  <si>
    <t>P9145</t>
  </si>
  <si>
    <t>P9146</t>
  </si>
  <si>
    <t>P9147</t>
  </si>
  <si>
    <t>P9148</t>
  </si>
  <si>
    <t>P9149</t>
  </si>
  <si>
    <t>P9150</t>
  </si>
  <si>
    <t>P9151</t>
  </si>
  <si>
    <t>P9152</t>
  </si>
  <si>
    <t>P9153</t>
  </si>
  <si>
    <t>P9154</t>
  </si>
  <si>
    <t>P9155</t>
  </si>
  <si>
    <t>P9156</t>
  </si>
  <si>
    <t>P9157</t>
  </si>
  <si>
    <t>P9158</t>
  </si>
  <si>
    <t>P9159</t>
  </si>
  <si>
    <t>P9160</t>
  </si>
  <si>
    <t>P9161</t>
  </si>
  <si>
    <t>P9162</t>
  </si>
  <si>
    <t>P9163</t>
  </si>
  <si>
    <t>P9164</t>
  </si>
  <si>
    <t>P9165</t>
  </si>
  <si>
    <t>P9166</t>
  </si>
  <si>
    <t>P9167</t>
  </si>
  <si>
    <t>P9168</t>
  </si>
  <si>
    <t>P9169</t>
  </si>
  <si>
    <t>F1206</t>
  </si>
  <si>
    <t>P9170</t>
  </si>
  <si>
    <t>P9171</t>
  </si>
  <si>
    <t>P9172</t>
  </si>
  <si>
    <t>P9173</t>
  </si>
  <si>
    <t>P9174</t>
  </si>
  <si>
    <t>P9175</t>
  </si>
  <si>
    <t>P9176</t>
  </si>
  <si>
    <t>P9177</t>
  </si>
  <si>
    <t>P9178</t>
  </si>
  <si>
    <t>F1380</t>
  </si>
  <si>
    <t>P9179</t>
  </si>
  <si>
    <t>P9180</t>
  </si>
  <si>
    <t>P9181</t>
  </si>
  <si>
    <t>P9182</t>
  </si>
  <si>
    <t>P9183</t>
  </si>
  <si>
    <t>P9184</t>
  </si>
  <si>
    <t>P9185</t>
  </si>
  <si>
    <t>P9186</t>
  </si>
  <si>
    <t>P9187</t>
  </si>
  <si>
    <t>P9188</t>
  </si>
  <si>
    <t>P9189</t>
  </si>
  <si>
    <t>P9190</t>
  </si>
  <si>
    <t>P9191</t>
  </si>
  <si>
    <t>P9192</t>
  </si>
  <si>
    <t>P9193</t>
  </si>
  <si>
    <t>P9194</t>
  </si>
  <si>
    <t>P9195</t>
  </si>
  <si>
    <t>P9196</t>
  </si>
  <si>
    <t>P9197</t>
  </si>
  <si>
    <t>P9198</t>
  </si>
  <si>
    <t>P9199</t>
  </si>
  <si>
    <t>P9200</t>
  </si>
  <si>
    <t>P9201</t>
  </si>
  <si>
    <t>P9202</t>
  </si>
  <si>
    <t>P9203</t>
  </si>
  <si>
    <t>P9204</t>
  </si>
  <si>
    <t>P9205</t>
  </si>
  <si>
    <t>P9206</t>
  </si>
  <si>
    <t>P9207</t>
  </si>
  <si>
    <t>P9208</t>
  </si>
  <si>
    <t>P9209</t>
  </si>
  <si>
    <t>P9210</t>
  </si>
  <si>
    <t>P9211</t>
  </si>
  <si>
    <t>P9212</t>
  </si>
  <si>
    <t>P9213</t>
  </si>
  <si>
    <t>P9214</t>
  </si>
  <si>
    <t>P9215</t>
  </si>
  <si>
    <t>P9216</t>
  </si>
  <si>
    <t>P9217</t>
  </si>
  <si>
    <t>P9218</t>
  </si>
  <si>
    <t>P9219</t>
  </si>
  <si>
    <t>P9220</t>
  </si>
  <si>
    <t>P9221</t>
  </si>
  <si>
    <t>P9222</t>
  </si>
  <si>
    <t>P9223</t>
  </si>
  <si>
    <t>P9224</t>
  </si>
  <si>
    <t>P9225</t>
  </si>
  <si>
    <t>P9226</t>
  </si>
  <si>
    <t>P9227</t>
  </si>
  <si>
    <t>P9228</t>
  </si>
  <si>
    <t>P9229</t>
  </si>
  <si>
    <t>P9230</t>
  </si>
  <si>
    <t>P9231</t>
  </si>
  <si>
    <t>P9232</t>
  </si>
  <si>
    <t>P9233</t>
  </si>
  <si>
    <t>P9234</t>
  </si>
  <si>
    <t>P9235</t>
  </si>
  <si>
    <t>P9236</t>
  </si>
  <si>
    <t>P9237</t>
  </si>
  <si>
    <t>P9238</t>
  </si>
  <si>
    <t>P9239</t>
  </si>
  <si>
    <t>P9240</t>
  </si>
  <si>
    <t>P9241</t>
  </si>
  <si>
    <t>P9242</t>
  </si>
  <si>
    <t>P9243</t>
  </si>
  <si>
    <t>P9244</t>
  </si>
  <si>
    <t>P9245</t>
  </si>
  <si>
    <t>P9246</t>
  </si>
  <si>
    <t>P9247</t>
  </si>
  <si>
    <t>P9248</t>
  </si>
  <si>
    <t>P9249</t>
  </si>
  <si>
    <t>P9250</t>
  </si>
  <si>
    <t>P9251</t>
  </si>
  <si>
    <t>P9252</t>
  </si>
  <si>
    <t>P9253</t>
  </si>
  <si>
    <t>P9254</t>
  </si>
  <si>
    <t>P9255</t>
  </si>
  <si>
    <t>P9256</t>
  </si>
  <si>
    <t>P9257</t>
  </si>
  <si>
    <t>P9258</t>
  </si>
  <si>
    <t>P9259</t>
  </si>
  <si>
    <t>P9260</t>
  </si>
  <si>
    <t>P9261</t>
  </si>
  <si>
    <t>P9262</t>
  </si>
  <si>
    <t>P9263</t>
  </si>
  <si>
    <t>P9264</t>
  </si>
  <si>
    <t>P9265</t>
  </si>
  <si>
    <t>P9266</t>
  </si>
  <si>
    <t>P9267</t>
  </si>
  <si>
    <t>P9268</t>
  </si>
  <si>
    <t>P9269</t>
  </si>
  <si>
    <t>P9270</t>
  </si>
  <si>
    <t>P9271</t>
  </si>
  <si>
    <t>P9272</t>
  </si>
  <si>
    <t>P9273</t>
  </si>
  <si>
    <t>P9274</t>
  </si>
  <si>
    <t>P9275</t>
  </si>
  <si>
    <t>P9276</t>
  </si>
  <si>
    <t>P9277</t>
  </si>
  <si>
    <t>P9278</t>
  </si>
  <si>
    <t>P9279</t>
  </si>
  <si>
    <t>P9280</t>
  </si>
  <si>
    <t>P9281</t>
  </si>
  <si>
    <t>P9282</t>
  </si>
  <si>
    <t>P9283</t>
  </si>
  <si>
    <t>P9284</t>
  </si>
  <si>
    <t>P9285</t>
  </si>
  <si>
    <t>P9286</t>
  </si>
  <si>
    <t>P9287</t>
  </si>
  <si>
    <t>P9288</t>
  </si>
  <si>
    <t>P9289</t>
  </si>
  <si>
    <t>P9290</t>
  </si>
  <si>
    <t>P9291</t>
  </si>
  <si>
    <t>P9292</t>
  </si>
  <si>
    <t>P9293</t>
  </si>
  <si>
    <t>P9294</t>
  </si>
  <si>
    <t>P9295</t>
  </si>
  <si>
    <t>P9296</t>
  </si>
  <si>
    <t>P9297</t>
  </si>
  <si>
    <t>P9298</t>
  </si>
  <si>
    <t>P9299</t>
  </si>
  <si>
    <t>P9300</t>
  </si>
  <si>
    <t>P9301</t>
  </si>
  <si>
    <t>P9302</t>
  </si>
  <si>
    <t>P9303</t>
  </si>
  <si>
    <t>P9304</t>
  </si>
  <si>
    <t>P9305</t>
  </si>
  <si>
    <t>P9306</t>
  </si>
  <si>
    <t>P9307</t>
  </si>
  <si>
    <t>P9308</t>
  </si>
  <si>
    <t>P9309</t>
  </si>
  <si>
    <t>P9310</t>
  </si>
  <si>
    <t>P9311</t>
  </si>
  <si>
    <t>P9312</t>
  </si>
  <si>
    <t>P9313</t>
  </si>
  <si>
    <t>P9314</t>
  </si>
  <si>
    <t>P9315</t>
  </si>
  <si>
    <t>P9316</t>
  </si>
  <si>
    <t>P9317</t>
  </si>
  <si>
    <t>P9318</t>
  </si>
  <si>
    <t>P9319</t>
  </si>
  <si>
    <t>P9320</t>
  </si>
  <si>
    <t>P9321</t>
  </si>
  <si>
    <t>P9322</t>
  </si>
  <si>
    <t>P9323</t>
  </si>
  <si>
    <t>P9324</t>
  </si>
  <si>
    <t>P9325</t>
  </si>
  <si>
    <t>P9326</t>
  </si>
  <si>
    <t>P9327</t>
  </si>
  <si>
    <t>P9328</t>
  </si>
  <si>
    <t>P9329</t>
  </si>
  <si>
    <t>P9330</t>
  </si>
  <si>
    <t>P9331</t>
  </si>
  <si>
    <t>P9332</t>
  </si>
  <si>
    <t>P9333</t>
  </si>
  <si>
    <t>P9334</t>
  </si>
  <si>
    <t>P9335</t>
  </si>
  <si>
    <t>P9336</t>
  </si>
  <si>
    <t>P9337</t>
  </si>
  <si>
    <t>P9338</t>
  </si>
  <si>
    <t>P9339</t>
  </si>
  <si>
    <t>P9340</t>
  </si>
  <si>
    <t>P9341</t>
  </si>
  <si>
    <t>P9342</t>
  </si>
  <si>
    <t>P9343</t>
  </si>
  <si>
    <t>P9344</t>
  </si>
  <si>
    <t>P9345</t>
  </si>
  <si>
    <t>P9346</t>
  </si>
  <si>
    <t>P9347</t>
  </si>
  <si>
    <t>P9348</t>
  </si>
  <si>
    <t>P9349</t>
  </si>
  <si>
    <t>P9350</t>
  </si>
  <si>
    <t>P9351</t>
  </si>
  <si>
    <t>P9352</t>
  </si>
  <si>
    <t>P9353</t>
  </si>
  <si>
    <t>P9354</t>
  </si>
  <si>
    <t>P9355</t>
  </si>
  <si>
    <t>P9356</t>
  </si>
  <si>
    <t>P9357</t>
  </si>
  <si>
    <t>P9358</t>
  </si>
  <si>
    <t>P9359</t>
  </si>
  <si>
    <t>P9360</t>
  </si>
  <si>
    <t>P9361</t>
  </si>
  <si>
    <t>P9362</t>
  </si>
  <si>
    <t>P9363</t>
  </si>
  <si>
    <t>P9364</t>
  </si>
  <si>
    <t>P9365</t>
  </si>
  <si>
    <t>P9366</t>
  </si>
  <si>
    <t>P9367</t>
  </si>
  <si>
    <t>P9368</t>
  </si>
  <si>
    <t>P9369</t>
  </si>
  <si>
    <t>P9370</t>
  </si>
  <si>
    <t>P9371</t>
  </si>
  <si>
    <t>P9372</t>
  </si>
  <si>
    <t>P9373</t>
  </si>
  <si>
    <t>P9374</t>
  </si>
  <si>
    <t>P9375</t>
  </si>
  <si>
    <t>P9376</t>
  </si>
  <si>
    <t>P9377</t>
  </si>
  <si>
    <t>P9378</t>
  </si>
  <si>
    <t>P9379</t>
  </si>
  <si>
    <t>P9380</t>
  </si>
  <si>
    <t>P9381</t>
  </si>
  <si>
    <t>P9382</t>
  </si>
  <si>
    <t>P9383</t>
  </si>
  <si>
    <t>P9384</t>
  </si>
  <si>
    <t>P9385</t>
  </si>
  <si>
    <t>P9386</t>
  </si>
  <si>
    <t>P9387</t>
  </si>
  <si>
    <t>P9388</t>
  </si>
  <si>
    <t>P9389</t>
  </si>
  <si>
    <t>P9390</t>
  </si>
  <si>
    <t>P9391</t>
  </si>
  <si>
    <t>P9392</t>
  </si>
  <si>
    <t>P9393</t>
  </si>
  <si>
    <t>P9394</t>
  </si>
  <si>
    <t>P9395</t>
  </si>
  <si>
    <t>P9396</t>
  </si>
  <si>
    <t>P9397</t>
  </si>
  <si>
    <t>P9398</t>
  </si>
  <si>
    <t>P9399</t>
  </si>
  <si>
    <t>P9400</t>
  </si>
  <si>
    <t>P9401</t>
  </si>
  <si>
    <t>P9402</t>
  </si>
  <si>
    <t>P9403</t>
  </si>
  <si>
    <t>P9404</t>
  </si>
  <si>
    <t>P9405</t>
  </si>
  <si>
    <t>P9406</t>
  </si>
  <si>
    <t>P9407</t>
  </si>
  <si>
    <t>P9408</t>
  </si>
  <si>
    <t>P9409</t>
  </si>
  <si>
    <t>P9410</t>
  </si>
  <si>
    <t>P9411</t>
  </si>
  <si>
    <t>P9412</t>
  </si>
  <si>
    <t>P9413</t>
  </si>
  <si>
    <t>P9414</t>
  </si>
  <si>
    <t>P9415</t>
  </si>
  <si>
    <t>P9416</t>
  </si>
  <si>
    <t>P9417</t>
  </si>
  <si>
    <t>P9418</t>
  </si>
  <si>
    <t>P9419</t>
  </si>
  <si>
    <t>P9420</t>
  </si>
  <si>
    <t>P9421</t>
  </si>
  <si>
    <t>P9422</t>
  </si>
  <si>
    <t>P9423</t>
  </si>
  <si>
    <t>P9424</t>
  </si>
  <si>
    <t>P9425</t>
  </si>
  <si>
    <t>P9426</t>
  </si>
  <si>
    <t>P9427</t>
  </si>
  <si>
    <t>P9428</t>
  </si>
  <si>
    <t>P9429</t>
  </si>
  <si>
    <t>P9430</t>
  </si>
  <si>
    <t>P9431</t>
  </si>
  <si>
    <t>P9432</t>
  </si>
  <si>
    <t>P9433</t>
  </si>
  <si>
    <t>P9434</t>
  </si>
  <si>
    <t>P9435</t>
  </si>
  <si>
    <t>P9436</t>
  </si>
  <si>
    <t>P9437</t>
  </si>
  <si>
    <t>P9438</t>
  </si>
  <si>
    <t>P9439</t>
  </si>
  <si>
    <t>P9440</t>
  </si>
  <si>
    <t>P9441</t>
  </si>
  <si>
    <t>P9442</t>
  </si>
  <si>
    <t>P9443</t>
  </si>
  <si>
    <t>P9444</t>
  </si>
  <si>
    <t>P9445</t>
  </si>
  <si>
    <t>P9446</t>
  </si>
  <si>
    <t>P9447</t>
  </si>
  <si>
    <t>P9448</t>
  </si>
  <si>
    <t>P9449</t>
  </si>
  <si>
    <t>P9450</t>
  </si>
  <si>
    <t>P9451</t>
  </si>
  <si>
    <t>P9452</t>
  </si>
  <si>
    <t>P9453</t>
  </si>
  <si>
    <t>P9454</t>
  </si>
  <si>
    <t>P9455</t>
  </si>
  <si>
    <t>P9456</t>
  </si>
  <si>
    <t>P9457</t>
  </si>
  <si>
    <t>P9458</t>
  </si>
  <si>
    <t>P9459</t>
  </si>
  <si>
    <t>P9460</t>
  </si>
  <si>
    <t>P9461</t>
  </si>
  <si>
    <t>P9462</t>
  </si>
  <si>
    <t>P9463</t>
  </si>
  <si>
    <t>P9464</t>
  </si>
  <si>
    <t>P9465</t>
  </si>
  <si>
    <t>P9466</t>
  </si>
  <si>
    <t>P9467</t>
  </si>
  <si>
    <t>P9468</t>
  </si>
  <si>
    <t>P9469</t>
  </si>
  <si>
    <t>P9470</t>
  </si>
  <si>
    <t>P9471</t>
  </si>
  <si>
    <t>P9472</t>
  </si>
  <si>
    <t>P9473</t>
  </si>
  <si>
    <t>P9474</t>
  </si>
  <si>
    <t>P9475</t>
  </si>
  <si>
    <t>P9476</t>
  </si>
  <si>
    <t>P9477</t>
  </si>
  <si>
    <t>P9478</t>
  </si>
  <si>
    <t>P9479</t>
  </si>
  <si>
    <t>P9480</t>
  </si>
  <si>
    <t>P9481</t>
  </si>
  <si>
    <t>P9482</t>
  </si>
  <si>
    <t>P9483</t>
  </si>
  <si>
    <t>P9484</t>
  </si>
  <si>
    <t>P9485</t>
  </si>
  <si>
    <t>P9486</t>
  </si>
  <si>
    <t>P9487</t>
  </si>
  <si>
    <t>P9488</t>
  </si>
  <si>
    <t>P9489</t>
  </si>
  <si>
    <t>P9490</t>
  </si>
  <si>
    <t>P9491</t>
  </si>
  <si>
    <t>P9492</t>
  </si>
  <si>
    <t>P9493</t>
  </si>
  <si>
    <t>P9494</t>
  </si>
  <si>
    <t>P9495</t>
  </si>
  <si>
    <t>P9496</t>
  </si>
  <si>
    <t>P9497</t>
  </si>
  <si>
    <t>P9498</t>
  </si>
  <si>
    <t>P9499</t>
  </si>
  <si>
    <t>P9500</t>
  </si>
  <si>
    <t>P9501</t>
  </si>
  <si>
    <t>P9502</t>
  </si>
  <si>
    <t>P9503</t>
  </si>
  <si>
    <t>P9504</t>
  </si>
  <si>
    <t>P9505</t>
  </si>
  <si>
    <t>P9506</t>
  </si>
  <si>
    <t>P9507</t>
  </si>
  <si>
    <t>P9508</t>
  </si>
  <si>
    <t>P9509</t>
  </si>
  <si>
    <t>P9510</t>
  </si>
  <si>
    <t>P9511</t>
  </si>
  <si>
    <t>P9512</t>
  </si>
  <si>
    <t>P9513</t>
  </si>
  <si>
    <t>P9514</t>
  </si>
  <si>
    <t>P9515</t>
  </si>
  <si>
    <t>P9516</t>
  </si>
  <si>
    <t>P9517</t>
  </si>
  <si>
    <t>P9518</t>
  </si>
  <si>
    <t>P9519</t>
  </si>
  <si>
    <t>P9520</t>
  </si>
  <si>
    <t>P9521</t>
  </si>
  <si>
    <t>F537</t>
  </si>
  <si>
    <t>P9522</t>
  </si>
  <si>
    <t>P9523</t>
  </si>
  <si>
    <t>P9524</t>
  </si>
  <si>
    <t>P9525</t>
  </si>
  <si>
    <t>P9526</t>
  </si>
  <si>
    <t>P9527</t>
  </si>
  <si>
    <t>P9528</t>
  </si>
  <si>
    <t>P9529</t>
  </si>
  <si>
    <t>P9530</t>
  </si>
  <si>
    <t>P9531</t>
  </si>
  <si>
    <t>P9532</t>
  </si>
  <si>
    <t>P9533</t>
  </si>
  <si>
    <t>P9534</t>
  </si>
  <si>
    <t>P9535</t>
  </si>
  <si>
    <t>P9536</t>
  </si>
  <si>
    <t>P9537</t>
  </si>
  <si>
    <t>P9538</t>
  </si>
  <si>
    <t>P9539</t>
  </si>
  <si>
    <t>P9540</t>
  </si>
  <si>
    <t>P9541</t>
  </si>
  <si>
    <t>P9542</t>
  </si>
  <si>
    <t>P9543</t>
  </si>
  <si>
    <t>P9544</t>
  </si>
  <si>
    <t>P9545</t>
  </si>
  <si>
    <t>P9546</t>
  </si>
  <si>
    <t>P9547</t>
  </si>
  <si>
    <t>P9548</t>
  </si>
  <si>
    <t>P9549</t>
  </si>
  <si>
    <t>P9550</t>
  </si>
  <si>
    <t>P9551</t>
  </si>
  <si>
    <t>P9552</t>
  </si>
  <si>
    <t>P9553</t>
  </si>
  <si>
    <t>P9554</t>
  </si>
  <si>
    <t>P9555</t>
  </si>
  <si>
    <t>P9556</t>
  </si>
  <si>
    <t>P9557</t>
  </si>
  <si>
    <t>P9558</t>
  </si>
  <si>
    <t>P9559</t>
  </si>
  <si>
    <t>P9560</t>
  </si>
  <si>
    <t>P9561</t>
  </si>
  <si>
    <t>P9562</t>
  </si>
  <si>
    <t>P9563</t>
  </si>
  <si>
    <t>P9564</t>
  </si>
  <si>
    <t>P9565</t>
  </si>
  <si>
    <t>P9566</t>
  </si>
  <si>
    <t>P9567</t>
  </si>
  <si>
    <t>P9568</t>
  </si>
  <si>
    <t>P9569</t>
  </si>
  <si>
    <t>P9570</t>
  </si>
  <si>
    <t>P9571</t>
  </si>
  <si>
    <t>P9572</t>
  </si>
  <si>
    <t>P9573</t>
  </si>
  <si>
    <t>P9574</t>
  </si>
  <si>
    <t>F601</t>
  </si>
  <si>
    <t>P9575</t>
  </si>
  <si>
    <t>P9576</t>
  </si>
  <si>
    <t>P9577</t>
  </si>
  <si>
    <t>P9578</t>
  </si>
  <si>
    <t>P9579</t>
  </si>
  <si>
    <t>P9580</t>
  </si>
  <si>
    <t>P9581</t>
  </si>
  <si>
    <t>P9582</t>
  </si>
  <si>
    <t>P9583</t>
  </si>
  <si>
    <t>P9584</t>
  </si>
  <si>
    <t>P9585</t>
  </si>
  <si>
    <t>P9586</t>
  </si>
  <si>
    <t>P9587</t>
  </si>
  <si>
    <t>P9588</t>
  </si>
  <si>
    <t>P9589</t>
  </si>
  <si>
    <t>P9590</t>
  </si>
  <si>
    <t>P9591</t>
  </si>
  <si>
    <t>P9592</t>
  </si>
  <si>
    <t>P9593</t>
  </si>
  <si>
    <t>P9594</t>
  </si>
  <si>
    <t>P9595</t>
  </si>
  <si>
    <t>P9596</t>
  </si>
  <si>
    <t>P9597</t>
  </si>
  <si>
    <t>P9598</t>
  </si>
  <si>
    <t>P9599</t>
  </si>
  <si>
    <t>P9600</t>
  </si>
  <si>
    <t>P9601</t>
  </si>
  <si>
    <t>P9602</t>
  </si>
  <si>
    <t>P9603</t>
  </si>
  <si>
    <t>P9604</t>
  </si>
  <si>
    <t>P9605</t>
  </si>
  <si>
    <t>P9606</t>
  </si>
  <si>
    <t>P9607</t>
  </si>
  <si>
    <t>P9608</t>
  </si>
  <si>
    <t>P9609</t>
  </si>
  <si>
    <t>P9610</t>
  </si>
  <si>
    <t>P9611</t>
  </si>
  <si>
    <t>P9612</t>
  </si>
  <si>
    <t>P9613</t>
  </si>
  <si>
    <t>P9614</t>
  </si>
  <si>
    <t>P9615</t>
  </si>
  <si>
    <t>P9616</t>
  </si>
  <si>
    <t>P9617</t>
  </si>
  <si>
    <t>P9618</t>
  </si>
  <si>
    <t>P9619</t>
  </si>
  <si>
    <t>P9620</t>
  </si>
  <si>
    <t>P9621</t>
  </si>
  <si>
    <t>P9622</t>
  </si>
  <si>
    <t>P9623</t>
  </si>
  <si>
    <t>P9624</t>
  </si>
  <si>
    <t>P9625</t>
  </si>
  <si>
    <t>P9626</t>
  </si>
  <si>
    <t>P9627</t>
  </si>
  <si>
    <t>P9628</t>
  </si>
  <si>
    <t>P9629</t>
  </si>
  <si>
    <t>P9630</t>
  </si>
  <si>
    <t>P9631</t>
  </si>
  <si>
    <t>P9632</t>
  </si>
  <si>
    <t>P9633</t>
  </si>
  <si>
    <t>P9634</t>
  </si>
  <si>
    <t>P9635</t>
  </si>
  <si>
    <t>P9636</t>
  </si>
  <si>
    <t>P9637</t>
  </si>
  <si>
    <t>P9638</t>
  </si>
  <si>
    <t>P9639</t>
  </si>
  <si>
    <t>P9640</t>
  </si>
  <si>
    <t>P9641</t>
  </si>
  <si>
    <t>P9642</t>
  </si>
  <si>
    <t>P9643</t>
  </si>
  <si>
    <t>P9644</t>
  </si>
  <si>
    <t>P9645</t>
  </si>
  <si>
    <t>P9646</t>
  </si>
  <si>
    <t>P9647</t>
  </si>
  <si>
    <t>P9648</t>
  </si>
  <si>
    <t>P9649</t>
  </si>
  <si>
    <t>P9650</t>
  </si>
  <si>
    <t>P9651</t>
  </si>
  <si>
    <t>P9652</t>
  </si>
  <si>
    <t>P9653</t>
  </si>
  <si>
    <t>F649</t>
  </si>
  <si>
    <t>P9654</t>
  </si>
  <si>
    <t>P9655</t>
  </si>
  <si>
    <t>P9656</t>
  </si>
  <si>
    <t>P9657</t>
  </si>
  <si>
    <t>P9658</t>
  </si>
  <si>
    <t>P9659</t>
  </si>
  <si>
    <t>P9660</t>
  </si>
  <si>
    <t>P9661</t>
  </si>
  <si>
    <t>P9662</t>
  </si>
  <si>
    <t>P9663</t>
  </si>
  <si>
    <t>P9664</t>
  </si>
  <si>
    <t>P9665</t>
  </si>
  <si>
    <t>P9666</t>
  </si>
  <si>
    <t>P9667</t>
  </si>
  <si>
    <t>P9668</t>
  </si>
  <si>
    <t>P9669</t>
  </si>
  <si>
    <t>P9670</t>
  </si>
  <si>
    <t>P9671</t>
  </si>
  <si>
    <t>P9672</t>
  </si>
  <si>
    <t>P9673</t>
  </si>
  <si>
    <t>P9674</t>
  </si>
  <si>
    <t>P9675</t>
  </si>
  <si>
    <t>P9676</t>
  </si>
  <si>
    <t>P9677</t>
  </si>
  <si>
    <t>P9678</t>
  </si>
  <si>
    <t>P9679</t>
  </si>
  <si>
    <t>P9680</t>
  </si>
  <si>
    <t>P9681</t>
  </si>
  <si>
    <t>P9682</t>
  </si>
  <si>
    <t>P9683</t>
  </si>
  <si>
    <t>P9684</t>
  </si>
  <si>
    <t>P9685</t>
  </si>
  <si>
    <t>P9686</t>
  </si>
  <si>
    <t>P9687</t>
  </si>
  <si>
    <t>P9688</t>
  </si>
  <si>
    <t>P9689</t>
  </si>
  <si>
    <t>P9690</t>
  </si>
  <si>
    <t>P9691</t>
  </si>
  <si>
    <t>P9692</t>
  </si>
  <si>
    <t>P9693</t>
  </si>
  <si>
    <t>P9694</t>
  </si>
  <si>
    <t>P9695</t>
  </si>
  <si>
    <t>P9696</t>
  </si>
  <si>
    <t>P9697</t>
  </si>
  <si>
    <t>P9698</t>
  </si>
  <si>
    <t>P9699</t>
  </si>
  <si>
    <t>P9700</t>
  </si>
  <si>
    <t>P9701</t>
  </si>
  <si>
    <t>P9702</t>
  </si>
  <si>
    <t>P9703</t>
  </si>
  <si>
    <t>P9704</t>
  </si>
  <si>
    <t>P9705</t>
  </si>
  <si>
    <t>P9706</t>
  </si>
  <si>
    <t>P9707</t>
  </si>
  <si>
    <t>P9708</t>
  </si>
  <si>
    <t>P9709</t>
  </si>
  <si>
    <t>P9710</t>
  </si>
  <si>
    <t>P9711</t>
  </si>
  <si>
    <t>P9712</t>
  </si>
  <si>
    <t>P9713</t>
  </si>
  <si>
    <t>P9714</t>
  </si>
  <si>
    <t>P9715</t>
  </si>
  <si>
    <t>P9716</t>
  </si>
  <si>
    <t>P9717</t>
  </si>
  <si>
    <t>P9718</t>
  </si>
  <si>
    <t>P9719</t>
  </si>
  <si>
    <t>P9720</t>
  </si>
  <si>
    <t>P9721</t>
  </si>
  <si>
    <t>P9722</t>
  </si>
  <si>
    <t>P9723</t>
  </si>
  <si>
    <t>P9724</t>
  </si>
  <si>
    <t>P9725</t>
  </si>
  <si>
    <t>P9726</t>
  </si>
  <si>
    <t>P9727</t>
  </si>
  <si>
    <t>P9728</t>
  </si>
  <si>
    <t>P9729</t>
  </si>
  <si>
    <t>P9730</t>
  </si>
  <si>
    <t>P9731</t>
  </si>
  <si>
    <t>P9732</t>
  </si>
  <si>
    <t>P9733</t>
  </si>
  <si>
    <t>P9734</t>
  </si>
  <si>
    <t>P9735</t>
  </si>
  <si>
    <t>P9736</t>
  </si>
  <si>
    <t>P9737</t>
  </si>
  <si>
    <t>P9738</t>
  </si>
  <si>
    <t>P9739</t>
  </si>
  <si>
    <t>P9740</t>
  </si>
  <si>
    <t>P9741</t>
  </si>
  <si>
    <t>P9742</t>
  </si>
  <si>
    <t>P9743</t>
  </si>
  <si>
    <t>P9744</t>
  </si>
  <si>
    <t>P9745</t>
  </si>
  <si>
    <t>P9746</t>
  </si>
  <si>
    <t>P9747</t>
  </si>
  <si>
    <t>P9748</t>
  </si>
  <si>
    <t>P9749</t>
  </si>
  <si>
    <t>P9750</t>
  </si>
  <si>
    <t>P9751</t>
  </si>
  <si>
    <t>P9752</t>
  </si>
  <si>
    <t>P9753</t>
  </si>
  <si>
    <t>P9754</t>
  </si>
  <si>
    <t>P9755</t>
  </si>
  <si>
    <t>P9756</t>
  </si>
  <si>
    <t>F1989</t>
  </si>
  <si>
    <t>P9757</t>
  </si>
  <si>
    <t>P9758</t>
  </si>
  <si>
    <t>P9759</t>
  </si>
  <si>
    <t>P9760</t>
  </si>
  <si>
    <t>P9761</t>
  </si>
  <si>
    <t>P9762</t>
  </si>
  <si>
    <t>P9763</t>
  </si>
  <si>
    <t>P9764</t>
  </si>
  <si>
    <t>P9765</t>
  </si>
  <si>
    <t>P9766</t>
  </si>
  <si>
    <t>P9767</t>
  </si>
  <si>
    <t>P9768</t>
  </si>
  <si>
    <t>P9769</t>
  </si>
  <si>
    <t>P9770</t>
  </si>
  <si>
    <t>P9771</t>
  </si>
  <si>
    <t>P9772</t>
  </si>
  <si>
    <t>P9773</t>
  </si>
  <si>
    <t>P9774</t>
  </si>
  <si>
    <t>P9775</t>
  </si>
  <si>
    <t>P9776</t>
  </si>
  <si>
    <t>P9777</t>
  </si>
  <si>
    <t>P9778</t>
  </si>
  <si>
    <t>P9779</t>
  </si>
  <si>
    <t>P9780</t>
  </si>
  <si>
    <t>P9781</t>
  </si>
  <si>
    <t>P9782</t>
  </si>
  <si>
    <t>P9783</t>
  </si>
  <si>
    <t>P9784</t>
  </si>
  <si>
    <t>P9785</t>
  </si>
  <si>
    <t>P9786</t>
  </si>
  <si>
    <t>P9787</t>
  </si>
  <si>
    <t>P9788</t>
  </si>
  <si>
    <t>P9789</t>
  </si>
  <si>
    <t>P9790</t>
  </si>
  <si>
    <t>P9791</t>
  </si>
  <si>
    <t>P9792</t>
  </si>
  <si>
    <t>P9793</t>
  </si>
  <si>
    <t>P9794</t>
  </si>
  <si>
    <t>P9795</t>
  </si>
  <si>
    <t>P9796</t>
  </si>
  <si>
    <t>P9797</t>
  </si>
  <si>
    <t>P9798</t>
  </si>
  <si>
    <t>P9799</t>
  </si>
  <si>
    <t>P9800</t>
  </si>
  <si>
    <t>P9801</t>
  </si>
  <si>
    <t>P9802</t>
  </si>
  <si>
    <t>P9803</t>
  </si>
  <si>
    <t>P9804</t>
  </si>
  <si>
    <t>P9805</t>
  </si>
  <si>
    <t>P9806</t>
  </si>
  <si>
    <t>P9807</t>
  </si>
  <si>
    <t>P9808</t>
  </si>
  <si>
    <t>P9809</t>
  </si>
  <si>
    <t>P9810</t>
  </si>
  <si>
    <t>P9811</t>
  </si>
  <si>
    <t>P9812</t>
  </si>
  <si>
    <t>P9813</t>
  </si>
  <si>
    <t>P9814</t>
  </si>
  <si>
    <t>P9815</t>
  </si>
  <si>
    <t>P9816</t>
  </si>
  <si>
    <t>P9817</t>
  </si>
  <si>
    <t>P9818</t>
  </si>
  <si>
    <t>P9819</t>
  </si>
  <si>
    <t>P9820</t>
  </si>
  <si>
    <t>P9821</t>
  </si>
  <si>
    <t>P9822</t>
  </si>
  <si>
    <t>P9823</t>
  </si>
  <si>
    <t>P9824</t>
  </si>
  <si>
    <t>P9825</t>
  </si>
  <si>
    <t>P9826</t>
  </si>
  <si>
    <t>P9827</t>
  </si>
  <si>
    <t>P9828</t>
  </si>
  <si>
    <t>P9829</t>
  </si>
  <si>
    <t>P9830</t>
  </si>
  <si>
    <t>P9831</t>
  </si>
  <si>
    <t>P9832</t>
  </si>
  <si>
    <t>P9833</t>
  </si>
  <si>
    <t>P9834</t>
  </si>
  <si>
    <t>P9835</t>
  </si>
  <si>
    <t>P9836</t>
  </si>
  <si>
    <t>P9837</t>
  </si>
  <si>
    <t>P9838</t>
  </si>
  <si>
    <t>P9839</t>
  </si>
  <si>
    <t>P9840</t>
  </si>
  <si>
    <t>P9841</t>
  </si>
  <si>
    <t>P9842</t>
  </si>
  <si>
    <t>P9843</t>
  </si>
  <si>
    <t>P9844</t>
  </si>
  <si>
    <t>P9845</t>
  </si>
  <si>
    <t>P9846</t>
  </si>
  <si>
    <t>P9847</t>
  </si>
  <si>
    <t>P9848</t>
  </si>
  <si>
    <t>P9849</t>
  </si>
  <si>
    <t>P9850</t>
  </si>
  <si>
    <t>P9851</t>
  </si>
  <si>
    <t>P9852</t>
  </si>
  <si>
    <t>P9853</t>
  </si>
  <si>
    <t>P9854</t>
  </si>
  <si>
    <t>P9855</t>
  </si>
  <si>
    <t>P9856</t>
  </si>
  <si>
    <t>P9857</t>
  </si>
  <si>
    <t>P9858</t>
  </si>
  <si>
    <t>P9859</t>
  </si>
  <si>
    <t>P9860</t>
  </si>
  <si>
    <t>P9861</t>
  </si>
  <si>
    <t>P9862</t>
  </si>
  <si>
    <t>P9863</t>
  </si>
  <si>
    <t>P9864</t>
  </si>
  <si>
    <t>P9865</t>
  </si>
  <si>
    <t>P9866</t>
  </si>
  <si>
    <t>P9867</t>
  </si>
  <si>
    <t>P9868</t>
  </si>
  <si>
    <t>P9869</t>
  </si>
  <si>
    <t>P9870</t>
  </si>
  <si>
    <t>P9871</t>
  </si>
  <si>
    <t>P9872</t>
  </si>
  <si>
    <t>P9873</t>
  </si>
  <si>
    <t>P9874</t>
  </si>
  <si>
    <t>P9875</t>
  </si>
  <si>
    <t>P9876</t>
  </si>
  <si>
    <t>P9877</t>
  </si>
  <si>
    <t>P9878</t>
  </si>
  <si>
    <t>P9879</t>
  </si>
  <si>
    <t>P9880</t>
  </si>
  <si>
    <t>P9881</t>
  </si>
  <si>
    <t>P9882</t>
  </si>
  <si>
    <t>P9883</t>
  </si>
  <si>
    <t>P9884</t>
  </si>
  <si>
    <t>P9885</t>
  </si>
  <si>
    <t>P9886</t>
  </si>
  <si>
    <t>P9887</t>
  </si>
  <si>
    <t>P9888</t>
  </si>
  <si>
    <t>P9889</t>
  </si>
  <si>
    <t>P9890</t>
  </si>
  <si>
    <t>P9891</t>
  </si>
  <si>
    <t>P9892</t>
  </si>
  <si>
    <t>P9893</t>
  </si>
  <si>
    <t>P9894</t>
  </si>
  <si>
    <t>P9895</t>
  </si>
  <si>
    <t>P9896</t>
  </si>
  <si>
    <t>P9897</t>
  </si>
  <si>
    <t>P9898</t>
  </si>
  <si>
    <t>P9899</t>
  </si>
  <si>
    <t>P9900</t>
  </si>
  <si>
    <t>P9901</t>
  </si>
  <si>
    <t>P9902</t>
  </si>
  <si>
    <t>P9903</t>
  </si>
  <si>
    <t>P9904</t>
  </si>
  <si>
    <t>P9905</t>
  </si>
  <si>
    <t>P9906</t>
  </si>
  <si>
    <t>P9907</t>
  </si>
  <si>
    <t>P9908</t>
  </si>
  <si>
    <t>P9909</t>
  </si>
  <si>
    <t>P9910</t>
  </si>
  <si>
    <t>P9911</t>
  </si>
  <si>
    <t>P9912</t>
  </si>
  <si>
    <t>P9913</t>
  </si>
  <si>
    <t>P9914</t>
  </si>
  <si>
    <t>P9915</t>
  </si>
  <si>
    <t>P9916</t>
  </si>
  <si>
    <t>P9917</t>
  </si>
  <si>
    <t>P9918</t>
  </si>
  <si>
    <t>P9919</t>
  </si>
  <si>
    <t>P9920</t>
  </si>
  <si>
    <t>P9921</t>
  </si>
  <si>
    <t>P9922</t>
  </si>
  <si>
    <t>P9923</t>
  </si>
  <si>
    <t>P9924</t>
  </si>
  <si>
    <t>P9925</t>
  </si>
  <si>
    <t>F1799</t>
  </si>
  <si>
    <t>P9926</t>
  </si>
  <si>
    <t>P9927</t>
  </si>
  <si>
    <t>P9928</t>
  </si>
  <si>
    <t>P9929</t>
  </si>
  <si>
    <t>P9930</t>
  </si>
  <si>
    <t>P9931</t>
  </si>
  <si>
    <t>P9932</t>
  </si>
  <si>
    <t>P9933</t>
  </si>
  <si>
    <t>P9934</t>
  </si>
  <si>
    <t>P9935</t>
  </si>
  <si>
    <t>P9936</t>
  </si>
  <si>
    <t>P9937</t>
  </si>
  <si>
    <t>P9938</t>
  </si>
  <si>
    <t>P9939</t>
  </si>
  <si>
    <t>P9940</t>
  </si>
  <si>
    <t>P9941</t>
  </si>
  <si>
    <t>P9942</t>
  </si>
  <si>
    <t>P9943</t>
  </si>
  <si>
    <t>P9944</t>
  </si>
  <si>
    <t>P9945</t>
  </si>
  <si>
    <t>P9946</t>
  </si>
  <si>
    <t>P9947</t>
  </si>
  <si>
    <t>P9948</t>
  </si>
  <si>
    <t>P9949</t>
  </si>
  <si>
    <t>P9950</t>
  </si>
  <si>
    <t>P9951</t>
  </si>
  <si>
    <t>P9952</t>
  </si>
  <si>
    <t>P9953</t>
  </si>
  <si>
    <t>P9954</t>
  </si>
  <si>
    <t>P9955</t>
  </si>
  <si>
    <t>P9956</t>
  </si>
  <si>
    <t>P9957</t>
  </si>
  <si>
    <t>P9958</t>
  </si>
  <si>
    <t>P9959</t>
  </si>
  <si>
    <t>P9960</t>
  </si>
  <si>
    <t>P9961</t>
  </si>
  <si>
    <t>P9962</t>
  </si>
  <si>
    <t>P9963</t>
  </si>
  <si>
    <t>P9964</t>
  </si>
  <si>
    <t>P9965</t>
  </si>
  <si>
    <t>P9966</t>
  </si>
  <si>
    <t>P9967</t>
  </si>
  <si>
    <t>P9968</t>
  </si>
  <si>
    <t>P9969</t>
  </si>
  <si>
    <t>P9970</t>
  </si>
  <si>
    <t>P9971</t>
  </si>
  <si>
    <t>P9972</t>
  </si>
  <si>
    <t>P9973</t>
  </si>
  <si>
    <t>P9974</t>
  </si>
  <si>
    <t>P9975</t>
  </si>
  <si>
    <t>P9976</t>
  </si>
  <si>
    <t>P9977</t>
  </si>
  <si>
    <t>P9978</t>
  </si>
  <si>
    <t>P9979</t>
  </si>
  <si>
    <t>P9980</t>
  </si>
  <si>
    <t>P9981</t>
  </si>
  <si>
    <t>P9982</t>
  </si>
  <si>
    <t>P9983</t>
  </si>
  <si>
    <t>P9984</t>
  </si>
  <si>
    <t>P9985</t>
  </si>
  <si>
    <t>P9986</t>
  </si>
  <si>
    <t>P9987</t>
  </si>
  <si>
    <t>P9988</t>
  </si>
  <si>
    <t>P9989</t>
  </si>
  <si>
    <t>P9990</t>
  </si>
  <si>
    <t>P9991</t>
  </si>
  <si>
    <t>P9992</t>
  </si>
  <si>
    <t>P9993</t>
  </si>
  <si>
    <t>P9994</t>
  </si>
  <si>
    <t>P9995</t>
  </si>
  <si>
    <t>P9996</t>
  </si>
  <si>
    <t>P9997</t>
  </si>
  <si>
    <t>P9998</t>
  </si>
  <si>
    <t>P9999</t>
  </si>
  <si>
    <t>P10000</t>
  </si>
  <si>
    <t>Price_Numeric</t>
  </si>
  <si>
    <t>27,03,2024  06:22:06</t>
  </si>
  <si>
    <t>28,12,2024  09:18:06</t>
  </si>
  <si>
    <t>23,05,2024  23:28:20</t>
  </si>
  <si>
    <t>31,10,2023  08:09:27</t>
  </si>
  <si>
    <t>17,01,2025  22:21:13</t>
  </si>
  <si>
    <t>15,02,2025  01:17:31</t>
  </si>
  <si>
    <t>30,10,2024  14:20:06</t>
  </si>
  <si>
    <t>12,11,2023  13:05:12</t>
  </si>
  <si>
    <t>16,11,2023  00:44:10</t>
  </si>
  <si>
    <t>18,04,2025  01:27:34</t>
  </si>
  <si>
    <t>29,04,2024  10:38:34</t>
  </si>
  <si>
    <t>20,06,2023  14:41:24</t>
  </si>
  <si>
    <t>28,02,2024  01:57:01</t>
  </si>
  <si>
    <t>18,09,2024  07:37:18</t>
  </si>
  <si>
    <t>13,05,2024  12:05:04</t>
  </si>
  <si>
    <t>12,05,2023  20:15:14</t>
  </si>
  <si>
    <t>19,10,2023  19:34:27</t>
  </si>
  <si>
    <t>13,04,2024  01:27:37</t>
  </si>
  <si>
    <t>26,01,2024  01:03:40</t>
  </si>
  <si>
    <t>19,09,2024  00:55:28</t>
  </si>
  <si>
    <t>16,11,2023  21:04:19</t>
  </si>
  <si>
    <t>24,08,2023  21:38:28</t>
  </si>
  <si>
    <t>11,02,2025  07:57:22</t>
  </si>
  <si>
    <t>25,05,2023  00:18:47</t>
  </si>
  <si>
    <t>06,08,2023  21:18:14</t>
  </si>
  <si>
    <t>26,05,2024  10:14:26</t>
  </si>
  <si>
    <t>06,02,2025  21:23:06</t>
  </si>
  <si>
    <t>30,06,2023  13:32:12</t>
  </si>
  <si>
    <t>13,01,2025  20:17:55</t>
  </si>
  <si>
    <t>06,06,2023  21:53:21</t>
  </si>
  <si>
    <t>11,12,2023  09:10:50</t>
  </si>
  <si>
    <t>20,03,2024  19:22:08</t>
  </si>
  <si>
    <t>19,09,2024  07:53:40</t>
  </si>
  <si>
    <t>06,07,2023  20:34:40</t>
  </si>
  <si>
    <t>09,01,2024  11:27:32</t>
  </si>
  <si>
    <t>30,01,2024  02:16:49</t>
  </si>
  <si>
    <t>18,08,2023  11:53:56</t>
  </si>
  <si>
    <t>14,08,2023  12:46:20</t>
  </si>
  <si>
    <t>25,06,2024  08:10:02</t>
  </si>
  <si>
    <t>16,10,2024  09:50:05</t>
  </si>
  <si>
    <t>15,11,2023  21:25:13</t>
  </si>
  <si>
    <t>14,11,2023  06:00:32</t>
  </si>
  <si>
    <t>18,04,2025  01:08:33</t>
  </si>
  <si>
    <t>13,12,2023  06:55:30</t>
  </si>
  <si>
    <t>31,03,2024  08:11:06</t>
  </si>
  <si>
    <t>28,08,2023  02:18:07</t>
  </si>
  <si>
    <t>20,01,2025  05:45:18</t>
  </si>
  <si>
    <t>16,01,2025  00:19:18</t>
  </si>
  <si>
    <t>05,06,2023  23:34:32</t>
  </si>
  <si>
    <t>23,05,2023  17:58:48</t>
  </si>
  <si>
    <t>12,11,2023  21:50:20</t>
  </si>
  <si>
    <t>09,02,2025  16:35:21</t>
  </si>
  <si>
    <t>07,02,2024  02:13:32</t>
  </si>
  <si>
    <t>11,10,2023  12:39:05</t>
  </si>
  <si>
    <t>16,05,2024  12:49:40</t>
  </si>
  <si>
    <t>18,11,2024  12:59:18</t>
  </si>
  <si>
    <t>28,06,2023  10:28:56</t>
  </si>
  <si>
    <t>10,09,2024  08:04:30</t>
  </si>
  <si>
    <t>12,01,2024  19:55:12</t>
  </si>
  <si>
    <t>01,02,2025  03:06:41</t>
  </si>
  <si>
    <t>01,10,2023  19:16:01</t>
  </si>
  <si>
    <t>10,04,2025  04:15:22</t>
  </si>
  <si>
    <t>17,02,2024  13:14:56</t>
  </si>
  <si>
    <t>13,11,2023  03:11:59</t>
  </si>
  <si>
    <t>12,07,2023  07:10:14</t>
  </si>
  <si>
    <t>19,02,2024  18:47:19</t>
  </si>
  <si>
    <t>01,12,2024  02:09:14</t>
  </si>
  <si>
    <t>01,06,2023  07:19:07</t>
  </si>
  <si>
    <t>02,10,2023  13:56:12</t>
  </si>
  <si>
    <t>30,09,2023  21:20:58</t>
  </si>
  <si>
    <t>19,12,2023  05:14:06</t>
  </si>
  <si>
    <t>09,09,2023  10:02:54</t>
  </si>
  <si>
    <t>14,04,2024  18:13:16</t>
  </si>
  <si>
    <t>13,11,2024  20:10:16</t>
  </si>
  <si>
    <t>11,04,2024  04:24:58</t>
  </si>
  <si>
    <t>26,08,2023  15:03:45</t>
  </si>
  <si>
    <t>06,05,2023  20:07:42</t>
  </si>
  <si>
    <t>14,03,2025  20:19:08</t>
  </si>
  <si>
    <t>06,05,2024  07:46:24</t>
  </si>
  <si>
    <t>20,12,2023  12:20:07</t>
  </si>
  <si>
    <t>25,06,2024  04:17:15</t>
  </si>
  <si>
    <t>12,04,2024  04:12:50</t>
  </si>
  <si>
    <t>01,12,2024  06:57:06</t>
  </si>
  <si>
    <t>18,03,2024  03:44:08</t>
  </si>
  <si>
    <t>23,09,2024  20:10:54</t>
  </si>
  <si>
    <t>01,11,2024  18:01:48</t>
  </si>
  <si>
    <t>30,01,2025  14:45:42</t>
  </si>
  <si>
    <t>24,11,2023  02:48:41</t>
  </si>
  <si>
    <t>21,06,2023  13:52:16</t>
  </si>
  <si>
    <t>23,08,2024  02:59:58</t>
  </si>
  <si>
    <t>10,06,2024  10:46:31</t>
  </si>
  <si>
    <t>17,12,2023  10:50:47</t>
  </si>
  <si>
    <t>18,03,2024  22:45:40</t>
  </si>
  <si>
    <t>01,10,2023  13:07:14</t>
  </si>
  <si>
    <t>12,05,2024  05:39:11</t>
  </si>
  <si>
    <t>04,05,2023  14:50:44</t>
  </si>
  <si>
    <t>11,10,2023  22:09:48</t>
  </si>
  <si>
    <t>07,11,2024  22:46:15</t>
  </si>
  <si>
    <t>24,03,2025  07:35:17</t>
  </si>
  <si>
    <t>06,07,2023  05:31:49</t>
  </si>
  <si>
    <t>15,05,2023  01:27:24</t>
  </si>
  <si>
    <t>02,08,2024  17:46:21</t>
  </si>
  <si>
    <t>17,09,2023  07:54:36</t>
  </si>
  <si>
    <t>29,09,2023  01:35:30</t>
  </si>
  <si>
    <t>03,04,2024  17:13:32</t>
  </si>
  <si>
    <t>10,11,2024  04:44:00</t>
  </si>
  <si>
    <t>04,04,2025  15:26:34</t>
  </si>
  <si>
    <t>22,02,2024  20:02:26</t>
  </si>
  <si>
    <t>27,07,2024  12:19:36</t>
  </si>
  <si>
    <t>27,10,2023  12:24:58</t>
  </si>
  <si>
    <t>09,09,2023  23:52:14</t>
  </si>
  <si>
    <t>12,10,2024  21:37:15</t>
  </si>
  <si>
    <t>08,03,2024  01:25:44</t>
  </si>
  <si>
    <t>14,03,2025  14:00:04</t>
  </si>
  <si>
    <t>26,04,2024  02:25:06</t>
  </si>
  <si>
    <t>07,07,2024  02:14:05</t>
  </si>
  <si>
    <t>26,05,2023  10:35:42</t>
  </si>
  <si>
    <t>16,11,2023  03:31:58</t>
  </si>
  <si>
    <t>07,12,2023  12:28:21</t>
  </si>
  <si>
    <t>28,12,2023  10:40:54</t>
  </si>
  <si>
    <t>26,11,2024  21:32:09</t>
  </si>
  <si>
    <t>29,04,2024  05:54:23</t>
  </si>
  <si>
    <t>31,07,2023  01:34:01</t>
  </si>
  <si>
    <t>27,10,2024  11:28:23</t>
  </si>
  <si>
    <t>05,12,2023  10:17:05</t>
  </si>
  <si>
    <t>22,06,2024  04:31:59</t>
  </si>
  <si>
    <t>11,04,2025  17:28:39</t>
  </si>
  <si>
    <t>16,02,2024  15:15:12</t>
  </si>
  <si>
    <t>19,07,2023  21:38:07</t>
  </si>
  <si>
    <t>03,04,2024  23:05:55</t>
  </si>
  <si>
    <t>11,05,2023  17:08:11</t>
  </si>
  <si>
    <t>08,07,2023  15:21:17</t>
  </si>
  <si>
    <t>26,12,2024  00:15:55</t>
  </si>
  <si>
    <t>19,07,2024  18:07:21</t>
  </si>
  <si>
    <t>28,01,2024  10:20:31</t>
  </si>
  <si>
    <t>27,12,2024  06:16:44</t>
  </si>
  <si>
    <t>11,04,2025  15:06:57</t>
  </si>
  <si>
    <t>19,10,2024  15:45:52</t>
  </si>
  <si>
    <t>21,05,2023  20:12:18</t>
  </si>
  <si>
    <t>09,12,2023  20:31:32</t>
  </si>
  <si>
    <t>28,06,2023  15:51:01</t>
  </si>
  <si>
    <t>12,05,2024  00:28:53</t>
  </si>
  <si>
    <t>04,11,2024  05:44:48</t>
  </si>
  <si>
    <t>19,07,2024  14:07:59</t>
  </si>
  <si>
    <t>06,06,2024  13:14:36</t>
  </si>
  <si>
    <t>03,10,2023  09:15:45</t>
  </si>
  <si>
    <t>12,11,2023  11:19:56</t>
  </si>
  <si>
    <t>26,02,2024  08:20:09</t>
  </si>
  <si>
    <t>06,06,2024  18:03:39</t>
  </si>
  <si>
    <t>22,09,2023  02:27:38</t>
  </si>
  <si>
    <t>04,12,2024  11:48:41</t>
  </si>
  <si>
    <t>22,02,2024  13:48:28</t>
  </si>
  <si>
    <t>05,07,2024  00:20:54</t>
  </si>
  <si>
    <t>13,06,2024  07:10:01</t>
  </si>
  <si>
    <t>20,04,2024  21:25:41</t>
  </si>
  <si>
    <t>17,03,2025  12:41:10</t>
  </si>
  <si>
    <t>15,04,2025  21:43:11</t>
  </si>
  <si>
    <t>15,05,2024  08:06:31</t>
  </si>
  <si>
    <t>30,05,2024  14:31:59</t>
  </si>
  <si>
    <t>21,09,2023  09:17:47</t>
  </si>
  <si>
    <t>04,09,2024  11:42:32</t>
  </si>
  <si>
    <t>31,01,2025  00:06:48</t>
  </si>
  <si>
    <t>19,04,2025  08:23:48</t>
  </si>
  <si>
    <t>01,05,2024  05:49:40</t>
  </si>
  <si>
    <t>17,09,2023  21:47:11</t>
  </si>
  <si>
    <t>28,10,2023  03:30:05</t>
  </si>
  <si>
    <t>15,11,2023  04:47:59</t>
  </si>
  <si>
    <t>06,08,2023  20:00:20</t>
  </si>
  <si>
    <t>11,03,2024  03:28:10</t>
  </si>
  <si>
    <t>01,11,2023  18:48:00</t>
  </si>
  <si>
    <t>06,06,2024  11:05:31</t>
  </si>
  <si>
    <t>04,05,2023  10:04:03</t>
  </si>
  <si>
    <t>25,10,2023  12:58:07</t>
  </si>
  <si>
    <t>13,12,2023  06:42:58</t>
  </si>
  <si>
    <t>14,01,2025  22:13:49</t>
  </si>
  <si>
    <t>19,07,2024  22:41:27</t>
  </si>
  <si>
    <t>21,09,2024  17:44:24</t>
  </si>
  <si>
    <t>02,10,2024  23:58:10</t>
  </si>
  <si>
    <t>08,07,2023  17:03:04</t>
  </si>
  <si>
    <t>14,07,2024  14:59:08</t>
  </si>
  <si>
    <t>22,11,2024  00:14:40</t>
  </si>
  <si>
    <t>28,08,2023  22:01:07</t>
  </si>
  <si>
    <t>26,04,2023  02:26:30</t>
  </si>
  <si>
    <t>12,04,2025  11:46:54</t>
  </si>
  <si>
    <t>06,04,2024  15:54:34</t>
  </si>
  <si>
    <t>16,06,2023  06:17:21</t>
  </si>
  <si>
    <t>07,06,2024  09:49:29</t>
  </si>
  <si>
    <t>19,11,2023  12:52:41</t>
  </si>
  <si>
    <t>04,11,2024  00:51:24</t>
  </si>
  <si>
    <t>09,05,2023  07:14:52</t>
  </si>
  <si>
    <t>04,01,2024  00:15:09</t>
  </si>
  <si>
    <t>13,06,2024  01:35:38</t>
  </si>
  <si>
    <t>15,10,2024  18:08:10</t>
  </si>
  <si>
    <t>25,08,2023  17:27:33</t>
  </si>
  <si>
    <t>28,02,2025  05:02:39</t>
  </si>
  <si>
    <t>21,09,2023  23:49:08</t>
  </si>
  <si>
    <t>10,03,2024  08:11:55</t>
  </si>
  <si>
    <t>27,02,2025  01:24:01</t>
  </si>
  <si>
    <t>01,03,2024  00:12:46</t>
  </si>
  <si>
    <t>27,04,2023  21:41:22</t>
  </si>
  <si>
    <t>05,03,2024  21:33:59</t>
  </si>
  <si>
    <t>21,04,2024  00:34:39</t>
  </si>
  <si>
    <t>16,03,2025  11:09:56</t>
  </si>
  <si>
    <t>15,01,2025  20:23:56</t>
  </si>
  <si>
    <t>09,12,2024  23:40:30</t>
  </si>
  <si>
    <t>26,01,2025  22:48:45</t>
  </si>
  <si>
    <t>03,12,2024  03:01:18</t>
  </si>
  <si>
    <t>27,07,2023  06:57:03</t>
  </si>
  <si>
    <t>09,09,2023  08:51:29</t>
  </si>
  <si>
    <t>19,01,2025  16:04:09</t>
  </si>
  <si>
    <t>08,07,2024  06:03:07</t>
  </si>
  <si>
    <t>26,11,2024  06:59:21</t>
  </si>
  <si>
    <t>24,09,2023  19:08:48</t>
  </si>
  <si>
    <t>14,02,2024  20:17:26</t>
  </si>
  <si>
    <t>31,07,2024  18:09:42</t>
  </si>
  <si>
    <t>27,09,2023  03:56:04</t>
  </si>
  <si>
    <t>07,10,2024  02:05:43</t>
  </si>
  <si>
    <t>25,11,2024  14:38:24</t>
  </si>
  <si>
    <t>10,07,2024  14:10:27</t>
  </si>
  <si>
    <t>23,07,2024  09:59:46</t>
  </si>
  <si>
    <t>30,05,2024  13:35:31</t>
  </si>
  <si>
    <t>17,04,2024  18:12:33</t>
  </si>
  <si>
    <t>26,04,2024  15:14:59</t>
  </si>
  <si>
    <t>09,05,2024  17:03:33</t>
  </si>
  <si>
    <t>02,11,2024  01:50:23</t>
  </si>
  <si>
    <t>21,11,2024  03:44:08</t>
  </si>
  <si>
    <t>08,03,2025  15:43:14</t>
  </si>
  <si>
    <t>21,11,2023  20:57:52</t>
  </si>
  <si>
    <t>08,06,2023  10:55:14</t>
  </si>
  <si>
    <t>24,08,2023  15:25:34</t>
  </si>
  <si>
    <t>05,09,2023  22:11:46</t>
  </si>
  <si>
    <t>03,06,2023  14:45:47</t>
  </si>
  <si>
    <t>11,10,2023  14:27:07</t>
  </si>
  <si>
    <t>06,04,2025  17:42:49</t>
  </si>
  <si>
    <t>25,08,2023  16:52:47</t>
  </si>
  <si>
    <t>07,05,2023  15:54:55</t>
  </si>
  <si>
    <t>19,03,2025  12:24:32</t>
  </si>
  <si>
    <t>19,10,2023  00:49:02</t>
  </si>
  <si>
    <t>16,02,2025  03:18:47</t>
  </si>
  <si>
    <t>18,05,2023  07:28:39</t>
  </si>
  <si>
    <t>12,08,2024  03:59:35</t>
  </si>
  <si>
    <t>12,07,2024  11:55:29</t>
  </si>
  <si>
    <t>11,01,2025  11:30:09</t>
  </si>
  <si>
    <t>07,04,2024  04:03:40</t>
  </si>
  <si>
    <t>05,10,2023  11:45:19</t>
  </si>
  <si>
    <t>15,05,2024  15:58:10</t>
  </si>
  <si>
    <t>06,07,2024  17:01:18</t>
  </si>
  <si>
    <t>17,09,2023  20:49:31</t>
  </si>
  <si>
    <t>09,07,2023  21:29:45</t>
  </si>
  <si>
    <t>27,12,2023  14:08:52</t>
  </si>
  <si>
    <t>26,08,2023  22:13:30</t>
  </si>
  <si>
    <t>28,05,2023  02:26:25</t>
  </si>
  <si>
    <t>16,12,2024  14:40:44</t>
  </si>
  <si>
    <t>19,08,2024  01:13:52</t>
  </si>
  <si>
    <t>11,08,2023  11:22:26</t>
  </si>
  <si>
    <t>20,06,2024  01:26:35</t>
  </si>
  <si>
    <t>04,08,2023  12:59:22</t>
  </si>
  <si>
    <t>02,02,2025  01:57:53</t>
  </si>
  <si>
    <t>17,01,2024  14:50:53</t>
  </si>
  <si>
    <t>22,07,2024  18:58:50</t>
  </si>
  <si>
    <t>29,07,2023  08:51:26</t>
  </si>
  <si>
    <t>27,06,2024  23:25:45</t>
  </si>
  <si>
    <t>02,01,2025  23:31:08</t>
  </si>
  <si>
    <t>29,07,2024  10:43:43</t>
  </si>
  <si>
    <t>18,06,2023  10:00:59</t>
  </si>
  <si>
    <t>20,12,2024  13:36:11</t>
  </si>
  <si>
    <t>25,01,2025  13:48:09</t>
  </si>
  <si>
    <t>05,11,2023  04:23:51</t>
  </si>
  <si>
    <t>07,06,2023  09:11:01</t>
  </si>
  <si>
    <t>19,09,2023  16:32:32</t>
  </si>
  <si>
    <t>24,03,2025  09:44:59</t>
  </si>
  <si>
    <t>14,11,2023  08:46:49</t>
  </si>
  <si>
    <t>20,12,2024  21:39:10</t>
  </si>
  <si>
    <t>22,02,2025  20:21:36</t>
  </si>
  <si>
    <t>19,10,2024  10:01:45</t>
  </si>
  <si>
    <t>09,09,2023  22:37:33</t>
  </si>
  <si>
    <t>23,06,2023  05:06:02</t>
  </si>
  <si>
    <t>27,06,2024  23:09:36</t>
  </si>
  <si>
    <t>13,09,2023  15:21:17</t>
  </si>
  <si>
    <t>04,09,2024  16:24:18</t>
  </si>
  <si>
    <t>21,04,2025  17:55:57</t>
  </si>
  <si>
    <t>14,07,2023  11:29:57</t>
  </si>
  <si>
    <t>02,03,2025  00:32:50</t>
  </si>
  <si>
    <t>08,11,2024  05:29:59</t>
  </si>
  <si>
    <t>11,02,2025  02:31:49</t>
  </si>
  <si>
    <t>03,08,2023  12:37:03</t>
  </si>
  <si>
    <t>25,09,2023  17:32:41</t>
  </si>
  <si>
    <t>23,12,2024  20:04:04</t>
  </si>
  <si>
    <t>08,02,2025  12:59:49</t>
  </si>
  <si>
    <t>26,07,2024  18:07:36</t>
  </si>
  <si>
    <t>25,03,2025  18:56:07</t>
  </si>
  <si>
    <t>27,12,2024  03:18:42</t>
  </si>
  <si>
    <t>09,03,2025  09:56:33</t>
  </si>
  <si>
    <t>24,10,2024  20:23:39</t>
  </si>
  <si>
    <t>16,01,2025  23:56:46</t>
  </si>
  <si>
    <t>26,06,2023  07:22:40</t>
  </si>
  <si>
    <t>19,05,2024  16:33:35</t>
  </si>
  <si>
    <t>03,10,2024  15:31:22</t>
  </si>
  <si>
    <t>08,06,2024  17:53:22</t>
  </si>
  <si>
    <t>21,02,2025  23:28:03</t>
  </si>
  <si>
    <t>21,03,2025  06:50:24</t>
  </si>
  <si>
    <t>24,01,2024  01:41:22</t>
  </si>
  <si>
    <t>25,11,2023  10:43:00</t>
  </si>
  <si>
    <t>18,05,2023  03:05:03</t>
  </si>
  <si>
    <t>25,10,2024  15:40:14</t>
  </si>
  <si>
    <t>01,11,2023  06:39:20</t>
  </si>
  <si>
    <t>10,11,2023  21:43:01</t>
  </si>
  <si>
    <t>13,07,2023  23:07:35</t>
  </si>
  <si>
    <t>26,07,2024  10:01:45</t>
  </si>
  <si>
    <t>10,09,2024  11:19:36</t>
  </si>
  <si>
    <t>27,07,2023  07:01:01</t>
  </si>
  <si>
    <t>16,09,2024  12:01:35</t>
  </si>
  <si>
    <t>08,03,2024  18:04:26</t>
  </si>
  <si>
    <t>01,08,2023  11:25:22</t>
  </si>
  <si>
    <t>14,11,2023  08:18:28</t>
  </si>
  <si>
    <t>04,10,2024  12:59:32</t>
  </si>
  <si>
    <t>04,01,2025  23:02:14</t>
  </si>
  <si>
    <t>19,01,2025  23:02:41</t>
  </si>
  <si>
    <t>24,12,2024  20:59:17</t>
  </si>
  <si>
    <t>26,02,2024  01:32:06</t>
  </si>
  <si>
    <t>17,03,2025  12:16:45</t>
  </si>
  <si>
    <t>06,10,2023  00:32:31</t>
  </si>
  <si>
    <t>20,09,2023  04:45:44</t>
  </si>
  <si>
    <t>08,11,2024  17:48:14</t>
  </si>
  <si>
    <t>27,03,2025  00:55:04</t>
  </si>
  <si>
    <t>31,07,2024  16:00:53</t>
  </si>
  <si>
    <t>30,09,2023  03:18:56</t>
  </si>
  <si>
    <t>18,01,2024  07:12:53</t>
  </si>
  <si>
    <t>09,11,2023  18:07:44</t>
  </si>
  <si>
    <t>14,02,2025  21:07:49</t>
  </si>
  <si>
    <t>04,01,2024  06:30:52</t>
  </si>
  <si>
    <t>10,05,2023  10:02:14</t>
  </si>
  <si>
    <t>26,04,2023  12:42:25</t>
  </si>
  <si>
    <t>28,10,2024  06:55:16</t>
  </si>
  <si>
    <t>18,08,2024  20:59:18</t>
  </si>
  <si>
    <t>07,09,2024  06:52:01</t>
  </si>
  <si>
    <t>08,01,2024  17:36:20</t>
  </si>
  <si>
    <t>12,10,2024  22:02:46</t>
  </si>
  <si>
    <t>31,12,2024  05:05:38</t>
  </si>
  <si>
    <t>04,02,2025  12:27:07</t>
  </si>
  <si>
    <t>17,04,2025  21:17:24</t>
  </si>
  <si>
    <t>24,07,2024  10:54:10</t>
  </si>
  <si>
    <t>13,02,2024  02:57:57</t>
  </si>
  <si>
    <t>24,07,2023  13:13:33</t>
  </si>
  <si>
    <t>14,02,2024  08:42:55</t>
  </si>
  <si>
    <t>17,06,2024  04:10:00</t>
  </si>
  <si>
    <t>19,10,2024  23:59:35</t>
  </si>
  <si>
    <t>29,04,2023  00:28:21</t>
  </si>
  <si>
    <t>01,03,2024  17:51:02</t>
  </si>
  <si>
    <t>26,11,2024  05:41:55</t>
  </si>
  <si>
    <t>24,02,2025  16:20:36</t>
  </si>
  <si>
    <t>24,09,2024  14:36:30</t>
  </si>
  <si>
    <t>05,11,2024  05:24:53</t>
  </si>
  <si>
    <t>05,04,2025  06:02:58</t>
  </si>
  <si>
    <t>08,03,2025  07:21:46</t>
  </si>
  <si>
    <t>23,08,2024  20:52:51</t>
  </si>
  <si>
    <t>14,04,2024  18:55:32</t>
  </si>
  <si>
    <t>06,02,2025  12:37:28</t>
  </si>
  <si>
    <t>15,03,2025  06:00:07</t>
  </si>
  <si>
    <t>22,02,2024  07:29:46</t>
  </si>
  <si>
    <t>10,08,2023  12:25:29</t>
  </si>
  <si>
    <t>09,10,2023  11:04:25</t>
  </si>
  <si>
    <t>21,05,2023  23:28:15</t>
  </si>
  <si>
    <t>21,02,2025  07:19:35</t>
  </si>
  <si>
    <t>24,11,2024  03:13:36</t>
  </si>
  <si>
    <t>26,01,2025  02:17:13</t>
  </si>
  <si>
    <t>18,09,2023  09:16:21</t>
  </si>
  <si>
    <t>28,11,2023  07:43:34</t>
  </si>
  <si>
    <t>08,12,2023  02:25:39</t>
  </si>
  <si>
    <t>24,04,2024  01:07:05</t>
  </si>
  <si>
    <t>31,12,2024  05:43:09</t>
  </si>
  <si>
    <t>19,01,2024  07:16:40</t>
  </si>
  <si>
    <t>15,07,2024  07:00:08</t>
  </si>
  <si>
    <t>07,02,2025  17:40:55</t>
  </si>
  <si>
    <t>18,12,2023  11:22:10</t>
  </si>
  <si>
    <t>02,12,2024  10:27:21</t>
  </si>
  <si>
    <t>28,02,2025  05:12:37</t>
  </si>
  <si>
    <t>20,12,2023  06:18:12</t>
  </si>
  <si>
    <t>30,11,2024  14:21:12</t>
  </si>
  <si>
    <t>30,08,2023  14:50:44</t>
  </si>
  <si>
    <t>04,02,2024  17:07:59</t>
  </si>
  <si>
    <t>02,10,2023  07:44:44</t>
  </si>
  <si>
    <t>02,04,2025  19:27:20</t>
  </si>
  <si>
    <t>26,05,2023  06:42:11</t>
  </si>
  <si>
    <t>22,03,2024  01:25:27</t>
  </si>
  <si>
    <t>20,12,2024  21:04:30</t>
  </si>
  <si>
    <t>03,04,2025  02:45:33</t>
  </si>
  <si>
    <t>13,08,2024  22:39:30</t>
  </si>
  <si>
    <t>29,10,2023  17:46:13</t>
  </si>
  <si>
    <t>13,01,2024  16:39:02</t>
  </si>
  <si>
    <t>18,03,2024  18:20:34</t>
  </si>
  <si>
    <t>04,07,2024  07:55:05</t>
  </si>
  <si>
    <t>05,02,2025  22:33:58</t>
  </si>
  <si>
    <t>04,02,2025  21:20:07</t>
  </si>
  <si>
    <t>23,12,2023  07:42:41</t>
  </si>
  <si>
    <t>17,03,2024  03:56:49</t>
  </si>
  <si>
    <t>15,04,2025  03:02:48</t>
  </si>
  <si>
    <t>28,02,2025  16:35:53</t>
  </si>
  <si>
    <t>10,02,2024  21:48:17</t>
  </si>
  <si>
    <t>14,07,2023  04:18:03</t>
  </si>
  <si>
    <t>18,04,2025  17:52:42</t>
  </si>
  <si>
    <t>13,03,2024  20:37:06</t>
  </si>
  <si>
    <t>04,11,2023  22:15:06</t>
  </si>
  <si>
    <t>16,11,2024  18:42:18</t>
  </si>
  <si>
    <t>06,07,2023  12:09:11</t>
  </si>
  <si>
    <t>18,07,2024  11:10:08</t>
  </si>
  <si>
    <t>06,12,2023  17:38:45</t>
  </si>
  <si>
    <t>06,09,2024  17:29:11</t>
  </si>
  <si>
    <t>12,07,2023  11:54:45</t>
  </si>
  <si>
    <t>15,12,2024  15:56:48</t>
  </si>
  <si>
    <t>02,10,2023  23:38:54</t>
  </si>
  <si>
    <t>07,11,2024  04:32:37</t>
  </si>
  <si>
    <t>01,06,2023  09:31:00</t>
  </si>
  <si>
    <t>02,02,2025  05:52:25</t>
  </si>
  <si>
    <t>25,03,2024  13:08:36</t>
  </si>
  <si>
    <t>14,05,2024  06:24:22</t>
  </si>
  <si>
    <t>08,02,2024  19:04:59</t>
  </si>
  <si>
    <t>23,03,2025  00:41:36</t>
  </si>
  <si>
    <t>23,07,2023  07:18:47</t>
  </si>
  <si>
    <t>20,07,2023  18:37:19</t>
  </si>
  <si>
    <t>09,04,2025  01:14:28</t>
  </si>
  <si>
    <t>23,02,2025  06:21:49</t>
  </si>
  <si>
    <t>14,07,2023  05:57:18</t>
  </si>
  <si>
    <t>05,11,2024  17:59:57</t>
  </si>
  <si>
    <t>18,01,2025  12:42:33</t>
  </si>
  <si>
    <t>15,10,2023  02:14:02</t>
  </si>
  <si>
    <t>16,12,2023  07:14:09</t>
  </si>
  <si>
    <t>21,04,2025  11:44:56</t>
  </si>
  <si>
    <t>15,11,2023  15:25:13</t>
  </si>
  <si>
    <t>28,03,2025  14:34:41</t>
  </si>
  <si>
    <t>04,05,2024  04:58:50</t>
  </si>
  <si>
    <t>16,05,2023  18:50:53</t>
  </si>
  <si>
    <t>15,06,2024  14:23:22</t>
  </si>
  <si>
    <t>17,04,2025  00:22:43</t>
  </si>
  <si>
    <t>26,06,2023  23:45:48</t>
  </si>
  <si>
    <t>07,04,2024  09:18:21</t>
  </si>
  <si>
    <t>15,10,2023  13:41:55</t>
  </si>
  <si>
    <t>08,02,2024  18:24:32</t>
  </si>
  <si>
    <t>28,09,2024  04:44:59</t>
  </si>
  <si>
    <t>08,07,2024  06:46:47</t>
  </si>
  <si>
    <t>25,07,2023  11:39:40</t>
  </si>
  <si>
    <t>23,11,2023  11:13:27</t>
  </si>
  <si>
    <t>28,10,2023  08:47:30</t>
  </si>
  <si>
    <t>04,09,2024  10:24:24</t>
  </si>
  <si>
    <t>28,12,2023  14:09:33</t>
  </si>
  <si>
    <t>01,11,2024  17:23:44</t>
  </si>
  <si>
    <t>17,05,2024  19:06:15</t>
  </si>
  <si>
    <t>21,06,2023  00:52:11</t>
  </si>
  <si>
    <t>22,01,2025  06:56:39</t>
  </si>
  <si>
    <t>11,04,2025  02:49:33</t>
  </si>
  <si>
    <t>27,06,2023  20:20:40</t>
  </si>
  <si>
    <t>01,03,2025  02:30:15</t>
  </si>
  <si>
    <t>13,09,2024  14:35:40</t>
  </si>
  <si>
    <t>21,10,2023  12:15:07</t>
  </si>
  <si>
    <t>14,12,2023  09:54:52</t>
  </si>
  <si>
    <t>05,06,2024  05:51:53</t>
  </si>
  <si>
    <t>19,02,2024  21:44:05</t>
  </si>
  <si>
    <t>05,06,2024  00:16:06</t>
  </si>
  <si>
    <t>19,03,2025  19:07:56</t>
  </si>
  <si>
    <t>06,12,2024  06:10:03</t>
  </si>
  <si>
    <t>22,03,2025  09:46:46</t>
  </si>
  <si>
    <t>17,12,2023  05:47:27</t>
  </si>
  <si>
    <t>13,04,2024  05:08:08</t>
  </si>
  <si>
    <t>12,10,2024  02:00:19</t>
  </si>
  <si>
    <t>02,08,2024  14:07:25</t>
  </si>
  <si>
    <t>02,11,2023  06:44:44</t>
  </si>
  <si>
    <t>19,04,2024  03:06:01</t>
  </si>
  <si>
    <t>31,07,2023  18:27:18</t>
  </si>
  <si>
    <t>18,07,2024  10:27:22</t>
  </si>
  <si>
    <t>01,08,2023  18:07:24</t>
  </si>
  <si>
    <t>10,06,2024  22:38:14</t>
  </si>
  <si>
    <t>16,04,2024  18:27:56</t>
  </si>
  <si>
    <t>08,03,2024  19:52:27</t>
  </si>
  <si>
    <t>12,06,2023  17:37:13</t>
  </si>
  <si>
    <t>29,11,2023  07:15:09</t>
  </si>
  <si>
    <t>23,11,2023  00:20:40</t>
  </si>
  <si>
    <t>20,06,2023  04:20:39</t>
  </si>
  <si>
    <t>17,11,2024  12:33:13</t>
  </si>
  <si>
    <t>29,03,2024  16:29:47</t>
  </si>
  <si>
    <t>12,04,2025  20:55:10</t>
  </si>
  <si>
    <t>23,12,2024  01:28:17</t>
  </si>
  <si>
    <t>09,04,2025  22:41:09</t>
  </si>
  <si>
    <t>25,09,2023  11:40:31</t>
  </si>
  <si>
    <t>20,07,2023  18:43:42</t>
  </si>
  <si>
    <t>28,07,2023  15:16:56</t>
  </si>
  <si>
    <t>19,09,2023  01:26:32</t>
  </si>
  <si>
    <t>24,12,2024  11:57:01</t>
  </si>
  <si>
    <t>08,06,2023  12:32:05</t>
  </si>
  <si>
    <t>14,08,2024  03:54:38</t>
  </si>
  <si>
    <t>06,05,2023  03:35:19</t>
  </si>
  <si>
    <t>28,09,2024  03:43:05</t>
  </si>
  <si>
    <t>12,09,2024  11:55:55</t>
  </si>
  <si>
    <t>20,06,2023  06:26:31</t>
  </si>
  <si>
    <t>04,03,2024  00:37:09</t>
  </si>
  <si>
    <t>08,01,2024  22:31:42</t>
  </si>
  <si>
    <t>11,08,2024  23:25:39</t>
  </si>
  <si>
    <t>18,04,2025  12:54:50</t>
  </si>
  <si>
    <t>15,01,2025  13:57:34</t>
  </si>
  <si>
    <t>06,07,2024  05:23:29</t>
  </si>
  <si>
    <t>31,08,2024  09:55:31</t>
  </si>
  <si>
    <t>08,06,2024  02:29:23</t>
  </si>
  <si>
    <t>23,07,2024  05:34:44</t>
  </si>
  <si>
    <t>01,09,2023  08:51:13</t>
  </si>
  <si>
    <t>16,07,2023  19:06:09</t>
  </si>
  <si>
    <t>02,01,2024  00:22:19</t>
  </si>
  <si>
    <t>08,06,2023  07:57:08</t>
  </si>
  <si>
    <t>02,02,2025  01:13:08</t>
  </si>
  <si>
    <t>19,10,2024  04:44:03</t>
  </si>
  <si>
    <t>12,08,2024  04:43:25</t>
  </si>
  <si>
    <t>12,12,2024  17:30:24</t>
  </si>
  <si>
    <t>22,04,2025  10:24:25</t>
  </si>
  <si>
    <t>16,05,2024  09:29:03</t>
  </si>
  <si>
    <t>26,09,2023  05:39:15</t>
  </si>
  <si>
    <t>30,07,2023  22:35:03</t>
  </si>
  <si>
    <t>10,04,2024  05:04:33</t>
  </si>
  <si>
    <t>21,12,2023  03:20:26</t>
  </si>
  <si>
    <t>16,11,2024  14:25:12</t>
  </si>
  <si>
    <t>04,01,2024  13:11:27</t>
  </si>
  <si>
    <t>07,08,2023  23:53:58</t>
  </si>
  <si>
    <t>19,10,2024  20:26:46</t>
  </si>
  <si>
    <t>03,08,2023  12:45:33</t>
  </si>
  <si>
    <t>18,10,2023  12:18:07</t>
  </si>
  <si>
    <t>24,09,2024  19:34:53</t>
  </si>
  <si>
    <t>31,12,2023  08:29:52</t>
  </si>
  <si>
    <t>03,05,2024  09:38:09</t>
  </si>
  <si>
    <t>02,05,2024  01:58:10</t>
  </si>
  <si>
    <t>18,07,2023  12:42:50</t>
  </si>
  <si>
    <t>22,05,2024  06:44:29</t>
  </si>
  <si>
    <t>05,09,2023  17:14:47</t>
  </si>
  <si>
    <t>18,12,2024  18:04:48</t>
  </si>
  <si>
    <t>29,03,2025  04:40:04</t>
  </si>
  <si>
    <t>17,11,2024  10:49:18</t>
  </si>
  <si>
    <t>17,10,2023  01:31:08</t>
  </si>
  <si>
    <t>12,04,2024  10:23:42</t>
  </si>
  <si>
    <t>06,03,2024  23:08:15</t>
  </si>
  <si>
    <t>24,10,2023  22:04:37</t>
  </si>
  <si>
    <t>23,11,2023  13:01:44</t>
  </si>
  <si>
    <t>29,01,2024  01:47:22</t>
  </si>
  <si>
    <t>29,05,2024  00:25:46</t>
  </si>
  <si>
    <t>31,01,2024  21:33:36</t>
  </si>
  <si>
    <t>05,08,2023  17:23:57</t>
  </si>
  <si>
    <t>22,01,2025  14:53:34</t>
  </si>
  <si>
    <t>14,04,2024  06:35:05</t>
  </si>
  <si>
    <t>10,11,2024  15:23:16</t>
  </si>
  <si>
    <t>24,09,2024  03:25:11</t>
  </si>
  <si>
    <t>20,08,2024  09:05:58</t>
  </si>
  <si>
    <t>22,12,2024  05:00:29</t>
  </si>
  <si>
    <t>19,05,2023  07:29:59</t>
  </si>
  <si>
    <t>06,07,2023  08:06:16</t>
  </si>
  <si>
    <t>14,01,2024  21:53:20</t>
  </si>
  <si>
    <t>19,04,2025  04:51:54</t>
  </si>
  <si>
    <t>12,06,2024  07:44:08</t>
  </si>
  <si>
    <t>13,09,2023  04:56:07</t>
  </si>
  <si>
    <t>26,07,2023  22:30:39</t>
  </si>
  <si>
    <t>05,03,2025  13:33:54</t>
  </si>
  <si>
    <t>13,01,2024  08:53:52</t>
  </si>
  <si>
    <t>04,04,2024  04:13:11</t>
  </si>
  <si>
    <t>22,10,2024  13:02:02</t>
  </si>
  <si>
    <t>16,03,2024  19:06:04</t>
  </si>
  <si>
    <t>15,04,2024  16:49:56</t>
  </si>
  <si>
    <t>02,05,2023  04:10:27</t>
  </si>
  <si>
    <t>18,03,2025  03:17:57</t>
  </si>
  <si>
    <t>09,11,2023  18:22:06</t>
  </si>
  <si>
    <t>10,03,2024  19:36:18</t>
  </si>
  <si>
    <t>10,01,2024  18:27:55</t>
  </si>
  <si>
    <t>03,10,2024  00:35:00</t>
  </si>
  <si>
    <t>29,01,2025  09:03:14</t>
  </si>
  <si>
    <t>16,08,2023  14:50:24</t>
  </si>
  <si>
    <t>27,06,2023  21:15:52</t>
  </si>
  <si>
    <t>07,05,2023  03:08:31</t>
  </si>
  <si>
    <t>11,04,2024  02:33:05</t>
  </si>
  <si>
    <t>09,01,2024  16:17:46</t>
  </si>
  <si>
    <t>13,10,2024  11:46:47</t>
  </si>
  <si>
    <t>05,10,2024  14:32:54</t>
  </si>
  <si>
    <t>06,07,2024  02:47:49</t>
  </si>
  <si>
    <t>09,09,2023  11:16:49</t>
  </si>
  <si>
    <t>20,09,2023  07:05:17</t>
  </si>
  <si>
    <t>08,12,2023  00:43:52</t>
  </si>
  <si>
    <t>01,11,2024  12:02:19</t>
  </si>
  <si>
    <t>16,11,2024  05:19:36</t>
  </si>
  <si>
    <t>27,04,2023  22:07:06</t>
  </si>
  <si>
    <t>07,01,2024  09:23:47</t>
  </si>
  <si>
    <t>16,06,2024  12:41:55</t>
  </si>
  <si>
    <t>15,05,2024  07:04:31</t>
  </si>
  <si>
    <t>09,04,2025  05:54:15</t>
  </si>
  <si>
    <t>19,05,2024  18:13:09</t>
  </si>
  <si>
    <t>16,12,2024  12:55:43</t>
  </si>
  <si>
    <t>19,08,2024  12:04:15</t>
  </si>
  <si>
    <t>31,01,2025  18:13:46</t>
  </si>
  <si>
    <t>27,08,2023  06:36:52</t>
  </si>
  <si>
    <t>07,10,2023  20:52:10</t>
  </si>
  <si>
    <t>01,01,2025  04:10:24</t>
  </si>
  <si>
    <t>01,05,2024  02:11:48</t>
  </si>
  <si>
    <t>29,09,2023  23:56:51</t>
  </si>
  <si>
    <t>01,03,2025  06:38:10</t>
  </si>
  <si>
    <t>15,09,2023  15:51:43</t>
  </si>
  <si>
    <t>20,01,2025  14:35:39</t>
  </si>
  <si>
    <t>09,12,2024  10:48:12</t>
  </si>
  <si>
    <t>09,03,2024  06:12:34</t>
  </si>
  <si>
    <t>01,05,2023  01:29:18</t>
  </si>
  <si>
    <t>03,09,2023  10:34:14</t>
  </si>
  <si>
    <t>05,01,2025  17:16:54</t>
  </si>
  <si>
    <t>15,09,2023  19:25:40</t>
  </si>
  <si>
    <t>22,09,2023  22:08:38</t>
  </si>
  <si>
    <t>26,08,2024  18:11:37</t>
  </si>
  <si>
    <t>22,04,2025  09:22:10</t>
  </si>
  <si>
    <t>17,06,2023  22:45:21</t>
  </si>
  <si>
    <t>02,03,2025  12:55:40</t>
  </si>
  <si>
    <t>04,10,2024  20:26:58</t>
  </si>
  <si>
    <t>08,03,2024  09:26:14</t>
  </si>
  <si>
    <t>20,11,2023  14:20:21</t>
  </si>
  <si>
    <t>19,02,2025  11:31:03</t>
  </si>
  <si>
    <t>07,07,2024  16:14:27</t>
  </si>
  <si>
    <t>22,02,2024  10:09:56</t>
  </si>
  <si>
    <t>19,12,2024  02:45:28</t>
  </si>
  <si>
    <t>24,09,2024  02:07:36</t>
  </si>
  <si>
    <t>10,06,2024  21:55:26</t>
  </si>
  <si>
    <t>29,07,2023  03:03:08</t>
  </si>
  <si>
    <t>30,01,2025  17:49:12</t>
  </si>
  <si>
    <t>15,07,2024  21:36:02</t>
  </si>
  <si>
    <t>08,12,2024  02:59:52</t>
  </si>
  <si>
    <t>29,10,2023  00:46:11</t>
  </si>
  <si>
    <t>08,11,2024  15:49:32</t>
  </si>
  <si>
    <t>15,09,2023  15:38:20</t>
  </si>
  <si>
    <t>27,10,2023  21:57:59</t>
  </si>
  <si>
    <t>28,02,2024  12:15:30</t>
  </si>
  <si>
    <t>08,10,2024  05:15:14</t>
  </si>
  <si>
    <t>16,06,2024  03:52:14</t>
  </si>
  <si>
    <t>06,03,2025  02:08:18</t>
  </si>
  <si>
    <t>07,12,2024  22:52:37</t>
  </si>
  <si>
    <t>18,12,2024  16:18:57</t>
  </si>
  <si>
    <t>26,08,2023  09:10:44</t>
  </si>
  <si>
    <t>16,10,2024  22:17:02</t>
  </si>
  <si>
    <t>14,05,2023  17:13:23</t>
  </si>
  <si>
    <t>19,06,2024  03:43:34</t>
  </si>
  <si>
    <t>05,10,2023  12:10:10</t>
  </si>
  <si>
    <t>30,06,2023  22:34:30</t>
  </si>
  <si>
    <t>02,01,2024  15:52:49</t>
  </si>
  <si>
    <t>25,03,2024  10:30:40</t>
  </si>
  <si>
    <t>29,04,2023  01:39:14</t>
  </si>
  <si>
    <t>02,05,2023  20:22:27</t>
  </si>
  <si>
    <t>17,12,2023  01:37:59</t>
  </si>
  <si>
    <t>02,11,2023  12:45:14</t>
  </si>
  <si>
    <t>13,08,2023  15:05:18</t>
  </si>
  <si>
    <t>09,10,2023  23:48:19</t>
  </si>
  <si>
    <t>30,03,2025  13:15:22</t>
  </si>
  <si>
    <t>10,02,2024  08:02:56</t>
  </si>
  <si>
    <t>01,06,2024  21:54:35</t>
  </si>
  <si>
    <t>09,11,2023  04:16:09</t>
  </si>
  <si>
    <t>05,06,2023  10:45:14</t>
  </si>
  <si>
    <t>07,08,2024  18:13:45</t>
  </si>
  <si>
    <t>10,12,2024  06:13:27</t>
  </si>
  <si>
    <t>26,06,2024  07:54:46</t>
  </si>
  <si>
    <t>15,04,2025  15:14:57</t>
  </si>
  <si>
    <t>03,07,2023  17:11:42</t>
  </si>
  <si>
    <t>06,01,2025  19:21:31</t>
  </si>
  <si>
    <t>27,07,2023  15:38:40</t>
  </si>
  <si>
    <t>26,02,2024  06:55:33</t>
  </si>
  <si>
    <t>17,11,2023  07:26:15</t>
  </si>
  <si>
    <t>10,12,2023  13:26:38</t>
  </si>
  <si>
    <t>17,02,2025  19:48:06</t>
  </si>
  <si>
    <t>25,11,2024  04:54:27</t>
  </si>
  <si>
    <t>29,06,2024  12:16:48</t>
  </si>
  <si>
    <t>15,04,2024  11:56:47</t>
  </si>
  <si>
    <t>10,11,2023  12:35:29</t>
  </si>
  <si>
    <t>14,06,2024  04:27:42</t>
  </si>
  <si>
    <t>05,04,2024  10:30:20</t>
  </si>
  <si>
    <t>18,02,2024  16:25:13</t>
  </si>
  <si>
    <t>17,05,2024  11:42:45</t>
  </si>
  <si>
    <t>25,12,2023  02:14:12</t>
  </si>
  <si>
    <t>01,05,2024  15:53:01</t>
  </si>
  <si>
    <t>22,06,2024  02:41:30</t>
  </si>
  <si>
    <t>06,10,2023  07:31:47</t>
  </si>
  <si>
    <t>25,12,2024  16:31:05</t>
  </si>
  <si>
    <t>17,06,2024  23:50:48</t>
  </si>
  <si>
    <t>13,04,2024  06:53:45</t>
  </si>
  <si>
    <t>27,04,2023  13:57:18</t>
  </si>
  <si>
    <t>25,05,2024  09:48:05</t>
  </si>
  <si>
    <t>31,07,2023  11:43:22</t>
  </si>
  <si>
    <t>16,04,2024  21:07:40</t>
  </si>
  <si>
    <t>09,03,2024  05:41:44</t>
  </si>
  <si>
    <t>19,09,2024  17:22:58</t>
  </si>
  <si>
    <t>21,06,2023  00:41:44</t>
  </si>
  <si>
    <t>15,09,2024  01:14:02</t>
  </si>
  <si>
    <t>23,07,2024  07:22:46</t>
  </si>
  <si>
    <t>09,05,2023  08:46:07</t>
  </si>
  <si>
    <t>18,09,2023  02:41:35</t>
  </si>
  <si>
    <t>18,09,2024  07:40:30</t>
  </si>
  <si>
    <t>27,09,2024  10:16:45</t>
  </si>
  <si>
    <t>12,10,2023  16:13:54</t>
  </si>
  <si>
    <t>18,01,2024  17:23:28</t>
  </si>
  <si>
    <t>22,04,2024  03:24:43</t>
  </si>
  <si>
    <t>29,11,2024  08:12:36</t>
  </si>
  <si>
    <t>26,03,2024  08:29:56</t>
  </si>
  <si>
    <t>17,10,2023  16:31:04</t>
  </si>
  <si>
    <t>18,01,2024  14:53:05</t>
  </si>
  <si>
    <t>29,12,2023  22:19:54</t>
  </si>
  <si>
    <t>23,11,2023  22:53:33</t>
  </si>
  <si>
    <t>08,02,2025  06:03:09</t>
  </si>
  <si>
    <t>19,08,2023  15:22:53</t>
  </si>
  <si>
    <t>17,04,2025  15:25:59</t>
  </si>
  <si>
    <t>24,04,2024  14:12:52</t>
  </si>
  <si>
    <t>11,09,2024  15:58:10</t>
  </si>
  <si>
    <t>03,09,2023  05:37:17</t>
  </si>
  <si>
    <t>21,03,2025  02:28:00</t>
  </si>
  <si>
    <t>29,07,2024  21:33:02</t>
  </si>
  <si>
    <t>07,11,2024  02:29:58</t>
  </si>
  <si>
    <t>15,07,2024  13:06:21</t>
  </si>
  <si>
    <t>04,04,2025  20:56:53</t>
  </si>
  <si>
    <t>07,07,2024  15:49:59</t>
  </si>
  <si>
    <t>23,02,2025  12:05:31</t>
  </si>
  <si>
    <t>17,08,2024  06:57:10</t>
  </si>
  <si>
    <t>20,02,2024  15:37:15</t>
  </si>
  <si>
    <t>03,08,2023  19:57:52</t>
  </si>
  <si>
    <t>11,02,2024  00:14:49</t>
  </si>
  <si>
    <t>28,03,2024  08:59:42</t>
  </si>
  <si>
    <t>18,10,2024  17:16:19</t>
  </si>
  <si>
    <t>10,02,2024  14:56:30</t>
  </si>
  <si>
    <t>15,05,2023  19:01:03</t>
  </si>
  <si>
    <t>22,06,2023  00:06:45</t>
  </si>
  <si>
    <t>25,09,2024  09:00:50</t>
  </si>
  <si>
    <t>29,04,2024  07:58:42</t>
  </si>
  <si>
    <t>10,11,2024  13:09:55</t>
  </si>
  <si>
    <t>21,01,2024  12:24:37</t>
  </si>
  <si>
    <t>27,04,2024  16:27:00</t>
  </si>
  <si>
    <t>10,10,2024  07:29:00</t>
  </si>
  <si>
    <t>11,12,2024  22:38:04</t>
  </si>
  <si>
    <t>15,07,2024  09:59:23</t>
  </si>
  <si>
    <t>10,11,2023  21:02:57</t>
  </si>
  <si>
    <t>15,03,2024  11:33:04</t>
  </si>
  <si>
    <t>30,07,2023  06:14:21</t>
  </si>
  <si>
    <t>14,05,2023  13:49:07</t>
  </si>
  <si>
    <t>22,02,2025  08:24:26</t>
  </si>
  <si>
    <t>30,11,2023  06:03:55</t>
  </si>
  <si>
    <t>09,11,2023  07:43:14</t>
  </si>
  <si>
    <t>17,01,2024  09:13:51</t>
  </si>
  <si>
    <t>15,03,2024  15:22:27</t>
  </si>
  <si>
    <t>16,06,2023  01:00:25</t>
  </si>
  <si>
    <t>02,03,2025  15:16:57</t>
  </si>
  <si>
    <t>20,08,2024  02:19:37</t>
  </si>
  <si>
    <t>26,01,2024  12:28:55</t>
  </si>
  <si>
    <t>17,03,2025  01:28:01</t>
  </si>
  <si>
    <t>22,12,2023  14:30:24</t>
  </si>
  <si>
    <t>28,12,2023  20:03:45</t>
  </si>
  <si>
    <t>12,06,2024  18:56:11</t>
  </si>
  <si>
    <t>22,07,2024  23:02:37</t>
  </si>
  <si>
    <t>10,08,2024  02:24:48</t>
  </si>
  <si>
    <t>15,10,2023  03:55:40</t>
  </si>
  <si>
    <t>24,07,2024  11:59:39</t>
  </si>
  <si>
    <t>15,07,2024  07:02:47</t>
  </si>
  <si>
    <t>14,04,2024  10:29:36</t>
  </si>
  <si>
    <t>29,03,2025  08:54:53</t>
  </si>
  <si>
    <t>30,09,2024  10:45:40</t>
  </si>
  <si>
    <t>03,10,2023  14:23:17</t>
  </si>
  <si>
    <t>22,02,2025  15:06:40</t>
  </si>
  <si>
    <t>16,06,2024  15:28:38</t>
  </si>
  <si>
    <t>01,10,2023  11:05:19</t>
  </si>
  <si>
    <t>27,03,2025  16:48:24</t>
  </si>
  <si>
    <t>31,10,2023  08:47:44</t>
  </si>
  <si>
    <t>28,05,2023  17:14:39</t>
  </si>
  <si>
    <t>25,10,2023  03:37:31</t>
  </si>
  <si>
    <t>11,03,2024  12:30:54</t>
  </si>
  <si>
    <t>10,12,2024  19:32:50</t>
  </si>
  <si>
    <t>04,06,2023  04:09:15</t>
  </si>
  <si>
    <t>07,05,2023  12:23:33</t>
  </si>
  <si>
    <t>31,07,2024  14:05:01</t>
  </si>
  <si>
    <t>20,05,2024  02:58:29</t>
  </si>
  <si>
    <t>17,07,2023  10:27:15</t>
  </si>
  <si>
    <t>26,05,2023  04:15:23</t>
  </si>
  <si>
    <t>12,08,2024  21:39:18</t>
  </si>
  <si>
    <t>29,07,2023  16:56:06</t>
  </si>
  <si>
    <t>20,04,2024  17:11:07</t>
  </si>
  <si>
    <t>23,12,2023  00:16:36</t>
  </si>
  <si>
    <t>07,02,2025  21:59:22</t>
  </si>
  <si>
    <t>01,02,2025  11:53:49</t>
  </si>
  <si>
    <t>19,03,2024  05:09:04</t>
  </si>
  <si>
    <t>30,04,2024  07:30:57</t>
  </si>
  <si>
    <t>07,07,2024  23:30:05</t>
  </si>
  <si>
    <t>07,01,2024  02:45:46</t>
  </si>
  <si>
    <t>23,12,2024  21:22:27</t>
  </si>
  <si>
    <t>23,11,2023  06:28:18</t>
  </si>
  <si>
    <t>14,03,2025  13:38:28</t>
  </si>
  <si>
    <t>06,08,2023  15:11:10</t>
  </si>
  <si>
    <t>29,12,2023  00:31:27</t>
  </si>
  <si>
    <t>17,02,2025  09:03:25</t>
  </si>
  <si>
    <t>15,12,2023  09:08:26</t>
  </si>
  <si>
    <t>02,09,2024  06:21:30</t>
  </si>
  <si>
    <t>01,09,2023  20:21:03</t>
  </si>
  <si>
    <t>04,02,2024  00:57:29</t>
  </si>
  <si>
    <t>30,08,2024  07:30:47</t>
  </si>
  <si>
    <t>23,10,2024  22:00:59</t>
  </si>
  <si>
    <t>06,07,2024  13:02:31</t>
  </si>
  <si>
    <t>15,11,2024  16:30:23</t>
  </si>
  <si>
    <t>09,12,2023  14:36:35</t>
  </si>
  <si>
    <t>23,05,2023  02:26:40</t>
  </si>
  <si>
    <t>11,02,2024  18:40:20</t>
  </si>
  <si>
    <t>02,07,2023  02:20:58</t>
  </si>
  <si>
    <t>09,03,2025  04:38:02</t>
  </si>
  <si>
    <t>28,08,2023  19:31:31</t>
  </si>
  <si>
    <t>26,03,2025  15:48:16</t>
  </si>
  <si>
    <t>07,10,2024  16:52:54</t>
  </si>
  <si>
    <t>26,11,2024  11:55:25</t>
  </si>
  <si>
    <t>13,06,2023  10:32:20</t>
  </si>
  <si>
    <t>17,10,2024  00:50:05</t>
  </si>
  <si>
    <t>01,11,2024  10:31:33</t>
  </si>
  <si>
    <t>21,01,2024  02:50:29</t>
  </si>
  <si>
    <t>12,05,2023  03:58:09</t>
  </si>
  <si>
    <t>11,08,2024  09:39:22</t>
  </si>
  <si>
    <t>04,08,2023  20:16:53</t>
  </si>
  <si>
    <t>30,05,2023  01:56:42</t>
  </si>
  <si>
    <t>05,09,2023  07:26:29</t>
  </si>
  <si>
    <t>05,07,2023  20:51:01</t>
  </si>
  <si>
    <t>21,09,2024  11:46:03</t>
  </si>
  <si>
    <t>12,12,2024  10:03:59</t>
  </si>
  <si>
    <t>05,12,2023  17:30:55</t>
  </si>
  <si>
    <t>15,11,2024  23:59:41</t>
  </si>
  <si>
    <t>03,02,2024  21:30:31</t>
  </si>
  <si>
    <t>03,02,2024  21:02:32</t>
  </si>
  <si>
    <t>22,03,2025  12:01:47</t>
  </si>
  <si>
    <t>16,12,2023  09:58:44</t>
  </si>
  <si>
    <t>20,05,2024  01:54:13</t>
  </si>
  <si>
    <t>30,11,2023  06:47:17</t>
  </si>
  <si>
    <t>01,03,2025  14:26:45</t>
  </si>
  <si>
    <t>06,07,2024  20:46:59</t>
  </si>
  <si>
    <t>27,12,2023  06:54:50</t>
  </si>
  <si>
    <t>02,06,2024  13:16:53</t>
  </si>
  <si>
    <t>27,08,2023  20:04:06</t>
  </si>
  <si>
    <t>17,09,2024  03:33:37</t>
  </si>
  <si>
    <t>03,01,2025  04:32:39</t>
  </si>
  <si>
    <t>10,11,2024  17:50:54</t>
  </si>
  <si>
    <t>06,05,2024  12:46:52</t>
  </si>
  <si>
    <t>20,10,2024  22:33:01</t>
  </si>
  <si>
    <t>25,09,2024  17:30:49</t>
  </si>
  <si>
    <t>20,05,2024  15:07:42</t>
  </si>
  <si>
    <t>07,07,2023  07:39:26</t>
  </si>
  <si>
    <t>19,08,2024  03:50:29</t>
  </si>
  <si>
    <t>31,08,2024  18:14:54</t>
  </si>
  <si>
    <t>06,07,2023  14:02:37</t>
  </si>
  <si>
    <t>20,10,2023  00:13:59</t>
  </si>
  <si>
    <t>01,08,2023  22:50:33</t>
  </si>
  <si>
    <t>17,11,2023  05:16:30</t>
  </si>
  <si>
    <t>05,12,2024  00:51:58</t>
  </si>
  <si>
    <t>12,01,2024  02:40:06</t>
  </si>
  <si>
    <t>06,11,2023  08:15:54</t>
  </si>
  <si>
    <t>13,10,2024  21:23:10</t>
  </si>
  <si>
    <t>19,07,2024  21:23:46</t>
  </si>
  <si>
    <t>28,02,2025  21:39:56</t>
  </si>
  <si>
    <t>15,06,2023  15:23:50</t>
  </si>
  <si>
    <t>03,08,2024  07:11:15</t>
  </si>
  <si>
    <t>03,11,2023  18:26:39</t>
  </si>
  <si>
    <t>10,02,2024  13:51:53</t>
  </si>
  <si>
    <t>24,04,2023  16:36:59</t>
  </si>
  <si>
    <t>29,01,2024  05:14:58</t>
  </si>
  <si>
    <t>17,01,2024  00:36:40</t>
  </si>
  <si>
    <t>21,04,2024  10:55:16</t>
  </si>
  <si>
    <t>08,10,2023  06:53:21</t>
  </si>
  <si>
    <t>30,04,2024  03:48:17</t>
  </si>
  <si>
    <t>21,09,2024  08:35:56</t>
  </si>
  <si>
    <t>29,01,2024  17:12:23</t>
  </si>
  <si>
    <t>14,11,2024  15:59:38</t>
  </si>
  <si>
    <t>10,04,2024  09:42:02</t>
  </si>
  <si>
    <t>22,09,2024  15:23:08</t>
  </si>
  <si>
    <t>24,03,2024  13:02:56</t>
  </si>
  <si>
    <t>05,03,2025  13:02:39</t>
  </si>
  <si>
    <t>20,07,2024  17:45:09</t>
  </si>
  <si>
    <t>18,12,2024  11:28:26</t>
  </si>
  <si>
    <t>08,02,2024  16:56:47</t>
  </si>
  <si>
    <t>17,11,2024  21:10:55</t>
  </si>
  <si>
    <t>09,02,2025  05:45:04</t>
  </si>
  <si>
    <t>09,04,2025  04:34:27</t>
  </si>
  <si>
    <t>18,08,2024  03:25:55</t>
  </si>
  <si>
    <t>19,06,2024  00:39:08</t>
  </si>
  <si>
    <t>18,05,2024  04:24:32</t>
  </si>
  <si>
    <t>10,04,2024  12:11:40</t>
  </si>
  <si>
    <t>07,06,2023  19:30:05</t>
  </si>
  <si>
    <t>03,08,2023  02:30:34</t>
  </si>
  <si>
    <t>17,01,2025  05:29:38</t>
  </si>
  <si>
    <t>18,07,2024  08:06:45</t>
  </si>
  <si>
    <t>02,06,2024  07:40:36</t>
  </si>
  <si>
    <t>22,02,2024  04:26:50</t>
  </si>
  <si>
    <t>19,06,2024  17:47:16</t>
  </si>
  <si>
    <t>06,08,2024  14:47:16</t>
  </si>
  <si>
    <t>28,04,2023  02:33:18</t>
  </si>
  <si>
    <t>23,07,2023  00:53:12</t>
  </si>
  <si>
    <t>29,01,2024  10:35:37</t>
  </si>
  <si>
    <t>17,07,2024  02:11:16</t>
  </si>
  <si>
    <t>09,03,2025  17:14:54</t>
  </si>
  <si>
    <t>19,11,2024  23:33:10</t>
  </si>
  <si>
    <t>14,05,2023  22:32:10</t>
  </si>
  <si>
    <t>16,08,2023  09:34:48</t>
  </si>
  <si>
    <t>12,07,2024  00:19:03</t>
  </si>
  <si>
    <t>28,05,2024  11:37:03</t>
  </si>
  <si>
    <t>17,06,2023  02:08:54</t>
  </si>
  <si>
    <t>01,09,2023  14:10:32</t>
  </si>
  <si>
    <t>03,06,2023  15:38:12</t>
  </si>
  <si>
    <t>30,04,2023  09:07:34</t>
  </si>
  <si>
    <t>28,07,2023  08:25:35</t>
  </si>
  <si>
    <t>08,05,2024  18:39:55</t>
  </si>
  <si>
    <t>06,05,2024  22:59:06</t>
  </si>
  <si>
    <t>17,04,2024  01:34:41</t>
  </si>
  <si>
    <t>22,12,2024  13:33:33</t>
  </si>
  <si>
    <t>24,03,2024  07:43:11</t>
  </si>
  <si>
    <t>30,09,2023  10:35:07</t>
  </si>
  <si>
    <t>17,12,2024  03:56:18</t>
  </si>
  <si>
    <t>11,12,2024  01:42:53</t>
  </si>
  <si>
    <t>31,08,2024  17:02:12</t>
  </si>
  <si>
    <t>22,11,2024  08:20:18</t>
  </si>
  <si>
    <t>27,08,2023  09:16:53</t>
  </si>
  <si>
    <t>24,06,2023  10:35:40</t>
  </si>
  <si>
    <t>16,03,2024  10:21:00</t>
  </si>
  <si>
    <t>26,06,2023  19:49:07</t>
  </si>
  <si>
    <t>29,09,2023  02:11:01</t>
  </si>
  <si>
    <t>16,11,2023  17:52:36</t>
  </si>
  <si>
    <t>19,06,2024  18:13:09</t>
  </si>
  <si>
    <t>01,10,2023  18:00:39</t>
  </si>
  <si>
    <t>18,03,2025  10:24:08</t>
  </si>
  <si>
    <t>06,08,2024  09:41:29</t>
  </si>
  <si>
    <t>25,05,2023  08:54:25</t>
  </si>
  <si>
    <t>19,04,2024  09:59:16</t>
  </si>
  <si>
    <t>18,11,2024  09:48:45</t>
  </si>
  <si>
    <t>18,06,2024  10:57:35</t>
  </si>
  <si>
    <t>10,01,2025  07:06:08</t>
  </si>
  <si>
    <t>11,10,2024  02:52:10</t>
  </si>
  <si>
    <t>02,02,2025  13:07:40</t>
  </si>
  <si>
    <t>01,11,2024  23:40:35</t>
  </si>
  <si>
    <t>09,07,2023  16:15:49</t>
  </si>
  <si>
    <t>07,01,2025  04:05:48</t>
  </si>
  <si>
    <t>04,10,2024  10:09:07</t>
  </si>
  <si>
    <t>20,11,2023  13:24:54</t>
  </si>
  <si>
    <t>30,10,2024  04:55:26</t>
  </si>
  <si>
    <t>28,08,2023  00:51:05</t>
  </si>
  <si>
    <t>10,01,2024  14:03:56</t>
  </si>
  <si>
    <t>22,07,2024  15:54:39</t>
  </si>
  <si>
    <t>13,10,2024  10:19:19</t>
  </si>
  <si>
    <t>12,03,2024  08:14:35</t>
  </si>
  <si>
    <t>08,05,2024  12:29:36</t>
  </si>
  <si>
    <t>16,07,2023  21:43:44</t>
  </si>
  <si>
    <t>23,04,2023  09:13:21</t>
  </si>
  <si>
    <t>09,12,2023  05:02:22</t>
  </si>
  <si>
    <t>05,10,2023  03:27:26</t>
  </si>
  <si>
    <t>17,09,2023  10:17:56</t>
  </si>
  <si>
    <t>14,09,2024  11:53:50</t>
  </si>
  <si>
    <t>05,01,2025  09:25:20</t>
  </si>
  <si>
    <t>13,04,2025  08:01:16</t>
  </si>
  <si>
    <t>28,06,2023  17:14:54</t>
  </si>
  <si>
    <t>20,10,2023  04:36:06</t>
  </si>
  <si>
    <t>09,10,2023  20:18:18</t>
  </si>
  <si>
    <t>27,04,2024  06:08:32</t>
  </si>
  <si>
    <t>17,03,2024  23:48:00</t>
  </si>
  <si>
    <t>21,10,2023  18:58:46</t>
  </si>
  <si>
    <t>11,11,2024  10:03:55</t>
  </si>
  <si>
    <t>15,03,2024  18:31:57</t>
  </si>
  <si>
    <t>25,09,2023  06:10:34</t>
  </si>
  <si>
    <t>16,02,2025  16:26:29</t>
  </si>
  <si>
    <t>18,02,2025  23:46:10</t>
  </si>
  <si>
    <t>23,10,2023  03:24:43</t>
  </si>
  <si>
    <t>15,08,2023  11:24:33</t>
  </si>
  <si>
    <t>24,06,2024  06:25:36</t>
  </si>
  <si>
    <t>01,06,2024  09:55:27</t>
  </si>
  <si>
    <t>02,12,2024  17:54:59</t>
  </si>
  <si>
    <t>07,07,2024  08:35:36</t>
  </si>
  <si>
    <t>01,08,2023  08:49:51</t>
  </si>
  <si>
    <t>02,12,2023  21:09:45</t>
  </si>
  <si>
    <t>08,04,2024  02:50:46</t>
  </si>
  <si>
    <t>16,08,2023  23:49:14</t>
  </si>
  <si>
    <t>12,02,2024  13:37:44</t>
  </si>
  <si>
    <t>22,09,2023  23:52:24</t>
  </si>
  <si>
    <t>13,02,2025  22:02:08</t>
  </si>
  <si>
    <t>15,05,2024  19:08:33</t>
  </si>
  <si>
    <t>15,04,2024  22:53:22</t>
  </si>
  <si>
    <t>01,01,2024  04:53:47</t>
  </si>
  <si>
    <t>20,01,2024  10:23:26</t>
  </si>
  <si>
    <t>17,09,2024  10:28:29</t>
  </si>
  <si>
    <t>17,12,2024  20:49:22</t>
  </si>
  <si>
    <t>18,05,2023  02:48:04</t>
  </si>
  <si>
    <t>25,09,2023  02:50:14</t>
  </si>
  <si>
    <t>12,12,2023  07:33:33</t>
  </si>
  <si>
    <t>15,11,2024  14:21:05</t>
  </si>
  <si>
    <t>12,04,2025  10:21:42</t>
  </si>
  <si>
    <t>02,04,2024  05:18:21</t>
  </si>
  <si>
    <t>02,10,2024  13:11:24</t>
  </si>
  <si>
    <t>12,11,2024  02:52:00</t>
  </si>
  <si>
    <t>20,12,2023  23:11:10</t>
  </si>
  <si>
    <t>27,08,2024  21:37:37</t>
  </si>
  <si>
    <t>21,11,2023  12:07:15</t>
  </si>
  <si>
    <t>21,07,2023  12:14:07</t>
  </si>
  <si>
    <t>24,04,2024  04:28:48</t>
  </si>
  <si>
    <t>30,10,2023  07:29:13</t>
  </si>
  <si>
    <t>19,04,2024  22:46:52</t>
  </si>
  <si>
    <t>12,12,2023  09:22:25</t>
  </si>
  <si>
    <t>02,05,2024  23:16:23</t>
  </si>
  <si>
    <t>03,02,2024  12:32:26</t>
  </si>
  <si>
    <t>27,10,2023  16:32:31</t>
  </si>
  <si>
    <t>19,09,2024  12:11:13</t>
  </si>
  <si>
    <t>12,06,2024  10:43:34</t>
  </si>
  <si>
    <t>04,12,2023  08:54:29</t>
  </si>
  <si>
    <t>18,04,2025  07:30:33</t>
  </si>
  <si>
    <t>23,01,2025  05:19:04</t>
  </si>
  <si>
    <t>30,01,2025  02:11:18</t>
  </si>
  <si>
    <t>08,10,2023  05:10:22</t>
  </si>
  <si>
    <t>03,11,2023  14:30:31</t>
  </si>
  <si>
    <t>06,06,2023  13:32:24</t>
  </si>
  <si>
    <t>25,12,2023  00:51:51</t>
  </si>
  <si>
    <t>03,09,2024  01:15:58</t>
  </si>
  <si>
    <t>27,06,2023  16:28:48</t>
  </si>
  <si>
    <t>20,01,2025  22:18:27</t>
  </si>
  <si>
    <t>25,02,2025  23:28:33</t>
  </si>
  <si>
    <t>06,11,2023  18:58:04</t>
  </si>
  <si>
    <t>16,07,2023  13:42:10</t>
  </si>
  <si>
    <t>28,11,2023  22:54:24</t>
  </si>
  <si>
    <t>20,08,2024  18:04:15</t>
  </si>
  <si>
    <t>15,07,2024  12:01:43</t>
  </si>
  <si>
    <t>19,10,2023  06:41:24</t>
  </si>
  <si>
    <t>09,04,2024  01:09:28</t>
  </si>
  <si>
    <t>05,03,2025  06:30:12</t>
  </si>
  <si>
    <t>20,03,2024  00:50:37</t>
  </si>
  <si>
    <t>25,09,2024  05:12:58</t>
  </si>
  <si>
    <t>05,07,2024  21:30:47</t>
  </si>
  <si>
    <t>12,10,2024  03:14:24</t>
  </si>
  <si>
    <t>08,04,2024  15:24:01</t>
  </si>
  <si>
    <t>09,09,2023  23:51:13</t>
  </si>
  <si>
    <t>16,03,2024  20:55:55</t>
  </si>
  <si>
    <t>29,01,2025  08:21:26</t>
  </si>
  <si>
    <t>04,05,2023  22:28:17</t>
  </si>
  <si>
    <t>02,01,2024  01:11:58</t>
  </si>
  <si>
    <t>21,04,2025  13:08:48</t>
  </si>
  <si>
    <t>28,12,2024  11:00:58</t>
  </si>
  <si>
    <t>20,06,2023  23:13:54</t>
  </si>
  <si>
    <t>15,02,2024  15:14:00</t>
  </si>
  <si>
    <t>26,05,2024  16:37:02</t>
  </si>
  <si>
    <t>19,07,2024  03:12:12</t>
  </si>
  <si>
    <t>20,10,2024  23:17:16</t>
  </si>
  <si>
    <t>15,02,2025  11:02:29</t>
  </si>
  <si>
    <t>19,06,2023  09:41:00</t>
  </si>
  <si>
    <t>10,06,2023  20:32:19</t>
  </si>
  <si>
    <t>25,05,2024  05:18:12</t>
  </si>
  <si>
    <t>10,02,2024  20:57:11</t>
  </si>
  <si>
    <t>20,09,2023  15:27:03</t>
  </si>
  <si>
    <t>09,01,2025  02:01:32</t>
  </si>
  <si>
    <t>22,11,2024  22:21:41</t>
  </si>
  <si>
    <t>08,09,2024  20:55:02</t>
  </si>
  <si>
    <t>07,09,2023  20:23:12</t>
  </si>
  <si>
    <t>20,05,2024  18:13:50</t>
  </si>
  <si>
    <t>24,02,2024  13:10:39</t>
  </si>
  <si>
    <t>11,01,2024  22:15:37</t>
  </si>
  <si>
    <t>22,10,2024  00:32:57</t>
  </si>
  <si>
    <t>01,12,2024  18:21:59</t>
  </si>
  <si>
    <t>02,04,2024  20:40:05</t>
  </si>
  <si>
    <t>26,12,2024  10:38:45</t>
  </si>
  <si>
    <t>16,12,2023  09:05:33</t>
  </si>
  <si>
    <t>10,09,2023  09:31:28</t>
  </si>
  <si>
    <t>03,04,2025  22:18:29</t>
  </si>
  <si>
    <t>25,01,2025  07:32:33</t>
  </si>
  <si>
    <t>10,04,2024  19:15:12</t>
  </si>
  <si>
    <t>19,10,2024  11:52:13</t>
  </si>
  <si>
    <t>15,06,2024  12:52:59</t>
  </si>
  <si>
    <t>04,09,2023  07:10:07</t>
  </si>
  <si>
    <t>11,04,2025  07:17:35</t>
  </si>
  <si>
    <t>31,01,2024  16:21:12</t>
  </si>
  <si>
    <t>23,07,2023  10:02:16</t>
  </si>
  <si>
    <t>26,10,2024  06:20:48</t>
  </si>
  <si>
    <t>15,10,2023  10:47:45</t>
  </si>
  <si>
    <t>10,06,2024  21:29:16</t>
  </si>
  <si>
    <t>22,10,2024  22:06:38</t>
  </si>
  <si>
    <t>29,08,2024  14:26:39</t>
  </si>
  <si>
    <t>05,01,2024  08:59:27</t>
  </si>
  <si>
    <t>04,01,2025  12:03:32</t>
  </si>
  <si>
    <t>03,11,2024  04:14:14</t>
  </si>
  <si>
    <t>23,09,2023  02:46:28</t>
  </si>
  <si>
    <t>21,09,2023  09:23:28</t>
  </si>
  <si>
    <t>16,10,2023  19:15:46</t>
  </si>
  <si>
    <t>23,05,2023  22:59:06</t>
  </si>
  <si>
    <t>10,09,2023  14:43:03</t>
  </si>
  <si>
    <t>03,09,2023  02:36:14</t>
  </si>
  <si>
    <t>18,07,2024  10:44:05</t>
  </si>
  <si>
    <t>19,07,2023  03:06:00</t>
  </si>
  <si>
    <t>26,10,2023  09:03:20</t>
  </si>
  <si>
    <t>03,09,2023  06:49:27</t>
  </si>
  <si>
    <t>13,07,2023  06:59:40</t>
  </si>
  <si>
    <t>30,08,2024  20:40:19</t>
  </si>
  <si>
    <t>11,04,2024  09:25:32</t>
  </si>
  <si>
    <t>15,02,2025  14:31:37</t>
  </si>
  <si>
    <t>30,09,2023  15:45:32</t>
  </si>
  <si>
    <t>17,03,2025  04:44:10</t>
  </si>
  <si>
    <t>03,07,2024  22:10:59</t>
  </si>
  <si>
    <t>22,04,2025  08:49:36</t>
  </si>
  <si>
    <t>01,10,2024  10:16:39</t>
  </si>
  <si>
    <t>20,04,2024  22:56:29</t>
  </si>
  <si>
    <t>03,02,2024  20:02:07</t>
  </si>
  <si>
    <t>10,02,2024  16:21:23</t>
  </si>
  <si>
    <t>26,03,2024  21:45:56</t>
  </si>
  <si>
    <t>15,07,2023  06:52:57</t>
  </si>
  <si>
    <t>23,05,2024  06:22:42</t>
  </si>
  <si>
    <t>09,11,2024  14:23:09</t>
  </si>
  <si>
    <t>20,07,2023  17:43:12</t>
  </si>
  <si>
    <t>11,12,2024  06:53:43</t>
  </si>
  <si>
    <t>30,12,2023  02:39:07</t>
  </si>
  <si>
    <t>18,08,2023  23:06:43</t>
  </si>
  <si>
    <t>12,04,2025  10:23:04</t>
  </si>
  <si>
    <t>10,05,2024  17:31:26</t>
  </si>
  <si>
    <t>19,08,2023  08:02:17</t>
  </si>
  <si>
    <t>11,11,2024  19:35:54</t>
  </si>
  <si>
    <t>23,02,2025  19:11:19</t>
  </si>
  <si>
    <t>04,11,2024  18:06:38</t>
  </si>
  <si>
    <t>01,01,2024  15:04:15</t>
  </si>
  <si>
    <t>30,10,2024  07:09:17</t>
  </si>
  <si>
    <t>26,03,2025  09:36:46</t>
  </si>
  <si>
    <t>14,07,2024  11:20:14</t>
  </si>
  <si>
    <t>16,02,2024  06:52:38</t>
  </si>
  <si>
    <t>05,02,2025  01:53:45</t>
  </si>
  <si>
    <t>08,10,2023  18:03:42</t>
  </si>
  <si>
    <t>14,07,2023  09:29:24</t>
  </si>
  <si>
    <t>19,09,2024  11:41:41</t>
  </si>
  <si>
    <t>31,10,2023  21:20:27</t>
  </si>
  <si>
    <t>21,09,2024  10:22:37</t>
  </si>
  <si>
    <t>16,04,2025  06:07:23</t>
  </si>
  <si>
    <t>16,12,2023  02:35:33</t>
  </si>
  <si>
    <t>31,01,2024  14:11:29</t>
  </si>
  <si>
    <t>03,05,2023  14:51:56</t>
  </si>
  <si>
    <t>18,04,2025  16:54:32</t>
  </si>
  <si>
    <t>23,02,2024  15:29:52</t>
  </si>
  <si>
    <t>16,04,2025  11:14:15</t>
  </si>
  <si>
    <t>09,07,2023  23:55:31</t>
  </si>
  <si>
    <t>13,11,2023  00:51:28</t>
  </si>
  <si>
    <t>16,06,2024  13:38:14</t>
  </si>
  <si>
    <t>19,09,2023  04:34:59</t>
  </si>
  <si>
    <t>09,03,2024  00:00:39</t>
  </si>
  <si>
    <t>21,06,2024  01:12:51</t>
  </si>
  <si>
    <t>27,03,2024  18:59:34</t>
  </si>
  <si>
    <t>22,05,2024  12:57:16</t>
  </si>
  <si>
    <t>12,06,2024  01:48:08</t>
  </si>
  <si>
    <t>01,10,2024  15:14:29</t>
  </si>
  <si>
    <t>23,05,2023  17:29:54</t>
  </si>
  <si>
    <t>20,05,2023  03:49:54</t>
  </si>
  <si>
    <t>01,01,2024  14:55:31</t>
  </si>
  <si>
    <t>28,06,2023  07:49:17</t>
  </si>
  <si>
    <t>13,05,2023  18:00:16</t>
  </si>
  <si>
    <t>30,06,2024  21:16:08</t>
  </si>
  <si>
    <t>03,01,2024  00:03:21</t>
  </si>
  <si>
    <t>01,02,2025  01:52:30</t>
  </si>
  <si>
    <t>19,11,2023  04:59:18</t>
  </si>
  <si>
    <t>16,04,2024  00:26:37</t>
  </si>
  <si>
    <t>10,04,2024  17:12:22</t>
  </si>
  <si>
    <t>25,03,2025  07:53:59</t>
  </si>
  <si>
    <t>13,07,2024  03:32:12</t>
  </si>
  <si>
    <t>21,02,2024  05:24:18</t>
  </si>
  <si>
    <t>18,09,2023  20:24:53</t>
  </si>
  <si>
    <t>11,10,2024  10:09:43</t>
  </si>
  <si>
    <t>25,09,2024  15:56:47</t>
  </si>
  <si>
    <t>04,02,2025  10:54:40</t>
  </si>
  <si>
    <t>04,06,2024  17:12:48</t>
  </si>
  <si>
    <t>18,07,2023  21:38:35</t>
  </si>
  <si>
    <t>06,05,2024  00:36:59</t>
  </si>
  <si>
    <t>18,05,2023  03:59:22</t>
  </si>
  <si>
    <t>09,11,2024  23:20:56</t>
  </si>
  <si>
    <t>06,10,2023  06:09:39</t>
  </si>
  <si>
    <t>05,10,2023  19:10:02</t>
  </si>
  <si>
    <t>14,03,2024  18:51:20</t>
  </si>
  <si>
    <t>21,10,2024  00:15:10</t>
  </si>
  <si>
    <t>14,08,2023  21:40:41</t>
  </si>
  <si>
    <t>11,03,2024  13:24:09</t>
  </si>
  <si>
    <t>26,01,2024  09:10:17</t>
  </si>
  <si>
    <t>23,08,2024  21:56:40</t>
  </si>
  <si>
    <t>23,02,2024  18:14:08</t>
  </si>
  <si>
    <t>22,11,2023  06:49:03</t>
  </si>
  <si>
    <t>20,05,2023  18:22:54</t>
  </si>
  <si>
    <t>27,03,2024  05:12:49</t>
  </si>
  <si>
    <t>10,05,2023  06:38:48</t>
  </si>
  <si>
    <t>23,07,2024  14:42:55</t>
  </si>
  <si>
    <t>22,06,2024  04:30:09</t>
  </si>
  <si>
    <t>24,08,2023  22:46:59</t>
  </si>
  <si>
    <t>15,03,2025  23:13:07</t>
  </si>
  <si>
    <t>20,04,2024  22:51:14</t>
  </si>
  <si>
    <t>23,11,2024  21:26:51</t>
  </si>
  <si>
    <t>18,09,2024  09:35:13</t>
  </si>
  <si>
    <t>17,02,2024  03:45:18</t>
  </si>
  <si>
    <t>26,11,2024  01:54:09</t>
  </si>
  <si>
    <t>31,12,2024  05:36:14</t>
  </si>
  <si>
    <t>12,01,2024  10:49:59</t>
  </si>
  <si>
    <t>25,11,2024  06:40:37</t>
  </si>
  <si>
    <t>27,06,2024  12:05:08</t>
  </si>
  <si>
    <t>08,01,2025  11:13:34</t>
  </si>
  <si>
    <t>28,06,2024  13:20:11</t>
  </si>
  <si>
    <t>12,02,2024  21:24:29</t>
  </si>
  <si>
    <t>04,03,2024  06:41:11</t>
  </si>
  <si>
    <t>25,03,2024  02:36:05</t>
  </si>
  <si>
    <t>09,01,2024  05:50:48</t>
  </si>
  <si>
    <t>07,11,2024  10:08:06</t>
  </si>
  <si>
    <t>10,11,2024  16:22:45</t>
  </si>
  <si>
    <t>02,06,2023  01:43:26</t>
  </si>
  <si>
    <t>20,09,2023  17:29:54</t>
  </si>
  <si>
    <t>11,04,2024  09:53:22</t>
  </si>
  <si>
    <t>25,09,2023  05:11:22</t>
  </si>
  <si>
    <t>27,08,2024  22:42:53</t>
  </si>
  <si>
    <t>30,04,2024  12:50:36</t>
  </si>
  <si>
    <t>22,02,2024  06:43:13</t>
  </si>
  <si>
    <t>13,04,2025  08:41:10</t>
  </si>
  <si>
    <t>18,07,2023  23:20:21</t>
  </si>
  <si>
    <t>01,11,2023  17:44:13</t>
  </si>
  <si>
    <t>12,06,2023  22:19:59</t>
  </si>
  <si>
    <t>11,10,2024  07:06:02</t>
  </si>
  <si>
    <t>27,01,2025  19:17:55</t>
  </si>
  <si>
    <t>30,03,2024  09:04:56</t>
  </si>
  <si>
    <t>30,09,2024  11:24:13</t>
  </si>
  <si>
    <t>09,06,2024  08:34:32</t>
  </si>
  <si>
    <t>11,01,2024  09:30:19</t>
  </si>
  <si>
    <t>09,07,2023  13:15:04</t>
  </si>
  <si>
    <t>08,02,2025  11:19:20</t>
  </si>
  <si>
    <t>15,08,2023  09:06:26</t>
  </si>
  <si>
    <t>17,09,2024  01:23:49</t>
  </si>
  <si>
    <t>09,09,2024  03:19:36</t>
  </si>
  <si>
    <t>05,04,2024  06:19:16</t>
  </si>
  <si>
    <t>15,02,2025  22:43:51</t>
  </si>
  <si>
    <t>15,09,2023  14:27:51</t>
  </si>
  <si>
    <t>23,10,2024  13:33:31</t>
  </si>
  <si>
    <t>07,09,2023  01:00:30</t>
  </si>
  <si>
    <t>21,12,2024  03:25:19</t>
  </si>
  <si>
    <t>16,10,2023  16:17:57</t>
  </si>
  <si>
    <t>19,01,2024  07:43:36</t>
  </si>
  <si>
    <t>14,04,2025  08:56:34</t>
  </si>
  <si>
    <t>10,07,2024  18:33:25</t>
  </si>
  <si>
    <t>26,04,2023  19:37:56</t>
  </si>
  <si>
    <t>01,04,2025  00:55:20</t>
  </si>
  <si>
    <t>15,07,2024  17:40:05</t>
  </si>
  <si>
    <t>29,11,2024  11:02:58</t>
  </si>
  <si>
    <t>23,04,2024  22:26:49</t>
  </si>
  <si>
    <t>13,06,2024  12:23:46</t>
  </si>
  <si>
    <t>16,02,2024  08:00:11</t>
  </si>
  <si>
    <t>17,01,2025  12:13:32</t>
  </si>
  <si>
    <t>17,11,2024  06:48:43</t>
  </si>
  <si>
    <t>11,09,2023  14:50:53</t>
  </si>
  <si>
    <t>16,04,2024  06:30:50</t>
  </si>
  <si>
    <t>01,02,2024  12:51:05</t>
  </si>
  <si>
    <t>14,10,2024  04:47:16</t>
  </si>
  <si>
    <t>27,03,2025  23:33:11</t>
  </si>
  <si>
    <t>02,06,2023  13:11:47</t>
  </si>
  <si>
    <t>06,02,2024  19:16:40</t>
  </si>
  <si>
    <t>20,03,2025  22:09:16</t>
  </si>
  <si>
    <t>02,04,2025  00:32:06</t>
  </si>
  <si>
    <t>09,08,2023  23:21:34</t>
  </si>
  <si>
    <t>26,06,2024  02:22:18</t>
  </si>
  <si>
    <t>02,12,2023  12:16:20</t>
  </si>
  <si>
    <t>30,04,2024  19:01:08</t>
  </si>
  <si>
    <t>21,10,2024  14:22:19</t>
  </si>
  <si>
    <t>10,01,2025  02:28:50</t>
  </si>
  <si>
    <t>25,11,2023  17:16:51</t>
  </si>
  <si>
    <t>30,12,2023  12:47:58</t>
  </si>
  <si>
    <t>19,12,2024  14:38:17</t>
  </si>
  <si>
    <t>26,06,2023  04:18:24</t>
  </si>
  <si>
    <t>09,05,2023  22:52:23</t>
  </si>
  <si>
    <t>11,10,2024  05:41:44</t>
  </si>
  <si>
    <t>15,04,2024  02:54:36</t>
  </si>
  <si>
    <t>02,01,2025  00:45:52</t>
  </si>
  <si>
    <t>17,01,2024  08:00:54</t>
  </si>
  <si>
    <t>30,08,2023  04:11:19</t>
  </si>
  <si>
    <t>09,02,2025  21:30:25</t>
  </si>
  <si>
    <t>05,05,2023  19:11:30</t>
  </si>
  <si>
    <t>08,06,2023  01:27:16</t>
  </si>
  <si>
    <t>14,02,2024  09:15:59</t>
  </si>
  <si>
    <t>13,04,2024  17:53:21</t>
  </si>
  <si>
    <t>27,02,2025  10:28:44</t>
  </si>
  <si>
    <t>26,12,2023  07:38:50</t>
  </si>
  <si>
    <t>22,05,2024  07:26:46</t>
  </si>
  <si>
    <t>17,07,2024  04:09:45</t>
  </si>
  <si>
    <t>18,09,2024  08:33:56</t>
  </si>
  <si>
    <t>17,04,2025  00:10:26</t>
  </si>
  <si>
    <t>15,10,2024  11:33:54</t>
  </si>
  <si>
    <t>30,09,2023  15:17:34</t>
  </si>
  <si>
    <t>30,04,2023  17:50:18</t>
  </si>
  <si>
    <t>11,05,2024  03:20:12</t>
  </si>
  <si>
    <t>25,09,2023  14:50:25</t>
  </si>
  <si>
    <t>06,02,2025  14:19:36</t>
  </si>
  <si>
    <t>06,11,2024  16:32:15</t>
  </si>
  <si>
    <t>24,03,2025  06:28:22</t>
  </si>
  <si>
    <t>18,01,2025  13:41:15</t>
  </si>
  <si>
    <t>07,02,2024  07:45:30</t>
  </si>
  <si>
    <t>01,01,2024  14:45:15</t>
  </si>
  <si>
    <t>06,08,2024  00:23:04</t>
  </si>
  <si>
    <t>02,04,2025  10:29:25</t>
  </si>
  <si>
    <t>27,09,2024  14:06:59</t>
  </si>
  <si>
    <t>12,06,2023  06:23:44</t>
  </si>
  <si>
    <t>06,06,2023  12:25:43</t>
  </si>
  <si>
    <t>06,07,2023  09:01:02</t>
  </si>
  <si>
    <t>26,12,2023  01:57:00</t>
  </si>
  <si>
    <t>01,11,2024  12:54:56</t>
  </si>
  <si>
    <t>16,10,2023  06:18:09</t>
  </si>
  <si>
    <t>19,07,2024  16:11:50</t>
  </si>
  <si>
    <t>30,03,2025  01:21:28</t>
  </si>
  <si>
    <t>09,10,2024  00:29:04</t>
  </si>
  <si>
    <t>26,01,2024  02:37:45</t>
  </si>
  <si>
    <t>19,04,2024  05:43:55</t>
  </si>
  <si>
    <t>26,09,2023  13:34:48</t>
  </si>
  <si>
    <t>28,01,2024  03:04:25</t>
  </si>
  <si>
    <t>30,08,2023  03:47:12</t>
  </si>
  <si>
    <t>23,10,2023  22:03:22</t>
  </si>
  <si>
    <t>04,08,2023  06:56:17</t>
  </si>
  <si>
    <t>10,07,2023  17:22:36</t>
  </si>
  <si>
    <t>12,12,2024  20:15:22</t>
  </si>
  <si>
    <t>03,04,2025  00:40:39</t>
  </si>
  <si>
    <t>25,12,2024  23:39:28</t>
  </si>
  <si>
    <t>18,11,2023  21:34:03</t>
  </si>
  <si>
    <t>14,10,2024  10:51:19</t>
  </si>
  <si>
    <t>12,11,2023  21:50:31</t>
  </si>
  <si>
    <t>30,07,2024  07:36:32</t>
  </si>
  <si>
    <t>17,08,2023  01:01:10</t>
  </si>
  <si>
    <t>09,12,2023  14:44:01</t>
  </si>
  <si>
    <t>14,09,2023  16:27:54</t>
  </si>
  <si>
    <t>18,10,2024  07:58:31</t>
  </si>
  <si>
    <t>11,08,2023  11:52:16</t>
  </si>
  <si>
    <t>22,07,2024  20:02:15</t>
  </si>
  <si>
    <t>05,08,2023  18:41:41</t>
  </si>
  <si>
    <t>14,02,2024  02:06:17</t>
  </si>
  <si>
    <t>03,12,2023  11:04:41</t>
  </si>
  <si>
    <t>04,10,2023  23:24:41</t>
  </si>
  <si>
    <t>07,01,2025  17:40:35</t>
  </si>
  <si>
    <t>17,06,2024  12:36:34</t>
  </si>
  <si>
    <t>14,09,2024  21:26:33</t>
  </si>
  <si>
    <t>26,02,2024  09:42:56</t>
  </si>
  <si>
    <t>01,07,2023  19:41:36</t>
  </si>
  <si>
    <t>21,05,2024  08:34:12</t>
  </si>
  <si>
    <t>18,01,2024  22:19:42</t>
  </si>
  <si>
    <t>06,05,2024  08:51:01</t>
  </si>
  <si>
    <t>19,04,2024  08:34:32</t>
  </si>
  <si>
    <t>22,11,2023  01:51:56</t>
  </si>
  <si>
    <t>30,09,2024  01:49:54</t>
  </si>
  <si>
    <t>16,07,2023  01:19:24</t>
  </si>
  <si>
    <t>05,04,2024  23:03:53</t>
  </si>
  <si>
    <t>07,03,2024  01:59:03</t>
  </si>
  <si>
    <t>08,11,2023  18:51:18</t>
  </si>
  <si>
    <t>04,10,2024  03:11:31</t>
  </si>
  <si>
    <t>11,01,2025  07:21:26</t>
  </si>
  <si>
    <t>03,05,2024  18:48:05</t>
  </si>
  <si>
    <t>23,07,2024  13:25:13</t>
  </si>
  <si>
    <t>05,09,2023  09:18:37</t>
  </si>
  <si>
    <t>04,01,2025  22:14:37</t>
  </si>
  <si>
    <t>18,01,2025  01:54:53</t>
  </si>
  <si>
    <t>06,04,2025  12:11:43</t>
  </si>
  <si>
    <t>17,11,2023  00:33:05</t>
  </si>
  <si>
    <t>29,12,2024  23:37:50</t>
  </si>
  <si>
    <t>10,12,2023  05:57:16</t>
  </si>
  <si>
    <t>03,04,2025  19:50:41</t>
  </si>
  <si>
    <t>12,10,2023  16:40:38</t>
  </si>
  <si>
    <t>16,08,2024  10:24:52</t>
  </si>
  <si>
    <t>09,01,2024  01:35:38</t>
  </si>
  <si>
    <t>23,04,2023  07:18:08</t>
  </si>
  <si>
    <t>27,02,2025  12:58:08</t>
  </si>
  <si>
    <t>30,09,2023  16:15:05</t>
  </si>
  <si>
    <t>23,08,2024  05:25:31</t>
  </si>
  <si>
    <t>19,05,2024  22:05:50</t>
  </si>
  <si>
    <t>03,06,2023  02:21:10</t>
  </si>
  <si>
    <t>29,12,2023  00:24:29</t>
  </si>
  <si>
    <t>20,08,2023  13:49:06</t>
  </si>
  <si>
    <t>12,05,2023  17:54:18</t>
  </si>
  <si>
    <t>07,07,2024  10:52:10</t>
  </si>
  <si>
    <t>13,08,2023  02:48:02</t>
  </si>
  <si>
    <t>07,03,2024  05:18:43</t>
  </si>
  <si>
    <t>08,10,2024  15:13:32</t>
  </si>
  <si>
    <t>08,03,2024  17:33:37</t>
  </si>
  <si>
    <t>21,11,2024  15:24:59</t>
  </si>
  <si>
    <t>04,11,2024  18:52:09</t>
  </si>
  <si>
    <t>04,10,2024  11:40:14</t>
  </si>
  <si>
    <t>08,01,2025  06:01:11</t>
  </si>
  <si>
    <t>01,01,2024  19:40:30</t>
  </si>
  <si>
    <t>24,05,2024  15:05:45</t>
  </si>
  <si>
    <t>22,02,2024  03:15:39</t>
  </si>
  <si>
    <t>03,06,2023  08:11:29</t>
  </si>
  <si>
    <t>16,11,2024  06:08:40</t>
  </si>
  <si>
    <t>05,04,2025  02:19:10</t>
  </si>
  <si>
    <t>20,02,2025  20:23:34</t>
  </si>
  <si>
    <t>11,04,2024  09:03:48</t>
  </si>
  <si>
    <t>25,08,2024  15:14:28</t>
  </si>
  <si>
    <t>09,12,2024  22:12:52</t>
  </si>
  <si>
    <t>26,03,2024  22:27:16</t>
  </si>
  <si>
    <t>16,04,2025  10:07:17</t>
  </si>
  <si>
    <t>03,10,2023  18:06:26</t>
  </si>
  <si>
    <t>06,02,2024  15:28:52</t>
  </si>
  <si>
    <t>06,04,2025  20:09:38</t>
  </si>
  <si>
    <t>11,06,2023  06:44:10</t>
  </si>
  <si>
    <t>26,10,2023  04:11:59</t>
  </si>
  <si>
    <t>10,12,2023  07:37:52</t>
  </si>
  <si>
    <t>27,03,2024  09:32:24</t>
  </si>
  <si>
    <t>21,01,2024  21:41:05</t>
  </si>
  <si>
    <t>21,07,2024  06:58:03</t>
  </si>
  <si>
    <t>29,08,2023  09:59:52</t>
  </si>
  <si>
    <t>10,02,2024  22:16:04</t>
  </si>
  <si>
    <t>27,03,2024  14:18:46</t>
  </si>
  <si>
    <t>01,11,2024  20:10:27</t>
  </si>
  <si>
    <t>01,12,2023  23:02:33</t>
  </si>
  <si>
    <t>12,11,2023  04:14:55</t>
  </si>
  <si>
    <t>25,01,2025  20:27:23</t>
  </si>
  <si>
    <t>22,08,2023  11:57:40</t>
  </si>
  <si>
    <t>26,04,2023  15:18:57</t>
  </si>
  <si>
    <t>14,01,2024  00:50:45</t>
  </si>
  <si>
    <t>07,01,2025  08:13:32</t>
  </si>
  <si>
    <t>18,10,2023  18:34:53</t>
  </si>
  <si>
    <t>17,12,2024  07:09:43</t>
  </si>
  <si>
    <t>16,06,2024  15:56:10</t>
  </si>
  <si>
    <t>18,12,2024  03:55:52</t>
  </si>
  <si>
    <t>06,04,2025  15:28:00</t>
  </si>
  <si>
    <t>21,01,2024  06:57:22</t>
  </si>
  <si>
    <t>10,12,2024  04:40:12</t>
  </si>
  <si>
    <t>19,01,2024  18:30:01</t>
  </si>
  <si>
    <t>06,08,2024  16:30:08</t>
  </si>
  <si>
    <t>22,12,2023  17:06:41</t>
  </si>
  <si>
    <t>30,12,2023  04:18:50</t>
  </si>
  <si>
    <t>16,01,2025  07:19:52</t>
  </si>
  <si>
    <t>25,11,2024  01:06:43</t>
  </si>
  <si>
    <t>16,01,2024  06:48:24</t>
  </si>
  <si>
    <t>02,03,2025  18:43:39</t>
  </si>
  <si>
    <t>26,05,2023  22:49:29</t>
  </si>
  <si>
    <t>13,08,2023  16:00:52</t>
  </si>
  <si>
    <t>19,04,2024  23:51:17</t>
  </si>
  <si>
    <t>17,12,2024  03:44:32</t>
  </si>
  <si>
    <t>18,07,2024  12:22:48</t>
  </si>
  <si>
    <t>12,11,2024  22:50:07</t>
  </si>
  <si>
    <t>03,06,2023  04:48:25</t>
  </si>
  <si>
    <t>07,09,2024  16:07:42</t>
  </si>
  <si>
    <t>16,08,2024  18:53:42</t>
  </si>
  <si>
    <t>12,03,2024  10:06:32</t>
  </si>
  <si>
    <t>18,11,2024  03:53:14</t>
  </si>
  <si>
    <t>01,06,2024  20:31:12</t>
  </si>
  <si>
    <t>25,01,2024  09:25:38</t>
  </si>
  <si>
    <t>03,03,2024  19:07:05</t>
  </si>
  <si>
    <t>08,05,2023  01:37:10</t>
  </si>
  <si>
    <t>16,01,2024  12:53:40</t>
  </si>
  <si>
    <t>15,01,2024  12:38:14</t>
  </si>
  <si>
    <t>19,04,2025  23:58:00</t>
  </si>
  <si>
    <t>23,09,2023  15:37:50</t>
  </si>
  <si>
    <t>25,08,2023  09:53:36</t>
  </si>
  <si>
    <t>18,10,2023  11:26:33</t>
  </si>
  <si>
    <t>25,09,2023  02:22:04</t>
  </si>
  <si>
    <t>01,07,2023  09:46:38</t>
  </si>
  <si>
    <t>24,09,2024  00:11:35</t>
  </si>
  <si>
    <t>17,08,2023  01:45:13</t>
  </si>
  <si>
    <t>26,10,2024  11:16:38</t>
  </si>
  <si>
    <t>25,09,2023  01:17:59</t>
  </si>
  <si>
    <t>20,11,2024  22:46:13</t>
  </si>
  <si>
    <t>19,07,2023  17:49:35</t>
  </si>
  <si>
    <t>21,11,2023  05:29:32</t>
  </si>
  <si>
    <t>09,01,2024  01:07:00</t>
  </si>
  <si>
    <t>21,07,2023  14:31:04</t>
  </si>
  <si>
    <t>11,10,2024  17:41:58</t>
  </si>
  <si>
    <t>05,05,2024  11:14:10</t>
  </si>
  <si>
    <t>09,03,2024  15:16:29</t>
  </si>
  <si>
    <t>25,04,2024  19:01:16</t>
  </si>
  <si>
    <t>24,09,2024  18:56:49</t>
  </si>
  <si>
    <t>03,09,2024  05:31:31</t>
  </si>
  <si>
    <t>11,04,2025  17:45:07</t>
  </si>
  <si>
    <t>06,05,2023  06:28:33</t>
  </si>
  <si>
    <t>18,08,2024  00:46:16</t>
  </si>
  <si>
    <t>03,07,2024  14:01:10</t>
  </si>
  <si>
    <t>16,09,2023  17:51:09</t>
  </si>
  <si>
    <t>20,07,2024  07:54:22</t>
  </si>
  <si>
    <t>25,01,2025  15:01:29</t>
  </si>
  <si>
    <t>06,03,2025  20:11:30</t>
  </si>
  <si>
    <t>04,09,2023  09:39:53</t>
  </si>
  <si>
    <t>14,11,2024  08:24:48</t>
  </si>
  <si>
    <t>14,10,2024  23:38:47</t>
  </si>
  <si>
    <t>02,08,2023  19:31:23</t>
  </si>
  <si>
    <t>28,10,2024  02:09:12</t>
  </si>
  <si>
    <t>10,05,2024  07:59:31</t>
  </si>
  <si>
    <t>28,05,2024  13:28:37</t>
  </si>
  <si>
    <t>03,01,2024  06:16:51</t>
  </si>
  <si>
    <t>10,04,2025  19:36:59</t>
  </si>
  <si>
    <t>08,05,2023  07:55:07</t>
  </si>
  <si>
    <t>23,03,2024  11:36:19</t>
  </si>
  <si>
    <t>17,09,2023  12:38:55</t>
  </si>
  <si>
    <t>30,03,2025  23:55:53</t>
  </si>
  <si>
    <t>05,05,2024  02:09:28</t>
  </si>
  <si>
    <t>02,12,2023  18:12:22</t>
  </si>
  <si>
    <t>30,06,2024  09:23:04</t>
  </si>
  <si>
    <t>18,09,2024  03:16:44</t>
  </si>
  <si>
    <t>20,07,2023  16:12:12</t>
  </si>
  <si>
    <t>20,05,2024  05:37:46</t>
  </si>
  <si>
    <t>06,06,2024  20:21:45</t>
  </si>
  <si>
    <t>21,07,2023  05:32:56</t>
  </si>
  <si>
    <t>24,09,2023  22:10:23</t>
  </si>
  <si>
    <t>04,01,2025  14:43:24</t>
  </si>
  <si>
    <t>21,02,2024  01:57:50</t>
  </si>
  <si>
    <t>08,12,2024  05:44:12</t>
  </si>
  <si>
    <t>28,11,2024  08:35:02</t>
  </si>
  <si>
    <t>17,02,2025  19:21:31</t>
  </si>
  <si>
    <t>28,02,2025  14:00:12</t>
  </si>
  <si>
    <t>11,07,2023  00:00:43</t>
  </si>
  <si>
    <t>11,06,2023  15:56:18</t>
  </si>
  <si>
    <t>05,12,2023  02:20:58</t>
  </si>
  <si>
    <t>20,06,2023  11:44:30</t>
  </si>
  <si>
    <t>20,10,2024  10:55:45</t>
  </si>
  <si>
    <t>14,12,2023  00:21:13</t>
  </si>
  <si>
    <t>27,02,2025  09:11:27</t>
  </si>
  <si>
    <t>05,01,2024  13:47:27</t>
  </si>
  <si>
    <t>05,07,2024  03:24:25</t>
  </si>
  <si>
    <t>21,06,2024  19:01:44</t>
  </si>
  <si>
    <t>26,12,2024  01:49:57</t>
  </si>
  <si>
    <t>07,02,2025  15:01:41</t>
  </si>
  <si>
    <t>28,09,2024  08:40:05</t>
  </si>
  <si>
    <t>14,10,2023  08:40:15</t>
  </si>
  <si>
    <t>02,03,2025  08:23:51</t>
  </si>
  <si>
    <t>19,01,2024  03:27:12</t>
  </si>
  <si>
    <t>14,11,2023  04:12:49</t>
  </si>
  <si>
    <t>17,05,2024  22:10:50</t>
  </si>
  <si>
    <t>24,04,2024  09:03:42</t>
  </si>
  <si>
    <t>23,04,2023  17:41:49</t>
  </si>
  <si>
    <t>23,08,2024  07:31:10</t>
  </si>
  <si>
    <t>09,12,2023  01:55:25</t>
  </si>
  <si>
    <t>26,01,2025  22:19:29</t>
  </si>
  <si>
    <t>10,07,2023  16:23:55</t>
  </si>
  <si>
    <t>25,07,2024  17:57:40</t>
  </si>
  <si>
    <t>06,02,2025  09:06:23</t>
  </si>
  <si>
    <t>02,12,2024  06:17:49</t>
  </si>
  <si>
    <t>06,11,2023  10:48:23</t>
  </si>
  <si>
    <t>14,05,2024  11:24:36</t>
  </si>
  <si>
    <t>07,02,2025  11:36:09</t>
  </si>
  <si>
    <t>02,02,2024  15:16:45</t>
  </si>
  <si>
    <t>16,07,2024  01:21:07</t>
  </si>
  <si>
    <t>08,12,2024  09:57:38</t>
  </si>
  <si>
    <t>03,08,2023  03:54:32</t>
  </si>
  <si>
    <t>07,05,2024  16:45:25</t>
  </si>
  <si>
    <t>28,09,2024  03:02:04</t>
  </si>
  <si>
    <t>22,01,2024  07:11:20</t>
  </si>
  <si>
    <t>12,04,2024  15:28:47</t>
  </si>
  <si>
    <t>07,01,2024  12:15:54</t>
  </si>
  <si>
    <t>18,10,2024  20:37:59</t>
  </si>
  <si>
    <t>29,12,2024  12:18:09</t>
  </si>
  <si>
    <t>15,03,2025  13:19:23</t>
  </si>
  <si>
    <t>05,01,2024  12:45:42</t>
  </si>
  <si>
    <t>24,07,2023  13:10:03</t>
  </si>
  <si>
    <t>06,09,2024  12:13:14</t>
  </si>
  <si>
    <t>28,02,2025  13:44:46</t>
  </si>
  <si>
    <t>21,02,2024  13:25:31</t>
  </si>
  <si>
    <t>09,06,2023  07:52:53</t>
  </si>
  <si>
    <t>12,06,2024  01:10:25</t>
  </si>
  <si>
    <t>04,10,2024  18:07:30</t>
  </si>
  <si>
    <t>24,05,2024  00:35:52</t>
  </si>
  <si>
    <t>22,04,2024  14:33:21</t>
  </si>
  <si>
    <t>25,04,2023  14:45:44</t>
  </si>
  <si>
    <t>01,02,2024  21:47:06</t>
  </si>
  <si>
    <t>11,08,2024  18:12:02</t>
  </si>
  <si>
    <t>14,12,2024  13:51:40</t>
  </si>
  <si>
    <t>24,01,2025  04:40:28</t>
  </si>
  <si>
    <t>02,06,2024  10:44:30</t>
  </si>
  <si>
    <t>26,03,2025  01:45:19</t>
  </si>
  <si>
    <t>27,10,2024  09:51:09</t>
  </si>
  <si>
    <t>29,03,2025  02:09:56</t>
  </si>
  <si>
    <t>03,05,2024  04:16:11</t>
  </si>
  <si>
    <t>12,02,2024  04:32:16</t>
  </si>
  <si>
    <t>16,06,2023  02:07:36</t>
  </si>
  <si>
    <t>01,04,2024  12:39:55</t>
  </si>
  <si>
    <t>27,02,2024  01:35:44</t>
  </si>
  <si>
    <t>03,03,2024  23:40:48</t>
  </si>
  <si>
    <t>10,05,2024  00:13:25</t>
  </si>
  <si>
    <t>25,03,2024  04:39:50</t>
  </si>
  <si>
    <t>20,06,2024  16:09:20</t>
  </si>
  <si>
    <t>04,12,2023  05:55:54</t>
  </si>
  <si>
    <t>22,02,2024  03:10:06</t>
  </si>
  <si>
    <t>21,09,2023  15:35:57</t>
  </si>
  <si>
    <t>28,04,2024  21:59:10</t>
  </si>
  <si>
    <t>14,11,2023  00:04:28</t>
  </si>
  <si>
    <t>30,03,2024  01:30:19</t>
  </si>
  <si>
    <t>30,11,2024  14:24:59</t>
  </si>
  <si>
    <t>28,06,2023  15:25:16</t>
  </si>
  <si>
    <t>05,12,2023  22:03:39</t>
  </si>
  <si>
    <t>05,11,2024  18:53:22</t>
  </si>
  <si>
    <t>13,01,2024  22:19:49</t>
  </si>
  <si>
    <t>03,11,2023  09:59:39</t>
  </si>
  <si>
    <t>05,08,2023  03:04:00</t>
  </si>
  <si>
    <t>21,02,2024  20:42:48</t>
  </si>
  <si>
    <t>17,05,2023  16:17:42</t>
  </si>
  <si>
    <t>16,08,2024  07:22:16</t>
  </si>
  <si>
    <t>13,09,2023  04:13:13</t>
  </si>
  <si>
    <t>16,05,2024  11:36:30</t>
  </si>
  <si>
    <t>01,08,2024  23:12:23</t>
  </si>
  <si>
    <t>10,10,2023  10:12:56</t>
  </si>
  <si>
    <t>21,10,2023  01:06:34</t>
  </si>
  <si>
    <t>22,05,2023  11:18:02</t>
  </si>
  <si>
    <t>28,12,2023  09:18:45</t>
  </si>
  <si>
    <t>01,07,2024  15:59:24</t>
  </si>
  <si>
    <t>26,01,2024  03:36:34</t>
  </si>
  <si>
    <t>15,07,2023  12:39:01</t>
  </si>
  <si>
    <t>28,06,2024  04:06:44</t>
  </si>
  <si>
    <t>11,01,2025  07:37:28</t>
  </si>
  <si>
    <t>18,08,2023  16:43:39</t>
  </si>
  <si>
    <t>24,04,2023  23:39:22</t>
  </si>
  <si>
    <t>19,07,2024  02:51:02</t>
  </si>
  <si>
    <t>24,04,2024  12:09:31</t>
  </si>
  <si>
    <t>26,07,2023  03:59:00</t>
  </si>
  <si>
    <t>12,06,2023  22:56:53</t>
  </si>
  <si>
    <t>17,09,2024  07:41:30</t>
  </si>
  <si>
    <t>14,03,2025  19:04:04</t>
  </si>
  <si>
    <t>27,05,2023  02:03:13</t>
  </si>
  <si>
    <t>11,05,2024  11:54:29</t>
  </si>
  <si>
    <t>28,12,2024  22:16:58</t>
  </si>
  <si>
    <t>14,02,2025  14:35:26</t>
  </si>
  <si>
    <t>09,08,2024  14:09:45</t>
  </si>
  <si>
    <t>22,04,2025  01:47:05</t>
  </si>
  <si>
    <t>31,01,2024  21:36:18</t>
  </si>
  <si>
    <t>03,04,2024  05:10:57</t>
  </si>
  <si>
    <t>12,04,2024  15:19:06</t>
  </si>
  <si>
    <t>24,08,2024  20:00:40</t>
  </si>
  <si>
    <t>23,09,2024  13:24:49</t>
  </si>
  <si>
    <t>11,04,2025  19:51:39</t>
  </si>
  <si>
    <t>20,08,2024  13:03:36</t>
  </si>
  <si>
    <t>29,01,2025  22:00:47</t>
  </si>
  <si>
    <t>30,05,2023  03:44:18</t>
  </si>
  <si>
    <t>01,03,2025  22:38:11</t>
  </si>
  <si>
    <t>14,01,2024  16:21:47</t>
  </si>
  <si>
    <t>03,08,2024  03:18:57</t>
  </si>
  <si>
    <t>02,02,2024  04:26:25</t>
  </si>
  <si>
    <t>18,06,2024  10:38:03</t>
  </si>
  <si>
    <t>03,09,2024  13:48:48</t>
  </si>
  <si>
    <t>29,01,2024  19:04:22</t>
  </si>
  <si>
    <t>10,02,2024  03:37:39</t>
  </si>
  <si>
    <t>05,06,2023  23:06:44</t>
  </si>
  <si>
    <t>20,04,2024  19:04:20</t>
  </si>
  <si>
    <t>02,05,2023  22:59:23</t>
  </si>
  <si>
    <t>15,08,2023  18:05:05</t>
  </si>
  <si>
    <t>18,09,2023  05:32:19</t>
  </si>
  <si>
    <t>18,08,2024  20:46:11</t>
  </si>
  <si>
    <t>06,03,2025  04:49:59</t>
  </si>
  <si>
    <t>02,07,2024  09:46:02</t>
  </si>
  <si>
    <t>27,11,2023  14:19:01</t>
  </si>
  <si>
    <t>16,03,2024  04:53:34</t>
  </si>
  <si>
    <t>28,09,2024  22:55:34</t>
  </si>
  <si>
    <t>10,07,2024  10:51:22</t>
  </si>
  <si>
    <t>15,05,2023  23:16:37</t>
  </si>
  <si>
    <t>23,06,2024  23:51:02</t>
  </si>
  <si>
    <t>20,08,2023  08:02:50</t>
  </si>
  <si>
    <t>13,01,2025  19:36:34</t>
  </si>
  <si>
    <t>08,12,2024  02:16:37</t>
  </si>
  <si>
    <t>23,08,2024  06:32:05</t>
  </si>
  <si>
    <t>27,10,2024  18:28:35</t>
  </si>
  <si>
    <t>19,04,2025  23:15:24</t>
  </si>
  <si>
    <t>22,01,2024  13:33:02</t>
  </si>
  <si>
    <t>12,07,2023  01:03:28</t>
  </si>
  <si>
    <t>17,01,2025  05:48:12</t>
  </si>
  <si>
    <t>14,05,2024  04:45:37</t>
  </si>
  <si>
    <t>16,08,2023  22:56:33</t>
  </si>
  <si>
    <t>07,12,2024  22:13:27</t>
  </si>
  <si>
    <t>08,10,2023  15:49:03</t>
  </si>
  <si>
    <t>17,03,2025  04:45:38</t>
  </si>
  <si>
    <t>17,05,2024  21:21:24</t>
  </si>
  <si>
    <t>09,09,2023  19:19:20</t>
  </si>
  <si>
    <t>14,01,2025  12:30:25</t>
  </si>
  <si>
    <t>07,04,2024  13:31:35</t>
  </si>
  <si>
    <t>22,12,2024  14:18:13</t>
  </si>
  <si>
    <t>24,05,2023  20:52:28</t>
  </si>
  <si>
    <t>11,03,2024  16:31:41</t>
  </si>
  <si>
    <t>26,02,2024  11:46:59</t>
  </si>
  <si>
    <t>24,01,2025  16:46:00</t>
  </si>
  <si>
    <t>16,11,2024  10:59:54</t>
  </si>
  <si>
    <t>28,04,2024  07:57:14</t>
  </si>
  <si>
    <t>29,07,2023  18:15:34</t>
  </si>
  <si>
    <t>04,10,2024  02:08:08</t>
  </si>
  <si>
    <t>24,06,2023  09:46:23</t>
  </si>
  <si>
    <t>29,05,2024  16:36:29</t>
  </si>
  <si>
    <t>27,06,2023  15:21:19</t>
  </si>
  <si>
    <t>14,10,2023  02:20:44</t>
  </si>
  <si>
    <t>30,03,2024  09:25:45</t>
  </si>
  <si>
    <t>29,07,2024  07:39:57</t>
  </si>
  <si>
    <t>28,07,2023  02:29:49</t>
  </si>
  <si>
    <t>02,08,2023  16:17:57</t>
  </si>
  <si>
    <t>20,11,2024  10:02:48</t>
  </si>
  <si>
    <t>03,01,2025  17:49:32</t>
  </si>
  <si>
    <t>27,04,2023  13:04:11</t>
  </si>
  <si>
    <t>07,07,2024  11:05:01</t>
  </si>
  <si>
    <t>13,06,2024  22:20:28</t>
  </si>
  <si>
    <t>18,11,2023  02:13:13</t>
  </si>
  <si>
    <t>04,10,2024  16:23:46</t>
  </si>
  <si>
    <t>18,05,2024  14:34:23</t>
  </si>
  <si>
    <t>25,08,2023  17:54:07</t>
  </si>
  <si>
    <t>25,06,2023  14:38:24</t>
  </si>
  <si>
    <t>02,06,2024  02:52:47</t>
  </si>
  <si>
    <t>29,06,2023  02:23:11</t>
  </si>
  <si>
    <t>03,06,2024  02:28:36</t>
  </si>
  <si>
    <t>10,07,2023  08:14:39</t>
  </si>
  <si>
    <t>11,05,2023  02:43:00</t>
  </si>
  <si>
    <t>22,05,2023  10:49:00</t>
  </si>
  <si>
    <t>23,12,2024  04:56:54</t>
  </si>
  <si>
    <t>28,08,2023  06:08:01</t>
  </si>
  <si>
    <t>28,12,2024  00:16:52</t>
  </si>
  <si>
    <t>01,11,2024  16:10:12</t>
  </si>
  <si>
    <t>25,09,2024  10:03:49</t>
  </si>
  <si>
    <t>08,01,2025  04:01:42</t>
  </si>
  <si>
    <t>06,07,2023  23:30:37</t>
  </si>
  <si>
    <t>26,09,2024  18:23:00</t>
  </si>
  <si>
    <t>04,02,2024  11:41:34</t>
  </si>
  <si>
    <t>04,06,2024  01:44:56</t>
  </si>
  <si>
    <t>13,10,2023  19:47:48</t>
  </si>
  <si>
    <t>29,08,2023  15:34:58</t>
  </si>
  <si>
    <t>15,05,2024  14:26:54</t>
  </si>
  <si>
    <t>29,01,2025  08:37:22</t>
  </si>
  <si>
    <t>03,02,2024  19:13:22</t>
  </si>
  <si>
    <t>31,10,2023  05:44:28</t>
  </si>
  <si>
    <t>31,10,2023  19:40:14</t>
  </si>
  <si>
    <t>18,05,2024  22:01:54</t>
  </si>
  <si>
    <t>02,12,2024  06:17:04</t>
  </si>
  <si>
    <t>13,05,2023  14:10:32</t>
  </si>
  <si>
    <t>23,02,2025  23:08:25</t>
  </si>
  <si>
    <t>21,09,2024  09:40:16</t>
  </si>
  <si>
    <t>02,12,2024  10:13:15</t>
  </si>
  <si>
    <t>09,12,2024  10:59:06</t>
  </si>
  <si>
    <t>23,09,2024  14:16:09</t>
  </si>
  <si>
    <t>01,10,2023  16:01:45</t>
  </si>
  <si>
    <t>12,04,2025  14:02:38</t>
  </si>
  <si>
    <t>09,05,2023  21:43:03</t>
  </si>
  <si>
    <t>09,03,2025  14:34:43</t>
  </si>
  <si>
    <t>25,09,2023  18:28:01</t>
  </si>
  <si>
    <t>11,12,2024  14:08:43</t>
  </si>
  <si>
    <t>17,03,2025  20:15:54</t>
  </si>
  <si>
    <t>15,11,2024  20:12:06</t>
  </si>
  <si>
    <t>04,05,2023  11:41:09</t>
  </si>
  <si>
    <t>15,11,2023  10:26:41</t>
  </si>
  <si>
    <t>17,08,2023  15:28:36</t>
  </si>
  <si>
    <t>27,11,2023  20:44:48</t>
  </si>
  <si>
    <t>12,09,2023  19:16:18</t>
  </si>
  <si>
    <t>17,08,2023  05:19:33</t>
  </si>
  <si>
    <t>22,12,2023  00:49:58</t>
  </si>
  <si>
    <t>03,05,2023  09:25:06</t>
  </si>
  <si>
    <t>08,05,2024  09:30:25</t>
  </si>
  <si>
    <t>02,07,2023  03:11:08</t>
  </si>
  <si>
    <t>08,01,2025  16:10:40</t>
  </si>
  <si>
    <t>26,04,2023  04:55:18</t>
  </si>
  <si>
    <t>10,12,2023  22:17:17</t>
  </si>
  <si>
    <t>07,05,2023  12:48:37</t>
  </si>
  <si>
    <t>28,04,2024  05:34:01</t>
  </si>
  <si>
    <t>31,08,2024  23:31:49</t>
  </si>
  <si>
    <t>18,09,2024  00:00:25</t>
  </si>
  <si>
    <t>27,07,2023  00:55:26</t>
  </si>
  <si>
    <t>12,09,2023  07:52:52</t>
  </si>
  <si>
    <t>09,02,2025  22:16:57</t>
  </si>
  <si>
    <t>31,03,2024  22:23:42</t>
  </si>
  <si>
    <t>05,06,2024  17:42:35</t>
  </si>
  <si>
    <t>08,04,2025  10:40:39</t>
  </si>
  <si>
    <t>18,11,2024  17:12:20</t>
  </si>
  <si>
    <t>18,04,2024  09:47:27</t>
  </si>
  <si>
    <t>05,08,2023  17:42:11</t>
  </si>
  <si>
    <t>23,11,2024  06:47:33</t>
  </si>
  <si>
    <t>23,05,2024  02:18:24</t>
  </si>
  <si>
    <t>23,12,2023  19:49:01</t>
  </si>
  <si>
    <t>20,08,2023  03:01:56</t>
  </si>
  <si>
    <t>27,08,2024  14:49:09</t>
  </si>
  <si>
    <t>10,02,2024  09:59:51</t>
  </si>
  <si>
    <t>11,04,2025  07:11:55</t>
  </si>
  <si>
    <t>31,05,2024  17:25:11</t>
  </si>
  <si>
    <t>18,08,2024  23:25:34</t>
  </si>
  <si>
    <t>17,06,2024  09:54:27</t>
  </si>
  <si>
    <t>19,01,2025  15:09:10</t>
  </si>
  <si>
    <t>13,04,2024  11:18:36</t>
  </si>
  <si>
    <t>15,07,2024  19:28:39</t>
  </si>
  <si>
    <t>03,05,2023  06:55:12</t>
  </si>
  <si>
    <t>26,05,2024  19:53:42</t>
  </si>
  <si>
    <t>11,12,2023  19:38:50</t>
  </si>
  <si>
    <t>12,08,2023  05:44:35</t>
  </si>
  <si>
    <t>07,06,2023  19:29:18</t>
  </si>
  <si>
    <t>25,01,2025  22:25:12</t>
  </si>
  <si>
    <t>12,04,2024  13:43:15</t>
  </si>
  <si>
    <t>19,11,2024  20:58:01</t>
  </si>
  <si>
    <t>23,12,2024  21:45:42</t>
  </si>
  <si>
    <t>30,04,2024  10:29:17</t>
  </si>
  <si>
    <t>30,06,2024  01:04:35</t>
  </si>
  <si>
    <t>13,06,2023  07:25:35</t>
  </si>
  <si>
    <t>07,09,2023  21:19:15</t>
  </si>
  <si>
    <t>15,11,2023  18:52:41</t>
  </si>
  <si>
    <t>18,08,2024  04:01:07</t>
  </si>
  <si>
    <t>18,11,2023  03:38:35</t>
  </si>
  <si>
    <t>03,03,2025  17:34:41</t>
  </si>
  <si>
    <t>23,10,2024  15:00:52</t>
  </si>
  <si>
    <t>07,11,2024  06:59:33</t>
  </si>
  <si>
    <t>16,05,2024  00:13:59</t>
  </si>
  <si>
    <t>03,04,2025  16:30:25</t>
  </si>
  <si>
    <t>26,09,2023  09:36:35</t>
  </si>
  <si>
    <t>09,02,2024  00:12:38</t>
  </si>
  <si>
    <t>15,12,2024  17:33:56</t>
  </si>
  <si>
    <t>05,05,2024  22:07:18</t>
  </si>
  <si>
    <t>02,05,2023  00:46:57</t>
  </si>
  <si>
    <t>23,02,2025  22:00:10</t>
  </si>
  <si>
    <t>01,10,2023  06:22:39</t>
  </si>
  <si>
    <t>22,01,2024  13:13:24</t>
  </si>
  <si>
    <t>16,06,2023  00:36:12</t>
  </si>
  <si>
    <t>08,09,2023  23:12:08</t>
  </si>
  <si>
    <t>10,11,2023  14:16:09</t>
  </si>
  <si>
    <t>26,12,2023  22:29:56</t>
  </si>
  <si>
    <t>16,06,2023  14:04:26</t>
  </si>
  <si>
    <t>26,03,2024  04:50:09</t>
  </si>
  <si>
    <t>15,01,2024  16:35:11</t>
  </si>
  <si>
    <t>19,01,2025  09:10:32</t>
  </si>
  <si>
    <t>17,07,2023  04:37:27</t>
  </si>
  <si>
    <t>09,10,2023  16:37:09</t>
  </si>
  <si>
    <t>19,08,2023  12:38:10</t>
  </si>
  <si>
    <t>24,12,2024  15:16:56</t>
  </si>
  <si>
    <t>17,03,2024  05:09:55</t>
  </si>
  <si>
    <t>19,02,2025  10:52:44</t>
  </si>
  <si>
    <t>30,08,2024  18:53:04</t>
  </si>
  <si>
    <t>12,10,2024  05:10:00</t>
  </si>
  <si>
    <t>21,02,2024  20:27:18</t>
  </si>
  <si>
    <t>09,08,2024  09:20:48</t>
  </si>
  <si>
    <t>28,01,2024  05:32:43</t>
  </si>
  <si>
    <t>20,02,2024  10:59:58</t>
  </si>
  <si>
    <t>02,05,2023  02:54:38</t>
  </si>
  <si>
    <t>04,09,2023  22:57:04</t>
  </si>
  <si>
    <t>19,10,2024  19:49:17</t>
  </si>
  <si>
    <t>08,09,2024  18:32:36</t>
  </si>
  <si>
    <t>05,07,2023  05:11:54</t>
  </si>
  <si>
    <t>20,08,2024  23:57:15</t>
  </si>
  <si>
    <t>29,09,2023  16:32:58</t>
  </si>
  <si>
    <t>25,08,2024  09:29:56</t>
  </si>
  <si>
    <t>03,11,2024  00:28:16</t>
  </si>
  <si>
    <t>29,01,2025  10:17:17</t>
  </si>
  <si>
    <t>26,02,2024  19:30:00</t>
  </si>
  <si>
    <t>20,05,2024  20:21:01</t>
  </si>
  <si>
    <t>09,10,2024  05:07:05</t>
  </si>
  <si>
    <t>28,08,2024  16:44:30</t>
  </si>
  <si>
    <t>31,03,2025  14:40:22</t>
  </si>
  <si>
    <t>03,04,2025  01:13:01</t>
  </si>
  <si>
    <t>03,10,2024  00:50:22</t>
  </si>
  <si>
    <t>05,06,2023  17:26:49</t>
  </si>
  <si>
    <t>22,04,2024  02:21:35</t>
  </si>
  <si>
    <t>15,02,2025  07:18:56</t>
  </si>
  <si>
    <t>09,08,2024  04:39:03</t>
  </si>
  <si>
    <t>19,01,2025  19:46:05</t>
  </si>
  <si>
    <t>30,06,2023  02:12:56</t>
  </si>
  <si>
    <t>04,07,2024  16:02:23</t>
  </si>
  <si>
    <t>18,08,2023  20:14:21</t>
  </si>
  <si>
    <t>31,03,2024  19:44:59</t>
  </si>
  <si>
    <t>27,05,2023  22:49:22</t>
  </si>
  <si>
    <t>06,11,2023  22:32:26</t>
  </si>
  <si>
    <t>23,10,2024  12:50:30</t>
  </si>
  <si>
    <t>18,04,2024  06:26:09</t>
  </si>
  <si>
    <t>17,09,2024  10:07:02</t>
  </si>
  <si>
    <t>07,03,2024  07:31:12</t>
  </si>
  <si>
    <t>01,08,2023  07:22:28</t>
  </si>
  <si>
    <t>02,04,2025  02:35:23</t>
  </si>
  <si>
    <t>14,06,2024  18:32:32</t>
  </si>
  <si>
    <t>05,03,2025  06:39:50</t>
  </si>
  <si>
    <t>23,07,2023  06:04:20</t>
  </si>
  <si>
    <t>07,06,2024  10:50:24</t>
  </si>
  <si>
    <t>29,09,2023  16:23:57</t>
  </si>
  <si>
    <t>01,05,2024  13:05:52</t>
  </si>
  <si>
    <t>17,05,2024  09:08:25</t>
  </si>
  <si>
    <t>14,05,2023  02:07:35</t>
  </si>
  <si>
    <t>24,04,2024  14:45:32</t>
  </si>
  <si>
    <t>08,11,2024  19:43:01</t>
  </si>
  <si>
    <t>26,08,2023  18:09:23</t>
  </si>
  <si>
    <t>25,05,2023  16:51:51</t>
  </si>
  <si>
    <t>26,05,2024  18:04:27</t>
  </si>
  <si>
    <t>23,02,2024  22:05:55</t>
  </si>
  <si>
    <t>17,10,2024  02:45:02</t>
  </si>
  <si>
    <t>30,08,2023  16:13:41</t>
  </si>
  <si>
    <t>10,05,2023  21:51:31</t>
  </si>
  <si>
    <t>19,06,2024  08:49:42</t>
  </si>
  <si>
    <t>25,09,2024  15:24:22</t>
  </si>
  <si>
    <t>03,11,2024  10:51:06</t>
  </si>
  <si>
    <t>16,08,2024  05:28:47</t>
  </si>
  <si>
    <t>12,04,2025  22:46:05</t>
  </si>
  <si>
    <t>08,02,2024  06:43:05</t>
  </si>
  <si>
    <t>28,09,2024  21:35:11</t>
  </si>
  <si>
    <t>17,08,2024  03:05:51</t>
  </si>
  <si>
    <t>25,01,2025  11:39:53</t>
  </si>
  <si>
    <t>13,01,2025  09:46:55</t>
  </si>
  <si>
    <t>20,10,2024  03:41:09</t>
  </si>
  <si>
    <t>02,07,2024  08:09:10</t>
  </si>
  <si>
    <t>22,07,2023  14:52:10</t>
  </si>
  <si>
    <t>03,08,2023  02:23:12</t>
  </si>
  <si>
    <t>01,08,2024  19:43:08</t>
  </si>
  <si>
    <t>03,04,2025  20:33:44</t>
  </si>
  <si>
    <t>25,05,2024  23:26:06</t>
  </si>
  <si>
    <t>24,04,2024  03:35:24</t>
  </si>
  <si>
    <t>28,06,2023  10:58:44</t>
  </si>
  <si>
    <t>03,02,2025  02:34:15</t>
  </si>
  <si>
    <t>31,05,2023  15:11:26</t>
  </si>
  <si>
    <t>08,11,2024  03:12:28</t>
  </si>
  <si>
    <t>10,09,2023  03:05:35</t>
  </si>
  <si>
    <t>20,09,2024  13:41:00</t>
  </si>
  <si>
    <t>11,03,2025  22:52:19</t>
  </si>
  <si>
    <t>06,01,2024  19:35:02</t>
  </si>
  <si>
    <t>09,02,2024  15:17:23</t>
  </si>
  <si>
    <t>22,12,2024  00:54:22</t>
  </si>
  <si>
    <t>07,01,2025  06:05:33</t>
  </si>
  <si>
    <t>25,09,2024  06:39:58</t>
  </si>
  <si>
    <t>15,02,2024  13:21:14</t>
  </si>
  <si>
    <t>29,09,2023  21:28:19</t>
  </si>
  <si>
    <t>01,12,2024  09:13:27</t>
  </si>
  <si>
    <t>26,08,2024  08:11:48</t>
  </si>
  <si>
    <t>29,05,2024  21:07:29</t>
  </si>
  <si>
    <t>13,11,2024  01:45:10</t>
  </si>
  <si>
    <t>09,03,2025  20:20:24</t>
  </si>
  <si>
    <t>13,03,2025  02:31:37</t>
  </si>
  <si>
    <t>10,07,2023  10:44:45</t>
  </si>
  <si>
    <t>30,06,2023  22:45:54</t>
  </si>
  <si>
    <t>23,10,2023  15:28:25</t>
  </si>
  <si>
    <t>25,12,2023  06:41:50</t>
  </si>
  <si>
    <t>02,06,2024  08:47:16</t>
  </si>
  <si>
    <t>21,06,2024  21:21:04</t>
  </si>
  <si>
    <t>06,12,2023  14:02:29</t>
  </si>
  <si>
    <t>22,03,2024  04:28:17</t>
  </si>
  <si>
    <t>13,03,2025  20:24:02</t>
  </si>
  <si>
    <t>13,06,2023  07:10:53</t>
  </si>
  <si>
    <t>19,12,2024  08:29:54</t>
  </si>
  <si>
    <t>06,12,2024  14:44:33</t>
  </si>
  <si>
    <t>13,01,2024  00:31:16</t>
  </si>
  <si>
    <t>16,03,2024  18:57:38</t>
  </si>
  <si>
    <t>10,04,2024  17:05:10</t>
  </si>
  <si>
    <t>13,12,2023  05:24:57</t>
  </si>
  <si>
    <t>05,12,2023  07:04:52</t>
  </si>
  <si>
    <t>07,02,2025  10:57:58</t>
  </si>
  <si>
    <t>23,12,2024  00:01:54</t>
  </si>
  <si>
    <t>24,07,2024  08:37:03</t>
  </si>
  <si>
    <t>07,10,2024  14:00:02</t>
  </si>
  <si>
    <t>22,07,2023  15:38:09</t>
  </si>
  <si>
    <t>03,03,2025  19:57:50</t>
  </si>
  <si>
    <t>23,09,2023  21:18:04</t>
  </si>
  <si>
    <t>20,10,2024  19:47:00</t>
  </si>
  <si>
    <t>20,05,2024  22:00:50</t>
  </si>
  <si>
    <t>17,09,2023  02:42:47</t>
  </si>
  <si>
    <t>24,09,2024  12:25:29</t>
  </si>
  <si>
    <t>15,03,2025  17:57:36</t>
  </si>
  <si>
    <t>26,12,2023  20:57:30</t>
  </si>
  <si>
    <t>03,09,2023  14:42:36</t>
  </si>
  <si>
    <t>12,05,2024  17:53:38</t>
  </si>
  <si>
    <t>16,03,2025  09:10:25</t>
  </si>
  <si>
    <t>19,11,2024  13:28:36</t>
  </si>
  <si>
    <t>23,12,2023  09:22:14</t>
  </si>
  <si>
    <t>26,03,2024  13:35:08</t>
  </si>
  <si>
    <t>03,06,2023  01:39:50</t>
  </si>
  <si>
    <t>10,12,2023  23:55:47</t>
  </si>
  <si>
    <t>04,03,2025  08:30:40</t>
  </si>
  <si>
    <t>04,12,2023  00:43:23</t>
  </si>
  <si>
    <t>10,02,2024  10:53:08</t>
  </si>
  <si>
    <t>19,09,2024  04:52:55</t>
  </si>
  <si>
    <t>04,05,2024  04:21:22</t>
  </si>
  <si>
    <t>18,12,2023  05:28:31</t>
  </si>
  <si>
    <t>31,03,2024  05:48:27</t>
  </si>
  <si>
    <t>20,05,2023  08:17:43</t>
  </si>
  <si>
    <t>17,12,2024  23:41:36</t>
  </si>
  <si>
    <t>28,08,2024  19:58:39</t>
  </si>
  <si>
    <t>10,03,2024  08:49:49</t>
  </si>
  <si>
    <t>14,06,2024  04:26:08</t>
  </si>
  <si>
    <t>06,08,2023  13:33:14</t>
  </si>
  <si>
    <t>03,09,2023  11:05:31</t>
  </si>
  <si>
    <t>17,09,2023  08:23:07</t>
  </si>
  <si>
    <t>02,06,2023  20:00:50</t>
  </si>
  <si>
    <t>25,06,2023  17:53:06</t>
  </si>
  <si>
    <t>25,04,2023  22:08:44</t>
  </si>
  <si>
    <t>26,01,2025  13:36:12</t>
  </si>
  <si>
    <t>25,10,2024  21:02:37</t>
  </si>
  <si>
    <t>14,03,2025  06:31:10</t>
  </si>
  <si>
    <t>14,08,2023  02:56:08</t>
  </si>
  <si>
    <t>21,11,2023  16:13:23</t>
  </si>
  <si>
    <t>08,09,2024  22:56:33</t>
  </si>
  <si>
    <t>06,06,2024  09:17:38</t>
  </si>
  <si>
    <t>01,02,2024  16:49:57</t>
  </si>
  <si>
    <t>02,06,2023  18:08:18</t>
  </si>
  <si>
    <t>29,02,2024  16:03:59</t>
  </si>
  <si>
    <t>23,07,2023  02:33:32</t>
  </si>
  <si>
    <t>31,08,2024  22:55:06</t>
  </si>
  <si>
    <t>05,08,2024  12:48:29</t>
  </si>
  <si>
    <t>18,06,2024  14:52:01</t>
  </si>
  <si>
    <t>15,06,2023  03:52:47</t>
  </si>
  <si>
    <t>22,05,2023  03:17:50</t>
  </si>
  <si>
    <t>12,11,2023  07:02:24</t>
  </si>
  <si>
    <t>08,11,2024  02:45:32</t>
  </si>
  <si>
    <t>14,11,2024  14:16:47</t>
  </si>
  <si>
    <t>30,11,2023  20:26:58</t>
  </si>
  <si>
    <t>25,09,2024  09:37:46</t>
  </si>
  <si>
    <t>21,02,2025  18:15:42</t>
  </si>
  <si>
    <t>02,01,2024  15:05:01</t>
  </si>
  <si>
    <t>09,11,2024  04:27:17</t>
  </si>
  <si>
    <t>11,11,2023  05:14:46</t>
  </si>
  <si>
    <t>13,07,2023  04:55:16</t>
  </si>
  <si>
    <t>15,09,2023  16:41:31</t>
  </si>
  <si>
    <t>14,04,2025  03:52:09</t>
  </si>
  <si>
    <t>24,08,2023  02:22:02</t>
  </si>
  <si>
    <t>26,11,2024  07:12:40</t>
  </si>
  <si>
    <t>10,05,2023  12:29:34</t>
  </si>
  <si>
    <t>15,11,2024  08:32:57</t>
  </si>
  <si>
    <t>01,01,2025  08:07:01</t>
  </si>
  <si>
    <t>19,01,2025  19:42:21</t>
  </si>
  <si>
    <t>21,04,2024  15:58:24</t>
  </si>
  <si>
    <t>01,08,2024  17:00:24</t>
  </si>
  <si>
    <t>11,07,2023  04:07:40</t>
  </si>
  <si>
    <t>15,06,2023  06:00:30</t>
  </si>
  <si>
    <t>06,05,2023  07:29:54</t>
  </si>
  <si>
    <t>03,08,2023  04:25:10</t>
  </si>
  <si>
    <t>05,08,2024  08:14:05</t>
  </si>
  <si>
    <t>16,02,2025  17:07:25</t>
  </si>
  <si>
    <t>02,09,2023  09:48:04</t>
  </si>
  <si>
    <t>14,02,2025  22:44:02</t>
  </si>
  <si>
    <t>04,04,2025  08:08:13</t>
  </si>
  <si>
    <t>01,07,2024  09:19:38</t>
  </si>
  <si>
    <t>24,07,2024  12:33:25</t>
  </si>
  <si>
    <t>10,06,2024  12:34:11</t>
  </si>
  <si>
    <t>31,10,2024  16:48:04</t>
  </si>
  <si>
    <t>16,02,2024  06:11:29</t>
  </si>
  <si>
    <t>25,02,2024  15:19:01</t>
  </si>
  <si>
    <t>30,08,2024  09:19:09</t>
  </si>
  <si>
    <t>13,01,2024  04:05:38</t>
  </si>
  <si>
    <t>02,08,2023  20:57:48</t>
  </si>
  <si>
    <t>20,09,2023  02:20:44</t>
  </si>
  <si>
    <t>21,12,2024  19:33:07</t>
  </si>
  <si>
    <t>14,08,2024  01:44:40</t>
  </si>
  <si>
    <t>23,08,2024  20:02:21</t>
  </si>
  <si>
    <t>15,04,2025  11:51:16</t>
  </si>
  <si>
    <t>18,01,2024  03:57:28</t>
  </si>
  <si>
    <t>18,05,2023  13:02:25</t>
  </si>
  <si>
    <t>31,12,2023  19:41:52</t>
  </si>
  <si>
    <t>07,08,2024  08:30:05</t>
  </si>
  <si>
    <t>28,02,2025  19:39:26</t>
  </si>
  <si>
    <t>08,10,2024  03:52:56</t>
  </si>
  <si>
    <t>19,11,2023  05:43:27</t>
  </si>
  <si>
    <t>03,09,2023  19:12:37</t>
  </si>
  <si>
    <t>19,12,2024  18:22:26</t>
  </si>
  <si>
    <t>13,03,2024  09:14:32</t>
  </si>
  <si>
    <t>03,02,2024  19:26:44</t>
  </si>
  <si>
    <t>10,06,2024  02:09:42</t>
  </si>
  <si>
    <t>17,10,2024  23:37:23</t>
  </si>
  <si>
    <t>12,04,2025  21:45:24</t>
  </si>
  <si>
    <t>28,01,2025  22:21:13</t>
  </si>
  <si>
    <t>06,07,2023  14:01:32</t>
  </si>
  <si>
    <t>27,07,2024  06:27:13</t>
  </si>
  <si>
    <t>16,11,2023  12:38:54</t>
  </si>
  <si>
    <t>31,03,2025  15:46:05</t>
  </si>
  <si>
    <t>09,11,2023  13:57:22</t>
  </si>
  <si>
    <t>19,01,2024  20:55:33</t>
  </si>
  <si>
    <t>14,05,2023  11:05:37</t>
  </si>
  <si>
    <t>07,01,2025  14:14:46</t>
  </si>
  <si>
    <t>04,11,2023  04:24:51</t>
  </si>
  <si>
    <t>19,02,2024  06:34:19</t>
  </si>
  <si>
    <t>25,06,2024  07:30:06</t>
  </si>
  <si>
    <t>07,10,2024  04:15:17</t>
  </si>
  <si>
    <t>04,06,2023  22:31:09</t>
  </si>
  <si>
    <t>17,11,2023  21:51:10</t>
  </si>
  <si>
    <t>18,11,2024  15:49:53</t>
  </si>
  <si>
    <t>31,05,2024  08:17:22</t>
  </si>
  <si>
    <t>04,11,2024  20:22:17</t>
  </si>
  <si>
    <t>21,08,2023  07:13:58</t>
  </si>
  <si>
    <t>18,09,2023  22:58:04</t>
  </si>
  <si>
    <t>18,04,2024  22:01:17</t>
  </si>
  <si>
    <t>14,04,2024  13:21:59</t>
  </si>
  <si>
    <t>10,10,2023  03:44:53</t>
  </si>
  <si>
    <t>24,10,2023  15:02:39</t>
  </si>
  <si>
    <t>30,08,2023  04:00:31</t>
  </si>
  <si>
    <t>30,04,2023  21:16:12</t>
  </si>
  <si>
    <t>20,07,2023  08:47:34</t>
  </si>
  <si>
    <t>11,05,2024  08:48:31</t>
  </si>
  <si>
    <t>09,10,2023  03:06:59</t>
  </si>
  <si>
    <t>14,05,2023  09:20:25</t>
  </si>
  <si>
    <t>31,05,2023  03:23:21</t>
  </si>
  <si>
    <t>01,11,2024  09:01:30</t>
  </si>
  <si>
    <t>18,04,2025  07:53:06</t>
  </si>
  <si>
    <t>01,02,2025  12:53:18</t>
  </si>
  <si>
    <t>07,03,2024  06:39:39</t>
  </si>
  <si>
    <t>01,03,2024  23:43:48</t>
  </si>
  <si>
    <t>31,12,2024  08:01:04</t>
  </si>
  <si>
    <t>12,01,2025  00:39:56</t>
  </si>
  <si>
    <t>04,12,2023  11:39:32</t>
  </si>
  <si>
    <t>29,06,2023  19:55:42</t>
  </si>
  <si>
    <t>09,08,2024  08:04:47</t>
  </si>
  <si>
    <t>18,04,2024  12:59:54</t>
  </si>
  <si>
    <t>09,04,2024  08:06:15</t>
  </si>
  <si>
    <t>01,07,2024  21:19:28</t>
  </si>
  <si>
    <t>06,07,2023  15:46:37</t>
  </si>
  <si>
    <t>23,10,2023  19:24:23</t>
  </si>
  <si>
    <t>21,04,2025  03:34:16</t>
  </si>
  <si>
    <t>15,05,2023  09:26:01</t>
  </si>
  <si>
    <t>29,06,2024  13:56:18</t>
  </si>
  <si>
    <t>30,05,2023  07:39:27</t>
  </si>
  <si>
    <t>08,11,2024  03:21:28</t>
  </si>
  <si>
    <t>04,02,2025  06:34:34</t>
  </si>
  <si>
    <t>08,03,2025  03:11:22</t>
  </si>
  <si>
    <t>28,11,2023  06:17:35</t>
  </si>
  <si>
    <t>05,08,2023  19:30:47</t>
  </si>
  <si>
    <t>25,04,2023  14:53:27</t>
  </si>
  <si>
    <t>19,04,2024  05:20:59</t>
  </si>
  <si>
    <t>04,07,2024  11:44:43</t>
  </si>
  <si>
    <t>17,02,2024  11:23:13</t>
  </si>
  <si>
    <t>03,04,2025  20:29:08</t>
  </si>
  <si>
    <t>17,08,2024  01:26:20</t>
  </si>
  <si>
    <t>03,09,2023  16:21:46</t>
  </si>
  <si>
    <t>30,10,2023  09:19:16</t>
  </si>
  <si>
    <t>02,10,2023  09:35:08</t>
  </si>
  <si>
    <t>22,02,2025  18:17:33</t>
  </si>
  <si>
    <t>16,11,2023  18:00:35</t>
  </si>
  <si>
    <t>20,08,2024  02:15:59</t>
  </si>
  <si>
    <t>31,05,2024  03:42:00</t>
  </si>
  <si>
    <t>09,05,2024  12:49:51</t>
  </si>
  <si>
    <t>05,03,2024  06:03:35</t>
  </si>
  <si>
    <t>21,02,2025  22:28:34</t>
  </si>
  <si>
    <t>16,06,2023  12:30:16</t>
  </si>
  <si>
    <t>23,09,2023  05:57:21</t>
  </si>
  <si>
    <t>07,12,2024  18:37:04</t>
  </si>
  <si>
    <t>09,07,2024  20:35:26</t>
  </si>
  <si>
    <t>20,07,2023  09:36:16</t>
  </si>
  <si>
    <t>08,07,2024  17:22:23</t>
  </si>
  <si>
    <t>04,10,2023  18:36:35</t>
  </si>
  <si>
    <t>16,11,2024  00:15:20</t>
  </si>
  <si>
    <t>03,08,2023  02:29:57</t>
  </si>
  <si>
    <t>13,05,2024  07:51:07</t>
  </si>
  <si>
    <t>29,07,2024  20:12:10</t>
  </si>
  <si>
    <t>10,10,2023  16:23:07</t>
  </si>
  <si>
    <t>30,04,2023  00:24:36</t>
  </si>
  <si>
    <t>06,05,2023  06:35:48</t>
  </si>
  <si>
    <t>15,08,2023  13:53:56</t>
  </si>
  <si>
    <t>07,10,2023  11:10:13</t>
  </si>
  <si>
    <t>26,10,2023  02:58:16</t>
  </si>
  <si>
    <t>14,02,2024  19:28:55</t>
  </si>
  <si>
    <t>28,02,2025  19:47:28</t>
  </si>
  <si>
    <t>28,07,2023  18:31:53</t>
  </si>
  <si>
    <t>22,03,2025  21:11:36</t>
  </si>
  <si>
    <t>04,06,2023  15:23:05</t>
  </si>
  <si>
    <t>05,08,2024  19:20:46</t>
  </si>
  <si>
    <t>16,02,2024  19:35:52</t>
  </si>
  <si>
    <t>16,11,2023  06:23:23</t>
  </si>
  <si>
    <t>15,08,2023  17:21:50</t>
  </si>
  <si>
    <t>08,12,2024  13:30:51</t>
  </si>
  <si>
    <t>08,11,2023  03:03:35</t>
  </si>
  <si>
    <t>28,08,2024  07:23:39</t>
  </si>
  <si>
    <t>09,11,2024  12:18:31</t>
  </si>
  <si>
    <t>20,01,2025  03:47:33</t>
  </si>
  <si>
    <t>27,05,2024  00:54:47</t>
  </si>
  <si>
    <t>23,04,2024  03:43:54</t>
  </si>
  <si>
    <t>25,05,2024  02:45:40</t>
  </si>
  <si>
    <t>09,02,2024  17:35:12</t>
  </si>
  <si>
    <t>15,06,2023  22:17:07</t>
  </si>
  <si>
    <t>11,12,2023  05:33:56</t>
  </si>
  <si>
    <t>21,08,2024  07:00:23</t>
  </si>
  <si>
    <t>10,03,2024  14:25:18</t>
  </si>
  <si>
    <t>08,02,2024  22:31:38</t>
  </si>
  <si>
    <t>16,06,2023  03:20:03</t>
  </si>
  <si>
    <t>20,05,2024  21:47:50</t>
  </si>
  <si>
    <t>19,07,2024  05:56:50</t>
  </si>
  <si>
    <t>06,02,2025  14:25:55</t>
  </si>
  <si>
    <t>02,02,2024  01:34:48</t>
  </si>
  <si>
    <t>17,07,2024  07:08:47</t>
  </si>
  <si>
    <t>07,10,2023  19:40:01</t>
  </si>
  <si>
    <t>01,11,2023  08:07:21</t>
  </si>
  <si>
    <t>03,12,2023  23:55:45</t>
  </si>
  <si>
    <t>18,12,2023  17:08:25</t>
  </si>
  <si>
    <t>26,04,2023  06:47:18</t>
  </si>
  <si>
    <t>29,05,2023  01:12:02</t>
  </si>
  <si>
    <t>21,04,2025  17:53:46</t>
  </si>
  <si>
    <t>30,05,2023  10:37:30</t>
  </si>
  <si>
    <t>20,02,2024  03:17:33</t>
  </si>
  <si>
    <t>10,03,2025  18:36:24</t>
  </si>
  <si>
    <t>28,02,2024  10:08:22</t>
  </si>
  <si>
    <t>08,06,2023  02:40:25</t>
  </si>
  <si>
    <t>03,04,2025  10:29:32</t>
  </si>
  <si>
    <t>05,03,2025  15:06:58</t>
  </si>
  <si>
    <t>23,03,2024  16:58:44</t>
  </si>
  <si>
    <t>06,10,2024  20:46:15</t>
  </si>
  <si>
    <t>24,03,2025  17:14:24</t>
  </si>
  <si>
    <t>18,02,2025  00:26:07</t>
  </si>
  <si>
    <t>26,04,2024  17:40:42</t>
  </si>
  <si>
    <t>21,12,2023  09:02:22</t>
  </si>
  <si>
    <t>19,04,2025  00:17:26</t>
  </si>
  <si>
    <t>30,05,2023  02:46:56</t>
  </si>
  <si>
    <t>09,01,2024  20:24:38</t>
  </si>
  <si>
    <t>09,02,2025  15:13:32</t>
  </si>
  <si>
    <t>01,07,2024  08:55:52</t>
  </si>
  <si>
    <t>14,06,2024  13:16:51</t>
  </si>
  <si>
    <t>25,07,2023  20:19:39</t>
  </si>
  <si>
    <t>25,10,2023  22:19:29</t>
  </si>
  <si>
    <t>08,08,2023  00:38:52</t>
  </si>
  <si>
    <t>19,08,2023  13:12:16</t>
  </si>
  <si>
    <t>24,08,2024  20:35:39</t>
  </si>
  <si>
    <t>01,07,2024  08:28:59</t>
  </si>
  <si>
    <t>13,12,2024  21:16:27</t>
  </si>
  <si>
    <t>10,02,2024  06:32:02</t>
  </si>
  <si>
    <t>12,09,2024  21:01:04</t>
  </si>
  <si>
    <t>08,11,2024  09:53:38</t>
  </si>
  <si>
    <t>24,08,2024  11:17:15</t>
  </si>
  <si>
    <t>03,03,2024  11:38:45</t>
  </si>
  <si>
    <t>10,10,2023  17:27:39</t>
  </si>
  <si>
    <t>07,11,2024  20:31:01</t>
  </si>
  <si>
    <t>22,10,2024  09:52:15</t>
  </si>
  <si>
    <t>01,07,2024  01:42:03</t>
  </si>
  <si>
    <t>07,11,2023  20:48:04</t>
  </si>
  <si>
    <t>28,01,2024  04:34:10</t>
  </si>
  <si>
    <t>10,06,2023  08:47:26</t>
  </si>
  <si>
    <t>14,12,2024  06:05:58</t>
  </si>
  <si>
    <t>08,01,2025  11:38:46</t>
  </si>
  <si>
    <t>29,06,2024  00:01:50</t>
  </si>
  <si>
    <t>25,11,2024  07:11:06</t>
  </si>
  <si>
    <t>01,12,2024  04:25:38</t>
  </si>
  <si>
    <t>17,02,2024  13:21:11</t>
  </si>
  <si>
    <t>02,07,2023  09:11:43</t>
  </si>
  <si>
    <t>04,11,2024  05:41:07</t>
  </si>
  <si>
    <t>26,11,2023  17:30:46</t>
  </si>
  <si>
    <t>12,12,2023  10:13:06</t>
  </si>
  <si>
    <t>02,06,2023  07:28:04</t>
  </si>
  <si>
    <t>09,05,2024  18:29:56</t>
  </si>
  <si>
    <t>01,07,2023  10:45:36</t>
  </si>
  <si>
    <t>22,07,2023  01:48:45</t>
  </si>
  <si>
    <t>27,03,2025  06:37:45</t>
  </si>
  <si>
    <t>03,03,2025  20:02:17</t>
  </si>
  <si>
    <t>31,01,2025  19:51:55</t>
  </si>
  <si>
    <t>26,04,2024  20:37:02</t>
  </si>
  <si>
    <t>11,07,2023  05:50:49</t>
  </si>
  <si>
    <t>18,07,2024  02:07:18</t>
  </si>
  <si>
    <t>06,06,2024  11:29:33</t>
  </si>
  <si>
    <t>26,04,2024  11:44:27</t>
  </si>
  <si>
    <t>21,05,2024  00:50:48</t>
  </si>
  <si>
    <t>01,09,2023  06:59:41</t>
  </si>
  <si>
    <t>05,09,2023  17:24:09</t>
  </si>
  <si>
    <t>09,01,2025  22:43:47</t>
  </si>
  <si>
    <t>07,10,2024  06:11:25</t>
  </si>
  <si>
    <t>06,02,2024  20:26:58</t>
  </si>
  <si>
    <t>14,07,2024  20:20:44</t>
  </si>
  <si>
    <t>08,12,2023  07:56:44</t>
  </si>
  <si>
    <t>04,09,2024  07:48:10</t>
  </si>
  <si>
    <t>08,04,2025  05:48:40</t>
  </si>
  <si>
    <t>12,05,2023  01:57:40</t>
  </si>
  <si>
    <t>30,03,2024  20:31:02</t>
  </si>
  <si>
    <t>05,12,2024  16:15:01</t>
  </si>
  <si>
    <t>14,02,2024  07:49:58</t>
  </si>
  <si>
    <t>14,10,2023  09:28:31</t>
  </si>
  <si>
    <t>26,10,2023  19:05:35</t>
  </si>
  <si>
    <t>07,05,2023  07:53:27</t>
  </si>
  <si>
    <t>06,03,2024  22:46:26</t>
  </si>
  <si>
    <t>06,07,2023  17:37:34</t>
  </si>
  <si>
    <t>11,09,2023  06:50:18</t>
  </si>
  <si>
    <t>14,11,2024  15:05:07</t>
  </si>
  <si>
    <t>15,03,2024  00:53:28</t>
  </si>
  <si>
    <t>25,09,2023  07:46:19</t>
  </si>
  <si>
    <t>21,09,2023  17:20:09</t>
  </si>
  <si>
    <t>17,10,2024  17:45:29</t>
  </si>
  <si>
    <t>08,04,2024  15:22:33</t>
  </si>
  <si>
    <t>26,05,2023  21:56:16</t>
  </si>
  <si>
    <t>07,08,2023  18:25:58</t>
  </si>
  <si>
    <t>02,04,2024  17:00:17</t>
  </si>
  <si>
    <t>21,02,2024  01:43:01</t>
  </si>
  <si>
    <t>30,07,2023  21:54:50</t>
  </si>
  <si>
    <t>01,11,2023  01:35:22</t>
  </si>
  <si>
    <t>06,01,2025  12:10:35</t>
  </si>
  <si>
    <t>10,02,2025  09:27:28</t>
  </si>
  <si>
    <t>23,03,2024  11:46:38</t>
  </si>
  <si>
    <t>07,02,2025  00:03:52</t>
  </si>
  <si>
    <t>28,05,2023  06:33:11</t>
  </si>
  <si>
    <t>09,01,2024  02:53:41</t>
  </si>
  <si>
    <t>18,07,2024  18:02:31</t>
  </si>
  <si>
    <t>17,10,2023  17:58:45</t>
  </si>
  <si>
    <t>09,06,2024  06:34:25</t>
  </si>
  <si>
    <t>06,04,2025  04:29:15</t>
  </si>
  <si>
    <t>19,02,2025  11:13:30</t>
  </si>
  <si>
    <t>18,08,2023  07:33:31</t>
  </si>
  <si>
    <t>29,01,2024  03:06:46</t>
  </si>
  <si>
    <t>14,12,2024  21:43:18</t>
  </si>
  <si>
    <t>22,04,2024  08:52:40</t>
  </si>
  <si>
    <t>08,09,2024  15:44:24</t>
  </si>
  <si>
    <t>11,02,2024  15:18:06</t>
  </si>
  <si>
    <t>31,01,2025  10:10:39</t>
  </si>
  <si>
    <t>03,06,2023  16:12:36</t>
  </si>
  <si>
    <t>27,08,2023  08:20:27</t>
  </si>
  <si>
    <t>13,02,2025  22:17:15</t>
  </si>
  <si>
    <t>28,06,2024  10:21:48</t>
  </si>
  <si>
    <t>02,02,2025  23:06:58</t>
  </si>
  <si>
    <t>29,11,2023  01:25:31</t>
  </si>
  <si>
    <t>18,04,2024  04:58:00</t>
  </si>
  <si>
    <t>15,01,2025  23:27:26</t>
  </si>
  <si>
    <t>21,03,2024  18:31:23</t>
  </si>
  <si>
    <t>11,05,2024  19:04:04</t>
  </si>
  <si>
    <t>27,09,2023  11:01:04</t>
  </si>
  <si>
    <t>12,10,2023  16:21:03</t>
  </si>
  <si>
    <t>13,03,2024  14:01:47</t>
  </si>
  <si>
    <t>27,12,2023  15:16:34</t>
  </si>
  <si>
    <t>28,04,2023  20:19:59</t>
  </si>
  <si>
    <t>26,10,2023  18:48:03</t>
  </si>
  <si>
    <t>06,06,2024  23:15:17</t>
  </si>
  <si>
    <t>11,04,2024  04:40:10</t>
  </si>
  <si>
    <t>05,02,2025  03:09:12</t>
  </si>
  <si>
    <t>04,02,2024  00:26:00</t>
  </si>
  <si>
    <t>07,08,2024  10:52:31</t>
  </si>
  <si>
    <t>18,01,2024  00:15:48</t>
  </si>
  <si>
    <t>09,04,2025  19:59:06</t>
  </si>
  <si>
    <t>19,12,2024  12:14:04</t>
  </si>
  <si>
    <t>31,05,2023  06:15:27</t>
  </si>
  <si>
    <t>24,04,2023  23:27:13</t>
  </si>
  <si>
    <t>10,07,2024  01:07:19</t>
  </si>
  <si>
    <t>02,03,2024  05:19:34</t>
  </si>
  <si>
    <t>16,02,2024  23:50:11</t>
  </si>
  <si>
    <t>31,10,2024  05:12:30</t>
  </si>
  <si>
    <t>07,12,2024  10:39:21</t>
  </si>
  <si>
    <t>12,06,2023  10:49:59</t>
  </si>
  <si>
    <t>05,04,2025  05:39:38</t>
  </si>
  <si>
    <t>22,01,2024  02:20:02</t>
  </si>
  <si>
    <t>21,08,2024  04:14:45</t>
  </si>
  <si>
    <t>04,02,2024  16:45:23</t>
  </si>
  <si>
    <t>28,11,2024  12:58:16</t>
  </si>
  <si>
    <t>29,04,2023  22:51:45</t>
  </si>
  <si>
    <t>09,07,2023  02:06:48</t>
  </si>
  <si>
    <t>14,08,2023  22:11:56</t>
  </si>
  <si>
    <t>01,12,2024  09:13:40</t>
  </si>
  <si>
    <t>30,06,2023  23:18:45</t>
  </si>
  <si>
    <t>06,01,2024  18:48:25</t>
  </si>
  <si>
    <t>14,03,2024  00:22:19</t>
  </si>
  <si>
    <t>29,12,2024  18:48:10</t>
  </si>
  <si>
    <t>12,11,2023  20:44:58</t>
  </si>
  <si>
    <t>18,11,2024  19:00:49</t>
  </si>
  <si>
    <t>06,01,2024  04:03:48</t>
  </si>
  <si>
    <t>14,10,2024  16:24:29</t>
  </si>
  <si>
    <t>18,01,2025  06:37:40</t>
  </si>
  <si>
    <t>15,12,2023  21:35:33</t>
  </si>
  <si>
    <t>10,05,2023  08:05:20</t>
  </si>
  <si>
    <t>14,08,2024  22:07:15</t>
  </si>
  <si>
    <t>30,01,2024  04:11:07</t>
  </si>
  <si>
    <t>06,03,2025  11:32:49</t>
  </si>
  <si>
    <t>03,08,2023  03:51:09</t>
  </si>
  <si>
    <t>28,10,2023  18:19:36</t>
  </si>
  <si>
    <t>18,12,2024  08:22:19</t>
  </si>
  <si>
    <t>24,08,2024  08:50:57</t>
  </si>
  <si>
    <t>28,11,2023  06:24:21</t>
  </si>
  <si>
    <t>19,02,2024  16:55:55</t>
  </si>
  <si>
    <t>16,02,2025  00:08:56</t>
  </si>
  <si>
    <t>12,12,2023  03:27:37</t>
  </si>
  <si>
    <t>06,06,2024  10:00:56</t>
  </si>
  <si>
    <t>17,07,2024  02:41:20</t>
  </si>
  <si>
    <t>21,12,2024  21:34:44</t>
  </si>
  <si>
    <t>14,07,2023  08:34:35</t>
  </si>
  <si>
    <t>11,07,2024  13:38:13</t>
  </si>
  <si>
    <t>19,11,2024  08:23:36</t>
  </si>
  <si>
    <t>18,09,2023  02:05:53</t>
  </si>
  <si>
    <t>08,02,2025  19:59:37</t>
  </si>
  <si>
    <t>28,03,2025  02:34:42</t>
  </si>
  <si>
    <t>20,07,2024  21:43:30</t>
  </si>
  <si>
    <t>23,04,2023  08:09:35</t>
  </si>
  <si>
    <t>17,02,2025  13:59:26</t>
  </si>
  <si>
    <t>13,11,2024  11:05:22</t>
  </si>
  <si>
    <t>30,07,2023  20:45:17</t>
  </si>
  <si>
    <t>05,09,2024  02:06:28</t>
  </si>
  <si>
    <t>10,01,2024  05:07:33</t>
  </si>
  <si>
    <t>18,07,2023  22:51:30</t>
  </si>
  <si>
    <t>29,10,2023  17:47:54</t>
  </si>
  <si>
    <t>08,11,2023  00:02:14</t>
  </si>
  <si>
    <t>07,07,2023  14:14:28</t>
  </si>
  <si>
    <t>01,01,2025  14:47:57</t>
  </si>
  <si>
    <t>03,03,2025  18:52:28</t>
  </si>
  <si>
    <t>06,12,2023  02:39:38</t>
  </si>
  <si>
    <t>21,10,2023  21:08:52</t>
  </si>
  <si>
    <t>23,01,2025  05:49:24</t>
  </si>
  <si>
    <t>08,03,2024  09:41:05</t>
  </si>
  <si>
    <t>15,08,2024  06:54:34</t>
  </si>
  <si>
    <t>25,09,2024  15:14:56</t>
  </si>
  <si>
    <t>14,09,2024  07:39:20</t>
  </si>
  <si>
    <t>13,04,2024  17:57:51</t>
  </si>
  <si>
    <t>26,12,2023  12:27:50</t>
  </si>
  <si>
    <t>31,10,2024  22:25:45</t>
  </si>
  <si>
    <t>18,09,2023  02:25:37</t>
  </si>
  <si>
    <t>17,10,2024  09:14:01</t>
  </si>
  <si>
    <t>28,07,2024  23:35:26</t>
  </si>
  <si>
    <t>19,03,2024  14:23:00</t>
  </si>
  <si>
    <t>26,10,2023  07:13:39</t>
  </si>
  <si>
    <t>16,03,2025  07:38:13</t>
  </si>
  <si>
    <t>14,09,2024  12:15:55</t>
  </si>
  <si>
    <t>23,07,2024  04:07:35</t>
  </si>
  <si>
    <t>20,06,2023  08:11:07</t>
  </si>
  <si>
    <t>21,06,2023  19:31:28</t>
  </si>
  <si>
    <t>04,01,2024  22:21:58</t>
  </si>
  <si>
    <t>16,10,2023  14:43:44</t>
  </si>
  <si>
    <t>01,09,2024  07:25:54</t>
  </si>
  <si>
    <t>20,06,2024  10:38:30</t>
  </si>
  <si>
    <t>23,06,2023  18:45:47</t>
  </si>
  <si>
    <t>08,03,2024  12:31:35</t>
  </si>
  <si>
    <t>11,04,2024  17:14:16</t>
  </si>
  <si>
    <t>23,06,2023  02:54:28</t>
  </si>
  <si>
    <t>26,01,2024  00:54:24</t>
  </si>
  <si>
    <t>03,05,2024  00:57:00</t>
  </si>
  <si>
    <t>24,04,2023  04:44:09</t>
  </si>
  <si>
    <t>09,09,2023  02:11:56</t>
  </si>
  <si>
    <t>26,05,2023  11:56:33</t>
  </si>
  <si>
    <t>15,11,2023  05:39:02</t>
  </si>
  <si>
    <t>22,09,2024  20:04:02</t>
  </si>
  <si>
    <t>22,02,2024  07:17:38</t>
  </si>
  <si>
    <t>10,10,2024  08:31:13</t>
  </si>
  <si>
    <t>19,04,2024  19:50:24</t>
  </si>
  <si>
    <t>13,06,2024  08:21:02</t>
  </si>
  <si>
    <t>14,07,2024  15:26:50</t>
  </si>
  <si>
    <t>02,09,2023  11:35:22</t>
  </si>
  <si>
    <t>04,02,2024  00:38:31</t>
  </si>
  <si>
    <t>23,12,2023  05:11:01</t>
  </si>
  <si>
    <t>27,01,2024  15:23:40</t>
  </si>
  <si>
    <t>16,10,2024  05:25:48</t>
  </si>
  <si>
    <t>27,05,2023  21:37:24</t>
  </si>
  <si>
    <t>13,05,2024  12:04:24</t>
  </si>
  <si>
    <t>07,11,2023  13:30:52</t>
  </si>
  <si>
    <t>03,05,2024  10:50:14</t>
  </si>
  <si>
    <t>11,05,2024  06:56:45</t>
  </si>
  <si>
    <t>09,03,2024  01:19:14</t>
  </si>
  <si>
    <t>09,07,2023  18:34:27</t>
  </si>
  <si>
    <t>17,12,2024  19:16:02</t>
  </si>
  <si>
    <t>30,06,2023  00:28:18</t>
  </si>
  <si>
    <t>22,04,2024  20:26:35</t>
  </si>
  <si>
    <t>04,04,2024  03:32:05</t>
  </si>
  <si>
    <t>20,05,2023  08:31:40</t>
  </si>
  <si>
    <t>04,12,2024  23:31:21</t>
  </si>
  <si>
    <t>28,06,2023  12:44:38</t>
  </si>
  <si>
    <t>14,10,2024  17:49:35</t>
  </si>
  <si>
    <t>10,07,2023  21:45:04</t>
  </si>
  <si>
    <t>04,10,2023  02:45:45</t>
  </si>
  <si>
    <t>05,03,2024  04:33:59</t>
  </si>
  <si>
    <t>12,07,2023  05:02:10</t>
  </si>
  <si>
    <t>01,05,2023  01:42:24</t>
  </si>
  <si>
    <t>24,09,2023  15:45:43</t>
  </si>
  <si>
    <t>13,07,2024  16:31:23</t>
  </si>
  <si>
    <t>24,02,2025  00:52:32</t>
  </si>
  <si>
    <t>28,03,2024  23:54:52</t>
  </si>
  <si>
    <t>02,01,2024  01:22:56</t>
  </si>
  <si>
    <t>22,08,2023  04:44:10</t>
  </si>
  <si>
    <t>06,12,2023  00:06:02</t>
  </si>
  <si>
    <t>02,01,2024  22:43:46</t>
  </si>
  <si>
    <t>03,01,2024  17:11:01</t>
  </si>
  <si>
    <t>08,05,2023  14:08:25</t>
  </si>
  <si>
    <t>20,11,2023  11:52:03</t>
  </si>
  <si>
    <t>25,05,2024  22:37:19</t>
  </si>
  <si>
    <t>19,07,2023  05:36:37</t>
  </si>
  <si>
    <t>22,02,2024  02:25:15</t>
  </si>
  <si>
    <t>26,04,2024  19:14:38</t>
  </si>
  <si>
    <t>14,02,2024  21:31:32</t>
  </si>
  <si>
    <t>16,05,2024  10:46:43</t>
  </si>
  <si>
    <t>12,03,2025  02:41:18</t>
  </si>
  <si>
    <t>04,06,2024  04:45:54</t>
  </si>
  <si>
    <t>31,08,2023  15:24:38</t>
  </si>
  <si>
    <t>02,12,2024  13:38:16</t>
  </si>
  <si>
    <t>19,01,2025  14:13:39</t>
  </si>
  <si>
    <t>09,09,2023  22:35:38</t>
  </si>
  <si>
    <t>09,02,2025  20:40:00</t>
  </si>
  <si>
    <t>04,07,2024  16:01:39</t>
  </si>
  <si>
    <t>01,10,2023  22:53:08</t>
  </si>
  <si>
    <t>14,08,2023  19:04:03</t>
  </si>
  <si>
    <t>16,08,2023  04:59:44</t>
  </si>
  <si>
    <t>06,04,2024  18:43:56</t>
  </si>
  <si>
    <t>13,10,2023  16:04:12</t>
  </si>
  <si>
    <t>26,04,2024  03:51:59</t>
  </si>
  <si>
    <t>22,03,2024  09:03:02</t>
  </si>
  <si>
    <t>04,12,2024  17:20:56</t>
  </si>
  <si>
    <t>25,08,2024  02:03:08</t>
  </si>
  <si>
    <t>25,05,2024  22:24:51</t>
  </si>
  <si>
    <t>27,03,2025  16:30:38</t>
  </si>
  <si>
    <t>08,04,2025  01:53:58</t>
  </si>
  <si>
    <t>30,11,2023  06:00:20</t>
  </si>
  <si>
    <t>03,10,2024  05:45:32</t>
  </si>
  <si>
    <t>26,05,2023  20:34:55</t>
  </si>
  <si>
    <t>29,10,2023  22:30:46</t>
  </si>
  <si>
    <t>24,09,2024  01:10:50</t>
  </si>
  <si>
    <t>31,05,2023  19:31:22</t>
  </si>
  <si>
    <t>13,03,2025  02:38:07</t>
  </si>
  <si>
    <t>05,07,2023  10:58:21</t>
  </si>
  <si>
    <t>12,06,2023  16:06:48</t>
  </si>
  <si>
    <t>31,01,2025  00:05:37</t>
  </si>
  <si>
    <t>28,03,2025  11:25:00</t>
  </si>
  <si>
    <t>24,06,2024  23:47:03</t>
  </si>
  <si>
    <t>15,12,2023  19:05:45</t>
  </si>
  <si>
    <t>07,01,2024  10:39:06</t>
  </si>
  <si>
    <t>13,06,2024  14:06:31</t>
  </si>
  <si>
    <t>04,03,2025  11:18:31</t>
  </si>
  <si>
    <t>22,02,2024  17:11:51</t>
  </si>
  <si>
    <t>31,08,2023  23:06:26</t>
  </si>
  <si>
    <t>22,10,2024  23:20:35</t>
  </si>
  <si>
    <t>22,01,2024  09:22:58</t>
  </si>
  <si>
    <t>30,09,2023  00:41:53</t>
  </si>
  <si>
    <t>14,10,2023  21:18:41</t>
  </si>
  <si>
    <t>19,04,2024  19:16:16</t>
  </si>
  <si>
    <t>16,05,2024  01:03:15</t>
  </si>
  <si>
    <t>06,05,2024  08:15:45</t>
  </si>
  <si>
    <t>08,12,2024  20:24:43</t>
  </si>
  <si>
    <t>11,06,2023  15:46:19</t>
  </si>
  <si>
    <t>03,03,2025  17:54:00</t>
  </si>
  <si>
    <t>03,10,2023  08:10:55</t>
  </si>
  <si>
    <t>29,05,2024  14:13:48</t>
  </si>
  <si>
    <t>11,05,2023  12:32:08</t>
  </si>
  <si>
    <t>03,08,2023  13:42:27</t>
  </si>
  <si>
    <t>16,09,2024  13:51:05</t>
  </si>
  <si>
    <t>22,01,2024  10:31:31</t>
  </si>
  <si>
    <t>23,12,2023  16:54:05</t>
  </si>
  <si>
    <t>11,10,2023  19:36:41</t>
  </si>
  <si>
    <t>22,04,2024  22:51:43</t>
  </si>
  <si>
    <t>03,04,2025  11:55:19</t>
  </si>
  <si>
    <t>29,12,2023  16:27:34</t>
  </si>
  <si>
    <t>18,01,2025  19:42:14</t>
  </si>
  <si>
    <t>27,01,2024  14:58:41</t>
  </si>
  <si>
    <t>13,11,2024  16:23:09</t>
  </si>
  <si>
    <t>23,02,2024  06:18:48</t>
  </si>
  <si>
    <t>23,06,2023  05:56:38</t>
  </si>
  <si>
    <t>23,02,2025  04:26:54</t>
  </si>
  <si>
    <t>18,01,2025  02:37:45</t>
  </si>
  <si>
    <t>13,05,2024  00:51:13</t>
  </si>
  <si>
    <t>17,01,2024  13:30:58</t>
  </si>
  <si>
    <t>04,12,2024  17:18:50</t>
  </si>
  <si>
    <t>06,09,2024  23:15:54</t>
  </si>
  <si>
    <t>11,01,2024  04:49:37</t>
  </si>
  <si>
    <t>06,07,2024  05:41:30</t>
  </si>
  <si>
    <t>18,12,2024  04:13:09</t>
  </si>
  <si>
    <t>24,02,2025  01:18:14</t>
  </si>
  <si>
    <t>15,07,2023  19:12:52</t>
  </si>
  <si>
    <t>25,02,2025  05:39:34</t>
  </si>
  <si>
    <t>13,11,2024  22:13:18</t>
  </si>
  <si>
    <t>04,08,2023  06:56:44</t>
  </si>
  <si>
    <t>14,08,2024  14:14:30</t>
  </si>
  <si>
    <t>12,12,2023  21:55:38</t>
  </si>
  <si>
    <t>17,02,2025  21:46:50</t>
  </si>
  <si>
    <t>05,09,2024  19:35:37</t>
  </si>
  <si>
    <t>11,02,2024  13:58:21</t>
  </si>
  <si>
    <t>24,08,2024  21:57:12</t>
  </si>
  <si>
    <t>14,05,2023  05:24:39</t>
  </si>
  <si>
    <t>28,09,2023  08:44:21</t>
  </si>
  <si>
    <t>10,01,2025  15:22:18</t>
  </si>
  <si>
    <t>17,08,2023  14:14:16</t>
  </si>
  <si>
    <t>16,06,2023  09:00:58</t>
  </si>
  <si>
    <t>21,07,2024  20:44:35</t>
  </si>
  <si>
    <t>05,06,2024  04:22:59</t>
  </si>
  <si>
    <t>27,08,2024  23:43:34</t>
  </si>
  <si>
    <t>02,03,2024  09:40:41</t>
  </si>
  <si>
    <t>15,07,2023  16:10:06</t>
  </si>
  <si>
    <t>10,01,2024  15:32:16</t>
  </si>
  <si>
    <t>10,04,2025  00:06:52</t>
  </si>
  <si>
    <t>08,07,2024  16:33:08</t>
  </si>
  <si>
    <t>04,06,2024  16:06:36</t>
  </si>
  <si>
    <t>25,11,2024  07:19:35</t>
  </si>
  <si>
    <t>07,02,2024  03:39:09</t>
  </si>
  <si>
    <t>20,08,2023  00:20:25</t>
  </si>
  <si>
    <t>07,03,2025  12:01:43</t>
  </si>
  <si>
    <t>04,04,2025  06:50:08</t>
  </si>
  <si>
    <t>12,04,2024  07:13:23</t>
  </si>
  <si>
    <t>26,10,2023  18:49:16</t>
  </si>
  <si>
    <t>08,01,2024  13:56:11</t>
  </si>
  <si>
    <t>12,11,2024  04:48:27</t>
  </si>
  <si>
    <t>23,01,2025  10:16:44</t>
  </si>
  <si>
    <t>22,10,2023  02:33:10</t>
  </si>
  <si>
    <t>07,07,2023  22:02:20</t>
  </si>
  <si>
    <t>14,11,2023  08:20:45</t>
  </si>
  <si>
    <t>26,07,2023  08:19:41</t>
  </si>
  <si>
    <t>27,03,2024  14:59:30</t>
  </si>
  <si>
    <t>01,10,2023  07:11:01</t>
  </si>
  <si>
    <t>04,09,2023  14:41:39</t>
  </si>
  <si>
    <t>19,10,2023  11:32:00</t>
  </si>
  <si>
    <t>15,02,2024  21:41:29</t>
  </si>
  <si>
    <t>29,04,2024  13:12:48</t>
  </si>
  <si>
    <t>27,03,2025  17:25:08</t>
  </si>
  <si>
    <t>21,06,2024  12:55:41</t>
  </si>
  <si>
    <t>26,04,2024  12:46:13</t>
  </si>
  <si>
    <t>12,06,2023  09:11:39</t>
  </si>
  <si>
    <t>13,05,2024  15:07:02</t>
  </si>
  <si>
    <t>10,02,2024  18:24:14</t>
  </si>
  <si>
    <t>23,01,2025  11:33:10</t>
  </si>
  <si>
    <t>07,01,2025  12:10:22</t>
  </si>
  <si>
    <t>05,07,2023  13:45:27</t>
  </si>
  <si>
    <t>22,10,2023  00:35:26</t>
  </si>
  <si>
    <t>13,01,2024  13:09:26</t>
  </si>
  <si>
    <t>04,05,2024  10:58:50</t>
  </si>
  <si>
    <t>04,04,2025  00:50:44</t>
  </si>
  <si>
    <t>13,06,2023  05:24:08</t>
  </si>
  <si>
    <t>12,05,2024  19:54:25</t>
  </si>
  <si>
    <t>13,06,2024  09:50:52</t>
  </si>
  <si>
    <t>31,05,2023  10:04:02</t>
  </si>
  <si>
    <t>19,07,2024  19:50:31</t>
  </si>
  <si>
    <t>19,03,2025  20:22:06</t>
  </si>
  <si>
    <t>29,01,2025  17:25:26</t>
  </si>
  <si>
    <t>15,03,2025  19:27:24</t>
  </si>
  <si>
    <t>15,04,2024  06:58:10</t>
  </si>
  <si>
    <t>14,11,2023  22:34:24</t>
  </si>
  <si>
    <t>13,04,2025  07:45:05</t>
  </si>
  <si>
    <t>23,12,2024  23:45:14</t>
  </si>
  <si>
    <t>14,06,2024  17:29:13</t>
  </si>
  <si>
    <t>10,05,2023  17:32:53</t>
  </si>
  <si>
    <t>12,05,2023  12:02:53</t>
  </si>
  <si>
    <t>21,11,2024  06:16:05</t>
  </si>
  <si>
    <t>19,06,2023  16:55:53</t>
  </si>
  <si>
    <t>04,08,2023  15:56:11</t>
  </si>
  <si>
    <t>22,01,2024  22:18:25</t>
  </si>
  <si>
    <t>24,01,2025  00:36:49</t>
  </si>
  <si>
    <t>24,11,2023  01:35:29</t>
  </si>
  <si>
    <t>09,11,2023  13:09:49</t>
  </si>
  <si>
    <t>12,10,2023  09:51:00</t>
  </si>
  <si>
    <t>25,10,2023  07:06:33</t>
  </si>
  <si>
    <t>13,12,2023  21:30:07</t>
  </si>
  <si>
    <t>20,06,2023  07:46:08</t>
  </si>
  <si>
    <t>23,09,2024  20:45:28</t>
  </si>
  <si>
    <t>17,04,2025  13:05:39</t>
  </si>
  <si>
    <t>24,03,2024  21:38:56</t>
  </si>
  <si>
    <t>11,09,2023  13:47:06</t>
  </si>
  <si>
    <t>18,02,2024  14:21:00</t>
  </si>
  <si>
    <t>13,05,2023  00:56:25</t>
  </si>
  <si>
    <t>23,09,2023  08:03:31</t>
  </si>
  <si>
    <t>18,08,2024  07:26:06</t>
  </si>
  <si>
    <t>10,06,2024  16:28:32</t>
  </si>
  <si>
    <t>22,04,2024  12:52:37</t>
  </si>
  <si>
    <t>06,08,2024  22:54:57</t>
  </si>
  <si>
    <t>08,07,2024  04:31:27</t>
  </si>
  <si>
    <t>08,03,2024  17:57:11</t>
  </si>
  <si>
    <t>15,07,2024  08:33:51</t>
  </si>
  <si>
    <t>14,10,2024  20:26:03</t>
  </si>
  <si>
    <t>14,08,2024  07:50:31</t>
  </si>
  <si>
    <t>01,07,2023  05:59:50</t>
  </si>
  <si>
    <t>20,08,2024  16:29:29</t>
  </si>
  <si>
    <t>16,07,2023  02:30:08</t>
  </si>
  <si>
    <t>07,12,2023  03:08:53</t>
  </si>
  <si>
    <t>19,01,2024  22:26:21</t>
  </si>
  <si>
    <t>17,01,2025  22:13:09</t>
  </si>
  <si>
    <t>26,01,2025  09:51:27</t>
  </si>
  <si>
    <t>15,04,2025  14:50:03</t>
  </si>
  <si>
    <t>14,04,2024  15:13:26</t>
  </si>
  <si>
    <t>10,05,2024  00:31:36</t>
  </si>
  <si>
    <t>07,06,2024  09:19:41</t>
  </si>
  <si>
    <t>21,10,2024  11:27:45</t>
  </si>
  <si>
    <t>07,11,2023  19:16:29</t>
  </si>
  <si>
    <t>08,09,2023  19:19:23</t>
  </si>
  <si>
    <t>11,10,2023  17:08:35</t>
  </si>
  <si>
    <t>27,12,2023  08:49:53</t>
  </si>
  <si>
    <t>21,09,2023  22:14:40</t>
  </si>
  <si>
    <t>05,11,2024  07:09:19</t>
  </si>
  <si>
    <t>10,12,2024  08:21:23</t>
  </si>
  <si>
    <t>08,12,2023  03:00:38</t>
  </si>
  <si>
    <t>17,08,2023  16:16:11</t>
  </si>
  <si>
    <t>14,11,2023  05:06:44</t>
  </si>
  <si>
    <t>12,04,2024  20:44:40</t>
  </si>
  <si>
    <t>30,06,2024  05:07:50</t>
  </si>
  <si>
    <t>07,04,2024  17:08:11</t>
  </si>
  <si>
    <t>04,06,2023  07:17:37</t>
  </si>
  <si>
    <t>29,11,2024  18:41:01</t>
  </si>
  <si>
    <t>10,10,2023  06:39:50</t>
  </si>
  <si>
    <t>04,04,2024  15:11:42</t>
  </si>
  <si>
    <t>19,12,2023  20:19:36</t>
  </si>
  <si>
    <t>10,11,2024  11:22:30</t>
  </si>
  <si>
    <t>20,05,2024  17:36:52</t>
  </si>
  <si>
    <t>01,05,2023  01:05:07</t>
  </si>
  <si>
    <t>02,11,2023  08:04:12</t>
  </si>
  <si>
    <t>23,01,2024  13:06:18</t>
  </si>
  <si>
    <t>05,10,2023  20:04:00</t>
  </si>
  <si>
    <t>24,11,2023  15:32:12</t>
  </si>
  <si>
    <t>10,03,2024  01:27:48</t>
  </si>
  <si>
    <t>05,09,2024  19:37:23</t>
  </si>
  <si>
    <t>14,06,2024  11:02:25</t>
  </si>
  <si>
    <t>02,06,2024  18:33:57</t>
  </si>
  <si>
    <t>08,09,2023  15:03:39</t>
  </si>
  <si>
    <t>21,03,2024  09:42:26</t>
  </si>
  <si>
    <t>21,12,2023  15:37:09</t>
  </si>
  <si>
    <t>04,06,2024  22:17:29</t>
  </si>
  <si>
    <t>14,09,2023  12:35:22</t>
  </si>
  <si>
    <t>23,09,2024  23:17:08</t>
  </si>
  <si>
    <t>17,01,2024  08:47:12</t>
  </si>
  <si>
    <t>08,02,2024  14:05:40</t>
  </si>
  <si>
    <t>03,08,2024  06:43:20</t>
  </si>
  <si>
    <t>02,09,2024  21:04:09</t>
  </si>
  <si>
    <t>18,03,2025  13:28:21</t>
  </si>
  <si>
    <t>06,01,2024  22:27:24</t>
  </si>
  <si>
    <t>06,12,2023  02:51:59</t>
  </si>
  <si>
    <t>12,12,2023  09:36:43</t>
  </si>
  <si>
    <t>17,10,2023  17:56:57</t>
  </si>
  <si>
    <t>17,08,2024  21:25:10</t>
  </si>
  <si>
    <t>19,05,2024  19:36:52</t>
  </si>
  <si>
    <t>08,09,2023  21:55:59</t>
  </si>
  <si>
    <t>06,12,2024  23:19:55</t>
  </si>
  <si>
    <t>05,10,2024  02:28:32</t>
  </si>
  <si>
    <t>11,02,2024  11:10:20</t>
  </si>
  <si>
    <t>24,11,2024  11:17:46</t>
  </si>
  <si>
    <t>07,10,2023  21:26:21</t>
  </si>
  <si>
    <t>19,11,2023  04:32:45</t>
  </si>
  <si>
    <t>17,11,2023  06:40:20</t>
  </si>
  <si>
    <t>16,07,2024  19:53:36</t>
  </si>
  <si>
    <t>26,12,2024  13:06:13</t>
  </si>
  <si>
    <t>27,03,2025  14:29:38</t>
  </si>
  <si>
    <t>24,07,2024  19:01:27</t>
  </si>
  <si>
    <t>23,08,2024  16:17:00</t>
  </si>
  <si>
    <t>13,05,2024  13:00:56</t>
  </si>
  <si>
    <t>25,01,2024  21:29:25</t>
  </si>
  <si>
    <t>16,10,2023  13:11:05</t>
  </si>
  <si>
    <t>20,09,2023  14:32:43</t>
  </si>
  <si>
    <t>23,10,2024  21:29:28</t>
  </si>
  <si>
    <t>19,10,2023  14:18:42</t>
  </si>
  <si>
    <t>03,11,2023  02:25:27</t>
  </si>
  <si>
    <t>24,03,2025  17:19:49</t>
  </si>
  <si>
    <t>07,10,2023  06:23:01</t>
  </si>
  <si>
    <t>20,02,2025  16:47:09</t>
  </si>
  <si>
    <t>29,11,2024  20:21:48</t>
  </si>
  <si>
    <t>16,11,2023  09:30:26</t>
  </si>
  <si>
    <t>15,11,2024  15:30:56</t>
  </si>
  <si>
    <t>28,01,2024  04:24:06</t>
  </si>
  <si>
    <t>22,08,2023  03:24:54</t>
  </si>
  <si>
    <t>14,02,2024  04:10:21</t>
  </si>
  <si>
    <t>01,12,2023  15:23:16</t>
  </si>
  <si>
    <t>24,11,2024  06:32:28</t>
  </si>
  <si>
    <t>23,11,2024  01:27:28</t>
  </si>
  <si>
    <t>20,03,2024  23:52:24</t>
  </si>
  <si>
    <t>03,10,2023  16:45:04</t>
  </si>
  <si>
    <t>16,11,2024  22:17:17</t>
  </si>
  <si>
    <t>05,10,2023  11:20:43</t>
  </si>
  <si>
    <t>27,10,2023  19:37:21</t>
  </si>
  <si>
    <t>10,04,2025  08:19:59</t>
  </si>
  <si>
    <t>19,10,2024  21:21:10</t>
  </si>
  <si>
    <t>24,12,2024  16:08:32</t>
  </si>
  <si>
    <t>20,04,2024  18:58:28</t>
  </si>
  <si>
    <t>08,04,2025  17:12:01</t>
  </si>
  <si>
    <t>15,03,2025  20:46:48</t>
  </si>
  <si>
    <t>27,06,2024  02:42:27</t>
  </si>
  <si>
    <t>19,06,2023  01:23:12</t>
  </si>
  <si>
    <t>15,07,2024  23:12:34</t>
  </si>
  <si>
    <t>10,02,2024  11:34:36</t>
  </si>
  <si>
    <t>30,10,2023  15:40:36</t>
  </si>
  <si>
    <t>25,08,2024  09:48:19</t>
  </si>
  <si>
    <t>02,10,2023  08:05:34</t>
  </si>
  <si>
    <t>18,04,2024  10:15:28</t>
  </si>
  <si>
    <t>19,06,2023  11:13:51</t>
  </si>
  <si>
    <t>17,03,2024  11:40:06</t>
  </si>
  <si>
    <t>03,09,2024  17:07:33</t>
  </si>
  <si>
    <t>08,03,2024  05:16:32</t>
  </si>
  <si>
    <t>13,04,2024  00:16:36</t>
  </si>
  <si>
    <t>22,04,2025  01:34:11</t>
  </si>
  <si>
    <t>24,07,2023  01:04:32</t>
  </si>
  <si>
    <t>17,05,2023  13:22:14</t>
  </si>
  <si>
    <t>26,12,2023  00:01:18</t>
  </si>
  <si>
    <t>04,12,2023  07:19:51</t>
  </si>
  <si>
    <t>08,12,2023  16:03:27</t>
  </si>
  <si>
    <t>14,10,2024  19:27:34</t>
  </si>
  <si>
    <t>19,04,2025  05:38:54</t>
  </si>
  <si>
    <t>08,10,2023  18:56:56</t>
  </si>
  <si>
    <t>29,05,2024  07:29:16</t>
  </si>
  <si>
    <t>04,01,2025  13:23:28</t>
  </si>
  <si>
    <t>15,01,2024  04:14:21</t>
  </si>
  <si>
    <t>06,06,2024  06:58:24</t>
  </si>
  <si>
    <t>11,04,2024  19:01:08</t>
  </si>
  <si>
    <t>11,03,2024  15:18:29</t>
  </si>
  <si>
    <t>29,10,2023  00:25:09</t>
  </si>
  <si>
    <t>07,05,2023  16:52:34</t>
  </si>
  <si>
    <t>21,03,2024  01:34:56</t>
  </si>
  <si>
    <t>12,08,2024  12:09:42</t>
  </si>
  <si>
    <t>15,12,2023  07:40:50</t>
  </si>
  <si>
    <t>19,07,2023  21:06:58</t>
  </si>
  <si>
    <t>01,07,2024  12:26:09</t>
  </si>
  <si>
    <t>01,03,2024  13:13:11</t>
  </si>
  <si>
    <t>15,09,2024  03:24:43</t>
  </si>
  <si>
    <t>04,05,2023  09:02:04</t>
  </si>
  <si>
    <t>06,03,2025  03:18:55</t>
  </si>
  <si>
    <t>01,08,2024  23:34:36</t>
  </si>
  <si>
    <t>01,02,2025  22:40:57</t>
  </si>
  <si>
    <t>07,06,2023  17:40:46</t>
  </si>
  <si>
    <t>17,05,2024  18:39:54</t>
  </si>
  <si>
    <t>07,09,2024  20:11:50</t>
  </si>
  <si>
    <t>05,05,2024  00:40:44</t>
  </si>
  <si>
    <t>04,12,2023  22:31:52</t>
  </si>
  <si>
    <t>13,12,2023  07:44:34</t>
  </si>
  <si>
    <t>11,02,2025  03:15:22</t>
  </si>
  <si>
    <t>15,09,2024  14:03:39</t>
  </si>
  <si>
    <t>12,07,2024  12:02:22</t>
  </si>
  <si>
    <t>22,09,2024  10:38:54</t>
  </si>
  <si>
    <t>22,11,2024  23:32:36</t>
  </si>
  <si>
    <t>11,06,2023  03:08:40</t>
  </si>
  <si>
    <t>27,07,2024  15:52:23</t>
  </si>
  <si>
    <t>31,05,2024  08:25:48</t>
  </si>
  <si>
    <t>31,03,2024  20:06:11</t>
  </si>
  <si>
    <t>25,02,2025  19:29:12</t>
  </si>
  <si>
    <t>01,08,2023  00:41:46</t>
  </si>
  <si>
    <t>27,04,2024  21:42:37</t>
  </si>
  <si>
    <t>04,01,2025  00:11:20</t>
  </si>
  <si>
    <t>17,04,2025  02:24:33</t>
  </si>
  <si>
    <t>06,12,2023  19:57:28</t>
  </si>
  <si>
    <t>22,12,2023  13:56:09</t>
  </si>
  <si>
    <t>29,05,2023  18:07:45</t>
  </si>
  <si>
    <t>10,07,2024  05:41:27</t>
  </si>
  <si>
    <t>11,01,2025  15:34:15</t>
  </si>
  <si>
    <t>13,04,2025  04:03:30</t>
  </si>
  <si>
    <t>18,01,2024  17:33:55</t>
  </si>
  <si>
    <t>01,06,2024  18:07:12</t>
  </si>
  <si>
    <t>31,07,2024  12:17:48</t>
  </si>
  <si>
    <t>03,06,2024  01:46:41</t>
  </si>
  <si>
    <t>07,10,2024  14:53:40</t>
  </si>
  <si>
    <t>19,10,2024  23:29:56</t>
  </si>
  <si>
    <t>05,10,2024  20:51:10</t>
  </si>
  <si>
    <t>22,11,2024  07:03:42</t>
  </si>
  <si>
    <t>01,06,2023  18:24:47</t>
  </si>
  <si>
    <t>03,12,2024  06:43:47</t>
  </si>
  <si>
    <t>17,06,2024  18:45:16</t>
  </si>
  <si>
    <t>10,03,2025  10:27:44</t>
  </si>
  <si>
    <t>06,03,2025  05:51:57</t>
  </si>
  <si>
    <t>05,01,2025  23:40:57</t>
  </si>
  <si>
    <t>29,02,2024  05:36:08</t>
  </si>
  <si>
    <t>07,07,2023  02:41:20</t>
  </si>
  <si>
    <t>25,06,2023  07:16:08</t>
  </si>
  <si>
    <t>24,02,2025  22:11:27</t>
  </si>
  <si>
    <t>10,02,2024  02:42:53</t>
  </si>
  <si>
    <t>17,03,2025  08:33:57</t>
  </si>
  <si>
    <t>16,03,2024  13:17:46</t>
  </si>
  <si>
    <t>31,03,2025  23:31:26</t>
  </si>
  <si>
    <t>11,11,2024  21:08:37</t>
  </si>
  <si>
    <t>07,11,2023  16:42:48</t>
  </si>
  <si>
    <t>06,11,2024  20:33:30</t>
  </si>
  <si>
    <t>18,11,2023  11:04:47</t>
  </si>
  <si>
    <t>20,07,2023  13:16:27</t>
  </si>
  <si>
    <t>11,12,2024  06:15:04</t>
  </si>
  <si>
    <t>22,05,2023  10:47:38</t>
  </si>
  <si>
    <t>27,06,2024  06:36:08</t>
  </si>
  <si>
    <t>04,07,2024  23:10:32</t>
  </si>
  <si>
    <t>30,01,2025  11:47:27</t>
  </si>
  <si>
    <t>31,03,2025  12:06:15</t>
  </si>
  <si>
    <t>09,01,2025  05:20:38</t>
  </si>
  <si>
    <t>28,05,2023  08:16:40</t>
  </si>
  <si>
    <t>08,03,2025  19:53:31</t>
  </si>
  <si>
    <t>13,07,2023  03:08:45</t>
  </si>
  <si>
    <t>02,06,2023  09:26:31</t>
  </si>
  <si>
    <t>08,01,2024  07:53:38</t>
  </si>
  <si>
    <t>14,01,2024  13:51:53</t>
  </si>
  <si>
    <t>29,08,2024  15:57:16</t>
  </si>
  <si>
    <t>10,07,2023  00:16:06</t>
  </si>
  <si>
    <t>22,09,2024  12:02:12</t>
  </si>
  <si>
    <t>31,07,2024  17:35:54</t>
  </si>
  <si>
    <t>09,04,2024  03:18:12</t>
  </si>
  <si>
    <t>08,02,2024  16:28:48</t>
  </si>
  <si>
    <t>05,06,2023  12:33:18</t>
  </si>
  <si>
    <t>01,07,2023  11:23:37</t>
  </si>
  <si>
    <t>30,09,2023  23:39:28</t>
  </si>
  <si>
    <t>08,02,2025  21:35:52</t>
  </si>
  <si>
    <t>26,02,2024  20:07:54</t>
  </si>
  <si>
    <t>19,06,2023  15:27:52</t>
  </si>
  <si>
    <t>30,12,2023  01:57:07</t>
  </si>
  <si>
    <t>21,11,2023  08:20:44</t>
  </si>
  <si>
    <t>06,07,2024  21:18:16</t>
  </si>
  <si>
    <t>01,08,2023  22:47:30</t>
  </si>
  <si>
    <t>20,06,2023  11:08:02</t>
  </si>
  <si>
    <t>30,01,2024  05:31:26</t>
  </si>
  <si>
    <t>03,05,2024  09:46:01</t>
  </si>
  <si>
    <t>17,06,2023  11:33:46</t>
  </si>
  <si>
    <t>19,02,2025  03:45:42</t>
  </si>
  <si>
    <t>28,01,2025  17:23:00</t>
  </si>
  <si>
    <t>21,08,2024  14:13:38</t>
  </si>
  <si>
    <t>27,11,2024  10:41:05</t>
  </si>
  <si>
    <t>10,07,2024  00:38:49</t>
  </si>
  <si>
    <t>31,12,2024  01:34:26</t>
  </si>
  <si>
    <t>19,02,2025  13:56:09</t>
  </si>
  <si>
    <t>21,01,2024  20:17:05</t>
  </si>
  <si>
    <t>07,12,2024  05:28:52</t>
  </si>
  <si>
    <t>04,08,2023  16:30:05</t>
  </si>
  <si>
    <t>05,08,2023  13:59:55</t>
  </si>
  <si>
    <t>02,11,2023  20:29:54</t>
  </si>
  <si>
    <t>29,07,2023  02:13:43</t>
  </si>
  <si>
    <t>26,10,2024  00:20:01</t>
  </si>
  <si>
    <t>12,02,2024  16:40:09</t>
  </si>
  <si>
    <t>20,05,2023  13:23:02</t>
  </si>
  <si>
    <t>04,04,2025  12:08:00</t>
  </si>
  <si>
    <t>16,05,2024  14:02:01</t>
  </si>
  <si>
    <t>27,08,2023  02:04:25</t>
  </si>
  <si>
    <t>11,02,2024  08:16:43</t>
  </si>
  <si>
    <t>18,09,2024  22:12:48</t>
  </si>
  <si>
    <t>31,01,2024  13:31:27</t>
  </si>
  <si>
    <t>30,12,2023  22:09:52</t>
  </si>
  <si>
    <t>17,09,2024  04:24:15</t>
  </si>
  <si>
    <t>22,03,2025  08:27:29</t>
  </si>
  <si>
    <t>01,02,2025  08:27:49</t>
  </si>
  <si>
    <t>30,10,2023  19:58:05</t>
  </si>
  <si>
    <t>17,09,2023  15:29:59</t>
  </si>
  <si>
    <t>22,10,2024  09:46:13</t>
  </si>
  <si>
    <t>23,05,2024  22:30:11</t>
  </si>
  <si>
    <t>22,10,2023  17:49:53</t>
  </si>
  <si>
    <t>03,02,2024  21:23:19</t>
  </si>
  <si>
    <t>27,08,2023  12:50:15</t>
  </si>
  <si>
    <t>26,07,2023  04:19:13</t>
  </si>
  <si>
    <t>08,07,2023  09:02:21</t>
  </si>
  <si>
    <t>25,01,2025  01:19:30</t>
  </si>
  <si>
    <t>14,06,2023  01:54:45</t>
  </si>
  <si>
    <t>17,06,2024  23:51:31</t>
  </si>
  <si>
    <t>06,02,2024  12:13:20</t>
  </si>
  <si>
    <t>03,07,2023  04:43:14</t>
  </si>
  <si>
    <t>22,04,2024  16:53:07</t>
  </si>
  <si>
    <t>29,10,2023  16:48:02</t>
  </si>
  <si>
    <t>22,08,2023  07:35:32</t>
  </si>
  <si>
    <t>02,11,2024  12:08:12</t>
  </si>
  <si>
    <t>23,03,2025  03:18:20</t>
  </si>
  <si>
    <t>23,03,2025  03:33:55</t>
  </si>
  <si>
    <t>06,03,2024  01:59:07</t>
  </si>
  <si>
    <t>25,05,2023  00:44:54</t>
  </si>
  <si>
    <t>14,08,2024  13:28:04</t>
  </si>
  <si>
    <t>14,02,2025  16:24:09</t>
  </si>
  <si>
    <t>04,05,2024  07:16:37</t>
  </si>
  <si>
    <t>21,08,2024  18:20:43</t>
  </si>
  <si>
    <t>14,03,2025  21:34:19</t>
  </si>
  <si>
    <t>05,08,2023  08:39:51</t>
  </si>
  <si>
    <t>15,08,2024  02:59:45</t>
  </si>
  <si>
    <t>10,05,2024  03:05:28</t>
  </si>
  <si>
    <t>06,03,2024  04:38:54</t>
  </si>
  <si>
    <t>08,02,2024  11:38:58</t>
  </si>
  <si>
    <t>22,10,2023  00:00:28</t>
  </si>
  <si>
    <t>04,07,2024  18:37:22</t>
  </si>
  <si>
    <t>20,11,2024  11:26:14</t>
  </si>
  <si>
    <t>06,12,2024  23:01:52</t>
  </si>
  <si>
    <t>03,08,2023  20:59:23</t>
  </si>
  <si>
    <t>16,06,2023  21:37:15</t>
  </si>
  <si>
    <t>31,05,2024  08:45:11</t>
  </si>
  <si>
    <t>06,01,2024  06:51:36</t>
  </si>
  <si>
    <t>10,11,2024  15:03:27</t>
  </si>
  <si>
    <t>16,10,2023  13:19:50</t>
  </si>
  <si>
    <t>10,04,2024  15:34:48</t>
  </si>
  <si>
    <t>08,03,2024  12:20:35</t>
  </si>
  <si>
    <t>15,10,2024  18:17:38</t>
  </si>
  <si>
    <t>25,03,2025  19:49:31</t>
  </si>
  <si>
    <t>30,08,2024  18:06:12</t>
  </si>
  <si>
    <t>17,03,2024  04:58:33</t>
  </si>
  <si>
    <t>01,02,2024  21:37:24</t>
  </si>
  <si>
    <t>08,03,2024  18:07:30</t>
  </si>
  <si>
    <t>02,11,2023  16:09:39</t>
  </si>
  <si>
    <t>26,02,2024  07:53:53</t>
  </si>
  <si>
    <t>25,04,2023  20:23:24</t>
  </si>
  <si>
    <t>04,01,2025  22:45:43</t>
  </si>
  <si>
    <t>06,05,2024  06:08:44</t>
  </si>
  <si>
    <t>15,08,2024  14:25:45</t>
  </si>
  <si>
    <t>08,09,2024  03:05:23</t>
  </si>
  <si>
    <t>26,07,2023  14:10:13</t>
  </si>
  <si>
    <t>21,11,2023  15:00:38</t>
  </si>
  <si>
    <t>09,03,2025  04:32:40</t>
  </si>
  <si>
    <t>08,06,2023  10:46:49</t>
  </si>
  <si>
    <t>30,07,2024  23:54:38</t>
  </si>
  <si>
    <t>14,07,2023  03:19:18</t>
  </si>
  <si>
    <t>31,10,2024  12:57:36</t>
  </si>
  <si>
    <t>21,07,2024  15:10:03</t>
  </si>
  <si>
    <t>15,02,2024  12:39:13</t>
  </si>
  <si>
    <t>29,03,2024  16:59:44</t>
  </si>
  <si>
    <t>10,07,2023  21:42:36</t>
  </si>
  <si>
    <t>28,09,2024  16:52:52</t>
  </si>
  <si>
    <t>02,09,2023  22:49:44</t>
  </si>
  <si>
    <t>22,10,2024  13:17:49</t>
  </si>
  <si>
    <t>21,12,2023  20:18:03</t>
  </si>
  <si>
    <t>06,01,2025  00:05:35</t>
  </si>
  <si>
    <t>06,05,2024  12:54:23</t>
  </si>
  <si>
    <t>30,08,2023  15:20:37</t>
  </si>
  <si>
    <t>14,05,2023  20:06:38</t>
  </si>
  <si>
    <t>25,02,2025  17:15:25</t>
  </si>
  <si>
    <t>06,05,2023  02:15:49</t>
  </si>
  <si>
    <t>22,09,2023  13:50:07</t>
  </si>
  <si>
    <t>27,05,2023  13:47:20</t>
  </si>
  <si>
    <t>27,04,2023  02:51:11</t>
  </si>
  <si>
    <t>30,10,2024  14:11:36</t>
  </si>
  <si>
    <t>28,12,2024  03:51:31</t>
  </si>
  <si>
    <t>25,06,2023  11:55:41</t>
  </si>
  <si>
    <t>28,01,2025  14:13:58</t>
  </si>
  <si>
    <t>24,02,2025  16:24:32</t>
  </si>
  <si>
    <t>11,06,2024  04:08:46</t>
  </si>
  <si>
    <t>13,01,2024  05:11:26</t>
  </si>
  <si>
    <t>08,02,2024  02:16:23</t>
  </si>
  <si>
    <t>09,05,2024  23:36:17</t>
  </si>
  <si>
    <t>03,04,2024  00:45:42</t>
  </si>
  <si>
    <t>29,05,2024  09:35:28</t>
  </si>
  <si>
    <t>24,03,2024  10:12:38</t>
  </si>
  <si>
    <t>04,10,2023  09:11:07</t>
  </si>
  <si>
    <t>24,04,2024  18:55:03</t>
  </si>
  <si>
    <t>28,05,2023  15:33:01</t>
  </si>
  <si>
    <t>25,07,2024  14:50:57</t>
  </si>
  <si>
    <t>11,08,2024  03:57:17</t>
  </si>
  <si>
    <t>20,09,2024  12:29:44</t>
  </si>
  <si>
    <t>05,04,2025  07:28:03</t>
  </si>
  <si>
    <t>24,05,2023  20:41:53</t>
  </si>
  <si>
    <t>21,08,2023  14:18:01</t>
  </si>
  <si>
    <t>19,05,2024  21:58:48</t>
  </si>
  <si>
    <t>04,09,2024  19:05:28</t>
  </si>
  <si>
    <t>28,12,2023  00:48:44</t>
  </si>
  <si>
    <t>26,06,2023  21:30:12</t>
  </si>
  <si>
    <t>25,08,2024  05:58:44</t>
  </si>
  <si>
    <t>09,12,2023  00:03:18</t>
  </si>
  <si>
    <t>27,12,2023  21:38:54</t>
  </si>
  <si>
    <t>28,02,2025  01:28:30</t>
  </si>
  <si>
    <t>08,04,2025  15:42:16</t>
  </si>
  <si>
    <t>18,07,2023  08:37:01</t>
  </si>
  <si>
    <t>07,05,2024  18:21:35</t>
  </si>
  <si>
    <t>04,09,2024  16:48:27</t>
  </si>
  <si>
    <t>28,04,2023  14:57:27</t>
  </si>
  <si>
    <t>22,04,2024  17:54:46</t>
  </si>
  <si>
    <t>04,01,2024  16:08:01</t>
  </si>
  <si>
    <t>10,08,2024  12:10:47</t>
  </si>
  <si>
    <t>14,01,2024  07:15:01</t>
  </si>
  <si>
    <t>03,04,2025  16:35:02</t>
  </si>
  <si>
    <t>26,04,2024  11:46:26</t>
  </si>
  <si>
    <t>18,09,2024  12:49:51</t>
  </si>
  <si>
    <t>15,08,2024  09:44:36</t>
  </si>
  <si>
    <t>04,02,2024  18:52:01</t>
  </si>
  <si>
    <t>16,05,2023  08:31:26</t>
  </si>
  <si>
    <t>23,07,2024  03:37:45</t>
  </si>
  <si>
    <t>15,01,2025  10:12:36</t>
  </si>
  <si>
    <t>09,09,2024  20:11:18</t>
  </si>
  <si>
    <t>10,06,2024  23:09:04</t>
  </si>
  <si>
    <t>12,03,2024  18:51:44</t>
  </si>
  <si>
    <t>18,11,2024  10:09:06</t>
  </si>
  <si>
    <t>14,06,2024  12:16:32</t>
  </si>
  <si>
    <t>25,10,2023  20:11:22</t>
  </si>
  <si>
    <t>27,09,2023  04:24:32</t>
  </si>
  <si>
    <t>12,03,2024  10:43:58</t>
  </si>
  <si>
    <t>22,12,2023  03:01:01</t>
  </si>
  <si>
    <t>30,10,2023  15:55:38</t>
  </si>
  <si>
    <t>19,11,2023  09:25:39</t>
  </si>
  <si>
    <t>14,09,2023  10:57:18</t>
  </si>
  <si>
    <t>18,03,2025  14:54:49</t>
  </si>
  <si>
    <t>07,05,2023  14:13:20</t>
  </si>
  <si>
    <t>02,06,2024  02:53:57</t>
  </si>
  <si>
    <t>20,07,2024  03:18:28</t>
  </si>
  <si>
    <t>20,10,2024  05:37:30</t>
  </si>
  <si>
    <t>26,01,2025  11:32:35</t>
  </si>
  <si>
    <t>09,05,2024  21:53:27</t>
  </si>
  <si>
    <t>04,03,2024  03:52:10</t>
  </si>
  <si>
    <t>19,07,2023  00:15:07</t>
  </si>
  <si>
    <t>09,07,2023  13:32:01</t>
  </si>
  <si>
    <t>20,07,2023  21:27:19</t>
  </si>
  <si>
    <t>09,10,2023  21:03:23</t>
  </si>
  <si>
    <t>05,06,2024  02:45:46</t>
  </si>
  <si>
    <t>08,10,2023  11:35:28</t>
  </si>
  <si>
    <t>04,08,2023  22:21:42</t>
  </si>
  <si>
    <t>12,06,2024  12:01:04</t>
  </si>
  <si>
    <t>03,07,2023  21:21:43</t>
  </si>
  <si>
    <t>06,06,2023  22:16:59</t>
  </si>
  <si>
    <t>12,12,2024  09:00:29</t>
  </si>
  <si>
    <t>15,10,2024  14:37:42</t>
  </si>
  <si>
    <t>17,01,2025  16:34:03</t>
  </si>
  <si>
    <t>15,04,2025  02:26:50</t>
  </si>
  <si>
    <t>13,05,2023  15:10:34</t>
  </si>
  <si>
    <t>14,12,2023  14:00:02</t>
  </si>
  <si>
    <t>18,08,2023  05:58:41</t>
  </si>
  <si>
    <t>03,02,2025  01:26:07</t>
  </si>
  <si>
    <t>09,09,2024  21:24:17</t>
  </si>
  <si>
    <t>27,01,2025  19:23:42</t>
  </si>
  <si>
    <t>12,01,2025  07:21:27</t>
  </si>
  <si>
    <t>12,01,2025  10:48:28</t>
  </si>
  <si>
    <t>18,05,2023  06:49:58</t>
  </si>
  <si>
    <t>28,02,2025  16:56:02</t>
  </si>
  <si>
    <t>22,07,2024  12:34:08</t>
  </si>
  <si>
    <t>06,10,2024  04:35:59</t>
  </si>
  <si>
    <t>31,03,2024  22:03:35</t>
  </si>
  <si>
    <t>01,12,2023  23:01:28</t>
  </si>
  <si>
    <t>26,12,2024  05:17:28</t>
  </si>
  <si>
    <t>09,11,2023  04:06:27</t>
  </si>
  <si>
    <t>17,11,2024  01:22:20</t>
  </si>
  <si>
    <t>01,03,2025  23:20:42</t>
  </si>
  <si>
    <t>07,03,2024  12:50:37</t>
  </si>
  <si>
    <t>03,09,2023  13:57:51</t>
  </si>
  <si>
    <t>13,11,2023  16:41:11</t>
  </si>
  <si>
    <t>10,09,2023  16:46:45</t>
  </si>
  <si>
    <t>09,03,2024  10:41:02</t>
  </si>
  <si>
    <t>06,04,2024  20:00:30</t>
  </si>
  <si>
    <t>01,07,2023  15:27:55</t>
  </si>
  <si>
    <t>22,02,2024  03:30:23</t>
  </si>
  <si>
    <t>15,04,2025  02:26:43</t>
  </si>
  <si>
    <t>03,03,2025  20:10:23</t>
  </si>
  <si>
    <t>23,06,2023  11:56:44</t>
  </si>
  <si>
    <t>23,02,2024  11:15:23</t>
  </si>
  <si>
    <t>07,12,2023  05:24:15</t>
  </si>
  <si>
    <t>13,11,2024  00:42:57</t>
  </si>
  <si>
    <t>20,06,2024  09:55:32</t>
  </si>
  <si>
    <t>04,04,2024  13:40:43</t>
  </si>
  <si>
    <t>01,07,2023  11:35:08</t>
  </si>
  <si>
    <t>01,07,2023  23:45:39</t>
  </si>
  <si>
    <t>21,03,2024  07:04:56</t>
  </si>
  <si>
    <t>20,10,2023  06:12:56</t>
  </si>
  <si>
    <t>07,06,2024  11:47:14</t>
  </si>
  <si>
    <t>14,09,2023  06:27:47</t>
  </si>
  <si>
    <t>16,02,2025  05:55:11</t>
  </si>
  <si>
    <t>04,08,2024  07:07:04</t>
  </si>
  <si>
    <t>04,01,2024  16:49:48</t>
  </si>
  <si>
    <t>10,08,2023  13:49:59</t>
  </si>
  <si>
    <t>15,04,2024  02:08:43</t>
  </si>
  <si>
    <t>21,08,2023  01:28:01</t>
  </si>
  <si>
    <t>22,01,2025  06:36:10</t>
  </si>
  <si>
    <t>11,12,2023  08:17:12</t>
  </si>
  <si>
    <t>15,05,2023  12:02:03</t>
  </si>
  <si>
    <t>15,03,2024  18:06:47</t>
  </si>
  <si>
    <t>01,12,2023  17:39:44</t>
  </si>
  <si>
    <t>14,01,2025  21:55:48</t>
  </si>
  <si>
    <t>10,01,2025  05:36:40</t>
  </si>
  <si>
    <t>11,02,2025  23:28:11</t>
  </si>
  <si>
    <t>02,05,2023  10:32:22</t>
  </si>
  <si>
    <t>27,02,2025  03:17:42</t>
  </si>
  <si>
    <t>30,08,2024  14:39:07</t>
  </si>
  <si>
    <t>27,05,2024  16:40:03</t>
  </si>
  <si>
    <t>20,10,2023  10:44:38</t>
  </si>
  <si>
    <t>14,01,2025  09:50:16</t>
  </si>
  <si>
    <t>15,08,2023  02:13:55</t>
  </si>
  <si>
    <t>30,01,2025  22:36:54</t>
  </si>
  <si>
    <t>22,02,2024  12:08:04</t>
  </si>
  <si>
    <t>29,06,2024  03:44:24</t>
  </si>
  <si>
    <t>13,09,2023  22:15:50</t>
  </si>
  <si>
    <t>12,02,2024  06:21:07</t>
  </si>
  <si>
    <t>13,12,2023  05:40:27</t>
  </si>
  <si>
    <t>11,05,2024  09:37:31</t>
  </si>
  <si>
    <t>11,02,2024  17:18:53</t>
  </si>
  <si>
    <t>14,01,2024  13:35:13</t>
  </si>
  <si>
    <t>30,03,2025  11:20:53</t>
  </si>
  <si>
    <t>24,08,2023  12:58:39</t>
  </si>
  <si>
    <t>29,07,2024  15:13:59</t>
  </si>
  <si>
    <t>23,08,2024  01:53:44</t>
  </si>
  <si>
    <t>26,11,2024  05:51:26</t>
  </si>
  <si>
    <t>31,01,2025  00:51:31</t>
  </si>
  <si>
    <t>11,07,2024  03:42:38</t>
  </si>
  <si>
    <t>22,07,2024  08:44:19</t>
  </si>
  <si>
    <t>18,05,2024  00:58:08</t>
  </si>
  <si>
    <t>12,12,2024  12:16:53</t>
  </si>
  <si>
    <t>26,10,2024  01:44:34</t>
  </si>
  <si>
    <t>17,07,2023  13:11:46</t>
  </si>
  <si>
    <t>14,01,2025  00:47:41</t>
  </si>
  <si>
    <t>27,03,2025  09:19:26</t>
  </si>
  <si>
    <t>15,07,2023  20:13:13</t>
  </si>
  <si>
    <t>28,09,2024  12:35:04</t>
  </si>
  <si>
    <t>08,11,2024  21:33:52</t>
  </si>
  <si>
    <t>16,12,2023  04:34:46</t>
  </si>
  <si>
    <t>02,03,2024  07:42:56</t>
  </si>
  <si>
    <t>11,01,2024  04:53:00</t>
  </si>
  <si>
    <t>14,02,2024  13:09:28</t>
  </si>
  <si>
    <t>11,05,2024  13:29:07</t>
  </si>
  <si>
    <t>24,05,2023  13:28:09</t>
  </si>
  <si>
    <t>22,11,2023  05:14:03</t>
  </si>
  <si>
    <t>03,06,2024  15:13:18</t>
  </si>
  <si>
    <t>05,03,2024  17:03:04</t>
  </si>
  <si>
    <t>27,05,2023  17:05:16</t>
  </si>
  <si>
    <t>29,09,2023  14:14:51</t>
  </si>
  <si>
    <t>25,07,2024  22:45:18</t>
  </si>
  <si>
    <t>07,07,2024  09:27:53</t>
  </si>
  <si>
    <t>05,09,2023  11:54:02</t>
  </si>
  <si>
    <t>17,04,2024  19:09:39</t>
  </si>
  <si>
    <t>02,08,2023  06:17:20</t>
  </si>
  <si>
    <t>14,06,2024  21:15:22</t>
  </si>
  <si>
    <t>11,09,2024  13:31:39</t>
  </si>
  <si>
    <t>25,02,2024  07:13:15</t>
  </si>
  <si>
    <t>30,12,2024  19:52:41</t>
  </si>
  <si>
    <t>15,01,2024  23:48:12</t>
  </si>
  <si>
    <t>05,05,2023  23:09:52</t>
  </si>
  <si>
    <t>13,05,2024  20:54:22</t>
  </si>
  <si>
    <t>20,05,2024  16:07:52</t>
  </si>
  <si>
    <t>27,02,2024  20:12:55</t>
  </si>
  <si>
    <t>23,06,2023  11:30:43</t>
  </si>
  <si>
    <t>07,04,2024  12:15:23</t>
  </si>
  <si>
    <t>15,06,2024  10:58:29</t>
  </si>
  <si>
    <t>01,07,2024  23:23:01</t>
  </si>
  <si>
    <t>07,08,2023  12:37:12</t>
  </si>
  <si>
    <t>27,12,2023  07:39:01</t>
  </si>
  <si>
    <t>19,05,2023  05:03:48</t>
  </si>
  <si>
    <t>29,06,2024  09:56:12</t>
  </si>
  <si>
    <t>09,12,2023  02:45:40</t>
  </si>
  <si>
    <t>30,07,2024  18:34:18</t>
  </si>
  <si>
    <t>09,12,2024  11:42:53</t>
  </si>
  <si>
    <t>24,08,2023  19:46:25</t>
  </si>
  <si>
    <t>29,03,2025  21:37:02</t>
  </si>
  <si>
    <t>24,05,2024  11:44:48</t>
  </si>
  <si>
    <t>02,04,2025  11:23:30</t>
  </si>
  <si>
    <t>08,03,2024  04:49:30</t>
  </si>
  <si>
    <t>12,10,2024  19:02:35</t>
  </si>
  <si>
    <t>14,10,2024  18:52:41</t>
  </si>
  <si>
    <t>14,11,2023  03:54:27</t>
  </si>
  <si>
    <t>22,02,2024  23:34:16</t>
  </si>
  <si>
    <t>05,08,2024  14:37:26</t>
  </si>
  <si>
    <t>01,11,2023  10:46:31</t>
  </si>
  <si>
    <t>07,07,2023  15:44:26</t>
  </si>
  <si>
    <t>13,01,2024  17:13:53</t>
  </si>
  <si>
    <t>05,09,2023  22:45:35</t>
  </si>
  <si>
    <t>06,01,2024  13:40:41</t>
  </si>
  <si>
    <t>16,07,2023  18:02:47</t>
  </si>
  <si>
    <t>16,08,2023  08:59:04</t>
  </si>
  <si>
    <t>14,12,2023  22:24:33</t>
  </si>
  <si>
    <t>29,06,2024  22:16:33</t>
  </si>
  <si>
    <t>03,04,2025  16:59:18</t>
  </si>
  <si>
    <t>03,07,2023  16:31:58</t>
  </si>
  <si>
    <t>16,12,2023  19:27:52</t>
  </si>
  <si>
    <t>05,05,2024  20:18:08</t>
  </si>
  <si>
    <t>13,08,2024  05:37:54</t>
  </si>
  <si>
    <t>12,06,2023  07:12:13</t>
  </si>
  <si>
    <t>20,05,2024  19:12:40</t>
  </si>
  <si>
    <t>30,10,2023  19:48:25</t>
  </si>
  <si>
    <t>06,09,2023  09:22:49</t>
  </si>
  <si>
    <t>25,02,2024  19:15:35</t>
  </si>
  <si>
    <t>12,03,2024  00:05:01</t>
  </si>
  <si>
    <t>31,10,2024  18:19:11</t>
  </si>
  <si>
    <t>17,12,2024  13:16:44</t>
  </si>
  <si>
    <t>08,11,2023  14:24:53</t>
  </si>
  <si>
    <t>11,11,2023  04:27:54</t>
  </si>
  <si>
    <t>21,07,2024  02:34:58</t>
  </si>
  <si>
    <t>02,12,2024  16:46:30</t>
  </si>
  <si>
    <t>21,08,2024  08:00:07</t>
  </si>
  <si>
    <t>29,09,2024  02:15:48</t>
  </si>
  <si>
    <t>18,11,2024  04:46:17</t>
  </si>
  <si>
    <t>06,05,2024  16:00:35</t>
  </si>
  <si>
    <t>09,11,2023  22:26:52</t>
  </si>
  <si>
    <t>15,06,2023  22:08:17</t>
  </si>
  <si>
    <t>23,02,2025  22:53:22</t>
  </si>
  <si>
    <t>15,08,2023  17:58:59</t>
  </si>
  <si>
    <t>26,01,2025  10:48:47</t>
  </si>
  <si>
    <t>21,11,2023  12:44:52</t>
  </si>
  <si>
    <t>03,08,2024  00:00:02</t>
  </si>
  <si>
    <t>16,11,2023  08:56:32</t>
  </si>
  <si>
    <t>04,07,2023  15:53:44</t>
  </si>
  <si>
    <t>09,01,2024  00:49:17</t>
  </si>
  <si>
    <t>22,01,2024  12:31:25</t>
  </si>
  <si>
    <t>09,10,2023  07:27:26</t>
  </si>
  <si>
    <t>27,01,2024  22:44:01</t>
  </si>
  <si>
    <t>23,06,2024  16:13:25</t>
  </si>
  <si>
    <t>28,08,2023  05:18:03</t>
  </si>
  <si>
    <t>01,02,2025  01:23:02</t>
  </si>
  <si>
    <t>15,04,2025  04:07:18</t>
  </si>
  <si>
    <t>30,12,2023  16:21:03</t>
  </si>
  <si>
    <t>02,10,2024  04:47:58</t>
  </si>
  <si>
    <t>08,11,2023  15:00:44</t>
  </si>
  <si>
    <t>10,03,2024  03:20:41</t>
  </si>
  <si>
    <t>11,01,2024  05:31:53</t>
  </si>
  <si>
    <t>18,02,2025  09:13:42</t>
  </si>
  <si>
    <t>25,10,2023  11:04:24</t>
  </si>
  <si>
    <t>09,01,2024  23:52:08</t>
  </si>
  <si>
    <t>11,10,2024  23:56:16</t>
  </si>
  <si>
    <t>22,01,2024  08:11:54</t>
  </si>
  <si>
    <t>04,05,2024  17:08:08</t>
  </si>
  <si>
    <t>09,08,2024  08:15:00</t>
  </si>
  <si>
    <t>20,11,2023  18:50:32</t>
  </si>
  <si>
    <t>27,06,2024  01:30:48</t>
  </si>
  <si>
    <t>20,10,2023  07:38:52</t>
  </si>
  <si>
    <t>08,09,2023  22:05:21</t>
  </si>
  <si>
    <t>19,09,2024  05:00:13</t>
  </si>
  <si>
    <t>10,02,2024  06:49:07</t>
  </si>
  <si>
    <t>30,01,2025  19:50:52</t>
  </si>
  <si>
    <t>16,02,2025  23:53:04</t>
  </si>
  <si>
    <t>11,07,2023  10:09:52</t>
  </si>
  <si>
    <t>02,03,2024  23:36:48</t>
  </si>
  <si>
    <t>20,01,2025  14:33:45</t>
  </si>
  <si>
    <t>18,04,2025  22:45:58</t>
  </si>
  <si>
    <t>09,06,2023  18:53:33</t>
  </si>
  <si>
    <t>03,03,2024  08:35:33</t>
  </si>
  <si>
    <t>16,01,2024  13:33:42</t>
  </si>
  <si>
    <t>08,06,2024  17:08:13</t>
  </si>
  <si>
    <t>08,12,2023  09:25:19</t>
  </si>
  <si>
    <t>30,09,2023  20:14:34</t>
  </si>
  <si>
    <t>18,06,2024  19:54:28</t>
  </si>
  <si>
    <t>21,02,2025  17:04:25</t>
  </si>
  <si>
    <t>02,03,2025  19:42:56</t>
  </si>
  <si>
    <t>21,11,2023  18:28:52</t>
  </si>
  <si>
    <t>16,04,2025  04:21:31</t>
  </si>
  <si>
    <t>09,08,2024  03:44:35</t>
  </si>
  <si>
    <t>30,03,2024  08:51:35</t>
  </si>
  <si>
    <t>10,02,2024  05:39:49</t>
  </si>
  <si>
    <t>01,11,2024  08:50:10</t>
  </si>
  <si>
    <t>05,01,2024  19:32:38</t>
  </si>
  <si>
    <t>29,11,2023  22:08:40</t>
  </si>
  <si>
    <t>28,03,2024  04:24:34</t>
  </si>
  <si>
    <t>07,09,2023  22:26:35</t>
  </si>
  <si>
    <t>20,02,2024  11:00:45</t>
  </si>
  <si>
    <t>12,09,2024  16:06:20</t>
  </si>
  <si>
    <t>27,05,2024  20:41:52</t>
  </si>
  <si>
    <t>02,08,2023  01:22:43</t>
  </si>
  <si>
    <t>28,04,2023  09:42:01</t>
  </si>
  <si>
    <t>01,08,2023  02:20:37</t>
  </si>
  <si>
    <t>08,06,2024  21:07:12</t>
  </si>
  <si>
    <t>08,12,2024  05:20:40</t>
  </si>
  <si>
    <t>30,04,2023  03:46:34</t>
  </si>
  <si>
    <t>06,06,2024  21:29:08</t>
  </si>
  <si>
    <t>12,02,2024  13:57:26</t>
  </si>
  <si>
    <t>09,11,2024  23:13:46</t>
  </si>
  <si>
    <t>06,03,2024  22:56:52</t>
  </si>
  <si>
    <t>16,11,2024  15:20:00</t>
  </si>
  <si>
    <t>09,08,2023  19:57:27</t>
  </si>
  <si>
    <t>26,11,2023  13:42:12</t>
  </si>
  <si>
    <t>30,01,2025  09:01:55</t>
  </si>
  <si>
    <t>09,09,2024  21:37:06</t>
  </si>
  <si>
    <t>13,03,2025  00:17:21</t>
  </si>
  <si>
    <t>08,02,2024  10:37:49</t>
  </si>
  <si>
    <t>18,10,2023  22:58:33</t>
  </si>
  <si>
    <t>26,04,2023  16:33:22</t>
  </si>
  <si>
    <t>21,07,2024  14:23:13</t>
  </si>
  <si>
    <t>28,03,2024  16:54:08</t>
  </si>
  <si>
    <t>28,11,2023  13:04:48</t>
  </si>
  <si>
    <t>16,06,2024  04:59:56</t>
  </si>
  <si>
    <t>10,03,2025  15:55:34</t>
  </si>
  <si>
    <t>19,09,2024  09:08:48</t>
  </si>
  <si>
    <t>15,07,2024  12:22:01</t>
  </si>
  <si>
    <t>15,10,2023  01:14:27</t>
  </si>
  <si>
    <t>29,01,2024  22:56:11</t>
  </si>
  <si>
    <t>10,03,2025  08:25:38</t>
  </si>
  <si>
    <t>15,02,2025  17:48:48</t>
  </si>
  <si>
    <t>24,08,2023  21:39:40</t>
  </si>
  <si>
    <t>15,01,2025  18:17:01</t>
  </si>
  <si>
    <t>06,11,2024  18:44:52</t>
  </si>
  <si>
    <t>11,12,2024  00:14:45</t>
  </si>
  <si>
    <t>09,06,2023  00:58:12</t>
  </si>
  <si>
    <t>15,12,2024  04:04:31</t>
  </si>
  <si>
    <t>02,07,2024  09:22:02</t>
  </si>
  <si>
    <t>11,03,2025  01:09:58</t>
  </si>
  <si>
    <t>11,12,2024  15:24:19</t>
  </si>
  <si>
    <t>07,10,2024  20:06:37</t>
  </si>
  <si>
    <t>29,01,2025  05:24:42</t>
  </si>
  <si>
    <t>25,09,2023  01:47:49</t>
  </si>
  <si>
    <t>26,05,2023  07:33:32</t>
  </si>
  <si>
    <t>29,08,2024  17:28:26</t>
  </si>
  <si>
    <t>28,10,2024  07:57:47</t>
  </si>
  <si>
    <t>12,03,2025  21:02:25</t>
  </si>
  <si>
    <t>10,12,2023  11:41:21</t>
  </si>
  <si>
    <t>30,06,2023  01:17:21</t>
  </si>
  <si>
    <t>15,08,2024  18:30:19</t>
  </si>
  <si>
    <t>19,08,2024  00:03:42</t>
  </si>
  <si>
    <t>27,08,2023  07:58:42</t>
  </si>
  <si>
    <t>09,06,2023  21:36:26</t>
  </si>
  <si>
    <t>08,12,2024  11:05:33</t>
  </si>
  <si>
    <t>27,11,2024  19:39:52</t>
  </si>
  <si>
    <t>23,11,2023  23:30:19</t>
  </si>
  <si>
    <t>10,04,2024  23:56:04</t>
  </si>
  <si>
    <t>24,09,2024  17:41:23</t>
  </si>
  <si>
    <t>26,09,2023  02:07:27</t>
  </si>
  <si>
    <t>18,07,2024  07:43:09</t>
  </si>
  <si>
    <t>10,10,2024  02:58:50</t>
  </si>
  <si>
    <t>29,12,2023  17:36:54</t>
  </si>
  <si>
    <t>25,09,2023  00:30:10</t>
  </si>
  <si>
    <t>07,05,2023  08:18:29</t>
  </si>
  <si>
    <t>28,07,2023  18:32:16</t>
  </si>
  <si>
    <t>17,10,2023  15:38:14</t>
  </si>
  <si>
    <t>27,06,2023  19:06:44</t>
  </si>
  <si>
    <t>13,09,2023  19:03:50</t>
  </si>
  <si>
    <t>21,09,2024  00:29:51</t>
  </si>
  <si>
    <t>06,05,2024  18:33:42</t>
  </si>
  <si>
    <t>28,01,2024  14:49:22</t>
  </si>
  <si>
    <t>14,05,2024  12:22:46</t>
  </si>
  <si>
    <t>09,04,2025  06:03:19</t>
  </si>
  <si>
    <t>31,03,2024  08:26:28</t>
  </si>
  <si>
    <t>26,04,2024  11:39:54</t>
  </si>
  <si>
    <t>29,02,2024  21:37:17</t>
  </si>
  <si>
    <t>19,09,2023  09:45:54</t>
  </si>
  <si>
    <t>16,09,2023  08:30:41</t>
  </si>
  <si>
    <t>03,11,2024  19:48:40</t>
  </si>
  <si>
    <t>27,05,2024  20:55:25</t>
  </si>
  <si>
    <t>19,07,2024  03:38:22</t>
  </si>
  <si>
    <t>02,05,2023  12:59:56</t>
  </si>
  <si>
    <t>16,03,2024  13:21:15</t>
  </si>
  <si>
    <t>23,10,2023  21:25:33</t>
  </si>
  <si>
    <t>23,08,2024  05:16:53</t>
  </si>
  <si>
    <t>24,01,2025  17:55:45</t>
  </si>
  <si>
    <t>02,04,2025  18:06:40</t>
  </si>
  <si>
    <t>24,03,2025  09:23:47</t>
  </si>
  <si>
    <t>12,01,2025  16:38:15</t>
  </si>
  <si>
    <t>15,04,2025  21:44:21</t>
  </si>
  <si>
    <t>19,10,2023  20:37:27</t>
  </si>
  <si>
    <t>08,06,2024  23:21:48</t>
  </si>
  <si>
    <t>20,05,2024  02:26:27</t>
  </si>
  <si>
    <t>27,10,2024  16:27:32</t>
  </si>
  <si>
    <t>15,11,2023  03:49:00</t>
  </si>
  <si>
    <t>23,04,2024  22:05:21</t>
  </si>
  <si>
    <t>04,10,2024  02:48:02</t>
  </si>
  <si>
    <t>11,07,2023  08:15:11</t>
  </si>
  <si>
    <t>17,10,2023  22:13:45</t>
  </si>
  <si>
    <t>02,11,2023  00:51:40</t>
  </si>
  <si>
    <t>21,11,2024  09:50:46</t>
  </si>
  <si>
    <t>17,06,2024  10:21:54</t>
  </si>
  <si>
    <t>16,03,2025  07:36:30</t>
  </si>
  <si>
    <t>25,04,2023  13:25:42</t>
  </si>
  <si>
    <t>22,06,2023  01:34:21</t>
  </si>
  <si>
    <t>17,06,2023  20:24:24</t>
  </si>
  <si>
    <t>09,10,2023  19:35:24</t>
  </si>
  <si>
    <t>21,04,2025  13:07:46</t>
  </si>
  <si>
    <t>06,02,2024  12:06:40</t>
  </si>
  <si>
    <t>06,12,2024  14:58:12</t>
  </si>
  <si>
    <t>16,01,2024  08:40:45</t>
  </si>
  <si>
    <t>21,09,2023  07:19:18</t>
  </si>
  <si>
    <t>11,07,2024  15:25:33</t>
  </si>
  <si>
    <t>03,11,2024  02:35:44</t>
  </si>
  <si>
    <t>20,04,2024  02:15:50</t>
  </si>
  <si>
    <t>27,10,2024  16:28:28</t>
  </si>
  <si>
    <t>21,10,2024  13:58:15</t>
  </si>
  <si>
    <t>25,08,2023  21:42:45</t>
  </si>
  <si>
    <t>15,01,2024  21:43:39</t>
  </si>
  <si>
    <t>04,06,2024  12:59:23</t>
  </si>
  <si>
    <t>11,07,2023  15:00:40</t>
  </si>
  <si>
    <t>03,11,2023  13:17:35</t>
  </si>
  <si>
    <t>07,01,2024  19:36:23</t>
  </si>
  <si>
    <t>26,09,2024  08:19:11</t>
  </si>
  <si>
    <t>10,09,2023  10:15:55</t>
  </si>
  <si>
    <t>15,12,2023  10:02:13</t>
  </si>
  <si>
    <t>05,03,2024  18:32:36</t>
  </si>
  <si>
    <t>20,06,2023  20:27:12</t>
  </si>
  <si>
    <t>23,12,2023  07:03:54</t>
  </si>
  <si>
    <t>11,01,2025  05:32:32</t>
  </si>
  <si>
    <t>02,03,2024  13:01:17</t>
  </si>
  <si>
    <t>06,12,2024  07:54:14</t>
  </si>
  <si>
    <t>25,11,2023  06:21:24</t>
  </si>
  <si>
    <t>14,07,2023  19:01:53</t>
  </si>
  <si>
    <t>03,03,2025  00:22:59</t>
  </si>
  <si>
    <t>02,10,2023  19:29:55</t>
  </si>
  <si>
    <t>26,05,2023  02:35:04</t>
  </si>
  <si>
    <t>11,12,2024  02:07:19</t>
  </si>
  <si>
    <t>28,02,2025  00:51:07</t>
  </si>
  <si>
    <t>26,10,2024  21:48:27</t>
  </si>
  <si>
    <t>19,11,2023  03:35:49</t>
  </si>
  <si>
    <t>27,05,2023  16:19:00</t>
  </si>
  <si>
    <t>21,08,2024  22:10:22</t>
  </si>
  <si>
    <t>23,04,2023  11:44:47</t>
  </si>
  <si>
    <t>13,09,2024  18:25:29</t>
  </si>
  <si>
    <t>22,10,2024  04:45:04</t>
  </si>
  <si>
    <t>03,04,2025  18:33:18</t>
  </si>
  <si>
    <t>06,12,2024  00:11:31</t>
  </si>
  <si>
    <t>30,11,2024  07:47:44</t>
  </si>
  <si>
    <t>10,04,2024  19:04:04</t>
  </si>
  <si>
    <t>02,09,2023  19:07:58</t>
  </si>
  <si>
    <t>30,03,2024  06:34:32</t>
  </si>
  <si>
    <t>26,09,2024  20:21:41</t>
  </si>
  <si>
    <t>07,06,2023  17:11:21</t>
  </si>
  <si>
    <t>21,04,2024  12:04:43</t>
  </si>
  <si>
    <t>27,01,2025  17:10:28</t>
  </si>
  <si>
    <t>15,04,2025  06:09:52</t>
  </si>
  <si>
    <t>03,01,2025  03:55:30</t>
  </si>
  <si>
    <t>02,06,2024  17:50:06</t>
  </si>
  <si>
    <t>17,10,2023  16:10:21</t>
  </si>
  <si>
    <t>21,01,2024  00:00:51</t>
  </si>
  <si>
    <t>14,12,2023  12:19:35</t>
  </si>
  <si>
    <t>19,01,2024  23:08:53</t>
  </si>
  <si>
    <t>25,10,2024  13:13:03</t>
  </si>
  <si>
    <t>17,05,2024  05:26:37</t>
  </si>
  <si>
    <t>19,02,2025  16:32:42</t>
  </si>
  <si>
    <t>15,04,2024  04:27:40</t>
  </si>
  <si>
    <t>08,07,2024  21:43:41</t>
  </si>
  <si>
    <t>16,01,2025  21:31:18</t>
  </si>
  <si>
    <t>08,08,2024  08:39:35</t>
  </si>
  <si>
    <t>30,11,2024  02:59:02</t>
  </si>
  <si>
    <t>31,01,2025  17:29:48</t>
  </si>
  <si>
    <t>02,04,2025  20:23:14</t>
  </si>
  <si>
    <t>28,02,2025  22:45:08</t>
  </si>
  <si>
    <t>03,04,2025  11:50:11</t>
  </si>
  <si>
    <t>30,07,2023  14:35:22</t>
  </si>
  <si>
    <t>01,12,2024  17:04:04</t>
  </si>
  <si>
    <t>02,07,2024  05:19:24</t>
  </si>
  <si>
    <t>15,07,2023  02:22:40</t>
  </si>
  <si>
    <t>30,09,2023  08:11:22</t>
  </si>
  <si>
    <t>22,02,2025  20:07:32</t>
  </si>
  <si>
    <t>16,11,2023  02:51:47</t>
  </si>
  <si>
    <t>22,05,2023  15:04:15</t>
  </si>
  <si>
    <t>04,11,2023  09:40:58</t>
  </si>
  <si>
    <t>28,02,2024  09:52:05</t>
  </si>
  <si>
    <t>21,08,2024  02:51:37</t>
  </si>
  <si>
    <t>08,08,2023  01:06:49</t>
  </si>
  <si>
    <t>12,02,2025  16:27:25</t>
  </si>
  <si>
    <t>14,10,2023  21:30:56</t>
  </si>
  <si>
    <t>08,11,2023  02:47:26</t>
  </si>
  <si>
    <t>27,08,2023  04:30:33</t>
  </si>
  <si>
    <t>15,12,2023  05:03:31</t>
  </si>
  <si>
    <t>31,01,2024  11:09:19</t>
  </si>
  <si>
    <t>25,06,2024  08:08:11</t>
  </si>
  <si>
    <t>20,04,2024  02:48:31</t>
  </si>
  <si>
    <t>21,12,2023  01:47:05</t>
  </si>
  <si>
    <t>23,05,2024  22:23:50</t>
  </si>
  <si>
    <t>25,01,2025  06:17:09</t>
  </si>
  <si>
    <t>24,01,2024  08:52:05</t>
  </si>
  <si>
    <t>05,04,2024  19:10:58</t>
  </si>
  <si>
    <t>08,08,2024  00:37:46</t>
  </si>
  <si>
    <t>30,08,2024  00:49:00</t>
  </si>
  <si>
    <t>03,08,2023  17:27:55</t>
  </si>
  <si>
    <t>19,10,2024  14:07:54</t>
  </si>
  <si>
    <t>24,06,2023  20:10:33</t>
  </si>
  <si>
    <t>28,09,2023  06:18:25</t>
  </si>
  <si>
    <t>10,12,2024  10:25:35</t>
  </si>
  <si>
    <t>20,08,2024  23:54:53</t>
  </si>
  <si>
    <t>04,12,2024  09:45:18</t>
  </si>
  <si>
    <t>22,02,2025  16:56:44</t>
  </si>
  <si>
    <t>14,11,2024  14:39:36</t>
  </si>
  <si>
    <t>22,08,2024  16:32:51</t>
  </si>
  <si>
    <t>29,08,2024  13:27:19</t>
  </si>
  <si>
    <t>18,09,2023  18:09:01</t>
  </si>
  <si>
    <t>25,02,2024  07:48:55</t>
  </si>
  <si>
    <t>31,07,2023  21:28:16</t>
  </si>
  <si>
    <t>09,09,2024  18:03:49</t>
  </si>
  <si>
    <t>07,11,2024  23:34:33</t>
  </si>
  <si>
    <t>12,12,2024  22:24:15</t>
  </si>
  <si>
    <t>24,06,2024  07:31:19</t>
  </si>
  <si>
    <t>05,05,2023  07:36:38</t>
  </si>
  <si>
    <t>16,09,2023  15:10:02</t>
  </si>
  <si>
    <t>20,10,2023  06:32:31</t>
  </si>
  <si>
    <t>23,01,2025  15:08:13</t>
  </si>
  <si>
    <t>08,10,2023  06:30:27</t>
  </si>
  <si>
    <t>07,11,2023  05:09:04</t>
  </si>
  <si>
    <t>03,12,2023  23:22:57</t>
  </si>
  <si>
    <t>09,12,2024  20:58:04</t>
  </si>
  <si>
    <t>18,02,2025  22:56:41</t>
  </si>
  <si>
    <t>19,11,2024  12:18:11</t>
  </si>
  <si>
    <t>05,04,2025  03:21:30</t>
  </si>
  <si>
    <t>28,12,2024  02:02:28</t>
  </si>
  <si>
    <t>18,05,2024  17:33:48</t>
  </si>
  <si>
    <t>03,12,2024  09:22:30</t>
  </si>
  <si>
    <t>24,02,2025  09:57:42</t>
  </si>
  <si>
    <t>25,09,2024  14:31:43</t>
  </si>
  <si>
    <t>15,10,2024  22:33:23</t>
  </si>
  <si>
    <t>24,05,2024  13:49:34</t>
  </si>
  <si>
    <t>19,07,2023  17:42:50</t>
  </si>
  <si>
    <t>10,04,2025  02:39:12</t>
  </si>
  <si>
    <t>27,02,2024  18:59:08</t>
  </si>
  <si>
    <t>08,08,2023  08:53:39</t>
  </si>
  <si>
    <t>03,04,2025  04:11:00</t>
  </si>
  <si>
    <t>25,08,2023  23:00:39</t>
  </si>
  <si>
    <t>29,10,2024  02:29:20</t>
  </si>
  <si>
    <t>23,09,2024  04:39:31</t>
  </si>
  <si>
    <t>01,05,2024  08:13:00</t>
  </si>
  <si>
    <t>11,04,2024  22:46:05</t>
  </si>
  <si>
    <t>11,06,2024  13:00:51</t>
  </si>
  <si>
    <t>02,01,2024  10:42:14</t>
  </si>
  <si>
    <t>05,05,2023  02:06:06</t>
  </si>
  <si>
    <t>10,06,2023  16:14:13</t>
  </si>
  <si>
    <t>13,03,2024  03:12:57</t>
  </si>
  <si>
    <t>04,12,2023  14:00:11</t>
  </si>
  <si>
    <t>23,05,2023  18:40:46</t>
  </si>
  <si>
    <t>21,06,2024  15:30:27</t>
  </si>
  <si>
    <t>07,01,2024  19:30:09</t>
  </si>
  <si>
    <t>29,08,2023  12:00:20</t>
  </si>
  <si>
    <t>06,12,2024  03:12:38</t>
  </si>
  <si>
    <t>27,06,2023  04:51:13</t>
  </si>
  <si>
    <t>31,05,2024  16:05:32</t>
  </si>
  <si>
    <t>04,01,2024  13:11:34</t>
  </si>
  <si>
    <t>03,05,2024  14:37:36</t>
  </si>
  <si>
    <t>16,04,2025  13:38:55</t>
  </si>
  <si>
    <t>23,11,2023  02:17:15</t>
  </si>
  <si>
    <t>15,02,2025  06:04:13</t>
  </si>
  <si>
    <t>31,01,2025  01:42:22</t>
  </si>
  <si>
    <t>02,12,2024  08:42:55</t>
  </si>
  <si>
    <t>16,06,2024  20:32:28</t>
  </si>
  <si>
    <t>01,01,2025  07:50:36</t>
  </si>
  <si>
    <t>06,11,2024  01:38:52</t>
  </si>
  <si>
    <t>16,12,2024  09:38:48</t>
  </si>
  <si>
    <t>06,06,2023  00:22:46</t>
  </si>
  <si>
    <t>15,02,2025  12:49:05</t>
  </si>
  <si>
    <t>08,03,2024  07:58:59</t>
  </si>
  <si>
    <t>06,08,2023  07:09:05</t>
  </si>
  <si>
    <t>31,05,2024  18:07:28</t>
  </si>
  <si>
    <t>17,10,2023  18:39:58</t>
  </si>
  <si>
    <t>03,07,2023  15:04:47</t>
  </si>
  <si>
    <t>30,10,2024  15:53:24</t>
  </si>
  <si>
    <t>27,02,2025  06:24:37</t>
  </si>
  <si>
    <t>29,09,2024  09:28:04</t>
  </si>
  <si>
    <t>23,01,2024  15:53:53</t>
  </si>
  <si>
    <t>13,11,2023  15:52:31</t>
  </si>
  <si>
    <t>17,02,2025  06:11:41</t>
  </si>
  <si>
    <t>25,08,2023  21:03:03</t>
  </si>
  <si>
    <t>15,05,2023  19:57:47</t>
  </si>
  <si>
    <t>23,02,2024  10:09:52</t>
  </si>
  <si>
    <t>10,04,2025  22:39:49</t>
  </si>
  <si>
    <t>04,11,2023  21:52:38</t>
  </si>
  <si>
    <t>07,09,2023  17:46:48</t>
  </si>
  <si>
    <t>20,12,2024  19:27:12</t>
  </si>
  <si>
    <t>24,10,2024  01:50:58</t>
  </si>
  <si>
    <t>15,05,2023  02:42:21</t>
  </si>
  <si>
    <t>22,12,2024  17:51:15</t>
  </si>
  <si>
    <t>07,03,2025  17:08:19</t>
  </si>
  <si>
    <t>20,03,2025  05:59:19</t>
  </si>
  <si>
    <t>27,07,2023  11:12:48</t>
  </si>
  <si>
    <t>21,07,2023  15:08:10</t>
  </si>
  <si>
    <t>24,06,2023  06:56:03</t>
  </si>
  <si>
    <t>10,10,2023  09:24:05</t>
  </si>
  <si>
    <t>06,04,2025  04:37:14</t>
  </si>
  <si>
    <t>29,02,2024  07:44:00</t>
  </si>
  <si>
    <t>05,01,2024  06:07:34</t>
  </si>
  <si>
    <t>21,04,2024  12:01:51</t>
  </si>
  <si>
    <t>08,08,2024  22:57:48</t>
  </si>
  <si>
    <t>14,01,2025  21:19:24</t>
  </si>
  <si>
    <t>20,07,2023  23:17:10</t>
  </si>
  <si>
    <t>16,12,2024  13:14:41</t>
  </si>
  <si>
    <t>11,05,2024  13:35:29</t>
  </si>
  <si>
    <t>27,12,2023  07:56:18</t>
  </si>
  <si>
    <t>28,03,2024  15:35:17</t>
  </si>
  <si>
    <t>11,09,2023  08:04:03</t>
  </si>
  <si>
    <t>14,07,2024  06:02:53</t>
  </si>
  <si>
    <t>14,11,2024  19:26:22</t>
  </si>
  <si>
    <t>05,02,2024  10:57:47</t>
  </si>
  <si>
    <t>14,02,2025  15:04:19</t>
  </si>
  <si>
    <t>10,08,2023  08:54:55</t>
  </si>
  <si>
    <t>27,01,2024  11:56:08</t>
  </si>
  <si>
    <t>08,11,2024  01:57:16</t>
  </si>
  <si>
    <t>02,08,2024  16:46:54</t>
  </si>
  <si>
    <t>26,03,2024  02:35:52</t>
  </si>
  <si>
    <t>16,08,2023  10:41:40</t>
  </si>
  <si>
    <t>27,11,2023  13:43:20</t>
  </si>
  <si>
    <t>15,12,2023  22:59:31</t>
  </si>
  <si>
    <t>31,10,2024  18:42:46</t>
  </si>
  <si>
    <t>16,04,2024  10:36:08</t>
  </si>
  <si>
    <t>17,11,2024  13:33:58</t>
  </si>
  <si>
    <t>01,11,2023  09:45:35</t>
  </si>
  <si>
    <t>14,02,2025  07:25:45</t>
  </si>
  <si>
    <t>08,03,2025  15:48:06</t>
  </si>
  <si>
    <t>31,05,2024  09:32:13</t>
  </si>
  <si>
    <t>10,12,2023  21:52:48</t>
  </si>
  <si>
    <t>04,10,2024  19:14:45</t>
  </si>
  <si>
    <t>15,05,2023  19:03:17</t>
  </si>
  <si>
    <t>06,02,2025  15:23:26</t>
  </si>
  <si>
    <t>05,07,2023  03:59:45</t>
  </si>
  <si>
    <t>23,10,2024  21:18:44</t>
  </si>
  <si>
    <t>18,01,2024  18:03:09</t>
  </si>
  <si>
    <t>14,04,2025  08:24:32</t>
  </si>
  <si>
    <t>19,05,2023  15:45:06</t>
  </si>
  <si>
    <t>30,09,2023  02:03:29</t>
  </si>
  <si>
    <t>16,07,2024  10:20:44</t>
  </si>
  <si>
    <t>22,06,2023  21:18:46</t>
  </si>
  <si>
    <t>13,06,2024  09:49:56</t>
  </si>
  <si>
    <t>30,09,2023  16:12:01</t>
  </si>
  <si>
    <t>05,11,2023  14:20:33</t>
  </si>
  <si>
    <t>13,05,2024  00:53:08</t>
  </si>
  <si>
    <t>07,04,2024  16:10:01</t>
  </si>
  <si>
    <t>25,08,2024  01:16:54</t>
  </si>
  <si>
    <t>30,01,2024  23:43:52</t>
  </si>
  <si>
    <t>17,12,2024  17:09:58</t>
  </si>
  <si>
    <t>10,02,2024  05:51:04</t>
  </si>
  <si>
    <t>14,11,2023  22:49:14</t>
  </si>
  <si>
    <t>03,03,2025  06:35:14</t>
  </si>
  <si>
    <t>15,09,2024  18:46:39</t>
  </si>
  <si>
    <t>08,07,2023  00:04:55</t>
  </si>
  <si>
    <t>28,05,2024  19:33:04</t>
  </si>
  <si>
    <t>09,05,2023  10:15:24</t>
  </si>
  <si>
    <t>11,04,2024  15:17:09</t>
  </si>
  <si>
    <t>10,12,2024  15:37:21</t>
  </si>
  <si>
    <t>16,03,2024  07:12:45</t>
  </si>
  <si>
    <t>10,08,2024  11:18:01</t>
  </si>
  <si>
    <t>29,11,2023  19:23:38</t>
  </si>
  <si>
    <t>13,09,2023  10:16:27</t>
  </si>
  <si>
    <t>22,06,2023  17:04:03</t>
  </si>
  <si>
    <t>02,09,2024  06:42:56</t>
  </si>
  <si>
    <t>21,03,2024  03:15:37</t>
  </si>
  <si>
    <t>30,10,2023  01:42:54</t>
  </si>
  <si>
    <t>25,10,2023  08:37:34</t>
  </si>
  <si>
    <t>22,09,2024  01:11:51</t>
  </si>
  <si>
    <t>06,02,2024  06:33:37</t>
  </si>
  <si>
    <t>18,02,2024  03:19:11</t>
  </si>
  <si>
    <t>23,07,2024  16:49:00</t>
  </si>
  <si>
    <t>02,01,2024  15:23:23</t>
  </si>
  <si>
    <t>11,10,2023  12:21:21</t>
  </si>
  <si>
    <t>01,05,2024  13:21:41</t>
  </si>
  <si>
    <t>02,09,2023  20:37:12</t>
  </si>
  <si>
    <t>02,02,2024  12:48:27</t>
  </si>
  <si>
    <t>19,09,2024  23:45:36</t>
  </si>
  <si>
    <t>30,11,2024  23:08:12</t>
  </si>
  <si>
    <t>13,12,2024  05:49:46</t>
  </si>
  <si>
    <t>01,10,2024  16:08:29</t>
  </si>
  <si>
    <t>09,08,2024  15:37:09</t>
  </si>
  <si>
    <t>12,02,2025  07:10:11</t>
  </si>
  <si>
    <t>28,12,2024  12:16:01</t>
  </si>
  <si>
    <t>21,01,2025  20:28:30</t>
  </si>
  <si>
    <t>18,05,2023  14:11:07</t>
  </si>
  <si>
    <t>19,03,2024  13:59:58</t>
  </si>
  <si>
    <t>10,03,2024  06:12:34</t>
  </si>
  <si>
    <t>26,09,2024  09:42:54</t>
  </si>
  <si>
    <t>04,11,2024  17:12:49</t>
  </si>
  <si>
    <t>11,12,2023  15:43:15</t>
  </si>
  <si>
    <t>11,01,2025  22:19:55</t>
  </si>
  <si>
    <t>31,05,2023  21:43:09</t>
  </si>
  <si>
    <t>21,04,2024  05:05:02</t>
  </si>
  <si>
    <t>25,05,2023  11:44:50</t>
  </si>
  <si>
    <t>29,01,2024  04:31:35</t>
  </si>
  <si>
    <t>11,11,2023  11:28:58</t>
  </si>
  <si>
    <t>20,02,2025  16:45:55</t>
  </si>
  <si>
    <t>06,07,2024  16:58:28</t>
  </si>
  <si>
    <t>26,11,2024  02:49:46</t>
  </si>
  <si>
    <t>18,03,2025  13:55:44</t>
  </si>
  <si>
    <t>08,05,2024  03:26:21</t>
  </si>
  <si>
    <t>05,12,2023  20:43:07</t>
  </si>
  <si>
    <t>25,10,2024  06:35:03</t>
  </si>
  <si>
    <t>29,03,2024  15:55:37</t>
  </si>
  <si>
    <t>10,11,2023  03:51:57</t>
  </si>
  <si>
    <t>15,06,2023  06:56:11</t>
  </si>
  <si>
    <t>27,05,2024  11:41:04</t>
  </si>
  <si>
    <t>30,08,2024  22:08:35</t>
  </si>
  <si>
    <t>05,09,2023  16:10:04</t>
  </si>
  <si>
    <t>28,02,2025  15:11:32</t>
  </si>
  <si>
    <t>26,07,2024  05:39:14</t>
  </si>
  <si>
    <t>20,09,2023  07:59:01</t>
  </si>
  <si>
    <t>01,10,2023  08:05:06</t>
  </si>
  <si>
    <t>11,11,2024  13:39:31</t>
  </si>
  <si>
    <t>31,01,2024  03:23:12</t>
  </si>
  <si>
    <t>30,09,2024  20:21:54</t>
  </si>
  <si>
    <t>30,08,2024  04:03:12</t>
  </si>
  <si>
    <t>24,12,2024  03:33:10</t>
  </si>
  <si>
    <t>26,04,2024  01:49:41</t>
  </si>
  <si>
    <t>28,06,2023  16:52:19</t>
  </si>
  <si>
    <t>28,07,2023  12:15:14</t>
  </si>
  <si>
    <t>26,09,2023  23:25:17</t>
  </si>
  <si>
    <t>09,04,2025  06:35:34</t>
  </si>
  <si>
    <t>29,07,2024  03:53:34</t>
  </si>
  <si>
    <t>20,12,2024  22:34:43</t>
  </si>
  <si>
    <t>01,04,2024  19:26:30</t>
  </si>
  <si>
    <t>06,05,2023  11:14:51</t>
  </si>
  <si>
    <t>18,02,2025  18:41:31</t>
  </si>
  <si>
    <t>27,03,2024  18:00:34</t>
  </si>
  <si>
    <t>21,04,2024  16:36:40</t>
  </si>
  <si>
    <t>06,02,2024  06:31:38</t>
  </si>
  <si>
    <t>23,07,2024  04:54:08</t>
  </si>
  <si>
    <t>05,07,2024  17:28:50</t>
  </si>
  <si>
    <t>14,11,2023  22:26:00</t>
  </si>
  <si>
    <t>19,08,2024  08:25:35</t>
  </si>
  <si>
    <t>04,04,2024  16:46:31</t>
  </si>
  <si>
    <t>13,05,2023  18:08:53</t>
  </si>
  <si>
    <t>25,07,2024  07:06:43</t>
  </si>
  <si>
    <t>17,09,2023  15:25:55</t>
  </si>
  <si>
    <t>04,02,2025  10:35:21</t>
  </si>
  <si>
    <t>17,08,2023  20:45:49</t>
  </si>
  <si>
    <t>13,08,2024  18:15:08</t>
  </si>
  <si>
    <t>29,07,2023  06:57:01</t>
  </si>
  <si>
    <t>21,01,2024  15:36:55</t>
  </si>
  <si>
    <t>12,01,2025  04:20:45</t>
  </si>
  <si>
    <t>27,02,2024  06:25:01</t>
  </si>
  <si>
    <t>02,06,2024  06:25:29</t>
  </si>
  <si>
    <t>21,11,2023  09:53:11</t>
  </si>
  <si>
    <t>25,03,2025  02:47:12</t>
  </si>
  <si>
    <t>24,09,2023  13:51:05</t>
  </si>
  <si>
    <t>24,01,2024  21:22:10</t>
  </si>
  <si>
    <t>21,06,2024  22:21:58</t>
  </si>
  <si>
    <t>12,10,2024  09:48:15</t>
  </si>
  <si>
    <t>01,05,2024  17:42:45</t>
  </si>
  <si>
    <t>26,10,2024  08:05:40</t>
  </si>
  <si>
    <t>16,03,2025  13:50:03</t>
  </si>
  <si>
    <t>31,01,2024  02:50:45</t>
  </si>
  <si>
    <t>08,05,2024  07:44:22</t>
  </si>
  <si>
    <t>20,03,2024  12:03:14</t>
  </si>
  <si>
    <t>13,11,2023  00:01:04</t>
  </si>
  <si>
    <t>28,12,2024  00:23:17</t>
  </si>
  <si>
    <t>07,11,2023  12:47:33</t>
  </si>
  <si>
    <t>12,10,2023  14:29:02</t>
  </si>
  <si>
    <t>27,04,2023  15:41:24</t>
  </si>
  <si>
    <t>22,10,2024  06:16:28</t>
  </si>
  <si>
    <t>12,05,2023  05:05:52</t>
  </si>
  <si>
    <t>27,06,2023  02:22:24</t>
  </si>
  <si>
    <t>05,04,2024  05:29:18</t>
  </si>
  <si>
    <t>08,11,2023  16:46:17</t>
  </si>
  <si>
    <t>15,09,2024  21:28:01</t>
  </si>
  <si>
    <t>23,07,2024  20:31:04</t>
  </si>
  <si>
    <t>07,07,2023  10:19:46</t>
  </si>
  <si>
    <t>08,10,2023  17:18:47</t>
  </si>
  <si>
    <t>17,06,2023  02:58:43</t>
  </si>
  <si>
    <t>23,05,2023  23:47:43</t>
  </si>
  <si>
    <t>20,07,2023  08:42:39</t>
  </si>
  <si>
    <t>03,08,2023  12:11:27</t>
  </si>
  <si>
    <t>30,04,2023  05:04:44</t>
  </si>
  <si>
    <t>16,03,2024  15:17:09</t>
  </si>
  <si>
    <t>21,10,2024  12:26:41</t>
  </si>
  <si>
    <t>09,08,2024  14:21:00</t>
  </si>
  <si>
    <t>03,08,2023  21:44:01</t>
  </si>
  <si>
    <t>23,04,2023  13:44:51</t>
  </si>
  <si>
    <t>16,11,2023  02:38:50</t>
  </si>
  <si>
    <t>06,08,2024  03:08:58</t>
  </si>
  <si>
    <t>02,03,2024  14:04:44</t>
  </si>
  <si>
    <t>29,07,2023  13:15:28</t>
  </si>
  <si>
    <t>04,03,2024  04:38:11</t>
  </si>
  <si>
    <t>14,12,2024  15:02:17</t>
  </si>
  <si>
    <t>12,09,2024  19:36:47</t>
  </si>
  <si>
    <t>04,03,2025  03:22:07</t>
  </si>
  <si>
    <t>11,10,2023  20:35:09</t>
  </si>
  <si>
    <t>05,04,2024  06:13:56</t>
  </si>
  <si>
    <t>28,07,2023  17:29:18</t>
  </si>
  <si>
    <t>31,07,2023  00:53:04</t>
  </si>
  <si>
    <t>16,12,2023  22:27:31</t>
  </si>
  <si>
    <t>14,06,2023  19:15:49</t>
  </si>
  <si>
    <t>05,08,2024  23:51:41</t>
  </si>
  <si>
    <t>31,05,2023  22:26:32</t>
  </si>
  <si>
    <t>14,02,2024  06:03:18</t>
  </si>
  <si>
    <t>09,12,2024  13:14:00</t>
  </si>
  <si>
    <t>17,05,2023  06:29:03</t>
  </si>
  <si>
    <t>06,01,2024  07:27:45</t>
  </si>
  <si>
    <t>30,10,2023  23:36:56</t>
  </si>
  <si>
    <t>25,10,2023  08:00:16</t>
  </si>
  <si>
    <t>17,07,2024  13:49:51</t>
  </si>
  <si>
    <t>22,06,2024  20:42:31</t>
  </si>
  <si>
    <t>14,10,2024  05:34:42</t>
  </si>
  <si>
    <t>14,06,2023  17:14:15</t>
  </si>
  <si>
    <t>30,06,2024  20:33:27</t>
  </si>
  <si>
    <t>28,08,2023  16:18:25</t>
  </si>
  <si>
    <t>24,10,2024  05:32:27</t>
  </si>
  <si>
    <t>29,12,2023  19:04:55</t>
  </si>
  <si>
    <t>01,08,2023  06:49:26</t>
  </si>
  <si>
    <t>14,01,2025  00:40:05</t>
  </si>
  <si>
    <t>01,10,2023  21:05:50</t>
  </si>
  <si>
    <t>13,01,2024  04:16:37</t>
  </si>
  <si>
    <t>21,10,2023  08:49:54</t>
  </si>
  <si>
    <t>30,12,2023  14:21:34</t>
  </si>
  <si>
    <t>06,04,2024  10:12:10</t>
  </si>
  <si>
    <t>02,02,2025  02:48:36</t>
  </si>
  <si>
    <t>28,07,2024  09:46:42</t>
  </si>
  <si>
    <t>20,05,2024  05:59:40</t>
  </si>
  <si>
    <t>24,03,2025  21:20:23</t>
  </si>
  <si>
    <t>03,03,2024  09:02:28</t>
  </si>
  <si>
    <t>21,07,2023  06:56:21</t>
  </si>
  <si>
    <t>19,12,2023  16:14:19</t>
  </si>
  <si>
    <t>19,07,2024  09:34:30</t>
  </si>
  <si>
    <t>26,08,2023  05:48:40</t>
  </si>
  <si>
    <t>29,09,2024  02:11:43</t>
  </si>
  <si>
    <t>23,11,2024  21:01:49</t>
  </si>
  <si>
    <t>06,11,2023  17:21:10</t>
  </si>
  <si>
    <t>06,04,2024  02:30:41</t>
  </si>
  <si>
    <t>27,04,2023  04:44:37</t>
  </si>
  <si>
    <t>06,10,2024  03:14:04</t>
  </si>
  <si>
    <t>17,07,2023  14:01:48</t>
  </si>
  <si>
    <t>04,12,2024  02:38:06</t>
  </si>
  <si>
    <t>16,06,2023  05:14:10</t>
  </si>
  <si>
    <t>28,10,2024  19:32:57</t>
  </si>
  <si>
    <t>15,01,2025  01:02:11</t>
  </si>
  <si>
    <t>07,04,2024  21:56:45</t>
  </si>
  <si>
    <t>14,05,2024  02:41:10</t>
  </si>
  <si>
    <t>10,03,2025  14:36:25</t>
  </si>
  <si>
    <t>18,06,2023  17:18:47</t>
  </si>
  <si>
    <t>17,03,2025  07:44:39</t>
  </si>
  <si>
    <t>17,05,2024  22:40:14</t>
  </si>
  <si>
    <t>05,01,2024  06:24:16</t>
  </si>
  <si>
    <t>02,10,2023  01:41:20</t>
  </si>
  <si>
    <t>07,04,2025  16:34:28</t>
  </si>
  <si>
    <t>04,07,2023  19:40:24</t>
  </si>
  <si>
    <t>14,06,2024  12:28:54</t>
  </si>
  <si>
    <t>03,07,2024  03:58:25</t>
  </si>
  <si>
    <t>27,07,2024  11:34:20</t>
  </si>
  <si>
    <t>20,06,2024  09:58:18</t>
  </si>
  <si>
    <t>29,03,2025  01:00:41</t>
  </si>
  <si>
    <t>12,11,2023  04:26:55</t>
  </si>
  <si>
    <t>04,12,2023  00:48:48</t>
  </si>
  <si>
    <t>29,06,2024  06:13:47</t>
  </si>
  <si>
    <t>05,09,2023  15:47:58</t>
  </si>
  <si>
    <t>21,10,2023  20:58:19</t>
  </si>
  <si>
    <t>16,11,2024  20:23:39</t>
  </si>
  <si>
    <t>30,05,2024  01:06:45</t>
  </si>
  <si>
    <t>18,12,2023  12:45:19</t>
  </si>
  <si>
    <t>03,08,2024  00:00:18</t>
  </si>
  <si>
    <t>14,07,2023  17:21:08</t>
  </si>
  <si>
    <t>17,09,2023  02:44:27</t>
  </si>
  <si>
    <t>08,09,2024  14:33:59</t>
  </si>
  <si>
    <t>21,05,2023  19:29:47</t>
  </si>
  <si>
    <t>24,12,2024  20:45:40</t>
  </si>
  <si>
    <t>10,09,2024  06:24:20</t>
  </si>
  <si>
    <t>01,05,2023  18:49:02</t>
  </si>
  <si>
    <t>06,02,2025  09:05:27</t>
  </si>
  <si>
    <t>14,11,2024  14:15:45</t>
  </si>
  <si>
    <t>28,12,2023  12:51:11</t>
  </si>
  <si>
    <t>16,05,2024  08:21:52</t>
  </si>
  <si>
    <t>31,01,2024  10:46:51</t>
  </si>
  <si>
    <t>23,07,2023  01:23:51</t>
  </si>
  <si>
    <t>25,02,2025  11:05:12</t>
  </si>
  <si>
    <t>23,12,2024  17:05:14</t>
  </si>
  <si>
    <t>29,07,2023  09:48:10</t>
  </si>
  <si>
    <t>13,02,2024  17:15:36</t>
  </si>
  <si>
    <t>10,05,2023  14:19:02</t>
  </si>
  <si>
    <t>26,09,2024  23:05:16</t>
  </si>
  <si>
    <t>07,11,2023  06:32:56</t>
  </si>
  <si>
    <t>11,02,2024  17:46:01</t>
  </si>
  <si>
    <t>11,04,2024  22:46:19</t>
  </si>
  <si>
    <t>27,04,2024  11:21:36</t>
  </si>
  <si>
    <t>04,05,2024  05:22:02</t>
  </si>
  <si>
    <t>02,10,2024  09:09:07</t>
  </si>
  <si>
    <t>22,11,2023  17:27:08</t>
  </si>
  <si>
    <t>18,12,2024  13:14:28</t>
  </si>
  <si>
    <t>23,06,2023  21:58:39</t>
  </si>
  <si>
    <t>21,05,2024  09:32:55</t>
  </si>
  <si>
    <t>01,05,2023  23:35:55</t>
  </si>
  <si>
    <t>15,07,2024  08:27:17</t>
  </si>
  <si>
    <t>27,09,2024  11:16:24</t>
  </si>
  <si>
    <t>13,12,2024  17:01:08</t>
  </si>
  <si>
    <t>05,06,2024  15:42:14</t>
  </si>
  <si>
    <t>24,03,2025  23:16:00</t>
  </si>
  <si>
    <t>20,11,2024  11:51:09</t>
  </si>
  <si>
    <t>13,03,2025  23:59:10</t>
  </si>
  <si>
    <t>20,02,2025  12:21:15</t>
  </si>
  <si>
    <t>27,12,2024  16:43:28</t>
  </si>
  <si>
    <t>05,07,2023  00:18:00</t>
  </si>
  <si>
    <t>28,02,2024  02:11:49</t>
  </si>
  <si>
    <t>14,02,2024  10:19:46</t>
  </si>
  <si>
    <t>18,02,2024  06:27:36</t>
  </si>
  <si>
    <t>16,10,2023  00:22:53</t>
  </si>
  <si>
    <t>01,03,2025  16:12:57</t>
  </si>
  <si>
    <t>01,04,2025  16:00:49</t>
  </si>
  <si>
    <t>19,08,2024  11:56:38</t>
  </si>
  <si>
    <t>06,10,2023  20:27:34</t>
  </si>
  <si>
    <t>04,04,2024  03:34:32</t>
  </si>
  <si>
    <t>05,11,2024  23:14:23</t>
  </si>
  <si>
    <t>03,11,2023  01:37:18</t>
  </si>
  <si>
    <t>18,10,2023  06:09:54</t>
  </si>
  <si>
    <t>19,02,2025  21:56:21</t>
  </si>
  <si>
    <t>31,01,2024  22:53:21</t>
  </si>
  <si>
    <t>29,01,2025  06:55:38</t>
  </si>
  <si>
    <t>16,03,2025  19:52:32</t>
  </si>
  <si>
    <t>20,01,2024  07:40:48</t>
  </si>
  <si>
    <t>24,01,2024  07:04:01</t>
  </si>
  <si>
    <t>20,05,2024  14:56:45</t>
  </si>
  <si>
    <t>31,03,2024  04:16:44</t>
  </si>
  <si>
    <t>27,04,2024  10:39:53</t>
  </si>
  <si>
    <t>02,08,2024  13:58:34</t>
  </si>
  <si>
    <t>16,09,2023  16:57:23</t>
  </si>
  <si>
    <t>02,01,2025  08:43:05</t>
  </si>
  <si>
    <t>05,09,2023  06:01:39</t>
  </si>
  <si>
    <t>04,03,2025  03:44:29</t>
  </si>
  <si>
    <t>21,12,2023  08:27:58</t>
  </si>
  <si>
    <t>20,10,2024  18:49:27</t>
  </si>
  <si>
    <t>19,08,2024  21:24:46</t>
  </si>
  <si>
    <t>26,09,2024  20:38:28</t>
  </si>
  <si>
    <t>09,05,2023  13:15:04</t>
  </si>
  <si>
    <t>19,09,2023  19:32:51</t>
  </si>
  <si>
    <t>04,04,2025  09:52:26</t>
  </si>
  <si>
    <t>05,12,2024  18:57:40</t>
  </si>
  <si>
    <t>06,04,2024  06:51:00</t>
  </si>
  <si>
    <t>29,10,2023  01:43:52</t>
  </si>
  <si>
    <t>16,11,2024  17:41:13</t>
  </si>
  <si>
    <t>04,02,2025  09:38:30</t>
  </si>
  <si>
    <t>21,09,2024  11:13:48</t>
  </si>
  <si>
    <t>17,06,2023  23:19:34</t>
  </si>
  <si>
    <t>18,07,2024  01:07:09</t>
  </si>
  <si>
    <t>10,03,2025  08:16:33</t>
  </si>
  <si>
    <t>15,12,2023  08:04:37</t>
  </si>
  <si>
    <t>07,07,2023  10:51:44</t>
  </si>
  <si>
    <t>06,01,2025  07:31:53</t>
  </si>
  <si>
    <t>17,05,2023  02:07:13</t>
  </si>
  <si>
    <t>23,01,2024  00:23:53</t>
  </si>
  <si>
    <t>13,05,2023  02:33:07</t>
  </si>
  <si>
    <t>28,12,2023  15:28:54</t>
  </si>
  <si>
    <t>03,09,2024  10:26:51</t>
  </si>
  <si>
    <t>16,05,2023  15:33:03</t>
  </si>
  <si>
    <t>25,01,2024  11:40:18</t>
  </si>
  <si>
    <t>15,07,2023  17:40:05</t>
  </si>
  <si>
    <t>23,04,2024  09:00:28</t>
  </si>
  <si>
    <t>31,08,2024  06:26:37</t>
  </si>
  <si>
    <t>15,07,2023  19:04:02</t>
  </si>
  <si>
    <t>12,03,2025  21:07:03</t>
  </si>
  <si>
    <t>03,01,2024  00:09:07</t>
  </si>
  <si>
    <t>21,07,2023  03:09:06</t>
  </si>
  <si>
    <t>28,04,2023  09:09:23</t>
  </si>
  <si>
    <t>28,10,2023  22:28:20</t>
  </si>
  <si>
    <t>14,11,2024  23:18:30</t>
  </si>
  <si>
    <t>04,12,2024  04:25:27</t>
  </si>
  <si>
    <t>15,07,2023  19:48:50</t>
  </si>
  <si>
    <t>22,02,2025  23:10:23</t>
  </si>
  <si>
    <t>07,04,2024  14:00:12</t>
  </si>
  <si>
    <t>05,07,2023  00:21:10</t>
  </si>
  <si>
    <t>25,05,2024  23:50:21</t>
  </si>
  <si>
    <t>22,01,2024  19:44:19</t>
  </si>
  <si>
    <t>18,04,2025  09:10:46</t>
  </si>
  <si>
    <t>02,07,2023  18:31:33</t>
  </si>
  <si>
    <t>14,05,2024  02:08:55</t>
  </si>
  <si>
    <t>20,08,2024  20:58:33</t>
  </si>
  <si>
    <t>24,10,2024  06:35:31</t>
  </si>
  <si>
    <t>22,09,2023  13:40:50</t>
  </si>
  <si>
    <t>12,10,2023  17:44:39</t>
  </si>
  <si>
    <t>04,09,2024  16:40:10</t>
  </si>
  <si>
    <t>19,12,2024  05:39:36</t>
  </si>
  <si>
    <t>05,08,2024  20:15:43</t>
  </si>
  <si>
    <t>14,05,2024  14:22:53</t>
  </si>
  <si>
    <t>21,06,2024  17:01:12</t>
  </si>
  <si>
    <t>22,10,2023  07:53:29</t>
  </si>
  <si>
    <t>08,06,2023  05:33:11</t>
  </si>
  <si>
    <t>28,07,2024  19:33:46</t>
  </si>
  <si>
    <t>13,02,2025  20:23:46</t>
  </si>
  <si>
    <t>18,11,2024  14:47:48</t>
  </si>
  <si>
    <t>21,01,2024  02:21:20</t>
  </si>
  <si>
    <t>02,10,2024  20:27:56</t>
  </si>
  <si>
    <t>02,02,2024  12:33:30</t>
  </si>
  <si>
    <t>02,05,2024  00:12:11</t>
  </si>
  <si>
    <t>24,05,2023  19:33:44</t>
  </si>
  <si>
    <t>12,04,2025  06:38:52</t>
  </si>
  <si>
    <t>17,07,2024  11:10:04</t>
  </si>
  <si>
    <t>08,06,2023  07:13:38</t>
  </si>
  <si>
    <t>15,01,2024  14:06:17</t>
  </si>
  <si>
    <t>29,12,2023  00:02:31</t>
  </si>
  <si>
    <t>13,06,2024  13:40:54</t>
  </si>
  <si>
    <t>07,04,2024  09:26:21</t>
  </si>
  <si>
    <t>31,10,2024  22:35:00</t>
  </si>
  <si>
    <t>30,10,2023  21:33:18</t>
  </si>
  <si>
    <t>11,07,2023  21:56:53</t>
  </si>
  <si>
    <t>31,10,2023  17:51:48</t>
  </si>
  <si>
    <t>19,07,2023  15:50:17</t>
  </si>
  <si>
    <t>16,07,2023  07:19:45</t>
  </si>
  <si>
    <t>20,04,2024  06:40:50</t>
  </si>
  <si>
    <t>09,05,2024  22:12:07</t>
  </si>
  <si>
    <t>28,07,2023  05:42:45</t>
  </si>
  <si>
    <t>23,10,2023  06:14:02</t>
  </si>
  <si>
    <t>07,11,2024  15:21:53</t>
  </si>
  <si>
    <t>15,04,2025  20:22:51</t>
  </si>
  <si>
    <t>18,04,2024  16:50:56</t>
  </si>
  <si>
    <t>31,01,2025  11:14:07</t>
  </si>
  <si>
    <t>22,06,2024  17:06:46</t>
  </si>
  <si>
    <t>10,03,2024  08:07:20</t>
  </si>
  <si>
    <t>07,04,2024  21:05:14</t>
  </si>
  <si>
    <t>05,04,2024  12:39:24</t>
  </si>
  <si>
    <t>15,09,2024  10:30:01</t>
  </si>
  <si>
    <t>12,09,2023  07:06:12</t>
  </si>
  <si>
    <t>20,07,2024  15:00:01</t>
  </si>
  <si>
    <t>01,02,2024  22:24:42</t>
  </si>
  <si>
    <t>12,11,2024  12:32:10</t>
  </si>
  <si>
    <t>18,02,2024  13:01:24</t>
  </si>
  <si>
    <t>20,05,2023  08:20:45</t>
  </si>
  <si>
    <t>14,11,2024  11:49:28</t>
  </si>
  <si>
    <t>03,02,2024  10:30:54</t>
  </si>
  <si>
    <t>29,08,2024  22:12:12</t>
  </si>
  <si>
    <t>02,11,2024  20:39:37</t>
  </si>
  <si>
    <t>24,10,2023  06:19:08</t>
  </si>
  <si>
    <t>18,11,2024  11:36:54</t>
  </si>
  <si>
    <t>29,04,2023  23:25:23</t>
  </si>
  <si>
    <t>08,02,2025  03:56:54</t>
  </si>
  <si>
    <t>03,07,2023  09:23:30</t>
  </si>
  <si>
    <t>08,04,2025  12:35:17</t>
  </si>
  <si>
    <t>03,08,2024  20:00:07</t>
  </si>
  <si>
    <t>15,04,2024  03:59:31</t>
  </si>
  <si>
    <t>17,05,2024  03:43:05</t>
  </si>
  <si>
    <t>21,01,2025  18:51:12</t>
  </si>
  <si>
    <t>19,04,2024  06:47:00</t>
  </si>
  <si>
    <t>13,08,2024  03:42:02</t>
  </si>
  <si>
    <t>21,01,2024  01:59:21</t>
  </si>
  <si>
    <t>25,01,2024  11:01:54</t>
  </si>
  <si>
    <t>06,09,2023  11:35:54</t>
  </si>
  <si>
    <t>22,02,2024  01:05:48</t>
  </si>
  <si>
    <t>22,04,2024  12:12:42</t>
  </si>
  <si>
    <t>08,11,2024  00:40:02</t>
  </si>
  <si>
    <t>18,01,2024  20:40:44</t>
  </si>
  <si>
    <t>27,08,2024  04:18:36</t>
  </si>
  <si>
    <t>27,12,2023  16:04:42</t>
  </si>
  <si>
    <t>12,05,2023  14:32:35</t>
  </si>
  <si>
    <t>23,06,2024  23:16:00</t>
  </si>
  <si>
    <t>10,03,2025  04:42:28</t>
  </si>
  <si>
    <t>14,07,2024  09:56:43</t>
  </si>
  <si>
    <t>31,05,2023  18:28:01</t>
  </si>
  <si>
    <t>10,04,2024  21:59:34</t>
  </si>
  <si>
    <t>02,04,2024  20:45:13</t>
  </si>
  <si>
    <t>27,12,2023  23:42:45</t>
  </si>
  <si>
    <t>23,11,2023  05:30:02</t>
  </si>
  <si>
    <t>28,12,2024  09:41:03</t>
  </si>
  <si>
    <t>17,05,2024  08:05:57</t>
  </si>
  <si>
    <t>03,07,2023  10:30:10</t>
  </si>
  <si>
    <t>03,08,2024  21:38:49</t>
  </si>
  <si>
    <t>19,04,2024  04:01:40</t>
  </si>
  <si>
    <t>31,07,2024  03:42:40</t>
  </si>
  <si>
    <t>16,12,2024  11:07:33</t>
  </si>
  <si>
    <t>25,04,2024  08:26:45</t>
  </si>
  <si>
    <t>06,03,2024  17:13:36</t>
  </si>
  <si>
    <t>26,04,2023  20:26:13</t>
  </si>
  <si>
    <t>28,12,2024  06:42:35</t>
  </si>
  <si>
    <t>02,01,2025  04:38:02</t>
  </si>
  <si>
    <t>08,04,2025  03:38:50</t>
  </si>
  <si>
    <t>17,05,2024  08:24:02</t>
  </si>
  <si>
    <t>05,12,2023  11:50:25</t>
  </si>
  <si>
    <t>06,08,2023  06:39:27</t>
  </si>
  <si>
    <t>24,09,2024  11:18:01</t>
  </si>
  <si>
    <t>14,11,2023  14:22:17</t>
  </si>
  <si>
    <t>08,07,2024  02:31:44</t>
  </si>
  <si>
    <t>29,08,2023  00:31:40</t>
  </si>
  <si>
    <t>30,09,2023  23:47:02</t>
  </si>
  <si>
    <t>18,03,2024  05:42:41</t>
  </si>
  <si>
    <t>21,11,2023  03:55:59</t>
  </si>
  <si>
    <t>01,05,2024  21:58:19</t>
  </si>
  <si>
    <t>27,09,2024  02:22:40</t>
  </si>
  <si>
    <t>12,05,2023  09:32:57</t>
  </si>
  <si>
    <t>21,08,2024  04:14:51</t>
  </si>
  <si>
    <t>29,12,2023  04:22:19</t>
  </si>
  <si>
    <t>16,01,2024  13:31:14</t>
  </si>
  <si>
    <t>04,09,2023  05:48:37</t>
  </si>
  <si>
    <t>25,06,2024  11:30:26</t>
  </si>
  <si>
    <t>13,12,2024  16:22:13</t>
  </si>
  <si>
    <t>23,05,2023  13:38:34</t>
  </si>
  <si>
    <t>05,10,2023  18:46:58</t>
  </si>
  <si>
    <t>25,10,2024  07:58:24</t>
  </si>
  <si>
    <t>20,12,2023  21:46:20</t>
  </si>
  <si>
    <t>05,12,2023  05:18:47</t>
  </si>
  <si>
    <t>17,12,2023  08:21:58</t>
  </si>
  <si>
    <t>04,03,2025  21:44:46</t>
  </si>
  <si>
    <t>07,04,2024  17:24:26</t>
  </si>
  <si>
    <t>10,05,2024  02:47:14</t>
  </si>
  <si>
    <t>11,03,2024  23:39:58</t>
  </si>
  <si>
    <t>27,04,2024  00:01:26</t>
  </si>
  <si>
    <t>17,05,2024  14:18:06</t>
  </si>
  <si>
    <t>11,02,2024  21:44:21</t>
  </si>
  <si>
    <t>22,12,2023  02:04:20</t>
  </si>
  <si>
    <t>05,10,2024  00:02:56</t>
  </si>
  <si>
    <t>21,01,2024  17:58:23</t>
  </si>
  <si>
    <t>18,03,2025  06:44:03</t>
  </si>
  <si>
    <t>11,02,2025  06:04:10</t>
  </si>
  <si>
    <t>25,06,2023  14:24:02</t>
  </si>
  <si>
    <t>10,05,2024  23:54:46</t>
  </si>
  <si>
    <t>01,09,2023  04:30:24</t>
  </si>
  <si>
    <t>19,03,2024  14:47:51</t>
  </si>
  <si>
    <t>18,08,2024  18:43:35</t>
  </si>
  <si>
    <t>14,11,2024  19:18:33</t>
  </si>
  <si>
    <t>14,07,2023  16:54:13</t>
  </si>
  <si>
    <t>03,04,2025  04:01:48</t>
  </si>
  <si>
    <t>23,03,2024  01:48:36</t>
  </si>
  <si>
    <t>12,04,2025  01:02:56</t>
  </si>
  <si>
    <t>01,03,2024  11:25:29</t>
  </si>
  <si>
    <t>05,02,2024  18:20:04</t>
  </si>
  <si>
    <t>14,06,2024  00:11:54</t>
  </si>
  <si>
    <t>08,10,2023  21:29:42</t>
  </si>
  <si>
    <t>25,06,2024  11:20:38</t>
  </si>
  <si>
    <t>19,08,2024  18:11:30</t>
  </si>
  <si>
    <t>27,07,2024  00:56:31</t>
  </si>
  <si>
    <t>24,03,2025  05:23:31</t>
  </si>
  <si>
    <t>19,06,2023  22:47:24</t>
  </si>
  <si>
    <t>02,06,2023  10:32:35</t>
  </si>
  <si>
    <t>12,10,2024  13:45:53</t>
  </si>
  <si>
    <t>02,11,2024  17:50:32</t>
  </si>
  <si>
    <t>19,08,2024  08:24:19</t>
  </si>
  <si>
    <t>02,05,2023  03:44:18</t>
  </si>
  <si>
    <t>05,02,2025  21:34:19</t>
  </si>
  <si>
    <t>12,10,2024  05:09:44</t>
  </si>
  <si>
    <t>24,05,2024  15:09:11</t>
  </si>
  <si>
    <t>11,09,2024  10:48:30</t>
  </si>
  <si>
    <t>01,06,2024  19:09:44</t>
  </si>
  <si>
    <t>11,02,2025  17:02:22</t>
  </si>
  <si>
    <t>15,02,2025  02:44:04</t>
  </si>
  <si>
    <t>29,12,2024  07:39:09</t>
  </si>
  <si>
    <t>27,09,2024  01:39:31</t>
  </si>
  <si>
    <t>14,11,2024  08:11:10</t>
  </si>
  <si>
    <t>26,10,2024  08:45:44</t>
  </si>
  <si>
    <t>19,05,2023  02:55:16</t>
  </si>
  <si>
    <t>27,04,2024  18:17:34</t>
  </si>
  <si>
    <t>22,05,2023  00:50:49</t>
  </si>
  <si>
    <t>19,03,2024  08:50:14</t>
  </si>
  <si>
    <t>11,08,2024  00:08:17</t>
  </si>
  <si>
    <t>18,03,2024  13:19:59</t>
  </si>
  <si>
    <t>12,11,2024  21:53:34</t>
  </si>
  <si>
    <t>29,08,2023  02:13:49</t>
  </si>
  <si>
    <t>18,01,2024  14:29:33</t>
  </si>
  <si>
    <t>04,06,2024  21:33:41</t>
  </si>
  <si>
    <t>14,06,2024  16:55:27</t>
  </si>
  <si>
    <t>20,07,2023  13:58:26</t>
  </si>
  <si>
    <t>20,01,2024  20:38:41</t>
  </si>
  <si>
    <t>24,06,2024  09:42:10</t>
  </si>
  <si>
    <t>23,02,2024  16:27:23</t>
  </si>
  <si>
    <t>16,01,2024  03:21:43</t>
  </si>
  <si>
    <t>07,02,2024  09:17:35</t>
  </si>
  <si>
    <t>15,02,2024  23:37:46</t>
  </si>
  <si>
    <t>28,05,2024  05:52:51</t>
  </si>
  <si>
    <t>14,10,2023  20:28:31</t>
  </si>
  <si>
    <t>19,08,2024  12:30:31</t>
  </si>
  <si>
    <t>19,08,2023  17:55:51</t>
  </si>
  <si>
    <t>19,01,2024  18:38:40</t>
  </si>
  <si>
    <t>14,03,2025  01:48:10</t>
  </si>
  <si>
    <t>20,02,2024  00:20:48</t>
  </si>
  <si>
    <t>22,01,2024  05:21:56</t>
  </si>
  <si>
    <t>21,06,2024  19:47:36</t>
  </si>
  <si>
    <t>14,05,2024  06:06:13</t>
  </si>
  <si>
    <t>31,01,2025  01:24:30</t>
  </si>
  <si>
    <t>14,12,2024  05:28:07</t>
  </si>
  <si>
    <t>17,02,2024  02:47:33</t>
  </si>
  <si>
    <t>27,07,2023  01:50:01</t>
  </si>
  <si>
    <t>29,11,2023  11:32:04</t>
  </si>
  <si>
    <t>21,08,2024  17:42:30</t>
  </si>
  <si>
    <t>30,05,2024  22:50:47</t>
  </si>
  <si>
    <t>27,12,2023  02:53:08</t>
  </si>
  <si>
    <t>05,11,2024  15:26:30</t>
  </si>
  <si>
    <t>08,09,2024  23:51:26</t>
  </si>
  <si>
    <t>23,04,2024  01:09:19</t>
  </si>
  <si>
    <t>20,11,2024  10:13:55</t>
  </si>
  <si>
    <t>28,12,2024  08:27:07</t>
  </si>
  <si>
    <t>12,11,2024  15:38:55</t>
  </si>
  <si>
    <t>25,10,2023  20:31:49</t>
  </si>
  <si>
    <t>01,07,2023  19:48:14</t>
  </si>
  <si>
    <t>02,08,2024  14:47:01</t>
  </si>
  <si>
    <t>11,11,2023  20:40:05</t>
  </si>
  <si>
    <t>04,09,2023  06:38:41</t>
  </si>
  <si>
    <t>17,08,2023  04:35:04</t>
  </si>
  <si>
    <t>31,10,2024  08:36:34</t>
  </si>
  <si>
    <t>19,10,2024  03:57:37</t>
  </si>
  <si>
    <t>18,08,2024  05:13:08</t>
  </si>
  <si>
    <t>27,04,2023  18:46:51</t>
  </si>
  <si>
    <t>11,10,2024  23:38:32</t>
  </si>
  <si>
    <t>30,06,2023  11:41:19</t>
  </si>
  <si>
    <t>27,01,2024  17:03:43</t>
  </si>
  <si>
    <t>30,10,2024  08:55:37</t>
  </si>
  <si>
    <t>19,02,2025  17:01:35</t>
  </si>
  <si>
    <t>31,01,2024  22:59:03</t>
  </si>
  <si>
    <t>24,05,2024  16:29:03</t>
  </si>
  <si>
    <t>26,10,2023  10:58:00</t>
  </si>
  <si>
    <t>15,07,2024  20:04:23</t>
  </si>
  <si>
    <t>26,11,2023  13:23:54</t>
  </si>
  <si>
    <t>05,03,2025  01:49:32</t>
  </si>
  <si>
    <t>12,11,2023  04:30:02</t>
  </si>
  <si>
    <t>11,03,2024  11:53:50</t>
  </si>
  <si>
    <t>25,05,2024  12:21:31</t>
  </si>
  <si>
    <t>18,07,2024  02:57:42</t>
  </si>
  <si>
    <t>11,10,2024  09:30:31</t>
  </si>
  <si>
    <t>21,11,2023  14:52:00</t>
  </si>
  <si>
    <t>14,05,2023  13:34:48</t>
  </si>
  <si>
    <t>26,04,2024  02:49:24</t>
  </si>
  <si>
    <t>31,03,2024  00:08:08</t>
  </si>
  <si>
    <t>15,06,2023  05:35:20</t>
  </si>
  <si>
    <t>02,04,2024  00:17:06</t>
  </si>
  <si>
    <t>11,04,2025  05:42:05</t>
  </si>
  <si>
    <t>01,10,2023  21:08:19</t>
  </si>
  <si>
    <t>22,07,2023  20:09:35</t>
  </si>
  <si>
    <t>20,09,2023  12:58:39</t>
  </si>
  <si>
    <t>13,09,2024  22:19:26</t>
  </si>
  <si>
    <t>18,06,2023  21:25:43</t>
  </si>
  <si>
    <t>26,04,2023  05:57:15</t>
  </si>
  <si>
    <t>22,09,2023  11:30:01</t>
  </si>
  <si>
    <t>07,12,2024  15:49:54</t>
  </si>
  <si>
    <t>28,05,2023  07:25:26</t>
  </si>
  <si>
    <t>26,08,2023  03:03:09</t>
  </si>
  <si>
    <t>06,12,2023  13:06:23</t>
  </si>
  <si>
    <t>29,07,2023  01:57:02</t>
  </si>
  <si>
    <t>19,09,2023  03:29:26</t>
  </si>
  <si>
    <t>15,10,2023  11:21:33</t>
  </si>
  <si>
    <t>16,09,2024  02:03:43</t>
  </si>
  <si>
    <t>11,05,2023  12:34:11</t>
  </si>
  <si>
    <t>13,02,2025  07:07:09</t>
  </si>
  <si>
    <t>06,01,2024  04:46:36</t>
  </si>
  <si>
    <t>13,12,2024  13:37:11</t>
  </si>
  <si>
    <t>05,11,2023  12:16:19</t>
  </si>
  <si>
    <t>10,02,2024  09:56:26</t>
  </si>
  <si>
    <t>29,02,2024  14:44:03</t>
  </si>
  <si>
    <t>25,05,2023  15:23:38</t>
  </si>
  <si>
    <t>09,07,2024  19:18:34</t>
  </si>
  <si>
    <t>05,09,2024  02:11:12</t>
  </si>
  <si>
    <t>10,03,2024  12:52:51</t>
  </si>
  <si>
    <t>08,02,2025  21:16:12</t>
  </si>
  <si>
    <t>03,08,2024  01:03:22</t>
  </si>
  <si>
    <t>12,05,2024  13:18:18</t>
  </si>
  <si>
    <t>22,03,2024  08:16:48</t>
  </si>
  <si>
    <t>01,06,2023  22:34:59</t>
  </si>
  <si>
    <t>27,08,2024  10:35:37</t>
  </si>
  <si>
    <t>26,10,2024  08:49:23</t>
  </si>
  <si>
    <t>18,11,2023  11:39:27</t>
  </si>
  <si>
    <t>31,10,2024  17:22:53</t>
  </si>
  <si>
    <t>05,02,2025  20:43:33</t>
  </si>
  <si>
    <t>10,12,2023  23:38:31</t>
  </si>
  <si>
    <t>01,12,2023  11:05:41</t>
  </si>
  <si>
    <t>29,12,2023  17:29:48</t>
  </si>
  <si>
    <t>05,06,2024  20:09:01</t>
  </si>
  <si>
    <t>03,08,2024  03:07:25</t>
  </si>
  <si>
    <t>20,10,2024  07:15:27</t>
  </si>
  <si>
    <t>12,11,2024  00:16:06</t>
  </si>
  <si>
    <t>17,12,2024  14:18:14</t>
  </si>
  <si>
    <t>21,03,2024  06:40:43</t>
  </si>
  <si>
    <t>29,08,2023  22:31:31</t>
  </si>
  <si>
    <t>16,01,2025  15:25:09</t>
  </si>
  <si>
    <t>17,12,2024  07:46:05</t>
  </si>
  <si>
    <t>19,07,2023  20:13:24</t>
  </si>
  <si>
    <t>04,08,2023  10:13:43</t>
  </si>
  <si>
    <t>17,04,2025  16:17:59</t>
  </si>
  <si>
    <t>04,04,2025  01:53:54</t>
  </si>
  <si>
    <t>24,03,2025  02:27:36</t>
  </si>
  <si>
    <t>17,11,2023  02:23:41</t>
  </si>
  <si>
    <t>25,04,2024  12:07:24</t>
  </si>
  <si>
    <t>03,02,2025  19:18:08</t>
  </si>
  <si>
    <t>13,04,2024  09:29:19</t>
  </si>
  <si>
    <t>17,02,2024  12:34:08</t>
  </si>
  <si>
    <t>15,05,2023  02:05:40</t>
  </si>
  <si>
    <t>13,09,2024  01:07:25</t>
  </si>
  <si>
    <t>18,12,2023  15:38:25</t>
  </si>
  <si>
    <t>31,07,2023  04:25:44</t>
  </si>
  <si>
    <t>13,11,2024  07:25:31</t>
  </si>
  <si>
    <t>09,05,2023  19:11:20</t>
  </si>
  <si>
    <t>24,07,2024  13:27:30</t>
  </si>
  <si>
    <t>16,06,2023  16:45:34</t>
  </si>
  <si>
    <t>11,04,2024  06:04:23</t>
  </si>
  <si>
    <t>21,02,2024  04:10:08</t>
  </si>
  <si>
    <t>02,08,2023  04:07:11</t>
  </si>
  <si>
    <t>01,03,2025  01:57:36</t>
  </si>
  <si>
    <t>26,03,2025  01:57:00</t>
  </si>
  <si>
    <t>06,01,2024  05:53:31</t>
  </si>
  <si>
    <t>18,05,2024  23:48:22</t>
  </si>
  <si>
    <t>03,06,2023  18:07:46</t>
  </si>
  <si>
    <t>01,08,2024  17:39:58</t>
  </si>
  <si>
    <t>21,02,2024  15:18:47</t>
  </si>
  <si>
    <t>05,04,2025  07:08:15</t>
  </si>
  <si>
    <t>12,02,2025  12:59:36</t>
  </si>
  <si>
    <t>31,05,2023  06:38:49</t>
  </si>
  <si>
    <t>21,09,2024  03:18:05</t>
  </si>
  <si>
    <t>27,07,2023  00:27:02</t>
  </si>
  <si>
    <t>09,11,2024  20:01:28</t>
  </si>
  <si>
    <t>22,03,2025  13:22:29</t>
  </si>
  <si>
    <t>20,04,2025  07:55:18</t>
  </si>
  <si>
    <t>09,08,2023  12:32:22</t>
  </si>
  <si>
    <t>19,12,2023  11:22:47</t>
  </si>
  <si>
    <t>23,10,2023  17:21:38</t>
  </si>
  <si>
    <t>30,04,2023  03:21:20</t>
  </si>
  <si>
    <t>28,04,2023  15:20:06</t>
  </si>
  <si>
    <t>14,07,2023  17:15:46</t>
  </si>
  <si>
    <t>01,05,2023  02:52:24</t>
  </si>
  <si>
    <t>08,04,2025  00:27:11</t>
  </si>
  <si>
    <t>20,06,2023  03:07:44</t>
  </si>
  <si>
    <t>17,03,2025  21:49:57</t>
  </si>
  <si>
    <t>23,04,2024  04:37:09</t>
  </si>
  <si>
    <t>24,09,2023  13:13:53</t>
  </si>
  <si>
    <t>11,02,2024  14:58:37</t>
  </si>
  <si>
    <t>09,07,2024  13:02:29</t>
  </si>
  <si>
    <t>10,04,2025  18:36:24</t>
  </si>
  <si>
    <t>05,03,2025  09:33:37</t>
  </si>
  <si>
    <t>03,07,2023  17:25:18</t>
  </si>
  <si>
    <t>24,05,2024  12:05:57</t>
  </si>
  <si>
    <t>07,06,2024  07:08:50</t>
  </si>
  <si>
    <t>03,06,2023  13:37:56</t>
  </si>
  <si>
    <t>17,09,2023  18:12:48</t>
  </si>
  <si>
    <t>05,01,2024  18:43:41</t>
  </si>
  <si>
    <t>23,09,2024  21:38:33</t>
  </si>
  <si>
    <t>03,12,2024  17:28:23</t>
  </si>
  <si>
    <t>08,10,2023  16:25:04</t>
  </si>
  <si>
    <t>11,06,2023  10:56:42</t>
  </si>
  <si>
    <t>01,10,2024  20:12:19</t>
  </si>
  <si>
    <t>19,06,2024  01:01:41</t>
  </si>
  <si>
    <t>07,08,2023  06:43:47</t>
  </si>
  <si>
    <t>13,10,2024  11:07:20</t>
  </si>
  <si>
    <t>06,05,2023  01:02:26</t>
  </si>
  <si>
    <t>05,03,2024  16:26:27</t>
  </si>
  <si>
    <t>01,07,2024  16:46:53</t>
  </si>
  <si>
    <t>16,08,2023  16:42:50</t>
  </si>
  <si>
    <t>01,10,2023  22:55:02</t>
  </si>
  <si>
    <t>22,10,2024  19:57:06</t>
  </si>
  <si>
    <t>17,08,2023  15:44:11</t>
  </si>
  <si>
    <t>15,06,2023  15:18:44</t>
  </si>
  <si>
    <t>31,05,2023  10:11:30</t>
  </si>
  <si>
    <t>04,04,2024  08:45:15</t>
  </si>
  <si>
    <t>02,05,2023  16:53:30</t>
  </si>
  <si>
    <t>23,02,2025  12:25:31</t>
  </si>
  <si>
    <t>13,10,2023  22:44:22</t>
  </si>
  <si>
    <t>01,05,2024  10:23:01</t>
  </si>
  <si>
    <t>24,01,2025  02:57:44</t>
  </si>
  <si>
    <t>23,05,2024  11:00:57</t>
  </si>
  <si>
    <t>04,10,2024  19:32:50</t>
  </si>
  <si>
    <t>05,08,2023  01:06:32</t>
  </si>
  <si>
    <t>17,09,2024  18:21:32</t>
  </si>
  <si>
    <t>17,01,2025  17:10:30</t>
  </si>
  <si>
    <t>25,12,2024  05:48:14</t>
  </si>
  <si>
    <t>24,02,2024  00:43:25</t>
  </si>
  <si>
    <t>04,12,2024  23:37:34</t>
  </si>
  <si>
    <t>27,01,2024  07:15:53</t>
  </si>
  <si>
    <t>09,04,2025  23:03:45</t>
  </si>
  <si>
    <t>30,06,2023  05:48:29</t>
  </si>
  <si>
    <t>04,09,2024  12:04:02</t>
  </si>
  <si>
    <t>17,01,2024  12:49:38</t>
  </si>
  <si>
    <t>14,11,2024  02:33:52</t>
  </si>
  <si>
    <t>21,09,2024  16:29:18</t>
  </si>
  <si>
    <t>05,05,2024  07:56:22</t>
  </si>
  <si>
    <t>08,08,2023  23:43:54</t>
  </si>
  <si>
    <t>22,06,2023  02:55:46</t>
  </si>
  <si>
    <t>22,02,2025  09:38:32</t>
  </si>
  <si>
    <t>29,11,2024  14:21:10</t>
  </si>
  <si>
    <t>23,12,2023  10:39:50</t>
  </si>
  <si>
    <t>06,06,2023  23:56:45</t>
  </si>
  <si>
    <t>13,06,2023  22:24:05</t>
  </si>
  <si>
    <t>03,04,2024  23:39:53</t>
  </si>
  <si>
    <t>03,12,2024  13:48:57</t>
  </si>
  <si>
    <t>05,05,2023  17:00:19</t>
  </si>
  <si>
    <t>05,06,2024  01:51:31</t>
  </si>
  <si>
    <t>22,07,2023  00:36:16</t>
  </si>
  <si>
    <t>30,07,2024  04:21:15</t>
  </si>
  <si>
    <t>06,11,2023  15:44:34</t>
  </si>
  <si>
    <t>12,09,2024  14:32:40</t>
  </si>
  <si>
    <t>28,04,2024  15:43:50</t>
  </si>
  <si>
    <t>08,02,2025  05:23:04</t>
  </si>
  <si>
    <t>19,10,2024  13:55:28</t>
  </si>
  <si>
    <t>01,11,2024  11:16:21</t>
  </si>
  <si>
    <t>10,09,2024  14:31:33</t>
  </si>
  <si>
    <t>01,08,2023  08:57:38</t>
  </si>
  <si>
    <t>13,12,2024  22:30:08</t>
  </si>
  <si>
    <t>06,12,2023  21:26:29</t>
  </si>
  <si>
    <t>07,03,2024  18:05:54</t>
  </si>
  <si>
    <t>10,06,2024  13:34:00</t>
  </si>
  <si>
    <t>13,03,2025  14:45:10</t>
  </si>
  <si>
    <t>14,12,2024  19:27:59</t>
  </si>
  <si>
    <t>31,05,2023  16:48:58</t>
  </si>
  <si>
    <t>03,10,2023  21:42:56</t>
  </si>
  <si>
    <t>23,11,2024  11:24:10</t>
  </si>
  <si>
    <t>10,11,2024  08:08:38</t>
  </si>
  <si>
    <t>01,07,2024  18:21:51</t>
  </si>
  <si>
    <t>15,01,2025  06:41:54</t>
  </si>
  <si>
    <t>19,06,2023  15:04:20</t>
  </si>
  <si>
    <t>17,10,2024  21:10:48</t>
  </si>
  <si>
    <t>11,09,2023  09:06:10</t>
  </si>
  <si>
    <t>26,11,2023  01:33:55</t>
  </si>
  <si>
    <t>06,12,2024  21:41:44</t>
  </si>
  <si>
    <t>22,12,2023  23:57:26</t>
  </si>
  <si>
    <t>16,10,2024  01:58:00</t>
  </si>
  <si>
    <t>17,11,2024  04:14:48</t>
  </si>
  <si>
    <t>08,09,2023  17:47:08</t>
  </si>
  <si>
    <t>16,04,2025  14:17:55</t>
  </si>
  <si>
    <t>19,08,2024  14:24:33</t>
  </si>
  <si>
    <t>25,03,2024  08:16:10</t>
  </si>
  <si>
    <t>18,04,2025  10:04:53</t>
  </si>
  <si>
    <t>10,08,2024  03:28:22</t>
  </si>
  <si>
    <t>18,07,2024  12:22:35</t>
  </si>
  <si>
    <t>08,10,2023  23:45:38</t>
  </si>
  <si>
    <t>01,06,2023  00:14:34</t>
  </si>
  <si>
    <t>10,05,2023  19:00:56</t>
  </si>
  <si>
    <t>14,04,2024  09:23:32</t>
  </si>
  <si>
    <t>16,10,2024  12:09:35</t>
  </si>
  <si>
    <t>21,02,2025  07:47:27</t>
  </si>
  <si>
    <t>19,09,2023  18:05:50</t>
  </si>
  <si>
    <t>24,03,2024  16:10:41</t>
  </si>
  <si>
    <t>02,03,2025  03:51:51</t>
  </si>
  <si>
    <t>29,08,2023  10:52:55</t>
  </si>
  <si>
    <t>29,04,2024  04:04:24</t>
  </si>
  <si>
    <t>13,03,2024  01:42:42</t>
  </si>
  <si>
    <t>22,05,2024  18:06:58</t>
  </si>
  <si>
    <t>13,10,2024  19:16:10</t>
  </si>
  <si>
    <t>19,07,2023  02:12:15</t>
  </si>
  <si>
    <t>20,02,2025  18:13:58</t>
  </si>
  <si>
    <t>17,01,2025  08:45:34</t>
  </si>
  <si>
    <t>24,02,2025  14:44:42</t>
  </si>
  <si>
    <t>30,11,2023  01:07:38</t>
  </si>
  <si>
    <t>07,02,2024  15:42:49</t>
  </si>
  <si>
    <t>23,07,2024  05:20:55</t>
  </si>
  <si>
    <t>18,05,2024  00:56:18</t>
  </si>
  <si>
    <t>15,08,2024  14:08:25</t>
  </si>
  <si>
    <t>14,10,2024  01:50:56</t>
  </si>
  <si>
    <t>21,04,2024  15:43:19</t>
  </si>
  <si>
    <t>07,04,2024  08:03:44</t>
  </si>
  <si>
    <t>24,03,2025  08:15:29</t>
  </si>
  <si>
    <t>17,07,2024  09:23:41</t>
  </si>
  <si>
    <t>25,08,2023  23:59:13</t>
  </si>
  <si>
    <t>02,09,2023  00:09:51</t>
  </si>
  <si>
    <t>17,08,2024  06:25:57</t>
  </si>
  <si>
    <t>15,07,2024  00:17:45</t>
  </si>
  <si>
    <t>08,01,2025  13:25:27</t>
  </si>
  <si>
    <t>01,02,2025  02:29:26</t>
  </si>
  <si>
    <t>17,05,2023  02:33:00</t>
  </si>
  <si>
    <t>29,07,2023  15:27:08</t>
  </si>
  <si>
    <t>17,11,2023  10:50:08</t>
  </si>
  <si>
    <t>12,08,2023  17:19:57</t>
  </si>
  <si>
    <t>29,12,2024  03:09:19</t>
  </si>
  <si>
    <t>13,01,2025  03:59:48</t>
  </si>
  <si>
    <t>13,11,2024  20:28:30</t>
  </si>
  <si>
    <t>17,07,2023  20:33:44</t>
  </si>
  <si>
    <t>02,10,2023  11:23:05</t>
  </si>
  <si>
    <t>21,11,2024  20:28:54</t>
  </si>
  <si>
    <t>13,08,2024  00:32:23</t>
  </si>
  <si>
    <t>27,05,2024  15:16:54</t>
  </si>
  <si>
    <t>25,09,2024  14:23:12</t>
  </si>
  <si>
    <t>01,04,2025  11:11:36</t>
  </si>
  <si>
    <t>17,10,2024  21:21:05</t>
  </si>
  <si>
    <t>25,12,2024  00:29:11</t>
  </si>
  <si>
    <t>09,03,2025  10:45:55</t>
  </si>
  <si>
    <t>05,03,2024  15:48:07</t>
  </si>
  <si>
    <t>11,01,2025  16:48:56</t>
  </si>
  <si>
    <t>14,09,2024  08:03:27</t>
  </si>
  <si>
    <t>05,10,2024  05:25:54</t>
  </si>
  <si>
    <t>24,04,2024  10:52:45</t>
  </si>
  <si>
    <t>07,01,2025  04:52:14</t>
  </si>
  <si>
    <t>10,07,2024  16:21:10</t>
  </si>
  <si>
    <t>07,07,2024  06:44:16</t>
  </si>
  <si>
    <t>28,02,2025  14:24:34</t>
  </si>
  <si>
    <t>24,12,2024  09:35:38</t>
  </si>
  <si>
    <t>10,11,2023  03:05:33</t>
  </si>
  <si>
    <t>20,03,2024  17:11:53</t>
  </si>
  <si>
    <t>16,02,2024  04:30:01</t>
  </si>
  <si>
    <t>24,10,2024  12:34:52</t>
  </si>
  <si>
    <t>26,10,2023  23:45:48</t>
  </si>
  <si>
    <t>24,12,2024  17:11:12</t>
  </si>
  <si>
    <t>06,01,2025  01:27:42</t>
  </si>
  <si>
    <t>12,01,2025  18:21:16</t>
  </si>
  <si>
    <t>28,11,2023  15:09:04</t>
  </si>
  <si>
    <t>14,08,2023  16:04:19</t>
  </si>
  <si>
    <t>20,10,2023  18:22:05</t>
  </si>
  <si>
    <t>09,06,2023  21:09:34</t>
  </si>
  <si>
    <t>31,07,2024  16:39:51</t>
  </si>
  <si>
    <t>14,04,2025  18:59:52</t>
  </si>
  <si>
    <t>10,06,2023  15:52:22</t>
  </si>
  <si>
    <t>07,04,2025  21:04:48</t>
  </si>
  <si>
    <t>30,11,2023  06:47:58</t>
  </si>
  <si>
    <t>21,04,2024  13:58:40</t>
  </si>
  <si>
    <t>04,01,2024  12:48:34</t>
  </si>
  <si>
    <t>30,09,2024  06:33:50</t>
  </si>
  <si>
    <t>11,12,2024  16:39:26</t>
  </si>
  <si>
    <t>18,07,2024  09:54:28</t>
  </si>
  <si>
    <t>02,09,2024  03:39:24</t>
  </si>
  <si>
    <t>14,02,2025  00:01:44</t>
  </si>
  <si>
    <t>07,02,2025  03:33:41</t>
  </si>
  <si>
    <t>28,04,2024  20:07:02</t>
  </si>
  <si>
    <t>04,03,2024  02:29:21</t>
  </si>
  <si>
    <t>30,08,2024  08:59:50</t>
  </si>
  <si>
    <t>18,08,2023  15:39:06</t>
  </si>
  <si>
    <t>10,01,2025  14:26:03</t>
  </si>
  <si>
    <t>21,03,2025  04:39:01</t>
  </si>
  <si>
    <t>29,05,2023  23:24:09</t>
  </si>
  <si>
    <t>25,01,2025  21:54:03</t>
  </si>
  <si>
    <t>03,06,2023  22:23:38</t>
  </si>
  <si>
    <t>04,03,2024  01:11:08</t>
  </si>
  <si>
    <t>30,11,2023  19:58:27</t>
  </si>
  <si>
    <t>07,06,2023  17:48:04</t>
  </si>
  <si>
    <t>18,10,2024  22:40:12</t>
  </si>
  <si>
    <t>01,09,2024  10:33:36</t>
  </si>
  <si>
    <t>28,09,2023  23:38:05</t>
  </si>
  <si>
    <t>07,06,2024  16:45:38</t>
  </si>
  <si>
    <t>17,02,2024  03:49:36</t>
  </si>
  <si>
    <t>25,11,2023  11:59:46</t>
  </si>
  <si>
    <t>26,04,2023  08:04:47</t>
  </si>
  <si>
    <t>19,11,2023  23:31:53</t>
  </si>
  <si>
    <t>15,06,2023  22:44:12</t>
  </si>
  <si>
    <t>22,12,2024  12:03:00</t>
  </si>
  <si>
    <t>23,06,2023  03:45:41</t>
  </si>
  <si>
    <t>21,10,2023  12:05:38</t>
  </si>
  <si>
    <t>02,07,2024  22:46:09</t>
  </si>
  <si>
    <t>22,01,2024  01:51:43</t>
  </si>
  <si>
    <t>13,10,2023  20:00:36</t>
  </si>
  <si>
    <t>24,03,2024  14:18:22</t>
  </si>
  <si>
    <t>07,01,2025  15:30:11</t>
  </si>
  <si>
    <t>14,03,2024  02:24:48</t>
  </si>
  <si>
    <t>23,09,2024  19:51:28</t>
  </si>
  <si>
    <t>04,01,2025  22:45:06</t>
  </si>
  <si>
    <t>15,10,2024  19:28:45</t>
  </si>
  <si>
    <t>16,11,2024  02:56:52</t>
  </si>
  <si>
    <t>06,03,2025  06:21:39</t>
  </si>
  <si>
    <t>06,08,2024  01:19:47</t>
  </si>
  <si>
    <t>25,08,2023  20:43:26</t>
  </si>
  <si>
    <t>23,03,2024  07:56:32</t>
  </si>
  <si>
    <t>01,05,2023  04:19:23</t>
  </si>
  <si>
    <t>04,12,2023  06:44:55</t>
  </si>
  <si>
    <t>22,03,2025  03:39:26</t>
  </si>
  <si>
    <t>19,09,2024  05:32:38</t>
  </si>
  <si>
    <t>24,08,2023  14:27:50</t>
  </si>
  <si>
    <t>21,11,2024  16:31:17</t>
  </si>
  <si>
    <t>10,03,2025  17:47:14</t>
  </si>
  <si>
    <t>24,05,2023  10:19:30</t>
  </si>
  <si>
    <t>10,07,2024  04:15:46</t>
  </si>
  <si>
    <t>15,04,2025  08:13:06</t>
  </si>
  <si>
    <t>30,07,2023  12:45:20</t>
  </si>
  <si>
    <t>30,09,2024  10:24:29</t>
  </si>
  <si>
    <t>14,05,2023  16:35:18</t>
  </si>
  <si>
    <t>24,05,2023  04:25:17</t>
  </si>
  <si>
    <t>12,08,2023  14:36:43</t>
  </si>
  <si>
    <t>24,05,2024  21:33:15</t>
  </si>
  <si>
    <t>27,06,2023  19:49:49</t>
  </si>
  <si>
    <t>21,01,2025  23:40:22</t>
  </si>
  <si>
    <t>05,11,2023  07:06:00</t>
  </si>
  <si>
    <t>14,04,2025  04:43:39</t>
  </si>
  <si>
    <t>28,03,2024  11:17:36</t>
  </si>
  <si>
    <t>21,02,2024  02:03:12</t>
  </si>
  <si>
    <t>05,08,2023  03:00:33</t>
  </si>
  <si>
    <t>21,06,2023  17:01:48</t>
  </si>
  <si>
    <t>22,10,2023  19:58:03</t>
  </si>
  <si>
    <t>31,08,2023  16:52:47</t>
  </si>
  <si>
    <t>23,10,2023  06:41:23</t>
  </si>
  <si>
    <t>14,03,2025  22:52:25</t>
  </si>
  <si>
    <t>08,06,2024  17:26:59</t>
  </si>
  <si>
    <t>18,11,2024  17:37:27</t>
  </si>
  <si>
    <t>27,04,2023  11:04:47</t>
  </si>
  <si>
    <t>31,03,2025  11:57:42</t>
  </si>
  <si>
    <t>09,05,2024  15:32:45</t>
  </si>
  <si>
    <t>26,05,2023  01:26:23</t>
  </si>
  <si>
    <t>25,08,2023  18:01:37</t>
  </si>
  <si>
    <t>20,05,2024  17:50:55</t>
  </si>
  <si>
    <t>31,12,2024  19:37:49</t>
  </si>
  <si>
    <t>29,06,2024  20:56:12</t>
  </si>
  <si>
    <t>25,09,2024  06:39:19</t>
  </si>
  <si>
    <t>01,05,2023  17:09:35</t>
  </si>
  <si>
    <t>13,10,2023  22:46:53</t>
  </si>
  <si>
    <t>06,02,2024  22:25:16</t>
  </si>
  <si>
    <t>15,03,2024  07:34:04</t>
  </si>
  <si>
    <t>17,01,2025  10:28:35</t>
  </si>
  <si>
    <t>08,03,2025  00:38:27</t>
  </si>
  <si>
    <t>25,04,2024  14:59:40</t>
  </si>
  <si>
    <t>23,10,2023  04:03:08</t>
  </si>
  <si>
    <t>13,07,2023  11:12:18</t>
  </si>
  <si>
    <t>02,02,2024  00:49:13</t>
  </si>
  <si>
    <t>12,03,2024  02:22:48</t>
  </si>
  <si>
    <t>08,02,2024  18:32:32</t>
  </si>
  <si>
    <t>15,06,2024  12:50:06</t>
  </si>
  <si>
    <t>09,02,2025  05:15:24</t>
  </si>
  <si>
    <t>13,05,2023  01:19:58</t>
  </si>
  <si>
    <t>17,11,2024  22:31:27</t>
  </si>
  <si>
    <t>30,01,2025  16:38:34</t>
  </si>
  <si>
    <t>01,12,2024  11:10:37</t>
  </si>
  <si>
    <t>15,01,2024  20:50:01</t>
  </si>
  <si>
    <t>04,03,2025  02:25:55</t>
  </si>
  <si>
    <t>20,03,2024  20:13:17</t>
  </si>
  <si>
    <t>03,07,2024  02:03:05</t>
  </si>
  <si>
    <t>27,07,2023  20:08:56</t>
  </si>
  <si>
    <t>23,10,2023  13:46:01</t>
  </si>
  <si>
    <t>26,07,2024  23:44:27</t>
  </si>
  <si>
    <t>10,09,2024  07:47:23</t>
  </si>
  <si>
    <t>21,12,2024  19:59:45</t>
  </si>
  <si>
    <t>11,01,2024  09:21:41</t>
  </si>
  <si>
    <t>02,03,2024  20:56:37</t>
  </si>
  <si>
    <t>07,08,2023  00:03:07</t>
  </si>
  <si>
    <t>13,09,2024  13:52:51</t>
  </si>
  <si>
    <t>21,01,2024  20:27:01</t>
  </si>
  <si>
    <t>18,04,2024  03:06:26</t>
  </si>
  <si>
    <t>02,11,2024  20:38:12</t>
  </si>
  <si>
    <t>30,12,2023  02:25:54</t>
  </si>
  <si>
    <t>08,02,2025  22:42:28</t>
  </si>
  <si>
    <t>18,12,2023  21:52:18</t>
  </si>
  <si>
    <t>26,11,2024  05:55:40</t>
  </si>
  <si>
    <t>26,08,2023  01:16:48</t>
  </si>
  <si>
    <t>20,07,2024  23:24:22</t>
  </si>
  <si>
    <t>05,09,2023  09:49:20</t>
  </si>
  <si>
    <t>07,04,2025  19:13:33</t>
  </si>
  <si>
    <t>05,01,2025  01:14:58</t>
  </si>
  <si>
    <t>10,03,2024  03:22:40</t>
  </si>
  <si>
    <t>14,11,2024  10:21:25</t>
  </si>
  <si>
    <t>09,02,2025  10:46:23</t>
  </si>
  <si>
    <t>03,12,2023  06:37:58</t>
  </si>
  <si>
    <t>17,07,2024  07:50:11</t>
  </si>
  <si>
    <t>10,06,2023  11:22:29</t>
  </si>
  <si>
    <t>18,02,2024  14:19:33</t>
  </si>
  <si>
    <t>19,07,2024  06:48:28</t>
  </si>
  <si>
    <t>17,07,2024  18:01:46</t>
  </si>
  <si>
    <t>29,01,2025  11:35:15</t>
  </si>
  <si>
    <t>31,10,2024  03:24:24</t>
  </si>
  <si>
    <t>23,09,2023  01:43:55</t>
  </si>
  <si>
    <t>27,02,2024  23:44:35</t>
  </si>
  <si>
    <t>25,03,2024  22:40:01</t>
  </si>
  <si>
    <t>26,03,2024  16:29:18</t>
  </si>
  <si>
    <t>29,09,2024  13:40:53</t>
  </si>
  <si>
    <t>21,12,2024  15:13:38</t>
  </si>
  <si>
    <t>25,05,2023  09:58:10</t>
  </si>
  <si>
    <t>07,01,2024  07:12:22</t>
  </si>
  <si>
    <t>19,10,2023  23:22:24</t>
  </si>
  <si>
    <t>10,08,2023  03:36:44</t>
  </si>
  <si>
    <t>05,03,2024  07:26:31</t>
  </si>
  <si>
    <t>11,08,2024  03:22:14</t>
  </si>
  <si>
    <t>15,01,2025  08:27:13</t>
  </si>
  <si>
    <t>04,10,2023  21:15:32</t>
  </si>
  <si>
    <t>01,10,2023  10:48:04</t>
  </si>
  <si>
    <t>08,02,2025  18:05:22</t>
  </si>
  <si>
    <t>06,06,2023  07:38:43</t>
  </si>
  <si>
    <t>24,05,2023  13:51:46</t>
  </si>
  <si>
    <t>17,02,2025  06:38:43</t>
  </si>
  <si>
    <t>03,06,2024  00:59:02</t>
  </si>
  <si>
    <t>03,03,2025  09:14:09</t>
  </si>
  <si>
    <t>07,07,2023  11:40:26</t>
  </si>
  <si>
    <t>21,04,2024  13:19:54</t>
  </si>
  <si>
    <t>04,04,2024  05:23:39</t>
  </si>
  <si>
    <t>08,02,2025  12:58:53</t>
  </si>
  <si>
    <t>21,01,2025  00:32:25</t>
  </si>
  <si>
    <t>01,06,2024  20:28:10</t>
  </si>
  <si>
    <t>05,05,2023  17:45:07</t>
  </si>
  <si>
    <t>03,08,2023  12:29:55</t>
  </si>
  <si>
    <t>14,01,2024  02:02:20</t>
  </si>
  <si>
    <t>01,07,2024  18:54:36</t>
  </si>
  <si>
    <t>17,07,2023  01:33:07</t>
  </si>
  <si>
    <t>21,02,2024  00:08:11</t>
  </si>
  <si>
    <t>19,11,2024  05:57:22</t>
  </si>
  <si>
    <t>20,01,2025  14:12:35</t>
  </si>
  <si>
    <t>25,05,2024  19:06:10</t>
  </si>
  <si>
    <t>29,08,2024  06:03:28</t>
  </si>
  <si>
    <t>03,01,2024  03:10:51</t>
  </si>
  <si>
    <t>14,11,2023  02:07:42</t>
  </si>
  <si>
    <t>29,09,2024  07:11:40</t>
  </si>
  <si>
    <t>21,04,2025  23:36:23</t>
  </si>
  <si>
    <t>29,02,2024  01:26:03</t>
  </si>
  <si>
    <t>13,09,2023  09:04:41</t>
  </si>
  <si>
    <t>17,01,2024  09:27:14</t>
  </si>
  <si>
    <t>30,08,2023  18:43:17</t>
  </si>
  <si>
    <t>15,12,2024  02:23:31</t>
  </si>
  <si>
    <t>02,11,2023  22:30:18</t>
  </si>
  <si>
    <t>27,04,2024  13:23:25</t>
  </si>
  <si>
    <t>04,08,2023  03:37:08</t>
  </si>
  <si>
    <t>20,10,2024  09:27:51</t>
  </si>
  <si>
    <t>21,01,2024  20:25:15</t>
  </si>
  <si>
    <t>03,10,2024  13:10:10</t>
  </si>
  <si>
    <t>19,10,2023  21:33:47</t>
  </si>
  <si>
    <t>27,06,2023  13:50:57</t>
  </si>
  <si>
    <t>14,07,2023  04:56:32</t>
  </si>
  <si>
    <t>19,07,2024  13:56:05</t>
  </si>
  <si>
    <t>11,10,2023  03:01:12</t>
  </si>
  <si>
    <t>06,02,2025  17:02:24</t>
  </si>
  <si>
    <t>26,07,2023  21:30:51</t>
  </si>
  <si>
    <t>30,11,2024  17:54:19</t>
  </si>
  <si>
    <t>28,11,2023  05:11:39</t>
  </si>
  <si>
    <t>22,06,2024  09:59:35</t>
  </si>
  <si>
    <t>20,08,2023  13:34:51</t>
  </si>
  <si>
    <t>22,07,2023  05:59:15</t>
  </si>
  <si>
    <t>13,01,2024  22:37:12</t>
  </si>
  <si>
    <t>19,11,2023  11:52:12</t>
  </si>
  <si>
    <t>17,08,2023  14:26:07</t>
  </si>
  <si>
    <t>29,08,2023  12:36:21</t>
  </si>
  <si>
    <t>20,05,2023  23:06:19</t>
  </si>
  <si>
    <t>04,12,2024  03:38:54</t>
  </si>
  <si>
    <t>30,12,2023  16:49:02</t>
  </si>
  <si>
    <t>16,08,2024  16:34:38</t>
  </si>
  <si>
    <t>07,02,2025  05:28:27</t>
  </si>
  <si>
    <t>16,01,2024  02:52:36</t>
  </si>
  <si>
    <t>19,07,2023  19:43:08</t>
  </si>
  <si>
    <t>12,03,2024  23:14:26</t>
  </si>
  <si>
    <t>31,07,2024  10:06:34</t>
  </si>
  <si>
    <t>28,04,2024  13:36:03</t>
  </si>
  <si>
    <t>30,01,2024  03:00:52</t>
  </si>
  <si>
    <t>30,01,2024  20:01:13</t>
  </si>
  <si>
    <t>29,04,2023  17:02:37</t>
  </si>
  <si>
    <t>23,12,2024  11:08:59</t>
  </si>
  <si>
    <t>24,10,2023  16:00:33</t>
  </si>
  <si>
    <t>04,12,2024  23:17:02</t>
  </si>
  <si>
    <t>29,05,2024  13:35:49</t>
  </si>
  <si>
    <t>03,11,2024  05:14:01</t>
  </si>
  <si>
    <t>15,09,2024  22:44:10</t>
  </si>
  <si>
    <t>05,08,2023  12:55:12</t>
  </si>
  <si>
    <t>06,11,2024  14:29:19</t>
  </si>
  <si>
    <t>26,10,2023  04:22:19</t>
  </si>
  <si>
    <t>26,02,2025  00:36:48</t>
  </si>
  <si>
    <t>23,04,2024  21:12:02</t>
  </si>
  <si>
    <t>05,12,2024  12:33:23</t>
  </si>
  <si>
    <t>07,12,2023  20:56:03</t>
  </si>
  <si>
    <t>31,03,2024  01:56:39</t>
  </si>
  <si>
    <t>12,02,2025  06:45:42</t>
  </si>
  <si>
    <t>26,02,2025  18:38:54</t>
  </si>
  <si>
    <t>16,01,2025  11:34:21</t>
  </si>
  <si>
    <t>26,01,2024  05:24:53</t>
  </si>
  <si>
    <t>11,02,2024  23:26:03</t>
  </si>
  <si>
    <t>23,08,2023  15:49:33</t>
  </si>
  <si>
    <t>18,05,2023  09:08:33</t>
  </si>
  <si>
    <t>08,04,2025  21:17:39</t>
  </si>
  <si>
    <t>29,11,2024  16:40:10</t>
  </si>
  <si>
    <t>19,11,2023  16:19:02</t>
  </si>
  <si>
    <t>15,04,2025  02:51:39</t>
  </si>
  <si>
    <t>27,10,2024  21:33:12</t>
  </si>
  <si>
    <t>04,06,2023  15:06:12</t>
  </si>
  <si>
    <t>18,07,2024  01:04:43</t>
  </si>
  <si>
    <t>28,11,2024  21:15:43</t>
  </si>
  <si>
    <t>11,10,2023  18:34:24</t>
  </si>
  <si>
    <t>11,10,2023  15:55:23</t>
  </si>
  <si>
    <t>28,09,2024  11:59:10</t>
  </si>
  <si>
    <t>20,07,2023  01:22:14</t>
  </si>
  <si>
    <t>19,11,2024  04:27:20</t>
  </si>
  <si>
    <t>07,07,2024  01:17:53</t>
  </si>
  <si>
    <t>08,08,2023  19:52:49</t>
  </si>
  <si>
    <t>22,02,2024  22:14:28</t>
  </si>
  <si>
    <t>06,05,2024  07:53:34</t>
  </si>
  <si>
    <t>11,11,2023  03:46:06</t>
  </si>
  <si>
    <t>11,05,2024  15:47:39</t>
  </si>
  <si>
    <t>27,06,2023  07:42:20</t>
  </si>
  <si>
    <t>11,08,2023  06:24:44</t>
  </si>
  <si>
    <t>21,09,2023  10:47:31</t>
  </si>
  <si>
    <t>08,12,2024  20:11:30</t>
  </si>
  <si>
    <t>01,03,2025  17:01:10</t>
  </si>
  <si>
    <t>07,04,2025  01:08:44</t>
  </si>
  <si>
    <t>05,12,2024  06:12:38</t>
  </si>
  <si>
    <t>22,03,2025  03:17:31</t>
  </si>
  <si>
    <t>19,07,2024  20:11:16</t>
  </si>
  <si>
    <t>31,08,2024  01:21:53</t>
  </si>
  <si>
    <t>30,12,2023  01:19:36</t>
  </si>
  <si>
    <t>19,04,2025  09:45:56</t>
  </si>
  <si>
    <t>28,05,2024  18:18:43</t>
  </si>
  <si>
    <t>14,03,2024  05:58:18</t>
  </si>
  <si>
    <t>21,10,2023  09:50:07</t>
  </si>
  <si>
    <t>12,12,2023  21:52:32</t>
  </si>
  <si>
    <t>23,04,2023  09:52:35</t>
  </si>
  <si>
    <t>11,09,2023  13:22:11</t>
  </si>
  <si>
    <t>30,06,2023  07:29:54</t>
  </si>
  <si>
    <t>03,10,2023  20:36:31</t>
  </si>
  <si>
    <t>21,03,2025  20:24:00</t>
  </si>
  <si>
    <t>03,10,2023  01:28:52</t>
  </si>
  <si>
    <t>18,05,2023  00:13:03</t>
  </si>
  <si>
    <t>15,02,2024  18:04:46</t>
  </si>
  <si>
    <t>25,09,2023  10:21:59</t>
  </si>
  <si>
    <t>16,06,2023  12:52:35</t>
  </si>
  <si>
    <t>20,10,2024  02:54:36</t>
  </si>
  <si>
    <t>17,06,2023  11:55:34</t>
  </si>
  <si>
    <t>22,08,2023  16:29:10</t>
  </si>
  <si>
    <t>12,03,2025  17:05:40</t>
  </si>
  <si>
    <t>09,10,2024  14:20:11</t>
  </si>
  <si>
    <t>31,03,2025  06:57:25</t>
  </si>
  <si>
    <t>29,04,2023  03:01:28</t>
  </si>
  <si>
    <t>09,02,2025  14:54:16</t>
  </si>
  <si>
    <t>08,02,2025  05:12:16</t>
  </si>
  <si>
    <t>30,11,2023  12:13:08</t>
  </si>
  <si>
    <t>14,04,2024  00:28:31</t>
  </si>
  <si>
    <t>02,10,2024  20:30:26</t>
  </si>
  <si>
    <t>19,09,2023  20:47:30</t>
  </si>
  <si>
    <t>14,10,2023  05:49:45</t>
  </si>
  <si>
    <t>30,09,2023  06:11:23</t>
  </si>
  <si>
    <t>27,04,2024  17:02:40</t>
  </si>
  <si>
    <t>19,01,2025  23:17:47</t>
  </si>
  <si>
    <t>17,09,2023  18:32:35</t>
  </si>
  <si>
    <t>05,04,2024  09:35:54</t>
  </si>
  <si>
    <t>14,02,2025  02:53:33</t>
  </si>
  <si>
    <t>30,04,2023  00:52:45</t>
  </si>
  <si>
    <t>04,11,2024  18:44:20</t>
  </si>
  <si>
    <t>28,10,2023  04:38:16</t>
  </si>
  <si>
    <t>28,06,2023  18:45:56</t>
  </si>
  <si>
    <t>23,09,2024  09:40:41</t>
  </si>
  <si>
    <t>24,02,2024  08:36:13</t>
  </si>
  <si>
    <t>13,04,2025  13:45:34</t>
  </si>
  <si>
    <t>13,04,2025  14:02:57</t>
  </si>
  <si>
    <t>13,01,2024  10:44:28</t>
  </si>
  <si>
    <t>10,06,2024  08:58:53</t>
  </si>
  <si>
    <t>01,07,2024  11:07:58</t>
  </si>
  <si>
    <t>17,05,2023  21:07:41</t>
  </si>
  <si>
    <t>12,07,2024  07:54:53</t>
  </si>
  <si>
    <t>19,12,2023  20:29:22</t>
  </si>
  <si>
    <t>24,05,2023  04:06:15</t>
  </si>
  <si>
    <t>05,03,2025  03:55:10</t>
  </si>
  <si>
    <t>11,06,2024  18:55:47</t>
  </si>
  <si>
    <t>28,09,2023  08:22:37</t>
  </si>
  <si>
    <t>01,04,2025  12:19:59</t>
  </si>
  <si>
    <t>07,04,2025  22:31:38</t>
  </si>
  <si>
    <t>03,06,2023  13:02:00</t>
  </si>
  <si>
    <t>05,12,2024  03:43:58</t>
  </si>
  <si>
    <t>26,02,2025  01:22:57</t>
  </si>
  <si>
    <t>04,12,2024  00:39:40</t>
  </si>
  <si>
    <t>22,09,2024  03:09:35</t>
  </si>
  <si>
    <t>08,04,2024  00:28:31</t>
  </si>
  <si>
    <t>25,12,2023  22:40:28</t>
  </si>
  <si>
    <t>08,11,2024  21:41:19</t>
  </si>
  <si>
    <t>15,05,2024  01:23:36</t>
  </si>
  <si>
    <t>06,02,2025  16:34:02</t>
  </si>
  <si>
    <t>25,04,2023  02:53:22</t>
  </si>
  <si>
    <t>08,10,2024  20:07:19</t>
  </si>
  <si>
    <t>02,09,2024  11:19:13</t>
  </si>
  <si>
    <t>07,08,2023  21:22:48</t>
  </si>
  <si>
    <t>21,05,2024  06:56:38</t>
  </si>
  <si>
    <t>11,10,2023  18:57:08</t>
  </si>
  <si>
    <t>13,08,2023  13:13:56</t>
  </si>
  <si>
    <t>08,08,2024  20:31:15</t>
  </si>
  <si>
    <t>13,11,2023  03:06:58</t>
  </si>
  <si>
    <t>07,04,2025  03:26:55</t>
  </si>
  <si>
    <t>08,12,2024  12:21:13</t>
  </si>
  <si>
    <t>11,04,2024  02:39:07</t>
  </si>
  <si>
    <t>26,10,2024  17:18:27</t>
  </si>
  <si>
    <t>12,04,2024  08:51:42</t>
  </si>
  <si>
    <t>04,11,2023  02:50:06</t>
  </si>
  <si>
    <t>12,09,2024  09:33:26</t>
  </si>
  <si>
    <t>23,09,2023  19:00:25</t>
  </si>
  <si>
    <t>25,11,2024  12:57:35</t>
  </si>
  <si>
    <t>12,04,2025  22:47:59</t>
  </si>
  <si>
    <t>04,07,2024  23:44:13</t>
  </si>
  <si>
    <t>02,01,2025  07:29:56</t>
  </si>
  <si>
    <t>06,05,2023  01:20:23</t>
  </si>
  <si>
    <t>19,12,2023  01:19:12</t>
  </si>
  <si>
    <t>27,03,2024  15:12:45</t>
  </si>
  <si>
    <t>28,06,2024  02:24:29</t>
  </si>
  <si>
    <t>04,07,2023  13:28:04</t>
  </si>
  <si>
    <t>11,10,2023  14:40:20</t>
  </si>
  <si>
    <t>05,06,2024  15:17:18</t>
  </si>
  <si>
    <t>11,11,2024  19:37:46</t>
  </si>
  <si>
    <t>15,09,2023  18:35:35</t>
  </si>
  <si>
    <t>22,01,2025  03:46:39</t>
  </si>
  <si>
    <t>17,10,2023  07:20:37</t>
  </si>
  <si>
    <t>20,11,2023  11:10:55</t>
  </si>
  <si>
    <t>10,05,2023  23:38:11</t>
  </si>
  <si>
    <t>02,06,2024  13:34:20</t>
  </si>
  <si>
    <t>15,04,2024  15:24:46</t>
  </si>
  <si>
    <t>14,12,2023  07:23:43</t>
  </si>
  <si>
    <t>22,06,2024  05:41:55</t>
  </si>
  <si>
    <t>01,05,2023  10:03:18</t>
  </si>
  <si>
    <t>29,02,2024  10:19:58</t>
  </si>
  <si>
    <t>24,03,2024  23:14:58</t>
  </si>
  <si>
    <t>27,12,2023  14:50:23</t>
  </si>
  <si>
    <t>11,12,2023  08:45:25</t>
  </si>
  <si>
    <t>01,02,2025  11:25:21</t>
  </si>
  <si>
    <t>16,02,2024  09:44:31</t>
  </si>
  <si>
    <t>16,07,2024  23:19:07</t>
  </si>
  <si>
    <t>18,04,2024  11:58:16</t>
  </si>
  <si>
    <t>29,11,2023  11:56:08</t>
  </si>
  <si>
    <t>30,01,2025  06:40:37</t>
  </si>
  <si>
    <t>10,05,2023  18:16:11</t>
  </si>
  <si>
    <t>06,04,2025  22:47:30</t>
  </si>
  <si>
    <t>17,05,2024  14:05:14</t>
  </si>
  <si>
    <t>22,03,2024  06:35:26</t>
  </si>
  <si>
    <t>10,08,2024  22:22:56</t>
  </si>
  <si>
    <t>01,06,2024  05:18:26</t>
  </si>
  <si>
    <t>29,09,2024  08:07:06</t>
  </si>
  <si>
    <t>27,10,2023  19:17:11</t>
  </si>
  <si>
    <t>25,09,2023  13:59:22</t>
  </si>
  <si>
    <t>13,08,2024  11:54:57</t>
  </si>
  <si>
    <t>21,11,2023  12:19:21</t>
  </si>
  <si>
    <t>17,05,2023  16:00:52</t>
  </si>
  <si>
    <t>15,09,2024  06:47:10</t>
  </si>
  <si>
    <t>01,02,2024  19:58:10</t>
  </si>
  <si>
    <t>28,01,2025  06:42:34</t>
  </si>
  <si>
    <t>28,08,2023  04:49:59</t>
  </si>
  <si>
    <t>09,06,2024  00:21:43</t>
  </si>
  <si>
    <t>10,08,2023  03:43:04</t>
  </si>
  <si>
    <t>14,03,2024  17:25:08</t>
  </si>
  <si>
    <t>14,02,2025  21:37:37</t>
  </si>
  <si>
    <t>24,12,2024  11:44:54</t>
  </si>
  <si>
    <t>17,08,2024  15:19:29</t>
  </si>
  <si>
    <t>17,04,2024  11:38:03</t>
  </si>
  <si>
    <t>12,09,2023  21:58:23</t>
  </si>
  <si>
    <t>16,07,2024  05:56:51</t>
  </si>
  <si>
    <t>13,10,2023  03:19:16</t>
  </si>
  <si>
    <t>16,05,2024  07:42:08</t>
  </si>
  <si>
    <t>07,01,2024  03:15:41</t>
  </si>
  <si>
    <t>11,03,2025  22:37:27</t>
  </si>
  <si>
    <t>03,07,2023  07:31:26</t>
  </si>
  <si>
    <t>18,10,2024  01:02:40</t>
  </si>
  <si>
    <t>14,12,2023  04:47:02</t>
  </si>
  <si>
    <t>29,09,2024  10:00:05</t>
  </si>
  <si>
    <t>29,07,2023  11:15:15</t>
  </si>
  <si>
    <t>24,02,2024  03:11:13</t>
  </si>
  <si>
    <t>20,01,2024  03:27:27</t>
  </si>
  <si>
    <t>29,12,2024  14:41:25</t>
  </si>
  <si>
    <t>06,10,2024  00:35:39</t>
  </si>
  <si>
    <t>16,06,2024  15:44:37</t>
  </si>
  <si>
    <t>09,10,2024  01:41:58</t>
  </si>
  <si>
    <t>11,06,2023  14:23:47</t>
  </si>
  <si>
    <t>25,08,2024  04:38:29</t>
  </si>
  <si>
    <t>29,12,2024  15:32:39</t>
  </si>
  <si>
    <t>30,01,2024  01:25:52</t>
  </si>
  <si>
    <t>02,09,2024  08:01:16</t>
  </si>
  <si>
    <t>16,04,2025  20:23:05</t>
  </si>
  <si>
    <t>14,01,2025  10:27:42</t>
  </si>
  <si>
    <t>10,03,2025  12:19:27</t>
  </si>
  <si>
    <t>06,04,2024  02:21:59</t>
  </si>
  <si>
    <t>02,06,2023  23:05:31</t>
  </si>
  <si>
    <t>19,05,2024  20:21:09</t>
  </si>
  <si>
    <t>17,10,2023  13:20:27</t>
  </si>
  <si>
    <t>14,09,2023  02:29:36</t>
  </si>
  <si>
    <t>15,04,2024  06:17:09</t>
  </si>
  <si>
    <t>09,05,2024  01:40:03</t>
  </si>
  <si>
    <t>17,02,2024  08:45:40</t>
  </si>
  <si>
    <t>16,11,2023  16:58:29</t>
  </si>
  <si>
    <t>30,09,2024  09:36:44</t>
  </si>
  <si>
    <t>20,06,2023  20:55:05</t>
  </si>
  <si>
    <t>30,12,2024  09:39:41</t>
  </si>
  <si>
    <t>08,08,2023  05:28:51</t>
  </si>
  <si>
    <t>06,10,2023  19:13:44</t>
  </si>
  <si>
    <t>11,09,2024  05:30:07</t>
  </si>
  <si>
    <t>26,01,2024  01:03:55</t>
  </si>
  <si>
    <t>05,08,2024  21:58:18</t>
  </si>
  <si>
    <t>02,08,2023  06:43:01</t>
  </si>
  <si>
    <t>09,09,2023  02:09:31</t>
  </si>
  <si>
    <t>03,10,2024  11:06:31</t>
  </si>
  <si>
    <t>10,08,2023  06:03:38</t>
  </si>
  <si>
    <t>21,01,2025  17:15:34</t>
  </si>
  <si>
    <t>18,12,2023  16:55:11</t>
  </si>
  <si>
    <t>01,01,2025  10:25:14</t>
  </si>
  <si>
    <t>20,04,2024  19:45:26</t>
  </si>
  <si>
    <t>05,05,2024  05:03:51</t>
  </si>
  <si>
    <t>25,01,2025  19:40:05</t>
  </si>
  <si>
    <t>04,03,2024  00:09:17</t>
  </si>
  <si>
    <t>13,04,2025  18:44:37</t>
  </si>
  <si>
    <t>11,07,2024  08:44:31</t>
  </si>
  <si>
    <t>24,04,2024  05:48:09</t>
  </si>
  <si>
    <t>05,09,2023  23:45:05</t>
  </si>
  <si>
    <t>25,08,2024  20:28:06</t>
  </si>
  <si>
    <t>16,03,2024  01:07:14</t>
  </si>
  <si>
    <t>01,01,2025  17:53:45</t>
  </si>
  <si>
    <t>06,12,2023  11:01:35</t>
  </si>
  <si>
    <t>02,01,2025  08:52:19</t>
  </si>
  <si>
    <t>08,08,2024  05:18:26</t>
  </si>
  <si>
    <t>10,12,2023  08:00:25</t>
  </si>
  <si>
    <t>19,08,2023  08:13:38</t>
  </si>
  <si>
    <t>14,05,2023  08:06:33</t>
  </si>
  <si>
    <t>22,01,2025  21:55:27</t>
  </si>
  <si>
    <t>10,10,2023  17:13:35</t>
  </si>
  <si>
    <t>07,01,2024  16:14:23</t>
  </si>
  <si>
    <t>24,03,2025  18:23:21</t>
  </si>
  <si>
    <t>11,11,2023  05:35:29</t>
  </si>
  <si>
    <t>18,08,2023  10:36:13</t>
  </si>
  <si>
    <t>18,09,2024  20:27:49</t>
  </si>
  <si>
    <t>28,01,2024  16:46:34</t>
  </si>
  <si>
    <t>17,10,2024  02:11:03</t>
  </si>
  <si>
    <t>05,06,2023  15:51:38</t>
  </si>
  <si>
    <t>08,02,2025  23:47:15</t>
  </si>
  <si>
    <t>25,01,2025  05:35:22</t>
  </si>
  <si>
    <t>18,06,2023  09:07:01</t>
  </si>
  <si>
    <t>05,03,2025  23:03:33</t>
  </si>
  <si>
    <t>02,06,2024  04:22:34</t>
  </si>
  <si>
    <t>01,02,2025  08:38:31</t>
  </si>
  <si>
    <t>14,05,2023  20:18:35</t>
  </si>
  <si>
    <t>05,12,2024  20:22:13</t>
  </si>
  <si>
    <t>21,09,2023  09:41:04</t>
  </si>
  <si>
    <t>10,10,2023  09:06:28</t>
  </si>
  <si>
    <t>25,11,2024  00:46:52</t>
  </si>
  <si>
    <t>15,05,2024  11:48:18</t>
  </si>
  <si>
    <t>22,01,2024  01:41:19</t>
  </si>
  <si>
    <t>08,03,2025  03:04:52</t>
  </si>
  <si>
    <t>29,10,2024  12:24:13</t>
  </si>
  <si>
    <t>06,02,2024  18:54:34</t>
  </si>
  <si>
    <t>11,02,2024  17:11:24</t>
  </si>
  <si>
    <t>09,10,2024  03:54:49</t>
  </si>
  <si>
    <t>27,08,2024  20:00:43</t>
  </si>
  <si>
    <t>01,06,2023  13:29:56</t>
  </si>
  <si>
    <t>22,07,2023  12:43:53</t>
  </si>
  <si>
    <t>15,04,2024  19:38:09</t>
  </si>
  <si>
    <t>31,10,2023  03:00:31</t>
  </si>
  <si>
    <t>20,04,2024  14:44:26</t>
  </si>
  <si>
    <t>21,08,2024  14:14:49</t>
  </si>
  <si>
    <t>28,09,2024  12:15:57</t>
  </si>
  <si>
    <t>10,06,2024  12:42:18</t>
  </si>
  <si>
    <t>09,08,2023  22:16:22</t>
  </si>
  <si>
    <t>19,04,2025  17:58:57</t>
  </si>
  <si>
    <t>19,04,2024  12:45:10</t>
  </si>
  <si>
    <t>17,03,2024  22:02:11</t>
  </si>
  <si>
    <t>21,03,2024  03:59:26</t>
  </si>
  <si>
    <t>09,06,2024  03:32:33</t>
  </si>
  <si>
    <t>12,08,2024  12:03:41</t>
  </si>
  <si>
    <t>30,06,2023  23:07:45</t>
  </si>
  <si>
    <t>28,10,2024  19:48:47</t>
  </si>
  <si>
    <t>24,05,2024  03:40:15</t>
  </si>
  <si>
    <t>28,03,2025  21:42:13</t>
  </si>
  <si>
    <t>24,10,2023  10:25:24</t>
  </si>
  <si>
    <t>16,09,2024  12:06:48</t>
  </si>
  <si>
    <t>19,03,2024  03:57:49</t>
  </si>
  <si>
    <t>07,11,2024  12:05:50</t>
  </si>
  <si>
    <t>21,06,2023  23:20:11</t>
  </si>
  <si>
    <t>19,12,2024  02:16:01</t>
  </si>
  <si>
    <t>25,03,2024  01:47:24</t>
  </si>
  <si>
    <t>18,07,2024  21:58:03</t>
  </si>
  <si>
    <t>23,02,2024  21:29:51</t>
  </si>
  <si>
    <t>16,01,2024  13:39:34</t>
  </si>
  <si>
    <t>24,05,2024  17:04:16</t>
  </si>
  <si>
    <t>11,02,2025  08:48:39</t>
  </si>
  <si>
    <t>08,06,2024  21:05:47</t>
  </si>
  <si>
    <t>08,08,2024  14:28:44</t>
  </si>
  <si>
    <t>01,04,2025  07:45:23</t>
  </si>
  <si>
    <t>31,03,2025  19:52:35</t>
  </si>
  <si>
    <t>21,11,2023  13:37:25</t>
  </si>
  <si>
    <t>02,10,2023  17:50:17</t>
  </si>
  <si>
    <t>23,03,2024  17:43:09</t>
  </si>
  <si>
    <t>22,02,2025  02:20:18</t>
  </si>
  <si>
    <t>10,05,2024  03:18:30</t>
  </si>
  <si>
    <t>14,02,2024  19:47:57</t>
  </si>
  <si>
    <t>16,09,2024  02:51:05</t>
  </si>
  <si>
    <t>15,08,2023  11:15:08</t>
  </si>
  <si>
    <t>05,12,2023  06:18:14</t>
  </si>
  <si>
    <t>07,07,2023  22:37:57</t>
  </si>
  <si>
    <t>27,10,2024  12:47:08</t>
  </si>
  <si>
    <t>29,09,2024  04:35:28</t>
  </si>
  <si>
    <t>27,10,2024  12:09:10</t>
  </si>
  <si>
    <t>10,03,2024  21:29:25</t>
  </si>
  <si>
    <t>04,10,2023  01:33:17</t>
  </si>
  <si>
    <t>23,09,2023  01:01:14</t>
  </si>
  <si>
    <t>15,04,2025  23:28:52</t>
  </si>
  <si>
    <t>21,01,2025  09:33:47</t>
  </si>
  <si>
    <t>02,06,2023  03:24:43</t>
  </si>
  <si>
    <t>28,10,2024  23:02:24</t>
  </si>
  <si>
    <t>28,04,2023  06:51:24</t>
  </si>
  <si>
    <t>27,07,2024  19:28:26</t>
  </si>
  <si>
    <t>01,07,2023  09:15:05</t>
  </si>
  <si>
    <t>29,05,2024  19:45:11</t>
  </si>
  <si>
    <t>20,09,2023  20:40:29</t>
  </si>
  <si>
    <t>19,06,2024  10:46:40</t>
  </si>
  <si>
    <t>15,09,2023  15:01:08</t>
  </si>
  <si>
    <t>26,05,2023  08:48:07</t>
  </si>
  <si>
    <t>22,03,2025  06:32:26</t>
  </si>
  <si>
    <t>26,09,2023  01:14:00</t>
  </si>
  <si>
    <t>03,09,2024  21:21:00</t>
  </si>
  <si>
    <t>01,03,2024  07:00:51</t>
  </si>
  <si>
    <t>23,06,2024  11:26:31</t>
  </si>
  <si>
    <t>04,06,2024  14:56:31</t>
  </si>
  <si>
    <t>22,01,2024  09:06:34</t>
  </si>
  <si>
    <t>12,08,2023  01:44:18</t>
  </si>
  <si>
    <t>03,04,2025  18:52:56</t>
  </si>
  <si>
    <t>04,08,2023  17:08:00</t>
  </si>
  <si>
    <t>22,02,2025  09:49:45</t>
  </si>
  <si>
    <t>09,03,2025  17:42:51</t>
  </si>
  <si>
    <t>08,05,2023  18:02:33</t>
  </si>
  <si>
    <t>08,05,2023  00:03:25</t>
  </si>
  <si>
    <t>17,09,2023  08:29:29</t>
  </si>
  <si>
    <t>18,12,2023  07:21:23</t>
  </si>
  <si>
    <t>06,11,2023  12:58:44</t>
  </si>
  <si>
    <t>08,05,2023  22:41:09</t>
  </si>
  <si>
    <t>25,07,2024  22:03:25</t>
  </si>
  <si>
    <t>30,12,2024  14:51:51</t>
  </si>
  <si>
    <t>25,04,2023  10:17:45</t>
  </si>
  <si>
    <t>17,12,2023  10:36:06</t>
  </si>
  <si>
    <t>29,01,2024  21:05:46</t>
  </si>
  <si>
    <t>20,03,2025  07:22:11</t>
  </si>
  <si>
    <t>17,05,2023  02:13:43</t>
  </si>
  <si>
    <t>26,08,2023  16:16:15</t>
  </si>
  <si>
    <t>09,02,2025  06:13:41</t>
  </si>
  <si>
    <t>03,12,2023  09:06:26</t>
  </si>
  <si>
    <t>02,02,2025  12:17:46</t>
  </si>
  <si>
    <t>26,08,2023  19:52:17</t>
  </si>
  <si>
    <t>26,02,2025  13:07:35</t>
  </si>
  <si>
    <t>12,01,2025  01:16:25</t>
  </si>
  <si>
    <t>16,02,2025  01:13:07</t>
  </si>
  <si>
    <t>25,11,2023  15:10:24</t>
  </si>
  <si>
    <t>14,05,2024  18:27:12</t>
  </si>
  <si>
    <t>05,01,2025  16:48:30</t>
  </si>
  <si>
    <t>03,07,2023  19:18:21</t>
  </si>
  <si>
    <t>13,03,2025  02:06:17</t>
  </si>
  <si>
    <t>19,06,2024  03:12:38</t>
  </si>
  <si>
    <t>21,08,2023  17:39:59</t>
  </si>
  <si>
    <t>20,10,2023  05:11:21</t>
  </si>
  <si>
    <t>25,03,2024  09:14:54</t>
  </si>
  <si>
    <t>09,08,2023  14:57:54</t>
  </si>
  <si>
    <t>08,09,2024  09:00:38</t>
  </si>
  <si>
    <t>31,07,2023  06:27:35</t>
  </si>
  <si>
    <t>14,01,2025  16:09:41</t>
  </si>
  <si>
    <t>02,03,2024  00:49:29</t>
  </si>
  <si>
    <t>07,12,2024  06:15:16</t>
  </si>
  <si>
    <t>05,04,2024  20:47:03</t>
  </si>
  <si>
    <t>24,01,2024  09:48:41</t>
  </si>
  <si>
    <t>30,10,2023  04:50:30</t>
  </si>
  <si>
    <t>21,01,2024  03:43:43</t>
  </si>
  <si>
    <t>02,03,2024  17:33:02</t>
  </si>
  <si>
    <t>18,05,2023  08:03:42</t>
  </si>
  <si>
    <t>29,12,2023  04:51:11</t>
  </si>
  <si>
    <t>08,09,2024  01:39:01</t>
  </si>
  <si>
    <t>04,09,2023  15:56:48</t>
  </si>
  <si>
    <t>20,08,2023  14:35:00</t>
  </si>
  <si>
    <t>25,07,2023  14:53:57</t>
  </si>
  <si>
    <t>22,10,2024  02:31:14</t>
  </si>
  <si>
    <t>08,08,2024  03:46:39</t>
  </si>
  <si>
    <t>02,03,2024  18:28:47</t>
  </si>
  <si>
    <t>02,03,2025  23:22:21</t>
  </si>
  <si>
    <t>12,07,2024  14:19:56</t>
  </si>
  <si>
    <t>27,11,2023  17:47:45</t>
  </si>
  <si>
    <t>26,03,2025  10:55:30</t>
  </si>
  <si>
    <t>18,09,2023  00:30:15</t>
  </si>
  <si>
    <t>11,02,2024  18:03:59</t>
  </si>
  <si>
    <t>06,06,2024  14:50:07</t>
  </si>
  <si>
    <t>24,08,2024  04:51:38</t>
  </si>
  <si>
    <t>01,12,2024  08:23:00</t>
  </si>
  <si>
    <t>30,09,2023  22:04:35</t>
  </si>
  <si>
    <t>14,10,2024  15:22:41</t>
  </si>
  <si>
    <t>17,07,2024  22:16:05</t>
  </si>
  <si>
    <t>03,11,2023  13:03:49</t>
  </si>
  <si>
    <t>22,03,2024  07:36:53</t>
  </si>
  <si>
    <t>05,01,2025  20:58:02</t>
  </si>
  <si>
    <t>25,01,2025  03:20:00</t>
  </si>
  <si>
    <t>19,02,2024  16:19:55</t>
  </si>
  <si>
    <t>10,10,2023  06:59:26</t>
  </si>
  <si>
    <t>14,11,2023  02:53:50</t>
  </si>
  <si>
    <t>05,12,2023  18:00:05</t>
  </si>
  <si>
    <t>19,04,2024  05:00:05</t>
  </si>
  <si>
    <t>17,06,2023  13:39:28</t>
  </si>
  <si>
    <t>03,04,2024  16:17:18</t>
  </si>
  <si>
    <t>05,04,2024  11:08:52</t>
  </si>
  <si>
    <t>09,03,2024  03:42:51</t>
  </si>
  <si>
    <t>10,02,2024  18:32:34</t>
  </si>
  <si>
    <t>05,10,2023  23:24:12</t>
  </si>
  <si>
    <t>17,03,2025  16:08:51</t>
  </si>
  <si>
    <t>22,01,2025  13:16:53</t>
  </si>
  <si>
    <t>26,11,2024  00:01:50</t>
  </si>
  <si>
    <t>24,03,2024  19:30:33</t>
  </si>
  <si>
    <t>06,08,2023  09:46:33</t>
  </si>
  <si>
    <t>28,03,2024  06:07:21</t>
  </si>
  <si>
    <t>07,07,2023  00:32:10</t>
  </si>
  <si>
    <t>26,07,2023  08:38:36</t>
  </si>
  <si>
    <t>26,12,2024  20:13:36</t>
  </si>
  <si>
    <t>27,07,2023  16:12:25</t>
  </si>
  <si>
    <t>30,05,2023  23:18:48</t>
  </si>
  <si>
    <t>29,08,2024  08:31:11</t>
  </si>
  <si>
    <t>22,09,2024  11:06:58</t>
  </si>
  <si>
    <t>01,01,2025  04:55:13</t>
  </si>
  <si>
    <t>28,05,2023  02:53:33</t>
  </si>
  <si>
    <t>06,02,2024  05:26:49</t>
  </si>
  <si>
    <t>08,02,2025  12:12:30</t>
  </si>
  <si>
    <t>20,06,2023  11:14:27</t>
  </si>
  <si>
    <t>22,08,2023  10:44:56</t>
  </si>
  <si>
    <t>06,07,2024  14:56:51</t>
  </si>
  <si>
    <t>19,08,2024  07:35:57</t>
  </si>
  <si>
    <t>30,04,2023  23:40:11</t>
  </si>
  <si>
    <t>09,01,2024  08:09:38</t>
  </si>
  <si>
    <t>18,09,2023  11:55:04</t>
  </si>
  <si>
    <t>01,08,2024  03:12:58</t>
  </si>
  <si>
    <t>18,08,2024  09:50:59</t>
  </si>
  <si>
    <t>14,09,2024  14:06:13</t>
  </si>
  <si>
    <t>06,01,2024  08:04:08</t>
  </si>
  <si>
    <t>16,11,2024  20:49:12</t>
  </si>
  <si>
    <t>25,12,2023  11:20:41</t>
  </si>
  <si>
    <t>27,03,2024  09:45:09</t>
  </si>
  <si>
    <t>06,01,2025  15:05:06</t>
  </si>
  <si>
    <t>07,10,2023  05:38:14</t>
  </si>
  <si>
    <t>06,07,2024  21:23:36</t>
  </si>
  <si>
    <t>15,07,2023  11:11:18</t>
  </si>
  <si>
    <t>03,01,2024  06:50:22</t>
  </si>
  <si>
    <t>13,07,2024  03:07:22</t>
  </si>
  <si>
    <t>26,10,2023  18:05:25</t>
  </si>
  <si>
    <t>12,09,2024  23:51:49</t>
  </si>
  <si>
    <t>09,09,2023  20:27:07</t>
  </si>
  <si>
    <t>29,07,2024  13:16:30</t>
  </si>
  <si>
    <t>14,05,2024  05:03:55</t>
  </si>
  <si>
    <t>12,08,2024  20:21:33</t>
  </si>
  <si>
    <t>09,11,2024  01:26:42</t>
  </si>
  <si>
    <t>28,07,2023  13:58:20</t>
  </si>
  <si>
    <t>02,04,2024  11:54:07</t>
  </si>
  <si>
    <t>14,03,2024  11:35:53</t>
  </si>
  <si>
    <t>13,09,2023  11:54:00</t>
  </si>
  <si>
    <t>01,03,2024  13:18:42</t>
  </si>
  <si>
    <t>18,09,2023  22:54:09</t>
  </si>
  <si>
    <t>19,03,2025  02:48:47</t>
  </si>
  <si>
    <t>08,09,2023  05:57:35</t>
  </si>
  <si>
    <t>09,07,2024  23:36:21</t>
  </si>
  <si>
    <t>18,08,2024  14:19:01</t>
  </si>
  <si>
    <t>22,01,2025  21:22:33</t>
  </si>
  <si>
    <t>13,07,2024  17:22:47</t>
  </si>
  <si>
    <t>23,03,2024  21:55:37</t>
  </si>
  <si>
    <t>23,12,2023  13:11:56</t>
  </si>
  <si>
    <t>23,10,2024  03:27:05</t>
  </si>
  <si>
    <t>29,06,2024  03:10:44</t>
  </si>
  <si>
    <t>23,11,2023  19:19:03</t>
  </si>
  <si>
    <t>29,03,2025  19:28:33</t>
  </si>
  <si>
    <t>16,06,2023  22:16:33</t>
  </si>
  <si>
    <t>13,12,2024  18:44:24</t>
  </si>
  <si>
    <t>01,06,2024  22:28:55</t>
  </si>
  <si>
    <t>06,06,2024  13:03:50</t>
  </si>
  <si>
    <t>18,08,2024  00:30:27</t>
  </si>
  <si>
    <t>05,09,2023  15:52:45</t>
  </si>
  <si>
    <t>05,10,2024  19:40:53</t>
  </si>
  <si>
    <t>30,01,2025  11:17:02</t>
  </si>
  <si>
    <t>15,02,2024  20:11:13</t>
  </si>
  <si>
    <t>17,03,2025  18:04:24</t>
  </si>
  <si>
    <t>31,12,2024  10:34:40</t>
  </si>
  <si>
    <t>11,05,2024  00:34:14</t>
  </si>
  <si>
    <t>15,02,2025  15:47:32</t>
  </si>
  <si>
    <t>07,06,2023  00:17:40</t>
  </si>
  <si>
    <t>11,07,2023  15:27:42</t>
  </si>
  <si>
    <t>24,09,2024  18:27:14</t>
  </si>
  <si>
    <t>26,06,2024  19:54:08</t>
  </si>
  <si>
    <t>25,06,2023  08:54:50</t>
  </si>
  <si>
    <t>18,05,2023  13:48:07</t>
  </si>
  <si>
    <t>03,05,2024  21:02:13</t>
  </si>
  <si>
    <t>28,04,2023  20:46:17</t>
  </si>
  <si>
    <t>26,03,2024  01:56:57</t>
  </si>
  <si>
    <t>30,03,2025  04:10:04</t>
  </si>
  <si>
    <t>22,06,2023  08:03:57</t>
  </si>
  <si>
    <t>21,01,2025  04:58:40</t>
  </si>
  <si>
    <t>08,04,2025  01:53:30</t>
  </si>
  <si>
    <t>25,04,2023  09:03:04</t>
  </si>
  <si>
    <t>10,04,2025  15:15:11</t>
  </si>
  <si>
    <t>23,12,2023  08:03:12</t>
  </si>
  <si>
    <t>01,03,2024  03:41:38</t>
  </si>
  <si>
    <t>23,05,2023  13:47:52</t>
  </si>
  <si>
    <t>17,11,2023  21:04:03</t>
  </si>
  <si>
    <t>18,11,2024  11:35:22</t>
  </si>
  <si>
    <t>25,05,2023  04:46:15</t>
  </si>
  <si>
    <t>14,04,2025  08:25:00</t>
  </si>
  <si>
    <t>19,02,2024  12:22:46</t>
  </si>
  <si>
    <t>21,07,2023  00:50:50</t>
  </si>
  <si>
    <t>15,09,2023  21:53:21</t>
  </si>
  <si>
    <t>20,07,2024  17:16:25</t>
  </si>
  <si>
    <t>26,06,2023  21:02:50</t>
  </si>
  <si>
    <t>30,04,2024  20:10:21</t>
  </si>
  <si>
    <t>03,11,2023  23:16:00</t>
  </si>
  <si>
    <t>28,05,2024  15:32:26</t>
  </si>
  <si>
    <t>04,02,2025  15:03:55</t>
  </si>
  <si>
    <t>20,06,2023  05:29:05</t>
  </si>
  <si>
    <t>04,07,2024  09:52:45</t>
  </si>
  <si>
    <t>18,03,2024  09:12:40</t>
  </si>
  <si>
    <t>29,12,2023  05:41:43</t>
  </si>
  <si>
    <t>15,05,2023  03:21:30</t>
  </si>
  <si>
    <t>30,12,2023  23:10:50</t>
  </si>
  <si>
    <t>06,01,2024  21:38:03</t>
  </si>
  <si>
    <t>26,05,2023  04:09:21</t>
  </si>
  <si>
    <t>20,07,2024  03:02:12</t>
  </si>
  <si>
    <t>11,06,2024  03:33:34</t>
  </si>
  <si>
    <t>18,09,2024  10:59:26</t>
  </si>
  <si>
    <t>10,08,2024  11:04:42</t>
  </si>
  <si>
    <t>15,11,2024  10:52:17</t>
  </si>
  <si>
    <t>17,04,2025  07:34:24</t>
  </si>
  <si>
    <t>27,09,2024  01:40:08</t>
  </si>
  <si>
    <t>11,10,2023  16:36:12</t>
  </si>
  <si>
    <t>15,08,2024  00:36:40</t>
  </si>
  <si>
    <t>20,02,2024  18:47:23</t>
  </si>
  <si>
    <t>19,04,2024  19:47:38</t>
  </si>
  <si>
    <t>07,11,2023  02:13:37</t>
  </si>
  <si>
    <t>26,02,2024  07:29:48</t>
  </si>
  <si>
    <t>23,12,2024  23:46:25</t>
  </si>
  <si>
    <t>02,07,2023  13:34:35</t>
  </si>
  <si>
    <t>23,08,2023  00:45:08</t>
  </si>
  <si>
    <t>23,10,2023  09:25:46</t>
  </si>
  <si>
    <t>11,12,2023  09:34:54</t>
  </si>
  <si>
    <t>20,02,2024  13:02:58</t>
  </si>
  <si>
    <t>06,10,2023  08:36:23</t>
  </si>
  <si>
    <t>10,02,2025  22:32:05</t>
  </si>
  <si>
    <t>28,12,2024  13:08:31</t>
  </si>
  <si>
    <t>18,03,2025  00:34:34</t>
  </si>
  <si>
    <t>13,05,2024  19:04:53</t>
  </si>
  <si>
    <t>14,09,2024  05:48:54</t>
  </si>
  <si>
    <t>12,12,2023  04:03:48</t>
  </si>
  <si>
    <t>21,11,2024  03:05:57</t>
  </si>
  <si>
    <t>02,02,2024  06:44:57</t>
  </si>
  <si>
    <t>06,05,2023  23:46:22</t>
  </si>
  <si>
    <t>21,12,2024  15:53:08</t>
  </si>
  <si>
    <t>28,10,2023  06:14:49</t>
  </si>
  <si>
    <t>08,02,2025  13:10:06</t>
  </si>
  <si>
    <t>05,06,2024  05:13:34</t>
  </si>
  <si>
    <t>08,12,2024  04:23:58</t>
  </si>
  <si>
    <t>31,05,2024  08:29:36</t>
  </si>
  <si>
    <t>02,04,2024  20:47:05</t>
  </si>
  <si>
    <t>11,10,2024  12:35:03</t>
  </si>
  <si>
    <t>23,07,2023  19:04:15</t>
  </si>
  <si>
    <t>11,11,2023  02:14:01</t>
  </si>
  <si>
    <t>13,08,2024  18:33:16</t>
  </si>
  <si>
    <t>01,02,2024  16:41:33</t>
  </si>
  <si>
    <t>12,11,2023  14:43:39</t>
  </si>
  <si>
    <t>15,06,2023  12:05:58</t>
  </si>
  <si>
    <t>05,02,2024  12:13:21</t>
  </si>
  <si>
    <t>15,06,2023  17:03:43</t>
  </si>
  <si>
    <t>13,06,2023  02:44:53</t>
  </si>
  <si>
    <t>09,06,2024  00:22:05</t>
  </si>
  <si>
    <t>19,01,2024  22:23:22</t>
  </si>
  <si>
    <t>28,11,2023  12:51:39</t>
  </si>
  <si>
    <t>20,11,2024  20:05:58</t>
  </si>
  <si>
    <t>07,02,2025  14:58:41</t>
  </si>
  <si>
    <t>20,01,2025  23:45:36</t>
  </si>
  <si>
    <t>08,03,2025  17:53:22</t>
  </si>
  <si>
    <t>28,10,2024  03:51:47</t>
  </si>
  <si>
    <t>11,09,2023  18:38:41</t>
  </si>
  <si>
    <t>03,09,2024  16:41:35</t>
  </si>
  <si>
    <t>12,12,2024  09:36:08</t>
  </si>
  <si>
    <t>25,07,2023  19:55:48</t>
  </si>
  <si>
    <t>27,12,2023  13:26:56</t>
  </si>
  <si>
    <t>18,04,2025  20:16:46</t>
  </si>
  <si>
    <t>05,07,2024  21:24:24</t>
  </si>
  <si>
    <t>13,11,2023  17:29:48</t>
  </si>
  <si>
    <t>03,10,2023  02:56:18</t>
  </si>
  <si>
    <t>03,06,2023  17:29:20</t>
  </si>
  <si>
    <t>14,04,2024  02:22:12</t>
  </si>
  <si>
    <t>14,08,2023  00:32:05</t>
  </si>
  <si>
    <t>05,04,2025  05:53:34</t>
  </si>
  <si>
    <t>25,01,2025  15:48:18</t>
  </si>
  <si>
    <t>28,08,2023  04:44:34</t>
  </si>
  <si>
    <t>16,10,2023  04:59:03</t>
  </si>
  <si>
    <t>11,07,2024  05:13:11</t>
  </si>
  <si>
    <t>25,11,2023  08:24:26</t>
  </si>
  <si>
    <t>06,11,2024  22:47:58</t>
  </si>
  <si>
    <t>07,11,2024  13:33:31</t>
  </si>
  <si>
    <t>26,01,2024  15:18:26</t>
  </si>
  <si>
    <t>26,11,2024  03:25:59</t>
  </si>
  <si>
    <t>11,03,2024  06:44:09</t>
  </si>
  <si>
    <t>31,07,2023  13:38:41</t>
  </si>
  <si>
    <t>06,05,2024  11:05:28</t>
  </si>
  <si>
    <t>09,10,2024  14:21:23</t>
  </si>
  <si>
    <t>07,12,2023  17:50:25</t>
  </si>
  <si>
    <t>05,05,2023  08:37:03</t>
  </si>
  <si>
    <t>16,07,2023  00:45:41</t>
  </si>
  <si>
    <t>02,05,2023  06:45:55</t>
  </si>
  <si>
    <t>23,12,2024  07:49:40</t>
  </si>
  <si>
    <t>01,12,2023  08:13:52</t>
  </si>
  <si>
    <t>22,10,2023  15:55:43</t>
  </si>
  <si>
    <t>27,01,2025  15:34:39</t>
  </si>
  <si>
    <t>17,10,2023  03:43:40</t>
  </si>
  <si>
    <t>19,02,2025  00:38:00</t>
  </si>
  <si>
    <t>10,04,2025  20:48:03</t>
  </si>
  <si>
    <t>28,02,2025  02:47:32</t>
  </si>
  <si>
    <t>28,01,2024  11:06:17</t>
  </si>
  <si>
    <t>21,10,2024  22:50:39</t>
  </si>
  <si>
    <t>01,07,2024  13:30:09</t>
  </si>
  <si>
    <t>10,10,2024  22:09:56</t>
  </si>
  <si>
    <t>27,08,2023  04:58:22</t>
  </si>
  <si>
    <t>02,07,2024  05:32:47</t>
  </si>
  <si>
    <t>17,06,2024  03:43:27</t>
  </si>
  <si>
    <t>09,06,2023  09:06:13</t>
  </si>
  <si>
    <t>19,09,2024  04:21:43</t>
  </si>
  <si>
    <t>12,08,2024  16:34:24</t>
  </si>
  <si>
    <t>06,01,2024  02:28:28</t>
  </si>
  <si>
    <t>21,10,2024  19:07:52</t>
  </si>
  <si>
    <t>13,04,2024  02:48:58</t>
  </si>
  <si>
    <t>26,03,2024  04:17:12</t>
  </si>
  <si>
    <t>01,08,2023  23:30:48</t>
  </si>
  <si>
    <t>11,06,2024  18:50:04</t>
  </si>
  <si>
    <t>11,01,2025  22:41:21</t>
  </si>
  <si>
    <t>12,12,2023  22:09:17</t>
  </si>
  <si>
    <t>28,05,2024  15:55:22</t>
  </si>
  <si>
    <t>31,10,2023  15:12:26</t>
  </si>
  <si>
    <t>08,10,2024  20:50:46</t>
  </si>
  <si>
    <t>18,08,2023  21:40:13</t>
  </si>
  <si>
    <t>11,11,2023  19:44:55</t>
  </si>
  <si>
    <t>06,01,2024  16:38:31</t>
  </si>
  <si>
    <t>25,02,2024  03:17:09</t>
  </si>
  <si>
    <t>30,09,2023  19:05:21</t>
  </si>
  <si>
    <t>12,11,2023  18:05:59</t>
  </si>
  <si>
    <t>03,12,2023  18:07:29</t>
  </si>
  <si>
    <t>05,09,2024  03:04:34</t>
  </si>
  <si>
    <t>07,03,2025  21:41:15</t>
  </si>
  <si>
    <t>01,05,2024  05:59:51</t>
  </si>
  <si>
    <t>17,05,2024  15:29:12</t>
  </si>
  <si>
    <t>19,06,2023  17:32:50</t>
  </si>
  <si>
    <t>11,08,2023  14:43:35</t>
  </si>
  <si>
    <t>30,09,2024  00:59:56</t>
  </si>
  <si>
    <t>24,04,2023  08:21:14</t>
  </si>
  <si>
    <t>19,12,2023  16:34:17</t>
  </si>
  <si>
    <t>09,07,2023  02:14:46</t>
  </si>
  <si>
    <t>23,09,2024  02:01:42</t>
  </si>
  <si>
    <t>02,10,2024  18:48:16</t>
  </si>
  <si>
    <t>06,03,2025  03:14:41</t>
  </si>
  <si>
    <t>03,06,2024  05:38:50</t>
  </si>
  <si>
    <t>07,07,2024  05:29:52</t>
  </si>
  <si>
    <t>25,05,2024  01:39:34</t>
  </si>
  <si>
    <t>28,08,2023  21:44:35</t>
  </si>
  <si>
    <t>03,06,2023  07:09:52</t>
  </si>
  <si>
    <t>07,12,2023  19:12:27</t>
  </si>
  <si>
    <t>26,06,2024  06:13:16</t>
  </si>
  <si>
    <t>06,11,2024  22:23:20</t>
  </si>
  <si>
    <t>18,06,2024  03:10:49</t>
  </si>
  <si>
    <t>27,07,2024  11:51:44</t>
  </si>
  <si>
    <t>12,01,2025  08:17:00</t>
  </si>
  <si>
    <t>08,08,2024  12:12:02</t>
  </si>
  <si>
    <t>28,12,2023  14:19:31</t>
  </si>
  <si>
    <t>18,01,2024  09:35:11</t>
  </si>
  <si>
    <t>08,08,2024  19:49:50</t>
  </si>
  <si>
    <t>06,09,2023  10:27:09</t>
  </si>
  <si>
    <t>31,12,2024  06:33:18</t>
  </si>
  <si>
    <t>24,12,2023  20:29:44</t>
  </si>
  <si>
    <t>22,08,2024  08:36:29</t>
  </si>
  <si>
    <t>09,03,2025  17:56:15</t>
  </si>
  <si>
    <t>05,11,2024  00:01:36</t>
  </si>
  <si>
    <t>26,04,2024  08:24:46</t>
  </si>
  <si>
    <t>22,10,2024  17:32:00</t>
  </si>
  <si>
    <t>17,08,2024  18:25:19</t>
  </si>
  <si>
    <t>01,02,2024  21:26:53</t>
  </si>
  <si>
    <t>10,12,2024  13:35:04</t>
  </si>
  <si>
    <t>22,11,2024  07:38:21</t>
  </si>
  <si>
    <t>04,11,2023  14:07:36</t>
  </si>
  <si>
    <t>15,04,2025  08:46:28</t>
  </si>
  <si>
    <t>11,04,2025  08:35:50</t>
  </si>
  <si>
    <t>01,12,2024  20:00:31</t>
  </si>
  <si>
    <t>11,02,2025  18:36:28</t>
  </si>
  <si>
    <t>09,10,2023  13:09:06</t>
  </si>
  <si>
    <t>09,04,2024  17:43:00</t>
  </si>
  <si>
    <t>06,01,2024  23:29:23</t>
  </si>
  <si>
    <t>11,09,2024  11:48:43</t>
  </si>
  <si>
    <t>12,10,2024  01:44:55</t>
  </si>
  <si>
    <t>01,06,2024  00:29:23</t>
  </si>
  <si>
    <t>06,12,2024  14:02:01</t>
  </si>
  <si>
    <t>13,11,2024  16:23:12</t>
  </si>
  <si>
    <t>20,03,2025  08:37:26</t>
  </si>
  <si>
    <t>13,08,2024  06:18:37</t>
  </si>
  <si>
    <t>15,04,2024  14:12:25</t>
  </si>
  <si>
    <t>29,05,2023  19:13:47</t>
  </si>
  <si>
    <t>21,01,2024  11:48:10</t>
  </si>
  <si>
    <t>25,08,2023  02:32:48</t>
  </si>
  <si>
    <t>12,06,2023  19:46:50</t>
  </si>
  <si>
    <t>06,01,2024  20:11:56</t>
  </si>
  <si>
    <t>29,04,2023  07:53:33</t>
  </si>
  <si>
    <t>03,07,2023  19:56:42</t>
  </si>
  <si>
    <t>14,07,2023  23:25:57</t>
  </si>
  <si>
    <t>10,01,2025  00:05:56</t>
  </si>
  <si>
    <t>11,03,2025  23:27:04</t>
  </si>
  <si>
    <t>01,03,2025  17:23:26</t>
  </si>
  <si>
    <t>26,09,2024  02:16:45</t>
  </si>
  <si>
    <t>19,12,2024  11:30:56</t>
  </si>
  <si>
    <t>11,03,2024  11:31:12</t>
  </si>
  <si>
    <t>23,11,2023  19:19:10</t>
  </si>
  <si>
    <t>31,12,2024  12:06:42</t>
  </si>
  <si>
    <t>07,11,2023  22:55:24</t>
  </si>
  <si>
    <t>25,08,2023  21:41:41</t>
  </si>
  <si>
    <t>07,10,2023  23:31:10</t>
  </si>
  <si>
    <t>22,10,2023  11:02:19</t>
  </si>
  <si>
    <t>20,12,2023  03:53:55</t>
  </si>
  <si>
    <t>07,04,2025  04:23:27</t>
  </si>
  <si>
    <t>24,10,2024  04:16:31</t>
  </si>
  <si>
    <t>30,01,2024  06:52:58</t>
  </si>
  <si>
    <t>06,01,2024  05:23:26</t>
  </si>
  <si>
    <t>22,03,2024  07:13:07</t>
  </si>
  <si>
    <t>27,10,2024  07:20:34</t>
  </si>
  <si>
    <t>15,03,2025  00:08:06</t>
  </si>
  <si>
    <t>24,06,2023  05:15:42</t>
  </si>
  <si>
    <t>20,10,2024  08:24:49</t>
  </si>
  <si>
    <t>18,07,2024  12:11:47</t>
  </si>
  <si>
    <t>22,08,2024  15:55:26</t>
  </si>
  <si>
    <t>22,01,2025  18:35:26</t>
  </si>
  <si>
    <t>11,08,2023  19:41:52</t>
  </si>
  <si>
    <t>17,12,2024  16:18:29</t>
  </si>
  <si>
    <t>20,05,2024  02:41:42</t>
  </si>
  <si>
    <t>26,09,2024  15:22:58</t>
  </si>
  <si>
    <t>20,05,2023  07:34:16</t>
  </si>
  <si>
    <t>13,03,2024  21:11:01</t>
  </si>
  <si>
    <t>01,06,2024  23:14:16</t>
  </si>
  <si>
    <t>16,06,2023  20:16:51</t>
  </si>
  <si>
    <t>16,02,2025  04:37:56</t>
  </si>
  <si>
    <t>28,03,2025  01:36:07</t>
  </si>
  <si>
    <t>04,06,2023  12:54:25</t>
  </si>
  <si>
    <t>26,11,2024  02:02:12</t>
  </si>
  <si>
    <t>01,08,2023  01:41:29</t>
  </si>
  <si>
    <t>13,07,2024  12:20:41</t>
  </si>
  <si>
    <t>28,12,2024  11:30:49</t>
  </si>
  <si>
    <t>18,03,2024  04:50:38</t>
  </si>
  <si>
    <t>02,02,2025  18:25:44</t>
  </si>
  <si>
    <t>17,01,2024  08:03:43</t>
  </si>
  <si>
    <t>07,06,2024  13:09:46</t>
  </si>
  <si>
    <t>23,10,2024  16:59:42</t>
  </si>
  <si>
    <t>29,08,2024  20:12:32</t>
  </si>
  <si>
    <t>30,08,2023  17:11:48</t>
  </si>
  <si>
    <t>25,09,2024  03:58:33</t>
  </si>
  <si>
    <t>20,05,2023  08:04:01</t>
  </si>
  <si>
    <t>04,03,2024  11:25:34</t>
  </si>
  <si>
    <t>30,12,2023  06:40:15</t>
  </si>
  <si>
    <t>28,02,2025  05:35:59</t>
  </si>
  <si>
    <t>10,10,2024  11:03:43</t>
  </si>
  <si>
    <t>31,07,2023  05:31:38</t>
  </si>
  <si>
    <t>13,11,2024  19:09:30</t>
  </si>
  <si>
    <t>28,01,2024  19:04:42</t>
  </si>
  <si>
    <t>14,10,2024  09:31:03</t>
  </si>
  <si>
    <t>27,06,2023  18:39:08</t>
  </si>
  <si>
    <t>13,12,2024  07:45:30</t>
  </si>
  <si>
    <t>07,11,2023  09:56:29</t>
  </si>
  <si>
    <t>15,03,2025  13:13:02</t>
  </si>
  <si>
    <t>28,03,2024  10:55:15</t>
  </si>
  <si>
    <t>27,10,2023  21:10:45</t>
  </si>
  <si>
    <t>01,08,2024  12:51:45</t>
  </si>
  <si>
    <t>20,05,2023  15:18:31</t>
  </si>
  <si>
    <t>30,06,2023  10:52:20</t>
  </si>
  <si>
    <t>06,04,2025  15:59:02</t>
  </si>
  <si>
    <t>30,03,2024  18:42:57</t>
  </si>
  <si>
    <t>02,08,2024  01:30:21</t>
  </si>
  <si>
    <t>26,04,2024  11:01:14</t>
  </si>
  <si>
    <t>04,09,2023  17:50:37</t>
  </si>
  <si>
    <t>01,10,2024  18:42:34</t>
  </si>
  <si>
    <t>16,05,2023  11:05:49</t>
  </si>
  <si>
    <t>01,09,2023  00:33:52</t>
  </si>
  <si>
    <t>11,07,2024  22:17:59</t>
  </si>
  <si>
    <t>10,01,2025  10:44:12</t>
  </si>
  <si>
    <t>24,07,2024  20:20:25</t>
  </si>
  <si>
    <t>06,09,2023  11:10:53</t>
  </si>
  <si>
    <t>06,03,2025  11:14:56</t>
  </si>
  <si>
    <t>27,04,2023  23:46:49</t>
  </si>
  <si>
    <t>01,04,2025  22:45:49</t>
  </si>
  <si>
    <t>03,01,2024  04:30:23</t>
  </si>
  <si>
    <t>18,08,2024  04:22:22</t>
  </si>
  <si>
    <t>07,09,2024  14:24:12</t>
  </si>
  <si>
    <t>19,12,2024  11:44:49</t>
  </si>
  <si>
    <t>29,06,2024  02:22:04</t>
  </si>
  <si>
    <t>26,12,2024  04:35:51</t>
  </si>
  <si>
    <t>27,07,2023  01:22:29</t>
  </si>
  <si>
    <t>15,03,2024  19:57:48</t>
  </si>
  <si>
    <t>23,03,2024  01:43:38</t>
  </si>
  <si>
    <t>19,02,2025  08:45:21</t>
  </si>
  <si>
    <t>01,11,2024  07:13:57</t>
  </si>
  <si>
    <t>14,03,2024  04:09:35</t>
  </si>
  <si>
    <t>23,04,2023  21:43:13</t>
  </si>
  <si>
    <t>22,11,2024  05:18:37</t>
  </si>
  <si>
    <t>28,08,2024  18:26:33</t>
  </si>
  <si>
    <t>03,04,2025  15:34:17</t>
  </si>
  <si>
    <t>17,12,2024  23:49:06</t>
  </si>
  <si>
    <t>28,10,2024  13:14:31</t>
  </si>
  <si>
    <t>25,11,2024  10:12:17</t>
  </si>
  <si>
    <t>25,02,2025  14:11:46</t>
  </si>
  <si>
    <t>16,02,2024  19:03:28</t>
  </si>
  <si>
    <t>26,03,2024  10:03:34</t>
  </si>
  <si>
    <t>26,09,2024  13:30:51</t>
  </si>
  <si>
    <t>28,07,2023  23:09:05</t>
  </si>
  <si>
    <t>09,06,2024  03:14:18</t>
  </si>
  <si>
    <t>25,10,2023  00:06:16</t>
  </si>
  <si>
    <t>08,07,2023  23:03:05</t>
  </si>
  <si>
    <t>15,08,2024  11:39:29</t>
  </si>
  <si>
    <t>02,01,2024  03:02:27</t>
  </si>
  <si>
    <t>26,05,2023  21:16:15</t>
  </si>
  <si>
    <t>07,02,2025  17:13:12</t>
  </si>
  <si>
    <t>29,09,2023  17:39:25</t>
  </si>
  <si>
    <t>19,09,2023  05:52:12</t>
  </si>
  <si>
    <t>08,01,2024  11:09:44</t>
  </si>
  <si>
    <t>20,06,2024  00:54:26</t>
  </si>
  <si>
    <t>08,02,2025  16:57:55</t>
  </si>
  <si>
    <t>19,12,2023  01:08:15</t>
  </si>
  <si>
    <t>19,06,2023  18:30:58</t>
  </si>
  <si>
    <t>23,09,2023  20:20:31</t>
  </si>
  <si>
    <t>05,06,2024  03:18:54</t>
  </si>
  <si>
    <t>22,01,2024  08:49:23</t>
  </si>
  <si>
    <t>23,01,2024  21:51:08</t>
  </si>
  <si>
    <t>22,11,2023  07:20:00</t>
  </si>
  <si>
    <t>06,07,2023  12:16:57</t>
  </si>
  <si>
    <t>12,06,2024  18:26:59</t>
  </si>
  <si>
    <t>25,03,2024  02:10:26</t>
  </si>
  <si>
    <t>23,07,2024  08:44:06</t>
  </si>
  <si>
    <t>03,06,2024  03:10:45</t>
  </si>
  <si>
    <t>02,03,2025  15:40:12</t>
  </si>
  <si>
    <t>01,09,2024  05:21:37</t>
  </si>
  <si>
    <t>14,12,2024  03:12:36</t>
  </si>
  <si>
    <t>16,07,2024  20:32:21</t>
  </si>
  <si>
    <t>19,02,2025  08:09:05</t>
  </si>
  <si>
    <t>12,11,2024  13:12:30</t>
  </si>
  <si>
    <t>31,07,2023  06:40:13</t>
  </si>
  <si>
    <t>23,04,2023  09:20:21</t>
  </si>
  <si>
    <t>20,07,2024  22:46:06</t>
  </si>
  <si>
    <t>03,10,2024  21:47:07</t>
  </si>
  <si>
    <t>13,10,2023  17:58:10</t>
  </si>
  <si>
    <t>20,10,2024  08:48:16</t>
  </si>
  <si>
    <t>13,08,2024  13:33:16</t>
  </si>
  <si>
    <t>26,05,2023  17:37:00</t>
  </si>
  <si>
    <t>10,12,2023  00:32:11</t>
  </si>
  <si>
    <t>09,12,2024  07:33:43</t>
  </si>
  <si>
    <t>08,02,2024  08:06:41</t>
  </si>
  <si>
    <t>18,04,2025  01:02:04</t>
  </si>
  <si>
    <t>29,02,2024  20:37:55</t>
  </si>
  <si>
    <t>05,10,2024  00:38:06</t>
  </si>
  <si>
    <t>21,04,2024  12:11:36</t>
  </si>
  <si>
    <t>19,02,2024  05:24:37</t>
  </si>
  <si>
    <t>09,02,2025  01:20:25</t>
  </si>
  <si>
    <t>16,03,2025  22:01:18</t>
  </si>
  <si>
    <t>27,02,2025  20:13:06</t>
  </si>
  <si>
    <t>15,03,2024  09:37:37</t>
  </si>
  <si>
    <t>16,11,2024  14:35:24</t>
  </si>
  <si>
    <t>10,10,2023  05:47:26</t>
  </si>
  <si>
    <t>09,09,2024  15:40:38</t>
  </si>
  <si>
    <t>09,05,2023  11:22:07</t>
  </si>
  <si>
    <t>26,12,2023  07:18:44</t>
  </si>
  <si>
    <t>04,03,2025  19:58:38</t>
  </si>
  <si>
    <t>04,10,2023  15:05:56</t>
  </si>
  <si>
    <t>13,10,2023  22:50:50</t>
  </si>
  <si>
    <t>11,12,2023  02:23:46</t>
  </si>
  <si>
    <t>16,12,2023  15:41:47</t>
  </si>
  <si>
    <t>01,01,2025  07:46:48</t>
  </si>
  <si>
    <t>26,05,2024  04:39:16</t>
  </si>
  <si>
    <t>20,06,2024  22:23:03</t>
  </si>
  <si>
    <t>28,11,2024  09:29:09</t>
  </si>
  <si>
    <t>21,03,2025  03:09:44</t>
  </si>
  <si>
    <t>19,03,2025  04:43:16</t>
  </si>
  <si>
    <t>11,01,2025  19:54:18</t>
  </si>
  <si>
    <t>02,11,2024  21:09:22</t>
  </si>
  <si>
    <t>06,01,2024  14:28:33</t>
  </si>
  <si>
    <t>27,07,2023  23:03:07</t>
  </si>
  <si>
    <t>15,03,2024  21:57:32</t>
  </si>
  <si>
    <t>15,01,2024  04:47:02</t>
  </si>
  <si>
    <t>23,11,2023  03:22:28</t>
  </si>
  <si>
    <t>03,03,2025  22:35:04</t>
  </si>
  <si>
    <t>24,08,2023  06:46:46</t>
  </si>
  <si>
    <t>16,08,2023  22:10:05</t>
  </si>
  <si>
    <t>28,08,2023  04:46:05</t>
  </si>
  <si>
    <t>17,01,2025  14:29:36</t>
  </si>
  <si>
    <t>10,07,2023  12:39:59</t>
  </si>
  <si>
    <t>10,07,2023  00:37:03</t>
  </si>
  <si>
    <t>02,02,2025  07:15:58</t>
  </si>
  <si>
    <t>01,09,2024  03:02:17</t>
  </si>
  <si>
    <t>24,01,2025  11:42:15</t>
  </si>
  <si>
    <t>19,05,2023  13:32:38</t>
  </si>
  <si>
    <t>26,03,2025  08:23:38</t>
  </si>
  <si>
    <t>04,12,2023  03:04:48</t>
  </si>
  <si>
    <t>19,05,2024  02:31:29</t>
  </si>
  <si>
    <t>09,12,2023  22:42:26</t>
  </si>
  <si>
    <t>14,10,2024  10:34:01</t>
  </si>
  <si>
    <t>02,09,2023  18:15:14</t>
  </si>
  <si>
    <t>14,08,2023  22:17:41</t>
  </si>
  <si>
    <t>21,03,2024  20:45:32</t>
  </si>
  <si>
    <t>26,05,2023  08:02:05</t>
  </si>
  <si>
    <t>18,10,2023  13:27:45</t>
  </si>
  <si>
    <t>07,06,2023  08:04:09</t>
  </si>
  <si>
    <t>20,05,2023  00:04:49</t>
  </si>
  <si>
    <t>09,09,2024  00:37:59</t>
  </si>
  <si>
    <t>31,08,2024  06:44:56</t>
  </si>
  <si>
    <t>25,02,2025  00:02:46</t>
  </si>
  <si>
    <t>18,09,2024  10:51:15</t>
  </si>
  <si>
    <t>12,03,2024  15:29:01</t>
  </si>
  <si>
    <t>19,10,2024  06:11:10</t>
  </si>
  <si>
    <t>08,12,2024  21:12:27</t>
  </si>
  <si>
    <t>20,01,2024  22:55:13</t>
  </si>
  <si>
    <t>11,06,2023  05:32:06</t>
  </si>
  <si>
    <t>02,09,2023  10:10:48</t>
  </si>
  <si>
    <t>27,03,2024  23:49:36</t>
  </si>
  <si>
    <t>26,01,2024  06:38:10</t>
  </si>
  <si>
    <t>26,03,2024  21:39:39</t>
  </si>
  <si>
    <t>17,05,2023  22:38:43</t>
  </si>
  <si>
    <t>15,01,2024  17:13:19</t>
  </si>
  <si>
    <t>15,01,2024  08:09:21</t>
  </si>
  <si>
    <t>27,03,2024  00:32:27</t>
  </si>
  <si>
    <t>24,01,2025  16:54:20</t>
  </si>
  <si>
    <t>11,10,2023  07:02:21</t>
  </si>
  <si>
    <t>20,01,2025  17:33:09</t>
  </si>
  <si>
    <t>15,12,2023  07:37:44</t>
  </si>
  <si>
    <t>17,10,2023  11:02:59</t>
  </si>
  <si>
    <t>21,10,2023  19:32:30</t>
  </si>
  <si>
    <t>30,08,2024  08:43:52</t>
  </si>
  <si>
    <t>13,09,2023  07:05:52</t>
  </si>
  <si>
    <t>12,12,2023  07:04:19</t>
  </si>
  <si>
    <t>14,08,2023  08:31:29</t>
  </si>
  <si>
    <t>27,08,2024  16:05:16</t>
  </si>
  <si>
    <t>18,09,2024  08:57:56</t>
  </si>
  <si>
    <t>31,10,2024  23:03:29</t>
  </si>
  <si>
    <t>24,04,2024  09:06:50</t>
  </si>
  <si>
    <t>24,12,2024  13:43:31</t>
  </si>
  <si>
    <t>09,12,2024  14:31:39</t>
  </si>
  <si>
    <t>05,02,2024  06:57:09</t>
  </si>
  <si>
    <t>31,08,2023  09:49:10</t>
  </si>
  <si>
    <t>30,06,2024  10:40:03</t>
  </si>
  <si>
    <t>08,07,2023  15:35:48</t>
  </si>
  <si>
    <t>27,04,2023  13:07:18</t>
  </si>
  <si>
    <t>05,04,2024  18:50:18</t>
  </si>
  <si>
    <t>13,05,2024  00:34:46</t>
  </si>
  <si>
    <t>05,03,2024  20:44:04</t>
  </si>
  <si>
    <t>09,08,2023  22:26:16</t>
  </si>
  <si>
    <t>24,10,2024  13:23:25</t>
  </si>
  <si>
    <t>23,03,2024  13:11:30</t>
  </si>
  <si>
    <t>21,01,2024  16:40:25</t>
  </si>
  <si>
    <t>19,09,2023  04:22:34</t>
  </si>
  <si>
    <t>11,04,2024  01:06:16</t>
  </si>
  <si>
    <t>19,01,2025  03:58:06</t>
  </si>
  <si>
    <t>16,11,2024  11:04:50</t>
  </si>
  <si>
    <t>26,02,2024  10:12:37</t>
  </si>
  <si>
    <t>05,09,2024  09:33:09</t>
  </si>
  <si>
    <t>01,06,2024  13:25:26</t>
  </si>
  <si>
    <t>25,09,2023  16:09:27</t>
  </si>
  <si>
    <t>22,02,2025  10:05:26</t>
  </si>
  <si>
    <t>24,08,2023  02:43:44</t>
  </si>
  <si>
    <t>25,08,2023  20:05:08</t>
  </si>
  <si>
    <t>10,02,2024  03:29:37</t>
  </si>
  <si>
    <t>15,09,2024  17:47:29</t>
  </si>
  <si>
    <t>24,12,2024  20:03:45</t>
  </si>
  <si>
    <t>18,11,2024  07:08:22</t>
  </si>
  <si>
    <t>04,03,2025  12:11:53</t>
  </si>
  <si>
    <t>08,03,2024  22:30:40</t>
  </si>
  <si>
    <t>23,12,2023  17:14:05</t>
  </si>
  <si>
    <t>26,09,2023  18:06:37</t>
  </si>
  <si>
    <t>23,11,2024  16:19:07</t>
  </si>
  <si>
    <t>17,12,2024  04:59:35</t>
  </si>
  <si>
    <t>01,08,2023  17:50:52</t>
  </si>
  <si>
    <t>16,04,2025  20:08:04</t>
  </si>
  <si>
    <t>23,08,2023  06:11:55</t>
  </si>
  <si>
    <t>25,06,2023  20:55:54</t>
  </si>
  <si>
    <t>22,12,2024  07:06:32</t>
  </si>
  <si>
    <t>04,03,2024  07:23:50</t>
  </si>
  <si>
    <t>09,10,2024  16:41:02</t>
  </si>
  <si>
    <t>04,04,2025  21:52:47</t>
  </si>
  <si>
    <t>02,06,2023  22:08:58</t>
  </si>
  <si>
    <t>24,10,2023  19:08:41</t>
  </si>
  <si>
    <t>29,07,2023  18:51:49</t>
  </si>
  <si>
    <t>29,05,2024  06:47:18</t>
  </si>
  <si>
    <t>22,02,2025  20:56:57</t>
  </si>
  <si>
    <t>03,12,2024  02:51:30</t>
  </si>
  <si>
    <t>15,08,2024  01:21:30</t>
  </si>
  <si>
    <t>13,10,2023  15:32:30</t>
  </si>
  <si>
    <t>03,08,2024  04:16:33</t>
  </si>
  <si>
    <t>29,07,2024  11:41:54</t>
  </si>
  <si>
    <t>22,05,2023  05:31:33</t>
  </si>
  <si>
    <t>27,11,2023  18:33:32</t>
  </si>
  <si>
    <t>10,08,2024  01:30:17</t>
  </si>
  <si>
    <t>26,07,2023  22:13:07</t>
  </si>
  <si>
    <t>10,08,2024  01:30:05</t>
  </si>
  <si>
    <t>05,06,2024  18:58:02</t>
  </si>
  <si>
    <t>09,10,2024  12:37:14</t>
  </si>
  <si>
    <t>04,05,2024  18:17:52</t>
  </si>
  <si>
    <t>05,04,2025  11:06:15</t>
  </si>
  <si>
    <t>31,05,2023  02:35:32</t>
  </si>
  <si>
    <t>05,01,2025  05:20:30</t>
  </si>
  <si>
    <t>03,11,2023  05:11:00</t>
  </si>
  <si>
    <t>19,04,2024  11:27:44</t>
  </si>
  <si>
    <t>26,09,2023  23:09:23</t>
  </si>
  <si>
    <t>15,03,2025  01:41:23</t>
  </si>
  <si>
    <t>06,11,2024  04:06:48</t>
  </si>
  <si>
    <t>09,09,2024  08:13:06</t>
  </si>
  <si>
    <t>16,08,2024  22:06:36</t>
  </si>
  <si>
    <t>31,10,2024  18:20:36</t>
  </si>
  <si>
    <t>26,01,2024  05:12:06</t>
  </si>
  <si>
    <t>04,04,2025  04:07:09</t>
  </si>
  <si>
    <t>22,02,2024  09:48:54</t>
  </si>
  <si>
    <t>11,04,2024  12:11:07</t>
  </si>
  <si>
    <t>21,01,2025  08:07:01</t>
  </si>
  <si>
    <t>31,05,2024  01:05:34</t>
  </si>
  <si>
    <t>11,09,2024  18:21:13</t>
  </si>
  <si>
    <t>07,10,2023  21:10:07</t>
  </si>
  <si>
    <t>28,05,2024  04:19:52</t>
  </si>
  <si>
    <t>23,12,2024  19:23:58</t>
  </si>
  <si>
    <t>19,11,2024  12:38:30</t>
  </si>
  <si>
    <t>04,07,2023  03:34:16</t>
  </si>
  <si>
    <t>11,11,2023  17:30:38</t>
  </si>
  <si>
    <t>25,02,2025  02:10:38</t>
  </si>
  <si>
    <t>07,12,2023  03:07:46</t>
  </si>
  <si>
    <t>23,11,2023  02:27:59</t>
  </si>
  <si>
    <t>27,03,2025  09:49:34</t>
  </si>
  <si>
    <t>30,06,2023  14:43:02</t>
  </si>
  <si>
    <t>11,09,2024  19:46:27</t>
  </si>
  <si>
    <t>04,03,2024  04:16:08</t>
  </si>
  <si>
    <t>13,09,2023  08:15:01</t>
  </si>
  <si>
    <t>21,11,2024  16:28:26</t>
  </si>
  <si>
    <t>28,01,2024  09:09:41</t>
  </si>
  <si>
    <t>02,07,2023  05:27:57</t>
  </si>
  <si>
    <t>02,06,2024  14:27:27</t>
  </si>
  <si>
    <t>14,09,2024  02:00:41</t>
  </si>
  <si>
    <t>21,08,2024  11:03:29</t>
  </si>
  <si>
    <t>28,03,2024  18:57:33</t>
  </si>
  <si>
    <t>10,02,2024  17:37:46</t>
  </si>
  <si>
    <t>16,08,2023  03:34:14</t>
  </si>
  <si>
    <t>11,06,2023  14:45:50</t>
  </si>
  <si>
    <t>01,05,2023  04:41:21</t>
  </si>
  <si>
    <t>05,05,2023  06:38:24</t>
  </si>
  <si>
    <t>21,08,2024  23:03:57</t>
  </si>
  <si>
    <t>01,07,2024  09:46:22</t>
  </si>
  <si>
    <t>09,04,2025  14:01:45</t>
  </si>
  <si>
    <t>16,12,2024  20:47:49</t>
  </si>
  <si>
    <t>30,04,2024  16:17:22</t>
  </si>
  <si>
    <t>29,05,2024  07:29:25</t>
  </si>
  <si>
    <t>28,01,2025  11:16:09</t>
  </si>
  <si>
    <t>14,08,2023  15:04:17</t>
  </si>
  <si>
    <t>27,12,2023  06:35:23</t>
  </si>
  <si>
    <t>27,05,2024  06:30:51</t>
  </si>
  <si>
    <t>03,10,2023  23:51:35</t>
  </si>
  <si>
    <t>03,05,2023  04:36:34</t>
  </si>
  <si>
    <t>22,09,2023  18:01:56</t>
  </si>
  <si>
    <t>27,05,2024  22:06:19</t>
  </si>
  <si>
    <t>01,11,2023  22:33:28</t>
  </si>
  <si>
    <t>04,11,2024  16:51:05</t>
  </si>
  <si>
    <t>10,10,2023  08:56:23</t>
  </si>
  <si>
    <t>02,07,2023  18:26:06</t>
  </si>
  <si>
    <t>20,04,2025  13:14:13</t>
  </si>
  <si>
    <t>09,10,2023  10:49:52</t>
  </si>
  <si>
    <t>06,12,2024  15:02:47</t>
  </si>
  <si>
    <t>20,05,2024  21:59:34</t>
  </si>
  <si>
    <t>08,06,2024  22:39:37</t>
  </si>
  <si>
    <t>24,07,2024  08:02:40</t>
  </si>
  <si>
    <t>11,08,2024  21:26:46</t>
  </si>
  <si>
    <t>07,02,2025  20:22:57</t>
  </si>
  <si>
    <t>09,10,2024  17:08:06</t>
  </si>
  <si>
    <t>20,01,2025  08:26:02</t>
  </si>
  <si>
    <t>20,03,2024  03:38:19</t>
  </si>
  <si>
    <t>29,11,2024  18:47:50</t>
  </si>
  <si>
    <t>07,03,2025  18:34:43</t>
  </si>
  <si>
    <t>30,06,2023  12:11:29</t>
  </si>
  <si>
    <t>28,08,2024  13:22:30</t>
  </si>
  <si>
    <t>24,05,2023  08:37:05</t>
  </si>
  <si>
    <t>15,09,2024  23:24:26</t>
  </si>
  <si>
    <t>20,07,2024  18:18:44</t>
  </si>
  <si>
    <t>10,03,2025  16:44:46</t>
  </si>
  <si>
    <t>17,08,2023  11:55:53</t>
  </si>
  <si>
    <t>16,09,2023  22:00:17</t>
  </si>
  <si>
    <t>25,09,2023  12:58:19</t>
  </si>
  <si>
    <t>28,02,2024  14:22:03</t>
  </si>
  <si>
    <t>28,03,2025  06:59:02</t>
  </si>
  <si>
    <t>28,08,2023  08:37:58</t>
  </si>
  <si>
    <t>21,11,2024  05:58:33</t>
  </si>
  <si>
    <t>03,07,2024  18:49:26</t>
  </si>
  <si>
    <t>05,12,2024  09:30:15</t>
  </si>
  <si>
    <t>02,11,2024  12:03:40</t>
  </si>
  <si>
    <t>11,04,2025  09:52:59</t>
  </si>
  <si>
    <t>11,04,2024  13:30:12</t>
  </si>
  <si>
    <t>22,02,2025  04:30:50</t>
  </si>
  <si>
    <t>12,11,2023  01:42:54</t>
  </si>
  <si>
    <t>14,05,2023  11:05:51</t>
  </si>
  <si>
    <t>02,06,2024  07:13:30</t>
  </si>
  <si>
    <t>05,07,2023  03:55:11</t>
  </si>
  <si>
    <t>23,06,2024  18:23:33</t>
  </si>
  <si>
    <t>18,11,2024  07:54:07</t>
  </si>
  <si>
    <t>23,05,2023  20:09:34</t>
  </si>
  <si>
    <t>06,03,2025  16:13:35</t>
  </si>
  <si>
    <t>03,05,2024  15:08:40</t>
  </si>
  <si>
    <t>18,07,2024  20:48:54</t>
  </si>
  <si>
    <t>12,05,2023  22:35:38</t>
  </si>
  <si>
    <t>05,05,2024  10:03:38</t>
  </si>
  <si>
    <t>11,08,2023  19:56:47</t>
  </si>
  <si>
    <t>25,06,2024  19:29:25</t>
  </si>
  <si>
    <t>30,05,2024  01:10:17</t>
  </si>
  <si>
    <t>20,07,2023  18:11:13</t>
  </si>
  <si>
    <t>23,06,2024  16:46:41</t>
  </si>
  <si>
    <t>17,05,2024  17:39:06</t>
  </si>
  <si>
    <t>22,12,2024  01:11:01</t>
  </si>
  <si>
    <t>27,11,2024  11:09:07</t>
  </si>
  <si>
    <t>27,01,2025  19:44:59</t>
  </si>
  <si>
    <t>30,01,2024  08:51:26</t>
  </si>
  <si>
    <t>21,11,2024  11:37:07</t>
  </si>
  <si>
    <t>07,06,2023  23:36:09</t>
  </si>
  <si>
    <t>14,11,2024  03:32:30</t>
  </si>
  <si>
    <t>30,04,2023  15:21:06</t>
  </si>
  <si>
    <t>18,06,2024  01:49:46</t>
  </si>
  <si>
    <t>20,03,2025  09:24:33</t>
  </si>
  <si>
    <t>13,04,2025  12:43:30</t>
  </si>
  <si>
    <t>02,12,2023  19:24:38</t>
  </si>
  <si>
    <t>13,09,2024  22:34:17</t>
  </si>
  <si>
    <t>04,12,2024  16:40:02</t>
  </si>
  <si>
    <t>22,08,2024  05:55:25</t>
  </si>
  <si>
    <t>07,09,2023  00:20:54</t>
  </si>
  <si>
    <t>21,04,2024  22:04:50</t>
  </si>
  <si>
    <t>05,07,2023  05:32:26</t>
  </si>
  <si>
    <t>10,03,2025  05:01:53</t>
  </si>
  <si>
    <t>10,01,2024  01:25:42</t>
  </si>
  <si>
    <t>16,09,2024  03:02:41</t>
  </si>
  <si>
    <t>08,09,2024  19:22:25</t>
  </si>
  <si>
    <t>15,10,2023  13:08:52</t>
  </si>
  <si>
    <t>02,12,2023  02:00:28</t>
  </si>
  <si>
    <t>10,02,2024  18:12:36</t>
  </si>
  <si>
    <t>06,03,2024  02:56:40</t>
  </si>
  <si>
    <t>08,09,2023  19:44:29</t>
  </si>
  <si>
    <t>21,11,2024  03:54:31</t>
  </si>
  <si>
    <t>04,11,2024  09:11:09</t>
  </si>
  <si>
    <t>12,06,2024  02:01:18</t>
  </si>
  <si>
    <t>01,04,2024  08:53:42</t>
  </si>
  <si>
    <t>30,06,2024  02:22:07</t>
  </si>
  <si>
    <t>29,04,2023  05:36:44</t>
  </si>
  <si>
    <t>28,05,2023  09:57:05</t>
  </si>
  <si>
    <t>31,03,2024  05:04:52</t>
  </si>
  <si>
    <t>24,10,2024  16:09:15</t>
  </si>
  <si>
    <t>25,11,2023  10:15:09</t>
  </si>
  <si>
    <t>08,08,2023  09:26:30</t>
  </si>
  <si>
    <t>25,10,2024  09:31:58</t>
  </si>
  <si>
    <t>16,03,2025  17:10:33</t>
  </si>
  <si>
    <t>13,01,2024  14:55:08</t>
  </si>
  <si>
    <t>02,08,2023  17:56:21</t>
  </si>
  <si>
    <t>10,08,2024  03:02:08</t>
  </si>
  <si>
    <t>05,11,2024  01:20:20</t>
  </si>
  <si>
    <t>29,07,2024  06:54:02</t>
  </si>
  <si>
    <t>10,02,2025  05:16:43</t>
  </si>
  <si>
    <t>28,10,2024  04:25:13</t>
  </si>
  <si>
    <t>23,12,2024  05:15:09</t>
  </si>
  <si>
    <t>16,03,2025  04:41:59</t>
  </si>
  <si>
    <t>15,10,2024  20:14:54</t>
  </si>
  <si>
    <t>25,12,2023  06:29:25</t>
  </si>
  <si>
    <t>12,12,2024  18:51:03</t>
  </si>
  <si>
    <t>12,05,2024  22:22:39</t>
  </si>
  <si>
    <t>18,04,2024  22:03:19</t>
  </si>
  <si>
    <t>15,11,2023  10:45:38</t>
  </si>
  <si>
    <t>22,10,2024  16:42:24</t>
  </si>
  <si>
    <t>04,08,2023  15:20:39</t>
  </si>
  <si>
    <t>15,09,2024  23:43:43</t>
  </si>
  <si>
    <t>03,03,2025  04:49:14</t>
  </si>
  <si>
    <t>06,05,2023  07:11:48</t>
  </si>
  <si>
    <t>27,01,2025  21:37:13</t>
  </si>
  <si>
    <t>20,07,2023  00:18:00</t>
  </si>
  <si>
    <t>04,02,2024  11:06:58</t>
  </si>
  <si>
    <t>03,06,2024  05:09:07</t>
  </si>
  <si>
    <t>28,12,2023  14:13:24</t>
  </si>
  <si>
    <t>31,12,2024  14:36:56</t>
  </si>
  <si>
    <t>13,06,2024  05:27:04</t>
  </si>
  <si>
    <t>17,02,2024  10:48:39</t>
  </si>
  <si>
    <t>05,01,2025  06:16:44</t>
  </si>
  <si>
    <t>26,09,2023  00:49:56</t>
  </si>
  <si>
    <t>23,07,2024  03:40:53</t>
  </si>
  <si>
    <t>29,06,2024  00:45:52</t>
  </si>
  <si>
    <t>19,04,2025  13:56:47</t>
  </si>
  <si>
    <t>16,05,2023  00:07:31</t>
  </si>
  <si>
    <t>06,08,2023  01:58:29</t>
  </si>
  <si>
    <t>18,06,2023  20:14:35</t>
  </si>
  <si>
    <t>06,05,2024  06:40:07</t>
  </si>
  <si>
    <t>28,11,2023  13:20:12</t>
  </si>
  <si>
    <t>20,05,2023  04:35:58</t>
  </si>
  <si>
    <t>05,11,2024  00:58:21</t>
  </si>
  <si>
    <t>27,02,2024  06:03:05</t>
  </si>
  <si>
    <t>07,11,2024  00:49:01</t>
  </si>
  <si>
    <t>06,07,2023  18:04:38</t>
  </si>
  <si>
    <t>10,09,2024  01:33:16</t>
  </si>
  <si>
    <t>03,03,2025  00:32:12</t>
  </si>
  <si>
    <t>30,08,2023  14:20:56</t>
  </si>
  <si>
    <t>15,07,2023  12:48:59</t>
  </si>
  <si>
    <t>30,09,2024  06:27:43</t>
  </si>
  <si>
    <t>30,08,2023  21:51:48</t>
  </si>
  <si>
    <t>14,02,2025  10:59:57</t>
  </si>
  <si>
    <t>11,09,2023  21:08:50</t>
  </si>
  <si>
    <t>01,05,2023  14:39:19</t>
  </si>
  <si>
    <t>26,03,2024  12:14:10</t>
  </si>
  <si>
    <t>22,01,2025  00:43:24</t>
  </si>
  <si>
    <t>29,06,2024  01:29:57</t>
  </si>
  <si>
    <t>02,09,2024  20:05:12</t>
  </si>
  <si>
    <t>26,03,2024  05:24:00</t>
  </si>
  <si>
    <t>18,10,2024  16:01:02</t>
  </si>
  <si>
    <t>09,06,2023  22:50:58</t>
  </si>
  <si>
    <t>21,06,2024  00:18:48</t>
  </si>
  <si>
    <t>26,06,2024  02:03:39</t>
  </si>
  <si>
    <t>28,07,2024  13:01:02</t>
  </si>
  <si>
    <t>21,09,2023  18:43:07</t>
  </si>
  <si>
    <t>26,10,2024  14:26:47</t>
  </si>
  <si>
    <t>18,07,2023  00:39:52</t>
  </si>
  <si>
    <t>18,04,2025  15:17:22</t>
  </si>
  <si>
    <t>08,11,2023  23:44:56</t>
  </si>
  <si>
    <t>11,09,2024  10:09:39</t>
  </si>
  <si>
    <t>08,09,2023  09:18:36</t>
  </si>
  <si>
    <t>27,08,2023  09:26:09</t>
  </si>
  <si>
    <t>06,08,2024  06:59:56</t>
  </si>
  <si>
    <t>22,03,2025  06:22:56</t>
  </si>
  <si>
    <t>02,04,2024  05:50:10</t>
  </si>
  <si>
    <t>30,11,2024  00:55:08</t>
  </si>
  <si>
    <t>04,05,2024  15:08:04</t>
  </si>
  <si>
    <t>18,01,2024  08:48:37</t>
  </si>
  <si>
    <t>20,06,2023  06:12:55</t>
  </si>
  <si>
    <t>08,02,2024  14:50:48</t>
  </si>
  <si>
    <t>04,12,2024  21:50:57</t>
  </si>
  <si>
    <t>02,02,2024  01:58:39</t>
  </si>
  <si>
    <t>18,07,2023  13:42:34</t>
  </si>
  <si>
    <t>25,05,2023  16:06:45</t>
  </si>
  <si>
    <t>17,09,2023  18:54:38</t>
  </si>
  <si>
    <t>16,03,2024  08:20:13</t>
  </si>
  <si>
    <t>17,08,2023  17:43:27</t>
  </si>
  <si>
    <t>17,06,2024  22:36:41</t>
  </si>
  <si>
    <t>24,08,2024  19:59:32</t>
  </si>
  <si>
    <t>01,07,2023  15:41:42</t>
  </si>
  <si>
    <t>08,06,2023  06:09:36</t>
  </si>
  <si>
    <t>21,06,2023  19:25:14</t>
  </si>
  <si>
    <t>27,04,2023  18:46:38</t>
  </si>
  <si>
    <t>30,12,2023  07:02:23</t>
  </si>
  <si>
    <t>03,01,2024  06:38:56</t>
  </si>
  <si>
    <t>22,05,2024  15:17:31</t>
  </si>
  <si>
    <t>24,02,2024  09:11:32</t>
  </si>
  <si>
    <t>15,02,2025  18:55:25</t>
  </si>
  <si>
    <t>07,06,2024  18:03:13</t>
  </si>
  <si>
    <t>04,07,2024  21:12:36</t>
  </si>
  <si>
    <t>01,11,2023  00:10:51</t>
  </si>
  <si>
    <t>16,12,2023  11:45:24</t>
  </si>
  <si>
    <t>05,07,2024  02:57:49</t>
  </si>
  <si>
    <t>12,12,2024  18:34:20</t>
  </si>
  <si>
    <t>09,09,2024  07:24:23</t>
  </si>
  <si>
    <t>03,12,2024  16:25:42</t>
  </si>
  <si>
    <t>19,11,2024  10:54:15</t>
  </si>
  <si>
    <t>20,02,2025  09:41:44</t>
  </si>
  <si>
    <t>26,02,2025  20:59:06</t>
  </si>
  <si>
    <t>03,10,2023  07:36:01</t>
  </si>
  <si>
    <t>23,04,2023  17:16:04</t>
  </si>
  <si>
    <t>03,03,2024  22:22:32</t>
  </si>
  <si>
    <t>04,02,2024  03:20:14</t>
  </si>
  <si>
    <t>21,02,2024  18:38:30</t>
  </si>
  <si>
    <t>08,01,2025  00:28:33</t>
  </si>
  <si>
    <t>10,05,2024  18:52:15</t>
  </si>
  <si>
    <t>25,02,2025  13:07:22</t>
  </si>
  <si>
    <t>15,08,2024  10:45:09</t>
  </si>
  <si>
    <t>25,03,2024  21:29:10</t>
  </si>
  <si>
    <t>13,07,2024  01:54:57</t>
  </si>
  <si>
    <t>26,08,2023  05:24:18</t>
  </si>
  <si>
    <t>21,05,2023  15:36:47</t>
  </si>
  <si>
    <t>17,07,2023  01:06:10</t>
  </si>
  <si>
    <t>21,03,2024  14:18:31</t>
  </si>
  <si>
    <t>26,07,2024  06:59:50</t>
  </si>
  <si>
    <t>30,06,2023  23:27:34</t>
  </si>
  <si>
    <t>06,11,2024  22:34:06</t>
  </si>
  <si>
    <t>21,01,2024  21:45:48</t>
  </si>
  <si>
    <t>31,07,2024  21:43:41</t>
  </si>
  <si>
    <t>13,08,2023  02:34:48</t>
  </si>
  <si>
    <t>13,03,2025  17:30:53</t>
  </si>
  <si>
    <t>23,02,2025  07:12:48</t>
  </si>
  <si>
    <t>17,03,2025  00:36:48</t>
  </si>
  <si>
    <t>18,09,2024  08:51:51</t>
  </si>
  <si>
    <t>11,03,2024  20:31:53</t>
  </si>
  <si>
    <t>16,09,2024  10:20:35</t>
  </si>
  <si>
    <t>13,06,2024  23:51:49</t>
  </si>
  <si>
    <t>18,10,2023  07:13:43</t>
  </si>
  <si>
    <t>05,04,2024  23:53:01</t>
  </si>
  <si>
    <t>24,12,2023  20:22:45</t>
  </si>
  <si>
    <t>24,02,2024  21:34:28</t>
  </si>
  <si>
    <t>25,08,2023  08:40:50</t>
  </si>
  <si>
    <t>20,06,2023  14:21:24</t>
  </si>
  <si>
    <t>18,02,2024  22:00:21</t>
  </si>
  <si>
    <t>15,06,2023  08:55:51</t>
  </si>
  <si>
    <t>15,08,2024  06:41:10</t>
  </si>
  <si>
    <t>27,03,2025  18:38:59</t>
  </si>
  <si>
    <t>09,05,2023  14:33:09</t>
  </si>
  <si>
    <t>12,12,2023  01:14:59</t>
  </si>
  <si>
    <t>13,08,2023  10:21:28</t>
  </si>
  <si>
    <t>08,07,2023  06:37:01</t>
  </si>
  <si>
    <t>11,09,2024  13:16:29</t>
  </si>
  <si>
    <t>11,07,2024  05:53:18</t>
  </si>
  <si>
    <t>10,01,2024  21:35:48</t>
  </si>
  <si>
    <t>25,02,2024  22:30:12</t>
  </si>
  <si>
    <t>16,03,2025  04:28:41</t>
  </si>
  <si>
    <t>19,08,2023  00:53:22</t>
  </si>
  <si>
    <t>25,11,2023  08:44:20</t>
  </si>
  <si>
    <t>18,06,2024  17:36:53</t>
  </si>
  <si>
    <t>20,07,2023  21:01:15</t>
  </si>
  <si>
    <t>12,04,2024  10:14:17</t>
  </si>
  <si>
    <t>28,12,2024  23:01:19</t>
  </si>
  <si>
    <t>11,02,2025  16:29:24</t>
  </si>
  <si>
    <t>28,08,2023  21:29:16</t>
  </si>
  <si>
    <t>28,08,2024  08:52:54</t>
  </si>
  <si>
    <t>17,05,2024  09:33:42</t>
  </si>
  <si>
    <t>03,02,2024  01:30:49</t>
  </si>
  <si>
    <t>09,05,2024  04:24:00</t>
  </si>
  <si>
    <t>03,03,2024  16:47:38</t>
  </si>
  <si>
    <t>12,06,2024  01:19:26</t>
  </si>
  <si>
    <t>08,12,2024  06:49:59</t>
  </si>
  <si>
    <t>24,11,2023  20:52:02</t>
  </si>
  <si>
    <t>04,12,2024  23:15:50</t>
  </si>
  <si>
    <t>29,11,2023  08:10:15</t>
  </si>
  <si>
    <t>10,02,2025  01:09:24</t>
  </si>
  <si>
    <t>28,09,2023  02:52:28</t>
  </si>
  <si>
    <t>22,01,2025  23:35:01</t>
  </si>
  <si>
    <t>16,11,2024  21:42:13</t>
  </si>
  <si>
    <t>13,05,2024  04:03:24</t>
  </si>
  <si>
    <t>20,05,2024  19:19:10</t>
  </si>
  <si>
    <t>10,06,2024  21:30:55</t>
  </si>
  <si>
    <t>08,02,2025  02:49:54</t>
  </si>
  <si>
    <t>28,06,2024  17:40:45</t>
  </si>
  <si>
    <t>19,08,2024  16:47:31</t>
  </si>
  <si>
    <t>12,09,2023  16:53:59</t>
  </si>
  <si>
    <t>07,09,2023  22:31:24</t>
  </si>
  <si>
    <t>28,08,2024  15:30:18</t>
  </si>
  <si>
    <t>15,06,2024  13:06:35</t>
  </si>
  <si>
    <t>10,10,2024  04:53:54</t>
  </si>
  <si>
    <t>03,04,2025  04:44:15</t>
  </si>
  <si>
    <t>25,09,2023  22:19:44</t>
  </si>
  <si>
    <t>21,05,2023  09:23:02</t>
  </si>
  <si>
    <t>17,04,2025  09:44:07</t>
  </si>
  <si>
    <t>12,09,2023  06:34:46</t>
  </si>
  <si>
    <t>04,08,2024  13:05:41</t>
  </si>
  <si>
    <t>07,12,2024  21:44:56</t>
  </si>
  <si>
    <t>02,03,2024  03:20:03</t>
  </si>
  <si>
    <t>13,06,2024  15:32:22</t>
  </si>
  <si>
    <t>24,12,2024  20:38:14</t>
  </si>
  <si>
    <t>23,01,2025  06:54:52</t>
  </si>
  <si>
    <t>06,06,2023  21:28:41</t>
  </si>
  <si>
    <t>26,08,2023  16:28:25</t>
  </si>
  <si>
    <t>26,06,2024  16:19:08</t>
  </si>
  <si>
    <t>27,02,2025  07:46:09</t>
  </si>
  <si>
    <t>07,08,2024  04:46:24</t>
  </si>
  <si>
    <t>28,11,2024  06:24:48</t>
  </si>
  <si>
    <t>12,12,2024  10:03:54</t>
  </si>
  <si>
    <t>07,04,2025  16:37:10</t>
  </si>
  <si>
    <t>21,08,2024  13:21:56</t>
  </si>
  <si>
    <t>22,01,2024  09:16:06</t>
  </si>
  <si>
    <t>07,03,2024  15:51:42</t>
  </si>
  <si>
    <t>22,01,2025  01:07:42</t>
  </si>
  <si>
    <t>10,10,2023  11:07:00</t>
  </si>
  <si>
    <t>26,08,2024  20:05:18</t>
  </si>
  <si>
    <t>08,11,2024  01:20:15</t>
  </si>
  <si>
    <t>15,03,2025  20:20:16</t>
  </si>
  <si>
    <t>24,10,2024  22:58:47</t>
  </si>
  <si>
    <t>08,12,2023  03:09:30</t>
  </si>
  <si>
    <t>28,02,2025  19:50:10</t>
  </si>
  <si>
    <t>17,10,2024  21:46:07</t>
  </si>
  <si>
    <t>10,10,2023  05:40:54</t>
  </si>
  <si>
    <t>11,01,2024  20:07:44</t>
  </si>
  <si>
    <t>25,08,2023  22:55:55</t>
  </si>
  <si>
    <t>18,07,2023  18:12:50</t>
  </si>
  <si>
    <t>16,11,2023  12:03:27</t>
  </si>
  <si>
    <t>18,06,2023  04:15:45</t>
  </si>
  <si>
    <t>31,10,2024  16:18:25</t>
  </si>
  <si>
    <t>18,01,2025  01:42:50</t>
  </si>
  <si>
    <t>28,02,2025  23:50:29</t>
  </si>
  <si>
    <t>01,06,2024  08:15:48</t>
  </si>
  <si>
    <t>30,05,2024  18:28:39</t>
  </si>
  <si>
    <t>03,02,2024  03:32:19</t>
  </si>
  <si>
    <t>21,08,2024  07:52:21</t>
  </si>
  <si>
    <t>28,09,2024  14:17:49</t>
  </si>
  <si>
    <t>13,07,2024  22:46:09</t>
  </si>
  <si>
    <t>15,02,2024  16:31:06</t>
  </si>
  <si>
    <t>28,10,2024  15:49:17</t>
  </si>
  <si>
    <t>19,12,2024  19:35:33</t>
  </si>
  <si>
    <t>17,12,2024  08:35:36</t>
  </si>
  <si>
    <t>16,10,2023  00:44:00</t>
  </si>
  <si>
    <t>23,09,2024  04:41:40</t>
  </si>
  <si>
    <t>28,07,2024  01:57:09</t>
  </si>
  <si>
    <t>05,06,2023  03:53:14</t>
  </si>
  <si>
    <t>14,03,2025  17:37:14</t>
  </si>
  <si>
    <t>25,11,2024  13:55:15</t>
  </si>
  <si>
    <t>20,04,2025  02:59:32</t>
  </si>
  <si>
    <t>29,10,2023  08:08:49</t>
  </si>
  <si>
    <t>05,12,2024  04:27:05</t>
  </si>
  <si>
    <t>08,10,2024  19:42:52</t>
  </si>
  <si>
    <t>04,11,2024  00:23:19</t>
  </si>
  <si>
    <t>10,08,2024  11:16:07</t>
  </si>
  <si>
    <t>12,08,2024  20:44:36</t>
  </si>
  <si>
    <t>15,09,2023  12:13:45</t>
  </si>
  <si>
    <t>24,04,2023  09:26:11</t>
  </si>
  <si>
    <t>29,12,2023  05:13:35</t>
  </si>
  <si>
    <t>11,10,2024  02:52:00</t>
  </si>
  <si>
    <t>04,02,2024  17:45:59</t>
  </si>
  <si>
    <t>07,03,2024  18:53:31</t>
  </si>
  <si>
    <t>29,07,2023  06:12:09</t>
  </si>
  <si>
    <t>25,09,2024  03:25:39</t>
  </si>
  <si>
    <t>03,04,2024  19:00:29</t>
  </si>
  <si>
    <t>19,11,2024  08:28:26</t>
  </si>
  <si>
    <t>12,03,2024  07:22:07</t>
  </si>
  <si>
    <t>19,11,2024  03:22:05</t>
  </si>
  <si>
    <t>24,04,2023  17:28:23</t>
  </si>
  <si>
    <t>11,02,2024  10:38:58</t>
  </si>
  <si>
    <t>04,12,2023  07:39:01</t>
  </si>
  <si>
    <t>14,07,2023  20:45:58</t>
  </si>
  <si>
    <t>16,06,2023  10:54:24</t>
  </si>
  <si>
    <t>16,02,2025  10:12:54</t>
  </si>
  <si>
    <t>12,09,2023  16:09:51</t>
  </si>
  <si>
    <t>04,01,2024  18:01:12</t>
  </si>
  <si>
    <t>14,07,2023  20:17:31</t>
  </si>
  <si>
    <t>23,05,2023  12:55:48</t>
  </si>
  <si>
    <t>06,10,2024  18:23:46</t>
  </si>
  <si>
    <t>05,03,2024  21:55:06</t>
  </si>
  <si>
    <t>13,06,2024  13:44:24</t>
  </si>
  <si>
    <t>16,09,2023  21:55:45</t>
  </si>
  <si>
    <t>26,06,2024  11:42:09</t>
  </si>
  <si>
    <t>24,05,2024  11:09:58</t>
  </si>
  <si>
    <t>25,07,2023  00:42:56</t>
  </si>
  <si>
    <t>29,04,2024  13:06:19</t>
  </si>
  <si>
    <t>07,06,2023  16:34:02</t>
  </si>
  <si>
    <t>24,09,2024  14:55:54</t>
  </si>
  <si>
    <t>31,10,2023  17:39:40</t>
  </si>
  <si>
    <t>26,09,2024  01:38:21</t>
  </si>
  <si>
    <t>21,01,2025  03:23:29</t>
  </si>
  <si>
    <t>18,11,2024  15:54:47</t>
  </si>
  <si>
    <t>26,09,2023  07:45:33</t>
  </si>
  <si>
    <t>30,11,2024  15:01:00</t>
  </si>
  <si>
    <t>21,02,2025  14:57:43</t>
  </si>
  <si>
    <t>31,12,2024  12:15:43</t>
  </si>
  <si>
    <t>22,01,2025  20:06:24</t>
  </si>
  <si>
    <t>25,04,2023  22:34:26</t>
  </si>
  <si>
    <t>06,12,2023  21:18:33</t>
  </si>
  <si>
    <t>17,05,2024  13:01:53</t>
  </si>
  <si>
    <t>10,10,2024  21:17:21</t>
  </si>
  <si>
    <t>25,01,2025  08:36:44</t>
  </si>
  <si>
    <t>22,01,2024  03:17:23</t>
  </si>
  <si>
    <t>06,08,2023  08:14:19</t>
  </si>
  <si>
    <t>07,06,2024  21:54:22</t>
  </si>
  <si>
    <t>09,01,2025  15:26:33</t>
  </si>
  <si>
    <t>18,06,2023  03:35:44</t>
  </si>
  <si>
    <t>09,05,2024  18:32:14</t>
  </si>
  <si>
    <t>09,02,2025  16:29:15</t>
  </si>
  <si>
    <t>22,11,2023  21:16:02</t>
  </si>
  <si>
    <t>28,05,2023  03:05:12</t>
  </si>
  <si>
    <t>13,04,2025  19:50:01</t>
  </si>
  <si>
    <t>06,12,2023  12:56:38</t>
  </si>
  <si>
    <t>09,07,2024  18:30:29</t>
  </si>
  <si>
    <t>29,05,2024  21:16:47</t>
  </si>
  <si>
    <t>31,07,2024  11:34:26</t>
  </si>
  <si>
    <t>12,01,2025  12:08:34</t>
  </si>
  <si>
    <t>26,06,2023  17:52:21</t>
  </si>
  <si>
    <t>05,08,2023  02:39:02</t>
  </si>
  <si>
    <t>08,06,2023  14:28:37</t>
  </si>
  <si>
    <t>25,01,2024  18:36:07</t>
  </si>
  <si>
    <t>31,10,2023  15:21:59</t>
  </si>
  <si>
    <t>19,03,2025  19:20:53</t>
  </si>
  <si>
    <t>11,09,2023  18:32:02</t>
  </si>
  <si>
    <t>08,01,2024  11:45:18</t>
  </si>
  <si>
    <t>09,01,2024  17:34:13</t>
  </si>
  <si>
    <t>08,09,2023  22:49:53</t>
  </si>
  <si>
    <t>04,08,2024  09:49:14</t>
  </si>
  <si>
    <t>05,02,2025  15:13:44</t>
  </si>
  <si>
    <t>09,01,2024  07:42:20</t>
  </si>
  <si>
    <t>07,03,2025  03:51:06</t>
  </si>
  <si>
    <t>06,10,2023  23:52:17</t>
  </si>
  <si>
    <t>16,09,2024  09:54:37</t>
  </si>
  <si>
    <t>03,09,2024  13:55:09</t>
  </si>
  <si>
    <t>14,04,2024  17:45:28</t>
  </si>
  <si>
    <t>16,06,2024  10:07:46</t>
  </si>
  <si>
    <t>28,04,2023  06:15:44</t>
  </si>
  <si>
    <t>31,08,2023  15:34:09</t>
  </si>
  <si>
    <t>19,09,2023  05:28:11</t>
  </si>
  <si>
    <t>19,04,2024  12:09:41</t>
  </si>
  <si>
    <t>24,08,2023  18:00:12</t>
  </si>
  <si>
    <t>01,09,2023  22:27:12</t>
  </si>
  <si>
    <t>14,02,2025  04:50:22</t>
  </si>
  <si>
    <t>23,06,2024  14:58:59</t>
  </si>
  <si>
    <t>05,02,2025  09:48:03</t>
  </si>
  <si>
    <t>13,01,2025  10:48:51</t>
  </si>
  <si>
    <t>24,11,2023  08:12:24</t>
  </si>
  <si>
    <t>22,07,2023  07:50:25</t>
  </si>
  <si>
    <t>22,10,2024  16:50:42</t>
  </si>
  <si>
    <t>17,10,2024  08:22:24</t>
  </si>
  <si>
    <t>19,10,2024  16:53:24</t>
  </si>
  <si>
    <t>10,10,2023  07:56:25</t>
  </si>
  <si>
    <t>23,07,2024  18:56:14</t>
  </si>
  <si>
    <t>29,04,2023  13:06:50</t>
  </si>
  <si>
    <t>05,06,2024  03:19:59</t>
  </si>
  <si>
    <t>29,10,2023  11:15:57</t>
  </si>
  <si>
    <t>15,02,2025  22:14:57</t>
  </si>
  <si>
    <t>06,02,2025  09:17:18</t>
  </si>
  <si>
    <t>19,02,2024  02:32:37</t>
  </si>
  <si>
    <t>22,07,2023  02:28:58</t>
  </si>
  <si>
    <t>04,07,2023  01:30:08</t>
  </si>
  <si>
    <t>07,10,2023  20:46:14</t>
  </si>
  <si>
    <t>14,04,2024  12:33:58</t>
  </si>
  <si>
    <t>04,04,2024  12:02:04</t>
  </si>
  <si>
    <t>02,05,2024  14:04:38</t>
  </si>
  <si>
    <t>09,01,2025  11:28:41</t>
  </si>
  <si>
    <t>23,11,2024  07:30:22</t>
  </si>
  <si>
    <t>02,11,2023  05:10:29</t>
  </si>
  <si>
    <t>04,04,2025  20:21:58</t>
  </si>
  <si>
    <t>04,03,2025  15:16:14</t>
  </si>
  <si>
    <t>16,07,2023  05:55:21</t>
  </si>
  <si>
    <t>16,09,2024  03:17:27</t>
  </si>
  <si>
    <t>02,04,2024  13:11:15</t>
  </si>
  <si>
    <t>04,01,2025  11:21:32</t>
  </si>
  <si>
    <t>18,05,2024  18:00:33</t>
  </si>
  <si>
    <t>16,02,2025  14:01:05</t>
  </si>
  <si>
    <t>21,02,2025  19:28:00</t>
  </si>
  <si>
    <t>02,09,2024  14:30:42</t>
  </si>
  <si>
    <t>19,08,2023  15:33:55</t>
  </si>
  <si>
    <t>09,02,2025  10:28:48</t>
  </si>
  <si>
    <t>22,06,2023  11:52:08</t>
  </si>
  <si>
    <t>09,06,2023  20:55:49</t>
  </si>
  <si>
    <t>25,03,2024  21:38:35</t>
  </si>
  <si>
    <t>19,12,2024  08:08:36</t>
  </si>
  <si>
    <t>19,08,2024  12:31:21</t>
  </si>
  <si>
    <t>11,11,2023  17:37:29</t>
  </si>
  <si>
    <t>28,03,2025  18:29:52</t>
  </si>
  <si>
    <t>01,09,2024  10:14:15</t>
  </si>
  <si>
    <t>10,11,2023  16:29:32</t>
  </si>
  <si>
    <t>13,06,2024  03:29:08</t>
  </si>
  <si>
    <t>28,12,2023  10:39:32</t>
  </si>
  <si>
    <t>22,12,2024  14:50:45</t>
  </si>
  <si>
    <t>22,01,2024  19:54:22</t>
  </si>
  <si>
    <t>05,12,2023  11:07:26</t>
  </si>
  <si>
    <t>30,01,2024  19:45:43</t>
  </si>
  <si>
    <t>05,10,2024  09:35:49</t>
  </si>
  <si>
    <t>28,02,2025  11:48:40</t>
  </si>
  <si>
    <t>08,04,2025  17:58:52</t>
  </si>
  <si>
    <t>26,10,2024  00:05:20</t>
  </si>
  <si>
    <t>08,04,2024  17:53:30</t>
  </si>
  <si>
    <t>10,02,2024  18:16:14</t>
  </si>
  <si>
    <t>31,10,2024  04:40:11</t>
  </si>
  <si>
    <t>23,03,2025  12:23:06</t>
  </si>
  <si>
    <t>06,06,2023  23:12:22</t>
  </si>
  <si>
    <t>19,12,2024  08:30:29</t>
  </si>
  <si>
    <t>19,11,2024  08:10:32</t>
  </si>
  <si>
    <t>15,12,2023  06:13:18</t>
  </si>
  <si>
    <t>31,03,2024  04:40:58</t>
  </si>
  <si>
    <t>01,02,2025  17:40:17</t>
  </si>
  <si>
    <t>13,06,2023  03:29:34</t>
  </si>
  <si>
    <t>12,02,2025  09:48:40</t>
  </si>
  <si>
    <t>07,05,2023  09:43:32</t>
  </si>
  <si>
    <t>14,01,2024  22:27:30</t>
  </si>
  <si>
    <t>01,04,2024  10:34:59</t>
  </si>
  <si>
    <t>18,06,2024  12:58:12</t>
  </si>
  <si>
    <t>24,10,2023  16:35:23</t>
  </si>
  <si>
    <t>28,09,2023  13:46:45</t>
  </si>
  <si>
    <t>15,06,2023  22:17:25</t>
  </si>
  <si>
    <t>11,01,2024  02:10:46</t>
  </si>
  <si>
    <t>11,02,2024  14:30:18</t>
  </si>
  <si>
    <t>22,07,2024  00:38:36</t>
  </si>
  <si>
    <t>23,05,2023  18:04:55</t>
  </si>
  <si>
    <t>15,10,2023  19:37:07</t>
  </si>
  <si>
    <t>25,04,2023  11:57:27</t>
  </si>
  <si>
    <t>11,06,2024  01:23:44</t>
  </si>
  <si>
    <t>14,11,2024  21:14:33</t>
  </si>
  <si>
    <t>30,08,2023  10:14:42</t>
  </si>
  <si>
    <t>28,03,2024  04:26:56</t>
  </si>
  <si>
    <t>02,02,2024  15:56:05</t>
  </si>
  <si>
    <t>29,07,2023  05:33:50</t>
  </si>
  <si>
    <t>21,11,2023  17:07:18</t>
  </si>
  <si>
    <t>09,02,2025  04:55:15</t>
  </si>
  <si>
    <t>29,01,2024  17:30:07</t>
  </si>
  <si>
    <t>20,12,2023  21:59:18</t>
  </si>
  <si>
    <t>22,06,2023  03:00:03</t>
  </si>
  <si>
    <t>13,06,2023  11:11:06</t>
  </si>
  <si>
    <t>06,08,2024  20:49:00</t>
  </si>
  <si>
    <t>17,02,2024  02:51:04</t>
  </si>
  <si>
    <t>14,07,2023  17:26:28</t>
  </si>
  <si>
    <t>25,05,2024  05:09:29</t>
  </si>
  <si>
    <t>16,07,2024  19:18:08</t>
  </si>
  <si>
    <t>03,06,2024  21:37:45</t>
  </si>
  <si>
    <t>23,02,2025  00:20:12</t>
  </si>
  <si>
    <t>18,12,2024  08:15:15</t>
  </si>
  <si>
    <t>21,11,2024  07:03:26</t>
  </si>
  <si>
    <t>17,04,2025  03:27:16</t>
  </si>
  <si>
    <t>25,08,2024  06:42:38</t>
  </si>
  <si>
    <t>18,06,2023  03:27:39</t>
  </si>
  <si>
    <t>06,10,2023  23:21:02</t>
  </si>
  <si>
    <t>21,07,2024  06:26:15</t>
  </si>
  <si>
    <t>07,12,2023  14:26:38</t>
  </si>
  <si>
    <t>30,12,2023  05:46:52</t>
  </si>
  <si>
    <t>15,04,2025  03:54:05</t>
  </si>
  <si>
    <t>01,04,2024  02:58:11</t>
  </si>
  <si>
    <t>20,01,2025  21:32:00</t>
  </si>
  <si>
    <t>14,12,2023  20:26:07</t>
  </si>
  <si>
    <t>15,12,2023  23:08:28</t>
  </si>
  <si>
    <t>03,12,2024  02:54:31</t>
  </si>
  <si>
    <t>28,01,2024  10:31:12</t>
  </si>
  <si>
    <t>02,02,2024  19:32:23</t>
  </si>
  <si>
    <t>18,06,2024  04:36:01</t>
  </si>
  <si>
    <t>06,09,2024  23:33:33</t>
  </si>
  <si>
    <t>04,03,2025  20:36:22</t>
  </si>
  <si>
    <t>07,05,2023  06:28:37</t>
  </si>
  <si>
    <t>16,08,2024  11:05:31</t>
  </si>
  <si>
    <t>23,07,2024  16:07:27</t>
  </si>
  <si>
    <t>04,02,2024  13:34:10</t>
  </si>
  <si>
    <t>24,09,2023  05:45:07</t>
  </si>
  <si>
    <t>23,09,2023  17:53:31</t>
  </si>
  <si>
    <t>30,07,2024  00:38:36</t>
  </si>
  <si>
    <t>31,08,2023  15:04:01</t>
  </si>
  <si>
    <t>25,08,2024  08:50:08</t>
  </si>
  <si>
    <t>12,01,2025  08:26:48</t>
  </si>
  <si>
    <t>19,01,2024  22:16:49</t>
  </si>
  <si>
    <t>07,04,2024  19:09:07</t>
  </si>
  <si>
    <t>16,09,2023  09:34:56</t>
  </si>
  <si>
    <t>09,05,2023  19:19:03</t>
  </si>
  <si>
    <t>21,01,2024  03:06:14</t>
  </si>
  <si>
    <t>21,06,2023  04:25:04</t>
  </si>
  <si>
    <t>01,01,2025  21:42:27</t>
  </si>
  <si>
    <t>29,10,2023  11:45:48</t>
  </si>
  <si>
    <t>28,02,2024  15:20:51</t>
  </si>
  <si>
    <t>16,11,2024  22:59:39</t>
  </si>
  <si>
    <t>22,05,2023  22:14:31</t>
  </si>
  <si>
    <t>21,07,2023  02:01:35</t>
  </si>
  <si>
    <t>07,03,2024  06:41:04</t>
  </si>
  <si>
    <t>21,10,2024  05:29:55</t>
  </si>
  <si>
    <t>15,12,2023  03:41:02</t>
  </si>
  <si>
    <t>21,07,2023  18:16:24</t>
  </si>
  <si>
    <t>20,02,2024  23:18:13</t>
  </si>
  <si>
    <t>16,07,2023  09:18:50</t>
  </si>
  <si>
    <t>14,12,2023  01:40:55</t>
  </si>
  <si>
    <t>19,12,2024  10:15:38</t>
  </si>
  <si>
    <t>25,07,2023  11:55:14</t>
  </si>
  <si>
    <t>12,08,2023  05:14:08</t>
  </si>
  <si>
    <t>19,03,2025  15:37:55</t>
  </si>
  <si>
    <t>31,12,2024  17:14:47</t>
  </si>
  <si>
    <t>16,07,2023  03:39:54</t>
  </si>
  <si>
    <t>23,04,2024  17:13:14</t>
  </si>
  <si>
    <t>02,09,2024  13:17:15</t>
  </si>
  <si>
    <t>03,07,2023  10:19:49</t>
  </si>
  <si>
    <t>07,01,2025  15:31:47</t>
  </si>
  <si>
    <t>17,12,2023  21:35:31</t>
  </si>
  <si>
    <t>18,12,2024  22:03:45</t>
  </si>
  <si>
    <t>18,11,2023  20:01:49</t>
  </si>
  <si>
    <t>03,11,2024  07:24:40</t>
  </si>
  <si>
    <t>07,11,2024  17:34:38</t>
  </si>
  <si>
    <t>01,12,2024  00:57:39</t>
  </si>
  <si>
    <t>28,01,2025  18:52:58</t>
  </si>
  <si>
    <t>20,03,2024  00:39:24</t>
  </si>
  <si>
    <t>09,03,2025  00:46:29</t>
  </si>
  <si>
    <t>10,05,2023  04:35:29</t>
  </si>
  <si>
    <t>06,12,2023  13:35:17</t>
  </si>
  <si>
    <t>09,05,2023  11:52:49</t>
  </si>
  <si>
    <t>07,04,2025  20:37:52</t>
  </si>
  <si>
    <t>06,06,2023  11:50:07</t>
  </si>
  <si>
    <t>07,11,2024  06:58:56</t>
  </si>
  <si>
    <t>15,06,2024  00:18:02</t>
  </si>
  <si>
    <t>16,03,2024  01:20:11</t>
  </si>
  <si>
    <t>22,07,2024  09:04:59</t>
  </si>
  <si>
    <t>27,11,2023  19:11:05</t>
  </si>
  <si>
    <t>10,08,2023  09:51:55</t>
  </si>
  <si>
    <t>22,02,2024  15:00:13</t>
  </si>
  <si>
    <t>14,03,2025  09:40:12</t>
  </si>
  <si>
    <t>30,11,2024  20:04:28</t>
  </si>
  <si>
    <t>18,07,2024  17:58:14</t>
  </si>
  <si>
    <t>12,11,2024  13:46:11</t>
  </si>
  <si>
    <t>03,05,2023  05:21:30</t>
  </si>
  <si>
    <t>22,03,2025  13:47:01</t>
  </si>
  <si>
    <t>29,06,2024  12:34:19</t>
  </si>
  <si>
    <t>01,11,2023  09:59:46</t>
  </si>
  <si>
    <t>06,10,2024  16:52:01</t>
  </si>
  <si>
    <t>24,06,2023  05:01:35</t>
  </si>
  <si>
    <t>08,03,2025  19:40:08</t>
  </si>
  <si>
    <t>11,12,2024  12:39:44</t>
  </si>
  <si>
    <t>29,05,2024  09:12:29</t>
  </si>
  <si>
    <t>29,11,2024  06:43:01</t>
  </si>
  <si>
    <t>22,02,2025  20:22:22</t>
  </si>
  <si>
    <t>02,04,2025  10:40:57</t>
  </si>
  <si>
    <t>22,10,2023  14:47:12</t>
  </si>
  <si>
    <t>13,02,2025  12:26:34</t>
  </si>
  <si>
    <t>09,08,2023  22:45:23</t>
  </si>
  <si>
    <t>19,10,2023  18:27:59</t>
  </si>
  <si>
    <t>20,10,2023  00:03:17</t>
  </si>
  <si>
    <t>06,12,2023  15:22:15</t>
  </si>
  <si>
    <t>13,08,2024  06:52:52</t>
  </si>
  <si>
    <t>23,02,2025  10:44:58</t>
  </si>
  <si>
    <t>30,11,2024  15:40:56</t>
  </si>
  <si>
    <t>01,01,2025  15:58:04</t>
  </si>
  <si>
    <t>24,12,2024  02:39:48</t>
  </si>
  <si>
    <t>10,04,2025  21:35:02</t>
  </si>
  <si>
    <t>25,08,2024  06:04:44</t>
  </si>
  <si>
    <t>31,05,2024  04:18:46</t>
  </si>
  <si>
    <t>21,11,2024  08:57:19</t>
  </si>
  <si>
    <t>23,04,2024  00:45:26</t>
  </si>
  <si>
    <t>23,04,2023  14:26:56</t>
  </si>
  <si>
    <t>30,01,2024  15:45:27</t>
  </si>
  <si>
    <t>30,06,2023  17:09:05</t>
  </si>
  <si>
    <t>06,10,2023  09:25:55</t>
  </si>
  <si>
    <t>11,11,2023  13:21:13</t>
  </si>
  <si>
    <t>28,02,2025  11:07:46</t>
  </si>
  <si>
    <t>16,08,2024  14:35:21</t>
  </si>
  <si>
    <t>19,01,2024  22:08:45</t>
  </si>
  <si>
    <t>08,10,2024  20:20:38</t>
  </si>
  <si>
    <t>21,04,2025  22:20:05</t>
  </si>
  <si>
    <t>28,10,2024  14:20:08</t>
  </si>
  <si>
    <t>19,12,2024  00:43:34</t>
  </si>
  <si>
    <t>03,12,2024  06:44:28</t>
  </si>
  <si>
    <t>05,08,2023  11:49:06</t>
  </si>
  <si>
    <t>27,11,2024  09:54:37</t>
  </si>
  <si>
    <t>14,09,2024  04:04:20</t>
  </si>
  <si>
    <t>27,11,2023  13:15:19</t>
  </si>
  <si>
    <t>06,04,2024  17:02:59</t>
  </si>
  <si>
    <t>03,08,2024  18:46:46</t>
  </si>
  <si>
    <t>30,12,2024  07:37:31</t>
  </si>
  <si>
    <t>21,01,2024  05:46:40</t>
  </si>
  <si>
    <t>28,10,2024  03:23:36</t>
  </si>
  <si>
    <t>31,12,2023  07:29:16</t>
  </si>
  <si>
    <t>12,04,2024  05:33:07</t>
  </si>
  <si>
    <t>27,04,2024  10:47:53</t>
  </si>
  <si>
    <t>20,07,2024  20:30:52</t>
  </si>
  <si>
    <t>04,05,2024  02:55:08</t>
  </si>
  <si>
    <t>22,11,2024  17:51:27</t>
  </si>
  <si>
    <t>11,03,2024  15:19:24</t>
  </si>
  <si>
    <t>13,02,2024  10:13:45</t>
  </si>
  <si>
    <t>20,01,2024  00:50:02</t>
  </si>
  <si>
    <t>29,09,2024  06:58:53</t>
  </si>
  <si>
    <t>07,03,2024  12:53:10</t>
  </si>
  <si>
    <t>20,07,2024  23:35:39</t>
  </si>
  <si>
    <t>25,08,2023  19:51:33</t>
  </si>
  <si>
    <t>02,11,2023  19:08:12</t>
  </si>
  <si>
    <t>26,03,2025  05:04:27</t>
  </si>
  <si>
    <t>22,02,2025  04:38:07</t>
  </si>
  <si>
    <t>26,02,2024  15:19:41</t>
  </si>
  <si>
    <t>21,04,2024  04:10:46</t>
  </si>
  <si>
    <t>09,12,2023  11:47:36</t>
  </si>
  <si>
    <t>09,11,2023  19:48:15</t>
  </si>
  <si>
    <t>12,08,2023  16:36:56</t>
  </si>
  <si>
    <t>08,09,2023  10:50:47</t>
  </si>
  <si>
    <t>02,06,2024  11:22:59</t>
  </si>
  <si>
    <t>07,06,2024  10:53:22</t>
  </si>
  <si>
    <t>26,09,2024  06:33:06</t>
  </si>
  <si>
    <t>29,11,2024  04:05:15</t>
  </si>
  <si>
    <t>09,10,2023  23:00:17</t>
  </si>
  <si>
    <t>31,05,2024  09:29:35</t>
  </si>
  <si>
    <t>06,02,2024  10:37:47</t>
  </si>
  <si>
    <t>28,11,2024  03:18:46</t>
  </si>
  <si>
    <t>25,02,2024  09:24:10</t>
  </si>
  <si>
    <t>06,08,2024  10:56:20</t>
  </si>
  <si>
    <t>24,08,2024  15:52:54</t>
  </si>
  <si>
    <t>14,05,2024  01:33:21</t>
  </si>
  <si>
    <t>16,02,2024  04:23:59</t>
  </si>
  <si>
    <t>19,01,2024  05:27:07</t>
  </si>
  <si>
    <t>21,08,2023  06:52:17</t>
  </si>
  <si>
    <t>20,04,2024  08:00:30</t>
  </si>
  <si>
    <t>08,09,2023  13:07:35</t>
  </si>
  <si>
    <t>03,05,2023  17:30:42</t>
  </si>
  <si>
    <t>25,07,2024  03:40:49</t>
  </si>
  <si>
    <t>29,06,2024  04:05:45</t>
  </si>
  <si>
    <t>29,03,2025  04:29:50</t>
  </si>
  <si>
    <t>20,06,2023  05:07:49</t>
  </si>
  <si>
    <t>05,06,2024  00:00:47</t>
  </si>
  <si>
    <t>23,10,2023  04:48:27</t>
  </si>
  <si>
    <t>23,05,2024  11:45:38</t>
  </si>
  <si>
    <t>06,08,2023  22:38:07</t>
  </si>
  <si>
    <t>18,09,2023  03:17:17</t>
  </si>
  <si>
    <t>21,01,2025  00:58:36</t>
  </si>
  <si>
    <t>25,12,2024  06:04:17</t>
  </si>
  <si>
    <t>05,09,2023  19:19:27</t>
  </si>
  <si>
    <t>07,03,2025  23:46:39</t>
  </si>
  <si>
    <t>18,05,2024  12:33:42</t>
  </si>
  <si>
    <t>05,07,2024  03:42:16</t>
  </si>
  <si>
    <t>06,01,2025  17:22:02</t>
  </si>
  <si>
    <t>28,05,2023  10:15:44</t>
  </si>
  <si>
    <t>28,12,2024  20:37:33</t>
  </si>
  <si>
    <t>21,01,2024  06:58:52</t>
  </si>
  <si>
    <t>14,06,2024  10:49:49</t>
  </si>
  <si>
    <t>19,06,2024  20:55:43</t>
  </si>
  <si>
    <t>26,05,2023  20:30:57</t>
  </si>
  <si>
    <t>27,04,2024  07:50:17</t>
  </si>
  <si>
    <t>15,11,2023  16:31:46</t>
  </si>
  <si>
    <t>18,02,2025  01:50:48</t>
  </si>
  <si>
    <t>04,09,2024  12:53:54</t>
  </si>
  <si>
    <t>06,06,2024  15:02:11</t>
  </si>
  <si>
    <t>01,11,2023  01:25:24</t>
  </si>
  <si>
    <t>14,01,2025  14:31:42</t>
  </si>
  <si>
    <t>10,04,2025  16:51:23</t>
  </si>
  <si>
    <t>26,10,2023  07:14:10</t>
  </si>
  <si>
    <t>17,04,2024  14:32:25</t>
  </si>
  <si>
    <t>13,07,2023  02:56:13</t>
  </si>
  <si>
    <t>13,01,2025  12:30:14</t>
  </si>
  <si>
    <t>19,11,2024  10:17:18</t>
  </si>
  <si>
    <t>20,10,2024  07:16:57</t>
  </si>
  <si>
    <t>24,05,2023  21:14:48</t>
  </si>
  <si>
    <t>25,07,2023  21:02:18</t>
  </si>
  <si>
    <t>04,11,2024  12:34:50</t>
  </si>
  <si>
    <t>22,07,2023  03:57:58</t>
  </si>
  <si>
    <t>07,06,2023  17:54:53</t>
  </si>
  <si>
    <t>27,07,2023  15:08:48</t>
  </si>
  <si>
    <t>21,02,2024  09:41:04</t>
  </si>
  <si>
    <t>17,02,2024  07:42:10</t>
  </si>
  <si>
    <t>05,02,2024  18:34:18</t>
  </si>
  <si>
    <t>16,08,2024  00:30:45</t>
  </si>
  <si>
    <t>02,12,2024  20:42:12</t>
  </si>
  <si>
    <t>22,09,2023  18:41:13</t>
  </si>
  <si>
    <t>10,04,2025  17:13:52</t>
  </si>
  <si>
    <t>30,10,2023  12:30:42</t>
  </si>
  <si>
    <t>14,04,2025  17:15:58</t>
  </si>
  <si>
    <t>16,07,2023  19:14:08</t>
  </si>
  <si>
    <t>22,08,2023  21:07:58</t>
  </si>
  <si>
    <t>25,04,2024  11:33:27</t>
  </si>
  <si>
    <t>28,12,2024  23:27:07</t>
  </si>
  <si>
    <t>09,06,2023  22:34:39</t>
  </si>
  <si>
    <t>27,01,2025  02:09:25</t>
  </si>
  <si>
    <t>07,08,2023  13:50:08</t>
  </si>
  <si>
    <t>09,01,2025  04:13:06</t>
  </si>
  <si>
    <t>24,07,2024  17:23:38</t>
  </si>
  <si>
    <t>20,11,2023  05:55:43</t>
  </si>
  <si>
    <t>05,11,2024  14:34:47</t>
  </si>
  <si>
    <t>11,12,2023  13:14:32</t>
  </si>
  <si>
    <t>14,07,2024  16:34:15</t>
  </si>
  <si>
    <t>08,08,2023  08:13:18</t>
  </si>
  <si>
    <t>23,08,2023  09:20:54</t>
  </si>
  <si>
    <t>28,11,2023  16:41:58</t>
  </si>
  <si>
    <t>13,12,2023  03:47:38</t>
  </si>
  <si>
    <t>18,07,2024  15:22:45</t>
  </si>
  <si>
    <t>09,02,2024  00:47:49</t>
  </si>
  <si>
    <t>24,09,2024  21:54:09</t>
  </si>
  <si>
    <t>10,11,2023  06:27:48</t>
  </si>
  <si>
    <t>14,10,2023  13:33:26</t>
  </si>
  <si>
    <t>08,06,2024  09:19:33</t>
  </si>
  <si>
    <t>19,12,2023  02:52:41</t>
  </si>
  <si>
    <t>18,10,2023  23:47:09</t>
  </si>
  <si>
    <t>22,06,2024  08:42:01</t>
  </si>
  <si>
    <t>22,01,2024  03:11:01</t>
  </si>
  <si>
    <t>18,07,2023  10:53:42</t>
  </si>
  <si>
    <t>01,01,2025  06:54:03</t>
  </si>
  <si>
    <t>17,11,2023  11:29:33</t>
  </si>
  <si>
    <t>29,12,2024  07:27:18</t>
  </si>
  <si>
    <t>08,12,2024  04:40:32</t>
  </si>
  <si>
    <t>26,06,2023  03:24:41</t>
  </si>
  <si>
    <t>16,04,2025  13:17:03</t>
  </si>
  <si>
    <t>19,01,2024  08:42:16</t>
  </si>
  <si>
    <t>15,04,2024  17:14:54</t>
  </si>
  <si>
    <t>20,07,2023  06:06:05</t>
  </si>
  <si>
    <t>25,12,2024  03:14:24</t>
  </si>
  <si>
    <t>27,05,2023  07:21:55</t>
  </si>
  <si>
    <t>22,11,2023  00:03:34</t>
  </si>
  <si>
    <t>31,08,2024  01:25:44</t>
  </si>
  <si>
    <t>04,06,2024  23:15:54</t>
  </si>
  <si>
    <t>02,02,2024  07:51:23</t>
  </si>
  <si>
    <t>24,02,2024  22:58:32</t>
  </si>
  <si>
    <t>07,02,2024  08:21:25</t>
  </si>
  <si>
    <t>04,12,2024  05:32:19</t>
  </si>
  <si>
    <t>25,05,2024  13:28:27</t>
  </si>
  <si>
    <t>12,04,2024  10:11:33</t>
  </si>
  <si>
    <t>03,03,2024  14:45:25</t>
  </si>
  <si>
    <t>02,01,2024  17:16:26</t>
  </si>
  <si>
    <t>12,01,2025  15:15:35</t>
  </si>
  <si>
    <t>17,06,2024  09:04:43</t>
  </si>
  <si>
    <t>26,10,2023  19:42:50</t>
  </si>
  <si>
    <t>04,09,2023  03:30:44</t>
  </si>
  <si>
    <t>04,08,2024  13:09:39</t>
  </si>
  <si>
    <t>16,06,2024  16:43:01</t>
  </si>
  <si>
    <t>29,01,2025  05:26:18</t>
  </si>
  <si>
    <t>31,07,2023  04:00:51</t>
  </si>
  <si>
    <t>11,01,2025  10:30:43</t>
  </si>
  <si>
    <t>10,10,2023  00:02:46</t>
  </si>
  <si>
    <t>27,10,2023  04:21:46</t>
  </si>
  <si>
    <t>24,10,2023  05:51:25</t>
  </si>
  <si>
    <t>11,07,2024  05:34:53</t>
  </si>
  <si>
    <t>28,11,2024  16:18:19</t>
  </si>
  <si>
    <t>01,02,2025  11:30:47</t>
  </si>
  <si>
    <t>01,11,2024  12:46:55</t>
  </si>
  <si>
    <t>28,01,2024  09:24:56</t>
  </si>
  <si>
    <t>28,03,2024  08:28:09</t>
  </si>
  <si>
    <t>14,08,2024  22:24:56</t>
  </si>
  <si>
    <t>23,01,2024  00:23:33</t>
  </si>
  <si>
    <t>28,11,2024  15:38:11</t>
  </si>
  <si>
    <t>23,07,2024  20:02:28</t>
  </si>
  <si>
    <t>26,11,2024  22:52:01</t>
  </si>
  <si>
    <t>19,10,2024  05:53:31</t>
  </si>
  <si>
    <t>21,12,2023  08:25:07</t>
  </si>
  <si>
    <t>16,03,2025  16:35:24</t>
  </si>
  <si>
    <t>18,03,2025  04:52:43</t>
  </si>
  <si>
    <t>14,07,2023  23:25:10</t>
  </si>
  <si>
    <t>29,12,2023  09:16:00</t>
  </si>
  <si>
    <t>13,08,2024  01:43:53</t>
  </si>
  <si>
    <t>13,01,2025  03:09:54</t>
  </si>
  <si>
    <t>29,11,2023  19:38:04</t>
  </si>
  <si>
    <t>30,06,2023  05:43:37</t>
  </si>
  <si>
    <t>21,01,2025  02:55:25</t>
  </si>
  <si>
    <t>06,05,2024  20:03:38</t>
  </si>
  <si>
    <t>01,07,2024  03:44:24</t>
  </si>
  <si>
    <t>25,11,2024  13:01:29</t>
  </si>
  <si>
    <t>16,09,2023  05:49:12</t>
  </si>
  <si>
    <t>23,06,2023  19:39:41</t>
  </si>
  <si>
    <t>21,04,2024  14:48:57</t>
  </si>
  <si>
    <t>18,05,2023  00:09:07</t>
  </si>
  <si>
    <t>04,04,2025  16:39:28</t>
  </si>
  <si>
    <t>17,09,2024  05:31:46</t>
  </si>
  <si>
    <t>05,04,2024  10:42:02</t>
  </si>
  <si>
    <t>08,12,2023  04:15:52</t>
  </si>
  <si>
    <t>12,04,2024  17:01:17</t>
  </si>
  <si>
    <t>22,09,2023  21:07:13</t>
  </si>
  <si>
    <t>08,09,2024  23:00:37</t>
  </si>
  <si>
    <t>25,05,2024  21:41:21</t>
  </si>
  <si>
    <t>19,08,2023  05:23:45</t>
  </si>
  <si>
    <t>20,03,2025  12:41:58</t>
  </si>
  <si>
    <t>01,09,2023  14:38:52</t>
  </si>
  <si>
    <t>16,05,2024  05:02:29</t>
  </si>
  <si>
    <t>07,01,2024  09:37:39</t>
  </si>
  <si>
    <t>27,12,2024  22:40:37</t>
  </si>
  <si>
    <t>02,03,2024  21:25:16</t>
  </si>
  <si>
    <t>13,11,2023  07:48:29</t>
  </si>
  <si>
    <t>15,11,2024  19:12:28</t>
  </si>
  <si>
    <t>21,10,2024  03:03:25</t>
  </si>
  <si>
    <t>10,03,2024  03:23:32</t>
  </si>
  <si>
    <t>11,10,2024  01:07:17</t>
  </si>
  <si>
    <t>03,11,2024  20:04:44</t>
  </si>
  <si>
    <t>26,05,2024  14:45:53</t>
  </si>
  <si>
    <t>12,05,2023  07:22:09</t>
  </si>
  <si>
    <t>22,12,2023  09:55:53</t>
  </si>
  <si>
    <t>01,12,2023  13:41:17</t>
  </si>
  <si>
    <t>03,11,2024  19:25:03</t>
  </si>
  <si>
    <t>12,10,2024  23:57:12</t>
  </si>
  <si>
    <t>07,06,2023  16:44:10</t>
  </si>
  <si>
    <t>21,04,2024  04:07:24</t>
  </si>
  <si>
    <t>24,03,2024  07:48:50</t>
  </si>
  <si>
    <t>03,06,2023  07:16:12</t>
  </si>
  <si>
    <t>21,03,2025  14:11:37</t>
  </si>
  <si>
    <t>30,05,2023  05:36:31</t>
  </si>
  <si>
    <t>23,12,2024  07:23:20</t>
  </si>
  <si>
    <t>24,04,2024  03:52:37</t>
  </si>
  <si>
    <t>30,09,2024  04:46:42</t>
  </si>
  <si>
    <t>11,02,2025  07:30:13</t>
  </si>
  <si>
    <t>17,02,2024  04:39:24</t>
  </si>
  <si>
    <t>08,05,2024  00:21:02</t>
  </si>
  <si>
    <t>02,07,2023  14:21:05</t>
  </si>
  <si>
    <t>02,10,2024  18:58:30</t>
  </si>
  <si>
    <t>26,07,2023  14:37:37</t>
  </si>
  <si>
    <t>13,07,2023  02:47:29</t>
  </si>
  <si>
    <t>19,06,2024  05:00:12</t>
  </si>
  <si>
    <t>10,10,2024  08:39:10</t>
  </si>
  <si>
    <t>19,07,2024  13:40:46</t>
  </si>
  <si>
    <t>20,10,2023  19:13:20</t>
  </si>
  <si>
    <t>01,09,2023  09:07:34</t>
  </si>
  <si>
    <t>07,07,2024  17:22:23</t>
  </si>
  <si>
    <t>12,07,2023  12:57:58</t>
  </si>
  <si>
    <t>16,09,2024  06:50:23</t>
  </si>
  <si>
    <t>04,02,2024  22:26:17</t>
  </si>
  <si>
    <t>18,01,2024  13:55:55</t>
  </si>
  <si>
    <t>02,02,2024  00:00:55</t>
  </si>
  <si>
    <t>14,08,2023  08:31:46</t>
  </si>
  <si>
    <t>06,10,2024  23:23:55</t>
  </si>
  <si>
    <t>24,06,2024  00:00:19</t>
  </si>
  <si>
    <t>19,03,2025  20:24:05</t>
  </si>
  <si>
    <t>04,11,2024  12:24:20</t>
  </si>
  <si>
    <t>07,10,2023  19:49:22</t>
  </si>
  <si>
    <t>05,04,2025  22:08:48</t>
  </si>
  <si>
    <t>25,04,2023  11:26:30</t>
  </si>
  <si>
    <t>08,10,2024  03:54:20</t>
  </si>
  <si>
    <t>24,04,2023  17:04:40</t>
  </si>
  <si>
    <t>02,02,2025  11:14:30</t>
  </si>
  <si>
    <t>30,05,2023  05:16:40</t>
  </si>
  <si>
    <t>15,09,2023  09:36:21</t>
  </si>
  <si>
    <t>08,02,2024  07:31:06</t>
  </si>
  <si>
    <t>09,12,2024  23:37:18</t>
  </si>
  <si>
    <t>07,10,2023  05:08:51</t>
  </si>
  <si>
    <t>16,01,2024  05:53:13</t>
  </si>
  <si>
    <t>27,05,2023  06:13:54</t>
  </si>
  <si>
    <t>14,01,2024  19:28:38</t>
  </si>
  <si>
    <t>05,08,2024  14:12:04</t>
  </si>
  <si>
    <t>19,07,2023  05:42:28</t>
  </si>
  <si>
    <t>14,01,2024  11:54:52</t>
  </si>
  <si>
    <t>22,01,2025  11:37:46</t>
  </si>
  <si>
    <t>23,10,2023  13:37:36</t>
  </si>
  <si>
    <t>16,10,2024  09:31:34</t>
  </si>
  <si>
    <t>23,09,2023  07:58:43</t>
  </si>
  <si>
    <t>14,03,2024  08:31:12</t>
  </si>
  <si>
    <t>11,11,2023  03:26:33</t>
  </si>
  <si>
    <t>03,10,2023  04:14:37</t>
  </si>
  <si>
    <t>29,10,2023  11:31:32</t>
  </si>
  <si>
    <t>24,04,2024  01:22:39</t>
  </si>
  <si>
    <t>23,06,2024  00:29:16</t>
  </si>
  <si>
    <t>14,12,2024  10:05:57</t>
  </si>
  <si>
    <t>02,02,2025  02:22:02</t>
  </si>
  <si>
    <t>21,12,2023  05:56:17</t>
  </si>
  <si>
    <t>04,09,2024  05:43:55</t>
  </si>
  <si>
    <t>29,08,2024  04:58:40</t>
  </si>
  <si>
    <t>06,10,2023  14:11:00</t>
  </si>
  <si>
    <t>03,07,2024  17:27:49</t>
  </si>
  <si>
    <t>06,01,2025  17:44:54</t>
  </si>
  <si>
    <t>26,09,2024  04:40:30</t>
  </si>
  <si>
    <t>15,11,2023  09:49:05</t>
  </si>
  <si>
    <t>05,08,2024  00:25:18</t>
  </si>
  <si>
    <t>01,04,2025  06:27:02</t>
  </si>
  <si>
    <t>08,12,2023  18:32:35</t>
  </si>
  <si>
    <t>03,02,2025  02:32:37</t>
  </si>
  <si>
    <t>04,10,2024  19:57:09</t>
  </si>
  <si>
    <t>24,06,2024  13:34:13</t>
  </si>
  <si>
    <t>02,09,2023  17:46:15</t>
  </si>
  <si>
    <t>12,01,2024  08:21:45</t>
  </si>
  <si>
    <t>27,06,2024  14:59:16</t>
  </si>
  <si>
    <t>14,05,2024  18:29:11</t>
  </si>
  <si>
    <t>26,01,2025  23:59:40</t>
  </si>
  <si>
    <t>07,05,2023  05:46:26</t>
  </si>
  <si>
    <t>13,11,2023  00:32:27</t>
  </si>
  <si>
    <t>12,07,2023  19:28:12</t>
  </si>
  <si>
    <t>10,01,2025  07:55:52</t>
  </si>
  <si>
    <t>09,02,2024  06:22:08</t>
  </si>
  <si>
    <t>16,06,2023  18:33:14</t>
  </si>
  <si>
    <t>23,12,2024  05:35:47</t>
  </si>
  <si>
    <t>21,12,2023  16:43:48</t>
  </si>
  <si>
    <t>27,02,2024  20:59:25</t>
  </si>
  <si>
    <t>28,03,2025  01:56:31</t>
  </si>
  <si>
    <t>30,11,2024  10:04:34</t>
  </si>
  <si>
    <t>01,11,2023  18:23:05</t>
  </si>
  <si>
    <t>18,06,2024  20:28:46</t>
  </si>
  <si>
    <t>08,02,2025  07:45:12</t>
  </si>
  <si>
    <t>14,10,2023  03:00:39</t>
  </si>
  <si>
    <t>21,02,2024  12:36:16</t>
  </si>
  <si>
    <t>18,11,2024  21:32:17</t>
  </si>
  <si>
    <t>27,09,2023  07:57:32</t>
  </si>
  <si>
    <t>12,11,2023  12:02:30</t>
  </si>
  <si>
    <t>05,03,2025  03:45:24</t>
  </si>
  <si>
    <t>12,10,2024  23:15:16</t>
  </si>
  <si>
    <t>03,09,2024  05:48:40</t>
  </si>
  <si>
    <t>16,11,2024  15:55:12</t>
  </si>
  <si>
    <t>14,02,2025  05:40:42</t>
  </si>
  <si>
    <t>20,11,2023  18:02:40</t>
  </si>
  <si>
    <t>28,12,2024  17:05:20</t>
  </si>
  <si>
    <t>24,10,2024  17:54:12</t>
  </si>
  <si>
    <t>31,12,2024  23:08:01</t>
  </si>
  <si>
    <t>18,04,2024  12:59:31</t>
  </si>
  <si>
    <t>04,11,2024  07:25:48</t>
  </si>
  <si>
    <t>29,09,2023  13:12:52</t>
  </si>
  <si>
    <t>29,12,2024  02:52:14</t>
  </si>
  <si>
    <t>03,01,2024  11:08:01</t>
  </si>
  <si>
    <t>25,05,2023  03:34:37</t>
  </si>
  <si>
    <t>14,06,2023  12:54:08</t>
  </si>
  <si>
    <t>24,12,2023  06:44:47</t>
  </si>
  <si>
    <t>11,10,2024  14:58:13</t>
  </si>
  <si>
    <t>24,04,2024  14:00:58</t>
  </si>
  <si>
    <t>09,08,2024  09:39:22</t>
  </si>
  <si>
    <t>28,11,2023  07:55:46</t>
  </si>
  <si>
    <t>21,02,2024  08:58:35</t>
  </si>
  <si>
    <t>22,01,2025  18:47:34</t>
  </si>
  <si>
    <t>27,08,2023  21:08:23</t>
  </si>
  <si>
    <t>06,05,2024  00:52:41</t>
  </si>
  <si>
    <t>24,06,2024  08:17:27</t>
  </si>
  <si>
    <t>01,06,2023  12:26:35</t>
  </si>
  <si>
    <t>21,11,2023  03:00:54</t>
  </si>
  <si>
    <t>18,10,2024  22:48:47</t>
  </si>
  <si>
    <t>16,10,2024  20:32:29</t>
  </si>
  <si>
    <t>03,01,2024  02:04:50</t>
  </si>
  <si>
    <t>09,11,2024  13:47:04</t>
  </si>
  <si>
    <t>04,09,2023  21:22:35</t>
  </si>
  <si>
    <t>14,10,2024  12:49:38</t>
  </si>
  <si>
    <t>02,02,2024  04:50:30</t>
  </si>
  <si>
    <t>17,12,2024  23:53:49</t>
  </si>
  <si>
    <t>17,08,2023  09:05:04</t>
  </si>
  <si>
    <t>13,10,2024  04:12:06</t>
  </si>
  <si>
    <t>23,07,2024  14:26:11</t>
  </si>
  <si>
    <t>18,04,2025  12:52:53</t>
  </si>
  <si>
    <t>02,04,2025  03:42:44</t>
  </si>
  <si>
    <t>27,04,2024  21:45:24</t>
  </si>
  <si>
    <t>10,12,2024  14:20:13</t>
  </si>
  <si>
    <t>10,06,2024  18:10:06</t>
  </si>
  <si>
    <t>10,05,2024  08:37:19</t>
  </si>
  <si>
    <t>06,09,2023  09:35:32</t>
  </si>
  <si>
    <t>24,12,2023  20:05:56</t>
  </si>
  <si>
    <t>12,08,2024  16:22:19</t>
  </si>
  <si>
    <t>09,11,2024  03:03:24</t>
  </si>
  <si>
    <t>20,01,2024  11:22:31</t>
  </si>
  <si>
    <t>06,08,2023  04:33:56</t>
  </si>
  <si>
    <t>29,12,2023  01:38:19</t>
  </si>
  <si>
    <t>28,10,2024  14:47:22</t>
  </si>
  <si>
    <t>17,11,2024  03:28:50</t>
  </si>
  <si>
    <t>21,10,2024  13:10:19</t>
  </si>
  <si>
    <t>27,08,2024  23:11:50</t>
  </si>
  <si>
    <t>09,02,2025  05:21:34</t>
  </si>
  <si>
    <t>10,07,2023  17:03:02</t>
  </si>
  <si>
    <t>12,06,2023  22:25:55</t>
  </si>
  <si>
    <t>24,11,2024  07:33:18</t>
  </si>
  <si>
    <t>14,02,2025  14:42:28</t>
  </si>
  <si>
    <t>16,01,2025  09:10:52</t>
  </si>
  <si>
    <t>11,10,2024  21:58:56</t>
  </si>
  <si>
    <t>07,10,2024  16:36:19</t>
  </si>
  <si>
    <t>20,11,2023  23:49:57</t>
  </si>
  <si>
    <t>09,12,2024  11:19:06</t>
  </si>
  <si>
    <t>04,01,2025  03:14:54</t>
  </si>
  <si>
    <t>11,03,2025  17:23:38</t>
  </si>
  <si>
    <t>20,06,2024  21:10:42</t>
  </si>
  <si>
    <t>22,10,2023  16:33:06</t>
  </si>
  <si>
    <t>27,01,2024  06:12:33</t>
  </si>
  <si>
    <t>17,09,2024  13:20:07</t>
  </si>
  <si>
    <t>14,05,2024  14:59:28</t>
  </si>
  <si>
    <t>20,02,2024  05:27:33</t>
  </si>
  <si>
    <t>05,08,2024  11:10:39</t>
  </si>
  <si>
    <t>17,05,2023  23:52:58</t>
  </si>
  <si>
    <t>10,11,2023  16:21:55</t>
  </si>
  <si>
    <t>16,07,2024  04:00:46</t>
  </si>
  <si>
    <t>23,01,2024  03:19:19</t>
  </si>
  <si>
    <t>20,06,2023  12:22:03</t>
  </si>
  <si>
    <t>09,04,2024  14:04:36</t>
  </si>
  <si>
    <t>17,03,2025  08:12:21</t>
  </si>
  <si>
    <t>08,05,2024  04:15:45</t>
  </si>
  <si>
    <t>10,05,2024  15:42:37</t>
  </si>
  <si>
    <t>07,12,2024  09:55:07</t>
  </si>
  <si>
    <t>01,07,2023  21:22:15</t>
  </si>
  <si>
    <t>02,02,2025  06:46:36</t>
  </si>
  <si>
    <t>26,08,2023  04:55:54</t>
  </si>
  <si>
    <t>25,08,2023  12:03:07</t>
  </si>
  <si>
    <t>24,10,2023  04:29:55</t>
  </si>
  <si>
    <t>12,07,2024  03:16:04</t>
  </si>
  <si>
    <t>06,07,2023  16:50:57</t>
  </si>
  <si>
    <t>21,11,2023  06:57:37</t>
  </si>
  <si>
    <t>10,11,2024  22:21:44</t>
  </si>
  <si>
    <t>24,10,2023  11:55:10</t>
  </si>
  <si>
    <t>11,10,2024  16:26:51</t>
  </si>
  <si>
    <t>25,03,2025  08:35:42</t>
  </si>
  <si>
    <t>29,07,2024  00:55:08</t>
  </si>
  <si>
    <t>19,09,2023  18:34:59</t>
  </si>
  <si>
    <t>09,02,2024  09:04:27</t>
  </si>
  <si>
    <t>02,11,2024  09:02:10</t>
  </si>
  <si>
    <t>07,02,2025  03:00:14</t>
  </si>
  <si>
    <t>19,05,2023  10:00:02</t>
  </si>
  <si>
    <t>09,12,2024  12:37:41</t>
  </si>
  <si>
    <t>14,01,2025  03:35:12</t>
  </si>
  <si>
    <t>15,09,2023  04:05:16</t>
  </si>
  <si>
    <t>19,06,2024  15:31:58</t>
  </si>
  <si>
    <t>13,10,2023  13:19:06</t>
  </si>
  <si>
    <t>29,01,2025  21:51:14</t>
  </si>
  <si>
    <t>07,08,2023  04:24:49</t>
  </si>
  <si>
    <t>29,09,2023  09:20:00</t>
  </si>
  <si>
    <t>29,06,2023  19:28:05</t>
  </si>
  <si>
    <t>18,06,2023  21:45:41</t>
  </si>
  <si>
    <t>07,04,2025  08:31:13</t>
  </si>
  <si>
    <t>27,02,2025  19:36:29</t>
  </si>
  <si>
    <t>04,09,2024  15:48:09</t>
  </si>
  <si>
    <t>09,11,2023  20:46:49</t>
  </si>
  <si>
    <t>03,04,2024  11:13:58</t>
  </si>
  <si>
    <t>13,04,2025  20:48:46</t>
  </si>
  <si>
    <t>26,11,2023  16:45:57</t>
  </si>
  <si>
    <t>28,01,2024  06:04:51</t>
  </si>
  <si>
    <t>14,10,2024  05:22:46</t>
  </si>
  <si>
    <t>16,12,2024  09:37:12</t>
  </si>
  <si>
    <t>06,11,2024  11:16:32</t>
  </si>
  <si>
    <t>13,06,2024  00:38:40</t>
  </si>
  <si>
    <t>20,08,2024  03:03:05</t>
  </si>
  <si>
    <t>09,06,2024  12:58:18</t>
  </si>
  <si>
    <t>16,05,2024  20:49:26</t>
  </si>
  <si>
    <t>20,08,2023  02:40:09</t>
  </si>
  <si>
    <t>17,03,2024  11:23:06</t>
  </si>
  <si>
    <t>16,04,2024  03:19:24</t>
  </si>
  <si>
    <t>12,07,2024  22:51:02</t>
  </si>
  <si>
    <t>13,09,2023  13:18:57</t>
  </si>
  <si>
    <t>17,01,2025  13:58:59</t>
  </si>
  <si>
    <t>22,04,2024  23:45:43</t>
  </si>
  <si>
    <t>10,10,2024  19:51:57</t>
  </si>
  <si>
    <t>02,08,2024  16:06:01</t>
  </si>
  <si>
    <t>10,10,2023  20:05:53</t>
  </si>
  <si>
    <t>29,04,2023  04:08:38</t>
  </si>
  <si>
    <t>04,06,2023  14:44:24</t>
  </si>
  <si>
    <t>02,03,2024  06:02:25</t>
  </si>
  <si>
    <t>22,05,2024  22:42:07</t>
  </si>
  <si>
    <t>05,05,2024  00:30:17</t>
  </si>
  <si>
    <t>10,04,2025  08:18:17</t>
  </si>
  <si>
    <t>22,02,2024  01:51:41</t>
  </si>
  <si>
    <t>07,02,2025  10:06:34</t>
  </si>
  <si>
    <t>21,08,2024  09:22:02</t>
  </si>
  <si>
    <t>15,07,2024  14:03:08</t>
  </si>
  <si>
    <t>14,02,2024  14:56:07</t>
  </si>
  <si>
    <t>08,12,2024  19:23:50</t>
  </si>
  <si>
    <t>16,08,2024  02:56:31</t>
  </si>
  <si>
    <t>26,05,2023  14:00:54</t>
  </si>
  <si>
    <t>30,11,2024  16:42:15</t>
  </si>
  <si>
    <t>12,06,2024  16:39:44</t>
  </si>
  <si>
    <t>15,08,2023  12:56:18</t>
  </si>
  <si>
    <t>14,06,2023  08:48:12</t>
  </si>
  <si>
    <t>30,03,2024  21:27:30</t>
  </si>
  <si>
    <t>22,02,2024  02:39:14</t>
  </si>
  <si>
    <t>28,03,2024  06:42:43</t>
  </si>
  <si>
    <t>06,04,2025  06:09:09</t>
  </si>
  <si>
    <t>07,03,2025  08:27:26</t>
  </si>
  <si>
    <t>20,12,2024  02:14:48</t>
  </si>
  <si>
    <t>23,03,2024  15:01:47</t>
  </si>
  <si>
    <t>05,09,2024  12:41:35</t>
  </si>
  <si>
    <t>28,03,2025  20:37:32</t>
  </si>
  <si>
    <t>09,03,2025  08:34:02</t>
  </si>
  <si>
    <t>18,07,2024  16:34:34</t>
  </si>
  <si>
    <t>07,02,2024  16:29:41</t>
  </si>
  <si>
    <t>27,12,2023  08:05:02</t>
  </si>
  <si>
    <t>10,02,2025  15:32:41</t>
  </si>
  <si>
    <t>25,02,2024  09:00:50</t>
  </si>
  <si>
    <t>23,12,2024  12:38:13</t>
  </si>
  <si>
    <t>18,06,2024  20:24:15</t>
  </si>
  <si>
    <t>02,01,2024  11:51:43</t>
  </si>
  <si>
    <t>28,11,2024  12:40:11</t>
  </si>
  <si>
    <t>15,07,2024  10:00:30</t>
  </si>
  <si>
    <t>19,08,2023  17:15:45</t>
  </si>
  <si>
    <t>30,05,2023  21:16:02</t>
  </si>
  <si>
    <t>27,05,2023  18:35:09</t>
  </si>
  <si>
    <t>06,08,2024  14:51:37</t>
  </si>
  <si>
    <t>10,06,2024  17:50:20</t>
  </si>
  <si>
    <t>09,03,2024  19:16:34</t>
  </si>
  <si>
    <t>08,05,2023  08:27:07</t>
  </si>
  <si>
    <t>02,11,2023  17:33:08</t>
  </si>
  <si>
    <t>31,08,2023  18:09:59</t>
  </si>
  <si>
    <t>06,03,2024  20:21:21</t>
  </si>
  <si>
    <t>21,04,2024  23:40:54</t>
  </si>
  <si>
    <t>19,05,2023  02:07:00</t>
  </si>
  <si>
    <t>06,01,2025  15:36:36</t>
  </si>
  <si>
    <t>22,08,2023  05:46:33</t>
  </si>
  <si>
    <t>29,09,2024  17:25:23</t>
  </si>
  <si>
    <t>06,05,2023  21:08:51</t>
  </si>
  <si>
    <t>07,03,2025  09:12:02</t>
  </si>
  <si>
    <t>13,11,2024  05:49:21</t>
  </si>
  <si>
    <t>11,12,2023  02:04:21</t>
  </si>
  <si>
    <t>24,11,2023  12:15:18</t>
  </si>
  <si>
    <t>23,02,2024  15:03:57</t>
  </si>
  <si>
    <t>22,07,2023  02:38:48</t>
  </si>
  <si>
    <t>24,02,2024  17:31:00</t>
  </si>
  <si>
    <t>21,09,2023  05:21:53</t>
  </si>
  <si>
    <t>17,05,2024  06:36:57</t>
  </si>
  <si>
    <t>10,08,2023  17:19:13</t>
  </si>
  <si>
    <t>13,05,2023  00:41:54</t>
  </si>
  <si>
    <t>26,06,2024  09:06:21</t>
  </si>
  <si>
    <t>02,04,2025  22:11:40</t>
  </si>
  <si>
    <t>20,03,2024  04:53:36</t>
  </si>
  <si>
    <t>10,11,2024  11:31:29</t>
  </si>
  <si>
    <t>25,01,2025  01:40:03</t>
  </si>
  <si>
    <t>28,04,2023  06:05:00</t>
  </si>
  <si>
    <t>15,11,2024  01:42:20</t>
  </si>
  <si>
    <t>17,05,2023  07:18:26</t>
  </si>
  <si>
    <t>20,08,2024  01:10:23</t>
  </si>
  <si>
    <t>10,10,2024  18:48:33</t>
  </si>
  <si>
    <t>09,05,2023  17:35:41</t>
  </si>
  <si>
    <t>23,09,2023  17:20:09</t>
  </si>
  <si>
    <t>18,10,2024  07:01:15</t>
  </si>
  <si>
    <t>23,02,2025  10:44:05</t>
  </si>
  <si>
    <t>24,03,2024  15:40:57</t>
  </si>
  <si>
    <t>15,03,2024  20:14:29</t>
  </si>
  <si>
    <t>29,12,2024  14:27:28</t>
  </si>
  <si>
    <t>06,07,2023  23:53:25</t>
  </si>
  <si>
    <t>16,01,2024  07:03:26</t>
  </si>
  <si>
    <t>17,02,2025  01:16:10</t>
  </si>
  <si>
    <t>03,05,2023  09:15:27</t>
  </si>
  <si>
    <t>09,06,2024  22:37:57</t>
  </si>
  <si>
    <t>26,10,2024  20:33:05</t>
  </si>
  <si>
    <t>28,02,2024  07:06:10</t>
  </si>
  <si>
    <t>04,08,2023  23:31:55</t>
  </si>
  <si>
    <t>03,09,2023  08:10:18</t>
  </si>
  <si>
    <t>09,08,2023  12:13:53</t>
  </si>
  <si>
    <t>31,08,2024  00:19:39</t>
  </si>
  <si>
    <t>02,01,2024  16:20:03</t>
  </si>
  <si>
    <t>25,02,2024  22:12:58</t>
  </si>
  <si>
    <t>15,04,2025  03:13:55</t>
  </si>
  <si>
    <t>27,04,2023  04:02:23</t>
  </si>
  <si>
    <t>22,07,2023  05:12:32</t>
  </si>
  <si>
    <t>05,07,2024  15:07:36</t>
  </si>
  <si>
    <t>15,09,2023  13:47:44</t>
  </si>
  <si>
    <t>28,10,2024  10:04:43</t>
  </si>
  <si>
    <t>24,11,2024  13:22:03</t>
  </si>
  <si>
    <t>26,07,2023  02:57:11</t>
  </si>
  <si>
    <t>07,03,2024  15:16:26</t>
  </si>
  <si>
    <t>30,07,2024  03:39:17</t>
  </si>
  <si>
    <t>18,02,2024  03:30:54</t>
  </si>
  <si>
    <t>06,05,2023  02:24:01</t>
  </si>
  <si>
    <t>07,02,2025  16:24:29</t>
  </si>
  <si>
    <t>15,10,2023  16:47:29</t>
  </si>
  <si>
    <t>17,05,2023  00:04:18</t>
  </si>
  <si>
    <t>28,11,2024  08:41:25</t>
  </si>
  <si>
    <t>19,04,2025  10:17:01</t>
  </si>
  <si>
    <t>24,05,2024  12:20:46</t>
  </si>
  <si>
    <t>31,08,2023  23:29:13</t>
  </si>
  <si>
    <t>21,04,2024  11:43:51</t>
  </si>
  <si>
    <t>15,08,2023  19:06:34</t>
  </si>
  <si>
    <t>08,05,2024  10:45:40</t>
  </si>
  <si>
    <t>26,05,2024  17:21:10</t>
  </si>
  <si>
    <t>15,06,2024  19:16:04</t>
  </si>
  <si>
    <t>03,10,2024  12:46:48</t>
  </si>
  <si>
    <t>20,09,2024  22:43:12</t>
  </si>
  <si>
    <t>15,11,2023  14:33:42</t>
  </si>
  <si>
    <t>16,01,2024  23:57:01</t>
  </si>
  <si>
    <t>29,12,2024  11:49:56</t>
  </si>
  <si>
    <t>23,03,2025  08:11:32</t>
  </si>
  <si>
    <t>04,10,2023  04:38:31</t>
  </si>
  <si>
    <t>10,12,2023  21:19:13</t>
  </si>
  <si>
    <t>10,08,2023  19:55:34</t>
  </si>
  <si>
    <t>06,11,2023  23:53:18</t>
  </si>
  <si>
    <t>27,08,2024  16:26:54</t>
  </si>
  <si>
    <t>20,10,2024  10:35:52</t>
  </si>
  <si>
    <t>14,05,2023  09:46:18</t>
  </si>
  <si>
    <t>20,03,2025  03:06:25</t>
  </si>
  <si>
    <t>17,03,2025  05:05:42</t>
  </si>
  <si>
    <t>27,11,2024  19:18:31</t>
  </si>
  <si>
    <t>26,07,2023  02:49:40</t>
  </si>
  <si>
    <t>30,08,2023  18:14:20</t>
  </si>
  <si>
    <t>20,12,2023  11:53:42</t>
  </si>
  <si>
    <t>18,03,2025  15:38:03</t>
  </si>
  <si>
    <t>06,09,2024  01:42:17</t>
  </si>
  <si>
    <t>16,06,2023  23:42:56</t>
  </si>
  <si>
    <t>26,01,2025  14:20:18</t>
  </si>
  <si>
    <t>09,04,2024  02:13:18</t>
  </si>
  <si>
    <t>15,03,2024  08:51:46</t>
  </si>
  <si>
    <t>28,11,2024  06:53:07</t>
  </si>
  <si>
    <t>01,10,2024  07:56:44</t>
  </si>
  <si>
    <t>09,05,2023  07:41:09</t>
  </si>
  <si>
    <t>26,06,2024  12:56:44</t>
  </si>
  <si>
    <t>08,10,2024  11:45:46</t>
  </si>
  <si>
    <t>18,03,2024  04:00:17</t>
  </si>
  <si>
    <t>16,06,2024  06:27:00</t>
  </si>
  <si>
    <t>27,06,2024  12:01:44</t>
  </si>
  <si>
    <t>03,09,2024  06:37:51</t>
  </si>
  <si>
    <t>10,02,2025  17:51:05</t>
  </si>
  <si>
    <t>20,04,2025  02:28:29</t>
  </si>
  <si>
    <t>06,10,2023  03:21:23</t>
  </si>
  <si>
    <t>12,08,2024  17:56:27</t>
  </si>
  <si>
    <t>10,11,2024  18:22:02</t>
  </si>
  <si>
    <t>14,05,2023  08:09:45</t>
  </si>
  <si>
    <t>29,03,2025  18:44:33</t>
  </si>
  <si>
    <t>14,02,2025  16:22:33</t>
  </si>
  <si>
    <t>27,07,2024  12:21:43</t>
  </si>
  <si>
    <t>19,05,2024  09:14:13</t>
  </si>
  <si>
    <t>05,07,2024  05:13:55</t>
  </si>
  <si>
    <t>19,02,2024  23:07:20</t>
  </si>
  <si>
    <t>05,12,2024  17:31:36</t>
  </si>
  <si>
    <t>12,10,2023  07:25:42</t>
  </si>
  <si>
    <t>16,08,2023  22:31:09</t>
  </si>
  <si>
    <t>15,11,2024  01:43:33</t>
  </si>
  <si>
    <t>09,03,2025  10:36:13</t>
  </si>
  <si>
    <t>21,08,2024  08:24:59</t>
  </si>
  <si>
    <t>07,04,2024  05:07:43</t>
  </si>
  <si>
    <t>02,12,2024  01:46:42</t>
  </si>
  <si>
    <t>18,11,2024  01:16:08</t>
  </si>
  <si>
    <t>27,04,2023  15:56:38</t>
  </si>
  <si>
    <t>22,09,2024  12:20:19</t>
  </si>
  <si>
    <t>01,08,2023  08:15:45</t>
  </si>
  <si>
    <t>29,11,2023  07:18:22</t>
  </si>
  <si>
    <t>01,05,2023  23:51:49</t>
  </si>
  <si>
    <t>08,11,2023  12:07:49</t>
  </si>
  <si>
    <t>24,02,2024  20:07:32</t>
  </si>
  <si>
    <t>12,11,2023  08:45:09</t>
  </si>
  <si>
    <t>13,03,2025  08:58:30</t>
  </si>
  <si>
    <t>15,05,2024  18:22:01</t>
  </si>
  <si>
    <t>09,03,2025  03:10:23</t>
  </si>
  <si>
    <t>04,07,2024  23:57:42</t>
  </si>
  <si>
    <t>18,07,2024  02:22:39</t>
  </si>
  <si>
    <t>25,08,2024  18:37:14</t>
  </si>
  <si>
    <t>27,10,2024  01:35:18</t>
  </si>
  <si>
    <t>16,12,2024  11:49:31</t>
  </si>
  <si>
    <t>22,10,2024  03:33:46</t>
  </si>
  <si>
    <t>25,04,2024  08:09:30</t>
  </si>
  <si>
    <t>23,01,2024  19:46:39</t>
  </si>
  <si>
    <t>08,05,2023  09:28:36</t>
  </si>
  <si>
    <t>24,06,2023  06:49:32</t>
  </si>
  <si>
    <t>02,08,2023  13:47:08</t>
  </si>
  <si>
    <t>22,02,2025  05:23:18</t>
  </si>
  <si>
    <t>19,10,2023  22:46:40</t>
  </si>
  <si>
    <t>27,10,2023  13:16:53</t>
  </si>
  <si>
    <t>22,08,2023  00:46:00</t>
  </si>
  <si>
    <t>20,11,2024  13:11:16</t>
  </si>
  <si>
    <t>15,07,2024  04:07:05</t>
  </si>
  <si>
    <t>14,01,2025  18:45:19</t>
  </si>
  <si>
    <t>12,03,2024  13:21:33</t>
  </si>
  <si>
    <t>03,06,2024  00:00:37</t>
  </si>
  <si>
    <t>27,03,2025  14:15:41</t>
  </si>
  <si>
    <t>19,08,2023  17:51:26</t>
  </si>
  <si>
    <t>10,06,2024  06:16:54</t>
  </si>
  <si>
    <t>07,01,2024  07:54:20</t>
  </si>
  <si>
    <t>12,04,2025  23:39:04</t>
  </si>
  <si>
    <t>19,05,2024  04:51:06</t>
  </si>
  <si>
    <t>16,12,2024  15:37:49</t>
  </si>
  <si>
    <t>16,10,2023  23:55:51</t>
  </si>
  <si>
    <t>10,04,2024  15:40:47</t>
  </si>
  <si>
    <t>16,04,2025  11:55:49</t>
  </si>
  <si>
    <t>31,03,2024  12:35:59</t>
  </si>
  <si>
    <t>15,01,2024  13:13:21</t>
  </si>
  <si>
    <t>08,10,2024  19:03:05</t>
  </si>
  <si>
    <t>24,10,2024  15:49:58</t>
  </si>
  <si>
    <t>11,12,2024  09:07:53</t>
  </si>
  <si>
    <t>21,11,2023  04:16:50</t>
  </si>
  <si>
    <t>21,05,2023  23:49:08</t>
  </si>
  <si>
    <t>28,07,2023  05:08:49</t>
  </si>
  <si>
    <t>17,08,2023  16:55:53</t>
  </si>
  <si>
    <t>06,09,2023  21:49:05</t>
  </si>
  <si>
    <t>29,09,2023  11:20:43</t>
  </si>
  <si>
    <t>09,05,2024  17:09:49</t>
  </si>
  <si>
    <t>11,11,2023  02:23:40</t>
  </si>
  <si>
    <t>22,03,2025  12:03:04</t>
  </si>
  <si>
    <t>13,09,2023  14:08:54</t>
  </si>
  <si>
    <t>02,06,2023  02:01:33</t>
  </si>
  <si>
    <t>04,08,2024  03:25:09</t>
  </si>
  <si>
    <t>23,09,2024  23:45:20</t>
  </si>
  <si>
    <t>25,03,2025  13:11:31</t>
  </si>
  <si>
    <t>04,09,2024  14:05:01</t>
  </si>
  <si>
    <t>21,06,2023  18:56:01</t>
  </si>
  <si>
    <t>30,10,2023  12:01:51</t>
  </si>
  <si>
    <t>25,11,2023  08:49:38</t>
  </si>
  <si>
    <t>11,03,2024  10:24:10</t>
  </si>
  <si>
    <t>16,01,2025  19:36:44</t>
  </si>
  <si>
    <t>20,09,2023  06:47:50</t>
  </si>
  <si>
    <t>18,12,2023  10:07:03</t>
  </si>
  <si>
    <t>27,07,2024  14:48:52</t>
  </si>
  <si>
    <t>09,12,2023  17:03:32</t>
  </si>
  <si>
    <t>29,12,2023  09:58:47</t>
  </si>
  <si>
    <t>23,04,2024  23:02:44</t>
  </si>
  <si>
    <t>29,03,2025  10:14:12</t>
  </si>
  <si>
    <t>17,03,2024  15:27:28</t>
  </si>
  <si>
    <t>12,03,2024  11:17:58</t>
  </si>
  <si>
    <t>10,05,2024  19:00:50</t>
  </si>
  <si>
    <t>29,05,2023  04:21:14</t>
  </si>
  <si>
    <t>31,01,2025  09:57:56</t>
  </si>
  <si>
    <t>26,05,2023  09:51:21</t>
  </si>
  <si>
    <t>28,10,2024  16:23:06</t>
  </si>
  <si>
    <t>01,08,2024  20:47:17</t>
  </si>
  <si>
    <t>21,04,2024  12:27:31</t>
  </si>
  <si>
    <t>12,05,2023  21:32:07</t>
  </si>
  <si>
    <t>21,03,2025  01:08:06</t>
  </si>
  <si>
    <t>13,07,2023  06:56:28</t>
  </si>
  <si>
    <t>29,03,2025  23:39:53</t>
  </si>
  <si>
    <t>23,10,2023  04:35:08</t>
  </si>
  <si>
    <t>29,08,2024  10:01:30</t>
  </si>
  <si>
    <t>16,05,2024  08:55:16</t>
  </si>
  <si>
    <t>19,02,2025  12:26:01</t>
  </si>
  <si>
    <t>04,01,2024  03:07:11</t>
  </si>
  <si>
    <t>06,04,2025  00:35:25</t>
  </si>
  <si>
    <t>16,11,2023  04:43:57</t>
  </si>
  <si>
    <t>15,12,2024  19:16:11</t>
  </si>
  <si>
    <t>25,05,2024  07:16:50</t>
  </si>
  <si>
    <t>11,04,2024  04:59:32</t>
  </si>
  <si>
    <t>17,02,2025  00:09:52</t>
  </si>
  <si>
    <t>14,06,2023  23:21:40</t>
  </si>
  <si>
    <t>26,07,2023  21:38:01</t>
  </si>
  <si>
    <t>21,01,2024  12:54:19</t>
  </si>
  <si>
    <t>16,02,2024  00:04:37</t>
  </si>
  <si>
    <t>14,08,2024  23:38:37</t>
  </si>
  <si>
    <t>26,12,2023  04:50:25</t>
  </si>
  <si>
    <t>12,10,2023  21:00:04</t>
  </si>
  <si>
    <t>19,10,2023  09:10:32</t>
  </si>
  <si>
    <t>19,02,2025  10:57:54</t>
  </si>
  <si>
    <t>17,08,2024  16:21:00</t>
  </si>
  <si>
    <t>25,05,2024  21:17:04</t>
  </si>
  <si>
    <t>16,03,2025  22:06:54</t>
  </si>
  <si>
    <t>27,07,2024  09:13:16</t>
  </si>
  <si>
    <t>13,01,2024  06:06:28</t>
  </si>
  <si>
    <t>28,12,2023  17:03:11</t>
  </si>
  <si>
    <t>29,01,2025  07:33:55</t>
  </si>
  <si>
    <t>14,02,2025  15:08:15</t>
  </si>
  <si>
    <t>17,10,2024  15:17:12</t>
  </si>
  <si>
    <t>12,02,2024  12:42:23</t>
  </si>
  <si>
    <t>06,10,2024  01:57:44</t>
  </si>
  <si>
    <t>30,01,2024  12:24:47</t>
  </si>
  <si>
    <t>07,11,2023  09:20:24</t>
  </si>
  <si>
    <t>18,04,2025  23:55:44</t>
  </si>
  <si>
    <t>08,10,2024  22:09:39</t>
  </si>
  <si>
    <t>14,06,2024  09:04:57</t>
  </si>
  <si>
    <t>21,08,2024  22:54:24</t>
  </si>
  <si>
    <t>04,01,2025  06:42:29</t>
  </si>
  <si>
    <t>27,05,2024  07:52:36</t>
  </si>
  <si>
    <t>13,10,2023  13:50:01</t>
  </si>
  <si>
    <t>29,12,2023  02:22:13</t>
  </si>
  <si>
    <t>02,05,2024  18:37:20</t>
  </si>
  <si>
    <t>09,06,2023  12:37:25</t>
  </si>
  <si>
    <t>19,11,2023  18:54:55</t>
  </si>
  <si>
    <t>17,03,2024  08:33:11</t>
  </si>
  <si>
    <t>29,03,2025  13:21:18</t>
  </si>
  <si>
    <t>29,12,2024  18:41:28</t>
  </si>
  <si>
    <t>12,03,2025  12:52:20</t>
  </si>
  <si>
    <t>08,07,2024  22:05:15</t>
  </si>
  <si>
    <t>05,12,2024  02:33:08</t>
  </si>
  <si>
    <t>20,06,2023  05:53:34</t>
  </si>
  <si>
    <t>24,06,2023  06:42:00</t>
  </si>
  <si>
    <t>08,04,2025  00:11:19</t>
  </si>
  <si>
    <t>08,02,2024  15:41:17</t>
  </si>
  <si>
    <t>26,07,2024  04:18:25</t>
  </si>
  <si>
    <t>16,08,2024  10:57:28</t>
  </si>
  <si>
    <t>25,05,2024  17:04:19</t>
  </si>
  <si>
    <t>07,09,2024  10:05:07</t>
  </si>
  <si>
    <t>19,01,2025  00:29:24</t>
  </si>
  <si>
    <t>24,03,2024  12:32:15</t>
  </si>
  <si>
    <t>06,04,2024  21:34:49</t>
  </si>
  <si>
    <t>31,07,2024  17:55:47</t>
  </si>
  <si>
    <t>26,11,2023  07:18:02</t>
  </si>
  <si>
    <t>07,08,2023  07:04:49</t>
  </si>
  <si>
    <t>25,02,2025  05:57:04</t>
  </si>
  <si>
    <t>26,12,2023  21:24:16</t>
  </si>
  <si>
    <t>25,09,2024  01:56:49</t>
  </si>
  <si>
    <t>05,12,2023  03:32:51</t>
  </si>
  <si>
    <t>04,01,2025  03:57:47</t>
  </si>
  <si>
    <t>09,03,2025  10:10:37</t>
  </si>
  <si>
    <t>24,06,2024  12:35:42</t>
  </si>
  <si>
    <t>11,09,2023  15:44:02</t>
  </si>
  <si>
    <t>08,02,2024  17:45:35</t>
  </si>
  <si>
    <t>21,07,2024  06:36:51</t>
  </si>
  <si>
    <t>25,07,2023  06:09:33</t>
  </si>
  <si>
    <t>02,06,2024  11:28:04</t>
  </si>
  <si>
    <t>14,08,2024  22:41:11</t>
  </si>
  <si>
    <t>19,04,2024  16:20:22</t>
  </si>
  <si>
    <t>13,03,2024  07:17:26</t>
  </si>
  <si>
    <t>27,11,2023  23:42:04</t>
  </si>
  <si>
    <t>25,08,2023  18:40:34</t>
  </si>
  <si>
    <t>23,11,2024  01:42:43</t>
  </si>
  <si>
    <t>31,07,2023  06:59:00</t>
  </si>
  <si>
    <t>25,06,2024  01:08:55</t>
  </si>
  <si>
    <t>01,07,2023  10:44:44</t>
  </si>
  <si>
    <t>20,07,2024  00:59:30</t>
  </si>
  <si>
    <t>23,05,2024  01:13:41</t>
  </si>
  <si>
    <t>10,08,2023  05:50:19</t>
  </si>
  <si>
    <t>27,07,2023  04:53:59</t>
  </si>
  <si>
    <t>12,06,2024  13:12:49</t>
  </si>
  <si>
    <t>05,06,2024  16:51:08</t>
  </si>
  <si>
    <t>15,11,2024  03:55:24</t>
  </si>
  <si>
    <t>29,03,2025  09:18:34</t>
  </si>
  <si>
    <t>04,06,2023  05:41:12</t>
  </si>
  <si>
    <t>18,09,2024  16:28:51</t>
  </si>
  <si>
    <t>07,06,2024  15:54:54</t>
  </si>
  <si>
    <t>18,11,2024  21:00:28</t>
  </si>
  <si>
    <t>02,05,2023  18:45:27</t>
  </si>
  <si>
    <t>26,01,2024  09:43:22</t>
  </si>
  <si>
    <t>09,09,2024  12:12:47</t>
  </si>
  <si>
    <t>13,08,2024  10:16:36</t>
  </si>
  <si>
    <t>31,05,2023  01:42:07</t>
  </si>
  <si>
    <t>21,11,2024  21:37:43</t>
  </si>
  <si>
    <t>02,01,2025  13:46:28</t>
  </si>
  <si>
    <t>26,03,2025  07:00:20</t>
  </si>
  <si>
    <t>09,05,2023  07:05:59</t>
  </si>
  <si>
    <t>04,04,2024  07:21:47</t>
  </si>
  <si>
    <t>18,05,2024  09:44:51</t>
  </si>
  <si>
    <t>24,04,2023  22:05:25</t>
  </si>
  <si>
    <t>23,11,2024  17:16:21</t>
  </si>
  <si>
    <t>09,12,2023  20:12:17</t>
  </si>
  <si>
    <t>08,10,2023  22:12:57</t>
  </si>
  <si>
    <t>22,01,2025  23:30:08</t>
  </si>
  <si>
    <t>24,11,2023  18:28:39</t>
  </si>
  <si>
    <t>12,06,2024  15:42:22</t>
  </si>
  <si>
    <t>07,01,2025  17:54:22</t>
  </si>
  <si>
    <t>18,09,2024  11:50:07</t>
  </si>
  <si>
    <t>29,12,2024  08:25:48</t>
  </si>
  <si>
    <t>02,11,2024  10:27:30</t>
  </si>
  <si>
    <t>03,08,2023  11:35:39</t>
  </si>
  <si>
    <t>12,09,2023  01:06:38</t>
  </si>
  <si>
    <t>04,11,2023  23:15:41</t>
  </si>
  <si>
    <t>24,11,2024  07:09:53</t>
  </si>
  <si>
    <t>16,04,2024  20:18:30</t>
  </si>
  <si>
    <t>05,10,2024  16:21:20</t>
  </si>
  <si>
    <t>23,03,2024  15:33:44</t>
  </si>
  <si>
    <t>21,11,2024  21:45:35</t>
  </si>
  <si>
    <t>06,08,2023  18:01:40</t>
  </si>
  <si>
    <t>10,09,2024  01:57:00</t>
  </si>
  <si>
    <t>15,04,2024  07:43:00</t>
  </si>
  <si>
    <t>08,06,2024  11:21:51</t>
  </si>
  <si>
    <t>28,11,2024  15:10:17</t>
  </si>
  <si>
    <t>14,12,2024  07:50:51</t>
  </si>
  <si>
    <t>18,05,2024  11:39:58</t>
  </si>
  <si>
    <t>24,05,2023  07:25:21</t>
  </si>
  <si>
    <t>05,06,2024  07:23:41</t>
  </si>
  <si>
    <t>15,11,2024  05:14:47</t>
  </si>
  <si>
    <t>23,11,2023  06:20:50</t>
  </si>
  <si>
    <t>04,11,2023  05:37:39</t>
  </si>
  <si>
    <t>01,07,2024  06:25:43</t>
  </si>
  <si>
    <t>02,01,2024  08:48:16</t>
  </si>
  <si>
    <t>11,07,2023  13:49:34</t>
  </si>
  <si>
    <t>04,05,2024  19:55:48</t>
  </si>
  <si>
    <t>11,10,2023  10:52:52</t>
  </si>
  <si>
    <t>08,12,2023  10:23:47</t>
  </si>
  <si>
    <t>13,02,2025  16:06:34</t>
  </si>
  <si>
    <t>08,07,2023  09:19:09</t>
  </si>
  <si>
    <t>09,01,2025  17:58:25</t>
  </si>
  <si>
    <t>17,04,2025  13:39:58</t>
  </si>
  <si>
    <t>22,06,2024  21:49:02</t>
  </si>
  <si>
    <t>30,08,2023  11:02:18</t>
  </si>
  <si>
    <t>10,03,2025  21:20:38</t>
  </si>
  <si>
    <t>18,12,2024  03:05:40</t>
  </si>
  <si>
    <t>08,07,2023  05:44:07</t>
  </si>
  <si>
    <t>28,02,2025  20:45:19</t>
  </si>
  <si>
    <t>23,09,2024  22:10:33</t>
  </si>
  <si>
    <t>03,03,2024  16:45:40</t>
  </si>
  <si>
    <t>26,01,2025  05:52:04</t>
  </si>
  <si>
    <t>20,03,2025  17:33:53</t>
  </si>
  <si>
    <t>10,06,2023  20:01:00</t>
  </si>
  <si>
    <t>29,07,2023  23:33:34</t>
  </si>
  <si>
    <t>05,03,2025  16:16:35</t>
  </si>
  <si>
    <t>01,03,2025  00:02:24</t>
  </si>
  <si>
    <t>02,07,2024  08:02:07</t>
  </si>
  <si>
    <t>01,02,2024  23:41:35</t>
  </si>
  <si>
    <t>17,05,2024  19:21:30</t>
  </si>
  <si>
    <t>19,12,2024  15:57:59</t>
  </si>
  <si>
    <t>09,11,2023  10:02:57</t>
  </si>
  <si>
    <t>05,09,2024  09:53:31</t>
  </si>
  <si>
    <t>08,03,2025  17:09:35</t>
  </si>
  <si>
    <t>25,01,2024  05:13:24</t>
  </si>
  <si>
    <t>31,12,2023  18:09:31</t>
  </si>
  <si>
    <t>05,06,2024  08:24:43</t>
  </si>
  <si>
    <t>26,04,2023  17:10:42</t>
  </si>
  <si>
    <t>29,09,2023  03:49:44</t>
  </si>
  <si>
    <t>29,07,2024  11:54:58</t>
  </si>
  <si>
    <t>05,09,2024  14:38:49</t>
  </si>
  <si>
    <t>17,09,2023  17:17:45</t>
  </si>
  <si>
    <t>07,04,2025  07:31:42</t>
  </si>
  <si>
    <t>31,08,2024  09:11:02</t>
  </si>
  <si>
    <t>19,10,2023  18:21:44</t>
  </si>
  <si>
    <t>18,08,2023  08:29:24</t>
  </si>
  <si>
    <t>24,01,2024  19:16:16</t>
  </si>
  <si>
    <t>18,05,2024  12:47:46</t>
  </si>
  <si>
    <t>05,12,2023  05:22:39</t>
  </si>
  <si>
    <t>01,01,2025  09:53:08</t>
  </si>
  <si>
    <t>16,11,2023  14:54:11</t>
  </si>
  <si>
    <t>03,09,2023  04:32:25</t>
  </si>
  <si>
    <t>10,10,2024  06:27:38</t>
  </si>
  <si>
    <t>29,09,2023  02:10:50</t>
  </si>
  <si>
    <t>10,12,2023  01:33:29</t>
  </si>
  <si>
    <t>16,12,2024  20:37:05</t>
  </si>
  <si>
    <t>29,01,2024  23:35:11</t>
  </si>
  <si>
    <t>20,09,2024  14:09:25</t>
  </si>
  <si>
    <t>06,03,2025  05:52:11</t>
  </si>
  <si>
    <t>31,10,2024  19:43:45</t>
  </si>
  <si>
    <t>04,10,2023  07:09:14</t>
  </si>
  <si>
    <t>27,02,2025  17:37:05</t>
  </si>
  <si>
    <t>03,12,2023  12:04:02</t>
  </si>
  <si>
    <t>10,12,2024  01:35:41</t>
  </si>
  <si>
    <t>27,12,2024  21:44:52</t>
  </si>
  <si>
    <t>10,05,2024  07:16:08</t>
  </si>
  <si>
    <t>25,11,2023  18:24:24</t>
  </si>
  <si>
    <t>06,12,2023  08:06:32</t>
  </si>
  <si>
    <t>08,10,2024  12:16:37</t>
  </si>
  <si>
    <t>20,05,2023  23:25:17</t>
  </si>
  <si>
    <t>28,06,2024  19:09:04</t>
  </si>
  <si>
    <t>11,10,2024  08:22:21</t>
  </si>
  <si>
    <t>09,03,2025  12:23:23</t>
  </si>
  <si>
    <t>12,02,2025  12:01:45</t>
  </si>
  <si>
    <t>07,07,2023  01:54:14</t>
  </si>
  <si>
    <t>14,12,2024  08:29:12</t>
  </si>
  <si>
    <t>27,07,2024  03:24:35</t>
  </si>
  <si>
    <t>22,11,2024  09:52:06</t>
  </si>
  <si>
    <t>21,12,2023  08:30:17</t>
  </si>
  <si>
    <t>05,10,2023  10:42:10</t>
  </si>
  <si>
    <t>19,09,2023  22:33:01</t>
  </si>
  <si>
    <t>24,11,2024  20:19:29</t>
  </si>
  <si>
    <t>20,09,2024  10:53:34</t>
  </si>
  <si>
    <t>20,08,2023  23:02:03</t>
  </si>
  <si>
    <t>26,04,2023  21:52:03</t>
  </si>
  <si>
    <t>20,04,2024  05:20:57</t>
  </si>
  <si>
    <t>28,01,2024  11:40:43</t>
  </si>
  <si>
    <t>04,04,2025  17:47:55</t>
  </si>
  <si>
    <t>03,02,2025  13:29:55</t>
  </si>
  <si>
    <t>09,12,2024  21:53:44</t>
  </si>
  <si>
    <t>06,04,2025  21:34:52</t>
  </si>
  <si>
    <t>13,09,2024  08:29:25</t>
  </si>
  <si>
    <t>06,01,2024  05:06:30</t>
  </si>
  <si>
    <t>13,01,2025  15:59:55</t>
  </si>
  <si>
    <t>26,10,2023  05:33:05</t>
  </si>
  <si>
    <t>10,12,2023  16:58:06</t>
  </si>
  <si>
    <t>21,10,2024  10:21:09</t>
  </si>
  <si>
    <t>01,01,2025  01:48:43</t>
  </si>
  <si>
    <t>21,11,2023  14:05:30</t>
  </si>
  <si>
    <t>13,12,2023  17:36:01</t>
  </si>
  <si>
    <t>22,03,2024  12:01:15</t>
  </si>
  <si>
    <t>24,11,2024  19:05:48</t>
  </si>
  <si>
    <t>24,05,2024  14:19:46</t>
  </si>
  <si>
    <t>31,05,2023  02:53:33</t>
  </si>
  <si>
    <t>05,04,2024  11:00:56</t>
  </si>
  <si>
    <t>19,08,2024  04:17:58</t>
  </si>
  <si>
    <t>19,12,2023  18:45:10</t>
  </si>
  <si>
    <t>19,01,2025  12:39:02</t>
  </si>
  <si>
    <t>17,06,2024  04:25:06</t>
  </si>
  <si>
    <t>19,08,2023  03:45:10</t>
  </si>
  <si>
    <t>15,11,2023  12:12:34</t>
  </si>
  <si>
    <t>26,08,2024  21:46:56</t>
  </si>
  <si>
    <t>09,02,2025  17:05:14</t>
  </si>
  <si>
    <t>20,11,2023  20:42:20</t>
  </si>
  <si>
    <t>16,09,2023  23:36:13</t>
  </si>
  <si>
    <t>18,10,2024  21:17:21</t>
  </si>
  <si>
    <t>01,04,2024  07:33:40</t>
  </si>
  <si>
    <t>16,06,2023  12:36:44</t>
  </si>
  <si>
    <t>26,02,2025  22:21:40</t>
  </si>
  <si>
    <t>13,05,2024  21:25:36</t>
  </si>
  <si>
    <t>24,10,2024  22:07:12</t>
  </si>
  <si>
    <t>28,01,2024  09:56:35</t>
  </si>
  <si>
    <t>05,10,2024  22:30:03</t>
  </si>
  <si>
    <t>03,10,2023  20:13:29</t>
  </si>
  <si>
    <t>31,05,2024  13:51:51</t>
  </si>
  <si>
    <t>23,08,2023  11:31:55</t>
  </si>
  <si>
    <t>11,06,2024  04:02:09</t>
  </si>
  <si>
    <t>03,01,2025  04:34:08</t>
  </si>
  <si>
    <t>13,06,2023  05:16:14</t>
  </si>
  <si>
    <t>12,12,2023  10:07:12</t>
  </si>
  <si>
    <t>03,08,2024  12:24:21</t>
  </si>
  <si>
    <t>16,10,2023  12:43:49</t>
  </si>
  <si>
    <t>18,09,2024  05:49:58</t>
  </si>
  <si>
    <t>08,08,2023  18:17:17</t>
  </si>
  <si>
    <t>24,08,2024  01:49:28</t>
  </si>
  <si>
    <t>05,08,2023  15:23:55</t>
  </si>
  <si>
    <t>13,07,2023  08:30:57</t>
  </si>
  <si>
    <t>10,05,2023  23:12:09</t>
  </si>
  <si>
    <t>09,06,2024  03:51:12</t>
  </si>
  <si>
    <t>05,07,2023  14:22:10</t>
  </si>
  <si>
    <t>16,02,2024  12:55:53</t>
  </si>
  <si>
    <t>18,07,2023  06:51:04</t>
  </si>
  <si>
    <t>31,08,2024  15:04:21</t>
  </si>
  <si>
    <t>07,05,2023  19:18:32</t>
  </si>
  <si>
    <t>29,05,2023  16:01:26</t>
  </si>
  <si>
    <t>06,07,2023  17:55:02</t>
  </si>
  <si>
    <t>28,12,2023  19:33:29</t>
  </si>
  <si>
    <t>30,11,2023  07:03:51</t>
  </si>
  <si>
    <t>11,07,2023  13:00:13</t>
  </si>
  <si>
    <t>26,06,2023  11:32:09</t>
  </si>
  <si>
    <t>31,03,2024  08:13:23</t>
  </si>
  <si>
    <t>08,10,2024  13:55:31</t>
  </si>
  <si>
    <t>02,09,2024  18:59:17</t>
  </si>
  <si>
    <t>16,02,2024  06:21:23</t>
  </si>
  <si>
    <t>27,07,2024  09:51:58</t>
  </si>
  <si>
    <t>11,05,2023  23:44:34</t>
  </si>
  <si>
    <t>02,06,2023  22:16:24</t>
  </si>
  <si>
    <t>08,08,2023  15:15:05</t>
  </si>
  <si>
    <t>10,07,2023  08:06:06</t>
  </si>
  <si>
    <t>06,05,2023  02:40:04</t>
  </si>
  <si>
    <t>15,11,2023  12:45:43</t>
  </si>
  <si>
    <t>06,02,2025  23:54:25</t>
  </si>
  <si>
    <t>12,02,2025  06:55:37</t>
  </si>
  <si>
    <t>30,12,2024  10:48:00</t>
  </si>
  <si>
    <t>30,04,2023  12:33:18</t>
  </si>
  <si>
    <t>17,02,2025  14:55:32</t>
  </si>
  <si>
    <t>14,07,2024  06:58:53</t>
  </si>
  <si>
    <t>16,12,2024  16:10:55</t>
  </si>
  <si>
    <t>10,04,2024  23:35:26</t>
  </si>
  <si>
    <t>01,05,2024  22:24:05</t>
  </si>
  <si>
    <t>31,07,2023  03:43:41</t>
  </si>
  <si>
    <t>17,07,2024  19:45:23</t>
  </si>
  <si>
    <t>06,08,2024  10:12:51</t>
  </si>
  <si>
    <t>02,09,2023  04:58:22</t>
  </si>
  <si>
    <t>24,09,2023  23:39:36</t>
  </si>
  <si>
    <t>11,08,2023  16:41:33</t>
  </si>
  <si>
    <t>24,06,2024  16:21:48</t>
  </si>
  <si>
    <t>18,02,2025  14:05:14</t>
  </si>
  <si>
    <t>24,04,2023  09:11:07</t>
  </si>
  <si>
    <t>15,03,2025  14:48:29</t>
  </si>
  <si>
    <t>17,05,2023  20:48:30</t>
  </si>
  <si>
    <t>19,06,2024  21:41:58</t>
  </si>
  <si>
    <t>18,04,2025  11:16:27</t>
  </si>
  <si>
    <t>25,10,2023  06:30:01</t>
  </si>
  <si>
    <t>15,06,2023  19:59:24</t>
  </si>
  <si>
    <t>27,07,2024  08:28:44</t>
  </si>
  <si>
    <t>26,11,2023  07:07:26</t>
  </si>
  <si>
    <t>23,03,2025  22:29:32</t>
  </si>
  <si>
    <t>09,04,2024  13:36:48</t>
  </si>
  <si>
    <t>25,04,2023  21:28:39</t>
  </si>
  <si>
    <t>19,01,2025  02:57:08</t>
  </si>
  <si>
    <t>28,11,2023  16:34:25</t>
  </si>
  <si>
    <t>27,08,2024  08:53:29</t>
  </si>
  <si>
    <t>02,12,2023  23:46:56</t>
  </si>
  <si>
    <t>15,05,2023  17:56:22</t>
  </si>
  <si>
    <t>25,09,2024  18:34:41</t>
  </si>
  <si>
    <t>08,09,2023  20:52:11</t>
  </si>
  <si>
    <t>22,11,2023  14:23:06</t>
  </si>
  <si>
    <t>24,03,2025  08:55:25</t>
  </si>
  <si>
    <t>01,02,2024  21:20:52</t>
  </si>
  <si>
    <t>14,02,2024  20:11:41</t>
  </si>
  <si>
    <t>15,10,2023  06:02:11</t>
  </si>
  <si>
    <t>02,08,2023  21:52:59</t>
  </si>
  <si>
    <t>09,02,2024  21:17:45</t>
  </si>
  <si>
    <t>19,06,2023  00:54:27</t>
  </si>
  <si>
    <t>01,06,2024  16:11:59</t>
  </si>
  <si>
    <t>11,02,2025  18:12:26</t>
  </si>
  <si>
    <t>28,03,2024  10:55:50</t>
  </si>
  <si>
    <t>12,01,2025  22:17:59</t>
  </si>
  <si>
    <t>19,04,2024  21:24:55</t>
  </si>
  <si>
    <t>30,11,2023  14:12:11</t>
  </si>
  <si>
    <t>04,10,2023  03:03:42</t>
  </si>
  <si>
    <t>17,09,2024  06:52:41</t>
  </si>
  <si>
    <t>30,04,2023  20:08:57</t>
  </si>
  <si>
    <t>07,08,2023  13:18:35</t>
  </si>
  <si>
    <t>20,03,2025  23:10:38</t>
  </si>
  <si>
    <t>27,05,2024  06:52:32</t>
  </si>
  <si>
    <t>29,09,2023  22:34:06</t>
  </si>
  <si>
    <t>27,06,2023  05:48:12</t>
  </si>
  <si>
    <t>28,04,2024  03:30:23</t>
  </si>
  <si>
    <t>29,04,2024  17:57:34</t>
  </si>
  <si>
    <t>09,11,2023  19:09:31</t>
  </si>
  <si>
    <t>27,01,2024  03:22:29</t>
  </si>
  <si>
    <t>25,01,2024  09:25:45</t>
  </si>
  <si>
    <t>11,11,2024  22:09:07</t>
  </si>
  <si>
    <t>06,03,2024  11:59:57</t>
  </si>
  <si>
    <t>16,11,2023  05:07:50</t>
  </si>
  <si>
    <t>16,05,2024  21:56:50</t>
  </si>
  <si>
    <t>14,06,2024  03:15:30</t>
  </si>
  <si>
    <t>23,07,2023  00:56:03</t>
  </si>
  <si>
    <t>17,11,2023  11:40:27</t>
  </si>
  <si>
    <t>06,03,2024  04:14:00</t>
  </si>
  <si>
    <t>19,01,2025  08:43:51</t>
  </si>
  <si>
    <t>15,05,2023  23:43:29</t>
  </si>
  <si>
    <t>27,04,2023  17:33:18</t>
  </si>
  <si>
    <t>15,05,2024  09:36:52</t>
  </si>
  <si>
    <t>02,06,2023  22:19:27</t>
  </si>
  <si>
    <t>25,08,2024  01:58:05</t>
  </si>
  <si>
    <t>25,04,2023  15:04:12</t>
  </si>
  <si>
    <t>15,01,2025  08:36:46</t>
  </si>
  <si>
    <t>03,11,2023  06:08:17</t>
  </si>
  <si>
    <t>25,06,2023  20:54:07</t>
  </si>
  <si>
    <t>27,12,2023  20:25:19</t>
  </si>
  <si>
    <t>23,06,2024  19:41:31</t>
  </si>
  <si>
    <t>02,05,2024  12:10:37</t>
  </si>
  <si>
    <t>08,08,2023  09:46:33</t>
  </si>
  <si>
    <t>18,05,2024  14:30:06</t>
  </si>
  <si>
    <t>05,12,2024  19:47:28</t>
  </si>
  <si>
    <t>13,10,2024  11:38:36</t>
  </si>
  <si>
    <t>18,05,2023  14:50:47</t>
  </si>
  <si>
    <t>04,04,2024  00:42:41</t>
  </si>
  <si>
    <t>16,11,2023  18:32:24</t>
  </si>
  <si>
    <t>19,01,2024  08:24:55</t>
  </si>
  <si>
    <t>30,08,2024  05:51:46</t>
  </si>
  <si>
    <t>01,02,2025  07:58:34</t>
  </si>
  <si>
    <t>25,11,2023  00:28:47</t>
  </si>
  <si>
    <t>20,12,2023  23:13:17</t>
  </si>
  <si>
    <t>22,02,2024  06:41:58</t>
  </si>
  <si>
    <t>22,06,2023  18:15:05</t>
  </si>
  <si>
    <t>20,12,2024  09:43:20</t>
  </si>
  <si>
    <t>19,10,2023  02:50:47</t>
  </si>
  <si>
    <t>30,10,2024  00:23:09</t>
  </si>
  <si>
    <t>26,11,2024  06:00:16</t>
  </si>
  <si>
    <t>07,06,2024  07:11:37</t>
  </si>
  <si>
    <t>06,12,2024  12:04:09</t>
  </si>
  <si>
    <t>18,08,2024  02:04:37</t>
  </si>
  <si>
    <t>29,03,2025  07:19:24</t>
  </si>
  <si>
    <t>24,06,2023  22:29:08</t>
  </si>
  <si>
    <t>16,11,2023  11:24:46</t>
  </si>
  <si>
    <t>05,05,2023  19:18:35</t>
  </si>
  <si>
    <t>23,10,2023  03:14:43</t>
  </si>
  <si>
    <t>01,05,2023  16:17:52</t>
  </si>
  <si>
    <t>05,04,2025  23:19:14</t>
  </si>
  <si>
    <t>02,12,2023  17:37:22</t>
  </si>
  <si>
    <t>05,10,2024  15:50:20</t>
  </si>
  <si>
    <t>08,11,2023  14:46:51</t>
  </si>
  <si>
    <t>13,09,2024  04:55:06</t>
  </si>
  <si>
    <t>09,12,2023  14:10:04</t>
  </si>
  <si>
    <t>01,07,2024  00:50:14</t>
  </si>
  <si>
    <t>14,07,2024  20:34:47</t>
  </si>
  <si>
    <t>12,05,2023  03:59:51</t>
  </si>
  <si>
    <t>08,08,2024  03:03:43</t>
  </si>
  <si>
    <t>05,09,2023  04:51:24</t>
  </si>
  <si>
    <t>25,07,2023  11:03:46</t>
  </si>
  <si>
    <t>15,10,2023  00:21:50</t>
  </si>
  <si>
    <t>01,05,2024  07:57:26</t>
  </si>
  <si>
    <t>10,02,2024  05:30:21</t>
  </si>
  <si>
    <t>05,07,2024  23:11:21</t>
  </si>
  <si>
    <t>05,08,2023  06:20:23</t>
  </si>
  <si>
    <t>30,09,2024  21:53:09</t>
  </si>
  <si>
    <t>16,03,2024  03:23:20</t>
  </si>
  <si>
    <t>08,02,2024  09:00:08</t>
  </si>
  <si>
    <t>03,02,2025  23:46:17</t>
  </si>
  <si>
    <t>23,07,2023  08:32:59</t>
  </si>
  <si>
    <t>14,07,2023  05:39:51</t>
  </si>
  <si>
    <t>19,04,2025  03:00:18</t>
  </si>
  <si>
    <t>03,02,2025  14:17:13</t>
  </si>
  <si>
    <t>13,06,2024  02:50:15</t>
  </si>
  <si>
    <t>18,09,2023  17:15:23</t>
  </si>
  <si>
    <t>22,07,2024  00:18:47</t>
  </si>
  <si>
    <t>02,03,2024  06:27:43</t>
  </si>
  <si>
    <t>05,06,2024  14:21:38</t>
  </si>
  <si>
    <t>20,12,2023  07:33:44</t>
  </si>
  <si>
    <t>08,02,2024  03:27:21</t>
  </si>
  <si>
    <t>31,12,2024  15:16:49</t>
  </si>
  <si>
    <t>13,12,2024  14:31:57</t>
  </si>
  <si>
    <t>19,06,2024  15:01:17</t>
  </si>
  <si>
    <t>23,08,2024  20:22:22</t>
  </si>
  <si>
    <t>04,11,2024  02:47:47</t>
  </si>
  <si>
    <t>03,09,2024  07:03:42</t>
  </si>
  <si>
    <t>31,12,2023  22:28:30</t>
  </si>
  <si>
    <t>01,05,2024  23:01:26</t>
  </si>
  <si>
    <t>06,08,2023  19:07:17</t>
  </si>
  <si>
    <t>08,02,2025  02:52:52</t>
  </si>
  <si>
    <t>07,05,2023  18:11:34</t>
  </si>
  <si>
    <t>05,10,2024  13:21:15</t>
  </si>
  <si>
    <t>07,01,2025  06:30:46</t>
  </si>
  <si>
    <t>02,07,2023  09:49:19</t>
  </si>
  <si>
    <t>23,10,2024  12:45:25</t>
  </si>
  <si>
    <t>04,06,2023  00:13:29</t>
  </si>
  <si>
    <t>28,01,2024  06:04:24</t>
  </si>
  <si>
    <t>31,05,2024  05:23:38</t>
  </si>
  <si>
    <t>09,12,2024  03:58:39</t>
  </si>
  <si>
    <t>01,09,2023  02:38:06</t>
  </si>
  <si>
    <t>11,10,2024  20:27:17</t>
  </si>
  <si>
    <t>11,09,2024  12:57:44</t>
  </si>
  <si>
    <t>18,07,2023  14:20:59</t>
  </si>
  <si>
    <t>09,01,2024  12:20:42</t>
  </si>
  <si>
    <t>30,08,2024  07:13:57</t>
  </si>
  <si>
    <t>27,12,2023  03:26:41</t>
  </si>
  <si>
    <t>13,01,2025  00:03:38</t>
  </si>
  <si>
    <t>15,06,2024  14:55:09</t>
  </si>
  <si>
    <t>03,10,2023  17:45:26</t>
  </si>
  <si>
    <t>27,02,2025  07:10:52</t>
  </si>
  <si>
    <t>17,05,2023  10:54:49</t>
  </si>
  <si>
    <t>03,07,2024  11:17:55</t>
  </si>
  <si>
    <t>30,08,2024  19:28:53</t>
  </si>
  <si>
    <t>28,03,2025  02:59:43</t>
  </si>
  <si>
    <t>17,01,2024  12:51:32</t>
  </si>
  <si>
    <t>02,03,2025  04:47:46</t>
  </si>
  <si>
    <t>24,12,2024  08:18:30</t>
  </si>
  <si>
    <t>07,12,2024  23:59:08</t>
  </si>
  <si>
    <t>18,05,2024  03:18:39</t>
  </si>
  <si>
    <t>17,01,2025  09:08:01</t>
  </si>
  <si>
    <t>12,08,2023  17:25:20</t>
  </si>
  <si>
    <t>09,03,2025  16:23:00</t>
  </si>
  <si>
    <t>29,07,2024  11:51:54</t>
  </si>
  <si>
    <t>19,12,2023  11:30:44</t>
  </si>
  <si>
    <t>12,11,2023  20:51:53</t>
  </si>
  <si>
    <t>17,03,2025  04:24:30</t>
  </si>
  <si>
    <t>15,02,2025  17:22:56</t>
  </si>
  <si>
    <t>29,04,2023  18:08:14</t>
  </si>
  <si>
    <t>11,04,2025  01:54:51</t>
  </si>
  <si>
    <t>11,01,2025  04:51:46</t>
  </si>
  <si>
    <t>28,04,2024  17:34:14</t>
  </si>
  <si>
    <t>16,11,2023  17:59:06</t>
  </si>
  <si>
    <t>05,11,2024  00:00:53</t>
  </si>
  <si>
    <t>19,06,2024  03:34:10</t>
  </si>
  <si>
    <t>07,11,2024  02:16:18</t>
  </si>
  <si>
    <t>20,02,2024  10:06:34</t>
  </si>
  <si>
    <t>10,06,2024  15:40:01</t>
  </si>
  <si>
    <t>07,05,2024  04:15:25</t>
  </si>
  <si>
    <t>30,12,2024  00:05:43</t>
  </si>
  <si>
    <t>20,12,2023  04:26:59</t>
  </si>
  <si>
    <t>01,12,2023  04:38:49</t>
  </si>
  <si>
    <t>17,10,2024  13:24:09</t>
  </si>
  <si>
    <t>08,10,2024  08:25:48</t>
  </si>
  <si>
    <t>05,10,2024  01:20:02</t>
  </si>
  <si>
    <t>18,03,2025  09:08:05</t>
  </si>
  <si>
    <t>21,03,2024  02:01:11</t>
  </si>
  <si>
    <t>27,09,2023  23:53:06</t>
  </si>
  <si>
    <t>09,03,2025  23:09:22</t>
  </si>
  <si>
    <t>21,04,2025  23:41:53</t>
  </si>
  <si>
    <t>06,03,2025  21:00:42</t>
  </si>
  <si>
    <t>01,10,2023  05:21:16</t>
  </si>
  <si>
    <t>05,03,2024  17:55:13</t>
  </si>
  <si>
    <t>13,04,2024  16:06:16</t>
  </si>
  <si>
    <t>17,11,2023  11:38:06</t>
  </si>
  <si>
    <t>12,01,2025  15:33:26</t>
  </si>
  <si>
    <t>13,10,2023  17:19:52</t>
  </si>
  <si>
    <t>20,09,2024  08:50:44</t>
  </si>
  <si>
    <t>27,06,2024  07:55:56</t>
  </si>
  <si>
    <t>05,10,2023  05:12:26</t>
  </si>
  <si>
    <t>11,12,2023  15:07:28</t>
  </si>
  <si>
    <t>07,04,2025  13:29:55</t>
  </si>
  <si>
    <t>29,07,2023  19:31:47</t>
  </si>
  <si>
    <t>19,01,2025  16:26:30</t>
  </si>
  <si>
    <t>18,02,2024  09:46:19</t>
  </si>
  <si>
    <t>11,09,2023  03:04:45</t>
  </si>
  <si>
    <t>16,07,2023  13:32:24</t>
  </si>
  <si>
    <t>25,08,2023  09:45:12</t>
  </si>
  <si>
    <t>02,08,2024  09:49:07</t>
  </si>
  <si>
    <t>18,06,2024  21:19:30</t>
  </si>
  <si>
    <t>06,04,2025  01:06:08</t>
  </si>
  <si>
    <t>26,04,2023  09:05:41</t>
  </si>
  <si>
    <t>14,11,2024  14:57:58</t>
  </si>
  <si>
    <t>06,03,2024  05:33:17</t>
  </si>
  <si>
    <t>24,05,2023  04:22:11</t>
  </si>
  <si>
    <t>11,02,2025  14:03:24</t>
  </si>
  <si>
    <t>15,03,2024  01:47:04</t>
  </si>
  <si>
    <t>10,11,2023  23:03:24</t>
  </si>
  <si>
    <t>15,02,2024  13:12:51</t>
  </si>
  <si>
    <t>25,12,2024  16:25:28</t>
  </si>
  <si>
    <t>05,12,2024  06:16:48</t>
  </si>
  <si>
    <t>07,09,2023  23:29:22</t>
  </si>
  <si>
    <t>12,07,2023  23:29:46</t>
  </si>
  <si>
    <t>12,12,2024  20:22:22</t>
  </si>
  <si>
    <t>07,03,2025  20:39:31</t>
  </si>
  <si>
    <t>20,04,2025  09:33:02</t>
  </si>
  <si>
    <t>11,04,2025  20:24:23</t>
  </si>
  <si>
    <t>29,09,2023  16:27:47</t>
  </si>
  <si>
    <t>05,12,2024  12:52:37</t>
  </si>
  <si>
    <t>24,01,2024  08:14:32</t>
  </si>
  <si>
    <t>16,10,2023  21:11:08</t>
  </si>
  <si>
    <t>20,04,2024  12:27:33</t>
  </si>
  <si>
    <t>27,02,2025  19:06:35</t>
  </si>
  <si>
    <t>13,08,2024  09:16:14</t>
  </si>
  <si>
    <t>21,09,2023  12:13:56</t>
  </si>
  <si>
    <t>02,03,2025  10:34:47</t>
  </si>
  <si>
    <t>20,12,2023  22:11:17</t>
  </si>
  <si>
    <t>24,07,2024  04:52:30</t>
  </si>
  <si>
    <t>10,07,2023  01:27:20</t>
  </si>
  <si>
    <t>07,01,2024  09:37:14</t>
  </si>
  <si>
    <t>24,06,2023  22:50:45</t>
  </si>
  <si>
    <t>27,12,2023  21:59:08</t>
  </si>
  <si>
    <t>06,06,2024  12:14:54</t>
  </si>
  <si>
    <t>19,01,2025  07:15:46</t>
  </si>
  <si>
    <t>05,05,2024  00:33:07</t>
  </si>
  <si>
    <t>21,08,2023  16:30:32</t>
  </si>
  <si>
    <t>25,05,2024  09:52:44</t>
  </si>
  <si>
    <t>11,08,2024  10:17:39</t>
  </si>
  <si>
    <t>04,12,2024  19:53:27</t>
  </si>
  <si>
    <t>16,05,2024  17:31:49</t>
  </si>
  <si>
    <t>07,11,2023  04:40:28</t>
  </si>
  <si>
    <t>01,09,2024  13:08:08</t>
  </si>
  <si>
    <t>16,01,2024  01:38:10</t>
  </si>
  <si>
    <t>03,08,2023  21:59:08</t>
  </si>
  <si>
    <t>30,01,2024  21:42:02</t>
  </si>
  <si>
    <t>02,01,2024  09:47:07</t>
  </si>
  <si>
    <t>11,12,2023  08:51:16</t>
  </si>
  <si>
    <t>06,05,2024  09:29:12</t>
  </si>
  <si>
    <t>08,12,2024  06:13:27</t>
  </si>
  <si>
    <t>01,01,2024  05:38:08</t>
  </si>
  <si>
    <t>26,08,2024  18:35:04</t>
  </si>
  <si>
    <t>07,12,2023  07:52:46</t>
  </si>
  <si>
    <t>29,05,2023  16:39:27</t>
  </si>
  <si>
    <t>15,08,2023  18:21:43</t>
  </si>
  <si>
    <t>23,10,2024  01:38:46</t>
  </si>
  <si>
    <t>11,10,2023  20:19:37</t>
  </si>
  <si>
    <t>07,03,2025  09:21:16</t>
  </si>
  <si>
    <t>31,10,2023  20:33:05</t>
  </si>
  <si>
    <t>01,12,2024  14:04:35</t>
  </si>
  <si>
    <t>28,09,2023  10:46:47</t>
  </si>
  <si>
    <t>18,04,2025  12:32:21</t>
  </si>
  <si>
    <t>08,11,2024  02:52:28</t>
  </si>
  <si>
    <t>15,02,2025  19:40:56</t>
  </si>
  <si>
    <t>22,01,2025  10:00:44</t>
  </si>
  <si>
    <t>17,10,2023  23:16:00</t>
  </si>
  <si>
    <t>26,12,2023  04:41:05</t>
  </si>
  <si>
    <t>19,04,2024  09:22:02</t>
  </si>
  <si>
    <t>23,10,2023  04:37:13</t>
  </si>
  <si>
    <t>07,03,2025  13:12:22</t>
  </si>
  <si>
    <t>27,09,2024  04:48:00</t>
  </si>
  <si>
    <t>11,12,2024  13:05:09</t>
  </si>
  <si>
    <t>18,07,2023  11:00:27</t>
  </si>
  <si>
    <t>10,02,2025  14:31:58</t>
  </si>
  <si>
    <t>02,09,2023  08:23:12</t>
  </si>
  <si>
    <t>11,06,2023  10:30:28</t>
  </si>
  <si>
    <t>05,10,2023  20:25:44</t>
  </si>
  <si>
    <t>15,03,2024  04:06:49</t>
  </si>
  <si>
    <t>25,02,2024  04:32:50</t>
  </si>
  <si>
    <t>28,11,2023  03:01:56</t>
  </si>
  <si>
    <t>15,12,2024  01:53:37</t>
  </si>
  <si>
    <t>26,04,2024  16:28:42</t>
  </si>
  <si>
    <t>22,07,2023  04:00:24</t>
  </si>
  <si>
    <t>10,03,2025  13:51:25</t>
  </si>
  <si>
    <t>30,04,2024  18:09:59</t>
  </si>
  <si>
    <t>05,06,2024  03:29:05</t>
  </si>
  <si>
    <t>24,11,2024  22:02:30</t>
  </si>
  <si>
    <t>18,07,2024  21:16:29</t>
  </si>
  <si>
    <t>17,01,2025  22:39:09</t>
  </si>
  <si>
    <t>10,01,2024  16:10:09</t>
  </si>
  <si>
    <t>06,03,2024  10:39:36</t>
  </si>
  <si>
    <t>26,02,2025  03:53:32</t>
  </si>
  <si>
    <t>11,01,2024  08:37:38</t>
  </si>
  <si>
    <t>09,09,2024  04:31:00</t>
  </si>
  <si>
    <t>28,10,2023  05:21:28</t>
  </si>
  <si>
    <t>09,11,2023  14:39:16</t>
  </si>
  <si>
    <t>11,08,2024  07:28:35</t>
  </si>
  <si>
    <t>06,06,2024  17:19:10</t>
  </si>
  <si>
    <t>05,05,2024  14:15:16</t>
  </si>
  <si>
    <t>05,11,2024  05:39:48</t>
  </si>
  <si>
    <t>14,06,2024  22:57:52</t>
  </si>
  <si>
    <t>16,04,2025  00:01:28</t>
  </si>
  <si>
    <t>19,01,2024  20:59:14</t>
  </si>
  <si>
    <t>27,07,2024  04:56:39</t>
  </si>
  <si>
    <t>26,06,2024  17:40:55</t>
  </si>
  <si>
    <t>28,10,2024  04:20:55</t>
  </si>
  <si>
    <t>18,09,2023  11:16:28</t>
  </si>
  <si>
    <t>04,04,2025  01:16:17</t>
  </si>
  <si>
    <t>30,11,2023  13:53:27</t>
  </si>
  <si>
    <t>07,08,2023  03:55:21</t>
  </si>
  <si>
    <t>21,12,2023  11:48:40</t>
  </si>
  <si>
    <t>18,01,2025  19:33:46</t>
  </si>
  <si>
    <t>13,02,2025  03:52:54</t>
  </si>
  <si>
    <t>12,05,2024  21:25:50</t>
  </si>
  <si>
    <t>07,05,2024  23:54:31</t>
  </si>
  <si>
    <t>08,03,2025  23:07:52</t>
  </si>
  <si>
    <t>06,02,2025  01:58:40</t>
  </si>
  <si>
    <t>08,12,2024  04:22:37</t>
  </si>
  <si>
    <t>06,12,2023  19:45:43</t>
  </si>
  <si>
    <t>17,09,2023  00:48:31</t>
  </si>
  <si>
    <t>18,05,2023  20:33:28</t>
  </si>
  <si>
    <t>03,01,2024  12:40:49</t>
  </si>
  <si>
    <t>11,02,2024  19:36:23</t>
  </si>
  <si>
    <t>25,07,2023  11:56:12</t>
  </si>
  <si>
    <t>04,02,2025  03:07:08</t>
  </si>
  <si>
    <t>22,03,2025  21:42:17</t>
  </si>
  <si>
    <t>17,04,2024  17:28:34</t>
  </si>
  <si>
    <t>22,02,2025  14:15:38</t>
  </si>
  <si>
    <t>26,07,2023  23:35:17</t>
  </si>
  <si>
    <t>13,03,2024  09:54:12</t>
  </si>
  <si>
    <t>13,10,2023  13:47:17</t>
  </si>
  <si>
    <t>14,10,2023  10:35:41</t>
  </si>
  <si>
    <t>21,01,2025  16:41:59</t>
  </si>
  <si>
    <t>12,10,2024  04:49:50</t>
  </si>
  <si>
    <t>16,10,2023  23:21:58</t>
  </si>
  <si>
    <t>01,10,2023  07:02:48</t>
  </si>
  <si>
    <t>22,03,2025  14:07:29</t>
  </si>
  <si>
    <t>07,01,2024  02:20:51</t>
  </si>
  <si>
    <t>18,12,2023  03:14:11</t>
  </si>
  <si>
    <t>04,05,2024  12:28:55</t>
  </si>
  <si>
    <t>26,08,2023  01:35:55</t>
  </si>
  <si>
    <t>24,01,2024  09:52:35</t>
  </si>
  <si>
    <t>23,01,2024  13:34:13</t>
  </si>
  <si>
    <t>08,07,2024  06:18:57</t>
  </si>
  <si>
    <t>25,02,2024  10:59:43</t>
  </si>
  <si>
    <t>22,05,2023  05:47:35</t>
  </si>
  <si>
    <t>19,08,2023  18:02:31</t>
  </si>
  <si>
    <t>01,08,2024  05:19:46</t>
  </si>
  <si>
    <t>08,12,2024  21:56:20</t>
  </si>
  <si>
    <t>03,08,2024  18:59:22</t>
  </si>
  <si>
    <t>05,10,2023  21:55:36</t>
  </si>
  <si>
    <t>01,07,2024  02:21:05</t>
  </si>
  <si>
    <t>29,06,2024  10:36:58</t>
  </si>
  <si>
    <t>25,07,2024  09:25:20</t>
  </si>
  <si>
    <t>08,04,2024  19:02:01</t>
  </si>
  <si>
    <t>28,07,2023  09:17:10</t>
  </si>
  <si>
    <t>08,06,2024  06:05:06</t>
  </si>
  <si>
    <t>30,09,2023  23:10:41</t>
  </si>
  <si>
    <t>15,04,2025  20:49:44</t>
  </si>
  <si>
    <t>02,01,2024  03:19:26</t>
  </si>
  <si>
    <t>11,10,2024  01:12:24</t>
  </si>
  <si>
    <t>25,05,2024  05:15:35</t>
  </si>
  <si>
    <t>26,02,2024  15:34:58</t>
  </si>
  <si>
    <t>23,12,2023  18:39:21</t>
  </si>
  <si>
    <t>12,08,2023  23:56:45</t>
  </si>
  <si>
    <t>16,03,2024  06:05:14</t>
  </si>
  <si>
    <t>08,04,2025  22:50:50</t>
  </si>
  <si>
    <t>20,01,2024  10:19:44</t>
  </si>
  <si>
    <t>24,02,2024  12:32:13</t>
  </si>
  <si>
    <t>16,07,2024  23:45:15</t>
  </si>
  <si>
    <t>24,01,2025  00:55:35</t>
  </si>
  <si>
    <t>26,05,2024  00:32:45</t>
  </si>
  <si>
    <t>24,03,2025  06:05:35</t>
  </si>
  <si>
    <t>01,09,2024  10:44:00</t>
  </si>
  <si>
    <t>24,01,2025  06:59:44</t>
  </si>
  <si>
    <t>15,02,2025  15:45:04</t>
  </si>
  <si>
    <t>05,12,2024  16:43:24</t>
  </si>
  <si>
    <t>09,02,2024  06:01:59</t>
  </si>
  <si>
    <t>10,11,2023  21:52:54</t>
  </si>
  <si>
    <t>24,09,2023  03:36:27</t>
  </si>
  <si>
    <t>09,01,2024  16:56:42</t>
  </si>
  <si>
    <t>08,12,2023  15:17:07</t>
  </si>
  <si>
    <t>17,10,2024  14:17:35</t>
  </si>
  <si>
    <t>13,07,2023  04:57:01</t>
  </si>
  <si>
    <t>02,10,2024  22:22:48</t>
  </si>
  <si>
    <t>16,05,2023  12:49:16</t>
  </si>
  <si>
    <t>29,06,2023  05:38:52</t>
  </si>
  <si>
    <t>14,01,2024  01:32:40</t>
  </si>
  <si>
    <t>05,12,2024  01:59:07</t>
  </si>
  <si>
    <t>30,03,2024  02:51:25</t>
  </si>
  <si>
    <t>25,10,2024  07:49:53</t>
  </si>
  <si>
    <t>16,09,2023  05:02:31</t>
  </si>
  <si>
    <t>07,12,2023  13:51:13</t>
  </si>
  <si>
    <t>07,08,2023  21:02:51</t>
  </si>
  <si>
    <t>04,07,2023  16:38:46</t>
  </si>
  <si>
    <t>24,08,2024  22:15:52</t>
  </si>
  <si>
    <t>15,07,2023  21:38:07</t>
  </si>
  <si>
    <t>25,04,2023  00:04:34</t>
  </si>
  <si>
    <t>20,10,2023  11:18:47</t>
  </si>
  <si>
    <t>31,01,2025  18:40:18</t>
  </si>
  <si>
    <t>17,07,2024  22:13:16</t>
  </si>
  <si>
    <t>04,07,2024  17:29:57</t>
  </si>
  <si>
    <t>22,02,2025  16:39:15</t>
  </si>
  <si>
    <t>12,11,2024  02:18:12</t>
  </si>
  <si>
    <t>01,02,2024  23:22:39</t>
  </si>
  <si>
    <t>23,02,2024  16:01:53</t>
  </si>
  <si>
    <t>28,12,2024  13:18:11</t>
  </si>
  <si>
    <t>22,06,2024  12:53:59</t>
  </si>
  <si>
    <t>15,11,2024  14:46:17</t>
  </si>
  <si>
    <t>07,09,2023  08:05:10</t>
  </si>
  <si>
    <t>24,10,2024  02:23:29</t>
  </si>
  <si>
    <t>28,10,2023  13:13:30</t>
  </si>
  <si>
    <t>08,08,2024  21:41:32</t>
  </si>
  <si>
    <t>24,03,2025  00:40:54</t>
  </si>
  <si>
    <t>31,10,2023  01:53:58</t>
  </si>
  <si>
    <t>10,11,2023  07:20:37</t>
  </si>
  <si>
    <t>27,02,2024  06:34:37</t>
  </si>
  <si>
    <t>05,11,2023  17:28:05</t>
  </si>
  <si>
    <t>10,12,2024  19:26:00</t>
  </si>
  <si>
    <t>27,05,2024  21:31:33</t>
  </si>
  <si>
    <t>09,05,2023  16:40:11</t>
  </si>
  <si>
    <t>25,02,2025  03:16:31</t>
  </si>
  <si>
    <t>16,01,2025  18:45:35</t>
  </si>
  <si>
    <t>03,05,2023  08:23:14</t>
  </si>
  <si>
    <t>07,04,2024  17:31:50</t>
  </si>
  <si>
    <t>29,06,2024  13:17:04</t>
  </si>
  <si>
    <t>17,06,2024  02:26:36</t>
  </si>
  <si>
    <t>28,09,2024  08:52:37</t>
  </si>
  <si>
    <t>12,06,2024  18:07:04</t>
  </si>
  <si>
    <t>11,05,2024  13:08:23</t>
  </si>
  <si>
    <t>04,05,2024  03:12:42</t>
  </si>
  <si>
    <t>28,04,2023  03:15:25</t>
  </si>
  <si>
    <t>07,07,2024  03:24:03</t>
  </si>
  <si>
    <t>03,04,2025  02:15:16</t>
  </si>
  <si>
    <t>14,09,2023  00:18:36</t>
  </si>
  <si>
    <t>18,01,2025  21:54:58</t>
  </si>
  <si>
    <t>13,06,2023  21:16:05</t>
  </si>
  <si>
    <t>15,12,2023  10:13:21</t>
  </si>
  <si>
    <t>08,06,2024  21:09:34</t>
  </si>
  <si>
    <t>25,04,2024  10:12:24</t>
  </si>
  <si>
    <t>26,09,2024  18:04:55</t>
  </si>
  <si>
    <t>31,08,2024  14:02:35</t>
  </si>
  <si>
    <t>06,01,2024  02:43:39</t>
  </si>
  <si>
    <t>01,04,2025  07:30:39</t>
  </si>
  <si>
    <t>29,08,2024  18:14:40</t>
  </si>
  <si>
    <t>27,11,2023  04:56:04</t>
  </si>
  <si>
    <t>17,09,2024  17:39:02</t>
  </si>
  <si>
    <t>02,07,2024  02:56:11</t>
  </si>
  <si>
    <t>14,12,2023  00:07:06</t>
  </si>
  <si>
    <t>29,01,2024  21:41:04</t>
  </si>
  <si>
    <t>10,05,2023  05:38:36</t>
  </si>
  <si>
    <t>17,01,2024  23:50:13</t>
  </si>
  <si>
    <t>17,09,2024  08:23:49</t>
  </si>
  <si>
    <t>09,10,2024  05:00:58</t>
  </si>
  <si>
    <t>10,05,2024  16:25:09</t>
  </si>
  <si>
    <t>06,12,2023  02:25:48</t>
  </si>
  <si>
    <t>08,01,2025  07:03:02</t>
  </si>
  <si>
    <t>12,08,2024  21:41:50</t>
  </si>
  <si>
    <t>15,05,2024  23:58:25</t>
  </si>
  <si>
    <t>01,04,2024  03:59:30</t>
  </si>
  <si>
    <t>06,12,2023  12:28:31</t>
  </si>
  <si>
    <t>23,10,2024  10:00:05</t>
  </si>
  <si>
    <t>04,07,2023  14:59:43</t>
  </si>
  <si>
    <t>11,03,2025  17:04:26</t>
  </si>
  <si>
    <t>25,01,2025  17:08:49</t>
  </si>
  <si>
    <t>18,07,2023  07:00:10</t>
  </si>
  <si>
    <t>27,05,2023  23:33:19</t>
  </si>
  <si>
    <t>31,05,2024  08:53:59</t>
  </si>
  <si>
    <t>02,12,2024  13:19:26</t>
  </si>
  <si>
    <t>25,10,2023  22:13:37</t>
  </si>
  <si>
    <t>20,06,2023  00:27:40</t>
  </si>
  <si>
    <t>27,02,2024  18:44:56</t>
  </si>
  <si>
    <t>28,09,2024  01:23:41</t>
  </si>
  <si>
    <t>26,03,2025  19:26:08</t>
  </si>
  <si>
    <t>09,08,2023  16:12:10</t>
  </si>
  <si>
    <t>18,05,2024  20:34:42</t>
  </si>
  <si>
    <t>25,10,2024  15:39:39</t>
  </si>
  <si>
    <t>24,08,2024  20:59:47</t>
  </si>
  <si>
    <t>07,05,2023  13:52:56</t>
  </si>
  <si>
    <t>07,11,2023  23:06:20</t>
  </si>
  <si>
    <t>03,07,2024  00:58:34</t>
  </si>
  <si>
    <t>13,07,2023  20:10:20</t>
  </si>
  <si>
    <t>21,11,2024  00:14:15</t>
  </si>
  <si>
    <t>29,12,2024  13:26:04</t>
  </si>
  <si>
    <t>07,03,2025  01:03:38</t>
  </si>
  <si>
    <t>25,02,2024  23:35:04</t>
  </si>
  <si>
    <t>08,12,2023  11:47:32</t>
  </si>
  <si>
    <t>25,02,2025  23:26:53</t>
  </si>
  <si>
    <t>27,09,2024  11:06:58</t>
  </si>
  <si>
    <t>21,06,2023  11:36:56</t>
  </si>
  <si>
    <t>02,02,2025  06:19:45</t>
  </si>
  <si>
    <t>30,12,2024  20:16:08</t>
  </si>
  <si>
    <t>03,02,2025  07:08:21</t>
  </si>
  <si>
    <t>28,11,2023  02:27:50</t>
  </si>
  <si>
    <t>21,08,2023  04:08:23</t>
  </si>
  <si>
    <t>26,11,2023  20:19:35</t>
  </si>
  <si>
    <t>27,12,2023  06:38:48</t>
  </si>
  <si>
    <t>27,12,2024  21:15:10</t>
  </si>
  <si>
    <t>25,10,2024  07:58:21</t>
  </si>
  <si>
    <t>28,02,2024  09:23:06</t>
  </si>
  <si>
    <t>25,11,2023  17:14:50</t>
  </si>
  <si>
    <t>19,10,2023  08:46:16</t>
  </si>
  <si>
    <t>24,07,2024  09:30:34</t>
  </si>
  <si>
    <t>14,01,2025  14:44:47</t>
  </si>
  <si>
    <t>13,03,2025  17:14:37</t>
  </si>
  <si>
    <t>13,06,2024  00:06:44</t>
  </si>
  <si>
    <t>07,11,2024  14:57:40</t>
  </si>
  <si>
    <t>04,04,2025  21:12:04</t>
  </si>
  <si>
    <t>24,03,2024  12:01:22</t>
  </si>
  <si>
    <t>11,01,2025  03:29:01</t>
  </si>
  <si>
    <t>04,05,2024  21:55:17</t>
  </si>
  <si>
    <t>06,06,2023  12:22:40</t>
  </si>
  <si>
    <t>02,12,2023  07:54:37</t>
  </si>
  <si>
    <t>01,10,2023  11:38:53</t>
  </si>
  <si>
    <t>03,06,2023  07:57:53</t>
  </si>
  <si>
    <t>03,01,2025  17:23:18</t>
  </si>
  <si>
    <t>31,10,2023  04:32:06</t>
  </si>
  <si>
    <t>28,07,2023  08:32:50</t>
  </si>
  <si>
    <t>01,07,2023  12:42:57</t>
  </si>
  <si>
    <t>09,02,2025  00:26:52</t>
  </si>
  <si>
    <t>08,11,2023  08:24:22</t>
  </si>
  <si>
    <t>04,06,2024  09:17:11</t>
  </si>
  <si>
    <t>17,11,2024  23:08:27</t>
  </si>
  <si>
    <t>10,12,2023  15:03:33</t>
  </si>
  <si>
    <t>17,06,2024  18:44:12</t>
  </si>
  <si>
    <t>04,06,2024  21:39:19</t>
  </si>
  <si>
    <t>18,06,2023  03:44:53</t>
  </si>
  <si>
    <t>19,12,2024  01:51:10</t>
  </si>
  <si>
    <t>13,09,2023  12:52:09</t>
  </si>
  <si>
    <t>07,08,2023  01:17:19</t>
  </si>
  <si>
    <t>08,11,2024  07:16:51</t>
  </si>
  <si>
    <t>12,08,2024  11:24:53</t>
  </si>
  <si>
    <t>12,03,2024  07:56:10</t>
  </si>
  <si>
    <t>16,02,2025  18:40:00</t>
  </si>
  <si>
    <t>22,02,2024  10:29:15</t>
  </si>
  <si>
    <t>29,04,2023  07:37:53</t>
  </si>
  <si>
    <t>15,06,2024  15:00:50</t>
  </si>
  <si>
    <t>02,11,2023  18:07:59</t>
  </si>
  <si>
    <t>25,10,2024  01:45:19</t>
  </si>
  <si>
    <t>12,10,2023  09:39:08</t>
  </si>
  <si>
    <t>25,10,2023  19:40:17</t>
  </si>
  <si>
    <t>07,09,2023  12:33:19</t>
  </si>
  <si>
    <t>29,01,2024  19:51:23</t>
  </si>
  <si>
    <t>10,02,2025  00:13:32</t>
  </si>
  <si>
    <t>03,03,2025  04:21:03</t>
  </si>
  <si>
    <t>26,12,2023  17:03:44</t>
  </si>
  <si>
    <t>17,04,2025  08:03:58</t>
  </si>
  <si>
    <t>03,04,2024  07:10:58</t>
  </si>
  <si>
    <t>19,09,2023  14:11:16</t>
  </si>
  <si>
    <t>12,03,2025  13:32:30</t>
  </si>
  <si>
    <t>27,03,2025  10:46:41</t>
  </si>
  <si>
    <t>13,04,2025  08:23:12</t>
  </si>
  <si>
    <t>26,02,2025  20:23:45</t>
  </si>
  <si>
    <t>13,10,2023  14:18:13</t>
  </si>
  <si>
    <t>28,12,2023  07:31:00</t>
  </si>
  <si>
    <t>06,03,2025  12:41:33</t>
  </si>
  <si>
    <t>27,10,2024  19:23:03</t>
  </si>
  <si>
    <t>09,01,2025  01:34:10</t>
  </si>
  <si>
    <t>31,03,2024  09:01:10</t>
  </si>
  <si>
    <t>04,02,2024  15:06:20</t>
  </si>
  <si>
    <t>18,06,2024  06:59:09</t>
  </si>
  <si>
    <t>20,01,2024  18:15:24</t>
  </si>
  <si>
    <t>13,02,2024  19:35:49</t>
  </si>
  <si>
    <t>09,03,2024  03:28:10</t>
  </si>
  <si>
    <t>07,04,2024  08:04:21</t>
  </si>
  <si>
    <t>09,09,2023  05:10:35</t>
  </si>
  <si>
    <t>19,10,2023  12:51:06</t>
  </si>
  <si>
    <t>14,09,2024  12:54:54</t>
  </si>
  <si>
    <t>15,05,2024  18:35:15</t>
  </si>
  <si>
    <t>01,01,2024  10:29:54</t>
  </si>
  <si>
    <t>13,08,2023  06:44:27</t>
  </si>
  <si>
    <t>05,04,2024  14:19:40</t>
  </si>
  <si>
    <t>31,01,2024  00:21:57</t>
  </si>
  <si>
    <t>22,09,2024  04:12:44</t>
  </si>
  <si>
    <t>25,08,2023  22:06:15</t>
  </si>
  <si>
    <t>29,08,2024  20:43:26</t>
  </si>
  <si>
    <t>24,02,2024  04:16:00</t>
  </si>
  <si>
    <t>14,10,2024  00:46:15</t>
  </si>
  <si>
    <t>24,12,2024  04:14:02</t>
  </si>
  <si>
    <t>04,04,2024  18:38:40</t>
  </si>
  <si>
    <t>27,01,2024  00:25:22</t>
  </si>
  <si>
    <t>07,02,2025  06:30:57</t>
  </si>
  <si>
    <t>27,05,2023  05:01:07</t>
  </si>
  <si>
    <t>06,10,2023  11:16:43</t>
  </si>
  <si>
    <t>18,07,2023  14:17:24</t>
  </si>
  <si>
    <t>28,01,2025  05:16:49</t>
  </si>
  <si>
    <t>01,01,2025  16:41:42</t>
  </si>
  <si>
    <t>22,03,2024  11:23:30</t>
  </si>
  <si>
    <t>25,07,2023  13:57:18</t>
  </si>
  <si>
    <t>13,10,2023  19:44:19</t>
  </si>
  <si>
    <t>17,07,2024  05:56:11</t>
  </si>
  <si>
    <t>17,10,2024  23:56:38</t>
  </si>
  <si>
    <t>16,05,2024  12:29:20</t>
  </si>
  <si>
    <t>24,05,2024  21:09:44</t>
  </si>
  <si>
    <t>14,06,2023  12:42:24</t>
  </si>
  <si>
    <t>31,10,2024  18:18:25</t>
  </si>
  <si>
    <t>25,12,2023  14:43:55</t>
  </si>
  <si>
    <t>21,11,2023  12:34:26</t>
  </si>
  <si>
    <t>27,05,2023  05:17:34</t>
  </si>
  <si>
    <t>22,12,2023  11:42:56</t>
  </si>
  <si>
    <t>22,07,2024  15:51:12</t>
  </si>
  <si>
    <t>26,03,2024  07:28:13</t>
  </si>
  <si>
    <t>18,02,2024  05:05:53</t>
  </si>
  <si>
    <t>13,09,2023  14:47:51</t>
  </si>
  <si>
    <t>02,10,2024  03:40:45</t>
  </si>
  <si>
    <t>03,06,2024  12:19:13</t>
  </si>
  <si>
    <t>27,10,2023  00:19:02</t>
  </si>
  <si>
    <t>15,11,2024  09:05:55</t>
  </si>
  <si>
    <t>24,05,2023  00:59:17</t>
  </si>
  <si>
    <t>09,12,2024  12:31:06</t>
  </si>
  <si>
    <t>30,07,2024  02:25:24</t>
  </si>
  <si>
    <t>23,10,2023  16:36:06</t>
  </si>
  <si>
    <t>29,03,2024  19:29:24</t>
  </si>
  <si>
    <t>03,07,2023  16:26:21</t>
  </si>
  <si>
    <t>13,01,2025  07:21:37</t>
  </si>
  <si>
    <t>22,09,2024  15:08:34</t>
  </si>
  <si>
    <t>21,04,2024  15:29:34</t>
  </si>
  <si>
    <t>07,04,2025  00:56:00</t>
  </si>
  <si>
    <t>03,08,2023  12:07:03</t>
  </si>
  <si>
    <t>13,02,2025  21:23:20</t>
  </si>
  <si>
    <t>30,11,2023  09:04:44</t>
  </si>
  <si>
    <t>16,05,2023  17:57:11</t>
  </si>
  <si>
    <t>10,11,2023  19:00:52</t>
  </si>
  <si>
    <t>26,07,2024  22:32:02</t>
  </si>
  <si>
    <t>24,05,2024  23:23:56</t>
  </si>
  <si>
    <t>25,12,2023  09:25:37</t>
  </si>
  <si>
    <t>20,12,2024  03:22:42</t>
  </si>
  <si>
    <t>13,03,2025  12:01:12</t>
  </si>
  <si>
    <t>11,02,2024  02:16:33</t>
  </si>
  <si>
    <t>10,04,2024  09:18:26</t>
  </si>
  <si>
    <t>08,03,2024  17:36:36</t>
  </si>
  <si>
    <t>25,09,2024  13:44:16</t>
  </si>
  <si>
    <t>02,03,2025  02:42:25</t>
  </si>
  <si>
    <t>25,01,2025  10:29:33</t>
  </si>
  <si>
    <t>03,09,2024  13:29:44</t>
  </si>
  <si>
    <t>08,09,2024  04:54:42</t>
  </si>
  <si>
    <t>08,02,2024  14:43:34</t>
  </si>
  <si>
    <t>09,04,2024  11:17:32</t>
  </si>
  <si>
    <t>25,05,2024  12:00:46</t>
  </si>
  <si>
    <t>28,09,2023  01:18:40</t>
  </si>
  <si>
    <t>14,02,2024  15:47:15</t>
  </si>
  <si>
    <t>28,09,2024  02:24:19</t>
  </si>
  <si>
    <t>14,12,2024  19:16:16</t>
  </si>
  <si>
    <t>22,11,2024  20:23:25</t>
  </si>
  <si>
    <t>06,04,2025  00:49:23</t>
  </si>
  <si>
    <t>21,07,2024  07:01:49</t>
  </si>
  <si>
    <t>25,02,2024  01:05:33</t>
  </si>
  <si>
    <t>03,10,2023  08:26:37</t>
  </si>
  <si>
    <t>25,07,2023  18:41:44</t>
  </si>
  <si>
    <t>11,04,2024  08:23:34</t>
  </si>
  <si>
    <t>26,09,2023  22:44:38</t>
  </si>
  <si>
    <t>16,04,2024  05:52:38</t>
  </si>
  <si>
    <t>29,11,2023  18:35:13</t>
  </si>
  <si>
    <t>14,12,2023  00:11:44</t>
  </si>
  <si>
    <t>12,02,2025  08:52:50</t>
  </si>
  <si>
    <t>30,07,2023  17:01:04</t>
  </si>
  <si>
    <t>13,01,2024  12:32:33</t>
  </si>
  <si>
    <t>17,01,2025  23:06:31</t>
  </si>
  <si>
    <t>20,07,2024  03:12:34</t>
  </si>
  <si>
    <t>09,07,2024  22:25:23</t>
  </si>
  <si>
    <t>07,02,2024  08:11:10</t>
  </si>
  <si>
    <t>29,12,2024  19:52:59</t>
  </si>
  <si>
    <t>10,08,2023  10:11:12</t>
  </si>
  <si>
    <t>23,11,2023  04:04:49</t>
  </si>
  <si>
    <t>20,04,2024  08:05:58</t>
  </si>
  <si>
    <t>13,08,2023  08:48:58</t>
  </si>
  <si>
    <t>24,03,2025  14:47:53</t>
  </si>
  <si>
    <t>14,02,2025  11:50:40</t>
  </si>
  <si>
    <t>20,05,2024  07:19:21</t>
  </si>
  <si>
    <t>04,06,2023  08:31:51</t>
  </si>
  <si>
    <t>05,11,2023  15:33:08</t>
  </si>
  <si>
    <t>09,10,2024  13:13:53</t>
  </si>
  <si>
    <t>13,11,2024  10:10:05</t>
  </si>
  <si>
    <t>23,12,2024  03:40:22</t>
  </si>
  <si>
    <t>29,01,2025  09:36:42</t>
  </si>
  <si>
    <t>09,04,2025  01:25:17</t>
  </si>
  <si>
    <t>29,05,2023  13:58:02</t>
  </si>
  <si>
    <t>22,04,2024  14:28:27</t>
  </si>
  <si>
    <t>28,12,2024  18:04:14</t>
  </si>
  <si>
    <t>17,04,2025  07:33:02</t>
  </si>
  <si>
    <t>23,06,2023  02:09:50</t>
  </si>
  <si>
    <t>11,10,2024  09:45:52</t>
  </si>
  <si>
    <t>01,11,2023  01:54:13</t>
  </si>
  <si>
    <t>03,12,2023  16:36:37</t>
  </si>
  <si>
    <t>11,09,2024  00:33:53</t>
  </si>
  <si>
    <t>19,11,2024  13:23:38</t>
  </si>
  <si>
    <t>15,01,2025  04:09:04</t>
  </si>
  <si>
    <t>31,07,2023  20:39:15</t>
  </si>
  <si>
    <t>08,01,2024  00:15:39</t>
  </si>
  <si>
    <t>08,02,2025  18:34:52</t>
  </si>
  <si>
    <t>31,08,2024  11:18:15</t>
  </si>
  <si>
    <t>02,12,2023  20:41:02</t>
  </si>
  <si>
    <t>13,11,2024  18:59:40</t>
  </si>
  <si>
    <t>28,02,2024  10:53:11</t>
  </si>
  <si>
    <t>04,02,2025  06:06:05</t>
  </si>
  <si>
    <t>09,06,2023  08:25:32</t>
  </si>
  <si>
    <t>17,09,2024  15:43:50</t>
  </si>
  <si>
    <t>07,06,2024  19:45:02</t>
  </si>
  <si>
    <t>29,04,2023  06:02:27</t>
  </si>
  <si>
    <t>28,01,2024  03:20:33</t>
  </si>
  <si>
    <t>18,09,2024  09:37:29</t>
  </si>
  <si>
    <t>06,10,2024  17:48:32</t>
  </si>
  <si>
    <t>26,01,2025  03:02:32</t>
  </si>
  <si>
    <t>27,08,2023  18:52:58</t>
  </si>
  <si>
    <t>17,03,2024  08:38:46</t>
  </si>
  <si>
    <t>21,12,2024  15:04:22</t>
  </si>
  <si>
    <t>09,11,2023  01:54:29</t>
  </si>
  <si>
    <t>25,01,2024  17:35:51</t>
  </si>
  <si>
    <t>06,03,2025  09:54:44</t>
  </si>
  <si>
    <t>01,01,2024  00:45:48</t>
  </si>
  <si>
    <t>07,07,2023  18:16:31</t>
  </si>
  <si>
    <t>15,09,2023  12:58:05</t>
  </si>
  <si>
    <t>28,12,2024  04:58:50</t>
  </si>
  <si>
    <t>10,07,2023  15:59:37</t>
  </si>
  <si>
    <t>04,09,2024  13:41:56</t>
  </si>
  <si>
    <t>16,02,2024  17:56:29</t>
  </si>
  <si>
    <t>29,06,2023  03:12:26</t>
  </si>
  <si>
    <t>18,11,2024  19:08:18</t>
  </si>
  <si>
    <t>08,04,2025  12:03:05</t>
  </si>
  <si>
    <t>05,12,2024  00:36:15</t>
  </si>
  <si>
    <t>03,03,2025  10:20:13</t>
  </si>
  <si>
    <t>27,01,2025  04:12:25</t>
  </si>
  <si>
    <t>12,06,2024  23:54:05</t>
  </si>
  <si>
    <t>15,04,2024  20:10:52</t>
  </si>
  <si>
    <t>08,01,2025  04:30:30</t>
  </si>
  <si>
    <t>12,06,2024  06:51:20</t>
  </si>
  <si>
    <t>09,09,2023  02:58:35</t>
  </si>
  <si>
    <t>21,03,2025  13:56:32</t>
  </si>
  <si>
    <t>27,01,2024  01:12:52</t>
  </si>
  <si>
    <t>12,09,2023  04:53:42</t>
  </si>
  <si>
    <t>16,03,2025  22:02:48</t>
  </si>
  <si>
    <t>17,02,2025  20:25:35</t>
  </si>
  <si>
    <t>03,03,2024  17:35:48</t>
  </si>
  <si>
    <t>18,05,2023  21:27:59</t>
  </si>
  <si>
    <t>02,06,2024  23:20:32</t>
  </si>
  <si>
    <t>06,09,2023  22:16:51</t>
  </si>
  <si>
    <t>26,07,2024  10:46:59</t>
  </si>
  <si>
    <t>30,09,2023  20:26:26</t>
  </si>
  <si>
    <t>25,04,2023  05:05:22</t>
  </si>
  <si>
    <t>25,07,2024  06:33:24</t>
  </si>
  <si>
    <t>27,06,2024  22:43:34</t>
  </si>
  <si>
    <t>26,09,2023  07:51:18</t>
  </si>
  <si>
    <t>25,10,2024  13:43:05</t>
  </si>
  <si>
    <t>26,02,2024  01:51:39</t>
  </si>
  <si>
    <t>22,11,2023  15:28:19</t>
  </si>
  <si>
    <t>19,07,2024  11:32:19</t>
  </si>
  <si>
    <t>02,12,2024  11:04:25</t>
  </si>
  <si>
    <t>02,12,2023  18:11:37</t>
  </si>
  <si>
    <t>01,04,2024  12:27:15</t>
  </si>
  <si>
    <t>10,03,2025  03:36:04</t>
  </si>
  <si>
    <t>08,12,2023  03:53:37</t>
  </si>
  <si>
    <t>19,01,2025  12:16:05</t>
  </si>
  <si>
    <t>27,05,2023  23:28:26</t>
  </si>
  <si>
    <t>01,03,2024  20:07:03</t>
  </si>
  <si>
    <t>08,04,2025  04:06:52</t>
  </si>
  <si>
    <t>26,07,2024  21:50:33</t>
  </si>
  <si>
    <t>09,05,2023  04:53:54</t>
  </si>
  <si>
    <t>18,07,2023  21:23:12</t>
  </si>
  <si>
    <t>27,07,2024  03:54:19</t>
  </si>
  <si>
    <t>29,03,2024  02:59:51</t>
  </si>
  <si>
    <t>18,10,2023  14:18:20</t>
  </si>
  <si>
    <t>08,07,2023  19:09:59</t>
  </si>
  <si>
    <t>23,07,2024  22:16:11</t>
  </si>
  <si>
    <t>25,12,2024  21:08:20</t>
  </si>
  <si>
    <t>20,12,2024  18:06:43</t>
  </si>
  <si>
    <t>12,05,2023  02:51:40</t>
  </si>
  <si>
    <t>03,12,2024  06:24:18</t>
  </si>
  <si>
    <t>13,01,2024  01:45:51</t>
  </si>
  <si>
    <t>24,03,2024  18:15:59</t>
  </si>
  <si>
    <t>24,06,2024  21:34:40</t>
  </si>
  <si>
    <t>09,06,2023  21:33:49</t>
  </si>
  <si>
    <t>12,09,2023  17:29:10</t>
  </si>
  <si>
    <t>19,12,2024  10:54:22</t>
  </si>
  <si>
    <t>04,04,2024  09:14:07</t>
  </si>
  <si>
    <t>30,04,2023  09:32:03</t>
  </si>
  <si>
    <t>25,06,2024  12:24:24</t>
  </si>
  <si>
    <t>10,06,2024  11:05:50</t>
  </si>
  <si>
    <t>09,11,2024  19:27:04</t>
  </si>
  <si>
    <t>04,10,2023  04:15:57</t>
  </si>
  <si>
    <t>31,05,2024  06:11:19</t>
  </si>
  <si>
    <t>16,06,2024  07:27:36</t>
  </si>
  <si>
    <t>27,12,2024  07:11:43</t>
  </si>
  <si>
    <t>01,01,2025  03:58:54</t>
  </si>
  <si>
    <t>08,11,2024  02:37:07</t>
  </si>
  <si>
    <t>25,12,2024  19:11:22</t>
  </si>
  <si>
    <t>30,08,2023  18:13:44</t>
  </si>
  <si>
    <t>08,05,2024  12:22:12</t>
  </si>
  <si>
    <t>01,03,2025  21:13:29</t>
  </si>
  <si>
    <t>16,11,2024  21:49:01</t>
  </si>
  <si>
    <t>19,01,2024  16:18:13</t>
  </si>
  <si>
    <t>06,05,2024  08:21:59</t>
  </si>
  <si>
    <t>05,07,2024  05:54:38</t>
  </si>
  <si>
    <t>30,10,2023  16:46:44</t>
  </si>
  <si>
    <t>07,08,2023  22:38:42</t>
  </si>
  <si>
    <t>04,01,2025  10:06:28</t>
  </si>
  <si>
    <t>24,12,2024  19:29:04</t>
  </si>
  <si>
    <t>08,10,2023  08:33:24</t>
  </si>
  <si>
    <t>27,07,2023  11:52:14</t>
  </si>
  <si>
    <t>01,01,2024  03:56:46</t>
  </si>
  <si>
    <t>26,07,2023  22:30:38</t>
  </si>
  <si>
    <t>20,10,2023  11:11:09</t>
  </si>
  <si>
    <t>16,11,2023  21:13:18</t>
  </si>
  <si>
    <t>01,02,2024  09:16:49</t>
  </si>
  <si>
    <t>03,02,2024  11:36:33</t>
  </si>
  <si>
    <t>30,04,2023  13:13:20</t>
  </si>
  <si>
    <t>31,01,2024  16:02:12</t>
  </si>
  <si>
    <t>04,09,2024  15:47:47</t>
  </si>
  <si>
    <t>22,06,2024  00:00:26</t>
  </si>
  <si>
    <t>01,12,2023  03:42:47</t>
  </si>
  <si>
    <t>26,11,2023  01:31:31</t>
  </si>
  <si>
    <t>25,09,2024  18:42:39</t>
  </si>
  <si>
    <t>12,03,2024  00:14:57</t>
  </si>
  <si>
    <t>11,06,2023  08:50:23</t>
  </si>
  <si>
    <t>22,12,2023  07:15:25</t>
  </si>
  <si>
    <t>31,12,2023  23:55:08</t>
  </si>
  <si>
    <t>03,03,2024  20:52:50</t>
  </si>
  <si>
    <t>11,12,2024  18:10:20</t>
  </si>
  <si>
    <t>20,02,2025  10:42:41</t>
  </si>
  <si>
    <t>27,10,2023  14:38:37</t>
  </si>
  <si>
    <t>16,02,2024  21:02:15</t>
  </si>
  <si>
    <t>17,06,2024  07:57:33</t>
  </si>
  <si>
    <t>16,02,2025  17:56:36</t>
  </si>
  <si>
    <t>15,06,2023  21:50:28</t>
  </si>
  <si>
    <t>15,03,2024  17:05:58</t>
  </si>
  <si>
    <t>12,04,2025  02:24:07</t>
  </si>
  <si>
    <t>11,07,2023  04:51:00</t>
  </si>
  <si>
    <t>27,03,2024  01:49:07</t>
  </si>
  <si>
    <t>11,01,2025  16:31:27</t>
  </si>
  <si>
    <t>10,05,2023  06:27:47</t>
  </si>
  <si>
    <t>15,04,2025  22:55:25</t>
  </si>
  <si>
    <t>27,09,2023  15:27:55</t>
  </si>
  <si>
    <t>23,08,2024  15:07:34</t>
  </si>
  <si>
    <t>01,09,2023  20:52:35</t>
  </si>
  <si>
    <t>04,12,2023  06:20:25</t>
  </si>
  <si>
    <t>02,03,2025  08:13:41</t>
  </si>
  <si>
    <t>04,04,2025  23:19:06</t>
  </si>
  <si>
    <t>25,09,2024  11:31:54</t>
  </si>
  <si>
    <t>03,05,2024  04:55:08</t>
  </si>
  <si>
    <t>09,09,2024  06:50:35</t>
  </si>
  <si>
    <t>30,03,2024  12:01:16</t>
  </si>
  <si>
    <t>04,04,2024  17:29:48</t>
  </si>
  <si>
    <t>30,12,2024  19:39:16</t>
  </si>
  <si>
    <t>08,09,2024  10:54:26</t>
  </si>
  <si>
    <t>28,11,2024  07:36:47</t>
  </si>
  <si>
    <t>21,12,2024  15:50:23</t>
  </si>
  <si>
    <t>27,04,2024  22:50:04</t>
  </si>
  <si>
    <t>09,03,2024  03:22:19</t>
  </si>
  <si>
    <t>20,07,2024  04:58:51</t>
  </si>
  <si>
    <t>20,03,2024  17:13:35</t>
  </si>
  <si>
    <t>20,05,2024  16:20:42</t>
  </si>
  <si>
    <t>17,08,2024  06:18:14</t>
  </si>
  <si>
    <t>23,06,2024  08:31:48</t>
  </si>
  <si>
    <t>11,09,2024  23:17:10</t>
  </si>
  <si>
    <t>06,11,2024  05:46:21</t>
  </si>
  <si>
    <t>16,05,2024  02:27:43</t>
  </si>
  <si>
    <t>09,04,2024  14:15:46</t>
  </si>
  <si>
    <t>13,02,2025  21:55:20</t>
  </si>
  <si>
    <t>23,06,2024  18:28:25</t>
  </si>
  <si>
    <t>07,10,2024  11:15:12</t>
  </si>
  <si>
    <t>04,04,2024  02:59:30</t>
  </si>
  <si>
    <t>22,12,2023  19:16:23</t>
  </si>
  <si>
    <t>23,01,2025  07:37:38</t>
  </si>
  <si>
    <t>18,12,2024  13:28:16</t>
  </si>
  <si>
    <t>02,03,2024  19:32:41</t>
  </si>
  <si>
    <t>19,02,2024  17:40:09</t>
  </si>
  <si>
    <t>03,10,2024  19:49:47</t>
  </si>
  <si>
    <t>28,04,2023  05:47:30</t>
  </si>
  <si>
    <t>31,07,2024  23:22:18</t>
  </si>
  <si>
    <t>13,06,2023  17:06:42</t>
  </si>
  <si>
    <t>10,01,2025  21:43:17</t>
  </si>
  <si>
    <t>02,06,2024  01:40:53</t>
  </si>
  <si>
    <t>12,03,2025  23:44:22</t>
  </si>
  <si>
    <t>25,03,2024  04:22:16</t>
  </si>
  <si>
    <t>29,11,2024  22:17:41</t>
  </si>
  <si>
    <t>05,07,2024  04:25:40</t>
  </si>
  <si>
    <t>05,11,2023  17:11:07</t>
  </si>
  <si>
    <t>10,02,2024  04:27:25</t>
  </si>
  <si>
    <t>05,01,2024  19:16:37</t>
  </si>
  <si>
    <t>18,03,2025  11:51:19</t>
  </si>
  <si>
    <t>07,07,2023  15:53:16</t>
  </si>
  <si>
    <t>15,03,2024  20:30:34</t>
  </si>
  <si>
    <t>31,01,2025  12:43:12</t>
  </si>
  <si>
    <t>27,01,2025  11:39:02</t>
  </si>
  <si>
    <t>13,09,2023  08:05:14</t>
  </si>
  <si>
    <t>14,01,2025  01:45:02</t>
  </si>
  <si>
    <t>28,07,2024  02:11:20</t>
  </si>
  <si>
    <t>27,09,2024  13:14:30</t>
  </si>
  <si>
    <t>25,03,2024  21:26:42</t>
  </si>
  <si>
    <t>23,12,2023  13:40:48</t>
  </si>
  <si>
    <t>05,05,2023  10:12:29</t>
  </si>
  <si>
    <t>09,01,2024  05:28:54</t>
  </si>
  <si>
    <t>17,02,2024  15:38:01</t>
  </si>
  <si>
    <t>17,10,2023  00:08:37</t>
  </si>
  <si>
    <t>06,06,2023  04:50:55</t>
  </si>
  <si>
    <t>13,07,2024  15:30:54</t>
  </si>
  <si>
    <t>10,06,2023  17:55:23</t>
  </si>
  <si>
    <t>13,04,2025  17:45:49</t>
  </si>
  <si>
    <t>14,05,2024  05:15:27</t>
  </si>
  <si>
    <t>26,07,2024  04:44:17</t>
  </si>
  <si>
    <t>15,05,2024  01:02:41</t>
  </si>
  <si>
    <t>02,06,2024  13:50:38</t>
  </si>
  <si>
    <t>12,04,2024  00:57:16</t>
  </si>
  <si>
    <t>13,04,2025  07:44:10</t>
  </si>
  <si>
    <t>07,05,2023  22:39:38</t>
  </si>
  <si>
    <t>23,02,2025  05:28:27</t>
  </si>
  <si>
    <t>17,04,2024  05:27:50</t>
  </si>
  <si>
    <t>20,04,2025  13:50:57</t>
  </si>
  <si>
    <t>27,08,2024  10:06:22</t>
  </si>
  <si>
    <t>18,01,2025  14:58:28</t>
  </si>
  <si>
    <t>04,05,2024  04:47:50</t>
  </si>
  <si>
    <t>04,05,2024  00:17:35</t>
  </si>
  <si>
    <t>10,06,2024  03:54:18</t>
  </si>
  <si>
    <t>09,10,2023  23:12:01</t>
  </si>
  <si>
    <t>24,08,2024  09:48:58</t>
  </si>
  <si>
    <t>18,02,2025  05:57:43</t>
  </si>
  <si>
    <t>04,08,2023  21:05:19</t>
  </si>
  <si>
    <t>15,12,2024  17:04:11</t>
  </si>
  <si>
    <t>07,05,2023  05:14:48</t>
  </si>
  <si>
    <t>04,07,2024  16:57:11</t>
  </si>
  <si>
    <t>16,10,2023  05:58:34</t>
  </si>
  <si>
    <t>08,02,2025  03:51:57</t>
  </si>
  <si>
    <t>30,12,2023  20:02:44</t>
  </si>
  <si>
    <t>31,03,2024  02:12:25</t>
  </si>
  <si>
    <t>15,08,2023  11:12:37</t>
  </si>
  <si>
    <t>15,10,2023  07:39:36</t>
  </si>
  <si>
    <t>21,11,2023  08:38:23</t>
  </si>
  <si>
    <t>07,07,2023  03:16:59</t>
  </si>
  <si>
    <t>13,04,2025  18:26:06</t>
  </si>
  <si>
    <t>09,06,2023  08:11:22</t>
  </si>
  <si>
    <t>26,06,2023  02:56:30</t>
  </si>
  <si>
    <t>02,10,2023  10:57:55</t>
  </si>
  <si>
    <t>30,11,2024  07:20:43</t>
  </si>
  <si>
    <t>09,01,2024  18:18:07</t>
  </si>
  <si>
    <t>06,12,2023  16:41:50</t>
  </si>
  <si>
    <t>13,05,2024  20:39:05</t>
  </si>
  <si>
    <t>30,11,2023  03:53:38</t>
  </si>
  <si>
    <t>25,11,2024  04:06:31</t>
  </si>
  <si>
    <t>02,09,2023  19:33:51</t>
  </si>
  <si>
    <t>04,01,2024  14:11:15</t>
  </si>
  <si>
    <t>03,03,2024  21:06:53</t>
  </si>
  <si>
    <t>24,05,2024  04:39:17</t>
  </si>
  <si>
    <t>20,11,2023  11:00:29</t>
  </si>
  <si>
    <t>08,06,2024  23:51:46</t>
  </si>
  <si>
    <t>25,03,2025  01:43:23</t>
  </si>
  <si>
    <t>31,10,2024  20:52:30</t>
  </si>
  <si>
    <t>24,01,2025  20:15:51</t>
  </si>
  <si>
    <t>27,02,2024  03:16:26</t>
  </si>
  <si>
    <t>15,12,2024  16:45:54</t>
  </si>
  <si>
    <t>16,08,2024  16:19:21</t>
  </si>
  <si>
    <t>29,10,2024  04:50:38</t>
  </si>
  <si>
    <t>02,02,2024  03:14:34</t>
  </si>
  <si>
    <t>28,05,2023  23:39:33</t>
  </si>
  <si>
    <t>05,08,2024  15:17:38</t>
  </si>
  <si>
    <t>12,02,2025  04:09:29</t>
  </si>
  <si>
    <t>24,11,2024  08:03:48</t>
  </si>
  <si>
    <t>29,06,2024  01:18:20</t>
  </si>
  <si>
    <t>22,12,2023  02:01:01</t>
  </si>
  <si>
    <t>11,10,2023  23:35:17</t>
  </si>
  <si>
    <t>22,03,2024  14:24:02</t>
  </si>
  <si>
    <t>16,08,2023  03:49:32</t>
  </si>
  <si>
    <t>26,08,2024  12:26:53</t>
  </si>
  <si>
    <t>19,11,2024  12:52:13</t>
  </si>
  <si>
    <t>11,08,2024  12:08:30</t>
  </si>
  <si>
    <t>17,09,2023  07:18:37</t>
  </si>
  <si>
    <t>18,07,2024  02:04:06</t>
  </si>
  <si>
    <t>10,02,2025  08:53:12</t>
  </si>
  <si>
    <t>01,03,2024  09:16:44</t>
  </si>
  <si>
    <t>24,04,2024  20:46:30</t>
  </si>
  <si>
    <t>01,06,2024  02:13:46</t>
  </si>
  <si>
    <t>12,05,2023  03:39:04</t>
  </si>
  <si>
    <t>25,03,2025  05:23:07</t>
  </si>
  <si>
    <t>19,10,2024  19:54:05</t>
  </si>
  <si>
    <t>17,10,2023  14:04:37</t>
  </si>
  <si>
    <t>07,02,2024  06:23:56</t>
  </si>
  <si>
    <t>04,12,2024  20:37:24</t>
  </si>
  <si>
    <t>11,07,2024  04:51:16</t>
  </si>
  <si>
    <t>25,04,2024  01:33:20</t>
  </si>
  <si>
    <t>18,12,2024  05:48:04</t>
  </si>
  <si>
    <t>25,03,2025  22:09:43</t>
  </si>
  <si>
    <t>31,01,2024  01:25:44</t>
  </si>
  <si>
    <t>04,04,2024  10:36:20</t>
  </si>
  <si>
    <t>14,06,2023  17:08:15</t>
  </si>
  <si>
    <t>17,01,2025  18:05:26</t>
  </si>
  <si>
    <t>21,05,2023  16:00:36</t>
  </si>
  <si>
    <t>14,07,2023  11:16:43</t>
  </si>
  <si>
    <t>27,03,2024  05:53:52</t>
  </si>
  <si>
    <t>18,07,2024  11:38:38</t>
  </si>
  <si>
    <t>17,01,2024  10:47:58</t>
  </si>
  <si>
    <t>19,02,2024  18:30:10</t>
  </si>
  <si>
    <t>14,06,2023  20:48:17</t>
  </si>
  <si>
    <t>02,04,2025  09:00:50</t>
  </si>
  <si>
    <t>11,04,2025  22:08:58</t>
  </si>
  <si>
    <t>22,12,2024  16:01:56</t>
  </si>
  <si>
    <t>24,12,2024  03:09:21</t>
  </si>
  <si>
    <t>31,05,2023  00:25:14</t>
  </si>
  <si>
    <t>12,08,2023  13:33:51</t>
  </si>
  <si>
    <t>19,09,2023  16:44:00</t>
  </si>
  <si>
    <t>10,06,2024  17:14:13</t>
  </si>
  <si>
    <t>25,03,2024  06:04:40</t>
  </si>
  <si>
    <t>22,12,2023  08:07:25</t>
  </si>
  <si>
    <t>16,07,2024  12:50:16</t>
  </si>
  <si>
    <t>29,01,2024  19:54:53</t>
  </si>
  <si>
    <t>26,05,2024  07:36:16</t>
  </si>
  <si>
    <t>27,08,2024  16:52:54</t>
  </si>
  <si>
    <t>28,05,2024  20:34:41</t>
  </si>
  <si>
    <t>22,04,2024  07:40:58</t>
  </si>
  <si>
    <t>21,09,2023  07:34:06</t>
  </si>
  <si>
    <t>12,03,2024  01:50:16</t>
  </si>
  <si>
    <t>06,11,2023  02:11:00</t>
  </si>
  <si>
    <t>22,12,2023  21:00:35</t>
  </si>
  <si>
    <t>19,02,2024  09:02:50</t>
  </si>
  <si>
    <t>19,11,2024  05:52:58</t>
  </si>
  <si>
    <t>09,03,2024  00:24:31</t>
  </si>
  <si>
    <t>28,12,2023  23:10:28</t>
  </si>
  <si>
    <t>20,07,2023  00:17:32</t>
  </si>
  <si>
    <t>19,10,2023  06:14:34</t>
  </si>
  <si>
    <t>19,12,2023  07:56:01</t>
  </si>
  <si>
    <t>17,05,2023  08:26:26</t>
  </si>
  <si>
    <t>05,01,2024  05:40:27</t>
  </si>
  <si>
    <t>08,10,2024  08:48:06</t>
  </si>
  <si>
    <t>04,05,2023  22:17:44</t>
  </si>
  <si>
    <t>22,03,2025  04:22:38</t>
  </si>
  <si>
    <t>25,10,2024  19:38:22</t>
  </si>
  <si>
    <t>19,02,2025  02:24:57</t>
  </si>
  <si>
    <t>29,09,2024  13:31:42</t>
  </si>
  <si>
    <t>04,12,2024  10:16:19</t>
  </si>
  <si>
    <t>31,10,2023  13:19:45</t>
  </si>
  <si>
    <t>08,08,2024  09:29:55</t>
  </si>
  <si>
    <t>22,08,2024  13:07:41</t>
  </si>
  <si>
    <t>26,03,2024  13:12:20</t>
  </si>
  <si>
    <t>26,04,2023  16:08:41</t>
  </si>
  <si>
    <t>12,11,2024  10:57:06</t>
  </si>
  <si>
    <t>15,10,2023  03:31:39</t>
  </si>
  <si>
    <t>27,01,2024  15:17:55</t>
  </si>
  <si>
    <t>20,11,2023  08:16:01</t>
  </si>
  <si>
    <t>20,05,2023  15:31:28</t>
  </si>
  <si>
    <t>17,01,2024  19:44:04</t>
  </si>
  <si>
    <t>25,11,2023  18:49:22</t>
  </si>
  <si>
    <t>18,01,2024  00:04:18</t>
  </si>
  <si>
    <t>21,12,2024  15:17:42</t>
  </si>
  <si>
    <t>12,03,2025  19:05:37</t>
  </si>
  <si>
    <t>31,10,2024  01:06:40</t>
  </si>
  <si>
    <t>01,04,2025  14:35:16</t>
  </si>
  <si>
    <t>24,08,2023  01:25:37</t>
  </si>
  <si>
    <t>31,10,2023  20:28:16</t>
  </si>
  <si>
    <t>26,08,2024  23:36:04</t>
  </si>
  <si>
    <t>18,03,2025  22:47:30</t>
  </si>
  <si>
    <t>28,12,2023  17:28:57</t>
  </si>
  <si>
    <t>23,09,2023  00:44:18</t>
  </si>
  <si>
    <t>28,01,2025  02:33:11</t>
  </si>
  <si>
    <t>25,08,2024  18:25:29</t>
  </si>
  <si>
    <t>28,10,2024  02:00:51</t>
  </si>
  <si>
    <t>28,09,2023  20:42:11</t>
  </si>
  <si>
    <t>13,09,2023  09:49:39</t>
  </si>
  <si>
    <t>26,07,2023  06:06:42</t>
  </si>
  <si>
    <t>02,10,2024  14:43:30</t>
  </si>
  <si>
    <t>19,09,2023  11:31:00</t>
  </si>
  <si>
    <t>23,06,2023  07:40:45</t>
  </si>
  <si>
    <t>02,07,2023  04:10:25</t>
  </si>
  <si>
    <t>04,07,2023  17:42:55</t>
  </si>
  <si>
    <t>26,03,2024  21:21:23</t>
  </si>
  <si>
    <t>20,03,2025  21:25:27</t>
  </si>
  <si>
    <t>01,10,2024  16:36:17</t>
  </si>
  <si>
    <t>01,05,2023  09:06:41</t>
  </si>
  <si>
    <t>30,10,2023  07:33:28</t>
  </si>
  <si>
    <t>06,10,2023  09:24:54</t>
  </si>
  <si>
    <t>22,09,2023  19:31:10</t>
  </si>
  <si>
    <t>22,12,2023  23:58:09</t>
  </si>
  <si>
    <t>14,07,2023  10:24:37</t>
  </si>
  <si>
    <t>13,01,2025  01:26:04</t>
  </si>
  <si>
    <t>18,07,2023  06:16:55</t>
  </si>
  <si>
    <t>24,11,2024  01:48:46</t>
  </si>
  <si>
    <t>17,07,2023  00:34:07</t>
  </si>
  <si>
    <t>12,09,2023  16:10:09</t>
  </si>
  <si>
    <t>31,01,2025  00:47:13</t>
  </si>
  <si>
    <t>09,09,2024  17:52:52</t>
  </si>
  <si>
    <t>22,02,2025  20:20:12</t>
  </si>
  <si>
    <t>25,02,2024  13:42:31</t>
  </si>
  <si>
    <t>01,08,2024  01:51:03</t>
  </si>
  <si>
    <t>13,10,2024  08:39:16</t>
  </si>
  <si>
    <t>15,07,2023  22:14:59</t>
  </si>
  <si>
    <t>02,08,2024  16:25:30</t>
  </si>
  <si>
    <t>19,07,2024  14:37:15</t>
  </si>
  <si>
    <t>01,06,2024  19:37:32</t>
  </si>
  <si>
    <t>25,01,2024  14:03:10</t>
  </si>
  <si>
    <t>25,06,2023  07:40:50</t>
  </si>
  <si>
    <t>01,01,2025  22:49:52</t>
  </si>
  <si>
    <t>09,04,2024  13:55:17</t>
  </si>
  <si>
    <t>06,08,2024  12:06:39</t>
  </si>
  <si>
    <t>16,06,2024  14:10:04</t>
  </si>
  <si>
    <t>18,03,2025  17:08:44</t>
  </si>
  <si>
    <t>22,05,2024  15:34:40</t>
  </si>
  <si>
    <t>03,10,2024  02:43:45</t>
  </si>
  <si>
    <t>29,11,2024  07:36:12</t>
  </si>
  <si>
    <t>11,03,2025  05:36:50</t>
  </si>
  <si>
    <t>20,09,2024  13:32:53</t>
  </si>
  <si>
    <t>13,05,2023  13:28:41</t>
  </si>
  <si>
    <t>26,04,2024  10:48:37</t>
  </si>
  <si>
    <t>28,11,2024  18:13:18</t>
  </si>
  <si>
    <t>29,06,2024  06:50:45</t>
  </si>
  <si>
    <t>07,02,2024  06:51:43</t>
  </si>
  <si>
    <t>12,11,2023  14:56:46</t>
  </si>
  <si>
    <t>23,01,2025  08:45:37</t>
  </si>
  <si>
    <t>14,08,2024  23:16:59</t>
  </si>
  <si>
    <t>27,12,2024  07:11:35</t>
  </si>
  <si>
    <t>27,10,2024  07:08:48</t>
  </si>
  <si>
    <t>24,10,2023  18:40:27</t>
  </si>
  <si>
    <t>06,05,2024  14:44:01</t>
  </si>
  <si>
    <t>22,02,2025  15:56:14</t>
  </si>
  <si>
    <t>21,01,2024  20:54:39</t>
  </si>
  <si>
    <t>11,04,2025  12:40:06</t>
  </si>
  <si>
    <t>10,06,2024  09:58:22</t>
  </si>
  <si>
    <t>15,06,2023  02:34:58</t>
  </si>
  <si>
    <t>15,03,2024  17:50:02</t>
  </si>
  <si>
    <t>13,11,2023  17:44:20</t>
  </si>
  <si>
    <t>08,02,2024  11:24:50</t>
  </si>
  <si>
    <t>15,08,2024  04:20:26</t>
  </si>
  <si>
    <t>10,08,2023  00:46:47</t>
  </si>
  <si>
    <t>13,03,2025  13:12:08</t>
  </si>
  <si>
    <t>31,10,2024  07:44:20</t>
  </si>
  <si>
    <t>22,01,2025  12:22:21</t>
  </si>
  <si>
    <t>01,04,2024  10:40:46</t>
  </si>
  <si>
    <t>18,06,2023  08:25:50</t>
  </si>
  <si>
    <t>08,07,2023  10:43:02</t>
  </si>
  <si>
    <t>12,08,2024  06:06:22</t>
  </si>
  <si>
    <t>14,09,2023  18:25:16</t>
  </si>
  <si>
    <t>28,05,2023  11:46:36</t>
  </si>
  <si>
    <t>01,06,2023  13:08:37</t>
  </si>
  <si>
    <t>05,05,2023  13:44:21</t>
  </si>
  <si>
    <t>12,09,2023  15:57:56</t>
  </si>
  <si>
    <t>11,01,2025  05:18:21</t>
  </si>
  <si>
    <t>11,02,2024  16:10:02</t>
  </si>
  <si>
    <t>30,04,2024  13:54:42</t>
  </si>
  <si>
    <t>05,05,2024  21:18:27</t>
  </si>
  <si>
    <t>01,02,2024  20:09:23</t>
  </si>
  <si>
    <t>20,10,2024  04:30:39</t>
  </si>
  <si>
    <t>14,02,2025  12:02:37</t>
  </si>
  <si>
    <t>16,02,2024  17:05:42</t>
  </si>
  <si>
    <t>12,10,2024  23:26:44</t>
  </si>
  <si>
    <t>27,08,2023  06:43:52</t>
  </si>
  <si>
    <t>15,10,2024  03:59:38</t>
  </si>
  <si>
    <t>01,10,2023  03:42:03</t>
  </si>
  <si>
    <t>30,09,2023  00:47:08</t>
  </si>
  <si>
    <t>17,11,2023  19:06:10</t>
  </si>
  <si>
    <t>17,05,2024  02:59:24</t>
  </si>
  <si>
    <t>07,05,2023  21:58:39</t>
  </si>
  <si>
    <t>27,06,2023  01:52:56</t>
  </si>
  <si>
    <t>12,03,2024  10:44:08</t>
  </si>
  <si>
    <t>13,10,2024  20:06:35</t>
  </si>
  <si>
    <t>28,03,2024  00:43:44</t>
  </si>
  <si>
    <t>24,09,2024  16:33:26</t>
  </si>
  <si>
    <t>19,05,2023  02:01:07</t>
  </si>
  <si>
    <t>21,02,2024  15:55:15</t>
  </si>
  <si>
    <t>28,05,2023  08:50:50</t>
  </si>
  <si>
    <t>16,10,2024  15:48:30</t>
  </si>
  <si>
    <t>06,12,2024  06:06:36</t>
  </si>
  <si>
    <t>24,06,2023  00:14:31</t>
  </si>
  <si>
    <t>15,03,2025  07:54:00</t>
  </si>
  <si>
    <t>01,10,2023  07:46:52</t>
  </si>
  <si>
    <t>02,05,2023  05:45:33</t>
  </si>
  <si>
    <t>21,03,2024  21:12:57</t>
  </si>
  <si>
    <t>26,09,2024  02:38:55</t>
  </si>
  <si>
    <t>30,07,2023  04:43:32</t>
  </si>
  <si>
    <t>03,05,2024  11:02:28</t>
  </si>
  <si>
    <t>28,09,2024  11:54:57</t>
  </si>
  <si>
    <t>26,02,2025  16:57:32</t>
  </si>
  <si>
    <t>26,08,2024  23:19:32</t>
  </si>
  <si>
    <t>09,10,2023  06:26:01</t>
  </si>
  <si>
    <t>02,05,2023  14:05:37</t>
  </si>
  <si>
    <t>26,11,2023  19:11:07</t>
  </si>
  <si>
    <t>25,07,2024  15:20:04</t>
  </si>
  <si>
    <t>26,08,2023  04:19:54</t>
  </si>
  <si>
    <t>01,05,2024  07:08:23</t>
  </si>
  <si>
    <t>19,10,2023  04:28:17</t>
  </si>
  <si>
    <t>18,05,2024  23:00:09</t>
  </si>
  <si>
    <t>24,10,2023  16:56:28</t>
  </si>
  <si>
    <t>26,03,2024  00:01:10</t>
  </si>
  <si>
    <t>14,03,2025  01:56:12</t>
  </si>
  <si>
    <t>07,11,2023  09:12:57</t>
  </si>
  <si>
    <t>02,11,2023  13:42:37</t>
  </si>
  <si>
    <t>24,01,2025  06:23:17</t>
  </si>
  <si>
    <t>22,12,2023  04:28:36</t>
  </si>
  <si>
    <t>28,10,2024  06:05:27</t>
  </si>
  <si>
    <t>07,02,2025  01:29:03</t>
  </si>
  <si>
    <t>12,02,2024  17:15:28</t>
  </si>
  <si>
    <t>09,04,2024  15:01:52</t>
  </si>
  <si>
    <t>02,06,2024  05:18:48</t>
  </si>
  <si>
    <t>14,10,2023  11:13:30</t>
  </si>
  <si>
    <t>29,09,2023  05:14:23</t>
  </si>
  <si>
    <t>15,08,2024  10:28:53</t>
  </si>
  <si>
    <t>25,12,2024  12:19:56</t>
  </si>
  <si>
    <t>20,01,2025  11:08:58</t>
  </si>
  <si>
    <t>22,11,2023  05:28:44</t>
  </si>
  <si>
    <t>12,06,2024  20:37:20</t>
  </si>
  <si>
    <t>14,10,2023  22:22:28</t>
  </si>
  <si>
    <t>05,01,2025  15:09:01</t>
  </si>
  <si>
    <t>24,03,2024  14:12:09</t>
  </si>
  <si>
    <t>04,09,2024  12:52:01</t>
  </si>
  <si>
    <t>08,01,2025  15:13:01</t>
  </si>
  <si>
    <t>17,10,2024  01:05:22</t>
  </si>
  <si>
    <t>12,10,2023  06:52:57</t>
  </si>
  <si>
    <t>26,05,2023  06:35:03</t>
  </si>
  <si>
    <t>28,04,2024  06:19:16</t>
  </si>
  <si>
    <t>18,11,2024  15:22:29</t>
  </si>
  <si>
    <t>06,01,2024  03:27:40</t>
  </si>
  <si>
    <t>04,05,2023  14:43:02</t>
  </si>
  <si>
    <t>15,11,2023  10:39:04</t>
  </si>
  <si>
    <t>27,02,2025  18:00:24</t>
  </si>
  <si>
    <t>21,12,2023  23:33:36</t>
  </si>
  <si>
    <t>13,04,2025  14:11:49</t>
  </si>
  <si>
    <t>21,03,2024  15:24:54</t>
  </si>
  <si>
    <t>29,10,2024  22:19:01</t>
  </si>
  <si>
    <t>17,03,2024  16:46:37</t>
  </si>
  <si>
    <t>03,05,2024  08:47:13</t>
  </si>
  <si>
    <t>26,04,2024  00:25:24</t>
  </si>
  <si>
    <t>05,01,2024  15:49:30</t>
  </si>
  <si>
    <t>17,07,2024  20:42:50</t>
  </si>
  <si>
    <t>27,07,2024  02:06:12</t>
  </si>
  <si>
    <t>02,04,2024  15:29:29</t>
  </si>
  <si>
    <t>18,09,2023  02:17:26</t>
  </si>
  <si>
    <t>20,02,2025  03:48:10</t>
  </si>
  <si>
    <t>28,08,2024  10:29:03</t>
  </si>
  <si>
    <t>24,01,2024  20:38:33</t>
  </si>
  <si>
    <t>07,04,2024  04:49:51</t>
  </si>
  <si>
    <t>08,10,2023  03:28:24</t>
  </si>
  <si>
    <t>05,01,2025  02:20:22</t>
  </si>
  <si>
    <t>25,02,2025  06:50:28</t>
  </si>
  <si>
    <t>26,07,2024  22:08:57</t>
  </si>
  <si>
    <t>17,02,2025  22:02:44</t>
  </si>
  <si>
    <t>19,04,2024  06:27:23</t>
  </si>
  <si>
    <t>05,04,2025  15:50:05</t>
  </si>
  <si>
    <t>10,11,2023  10:50:12</t>
  </si>
  <si>
    <t>14,01,2024  22:47:21</t>
  </si>
  <si>
    <t>24,06,2023  15:58:56</t>
  </si>
  <si>
    <t>12,09,2023  09:12:08</t>
  </si>
  <si>
    <t>01,02,2024  02:35:38</t>
  </si>
  <si>
    <t>25,01,2024  13:33:15</t>
  </si>
  <si>
    <t>15,09,2024  01:24:30</t>
  </si>
  <si>
    <t>23,12,2023  05:24:18</t>
  </si>
  <si>
    <t>14,11,2024  20:57:34</t>
  </si>
  <si>
    <t>17,08,2024  11:53:41</t>
  </si>
  <si>
    <t>09,09,2024  22:40:15</t>
  </si>
  <si>
    <t>21,06,2023  20:38:48</t>
  </si>
  <si>
    <t>21,10,2023  01:57:46</t>
  </si>
  <si>
    <t>05,07,2024  11:52:17</t>
  </si>
  <si>
    <t>26,02,2025  10:31:44</t>
  </si>
  <si>
    <t>12,03,2024  20:46:12</t>
  </si>
  <si>
    <t>08,05,2023  02:21:06</t>
  </si>
  <si>
    <t>16,04,2024  10:31:17</t>
  </si>
  <si>
    <t>07,07,2024  04:34:08</t>
  </si>
  <si>
    <t>08,12,2024  10:22:01</t>
  </si>
  <si>
    <t>07,05,2023  20:54:20</t>
  </si>
  <si>
    <t>19,08,2023  02:34:07</t>
  </si>
  <si>
    <t>04,12,2024  13:50:15</t>
  </si>
  <si>
    <t>25,02,2025  22:30:17</t>
  </si>
  <si>
    <t>15,07,2023  05:23:17</t>
  </si>
  <si>
    <t>18,07,2023  16:24:27</t>
  </si>
  <si>
    <t>15,01,2025  10:27:03</t>
  </si>
  <si>
    <t>09,02,2025  15:22:07</t>
  </si>
  <si>
    <t>13,10,2023  11:03:03</t>
  </si>
  <si>
    <t>23,09,2023  11:24:54</t>
  </si>
  <si>
    <t>17,08,2024  11:12:09</t>
  </si>
  <si>
    <t>06,06,2023  14:27:16</t>
  </si>
  <si>
    <t>17,04,2024  00:21:38</t>
  </si>
  <si>
    <t>25,10,2024  10:27:23</t>
  </si>
  <si>
    <t>10,04,2024  12:50:08</t>
  </si>
  <si>
    <t>10,05,2023  06:05:43</t>
  </si>
  <si>
    <t>04,06,2024  11:39:36</t>
  </si>
  <si>
    <t>21,07,2023  16:45:02</t>
  </si>
  <si>
    <t>20,08,2023  20:10:28</t>
  </si>
  <si>
    <t>05,07,2024  09:15:39</t>
  </si>
  <si>
    <t>13,02,2024  14:08:53</t>
  </si>
  <si>
    <t>30,08,2023  15:38:18</t>
  </si>
  <si>
    <t>18,04,2024  06:14:50</t>
  </si>
  <si>
    <t>08,11,2024  01:46:07</t>
  </si>
  <si>
    <t>16,11,2023  19:28:20</t>
  </si>
  <si>
    <t>03,10,2024  11:58:03</t>
  </si>
  <si>
    <t>25,12,2023  07:53:25</t>
  </si>
  <si>
    <t>17,11,2024  01:55:43</t>
  </si>
  <si>
    <t>14,03,2025  02:59:11</t>
  </si>
  <si>
    <t>29,09,2023  22:42:34</t>
  </si>
  <si>
    <t>20,09,2023  05:17:28</t>
  </si>
  <si>
    <t>24,11,2024  18:50:33</t>
  </si>
  <si>
    <t>19,01,2024  18:22:49</t>
  </si>
  <si>
    <t>06,09,2024  01:06:32</t>
  </si>
  <si>
    <t>19,10,2024  18:45:09</t>
  </si>
  <si>
    <t>21,02,2024  20:57:37</t>
  </si>
  <si>
    <t>02,07,2023  02:30:04</t>
  </si>
  <si>
    <t>07,05,2023  18:09:46</t>
  </si>
  <si>
    <t>22,02,2025  15:35:11</t>
  </si>
  <si>
    <t>06,05,2023  11:06:50</t>
  </si>
  <si>
    <t>03,07,2024  09:27:49</t>
  </si>
  <si>
    <t>12,09,2024  02:45:07</t>
  </si>
  <si>
    <t>22,01,2025  11:27:27</t>
  </si>
  <si>
    <t>07,03,2025  16:20:19</t>
  </si>
  <si>
    <t>05,04,2025  21:52:50</t>
  </si>
  <si>
    <t>05,02,2024  12:42:04</t>
  </si>
  <si>
    <t>29,08,2024  18:45:50</t>
  </si>
  <si>
    <t>08,04,2024  00:07:49</t>
  </si>
  <si>
    <t>05,08,2024  15:05:19</t>
  </si>
  <si>
    <t>30,07,2024  03:05:42</t>
  </si>
  <si>
    <t>08,07,2024  01:42:11</t>
  </si>
  <si>
    <t>22,03,2025  16:59:25</t>
  </si>
  <si>
    <t>27,08,2024  06:10:15</t>
  </si>
  <si>
    <t>27,04,2024  01:41:08</t>
  </si>
  <si>
    <t>02,08,2023  20:51:17</t>
  </si>
  <si>
    <t>21,07,2024  21:03:33</t>
  </si>
  <si>
    <t>19,10,2023  00:22:17</t>
  </si>
  <si>
    <t>30,09,2024  11:19:11</t>
  </si>
  <si>
    <t>09,10,2024  04:49:23</t>
  </si>
  <si>
    <t>02,03,2024  16:19:32</t>
  </si>
  <si>
    <t>04,05,2024  22:41:25</t>
  </si>
  <si>
    <t>24,04,2024  20:01:22</t>
  </si>
  <si>
    <t>11,05,2024  03:20:42</t>
  </si>
  <si>
    <t>19,11,2023  00:32:29</t>
  </si>
  <si>
    <t>23,10,2023  10:47:57</t>
  </si>
  <si>
    <t>15,12,2024  17:06:30</t>
  </si>
  <si>
    <t>30,04,2024  19:56:01</t>
  </si>
  <si>
    <t>19,11,2023  09:46:32</t>
  </si>
  <si>
    <t>19,09,2023  14:16:19</t>
  </si>
  <si>
    <t>09,10,2023  12:03:55</t>
  </si>
  <si>
    <t>19,05,2024  13:25:09</t>
  </si>
  <si>
    <t>29,12,2024  08:06:49</t>
  </si>
  <si>
    <t>01,04,2025  01:16:50</t>
  </si>
  <si>
    <t>11,05,2023  22:24:05</t>
  </si>
  <si>
    <t>20,10,2023  06:12:16</t>
  </si>
  <si>
    <t>25,02,2024  22:04:53</t>
  </si>
  <si>
    <t>27,08,2023  19:28:09</t>
  </si>
  <si>
    <t>14,05,2024  14:08:06</t>
  </si>
  <si>
    <t>08,12,2024  01:07:28</t>
  </si>
  <si>
    <t>16,10,2023  16:09:43</t>
  </si>
  <si>
    <t>12,09,2023  04:40:26</t>
  </si>
  <si>
    <t>06,04,2024  02:37:06</t>
  </si>
  <si>
    <t>25,12,2024  07:19:46</t>
  </si>
  <si>
    <t>08,10,2024  12:49:22</t>
  </si>
  <si>
    <t>18,09,2024  07:01:49</t>
  </si>
  <si>
    <t>27,07,2024  02:49:54</t>
  </si>
  <si>
    <t>07,01,2024  14:12:24</t>
  </si>
  <si>
    <t>06,11,2024  04:02:00</t>
  </si>
  <si>
    <t>07,03,2024  11:45:59</t>
  </si>
  <si>
    <t>21,02,2024  03:30:55</t>
  </si>
  <si>
    <t>30,03,2025  14:41:06</t>
  </si>
  <si>
    <t>20,04,2024  15:02:33</t>
  </si>
  <si>
    <t>06,08,2023  00:31:51</t>
  </si>
  <si>
    <t>09,04,2025  09:22:49</t>
  </si>
  <si>
    <t>24,05,2024  15:24:52</t>
  </si>
  <si>
    <t>01,10,2024  06:26:19</t>
  </si>
  <si>
    <t>13,05,2023  11:18:43</t>
  </si>
  <si>
    <t>13,08,2023  10:52:03</t>
  </si>
  <si>
    <t>19,11,2024  04:17:44</t>
  </si>
  <si>
    <t>16,02,2024  19:24:55</t>
  </si>
  <si>
    <t>22,01,2025  13:37:34</t>
  </si>
  <si>
    <t>18,11,2024  14:51:17</t>
  </si>
  <si>
    <t>23,12,2024  14:17:47</t>
  </si>
  <si>
    <t>07,03,2024  00:55:20</t>
  </si>
  <si>
    <t>07,01,2024  11:32:20</t>
  </si>
  <si>
    <t>04,12,2023  08:10:44</t>
  </si>
  <si>
    <t>19,10,2024  12:13:24</t>
  </si>
  <si>
    <t>10,01,2024  14:45:02</t>
  </si>
  <si>
    <t>24,09,2023  19:50:16</t>
  </si>
  <si>
    <t>07,06,2024  15:48:57</t>
  </si>
  <si>
    <t>29,09,2023  06:37:14</t>
  </si>
  <si>
    <t>17,08,2024  16:00:39</t>
  </si>
  <si>
    <t>21,02,2024  13:14:46</t>
  </si>
  <si>
    <t>16,10,2023  07:35:58</t>
  </si>
  <si>
    <t>12,08,2023  20:03:50</t>
  </si>
  <si>
    <t>26,12,2024  04:35:45</t>
  </si>
  <si>
    <t>08,03,2024  12:38:31</t>
  </si>
  <si>
    <t>08,09,2023  18:04:36</t>
  </si>
  <si>
    <t>12,08,2023  20:48:02</t>
  </si>
  <si>
    <t>14,01,2024  15:02:52</t>
  </si>
  <si>
    <t>18,11,2024  02:23:37</t>
  </si>
  <si>
    <t>21,11,2023  19:57:59</t>
  </si>
  <si>
    <t>31,05,2023  21:27:15</t>
  </si>
  <si>
    <t>22,05,2024  17:39:13</t>
  </si>
  <si>
    <t>10,05,2023  02:03:30</t>
  </si>
  <si>
    <t>19,01,2024  19:17:37</t>
  </si>
  <si>
    <t>19,01,2025  10:19:10</t>
  </si>
  <si>
    <t>02,01,2024  15:08:26</t>
  </si>
  <si>
    <t>27,12,2023  20:06:47</t>
  </si>
  <si>
    <t>31,05,2023  21:50:55</t>
  </si>
  <si>
    <t>15,08,2024  01:14:19</t>
  </si>
  <si>
    <t>17,07,2024  07:46:15</t>
  </si>
  <si>
    <t>17,12,2024  06:10:13</t>
  </si>
  <si>
    <t>05,05,2023  07:05:39</t>
  </si>
  <si>
    <t>18,08,2023  08:04:15</t>
  </si>
  <si>
    <t>03,07,2024  06:37:57</t>
  </si>
  <si>
    <t>16,03,2024  15:16:03</t>
  </si>
  <si>
    <t>19,05,2024  03:00:11</t>
  </si>
  <si>
    <t>01,02,2025  10:31:50</t>
  </si>
  <si>
    <t>22,11,2023  17:50:05</t>
  </si>
  <si>
    <t>22,05,2024  18:39:06</t>
  </si>
  <si>
    <t>26,08,2024  07:28:55</t>
  </si>
  <si>
    <t>29,09,2024  13:52:02</t>
  </si>
  <si>
    <t>06,07,2023  20:54:09</t>
  </si>
  <si>
    <t>17,11,2023  00:22:00</t>
  </si>
  <si>
    <t>05,09,2024  03:22:04</t>
  </si>
  <si>
    <t>27,05,2024  05:48:56</t>
  </si>
  <si>
    <t>23,06,2023  05:29:50</t>
  </si>
  <si>
    <t>04,10,2023  11:47:48</t>
  </si>
  <si>
    <t>14,08,2024  16:02:57</t>
  </si>
  <si>
    <t>09,05,2023  03:48:52</t>
  </si>
  <si>
    <t>07,10,2023  23:34:22</t>
  </si>
  <si>
    <t>30,03,2024  22:30:20</t>
  </si>
  <si>
    <t>23,05,2024  13:13:33</t>
  </si>
  <si>
    <t>22,08,2023  07:22:25</t>
  </si>
  <si>
    <t>28,03,2024  20:16:03</t>
  </si>
  <si>
    <t>14,07,2023  14:38:42</t>
  </si>
  <si>
    <t>16,12,2023  20:21:22</t>
  </si>
  <si>
    <t>20,06,2023  11:34:34</t>
  </si>
  <si>
    <t>22,07,2024  03:41:02</t>
  </si>
  <si>
    <t>06,01,2025  05:52:35</t>
  </si>
  <si>
    <t>31,03,2024  20:37:55</t>
  </si>
  <si>
    <t>13,06,2024  18:40:40</t>
  </si>
  <si>
    <t>25,05,2023  22:40:31</t>
  </si>
  <si>
    <t>01,02,2025  09:17:55</t>
  </si>
  <si>
    <t>29,12,2023  16:22:50</t>
  </si>
  <si>
    <t>30,03,2025  06:56:47</t>
  </si>
  <si>
    <t>10,11,2024  02:16:29</t>
  </si>
  <si>
    <t>24,05,2023  21:56:40</t>
  </si>
  <si>
    <t>21,05,2024  00:39:13</t>
  </si>
  <si>
    <t>21,09,2023  03:57:53</t>
  </si>
  <si>
    <t>02,10,2023  21:34:54</t>
  </si>
  <si>
    <t>07,08,2024  09:25:56</t>
  </si>
  <si>
    <t>24,06,2023  10:59:32</t>
  </si>
  <si>
    <t>10,12,2023  09:16:32</t>
  </si>
  <si>
    <t>30,04,2023  11:44:05</t>
  </si>
  <si>
    <t>14,06,2023  07:44:27</t>
  </si>
  <si>
    <t>18,10,2023  12:46:06</t>
  </si>
  <si>
    <t>27,04,2024  12:29:34</t>
  </si>
  <si>
    <t>13,01,2025  01:55:04</t>
  </si>
  <si>
    <t>27,01,2024  02:30:56</t>
  </si>
  <si>
    <t>03,11,2023  14:58:22</t>
  </si>
  <si>
    <t>13,02,2025  07:55:44</t>
  </si>
  <si>
    <t>20,06,2024  00:57:04</t>
  </si>
  <si>
    <t>28,06,2024  11:46:36</t>
  </si>
  <si>
    <t>05,05,2023  20:02:29</t>
  </si>
  <si>
    <t>01,04,2025  00:57:34</t>
  </si>
  <si>
    <t>03,11,2024  12:07:14</t>
  </si>
  <si>
    <t>30,04,2024  02:18:05</t>
  </si>
  <si>
    <t>29,10,2024  04:38:37</t>
  </si>
  <si>
    <t>13,03,2025  04:47:53</t>
  </si>
  <si>
    <t>06,11,2024  03:46:48</t>
  </si>
  <si>
    <t>06,05,2023  22:57:03</t>
  </si>
  <si>
    <t>21,08,2023  00:15:13</t>
  </si>
  <si>
    <t>02,07,2023  17:26:44</t>
  </si>
  <si>
    <t>14,03,2024  03:03:07</t>
  </si>
  <si>
    <t>28,11,2024  20:06:08</t>
  </si>
  <si>
    <t>25,04,2023  14:21:43</t>
  </si>
  <si>
    <t>22,01,2025  19:01:29</t>
  </si>
  <si>
    <t>15,09,2023  16:31:40</t>
  </si>
  <si>
    <t>08,12,2024  13:36:49</t>
  </si>
  <si>
    <t>02,10,2023  05:19:00</t>
  </si>
  <si>
    <t>08,03,2025  14:37:28</t>
  </si>
  <si>
    <t>19,05,2023  01:54:16</t>
  </si>
  <si>
    <t>17,04,2024  20:28:21</t>
  </si>
  <si>
    <t>13,08,2023  00:15:37</t>
  </si>
  <si>
    <t>14,02,2024  11:39:27</t>
  </si>
  <si>
    <t>08,05,2024  19:02:07</t>
  </si>
  <si>
    <t>17,01,2025  06:44:17</t>
  </si>
  <si>
    <t>12,05,2024  23:00:42</t>
  </si>
  <si>
    <t>06,12,2024  05:33:28</t>
  </si>
  <si>
    <t>13,06,2023  18:25:03</t>
  </si>
  <si>
    <t>21,06,2023  01:24:51</t>
  </si>
  <si>
    <t>26,11,2023  18:30:34</t>
  </si>
  <si>
    <t>21,03,2024  11:36:10</t>
  </si>
  <si>
    <t>04,04,2025  03:30:12</t>
  </si>
  <si>
    <t>13,12,2024  13:13:14</t>
  </si>
  <si>
    <t>21,02,2025  21:13:46</t>
  </si>
  <si>
    <t>14,05,2023  05:00:55</t>
  </si>
  <si>
    <t>14,06,2024  18:00:36</t>
  </si>
  <si>
    <t>27,12,2023  09:44:30</t>
  </si>
  <si>
    <t>13,04,2024  13:13:32</t>
  </si>
  <si>
    <t>31,03,2024  08:20:57</t>
  </si>
  <si>
    <t>16,12,2024  08:13:54</t>
  </si>
  <si>
    <t>15,09,2023  21:21:51</t>
  </si>
  <si>
    <t>18,11,2023  18:31:36</t>
  </si>
  <si>
    <t>17,05,2023  03:54:12</t>
  </si>
  <si>
    <t>27,06,2024  03:29:59</t>
  </si>
  <si>
    <t>13,05,2023  23:30:56</t>
  </si>
  <si>
    <t>28,05,2024  09:04:08</t>
  </si>
  <si>
    <t>20,08,2023  15:22:33</t>
  </si>
  <si>
    <t>18,09,2023  10:48:25</t>
  </si>
  <si>
    <t>26,11,2024  10:47:53</t>
  </si>
  <si>
    <t>20,12,2024  16:04:54</t>
  </si>
  <si>
    <t>08,06,2023  17:03:38</t>
  </si>
  <si>
    <t>08,05,2024  03:37:32</t>
  </si>
  <si>
    <t>29,08,2023  17:48:32</t>
  </si>
  <si>
    <t>27,03,2024  18:35:29</t>
  </si>
  <si>
    <t>17,01,2025  04:40:01</t>
  </si>
  <si>
    <t>13,05,2023  10:02:33</t>
  </si>
  <si>
    <t>20,11,2024  10:46:12</t>
  </si>
  <si>
    <t>19,04,2024  23:44:45</t>
  </si>
  <si>
    <t>28,10,2024  09:07:56</t>
  </si>
  <si>
    <t>23,07,2023  21:57:12</t>
  </si>
  <si>
    <t>02,01,2024  20:18:27</t>
  </si>
  <si>
    <t>25,06,2023  15:30:45</t>
  </si>
  <si>
    <t>12,11,2023  06:34:39</t>
  </si>
  <si>
    <t>09,04,2025  14:57:37</t>
  </si>
  <si>
    <t>24,06,2023  14:59:15</t>
  </si>
  <si>
    <t>15,08,2024  10:43:19</t>
  </si>
  <si>
    <t>05,10,2024  04:52:54</t>
  </si>
  <si>
    <t>18,11,2024  22:12:22</t>
  </si>
  <si>
    <t>13,04,2024  15:49:03</t>
  </si>
  <si>
    <t>04,01,2024  06:05:34</t>
  </si>
  <si>
    <t>05,08,2023  01:42:11</t>
  </si>
  <si>
    <t>04,06,2024  11:56:43</t>
  </si>
  <si>
    <t>20,05,2023  20:18:06</t>
  </si>
  <si>
    <t>01,05,2024  01:46:23</t>
  </si>
  <si>
    <t>28,07,2024  23:27:34</t>
  </si>
  <si>
    <t>20,05,2024  20:05:13</t>
  </si>
  <si>
    <t>04,04,2025  11:34:46</t>
  </si>
  <si>
    <t>02,03,2024  05:52:54</t>
  </si>
  <si>
    <t>20,02,2024  03:42:23</t>
  </si>
  <si>
    <t>19,05,2024  22:15:28</t>
  </si>
  <si>
    <t>09,08,2024  03:51:45</t>
  </si>
  <si>
    <t>26,03,2024  04:04:45</t>
  </si>
  <si>
    <t>07,03,2025  04:41:38</t>
  </si>
  <si>
    <t>14,09,2023  07:55:58</t>
  </si>
  <si>
    <t>08,05,2024  08:34:11</t>
  </si>
  <si>
    <t>06,01,2025  01:03:55</t>
  </si>
  <si>
    <t>26,06,2023  02:53:00</t>
  </si>
  <si>
    <t>21,10,2023  00:51:53</t>
  </si>
  <si>
    <t>18,02,2024  23:24:55</t>
  </si>
  <si>
    <t>11,03,2025  07:36:26</t>
  </si>
  <si>
    <t>24,09,2024  20:12:12</t>
  </si>
  <si>
    <t>24,06,2023  13:40:56</t>
  </si>
  <si>
    <t>09,04,2025  00:56:33</t>
  </si>
  <si>
    <t>30,05,2024  14:31:11</t>
  </si>
  <si>
    <t>23,05,2023  15:44:33</t>
  </si>
  <si>
    <t>15,09,2023  08:05:11</t>
  </si>
  <si>
    <t>24,10,2024  20:21:10</t>
  </si>
  <si>
    <t>30,05,2023  20:54:01</t>
  </si>
  <si>
    <t>19,07,2023  17:40:31</t>
  </si>
  <si>
    <t>23,01,2024  06:40:40</t>
  </si>
  <si>
    <t>16,12,2023  16:55:37</t>
  </si>
  <si>
    <t>23,05,2023  10:32:28</t>
  </si>
  <si>
    <t>03,09,2023  01:26:37</t>
  </si>
  <si>
    <t>20,01,2025  01:09:16</t>
  </si>
  <si>
    <t>05,10,2023  16:50:16</t>
  </si>
  <si>
    <t>10,10,2023  06:49:38</t>
  </si>
  <si>
    <t>09,03,2024  14:59:57</t>
  </si>
  <si>
    <t>14,03,2025  17:09:46</t>
  </si>
  <si>
    <t>04,04,2025  23:19:28</t>
  </si>
  <si>
    <t>27,01,2025  23:00:37</t>
  </si>
  <si>
    <t>01,06,2024  21:46:31</t>
  </si>
  <si>
    <t>24,09,2024  04:33:40</t>
  </si>
  <si>
    <t>22,11,2024  14:13:14</t>
  </si>
  <si>
    <t>19,12,2024  00:04:47</t>
  </si>
  <si>
    <t>16,04,2024  10:22:56</t>
  </si>
  <si>
    <t>15,01,2024  09:40:45</t>
  </si>
  <si>
    <t>31,03,2025  03:08:41</t>
  </si>
  <si>
    <t>07,02,2025  11:56:01</t>
  </si>
  <si>
    <t>15,06,2023  13:12:20</t>
  </si>
  <si>
    <t>18,10,2024  23:33:23</t>
  </si>
  <si>
    <t>08,07,2024  19:10:22</t>
  </si>
  <si>
    <t>07,11,2023  15:48:57</t>
  </si>
  <si>
    <t>10,05,2024  22:35:21</t>
  </si>
  <si>
    <t>30,08,2023  19:46:24</t>
  </si>
  <si>
    <t>31,10,2023  23:31:18</t>
  </si>
  <si>
    <t>14,11,2024  12:53:59</t>
  </si>
  <si>
    <t>20,03,2024  18:21:57</t>
  </si>
  <si>
    <t>30,01,2025  05:22:31</t>
  </si>
  <si>
    <t>04,08,2023  05:36:20</t>
  </si>
  <si>
    <t>09,02,2025  13:23:53</t>
  </si>
  <si>
    <t>14,09,2023  08:17:03</t>
  </si>
  <si>
    <t>12,12,2023  14:25:36</t>
  </si>
  <si>
    <t>02,04,2025  23:02:17</t>
  </si>
  <si>
    <t>06,10,2024  04:07:37</t>
  </si>
  <si>
    <t>13,05,2023  06:55:55</t>
  </si>
  <si>
    <t>23,09,2023  14:16:35</t>
  </si>
  <si>
    <t>19,09,2024  03:46:26</t>
  </si>
  <si>
    <t>12,06,2024  08:50:49</t>
  </si>
  <si>
    <t>19,04,2024  21:13:54</t>
  </si>
  <si>
    <t>04,09,2024  22:19:40</t>
  </si>
  <si>
    <t>26,03,2024  14:14:25</t>
  </si>
  <si>
    <t>27,09,2024  13:55:45</t>
  </si>
  <si>
    <t>24,09,2023  02:06:12</t>
  </si>
  <si>
    <t>22,09,2023  05:36:30</t>
  </si>
  <si>
    <t>10,05,2024  12:40:04</t>
  </si>
  <si>
    <t>17,04,2024  21:40:11</t>
  </si>
  <si>
    <t>05,03,2025  14:19:46</t>
  </si>
  <si>
    <t>20,10,2023  16:21:51</t>
  </si>
  <si>
    <t>26,06,2023  03:19:29</t>
  </si>
  <si>
    <t>16,05,2024  02:58:27</t>
  </si>
  <si>
    <t>17,07,2023  13:27:28</t>
  </si>
  <si>
    <t>08,10,2024  10:45:55</t>
  </si>
  <si>
    <t>19,05,2023  00:10:50</t>
  </si>
  <si>
    <t>01,12,2023  06:52:44</t>
  </si>
  <si>
    <t>17,09,2023  23:04:54</t>
  </si>
  <si>
    <t>13,02,2025  09:26:06</t>
  </si>
  <si>
    <t>24,08,2024  12:13:14</t>
  </si>
  <si>
    <t>23,03,2025  12:20:02</t>
  </si>
  <si>
    <t>25,06,2023  19:04:24</t>
  </si>
  <si>
    <t>17,09,2024  18:53:07</t>
  </si>
  <si>
    <t>22,11,2024  13:47:45</t>
  </si>
  <si>
    <t>02,06,2023  02:08:16</t>
  </si>
  <si>
    <t>19,06,2024  19:39:33</t>
  </si>
  <si>
    <t>04,12,2024  23:45:29</t>
  </si>
  <si>
    <t>10,05,2024  09:56:27</t>
  </si>
  <si>
    <t>04,06,2024  01:30:16</t>
  </si>
  <si>
    <t>19,04,2025  10:23:46</t>
  </si>
  <si>
    <t>03,01,2024  19:52:15</t>
  </si>
  <si>
    <t>05,06,2024  05:48:08</t>
  </si>
  <si>
    <t>22,04,2024  15:02:28</t>
  </si>
  <si>
    <t>08,05,2023  14:00:42</t>
  </si>
  <si>
    <t>17,12,2023  10:03:54</t>
  </si>
  <si>
    <t>15,10,2023  22:25:16</t>
  </si>
  <si>
    <t>16,12,2023  07:06:28</t>
  </si>
  <si>
    <t>19,10,2023  21:50:12</t>
  </si>
  <si>
    <t>30,03,2025  00:28:22</t>
  </si>
  <si>
    <t>04,04,2025  10:40:42</t>
  </si>
  <si>
    <t>09,02,2024  22:20:00</t>
  </si>
  <si>
    <t>21,03,2024  03:44:58</t>
  </si>
  <si>
    <t>22,11,2023  19:57:05</t>
  </si>
  <si>
    <t>06,05,2024  06:18:27</t>
  </si>
  <si>
    <t>19,12,2024  13:43:38</t>
  </si>
  <si>
    <t>02,01,2024  07:46:13</t>
  </si>
  <si>
    <t>06,07,2024  03:54:59</t>
  </si>
  <si>
    <t>17,11,2024  22:57:06</t>
  </si>
  <si>
    <t>05,01,2024  06:42:51</t>
  </si>
  <si>
    <t>13,09,2023  09:53:57</t>
  </si>
  <si>
    <t>16,05,2024  20:02:30</t>
  </si>
  <si>
    <t>04,03,2025  04:15:50</t>
  </si>
  <si>
    <t>20,08,2024  14:11:34</t>
  </si>
  <si>
    <t>27,10,2023  10:16:11</t>
  </si>
  <si>
    <t>18,02,2025  07:39:05</t>
  </si>
  <si>
    <t>06,09,2024  06:48:38</t>
  </si>
  <si>
    <t>08,07,2024  19:39:14</t>
  </si>
  <si>
    <t>18,10,2024  03:56:09</t>
  </si>
  <si>
    <t>26,04,2023  08:50:42</t>
  </si>
  <si>
    <t>02,08,2023  08:16:25</t>
  </si>
  <si>
    <t>07,01,2025  20:35:24</t>
  </si>
  <si>
    <t>16,09,2023  11:31:25</t>
  </si>
  <si>
    <t>29,01,2025  05:34:41</t>
  </si>
  <si>
    <t>17,07,2024  04:55:31</t>
  </si>
  <si>
    <t>23,06,2024  06:36:08</t>
  </si>
  <si>
    <t>12,08,2023  10:33:50</t>
  </si>
  <si>
    <t>11,09,2023  05:20:30</t>
  </si>
  <si>
    <t>10,02,2024  19:15:15</t>
  </si>
  <si>
    <t>10,05,2024  11:15:24</t>
  </si>
  <si>
    <t>20,11,2023  05:19:51</t>
  </si>
  <si>
    <t>26,10,2023  21:40:07</t>
  </si>
  <si>
    <t>27,09,2023  11:45:01</t>
  </si>
  <si>
    <t>28,07,2023  22:57:14</t>
  </si>
  <si>
    <t>18,08,2024  04:05:46</t>
  </si>
  <si>
    <t>30,04,2023  20:59:25</t>
  </si>
  <si>
    <t>13,03,2024  17:15:01</t>
  </si>
  <si>
    <t>08,07,2023  00:48:13</t>
  </si>
  <si>
    <t>19,12,2024  18:26:53</t>
  </si>
  <si>
    <t>21,11,2024  05:13:47</t>
  </si>
  <si>
    <t>25,03,2025  11:17:54</t>
  </si>
  <si>
    <t>13,01,2025  07:36:27</t>
  </si>
  <si>
    <t>14,08,2024  03:40:43</t>
  </si>
  <si>
    <t>16,09,2024  03:32:29</t>
  </si>
  <si>
    <t>01,10,2024  01:21:52</t>
  </si>
  <si>
    <t>05,06,2023  04:14:48</t>
  </si>
  <si>
    <t>30,03,2025  09:34:19</t>
  </si>
  <si>
    <t>15,03,2024  13:30:26</t>
  </si>
  <si>
    <t>20,01,2024  00:24:11</t>
  </si>
  <si>
    <t>15,11,2023  07:22:09</t>
  </si>
  <si>
    <t>04,05,2024  14:14:40</t>
  </si>
  <si>
    <t>13,05,2023  13:31:12</t>
  </si>
  <si>
    <t>05,05,2023  07:38:50</t>
  </si>
  <si>
    <t>15,05,2024  15:31:32</t>
  </si>
  <si>
    <t>18,10,2023  14:34:12</t>
  </si>
  <si>
    <t>14,01,2025  09:21:50</t>
  </si>
  <si>
    <t>07,04,2025  01:37:42</t>
  </si>
  <si>
    <t>01,04,2024  05:14:25</t>
  </si>
  <si>
    <t>02,09,2023  04:31:43</t>
  </si>
  <si>
    <t>16,10,2024  08:26:53</t>
  </si>
  <si>
    <t>05,09,2024  08:13:27</t>
  </si>
  <si>
    <t>14,08,2024  04:16:00</t>
  </si>
  <si>
    <t>16,11,2024  01:32:24</t>
  </si>
  <si>
    <t>02,07,2023  17:52:45</t>
  </si>
  <si>
    <t>30,07,2023  19:46:36</t>
  </si>
  <si>
    <t>16,09,2024  15:45:27</t>
  </si>
  <si>
    <t>19,12,2024  20:01:22</t>
  </si>
  <si>
    <t>15,01,2024  05:47:15</t>
  </si>
  <si>
    <t>26,03,2025  19:10:24</t>
  </si>
  <si>
    <t>26,10,2023  01:34:16</t>
  </si>
  <si>
    <t>08,09,2024  14:55:19</t>
  </si>
  <si>
    <t>26,05,2024  23:04:36</t>
  </si>
  <si>
    <t>02,01,2024  07:07:51</t>
  </si>
  <si>
    <t>31,05,2024  18:40:32</t>
  </si>
  <si>
    <t>01,03,2025  09:14:00</t>
  </si>
  <si>
    <t>15,03,2024  03:23:48</t>
  </si>
  <si>
    <t>03,01,2025  15:15:00</t>
  </si>
  <si>
    <t>29,04,2024  16:23:36</t>
  </si>
  <si>
    <t>14,02,2025  01:43:46</t>
  </si>
  <si>
    <t>14,09,2024  17:01:00</t>
  </si>
  <si>
    <t>16,07,2023  00:30:05</t>
  </si>
  <si>
    <t>08,01,2025  17:44:43</t>
  </si>
  <si>
    <t>12,10,2023  23:23:45</t>
  </si>
  <si>
    <t>29,06,2024  19:07:00</t>
  </si>
  <si>
    <t>27,07,2024  22:30:04</t>
  </si>
  <si>
    <t>28,05,2023  19:03:51</t>
  </si>
  <si>
    <t>24,08,2024  00:50:38</t>
  </si>
  <si>
    <t>28,02,2024  23:45:31</t>
  </si>
  <si>
    <t>17,08,2023  09:17:25</t>
  </si>
  <si>
    <t>26,08,2023  04:48:06</t>
  </si>
  <si>
    <t>09,10,2023  16:36:06</t>
  </si>
  <si>
    <t>07,12,2024  03:24:03</t>
  </si>
  <si>
    <t>18,06,2023  10:08:18</t>
  </si>
  <si>
    <t>20,08,2023  20:29:37</t>
  </si>
  <si>
    <t>18,08,2023  01:13:51</t>
  </si>
  <si>
    <t>31,10,2023  21:04:55</t>
  </si>
  <si>
    <t>01,02,2025  17:22:40</t>
  </si>
  <si>
    <t>08,05,2023  01:55:38</t>
  </si>
  <si>
    <t>04,05,2024  01:16:22</t>
  </si>
  <si>
    <t>06,05,2024  04:18:27</t>
  </si>
  <si>
    <t>19,04,2024  20:02:52</t>
  </si>
  <si>
    <t>01,07,2023  13:32:01</t>
  </si>
  <si>
    <t>01,06,2024  11:31:31</t>
  </si>
  <si>
    <t>24,03,2025  13:05:56</t>
  </si>
  <si>
    <t>18,08,2023  07:30:15</t>
  </si>
  <si>
    <t>24,05,2023  21:13:21</t>
  </si>
  <si>
    <t>22,07,2023  17:24:43</t>
  </si>
  <si>
    <t>12,12,2024  01:31:31</t>
  </si>
  <si>
    <t>10,04,2025  19:37:35</t>
  </si>
  <si>
    <t>10,04,2025  23:29:52</t>
  </si>
  <si>
    <t>21,08,2024  07:45:44</t>
  </si>
  <si>
    <t>03,11,2023  18:52:15</t>
  </si>
  <si>
    <t>13,07,2023  22:55:54</t>
  </si>
  <si>
    <t>24,09,2024  09:13:26</t>
  </si>
  <si>
    <t>15,11,2024  14:46:36</t>
  </si>
  <si>
    <t>22,09,2024  14:50:11</t>
  </si>
  <si>
    <t>19,11,2024  14:01:15</t>
  </si>
  <si>
    <t>17,03,2024  13:50:35</t>
  </si>
  <si>
    <t>03,03,2024  10:26:46</t>
  </si>
  <si>
    <t>26,04,2024  10:35:51</t>
  </si>
  <si>
    <t>16,07,2024  17:02:28</t>
  </si>
  <si>
    <t>16,09,2023  19:04:22</t>
  </si>
  <si>
    <t>11,04,2025  10:50:29</t>
  </si>
  <si>
    <t>27,01,2024  11:58:05</t>
  </si>
  <si>
    <t>28,09,2024  17:11:09</t>
  </si>
  <si>
    <t>01,08,2023  14:49:03</t>
  </si>
  <si>
    <t>19,02,2024  17:16:33</t>
  </si>
  <si>
    <t>16,03,2025  22:53:25</t>
  </si>
  <si>
    <t>23,03,2024  12:18:28</t>
  </si>
  <si>
    <t>18,10,2023  13:55:23</t>
  </si>
  <si>
    <t>20,01,2024  04:47:39</t>
  </si>
  <si>
    <t>14,03,2024  20:19:17</t>
  </si>
  <si>
    <t>22,04,2025  06:05:22</t>
  </si>
  <si>
    <t>01,11,2024  23:23:04</t>
  </si>
  <si>
    <t>22,07,2024  20:30:52</t>
  </si>
  <si>
    <t>07,12,2024  23:04:09</t>
  </si>
  <si>
    <t>17,11,2023  00:38:04</t>
  </si>
  <si>
    <t>24,08,2024  06:39:22</t>
  </si>
  <si>
    <t>16,02,2024  09:29:33</t>
  </si>
  <si>
    <t>08,07,2023  18:36:50</t>
  </si>
  <si>
    <t>23,07,2024  12:44:44</t>
  </si>
  <si>
    <t>31,07,2024  09:55:31</t>
  </si>
  <si>
    <t>29,10,2024  00:36:15</t>
  </si>
  <si>
    <t>13,08,2024  02:36:39</t>
  </si>
  <si>
    <t>28,08,2024  17:02:12</t>
  </si>
  <si>
    <t>09,03,2024  00:30:33</t>
  </si>
  <si>
    <t>11,02,2025  08:54:39</t>
  </si>
  <si>
    <t>12,08,2024  15:37:39</t>
  </si>
  <si>
    <t>28,09,2023  18:19:34</t>
  </si>
  <si>
    <t>04,04,2025  15:37:54</t>
  </si>
  <si>
    <t>01,10,2023  18:10:01</t>
  </si>
  <si>
    <t>03,10,2023  06:37:26</t>
  </si>
  <si>
    <t>24,01,2024  20:57:37</t>
  </si>
  <si>
    <t>11,11,2024  08:09:29</t>
  </si>
  <si>
    <t>25,06,2024  17:54:05</t>
  </si>
  <si>
    <t>06,09,2023  17:56:47</t>
  </si>
  <si>
    <t>05,11,2024  07:30:05</t>
  </si>
  <si>
    <t>26,12,2023  19:51:40</t>
  </si>
  <si>
    <t>09,05,2024  08:45:38</t>
  </si>
  <si>
    <t>08,08,2024  23:26:37</t>
  </si>
  <si>
    <t>29,12,2023  00:47:48</t>
  </si>
  <si>
    <t>28,02,2025  18:36:05</t>
  </si>
  <si>
    <t>07,11,2024  17:36:42</t>
  </si>
  <si>
    <t>05,12,2023  11:35:45</t>
  </si>
  <si>
    <t>18,07,2023  23:24:10</t>
  </si>
  <si>
    <t>11,06,2024  23:32:33</t>
  </si>
  <si>
    <t>03,08,2024  03:48:41</t>
  </si>
  <si>
    <t>25,11,2024  09:13:39</t>
  </si>
  <si>
    <t>07,05,2024  05:10:27</t>
  </si>
  <si>
    <t>16,08,2023  21:29:31</t>
  </si>
  <si>
    <t>13,05,2024  14:16:59</t>
  </si>
  <si>
    <t>10,03,2024  12:03:09</t>
  </si>
  <si>
    <t>26,03,2024  16:32:20</t>
  </si>
  <si>
    <t>25,10,2023  06:02:00</t>
  </si>
  <si>
    <t>31,01,2024  18:55:11</t>
  </si>
  <si>
    <t>05,08,2023  11:16:53</t>
  </si>
  <si>
    <t>31,01,2025  17:09:07</t>
  </si>
  <si>
    <t>04,03,2025  13:08:11</t>
  </si>
  <si>
    <t>17,03,2024  22:18:14</t>
  </si>
  <si>
    <t>30,03,2024  18:21:32</t>
  </si>
  <si>
    <t>27,01,2024  21:44:22</t>
  </si>
  <si>
    <t>23,02,2025  02:23:37</t>
  </si>
  <si>
    <t>09,05,2024  22:39:37</t>
  </si>
  <si>
    <t>22,01,2025  19:56:03</t>
  </si>
  <si>
    <t>14,03,2024  14:29:31</t>
  </si>
  <si>
    <t>03,08,2023  10:55:39</t>
  </si>
  <si>
    <t>18,10,2024  23:25:09</t>
  </si>
  <si>
    <t>29,07,2024  15:28:36</t>
  </si>
  <si>
    <t>16,05,2023  04:41:17</t>
  </si>
  <si>
    <t>29,10,2024  11:26:11</t>
  </si>
  <si>
    <t>20,12,2024  19:19:22</t>
  </si>
  <si>
    <t>24,03,2025  00:39:13</t>
  </si>
  <si>
    <t>07,11,2023  21:08:44</t>
  </si>
  <si>
    <t>13,02,2024  20:54:28</t>
  </si>
  <si>
    <t>14,03,2024  03:35:26</t>
  </si>
  <si>
    <t>22,07,2024  06:55:30</t>
  </si>
  <si>
    <t>04,06,2024  16:59:10</t>
  </si>
  <si>
    <t>01,02,2025  05:27:22</t>
  </si>
  <si>
    <t>25,12,2024  01:51:02</t>
  </si>
  <si>
    <t>24,08,2023  16:37:47</t>
  </si>
  <si>
    <t>22,08,2024  20:11:10</t>
  </si>
  <si>
    <t>08,04,2024  21:11:27</t>
  </si>
  <si>
    <t>26,09,2024  08:55:55</t>
  </si>
  <si>
    <t>09,10,2024  14:56:39</t>
  </si>
  <si>
    <t>08,10,2023  05:43:55</t>
  </si>
  <si>
    <t>15,04,2025  13:59:35</t>
  </si>
  <si>
    <t>19,10,2023  01:52:52</t>
  </si>
  <si>
    <t>03,09,2024  02:03:01</t>
  </si>
  <si>
    <t>29,06,2024  01:17:55</t>
  </si>
  <si>
    <t>22,05,2023  11:19:56</t>
  </si>
  <si>
    <t>15,09,2023  15:12:05</t>
  </si>
  <si>
    <t>16,08,2023  15:40:42</t>
  </si>
  <si>
    <t>31,08,2024  10:59:26</t>
  </si>
  <si>
    <t>24,11,2023  23:20:48</t>
  </si>
  <si>
    <t>18,06,2024  23:20:42</t>
  </si>
  <si>
    <t>11,06,2024  13:54:52</t>
  </si>
  <si>
    <t>27,06,2023  18:17:01</t>
  </si>
  <si>
    <t>30,01,2025  17:44:18</t>
  </si>
  <si>
    <t>07,08,2024  20:31:29</t>
  </si>
  <si>
    <t>02,06,2023  14:45:44</t>
  </si>
  <si>
    <t>17,09,2024  03:13:43</t>
  </si>
  <si>
    <t>11,05,2023  08:08:41</t>
  </si>
  <si>
    <t>27,06,2024  14:28:40</t>
  </si>
  <si>
    <t>02,04,2025  18:55:23</t>
  </si>
  <si>
    <t>11,09,2024  07:50:55</t>
  </si>
  <si>
    <t>12,05,2024  21:00:56</t>
  </si>
  <si>
    <t>01,11,2024  05:25:13</t>
  </si>
  <si>
    <t>15,09,2023  00:56:31</t>
  </si>
  <si>
    <t>07,06,2024  01:55:45</t>
  </si>
  <si>
    <t>24,11,2023  10:21:36</t>
  </si>
  <si>
    <t>04,06,2023  01:03:29</t>
  </si>
  <si>
    <t>29,06,2023  14:17:54</t>
  </si>
  <si>
    <t>06,02,2025  06:39:06</t>
  </si>
  <si>
    <t>21,01,2024  06:05:59</t>
  </si>
  <si>
    <t>07,09,2024  09:34:57</t>
  </si>
  <si>
    <t>12,12,2024  08:33:38</t>
  </si>
  <si>
    <t>02,06,2024  23:27:59</t>
  </si>
  <si>
    <t>16,10,2023  08:39:06</t>
  </si>
  <si>
    <t>13,06,2024  00:00:51</t>
  </si>
  <si>
    <t>15,05,2023  08:08:55</t>
  </si>
  <si>
    <t>18,12,2023  08:23:15</t>
  </si>
  <si>
    <t>13,10,2023  08:09:52</t>
  </si>
  <si>
    <t>28,04,2023  06:05:10</t>
  </si>
  <si>
    <t>10,03,2025  15:27:37</t>
  </si>
  <si>
    <t>22,10,2023  19:02:29</t>
  </si>
  <si>
    <t>08,11,2023  16:40:25</t>
  </si>
  <si>
    <t>11,04,2024  00:34:50</t>
  </si>
  <si>
    <t>05,02,2024  04:25:56</t>
  </si>
  <si>
    <t>05,03,2024  15:24:49</t>
  </si>
  <si>
    <t>14,12,2024  21:43:52</t>
  </si>
  <si>
    <t>16,05,2024  18:19:18</t>
  </si>
  <si>
    <t>22,07,2023  07:51:52</t>
  </si>
  <si>
    <t>25,12,2023  09:31:02</t>
  </si>
  <si>
    <t>19,01,2025  05:48:52</t>
  </si>
  <si>
    <t>11,05,2024  11:43:41</t>
  </si>
  <si>
    <t>17,10,2023  07:27:57</t>
  </si>
  <si>
    <t>13,06,2024  00:16:29</t>
  </si>
  <si>
    <t>24,01,2025  19:24:51</t>
  </si>
  <si>
    <t>17,01,2024  04:02:39</t>
  </si>
  <si>
    <t>20,06,2023  13:02:33</t>
  </si>
  <si>
    <t>30,11,2023  05:04:48</t>
  </si>
  <si>
    <t>25,03,2025  16:37:42</t>
  </si>
  <si>
    <t>12,10,2023  02:39:03</t>
  </si>
  <si>
    <t>23,05,2024  04:25:02</t>
  </si>
  <si>
    <t>27,01,2025  13:46:27</t>
  </si>
  <si>
    <t>20,09,2024  09:36:32</t>
  </si>
  <si>
    <t>10,01,2025  18:22:49</t>
  </si>
  <si>
    <t>27,08,2024  00:42:04</t>
  </si>
  <si>
    <t>07,11,2024  01:43:07</t>
  </si>
  <si>
    <t>21,07,2023  02:45:43</t>
  </si>
  <si>
    <t>24,05,2024  15:47:37</t>
  </si>
  <si>
    <t>07,03,2025  12:34:49</t>
  </si>
  <si>
    <t>01,02,2025  21:34:23</t>
  </si>
  <si>
    <t>29,12,2024  13:55:03</t>
  </si>
  <si>
    <t>25,12,2024  14:05:48</t>
  </si>
  <si>
    <t>06,06,2023  17:15:00</t>
  </si>
  <si>
    <t>24,12,2024  21:00:12</t>
  </si>
  <si>
    <t>20,03,2025  09:13:01</t>
  </si>
  <si>
    <t>06,12,2023  10:34:38</t>
  </si>
  <si>
    <t>17,08,2024  06:57:11</t>
  </si>
  <si>
    <t>04,10,2024  19:37:34</t>
  </si>
  <si>
    <t>11,01,2024  07:01:29</t>
  </si>
  <si>
    <t>15,10,2023  00:26:15</t>
  </si>
  <si>
    <t>23,04,2023  20:36:07</t>
  </si>
  <si>
    <t>15,01,2024  11:49:00</t>
  </si>
  <si>
    <t>30,10,2023  18:17:56</t>
  </si>
  <si>
    <t>28,05,2023  16:48:30</t>
  </si>
  <si>
    <t>11,08,2024  03:06:37</t>
  </si>
  <si>
    <t>18,11,2023  12:10:56</t>
  </si>
  <si>
    <t>16,03,2024  19:03:37</t>
  </si>
  <si>
    <t>13,05,2024  18:11:20</t>
  </si>
  <si>
    <t>28,01,2024  00:25:01</t>
  </si>
  <si>
    <t>01,04,2024  20:20:56</t>
  </si>
  <si>
    <t>23,11,2024  10:51:39</t>
  </si>
  <si>
    <t>20,12,2024  16:12:05</t>
  </si>
  <si>
    <t>27,12,2024  23:27:26</t>
  </si>
  <si>
    <t>21,07,2024  16:15:15</t>
  </si>
  <si>
    <t>27,01,2025  13:16:02</t>
  </si>
  <si>
    <t>25,12,2024  13:46:44</t>
  </si>
  <si>
    <t>18,01,2024  07:25:51</t>
  </si>
  <si>
    <t>03,11,2023  12:52:12</t>
  </si>
  <si>
    <t>24,02,2024  01:37:31</t>
  </si>
  <si>
    <t>08,07,2023  22:11:19</t>
  </si>
  <si>
    <t>14,01,2024  18:52:44</t>
  </si>
  <si>
    <t>19,10,2024  11:50:50</t>
  </si>
  <si>
    <t>31,05,2023  20:01:08</t>
  </si>
  <si>
    <t>08,01,2025  22:28:50</t>
  </si>
  <si>
    <t>19,09,2024  14:23:14</t>
  </si>
  <si>
    <t>08,09,2023  11:03:07</t>
  </si>
  <si>
    <t>15,05,2024  22:41:24</t>
  </si>
  <si>
    <t>25,01,2025  15:04:58</t>
  </si>
  <si>
    <t>29,04,2024  00:35:06</t>
  </si>
  <si>
    <t>07,12,2024  11:30:21</t>
  </si>
  <si>
    <t>22,02,2024  18:48:11</t>
  </si>
  <si>
    <t>06,12,2023  07:11:07</t>
  </si>
  <si>
    <t>26,01,2024  02:47:35</t>
  </si>
  <si>
    <t>27,05,2024  00:22:45</t>
  </si>
  <si>
    <t>04,12,2023  06:20:08</t>
  </si>
  <si>
    <t>31,05,2023  16:53:03</t>
  </si>
  <si>
    <t>09,12,2023  21:17:29</t>
  </si>
  <si>
    <t>23,11,2023  09:21:27</t>
  </si>
  <si>
    <t>23,03,2024  21:11:43</t>
  </si>
  <si>
    <t>30,05,2023  23:48:36</t>
  </si>
  <si>
    <t>07,04,2024  11:58:23</t>
  </si>
  <si>
    <t>05,09,2024  07:46:14</t>
  </si>
  <si>
    <t>15,01,2024  02:10:09</t>
  </si>
  <si>
    <t>23,11,2024  01:08:16</t>
  </si>
  <si>
    <t>04,04,2024  07:30:10</t>
  </si>
  <si>
    <t>13,06,2024  18:31:51</t>
  </si>
  <si>
    <t>10,10,2023  19:50:04</t>
  </si>
  <si>
    <t>05,04,2024  14:03:47</t>
  </si>
  <si>
    <t>07,02,2024  02:47:36</t>
  </si>
  <si>
    <t>09,04,2025  18:28:09</t>
  </si>
  <si>
    <t>16,06,2024  07:35:03</t>
  </si>
  <si>
    <t>06,09,2023  20:32:44</t>
  </si>
  <si>
    <t>03,10,2023  19:15:38</t>
  </si>
  <si>
    <t>12,01,2025  14:34:44</t>
  </si>
  <si>
    <t>18,02,2024  15:09:51</t>
  </si>
  <si>
    <t>08,07,2024  08:00:49</t>
  </si>
  <si>
    <t>05,08,2023  05:22:52</t>
  </si>
  <si>
    <t>15,08,2024  23:06:01</t>
  </si>
  <si>
    <t>07,03,2024  05:41:19</t>
  </si>
  <si>
    <t>09,10,2024  14:14:52</t>
  </si>
  <si>
    <t>19,05,2024  12:50:22</t>
  </si>
  <si>
    <t>20,05,2024  19:07:48</t>
  </si>
  <si>
    <t>03,01,2025  11:15:18</t>
  </si>
  <si>
    <t>03,10,2023  03:37:53</t>
  </si>
  <si>
    <t>24,03,2025  05:30:34</t>
  </si>
  <si>
    <t>30,05,2024  09:18:24</t>
  </si>
  <si>
    <t>20,04,2024  23:46:06</t>
  </si>
  <si>
    <t>15,04,2025  23:34:07</t>
  </si>
  <si>
    <t>04,08,2023  19:56:51</t>
  </si>
  <si>
    <t>20,08,2024  08:35:14</t>
  </si>
  <si>
    <t>03,09,2024  00:23:53</t>
  </si>
  <si>
    <t>28,01,2024  00:39:40</t>
  </si>
  <si>
    <t>28,08,2024  09:56:40</t>
  </si>
  <si>
    <t>05,04,2025  12:13:42</t>
  </si>
  <si>
    <t>02,02,2025  11:40:42</t>
  </si>
  <si>
    <t>28,05,2023  07:35:31</t>
  </si>
  <si>
    <t>19,07,2024  17:45:10</t>
  </si>
  <si>
    <t>13,05,2024  17:16:38</t>
  </si>
  <si>
    <t>20,01,2024  19:57:24</t>
  </si>
  <si>
    <t>11,04,2024  01:21:53</t>
  </si>
  <si>
    <t>17,01,2024  12:00:46</t>
  </si>
  <si>
    <t>22,09,2024  02:52:19</t>
  </si>
  <si>
    <t>08,11,2023  01:18:49</t>
  </si>
  <si>
    <t>27,04,2024  14:58:30</t>
  </si>
  <si>
    <t>06,10,2024  02:39:21</t>
  </si>
  <si>
    <t>20,07,2023  14:29:17</t>
  </si>
  <si>
    <t>17,04,2024  21:33:50</t>
  </si>
  <si>
    <t>23,07,2023  19:26:54</t>
  </si>
  <si>
    <t>28,07,2023  00:29:24</t>
  </si>
  <si>
    <t>23,12,2023  10:29:33</t>
  </si>
  <si>
    <t>23,11,2023  18:06:51</t>
  </si>
  <si>
    <t>24,05,2023  17:09:46</t>
  </si>
  <si>
    <t>11,12,2023  10:55:41</t>
  </si>
  <si>
    <t>16,09,2024  15:38:47</t>
  </si>
  <si>
    <t>19,10,2024  03:06:22</t>
  </si>
  <si>
    <t>08,02,2025  07:27:11</t>
  </si>
  <si>
    <t>12,04,2025  08:21:27</t>
  </si>
  <si>
    <t>07,05,2024  03:46:34</t>
  </si>
  <si>
    <t>25,10,2023  19:41:57</t>
  </si>
  <si>
    <t>02,11,2024  02:30:23</t>
  </si>
  <si>
    <t>22,12,2023  22:51:42</t>
  </si>
  <si>
    <t>11,03,2025  04:19:25</t>
  </si>
  <si>
    <t>07,03,2025  04:38:27</t>
  </si>
  <si>
    <t>27,02,2024  03:24:03</t>
  </si>
  <si>
    <t>16,06,2024  00:49:02</t>
  </si>
  <si>
    <t>08,10,2024  20:51:25</t>
  </si>
  <si>
    <t>07,01,2025  05:09:46</t>
  </si>
  <si>
    <t>20,07,2024  12:15:54</t>
  </si>
  <si>
    <t>24,09,2024  23:03:36</t>
  </si>
  <si>
    <t>09,07,2024  01:38:24</t>
  </si>
  <si>
    <t>29,03,2025  20:30:38</t>
  </si>
  <si>
    <t>09,06,2024  13:45:27</t>
  </si>
  <si>
    <t>27,08,2023  03:47:48</t>
  </si>
  <si>
    <t>24,02,2024  22:52:17</t>
  </si>
  <si>
    <t>22,12,2024  19:42:41</t>
  </si>
  <si>
    <t>06,04,2024  00:14:07</t>
  </si>
  <si>
    <t>23,07,2023  14:18:45</t>
  </si>
  <si>
    <t>01,08,2024  20:12:18</t>
  </si>
  <si>
    <t>10,12,2024  03:32:08</t>
  </si>
  <si>
    <t>04,11,2023  04:01:35</t>
  </si>
  <si>
    <t>27,05,2023  19:34:21</t>
  </si>
  <si>
    <t>18,05,2023  11:03:49</t>
  </si>
  <si>
    <t>24,02,2024  03:19:32</t>
  </si>
  <si>
    <t>23,07,2023  02:00:18</t>
  </si>
  <si>
    <t>27,09,2023  09:58:36</t>
  </si>
  <si>
    <t>05,07,2024  03:17:56</t>
  </si>
  <si>
    <t>22,02,2024  18:11:08</t>
  </si>
  <si>
    <t>14,01,2024  06:31:19</t>
  </si>
  <si>
    <t>23,05,2023  07:34:13</t>
  </si>
  <si>
    <t>01,05,2024  02:22:41</t>
  </si>
  <si>
    <t>14,08,2024  13:00:26</t>
  </si>
  <si>
    <t>10,05,2024  11:41:51</t>
  </si>
  <si>
    <t>06,06,2024  08:59:49</t>
  </si>
  <si>
    <t>05,11,2023  22:42:50</t>
  </si>
  <si>
    <t>06,07,2023  04:41:32</t>
  </si>
  <si>
    <t>25,08,2024  22:13:22</t>
  </si>
  <si>
    <t>03,10,2023  21:50:45</t>
  </si>
  <si>
    <t>13,01,2024  14:34:01</t>
  </si>
  <si>
    <t>12,07,2024  10:23:36</t>
  </si>
  <si>
    <t>26,11,2024  18:07:16</t>
  </si>
  <si>
    <t>24,03,2024  01:50:45</t>
  </si>
  <si>
    <t>08,01,2025  16:28:05</t>
  </si>
  <si>
    <t>20,08,2024  00:53:46</t>
  </si>
  <si>
    <t>15,07,2024  07:57:21</t>
  </si>
  <si>
    <t>19,03,2024  01:07:45</t>
  </si>
  <si>
    <t>04,10,2023  01:11:35</t>
  </si>
  <si>
    <t>11,02,2024  08:50:00</t>
  </si>
  <si>
    <t>07,08,2023  03:21:50</t>
  </si>
  <si>
    <t>01,11,2023  10:11:21</t>
  </si>
  <si>
    <t>20,04,2025  11:41:03</t>
  </si>
  <si>
    <t>26,10,2023  02:17:52</t>
  </si>
  <si>
    <t>02,04,2025  18:57:06</t>
  </si>
  <si>
    <t>06,06,2024  11:08:23</t>
  </si>
  <si>
    <t>01,12,2024  21:03:50</t>
  </si>
  <si>
    <t>02,02,2024  10:26:32</t>
  </si>
  <si>
    <t>12,09,2023  19:36:43</t>
  </si>
  <si>
    <t>24,07,2024  19:20:35</t>
  </si>
  <si>
    <t>19,08,2024  14:41:05</t>
  </si>
  <si>
    <t>02,02,2024  10:25:55</t>
  </si>
  <si>
    <t>18,05,2024  13:16:03</t>
  </si>
  <si>
    <t>29,07,2023  03:43:37</t>
  </si>
  <si>
    <t>02,03,2025  00:19:08</t>
  </si>
  <si>
    <t>21,11,2023  07:01:38</t>
  </si>
  <si>
    <t>16,07,2024  15:53:20</t>
  </si>
  <si>
    <t>30,08,2024  10:36:40</t>
  </si>
  <si>
    <t>07,01,2024  10:02:19</t>
  </si>
  <si>
    <t>29,08,2024  16:02:10</t>
  </si>
  <si>
    <t>14,08,2023  18:16:27</t>
  </si>
  <si>
    <t>24,08,2024  16:03:54</t>
  </si>
  <si>
    <t>17,10,2023  23:31:45</t>
  </si>
  <si>
    <t>25,08,2024  05:13:14</t>
  </si>
  <si>
    <t>25,11,2024  23:37:41</t>
  </si>
  <si>
    <t>15,09,2024  09:45:31</t>
  </si>
  <si>
    <t>25,06,2023  12:33:06</t>
  </si>
  <si>
    <t>20,08,2024  17:09:52</t>
  </si>
  <si>
    <t>05,09,2024  15:54:46</t>
  </si>
  <si>
    <t>10,07,2023  02:50:30</t>
  </si>
  <si>
    <t>13,09,2024  01:27:23</t>
  </si>
  <si>
    <t>31,03,2025  07:33:04</t>
  </si>
  <si>
    <t>04,08,2023  05:45:45</t>
  </si>
  <si>
    <t>17,04,2025  10:47:07</t>
  </si>
  <si>
    <t>14,12,2023  19:14:55</t>
  </si>
  <si>
    <t>06,06,2023  08:27:03</t>
  </si>
  <si>
    <t>21,04,2025  08:02:03</t>
  </si>
  <si>
    <t>15,04,2024  23:34:47</t>
  </si>
  <si>
    <t>09,10,2023  01:45:51</t>
  </si>
  <si>
    <t>07,04,2025  18:11:29</t>
  </si>
  <si>
    <t>04,03,2024  23:08:45</t>
  </si>
  <si>
    <t>29,12,2024  08:03:52</t>
  </si>
  <si>
    <t>14,01,2024  02:06:22</t>
  </si>
  <si>
    <t>28,11,2024  11:27:19</t>
  </si>
  <si>
    <t>28,11,2024  10:26:59</t>
  </si>
  <si>
    <t>11,03,2025  17:12:06</t>
  </si>
  <si>
    <t>09,07,2023  21:59:57</t>
  </si>
  <si>
    <t>20,03,2024  14:20:37</t>
  </si>
  <si>
    <t>11,03,2024  23:14:06</t>
  </si>
  <si>
    <t>10,12,2023  08:54:21</t>
  </si>
  <si>
    <t>31,10,2023  08:59:00</t>
  </si>
  <si>
    <t>30,03,2025  16:34:35</t>
  </si>
  <si>
    <t>04,10,2024  05:05:42</t>
  </si>
  <si>
    <t>10,08,2024  08:47:57</t>
  </si>
  <si>
    <t>30,05,2024  12:59:58</t>
  </si>
  <si>
    <t>09,09,2024  23:45:09</t>
  </si>
  <si>
    <t>19,05,2024  20:50:28</t>
  </si>
  <si>
    <t>11,10,2023  09:42:33</t>
  </si>
  <si>
    <t>14,01,2025  01:32:16</t>
  </si>
  <si>
    <t>30,01,2025  11:43:37</t>
  </si>
  <si>
    <t>11,11,2024  16:33:10</t>
  </si>
  <si>
    <t>16,09,2023  13:36:43</t>
  </si>
  <si>
    <t>28,06,2024  01:47:03</t>
  </si>
  <si>
    <t>28,09,2023  06:03:19</t>
  </si>
  <si>
    <t>05,08,2023  21:43:40</t>
  </si>
  <si>
    <t>02,12,2023  09:35:42</t>
  </si>
  <si>
    <t>07,10,2024  17:19:46</t>
  </si>
  <si>
    <t>01,12,2024  08:23:35</t>
  </si>
  <si>
    <t>13,10,2024  04:43:36</t>
  </si>
  <si>
    <t>23,02,2024  22:32:44</t>
  </si>
  <si>
    <t>30,08,2024  20:17:33</t>
  </si>
  <si>
    <t>23,07,2023  02:31:06</t>
  </si>
  <si>
    <t>26,08,2023  23:31:07</t>
  </si>
  <si>
    <t>12,12,2023  13:05:28</t>
  </si>
  <si>
    <t>18,09,2023  17:38:09</t>
  </si>
  <si>
    <t>04,07,2023  13:04:10</t>
  </si>
  <si>
    <t>02,11,2023  03:44:41</t>
  </si>
  <si>
    <t>27,08,2023  21:23:59</t>
  </si>
  <si>
    <t>28,12,2023  19:07:43</t>
  </si>
  <si>
    <t>19,07,2023  08:12:33</t>
  </si>
  <si>
    <t>01,05,2023  21:50:08</t>
  </si>
  <si>
    <t>05,10,2024  01:43:08</t>
  </si>
  <si>
    <t>16,02,2024  23:39:19</t>
  </si>
  <si>
    <t>09,08,2024  18:08:04</t>
  </si>
  <si>
    <t>17,11,2023  01:17:12</t>
  </si>
  <si>
    <t>17,01,2024  00:25:03</t>
  </si>
  <si>
    <t>21,05,2023  03:07:47</t>
  </si>
  <si>
    <t>07,01,2025  05:48:30</t>
  </si>
  <si>
    <t>03,11,2024  09:29:06</t>
  </si>
  <si>
    <t>27,05,2023  23:08:52</t>
  </si>
  <si>
    <t>26,02,2025  17:25:59</t>
  </si>
  <si>
    <t>13,07,2023  09:29:11</t>
  </si>
  <si>
    <t>24,05,2023  07:14:52</t>
  </si>
  <si>
    <t>30,11,2024  04:22:09</t>
  </si>
  <si>
    <t>25,03,2025  05:10:29</t>
  </si>
  <si>
    <t>09,06,2024  01:44:16</t>
  </si>
  <si>
    <t>03,02,2024  15:38:37</t>
  </si>
  <si>
    <t>27,07,2024  07:01:10</t>
  </si>
  <si>
    <t>02,07,2023  07:49:09</t>
  </si>
  <si>
    <t>10,10,2024  19:27:16</t>
  </si>
  <si>
    <t>15,09,2023  10:03:19</t>
  </si>
  <si>
    <t>04,06,2023  20:15:32</t>
  </si>
  <si>
    <t>22,10,2024  17:07:57</t>
  </si>
  <si>
    <t>03,12,2024  02:30:47</t>
  </si>
  <si>
    <t>25,07,2024  13:06:40</t>
  </si>
  <si>
    <t>25,05,2024  10:41:17</t>
  </si>
  <si>
    <t>12,02,2025  10:17:10</t>
  </si>
  <si>
    <t>20,08,2023  23:36:02</t>
  </si>
  <si>
    <t>22,01,2024  15:53:59</t>
  </si>
  <si>
    <t>29,07,2023  07:54:19</t>
  </si>
  <si>
    <t>14,04,2024  07:42:58</t>
  </si>
  <si>
    <t>24,11,2024  15:40:28</t>
  </si>
  <si>
    <t>24,03,2025  13:47:07</t>
  </si>
  <si>
    <t>08,02,2025  12:25:12</t>
  </si>
  <si>
    <t>25,05,2023  16:18:48</t>
  </si>
  <si>
    <t>28,06,2023  10:28:29</t>
  </si>
  <si>
    <t>10,12,2024  00:51:29</t>
  </si>
  <si>
    <t>06,07,2023  12:52:39</t>
  </si>
  <si>
    <t>03,08,2023  08:51:49</t>
  </si>
  <si>
    <t>13,08,2023  19:50:04</t>
  </si>
  <si>
    <t>06,05,2023  05:50:33</t>
  </si>
  <si>
    <t>24,06,2023  06:35:32</t>
  </si>
  <si>
    <t>15,07,2023  08:51:53</t>
  </si>
  <si>
    <t>10,07,2023  00:40:02</t>
  </si>
  <si>
    <t>15,11,2024  11:45:49</t>
  </si>
  <si>
    <t>23,06,2024  22:06:43</t>
  </si>
  <si>
    <t>06,06,2023  12:44:09</t>
  </si>
  <si>
    <t>24,07,2023  13:39:22</t>
  </si>
  <si>
    <t>02,01,2025  05:31:30</t>
  </si>
  <si>
    <t>16,12,2023  13:42:15</t>
  </si>
  <si>
    <t>12,08,2023  04:31:06</t>
  </si>
  <si>
    <t>02,11,2024  08:43:34</t>
  </si>
  <si>
    <t>13,02,2025  23:18:22</t>
  </si>
  <si>
    <t>04,12,2024  19:29:05</t>
  </si>
  <si>
    <t>28,01,2024  06:09:52</t>
  </si>
  <si>
    <t>17,02,2025  22:02:57</t>
  </si>
  <si>
    <t>26,04,2024  18:18:52</t>
  </si>
  <si>
    <t>10,03,2024  13:14:26</t>
  </si>
  <si>
    <t>24,02,2025  23:42:37</t>
  </si>
  <si>
    <t>10,02,2025  00:38:19</t>
  </si>
  <si>
    <t>01,02,2024  21:58:51</t>
  </si>
  <si>
    <t>07,10,2023  01:01:22</t>
  </si>
  <si>
    <t>22,09,2024  21:38:28</t>
  </si>
  <si>
    <t>02,11,2024  10:32:34</t>
  </si>
  <si>
    <t>30,10,2023  15:43:26</t>
  </si>
  <si>
    <t>08,12,2023  07:48:07</t>
  </si>
  <si>
    <t>06,04,2024  02:35:42</t>
  </si>
  <si>
    <t>03,06,2023  01:39:54</t>
  </si>
  <si>
    <t>06,06,2024  23:48:54</t>
  </si>
  <si>
    <t>25,09,2024  02:32:32</t>
  </si>
  <si>
    <t>09,09,2023  19:02:19</t>
  </si>
  <si>
    <t>05,07,2023  16:59:49</t>
  </si>
  <si>
    <t>06,07,2024  04:47:51</t>
  </si>
  <si>
    <t>10,11,2023  00:24:01</t>
  </si>
  <si>
    <t>13,01,2025  12:46:07</t>
  </si>
  <si>
    <t>18,11,2024  13:45:38</t>
  </si>
  <si>
    <t>07,02,2024  10:00:11</t>
  </si>
  <si>
    <t>19,08,2024  16:05:27</t>
  </si>
  <si>
    <t>20,03,2024  04:16:54</t>
  </si>
  <si>
    <t>27,04,2024  16:46:21</t>
  </si>
  <si>
    <t>21,05,2023  18:32:22</t>
  </si>
  <si>
    <t>02,10,2024  05:39:25</t>
  </si>
  <si>
    <t>15,02,2025  01:15:40</t>
  </si>
  <si>
    <t>09,07,2024  13:32:00</t>
  </si>
  <si>
    <t>14,02,2025  02:06:11</t>
  </si>
  <si>
    <t>30,08,2024  02:36:31</t>
  </si>
  <si>
    <t>30,05,2024  06:06:30</t>
  </si>
  <si>
    <t>23,07,2023  10:26:12</t>
  </si>
  <si>
    <t>28,11,2024  17:54:05</t>
  </si>
  <si>
    <t>27,05,2024  18:53:15</t>
  </si>
  <si>
    <t>23,07,2024  21:58:19</t>
  </si>
  <si>
    <t>19,04,2024  12:34:18</t>
  </si>
  <si>
    <t>03,12,2024  07:39:32</t>
  </si>
  <si>
    <t>16,09,2023  02:55:30</t>
  </si>
  <si>
    <t>01,02,2025  17:25:38</t>
  </si>
  <si>
    <t>22,11,2024  11:44:47</t>
  </si>
  <si>
    <t>10,12,2023  15:56:03</t>
  </si>
  <si>
    <t>30,04,2024  02:30:08</t>
  </si>
  <si>
    <t>04,02,2025  04:38:40</t>
  </si>
  <si>
    <t>09,05,2024  21:10:23</t>
  </si>
  <si>
    <t>20,07,2024  06:00:39</t>
  </si>
  <si>
    <t>19,08,2023  05:20:19</t>
  </si>
  <si>
    <t>26,12,2023  18:35:04</t>
  </si>
  <si>
    <t>13,04,2024  03:17:36</t>
  </si>
  <si>
    <t>20,12,2024  15:30:20</t>
  </si>
  <si>
    <t>07,03,2024  19:05:09</t>
  </si>
  <si>
    <t>24,07,2023  11:51:28</t>
  </si>
  <si>
    <t>18,02,2025  04:06:45</t>
  </si>
  <si>
    <t>04,09,2023  15:21:23</t>
  </si>
  <si>
    <t>30,05,2023  16:35:23</t>
  </si>
  <si>
    <t>19,03,2025  14:08:34</t>
  </si>
  <si>
    <t>13,12,2024  15:43:55</t>
  </si>
  <si>
    <t>07,07,2023  11:32:17</t>
  </si>
  <si>
    <t>21,05,2023  10:17:18</t>
  </si>
  <si>
    <t>27,12,2023  13:21:28</t>
  </si>
  <si>
    <t>27,07,2023  10:21:53</t>
  </si>
  <si>
    <t>02,02,2024  05:56:46</t>
  </si>
  <si>
    <t>02,09,2023  13:41:01</t>
  </si>
  <si>
    <t>04,09,2024  22:47:52</t>
  </si>
  <si>
    <t>17,02,2025  12:51:36</t>
  </si>
  <si>
    <t>23,10,2024  22:00:25</t>
  </si>
  <si>
    <t>31,05,2024  20:59:59</t>
  </si>
  <si>
    <t>05,01,2025  20:16:13</t>
  </si>
  <si>
    <t>14,11,2024  11:14:39</t>
  </si>
  <si>
    <t>20,01,2024  10:56:19</t>
  </si>
  <si>
    <t>11,10,2023  02:04:34</t>
  </si>
  <si>
    <t>29,02,2024  04:14:16</t>
  </si>
  <si>
    <t>02,04,2025  05:10:53</t>
  </si>
  <si>
    <t>24,10,2023  02:47:27</t>
  </si>
  <si>
    <t>24,12,2023  09:05:31</t>
  </si>
  <si>
    <t>08,11,2024  16:19:05</t>
  </si>
  <si>
    <t>16,05,2023  00:23:13</t>
  </si>
  <si>
    <t>06,02,2025  09:01:15</t>
  </si>
  <si>
    <t>23,09,2024  21:56:08</t>
  </si>
  <si>
    <t>23,12,2024  02:56:21</t>
  </si>
  <si>
    <t>08,09,2023  21:52:39</t>
  </si>
  <si>
    <t>15,11,2024  19:10:19</t>
  </si>
  <si>
    <t>22,03,2025  23:53:22</t>
  </si>
  <si>
    <t>02,10,2024  08:20:31</t>
  </si>
  <si>
    <t>21,12,2023  16:22:40</t>
  </si>
  <si>
    <t>15,07,2023  07:30:27</t>
  </si>
  <si>
    <t>27,07,2023  05:39:18</t>
  </si>
  <si>
    <t>15,06,2024  10:21:48</t>
  </si>
  <si>
    <t>22,10,2024  12:01:49</t>
  </si>
  <si>
    <t>11,04,2025  12:47:20</t>
  </si>
  <si>
    <t>22,12,2023  02:47:25</t>
  </si>
  <si>
    <t>23,11,2023  21:20:56</t>
  </si>
  <si>
    <t>21,07,2024  16:57:27</t>
  </si>
  <si>
    <t>10,07,2023  18:52:17</t>
  </si>
  <si>
    <t>02,03,2025  12:08:37</t>
  </si>
  <si>
    <t>24,10,2023  12:38:59</t>
  </si>
  <si>
    <t>15,10,2023  01:54:18</t>
  </si>
  <si>
    <t>03,12,2024  21:31:17</t>
  </si>
  <si>
    <t>28,02,2025  21:07:59</t>
  </si>
  <si>
    <t>15,05,2023  15:45:30</t>
  </si>
  <si>
    <t>08,07,2024  07:45:43</t>
  </si>
  <si>
    <t>27,08,2023  22:20:29</t>
  </si>
  <si>
    <t>14,07,2023  05:54:13</t>
  </si>
  <si>
    <t>16,06,2023  07:04:34</t>
  </si>
  <si>
    <t>05,09,2023  12:49:43</t>
  </si>
  <si>
    <t>09,01,2024  08:19:05</t>
  </si>
  <si>
    <t>08,02,2025  00:04:31</t>
  </si>
  <si>
    <t>03,11,2023  02:43:47</t>
  </si>
  <si>
    <t>16,06,2023  15:51:49</t>
  </si>
  <si>
    <t>01,03,2025  21:29:13</t>
  </si>
  <si>
    <t>25,10,2024  21:04:45</t>
  </si>
  <si>
    <t>25,12,2024  23:54:33</t>
  </si>
  <si>
    <t>08,11,2023  02:19:13</t>
  </si>
  <si>
    <t>29,05,2024  01:54:45</t>
  </si>
  <si>
    <t>30,04,2023  20:51:52</t>
  </si>
  <si>
    <t>12,04,2024  11:59:08</t>
  </si>
  <si>
    <t>20,03,2025  07:00:25</t>
  </si>
  <si>
    <t>10,11,2024  01:52:05</t>
  </si>
  <si>
    <t>16,05,2023  12:19:23</t>
  </si>
  <si>
    <t>01,12,2024  14:31:04</t>
  </si>
  <si>
    <t>21,01,2025  19:06:40</t>
  </si>
  <si>
    <t>18,08,2023  14:54:04</t>
  </si>
  <si>
    <t>06,01,2024  18:19:27</t>
  </si>
  <si>
    <t>21,10,2023  14:07:36</t>
  </si>
  <si>
    <t>12,06,2024  10:39:46</t>
  </si>
  <si>
    <t>23,01,2024  19:41:25</t>
  </si>
  <si>
    <t>21,05,2024  13:34:21</t>
  </si>
  <si>
    <t>06,10,2024  01:10:12</t>
  </si>
  <si>
    <t>19,12,2024  15:48:04</t>
  </si>
  <si>
    <t>13,09,2023  01:55:59</t>
  </si>
  <si>
    <t>03,03,2024  21:15:32</t>
  </si>
  <si>
    <t>15,10,2024  23:02:42</t>
  </si>
  <si>
    <t>11,12,2024  09:22:29</t>
  </si>
  <si>
    <t>20,02,2025  02:43:21</t>
  </si>
  <si>
    <t>02,03,2025  03:43:09</t>
  </si>
  <si>
    <t>02,11,2024  17:36:55</t>
  </si>
  <si>
    <t>16,12,2023  02:48:07</t>
  </si>
  <si>
    <t>15,12,2023  07:21:15</t>
  </si>
  <si>
    <t>01,10,2023  13:03:27</t>
  </si>
  <si>
    <t>21,05,2023  15:16:16</t>
  </si>
  <si>
    <t>01,01,2025  21:30:34</t>
  </si>
  <si>
    <t>25,11,2024  07:07:52</t>
  </si>
  <si>
    <t>27,07,2023  17:26:34</t>
  </si>
  <si>
    <t>21,07,2024  12:43:49</t>
  </si>
  <si>
    <t>10,07,2023  07:38:45</t>
  </si>
  <si>
    <t>26,12,2024  18:24:39</t>
  </si>
  <si>
    <t>19,09,2023  23:49:41</t>
  </si>
  <si>
    <t>27,01,2025  16:30:41</t>
  </si>
  <si>
    <t>16,02,2024  10:48:04</t>
  </si>
  <si>
    <t>26,04,2024  00:01:06</t>
  </si>
  <si>
    <t>16,09,2023  17:35:20</t>
  </si>
  <si>
    <t>17,07,2024  11:37:16</t>
  </si>
  <si>
    <t>08,05,2024  02:49:27</t>
  </si>
  <si>
    <t>17,11,2024  16:22:17</t>
  </si>
  <si>
    <t>09,08,2024  20:45:54</t>
  </si>
  <si>
    <t>31,01,2024  19:37:24</t>
  </si>
  <si>
    <t>16,07,2024  22:59:12</t>
  </si>
  <si>
    <t>27,10,2023  19:54:53</t>
  </si>
  <si>
    <t>14,09,2023  23:15:38</t>
  </si>
  <si>
    <t>09,06,2023  15:07:47</t>
  </si>
  <si>
    <t>24,10,2024  10:47:15</t>
  </si>
  <si>
    <t>10,03,2025  04:12:08</t>
  </si>
  <si>
    <t>06,08,2024  06:00:26</t>
  </si>
  <si>
    <t>05,01,2024  21:21:57</t>
  </si>
  <si>
    <t>24,01,2024  02:09:36</t>
  </si>
  <si>
    <t>22,10,2024  03:14:34</t>
  </si>
  <si>
    <t>26,09,2024  07:28:28</t>
  </si>
  <si>
    <t>03,10,2023  09:56:38</t>
  </si>
  <si>
    <t>10,06,2023  10:47:11</t>
  </si>
  <si>
    <t>16,10,2023  01:50:17</t>
  </si>
  <si>
    <t>26,11,2023  04:00:29</t>
  </si>
  <si>
    <t>27,08,2023  11:43:19</t>
  </si>
  <si>
    <t>03,06,2024  19:57:42</t>
  </si>
  <si>
    <t>18,07,2024  21:11:12</t>
  </si>
  <si>
    <t>20,10,2023  23:03:09</t>
  </si>
  <si>
    <t>11,11,2024  16:55:37</t>
  </si>
  <si>
    <t>07,01,2024  13:37:27</t>
  </si>
  <si>
    <t>28,01,2024  12:39:35</t>
  </si>
  <si>
    <t>06,06,2023  21:07:55</t>
  </si>
  <si>
    <t>16,12,2023  21:33:55</t>
  </si>
  <si>
    <t>19,03,2025  17:44:51</t>
  </si>
  <si>
    <t>30,12,2024  07:40:43</t>
  </si>
  <si>
    <t>15,11,2023  13:19:21</t>
  </si>
  <si>
    <t>18,02,2025  09:28:06</t>
  </si>
  <si>
    <t>07,12,2023  01:32:33</t>
  </si>
  <si>
    <t>27,10,2024  11:33:34</t>
  </si>
  <si>
    <t>16,02,2025  11:20:32</t>
  </si>
  <si>
    <t>16,05,2023  05:38:27</t>
  </si>
  <si>
    <t>27,10,2023  20:47:58</t>
  </si>
  <si>
    <t>28,10,2024  21:07:12</t>
  </si>
  <si>
    <t>31,03,2024  17:47:33</t>
  </si>
  <si>
    <t>26,01,2024  17:52:39</t>
  </si>
  <si>
    <t>22,08,2023  23:37:31</t>
  </si>
  <si>
    <t>26,06,2024  06:42:04</t>
  </si>
  <si>
    <t>10,01,2025  12:45:10</t>
  </si>
  <si>
    <t>06,02,2024  10:03:45</t>
  </si>
  <si>
    <t>17,07,2024  04:09:17</t>
  </si>
  <si>
    <t>05,07,2024  14:52:43</t>
  </si>
  <si>
    <t>06,08,2023  12:45:52</t>
  </si>
  <si>
    <t>24,05,2024  00:49:06</t>
  </si>
  <si>
    <t>10,12,2023  23:18:42</t>
  </si>
  <si>
    <t>16,10,2024  17:23:26</t>
  </si>
  <si>
    <t>11,08,2023  01:48:00</t>
  </si>
  <si>
    <t>26,06,2023  12:41:05</t>
  </si>
  <si>
    <t>10,08,2023  15:28:30</t>
  </si>
  <si>
    <t>01,10,2024  15:40:03</t>
  </si>
  <si>
    <t>29,10,2024  12:42:42</t>
  </si>
  <si>
    <t>13,09,2023  17:14:52</t>
  </si>
  <si>
    <t>25,04,2024  15:21:23</t>
  </si>
  <si>
    <t>27,05,2024  01:59:19</t>
  </si>
  <si>
    <t>11,12,2023  12:19:44</t>
  </si>
  <si>
    <t>04,05,2024  14:46:48</t>
  </si>
  <si>
    <t>15,11,2023  14:22:40</t>
  </si>
  <si>
    <t>01,01,2024  16:15:04</t>
  </si>
  <si>
    <t>13,08,2024  00:17:16</t>
  </si>
  <si>
    <t>13,04,2025  20:26:22</t>
  </si>
  <si>
    <t>06,10,2024  02:18:07</t>
  </si>
  <si>
    <t>22,09,2023  09:00:54</t>
  </si>
  <si>
    <t>21,03,2024  12:24:29</t>
  </si>
  <si>
    <t>31,12,2023  10:54:52</t>
  </si>
  <si>
    <t>03,09,2024  15:21:13</t>
  </si>
  <si>
    <t>05,04,2025  01:48:15</t>
  </si>
  <si>
    <t>27,10,2023  08:37:01</t>
  </si>
  <si>
    <t>28,11,2023  07:05:17</t>
  </si>
  <si>
    <t>05,04,2025  00:43:14</t>
  </si>
  <si>
    <t>07,05,2024  08:52:55</t>
  </si>
  <si>
    <t>13,03,2024  14:25:34</t>
  </si>
  <si>
    <t>05,06,2024  02:52:43</t>
  </si>
  <si>
    <t>21,09,2024  02:16:12</t>
  </si>
  <si>
    <t>12,03,2025  08:07:05</t>
  </si>
  <si>
    <t>09,03,2025  02:39:51</t>
  </si>
  <si>
    <t>01,06,2023  09:01:46</t>
  </si>
  <si>
    <t>12,07,2024  09:36:00</t>
  </si>
  <si>
    <t>07,07,2023  20:23:44</t>
  </si>
  <si>
    <t>17,09,2024  16:50:47</t>
  </si>
  <si>
    <t>03,02,2025  02:08:20</t>
  </si>
  <si>
    <t>07,04,2024  02:14:58</t>
  </si>
  <si>
    <t>13,04,2025  22:01:42</t>
  </si>
  <si>
    <t>01,05,2024  22:01:33</t>
  </si>
  <si>
    <t>02,06,2024  15:37:45</t>
  </si>
  <si>
    <t>16,06,2024  00:03:06</t>
  </si>
  <si>
    <t>13,07,2024  08:49:30</t>
  </si>
  <si>
    <t>22,10,2023  19:27:50</t>
  </si>
  <si>
    <t>19,11,2023  18:06:07</t>
  </si>
  <si>
    <t>23,09,2024  18:19:31</t>
  </si>
  <si>
    <t>25,04,2024  21:07:01</t>
  </si>
  <si>
    <t>20,12,2024  21:09:32</t>
  </si>
  <si>
    <t>05,01,2025  02:28:45</t>
  </si>
  <si>
    <t>05,03,2025  11:18:21</t>
  </si>
  <si>
    <t>16,07,2023  11:59:56</t>
  </si>
  <si>
    <t>09,05,2024  19:57:09</t>
  </si>
  <si>
    <t>13,03,2025  14:07:16</t>
  </si>
  <si>
    <t>09,03,2024  06:32:10</t>
  </si>
  <si>
    <t>27,11,2024  09:32:15</t>
  </si>
  <si>
    <t>05,07,2023  02:07:38</t>
  </si>
  <si>
    <t>07,06,2024  19:10:54</t>
  </si>
  <si>
    <t>06,02,2024  20:56:09</t>
  </si>
  <si>
    <t>31,10,2024  10:18:02</t>
  </si>
  <si>
    <t>15,03,2024  21:56:51</t>
  </si>
  <si>
    <t>19,09,2023  21:35:25</t>
  </si>
  <si>
    <t>04,04,2025  02:10:07</t>
  </si>
  <si>
    <t>31,12,2023  19:00:15</t>
  </si>
  <si>
    <t>04,01,2024  18:24:57</t>
  </si>
  <si>
    <t>17,10,2023  11:09:05</t>
  </si>
  <si>
    <t>07,10,2024  07:50:30</t>
  </si>
  <si>
    <t>21,04,2024  08:41:12</t>
  </si>
  <si>
    <t>08,02,2025  21:57:33</t>
  </si>
  <si>
    <t>16,12,2023  06:53:50</t>
  </si>
  <si>
    <t>01,02,2024  10:54:18</t>
  </si>
  <si>
    <t>29,07,2023  20:51:33</t>
  </si>
  <si>
    <t>08,12,2024  04:48:50</t>
  </si>
  <si>
    <t>01,06,2023  15:24:09</t>
  </si>
  <si>
    <t>20,12,2023  03:07:27</t>
  </si>
  <si>
    <t>15,02,2025  04:27:18</t>
  </si>
  <si>
    <t>31,05,2024  11:19:20</t>
  </si>
  <si>
    <t>05,07,2024  23:11:43</t>
  </si>
  <si>
    <t>28,04,2023  22:55:58</t>
  </si>
  <si>
    <t>15,07,2024  08:14:07</t>
  </si>
  <si>
    <t>21,08,2024  22:15:12</t>
  </si>
  <si>
    <t>03,10,2024  21:46:20</t>
  </si>
  <si>
    <t>21,01,2024  13:38:19</t>
  </si>
  <si>
    <t>26,12,2024  05:15:34</t>
  </si>
  <si>
    <t>02,03,2024  19:39:16</t>
  </si>
  <si>
    <t>16,11,2024  03:04:28</t>
  </si>
  <si>
    <t>07,04,2025  21:13:39</t>
  </si>
  <si>
    <t>28,07,2023  23:22:26</t>
  </si>
  <si>
    <t>10,05,2023  16:36:08</t>
  </si>
  <si>
    <t>07,06,2023  18:15:31</t>
  </si>
  <si>
    <t>13,02,2025  07:33:05</t>
  </si>
  <si>
    <t>08,12,2023  22:47:51</t>
  </si>
  <si>
    <t>24,11,2024  01:06:01</t>
  </si>
  <si>
    <t>01,03,2024  09:38:58</t>
  </si>
  <si>
    <t>23,11,2024  10:02:04</t>
  </si>
  <si>
    <t>07,02,2025  19:24:51</t>
  </si>
  <si>
    <t>04,12,2024  04:52:55</t>
  </si>
  <si>
    <t>21,10,2024  13:27:08</t>
  </si>
  <si>
    <t>19,10,2023  22:39:49</t>
  </si>
  <si>
    <t>05,02,2024  05:01:50</t>
  </si>
  <si>
    <t>15,12,2024  03:05:39</t>
  </si>
  <si>
    <t>02,07,2023  17:07:47</t>
  </si>
  <si>
    <t>22,03,2025  01:20:46</t>
  </si>
  <si>
    <t>21,08,2024  11:47:12</t>
  </si>
  <si>
    <t>12,09,2024  17:58:23</t>
  </si>
  <si>
    <t>26,09,2023  12:38:44</t>
  </si>
  <si>
    <t>16,01,2025  10:34:37</t>
  </si>
  <si>
    <t>01,09,2024  03:07:51</t>
  </si>
  <si>
    <t>02,04,2025  13:44:49</t>
  </si>
  <si>
    <t>27,05,2024  00:43:12</t>
  </si>
  <si>
    <t>14,05,2024  04:26:57</t>
  </si>
  <si>
    <t>13,01,2025  10:15:28</t>
  </si>
  <si>
    <t>14,05,2023  00:53:29</t>
  </si>
  <si>
    <t>26,07,2024  09:08:29</t>
  </si>
  <si>
    <t>17,02,2024  00:02:05</t>
  </si>
  <si>
    <t>13,01,2024  21:46:21</t>
  </si>
  <si>
    <t>04,07,2024  05:12:36</t>
  </si>
  <si>
    <t>03,06,2023  09:09:25</t>
  </si>
  <si>
    <t>12,03,2024  10:28:24</t>
  </si>
  <si>
    <t>08,06,2023  00:10:57</t>
  </si>
  <si>
    <t>02,09,2024  06:46:24</t>
  </si>
  <si>
    <t>02,12,2024  03:56:58</t>
  </si>
  <si>
    <t>26,07,2023  03:13:28</t>
  </si>
  <si>
    <t>12,05,2023  06:05:16</t>
  </si>
  <si>
    <t>22,01,2024  15:14:07</t>
  </si>
  <si>
    <t>27,04,2024  03:55:38</t>
  </si>
  <si>
    <t>28,01,2025  02:34:22</t>
  </si>
  <si>
    <t>27,08,2023  04:52:04</t>
  </si>
  <si>
    <t>08,11,2024  09:23:09</t>
  </si>
  <si>
    <t>05,08,2023  10:33:16</t>
  </si>
  <si>
    <t>09,08,2024  13:36:41</t>
  </si>
  <si>
    <t>19,07,2024  07:58:26</t>
  </si>
  <si>
    <t>16,05,2024  10:32:17</t>
  </si>
  <si>
    <t>20,03,2025  17:46:50</t>
  </si>
  <si>
    <t>16,09,2024  06:05:36</t>
  </si>
  <si>
    <t>26,06,2023  19:28:51</t>
  </si>
  <si>
    <t>07,05,2023  23:57:54</t>
  </si>
  <si>
    <t>20,10,2024  10:03:27</t>
  </si>
  <si>
    <t>20,06,2024  04:38:38</t>
  </si>
  <si>
    <t>15,09,2023  09:50:52</t>
  </si>
  <si>
    <t>01,07,2024  13:29:55</t>
  </si>
  <si>
    <t>05,01,2025  06:34:37</t>
  </si>
  <si>
    <t>30,08,2024  08:13:13</t>
  </si>
  <si>
    <t>13,08,2024  03:33:00</t>
  </si>
  <si>
    <t>20,07,2024  19:38:04</t>
  </si>
  <si>
    <t>03,03,2025  14:17:39</t>
  </si>
  <si>
    <t>12,06,2024  12:09:09</t>
  </si>
  <si>
    <t>17,03,2025  16:10:32</t>
  </si>
  <si>
    <t>06,05,2023  02:27:23</t>
  </si>
  <si>
    <t>25,10,2024  03:26:01</t>
  </si>
  <si>
    <t>09,05,2024  17:49:24</t>
  </si>
  <si>
    <t>09,07,2024  19:27:16</t>
  </si>
  <si>
    <t>21,04,2024  12:59:18</t>
  </si>
  <si>
    <t>12,12,2024  23:32:11</t>
  </si>
  <si>
    <t>23,09,2023  04:26:00</t>
  </si>
  <si>
    <t>30,01,2025  21:20:45</t>
  </si>
  <si>
    <t>13,09,2024  05:27:24</t>
  </si>
  <si>
    <t>23,07,2024  09:41:05</t>
  </si>
  <si>
    <t>07,01,2024  12:08:50</t>
  </si>
  <si>
    <t>25,08,2023  06:43:02</t>
  </si>
  <si>
    <t>23,03,2025  12:13:17</t>
  </si>
  <si>
    <t>14,08,2023  06:44:27</t>
  </si>
  <si>
    <t>06,10,2023  01:43:42</t>
  </si>
  <si>
    <t>07,05,2024  00:20:24</t>
  </si>
  <si>
    <t>23,08,2023  22:49:47</t>
  </si>
  <si>
    <t>21,08,2023  11:19:29</t>
  </si>
  <si>
    <t>25,08,2023  20:13:19</t>
  </si>
  <si>
    <t>26,09,2023  12:15:09</t>
  </si>
  <si>
    <t>18,08,2024  07:23:38</t>
  </si>
  <si>
    <t>22,07,2023  14:21:21</t>
  </si>
  <si>
    <t>10,07,2023  16:10:16</t>
  </si>
  <si>
    <t>04,04,2024  07:55:20</t>
  </si>
  <si>
    <t>17,07,2023  09:32:55</t>
  </si>
  <si>
    <t>15,09,2024  20:58:28</t>
  </si>
  <si>
    <t>02,03,2025  04:06:16</t>
  </si>
  <si>
    <t>10,01,2024  08:31:12</t>
  </si>
  <si>
    <t>30,09,2024  09:19:16</t>
  </si>
  <si>
    <t>19,11,2023  16:41:10</t>
  </si>
  <si>
    <t>09,09,2024  17:53:07</t>
  </si>
  <si>
    <t>20,04,2025  20:15:52</t>
  </si>
  <si>
    <t>13,10,2023  23:31:45</t>
  </si>
  <si>
    <t>23,10,2024  18:55:50</t>
  </si>
  <si>
    <t>31,03,2025  02:14:36</t>
  </si>
  <si>
    <t>18,06,2024  21:54:07</t>
  </si>
  <si>
    <t>14,09,2023  08:39:09</t>
  </si>
  <si>
    <t>21,07,2024  02:31:23</t>
  </si>
  <si>
    <t>06,05,2023  20:30:01</t>
  </si>
  <si>
    <t>30,06,2023  23:03:37</t>
  </si>
  <si>
    <t>07,12,2024  21:57:06</t>
  </si>
  <si>
    <t>18,08,2023  17:02:35</t>
  </si>
  <si>
    <t>22,01,2024  07:06:05</t>
  </si>
  <si>
    <t>15,03,2024  00:12:30</t>
  </si>
  <si>
    <t>08,01,2025  12:48:03</t>
  </si>
  <si>
    <t>10,03,2025  18:15:08</t>
  </si>
  <si>
    <t>16,10,2024  02:46:27</t>
  </si>
  <si>
    <t>28,09,2024  11:59:15</t>
  </si>
  <si>
    <t>19,02,2024  23:19:38</t>
  </si>
  <si>
    <t>Całkowity Przychód Trasy (USD)</t>
  </si>
  <si>
    <t>Średni Yield / Cena Biletu (USD)</t>
  </si>
  <si>
    <t>Wolumen Pasażerów (Demand)</t>
  </si>
  <si>
    <t>Suma ogólna</t>
  </si>
  <si>
    <t>departure_airport_sorted</t>
  </si>
  <si>
    <t>calkowity_przychod</t>
  </si>
  <si>
    <t>amount_of_passengers</t>
  </si>
  <si>
    <t>Analiza Przychodu i Pasażerów wg Portów Wylotowych</t>
  </si>
  <si>
    <t>Lotnisko</t>
  </si>
  <si>
    <t>Średnia cena biletu</t>
  </si>
  <si>
    <t>unikalne_lotniska</t>
  </si>
  <si>
    <t>średnie_opóźnienie_min</t>
  </si>
  <si>
    <t>Analiza Niezawodności i Opóźnień Operacyjnych</t>
  </si>
  <si>
    <t xml:space="preserve">Liczba lotów z opóźnieniem </t>
  </si>
  <si>
    <t>Całkowity czas opóźnień w minutach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</si>
</sst>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[$$-409]#,##0_ ;\-[$$-409]#,##0\ "/>
    <numFmt numFmtId="166" formatCode="[$$-409]#,##0.00_ ;\-[$$-409]#,##0.00\ "/>
  </numFmts>
  <fonts count="4" x14ac:knownFonts="1">
    <font>
      <sz val="11"/>
      <color theme="1"/>
      <name val="Aptos Narrow"/>
      <family val="2"/>
      <charset val="238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24">
    <dxf>
      <numFmt numFmtId="164" formatCode="[$$-409]#,##0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5" formatCode="[$$-409]#,##0_ ;\-[$$-409]#,##0\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Całkowity Przychód dla</a:t>
            </a:r>
            <a:r>
              <a:rPr lang="pl-PL" b="1" baseline="0"/>
              <a:t> danego lotniska w USD</a:t>
            </a:r>
            <a:endParaRPr lang="pl-P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Data_Validation!$A$2:$A$9</c:f>
              <c:strCache>
                <c:ptCount val="8"/>
                <c:pt idx="0">
                  <c:v>DFW</c:v>
                </c:pt>
                <c:pt idx="1">
                  <c:v>ATL</c:v>
                </c:pt>
                <c:pt idx="2">
                  <c:v>ORD</c:v>
                </c:pt>
                <c:pt idx="3">
                  <c:v>SFO</c:v>
                </c:pt>
                <c:pt idx="4">
                  <c:v>DEN</c:v>
                </c:pt>
                <c:pt idx="5">
                  <c:v>SEA</c:v>
                </c:pt>
                <c:pt idx="6">
                  <c:v>JFK</c:v>
                </c:pt>
                <c:pt idx="7">
                  <c:v>LAX</c:v>
                </c:pt>
              </c:strCache>
            </c:strRef>
          </c:cat>
          <c:val>
            <c:numRef>
              <c:f>Data_Validation!$B$2:$B$9</c:f>
              <c:numCache>
                <c:formatCode>General</c:formatCode>
                <c:ptCount val="8"/>
                <c:pt idx="0">
                  <c:v>429471.24999999936</c:v>
                </c:pt>
                <c:pt idx="1">
                  <c:v>432701.66999999917</c:v>
                </c:pt>
                <c:pt idx="2">
                  <c:v>432895.22999999969</c:v>
                </c:pt>
                <c:pt idx="3">
                  <c:v>433266.58000000054</c:v>
                </c:pt>
                <c:pt idx="4">
                  <c:v>436838.62999999995</c:v>
                </c:pt>
                <c:pt idx="5">
                  <c:v>438095.63999999943</c:v>
                </c:pt>
                <c:pt idx="6">
                  <c:v>441905.90999999963</c:v>
                </c:pt>
                <c:pt idx="7">
                  <c:v>444905.3999999995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DC5-9F89-90FC840B0A4F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Data_Validation!$A$2:$A$9</c:f>
              <c:strCache>
                <c:ptCount val="8"/>
                <c:pt idx="0">
                  <c:v>DFW</c:v>
                </c:pt>
                <c:pt idx="1">
                  <c:v>ATL</c:v>
                </c:pt>
                <c:pt idx="2">
                  <c:v>ORD</c:v>
                </c:pt>
                <c:pt idx="3">
                  <c:v>SFO</c:v>
                </c:pt>
                <c:pt idx="4">
                  <c:v>DEN</c:v>
                </c:pt>
                <c:pt idx="5">
                  <c:v>SEA</c:v>
                </c:pt>
                <c:pt idx="6">
                  <c:v>JFK</c:v>
                </c:pt>
                <c:pt idx="7">
                  <c:v>LAX</c:v>
                </c:pt>
              </c:strCache>
            </c:strRef>
          </c:cat>
          <c:val>
            <c:numRef>
              <c:f>Data_Validation!$C$2:$C$9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441905.90999999963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DC5-9F89-90FC840B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3"/>
        <c:overlap val="100"/>
        <c:axId val="1725782496"/>
        <c:axId val="488083119"/>
      </c:barChart>
      <c:catAx>
        <c:axId val="172578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8083119"/>
        <c:crosses val="autoZero"/>
        <c:auto val="1"/>
        <c:lblAlgn val="ctr"/>
        <c:lblOffset val="100"/>
        <c:noMultiLvlLbl val="0"/>
      </c:catAx>
      <c:valAx>
        <c:axId val="488083119"/>
        <c:scaling>
          <c:orientation val="minMax"/>
          <c:min val="4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2578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Liczba</a:t>
            </a:r>
            <a:r>
              <a:rPr lang="pl-PL" b="1" baseline="0"/>
              <a:t> pasażerów dla danego lotniska</a:t>
            </a:r>
            <a:endParaRPr lang="pl-P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Data_Validation!$A$2:$A$9</c:f>
              <c:strCache>
                <c:ptCount val="8"/>
                <c:pt idx="0">
                  <c:v>DFW</c:v>
                </c:pt>
                <c:pt idx="1">
                  <c:v>ATL</c:v>
                </c:pt>
                <c:pt idx="2">
                  <c:v>ORD</c:v>
                </c:pt>
                <c:pt idx="3">
                  <c:v>SFO</c:v>
                </c:pt>
                <c:pt idx="4">
                  <c:v>DEN</c:v>
                </c:pt>
                <c:pt idx="5">
                  <c:v>SEA</c:v>
                </c:pt>
                <c:pt idx="6">
                  <c:v>JFK</c:v>
                </c:pt>
                <c:pt idx="7">
                  <c:v>LAX</c:v>
                </c:pt>
              </c:strCache>
            </c:strRef>
          </c:cat>
          <c:val>
            <c:numRef>
              <c:f>Data_Validation!$F$2:$F$9</c:f>
              <c:numCache>
                <c:formatCode>General</c:formatCode>
                <c:ptCount val="8"/>
                <c:pt idx="0">
                  <c:v>1233</c:v>
                </c:pt>
                <c:pt idx="1">
                  <c:v>1237</c:v>
                </c:pt>
                <c:pt idx="2">
                  <c:v>1230</c:v>
                </c:pt>
                <c:pt idx="3">
                  <c:v>1247</c:v>
                </c:pt>
                <c:pt idx="4">
                  <c:v>1263</c:v>
                </c:pt>
                <c:pt idx="5">
                  <c:v>1243</c:v>
                </c:pt>
                <c:pt idx="6">
                  <c:v>1260</c:v>
                </c:pt>
                <c:pt idx="7">
                  <c:v>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C-4424-A37C-B362D438EB43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Data_Validation!$A$2:$A$9</c:f>
              <c:strCache>
                <c:ptCount val="8"/>
                <c:pt idx="0">
                  <c:v>DFW</c:v>
                </c:pt>
                <c:pt idx="1">
                  <c:v>ATL</c:v>
                </c:pt>
                <c:pt idx="2">
                  <c:v>ORD</c:v>
                </c:pt>
                <c:pt idx="3">
                  <c:v>SFO</c:v>
                </c:pt>
                <c:pt idx="4">
                  <c:v>DEN</c:v>
                </c:pt>
                <c:pt idx="5">
                  <c:v>SEA</c:v>
                </c:pt>
                <c:pt idx="6">
                  <c:v>JFK</c:v>
                </c:pt>
                <c:pt idx="7">
                  <c:v>LAX</c:v>
                </c:pt>
              </c:strCache>
            </c:strRef>
          </c:cat>
          <c:val>
            <c:numRef>
              <c:f>Data_Validation!$G$2:$G$9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1260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C-4424-A37C-B362D438E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25751872"/>
        <c:axId val="488099439"/>
      </c:barChart>
      <c:catAx>
        <c:axId val="1725751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8099439"/>
        <c:crosses val="autoZero"/>
        <c:auto val="1"/>
        <c:lblAlgn val="ctr"/>
        <c:lblOffset val="100"/>
        <c:noMultiLvlLbl val="0"/>
      </c:catAx>
      <c:valAx>
        <c:axId val="488099439"/>
        <c:scaling>
          <c:orientation val="minMax"/>
          <c:min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2575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Średni</a:t>
            </a:r>
            <a:r>
              <a:rPr lang="pl-PL" sz="1600" b="1" baseline="0">
                <a:solidFill>
                  <a:schemeClr val="tx1"/>
                </a:solidFill>
              </a:rPr>
              <a:t> czas opóźnienia lotu w minutach</a:t>
            </a:r>
            <a:endParaRPr lang="pl-PL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ORD</c:v>
                </c:pt>
                <c:pt idx="1">
                  <c:v>SEA</c:v>
                </c:pt>
                <c:pt idx="2">
                  <c:v>JFK</c:v>
                </c:pt>
                <c:pt idx="3">
                  <c:v>ATL</c:v>
                </c:pt>
                <c:pt idx="4">
                  <c:v>DFW</c:v>
                </c:pt>
                <c:pt idx="5">
                  <c:v>SFO</c:v>
                </c:pt>
                <c:pt idx="6">
                  <c:v>LAX</c:v>
                </c:pt>
                <c:pt idx="7">
                  <c:v>DEN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9.744715447154471</c:v>
                </c:pt>
                <c:pt idx="1">
                  <c:v>9.8704746580852767</c:v>
                </c:pt>
                <c:pt idx="2">
                  <c:v>9.8888888888888893</c:v>
                </c:pt>
                <c:pt idx="3">
                  <c:v>9.890864995957962</c:v>
                </c:pt>
                <c:pt idx="4">
                  <c:v>9.9010543390105425</c:v>
                </c:pt>
                <c:pt idx="5">
                  <c:v>10.065757818765036</c:v>
                </c:pt>
                <c:pt idx="6">
                  <c:v>10.202020202020202</c:v>
                </c:pt>
                <c:pt idx="7">
                  <c:v>10.221694378463974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1-49DE-82CA-957D3142D8BA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ORD</c:v>
                </c:pt>
                <c:pt idx="1">
                  <c:v>SEA</c:v>
                </c:pt>
                <c:pt idx="2">
                  <c:v>JFK</c:v>
                </c:pt>
                <c:pt idx="3">
                  <c:v>ATL</c:v>
                </c:pt>
                <c:pt idx="4">
                  <c:v>DFW</c:v>
                </c:pt>
                <c:pt idx="5">
                  <c:v>SFO</c:v>
                </c:pt>
                <c:pt idx="6">
                  <c:v>LAX</c:v>
                </c:pt>
                <c:pt idx="7">
                  <c:v>DEN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9.744715447154471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1-49DE-82CA-957D3142D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107775439"/>
        <c:axId val="1225421808"/>
      </c:barChart>
      <c:catAx>
        <c:axId val="110777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5421808"/>
        <c:crosses val="autoZero"/>
        <c:auto val="1"/>
        <c:lblAlgn val="ctr"/>
        <c:lblOffset val="100"/>
        <c:noMultiLvlLbl val="0"/>
      </c:catAx>
      <c:valAx>
        <c:axId val="1225421808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777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9</xdr:row>
      <xdr:rowOff>123823</xdr:rowOff>
    </xdr:from>
    <xdr:to>
      <xdr:col>11</xdr:col>
      <xdr:colOff>19050</xdr:colOff>
      <xdr:row>33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9F89A6-E91C-44EA-98F8-6BEAB6454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228599</xdr:colOff>
      <xdr:row>9</xdr:row>
      <xdr:rowOff>114300</xdr:rowOff>
    </xdr:from>
    <xdr:to>
      <xdr:col>23</xdr:col>
      <xdr:colOff>333374</xdr:colOff>
      <xdr:row>33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650115-8A10-4926-A835-D91C511AF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8</xdr:row>
      <xdr:rowOff>123824</xdr:rowOff>
    </xdr:from>
    <xdr:to>
      <xdr:col>12</xdr:col>
      <xdr:colOff>409575</xdr:colOff>
      <xdr:row>29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35881-42D2-4DAF-BC84-062F6E03F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" refreshedDate="46322.769948958332" createdVersion="8" refreshedVersion="8" minRefreshableVersion="3" recordCount="10000" xr:uid="{3C8FBA7C-3440-4C32-AFDD-88232FA9203B}">
  <cacheSource type="worksheet">
    <worksheetSource name="Passenger_Data"/>
  </cacheSource>
  <cacheFields count="25">
    <cacheField name="Passenger_ID" numFmtId="0">
      <sharedItems/>
    </cacheField>
    <cacheField name="Flight_ID" numFmtId="0">
      <sharedItems/>
    </cacheField>
    <cacheField name="Airline" numFmtId="0">
      <sharedItems/>
    </cacheField>
    <cacheField name="Departure_Airport" numFmtId="0">
      <sharedItems count="8">
        <s v="JFK"/>
        <s v="ORD"/>
        <s v="SEA"/>
        <s v="LAX"/>
        <s v="SFO"/>
        <s v="ATL"/>
        <s v="DFW"/>
        <s v="DEN"/>
      </sharedItems>
    </cacheField>
    <cacheField name="Arrival_Airport" numFmtId="0">
      <sharedItems count="8">
        <s v="ATL"/>
        <s v="DFW"/>
        <s v="ORD"/>
        <s v="JFK"/>
        <s v="LAX"/>
        <s v="SEA"/>
        <s v="SFO"/>
        <s v="DEN"/>
      </sharedItems>
    </cacheField>
    <cacheField name="Departure_Time" numFmtId="22">
      <sharedItems/>
    </cacheField>
    <cacheField name="Flight_Duration_Minutes" numFmtId="0">
      <sharedItems containsSemiMixedTypes="0" containsString="0" containsNumber="1" containsInteger="1" minValue="-78" maxValue="442"/>
    </cacheField>
    <cacheField name="Flight_Status" numFmtId="0">
      <sharedItems/>
    </cacheField>
    <cacheField name="Distance_Miles" numFmtId="0">
      <sharedItems containsSemiMixedTypes="0" containsString="0" containsNumber="1" containsInteger="1" minValue="-10" maxValue="2558"/>
    </cacheField>
    <cacheField name="Price_USD" numFmtId="0">
      <sharedItems containsSemiMixedTypes="0" containsString="0" containsNumber="1" minValue="-40.619999999999997" maxValue="830.44"/>
    </cacheField>
    <cacheField name="Price_Numeric" numFmtId="0">
      <sharedItems containsSemiMixedTypes="0" containsString="0" containsNumber="1" minValue="-40.619999999999997" maxValue="830.44"/>
    </cacheField>
    <cacheField name="Age" numFmtId="0">
      <sharedItems containsSemiMixedTypes="0" containsString="0" containsNumber="1" containsInteger="1" minValue="18" maxValue="79"/>
    </cacheField>
    <cacheField name="Gender" numFmtId="0">
      <sharedItems/>
    </cacheField>
    <cacheField name="Income_Level" numFmtId="0">
      <sharedItems/>
    </cacheField>
    <cacheField name="Travel_Purpose" numFmtId="0">
      <sharedItems count="4">
        <s v="Emergency"/>
        <s v="Family"/>
        <s v="Business"/>
        <s v="Leisure"/>
      </sharedItems>
    </cacheField>
    <cacheField name="Seat_Class" numFmtId="0">
      <sharedItems count="4">
        <s v="Business"/>
        <s v="Economy"/>
        <s v="Premium Economy"/>
        <s v="First"/>
      </sharedItems>
    </cacheField>
    <cacheField name="Bags_Checked" numFmtId="0">
      <sharedItems containsSemiMixedTypes="0" containsString="0" containsNumber="1" containsInteger="1" minValue="0" maxValue="6"/>
    </cacheField>
    <cacheField name="Frequent_Flyer_Status" numFmtId="0">
      <sharedItems/>
    </cacheField>
    <cacheField name="Check_in_Method" numFmtId="0">
      <sharedItems/>
    </cacheField>
    <cacheField name="Flight_Satisfaction_Score" numFmtId="0">
      <sharedItems containsSemiMixedTypes="0" containsString="0" containsNumber="1" minValue="1.5" maxValue="10"/>
    </cacheField>
    <cacheField name="Delay_Minutes" numFmtId="0">
      <sharedItems containsSemiMixedTypes="0" containsString="0" containsNumber="1" containsInteger="1" minValue="0" maxValue="87"/>
    </cacheField>
    <cacheField name="Booking_Days_In_Advance" numFmtId="0">
      <sharedItems containsSemiMixedTypes="0" containsString="0" containsNumber="1" containsInteger="1" minValue="0" maxValue="119"/>
    </cacheField>
    <cacheField name="No_Show" numFmtId="0">
      <sharedItems containsSemiMixedTypes="0" containsString="0" containsNumber="1" containsInteger="1" minValue="0" maxValue="1"/>
    </cacheField>
    <cacheField name="Weather_Impact" numFmtId="0">
      <sharedItems containsSemiMixedTypes="0" containsString="0" containsNumber="1" containsInteger="1" minValue="0" maxValue="1"/>
    </cacheField>
    <cacheField name="Seat_Selected" numFmtId="0">
      <sharedItems/>
    </cacheField>
  </cacheFields>
  <extLst>
    <ext xmlns:x14="http://schemas.microsoft.com/office/spreadsheetml/2009/9/main" uri="{725AE2AE-9491-48be-B2B4-4EB974FC3084}">
      <x14:pivotCacheDefinition pivotCacheId="161487462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P1"/>
    <s v="F68"/>
    <s v="Southwest"/>
    <x v="0"/>
    <x v="0"/>
    <s v="27,03,2024  06:22:06"/>
    <n v="161"/>
    <s v="On-time"/>
    <n v="803"/>
    <n v="148.41999999999999"/>
    <n v="148.41999999999999"/>
    <n v="47"/>
    <s v="Male"/>
    <s v="Medium"/>
    <x v="0"/>
    <x v="0"/>
    <n v="2"/>
    <s v="Platinum"/>
    <s v="Online"/>
    <n v="6.9"/>
    <n v="0"/>
    <n v="91"/>
    <n v="1"/>
    <n v="1"/>
    <s v="Window"/>
  </r>
  <r>
    <s v="P2"/>
    <s v="F1687"/>
    <s v="Southwest"/>
    <x v="0"/>
    <x v="1"/>
    <s v="28,12,2024  09:18:06"/>
    <n v="130"/>
    <s v="On-time"/>
    <n v="1605"/>
    <n v="228.57"/>
    <n v="228.57"/>
    <n v="30"/>
    <s v="Female"/>
    <s v="Low"/>
    <x v="1"/>
    <x v="0"/>
    <n v="1"/>
    <s v="Gold"/>
    <s v="Airport Kiosk"/>
    <n v="5.3"/>
    <n v="2"/>
    <n v="45"/>
    <n v="0"/>
    <n v="0"/>
    <s v="Middle"/>
  </r>
  <r>
    <s v="P3"/>
    <s v="F1745"/>
    <s v="United"/>
    <x v="1"/>
    <x v="2"/>
    <s v="23,05,2024  23:28:20"/>
    <n v="169"/>
    <s v="On-time"/>
    <n v="908"/>
    <n v="232.45"/>
    <n v="232.45"/>
    <n v="46"/>
    <s v="Male"/>
    <s v="Low"/>
    <x v="2"/>
    <x v="1"/>
    <n v="0"/>
    <s v="Silver"/>
    <s v="Airport Kiosk"/>
    <n v="7"/>
    <n v="0"/>
    <n v="63"/>
    <n v="0"/>
    <n v="0"/>
    <s v="Middle"/>
  </r>
  <r>
    <s v="P4"/>
    <s v="F1514"/>
    <s v="Delta"/>
    <x v="2"/>
    <x v="2"/>
    <s v="31,10,2023  08:09:27"/>
    <n v="227"/>
    <s v="On-time"/>
    <n v="63"/>
    <n v="526.42999999999995"/>
    <n v="526.42999999999995"/>
    <n v="75"/>
    <s v="Female"/>
    <s v="Medium"/>
    <x v="3"/>
    <x v="0"/>
    <n v="0"/>
    <s v="Platinum"/>
    <s v="Online"/>
    <n v="4.8"/>
    <n v="9"/>
    <n v="57"/>
    <n v="0"/>
    <n v="1"/>
    <s v="Window"/>
  </r>
  <r>
    <s v="P5"/>
    <s v="F1753"/>
    <s v="Southwest"/>
    <x v="3"/>
    <x v="3"/>
    <s v="17,01,2025  22:21:13"/>
    <n v="150"/>
    <s v="On-time"/>
    <n v="628"/>
    <n v="324.14"/>
    <n v="324.14"/>
    <n v="23"/>
    <s v="Male"/>
    <s v="High"/>
    <x v="1"/>
    <x v="1"/>
    <n v="2"/>
    <s v="Silver"/>
    <s v="Desk"/>
    <n v="4.4000000000000004"/>
    <n v="3"/>
    <n v="58"/>
    <n v="0"/>
    <n v="0"/>
    <s v="Middle"/>
  </r>
  <r>
    <s v="P6"/>
    <s v="F1928"/>
    <s v="Delta"/>
    <x v="4"/>
    <x v="4"/>
    <s v="15,02,2025  01:17:31"/>
    <n v="155"/>
    <s v="On-time"/>
    <n v="1409"/>
    <n v="402.53"/>
    <n v="402.53"/>
    <n v="28"/>
    <s v="Female"/>
    <s v="Low"/>
    <x v="0"/>
    <x v="0"/>
    <n v="0"/>
    <s v="None"/>
    <s v="Online"/>
    <n v="4.4000000000000004"/>
    <n v="11"/>
    <n v="68"/>
    <n v="0"/>
    <n v="0"/>
    <s v="Window"/>
  </r>
  <r>
    <s v="P7"/>
    <s v="F532"/>
    <s v="Delta"/>
    <x v="5"/>
    <x v="5"/>
    <s v="30,10,2024  14:20:06"/>
    <n v="170"/>
    <s v="On-time"/>
    <n v="794"/>
    <n v="356.89"/>
    <n v="356.89"/>
    <n v="69"/>
    <s v="Female"/>
    <s v="Low"/>
    <x v="0"/>
    <x v="1"/>
    <n v="0"/>
    <s v="Silver"/>
    <s v="Mobile App"/>
    <n v="4.9000000000000004"/>
    <n v="17"/>
    <n v="37"/>
    <n v="0"/>
    <n v="0"/>
    <s v="Window"/>
  </r>
  <r>
    <s v="P8"/>
    <s v="F857"/>
    <s v="Delta"/>
    <x v="6"/>
    <x v="4"/>
    <s v="12,11,2023  13:05:12"/>
    <n v="82"/>
    <s v="On-time"/>
    <n v="1273"/>
    <n v="414"/>
    <n v="414"/>
    <n v="59"/>
    <s v="Male"/>
    <s v="Medium"/>
    <x v="0"/>
    <x v="0"/>
    <n v="1"/>
    <s v="None"/>
    <s v="Airport Kiosk"/>
    <n v="3.5"/>
    <n v="11"/>
    <n v="49"/>
    <n v="0"/>
    <n v="0"/>
    <s v="Middle"/>
  </r>
  <r>
    <s v="P9"/>
    <s v="F16"/>
    <s v="American Airlines"/>
    <x v="5"/>
    <x v="5"/>
    <s v="16,11,2023  00:44:10"/>
    <n v="191"/>
    <s v="On-time"/>
    <n v="1196"/>
    <n v="201.48"/>
    <n v="201.48"/>
    <n v="50"/>
    <s v="Female"/>
    <s v="Medium"/>
    <x v="0"/>
    <x v="1"/>
    <n v="0"/>
    <s v="Gold"/>
    <s v="Online"/>
    <n v="8.1999999999999993"/>
    <n v="16"/>
    <n v="57"/>
    <n v="0"/>
    <n v="0"/>
    <s v="Window"/>
  </r>
  <r>
    <s v="P10"/>
    <s v="F473"/>
    <s v="United"/>
    <x v="7"/>
    <x v="3"/>
    <s v="18,04,2025  01:27:34"/>
    <n v="201"/>
    <s v="On-time"/>
    <n v="1115"/>
    <n v="444.95"/>
    <n v="444.95"/>
    <n v="60"/>
    <s v="Female"/>
    <s v="Medium"/>
    <x v="0"/>
    <x v="1"/>
    <n v="1"/>
    <s v="Platinum"/>
    <s v="Airport Kiosk"/>
    <n v="8.3000000000000007"/>
    <n v="1"/>
    <n v="116"/>
    <n v="0"/>
    <n v="1"/>
    <s v="Aisle"/>
  </r>
  <r>
    <s v="P11"/>
    <s v="F960"/>
    <s v="United"/>
    <x v="2"/>
    <x v="6"/>
    <s v="29,04,2024  10:38:34"/>
    <n v="245"/>
    <s v="On-time"/>
    <n v="818"/>
    <n v="218.26"/>
    <n v="218.26"/>
    <n v="77"/>
    <s v="Male"/>
    <s v="Medium"/>
    <x v="2"/>
    <x v="0"/>
    <n v="1"/>
    <s v="None"/>
    <s v="Mobile App"/>
    <n v="8.5"/>
    <n v="4"/>
    <n v="87"/>
    <n v="0"/>
    <n v="0"/>
    <s v="Middle"/>
  </r>
  <r>
    <s v="P12"/>
    <s v="F170"/>
    <s v="JetBlue"/>
    <x v="6"/>
    <x v="0"/>
    <s v="20,06,2023  14:41:24"/>
    <n v="101"/>
    <s v="On-time"/>
    <n v="1148"/>
    <n v="338"/>
    <n v="338"/>
    <n v="39"/>
    <s v="Male"/>
    <s v="Medium"/>
    <x v="2"/>
    <x v="2"/>
    <n v="1"/>
    <s v="Gold"/>
    <s v="Online"/>
    <n v="7.9"/>
    <n v="7"/>
    <n v="9"/>
    <n v="0"/>
    <n v="0"/>
    <s v="Middle"/>
  </r>
  <r>
    <s v="P13"/>
    <s v="F1171"/>
    <s v="American Airlines"/>
    <x v="6"/>
    <x v="2"/>
    <s v="28,02,2024  01:57:01"/>
    <n v="108"/>
    <s v="Delayed"/>
    <n v="1167"/>
    <n v="388.83"/>
    <n v="388.83"/>
    <n v="28"/>
    <s v="Female"/>
    <s v="Medium"/>
    <x v="0"/>
    <x v="1"/>
    <n v="0"/>
    <s v="None"/>
    <s v="Desk"/>
    <n v="5.4"/>
    <n v="13"/>
    <n v="115"/>
    <n v="0"/>
    <n v="0"/>
    <s v="Window"/>
  </r>
  <r>
    <s v="P14"/>
    <s v="F1788"/>
    <s v="United"/>
    <x v="7"/>
    <x v="3"/>
    <s v="18,09,2024  07:37:18"/>
    <n v="237"/>
    <s v="On-time"/>
    <n v="1544"/>
    <n v="276.14"/>
    <n v="276.14"/>
    <n v="38"/>
    <s v="Female"/>
    <s v="Low"/>
    <x v="2"/>
    <x v="1"/>
    <n v="0"/>
    <s v="Silver"/>
    <s v="Desk"/>
    <n v="5.0999999999999996"/>
    <n v="3"/>
    <n v="13"/>
    <n v="0"/>
    <n v="0"/>
    <s v="Window"/>
  </r>
  <r>
    <s v="P15"/>
    <s v="F377"/>
    <s v="Southwest"/>
    <x v="0"/>
    <x v="7"/>
    <s v="13,05,2024  12:05:04"/>
    <n v="188"/>
    <s v="On-time"/>
    <n v="596"/>
    <n v="359.22"/>
    <n v="359.22"/>
    <n v="20"/>
    <s v="Male"/>
    <s v="Low"/>
    <x v="2"/>
    <x v="0"/>
    <n v="0"/>
    <s v="Gold"/>
    <s v="Desk"/>
    <n v="4.0999999999999996"/>
    <n v="8"/>
    <n v="87"/>
    <n v="0"/>
    <n v="0"/>
    <s v="Window"/>
  </r>
  <r>
    <s v="P16"/>
    <s v="F484"/>
    <s v="Southwest"/>
    <x v="2"/>
    <x v="5"/>
    <s v="12,05,2023  20:15:14"/>
    <n v="228"/>
    <s v="On-time"/>
    <n v="1256"/>
    <n v="361.83"/>
    <n v="361.83"/>
    <n v="73"/>
    <s v="Male"/>
    <s v="Low"/>
    <x v="2"/>
    <x v="0"/>
    <n v="1"/>
    <s v="None"/>
    <s v="Mobile App"/>
    <n v="7.5"/>
    <n v="3"/>
    <n v="84"/>
    <n v="0"/>
    <n v="0"/>
    <s v="Middle"/>
  </r>
  <r>
    <s v="P17"/>
    <s v="F1631"/>
    <s v="JetBlue"/>
    <x v="6"/>
    <x v="2"/>
    <s v="19,10,2023  19:34:27"/>
    <n v="85"/>
    <s v="On-time"/>
    <n v="1012"/>
    <n v="222.65"/>
    <n v="222.65"/>
    <n v="19"/>
    <s v="Female"/>
    <s v="Medium"/>
    <x v="0"/>
    <x v="2"/>
    <n v="0"/>
    <s v="None"/>
    <s v="Online"/>
    <n v="6.5"/>
    <n v="11"/>
    <n v="76"/>
    <n v="0"/>
    <n v="0"/>
    <s v="Middle"/>
  </r>
  <r>
    <s v="P18"/>
    <s v="F170"/>
    <s v="JetBlue"/>
    <x v="6"/>
    <x v="7"/>
    <s v="13,04,2024  01:27:37"/>
    <n v="232"/>
    <s v="On-time"/>
    <n v="1196"/>
    <n v="439.21"/>
    <n v="439.21"/>
    <n v="18"/>
    <s v="Female"/>
    <s v="Low"/>
    <x v="1"/>
    <x v="2"/>
    <n v="0"/>
    <s v="None"/>
    <s v="Mobile App"/>
    <n v="7.9"/>
    <n v="12"/>
    <n v="8"/>
    <n v="0"/>
    <n v="0"/>
    <s v="Window"/>
  </r>
  <r>
    <s v="P19"/>
    <s v="F478"/>
    <s v="JetBlue"/>
    <x v="6"/>
    <x v="6"/>
    <s v="26,01,2024  01:03:40"/>
    <n v="167"/>
    <s v="Delayed"/>
    <n v="1240"/>
    <n v="215.42"/>
    <n v="215.42"/>
    <n v="64"/>
    <s v="Male"/>
    <s v="Medium"/>
    <x v="0"/>
    <x v="1"/>
    <n v="0"/>
    <s v="Gold"/>
    <s v="Airport Kiosk"/>
    <n v="7.9"/>
    <n v="4"/>
    <n v="88"/>
    <n v="0"/>
    <n v="0"/>
    <s v="Aisle"/>
  </r>
  <r>
    <s v="P20"/>
    <s v="F362"/>
    <s v="JetBlue"/>
    <x v="5"/>
    <x v="3"/>
    <s v="19,09,2024  00:55:28"/>
    <n v="83"/>
    <s v="On-time"/>
    <n v="1387"/>
    <n v="496.54"/>
    <n v="496.54"/>
    <n v="20"/>
    <s v="Male"/>
    <s v="Medium"/>
    <x v="3"/>
    <x v="1"/>
    <n v="0"/>
    <s v="Platinum"/>
    <s v="Mobile App"/>
    <n v="4.9000000000000004"/>
    <n v="2"/>
    <n v="24"/>
    <n v="0"/>
    <n v="0"/>
    <s v="Aisle"/>
  </r>
  <r>
    <s v="P21"/>
    <s v="F1143"/>
    <s v="Southwest"/>
    <x v="5"/>
    <x v="4"/>
    <s v="16,11,2023  21:04:19"/>
    <n v="248"/>
    <s v="On-time"/>
    <n v="1004"/>
    <n v="388.72"/>
    <n v="388.72"/>
    <n v="22"/>
    <s v="Male"/>
    <s v="Medium"/>
    <x v="0"/>
    <x v="2"/>
    <n v="0"/>
    <s v="None"/>
    <s v="Mobile App"/>
    <n v="10"/>
    <n v="4"/>
    <n v="59"/>
    <n v="0"/>
    <n v="0"/>
    <s v="Middle"/>
  </r>
  <r>
    <s v="P22"/>
    <s v="F39"/>
    <s v="Delta"/>
    <x v="1"/>
    <x v="7"/>
    <s v="24,08,2023  21:38:28"/>
    <n v="229"/>
    <s v="On-time"/>
    <n v="1278"/>
    <n v="271.2"/>
    <n v="271.2"/>
    <n v="29"/>
    <s v="Male"/>
    <s v="Medium"/>
    <x v="1"/>
    <x v="1"/>
    <n v="1"/>
    <s v="Gold"/>
    <s v="Airport Kiosk"/>
    <n v="4.9000000000000004"/>
    <n v="9"/>
    <n v="52"/>
    <n v="1"/>
    <n v="1"/>
    <s v="Window"/>
  </r>
  <r>
    <s v="P23"/>
    <s v="F1663"/>
    <s v="American Airlines"/>
    <x v="4"/>
    <x v="5"/>
    <s v="11,02,2025  07:57:22"/>
    <n v="87"/>
    <s v="On-time"/>
    <n v="902"/>
    <n v="248.89"/>
    <n v="248.89"/>
    <n v="54"/>
    <s v="Male"/>
    <s v="High"/>
    <x v="2"/>
    <x v="1"/>
    <n v="1"/>
    <s v="None"/>
    <s v="Mobile App"/>
    <n v="3.9"/>
    <n v="3"/>
    <n v="10"/>
    <n v="0"/>
    <n v="0"/>
    <s v="Window"/>
  </r>
  <r>
    <s v="P24"/>
    <s v="F290"/>
    <s v="JetBlue"/>
    <x v="3"/>
    <x v="5"/>
    <s v="25,05,2023  00:18:47"/>
    <n v="256"/>
    <s v="Cancelled"/>
    <n v="1328"/>
    <n v="192"/>
    <n v="192"/>
    <n v="60"/>
    <s v="Female"/>
    <s v="Low"/>
    <x v="3"/>
    <x v="1"/>
    <n v="2"/>
    <s v="Gold"/>
    <s v="Online"/>
    <n v="8.4"/>
    <n v="16"/>
    <n v="66"/>
    <n v="0"/>
    <n v="0"/>
    <s v="Window"/>
  </r>
  <r>
    <s v="P25"/>
    <s v="F888"/>
    <s v="JetBlue"/>
    <x v="1"/>
    <x v="3"/>
    <s v="06,08,2023  21:18:14"/>
    <n v="238"/>
    <s v="On-time"/>
    <n v="959"/>
    <n v="243.87"/>
    <n v="243.87"/>
    <n v="55"/>
    <s v="Female"/>
    <s v="Medium"/>
    <x v="3"/>
    <x v="1"/>
    <n v="0"/>
    <s v="None"/>
    <s v="Online"/>
    <n v="4.5"/>
    <n v="6"/>
    <n v="92"/>
    <n v="0"/>
    <n v="0"/>
    <s v="Middle"/>
  </r>
  <r>
    <s v="P26"/>
    <s v="F1447"/>
    <s v="United"/>
    <x v="1"/>
    <x v="4"/>
    <s v="26,05,2024  10:14:26"/>
    <n v="138"/>
    <s v="On-time"/>
    <n v="1397"/>
    <n v="406.52"/>
    <n v="406.52"/>
    <n v="34"/>
    <s v="Male"/>
    <s v="Medium"/>
    <x v="3"/>
    <x v="1"/>
    <n v="1"/>
    <s v="None"/>
    <s v="Online"/>
    <n v="6.7"/>
    <n v="6"/>
    <n v="94"/>
    <n v="0"/>
    <n v="0"/>
    <s v="Aisle"/>
  </r>
  <r>
    <s v="P27"/>
    <s v="F47"/>
    <s v="Delta"/>
    <x v="5"/>
    <x v="4"/>
    <s v="06,02,2025  21:23:06"/>
    <n v="117"/>
    <s v="On-time"/>
    <n v="1059"/>
    <n v="333.59"/>
    <n v="333.59"/>
    <n v="51"/>
    <s v="Male"/>
    <s v="Low"/>
    <x v="3"/>
    <x v="2"/>
    <n v="0"/>
    <s v="Gold"/>
    <s v="Online"/>
    <n v="6.9"/>
    <n v="14"/>
    <n v="70"/>
    <n v="0"/>
    <n v="0"/>
    <s v="Window"/>
  </r>
  <r>
    <s v="P28"/>
    <s v="F556"/>
    <s v="United"/>
    <x v="2"/>
    <x v="5"/>
    <s v="30,06,2023  13:32:12"/>
    <n v="169"/>
    <s v="On-time"/>
    <n v="1403"/>
    <n v="197.8"/>
    <n v="197.8"/>
    <n v="75"/>
    <s v="Male"/>
    <s v="Medium"/>
    <x v="2"/>
    <x v="1"/>
    <n v="3"/>
    <s v="None"/>
    <s v="Airport Kiosk"/>
    <n v="5.9"/>
    <n v="7"/>
    <n v="24"/>
    <n v="0"/>
    <n v="0"/>
    <s v="Window"/>
  </r>
  <r>
    <s v="P29"/>
    <s v="F427"/>
    <s v="American Airlines"/>
    <x v="4"/>
    <x v="1"/>
    <s v="13,01,2025  20:17:55"/>
    <n v="192"/>
    <s v="On-time"/>
    <n v="1096"/>
    <n v="219.61"/>
    <n v="219.61"/>
    <n v="54"/>
    <s v="Male"/>
    <s v="Medium"/>
    <x v="0"/>
    <x v="1"/>
    <n v="1"/>
    <s v="Gold"/>
    <s v="Desk"/>
    <n v="7.7"/>
    <n v="2"/>
    <n v="64"/>
    <n v="0"/>
    <n v="1"/>
    <s v="Aisle"/>
  </r>
  <r>
    <s v="P30"/>
    <s v="F939"/>
    <s v="American Airlines"/>
    <x v="7"/>
    <x v="4"/>
    <s v="06,06,2023  21:53:21"/>
    <n v="145"/>
    <s v="On-time"/>
    <n v="1272"/>
    <n v="420.26"/>
    <n v="420.26"/>
    <n v="31"/>
    <s v="Female"/>
    <s v="High"/>
    <x v="1"/>
    <x v="1"/>
    <n v="1"/>
    <s v="None"/>
    <s v="Mobile App"/>
    <n v="6.6"/>
    <n v="11"/>
    <n v="114"/>
    <n v="0"/>
    <n v="0"/>
    <s v="Middle"/>
  </r>
  <r>
    <s v="P31"/>
    <s v="F922"/>
    <s v="Southwest"/>
    <x v="1"/>
    <x v="0"/>
    <s v="11,12,2023  09:10:50"/>
    <n v="100"/>
    <s v="Cancelled"/>
    <n v="1615"/>
    <n v="349.5"/>
    <n v="349.5"/>
    <n v="45"/>
    <s v="Female"/>
    <s v="Medium"/>
    <x v="3"/>
    <x v="1"/>
    <n v="1"/>
    <s v="None"/>
    <s v="Desk"/>
    <n v="5.2"/>
    <n v="7"/>
    <n v="45"/>
    <n v="0"/>
    <n v="0"/>
    <s v="Middle"/>
  </r>
  <r>
    <s v="P32"/>
    <s v="F127"/>
    <s v="JetBlue"/>
    <x v="7"/>
    <x v="3"/>
    <s v="20,03,2024  19:22:08"/>
    <n v="224"/>
    <s v="On-time"/>
    <n v="875"/>
    <n v="325.89"/>
    <n v="325.89"/>
    <n v="49"/>
    <s v="Male"/>
    <s v="Medium"/>
    <x v="2"/>
    <x v="1"/>
    <n v="1"/>
    <s v="Platinum"/>
    <s v="Online"/>
    <n v="9.1"/>
    <n v="2"/>
    <n v="63"/>
    <n v="0"/>
    <n v="0"/>
    <s v="Window"/>
  </r>
  <r>
    <s v="P33"/>
    <s v="F602"/>
    <s v="United"/>
    <x v="4"/>
    <x v="4"/>
    <s v="19,09,2024  07:53:40"/>
    <n v="241"/>
    <s v="Delayed"/>
    <n v="1188"/>
    <n v="416.78"/>
    <n v="416.78"/>
    <n v="37"/>
    <s v="Male"/>
    <s v="High"/>
    <x v="3"/>
    <x v="1"/>
    <n v="1"/>
    <s v="Silver"/>
    <s v="Airport Kiosk"/>
    <n v="5.7"/>
    <n v="0"/>
    <n v="109"/>
    <n v="0"/>
    <n v="0"/>
    <s v="Window"/>
  </r>
  <r>
    <s v="P34"/>
    <s v="F186"/>
    <s v="American Airlines"/>
    <x v="3"/>
    <x v="0"/>
    <s v="06,07,2023  20:34:40"/>
    <n v="115"/>
    <s v="On-time"/>
    <n v="1622"/>
    <n v="270.02"/>
    <n v="270.02"/>
    <n v="76"/>
    <s v="Female"/>
    <s v="Medium"/>
    <x v="1"/>
    <x v="2"/>
    <n v="1"/>
    <s v="None"/>
    <s v="Online"/>
    <n v="6.5"/>
    <n v="14"/>
    <n v="7"/>
    <n v="0"/>
    <n v="1"/>
    <s v="Middle"/>
  </r>
  <r>
    <s v="P35"/>
    <s v="F699"/>
    <s v="American Airlines"/>
    <x v="1"/>
    <x v="6"/>
    <s v="09,01,2024  11:27:32"/>
    <n v="146"/>
    <s v="On-time"/>
    <n v="1435"/>
    <n v="403.37"/>
    <n v="403.37"/>
    <n v="44"/>
    <s v="Male"/>
    <s v="Medium"/>
    <x v="1"/>
    <x v="1"/>
    <n v="0"/>
    <s v="None"/>
    <s v="Desk"/>
    <n v="7.8"/>
    <n v="0"/>
    <n v="96"/>
    <n v="0"/>
    <n v="0"/>
    <s v="Middle"/>
  </r>
  <r>
    <s v="P36"/>
    <s v="F215"/>
    <s v="Delta"/>
    <x v="3"/>
    <x v="1"/>
    <s v="30,01,2024  02:16:49"/>
    <n v="218"/>
    <s v="On-time"/>
    <n v="2558"/>
    <n v="430.53"/>
    <n v="430.53"/>
    <n v="31"/>
    <s v="Female"/>
    <s v="High"/>
    <x v="1"/>
    <x v="1"/>
    <n v="1"/>
    <s v="Silver"/>
    <s v="Airport Kiosk"/>
    <n v="9.1"/>
    <n v="7"/>
    <n v="90"/>
    <n v="0"/>
    <n v="0"/>
    <s v="Middle"/>
  </r>
  <r>
    <s v="P37"/>
    <s v="F1221"/>
    <s v="American Airlines"/>
    <x v="6"/>
    <x v="3"/>
    <s v="18,08,2023  11:53:56"/>
    <n v="262"/>
    <s v="Cancelled"/>
    <n v="1198"/>
    <n v="284.82"/>
    <n v="284.82"/>
    <n v="70"/>
    <s v="Female"/>
    <s v="Low"/>
    <x v="0"/>
    <x v="1"/>
    <n v="0"/>
    <s v="Gold"/>
    <s v="Airport Kiosk"/>
    <n v="5.8"/>
    <n v="8"/>
    <n v="43"/>
    <n v="0"/>
    <n v="0"/>
    <s v="Middle"/>
  </r>
  <r>
    <s v="P38"/>
    <s v="F117"/>
    <s v="American Airlines"/>
    <x v="6"/>
    <x v="6"/>
    <s v="14,08,2023  12:46:20"/>
    <n v="187"/>
    <s v="On-time"/>
    <n v="986"/>
    <n v="292.8"/>
    <n v="292.8"/>
    <n v="69"/>
    <s v="Male"/>
    <s v="High"/>
    <x v="3"/>
    <x v="1"/>
    <n v="1"/>
    <s v="Silver"/>
    <s v="Mobile App"/>
    <n v="6.5"/>
    <n v="16"/>
    <n v="34"/>
    <n v="0"/>
    <n v="0"/>
    <s v="Middle"/>
  </r>
  <r>
    <s v="P39"/>
    <s v="F807"/>
    <s v="JetBlue"/>
    <x v="5"/>
    <x v="4"/>
    <s v="25,06,2024  08:10:02"/>
    <n v="291"/>
    <s v="On-time"/>
    <n v="1030"/>
    <n v="497.05"/>
    <n v="497.05"/>
    <n v="60"/>
    <s v="Female"/>
    <s v="Medium"/>
    <x v="3"/>
    <x v="1"/>
    <n v="0"/>
    <s v="Silver"/>
    <s v="Mobile App"/>
    <n v="7.7"/>
    <n v="3"/>
    <n v="63"/>
    <n v="0"/>
    <n v="0"/>
    <s v="Window"/>
  </r>
  <r>
    <s v="P40"/>
    <s v="F657"/>
    <s v="Delta"/>
    <x v="5"/>
    <x v="4"/>
    <s v="16,10,2024  09:50:05"/>
    <n v="92"/>
    <s v="On-time"/>
    <n v="1231"/>
    <n v="325.8"/>
    <n v="325.8"/>
    <n v="44"/>
    <s v="Male"/>
    <s v="Medium"/>
    <x v="0"/>
    <x v="1"/>
    <n v="2"/>
    <s v="Silver"/>
    <s v="Mobile App"/>
    <n v="4.2"/>
    <n v="0"/>
    <n v="79"/>
    <n v="0"/>
    <n v="0"/>
    <s v="Aisle"/>
  </r>
  <r>
    <s v="P41"/>
    <s v="F1353"/>
    <s v="American Airlines"/>
    <x v="0"/>
    <x v="0"/>
    <s v="15,11,2023  21:25:13"/>
    <n v="182"/>
    <s v="Delayed"/>
    <n v="938"/>
    <n v="239.45"/>
    <n v="239.45"/>
    <n v="66"/>
    <s v="Female"/>
    <s v="Low"/>
    <x v="1"/>
    <x v="1"/>
    <n v="1"/>
    <s v="None"/>
    <s v="Desk"/>
    <n v="9.4"/>
    <n v="13"/>
    <n v="92"/>
    <n v="0"/>
    <n v="0"/>
    <s v="Middle"/>
  </r>
  <r>
    <s v="P42"/>
    <s v="F1179"/>
    <s v="Delta"/>
    <x v="3"/>
    <x v="7"/>
    <s v="14,11,2023  06:00:32"/>
    <n v="92"/>
    <s v="On-time"/>
    <n v="1458"/>
    <n v="370.34"/>
    <n v="370.34"/>
    <n v="21"/>
    <s v="Male"/>
    <s v="Medium"/>
    <x v="2"/>
    <x v="1"/>
    <n v="2"/>
    <s v="None"/>
    <s v="Desk"/>
    <n v="8.5"/>
    <n v="0"/>
    <n v="107"/>
    <n v="0"/>
    <n v="1"/>
    <s v="Middle"/>
  </r>
  <r>
    <s v="P43"/>
    <s v="F1036"/>
    <s v="Southwest"/>
    <x v="6"/>
    <x v="0"/>
    <s v="18,04,2025  01:08:33"/>
    <n v="179"/>
    <s v="On-time"/>
    <n v="925"/>
    <n v="398.66"/>
    <n v="398.66"/>
    <n v="50"/>
    <s v="Female"/>
    <s v="Medium"/>
    <x v="3"/>
    <x v="1"/>
    <n v="1"/>
    <s v="None"/>
    <s v="Mobile App"/>
    <n v="6.7"/>
    <n v="28"/>
    <n v="70"/>
    <n v="0"/>
    <n v="0"/>
    <s v="Window"/>
  </r>
  <r>
    <s v="P44"/>
    <s v="F229"/>
    <s v="American Airlines"/>
    <x v="4"/>
    <x v="5"/>
    <s v="13,12,2023  06:55:30"/>
    <n v="218"/>
    <s v="On-time"/>
    <n v="1241"/>
    <n v="466.83"/>
    <n v="466.83"/>
    <n v="42"/>
    <s v="Female"/>
    <s v="Medium"/>
    <x v="0"/>
    <x v="0"/>
    <n v="1"/>
    <s v="Silver"/>
    <s v="Mobile App"/>
    <n v="7.3"/>
    <n v="14"/>
    <n v="88"/>
    <n v="0"/>
    <n v="0"/>
    <s v="Middle"/>
  </r>
  <r>
    <s v="P45"/>
    <s v="F1553"/>
    <s v="JetBlue"/>
    <x v="1"/>
    <x v="7"/>
    <s v="31,03,2024  08:11:06"/>
    <n v="158"/>
    <s v="On-time"/>
    <n v="1134"/>
    <n v="320.68"/>
    <n v="320.68"/>
    <n v="72"/>
    <s v="Female"/>
    <s v="High"/>
    <x v="3"/>
    <x v="1"/>
    <n v="1"/>
    <s v="None"/>
    <s v="Mobile App"/>
    <n v="8"/>
    <n v="8"/>
    <n v="68"/>
    <n v="0"/>
    <n v="0"/>
    <s v="Window"/>
  </r>
  <r>
    <s v="P46"/>
    <s v="F1759"/>
    <s v="JetBlue"/>
    <x v="3"/>
    <x v="2"/>
    <s v="28,08,2023  02:18:07"/>
    <n v="165"/>
    <s v="On-time"/>
    <n v="1479"/>
    <n v="352.61"/>
    <n v="352.61"/>
    <n v="30"/>
    <s v="Male"/>
    <s v="Low"/>
    <x v="3"/>
    <x v="1"/>
    <n v="1"/>
    <s v="Silver"/>
    <s v="Mobile App"/>
    <n v="8.5"/>
    <n v="9"/>
    <n v="12"/>
    <n v="0"/>
    <n v="0"/>
    <s v="Middle"/>
  </r>
  <r>
    <s v="P47"/>
    <s v="F726"/>
    <s v="JetBlue"/>
    <x v="0"/>
    <x v="1"/>
    <s v="20,01,2025  05:45:18"/>
    <n v="89"/>
    <s v="Cancelled"/>
    <n v="1096"/>
    <n v="315.38"/>
    <n v="315.38"/>
    <n v="37"/>
    <s v="Male"/>
    <s v="Medium"/>
    <x v="2"/>
    <x v="2"/>
    <n v="1"/>
    <s v="None"/>
    <s v="Online"/>
    <n v="6.2"/>
    <n v="1"/>
    <n v="48"/>
    <n v="0"/>
    <n v="0"/>
    <s v="Middle"/>
  </r>
  <r>
    <s v="P48"/>
    <s v="F121"/>
    <s v="Southwest"/>
    <x v="7"/>
    <x v="6"/>
    <s v="16,01,2025  00:19:18"/>
    <n v="261"/>
    <s v="Delayed"/>
    <n v="1301"/>
    <n v="449.12"/>
    <n v="449.12"/>
    <n v="38"/>
    <s v="Male"/>
    <s v="High"/>
    <x v="1"/>
    <x v="1"/>
    <n v="0"/>
    <s v="Gold"/>
    <s v="Airport Kiosk"/>
    <n v="9.1"/>
    <n v="6"/>
    <n v="115"/>
    <n v="0"/>
    <n v="0"/>
    <s v="Middle"/>
  </r>
  <r>
    <s v="P49"/>
    <s v="F1441"/>
    <s v="JetBlue"/>
    <x v="0"/>
    <x v="7"/>
    <s v="05,06,2023  23:34:32"/>
    <n v="145"/>
    <s v="On-time"/>
    <n v="1441"/>
    <n v="219.72"/>
    <n v="219.72"/>
    <n v="25"/>
    <s v="Male"/>
    <s v="Medium"/>
    <x v="1"/>
    <x v="2"/>
    <n v="2"/>
    <s v="None"/>
    <s v="Airport Kiosk"/>
    <n v="8.4"/>
    <n v="26"/>
    <n v="26"/>
    <n v="0"/>
    <n v="0"/>
    <s v="Middle"/>
  </r>
  <r>
    <s v="P50"/>
    <s v="F1698"/>
    <s v="JetBlue"/>
    <x v="7"/>
    <x v="3"/>
    <s v="23,05,2023  17:58:48"/>
    <n v="268"/>
    <s v="On-time"/>
    <n v="1286"/>
    <n v="122.7"/>
    <n v="122.7"/>
    <n v="29"/>
    <s v="Male"/>
    <s v="High"/>
    <x v="0"/>
    <x v="1"/>
    <n v="0"/>
    <s v="None"/>
    <s v="Mobile App"/>
    <n v="4.9000000000000004"/>
    <n v="11"/>
    <n v="112"/>
    <n v="0"/>
    <n v="0"/>
    <s v="Middle"/>
  </r>
  <r>
    <s v="P51"/>
    <s v="F362"/>
    <s v="American Airlines"/>
    <x v="2"/>
    <x v="1"/>
    <s v="12,11,2023  21:50:20"/>
    <n v="186"/>
    <s v="On-time"/>
    <n v="1212"/>
    <n v="375.59"/>
    <n v="375.59"/>
    <n v="39"/>
    <s v="Female"/>
    <s v="Medium"/>
    <x v="2"/>
    <x v="1"/>
    <n v="2"/>
    <s v="Platinum"/>
    <s v="Online"/>
    <n v="8.5"/>
    <n v="13"/>
    <n v="6"/>
    <n v="0"/>
    <n v="0"/>
    <s v="Window"/>
  </r>
  <r>
    <s v="P52"/>
    <s v="F1577"/>
    <s v="JetBlue"/>
    <x v="2"/>
    <x v="4"/>
    <s v="09,02,2025  16:35:21"/>
    <n v="193"/>
    <s v="On-time"/>
    <n v="1204"/>
    <n v="229.09"/>
    <n v="229.09"/>
    <n v="67"/>
    <s v="Female"/>
    <s v="Low"/>
    <x v="3"/>
    <x v="2"/>
    <n v="0"/>
    <s v="None"/>
    <s v="Online"/>
    <n v="8"/>
    <n v="8"/>
    <n v="109"/>
    <n v="0"/>
    <n v="0"/>
    <s v="Window"/>
  </r>
  <r>
    <s v="P53"/>
    <s v="F670"/>
    <s v="JetBlue"/>
    <x v="0"/>
    <x v="3"/>
    <s v="07,02,2024  02:13:32"/>
    <n v="29"/>
    <s v="On-time"/>
    <n v="703"/>
    <n v="467.72"/>
    <n v="467.72"/>
    <n v="22"/>
    <s v="Male"/>
    <s v="Medium"/>
    <x v="1"/>
    <x v="2"/>
    <n v="4"/>
    <s v="None"/>
    <s v="Airport Kiosk"/>
    <n v="8.5"/>
    <n v="2"/>
    <n v="64"/>
    <n v="0"/>
    <n v="1"/>
    <s v="Window"/>
  </r>
  <r>
    <s v="P54"/>
    <s v="F1540"/>
    <s v="Southwest"/>
    <x v="5"/>
    <x v="0"/>
    <s v="11,10,2023  12:39:05"/>
    <n v="173"/>
    <s v="On-time"/>
    <n v="1071"/>
    <n v="552.38"/>
    <n v="552.38"/>
    <n v="42"/>
    <s v="Male"/>
    <s v="Medium"/>
    <x v="2"/>
    <x v="0"/>
    <n v="2"/>
    <s v="None"/>
    <s v="Desk"/>
    <n v="5.6"/>
    <n v="5"/>
    <n v="6"/>
    <n v="0"/>
    <n v="1"/>
    <s v="Aisle"/>
  </r>
  <r>
    <s v="P55"/>
    <s v="F1222"/>
    <s v="Southwest"/>
    <x v="6"/>
    <x v="6"/>
    <s v="16,05,2024  12:49:40"/>
    <n v="59"/>
    <s v="Delayed"/>
    <n v="898"/>
    <n v="477.94"/>
    <n v="477.94"/>
    <n v="54"/>
    <s v="Female"/>
    <s v="Low"/>
    <x v="0"/>
    <x v="1"/>
    <n v="1"/>
    <s v="Platinum"/>
    <s v="Airport Kiosk"/>
    <n v="5.2"/>
    <n v="18"/>
    <n v="18"/>
    <n v="0"/>
    <n v="1"/>
    <s v="Window"/>
  </r>
  <r>
    <s v="P56"/>
    <s v="F1537"/>
    <s v="United"/>
    <x v="6"/>
    <x v="7"/>
    <s v="18,11,2024  12:59:18"/>
    <n v="77"/>
    <s v="On-time"/>
    <n v="1149"/>
    <n v="229.74"/>
    <n v="229.74"/>
    <n v="18"/>
    <s v="Male"/>
    <s v="Medium"/>
    <x v="1"/>
    <x v="1"/>
    <n v="1"/>
    <s v="None"/>
    <s v="Online"/>
    <n v="5.2"/>
    <n v="15"/>
    <n v="102"/>
    <n v="0"/>
    <n v="0"/>
    <s v="Aisle"/>
  </r>
  <r>
    <s v="P57"/>
    <s v="F1982"/>
    <s v="United"/>
    <x v="1"/>
    <x v="0"/>
    <s v="28,06,2023  10:28:56"/>
    <n v="115"/>
    <s v="On-time"/>
    <n v="1188"/>
    <n v="234.94"/>
    <n v="234.94"/>
    <n v="41"/>
    <s v="Male"/>
    <s v="Low"/>
    <x v="3"/>
    <x v="1"/>
    <n v="1"/>
    <s v="Gold"/>
    <s v="Online"/>
    <n v="6.8"/>
    <n v="12"/>
    <n v="42"/>
    <n v="0"/>
    <n v="0"/>
    <s v="Window"/>
  </r>
  <r>
    <s v="P58"/>
    <s v="F1995"/>
    <s v="United"/>
    <x v="5"/>
    <x v="7"/>
    <s v="10,09,2024  08:04:30"/>
    <n v="261"/>
    <s v="On-time"/>
    <n v="1143"/>
    <n v="429.73"/>
    <n v="429.73"/>
    <n v="79"/>
    <s v="Female"/>
    <s v="Low"/>
    <x v="3"/>
    <x v="1"/>
    <n v="3"/>
    <s v="Gold"/>
    <s v="Online"/>
    <n v="9.3000000000000007"/>
    <n v="3"/>
    <n v="97"/>
    <n v="0"/>
    <n v="0"/>
    <s v="Middle"/>
  </r>
  <r>
    <s v="P59"/>
    <s v="F571"/>
    <s v="United"/>
    <x v="4"/>
    <x v="2"/>
    <s v="12,01,2024  19:55:12"/>
    <n v="157"/>
    <s v="On-time"/>
    <n v="974"/>
    <n v="199.88"/>
    <n v="199.88"/>
    <n v="31"/>
    <s v="Male"/>
    <s v="Medium"/>
    <x v="1"/>
    <x v="1"/>
    <n v="1"/>
    <s v="None"/>
    <s v="Online"/>
    <n v="6.1"/>
    <n v="2"/>
    <n v="41"/>
    <n v="0"/>
    <n v="0"/>
    <s v="Window"/>
  </r>
  <r>
    <s v="P60"/>
    <s v="F1972"/>
    <s v="Delta"/>
    <x v="0"/>
    <x v="1"/>
    <s v="01,02,2025  03:06:41"/>
    <n v="233"/>
    <s v="On-time"/>
    <n v="1440"/>
    <n v="361.13"/>
    <n v="361.13"/>
    <n v="25"/>
    <s v="Male"/>
    <s v="Low"/>
    <x v="0"/>
    <x v="2"/>
    <n v="1"/>
    <s v="None"/>
    <s v="Online"/>
    <n v="10"/>
    <n v="8"/>
    <n v="83"/>
    <n v="0"/>
    <n v="0"/>
    <s v="Window"/>
  </r>
  <r>
    <s v="P61"/>
    <s v="F959"/>
    <s v="JetBlue"/>
    <x v="2"/>
    <x v="4"/>
    <s v="01,10,2023  19:16:01"/>
    <n v="180"/>
    <s v="Delayed"/>
    <n v="1101"/>
    <n v="359.21"/>
    <n v="359.21"/>
    <n v="18"/>
    <s v="Female"/>
    <s v="High"/>
    <x v="3"/>
    <x v="2"/>
    <n v="0"/>
    <s v="None"/>
    <s v="Online"/>
    <n v="8"/>
    <n v="51"/>
    <n v="6"/>
    <n v="0"/>
    <n v="0"/>
    <s v="Middle"/>
  </r>
  <r>
    <s v="P62"/>
    <s v="F237"/>
    <s v="JetBlue"/>
    <x v="7"/>
    <x v="0"/>
    <s v="10,04,2025  04:15:22"/>
    <n v="216"/>
    <s v="On-time"/>
    <n v="803"/>
    <n v="422.63"/>
    <n v="422.63"/>
    <n v="44"/>
    <s v="Male"/>
    <s v="High"/>
    <x v="1"/>
    <x v="1"/>
    <n v="1"/>
    <s v="None"/>
    <s v="Mobile App"/>
    <n v="6.7"/>
    <n v="5"/>
    <n v="92"/>
    <n v="0"/>
    <n v="0"/>
    <s v="Aisle"/>
  </r>
  <r>
    <s v="P63"/>
    <s v="F1"/>
    <s v="United"/>
    <x v="6"/>
    <x v="5"/>
    <s v="17,02,2024  13:14:56"/>
    <n v="168"/>
    <s v="On-time"/>
    <n v="1388"/>
    <n v="250.22"/>
    <n v="250.22"/>
    <n v="75"/>
    <s v="Male"/>
    <s v="Medium"/>
    <x v="0"/>
    <x v="2"/>
    <n v="0"/>
    <s v="None"/>
    <s v="Desk"/>
    <n v="6.1"/>
    <n v="56"/>
    <n v="81"/>
    <n v="1"/>
    <n v="0"/>
    <s v="Aisle"/>
  </r>
  <r>
    <s v="P64"/>
    <s v="F444"/>
    <s v="United"/>
    <x v="5"/>
    <x v="4"/>
    <s v="13,11,2023  03:11:59"/>
    <n v="275"/>
    <s v="On-time"/>
    <n v="1242"/>
    <n v="456.75"/>
    <n v="456.75"/>
    <n v="24"/>
    <s v="Female"/>
    <s v="Low"/>
    <x v="2"/>
    <x v="2"/>
    <n v="2"/>
    <s v="Gold"/>
    <s v="Mobile App"/>
    <n v="9"/>
    <n v="1"/>
    <n v="95"/>
    <n v="0"/>
    <n v="0"/>
    <s v="Middle"/>
  </r>
  <r>
    <s v="P65"/>
    <s v="F1874"/>
    <s v="American Airlines"/>
    <x v="3"/>
    <x v="7"/>
    <s v="12,07,2023  07:10:14"/>
    <n v="181"/>
    <s v="On-time"/>
    <n v="1097"/>
    <n v="353.16"/>
    <n v="353.16"/>
    <n v="69"/>
    <s v="Female"/>
    <s v="High"/>
    <x v="2"/>
    <x v="2"/>
    <n v="0"/>
    <s v="None"/>
    <s v="Mobile App"/>
    <n v="7.7"/>
    <n v="4"/>
    <n v="6"/>
    <n v="0"/>
    <n v="0"/>
    <s v="Window"/>
  </r>
  <r>
    <s v="P66"/>
    <s v="F109"/>
    <s v="Southwest"/>
    <x v="3"/>
    <x v="3"/>
    <s v="19,02,2024  18:47:19"/>
    <n v="148"/>
    <s v="On-time"/>
    <n v="1452"/>
    <n v="366.41"/>
    <n v="366.41"/>
    <n v="76"/>
    <s v="Male"/>
    <s v="Medium"/>
    <x v="2"/>
    <x v="1"/>
    <n v="1"/>
    <s v="Silver"/>
    <s v="Desk"/>
    <n v="8.3000000000000007"/>
    <n v="22"/>
    <n v="79"/>
    <n v="0"/>
    <n v="0"/>
    <s v="Window"/>
  </r>
  <r>
    <s v="P67"/>
    <s v="F530"/>
    <s v="American Airlines"/>
    <x v="6"/>
    <x v="2"/>
    <s v="01,12,2024  02:09:14"/>
    <n v="93"/>
    <s v="Delayed"/>
    <n v="1698"/>
    <n v="376.59"/>
    <n v="376.59"/>
    <n v="56"/>
    <s v="Male"/>
    <s v="Low"/>
    <x v="2"/>
    <x v="1"/>
    <n v="1"/>
    <s v="None"/>
    <s v="Online"/>
    <n v="8.6999999999999993"/>
    <n v="2"/>
    <n v="21"/>
    <n v="0"/>
    <n v="0"/>
    <s v="Middle"/>
  </r>
  <r>
    <s v="P68"/>
    <s v="F1668"/>
    <s v="Southwest"/>
    <x v="3"/>
    <x v="7"/>
    <s v="01,06,2023  07:19:07"/>
    <n v="147"/>
    <s v="On-time"/>
    <n v="1589"/>
    <n v="234.32"/>
    <n v="234.32"/>
    <n v="54"/>
    <s v="Male"/>
    <s v="Medium"/>
    <x v="2"/>
    <x v="2"/>
    <n v="3"/>
    <s v="Silver"/>
    <s v="Online"/>
    <n v="5.6"/>
    <n v="6"/>
    <n v="99"/>
    <n v="0"/>
    <n v="0"/>
    <s v="Window"/>
  </r>
  <r>
    <s v="P69"/>
    <s v="F751"/>
    <s v="American Airlines"/>
    <x v="2"/>
    <x v="2"/>
    <s v="02,10,2023  13:56:12"/>
    <n v="98"/>
    <s v="On-time"/>
    <n v="1058"/>
    <n v="295.42"/>
    <n v="295.42"/>
    <n v="53"/>
    <s v="Female"/>
    <s v="High"/>
    <x v="3"/>
    <x v="2"/>
    <n v="3"/>
    <s v="None"/>
    <s v="Desk"/>
    <n v="7.3"/>
    <n v="9"/>
    <n v="13"/>
    <n v="0"/>
    <n v="0"/>
    <s v="Window"/>
  </r>
  <r>
    <s v="P70"/>
    <s v="F1731"/>
    <s v="American Airlines"/>
    <x v="2"/>
    <x v="1"/>
    <s v="30,09,2023  21:20:58"/>
    <n v="274"/>
    <s v="Delayed"/>
    <n v="1483"/>
    <n v="179.04"/>
    <n v="179.04"/>
    <n v="29"/>
    <s v="Female"/>
    <s v="Low"/>
    <x v="1"/>
    <x v="1"/>
    <n v="0"/>
    <s v="Gold"/>
    <s v="Desk"/>
    <n v="5.2"/>
    <n v="5"/>
    <n v="58"/>
    <n v="0"/>
    <n v="1"/>
    <s v="Aisle"/>
  </r>
  <r>
    <s v="P71"/>
    <s v="F1956"/>
    <s v="Southwest"/>
    <x v="2"/>
    <x v="1"/>
    <s v="19,12,2023  05:14:06"/>
    <n v="182"/>
    <s v="Delayed"/>
    <n v="1298"/>
    <n v="358.52"/>
    <n v="358.52"/>
    <n v="62"/>
    <s v="Male"/>
    <s v="Medium"/>
    <x v="0"/>
    <x v="1"/>
    <n v="3"/>
    <s v="Platinum"/>
    <s v="Online"/>
    <n v="6.4"/>
    <n v="8"/>
    <n v="51"/>
    <n v="0"/>
    <n v="0"/>
    <s v="Middle"/>
  </r>
  <r>
    <s v="P72"/>
    <s v="F899"/>
    <s v="JetBlue"/>
    <x v="3"/>
    <x v="1"/>
    <s v="09,09,2023  10:02:54"/>
    <n v="229"/>
    <s v="On-time"/>
    <n v="595"/>
    <n v="324.11"/>
    <n v="324.11"/>
    <n v="34"/>
    <s v="Female"/>
    <s v="High"/>
    <x v="3"/>
    <x v="1"/>
    <n v="0"/>
    <s v="None"/>
    <s v="Mobile App"/>
    <n v="7"/>
    <n v="19"/>
    <n v="63"/>
    <n v="0"/>
    <n v="0"/>
    <s v="Middle"/>
  </r>
  <r>
    <s v="P73"/>
    <s v="F1648"/>
    <s v="Delta"/>
    <x v="7"/>
    <x v="0"/>
    <s v="14,04,2024  18:13:16"/>
    <n v="205"/>
    <s v="On-time"/>
    <n v="1572"/>
    <n v="382.08"/>
    <n v="382.08"/>
    <n v="42"/>
    <s v="Male"/>
    <s v="Low"/>
    <x v="3"/>
    <x v="1"/>
    <n v="1"/>
    <s v="Silver"/>
    <s v="Mobile App"/>
    <n v="7.5"/>
    <n v="11"/>
    <n v="66"/>
    <n v="0"/>
    <n v="0"/>
    <s v="Window"/>
  </r>
  <r>
    <s v="P74"/>
    <s v="F771"/>
    <s v="Delta"/>
    <x v="6"/>
    <x v="1"/>
    <s v="13,11,2024  20:10:16"/>
    <n v="282"/>
    <s v="On-time"/>
    <n v="1074"/>
    <n v="353.37"/>
    <n v="353.37"/>
    <n v="64"/>
    <s v="Female"/>
    <s v="Medium"/>
    <x v="1"/>
    <x v="1"/>
    <n v="0"/>
    <s v="Platinum"/>
    <s v="Online"/>
    <n v="4.4000000000000004"/>
    <n v="7"/>
    <n v="116"/>
    <n v="0"/>
    <n v="0"/>
    <s v="Window"/>
  </r>
  <r>
    <s v="P75"/>
    <s v="F826"/>
    <s v="JetBlue"/>
    <x v="5"/>
    <x v="5"/>
    <s v="11,04,2024  04:24:58"/>
    <n v="230"/>
    <s v="On-time"/>
    <n v="1585"/>
    <n v="442.67"/>
    <n v="442.67"/>
    <n v="29"/>
    <s v="Male"/>
    <s v="Low"/>
    <x v="2"/>
    <x v="2"/>
    <n v="0"/>
    <s v="None"/>
    <s v="Mobile App"/>
    <n v="6.9"/>
    <n v="3"/>
    <n v="80"/>
    <n v="0"/>
    <n v="0"/>
    <s v="Window"/>
  </r>
  <r>
    <s v="P76"/>
    <s v="F1892"/>
    <s v="JetBlue"/>
    <x v="5"/>
    <x v="7"/>
    <s v="26,08,2023  15:03:45"/>
    <n v="174"/>
    <s v="On-time"/>
    <n v="1263"/>
    <n v="273.51"/>
    <n v="273.51"/>
    <n v="22"/>
    <s v="Male"/>
    <s v="Low"/>
    <x v="2"/>
    <x v="2"/>
    <n v="0"/>
    <s v="Gold"/>
    <s v="Online"/>
    <n v="9"/>
    <n v="0"/>
    <n v="51"/>
    <n v="0"/>
    <n v="0"/>
    <s v="Middle"/>
  </r>
  <r>
    <s v="P77"/>
    <s v="F1831"/>
    <s v="American Airlines"/>
    <x v="1"/>
    <x v="1"/>
    <s v="06,05,2023  20:07:42"/>
    <n v="198"/>
    <s v="On-time"/>
    <n v="1022"/>
    <n v="262.13"/>
    <n v="262.13"/>
    <n v="58"/>
    <s v="Male"/>
    <s v="Medium"/>
    <x v="1"/>
    <x v="2"/>
    <n v="1"/>
    <s v="None"/>
    <s v="Desk"/>
    <n v="6.4"/>
    <n v="10"/>
    <n v="63"/>
    <n v="0"/>
    <n v="0"/>
    <s v="Aisle"/>
  </r>
  <r>
    <s v="P78"/>
    <s v="F1272"/>
    <s v="Southwest"/>
    <x v="1"/>
    <x v="7"/>
    <s v="14,03,2025  20:19:08"/>
    <n v="176"/>
    <s v="On-time"/>
    <n v="859"/>
    <n v="438.25"/>
    <n v="438.25"/>
    <n v="27"/>
    <s v="Female"/>
    <s v="Medium"/>
    <x v="0"/>
    <x v="1"/>
    <n v="1"/>
    <s v="Silver"/>
    <s v="Mobile App"/>
    <n v="7.6"/>
    <n v="8"/>
    <n v="32"/>
    <n v="0"/>
    <n v="0"/>
    <s v="Aisle"/>
  </r>
  <r>
    <s v="P79"/>
    <s v="F1993"/>
    <s v="American Airlines"/>
    <x v="5"/>
    <x v="2"/>
    <s v="06,05,2024  07:46:24"/>
    <n v="173"/>
    <s v="On-time"/>
    <n v="950"/>
    <n v="339.86"/>
    <n v="339.86"/>
    <n v="27"/>
    <s v="Female"/>
    <s v="Medium"/>
    <x v="3"/>
    <x v="1"/>
    <n v="1"/>
    <s v="Silver"/>
    <s v="Mobile App"/>
    <n v="6.8"/>
    <n v="11"/>
    <n v="19"/>
    <n v="0"/>
    <n v="0"/>
    <s v="Window"/>
  </r>
  <r>
    <s v="P80"/>
    <s v="F1742"/>
    <s v="Southwest"/>
    <x v="0"/>
    <x v="5"/>
    <s v="20,12,2023  12:20:07"/>
    <n v="153"/>
    <s v="On-time"/>
    <n v="1061"/>
    <n v="440.78"/>
    <n v="440.78"/>
    <n v="59"/>
    <s v="Male"/>
    <s v="Low"/>
    <x v="2"/>
    <x v="1"/>
    <n v="4"/>
    <s v="Gold"/>
    <s v="Online"/>
    <n v="6.5"/>
    <n v="3"/>
    <n v="9"/>
    <n v="0"/>
    <n v="1"/>
    <s v="Middle"/>
  </r>
  <r>
    <s v="P81"/>
    <s v="F1367"/>
    <s v="Delta"/>
    <x v="3"/>
    <x v="7"/>
    <s v="25,06,2024  04:17:15"/>
    <n v="167"/>
    <s v="On-time"/>
    <n v="1178"/>
    <n v="273.8"/>
    <n v="273.8"/>
    <n v="25"/>
    <s v="Female"/>
    <s v="Low"/>
    <x v="0"/>
    <x v="0"/>
    <n v="0"/>
    <s v="Gold"/>
    <s v="Online"/>
    <n v="7.4"/>
    <n v="24"/>
    <n v="21"/>
    <n v="0"/>
    <n v="0"/>
    <s v="Middle"/>
  </r>
  <r>
    <s v="P82"/>
    <s v="F740"/>
    <s v="American Airlines"/>
    <x v="7"/>
    <x v="7"/>
    <s v="12,04,2024  04:12:50"/>
    <n v="201"/>
    <s v="On-time"/>
    <n v="1042"/>
    <n v="538.41999999999996"/>
    <n v="538.41999999999996"/>
    <n v="51"/>
    <s v="Female"/>
    <s v="High"/>
    <x v="3"/>
    <x v="2"/>
    <n v="0"/>
    <s v="Platinum"/>
    <s v="Desk"/>
    <n v="6.5"/>
    <n v="22"/>
    <n v="64"/>
    <n v="0"/>
    <n v="1"/>
    <s v="Middle"/>
  </r>
  <r>
    <s v="P83"/>
    <s v="F36"/>
    <s v="United"/>
    <x v="6"/>
    <x v="1"/>
    <s v="01,12,2024  06:57:06"/>
    <n v="193"/>
    <s v="On-time"/>
    <n v="1434"/>
    <n v="316.76"/>
    <n v="316.76"/>
    <n v="48"/>
    <s v="Male"/>
    <s v="Medium"/>
    <x v="1"/>
    <x v="1"/>
    <n v="0"/>
    <s v="Gold"/>
    <s v="Desk"/>
    <n v="7.8"/>
    <n v="4"/>
    <n v="14"/>
    <n v="0"/>
    <n v="0"/>
    <s v="Middle"/>
  </r>
  <r>
    <s v="P84"/>
    <s v="F1141"/>
    <s v="United"/>
    <x v="0"/>
    <x v="0"/>
    <s v="18,03,2024  03:44:08"/>
    <n v="256"/>
    <s v="On-time"/>
    <n v="895"/>
    <n v="285.22000000000003"/>
    <n v="285.22000000000003"/>
    <n v="40"/>
    <s v="Male"/>
    <s v="Low"/>
    <x v="0"/>
    <x v="2"/>
    <n v="1"/>
    <s v="None"/>
    <s v="Desk"/>
    <n v="8.6"/>
    <n v="7"/>
    <n v="23"/>
    <n v="0"/>
    <n v="1"/>
    <s v="Aisle"/>
  </r>
  <r>
    <s v="P85"/>
    <s v="F582"/>
    <s v="American Airlines"/>
    <x v="1"/>
    <x v="4"/>
    <s v="23,09,2024  20:10:54"/>
    <n v="227"/>
    <s v="On-time"/>
    <n v="1566"/>
    <n v="353.57"/>
    <n v="353.57"/>
    <n v="67"/>
    <s v="Male"/>
    <s v="High"/>
    <x v="3"/>
    <x v="1"/>
    <n v="1"/>
    <s v="None"/>
    <s v="Desk"/>
    <n v="7.6"/>
    <n v="8"/>
    <n v="119"/>
    <n v="0"/>
    <n v="0"/>
    <s v="Window"/>
  </r>
  <r>
    <s v="P86"/>
    <s v="F660"/>
    <s v="Delta"/>
    <x v="5"/>
    <x v="1"/>
    <s v="01,11,2024  18:01:48"/>
    <n v="172"/>
    <s v="On-time"/>
    <n v="749"/>
    <n v="451.07"/>
    <n v="451.07"/>
    <n v="30"/>
    <s v="Male"/>
    <s v="Low"/>
    <x v="1"/>
    <x v="1"/>
    <n v="2"/>
    <s v="Silver"/>
    <s v="Airport Kiosk"/>
    <n v="5.9"/>
    <n v="4"/>
    <n v="69"/>
    <n v="0"/>
    <n v="0"/>
    <s v="Middle"/>
  </r>
  <r>
    <s v="P87"/>
    <s v="F832"/>
    <s v="United"/>
    <x v="4"/>
    <x v="1"/>
    <s v="30,01,2025  14:45:42"/>
    <n v="243"/>
    <s v="On-time"/>
    <n v="611"/>
    <n v="294.39"/>
    <n v="294.39"/>
    <n v="66"/>
    <s v="Male"/>
    <s v="Low"/>
    <x v="0"/>
    <x v="1"/>
    <n v="2"/>
    <s v="None"/>
    <s v="Online"/>
    <n v="7.5"/>
    <n v="16"/>
    <n v="47"/>
    <n v="0"/>
    <n v="0"/>
    <s v="Window"/>
  </r>
  <r>
    <s v="P88"/>
    <s v="F1776"/>
    <s v="Southwest"/>
    <x v="3"/>
    <x v="4"/>
    <s v="24,11,2023  02:48:41"/>
    <n v="175"/>
    <s v="Delayed"/>
    <n v="1262"/>
    <n v="270.98"/>
    <n v="270.98"/>
    <n v="39"/>
    <s v="Male"/>
    <s v="Medium"/>
    <x v="2"/>
    <x v="1"/>
    <n v="2"/>
    <s v="None"/>
    <s v="Airport Kiosk"/>
    <n v="8.1999999999999993"/>
    <n v="23"/>
    <n v="27"/>
    <n v="1"/>
    <n v="0"/>
    <s v="Window"/>
  </r>
  <r>
    <s v="P89"/>
    <s v="F495"/>
    <s v="American Airlines"/>
    <x v="0"/>
    <x v="7"/>
    <s v="21,06,2023  13:52:16"/>
    <n v="145"/>
    <s v="Delayed"/>
    <n v="1093"/>
    <n v="409.72"/>
    <n v="409.72"/>
    <n v="20"/>
    <s v="Male"/>
    <s v="High"/>
    <x v="1"/>
    <x v="1"/>
    <n v="1"/>
    <s v="Gold"/>
    <s v="Airport Kiosk"/>
    <n v="4.9000000000000004"/>
    <n v="5"/>
    <n v="22"/>
    <n v="0"/>
    <n v="0"/>
    <s v="Aisle"/>
  </r>
  <r>
    <s v="P90"/>
    <s v="F405"/>
    <s v="United"/>
    <x v="1"/>
    <x v="5"/>
    <s v="23,08,2024  02:59:58"/>
    <n v="200"/>
    <s v="On-time"/>
    <n v="1180"/>
    <n v="334.44"/>
    <n v="334.44"/>
    <n v="57"/>
    <s v="Male"/>
    <s v="Medium"/>
    <x v="2"/>
    <x v="1"/>
    <n v="1"/>
    <s v="None"/>
    <s v="Online"/>
    <n v="5.0999999999999996"/>
    <n v="0"/>
    <n v="115"/>
    <n v="0"/>
    <n v="0"/>
    <s v="Aisle"/>
  </r>
  <r>
    <s v="P91"/>
    <s v="F60"/>
    <s v="Southwest"/>
    <x v="1"/>
    <x v="6"/>
    <s v="10,06,2024  10:46:31"/>
    <n v="160"/>
    <s v="Cancelled"/>
    <n v="1101"/>
    <n v="286.77"/>
    <n v="286.77"/>
    <n v="40"/>
    <s v="Female"/>
    <s v="Medium"/>
    <x v="0"/>
    <x v="1"/>
    <n v="2"/>
    <s v="Platinum"/>
    <s v="Mobile App"/>
    <n v="4.8"/>
    <n v="4"/>
    <n v="99"/>
    <n v="0"/>
    <n v="1"/>
    <s v="Aisle"/>
  </r>
  <r>
    <s v="P92"/>
    <s v="F1659"/>
    <s v="Southwest"/>
    <x v="6"/>
    <x v="1"/>
    <s v="17,12,2023  10:50:47"/>
    <n v="121"/>
    <s v="On-time"/>
    <n v="836"/>
    <n v="457.72"/>
    <n v="457.72"/>
    <n v="37"/>
    <s v="Female"/>
    <s v="Low"/>
    <x v="2"/>
    <x v="1"/>
    <n v="1"/>
    <s v="Gold"/>
    <s v="Mobile App"/>
    <n v="7.6"/>
    <n v="1"/>
    <n v="29"/>
    <n v="0"/>
    <n v="0"/>
    <s v="Aisle"/>
  </r>
  <r>
    <s v="P93"/>
    <s v="F589"/>
    <s v="JetBlue"/>
    <x v="6"/>
    <x v="4"/>
    <s v="18,03,2024  22:45:40"/>
    <n v="197"/>
    <s v="On-time"/>
    <n v="999"/>
    <n v="327.74"/>
    <n v="327.74"/>
    <n v="55"/>
    <s v="Female"/>
    <s v="Medium"/>
    <x v="3"/>
    <x v="2"/>
    <n v="0"/>
    <s v="None"/>
    <s v="Mobile App"/>
    <n v="8.5"/>
    <n v="32"/>
    <n v="20"/>
    <n v="0"/>
    <n v="0"/>
    <s v="Window"/>
  </r>
  <r>
    <s v="P94"/>
    <s v="F116"/>
    <s v="United"/>
    <x v="4"/>
    <x v="3"/>
    <s v="01,10,2023  13:07:14"/>
    <n v="249"/>
    <s v="On-time"/>
    <n v="1468"/>
    <n v="347"/>
    <n v="347"/>
    <n v="55"/>
    <s v="Male"/>
    <s v="Low"/>
    <x v="2"/>
    <x v="1"/>
    <n v="2"/>
    <s v="None"/>
    <s v="Online"/>
    <n v="6.3"/>
    <n v="4"/>
    <n v="28"/>
    <n v="0"/>
    <n v="0"/>
    <s v="Window"/>
  </r>
  <r>
    <s v="P95"/>
    <s v="F159"/>
    <s v="Delta"/>
    <x v="1"/>
    <x v="5"/>
    <s v="12,05,2024  05:39:11"/>
    <n v="250"/>
    <s v="Delayed"/>
    <n v="1436"/>
    <n v="258.18"/>
    <n v="258.18"/>
    <n v="62"/>
    <s v="Male"/>
    <s v="Low"/>
    <x v="3"/>
    <x v="1"/>
    <n v="0"/>
    <s v="Silver"/>
    <s v="Online"/>
    <n v="4.0999999999999996"/>
    <n v="2"/>
    <n v="101"/>
    <n v="0"/>
    <n v="0"/>
    <s v="Middle"/>
  </r>
  <r>
    <s v="P96"/>
    <s v="F1291"/>
    <s v="JetBlue"/>
    <x v="5"/>
    <x v="0"/>
    <s v="04,05,2023  14:50:44"/>
    <n v="254"/>
    <s v="On-time"/>
    <n v="1216"/>
    <n v="412.23"/>
    <n v="412.23"/>
    <n v="74"/>
    <s v="Male"/>
    <s v="Low"/>
    <x v="0"/>
    <x v="0"/>
    <n v="0"/>
    <s v="None"/>
    <s v="Desk"/>
    <n v="5.9"/>
    <n v="7"/>
    <n v="108"/>
    <n v="0"/>
    <n v="0"/>
    <s v="Middle"/>
  </r>
  <r>
    <s v="P97"/>
    <s v="F1829"/>
    <s v="Southwest"/>
    <x v="3"/>
    <x v="7"/>
    <s v="11,10,2023  22:09:48"/>
    <n v="111"/>
    <s v="Delayed"/>
    <n v="921"/>
    <n v="400.97"/>
    <n v="400.97"/>
    <n v="36"/>
    <s v="Female"/>
    <s v="Medium"/>
    <x v="0"/>
    <x v="1"/>
    <n v="1"/>
    <s v="Gold"/>
    <s v="Mobile App"/>
    <n v="7.5"/>
    <n v="23"/>
    <n v="21"/>
    <n v="0"/>
    <n v="0"/>
    <s v="Middle"/>
  </r>
  <r>
    <s v="P98"/>
    <s v="F561"/>
    <s v="JetBlue"/>
    <x v="3"/>
    <x v="4"/>
    <s v="07,11,2024  22:46:15"/>
    <n v="158"/>
    <s v="Cancelled"/>
    <n v="1275"/>
    <n v="274.51"/>
    <n v="274.51"/>
    <n v="37"/>
    <s v="Male"/>
    <s v="Medium"/>
    <x v="1"/>
    <x v="1"/>
    <n v="0"/>
    <s v="Silver"/>
    <s v="Online"/>
    <n v="8"/>
    <n v="15"/>
    <n v="90"/>
    <n v="0"/>
    <n v="0"/>
    <s v="Aisle"/>
  </r>
  <r>
    <s v="P99"/>
    <s v="F1104"/>
    <s v="American Airlines"/>
    <x v="4"/>
    <x v="2"/>
    <s v="24,03,2025  07:35:17"/>
    <n v="209"/>
    <s v="Delayed"/>
    <n v="1142"/>
    <n v="364.28"/>
    <n v="364.28"/>
    <n v="56"/>
    <s v="Male"/>
    <s v="Medium"/>
    <x v="3"/>
    <x v="0"/>
    <n v="1"/>
    <s v="Silver"/>
    <s v="Mobile App"/>
    <n v="7.1"/>
    <n v="5"/>
    <n v="111"/>
    <n v="0"/>
    <n v="1"/>
    <s v="Aisle"/>
  </r>
  <r>
    <s v="P100"/>
    <s v="F619"/>
    <s v="American Airlines"/>
    <x v="7"/>
    <x v="7"/>
    <s v="06,07,2023  05:31:49"/>
    <n v="131"/>
    <s v="On-time"/>
    <n v="1361"/>
    <n v="265.69"/>
    <n v="265.69"/>
    <n v="73"/>
    <s v="Female"/>
    <s v="Low"/>
    <x v="0"/>
    <x v="1"/>
    <n v="1"/>
    <s v="None"/>
    <s v="Mobile App"/>
    <n v="7.2"/>
    <n v="47"/>
    <n v="85"/>
    <n v="0"/>
    <n v="0"/>
    <s v="Middle"/>
  </r>
  <r>
    <s v="P101"/>
    <s v="F146"/>
    <s v="Southwest"/>
    <x v="2"/>
    <x v="5"/>
    <s v="15,05,2023  01:27:24"/>
    <n v="221"/>
    <s v="On-time"/>
    <n v="889"/>
    <n v="492.83"/>
    <n v="492.83"/>
    <n v="25"/>
    <s v="Male"/>
    <s v="Low"/>
    <x v="2"/>
    <x v="1"/>
    <n v="0"/>
    <s v="Silver"/>
    <s v="Airport Kiosk"/>
    <n v="6"/>
    <n v="10"/>
    <n v="38"/>
    <n v="0"/>
    <n v="0"/>
    <s v="Aisle"/>
  </r>
  <r>
    <s v="P102"/>
    <s v="F1655"/>
    <s v="American Airlines"/>
    <x v="7"/>
    <x v="3"/>
    <s v="02,08,2024  17:46:21"/>
    <n v="215"/>
    <s v="On-time"/>
    <n v="1439"/>
    <n v="435.41"/>
    <n v="435.41"/>
    <n v="73"/>
    <s v="Male"/>
    <s v="Low"/>
    <x v="0"/>
    <x v="3"/>
    <n v="3"/>
    <s v="Silver"/>
    <s v="Online"/>
    <n v="8.3000000000000007"/>
    <n v="22"/>
    <n v="101"/>
    <n v="0"/>
    <n v="0"/>
    <s v="Window"/>
  </r>
  <r>
    <s v="P103"/>
    <s v="F542"/>
    <s v="Delta"/>
    <x v="4"/>
    <x v="6"/>
    <s v="17,09,2023  07:54:36"/>
    <n v="194"/>
    <s v="On-time"/>
    <n v="877"/>
    <n v="204.43"/>
    <n v="204.43"/>
    <n v="64"/>
    <s v="Female"/>
    <s v="High"/>
    <x v="3"/>
    <x v="1"/>
    <n v="1"/>
    <s v="None"/>
    <s v="Mobile App"/>
    <n v="6.5"/>
    <n v="1"/>
    <n v="12"/>
    <n v="0"/>
    <n v="0"/>
    <s v="Middle"/>
  </r>
  <r>
    <s v="P104"/>
    <s v="F121"/>
    <s v="United"/>
    <x v="3"/>
    <x v="2"/>
    <s v="29,09,2023  01:35:30"/>
    <n v="125"/>
    <s v="Delayed"/>
    <n v="666"/>
    <n v="261.45999999999998"/>
    <n v="261.45999999999998"/>
    <n v="59"/>
    <s v="Male"/>
    <s v="High"/>
    <x v="3"/>
    <x v="1"/>
    <n v="1"/>
    <s v="None"/>
    <s v="Mobile App"/>
    <n v="5.9"/>
    <n v="28"/>
    <n v="36"/>
    <n v="0"/>
    <n v="1"/>
    <s v="Window"/>
  </r>
  <r>
    <s v="P105"/>
    <s v="F1320"/>
    <s v="Delta"/>
    <x v="7"/>
    <x v="5"/>
    <s v="03,04,2024  17:13:32"/>
    <n v="244"/>
    <s v="On-time"/>
    <n v="1305"/>
    <n v="235.2"/>
    <n v="235.2"/>
    <n v="51"/>
    <s v="Female"/>
    <s v="High"/>
    <x v="0"/>
    <x v="3"/>
    <n v="4"/>
    <s v="Silver"/>
    <s v="Airport Kiosk"/>
    <n v="4.9000000000000004"/>
    <n v="1"/>
    <n v="57"/>
    <n v="0"/>
    <n v="0"/>
    <s v="Window"/>
  </r>
  <r>
    <s v="P106"/>
    <s v="F866"/>
    <s v="Southwest"/>
    <x v="6"/>
    <x v="1"/>
    <s v="10,11,2024  04:44:00"/>
    <n v="205"/>
    <s v="On-time"/>
    <n v="1827"/>
    <n v="350.71"/>
    <n v="350.71"/>
    <n v="42"/>
    <s v="Male"/>
    <s v="Medium"/>
    <x v="3"/>
    <x v="1"/>
    <n v="1"/>
    <s v="Silver"/>
    <s v="Desk"/>
    <n v="5.5"/>
    <n v="5"/>
    <n v="89"/>
    <n v="0"/>
    <n v="0"/>
    <s v="Window"/>
  </r>
  <r>
    <s v="P107"/>
    <s v="F292"/>
    <s v="Southwest"/>
    <x v="5"/>
    <x v="3"/>
    <s v="04,04,2025  15:26:34"/>
    <n v="161"/>
    <s v="On-time"/>
    <n v="1390"/>
    <n v="195"/>
    <n v="195"/>
    <n v="75"/>
    <s v="Male"/>
    <s v="High"/>
    <x v="0"/>
    <x v="1"/>
    <n v="4"/>
    <s v="Silver"/>
    <s v="Airport Kiosk"/>
    <n v="6.7"/>
    <n v="1"/>
    <n v="4"/>
    <n v="0"/>
    <n v="0"/>
    <s v="Aisle"/>
  </r>
  <r>
    <s v="P108"/>
    <s v="F1328"/>
    <s v="American Airlines"/>
    <x v="3"/>
    <x v="2"/>
    <s v="22,02,2024  20:02:26"/>
    <n v="104"/>
    <s v="On-time"/>
    <n v="901"/>
    <n v="220.59"/>
    <n v="220.59"/>
    <n v="30"/>
    <s v="Male"/>
    <s v="Medium"/>
    <x v="1"/>
    <x v="1"/>
    <n v="2"/>
    <s v="None"/>
    <s v="Airport Kiosk"/>
    <n v="5.7"/>
    <n v="4"/>
    <n v="116"/>
    <n v="0"/>
    <n v="0"/>
    <s v="Middle"/>
  </r>
  <r>
    <s v="P109"/>
    <s v="F910"/>
    <s v="American Airlines"/>
    <x v="5"/>
    <x v="7"/>
    <s v="27,07,2024  12:19:36"/>
    <n v="157"/>
    <s v="Delayed"/>
    <n v="1073"/>
    <n v="305.67"/>
    <n v="305.67"/>
    <n v="53"/>
    <s v="Male"/>
    <s v="Medium"/>
    <x v="3"/>
    <x v="1"/>
    <n v="1"/>
    <s v="None"/>
    <s v="Mobile App"/>
    <n v="6.6"/>
    <n v="1"/>
    <n v="104"/>
    <n v="0"/>
    <n v="0"/>
    <s v="Window"/>
  </r>
  <r>
    <s v="P110"/>
    <s v="F15"/>
    <s v="American Airlines"/>
    <x v="7"/>
    <x v="2"/>
    <s v="27,10,2023  12:24:58"/>
    <n v="202"/>
    <s v="On-time"/>
    <n v="1303"/>
    <n v="260.88"/>
    <n v="260.88"/>
    <n v="47"/>
    <s v="Female"/>
    <s v="Medium"/>
    <x v="0"/>
    <x v="1"/>
    <n v="1"/>
    <s v="Platinum"/>
    <s v="Desk"/>
    <n v="7.8"/>
    <n v="15"/>
    <n v="50"/>
    <n v="0"/>
    <n v="0"/>
    <s v="Middle"/>
  </r>
  <r>
    <s v="P111"/>
    <s v="F249"/>
    <s v="United"/>
    <x v="7"/>
    <x v="1"/>
    <s v="09,09,2023  23:52:14"/>
    <n v="131"/>
    <s v="On-time"/>
    <n v="1592"/>
    <n v="311.31"/>
    <n v="311.31"/>
    <n v="74"/>
    <s v="Female"/>
    <s v="Medium"/>
    <x v="1"/>
    <x v="1"/>
    <n v="1"/>
    <s v="None"/>
    <s v="Mobile App"/>
    <n v="9.6999999999999993"/>
    <n v="1"/>
    <n v="60"/>
    <n v="1"/>
    <n v="0"/>
    <s v="Aisle"/>
  </r>
  <r>
    <s v="P112"/>
    <s v="F967"/>
    <s v="United"/>
    <x v="4"/>
    <x v="3"/>
    <s v="12,10,2024  21:37:15"/>
    <n v="105"/>
    <s v="On-time"/>
    <n v="1518"/>
    <n v="342.85"/>
    <n v="342.85"/>
    <n v="29"/>
    <s v="Female"/>
    <s v="High"/>
    <x v="2"/>
    <x v="2"/>
    <n v="3"/>
    <s v="Silver"/>
    <s v="Airport Kiosk"/>
    <n v="5.9"/>
    <n v="10"/>
    <n v="21"/>
    <n v="0"/>
    <n v="1"/>
    <s v="Middle"/>
  </r>
  <r>
    <s v="P113"/>
    <s v="F894"/>
    <s v="Southwest"/>
    <x v="4"/>
    <x v="0"/>
    <s v="08,03,2024  01:25:44"/>
    <n v="242"/>
    <s v="On-time"/>
    <n v="950"/>
    <n v="506.77"/>
    <n v="506.77"/>
    <n v="62"/>
    <s v="Male"/>
    <s v="Medium"/>
    <x v="1"/>
    <x v="0"/>
    <n v="5"/>
    <s v="Platinum"/>
    <s v="Airport Kiosk"/>
    <n v="8.3000000000000007"/>
    <n v="3"/>
    <n v="79"/>
    <n v="0"/>
    <n v="0"/>
    <s v="Aisle"/>
  </r>
  <r>
    <s v="P114"/>
    <s v="F1596"/>
    <s v="Delta"/>
    <x v="5"/>
    <x v="7"/>
    <s v="14,03,2025  14:00:04"/>
    <n v="133"/>
    <s v="Cancelled"/>
    <n v="925"/>
    <n v="329.48"/>
    <n v="329.48"/>
    <n v="29"/>
    <s v="Male"/>
    <s v="Medium"/>
    <x v="0"/>
    <x v="1"/>
    <n v="2"/>
    <s v="Gold"/>
    <s v="Desk"/>
    <n v="9.5"/>
    <n v="7"/>
    <n v="8"/>
    <n v="0"/>
    <n v="0"/>
    <s v="Middle"/>
  </r>
  <r>
    <s v="P115"/>
    <s v="F1029"/>
    <s v="JetBlue"/>
    <x v="2"/>
    <x v="5"/>
    <s v="26,04,2024  02:25:06"/>
    <n v="261"/>
    <s v="On-time"/>
    <n v="1094"/>
    <n v="249.95"/>
    <n v="249.95"/>
    <n v="63"/>
    <s v="Female"/>
    <s v="High"/>
    <x v="2"/>
    <x v="2"/>
    <n v="0"/>
    <s v="None"/>
    <s v="Online"/>
    <n v="7.6"/>
    <n v="6"/>
    <n v="55"/>
    <n v="0"/>
    <n v="0"/>
    <s v="Aisle"/>
  </r>
  <r>
    <s v="P116"/>
    <s v="F590"/>
    <s v="JetBlue"/>
    <x v="0"/>
    <x v="6"/>
    <s v="07,07,2024  02:14:05"/>
    <n v="146"/>
    <s v="On-time"/>
    <n v="1255"/>
    <n v="455.03"/>
    <n v="455.03"/>
    <n v="71"/>
    <s v="Female"/>
    <s v="Medium"/>
    <x v="2"/>
    <x v="0"/>
    <n v="0"/>
    <s v="Silver"/>
    <s v="Airport Kiosk"/>
    <n v="7.2"/>
    <n v="5"/>
    <n v="66"/>
    <n v="0"/>
    <n v="0"/>
    <s v="Middle"/>
  </r>
  <r>
    <s v="P117"/>
    <s v="F1014"/>
    <s v="American Airlines"/>
    <x v="3"/>
    <x v="1"/>
    <s v="26,05,2023  10:35:42"/>
    <n v="156"/>
    <s v="On-time"/>
    <n v="1107"/>
    <n v="300.33"/>
    <n v="300.33"/>
    <n v="54"/>
    <s v="Male"/>
    <s v="Low"/>
    <x v="0"/>
    <x v="1"/>
    <n v="1"/>
    <s v="Gold"/>
    <s v="Desk"/>
    <n v="7.6"/>
    <n v="3"/>
    <n v="58"/>
    <n v="1"/>
    <n v="0"/>
    <s v="Aisle"/>
  </r>
  <r>
    <s v="P118"/>
    <s v="F472"/>
    <s v="Delta"/>
    <x v="4"/>
    <x v="0"/>
    <s v="16,11,2023  03:31:58"/>
    <n v="145"/>
    <s v="Delayed"/>
    <n v="979"/>
    <n v="363.47"/>
    <n v="363.47"/>
    <n v="67"/>
    <s v="Female"/>
    <s v="Medium"/>
    <x v="3"/>
    <x v="1"/>
    <n v="2"/>
    <s v="Silver"/>
    <s v="Airport Kiosk"/>
    <n v="7.4"/>
    <n v="0"/>
    <n v="24"/>
    <n v="1"/>
    <n v="0"/>
    <s v="Window"/>
  </r>
  <r>
    <s v="P119"/>
    <s v="F1697"/>
    <s v="American Airlines"/>
    <x v="0"/>
    <x v="5"/>
    <s v="07,12,2023  12:28:21"/>
    <n v="204"/>
    <s v="Delayed"/>
    <n v="985"/>
    <n v="151.12"/>
    <n v="151.12"/>
    <n v="26"/>
    <s v="Male"/>
    <s v="High"/>
    <x v="3"/>
    <x v="1"/>
    <n v="1"/>
    <s v="Gold"/>
    <s v="Desk"/>
    <n v="5.6"/>
    <n v="9"/>
    <n v="17"/>
    <n v="0"/>
    <n v="0"/>
    <s v="Window"/>
  </r>
  <r>
    <s v="P120"/>
    <s v="F1043"/>
    <s v="United"/>
    <x v="2"/>
    <x v="4"/>
    <s v="28,12,2023  10:40:54"/>
    <n v="155"/>
    <s v="On-time"/>
    <n v="832"/>
    <n v="344.5"/>
    <n v="344.5"/>
    <n v="51"/>
    <s v="Male"/>
    <s v="Medium"/>
    <x v="1"/>
    <x v="1"/>
    <n v="1"/>
    <s v="None"/>
    <s v="Mobile App"/>
    <n v="8.1999999999999993"/>
    <n v="2"/>
    <n v="27"/>
    <n v="0"/>
    <n v="1"/>
    <s v="Aisle"/>
  </r>
  <r>
    <s v="P121"/>
    <s v="F1965"/>
    <s v="American Airlines"/>
    <x v="6"/>
    <x v="4"/>
    <s v="26,11,2024  21:32:09"/>
    <n v="237"/>
    <s v="On-time"/>
    <n v="1775"/>
    <n v="384.83"/>
    <n v="384.83"/>
    <n v="25"/>
    <s v="Male"/>
    <s v="Medium"/>
    <x v="0"/>
    <x v="1"/>
    <n v="0"/>
    <s v="Silver"/>
    <s v="Mobile App"/>
    <n v="6.8"/>
    <n v="6"/>
    <n v="67"/>
    <n v="0"/>
    <n v="1"/>
    <s v="Aisle"/>
  </r>
  <r>
    <s v="P122"/>
    <s v="F1475"/>
    <s v="United"/>
    <x v="5"/>
    <x v="2"/>
    <s v="29,04,2024  05:54:23"/>
    <n v="140"/>
    <s v="On-time"/>
    <n v="1306"/>
    <n v="128.22"/>
    <n v="128.22"/>
    <n v="79"/>
    <s v="Male"/>
    <s v="Medium"/>
    <x v="3"/>
    <x v="2"/>
    <n v="3"/>
    <s v="Silver"/>
    <s v="Mobile App"/>
    <n v="7.6"/>
    <n v="6"/>
    <n v="101"/>
    <n v="0"/>
    <n v="0"/>
    <s v="Window"/>
  </r>
  <r>
    <s v="P123"/>
    <s v="F1349"/>
    <s v="United"/>
    <x v="2"/>
    <x v="2"/>
    <s v="31,07,2023  01:34:01"/>
    <n v="117"/>
    <s v="On-time"/>
    <n v="1450"/>
    <n v="260.06"/>
    <n v="260.06"/>
    <n v="61"/>
    <s v="Male"/>
    <s v="Medium"/>
    <x v="1"/>
    <x v="2"/>
    <n v="1"/>
    <s v="None"/>
    <s v="Desk"/>
    <n v="8.8000000000000007"/>
    <n v="3"/>
    <n v="9"/>
    <n v="0"/>
    <n v="0"/>
    <s v="Aisle"/>
  </r>
  <r>
    <s v="P124"/>
    <s v="F539"/>
    <s v="American Airlines"/>
    <x v="6"/>
    <x v="7"/>
    <s v="27,10,2024  11:28:23"/>
    <n v="252"/>
    <s v="On-time"/>
    <n v="1480"/>
    <n v="546.65"/>
    <n v="546.65"/>
    <n v="32"/>
    <s v="Male"/>
    <s v="Low"/>
    <x v="1"/>
    <x v="1"/>
    <n v="1"/>
    <s v="None"/>
    <s v="Online"/>
    <n v="6"/>
    <n v="1"/>
    <n v="43"/>
    <n v="0"/>
    <n v="0"/>
    <s v="Aisle"/>
  </r>
  <r>
    <s v="P125"/>
    <s v="F1332"/>
    <s v="Southwest"/>
    <x v="3"/>
    <x v="5"/>
    <s v="05,12,2023  10:17:05"/>
    <n v="208"/>
    <s v="Cancelled"/>
    <n v="1130"/>
    <n v="333.91"/>
    <n v="333.91"/>
    <n v="29"/>
    <s v="Male"/>
    <s v="Medium"/>
    <x v="3"/>
    <x v="1"/>
    <n v="1"/>
    <s v="None"/>
    <s v="Online"/>
    <n v="4.8"/>
    <n v="12"/>
    <n v="98"/>
    <n v="0"/>
    <n v="0"/>
    <s v="Aisle"/>
  </r>
  <r>
    <s v="P126"/>
    <s v="F940"/>
    <s v="American Airlines"/>
    <x v="0"/>
    <x v="5"/>
    <s v="22,06,2024  04:31:59"/>
    <n v="264"/>
    <s v="Delayed"/>
    <n v="1103"/>
    <n v="177.53"/>
    <n v="177.53"/>
    <n v="45"/>
    <s v="Male"/>
    <s v="Low"/>
    <x v="1"/>
    <x v="1"/>
    <n v="2"/>
    <s v="None"/>
    <s v="Mobile App"/>
    <n v="8.8000000000000007"/>
    <n v="5"/>
    <n v="99"/>
    <n v="0"/>
    <n v="0"/>
    <s v="Window"/>
  </r>
  <r>
    <s v="P127"/>
    <s v="F913"/>
    <s v="United"/>
    <x v="5"/>
    <x v="0"/>
    <s v="11,04,2025  17:28:39"/>
    <n v="94"/>
    <s v="On-time"/>
    <n v="1395"/>
    <n v="402.89"/>
    <n v="402.89"/>
    <n v="45"/>
    <s v="Female"/>
    <s v="Low"/>
    <x v="3"/>
    <x v="1"/>
    <n v="3"/>
    <s v="None"/>
    <s v="Online"/>
    <n v="7.1"/>
    <n v="22"/>
    <n v="117"/>
    <n v="0"/>
    <n v="0"/>
    <s v="Middle"/>
  </r>
  <r>
    <s v="P128"/>
    <s v="F1539"/>
    <s v="American Airlines"/>
    <x v="2"/>
    <x v="2"/>
    <s v="16,02,2024  15:15:12"/>
    <n v="200"/>
    <s v="On-time"/>
    <n v="1294"/>
    <n v="428.48"/>
    <n v="428.48"/>
    <n v="42"/>
    <s v="Female"/>
    <s v="Low"/>
    <x v="0"/>
    <x v="0"/>
    <n v="3"/>
    <s v="Platinum"/>
    <s v="Mobile App"/>
    <n v="5.7"/>
    <n v="7"/>
    <n v="7"/>
    <n v="0"/>
    <n v="0"/>
    <s v="Middle"/>
  </r>
  <r>
    <s v="P129"/>
    <s v="F1437"/>
    <s v="JetBlue"/>
    <x v="4"/>
    <x v="2"/>
    <s v="19,07,2023  21:38:07"/>
    <n v="164"/>
    <s v="On-time"/>
    <n v="1125"/>
    <n v="316.42"/>
    <n v="316.42"/>
    <n v="62"/>
    <s v="Male"/>
    <s v="High"/>
    <x v="0"/>
    <x v="1"/>
    <n v="0"/>
    <s v="Silver"/>
    <s v="Online"/>
    <n v="5.9"/>
    <n v="0"/>
    <n v="39"/>
    <n v="0"/>
    <n v="0"/>
    <s v="Aisle"/>
  </r>
  <r>
    <s v="P130"/>
    <s v="F345"/>
    <s v="JetBlue"/>
    <x v="4"/>
    <x v="4"/>
    <s v="03,04,2024  23:05:55"/>
    <n v="189"/>
    <s v="On-time"/>
    <n v="837"/>
    <n v="473.92"/>
    <n v="473.92"/>
    <n v="31"/>
    <s v="Female"/>
    <s v="High"/>
    <x v="0"/>
    <x v="0"/>
    <n v="3"/>
    <s v="None"/>
    <s v="Online"/>
    <n v="9"/>
    <n v="11"/>
    <n v="86"/>
    <n v="0"/>
    <n v="0"/>
    <s v="Aisle"/>
  </r>
  <r>
    <s v="P131"/>
    <s v="F349"/>
    <s v="JetBlue"/>
    <x v="3"/>
    <x v="4"/>
    <s v="11,05,2023  17:08:11"/>
    <n v="191"/>
    <s v="On-time"/>
    <n v="1288"/>
    <n v="532.86"/>
    <n v="532.86"/>
    <n v="29"/>
    <s v="Female"/>
    <s v="Low"/>
    <x v="2"/>
    <x v="1"/>
    <n v="1"/>
    <s v="Platinum"/>
    <s v="Mobile App"/>
    <n v="7.5"/>
    <n v="6"/>
    <n v="104"/>
    <n v="0"/>
    <n v="1"/>
    <s v="Window"/>
  </r>
  <r>
    <s v="P132"/>
    <s v="F747"/>
    <s v="United"/>
    <x v="0"/>
    <x v="6"/>
    <s v="08,07,2023  15:21:17"/>
    <n v="255"/>
    <s v="On-time"/>
    <n v="1044"/>
    <n v="382.4"/>
    <n v="382.4"/>
    <n v="43"/>
    <s v="Female"/>
    <s v="Low"/>
    <x v="1"/>
    <x v="1"/>
    <n v="1"/>
    <s v="Platinum"/>
    <s v="Desk"/>
    <n v="7.5"/>
    <n v="1"/>
    <n v="2"/>
    <n v="0"/>
    <n v="0"/>
    <s v="Window"/>
  </r>
  <r>
    <s v="P133"/>
    <s v="F1572"/>
    <s v="American Airlines"/>
    <x v="3"/>
    <x v="6"/>
    <s v="26,12,2024  00:15:55"/>
    <n v="132"/>
    <s v="On-time"/>
    <n v="935"/>
    <n v="294.25"/>
    <n v="294.25"/>
    <n v="19"/>
    <s v="Male"/>
    <s v="Medium"/>
    <x v="3"/>
    <x v="2"/>
    <n v="2"/>
    <s v="Silver"/>
    <s v="Mobile App"/>
    <n v="8.5"/>
    <n v="13"/>
    <n v="78"/>
    <n v="0"/>
    <n v="0"/>
    <s v="Aisle"/>
  </r>
  <r>
    <s v="P134"/>
    <s v="F33"/>
    <s v="Delta"/>
    <x v="1"/>
    <x v="6"/>
    <s v="19,07,2024  18:07:21"/>
    <n v="168"/>
    <s v="On-time"/>
    <n v="1251"/>
    <n v="374.44"/>
    <n v="374.44"/>
    <n v="77"/>
    <s v="Male"/>
    <s v="High"/>
    <x v="1"/>
    <x v="1"/>
    <n v="2"/>
    <s v="None"/>
    <s v="Airport Kiosk"/>
    <n v="6.2"/>
    <n v="8"/>
    <n v="7"/>
    <n v="0"/>
    <n v="1"/>
    <s v="Aisle"/>
  </r>
  <r>
    <s v="P135"/>
    <s v="F1202"/>
    <s v="JetBlue"/>
    <x v="6"/>
    <x v="2"/>
    <s v="28,01,2024  10:20:31"/>
    <n v="143"/>
    <s v="On-time"/>
    <n v="1496"/>
    <n v="245.25"/>
    <n v="245.25"/>
    <n v="57"/>
    <s v="Female"/>
    <s v="Medium"/>
    <x v="1"/>
    <x v="1"/>
    <n v="2"/>
    <s v="None"/>
    <s v="Online"/>
    <n v="6.7"/>
    <n v="27"/>
    <n v="104"/>
    <n v="0"/>
    <n v="0"/>
    <s v="Aisle"/>
  </r>
  <r>
    <s v="P136"/>
    <s v="F1104"/>
    <s v="JetBlue"/>
    <x v="3"/>
    <x v="6"/>
    <s v="27,12,2024  06:16:44"/>
    <n v="217"/>
    <s v="On-time"/>
    <n v="839"/>
    <n v="330.76"/>
    <n v="330.76"/>
    <n v="60"/>
    <s v="Male"/>
    <s v="High"/>
    <x v="3"/>
    <x v="2"/>
    <n v="0"/>
    <s v="Silver"/>
    <s v="Mobile App"/>
    <n v="7.2"/>
    <n v="15"/>
    <n v="23"/>
    <n v="0"/>
    <n v="0"/>
    <s v="Middle"/>
  </r>
  <r>
    <s v="P137"/>
    <s v="F1672"/>
    <s v="Southwest"/>
    <x v="7"/>
    <x v="6"/>
    <s v="11,04,2025  15:06:57"/>
    <n v="188"/>
    <s v="On-time"/>
    <n v="1352"/>
    <n v="476.48"/>
    <n v="476.48"/>
    <n v="76"/>
    <s v="Male"/>
    <s v="High"/>
    <x v="3"/>
    <x v="1"/>
    <n v="2"/>
    <s v="None"/>
    <s v="Desk"/>
    <n v="8.6999999999999993"/>
    <n v="12"/>
    <n v="100"/>
    <n v="0"/>
    <n v="0"/>
    <s v="Window"/>
  </r>
  <r>
    <s v="P138"/>
    <s v="F36"/>
    <s v="Delta"/>
    <x v="3"/>
    <x v="7"/>
    <s v="19,10,2024  15:45:52"/>
    <n v="286"/>
    <s v="On-time"/>
    <n v="1903"/>
    <n v="339.92"/>
    <n v="339.92"/>
    <n v="71"/>
    <s v="Male"/>
    <s v="Low"/>
    <x v="3"/>
    <x v="1"/>
    <n v="0"/>
    <s v="None"/>
    <s v="Desk"/>
    <n v="7.1"/>
    <n v="3"/>
    <n v="119"/>
    <n v="0"/>
    <n v="0"/>
    <s v="Window"/>
  </r>
  <r>
    <s v="P139"/>
    <s v="F101"/>
    <s v="JetBlue"/>
    <x v="1"/>
    <x v="1"/>
    <s v="21,05,2023  20:12:18"/>
    <n v="152"/>
    <s v="On-time"/>
    <n v="1072"/>
    <n v="285.5"/>
    <n v="285.5"/>
    <n v="26"/>
    <s v="Male"/>
    <s v="High"/>
    <x v="0"/>
    <x v="0"/>
    <n v="1"/>
    <s v="None"/>
    <s v="Airport Kiosk"/>
    <n v="9.1"/>
    <n v="19"/>
    <n v="118"/>
    <n v="0"/>
    <n v="0"/>
    <s v="Window"/>
  </r>
  <r>
    <s v="P140"/>
    <s v="F1632"/>
    <s v="Southwest"/>
    <x v="5"/>
    <x v="0"/>
    <s v="09,12,2023  20:31:32"/>
    <n v="172"/>
    <s v="On-time"/>
    <n v="1369"/>
    <n v="298.39999999999998"/>
    <n v="298.39999999999998"/>
    <n v="51"/>
    <s v="Male"/>
    <s v="Medium"/>
    <x v="2"/>
    <x v="0"/>
    <n v="1"/>
    <s v="Silver"/>
    <s v="Desk"/>
    <n v="6.4"/>
    <n v="37"/>
    <n v="22"/>
    <n v="0"/>
    <n v="0"/>
    <s v="Window"/>
  </r>
  <r>
    <s v="P141"/>
    <s v="F367"/>
    <s v="Delta"/>
    <x v="6"/>
    <x v="5"/>
    <s v="28,06,2023  15:51:01"/>
    <n v="252"/>
    <s v="On-time"/>
    <n v="615"/>
    <n v="168.01"/>
    <n v="168.01"/>
    <n v="68"/>
    <s v="Female"/>
    <s v="Medium"/>
    <x v="3"/>
    <x v="2"/>
    <n v="1"/>
    <s v="None"/>
    <s v="Online"/>
    <n v="8.1"/>
    <n v="3"/>
    <n v="53"/>
    <n v="1"/>
    <n v="0"/>
    <s v="Middle"/>
  </r>
  <r>
    <s v="P142"/>
    <s v="F467"/>
    <s v="Southwest"/>
    <x v="5"/>
    <x v="7"/>
    <s v="12,05,2024  00:28:53"/>
    <n v="145"/>
    <s v="Delayed"/>
    <n v="1025"/>
    <n v="418.9"/>
    <n v="418.9"/>
    <n v="33"/>
    <s v="Female"/>
    <s v="High"/>
    <x v="3"/>
    <x v="2"/>
    <n v="3"/>
    <s v="None"/>
    <s v="Mobile App"/>
    <n v="6.5"/>
    <n v="18"/>
    <n v="107"/>
    <n v="0"/>
    <n v="0"/>
    <s v="Window"/>
  </r>
  <r>
    <s v="P143"/>
    <s v="F1873"/>
    <s v="JetBlue"/>
    <x v="6"/>
    <x v="4"/>
    <s v="04,11,2024  05:44:48"/>
    <n v="181"/>
    <s v="On-time"/>
    <n v="1249"/>
    <n v="176.04"/>
    <n v="176.04"/>
    <n v="37"/>
    <s v="Female"/>
    <s v="Medium"/>
    <x v="3"/>
    <x v="1"/>
    <n v="3"/>
    <s v="Platinum"/>
    <s v="Mobile App"/>
    <n v="5.5"/>
    <n v="6"/>
    <n v="45"/>
    <n v="0"/>
    <n v="0"/>
    <s v="Aisle"/>
  </r>
  <r>
    <s v="P144"/>
    <s v="F1775"/>
    <s v="United"/>
    <x v="1"/>
    <x v="0"/>
    <s v="19,07,2024  14:07:59"/>
    <n v="204"/>
    <s v="On-time"/>
    <n v="1568"/>
    <n v="339.62"/>
    <n v="339.62"/>
    <n v="54"/>
    <s v="Male"/>
    <s v="Medium"/>
    <x v="3"/>
    <x v="1"/>
    <n v="1"/>
    <s v="None"/>
    <s v="Online"/>
    <n v="10"/>
    <n v="4"/>
    <n v="58"/>
    <n v="0"/>
    <n v="0"/>
    <s v="Aisle"/>
  </r>
  <r>
    <s v="P145"/>
    <s v="F1924"/>
    <s v="JetBlue"/>
    <x v="3"/>
    <x v="2"/>
    <s v="06,06,2024  13:14:36"/>
    <n v="319"/>
    <s v="On-time"/>
    <n v="1294"/>
    <n v="388.28"/>
    <n v="388.28"/>
    <n v="74"/>
    <s v="Female"/>
    <s v="Low"/>
    <x v="1"/>
    <x v="1"/>
    <n v="0"/>
    <s v="None"/>
    <s v="Online"/>
    <n v="5.6"/>
    <n v="3"/>
    <n v="78"/>
    <n v="0"/>
    <n v="0"/>
    <s v="Aisle"/>
  </r>
  <r>
    <s v="P146"/>
    <s v="F1557"/>
    <s v="United"/>
    <x v="2"/>
    <x v="1"/>
    <s v="03,10,2023  09:15:45"/>
    <n v="225"/>
    <s v="On-time"/>
    <n v="1136"/>
    <n v="303.95"/>
    <n v="303.95"/>
    <n v="60"/>
    <s v="Female"/>
    <s v="Low"/>
    <x v="0"/>
    <x v="2"/>
    <n v="1"/>
    <s v="Silver"/>
    <s v="Airport Kiosk"/>
    <n v="6.1"/>
    <n v="13"/>
    <n v="72"/>
    <n v="0"/>
    <n v="1"/>
    <s v="Aisle"/>
  </r>
  <r>
    <s v="P147"/>
    <s v="F1675"/>
    <s v="JetBlue"/>
    <x v="5"/>
    <x v="1"/>
    <s v="12,11,2023  11:19:56"/>
    <n v="203"/>
    <s v="On-time"/>
    <n v="1780"/>
    <n v="203.9"/>
    <n v="203.9"/>
    <n v="36"/>
    <s v="Female"/>
    <s v="Medium"/>
    <x v="1"/>
    <x v="1"/>
    <n v="3"/>
    <s v="None"/>
    <s v="Mobile App"/>
    <n v="4.5999999999999996"/>
    <n v="7"/>
    <n v="70"/>
    <n v="0"/>
    <n v="1"/>
    <s v="Middle"/>
  </r>
  <r>
    <s v="P148"/>
    <s v="F1414"/>
    <s v="Delta"/>
    <x v="6"/>
    <x v="3"/>
    <s v="26,02,2024  08:20:09"/>
    <n v="181"/>
    <s v="Cancelled"/>
    <n v="725"/>
    <n v="272.76"/>
    <n v="272.76"/>
    <n v="24"/>
    <s v="Female"/>
    <s v="High"/>
    <x v="0"/>
    <x v="0"/>
    <n v="1"/>
    <s v="Gold"/>
    <s v="Airport Kiosk"/>
    <n v="3.1"/>
    <n v="19"/>
    <n v="27"/>
    <n v="0"/>
    <n v="0"/>
    <s v="Aisle"/>
  </r>
  <r>
    <s v="P149"/>
    <s v="F56"/>
    <s v="American Airlines"/>
    <x v="5"/>
    <x v="2"/>
    <s v="06,06,2024  18:03:39"/>
    <n v="172"/>
    <s v="On-time"/>
    <n v="1488"/>
    <n v="275.29000000000002"/>
    <n v="275.29000000000002"/>
    <n v="72"/>
    <s v="Female"/>
    <s v="Medium"/>
    <x v="2"/>
    <x v="0"/>
    <n v="1"/>
    <s v="Gold"/>
    <s v="Online"/>
    <n v="8.8000000000000007"/>
    <n v="11"/>
    <n v="90"/>
    <n v="0"/>
    <n v="0"/>
    <s v="Middle"/>
  </r>
  <r>
    <s v="P150"/>
    <s v="F437"/>
    <s v="Southwest"/>
    <x v="3"/>
    <x v="1"/>
    <s v="22,09,2023  02:27:38"/>
    <n v="283"/>
    <s v="On-time"/>
    <n v="1529"/>
    <n v="296.31"/>
    <n v="296.31"/>
    <n v="41"/>
    <s v="Male"/>
    <s v="Low"/>
    <x v="1"/>
    <x v="1"/>
    <n v="1"/>
    <s v="Silver"/>
    <s v="Mobile App"/>
    <n v="9.3000000000000007"/>
    <n v="7"/>
    <n v="63"/>
    <n v="0"/>
    <n v="1"/>
    <s v="Middle"/>
  </r>
  <r>
    <s v="P151"/>
    <s v="F782"/>
    <s v="American Airlines"/>
    <x v="6"/>
    <x v="4"/>
    <s v="04,12,2024  11:48:41"/>
    <n v="178"/>
    <s v="On-time"/>
    <n v="1387"/>
    <n v="441.05"/>
    <n v="441.05"/>
    <n v="31"/>
    <s v="Male"/>
    <s v="High"/>
    <x v="1"/>
    <x v="1"/>
    <n v="3"/>
    <s v="Gold"/>
    <s v="Mobile App"/>
    <n v="4.4000000000000004"/>
    <n v="1"/>
    <n v="103"/>
    <n v="0"/>
    <n v="0"/>
    <s v="Aisle"/>
  </r>
  <r>
    <s v="P152"/>
    <s v="F1880"/>
    <s v="Southwest"/>
    <x v="0"/>
    <x v="6"/>
    <s v="22,02,2024  13:48:28"/>
    <n v="197"/>
    <s v="On-time"/>
    <n v="1491"/>
    <n v="575.17999999999995"/>
    <n v="575.17999999999995"/>
    <n v="43"/>
    <s v="Male"/>
    <s v="Medium"/>
    <x v="2"/>
    <x v="1"/>
    <n v="1"/>
    <s v="None"/>
    <s v="Mobile App"/>
    <n v="7.3"/>
    <n v="5"/>
    <n v="60"/>
    <n v="0"/>
    <n v="0"/>
    <s v="Middle"/>
  </r>
  <r>
    <s v="P153"/>
    <s v="F1236"/>
    <s v="American Airlines"/>
    <x v="5"/>
    <x v="5"/>
    <s v="05,07,2024  00:20:54"/>
    <n v="160"/>
    <s v="On-time"/>
    <n v="1302"/>
    <n v="286.41000000000003"/>
    <n v="286.41000000000003"/>
    <n v="33"/>
    <s v="Female"/>
    <s v="Medium"/>
    <x v="0"/>
    <x v="1"/>
    <n v="1"/>
    <s v="None"/>
    <s v="Desk"/>
    <n v="7.6"/>
    <n v="3"/>
    <n v="68"/>
    <n v="0"/>
    <n v="0"/>
    <s v="Middle"/>
  </r>
  <r>
    <s v="P154"/>
    <s v="F1015"/>
    <s v="American Airlines"/>
    <x v="3"/>
    <x v="6"/>
    <s v="13,06,2024  07:10:01"/>
    <n v="132"/>
    <s v="On-time"/>
    <n v="968"/>
    <n v="317.33"/>
    <n v="317.33"/>
    <n v="20"/>
    <s v="Female"/>
    <s v="Low"/>
    <x v="2"/>
    <x v="2"/>
    <n v="1"/>
    <s v="None"/>
    <s v="Desk"/>
    <n v="8.1999999999999993"/>
    <n v="13"/>
    <n v="56"/>
    <n v="0"/>
    <n v="0"/>
    <s v="Aisle"/>
  </r>
  <r>
    <s v="P155"/>
    <s v="F1695"/>
    <s v="Southwest"/>
    <x v="5"/>
    <x v="2"/>
    <s v="20,04,2024  21:25:41"/>
    <n v="205"/>
    <s v="On-time"/>
    <n v="1029"/>
    <n v="449.3"/>
    <n v="449.3"/>
    <n v="79"/>
    <s v="Female"/>
    <s v="Low"/>
    <x v="3"/>
    <x v="1"/>
    <n v="2"/>
    <s v="None"/>
    <s v="Airport Kiosk"/>
    <n v="8"/>
    <n v="0"/>
    <n v="104"/>
    <n v="0"/>
    <n v="0"/>
    <s v="Aisle"/>
  </r>
  <r>
    <s v="P156"/>
    <s v="F1166"/>
    <s v="American Airlines"/>
    <x v="1"/>
    <x v="3"/>
    <s v="17,03,2025  12:41:10"/>
    <n v="223"/>
    <s v="Delayed"/>
    <n v="1326"/>
    <n v="291.85000000000002"/>
    <n v="291.85000000000002"/>
    <n v="20"/>
    <s v="Female"/>
    <s v="High"/>
    <x v="3"/>
    <x v="1"/>
    <n v="1"/>
    <s v="Silver"/>
    <s v="Mobile App"/>
    <n v="8.1999999999999993"/>
    <n v="12"/>
    <n v="70"/>
    <n v="0"/>
    <n v="0"/>
    <s v="Window"/>
  </r>
  <r>
    <s v="P157"/>
    <s v="F1027"/>
    <s v="American Airlines"/>
    <x v="1"/>
    <x v="4"/>
    <s v="15,04,2025  21:43:11"/>
    <n v="169"/>
    <s v="On-time"/>
    <n v="777"/>
    <n v="361.79"/>
    <n v="361.79"/>
    <n v="77"/>
    <s v="Female"/>
    <s v="Medium"/>
    <x v="3"/>
    <x v="0"/>
    <n v="2"/>
    <s v="Gold"/>
    <s v="Airport Kiosk"/>
    <n v="3.5"/>
    <n v="4"/>
    <n v="112"/>
    <n v="0"/>
    <n v="0"/>
    <s v="Aisle"/>
  </r>
  <r>
    <s v="P158"/>
    <s v="F43"/>
    <s v="United"/>
    <x v="3"/>
    <x v="1"/>
    <s v="15,05,2024  08:06:31"/>
    <n v="167"/>
    <s v="On-time"/>
    <n v="1222"/>
    <n v="377.84"/>
    <n v="377.84"/>
    <n v="57"/>
    <s v="Male"/>
    <s v="Medium"/>
    <x v="0"/>
    <x v="2"/>
    <n v="1"/>
    <s v="None"/>
    <s v="Online"/>
    <n v="8.1"/>
    <n v="1"/>
    <n v="54"/>
    <n v="0"/>
    <n v="0"/>
    <s v="Aisle"/>
  </r>
  <r>
    <s v="P159"/>
    <s v="F1017"/>
    <s v="American Airlines"/>
    <x v="4"/>
    <x v="4"/>
    <s v="30,05,2024  14:31:59"/>
    <n v="127"/>
    <s v="On-time"/>
    <n v="1027"/>
    <n v="491.89"/>
    <n v="491.89"/>
    <n v="34"/>
    <s v="Male"/>
    <s v="Low"/>
    <x v="1"/>
    <x v="1"/>
    <n v="0"/>
    <s v="Gold"/>
    <s v="Airport Kiosk"/>
    <n v="4.7"/>
    <n v="16"/>
    <n v="35"/>
    <n v="0"/>
    <n v="0"/>
    <s v="Aisle"/>
  </r>
  <r>
    <s v="P160"/>
    <s v="F1990"/>
    <s v="American Airlines"/>
    <x v="7"/>
    <x v="1"/>
    <s v="21,09,2023  09:17:47"/>
    <n v="224"/>
    <s v="Delayed"/>
    <n v="1126"/>
    <n v="535.80999999999995"/>
    <n v="535.80999999999995"/>
    <n v="51"/>
    <s v="Female"/>
    <s v="Medium"/>
    <x v="0"/>
    <x v="2"/>
    <n v="2"/>
    <s v="Platinum"/>
    <s v="Online"/>
    <n v="6.1"/>
    <n v="5"/>
    <n v="34"/>
    <n v="0"/>
    <n v="0"/>
    <s v="Aisle"/>
  </r>
  <r>
    <s v="P161"/>
    <s v="F1336"/>
    <s v="Southwest"/>
    <x v="1"/>
    <x v="7"/>
    <s v="04,09,2024  11:42:32"/>
    <n v="442"/>
    <s v="On-time"/>
    <n v="1470"/>
    <n v="342.95"/>
    <n v="342.95"/>
    <n v="55"/>
    <s v="Female"/>
    <s v="Medium"/>
    <x v="0"/>
    <x v="1"/>
    <n v="1"/>
    <s v="Silver"/>
    <s v="Desk"/>
    <n v="10"/>
    <n v="17"/>
    <n v="89"/>
    <n v="0"/>
    <n v="0"/>
    <s v="Middle"/>
  </r>
  <r>
    <s v="P162"/>
    <s v="F1555"/>
    <s v="Delta"/>
    <x v="2"/>
    <x v="3"/>
    <s v="31,01,2025  00:06:48"/>
    <n v="38"/>
    <s v="On-time"/>
    <n v="907"/>
    <n v="476.42"/>
    <n v="476.42"/>
    <n v="21"/>
    <s v="Male"/>
    <s v="Low"/>
    <x v="1"/>
    <x v="1"/>
    <n v="3"/>
    <s v="Platinum"/>
    <s v="Mobile App"/>
    <n v="6.7"/>
    <n v="14"/>
    <n v="80"/>
    <n v="0"/>
    <n v="0"/>
    <s v="Window"/>
  </r>
  <r>
    <s v="P163"/>
    <s v="F807"/>
    <s v="United"/>
    <x v="7"/>
    <x v="2"/>
    <s v="19,04,2025  08:23:48"/>
    <n v="219"/>
    <s v="On-time"/>
    <n v="1572"/>
    <n v="542.25"/>
    <n v="542.25"/>
    <n v="40"/>
    <s v="Male"/>
    <s v="Medium"/>
    <x v="2"/>
    <x v="1"/>
    <n v="0"/>
    <s v="None"/>
    <s v="Mobile App"/>
    <n v="7.2"/>
    <n v="22"/>
    <n v="42"/>
    <n v="0"/>
    <n v="0"/>
    <s v="Middle"/>
  </r>
  <r>
    <s v="P164"/>
    <s v="F1492"/>
    <s v="American Airlines"/>
    <x v="2"/>
    <x v="2"/>
    <s v="01,05,2024  05:49:40"/>
    <n v="228"/>
    <s v="On-time"/>
    <n v="812"/>
    <n v="414.87"/>
    <n v="414.87"/>
    <n v="75"/>
    <s v="Male"/>
    <s v="Medium"/>
    <x v="3"/>
    <x v="2"/>
    <n v="0"/>
    <s v="None"/>
    <s v="Desk"/>
    <n v="5.0999999999999996"/>
    <n v="1"/>
    <n v="25"/>
    <n v="0"/>
    <n v="0"/>
    <s v="Middle"/>
  </r>
  <r>
    <s v="P165"/>
    <s v="F711"/>
    <s v="Delta"/>
    <x v="4"/>
    <x v="7"/>
    <s v="17,09,2023  21:47:11"/>
    <n v="154"/>
    <s v="On-time"/>
    <n v="1562"/>
    <n v="376.6"/>
    <n v="376.6"/>
    <n v="52"/>
    <s v="Male"/>
    <s v="Low"/>
    <x v="2"/>
    <x v="2"/>
    <n v="2"/>
    <s v="Silver"/>
    <s v="Airport Kiosk"/>
    <n v="8.6"/>
    <n v="0"/>
    <n v="77"/>
    <n v="0"/>
    <n v="1"/>
    <s v="Aisle"/>
  </r>
  <r>
    <s v="P166"/>
    <s v="F506"/>
    <s v="American Airlines"/>
    <x v="3"/>
    <x v="1"/>
    <s v="28,10,2023  03:30:05"/>
    <n v="266"/>
    <s v="Delayed"/>
    <n v="1076"/>
    <n v="172.37"/>
    <n v="172.37"/>
    <n v="26"/>
    <s v="Male"/>
    <s v="Low"/>
    <x v="3"/>
    <x v="1"/>
    <n v="2"/>
    <s v="None"/>
    <s v="Airport Kiosk"/>
    <n v="7.1"/>
    <n v="3"/>
    <n v="100"/>
    <n v="0"/>
    <n v="0"/>
    <s v="Middle"/>
  </r>
  <r>
    <s v="P167"/>
    <s v="F295"/>
    <s v="Delta"/>
    <x v="6"/>
    <x v="6"/>
    <s v="15,11,2023  04:47:59"/>
    <n v="192"/>
    <s v="Delayed"/>
    <n v="897"/>
    <n v="204.79"/>
    <n v="204.79"/>
    <n v="23"/>
    <s v="Male"/>
    <s v="Medium"/>
    <x v="0"/>
    <x v="2"/>
    <n v="1"/>
    <s v="None"/>
    <s v="Airport Kiosk"/>
    <n v="5.2"/>
    <n v="2"/>
    <n v="31"/>
    <n v="0"/>
    <n v="0"/>
    <s v="Middle"/>
  </r>
  <r>
    <s v="P168"/>
    <s v="F1817"/>
    <s v="Southwest"/>
    <x v="5"/>
    <x v="4"/>
    <s v="06,08,2023  20:00:20"/>
    <n v="146"/>
    <s v="On-time"/>
    <n v="1142"/>
    <n v="456.89"/>
    <n v="456.89"/>
    <n v="59"/>
    <s v="Female"/>
    <s v="Medium"/>
    <x v="2"/>
    <x v="1"/>
    <n v="2"/>
    <s v="None"/>
    <s v="Airport Kiosk"/>
    <n v="7.5"/>
    <n v="2"/>
    <n v="41"/>
    <n v="0"/>
    <n v="0"/>
    <s v="Middle"/>
  </r>
  <r>
    <s v="P169"/>
    <s v="F689"/>
    <s v="United"/>
    <x v="2"/>
    <x v="5"/>
    <s v="11,03,2024  03:28:10"/>
    <n v="252"/>
    <s v="On-time"/>
    <n v="1434"/>
    <n v="318.63"/>
    <n v="318.63"/>
    <n v="72"/>
    <s v="Male"/>
    <s v="Medium"/>
    <x v="3"/>
    <x v="1"/>
    <n v="1"/>
    <s v="Gold"/>
    <s v="Mobile App"/>
    <n v="7.7"/>
    <n v="1"/>
    <n v="2"/>
    <n v="0"/>
    <n v="0"/>
    <s v="Window"/>
  </r>
  <r>
    <s v="P170"/>
    <s v="F107"/>
    <s v="American Airlines"/>
    <x v="3"/>
    <x v="5"/>
    <s v="01,11,2023  18:48:00"/>
    <n v="170"/>
    <s v="On-time"/>
    <n v="1597"/>
    <n v="426.62"/>
    <n v="426.62"/>
    <n v="38"/>
    <s v="Male"/>
    <s v="Medium"/>
    <x v="3"/>
    <x v="1"/>
    <n v="1"/>
    <s v="None"/>
    <s v="Airport Kiosk"/>
    <n v="5.9"/>
    <n v="5"/>
    <n v="17"/>
    <n v="0"/>
    <n v="1"/>
    <s v="Aisle"/>
  </r>
  <r>
    <s v="P171"/>
    <s v="F1311"/>
    <s v="Southwest"/>
    <x v="3"/>
    <x v="3"/>
    <s v="06,06,2024  11:05:31"/>
    <n v="201"/>
    <s v="On-time"/>
    <n v="734"/>
    <n v="281.07"/>
    <n v="281.07"/>
    <n v="30"/>
    <s v="Female"/>
    <s v="Low"/>
    <x v="0"/>
    <x v="1"/>
    <n v="0"/>
    <s v="Gold"/>
    <s v="Airport Kiosk"/>
    <n v="5.6"/>
    <n v="8"/>
    <n v="100"/>
    <n v="0"/>
    <n v="0"/>
    <s v="Aisle"/>
  </r>
  <r>
    <s v="P172"/>
    <s v="F596"/>
    <s v="Southwest"/>
    <x v="1"/>
    <x v="2"/>
    <s v="04,05,2023  10:04:03"/>
    <n v="208"/>
    <s v="On-time"/>
    <n v="754"/>
    <n v="148.59"/>
    <n v="148.59"/>
    <n v="59"/>
    <s v="Male"/>
    <s v="Medium"/>
    <x v="1"/>
    <x v="1"/>
    <n v="2"/>
    <s v="Gold"/>
    <s v="Desk"/>
    <n v="6.6"/>
    <n v="10"/>
    <n v="41"/>
    <n v="0"/>
    <n v="0"/>
    <s v="Middle"/>
  </r>
  <r>
    <s v="P173"/>
    <s v="F633"/>
    <s v="American Airlines"/>
    <x v="7"/>
    <x v="2"/>
    <s v="25,10,2023  12:58:07"/>
    <n v="171"/>
    <s v="Cancelled"/>
    <n v="1144"/>
    <n v="423.02"/>
    <n v="423.02"/>
    <n v="35"/>
    <s v="Female"/>
    <s v="Medium"/>
    <x v="0"/>
    <x v="2"/>
    <n v="2"/>
    <s v="None"/>
    <s v="Desk"/>
    <n v="8.1"/>
    <n v="8"/>
    <n v="93"/>
    <n v="0"/>
    <n v="0"/>
    <s v="Middle"/>
  </r>
  <r>
    <s v="P174"/>
    <s v="F1834"/>
    <s v="American Airlines"/>
    <x v="4"/>
    <x v="2"/>
    <s v="13,12,2023  06:42:58"/>
    <n v="211"/>
    <s v="Cancelled"/>
    <n v="1127"/>
    <n v="316.20999999999998"/>
    <n v="316.20999999999998"/>
    <n v="67"/>
    <s v="Male"/>
    <s v="Medium"/>
    <x v="3"/>
    <x v="0"/>
    <n v="1"/>
    <s v="None"/>
    <s v="Mobile App"/>
    <n v="5"/>
    <n v="7"/>
    <n v="72"/>
    <n v="0"/>
    <n v="0"/>
    <s v="Aisle"/>
  </r>
  <r>
    <s v="P175"/>
    <s v="F741"/>
    <s v="American Airlines"/>
    <x v="4"/>
    <x v="1"/>
    <s v="14,01,2025  22:13:49"/>
    <n v="124"/>
    <s v="Delayed"/>
    <n v="1497"/>
    <n v="594.87"/>
    <n v="594.87"/>
    <n v="78"/>
    <s v="Male"/>
    <s v="Medium"/>
    <x v="3"/>
    <x v="1"/>
    <n v="0"/>
    <s v="None"/>
    <s v="Mobile App"/>
    <n v="6.5"/>
    <n v="2"/>
    <n v="119"/>
    <n v="0"/>
    <n v="0"/>
    <s v="Window"/>
  </r>
  <r>
    <s v="P176"/>
    <s v="F366"/>
    <s v="Southwest"/>
    <x v="3"/>
    <x v="4"/>
    <s v="19,07,2024  22:41:27"/>
    <n v="270"/>
    <s v="Delayed"/>
    <n v="1538"/>
    <n v="332.03"/>
    <n v="332.03"/>
    <n v="78"/>
    <s v="Male"/>
    <s v="High"/>
    <x v="1"/>
    <x v="2"/>
    <n v="1"/>
    <s v="Gold"/>
    <s v="Airport Kiosk"/>
    <n v="7.5"/>
    <n v="4"/>
    <n v="68"/>
    <n v="0"/>
    <n v="0"/>
    <s v="Aisle"/>
  </r>
  <r>
    <s v="P177"/>
    <s v="F521"/>
    <s v="Southwest"/>
    <x v="6"/>
    <x v="5"/>
    <s v="21,09,2024  17:44:24"/>
    <n v="224"/>
    <s v="On-time"/>
    <n v="966"/>
    <n v="100.44"/>
    <n v="100.44"/>
    <n v="74"/>
    <s v="Female"/>
    <s v="Medium"/>
    <x v="0"/>
    <x v="1"/>
    <n v="2"/>
    <s v="Silver"/>
    <s v="Online"/>
    <n v="8.5"/>
    <n v="9"/>
    <n v="1"/>
    <n v="0"/>
    <n v="1"/>
    <s v="Aisle"/>
  </r>
  <r>
    <s v="P178"/>
    <s v="F282"/>
    <s v="Southwest"/>
    <x v="0"/>
    <x v="2"/>
    <s v="02,10,2024  23:58:10"/>
    <n v="169"/>
    <s v="Delayed"/>
    <n v="1395"/>
    <n v="227.81"/>
    <n v="227.81"/>
    <n v="42"/>
    <s v="Male"/>
    <s v="High"/>
    <x v="2"/>
    <x v="2"/>
    <n v="1"/>
    <s v="Silver"/>
    <s v="Mobile App"/>
    <n v="3.4"/>
    <n v="20"/>
    <n v="19"/>
    <n v="0"/>
    <n v="0"/>
    <s v="Aisle"/>
  </r>
  <r>
    <s v="P179"/>
    <s v="F154"/>
    <s v="United"/>
    <x v="7"/>
    <x v="4"/>
    <s v="08,07,2023  17:03:04"/>
    <n v="29"/>
    <s v="On-time"/>
    <n v="1013"/>
    <n v="316"/>
    <n v="316"/>
    <n v="76"/>
    <s v="Female"/>
    <s v="Low"/>
    <x v="3"/>
    <x v="1"/>
    <n v="3"/>
    <s v="None"/>
    <s v="Mobile App"/>
    <n v="9.5"/>
    <n v="6"/>
    <n v="72"/>
    <n v="0"/>
    <n v="1"/>
    <s v="Aisle"/>
  </r>
  <r>
    <s v="P180"/>
    <s v="F1047"/>
    <s v="American Airlines"/>
    <x v="7"/>
    <x v="6"/>
    <s v="14,07,2024  14:59:08"/>
    <n v="255"/>
    <s v="On-time"/>
    <n v="1494"/>
    <n v="428.84"/>
    <n v="428.84"/>
    <n v="46"/>
    <s v="Female"/>
    <s v="Medium"/>
    <x v="0"/>
    <x v="2"/>
    <n v="4"/>
    <s v="None"/>
    <s v="Mobile App"/>
    <n v="6.8"/>
    <n v="27"/>
    <n v="85"/>
    <n v="0"/>
    <n v="0"/>
    <s v="Window"/>
  </r>
  <r>
    <s v="P181"/>
    <s v="F90"/>
    <s v="Delta"/>
    <x v="1"/>
    <x v="7"/>
    <s v="22,11,2024  00:14:40"/>
    <n v="179"/>
    <s v="On-time"/>
    <n v="1351"/>
    <n v="467.42"/>
    <n v="467.42"/>
    <n v="63"/>
    <s v="Male"/>
    <s v="Low"/>
    <x v="0"/>
    <x v="0"/>
    <n v="1"/>
    <s v="Silver"/>
    <s v="Mobile App"/>
    <n v="8.6"/>
    <n v="6"/>
    <n v="93"/>
    <n v="0"/>
    <n v="0"/>
    <s v="Middle"/>
  </r>
  <r>
    <s v="P182"/>
    <s v="F662"/>
    <s v="United"/>
    <x v="1"/>
    <x v="6"/>
    <s v="28,08,2023  22:01:07"/>
    <n v="190"/>
    <s v="Delayed"/>
    <n v="1198"/>
    <n v="645.14"/>
    <n v="645.14"/>
    <n v="47"/>
    <s v="Male"/>
    <s v="Medium"/>
    <x v="3"/>
    <x v="2"/>
    <n v="0"/>
    <s v="Silver"/>
    <s v="Airport Kiosk"/>
    <n v="7.9"/>
    <n v="7"/>
    <n v="15"/>
    <n v="0"/>
    <n v="0"/>
    <s v="Window"/>
  </r>
  <r>
    <s v="P183"/>
    <s v="F943"/>
    <s v="United"/>
    <x v="5"/>
    <x v="0"/>
    <s v="26,04,2023  02:26:30"/>
    <n v="151"/>
    <s v="On-time"/>
    <n v="1629"/>
    <n v="391.74"/>
    <n v="391.74"/>
    <n v="37"/>
    <s v="Male"/>
    <s v="Low"/>
    <x v="1"/>
    <x v="2"/>
    <n v="0"/>
    <s v="Gold"/>
    <s v="Airport Kiosk"/>
    <n v="4.5"/>
    <n v="1"/>
    <n v="102"/>
    <n v="0"/>
    <n v="0"/>
    <s v="Middle"/>
  </r>
  <r>
    <s v="P184"/>
    <s v="F1311"/>
    <s v="Delta"/>
    <x v="0"/>
    <x v="1"/>
    <s v="12,04,2025  11:46:54"/>
    <n v="34"/>
    <s v="Delayed"/>
    <n v="1682"/>
    <n v="380.6"/>
    <n v="380.6"/>
    <n v="60"/>
    <s v="Female"/>
    <s v="Low"/>
    <x v="0"/>
    <x v="1"/>
    <n v="1"/>
    <s v="None"/>
    <s v="Online"/>
    <n v="9.1"/>
    <n v="14"/>
    <n v="83"/>
    <n v="0"/>
    <n v="0"/>
    <s v="Aisle"/>
  </r>
  <r>
    <s v="P185"/>
    <s v="F586"/>
    <s v="Delta"/>
    <x v="3"/>
    <x v="6"/>
    <s v="06,04,2024  15:54:34"/>
    <n v="171"/>
    <s v="Delayed"/>
    <n v="716"/>
    <n v="491.71"/>
    <n v="491.71"/>
    <n v="51"/>
    <s v="Male"/>
    <s v="High"/>
    <x v="2"/>
    <x v="1"/>
    <n v="1"/>
    <s v="Silver"/>
    <s v="Airport Kiosk"/>
    <n v="9"/>
    <n v="4"/>
    <n v="48"/>
    <n v="0"/>
    <n v="0"/>
    <s v="Aisle"/>
  </r>
  <r>
    <s v="P186"/>
    <s v="F1882"/>
    <s v="American Airlines"/>
    <x v="5"/>
    <x v="2"/>
    <s v="16,06,2023  06:17:21"/>
    <n v="201"/>
    <s v="On-time"/>
    <n v="1688"/>
    <n v="293.74"/>
    <n v="293.74"/>
    <n v="33"/>
    <s v="Male"/>
    <s v="Medium"/>
    <x v="1"/>
    <x v="2"/>
    <n v="2"/>
    <s v="None"/>
    <s v="Desk"/>
    <n v="7.2"/>
    <n v="6"/>
    <n v="68"/>
    <n v="0"/>
    <n v="0"/>
    <s v="Aisle"/>
  </r>
  <r>
    <s v="P187"/>
    <s v="F1408"/>
    <s v="United"/>
    <x v="2"/>
    <x v="7"/>
    <s v="07,06,2024  09:49:29"/>
    <n v="163"/>
    <s v="On-time"/>
    <n v="1063"/>
    <n v="168.45"/>
    <n v="168.45"/>
    <n v="79"/>
    <s v="Male"/>
    <s v="Medium"/>
    <x v="2"/>
    <x v="0"/>
    <n v="0"/>
    <s v="Platinum"/>
    <s v="Airport Kiosk"/>
    <n v="7.8"/>
    <n v="5"/>
    <n v="69"/>
    <n v="0"/>
    <n v="0"/>
    <s v="Window"/>
  </r>
  <r>
    <s v="P188"/>
    <s v="F416"/>
    <s v="American Airlines"/>
    <x v="4"/>
    <x v="3"/>
    <s v="19,11,2023  12:52:41"/>
    <n v="177"/>
    <s v="Cancelled"/>
    <n v="1191"/>
    <n v="492.99"/>
    <n v="492.99"/>
    <n v="33"/>
    <s v="Male"/>
    <s v="High"/>
    <x v="0"/>
    <x v="0"/>
    <n v="0"/>
    <s v="None"/>
    <s v="Online"/>
    <n v="8"/>
    <n v="6"/>
    <n v="100"/>
    <n v="0"/>
    <n v="1"/>
    <s v="Middle"/>
  </r>
  <r>
    <s v="P189"/>
    <s v="F1073"/>
    <s v="JetBlue"/>
    <x v="5"/>
    <x v="2"/>
    <s v="04,11,2024  00:51:24"/>
    <n v="185"/>
    <s v="On-time"/>
    <n v="878"/>
    <n v="155.66999999999999"/>
    <n v="155.66999999999999"/>
    <n v="72"/>
    <s v="Female"/>
    <s v="Medium"/>
    <x v="0"/>
    <x v="0"/>
    <n v="1"/>
    <s v="None"/>
    <s v="Online"/>
    <n v="6.6"/>
    <n v="25"/>
    <n v="106"/>
    <n v="0"/>
    <n v="0"/>
    <s v="Window"/>
  </r>
  <r>
    <s v="P190"/>
    <s v="F1958"/>
    <s v="United"/>
    <x v="1"/>
    <x v="1"/>
    <s v="09,05,2023  07:14:52"/>
    <n v="183"/>
    <s v="On-time"/>
    <n v="808"/>
    <n v="486.76"/>
    <n v="486.76"/>
    <n v="33"/>
    <s v="Female"/>
    <s v="Medium"/>
    <x v="3"/>
    <x v="0"/>
    <n v="0"/>
    <s v="None"/>
    <s v="Desk"/>
    <n v="7"/>
    <n v="16"/>
    <n v="103"/>
    <n v="0"/>
    <n v="0"/>
    <s v="Middle"/>
  </r>
  <r>
    <s v="P191"/>
    <s v="F1774"/>
    <s v="Delta"/>
    <x v="7"/>
    <x v="4"/>
    <s v="04,01,2024  00:15:09"/>
    <n v="181"/>
    <s v="Cancelled"/>
    <n v="1206"/>
    <n v="466.06"/>
    <n v="466.06"/>
    <n v="34"/>
    <s v="Male"/>
    <s v="Low"/>
    <x v="1"/>
    <x v="1"/>
    <n v="1"/>
    <s v="Silver"/>
    <s v="Desk"/>
    <n v="6.6"/>
    <n v="1"/>
    <n v="104"/>
    <n v="0"/>
    <n v="0"/>
    <s v="Middle"/>
  </r>
  <r>
    <s v="P192"/>
    <s v="F420"/>
    <s v="United"/>
    <x v="0"/>
    <x v="3"/>
    <s v="13,06,2024  01:35:38"/>
    <n v="342"/>
    <s v="On-time"/>
    <n v="1227"/>
    <n v="573.85"/>
    <n v="573.85"/>
    <n v="79"/>
    <s v="Male"/>
    <s v="Medium"/>
    <x v="0"/>
    <x v="0"/>
    <n v="1"/>
    <s v="Gold"/>
    <s v="Mobile App"/>
    <n v="8.6"/>
    <n v="15"/>
    <n v="50"/>
    <n v="0"/>
    <n v="0"/>
    <s v="Window"/>
  </r>
  <r>
    <s v="P193"/>
    <s v="F744"/>
    <s v="Delta"/>
    <x v="3"/>
    <x v="3"/>
    <s v="15,10,2024  18:08:10"/>
    <n v="116"/>
    <s v="On-time"/>
    <n v="2045"/>
    <n v="330.79"/>
    <n v="330.79"/>
    <n v="56"/>
    <s v="Male"/>
    <s v="Low"/>
    <x v="0"/>
    <x v="1"/>
    <n v="0"/>
    <s v="Platinum"/>
    <s v="Online"/>
    <n v="4.2"/>
    <n v="12"/>
    <n v="34"/>
    <n v="0"/>
    <n v="0"/>
    <s v="Aisle"/>
  </r>
  <r>
    <s v="P194"/>
    <s v="F284"/>
    <s v="Southwest"/>
    <x v="1"/>
    <x v="3"/>
    <s v="25,08,2023  17:27:33"/>
    <n v="92"/>
    <s v="On-time"/>
    <n v="1537"/>
    <n v="183.48"/>
    <n v="183.48"/>
    <n v="76"/>
    <s v="Male"/>
    <s v="Medium"/>
    <x v="2"/>
    <x v="1"/>
    <n v="1"/>
    <s v="None"/>
    <s v="Mobile App"/>
    <n v="6.3"/>
    <n v="2"/>
    <n v="80"/>
    <n v="0"/>
    <n v="0"/>
    <s v="Window"/>
  </r>
  <r>
    <s v="P195"/>
    <s v="F175"/>
    <s v="JetBlue"/>
    <x v="0"/>
    <x v="0"/>
    <s v="28,02,2025  05:02:39"/>
    <n v="61"/>
    <s v="On-time"/>
    <n v="1504"/>
    <n v="276.86"/>
    <n v="276.86"/>
    <n v="79"/>
    <s v="Female"/>
    <s v="Low"/>
    <x v="3"/>
    <x v="1"/>
    <n v="0"/>
    <s v="None"/>
    <s v="Online"/>
    <n v="7.5"/>
    <n v="9"/>
    <n v="28"/>
    <n v="0"/>
    <n v="1"/>
    <s v="Window"/>
  </r>
  <r>
    <s v="P196"/>
    <s v="F1856"/>
    <s v="United"/>
    <x v="5"/>
    <x v="3"/>
    <s v="21,09,2023  23:49:08"/>
    <n v="163"/>
    <s v="On-time"/>
    <n v="898"/>
    <n v="361.11"/>
    <n v="361.11"/>
    <n v="45"/>
    <s v="Female"/>
    <s v="High"/>
    <x v="3"/>
    <x v="0"/>
    <n v="1"/>
    <s v="None"/>
    <s v="Airport Kiosk"/>
    <n v="7.4"/>
    <n v="2"/>
    <n v="35"/>
    <n v="0"/>
    <n v="0"/>
    <s v="Aisle"/>
  </r>
  <r>
    <s v="P197"/>
    <s v="F228"/>
    <s v="JetBlue"/>
    <x v="4"/>
    <x v="1"/>
    <s v="10,03,2024  08:11:55"/>
    <n v="108"/>
    <s v="Delayed"/>
    <n v="1374"/>
    <n v="350.91"/>
    <n v="350.91"/>
    <n v="74"/>
    <s v="Male"/>
    <s v="Medium"/>
    <x v="3"/>
    <x v="1"/>
    <n v="0"/>
    <s v="Platinum"/>
    <s v="Desk"/>
    <n v="8.1"/>
    <n v="18"/>
    <n v="97"/>
    <n v="0"/>
    <n v="0"/>
    <s v="Middle"/>
  </r>
  <r>
    <s v="P198"/>
    <s v="F1550"/>
    <s v="Delta"/>
    <x v="7"/>
    <x v="3"/>
    <s v="27,02,2025  01:24:01"/>
    <n v="254"/>
    <s v="On-time"/>
    <n v="1292"/>
    <n v="350.88"/>
    <n v="350.88"/>
    <n v="48"/>
    <s v="Male"/>
    <s v="High"/>
    <x v="3"/>
    <x v="0"/>
    <n v="2"/>
    <s v="None"/>
    <s v="Mobile App"/>
    <n v="7"/>
    <n v="47"/>
    <n v="99"/>
    <n v="0"/>
    <n v="0"/>
    <s v="Window"/>
  </r>
  <r>
    <s v="P199"/>
    <s v="F931"/>
    <s v="Delta"/>
    <x v="1"/>
    <x v="4"/>
    <s v="01,03,2024  00:12:46"/>
    <n v="115"/>
    <s v="On-time"/>
    <n v="1069"/>
    <n v="541.6"/>
    <n v="541.6"/>
    <n v="79"/>
    <s v="Female"/>
    <s v="Medium"/>
    <x v="0"/>
    <x v="0"/>
    <n v="1"/>
    <s v="Silver"/>
    <s v="Airport Kiosk"/>
    <n v="6.6"/>
    <n v="0"/>
    <n v="32"/>
    <n v="1"/>
    <n v="0"/>
    <s v="Middle"/>
  </r>
  <r>
    <s v="P200"/>
    <s v="F1658"/>
    <s v="JetBlue"/>
    <x v="6"/>
    <x v="0"/>
    <s v="27,04,2023  21:41:22"/>
    <n v="150"/>
    <s v="On-time"/>
    <n v="750"/>
    <n v="347.27"/>
    <n v="347.27"/>
    <n v="19"/>
    <s v="Male"/>
    <s v="Medium"/>
    <x v="3"/>
    <x v="1"/>
    <n v="0"/>
    <s v="None"/>
    <s v="Mobile App"/>
    <n v="6.3"/>
    <n v="56"/>
    <n v="115"/>
    <n v="0"/>
    <n v="0"/>
    <s v="Aisle"/>
  </r>
  <r>
    <s v="P201"/>
    <s v="F551"/>
    <s v="United"/>
    <x v="2"/>
    <x v="6"/>
    <s v="05,03,2024  21:33:59"/>
    <n v="262"/>
    <s v="On-time"/>
    <n v="2087"/>
    <n v="368.93"/>
    <n v="368.93"/>
    <n v="75"/>
    <s v="Male"/>
    <s v="High"/>
    <x v="2"/>
    <x v="0"/>
    <n v="1"/>
    <s v="Silver"/>
    <s v="Desk"/>
    <n v="6.7"/>
    <n v="17"/>
    <n v="63"/>
    <n v="0"/>
    <n v="1"/>
    <s v="Window"/>
  </r>
  <r>
    <s v="P202"/>
    <s v="F1278"/>
    <s v="Southwest"/>
    <x v="4"/>
    <x v="3"/>
    <s v="21,04,2024  00:34:39"/>
    <n v="113"/>
    <s v="Delayed"/>
    <n v="893"/>
    <n v="392.44"/>
    <n v="392.44"/>
    <n v="43"/>
    <s v="Male"/>
    <s v="High"/>
    <x v="1"/>
    <x v="0"/>
    <n v="2"/>
    <s v="Gold"/>
    <s v="Airport Kiosk"/>
    <n v="5.9"/>
    <n v="6"/>
    <n v="97"/>
    <n v="0"/>
    <n v="0"/>
    <s v="Middle"/>
  </r>
  <r>
    <s v="P203"/>
    <s v="F1650"/>
    <s v="United"/>
    <x v="0"/>
    <x v="6"/>
    <s v="16,03,2025  11:09:56"/>
    <n v="241"/>
    <s v="On-time"/>
    <n v="659"/>
    <n v="306.74"/>
    <n v="306.74"/>
    <n v="38"/>
    <s v="Male"/>
    <s v="High"/>
    <x v="1"/>
    <x v="1"/>
    <n v="4"/>
    <s v="Platinum"/>
    <s v="Desk"/>
    <n v="6.4"/>
    <n v="5"/>
    <n v="71"/>
    <n v="0"/>
    <n v="0"/>
    <s v="Aisle"/>
  </r>
  <r>
    <s v="P204"/>
    <s v="F1884"/>
    <s v="American Airlines"/>
    <x v="1"/>
    <x v="2"/>
    <s v="15,01,2025  20:23:56"/>
    <n v="160"/>
    <s v="On-time"/>
    <n v="992"/>
    <n v="329.57"/>
    <n v="329.57"/>
    <n v="60"/>
    <s v="Male"/>
    <s v="Low"/>
    <x v="3"/>
    <x v="3"/>
    <n v="2"/>
    <s v="None"/>
    <s v="Desk"/>
    <n v="8.1999999999999993"/>
    <n v="11"/>
    <n v="25"/>
    <n v="0"/>
    <n v="0"/>
    <s v="Window"/>
  </r>
  <r>
    <s v="P205"/>
    <s v="F620"/>
    <s v="United"/>
    <x v="3"/>
    <x v="3"/>
    <s v="09,12,2024  23:40:30"/>
    <n v="142"/>
    <s v="On-time"/>
    <n v="928"/>
    <n v="340.63"/>
    <n v="340.63"/>
    <n v="65"/>
    <s v="Female"/>
    <s v="High"/>
    <x v="1"/>
    <x v="1"/>
    <n v="1"/>
    <s v="Silver"/>
    <s v="Mobile App"/>
    <n v="6.4"/>
    <n v="10"/>
    <n v="35"/>
    <n v="0"/>
    <n v="0"/>
    <s v="Middle"/>
  </r>
  <r>
    <s v="P206"/>
    <s v="F1480"/>
    <s v="JetBlue"/>
    <x v="7"/>
    <x v="0"/>
    <s v="26,01,2025  22:48:45"/>
    <n v="74"/>
    <s v="On-time"/>
    <n v="1395"/>
    <n v="343.76"/>
    <n v="343.76"/>
    <n v="35"/>
    <s v="Female"/>
    <s v="Medium"/>
    <x v="0"/>
    <x v="2"/>
    <n v="0"/>
    <s v="None"/>
    <s v="Airport Kiosk"/>
    <n v="5.2"/>
    <n v="7"/>
    <n v="32"/>
    <n v="0"/>
    <n v="0"/>
    <s v="Middle"/>
  </r>
  <r>
    <s v="P207"/>
    <s v="F729"/>
    <s v="Southwest"/>
    <x v="5"/>
    <x v="1"/>
    <s v="03,12,2024  03:01:18"/>
    <n v="162"/>
    <s v="On-time"/>
    <n v="1881"/>
    <n v="240.82"/>
    <n v="240.82"/>
    <n v="49"/>
    <s v="Female"/>
    <s v="Medium"/>
    <x v="1"/>
    <x v="2"/>
    <n v="0"/>
    <s v="None"/>
    <s v="Airport Kiosk"/>
    <n v="7.1"/>
    <n v="17"/>
    <n v="58"/>
    <n v="0"/>
    <n v="1"/>
    <s v="Window"/>
  </r>
  <r>
    <s v="P208"/>
    <s v="F1765"/>
    <s v="American Airlines"/>
    <x v="1"/>
    <x v="0"/>
    <s v="27,07,2023  06:57:03"/>
    <n v="155"/>
    <s v="On-time"/>
    <n v="1362"/>
    <n v="501.18"/>
    <n v="501.18"/>
    <n v="69"/>
    <s v="Female"/>
    <s v="Low"/>
    <x v="1"/>
    <x v="0"/>
    <n v="1"/>
    <s v="None"/>
    <s v="Online"/>
    <n v="7.3"/>
    <n v="14"/>
    <n v="106"/>
    <n v="0"/>
    <n v="0"/>
    <s v="Window"/>
  </r>
  <r>
    <s v="P209"/>
    <s v="F1043"/>
    <s v="American Airlines"/>
    <x v="1"/>
    <x v="2"/>
    <s v="09,09,2023  08:51:29"/>
    <n v="76"/>
    <s v="On-time"/>
    <n v="2101"/>
    <n v="317.60000000000002"/>
    <n v="317.60000000000002"/>
    <n v="64"/>
    <s v="Female"/>
    <s v="Medium"/>
    <x v="0"/>
    <x v="0"/>
    <n v="1"/>
    <s v="None"/>
    <s v="Desk"/>
    <n v="8.6999999999999993"/>
    <n v="3"/>
    <n v="20"/>
    <n v="0"/>
    <n v="0"/>
    <s v="Middle"/>
  </r>
  <r>
    <s v="P210"/>
    <s v="F89"/>
    <s v="Southwest"/>
    <x v="3"/>
    <x v="1"/>
    <s v="19,01,2025  16:04:09"/>
    <n v="177"/>
    <s v="Delayed"/>
    <n v="571"/>
    <n v="277.69"/>
    <n v="277.69"/>
    <n v="34"/>
    <s v="Male"/>
    <s v="Low"/>
    <x v="2"/>
    <x v="2"/>
    <n v="1"/>
    <s v="Silver"/>
    <s v="Mobile App"/>
    <n v="7.6"/>
    <n v="15"/>
    <n v="64"/>
    <n v="0"/>
    <n v="1"/>
    <s v="Middle"/>
  </r>
  <r>
    <s v="P211"/>
    <s v="F1140"/>
    <s v="American Airlines"/>
    <x v="2"/>
    <x v="3"/>
    <s v="08,07,2024  06:03:07"/>
    <n v="250"/>
    <s v="On-time"/>
    <n v="1537"/>
    <n v="271.56"/>
    <n v="271.56"/>
    <n v="33"/>
    <s v="Male"/>
    <s v="Medium"/>
    <x v="1"/>
    <x v="1"/>
    <n v="0"/>
    <s v="None"/>
    <s v="Online"/>
    <n v="6.6"/>
    <n v="31"/>
    <n v="88"/>
    <n v="0"/>
    <n v="0"/>
    <s v="Window"/>
  </r>
  <r>
    <s v="P212"/>
    <s v="F434"/>
    <s v="Southwest"/>
    <x v="4"/>
    <x v="3"/>
    <s v="26,11,2024  06:59:21"/>
    <n v="140"/>
    <s v="On-time"/>
    <n v="892"/>
    <n v="335.52"/>
    <n v="335.52"/>
    <n v="73"/>
    <s v="Male"/>
    <s v="Low"/>
    <x v="0"/>
    <x v="3"/>
    <n v="0"/>
    <s v="None"/>
    <s v="Airport Kiosk"/>
    <n v="7.6"/>
    <n v="8"/>
    <n v="82"/>
    <n v="0"/>
    <n v="1"/>
    <s v="Middle"/>
  </r>
  <r>
    <s v="P213"/>
    <s v="F1773"/>
    <s v="United"/>
    <x v="1"/>
    <x v="2"/>
    <s v="24,09,2023  19:08:48"/>
    <n v="168"/>
    <s v="On-time"/>
    <n v="1137"/>
    <n v="321.58"/>
    <n v="321.58"/>
    <n v="24"/>
    <s v="Female"/>
    <s v="High"/>
    <x v="1"/>
    <x v="1"/>
    <n v="1"/>
    <s v="Platinum"/>
    <s v="Airport Kiosk"/>
    <n v="7.6"/>
    <n v="7"/>
    <n v="30"/>
    <n v="0"/>
    <n v="1"/>
    <s v="Middle"/>
  </r>
  <r>
    <s v="P214"/>
    <s v="F1443"/>
    <s v="JetBlue"/>
    <x v="3"/>
    <x v="0"/>
    <s v="14,02,2024  20:17:26"/>
    <n v="118"/>
    <s v="On-time"/>
    <n v="940"/>
    <n v="415.92"/>
    <n v="415.92"/>
    <n v="22"/>
    <s v="Female"/>
    <s v="Medium"/>
    <x v="1"/>
    <x v="1"/>
    <n v="0"/>
    <s v="Silver"/>
    <s v="Desk"/>
    <n v="8.5"/>
    <n v="8"/>
    <n v="23"/>
    <n v="0"/>
    <n v="0"/>
    <s v="Window"/>
  </r>
  <r>
    <s v="P215"/>
    <s v="F1522"/>
    <s v="JetBlue"/>
    <x v="5"/>
    <x v="4"/>
    <s v="31,07,2024  18:09:42"/>
    <n v="59"/>
    <s v="On-time"/>
    <n v="1020"/>
    <n v="321.52"/>
    <n v="321.52"/>
    <n v="45"/>
    <s v="Male"/>
    <s v="Medium"/>
    <x v="2"/>
    <x v="1"/>
    <n v="2"/>
    <s v="Platinum"/>
    <s v="Airport Kiosk"/>
    <n v="5.3"/>
    <n v="24"/>
    <n v="82"/>
    <n v="0"/>
    <n v="0"/>
    <s v="Aisle"/>
  </r>
  <r>
    <s v="P216"/>
    <s v="F923"/>
    <s v="JetBlue"/>
    <x v="4"/>
    <x v="4"/>
    <s v="27,09,2023  03:56:04"/>
    <n v="118"/>
    <s v="On-time"/>
    <n v="1179"/>
    <n v="368.32"/>
    <n v="368.32"/>
    <n v="24"/>
    <s v="Female"/>
    <s v="Medium"/>
    <x v="2"/>
    <x v="1"/>
    <n v="1"/>
    <s v="None"/>
    <s v="Desk"/>
    <n v="6.2"/>
    <n v="8"/>
    <n v="95"/>
    <n v="0"/>
    <n v="0"/>
    <s v="Aisle"/>
  </r>
  <r>
    <s v="P217"/>
    <s v="F1088"/>
    <s v="United"/>
    <x v="1"/>
    <x v="4"/>
    <s v="07,10,2024  02:05:43"/>
    <n v="101"/>
    <s v="On-time"/>
    <n v="1046"/>
    <n v="222.63"/>
    <n v="222.63"/>
    <n v="43"/>
    <s v="Female"/>
    <s v="Low"/>
    <x v="2"/>
    <x v="1"/>
    <n v="1"/>
    <s v="None"/>
    <s v="Airport Kiosk"/>
    <n v="7"/>
    <n v="2"/>
    <n v="5"/>
    <n v="0"/>
    <n v="0"/>
    <s v="Window"/>
  </r>
  <r>
    <s v="P218"/>
    <s v="F1848"/>
    <s v="United"/>
    <x v="2"/>
    <x v="1"/>
    <s v="25,11,2024  14:38:24"/>
    <n v="255"/>
    <s v="On-time"/>
    <n v="796"/>
    <n v="491.86"/>
    <n v="491.86"/>
    <n v="60"/>
    <s v="Female"/>
    <s v="Medium"/>
    <x v="0"/>
    <x v="0"/>
    <n v="2"/>
    <s v="None"/>
    <s v="Desk"/>
    <n v="7.4"/>
    <n v="8"/>
    <n v="93"/>
    <n v="0"/>
    <n v="0"/>
    <s v="Aisle"/>
  </r>
  <r>
    <s v="P219"/>
    <s v="F501"/>
    <s v="Delta"/>
    <x v="5"/>
    <x v="6"/>
    <s v="10,07,2024  14:10:27"/>
    <n v="296"/>
    <s v="On-time"/>
    <n v="1285"/>
    <n v="354.81"/>
    <n v="354.81"/>
    <n v="33"/>
    <s v="Male"/>
    <s v="Low"/>
    <x v="1"/>
    <x v="1"/>
    <n v="4"/>
    <s v="None"/>
    <s v="Airport Kiosk"/>
    <n v="6.2"/>
    <n v="10"/>
    <n v="13"/>
    <n v="0"/>
    <n v="0"/>
    <s v="Middle"/>
  </r>
  <r>
    <s v="P220"/>
    <s v="F1823"/>
    <s v="Southwest"/>
    <x v="5"/>
    <x v="0"/>
    <s v="23,07,2024  09:59:46"/>
    <n v="182"/>
    <s v="On-time"/>
    <n v="866"/>
    <n v="447.99"/>
    <n v="447.99"/>
    <n v="19"/>
    <s v="Male"/>
    <s v="Medium"/>
    <x v="1"/>
    <x v="3"/>
    <n v="1"/>
    <s v="None"/>
    <s v="Desk"/>
    <n v="9.1"/>
    <n v="4"/>
    <n v="19"/>
    <n v="0"/>
    <n v="0"/>
    <s v="Window"/>
  </r>
  <r>
    <s v="P221"/>
    <s v="F1175"/>
    <s v="United"/>
    <x v="0"/>
    <x v="5"/>
    <s v="30,05,2024  13:35:31"/>
    <n v="266"/>
    <s v="On-time"/>
    <n v="1115"/>
    <n v="410.42"/>
    <n v="410.42"/>
    <n v="54"/>
    <s v="Male"/>
    <s v="Medium"/>
    <x v="0"/>
    <x v="1"/>
    <n v="1"/>
    <s v="None"/>
    <s v="Online"/>
    <n v="4.9000000000000004"/>
    <n v="3"/>
    <n v="81"/>
    <n v="0"/>
    <n v="0"/>
    <s v="Aisle"/>
  </r>
  <r>
    <s v="P222"/>
    <s v="F96"/>
    <s v="United"/>
    <x v="7"/>
    <x v="4"/>
    <s v="17,04,2024  18:12:33"/>
    <n v="248"/>
    <s v="On-time"/>
    <n v="1192"/>
    <n v="361.7"/>
    <n v="361.7"/>
    <n v="25"/>
    <s v="Female"/>
    <s v="Low"/>
    <x v="2"/>
    <x v="1"/>
    <n v="2"/>
    <s v="None"/>
    <s v="Airport Kiosk"/>
    <n v="6.8"/>
    <n v="9"/>
    <n v="6"/>
    <n v="0"/>
    <n v="0"/>
    <s v="Aisle"/>
  </r>
  <r>
    <s v="P223"/>
    <s v="F136"/>
    <s v="Southwest"/>
    <x v="7"/>
    <x v="3"/>
    <s v="26,04,2024  15:14:59"/>
    <n v="112"/>
    <s v="Cancelled"/>
    <n v="1024"/>
    <n v="216.76"/>
    <n v="216.76"/>
    <n v="43"/>
    <s v="Female"/>
    <s v="Low"/>
    <x v="1"/>
    <x v="1"/>
    <n v="0"/>
    <s v="Silver"/>
    <s v="Mobile App"/>
    <n v="6.2"/>
    <n v="18"/>
    <n v="61"/>
    <n v="0"/>
    <n v="0"/>
    <s v="Middle"/>
  </r>
  <r>
    <s v="P224"/>
    <s v="F1947"/>
    <s v="United"/>
    <x v="5"/>
    <x v="4"/>
    <s v="09,05,2024  17:03:33"/>
    <n v="212"/>
    <s v="On-time"/>
    <n v="898"/>
    <n v="399.35"/>
    <n v="399.35"/>
    <n v="41"/>
    <s v="Female"/>
    <s v="High"/>
    <x v="1"/>
    <x v="1"/>
    <n v="0"/>
    <s v="Silver"/>
    <s v="Desk"/>
    <n v="8.9"/>
    <n v="4"/>
    <n v="65"/>
    <n v="0"/>
    <n v="0"/>
    <s v="Middle"/>
  </r>
  <r>
    <s v="P225"/>
    <s v="F1186"/>
    <s v="United"/>
    <x v="7"/>
    <x v="0"/>
    <s v="02,11,2024  01:50:23"/>
    <n v="158"/>
    <s v="On-time"/>
    <n v="1534"/>
    <n v="364.89"/>
    <n v="364.89"/>
    <n v="52"/>
    <s v="Male"/>
    <s v="Medium"/>
    <x v="1"/>
    <x v="2"/>
    <n v="1"/>
    <s v="None"/>
    <s v="Desk"/>
    <n v="7.8"/>
    <n v="18"/>
    <n v="79"/>
    <n v="0"/>
    <n v="1"/>
    <s v="Window"/>
  </r>
  <r>
    <s v="P226"/>
    <s v="F1294"/>
    <s v="Delta"/>
    <x v="1"/>
    <x v="5"/>
    <s v="21,11,2024  03:44:08"/>
    <n v="107"/>
    <s v="Delayed"/>
    <n v="390"/>
    <n v="395.99"/>
    <n v="395.99"/>
    <n v="74"/>
    <s v="Male"/>
    <s v="Low"/>
    <x v="3"/>
    <x v="1"/>
    <n v="0"/>
    <s v="None"/>
    <s v="Online"/>
    <n v="8.1999999999999993"/>
    <n v="32"/>
    <n v="105"/>
    <n v="0"/>
    <n v="0"/>
    <s v="Window"/>
  </r>
  <r>
    <s v="P227"/>
    <s v="F545"/>
    <s v="JetBlue"/>
    <x v="0"/>
    <x v="4"/>
    <s v="08,03,2025  15:43:14"/>
    <n v="226"/>
    <s v="On-time"/>
    <n v="806"/>
    <n v="247.51"/>
    <n v="247.51"/>
    <n v="52"/>
    <s v="Female"/>
    <s v="Low"/>
    <x v="3"/>
    <x v="1"/>
    <n v="0"/>
    <s v="None"/>
    <s v="Online"/>
    <n v="5.0999999999999996"/>
    <n v="27"/>
    <n v="75"/>
    <n v="0"/>
    <n v="0"/>
    <s v="Window"/>
  </r>
  <r>
    <s v="P228"/>
    <s v="F1962"/>
    <s v="American Airlines"/>
    <x v="6"/>
    <x v="0"/>
    <s v="21,11,2023  20:57:52"/>
    <n v="108"/>
    <s v="On-time"/>
    <n v="1068"/>
    <n v="481.61"/>
    <n v="481.61"/>
    <n v="63"/>
    <s v="Female"/>
    <s v="Medium"/>
    <x v="3"/>
    <x v="1"/>
    <n v="1"/>
    <s v="Gold"/>
    <s v="Airport Kiosk"/>
    <n v="8.4"/>
    <n v="7"/>
    <n v="34"/>
    <n v="0"/>
    <n v="1"/>
    <s v="Window"/>
  </r>
  <r>
    <s v="P229"/>
    <s v="F1795"/>
    <s v="Southwest"/>
    <x v="6"/>
    <x v="5"/>
    <s v="08,06,2023  10:55:14"/>
    <n v="179"/>
    <s v="On-time"/>
    <n v="1277"/>
    <n v="430.65"/>
    <n v="430.65"/>
    <n v="53"/>
    <s v="Male"/>
    <s v="Medium"/>
    <x v="1"/>
    <x v="2"/>
    <n v="0"/>
    <s v="Platinum"/>
    <s v="Online"/>
    <n v="6.2"/>
    <n v="7"/>
    <n v="31"/>
    <n v="0"/>
    <n v="0"/>
    <s v="Window"/>
  </r>
  <r>
    <s v="P230"/>
    <s v="F1872"/>
    <s v="JetBlue"/>
    <x v="0"/>
    <x v="1"/>
    <s v="24,08,2023  15:25:34"/>
    <n v="143"/>
    <s v="On-time"/>
    <n v="1505"/>
    <n v="478.22"/>
    <n v="478.22"/>
    <n v="35"/>
    <s v="Male"/>
    <s v="Medium"/>
    <x v="2"/>
    <x v="2"/>
    <n v="0"/>
    <s v="None"/>
    <s v="Desk"/>
    <n v="4.8"/>
    <n v="11"/>
    <n v="94"/>
    <n v="0"/>
    <n v="0"/>
    <s v="Aisle"/>
  </r>
  <r>
    <s v="P231"/>
    <s v="F564"/>
    <s v="Southwest"/>
    <x v="2"/>
    <x v="3"/>
    <s v="05,09,2023  22:11:46"/>
    <n v="190"/>
    <s v="On-time"/>
    <n v="1030"/>
    <n v="372.58"/>
    <n v="372.58"/>
    <n v="19"/>
    <s v="Male"/>
    <s v="Medium"/>
    <x v="1"/>
    <x v="0"/>
    <n v="1"/>
    <s v="None"/>
    <s v="Airport Kiosk"/>
    <n v="6.6"/>
    <n v="7"/>
    <n v="94"/>
    <n v="0"/>
    <n v="0"/>
    <s v="Middle"/>
  </r>
  <r>
    <s v="P232"/>
    <s v="F1238"/>
    <s v="Delta"/>
    <x v="7"/>
    <x v="0"/>
    <s v="03,06,2023  14:45:47"/>
    <n v="232"/>
    <s v="On-time"/>
    <n v="935"/>
    <n v="426.15"/>
    <n v="426.15"/>
    <n v="56"/>
    <s v="Female"/>
    <s v="Medium"/>
    <x v="0"/>
    <x v="3"/>
    <n v="0"/>
    <s v="None"/>
    <s v="Airport Kiosk"/>
    <n v="7.2"/>
    <n v="1"/>
    <n v="41"/>
    <n v="0"/>
    <n v="1"/>
    <s v="Middle"/>
  </r>
  <r>
    <s v="P233"/>
    <s v="F594"/>
    <s v="JetBlue"/>
    <x v="6"/>
    <x v="3"/>
    <s v="11,10,2023  14:27:07"/>
    <n v="263"/>
    <s v="On-time"/>
    <n v="1374"/>
    <n v="509.27"/>
    <n v="509.27"/>
    <n v="21"/>
    <s v="Female"/>
    <s v="High"/>
    <x v="2"/>
    <x v="1"/>
    <n v="0"/>
    <s v="Silver"/>
    <s v="Online"/>
    <n v="4.8"/>
    <n v="16"/>
    <n v="42"/>
    <n v="0"/>
    <n v="1"/>
    <s v="Aisle"/>
  </r>
  <r>
    <s v="P234"/>
    <s v="F255"/>
    <s v="Southwest"/>
    <x v="7"/>
    <x v="3"/>
    <s v="06,04,2025  17:42:49"/>
    <n v="37"/>
    <s v="On-time"/>
    <n v="1125"/>
    <n v="319.31"/>
    <n v="319.31"/>
    <n v="40"/>
    <s v="Female"/>
    <s v="Medium"/>
    <x v="0"/>
    <x v="1"/>
    <n v="3"/>
    <s v="Gold"/>
    <s v="Online"/>
    <n v="7.1"/>
    <n v="5"/>
    <n v="102"/>
    <n v="0"/>
    <n v="1"/>
    <s v="Window"/>
  </r>
  <r>
    <s v="P235"/>
    <s v="F1260"/>
    <s v="Delta"/>
    <x v="0"/>
    <x v="5"/>
    <s v="25,08,2023  16:52:47"/>
    <n v="200"/>
    <s v="On-time"/>
    <n v="1377"/>
    <n v="530.70000000000005"/>
    <n v="530.70000000000005"/>
    <n v="60"/>
    <s v="Male"/>
    <s v="Medium"/>
    <x v="3"/>
    <x v="2"/>
    <n v="4"/>
    <s v="Silver"/>
    <s v="Mobile App"/>
    <n v="4.3"/>
    <n v="12"/>
    <n v="12"/>
    <n v="0"/>
    <n v="0"/>
    <s v="Middle"/>
  </r>
  <r>
    <s v="P236"/>
    <s v="F664"/>
    <s v="JetBlue"/>
    <x v="7"/>
    <x v="1"/>
    <s v="07,05,2023  15:54:55"/>
    <n v="183"/>
    <s v="Cancelled"/>
    <n v="1300"/>
    <n v="183.33"/>
    <n v="183.33"/>
    <n v="45"/>
    <s v="Female"/>
    <s v="Medium"/>
    <x v="2"/>
    <x v="1"/>
    <n v="0"/>
    <s v="None"/>
    <s v="Desk"/>
    <n v="7.6"/>
    <n v="13"/>
    <n v="24"/>
    <n v="0"/>
    <n v="1"/>
    <s v="Window"/>
  </r>
  <r>
    <s v="P237"/>
    <s v="F455"/>
    <s v="JetBlue"/>
    <x v="7"/>
    <x v="4"/>
    <s v="19,03,2025  12:24:32"/>
    <n v="229"/>
    <s v="On-time"/>
    <n v="905"/>
    <n v="245.2"/>
    <n v="245.2"/>
    <n v="24"/>
    <s v="Male"/>
    <s v="Medium"/>
    <x v="2"/>
    <x v="1"/>
    <n v="2"/>
    <s v="Platinum"/>
    <s v="Airport Kiosk"/>
    <n v="5.7"/>
    <n v="1"/>
    <n v="109"/>
    <n v="0"/>
    <n v="0"/>
    <s v="Aisle"/>
  </r>
  <r>
    <s v="P238"/>
    <s v="F1783"/>
    <s v="Delta"/>
    <x v="0"/>
    <x v="1"/>
    <s v="19,10,2023  00:49:02"/>
    <n v="138"/>
    <s v="On-time"/>
    <n v="962"/>
    <n v="226.61"/>
    <n v="226.61"/>
    <n v="65"/>
    <s v="Female"/>
    <s v="Medium"/>
    <x v="3"/>
    <x v="1"/>
    <n v="1"/>
    <s v="Silver"/>
    <s v="Airport Kiosk"/>
    <n v="7.6"/>
    <n v="0"/>
    <n v="106"/>
    <n v="0"/>
    <n v="0"/>
    <s v="Window"/>
  </r>
  <r>
    <s v="P239"/>
    <s v="F1032"/>
    <s v="JetBlue"/>
    <x v="7"/>
    <x v="2"/>
    <s v="16,02,2025  03:18:47"/>
    <n v="249"/>
    <s v="On-time"/>
    <n v="1383"/>
    <n v="466.01"/>
    <n v="466.01"/>
    <n v="50"/>
    <s v="Female"/>
    <s v="High"/>
    <x v="1"/>
    <x v="1"/>
    <n v="2"/>
    <s v="None"/>
    <s v="Mobile App"/>
    <n v="8.1999999999999993"/>
    <n v="7"/>
    <n v="117"/>
    <n v="0"/>
    <n v="0"/>
    <s v="Aisle"/>
  </r>
  <r>
    <s v="P240"/>
    <s v="F1573"/>
    <s v="American Airlines"/>
    <x v="1"/>
    <x v="2"/>
    <s v="18,05,2023  07:28:39"/>
    <n v="225"/>
    <s v="On-time"/>
    <n v="1138"/>
    <n v="397.05"/>
    <n v="397.05"/>
    <n v="41"/>
    <s v="Female"/>
    <s v="Medium"/>
    <x v="3"/>
    <x v="1"/>
    <n v="1"/>
    <s v="None"/>
    <s v="Desk"/>
    <n v="7.7"/>
    <n v="12"/>
    <n v="32"/>
    <n v="0"/>
    <n v="0"/>
    <s v="Middle"/>
  </r>
  <r>
    <s v="P241"/>
    <s v="F1455"/>
    <s v="Delta"/>
    <x v="1"/>
    <x v="2"/>
    <s v="12,08,2024  03:59:35"/>
    <n v="158"/>
    <s v="On-time"/>
    <n v="1593"/>
    <n v="131.19"/>
    <n v="131.19"/>
    <n v="55"/>
    <s v="Male"/>
    <s v="Medium"/>
    <x v="3"/>
    <x v="1"/>
    <n v="0"/>
    <s v="None"/>
    <s v="Desk"/>
    <n v="7.4"/>
    <n v="3"/>
    <n v="69"/>
    <n v="0"/>
    <n v="0"/>
    <s v="Middle"/>
  </r>
  <r>
    <s v="P242"/>
    <s v="F1310"/>
    <s v="Southwest"/>
    <x v="3"/>
    <x v="1"/>
    <s v="12,07,2024  11:55:29"/>
    <n v="224"/>
    <s v="On-time"/>
    <n v="1565"/>
    <n v="370.97"/>
    <n v="370.97"/>
    <n v="74"/>
    <s v="Female"/>
    <s v="Low"/>
    <x v="3"/>
    <x v="1"/>
    <n v="0"/>
    <s v="Silver"/>
    <s v="Desk"/>
    <n v="6.4"/>
    <n v="13"/>
    <n v="30"/>
    <n v="0"/>
    <n v="1"/>
    <s v="Aisle"/>
  </r>
  <r>
    <s v="P243"/>
    <s v="F1236"/>
    <s v="Southwest"/>
    <x v="1"/>
    <x v="1"/>
    <s v="11,01,2025  11:30:09"/>
    <n v="235"/>
    <s v="On-time"/>
    <n v="589"/>
    <n v="129.25"/>
    <n v="129.25"/>
    <n v="25"/>
    <s v="Female"/>
    <s v="Medium"/>
    <x v="2"/>
    <x v="1"/>
    <n v="1"/>
    <s v="None"/>
    <s v="Mobile App"/>
    <n v="8.5"/>
    <n v="0"/>
    <n v="56"/>
    <n v="0"/>
    <n v="1"/>
    <s v="Window"/>
  </r>
  <r>
    <s v="P244"/>
    <s v="F1437"/>
    <s v="Southwest"/>
    <x v="2"/>
    <x v="5"/>
    <s v="07,04,2024  04:03:40"/>
    <n v="255"/>
    <s v="On-time"/>
    <n v="657"/>
    <n v="480.35"/>
    <n v="480.35"/>
    <n v="56"/>
    <s v="Male"/>
    <s v="High"/>
    <x v="2"/>
    <x v="1"/>
    <n v="0"/>
    <s v="None"/>
    <s v="Mobile App"/>
    <n v="7.9"/>
    <n v="12"/>
    <n v="71"/>
    <n v="0"/>
    <n v="0"/>
    <s v="Aisle"/>
  </r>
  <r>
    <s v="P245"/>
    <s v="F545"/>
    <s v="American Airlines"/>
    <x v="5"/>
    <x v="4"/>
    <s v="05,10,2023  11:45:19"/>
    <n v="245"/>
    <s v="On-time"/>
    <n v="1505"/>
    <n v="529.42999999999995"/>
    <n v="529.42999999999995"/>
    <n v="18"/>
    <s v="Female"/>
    <s v="Low"/>
    <x v="0"/>
    <x v="1"/>
    <n v="3"/>
    <s v="Gold"/>
    <s v="Airport Kiosk"/>
    <n v="3.5"/>
    <n v="0"/>
    <n v="28"/>
    <n v="0"/>
    <n v="0"/>
    <s v="Middle"/>
  </r>
  <r>
    <s v="P246"/>
    <s v="F1159"/>
    <s v="Delta"/>
    <x v="7"/>
    <x v="4"/>
    <s v="15,05,2024  15:58:10"/>
    <n v="223"/>
    <s v="On-time"/>
    <n v="1496"/>
    <n v="202.34"/>
    <n v="202.34"/>
    <n v="30"/>
    <s v="Female"/>
    <s v="Medium"/>
    <x v="0"/>
    <x v="1"/>
    <n v="1"/>
    <s v="Gold"/>
    <s v="Online"/>
    <n v="8.5"/>
    <n v="14"/>
    <n v="43"/>
    <n v="0"/>
    <n v="1"/>
    <s v="Middle"/>
  </r>
  <r>
    <s v="P247"/>
    <s v="F1529"/>
    <s v="Southwest"/>
    <x v="1"/>
    <x v="5"/>
    <s v="06,07,2024  17:01:18"/>
    <n v="168"/>
    <s v="On-time"/>
    <n v="1611"/>
    <n v="239.62"/>
    <n v="239.62"/>
    <n v="35"/>
    <s v="Male"/>
    <s v="Medium"/>
    <x v="2"/>
    <x v="2"/>
    <n v="1"/>
    <s v="None"/>
    <s v="Mobile App"/>
    <n v="7"/>
    <n v="15"/>
    <n v="48"/>
    <n v="0"/>
    <n v="1"/>
    <s v="Aisle"/>
  </r>
  <r>
    <s v="P248"/>
    <s v="F1585"/>
    <s v="JetBlue"/>
    <x v="0"/>
    <x v="4"/>
    <s v="17,09,2023  20:49:31"/>
    <n v="208"/>
    <s v="On-time"/>
    <n v="1496"/>
    <n v="346.45"/>
    <n v="346.45"/>
    <n v="64"/>
    <s v="Male"/>
    <s v="Low"/>
    <x v="2"/>
    <x v="1"/>
    <n v="0"/>
    <s v="None"/>
    <s v="Desk"/>
    <n v="6"/>
    <n v="7"/>
    <n v="4"/>
    <n v="0"/>
    <n v="0"/>
    <s v="Window"/>
  </r>
  <r>
    <s v="P249"/>
    <s v="F686"/>
    <s v="American Airlines"/>
    <x v="7"/>
    <x v="3"/>
    <s v="09,07,2023  21:29:45"/>
    <n v="53"/>
    <s v="On-time"/>
    <n v="958"/>
    <n v="556.49"/>
    <n v="556.49"/>
    <n v="19"/>
    <s v="Female"/>
    <s v="Medium"/>
    <x v="1"/>
    <x v="1"/>
    <n v="2"/>
    <s v="None"/>
    <s v="Desk"/>
    <n v="9.5"/>
    <n v="18"/>
    <n v="96"/>
    <n v="0"/>
    <n v="0"/>
    <s v="Window"/>
  </r>
  <r>
    <s v="P250"/>
    <s v="F1473"/>
    <s v="JetBlue"/>
    <x v="2"/>
    <x v="1"/>
    <s v="27,12,2023  14:08:52"/>
    <n v="162"/>
    <s v="Delayed"/>
    <n v="1417"/>
    <n v="381.31"/>
    <n v="381.31"/>
    <n v="73"/>
    <s v="Male"/>
    <s v="High"/>
    <x v="3"/>
    <x v="2"/>
    <n v="0"/>
    <s v="Gold"/>
    <s v="Airport Kiosk"/>
    <n v="7.6"/>
    <n v="1"/>
    <n v="100"/>
    <n v="0"/>
    <n v="0"/>
    <s v="Window"/>
  </r>
  <r>
    <s v="P251"/>
    <s v="F1505"/>
    <s v="American Airlines"/>
    <x v="2"/>
    <x v="5"/>
    <s v="26,08,2023  22:13:30"/>
    <n v="126"/>
    <s v="On-time"/>
    <n v="956"/>
    <n v="466.09"/>
    <n v="466.09"/>
    <n v="32"/>
    <s v="Male"/>
    <s v="Medium"/>
    <x v="3"/>
    <x v="0"/>
    <n v="0"/>
    <s v="None"/>
    <s v="Desk"/>
    <n v="6.2"/>
    <n v="7"/>
    <n v="19"/>
    <n v="0"/>
    <n v="0"/>
    <s v="Middle"/>
  </r>
  <r>
    <s v="P252"/>
    <s v="F1280"/>
    <s v="JetBlue"/>
    <x v="2"/>
    <x v="7"/>
    <s v="28,05,2023  02:26:25"/>
    <n v="40"/>
    <s v="On-time"/>
    <n v="1439"/>
    <n v="306.51"/>
    <n v="306.51"/>
    <n v="50"/>
    <s v="Male"/>
    <s v="Low"/>
    <x v="0"/>
    <x v="1"/>
    <n v="1"/>
    <s v="Silver"/>
    <s v="Online"/>
    <n v="6.4"/>
    <n v="6"/>
    <n v="59"/>
    <n v="0"/>
    <n v="0"/>
    <s v="Aisle"/>
  </r>
  <r>
    <s v="P253"/>
    <s v="F590"/>
    <s v="JetBlue"/>
    <x v="3"/>
    <x v="7"/>
    <s v="16,12,2024  14:40:44"/>
    <n v="244"/>
    <s v="On-time"/>
    <n v="1203"/>
    <n v="415.68"/>
    <n v="415.68"/>
    <n v="21"/>
    <s v="Female"/>
    <s v="Low"/>
    <x v="2"/>
    <x v="1"/>
    <n v="0"/>
    <s v="None"/>
    <s v="Airport Kiosk"/>
    <n v="5.0999999999999996"/>
    <n v="6"/>
    <n v="109"/>
    <n v="1"/>
    <n v="0"/>
    <s v="Middle"/>
  </r>
  <r>
    <s v="P254"/>
    <s v="F1594"/>
    <s v="Delta"/>
    <x v="7"/>
    <x v="0"/>
    <s v="19,08,2024  01:13:52"/>
    <n v="139"/>
    <s v="On-time"/>
    <n v="1450"/>
    <n v="231.24"/>
    <n v="231.24"/>
    <n v="74"/>
    <s v="Female"/>
    <s v="Medium"/>
    <x v="0"/>
    <x v="2"/>
    <n v="0"/>
    <s v="None"/>
    <s v="Airport Kiosk"/>
    <n v="8"/>
    <n v="5"/>
    <n v="73"/>
    <n v="0"/>
    <n v="0"/>
    <s v="Middle"/>
  </r>
  <r>
    <s v="P255"/>
    <s v="F1817"/>
    <s v="American Airlines"/>
    <x v="1"/>
    <x v="2"/>
    <s v="11,08,2023  11:22:26"/>
    <n v="212"/>
    <s v="On-time"/>
    <n v="1173"/>
    <n v="294.32"/>
    <n v="294.32"/>
    <n v="75"/>
    <s v="Female"/>
    <s v="Low"/>
    <x v="2"/>
    <x v="1"/>
    <n v="2"/>
    <s v="Gold"/>
    <s v="Online"/>
    <n v="6.3"/>
    <n v="1"/>
    <n v="88"/>
    <n v="0"/>
    <n v="0"/>
    <s v="Middle"/>
  </r>
  <r>
    <s v="P256"/>
    <s v="F1328"/>
    <s v="Delta"/>
    <x v="4"/>
    <x v="5"/>
    <s v="20,06,2024  01:26:35"/>
    <n v="99"/>
    <s v="Cancelled"/>
    <n v="1088"/>
    <n v="204.67"/>
    <n v="204.67"/>
    <n v="46"/>
    <s v="Male"/>
    <s v="Medium"/>
    <x v="1"/>
    <x v="0"/>
    <n v="0"/>
    <s v="None"/>
    <s v="Airport Kiosk"/>
    <n v="5.9"/>
    <n v="2"/>
    <n v="61"/>
    <n v="1"/>
    <n v="0"/>
    <s v="Window"/>
  </r>
  <r>
    <s v="P257"/>
    <s v="F1576"/>
    <s v="Delta"/>
    <x v="3"/>
    <x v="6"/>
    <s v="04,08,2023  12:59:22"/>
    <n v="174"/>
    <s v="On-time"/>
    <n v="1397"/>
    <n v="442.68"/>
    <n v="442.68"/>
    <n v="63"/>
    <s v="Male"/>
    <s v="Medium"/>
    <x v="2"/>
    <x v="1"/>
    <n v="0"/>
    <s v="None"/>
    <s v="Mobile App"/>
    <n v="5.0999999999999996"/>
    <n v="14"/>
    <n v="24"/>
    <n v="0"/>
    <n v="0"/>
    <s v="Middle"/>
  </r>
  <r>
    <s v="P258"/>
    <s v="F1523"/>
    <s v="Delta"/>
    <x v="3"/>
    <x v="2"/>
    <s v="02,02,2025  01:57:53"/>
    <n v="135"/>
    <s v="Delayed"/>
    <n v="368"/>
    <n v="308.44"/>
    <n v="308.44"/>
    <n v="67"/>
    <s v="Female"/>
    <s v="Medium"/>
    <x v="0"/>
    <x v="1"/>
    <n v="1"/>
    <s v="Silver"/>
    <s v="Airport Kiosk"/>
    <n v="6.9"/>
    <n v="12"/>
    <n v="99"/>
    <n v="0"/>
    <n v="1"/>
    <s v="Window"/>
  </r>
  <r>
    <s v="P259"/>
    <s v="F1741"/>
    <s v="Southwest"/>
    <x v="6"/>
    <x v="2"/>
    <s v="17,01,2024  14:50:53"/>
    <n v="211"/>
    <s v="On-time"/>
    <n v="834"/>
    <n v="342.63"/>
    <n v="342.63"/>
    <n v="71"/>
    <s v="Male"/>
    <s v="Low"/>
    <x v="1"/>
    <x v="1"/>
    <n v="0"/>
    <s v="Silver"/>
    <s v="Mobile App"/>
    <n v="8.6999999999999993"/>
    <n v="2"/>
    <n v="100"/>
    <n v="0"/>
    <n v="0"/>
    <s v="Middle"/>
  </r>
  <r>
    <s v="P260"/>
    <s v="F1272"/>
    <s v="Southwest"/>
    <x v="3"/>
    <x v="4"/>
    <s v="22,07,2024  18:58:50"/>
    <n v="126"/>
    <s v="On-time"/>
    <n v="468"/>
    <n v="303.37"/>
    <n v="303.37"/>
    <n v="22"/>
    <s v="Female"/>
    <s v="Medium"/>
    <x v="2"/>
    <x v="2"/>
    <n v="1"/>
    <s v="Gold"/>
    <s v="Desk"/>
    <n v="3.4"/>
    <n v="5"/>
    <n v="2"/>
    <n v="0"/>
    <n v="0"/>
    <s v="Window"/>
  </r>
  <r>
    <s v="P261"/>
    <s v="F1310"/>
    <s v="Southwest"/>
    <x v="5"/>
    <x v="5"/>
    <s v="29,07,2023  08:51:26"/>
    <n v="134"/>
    <s v="Delayed"/>
    <n v="1583"/>
    <n v="433.22"/>
    <n v="433.22"/>
    <n v="57"/>
    <s v="Female"/>
    <s v="High"/>
    <x v="2"/>
    <x v="0"/>
    <n v="2"/>
    <s v="Silver"/>
    <s v="Mobile App"/>
    <n v="3.2"/>
    <n v="11"/>
    <n v="82"/>
    <n v="1"/>
    <n v="0"/>
    <s v="Window"/>
  </r>
  <r>
    <s v="P262"/>
    <s v="F934"/>
    <s v="Southwest"/>
    <x v="7"/>
    <x v="1"/>
    <s v="27,06,2024  23:25:45"/>
    <n v="173"/>
    <s v="On-time"/>
    <n v="1683"/>
    <n v="177.51"/>
    <n v="177.51"/>
    <n v="38"/>
    <s v="Male"/>
    <s v="Medium"/>
    <x v="2"/>
    <x v="1"/>
    <n v="1"/>
    <s v="Silver"/>
    <s v="Desk"/>
    <n v="7.7"/>
    <n v="7"/>
    <n v="24"/>
    <n v="0"/>
    <n v="0"/>
    <s v="Aisle"/>
  </r>
  <r>
    <s v="P263"/>
    <s v="F532"/>
    <s v="Southwest"/>
    <x v="6"/>
    <x v="4"/>
    <s v="02,01,2025  23:31:08"/>
    <n v="146"/>
    <s v="On-time"/>
    <n v="1129"/>
    <n v="407.11"/>
    <n v="407.11"/>
    <n v="79"/>
    <s v="Male"/>
    <s v="High"/>
    <x v="2"/>
    <x v="1"/>
    <n v="2"/>
    <s v="Silver"/>
    <s v="Mobile App"/>
    <n v="4.5"/>
    <n v="3"/>
    <n v="10"/>
    <n v="0"/>
    <n v="0"/>
    <s v="Aisle"/>
  </r>
  <r>
    <s v="P264"/>
    <s v="F1331"/>
    <s v="United"/>
    <x v="2"/>
    <x v="3"/>
    <s v="29,07,2024  10:43:43"/>
    <n v="149"/>
    <s v="On-time"/>
    <n v="1770"/>
    <n v="329.35"/>
    <n v="329.35"/>
    <n v="20"/>
    <s v="Female"/>
    <s v="Medium"/>
    <x v="1"/>
    <x v="1"/>
    <n v="0"/>
    <s v="Gold"/>
    <s v="Desk"/>
    <n v="5.8"/>
    <n v="19"/>
    <n v="23"/>
    <n v="0"/>
    <n v="1"/>
    <s v="Aisle"/>
  </r>
  <r>
    <s v="P265"/>
    <s v="F147"/>
    <s v="Southwest"/>
    <x v="7"/>
    <x v="1"/>
    <s v="18,06,2023  10:00:59"/>
    <n v="238"/>
    <s v="On-time"/>
    <n v="907"/>
    <n v="346.56"/>
    <n v="346.56"/>
    <n v="38"/>
    <s v="Female"/>
    <s v="Medium"/>
    <x v="1"/>
    <x v="1"/>
    <n v="1"/>
    <s v="Silver"/>
    <s v="Desk"/>
    <n v="5.2"/>
    <n v="15"/>
    <n v="83"/>
    <n v="0"/>
    <n v="0"/>
    <s v="Window"/>
  </r>
  <r>
    <s v="P266"/>
    <s v="F864"/>
    <s v="American Airlines"/>
    <x v="7"/>
    <x v="6"/>
    <s v="20,12,2024  13:36:11"/>
    <n v="185"/>
    <s v="On-time"/>
    <n v="1041"/>
    <n v="313.41000000000003"/>
    <n v="313.41000000000003"/>
    <n v="65"/>
    <s v="Male"/>
    <s v="Low"/>
    <x v="0"/>
    <x v="1"/>
    <n v="0"/>
    <s v="None"/>
    <s v="Desk"/>
    <n v="6.7"/>
    <n v="1"/>
    <n v="3"/>
    <n v="0"/>
    <n v="0"/>
    <s v="Aisle"/>
  </r>
  <r>
    <s v="P267"/>
    <s v="F1835"/>
    <s v="Southwest"/>
    <x v="1"/>
    <x v="4"/>
    <s v="25,01,2025  13:48:09"/>
    <n v="159"/>
    <s v="On-time"/>
    <n v="1327"/>
    <n v="497.17"/>
    <n v="497.17"/>
    <n v="59"/>
    <s v="Female"/>
    <s v="High"/>
    <x v="3"/>
    <x v="1"/>
    <n v="1"/>
    <s v="None"/>
    <s v="Mobile App"/>
    <n v="7.6"/>
    <n v="4"/>
    <n v="36"/>
    <n v="0"/>
    <n v="1"/>
    <s v="Window"/>
  </r>
  <r>
    <s v="P268"/>
    <s v="F580"/>
    <s v="JetBlue"/>
    <x v="6"/>
    <x v="0"/>
    <s v="05,11,2023  04:23:51"/>
    <n v="131"/>
    <s v="On-time"/>
    <n v="1367"/>
    <n v="430.89"/>
    <n v="430.89"/>
    <n v="42"/>
    <s v="Female"/>
    <s v="Medium"/>
    <x v="3"/>
    <x v="1"/>
    <n v="1"/>
    <s v="Silver"/>
    <s v="Desk"/>
    <n v="5.4"/>
    <n v="6"/>
    <n v="6"/>
    <n v="0"/>
    <n v="0"/>
    <s v="Window"/>
  </r>
  <r>
    <s v="P269"/>
    <s v="F1823"/>
    <s v="American Airlines"/>
    <x v="0"/>
    <x v="4"/>
    <s v="07,06,2023  09:11:01"/>
    <n v="51"/>
    <s v="On-time"/>
    <n v="1481"/>
    <n v="509.08"/>
    <n v="509.08"/>
    <n v="42"/>
    <s v="Female"/>
    <s v="High"/>
    <x v="2"/>
    <x v="1"/>
    <n v="0"/>
    <s v="Gold"/>
    <s v="Online"/>
    <n v="8.3000000000000007"/>
    <n v="8"/>
    <n v="7"/>
    <n v="0"/>
    <n v="0"/>
    <s v="Window"/>
  </r>
  <r>
    <s v="P270"/>
    <s v="F325"/>
    <s v="JetBlue"/>
    <x v="7"/>
    <x v="5"/>
    <s v="19,09,2023  16:32:32"/>
    <n v="226"/>
    <s v="Cancelled"/>
    <n v="704"/>
    <n v="307.42"/>
    <n v="307.42"/>
    <n v="21"/>
    <s v="Male"/>
    <s v="Medium"/>
    <x v="1"/>
    <x v="2"/>
    <n v="0"/>
    <s v="None"/>
    <s v="Airport Kiosk"/>
    <n v="5.6"/>
    <n v="4"/>
    <n v="75"/>
    <n v="0"/>
    <n v="0"/>
    <s v="Aisle"/>
  </r>
  <r>
    <s v="P271"/>
    <s v="F1701"/>
    <s v="JetBlue"/>
    <x v="0"/>
    <x v="5"/>
    <s v="24,03,2025  09:44:59"/>
    <n v="143"/>
    <s v="Cancelled"/>
    <n v="1104"/>
    <n v="293.08"/>
    <n v="293.08"/>
    <n v="47"/>
    <s v="Male"/>
    <s v="Medium"/>
    <x v="3"/>
    <x v="1"/>
    <n v="1"/>
    <s v="Silver"/>
    <s v="Mobile App"/>
    <n v="5"/>
    <n v="2"/>
    <n v="108"/>
    <n v="0"/>
    <n v="0"/>
    <s v="Aisle"/>
  </r>
  <r>
    <s v="P272"/>
    <s v="F1329"/>
    <s v="Southwest"/>
    <x v="3"/>
    <x v="3"/>
    <s v="14,11,2023  08:46:49"/>
    <n v="174"/>
    <s v="Delayed"/>
    <n v="585"/>
    <n v="579.91"/>
    <n v="579.91"/>
    <n v="41"/>
    <s v="Female"/>
    <s v="High"/>
    <x v="0"/>
    <x v="1"/>
    <n v="0"/>
    <s v="Gold"/>
    <s v="Airport Kiosk"/>
    <n v="6.3"/>
    <n v="36"/>
    <n v="43"/>
    <n v="0"/>
    <n v="0"/>
    <s v="Window"/>
  </r>
  <r>
    <s v="P273"/>
    <s v="F1263"/>
    <s v="JetBlue"/>
    <x v="2"/>
    <x v="7"/>
    <s v="20,12,2024  21:39:10"/>
    <n v="270"/>
    <s v="On-time"/>
    <n v="1167"/>
    <n v="527.53"/>
    <n v="527.53"/>
    <n v="73"/>
    <s v="Female"/>
    <s v="Low"/>
    <x v="2"/>
    <x v="1"/>
    <n v="1"/>
    <s v="None"/>
    <s v="Online"/>
    <n v="6.2"/>
    <n v="21"/>
    <n v="115"/>
    <n v="0"/>
    <n v="0"/>
    <s v="Window"/>
  </r>
  <r>
    <s v="P274"/>
    <s v="F1980"/>
    <s v="United"/>
    <x v="7"/>
    <x v="7"/>
    <s v="22,02,2025  20:21:36"/>
    <n v="142"/>
    <s v="On-time"/>
    <n v="1008"/>
    <n v="294.64"/>
    <n v="294.64"/>
    <n v="51"/>
    <s v="Male"/>
    <s v="Medium"/>
    <x v="1"/>
    <x v="2"/>
    <n v="1"/>
    <s v="None"/>
    <s v="Airport Kiosk"/>
    <n v="6.2"/>
    <n v="1"/>
    <n v="61"/>
    <n v="0"/>
    <n v="1"/>
    <s v="Aisle"/>
  </r>
  <r>
    <s v="P275"/>
    <s v="F1334"/>
    <s v="Delta"/>
    <x v="2"/>
    <x v="3"/>
    <s v="19,10,2024  10:01:45"/>
    <n v="121"/>
    <s v="On-time"/>
    <n v="1196"/>
    <n v="216"/>
    <n v="216"/>
    <n v="76"/>
    <s v="Female"/>
    <s v="High"/>
    <x v="0"/>
    <x v="3"/>
    <n v="0"/>
    <s v="Platinum"/>
    <s v="Online"/>
    <n v="5.7"/>
    <n v="5"/>
    <n v="19"/>
    <n v="0"/>
    <n v="0"/>
    <s v="Window"/>
  </r>
  <r>
    <s v="P276"/>
    <s v="F669"/>
    <s v="Southwest"/>
    <x v="4"/>
    <x v="6"/>
    <s v="09,09,2023  22:37:33"/>
    <n v="167"/>
    <s v="On-time"/>
    <n v="1891"/>
    <n v="344.52"/>
    <n v="344.52"/>
    <n v="68"/>
    <s v="Female"/>
    <s v="Medium"/>
    <x v="0"/>
    <x v="2"/>
    <n v="0"/>
    <s v="Platinum"/>
    <s v="Online"/>
    <n v="7.6"/>
    <n v="2"/>
    <n v="2"/>
    <n v="0"/>
    <n v="0"/>
    <s v="Aisle"/>
  </r>
  <r>
    <s v="P277"/>
    <s v="F1407"/>
    <s v="United"/>
    <x v="4"/>
    <x v="0"/>
    <s v="23,06,2023  05:06:02"/>
    <n v="208"/>
    <s v="Delayed"/>
    <n v="701"/>
    <n v="362.04"/>
    <n v="362.04"/>
    <n v="29"/>
    <s v="Female"/>
    <s v="Low"/>
    <x v="3"/>
    <x v="0"/>
    <n v="0"/>
    <s v="Gold"/>
    <s v="Desk"/>
    <n v="7.4"/>
    <n v="8"/>
    <n v="79"/>
    <n v="0"/>
    <n v="0"/>
    <s v="Window"/>
  </r>
  <r>
    <s v="P278"/>
    <s v="F58"/>
    <s v="American Airlines"/>
    <x v="2"/>
    <x v="4"/>
    <s v="27,06,2024  23:09:36"/>
    <n v="155"/>
    <s v="On-time"/>
    <n v="1159"/>
    <n v="448.93"/>
    <n v="448.93"/>
    <n v="20"/>
    <s v="Female"/>
    <s v="Medium"/>
    <x v="1"/>
    <x v="1"/>
    <n v="0"/>
    <s v="Silver"/>
    <s v="Mobile App"/>
    <n v="8.6"/>
    <n v="2"/>
    <n v="8"/>
    <n v="0"/>
    <n v="0"/>
    <s v="Middle"/>
  </r>
  <r>
    <s v="P279"/>
    <s v="F938"/>
    <s v="American Airlines"/>
    <x v="7"/>
    <x v="2"/>
    <s v="13,09,2023  15:21:17"/>
    <n v="97"/>
    <s v="On-time"/>
    <n v="1332"/>
    <n v="322.52999999999997"/>
    <n v="322.52999999999997"/>
    <n v="30"/>
    <s v="Female"/>
    <s v="High"/>
    <x v="1"/>
    <x v="1"/>
    <n v="1"/>
    <s v="None"/>
    <s v="Desk"/>
    <n v="6"/>
    <n v="28"/>
    <n v="75"/>
    <n v="0"/>
    <n v="0"/>
    <s v="Window"/>
  </r>
  <r>
    <s v="P280"/>
    <s v="F899"/>
    <s v="United"/>
    <x v="5"/>
    <x v="1"/>
    <s v="04,09,2024  16:24:18"/>
    <n v="189"/>
    <s v="On-time"/>
    <n v="1694"/>
    <n v="595.33000000000004"/>
    <n v="595.33000000000004"/>
    <n v="30"/>
    <s v="Male"/>
    <s v="High"/>
    <x v="1"/>
    <x v="1"/>
    <n v="0"/>
    <s v="Silver"/>
    <s v="Mobile App"/>
    <n v="7.3"/>
    <n v="10"/>
    <n v="46"/>
    <n v="0"/>
    <n v="0"/>
    <s v="Window"/>
  </r>
  <r>
    <s v="P281"/>
    <s v="F697"/>
    <s v="JetBlue"/>
    <x v="0"/>
    <x v="0"/>
    <s v="21,04,2025  17:55:57"/>
    <n v="259"/>
    <s v="Cancelled"/>
    <n v="1418"/>
    <n v="403.06"/>
    <n v="403.06"/>
    <n v="61"/>
    <s v="Male"/>
    <s v="Low"/>
    <x v="0"/>
    <x v="1"/>
    <n v="1"/>
    <s v="Platinum"/>
    <s v="Desk"/>
    <n v="10"/>
    <n v="15"/>
    <n v="66"/>
    <n v="0"/>
    <n v="0"/>
    <s v="Window"/>
  </r>
  <r>
    <s v="P282"/>
    <s v="F945"/>
    <s v="United"/>
    <x v="7"/>
    <x v="1"/>
    <s v="14,07,2023  11:29:57"/>
    <n v="210"/>
    <s v="Delayed"/>
    <n v="721"/>
    <n v="366.78"/>
    <n v="366.78"/>
    <n v="32"/>
    <s v="Male"/>
    <s v="High"/>
    <x v="1"/>
    <x v="0"/>
    <n v="2"/>
    <s v="None"/>
    <s v="Mobile App"/>
    <n v="3.7"/>
    <n v="5"/>
    <n v="48"/>
    <n v="0"/>
    <n v="0"/>
    <s v="Middle"/>
  </r>
  <r>
    <s v="P283"/>
    <s v="F1201"/>
    <s v="United"/>
    <x v="0"/>
    <x v="3"/>
    <s v="02,03,2025  00:32:50"/>
    <n v="227"/>
    <s v="On-time"/>
    <n v="1356"/>
    <n v="304.33"/>
    <n v="304.33"/>
    <n v="27"/>
    <s v="Female"/>
    <s v="High"/>
    <x v="2"/>
    <x v="1"/>
    <n v="1"/>
    <s v="None"/>
    <s v="Airport Kiosk"/>
    <n v="6.1"/>
    <n v="1"/>
    <n v="117"/>
    <n v="0"/>
    <n v="0"/>
    <s v="Middle"/>
  </r>
  <r>
    <s v="P284"/>
    <s v="F1956"/>
    <s v="Delta"/>
    <x v="4"/>
    <x v="4"/>
    <s v="08,11,2024  05:29:59"/>
    <n v="47"/>
    <s v="On-time"/>
    <n v="1308"/>
    <n v="439.19"/>
    <n v="439.19"/>
    <n v="47"/>
    <s v="Female"/>
    <s v="Medium"/>
    <x v="2"/>
    <x v="2"/>
    <n v="1"/>
    <s v="None"/>
    <s v="Mobile App"/>
    <n v="8.1999999999999993"/>
    <n v="22"/>
    <n v="76"/>
    <n v="0"/>
    <n v="0"/>
    <s v="Aisle"/>
  </r>
  <r>
    <s v="P285"/>
    <s v="F1033"/>
    <s v="United"/>
    <x v="2"/>
    <x v="0"/>
    <s v="11,02,2025  02:31:49"/>
    <n v="206"/>
    <s v="On-time"/>
    <n v="1258"/>
    <n v="404.69"/>
    <n v="404.69"/>
    <n v="19"/>
    <s v="Female"/>
    <s v="Low"/>
    <x v="0"/>
    <x v="0"/>
    <n v="0"/>
    <s v="Silver"/>
    <s v="Mobile App"/>
    <n v="7.6"/>
    <n v="12"/>
    <n v="87"/>
    <n v="0"/>
    <n v="0"/>
    <s v="Middle"/>
  </r>
  <r>
    <s v="P286"/>
    <s v="F1063"/>
    <s v="JetBlue"/>
    <x v="6"/>
    <x v="1"/>
    <s v="03,08,2023  12:37:03"/>
    <n v="140"/>
    <s v="On-time"/>
    <n v="1400"/>
    <n v="311.14"/>
    <n v="311.14"/>
    <n v="31"/>
    <s v="Female"/>
    <s v="Medium"/>
    <x v="3"/>
    <x v="2"/>
    <n v="3"/>
    <s v="Gold"/>
    <s v="Airport Kiosk"/>
    <n v="10"/>
    <n v="10"/>
    <n v="99"/>
    <n v="0"/>
    <n v="0"/>
    <s v="Aisle"/>
  </r>
  <r>
    <s v="P287"/>
    <s v="F1532"/>
    <s v="United"/>
    <x v="5"/>
    <x v="7"/>
    <s v="25,09,2023  17:32:41"/>
    <n v="86"/>
    <s v="On-time"/>
    <n v="1397"/>
    <n v="337.34"/>
    <n v="337.34"/>
    <n v="52"/>
    <s v="Female"/>
    <s v="Medium"/>
    <x v="0"/>
    <x v="0"/>
    <n v="1"/>
    <s v="None"/>
    <s v="Online"/>
    <n v="7.3"/>
    <n v="10"/>
    <n v="106"/>
    <n v="0"/>
    <n v="0"/>
    <s v="Middle"/>
  </r>
  <r>
    <s v="P288"/>
    <s v="F982"/>
    <s v="JetBlue"/>
    <x v="7"/>
    <x v="7"/>
    <s v="23,12,2024  20:04:04"/>
    <n v="122"/>
    <s v="On-time"/>
    <n v="857"/>
    <n v="407.83"/>
    <n v="407.83"/>
    <n v="52"/>
    <s v="Female"/>
    <s v="Low"/>
    <x v="3"/>
    <x v="3"/>
    <n v="1"/>
    <s v="None"/>
    <s v="Online"/>
    <n v="8.3000000000000007"/>
    <n v="8"/>
    <n v="28"/>
    <n v="0"/>
    <n v="0"/>
    <s v="Window"/>
  </r>
  <r>
    <s v="P289"/>
    <s v="F1403"/>
    <s v="JetBlue"/>
    <x v="3"/>
    <x v="3"/>
    <s v="08,02,2025  12:59:49"/>
    <n v="89"/>
    <s v="Cancelled"/>
    <n v="1596"/>
    <n v="380.63"/>
    <n v="380.63"/>
    <n v="68"/>
    <s v="Male"/>
    <s v="Low"/>
    <x v="3"/>
    <x v="2"/>
    <n v="1"/>
    <s v="Silver"/>
    <s v="Mobile App"/>
    <n v="8"/>
    <n v="4"/>
    <n v="6"/>
    <n v="0"/>
    <n v="0"/>
    <s v="Window"/>
  </r>
  <r>
    <s v="P290"/>
    <s v="F704"/>
    <s v="Delta"/>
    <x v="6"/>
    <x v="0"/>
    <s v="26,07,2024  18:07:36"/>
    <n v="282"/>
    <s v="On-time"/>
    <n v="528"/>
    <n v="272.47000000000003"/>
    <n v="272.47000000000003"/>
    <n v="47"/>
    <s v="Female"/>
    <s v="Low"/>
    <x v="1"/>
    <x v="1"/>
    <n v="1"/>
    <s v="Silver"/>
    <s v="Online"/>
    <n v="5"/>
    <n v="11"/>
    <n v="48"/>
    <n v="0"/>
    <n v="0"/>
    <s v="Middle"/>
  </r>
  <r>
    <s v="P291"/>
    <s v="F303"/>
    <s v="American Airlines"/>
    <x v="0"/>
    <x v="0"/>
    <s v="25,03,2025  18:56:07"/>
    <n v="147"/>
    <s v="On-time"/>
    <n v="1457"/>
    <n v="229.64"/>
    <n v="229.64"/>
    <n v="74"/>
    <s v="Female"/>
    <s v="Medium"/>
    <x v="2"/>
    <x v="1"/>
    <n v="2"/>
    <s v="None"/>
    <s v="Mobile App"/>
    <n v="7.6"/>
    <n v="14"/>
    <n v="49"/>
    <n v="0"/>
    <n v="0"/>
    <s v="Window"/>
  </r>
  <r>
    <s v="P292"/>
    <s v="F1191"/>
    <s v="Delta"/>
    <x v="3"/>
    <x v="7"/>
    <s v="27,12,2024  03:18:42"/>
    <n v="164"/>
    <s v="On-time"/>
    <n v="1353"/>
    <n v="271.94"/>
    <n v="271.94"/>
    <n v="41"/>
    <s v="Male"/>
    <s v="Medium"/>
    <x v="0"/>
    <x v="1"/>
    <n v="1"/>
    <s v="Silver"/>
    <s v="Online"/>
    <n v="6.8"/>
    <n v="4"/>
    <n v="114"/>
    <n v="0"/>
    <n v="0"/>
    <s v="Window"/>
  </r>
  <r>
    <s v="P293"/>
    <s v="F185"/>
    <s v="Delta"/>
    <x v="0"/>
    <x v="0"/>
    <s v="09,03,2025  09:56:33"/>
    <n v="165"/>
    <s v="On-time"/>
    <n v="954"/>
    <n v="400.08"/>
    <n v="400.08"/>
    <n v="71"/>
    <s v="Female"/>
    <s v="Medium"/>
    <x v="2"/>
    <x v="1"/>
    <n v="2"/>
    <s v="None"/>
    <s v="Mobile App"/>
    <n v="9.6999999999999993"/>
    <n v="7"/>
    <n v="73"/>
    <n v="0"/>
    <n v="0"/>
    <s v="Middle"/>
  </r>
  <r>
    <s v="P294"/>
    <s v="F1569"/>
    <s v="United"/>
    <x v="3"/>
    <x v="7"/>
    <s v="24,10,2024  20:23:39"/>
    <n v="143"/>
    <s v="On-time"/>
    <n v="934"/>
    <n v="416.95"/>
    <n v="416.95"/>
    <n v="29"/>
    <s v="Female"/>
    <s v="Medium"/>
    <x v="1"/>
    <x v="1"/>
    <n v="2"/>
    <s v="Silver"/>
    <s v="Desk"/>
    <n v="7.2"/>
    <n v="0"/>
    <n v="26"/>
    <n v="0"/>
    <n v="0"/>
    <s v="Aisle"/>
  </r>
  <r>
    <s v="P295"/>
    <s v="F1813"/>
    <s v="Southwest"/>
    <x v="5"/>
    <x v="2"/>
    <s v="16,01,2025  23:56:46"/>
    <n v="129"/>
    <s v="On-time"/>
    <n v="1443"/>
    <n v="392.71"/>
    <n v="392.71"/>
    <n v="48"/>
    <s v="Male"/>
    <s v="Low"/>
    <x v="1"/>
    <x v="0"/>
    <n v="0"/>
    <s v="Platinum"/>
    <s v="Desk"/>
    <n v="5.6"/>
    <n v="8"/>
    <n v="56"/>
    <n v="0"/>
    <n v="0"/>
    <s v="Middle"/>
  </r>
  <r>
    <s v="P296"/>
    <s v="F888"/>
    <s v="Southwest"/>
    <x v="2"/>
    <x v="3"/>
    <s v="26,06,2023  07:22:40"/>
    <n v="187"/>
    <s v="Cancelled"/>
    <n v="1147"/>
    <n v="341.13"/>
    <n v="341.13"/>
    <n v="36"/>
    <s v="Female"/>
    <s v="Medium"/>
    <x v="1"/>
    <x v="1"/>
    <n v="0"/>
    <s v="None"/>
    <s v="Online"/>
    <n v="5.9"/>
    <n v="1"/>
    <n v="37"/>
    <n v="0"/>
    <n v="0"/>
    <s v="Middle"/>
  </r>
  <r>
    <s v="P297"/>
    <s v="F371"/>
    <s v="Delta"/>
    <x v="3"/>
    <x v="4"/>
    <s v="19,05,2024  16:33:35"/>
    <n v="208"/>
    <s v="Delayed"/>
    <n v="1560"/>
    <n v="550.74"/>
    <n v="550.74"/>
    <n v="58"/>
    <s v="Male"/>
    <s v="Medium"/>
    <x v="1"/>
    <x v="1"/>
    <n v="2"/>
    <s v="None"/>
    <s v="Desk"/>
    <n v="6.8"/>
    <n v="2"/>
    <n v="117"/>
    <n v="0"/>
    <n v="1"/>
    <s v="Aisle"/>
  </r>
  <r>
    <s v="P298"/>
    <s v="F1622"/>
    <s v="JetBlue"/>
    <x v="1"/>
    <x v="4"/>
    <s v="03,10,2024  15:31:22"/>
    <n v="203"/>
    <s v="Cancelled"/>
    <n v="1411"/>
    <n v="285.89"/>
    <n v="285.89"/>
    <n v="22"/>
    <s v="Male"/>
    <s v="Medium"/>
    <x v="3"/>
    <x v="1"/>
    <n v="2"/>
    <s v="None"/>
    <s v="Mobile App"/>
    <n v="8"/>
    <n v="4"/>
    <n v="58"/>
    <n v="1"/>
    <n v="0"/>
    <s v="Aisle"/>
  </r>
  <r>
    <s v="P299"/>
    <s v="F1995"/>
    <s v="Southwest"/>
    <x v="2"/>
    <x v="7"/>
    <s v="08,06,2024  17:53:22"/>
    <n v="219"/>
    <s v="On-time"/>
    <n v="1378"/>
    <n v="420.03"/>
    <n v="420.03"/>
    <n v="48"/>
    <s v="Male"/>
    <s v="High"/>
    <x v="0"/>
    <x v="1"/>
    <n v="0"/>
    <s v="None"/>
    <s v="Desk"/>
    <n v="5.9"/>
    <n v="0"/>
    <n v="43"/>
    <n v="0"/>
    <n v="1"/>
    <s v="Window"/>
  </r>
  <r>
    <s v="P300"/>
    <s v="F950"/>
    <s v="JetBlue"/>
    <x v="7"/>
    <x v="4"/>
    <s v="21,02,2025  23:28:03"/>
    <n v="171"/>
    <s v="On-time"/>
    <n v="1324"/>
    <n v="274.98"/>
    <n v="274.98"/>
    <n v="78"/>
    <s v="Female"/>
    <s v="Low"/>
    <x v="3"/>
    <x v="2"/>
    <n v="2"/>
    <s v="None"/>
    <s v="Mobile App"/>
    <n v="5.9"/>
    <n v="23"/>
    <n v="52"/>
    <n v="1"/>
    <n v="0"/>
    <s v="Aisle"/>
  </r>
  <r>
    <s v="P301"/>
    <s v="F409"/>
    <s v="JetBlue"/>
    <x v="6"/>
    <x v="2"/>
    <s v="21,03,2025  06:50:24"/>
    <n v="237"/>
    <s v="On-time"/>
    <n v="750"/>
    <n v="220.14"/>
    <n v="220.14"/>
    <n v="55"/>
    <s v="Male"/>
    <s v="Medium"/>
    <x v="2"/>
    <x v="1"/>
    <n v="2"/>
    <s v="Gold"/>
    <s v="Mobile App"/>
    <n v="8.5"/>
    <n v="6"/>
    <n v="89"/>
    <n v="0"/>
    <n v="1"/>
    <s v="Aisle"/>
  </r>
  <r>
    <s v="P302"/>
    <s v="F1871"/>
    <s v="Southwest"/>
    <x v="7"/>
    <x v="2"/>
    <s v="24,01,2024  01:41:22"/>
    <n v="228"/>
    <s v="On-time"/>
    <n v="1291"/>
    <n v="366.03"/>
    <n v="366.03"/>
    <n v="33"/>
    <s v="Male"/>
    <s v="Medium"/>
    <x v="2"/>
    <x v="0"/>
    <n v="2"/>
    <s v="None"/>
    <s v="Mobile App"/>
    <n v="4.0999999999999996"/>
    <n v="2"/>
    <n v="82"/>
    <n v="0"/>
    <n v="0"/>
    <s v="Aisle"/>
  </r>
  <r>
    <s v="P303"/>
    <s v="F1495"/>
    <s v="Southwest"/>
    <x v="5"/>
    <x v="2"/>
    <s v="25,11,2023  10:43:00"/>
    <n v="139"/>
    <s v="On-time"/>
    <n v="563"/>
    <n v="408.12"/>
    <n v="408.12"/>
    <n v="43"/>
    <s v="Male"/>
    <s v="Medium"/>
    <x v="1"/>
    <x v="1"/>
    <n v="0"/>
    <s v="None"/>
    <s v="Desk"/>
    <n v="6.7"/>
    <n v="21"/>
    <n v="37"/>
    <n v="0"/>
    <n v="0"/>
    <s v="Aisle"/>
  </r>
  <r>
    <s v="P304"/>
    <s v="F1437"/>
    <s v="American Airlines"/>
    <x v="0"/>
    <x v="7"/>
    <s v="18,05,2023  03:05:03"/>
    <n v="185"/>
    <s v="On-time"/>
    <n v="1095"/>
    <n v="163.66"/>
    <n v="163.66"/>
    <n v="51"/>
    <s v="Male"/>
    <s v="Low"/>
    <x v="0"/>
    <x v="3"/>
    <n v="1"/>
    <s v="Silver"/>
    <s v="Airport Kiosk"/>
    <n v="5.9"/>
    <n v="40"/>
    <n v="53"/>
    <n v="0"/>
    <n v="0"/>
    <s v="Middle"/>
  </r>
  <r>
    <s v="P305"/>
    <s v="F1238"/>
    <s v="United"/>
    <x v="5"/>
    <x v="3"/>
    <s v="25,10,2024  15:40:14"/>
    <n v="197"/>
    <s v="On-time"/>
    <n v="1482"/>
    <n v="298.91000000000003"/>
    <n v="298.91000000000003"/>
    <n v="60"/>
    <s v="Male"/>
    <s v="High"/>
    <x v="0"/>
    <x v="1"/>
    <n v="2"/>
    <s v="None"/>
    <s v="Online"/>
    <n v="6.5"/>
    <n v="9"/>
    <n v="67"/>
    <n v="0"/>
    <n v="0"/>
    <s v="Window"/>
  </r>
  <r>
    <s v="P306"/>
    <s v="F1801"/>
    <s v="United"/>
    <x v="0"/>
    <x v="5"/>
    <s v="01,11,2023  06:39:20"/>
    <n v="125"/>
    <s v="On-time"/>
    <n v="1438"/>
    <n v="413.69"/>
    <n v="413.69"/>
    <n v="58"/>
    <s v="Female"/>
    <s v="Medium"/>
    <x v="0"/>
    <x v="1"/>
    <n v="2"/>
    <s v="Gold"/>
    <s v="Mobile App"/>
    <n v="6"/>
    <n v="13"/>
    <n v="94"/>
    <n v="0"/>
    <n v="1"/>
    <s v="Aisle"/>
  </r>
  <r>
    <s v="P307"/>
    <s v="F1004"/>
    <s v="American Airlines"/>
    <x v="6"/>
    <x v="4"/>
    <s v="10,11,2023  21:43:01"/>
    <n v="181"/>
    <s v="On-time"/>
    <n v="1500"/>
    <n v="189.04"/>
    <n v="189.04"/>
    <n v="54"/>
    <s v="Male"/>
    <s v="Low"/>
    <x v="3"/>
    <x v="0"/>
    <n v="0"/>
    <s v="None"/>
    <s v="Airport Kiosk"/>
    <n v="7.9"/>
    <n v="2"/>
    <n v="62"/>
    <n v="0"/>
    <n v="0"/>
    <s v="Aisle"/>
  </r>
  <r>
    <s v="P308"/>
    <s v="F290"/>
    <s v="American Airlines"/>
    <x v="3"/>
    <x v="4"/>
    <s v="13,07,2023  23:07:35"/>
    <n v="189"/>
    <s v="On-time"/>
    <n v="680"/>
    <n v="386.37"/>
    <n v="386.37"/>
    <n v="40"/>
    <s v="Female"/>
    <s v="Medium"/>
    <x v="2"/>
    <x v="1"/>
    <n v="3"/>
    <s v="Silver"/>
    <s v="Desk"/>
    <n v="7.6"/>
    <n v="4"/>
    <n v="81"/>
    <n v="0"/>
    <n v="1"/>
    <s v="Aisle"/>
  </r>
  <r>
    <s v="P309"/>
    <s v="F132"/>
    <s v="United"/>
    <x v="3"/>
    <x v="5"/>
    <s v="26,07,2024  10:01:45"/>
    <n v="155"/>
    <s v="On-time"/>
    <n v="1031"/>
    <n v="431.26"/>
    <n v="431.26"/>
    <n v="30"/>
    <s v="Female"/>
    <s v="Medium"/>
    <x v="2"/>
    <x v="1"/>
    <n v="0"/>
    <s v="None"/>
    <s v="Mobile App"/>
    <n v="8.5"/>
    <n v="10"/>
    <n v="63"/>
    <n v="0"/>
    <n v="0"/>
    <s v="Aisle"/>
  </r>
  <r>
    <s v="P310"/>
    <s v="F401"/>
    <s v="Delta"/>
    <x v="4"/>
    <x v="4"/>
    <s v="10,09,2024  11:19:36"/>
    <n v="159"/>
    <s v="On-time"/>
    <n v="1226"/>
    <n v="422.83"/>
    <n v="422.83"/>
    <n v="30"/>
    <s v="Male"/>
    <s v="Medium"/>
    <x v="1"/>
    <x v="1"/>
    <n v="0"/>
    <s v="None"/>
    <s v="Desk"/>
    <n v="5.6"/>
    <n v="27"/>
    <n v="59"/>
    <n v="0"/>
    <n v="0"/>
    <s v="Middle"/>
  </r>
  <r>
    <s v="P311"/>
    <s v="F1638"/>
    <s v="United"/>
    <x v="0"/>
    <x v="2"/>
    <s v="27,07,2023  07:01:01"/>
    <n v="151"/>
    <s v="On-time"/>
    <n v="1061"/>
    <n v="371.82"/>
    <n v="371.82"/>
    <n v="69"/>
    <s v="Female"/>
    <s v="Low"/>
    <x v="3"/>
    <x v="0"/>
    <n v="1"/>
    <s v="Silver"/>
    <s v="Desk"/>
    <n v="5.2"/>
    <n v="1"/>
    <n v="92"/>
    <n v="0"/>
    <n v="0"/>
    <s v="Aisle"/>
  </r>
  <r>
    <s v="P312"/>
    <s v="F889"/>
    <s v="American Airlines"/>
    <x v="7"/>
    <x v="4"/>
    <s v="16,09,2024  12:01:35"/>
    <n v="116"/>
    <s v="On-time"/>
    <n v="1624"/>
    <n v="305.94"/>
    <n v="305.94"/>
    <n v="38"/>
    <s v="Male"/>
    <s v="High"/>
    <x v="2"/>
    <x v="0"/>
    <n v="1"/>
    <s v="None"/>
    <s v="Desk"/>
    <n v="9.6"/>
    <n v="0"/>
    <n v="49"/>
    <n v="0"/>
    <n v="1"/>
    <s v="Middle"/>
  </r>
  <r>
    <s v="P313"/>
    <s v="F818"/>
    <s v="JetBlue"/>
    <x v="2"/>
    <x v="6"/>
    <s v="08,03,2024  18:04:26"/>
    <n v="149"/>
    <s v="On-time"/>
    <n v="1645"/>
    <n v="403.6"/>
    <n v="403.6"/>
    <n v="44"/>
    <s v="Male"/>
    <s v="Low"/>
    <x v="3"/>
    <x v="2"/>
    <n v="0"/>
    <s v="Silver"/>
    <s v="Online"/>
    <n v="5.9"/>
    <n v="3"/>
    <n v="32"/>
    <n v="0"/>
    <n v="1"/>
    <s v="Middle"/>
  </r>
  <r>
    <s v="P314"/>
    <s v="F549"/>
    <s v="JetBlue"/>
    <x v="0"/>
    <x v="2"/>
    <s v="01,08,2023  11:25:22"/>
    <n v="141"/>
    <s v="On-time"/>
    <n v="1140"/>
    <n v="522.66999999999996"/>
    <n v="522.66999999999996"/>
    <n v="79"/>
    <s v="Female"/>
    <s v="Low"/>
    <x v="3"/>
    <x v="1"/>
    <n v="1"/>
    <s v="Platinum"/>
    <s v="Online"/>
    <n v="7.3"/>
    <n v="7"/>
    <n v="109"/>
    <n v="0"/>
    <n v="0"/>
    <s v="Window"/>
  </r>
  <r>
    <s v="P315"/>
    <s v="F1453"/>
    <s v="JetBlue"/>
    <x v="5"/>
    <x v="6"/>
    <s v="14,11,2023  08:18:28"/>
    <n v="108"/>
    <s v="On-time"/>
    <n v="1465"/>
    <n v="567.9"/>
    <n v="567.9"/>
    <n v="38"/>
    <s v="Female"/>
    <s v="Low"/>
    <x v="1"/>
    <x v="0"/>
    <n v="0"/>
    <s v="Gold"/>
    <s v="Online"/>
    <n v="8.6999999999999993"/>
    <n v="11"/>
    <n v="41"/>
    <n v="0"/>
    <n v="0"/>
    <s v="Middle"/>
  </r>
  <r>
    <s v="P316"/>
    <s v="F1112"/>
    <s v="Delta"/>
    <x v="4"/>
    <x v="6"/>
    <s v="04,10,2024  12:59:32"/>
    <n v="247"/>
    <s v="On-time"/>
    <n v="1610"/>
    <n v="533.32000000000005"/>
    <n v="533.32000000000005"/>
    <n v="62"/>
    <s v="Female"/>
    <s v="High"/>
    <x v="3"/>
    <x v="1"/>
    <n v="0"/>
    <s v="None"/>
    <s v="Airport Kiosk"/>
    <n v="7"/>
    <n v="0"/>
    <n v="72"/>
    <n v="0"/>
    <n v="1"/>
    <s v="Window"/>
  </r>
  <r>
    <s v="P317"/>
    <s v="F86"/>
    <s v="American Airlines"/>
    <x v="1"/>
    <x v="2"/>
    <s v="04,01,2025  23:02:14"/>
    <n v="158"/>
    <s v="On-time"/>
    <n v="1181"/>
    <n v="302.44"/>
    <n v="302.44"/>
    <n v="31"/>
    <s v="Male"/>
    <s v="Medium"/>
    <x v="1"/>
    <x v="1"/>
    <n v="1"/>
    <s v="Platinum"/>
    <s v="Online"/>
    <n v="6"/>
    <n v="22"/>
    <n v="4"/>
    <n v="0"/>
    <n v="0"/>
    <s v="Window"/>
  </r>
  <r>
    <s v="P318"/>
    <s v="F1721"/>
    <s v="JetBlue"/>
    <x v="7"/>
    <x v="1"/>
    <s v="19,01,2025  23:02:41"/>
    <n v="102"/>
    <s v="On-time"/>
    <n v="1169"/>
    <n v="426.86"/>
    <n v="426.86"/>
    <n v="79"/>
    <s v="Female"/>
    <s v="Medium"/>
    <x v="1"/>
    <x v="1"/>
    <n v="0"/>
    <s v="Silver"/>
    <s v="Desk"/>
    <n v="3.3"/>
    <n v="7"/>
    <n v="112"/>
    <n v="0"/>
    <n v="0"/>
    <s v="Aisle"/>
  </r>
  <r>
    <s v="P319"/>
    <s v="F91"/>
    <s v="Delta"/>
    <x v="4"/>
    <x v="3"/>
    <s v="24,12,2024  20:59:17"/>
    <n v="248"/>
    <s v="On-time"/>
    <n v="1461"/>
    <n v="302.89999999999998"/>
    <n v="302.89999999999998"/>
    <n v="24"/>
    <s v="Male"/>
    <s v="Medium"/>
    <x v="3"/>
    <x v="2"/>
    <n v="0"/>
    <s v="None"/>
    <s v="Airport Kiosk"/>
    <n v="5.8"/>
    <n v="15"/>
    <n v="19"/>
    <n v="0"/>
    <n v="0"/>
    <s v="Middle"/>
  </r>
  <r>
    <s v="P320"/>
    <s v="F280"/>
    <s v="United"/>
    <x v="3"/>
    <x v="5"/>
    <s v="26,02,2024  01:32:06"/>
    <n v="153"/>
    <s v="On-time"/>
    <n v="1176"/>
    <n v="372.33"/>
    <n v="372.33"/>
    <n v="59"/>
    <s v="Male"/>
    <s v="Medium"/>
    <x v="1"/>
    <x v="1"/>
    <n v="0"/>
    <s v="Gold"/>
    <s v="Airport Kiosk"/>
    <n v="6.7"/>
    <n v="15"/>
    <n v="108"/>
    <n v="0"/>
    <n v="1"/>
    <s v="Window"/>
  </r>
  <r>
    <s v="P321"/>
    <s v="F1347"/>
    <s v="American Airlines"/>
    <x v="3"/>
    <x v="3"/>
    <s v="17,03,2025  12:16:45"/>
    <n v="142"/>
    <s v="On-time"/>
    <n v="1075"/>
    <n v="419.23"/>
    <n v="419.23"/>
    <n v="67"/>
    <s v="Male"/>
    <s v="Low"/>
    <x v="1"/>
    <x v="0"/>
    <n v="3"/>
    <s v="Platinum"/>
    <s v="Airport Kiosk"/>
    <n v="9.6"/>
    <n v="12"/>
    <n v="86"/>
    <n v="0"/>
    <n v="0"/>
    <s v="Aisle"/>
  </r>
  <r>
    <s v="P322"/>
    <s v="F285"/>
    <s v="Southwest"/>
    <x v="5"/>
    <x v="4"/>
    <s v="06,10,2023  00:32:31"/>
    <n v="178"/>
    <s v="On-time"/>
    <n v="623"/>
    <n v="304.43"/>
    <n v="304.43"/>
    <n v="22"/>
    <s v="Female"/>
    <s v="Medium"/>
    <x v="1"/>
    <x v="1"/>
    <n v="1"/>
    <s v="None"/>
    <s v="Mobile App"/>
    <n v="4.9000000000000004"/>
    <n v="1"/>
    <n v="49"/>
    <n v="0"/>
    <n v="0"/>
    <s v="Window"/>
  </r>
  <r>
    <s v="P323"/>
    <s v="F1184"/>
    <s v="American Airlines"/>
    <x v="3"/>
    <x v="1"/>
    <s v="20,09,2023  04:45:44"/>
    <n v="290"/>
    <s v="On-time"/>
    <n v="1105"/>
    <n v="393.92"/>
    <n v="393.92"/>
    <n v="70"/>
    <s v="Female"/>
    <s v="Low"/>
    <x v="3"/>
    <x v="1"/>
    <n v="2"/>
    <s v="Gold"/>
    <s v="Online"/>
    <n v="8.8000000000000007"/>
    <n v="3"/>
    <n v="81"/>
    <n v="0"/>
    <n v="1"/>
    <s v="Middle"/>
  </r>
  <r>
    <s v="P324"/>
    <s v="F1997"/>
    <s v="United"/>
    <x v="2"/>
    <x v="5"/>
    <s v="08,11,2024  17:48:14"/>
    <n v="297"/>
    <s v="On-time"/>
    <n v="819"/>
    <n v="325.7"/>
    <n v="325.7"/>
    <n v="26"/>
    <s v="Female"/>
    <s v="Low"/>
    <x v="2"/>
    <x v="2"/>
    <n v="0"/>
    <s v="Gold"/>
    <s v="Mobile App"/>
    <n v="7.3"/>
    <n v="4"/>
    <n v="104"/>
    <n v="0"/>
    <n v="1"/>
    <s v="Middle"/>
  </r>
  <r>
    <s v="P325"/>
    <s v="F551"/>
    <s v="JetBlue"/>
    <x v="7"/>
    <x v="7"/>
    <s v="27,03,2025  00:55:04"/>
    <n v="114"/>
    <s v="Cancelled"/>
    <n v="1102"/>
    <n v="541.41999999999996"/>
    <n v="541.41999999999996"/>
    <n v="36"/>
    <s v="Female"/>
    <s v="High"/>
    <x v="3"/>
    <x v="1"/>
    <n v="1"/>
    <s v="None"/>
    <s v="Desk"/>
    <n v="5.2"/>
    <n v="10"/>
    <n v="119"/>
    <n v="0"/>
    <n v="0"/>
    <s v="Window"/>
  </r>
  <r>
    <s v="P326"/>
    <s v="F173"/>
    <s v="American Airlines"/>
    <x v="2"/>
    <x v="2"/>
    <s v="31,07,2024  16:00:53"/>
    <n v="197"/>
    <s v="On-time"/>
    <n v="979"/>
    <n v="588.47"/>
    <n v="588.47"/>
    <n v="70"/>
    <s v="Female"/>
    <s v="Medium"/>
    <x v="1"/>
    <x v="1"/>
    <n v="0"/>
    <s v="Silver"/>
    <s v="Online"/>
    <n v="6.9"/>
    <n v="4"/>
    <n v="77"/>
    <n v="0"/>
    <n v="0"/>
    <s v="Middle"/>
  </r>
  <r>
    <s v="P327"/>
    <s v="F1780"/>
    <s v="American Airlines"/>
    <x v="5"/>
    <x v="3"/>
    <s v="30,09,2023  03:18:56"/>
    <n v="250"/>
    <s v="Delayed"/>
    <n v="1086"/>
    <n v="309.76"/>
    <n v="309.76"/>
    <n v="70"/>
    <s v="Female"/>
    <s v="Low"/>
    <x v="0"/>
    <x v="1"/>
    <n v="1"/>
    <s v="None"/>
    <s v="Airport Kiosk"/>
    <n v="6.9"/>
    <n v="2"/>
    <n v="119"/>
    <n v="0"/>
    <n v="0"/>
    <s v="Window"/>
  </r>
  <r>
    <s v="P328"/>
    <s v="F676"/>
    <s v="Delta"/>
    <x v="7"/>
    <x v="4"/>
    <s v="18,01,2024  07:12:53"/>
    <n v="60"/>
    <s v="Delayed"/>
    <n v="1100"/>
    <n v="353.18"/>
    <n v="353.18"/>
    <n v="67"/>
    <s v="Female"/>
    <s v="High"/>
    <x v="0"/>
    <x v="1"/>
    <n v="0"/>
    <s v="None"/>
    <s v="Online"/>
    <n v="5.4"/>
    <n v="21"/>
    <n v="0"/>
    <n v="0"/>
    <n v="0"/>
    <s v="Window"/>
  </r>
  <r>
    <s v="P329"/>
    <s v="F209"/>
    <s v="Delta"/>
    <x v="7"/>
    <x v="4"/>
    <s v="09,11,2023  18:07:44"/>
    <n v="135"/>
    <s v="On-time"/>
    <n v="1059"/>
    <n v="303.93"/>
    <n v="303.93"/>
    <n v="37"/>
    <s v="Male"/>
    <s v="Low"/>
    <x v="2"/>
    <x v="1"/>
    <n v="0"/>
    <s v="Platinum"/>
    <s v="Mobile App"/>
    <n v="5.9"/>
    <n v="0"/>
    <n v="96"/>
    <n v="0"/>
    <n v="0"/>
    <s v="Window"/>
  </r>
  <r>
    <s v="P330"/>
    <s v="F1351"/>
    <s v="JetBlue"/>
    <x v="7"/>
    <x v="5"/>
    <s v="14,02,2025  21:07:49"/>
    <n v="122"/>
    <s v="On-time"/>
    <n v="1463"/>
    <n v="344.44"/>
    <n v="344.44"/>
    <n v="30"/>
    <s v="Female"/>
    <s v="High"/>
    <x v="3"/>
    <x v="0"/>
    <n v="2"/>
    <s v="None"/>
    <s v="Airport Kiosk"/>
    <n v="5.4"/>
    <n v="5"/>
    <n v="30"/>
    <n v="0"/>
    <n v="0"/>
    <s v="Middle"/>
  </r>
  <r>
    <s v="P331"/>
    <s v="F854"/>
    <s v="American Airlines"/>
    <x v="3"/>
    <x v="1"/>
    <s v="04,01,2024  06:30:52"/>
    <n v="165"/>
    <s v="On-time"/>
    <n v="799"/>
    <n v="248.5"/>
    <n v="248.5"/>
    <n v="26"/>
    <s v="Female"/>
    <s v="Medium"/>
    <x v="0"/>
    <x v="2"/>
    <n v="0"/>
    <s v="Gold"/>
    <s v="Mobile App"/>
    <n v="6.2"/>
    <n v="13"/>
    <n v="109"/>
    <n v="0"/>
    <n v="0"/>
    <s v="Middle"/>
  </r>
  <r>
    <s v="P332"/>
    <s v="F605"/>
    <s v="Southwest"/>
    <x v="0"/>
    <x v="4"/>
    <s v="10,05,2023  10:02:14"/>
    <n v="198"/>
    <s v="Delayed"/>
    <n v="1533"/>
    <n v="233.47"/>
    <n v="233.47"/>
    <n v="27"/>
    <s v="Male"/>
    <s v="Medium"/>
    <x v="1"/>
    <x v="2"/>
    <n v="3"/>
    <s v="Gold"/>
    <s v="Airport Kiosk"/>
    <n v="4.5999999999999996"/>
    <n v="9"/>
    <n v="53"/>
    <n v="0"/>
    <n v="0"/>
    <s v="Middle"/>
  </r>
  <r>
    <s v="P333"/>
    <s v="F1781"/>
    <s v="Delta"/>
    <x v="0"/>
    <x v="2"/>
    <s v="26,04,2023  12:42:25"/>
    <n v="180"/>
    <s v="On-time"/>
    <n v="540"/>
    <n v="262.24"/>
    <n v="262.24"/>
    <n v="61"/>
    <s v="Female"/>
    <s v="Low"/>
    <x v="2"/>
    <x v="0"/>
    <n v="0"/>
    <s v="None"/>
    <s v="Desk"/>
    <n v="8"/>
    <n v="3"/>
    <n v="20"/>
    <n v="0"/>
    <n v="0"/>
    <s v="Window"/>
  </r>
  <r>
    <s v="P334"/>
    <s v="F625"/>
    <s v="United"/>
    <x v="3"/>
    <x v="4"/>
    <s v="28,10,2024  06:55:16"/>
    <n v="212"/>
    <s v="On-time"/>
    <n v="692"/>
    <n v="268.55"/>
    <n v="268.55"/>
    <n v="46"/>
    <s v="Male"/>
    <s v="Medium"/>
    <x v="3"/>
    <x v="1"/>
    <n v="1"/>
    <s v="None"/>
    <s v="Airport Kiosk"/>
    <n v="7"/>
    <n v="21"/>
    <n v="22"/>
    <n v="0"/>
    <n v="0"/>
    <s v="Window"/>
  </r>
  <r>
    <s v="P335"/>
    <s v="F1759"/>
    <s v="JetBlue"/>
    <x v="1"/>
    <x v="3"/>
    <s v="18,08,2024  20:59:18"/>
    <n v="254"/>
    <s v="On-time"/>
    <n v="1374"/>
    <n v="285.36"/>
    <n v="285.36"/>
    <n v="58"/>
    <s v="Male"/>
    <s v="Medium"/>
    <x v="3"/>
    <x v="1"/>
    <n v="0"/>
    <s v="Silver"/>
    <s v="Airport Kiosk"/>
    <n v="5"/>
    <n v="5"/>
    <n v="103"/>
    <n v="0"/>
    <n v="0"/>
    <s v="Window"/>
  </r>
  <r>
    <s v="P336"/>
    <s v="F351"/>
    <s v="American Airlines"/>
    <x v="3"/>
    <x v="0"/>
    <s v="07,09,2024  06:52:01"/>
    <n v="119"/>
    <s v="On-time"/>
    <n v="822"/>
    <n v="341.33"/>
    <n v="341.33"/>
    <n v="39"/>
    <s v="Male"/>
    <s v="High"/>
    <x v="0"/>
    <x v="2"/>
    <n v="1"/>
    <s v="None"/>
    <s v="Mobile App"/>
    <n v="6.3"/>
    <n v="2"/>
    <n v="43"/>
    <n v="0"/>
    <n v="0"/>
    <s v="Middle"/>
  </r>
  <r>
    <s v="P337"/>
    <s v="F820"/>
    <s v="Delta"/>
    <x v="3"/>
    <x v="4"/>
    <s v="08,01,2024  17:36:20"/>
    <n v="95"/>
    <s v="On-time"/>
    <n v="1753"/>
    <n v="411.42"/>
    <n v="411.42"/>
    <n v="74"/>
    <s v="Male"/>
    <s v="High"/>
    <x v="1"/>
    <x v="0"/>
    <n v="2"/>
    <s v="None"/>
    <s v="Mobile App"/>
    <n v="5.9"/>
    <n v="16"/>
    <n v="82"/>
    <n v="0"/>
    <n v="0"/>
    <s v="Aisle"/>
  </r>
  <r>
    <s v="P338"/>
    <s v="F1413"/>
    <s v="JetBlue"/>
    <x v="7"/>
    <x v="6"/>
    <s v="12,10,2024  22:02:46"/>
    <n v="152"/>
    <s v="Delayed"/>
    <n v="1505"/>
    <n v="409.25"/>
    <n v="409.25"/>
    <n v="46"/>
    <s v="Female"/>
    <s v="Low"/>
    <x v="1"/>
    <x v="1"/>
    <n v="0"/>
    <s v="Silver"/>
    <s v="Mobile App"/>
    <n v="7.7"/>
    <n v="27"/>
    <n v="39"/>
    <n v="0"/>
    <n v="0"/>
    <s v="Window"/>
  </r>
  <r>
    <s v="P339"/>
    <s v="F620"/>
    <s v="American Airlines"/>
    <x v="6"/>
    <x v="4"/>
    <s v="31,12,2024  05:05:38"/>
    <n v="215"/>
    <s v="Delayed"/>
    <n v="1206"/>
    <n v="363.93"/>
    <n v="363.93"/>
    <n v="40"/>
    <s v="Female"/>
    <s v="Medium"/>
    <x v="1"/>
    <x v="1"/>
    <n v="2"/>
    <s v="Silver"/>
    <s v="Desk"/>
    <n v="6.2"/>
    <n v="6"/>
    <n v="14"/>
    <n v="0"/>
    <n v="0"/>
    <s v="Middle"/>
  </r>
  <r>
    <s v="P340"/>
    <s v="F1153"/>
    <s v="Southwest"/>
    <x v="6"/>
    <x v="7"/>
    <s v="04,02,2025  12:27:07"/>
    <n v="146"/>
    <s v="On-time"/>
    <n v="1223"/>
    <n v="256.83"/>
    <n v="256.83"/>
    <n v="68"/>
    <s v="Male"/>
    <s v="Low"/>
    <x v="2"/>
    <x v="1"/>
    <n v="2"/>
    <s v="Silver"/>
    <s v="Mobile App"/>
    <n v="7.4"/>
    <n v="17"/>
    <n v="20"/>
    <n v="0"/>
    <n v="0"/>
    <s v="Aisle"/>
  </r>
  <r>
    <s v="P341"/>
    <s v="F1128"/>
    <s v="JetBlue"/>
    <x v="5"/>
    <x v="6"/>
    <s v="17,04,2025  21:17:24"/>
    <n v="159"/>
    <s v="On-time"/>
    <n v="1176"/>
    <n v="295.51"/>
    <n v="295.51"/>
    <n v="48"/>
    <s v="Male"/>
    <s v="Medium"/>
    <x v="0"/>
    <x v="1"/>
    <n v="2"/>
    <s v="Silver"/>
    <s v="Online"/>
    <n v="5.6"/>
    <n v="2"/>
    <n v="24"/>
    <n v="0"/>
    <n v="0"/>
    <s v="Middle"/>
  </r>
  <r>
    <s v="P342"/>
    <s v="F1152"/>
    <s v="JetBlue"/>
    <x v="2"/>
    <x v="6"/>
    <s v="24,07,2024  10:54:10"/>
    <n v="193"/>
    <s v="On-time"/>
    <n v="1041"/>
    <n v="448.78"/>
    <n v="448.78"/>
    <n v="25"/>
    <s v="Male"/>
    <s v="Medium"/>
    <x v="0"/>
    <x v="2"/>
    <n v="2"/>
    <s v="None"/>
    <s v="Desk"/>
    <n v="4.7"/>
    <n v="1"/>
    <n v="69"/>
    <n v="0"/>
    <n v="0"/>
    <s v="Window"/>
  </r>
  <r>
    <s v="P343"/>
    <s v="F677"/>
    <s v="Delta"/>
    <x v="3"/>
    <x v="3"/>
    <s v="13,02,2024  02:57:57"/>
    <n v="221"/>
    <s v="On-time"/>
    <n v="1193"/>
    <n v="446.82"/>
    <n v="446.82"/>
    <n v="49"/>
    <s v="Male"/>
    <s v="High"/>
    <x v="0"/>
    <x v="1"/>
    <n v="0"/>
    <s v="Silver"/>
    <s v="Desk"/>
    <n v="8.5"/>
    <n v="5"/>
    <n v="44"/>
    <n v="0"/>
    <n v="0"/>
    <s v="Window"/>
  </r>
  <r>
    <s v="P344"/>
    <s v="F410"/>
    <s v="JetBlue"/>
    <x v="6"/>
    <x v="4"/>
    <s v="24,07,2023  13:13:33"/>
    <n v="193"/>
    <s v="Delayed"/>
    <n v="952"/>
    <n v="273.54000000000002"/>
    <n v="273.54000000000002"/>
    <n v="54"/>
    <s v="Female"/>
    <s v="Medium"/>
    <x v="2"/>
    <x v="2"/>
    <n v="1"/>
    <s v="Silver"/>
    <s v="Online"/>
    <n v="8.1"/>
    <n v="20"/>
    <n v="39"/>
    <n v="0"/>
    <n v="0"/>
    <s v="Aisle"/>
  </r>
  <r>
    <s v="P345"/>
    <s v="F1694"/>
    <s v="JetBlue"/>
    <x v="2"/>
    <x v="6"/>
    <s v="14,02,2024  08:42:55"/>
    <n v="202"/>
    <s v="On-time"/>
    <n v="1370"/>
    <n v="485.7"/>
    <n v="485.7"/>
    <n v="37"/>
    <s v="Female"/>
    <s v="Medium"/>
    <x v="2"/>
    <x v="1"/>
    <n v="1"/>
    <s v="None"/>
    <s v="Airport Kiosk"/>
    <n v="7.9"/>
    <n v="15"/>
    <n v="30"/>
    <n v="0"/>
    <n v="0"/>
    <s v="Aisle"/>
  </r>
  <r>
    <s v="P346"/>
    <s v="F1419"/>
    <s v="American Airlines"/>
    <x v="7"/>
    <x v="1"/>
    <s v="17,06,2024  04:10:00"/>
    <n v="90"/>
    <s v="Delayed"/>
    <n v="1191"/>
    <n v="543.03"/>
    <n v="543.03"/>
    <n v="76"/>
    <s v="Male"/>
    <s v="Medium"/>
    <x v="0"/>
    <x v="2"/>
    <n v="1"/>
    <s v="Silver"/>
    <s v="Online"/>
    <n v="5.0999999999999996"/>
    <n v="0"/>
    <n v="72"/>
    <n v="0"/>
    <n v="0"/>
    <s v="Middle"/>
  </r>
  <r>
    <s v="P347"/>
    <s v="F762"/>
    <s v="Southwest"/>
    <x v="5"/>
    <x v="5"/>
    <s v="19,10,2024  23:59:35"/>
    <n v="206"/>
    <s v="On-time"/>
    <n v="1447"/>
    <n v="402.46"/>
    <n v="402.46"/>
    <n v="35"/>
    <s v="Female"/>
    <s v="Medium"/>
    <x v="3"/>
    <x v="1"/>
    <n v="2"/>
    <s v="Platinum"/>
    <s v="Online"/>
    <n v="9.1999999999999993"/>
    <n v="30"/>
    <n v="81"/>
    <n v="0"/>
    <n v="0"/>
    <s v="Window"/>
  </r>
  <r>
    <s v="P348"/>
    <s v="F33"/>
    <s v="Delta"/>
    <x v="5"/>
    <x v="2"/>
    <s v="29,04,2023  00:28:21"/>
    <n v="165"/>
    <s v="On-time"/>
    <n v="992"/>
    <n v="270.07"/>
    <n v="270.07"/>
    <n v="72"/>
    <s v="Female"/>
    <s v="Medium"/>
    <x v="3"/>
    <x v="1"/>
    <n v="3"/>
    <s v="Silver"/>
    <s v="Desk"/>
    <n v="7.7"/>
    <n v="9"/>
    <n v="103"/>
    <n v="0"/>
    <n v="0"/>
    <s v="Aisle"/>
  </r>
  <r>
    <s v="P349"/>
    <s v="F831"/>
    <s v="JetBlue"/>
    <x v="4"/>
    <x v="7"/>
    <s v="01,03,2024  17:51:02"/>
    <n v="205"/>
    <s v="On-time"/>
    <n v="1357"/>
    <n v="477.33"/>
    <n v="477.33"/>
    <n v="54"/>
    <s v="Female"/>
    <s v="Low"/>
    <x v="3"/>
    <x v="1"/>
    <n v="3"/>
    <s v="None"/>
    <s v="Online"/>
    <n v="9.9"/>
    <n v="11"/>
    <n v="64"/>
    <n v="0"/>
    <n v="0"/>
    <s v="Window"/>
  </r>
  <r>
    <s v="P350"/>
    <s v="F931"/>
    <s v="United"/>
    <x v="3"/>
    <x v="0"/>
    <s v="26,11,2024  05:41:55"/>
    <n v="155"/>
    <s v="On-time"/>
    <n v="1858"/>
    <n v="269.68"/>
    <n v="269.68"/>
    <n v="55"/>
    <s v="Female"/>
    <s v="Low"/>
    <x v="3"/>
    <x v="1"/>
    <n v="1"/>
    <s v="None"/>
    <s v="Airport Kiosk"/>
    <n v="5.9"/>
    <n v="41"/>
    <n v="48"/>
    <n v="0"/>
    <n v="0"/>
    <s v="Window"/>
  </r>
  <r>
    <s v="P351"/>
    <s v="F1561"/>
    <s v="Southwest"/>
    <x v="1"/>
    <x v="2"/>
    <s v="24,02,2025  16:20:36"/>
    <n v="204"/>
    <s v="Delayed"/>
    <n v="1281"/>
    <n v="481.95"/>
    <n v="481.95"/>
    <n v="38"/>
    <s v="Male"/>
    <s v="Low"/>
    <x v="1"/>
    <x v="1"/>
    <n v="0"/>
    <s v="Silver"/>
    <s v="Online"/>
    <n v="4.0999999999999996"/>
    <n v="27"/>
    <n v="5"/>
    <n v="0"/>
    <n v="0"/>
    <s v="Window"/>
  </r>
  <r>
    <s v="P352"/>
    <s v="F72"/>
    <s v="Delta"/>
    <x v="1"/>
    <x v="5"/>
    <s v="24,09,2024  14:36:30"/>
    <n v="232"/>
    <s v="On-time"/>
    <n v="1042"/>
    <n v="330.45"/>
    <n v="330.45"/>
    <n v="21"/>
    <s v="Male"/>
    <s v="Low"/>
    <x v="3"/>
    <x v="1"/>
    <n v="2"/>
    <s v="None"/>
    <s v="Mobile App"/>
    <n v="8.5"/>
    <n v="19"/>
    <n v="47"/>
    <n v="0"/>
    <n v="0"/>
    <s v="Aisle"/>
  </r>
  <r>
    <s v="P353"/>
    <s v="F16"/>
    <s v="United"/>
    <x v="6"/>
    <x v="6"/>
    <s v="05,11,2024  05:24:53"/>
    <n v="146"/>
    <s v="Delayed"/>
    <n v="948"/>
    <n v="239.24"/>
    <n v="239.24"/>
    <n v="54"/>
    <s v="Male"/>
    <s v="Low"/>
    <x v="1"/>
    <x v="1"/>
    <n v="0"/>
    <s v="Silver"/>
    <s v="Desk"/>
    <n v="6.9"/>
    <n v="30"/>
    <n v="98"/>
    <n v="1"/>
    <n v="0"/>
    <s v="Middle"/>
  </r>
  <r>
    <s v="P354"/>
    <s v="F538"/>
    <s v="Delta"/>
    <x v="0"/>
    <x v="3"/>
    <s v="05,04,2025  06:02:58"/>
    <n v="155"/>
    <s v="On-time"/>
    <n v="1191"/>
    <n v="397.99"/>
    <n v="397.99"/>
    <n v="45"/>
    <s v="Female"/>
    <s v="Medium"/>
    <x v="3"/>
    <x v="3"/>
    <n v="0"/>
    <s v="Gold"/>
    <s v="Online"/>
    <n v="7.7"/>
    <n v="5"/>
    <n v="60"/>
    <n v="0"/>
    <n v="0"/>
    <s v="Aisle"/>
  </r>
  <r>
    <s v="P355"/>
    <s v="F670"/>
    <s v="United"/>
    <x v="0"/>
    <x v="5"/>
    <s v="08,03,2025  07:21:46"/>
    <n v="128"/>
    <s v="On-time"/>
    <n v="1548"/>
    <n v="487.29"/>
    <n v="487.29"/>
    <n v="46"/>
    <s v="Female"/>
    <s v="Low"/>
    <x v="1"/>
    <x v="0"/>
    <n v="1"/>
    <s v="Platinum"/>
    <s v="Mobile App"/>
    <n v="6.1"/>
    <n v="11"/>
    <n v="27"/>
    <n v="0"/>
    <n v="0"/>
    <s v="Middle"/>
  </r>
  <r>
    <s v="P356"/>
    <s v="F1951"/>
    <s v="Southwest"/>
    <x v="5"/>
    <x v="5"/>
    <s v="23,08,2024  20:52:51"/>
    <n v="152"/>
    <s v="On-time"/>
    <n v="534"/>
    <n v="295.83"/>
    <n v="295.83"/>
    <n v="21"/>
    <s v="Female"/>
    <s v="High"/>
    <x v="0"/>
    <x v="0"/>
    <n v="0"/>
    <s v="None"/>
    <s v="Airport Kiosk"/>
    <n v="6.7"/>
    <n v="7"/>
    <n v="66"/>
    <n v="0"/>
    <n v="0"/>
    <s v="Aisle"/>
  </r>
  <r>
    <s v="P357"/>
    <s v="F1884"/>
    <s v="United"/>
    <x v="4"/>
    <x v="4"/>
    <s v="14,04,2024  18:55:32"/>
    <n v="242"/>
    <s v="On-time"/>
    <n v="1298"/>
    <n v="349.33"/>
    <n v="349.33"/>
    <n v="65"/>
    <s v="Female"/>
    <s v="High"/>
    <x v="1"/>
    <x v="2"/>
    <n v="0"/>
    <s v="Silver"/>
    <s v="Airport Kiosk"/>
    <n v="6.5"/>
    <n v="18"/>
    <n v="106"/>
    <n v="0"/>
    <n v="1"/>
    <s v="Window"/>
  </r>
  <r>
    <s v="P358"/>
    <s v="F1845"/>
    <s v="Delta"/>
    <x v="3"/>
    <x v="4"/>
    <s v="06,02,2025  12:37:28"/>
    <n v="245"/>
    <s v="Delayed"/>
    <n v="1748"/>
    <n v="246.57"/>
    <n v="246.57"/>
    <n v="75"/>
    <s v="Male"/>
    <s v="Medium"/>
    <x v="2"/>
    <x v="1"/>
    <n v="2"/>
    <s v="Gold"/>
    <s v="Mobile App"/>
    <n v="8"/>
    <n v="4"/>
    <n v="61"/>
    <n v="0"/>
    <n v="1"/>
    <s v="Middle"/>
  </r>
  <r>
    <s v="P359"/>
    <s v="F179"/>
    <s v="Delta"/>
    <x v="0"/>
    <x v="5"/>
    <s v="15,03,2025  06:00:07"/>
    <n v="174"/>
    <s v="On-time"/>
    <n v="1221"/>
    <n v="273.99"/>
    <n v="273.99"/>
    <n v="67"/>
    <s v="Male"/>
    <s v="Medium"/>
    <x v="3"/>
    <x v="1"/>
    <n v="0"/>
    <s v="None"/>
    <s v="Desk"/>
    <n v="8.6999999999999993"/>
    <n v="8"/>
    <n v="49"/>
    <n v="0"/>
    <n v="0"/>
    <s v="Aisle"/>
  </r>
  <r>
    <s v="P360"/>
    <s v="F882"/>
    <s v="Southwest"/>
    <x v="5"/>
    <x v="4"/>
    <s v="22,02,2024  07:29:46"/>
    <n v="146"/>
    <s v="Delayed"/>
    <n v="1284"/>
    <n v="426.36"/>
    <n v="426.36"/>
    <n v="35"/>
    <s v="Male"/>
    <s v="Low"/>
    <x v="1"/>
    <x v="2"/>
    <n v="3"/>
    <s v="None"/>
    <s v="Desk"/>
    <n v="6.1"/>
    <n v="30"/>
    <n v="65"/>
    <n v="0"/>
    <n v="0"/>
    <s v="Window"/>
  </r>
  <r>
    <s v="P361"/>
    <s v="F1892"/>
    <s v="Southwest"/>
    <x v="0"/>
    <x v="4"/>
    <s v="10,08,2023  12:25:29"/>
    <n v="147"/>
    <s v="On-time"/>
    <n v="649"/>
    <n v="373.31"/>
    <n v="373.31"/>
    <n v="24"/>
    <s v="Female"/>
    <s v="High"/>
    <x v="2"/>
    <x v="2"/>
    <n v="1"/>
    <s v="None"/>
    <s v="Airport Kiosk"/>
    <n v="5.7"/>
    <n v="3"/>
    <n v="92"/>
    <n v="0"/>
    <n v="1"/>
    <s v="Aisle"/>
  </r>
  <r>
    <s v="P362"/>
    <s v="F224"/>
    <s v="American Airlines"/>
    <x v="6"/>
    <x v="1"/>
    <s v="09,10,2023  11:04:25"/>
    <n v="151"/>
    <s v="On-time"/>
    <n v="1071"/>
    <n v="266.73"/>
    <n v="266.73"/>
    <n v="38"/>
    <s v="Female"/>
    <s v="Medium"/>
    <x v="0"/>
    <x v="0"/>
    <n v="2"/>
    <s v="Silver"/>
    <s v="Desk"/>
    <n v="4.5"/>
    <n v="19"/>
    <n v="102"/>
    <n v="0"/>
    <n v="0"/>
    <s v="Middle"/>
  </r>
  <r>
    <s v="P363"/>
    <s v="F892"/>
    <s v="United"/>
    <x v="0"/>
    <x v="5"/>
    <s v="21,05,2023  23:28:15"/>
    <n v="163"/>
    <s v="On-time"/>
    <n v="720"/>
    <n v="295.51"/>
    <n v="295.51"/>
    <n v="74"/>
    <s v="Female"/>
    <s v="Low"/>
    <x v="1"/>
    <x v="1"/>
    <n v="3"/>
    <s v="Silver"/>
    <s v="Desk"/>
    <n v="9.1999999999999993"/>
    <n v="1"/>
    <n v="7"/>
    <n v="0"/>
    <n v="0"/>
    <s v="Aisle"/>
  </r>
  <r>
    <s v="P364"/>
    <s v="F1184"/>
    <s v="Southwest"/>
    <x v="7"/>
    <x v="7"/>
    <s v="21,02,2025  07:19:35"/>
    <n v="63"/>
    <s v="On-time"/>
    <n v="1887"/>
    <n v="372.85"/>
    <n v="372.85"/>
    <n v="29"/>
    <s v="Female"/>
    <s v="Medium"/>
    <x v="3"/>
    <x v="2"/>
    <n v="1"/>
    <s v="None"/>
    <s v="Mobile App"/>
    <n v="8"/>
    <n v="2"/>
    <n v="36"/>
    <n v="0"/>
    <n v="0"/>
    <s v="Aisle"/>
  </r>
  <r>
    <s v="P365"/>
    <s v="F1609"/>
    <s v="United"/>
    <x v="5"/>
    <x v="4"/>
    <s v="24,11,2024  03:13:36"/>
    <n v="78"/>
    <s v="On-time"/>
    <n v="959"/>
    <n v="339.91"/>
    <n v="339.91"/>
    <n v="18"/>
    <s v="Male"/>
    <s v="Medium"/>
    <x v="3"/>
    <x v="2"/>
    <n v="1"/>
    <s v="None"/>
    <s v="Mobile App"/>
    <n v="7.6"/>
    <n v="3"/>
    <n v="16"/>
    <n v="0"/>
    <n v="0"/>
    <s v="Window"/>
  </r>
  <r>
    <s v="P366"/>
    <s v="F1458"/>
    <s v="Southwest"/>
    <x v="4"/>
    <x v="1"/>
    <s v="26,01,2025  02:17:13"/>
    <n v="191"/>
    <s v="On-time"/>
    <n v="603"/>
    <n v="380.21"/>
    <n v="380.21"/>
    <n v="72"/>
    <s v="Male"/>
    <s v="Low"/>
    <x v="2"/>
    <x v="1"/>
    <n v="1"/>
    <s v="Gold"/>
    <s v="Airport Kiosk"/>
    <n v="8.6999999999999993"/>
    <n v="50"/>
    <n v="98"/>
    <n v="0"/>
    <n v="0"/>
    <s v="Aisle"/>
  </r>
  <r>
    <s v="P367"/>
    <s v="F1114"/>
    <s v="American Airlines"/>
    <x v="5"/>
    <x v="2"/>
    <s v="18,09,2023  09:16:21"/>
    <n v="236"/>
    <s v="On-time"/>
    <n v="1384"/>
    <n v="425.43"/>
    <n v="425.43"/>
    <n v="41"/>
    <s v="Male"/>
    <s v="Medium"/>
    <x v="1"/>
    <x v="1"/>
    <n v="0"/>
    <s v="None"/>
    <s v="Online"/>
    <n v="7.5"/>
    <n v="25"/>
    <n v="65"/>
    <n v="1"/>
    <n v="0"/>
    <s v="Window"/>
  </r>
  <r>
    <s v="P368"/>
    <s v="F1549"/>
    <s v="JetBlue"/>
    <x v="3"/>
    <x v="7"/>
    <s v="28,11,2023  07:43:34"/>
    <n v="243"/>
    <s v="On-time"/>
    <n v="1109"/>
    <n v="308.54000000000002"/>
    <n v="308.54000000000002"/>
    <n v="61"/>
    <s v="Male"/>
    <s v="Medium"/>
    <x v="0"/>
    <x v="1"/>
    <n v="0"/>
    <s v="Gold"/>
    <s v="Mobile App"/>
    <n v="7"/>
    <n v="6"/>
    <n v="46"/>
    <n v="0"/>
    <n v="0"/>
    <s v="Aisle"/>
  </r>
  <r>
    <s v="P369"/>
    <s v="F1618"/>
    <s v="Southwest"/>
    <x v="3"/>
    <x v="3"/>
    <s v="08,12,2023  02:25:39"/>
    <n v="120"/>
    <s v="On-time"/>
    <n v="770"/>
    <n v="395.81"/>
    <n v="395.81"/>
    <n v="79"/>
    <s v="Male"/>
    <s v="Low"/>
    <x v="2"/>
    <x v="1"/>
    <n v="2"/>
    <s v="Gold"/>
    <s v="Airport Kiosk"/>
    <n v="5.0999999999999996"/>
    <n v="8"/>
    <n v="21"/>
    <n v="0"/>
    <n v="0"/>
    <s v="Middle"/>
  </r>
  <r>
    <s v="P370"/>
    <s v="F288"/>
    <s v="American Airlines"/>
    <x v="0"/>
    <x v="4"/>
    <s v="24,04,2024  01:07:05"/>
    <n v="52"/>
    <s v="On-time"/>
    <n v="1230"/>
    <n v="346.11"/>
    <n v="346.11"/>
    <n v="76"/>
    <s v="Male"/>
    <s v="Medium"/>
    <x v="0"/>
    <x v="1"/>
    <n v="2"/>
    <s v="None"/>
    <s v="Airport Kiosk"/>
    <n v="4.3"/>
    <n v="36"/>
    <n v="31"/>
    <n v="0"/>
    <n v="0"/>
    <s v="Middle"/>
  </r>
  <r>
    <s v="P371"/>
    <s v="F850"/>
    <s v="American Airlines"/>
    <x v="5"/>
    <x v="4"/>
    <s v="31,12,2024  05:43:09"/>
    <n v="178"/>
    <s v="Cancelled"/>
    <n v="1405"/>
    <n v="443.05"/>
    <n v="443.05"/>
    <n v="32"/>
    <s v="Male"/>
    <s v="Low"/>
    <x v="3"/>
    <x v="0"/>
    <n v="0"/>
    <s v="Gold"/>
    <s v="Airport Kiosk"/>
    <n v="5.4"/>
    <n v="30"/>
    <n v="0"/>
    <n v="0"/>
    <n v="0"/>
    <s v="Window"/>
  </r>
  <r>
    <s v="P372"/>
    <s v="F896"/>
    <s v="Southwest"/>
    <x v="2"/>
    <x v="7"/>
    <s v="19,01,2024  07:16:40"/>
    <n v="226"/>
    <s v="On-time"/>
    <n v="880"/>
    <n v="358.21"/>
    <n v="358.21"/>
    <n v="61"/>
    <s v="Female"/>
    <s v="Medium"/>
    <x v="1"/>
    <x v="0"/>
    <n v="1"/>
    <s v="Platinum"/>
    <s v="Online"/>
    <n v="7"/>
    <n v="3"/>
    <n v="68"/>
    <n v="0"/>
    <n v="0"/>
    <s v="Aisle"/>
  </r>
  <r>
    <s v="P373"/>
    <s v="F1621"/>
    <s v="United"/>
    <x v="4"/>
    <x v="4"/>
    <s v="15,07,2024  07:00:08"/>
    <n v="193"/>
    <s v="On-time"/>
    <n v="1368"/>
    <n v="276.67"/>
    <n v="276.67"/>
    <n v="60"/>
    <s v="Female"/>
    <s v="Low"/>
    <x v="2"/>
    <x v="1"/>
    <n v="0"/>
    <s v="Gold"/>
    <s v="Desk"/>
    <n v="5.4"/>
    <n v="1"/>
    <n v="113"/>
    <n v="0"/>
    <n v="0"/>
    <s v="Aisle"/>
  </r>
  <r>
    <s v="P374"/>
    <s v="F397"/>
    <s v="Delta"/>
    <x v="7"/>
    <x v="3"/>
    <s v="07,02,2025  17:40:55"/>
    <n v="188"/>
    <s v="On-time"/>
    <n v="1162"/>
    <n v="310.42"/>
    <n v="310.42"/>
    <n v="53"/>
    <s v="Male"/>
    <s v="Medium"/>
    <x v="1"/>
    <x v="2"/>
    <n v="2"/>
    <s v="None"/>
    <s v="Airport Kiosk"/>
    <n v="9"/>
    <n v="6"/>
    <n v="25"/>
    <n v="0"/>
    <n v="0"/>
    <s v="Middle"/>
  </r>
  <r>
    <s v="P375"/>
    <s v="F13"/>
    <s v="United"/>
    <x v="1"/>
    <x v="0"/>
    <s v="18,12,2023  11:22:10"/>
    <n v="165"/>
    <s v="On-time"/>
    <n v="1087"/>
    <n v="341.7"/>
    <n v="341.7"/>
    <n v="65"/>
    <s v="Female"/>
    <s v="High"/>
    <x v="1"/>
    <x v="1"/>
    <n v="2"/>
    <s v="None"/>
    <s v="Airport Kiosk"/>
    <n v="7.2"/>
    <n v="6"/>
    <n v="15"/>
    <n v="0"/>
    <n v="0"/>
    <s v="Aisle"/>
  </r>
  <r>
    <s v="P376"/>
    <s v="F97"/>
    <s v="JetBlue"/>
    <x v="2"/>
    <x v="5"/>
    <s v="02,12,2024  10:27:21"/>
    <n v="143"/>
    <s v="Delayed"/>
    <n v="809"/>
    <n v="401.19"/>
    <n v="401.19"/>
    <n v="72"/>
    <s v="Male"/>
    <s v="Low"/>
    <x v="0"/>
    <x v="1"/>
    <n v="1"/>
    <s v="None"/>
    <s v="Mobile App"/>
    <n v="5"/>
    <n v="2"/>
    <n v="110"/>
    <n v="0"/>
    <n v="0"/>
    <s v="Window"/>
  </r>
  <r>
    <s v="P377"/>
    <s v="F1250"/>
    <s v="Southwest"/>
    <x v="1"/>
    <x v="6"/>
    <s v="28,02,2025  05:12:37"/>
    <n v="170"/>
    <s v="On-time"/>
    <n v="1253"/>
    <n v="340.7"/>
    <n v="340.7"/>
    <n v="59"/>
    <s v="Male"/>
    <s v="Medium"/>
    <x v="3"/>
    <x v="0"/>
    <n v="4"/>
    <s v="None"/>
    <s v="Online"/>
    <n v="7.1"/>
    <n v="18"/>
    <n v="71"/>
    <n v="0"/>
    <n v="0"/>
    <s v="Aisle"/>
  </r>
  <r>
    <s v="P378"/>
    <s v="F929"/>
    <s v="JetBlue"/>
    <x v="6"/>
    <x v="3"/>
    <s v="20,12,2023  06:18:12"/>
    <n v="162"/>
    <s v="Cancelled"/>
    <n v="1428"/>
    <n v="284.06"/>
    <n v="284.06"/>
    <n v="40"/>
    <s v="Male"/>
    <s v="Medium"/>
    <x v="0"/>
    <x v="1"/>
    <n v="3"/>
    <s v="None"/>
    <s v="Desk"/>
    <n v="8.1"/>
    <n v="1"/>
    <n v="25"/>
    <n v="0"/>
    <n v="0"/>
    <s v="Middle"/>
  </r>
  <r>
    <s v="P379"/>
    <s v="F772"/>
    <s v="American Airlines"/>
    <x v="0"/>
    <x v="2"/>
    <s v="30,11,2024  14:21:12"/>
    <n v="188"/>
    <s v="On-time"/>
    <n v="912"/>
    <n v="310.77"/>
    <n v="310.77"/>
    <n v="51"/>
    <s v="Male"/>
    <s v="Medium"/>
    <x v="0"/>
    <x v="2"/>
    <n v="2"/>
    <s v="Silver"/>
    <s v="Desk"/>
    <n v="8.4"/>
    <n v="14"/>
    <n v="117"/>
    <n v="0"/>
    <n v="0"/>
    <s v="Middle"/>
  </r>
  <r>
    <s v="P380"/>
    <s v="F245"/>
    <s v="American Airlines"/>
    <x v="6"/>
    <x v="4"/>
    <s v="30,08,2023  14:50:44"/>
    <n v="136"/>
    <s v="On-time"/>
    <n v="535"/>
    <n v="293.63"/>
    <n v="293.63"/>
    <n v="79"/>
    <s v="Female"/>
    <s v="Low"/>
    <x v="3"/>
    <x v="1"/>
    <n v="1"/>
    <s v="None"/>
    <s v="Mobile App"/>
    <n v="10"/>
    <n v="20"/>
    <n v="19"/>
    <n v="0"/>
    <n v="0"/>
    <s v="Middle"/>
  </r>
  <r>
    <s v="P381"/>
    <s v="F1726"/>
    <s v="JetBlue"/>
    <x v="0"/>
    <x v="5"/>
    <s v="04,02,2024  17:07:59"/>
    <n v="273"/>
    <s v="On-time"/>
    <n v="1395"/>
    <n v="437.31"/>
    <n v="437.31"/>
    <n v="62"/>
    <s v="Female"/>
    <s v="Low"/>
    <x v="3"/>
    <x v="2"/>
    <n v="1"/>
    <s v="None"/>
    <s v="Airport Kiosk"/>
    <n v="5.5"/>
    <n v="4"/>
    <n v="0"/>
    <n v="0"/>
    <n v="0"/>
    <s v="Middle"/>
  </r>
  <r>
    <s v="P382"/>
    <s v="F981"/>
    <s v="American Airlines"/>
    <x v="3"/>
    <x v="0"/>
    <s v="02,10,2023  07:44:44"/>
    <n v="227"/>
    <s v="Delayed"/>
    <n v="1461"/>
    <n v="335.42"/>
    <n v="335.42"/>
    <n v="18"/>
    <s v="Male"/>
    <s v="High"/>
    <x v="2"/>
    <x v="2"/>
    <n v="1"/>
    <s v="Silver"/>
    <s v="Mobile App"/>
    <n v="7.1"/>
    <n v="0"/>
    <n v="98"/>
    <n v="0"/>
    <n v="0"/>
    <s v="Middle"/>
  </r>
  <r>
    <s v="P383"/>
    <s v="F1964"/>
    <s v="Delta"/>
    <x v="7"/>
    <x v="6"/>
    <s v="02,04,2025  19:27:20"/>
    <n v="129"/>
    <s v="On-time"/>
    <n v="587"/>
    <n v="383.47"/>
    <n v="383.47"/>
    <n v="54"/>
    <s v="Male"/>
    <s v="Medium"/>
    <x v="3"/>
    <x v="0"/>
    <n v="0"/>
    <s v="None"/>
    <s v="Mobile App"/>
    <n v="6.3"/>
    <n v="2"/>
    <n v="102"/>
    <n v="0"/>
    <n v="0"/>
    <s v="Window"/>
  </r>
  <r>
    <s v="P384"/>
    <s v="F1135"/>
    <s v="JetBlue"/>
    <x v="1"/>
    <x v="1"/>
    <s v="26,05,2023  06:42:11"/>
    <n v="145"/>
    <s v="On-time"/>
    <n v="1083"/>
    <n v="490.28"/>
    <n v="490.28"/>
    <n v="73"/>
    <s v="Male"/>
    <s v="High"/>
    <x v="3"/>
    <x v="1"/>
    <n v="1"/>
    <s v="None"/>
    <s v="Mobile App"/>
    <n v="7.2"/>
    <n v="11"/>
    <n v="85"/>
    <n v="0"/>
    <n v="0"/>
    <s v="Aisle"/>
  </r>
  <r>
    <s v="P385"/>
    <s v="F453"/>
    <s v="Delta"/>
    <x v="4"/>
    <x v="5"/>
    <s v="22,03,2024  01:25:27"/>
    <n v="151"/>
    <s v="On-time"/>
    <n v="1048"/>
    <n v="316.76"/>
    <n v="316.76"/>
    <n v="20"/>
    <s v="Male"/>
    <s v="Medium"/>
    <x v="2"/>
    <x v="3"/>
    <n v="2"/>
    <s v="Gold"/>
    <s v="Mobile App"/>
    <n v="7"/>
    <n v="18"/>
    <n v="14"/>
    <n v="0"/>
    <n v="1"/>
    <s v="Aisle"/>
  </r>
  <r>
    <s v="P386"/>
    <s v="F345"/>
    <s v="American Airlines"/>
    <x v="5"/>
    <x v="7"/>
    <s v="20,12,2024  21:04:30"/>
    <n v="188"/>
    <s v="On-time"/>
    <n v="1170"/>
    <n v="593.92999999999995"/>
    <n v="593.92999999999995"/>
    <n v="40"/>
    <s v="Male"/>
    <s v="Low"/>
    <x v="0"/>
    <x v="0"/>
    <n v="2"/>
    <s v="Platinum"/>
    <s v="Desk"/>
    <n v="5.3"/>
    <n v="5"/>
    <n v="29"/>
    <n v="0"/>
    <n v="0"/>
    <s v="Middle"/>
  </r>
  <r>
    <s v="P387"/>
    <s v="F230"/>
    <s v="American Airlines"/>
    <x v="6"/>
    <x v="3"/>
    <s v="03,04,2025  02:45:33"/>
    <n v="176"/>
    <s v="Delayed"/>
    <n v="871"/>
    <n v="451.64"/>
    <n v="451.64"/>
    <n v="76"/>
    <s v="Female"/>
    <s v="Medium"/>
    <x v="2"/>
    <x v="1"/>
    <n v="1"/>
    <s v="Gold"/>
    <s v="Online"/>
    <n v="7.8"/>
    <n v="4"/>
    <n v="98"/>
    <n v="0"/>
    <n v="0"/>
    <s v="Middle"/>
  </r>
  <r>
    <s v="P388"/>
    <s v="F1078"/>
    <s v="Southwest"/>
    <x v="5"/>
    <x v="3"/>
    <s v="13,08,2024  22:39:30"/>
    <n v="127"/>
    <s v="On-time"/>
    <n v="1346"/>
    <n v="302.31"/>
    <n v="302.31"/>
    <n v="24"/>
    <s v="Female"/>
    <s v="Low"/>
    <x v="2"/>
    <x v="0"/>
    <n v="1"/>
    <s v="None"/>
    <s v="Online"/>
    <n v="8.3000000000000007"/>
    <n v="0"/>
    <n v="85"/>
    <n v="0"/>
    <n v="0"/>
    <s v="Aisle"/>
  </r>
  <r>
    <s v="P389"/>
    <s v="F1892"/>
    <s v="American Airlines"/>
    <x v="0"/>
    <x v="5"/>
    <s v="29,10,2023  17:46:13"/>
    <n v="235"/>
    <s v="On-time"/>
    <n v="1088"/>
    <n v="340.2"/>
    <n v="340.2"/>
    <n v="73"/>
    <s v="Female"/>
    <s v="Low"/>
    <x v="0"/>
    <x v="1"/>
    <n v="1"/>
    <s v="None"/>
    <s v="Desk"/>
    <n v="6.7"/>
    <n v="5"/>
    <n v="95"/>
    <n v="0"/>
    <n v="1"/>
    <s v="Middle"/>
  </r>
  <r>
    <s v="P390"/>
    <s v="F975"/>
    <s v="Southwest"/>
    <x v="7"/>
    <x v="4"/>
    <s v="13,01,2024  16:39:02"/>
    <n v="138"/>
    <s v="On-time"/>
    <n v="1269"/>
    <n v="373.56"/>
    <n v="373.56"/>
    <n v="44"/>
    <s v="Male"/>
    <s v="Medium"/>
    <x v="2"/>
    <x v="0"/>
    <n v="2"/>
    <s v="None"/>
    <s v="Online"/>
    <n v="5.3"/>
    <n v="6"/>
    <n v="50"/>
    <n v="0"/>
    <n v="0"/>
    <s v="Window"/>
  </r>
  <r>
    <s v="P391"/>
    <s v="F159"/>
    <s v="American Airlines"/>
    <x v="4"/>
    <x v="3"/>
    <s v="18,03,2024  18:20:34"/>
    <n v="73"/>
    <s v="On-time"/>
    <n v="964"/>
    <n v="231.38"/>
    <n v="231.38"/>
    <n v="57"/>
    <s v="Female"/>
    <s v="Medium"/>
    <x v="0"/>
    <x v="1"/>
    <n v="0"/>
    <s v="None"/>
    <s v="Online"/>
    <n v="9"/>
    <n v="9"/>
    <n v="28"/>
    <n v="0"/>
    <n v="0"/>
    <s v="Aisle"/>
  </r>
  <r>
    <s v="P392"/>
    <s v="F1106"/>
    <s v="United"/>
    <x v="7"/>
    <x v="7"/>
    <s v="04,07,2024  07:55:05"/>
    <n v="218"/>
    <s v="On-time"/>
    <n v="1220"/>
    <n v="488.78"/>
    <n v="488.78"/>
    <n v="79"/>
    <s v="Male"/>
    <s v="Medium"/>
    <x v="2"/>
    <x v="3"/>
    <n v="2"/>
    <s v="None"/>
    <s v="Online"/>
    <n v="6.2"/>
    <n v="6"/>
    <n v="71"/>
    <n v="0"/>
    <n v="0"/>
    <s v="Aisle"/>
  </r>
  <r>
    <s v="P393"/>
    <s v="F1531"/>
    <s v="United"/>
    <x v="3"/>
    <x v="4"/>
    <s v="05,02,2025  22:33:58"/>
    <n v="153"/>
    <s v="On-time"/>
    <n v="1550"/>
    <n v="395.35"/>
    <n v="395.35"/>
    <n v="54"/>
    <s v="Female"/>
    <s v="Medium"/>
    <x v="0"/>
    <x v="3"/>
    <n v="0"/>
    <s v="Silver"/>
    <s v="Desk"/>
    <n v="6"/>
    <n v="1"/>
    <n v="75"/>
    <n v="0"/>
    <n v="0"/>
    <s v="Middle"/>
  </r>
  <r>
    <s v="P394"/>
    <s v="F21"/>
    <s v="United"/>
    <x v="1"/>
    <x v="5"/>
    <s v="04,02,2025  21:20:07"/>
    <n v="190"/>
    <s v="On-time"/>
    <n v="1261"/>
    <n v="264.48"/>
    <n v="264.48"/>
    <n v="68"/>
    <s v="Female"/>
    <s v="Medium"/>
    <x v="0"/>
    <x v="1"/>
    <n v="0"/>
    <s v="Silver"/>
    <s v="Online"/>
    <n v="7.2"/>
    <n v="28"/>
    <n v="43"/>
    <n v="1"/>
    <n v="0"/>
    <s v="Window"/>
  </r>
  <r>
    <s v="P395"/>
    <s v="F1464"/>
    <s v="American Airlines"/>
    <x v="0"/>
    <x v="2"/>
    <s v="23,12,2023  07:42:41"/>
    <n v="159"/>
    <s v="On-time"/>
    <n v="879"/>
    <n v="405.88"/>
    <n v="405.88"/>
    <n v="38"/>
    <s v="Female"/>
    <s v="Medium"/>
    <x v="1"/>
    <x v="2"/>
    <n v="2"/>
    <s v="None"/>
    <s v="Airport Kiosk"/>
    <n v="7.9"/>
    <n v="2"/>
    <n v="108"/>
    <n v="0"/>
    <n v="1"/>
    <s v="Window"/>
  </r>
  <r>
    <s v="P396"/>
    <s v="F735"/>
    <s v="American Airlines"/>
    <x v="1"/>
    <x v="4"/>
    <s v="17,03,2024  03:56:49"/>
    <n v="119"/>
    <s v="On-time"/>
    <n v="1742"/>
    <n v="537.88"/>
    <n v="537.88"/>
    <n v="75"/>
    <s v="Male"/>
    <s v="Medium"/>
    <x v="1"/>
    <x v="0"/>
    <n v="2"/>
    <s v="Gold"/>
    <s v="Airport Kiosk"/>
    <n v="7.6"/>
    <n v="2"/>
    <n v="62"/>
    <n v="0"/>
    <n v="1"/>
    <s v="Window"/>
  </r>
  <r>
    <s v="P397"/>
    <s v="F875"/>
    <s v="JetBlue"/>
    <x v="7"/>
    <x v="0"/>
    <s v="15,04,2025  03:02:48"/>
    <n v="251"/>
    <s v="Delayed"/>
    <n v="804"/>
    <n v="315.77999999999997"/>
    <n v="315.77999999999997"/>
    <n v="34"/>
    <s v="Male"/>
    <s v="High"/>
    <x v="2"/>
    <x v="1"/>
    <n v="0"/>
    <s v="None"/>
    <s v="Airport Kiosk"/>
    <n v="5.8"/>
    <n v="6"/>
    <n v="1"/>
    <n v="0"/>
    <n v="0"/>
    <s v="Window"/>
  </r>
  <r>
    <s v="P398"/>
    <s v="F1031"/>
    <s v="JetBlue"/>
    <x v="1"/>
    <x v="3"/>
    <s v="28,02,2025  16:35:53"/>
    <n v="174"/>
    <s v="On-time"/>
    <n v="1621"/>
    <n v="310.36"/>
    <n v="310.36"/>
    <n v="77"/>
    <s v="Male"/>
    <s v="High"/>
    <x v="0"/>
    <x v="1"/>
    <n v="2"/>
    <s v="Platinum"/>
    <s v="Airport Kiosk"/>
    <n v="9.6"/>
    <n v="4"/>
    <n v="81"/>
    <n v="0"/>
    <n v="0"/>
    <s v="Window"/>
  </r>
  <r>
    <s v="P399"/>
    <s v="F848"/>
    <s v="JetBlue"/>
    <x v="3"/>
    <x v="3"/>
    <s v="10,02,2024  21:48:17"/>
    <n v="165"/>
    <s v="On-time"/>
    <n v="1009"/>
    <n v="356.22"/>
    <n v="356.22"/>
    <n v="44"/>
    <s v="Male"/>
    <s v="Medium"/>
    <x v="3"/>
    <x v="1"/>
    <n v="0"/>
    <s v="None"/>
    <s v="Airport Kiosk"/>
    <n v="6.1"/>
    <n v="23"/>
    <n v="22"/>
    <n v="0"/>
    <n v="0"/>
    <s v="Aisle"/>
  </r>
  <r>
    <s v="P400"/>
    <s v="F1032"/>
    <s v="American Airlines"/>
    <x v="2"/>
    <x v="1"/>
    <s v="14,07,2023  04:18:03"/>
    <n v="200"/>
    <s v="Delayed"/>
    <n v="1518"/>
    <n v="348.53"/>
    <n v="348.53"/>
    <n v="42"/>
    <s v="Male"/>
    <s v="High"/>
    <x v="1"/>
    <x v="0"/>
    <n v="0"/>
    <s v="None"/>
    <s v="Mobile App"/>
    <n v="7.1"/>
    <n v="3"/>
    <n v="1"/>
    <n v="0"/>
    <n v="0"/>
    <s v="Middle"/>
  </r>
  <r>
    <s v="P401"/>
    <s v="F1335"/>
    <s v="American Airlines"/>
    <x v="1"/>
    <x v="2"/>
    <s v="18,04,2025  17:52:42"/>
    <n v="163"/>
    <s v="On-time"/>
    <n v="805"/>
    <n v="255.96"/>
    <n v="255.96"/>
    <n v="47"/>
    <s v="Female"/>
    <s v="Medium"/>
    <x v="1"/>
    <x v="3"/>
    <n v="0"/>
    <s v="None"/>
    <s v="Online"/>
    <n v="5.6"/>
    <n v="4"/>
    <n v="48"/>
    <n v="0"/>
    <n v="0"/>
    <s v="Aisle"/>
  </r>
  <r>
    <s v="P402"/>
    <s v="F1806"/>
    <s v="JetBlue"/>
    <x v="6"/>
    <x v="2"/>
    <s v="13,03,2024  20:37:06"/>
    <n v="229"/>
    <s v="Cancelled"/>
    <n v="1219"/>
    <n v="228.55"/>
    <n v="228.55"/>
    <n v="27"/>
    <s v="Male"/>
    <s v="Medium"/>
    <x v="0"/>
    <x v="1"/>
    <n v="0"/>
    <s v="None"/>
    <s v="Online"/>
    <n v="9.6"/>
    <n v="3"/>
    <n v="49"/>
    <n v="0"/>
    <n v="0"/>
    <s v="Middle"/>
  </r>
  <r>
    <s v="P403"/>
    <s v="F862"/>
    <s v="Southwest"/>
    <x v="7"/>
    <x v="1"/>
    <s v="04,11,2023  22:15:06"/>
    <n v="140"/>
    <s v="On-time"/>
    <n v="937"/>
    <n v="515.73"/>
    <n v="515.73"/>
    <n v="38"/>
    <s v="Male"/>
    <s v="Medium"/>
    <x v="0"/>
    <x v="1"/>
    <n v="2"/>
    <s v="Silver"/>
    <s v="Online"/>
    <n v="9.1999999999999993"/>
    <n v="10"/>
    <n v="16"/>
    <n v="0"/>
    <n v="0"/>
    <s v="Window"/>
  </r>
  <r>
    <s v="P404"/>
    <s v="F1702"/>
    <s v="United"/>
    <x v="0"/>
    <x v="6"/>
    <s v="16,11,2024  18:42:18"/>
    <n v="269"/>
    <s v="On-time"/>
    <n v="1599"/>
    <n v="233.9"/>
    <n v="233.9"/>
    <n v="42"/>
    <s v="Female"/>
    <s v="Medium"/>
    <x v="0"/>
    <x v="1"/>
    <n v="2"/>
    <s v="Silver"/>
    <s v="Mobile App"/>
    <n v="6.6"/>
    <n v="32"/>
    <n v="72"/>
    <n v="0"/>
    <n v="0"/>
    <s v="Aisle"/>
  </r>
  <r>
    <s v="P405"/>
    <s v="F69"/>
    <s v="American Airlines"/>
    <x v="6"/>
    <x v="4"/>
    <s v="06,07,2023  12:09:11"/>
    <n v="45"/>
    <s v="On-time"/>
    <n v="1219"/>
    <n v="285.51"/>
    <n v="285.51"/>
    <n v="60"/>
    <s v="Male"/>
    <s v="Low"/>
    <x v="3"/>
    <x v="0"/>
    <n v="2"/>
    <s v="None"/>
    <s v="Desk"/>
    <n v="4.5"/>
    <n v="1"/>
    <n v="27"/>
    <n v="0"/>
    <n v="1"/>
    <s v="Window"/>
  </r>
  <r>
    <s v="P406"/>
    <s v="F1668"/>
    <s v="JetBlue"/>
    <x v="2"/>
    <x v="0"/>
    <s v="18,07,2024  11:10:08"/>
    <n v="75"/>
    <s v="On-time"/>
    <n v="1179"/>
    <n v="401.35"/>
    <n v="401.35"/>
    <n v="56"/>
    <s v="Female"/>
    <s v="Medium"/>
    <x v="0"/>
    <x v="3"/>
    <n v="1"/>
    <s v="None"/>
    <s v="Online"/>
    <n v="5.9"/>
    <n v="34"/>
    <n v="98"/>
    <n v="0"/>
    <n v="0"/>
    <s v="Window"/>
  </r>
  <r>
    <s v="P407"/>
    <s v="F1513"/>
    <s v="Southwest"/>
    <x v="0"/>
    <x v="3"/>
    <s v="06,12,2023  17:38:45"/>
    <n v="179"/>
    <s v="On-time"/>
    <n v="1774"/>
    <n v="345.15"/>
    <n v="345.15"/>
    <n v="38"/>
    <s v="Female"/>
    <s v="Medium"/>
    <x v="3"/>
    <x v="0"/>
    <n v="1"/>
    <s v="None"/>
    <s v="Desk"/>
    <n v="5.5"/>
    <n v="10"/>
    <n v="114"/>
    <n v="0"/>
    <n v="0"/>
    <s v="Aisle"/>
  </r>
  <r>
    <s v="P408"/>
    <s v="F1907"/>
    <s v="JetBlue"/>
    <x v="1"/>
    <x v="1"/>
    <s v="06,09,2024  17:29:11"/>
    <n v="218"/>
    <s v="On-time"/>
    <n v="1049"/>
    <n v="404.73"/>
    <n v="404.73"/>
    <n v="24"/>
    <s v="Female"/>
    <s v="Low"/>
    <x v="0"/>
    <x v="1"/>
    <n v="2"/>
    <s v="None"/>
    <s v="Airport Kiosk"/>
    <n v="9.1"/>
    <n v="4"/>
    <n v="110"/>
    <n v="0"/>
    <n v="0"/>
    <s v="Window"/>
  </r>
  <r>
    <s v="P409"/>
    <s v="F1986"/>
    <s v="United"/>
    <x v="4"/>
    <x v="7"/>
    <s v="12,07,2023  11:54:45"/>
    <n v="207"/>
    <s v="On-time"/>
    <n v="1275"/>
    <n v="184.34"/>
    <n v="184.34"/>
    <n v="45"/>
    <s v="Female"/>
    <s v="Low"/>
    <x v="3"/>
    <x v="2"/>
    <n v="1"/>
    <s v="None"/>
    <s v="Desk"/>
    <n v="8.5"/>
    <n v="16"/>
    <n v="48"/>
    <n v="0"/>
    <n v="0"/>
    <s v="Window"/>
  </r>
  <r>
    <s v="P410"/>
    <s v="F1006"/>
    <s v="Delta"/>
    <x v="2"/>
    <x v="4"/>
    <s v="15,12,2024  15:56:48"/>
    <n v="164"/>
    <s v="On-time"/>
    <n v="1630"/>
    <n v="342.07"/>
    <n v="342.07"/>
    <n v="64"/>
    <s v="Male"/>
    <s v="Low"/>
    <x v="2"/>
    <x v="1"/>
    <n v="2"/>
    <s v="Platinum"/>
    <s v="Online"/>
    <n v="5.7"/>
    <n v="3"/>
    <n v="10"/>
    <n v="0"/>
    <n v="1"/>
    <s v="Window"/>
  </r>
  <r>
    <s v="P411"/>
    <s v="F893"/>
    <s v="United"/>
    <x v="0"/>
    <x v="2"/>
    <s v="02,10,2023  23:38:54"/>
    <n v="125"/>
    <s v="On-time"/>
    <n v="1337"/>
    <n v="372.16"/>
    <n v="372.16"/>
    <n v="43"/>
    <s v="Female"/>
    <s v="Medium"/>
    <x v="1"/>
    <x v="1"/>
    <n v="2"/>
    <s v="Silver"/>
    <s v="Airport Kiosk"/>
    <n v="5.8"/>
    <n v="4"/>
    <n v="81"/>
    <n v="0"/>
    <n v="1"/>
    <s v="Aisle"/>
  </r>
  <r>
    <s v="P412"/>
    <s v="F581"/>
    <s v="Southwest"/>
    <x v="3"/>
    <x v="5"/>
    <s v="07,11,2024  04:32:37"/>
    <n v="153"/>
    <s v="On-time"/>
    <n v="1304"/>
    <n v="304.04000000000002"/>
    <n v="304.04000000000002"/>
    <n v="24"/>
    <s v="Male"/>
    <s v="Low"/>
    <x v="3"/>
    <x v="1"/>
    <n v="3"/>
    <s v="None"/>
    <s v="Online"/>
    <n v="6.4"/>
    <n v="27"/>
    <n v="80"/>
    <n v="0"/>
    <n v="0"/>
    <s v="Aisle"/>
  </r>
  <r>
    <s v="P413"/>
    <s v="F337"/>
    <s v="Southwest"/>
    <x v="2"/>
    <x v="4"/>
    <s v="01,06,2023  09:31:00"/>
    <n v="94"/>
    <s v="On-time"/>
    <n v="999"/>
    <n v="464.17"/>
    <n v="464.17"/>
    <n v="30"/>
    <s v="Male"/>
    <s v="Low"/>
    <x v="1"/>
    <x v="1"/>
    <n v="1"/>
    <s v="None"/>
    <s v="Online"/>
    <n v="5.2"/>
    <n v="16"/>
    <n v="65"/>
    <n v="0"/>
    <n v="0"/>
    <s v="Middle"/>
  </r>
  <r>
    <s v="P414"/>
    <s v="F1131"/>
    <s v="Delta"/>
    <x v="1"/>
    <x v="1"/>
    <s v="02,02,2025  05:52:25"/>
    <n v="85"/>
    <s v="On-time"/>
    <n v="1374"/>
    <n v="324.57"/>
    <n v="324.57"/>
    <n v="18"/>
    <s v="Female"/>
    <s v="Low"/>
    <x v="1"/>
    <x v="1"/>
    <n v="3"/>
    <s v="Gold"/>
    <s v="Online"/>
    <n v="9.6"/>
    <n v="19"/>
    <n v="5"/>
    <n v="0"/>
    <n v="0"/>
    <s v="Middle"/>
  </r>
  <r>
    <s v="P415"/>
    <s v="F1263"/>
    <s v="Southwest"/>
    <x v="1"/>
    <x v="4"/>
    <s v="25,03,2024  13:08:36"/>
    <n v="132"/>
    <s v="On-time"/>
    <n v="565"/>
    <n v="389.9"/>
    <n v="389.9"/>
    <n v="65"/>
    <s v="Male"/>
    <s v="Low"/>
    <x v="3"/>
    <x v="0"/>
    <n v="2"/>
    <s v="Platinum"/>
    <s v="Online"/>
    <n v="7"/>
    <n v="4"/>
    <n v="117"/>
    <n v="0"/>
    <n v="0"/>
    <s v="Middle"/>
  </r>
  <r>
    <s v="P416"/>
    <s v="F388"/>
    <s v="American Airlines"/>
    <x v="2"/>
    <x v="1"/>
    <s v="14,05,2024  06:24:22"/>
    <n v="248"/>
    <s v="On-time"/>
    <n v="1529"/>
    <n v="474.33"/>
    <n v="474.33"/>
    <n v="47"/>
    <s v="Male"/>
    <s v="High"/>
    <x v="2"/>
    <x v="1"/>
    <n v="0"/>
    <s v="None"/>
    <s v="Airport Kiosk"/>
    <n v="5.0999999999999996"/>
    <n v="5"/>
    <n v="14"/>
    <n v="0"/>
    <n v="0"/>
    <s v="Middle"/>
  </r>
  <r>
    <s v="P417"/>
    <s v="F829"/>
    <s v="Delta"/>
    <x v="3"/>
    <x v="0"/>
    <s v="08,02,2024  19:04:59"/>
    <n v="149"/>
    <s v="On-time"/>
    <n v="1140"/>
    <n v="423.54"/>
    <n v="423.54"/>
    <n v="62"/>
    <s v="Male"/>
    <s v="Low"/>
    <x v="2"/>
    <x v="1"/>
    <n v="3"/>
    <s v="Silver"/>
    <s v="Desk"/>
    <n v="8"/>
    <n v="1"/>
    <n v="61"/>
    <n v="0"/>
    <n v="0"/>
    <s v="Aisle"/>
  </r>
  <r>
    <s v="P418"/>
    <s v="F1151"/>
    <s v="Delta"/>
    <x v="7"/>
    <x v="0"/>
    <s v="23,03,2025  00:41:36"/>
    <n v="258"/>
    <s v="On-time"/>
    <n v="1697"/>
    <n v="281.51"/>
    <n v="281.51"/>
    <n v="77"/>
    <s v="Female"/>
    <s v="High"/>
    <x v="2"/>
    <x v="2"/>
    <n v="1"/>
    <s v="None"/>
    <s v="Online"/>
    <n v="6.8"/>
    <n v="10"/>
    <n v="20"/>
    <n v="0"/>
    <n v="0"/>
    <s v="Window"/>
  </r>
  <r>
    <s v="P419"/>
    <s v="F287"/>
    <s v="Southwest"/>
    <x v="0"/>
    <x v="1"/>
    <s v="23,07,2023  07:18:47"/>
    <n v="135"/>
    <s v="On-time"/>
    <n v="1116"/>
    <n v="333.12"/>
    <n v="333.12"/>
    <n v="18"/>
    <s v="Female"/>
    <s v="Low"/>
    <x v="2"/>
    <x v="1"/>
    <n v="3"/>
    <s v="Silver"/>
    <s v="Airport Kiosk"/>
    <n v="6.8"/>
    <n v="12"/>
    <n v="73"/>
    <n v="0"/>
    <n v="0"/>
    <s v="Aisle"/>
  </r>
  <r>
    <s v="P420"/>
    <s v="F1702"/>
    <s v="Southwest"/>
    <x v="1"/>
    <x v="2"/>
    <s v="20,07,2023  18:37:19"/>
    <n v="82"/>
    <s v="On-time"/>
    <n v="1108"/>
    <n v="373.05"/>
    <n v="373.05"/>
    <n v="35"/>
    <s v="Male"/>
    <s v="Medium"/>
    <x v="0"/>
    <x v="1"/>
    <n v="1"/>
    <s v="Platinum"/>
    <s v="Airport Kiosk"/>
    <n v="9.4"/>
    <n v="11"/>
    <n v="79"/>
    <n v="0"/>
    <n v="1"/>
    <s v="Middle"/>
  </r>
  <r>
    <s v="P421"/>
    <s v="F1545"/>
    <s v="American Airlines"/>
    <x v="3"/>
    <x v="7"/>
    <s v="09,04,2025  01:14:28"/>
    <n v="187"/>
    <s v="On-time"/>
    <n v="1413"/>
    <n v="141.77000000000001"/>
    <n v="141.77000000000001"/>
    <n v="56"/>
    <s v="Male"/>
    <s v="Medium"/>
    <x v="1"/>
    <x v="1"/>
    <n v="1"/>
    <s v="Silver"/>
    <s v="Airport Kiosk"/>
    <n v="7.8"/>
    <n v="21"/>
    <n v="91"/>
    <n v="1"/>
    <n v="0"/>
    <s v="Aisle"/>
  </r>
  <r>
    <s v="P422"/>
    <s v="F35"/>
    <s v="Southwest"/>
    <x v="3"/>
    <x v="0"/>
    <s v="23,02,2025  06:21:49"/>
    <n v="294"/>
    <s v="On-time"/>
    <n v="1268"/>
    <n v="402.34"/>
    <n v="402.34"/>
    <n v="76"/>
    <s v="Female"/>
    <s v="Low"/>
    <x v="1"/>
    <x v="1"/>
    <n v="2"/>
    <s v="Gold"/>
    <s v="Airport Kiosk"/>
    <n v="5"/>
    <n v="1"/>
    <n v="99"/>
    <n v="0"/>
    <n v="0"/>
    <s v="Aisle"/>
  </r>
  <r>
    <s v="P423"/>
    <s v="F1889"/>
    <s v="Delta"/>
    <x v="4"/>
    <x v="0"/>
    <s v="14,07,2023  05:57:18"/>
    <n v="214"/>
    <s v="On-time"/>
    <n v="810"/>
    <n v="228.7"/>
    <n v="228.7"/>
    <n v="55"/>
    <s v="Male"/>
    <s v="Medium"/>
    <x v="1"/>
    <x v="1"/>
    <n v="0"/>
    <s v="Silver"/>
    <s v="Desk"/>
    <n v="8.6"/>
    <n v="3"/>
    <n v="102"/>
    <n v="0"/>
    <n v="0"/>
    <s v="Aisle"/>
  </r>
  <r>
    <s v="P424"/>
    <s v="F466"/>
    <s v="United"/>
    <x v="4"/>
    <x v="5"/>
    <s v="05,11,2024  17:59:57"/>
    <n v="193"/>
    <s v="On-time"/>
    <n v="1155"/>
    <n v="398.97"/>
    <n v="398.97"/>
    <n v="67"/>
    <s v="Male"/>
    <s v="Low"/>
    <x v="0"/>
    <x v="1"/>
    <n v="0"/>
    <s v="Silver"/>
    <s v="Airport Kiosk"/>
    <n v="7.1"/>
    <n v="9"/>
    <n v="76"/>
    <n v="0"/>
    <n v="0"/>
    <s v="Window"/>
  </r>
  <r>
    <s v="P425"/>
    <s v="F1279"/>
    <s v="JetBlue"/>
    <x v="2"/>
    <x v="3"/>
    <s v="18,01,2025  12:42:33"/>
    <n v="59"/>
    <s v="On-time"/>
    <n v="1302"/>
    <n v="368.18"/>
    <n v="368.18"/>
    <n v="56"/>
    <s v="Male"/>
    <s v="Medium"/>
    <x v="2"/>
    <x v="2"/>
    <n v="0"/>
    <s v="Silver"/>
    <s v="Online"/>
    <n v="7.5"/>
    <n v="2"/>
    <n v="20"/>
    <n v="0"/>
    <n v="1"/>
    <s v="Aisle"/>
  </r>
  <r>
    <s v="P426"/>
    <s v="F250"/>
    <s v="Delta"/>
    <x v="4"/>
    <x v="2"/>
    <s v="15,10,2023  02:14:02"/>
    <n v="294"/>
    <s v="On-time"/>
    <n v="1138"/>
    <n v="452.34"/>
    <n v="452.34"/>
    <n v="70"/>
    <s v="Male"/>
    <s v="Low"/>
    <x v="0"/>
    <x v="1"/>
    <n v="1"/>
    <s v="None"/>
    <s v="Mobile App"/>
    <n v="9.6999999999999993"/>
    <n v="9"/>
    <n v="115"/>
    <n v="0"/>
    <n v="0"/>
    <s v="Window"/>
  </r>
  <r>
    <s v="P427"/>
    <s v="F1376"/>
    <s v="Delta"/>
    <x v="2"/>
    <x v="6"/>
    <s v="16,12,2023  07:14:09"/>
    <n v="199"/>
    <s v="On-time"/>
    <n v="1275"/>
    <n v="433.7"/>
    <n v="433.7"/>
    <n v="72"/>
    <s v="Male"/>
    <s v="Medium"/>
    <x v="3"/>
    <x v="2"/>
    <n v="0"/>
    <s v="Silver"/>
    <s v="Airport Kiosk"/>
    <n v="8"/>
    <n v="21"/>
    <n v="10"/>
    <n v="0"/>
    <n v="0"/>
    <s v="Window"/>
  </r>
  <r>
    <s v="P428"/>
    <s v="F1346"/>
    <s v="Southwest"/>
    <x v="2"/>
    <x v="5"/>
    <s v="21,04,2025  11:44:56"/>
    <n v="257"/>
    <s v="On-time"/>
    <n v="1429"/>
    <n v="274.77999999999997"/>
    <n v="274.77999999999997"/>
    <n v="23"/>
    <s v="Male"/>
    <s v="Medium"/>
    <x v="1"/>
    <x v="1"/>
    <n v="2"/>
    <s v="None"/>
    <s v="Online"/>
    <n v="5.4"/>
    <n v="13"/>
    <n v="1"/>
    <n v="0"/>
    <n v="1"/>
    <s v="Middle"/>
  </r>
  <r>
    <s v="P429"/>
    <s v="F732"/>
    <s v="United"/>
    <x v="6"/>
    <x v="0"/>
    <s v="15,11,2023  15:25:13"/>
    <n v="137"/>
    <s v="On-time"/>
    <n v="1023"/>
    <n v="456.16"/>
    <n v="456.16"/>
    <n v="22"/>
    <s v="Male"/>
    <s v="Low"/>
    <x v="3"/>
    <x v="1"/>
    <n v="1"/>
    <s v="Gold"/>
    <s v="Online"/>
    <n v="8.1999999999999993"/>
    <n v="0"/>
    <n v="8"/>
    <n v="0"/>
    <n v="0"/>
    <s v="Window"/>
  </r>
  <r>
    <s v="P430"/>
    <s v="F1177"/>
    <s v="Southwest"/>
    <x v="2"/>
    <x v="2"/>
    <s v="28,03,2025  14:34:41"/>
    <n v="149"/>
    <s v="On-time"/>
    <n v="1531"/>
    <n v="213.48"/>
    <n v="213.48"/>
    <n v="25"/>
    <s v="Male"/>
    <s v="High"/>
    <x v="2"/>
    <x v="1"/>
    <n v="1"/>
    <s v="None"/>
    <s v="Mobile App"/>
    <n v="4.8"/>
    <n v="2"/>
    <n v="8"/>
    <n v="0"/>
    <n v="0"/>
    <s v="Aisle"/>
  </r>
  <r>
    <s v="P431"/>
    <s v="F69"/>
    <s v="JetBlue"/>
    <x v="7"/>
    <x v="4"/>
    <s v="04,05,2024  04:58:50"/>
    <n v="246"/>
    <s v="On-time"/>
    <n v="1354"/>
    <n v="127.8"/>
    <n v="127.8"/>
    <n v="38"/>
    <s v="Male"/>
    <s v="Low"/>
    <x v="1"/>
    <x v="1"/>
    <n v="4"/>
    <s v="Gold"/>
    <s v="Online"/>
    <n v="6.1"/>
    <n v="1"/>
    <n v="78"/>
    <n v="0"/>
    <n v="0"/>
    <s v="Middle"/>
  </r>
  <r>
    <s v="P432"/>
    <s v="F1120"/>
    <s v="Southwest"/>
    <x v="5"/>
    <x v="1"/>
    <s v="16,05,2023  18:50:53"/>
    <n v="242"/>
    <s v="On-time"/>
    <n v="688"/>
    <n v="488.57"/>
    <n v="488.57"/>
    <n v="21"/>
    <s v="Female"/>
    <s v="Low"/>
    <x v="1"/>
    <x v="1"/>
    <n v="2"/>
    <s v="None"/>
    <s v="Online"/>
    <n v="6.6"/>
    <n v="8"/>
    <n v="89"/>
    <n v="0"/>
    <n v="0"/>
    <s v="Aisle"/>
  </r>
  <r>
    <s v="P433"/>
    <s v="F729"/>
    <s v="Delta"/>
    <x v="3"/>
    <x v="7"/>
    <s v="15,06,2024  14:23:22"/>
    <n v="206"/>
    <s v="Delayed"/>
    <n v="933"/>
    <n v="524.15"/>
    <n v="524.15"/>
    <n v="78"/>
    <s v="Male"/>
    <s v="High"/>
    <x v="2"/>
    <x v="1"/>
    <n v="0"/>
    <s v="None"/>
    <s v="Desk"/>
    <n v="9.1"/>
    <n v="9"/>
    <n v="2"/>
    <n v="0"/>
    <n v="0"/>
    <s v="Aisle"/>
  </r>
  <r>
    <s v="P434"/>
    <s v="F944"/>
    <s v="Delta"/>
    <x v="0"/>
    <x v="2"/>
    <s v="17,04,2025  00:22:43"/>
    <n v="240"/>
    <s v="On-time"/>
    <n v="361"/>
    <n v="453.74"/>
    <n v="453.74"/>
    <n v="31"/>
    <s v="Male"/>
    <s v="High"/>
    <x v="0"/>
    <x v="1"/>
    <n v="1"/>
    <s v="Platinum"/>
    <s v="Airport Kiosk"/>
    <n v="10"/>
    <n v="19"/>
    <n v="114"/>
    <n v="0"/>
    <n v="0"/>
    <s v="Middle"/>
  </r>
  <r>
    <s v="P435"/>
    <s v="F157"/>
    <s v="Southwest"/>
    <x v="3"/>
    <x v="3"/>
    <s v="26,06,2023  23:45:48"/>
    <n v="298"/>
    <s v="On-time"/>
    <n v="1327"/>
    <n v="263.14999999999998"/>
    <n v="263.14999999999998"/>
    <n v="51"/>
    <s v="Female"/>
    <s v="High"/>
    <x v="1"/>
    <x v="2"/>
    <n v="1"/>
    <s v="Silver"/>
    <s v="Online"/>
    <n v="8.1"/>
    <n v="4"/>
    <n v="117"/>
    <n v="0"/>
    <n v="0"/>
    <s v="Aisle"/>
  </r>
  <r>
    <s v="P436"/>
    <s v="F338"/>
    <s v="American Airlines"/>
    <x v="7"/>
    <x v="2"/>
    <s v="07,04,2024  09:18:21"/>
    <n v="132"/>
    <s v="On-time"/>
    <n v="699"/>
    <n v="186.34"/>
    <n v="186.34"/>
    <n v="70"/>
    <s v="Male"/>
    <s v="Medium"/>
    <x v="3"/>
    <x v="1"/>
    <n v="0"/>
    <s v="None"/>
    <s v="Online"/>
    <n v="5"/>
    <n v="8"/>
    <n v="118"/>
    <n v="0"/>
    <n v="1"/>
    <s v="Window"/>
  </r>
  <r>
    <s v="P437"/>
    <s v="F1378"/>
    <s v="Delta"/>
    <x v="4"/>
    <x v="4"/>
    <s v="15,10,2023  13:41:55"/>
    <n v="112"/>
    <s v="Cancelled"/>
    <n v="1093"/>
    <n v="484.73"/>
    <n v="484.73"/>
    <n v="74"/>
    <s v="Male"/>
    <s v="Medium"/>
    <x v="2"/>
    <x v="1"/>
    <n v="2"/>
    <s v="Gold"/>
    <s v="Online"/>
    <n v="7.6"/>
    <n v="2"/>
    <n v="11"/>
    <n v="0"/>
    <n v="1"/>
    <s v="Middle"/>
  </r>
  <r>
    <s v="P438"/>
    <s v="F1916"/>
    <s v="United"/>
    <x v="7"/>
    <x v="4"/>
    <s v="08,02,2024  18:24:32"/>
    <n v="175"/>
    <s v="On-time"/>
    <n v="1388"/>
    <n v="247.41"/>
    <n v="247.41"/>
    <n v="39"/>
    <s v="Male"/>
    <s v="Medium"/>
    <x v="0"/>
    <x v="2"/>
    <n v="2"/>
    <s v="Gold"/>
    <s v="Airport Kiosk"/>
    <n v="5.6"/>
    <n v="3"/>
    <n v="93"/>
    <n v="0"/>
    <n v="0"/>
    <s v="Middle"/>
  </r>
  <r>
    <s v="P439"/>
    <s v="F711"/>
    <s v="American Airlines"/>
    <x v="5"/>
    <x v="0"/>
    <s v="28,09,2024  04:44:59"/>
    <n v="121"/>
    <s v="On-time"/>
    <n v="823"/>
    <n v="196.04"/>
    <n v="196.04"/>
    <n v="61"/>
    <s v="Female"/>
    <s v="Low"/>
    <x v="0"/>
    <x v="2"/>
    <n v="0"/>
    <s v="Gold"/>
    <s v="Mobile App"/>
    <n v="9"/>
    <n v="18"/>
    <n v="4"/>
    <n v="0"/>
    <n v="0"/>
    <s v="Window"/>
  </r>
  <r>
    <s v="P440"/>
    <s v="F1523"/>
    <s v="United"/>
    <x v="4"/>
    <x v="6"/>
    <s v="08,07,2024  06:46:47"/>
    <n v="62"/>
    <s v="On-time"/>
    <n v="992"/>
    <n v="312.18"/>
    <n v="312.18"/>
    <n v="31"/>
    <s v="Female"/>
    <s v="High"/>
    <x v="1"/>
    <x v="1"/>
    <n v="2"/>
    <s v="Silver"/>
    <s v="Mobile App"/>
    <n v="7.3"/>
    <n v="8"/>
    <n v="60"/>
    <n v="0"/>
    <n v="0"/>
    <s v="Window"/>
  </r>
  <r>
    <s v="P441"/>
    <s v="F589"/>
    <s v="Southwest"/>
    <x v="0"/>
    <x v="0"/>
    <s v="25,07,2023  11:39:40"/>
    <n v="175"/>
    <s v="On-time"/>
    <n v="1560"/>
    <n v="381.53"/>
    <n v="381.53"/>
    <n v="53"/>
    <s v="Male"/>
    <s v="Medium"/>
    <x v="3"/>
    <x v="1"/>
    <n v="4"/>
    <s v="Platinum"/>
    <s v="Desk"/>
    <n v="5.4"/>
    <n v="0"/>
    <n v="17"/>
    <n v="0"/>
    <n v="0"/>
    <s v="Window"/>
  </r>
  <r>
    <s v="P442"/>
    <s v="F1722"/>
    <s v="Southwest"/>
    <x v="6"/>
    <x v="1"/>
    <s v="23,11,2023  11:13:27"/>
    <n v="239"/>
    <s v="On-time"/>
    <n v="975"/>
    <n v="270.76"/>
    <n v="270.76"/>
    <n v="56"/>
    <s v="Female"/>
    <s v="Medium"/>
    <x v="2"/>
    <x v="2"/>
    <n v="1"/>
    <s v="None"/>
    <s v="Desk"/>
    <n v="8.6"/>
    <n v="9"/>
    <n v="18"/>
    <n v="0"/>
    <n v="1"/>
    <s v="Window"/>
  </r>
  <r>
    <s v="P443"/>
    <s v="F774"/>
    <s v="United"/>
    <x v="6"/>
    <x v="0"/>
    <s v="28,10,2023  08:47:30"/>
    <n v="152"/>
    <s v="On-time"/>
    <n v="869"/>
    <n v="376.1"/>
    <n v="376.1"/>
    <n v="66"/>
    <s v="Female"/>
    <s v="Medium"/>
    <x v="2"/>
    <x v="1"/>
    <n v="0"/>
    <s v="Silver"/>
    <s v="Online"/>
    <n v="7.8"/>
    <n v="4"/>
    <n v="80"/>
    <n v="0"/>
    <n v="0"/>
    <s v="Aisle"/>
  </r>
  <r>
    <s v="P444"/>
    <s v="F1335"/>
    <s v="Delta"/>
    <x v="5"/>
    <x v="4"/>
    <s v="04,09,2024  10:24:24"/>
    <n v="239"/>
    <s v="On-time"/>
    <n v="1859"/>
    <n v="304.83"/>
    <n v="304.83"/>
    <n v="64"/>
    <s v="Female"/>
    <s v="Medium"/>
    <x v="3"/>
    <x v="0"/>
    <n v="4"/>
    <s v="Silver"/>
    <s v="Desk"/>
    <n v="9.1999999999999993"/>
    <n v="8"/>
    <n v="39"/>
    <n v="0"/>
    <n v="0"/>
    <s v="Middle"/>
  </r>
  <r>
    <s v="P445"/>
    <s v="F1606"/>
    <s v="Southwest"/>
    <x v="6"/>
    <x v="4"/>
    <s v="28,12,2023  14:09:33"/>
    <n v="228"/>
    <s v="On-time"/>
    <n v="856"/>
    <n v="376.88"/>
    <n v="376.88"/>
    <n v="76"/>
    <s v="Male"/>
    <s v="High"/>
    <x v="2"/>
    <x v="0"/>
    <n v="1"/>
    <s v="None"/>
    <s v="Desk"/>
    <n v="6.6"/>
    <n v="4"/>
    <n v="118"/>
    <n v="0"/>
    <n v="0"/>
    <s v="Aisle"/>
  </r>
  <r>
    <s v="P446"/>
    <s v="F251"/>
    <s v="JetBlue"/>
    <x v="3"/>
    <x v="2"/>
    <s v="01,11,2024  17:23:44"/>
    <n v="55"/>
    <s v="On-time"/>
    <n v="1029"/>
    <n v="523.35"/>
    <n v="523.35"/>
    <n v="25"/>
    <s v="Female"/>
    <s v="Medium"/>
    <x v="1"/>
    <x v="1"/>
    <n v="0"/>
    <s v="Silver"/>
    <s v="Online"/>
    <n v="7.7"/>
    <n v="6"/>
    <n v="42"/>
    <n v="0"/>
    <n v="0"/>
    <s v="Aisle"/>
  </r>
  <r>
    <s v="P447"/>
    <s v="F1628"/>
    <s v="American Airlines"/>
    <x v="0"/>
    <x v="3"/>
    <s v="17,05,2024  19:06:15"/>
    <n v="239"/>
    <s v="On-time"/>
    <n v="1428"/>
    <n v="221.27"/>
    <n v="221.27"/>
    <n v="32"/>
    <s v="Female"/>
    <s v="Medium"/>
    <x v="0"/>
    <x v="2"/>
    <n v="1"/>
    <s v="None"/>
    <s v="Online"/>
    <n v="6"/>
    <n v="5"/>
    <n v="33"/>
    <n v="0"/>
    <n v="0"/>
    <s v="Aisle"/>
  </r>
  <r>
    <s v="P448"/>
    <s v="F1221"/>
    <s v="Southwest"/>
    <x v="1"/>
    <x v="5"/>
    <s v="21,06,2023  00:52:11"/>
    <n v="210"/>
    <s v="On-time"/>
    <n v="912"/>
    <n v="392.38"/>
    <n v="392.38"/>
    <n v="47"/>
    <s v="Female"/>
    <s v="Low"/>
    <x v="2"/>
    <x v="2"/>
    <n v="0"/>
    <s v="None"/>
    <s v="Desk"/>
    <n v="6.8"/>
    <n v="3"/>
    <n v="71"/>
    <n v="0"/>
    <n v="0"/>
    <s v="Aisle"/>
  </r>
  <r>
    <s v="P449"/>
    <s v="F746"/>
    <s v="Delta"/>
    <x v="1"/>
    <x v="5"/>
    <s v="22,01,2025  06:56:39"/>
    <n v="171"/>
    <s v="On-time"/>
    <n v="1263"/>
    <n v="235.96"/>
    <n v="235.96"/>
    <n v="20"/>
    <s v="Female"/>
    <s v="Medium"/>
    <x v="0"/>
    <x v="1"/>
    <n v="1"/>
    <s v="Gold"/>
    <s v="Desk"/>
    <n v="7.6"/>
    <n v="3"/>
    <n v="53"/>
    <n v="0"/>
    <n v="0"/>
    <s v="Aisle"/>
  </r>
  <r>
    <s v="P450"/>
    <s v="F408"/>
    <s v="United"/>
    <x v="1"/>
    <x v="5"/>
    <s v="11,04,2025  02:49:33"/>
    <n v="194"/>
    <s v="On-time"/>
    <n v="1381"/>
    <n v="473.54"/>
    <n v="473.54"/>
    <n v="78"/>
    <s v="Female"/>
    <s v="Low"/>
    <x v="0"/>
    <x v="1"/>
    <n v="1"/>
    <s v="Silver"/>
    <s v="Online"/>
    <n v="8"/>
    <n v="7"/>
    <n v="11"/>
    <n v="0"/>
    <n v="0"/>
    <s v="Aisle"/>
  </r>
  <r>
    <s v="P451"/>
    <s v="F1545"/>
    <s v="Delta"/>
    <x v="1"/>
    <x v="4"/>
    <s v="27,06,2023  20:20:40"/>
    <n v="282"/>
    <s v="On-time"/>
    <n v="1293"/>
    <n v="297.54000000000002"/>
    <n v="297.54000000000002"/>
    <n v="70"/>
    <s v="Female"/>
    <s v="Medium"/>
    <x v="2"/>
    <x v="1"/>
    <n v="1"/>
    <s v="Silver"/>
    <s v="Mobile App"/>
    <n v="5"/>
    <n v="14"/>
    <n v="74"/>
    <n v="0"/>
    <n v="0"/>
    <s v="Aisle"/>
  </r>
  <r>
    <s v="P452"/>
    <s v="F653"/>
    <s v="Delta"/>
    <x v="3"/>
    <x v="2"/>
    <s v="01,03,2025  02:30:15"/>
    <n v="249"/>
    <s v="Cancelled"/>
    <n v="769"/>
    <n v="287.44"/>
    <n v="287.44"/>
    <n v="68"/>
    <s v="Male"/>
    <s v="Medium"/>
    <x v="1"/>
    <x v="1"/>
    <n v="1"/>
    <s v="Gold"/>
    <s v="Desk"/>
    <n v="6.2"/>
    <n v="15"/>
    <n v="10"/>
    <n v="0"/>
    <n v="0"/>
    <s v="Window"/>
  </r>
  <r>
    <s v="P453"/>
    <s v="F664"/>
    <s v="American Airlines"/>
    <x v="2"/>
    <x v="1"/>
    <s v="13,09,2024  14:35:40"/>
    <n v="207"/>
    <s v="On-time"/>
    <n v="1544"/>
    <n v="415.16"/>
    <n v="415.16"/>
    <n v="22"/>
    <s v="Female"/>
    <s v="Medium"/>
    <x v="1"/>
    <x v="1"/>
    <n v="2"/>
    <s v="None"/>
    <s v="Airport Kiosk"/>
    <n v="5.9"/>
    <n v="18"/>
    <n v="87"/>
    <n v="1"/>
    <n v="0"/>
    <s v="Aisle"/>
  </r>
  <r>
    <s v="P454"/>
    <s v="F523"/>
    <s v="American Airlines"/>
    <x v="0"/>
    <x v="5"/>
    <s v="21,10,2023  12:15:07"/>
    <n v="201"/>
    <s v="On-time"/>
    <n v="1420"/>
    <n v="341.15"/>
    <n v="341.15"/>
    <n v="39"/>
    <s v="Female"/>
    <s v="Medium"/>
    <x v="1"/>
    <x v="1"/>
    <n v="1"/>
    <s v="Platinum"/>
    <s v="Mobile App"/>
    <n v="4.4000000000000004"/>
    <n v="9"/>
    <n v="56"/>
    <n v="0"/>
    <n v="0"/>
    <s v="Middle"/>
  </r>
  <r>
    <s v="P455"/>
    <s v="F1178"/>
    <s v="Southwest"/>
    <x v="5"/>
    <x v="0"/>
    <s v="14,12,2023  09:54:52"/>
    <n v="73"/>
    <s v="On-time"/>
    <n v="1079"/>
    <n v="277.83"/>
    <n v="277.83"/>
    <n v="22"/>
    <s v="Female"/>
    <s v="Low"/>
    <x v="0"/>
    <x v="0"/>
    <n v="1"/>
    <s v="None"/>
    <s v="Desk"/>
    <n v="7.9"/>
    <n v="7"/>
    <n v="50"/>
    <n v="0"/>
    <n v="1"/>
    <s v="Middle"/>
  </r>
  <r>
    <s v="P456"/>
    <s v="F435"/>
    <s v="Southwest"/>
    <x v="6"/>
    <x v="3"/>
    <s v="05,06,2024  05:51:53"/>
    <n v="170"/>
    <s v="On-time"/>
    <n v="1256"/>
    <n v="387.15"/>
    <n v="387.15"/>
    <n v="57"/>
    <s v="Male"/>
    <s v="Medium"/>
    <x v="2"/>
    <x v="1"/>
    <n v="1"/>
    <s v="None"/>
    <s v="Airport Kiosk"/>
    <n v="9.5"/>
    <n v="6"/>
    <n v="36"/>
    <n v="0"/>
    <n v="0"/>
    <s v="Window"/>
  </r>
  <r>
    <s v="P457"/>
    <s v="F1340"/>
    <s v="American Airlines"/>
    <x v="4"/>
    <x v="2"/>
    <s v="19,02,2024  21:44:05"/>
    <n v="156"/>
    <s v="On-time"/>
    <n v="1647"/>
    <n v="106.73"/>
    <n v="106.73"/>
    <n v="72"/>
    <s v="Female"/>
    <s v="Low"/>
    <x v="3"/>
    <x v="1"/>
    <n v="0"/>
    <s v="None"/>
    <s v="Mobile App"/>
    <n v="9.8000000000000007"/>
    <n v="5"/>
    <n v="75"/>
    <n v="0"/>
    <n v="0"/>
    <s v="Window"/>
  </r>
  <r>
    <s v="P458"/>
    <s v="F1688"/>
    <s v="Delta"/>
    <x v="1"/>
    <x v="1"/>
    <s v="05,06,2024  00:16:06"/>
    <n v="216"/>
    <s v="On-time"/>
    <n v="1322"/>
    <n v="497.17"/>
    <n v="497.17"/>
    <n v="75"/>
    <s v="Male"/>
    <s v="Medium"/>
    <x v="0"/>
    <x v="1"/>
    <n v="0"/>
    <s v="None"/>
    <s v="Airport Kiosk"/>
    <n v="6.3"/>
    <n v="5"/>
    <n v="40"/>
    <n v="0"/>
    <n v="0"/>
    <s v="Middle"/>
  </r>
  <r>
    <s v="P459"/>
    <s v="F1958"/>
    <s v="Southwest"/>
    <x v="2"/>
    <x v="4"/>
    <s v="19,03,2025  19:07:56"/>
    <n v="159"/>
    <s v="On-time"/>
    <n v="1125"/>
    <n v="384.51"/>
    <n v="384.51"/>
    <n v="65"/>
    <s v="Male"/>
    <s v="Medium"/>
    <x v="1"/>
    <x v="1"/>
    <n v="1"/>
    <s v="Silver"/>
    <s v="Desk"/>
    <n v="9.5"/>
    <n v="6"/>
    <n v="59"/>
    <n v="0"/>
    <n v="0"/>
    <s v="Middle"/>
  </r>
  <r>
    <s v="P460"/>
    <s v="F532"/>
    <s v="American Airlines"/>
    <x v="6"/>
    <x v="3"/>
    <s v="06,12,2024  06:10:03"/>
    <n v="261"/>
    <s v="On-time"/>
    <n v="542"/>
    <n v="415.97"/>
    <n v="415.97"/>
    <n v="60"/>
    <s v="Female"/>
    <s v="Medium"/>
    <x v="0"/>
    <x v="1"/>
    <n v="1"/>
    <s v="Platinum"/>
    <s v="Airport Kiosk"/>
    <n v="7"/>
    <n v="11"/>
    <n v="28"/>
    <n v="0"/>
    <n v="0"/>
    <s v="Middle"/>
  </r>
  <r>
    <s v="P461"/>
    <s v="F1166"/>
    <s v="American Airlines"/>
    <x v="7"/>
    <x v="1"/>
    <s v="22,03,2025  09:46:46"/>
    <n v="143"/>
    <s v="On-time"/>
    <n v="1395"/>
    <n v="383.84"/>
    <n v="383.84"/>
    <n v="33"/>
    <s v="Male"/>
    <s v="Medium"/>
    <x v="2"/>
    <x v="1"/>
    <n v="2"/>
    <s v="None"/>
    <s v="Online"/>
    <n v="8.1999999999999993"/>
    <n v="1"/>
    <n v="6"/>
    <n v="0"/>
    <n v="0"/>
    <s v="Aisle"/>
  </r>
  <r>
    <s v="P462"/>
    <s v="F256"/>
    <s v="American Airlines"/>
    <x v="3"/>
    <x v="1"/>
    <s v="17,12,2023  05:47:27"/>
    <n v="258"/>
    <s v="Delayed"/>
    <n v="1222"/>
    <n v="380.8"/>
    <n v="380.8"/>
    <n v="49"/>
    <s v="Female"/>
    <s v="High"/>
    <x v="0"/>
    <x v="1"/>
    <n v="1"/>
    <s v="Silver"/>
    <s v="Mobile App"/>
    <n v="5.2"/>
    <n v="1"/>
    <n v="106"/>
    <n v="0"/>
    <n v="0"/>
    <s v="Middle"/>
  </r>
  <r>
    <s v="P463"/>
    <s v="F1612"/>
    <s v="United"/>
    <x v="4"/>
    <x v="7"/>
    <s v="13,04,2024  05:08:08"/>
    <n v="107"/>
    <s v="Delayed"/>
    <n v="892"/>
    <n v="281.52999999999997"/>
    <n v="281.52999999999997"/>
    <n v="51"/>
    <s v="Female"/>
    <s v="Medium"/>
    <x v="0"/>
    <x v="1"/>
    <n v="0"/>
    <s v="Platinum"/>
    <s v="Mobile App"/>
    <n v="7"/>
    <n v="18"/>
    <n v="37"/>
    <n v="0"/>
    <n v="1"/>
    <s v="Aisle"/>
  </r>
  <r>
    <s v="P464"/>
    <s v="F1616"/>
    <s v="United"/>
    <x v="7"/>
    <x v="7"/>
    <s v="12,10,2024  02:00:19"/>
    <n v="242"/>
    <s v="On-time"/>
    <n v="1448"/>
    <n v="501.83"/>
    <n v="501.83"/>
    <n v="62"/>
    <s v="Male"/>
    <s v="High"/>
    <x v="0"/>
    <x v="1"/>
    <n v="0"/>
    <s v="None"/>
    <s v="Mobile App"/>
    <n v="8.6999999999999993"/>
    <n v="2"/>
    <n v="33"/>
    <n v="0"/>
    <n v="0"/>
    <s v="Aisle"/>
  </r>
  <r>
    <s v="P465"/>
    <s v="F1240"/>
    <s v="United"/>
    <x v="5"/>
    <x v="7"/>
    <s v="02,08,2024  14:07:25"/>
    <n v="203"/>
    <s v="Delayed"/>
    <n v="1607"/>
    <n v="422.7"/>
    <n v="422.7"/>
    <n v="31"/>
    <s v="Female"/>
    <s v="Low"/>
    <x v="1"/>
    <x v="3"/>
    <n v="0"/>
    <s v="None"/>
    <s v="Desk"/>
    <n v="7.3"/>
    <n v="14"/>
    <n v="63"/>
    <n v="0"/>
    <n v="0"/>
    <s v="Window"/>
  </r>
  <r>
    <s v="P466"/>
    <s v="F1262"/>
    <s v="Delta"/>
    <x v="2"/>
    <x v="1"/>
    <s v="02,11,2023  06:44:44"/>
    <n v="267"/>
    <s v="On-time"/>
    <n v="1177"/>
    <n v="252.02"/>
    <n v="252.02"/>
    <n v="30"/>
    <s v="Female"/>
    <s v="High"/>
    <x v="1"/>
    <x v="0"/>
    <n v="1"/>
    <s v="None"/>
    <s v="Airport Kiosk"/>
    <n v="9.1999999999999993"/>
    <n v="2"/>
    <n v="56"/>
    <n v="0"/>
    <n v="0"/>
    <s v="Window"/>
  </r>
  <r>
    <s v="P467"/>
    <s v="F488"/>
    <s v="Delta"/>
    <x v="5"/>
    <x v="5"/>
    <s v="19,04,2024  03:06:01"/>
    <n v="257"/>
    <s v="On-time"/>
    <n v="495"/>
    <n v="76.319999999999993"/>
    <n v="76.319999999999993"/>
    <n v="38"/>
    <s v="Male"/>
    <s v="High"/>
    <x v="2"/>
    <x v="2"/>
    <n v="1"/>
    <s v="Silver"/>
    <s v="Online"/>
    <n v="5.5"/>
    <n v="13"/>
    <n v="67"/>
    <n v="0"/>
    <n v="0"/>
    <s v="Aisle"/>
  </r>
  <r>
    <s v="P468"/>
    <s v="F905"/>
    <s v="Delta"/>
    <x v="3"/>
    <x v="5"/>
    <s v="31,07,2023  18:27:18"/>
    <n v="239"/>
    <s v="On-time"/>
    <n v="1146"/>
    <n v="250.15"/>
    <n v="250.15"/>
    <n v="37"/>
    <s v="Female"/>
    <s v="Medium"/>
    <x v="0"/>
    <x v="2"/>
    <n v="1"/>
    <s v="None"/>
    <s v="Mobile App"/>
    <n v="10"/>
    <n v="2"/>
    <n v="91"/>
    <n v="0"/>
    <n v="0"/>
    <s v="Aisle"/>
  </r>
  <r>
    <s v="P469"/>
    <s v="F1230"/>
    <s v="American Airlines"/>
    <x v="6"/>
    <x v="1"/>
    <s v="18,07,2024  10:27:22"/>
    <n v="240"/>
    <s v="Cancelled"/>
    <n v="1525"/>
    <n v="309.07"/>
    <n v="309.07"/>
    <n v="49"/>
    <s v="Female"/>
    <s v="High"/>
    <x v="2"/>
    <x v="1"/>
    <n v="1"/>
    <s v="None"/>
    <s v="Airport Kiosk"/>
    <n v="8.1999999999999993"/>
    <n v="8"/>
    <n v="114"/>
    <n v="0"/>
    <n v="0"/>
    <s v="Middle"/>
  </r>
  <r>
    <s v="P470"/>
    <s v="F6"/>
    <s v="JetBlue"/>
    <x v="1"/>
    <x v="6"/>
    <s v="01,08,2023  18:07:24"/>
    <n v="181"/>
    <s v="On-time"/>
    <n v="1474"/>
    <n v="296.82"/>
    <n v="296.82"/>
    <n v="22"/>
    <s v="Male"/>
    <s v="Medium"/>
    <x v="2"/>
    <x v="2"/>
    <n v="1"/>
    <s v="Silver"/>
    <s v="Mobile App"/>
    <n v="8.1999999999999993"/>
    <n v="5"/>
    <n v="5"/>
    <n v="0"/>
    <n v="0"/>
    <s v="Middle"/>
  </r>
  <r>
    <s v="P471"/>
    <s v="F190"/>
    <s v="Southwest"/>
    <x v="2"/>
    <x v="3"/>
    <s v="10,06,2024  22:38:14"/>
    <n v="185"/>
    <s v="On-time"/>
    <n v="1378"/>
    <n v="321.08"/>
    <n v="321.08"/>
    <n v="54"/>
    <s v="Male"/>
    <s v="Medium"/>
    <x v="2"/>
    <x v="1"/>
    <n v="3"/>
    <s v="Gold"/>
    <s v="Desk"/>
    <n v="4.5999999999999996"/>
    <n v="13"/>
    <n v="62"/>
    <n v="0"/>
    <n v="0"/>
    <s v="Window"/>
  </r>
  <r>
    <s v="P472"/>
    <s v="F1229"/>
    <s v="Southwest"/>
    <x v="6"/>
    <x v="5"/>
    <s v="16,04,2024  18:27:56"/>
    <n v="171"/>
    <s v="On-time"/>
    <n v="1182"/>
    <n v="523.24"/>
    <n v="523.24"/>
    <n v="34"/>
    <s v="Male"/>
    <s v="Medium"/>
    <x v="3"/>
    <x v="1"/>
    <n v="0"/>
    <s v="Gold"/>
    <s v="Airport Kiosk"/>
    <n v="6.1"/>
    <n v="9"/>
    <n v="46"/>
    <n v="0"/>
    <n v="1"/>
    <s v="Middle"/>
  </r>
  <r>
    <s v="P473"/>
    <s v="F1786"/>
    <s v="American Airlines"/>
    <x v="5"/>
    <x v="4"/>
    <s v="08,03,2024  19:52:27"/>
    <n v="256"/>
    <s v="On-time"/>
    <n v="1684"/>
    <n v="422.76"/>
    <n v="422.76"/>
    <n v="70"/>
    <s v="Female"/>
    <s v="Medium"/>
    <x v="3"/>
    <x v="1"/>
    <n v="2"/>
    <s v="Gold"/>
    <s v="Airport Kiosk"/>
    <n v="6.2"/>
    <n v="8"/>
    <n v="76"/>
    <n v="0"/>
    <n v="0"/>
    <s v="Window"/>
  </r>
  <r>
    <s v="P474"/>
    <s v="F1448"/>
    <s v="Delta"/>
    <x v="6"/>
    <x v="2"/>
    <s v="12,06,2023  17:37:13"/>
    <n v="215"/>
    <s v="On-time"/>
    <n v="1109"/>
    <n v="399.18"/>
    <n v="399.18"/>
    <n v="54"/>
    <s v="Male"/>
    <s v="Medium"/>
    <x v="1"/>
    <x v="3"/>
    <n v="1"/>
    <s v="None"/>
    <s v="Mobile App"/>
    <n v="4.9000000000000004"/>
    <n v="9"/>
    <n v="4"/>
    <n v="0"/>
    <n v="0"/>
    <s v="Aisle"/>
  </r>
  <r>
    <s v="P475"/>
    <s v="F958"/>
    <s v="Delta"/>
    <x v="4"/>
    <x v="0"/>
    <s v="29,11,2023  07:15:09"/>
    <n v="249"/>
    <s v="On-time"/>
    <n v="1199"/>
    <n v="367.75"/>
    <n v="367.75"/>
    <n v="79"/>
    <s v="Male"/>
    <s v="Low"/>
    <x v="3"/>
    <x v="0"/>
    <n v="1"/>
    <s v="None"/>
    <s v="Desk"/>
    <n v="7.8"/>
    <n v="20"/>
    <n v="118"/>
    <n v="0"/>
    <n v="0"/>
    <s v="Window"/>
  </r>
  <r>
    <s v="P476"/>
    <s v="F1883"/>
    <s v="JetBlue"/>
    <x v="6"/>
    <x v="7"/>
    <s v="23,11,2023  00:20:40"/>
    <n v="159"/>
    <s v="Delayed"/>
    <n v="1304"/>
    <n v="191.33"/>
    <n v="191.33"/>
    <n v="32"/>
    <s v="Male"/>
    <s v="Low"/>
    <x v="2"/>
    <x v="1"/>
    <n v="2"/>
    <s v="Platinum"/>
    <s v="Mobile App"/>
    <n v="8.6"/>
    <n v="3"/>
    <n v="15"/>
    <n v="0"/>
    <n v="0"/>
    <s v="Middle"/>
  </r>
  <r>
    <s v="P477"/>
    <s v="F354"/>
    <s v="Delta"/>
    <x v="3"/>
    <x v="7"/>
    <s v="20,06,2023  04:20:39"/>
    <n v="136"/>
    <s v="On-time"/>
    <n v="1215"/>
    <n v="359.16"/>
    <n v="359.16"/>
    <n v="64"/>
    <s v="Male"/>
    <s v="Medium"/>
    <x v="3"/>
    <x v="2"/>
    <n v="2"/>
    <s v="None"/>
    <s v="Desk"/>
    <n v="8.9"/>
    <n v="21"/>
    <n v="20"/>
    <n v="0"/>
    <n v="0"/>
    <s v="Aisle"/>
  </r>
  <r>
    <s v="P478"/>
    <s v="F9"/>
    <s v="American Airlines"/>
    <x v="6"/>
    <x v="4"/>
    <s v="17,11,2024  12:33:13"/>
    <n v="245"/>
    <s v="On-time"/>
    <n v="1585"/>
    <n v="132.56"/>
    <n v="132.56"/>
    <n v="60"/>
    <s v="Male"/>
    <s v="Low"/>
    <x v="2"/>
    <x v="2"/>
    <n v="2"/>
    <s v="None"/>
    <s v="Desk"/>
    <n v="5.5"/>
    <n v="5"/>
    <n v="67"/>
    <n v="0"/>
    <n v="0"/>
    <s v="Aisle"/>
  </r>
  <r>
    <s v="P479"/>
    <s v="F1506"/>
    <s v="Delta"/>
    <x v="1"/>
    <x v="6"/>
    <s v="29,03,2024  16:29:47"/>
    <n v="260"/>
    <s v="On-time"/>
    <n v="1443"/>
    <n v="354.4"/>
    <n v="354.4"/>
    <n v="34"/>
    <s v="Female"/>
    <s v="High"/>
    <x v="3"/>
    <x v="3"/>
    <n v="0"/>
    <s v="Platinum"/>
    <s v="Mobile App"/>
    <n v="5.8"/>
    <n v="20"/>
    <n v="91"/>
    <n v="0"/>
    <n v="0"/>
    <s v="Middle"/>
  </r>
  <r>
    <s v="P480"/>
    <s v="F519"/>
    <s v="American Airlines"/>
    <x v="1"/>
    <x v="0"/>
    <s v="12,04,2025  20:55:10"/>
    <n v="221"/>
    <s v="Cancelled"/>
    <n v="1083"/>
    <n v="353.94"/>
    <n v="353.94"/>
    <n v="47"/>
    <s v="Female"/>
    <s v="Low"/>
    <x v="0"/>
    <x v="1"/>
    <n v="0"/>
    <s v="None"/>
    <s v="Airport Kiosk"/>
    <n v="7.1"/>
    <n v="5"/>
    <n v="102"/>
    <n v="0"/>
    <n v="0"/>
    <s v="Window"/>
  </r>
  <r>
    <s v="P481"/>
    <s v="F400"/>
    <s v="American Airlines"/>
    <x v="7"/>
    <x v="1"/>
    <s v="23,12,2024  01:28:17"/>
    <n v="72"/>
    <s v="On-time"/>
    <n v="1129"/>
    <n v="423.56"/>
    <n v="423.56"/>
    <n v="78"/>
    <s v="Male"/>
    <s v="Medium"/>
    <x v="0"/>
    <x v="2"/>
    <n v="4"/>
    <s v="Silver"/>
    <s v="Online"/>
    <n v="8"/>
    <n v="21"/>
    <n v="12"/>
    <n v="0"/>
    <n v="0"/>
    <s v="Aisle"/>
  </r>
  <r>
    <s v="P482"/>
    <s v="F457"/>
    <s v="Delta"/>
    <x v="7"/>
    <x v="6"/>
    <s v="09,04,2025  22:41:09"/>
    <n v="154"/>
    <s v="Delayed"/>
    <n v="1227"/>
    <n v="376"/>
    <n v="376"/>
    <n v="78"/>
    <s v="Male"/>
    <s v="Medium"/>
    <x v="1"/>
    <x v="2"/>
    <n v="2"/>
    <s v="Silver"/>
    <s v="Desk"/>
    <n v="8.6"/>
    <n v="10"/>
    <n v="50"/>
    <n v="0"/>
    <n v="1"/>
    <s v="Aisle"/>
  </r>
  <r>
    <s v="P483"/>
    <s v="F1069"/>
    <s v="JetBlue"/>
    <x v="3"/>
    <x v="0"/>
    <s v="25,09,2023  11:40:31"/>
    <n v="327"/>
    <s v="Delayed"/>
    <n v="1537"/>
    <n v="435.09"/>
    <n v="435.09"/>
    <n v="53"/>
    <s v="Male"/>
    <s v="Medium"/>
    <x v="0"/>
    <x v="2"/>
    <n v="1"/>
    <s v="Silver"/>
    <s v="Airport Kiosk"/>
    <n v="8.3000000000000007"/>
    <n v="17"/>
    <n v="44"/>
    <n v="0"/>
    <n v="0"/>
    <s v="Aisle"/>
  </r>
  <r>
    <s v="P484"/>
    <s v="F180"/>
    <s v="United"/>
    <x v="2"/>
    <x v="7"/>
    <s v="20,07,2023  18:43:42"/>
    <n v="156"/>
    <s v="On-time"/>
    <n v="658"/>
    <n v="381.48"/>
    <n v="381.48"/>
    <n v="63"/>
    <s v="Female"/>
    <s v="Low"/>
    <x v="0"/>
    <x v="1"/>
    <n v="1"/>
    <s v="Silver"/>
    <s v="Desk"/>
    <n v="6.2"/>
    <n v="9"/>
    <n v="72"/>
    <n v="0"/>
    <n v="0"/>
    <s v="Middle"/>
  </r>
  <r>
    <s v="P485"/>
    <s v="F102"/>
    <s v="American Airlines"/>
    <x v="7"/>
    <x v="2"/>
    <s v="28,07,2023  15:16:56"/>
    <n v="116"/>
    <s v="Delayed"/>
    <n v="1051"/>
    <n v="364.98"/>
    <n v="364.98"/>
    <n v="71"/>
    <s v="Male"/>
    <s v="Low"/>
    <x v="1"/>
    <x v="2"/>
    <n v="0"/>
    <s v="Silver"/>
    <s v="Desk"/>
    <n v="5.9"/>
    <n v="11"/>
    <n v="51"/>
    <n v="0"/>
    <n v="0"/>
    <s v="Window"/>
  </r>
  <r>
    <s v="P486"/>
    <s v="F840"/>
    <s v="United"/>
    <x v="2"/>
    <x v="7"/>
    <s v="19,09,2023  01:26:32"/>
    <n v="139"/>
    <s v="On-time"/>
    <n v="807"/>
    <n v="295.01"/>
    <n v="295.01"/>
    <n v="56"/>
    <s v="Female"/>
    <s v="Low"/>
    <x v="3"/>
    <x v="2"/>
    <n v="0"/>
    <s v="Silver"/>
    <s v="Mobile App"/>
    <n v="9.1999999999999993"/>
    <n v="5"/>
    <n v="70"/>
    <n v="0"/>
    <n v="0"/>
    <s v="Aisle"/>
  </r>
  <r>
    <s v="P487"/>
    <s v="F70"/>
    <s v="JetBlue"/>
    <x v="6"/>
    <x v="7"/>
    <s v="24,12,2024  11:57:01"/>
    <n v="121"/>
    <s v="On-time"/>
    <n v="1326"/>
    <n v="461.36"/>
    <n v="461.36"/>
    <n v="23"/>
    <s v="Female"/>
    <s v="High"/>
    <x v="0"/>
    <x v="1"/>
    <n v="0"/>
    <s v="Silver"/>
    <s v="Airport Kiosk"/>
    <n v="4.5999999999999996"/>
    <n v="4"/>
    <n v="37"/>
    <n v="1"/>
    <n v="1"/>
    <s v="Middle"/>
  </r>
  <r>
    <s v="P488"/>
    <s v="F1617"/>
    <s v="United"/>
    <x v="4"/>
    <x v="4"/>
    <s v="08,06,2023  12:32:05"/>
    <n v="225"/>
    <s v="On-time"/>
    <n v="871"/>
    <n v="273.20999999999998"/>
    <n v="273.20999999999998"/>
    <n v="53"/>
    <s v="Female"/>
    <s v="Medium"/>
    <x v="3"/>
    <x v="1"/>
    <n v="0"/>
    <s v="None"/>
    <s v="Airport Kiosk"/>
    <n v="5.2"/>
    <n v="24"/>
    <n v="22"/>
    <n v="0"/>
    <n v="1"/>
    <s v="Middle"/>
  </r>
  <r>
    <s v="P489"/>
    <s v="F1877"/>
    <s v="Southwest"/>
    <x v="5"/>
    <x v="3"/>
    <s v="14,08,2024  03:54:38"/>
    <n v="210"/>
    <s v="On-time"/>
    <n v="1071"/>
    <n v="408.87"/>
    <n v="408.87"/>
    <n v="62"/>
    <s v="Male"/>
    <s v="Low"/>
    <x v="3"/>
    <x v="1"/>
    <n v="0"/>
    <s v="None"/>
    <s v="Airport Kiosk"/>
    <n v="6.5"/>
    <n v="9"/>
    <n v="43"/>
    <n v="0"/>
    <n v="0"/>
    <s v="Middle"/>
  </r>
  <r>
    <s v="P490"/>
    <s v="F685"/>
    <s v="Southwest"/>
    <x v="1"/>
    <x v="0"/>
    <s v="06,05,2023  03:35:19"/>
    <n v="213"/>
    <s v="On-time"/>
    <n v="877"/>
    <n v="395.41"/>
    <n v="395.41"/>
    <n v="53"/>
    <s v="Male"/>
    <s v="High"/>
    <x v="1"/>
    <x v="0"/>
    <n v="0"/>
    <s v="None"/>
    <s v="Mobile App"/>
    <n v="7"/>
    <n v="9"/>
    <n v="105"/>
    <n v="0"/>
    <n v="0"/>
    <s v="Window"/>
  </r>
  <r>
    <s v="P491"/>
    <s v="F1146"/>
    <s v="United"/>
    <x v="1"/>
    <x v="4"/>
    <s v="28,09,2024  03:43:05"/>
    <n v="197"/>
    <s v="On-time"/>
    <n v="1024"/>
    <n v="308.08"/>
    <n v="308.08"/>
    <n v="55"/>
    <s v="Male"/>
    <s v="Low"/>
    <x v="0"/>
    <x v="0"/>
    <n v="2"/>
    <s v="None"/>
    <s v="Mobile App"/>
    <n v="7.3"/>
    <n v="31"/>
    <n v="88"/>
    <n v="0"/>
    <n v="1"/>
    <s v="Aisle"/>
  </r>
  <r>
    <s v="P492"/>
    <s v="F1242"/>
    <s v="United"/>
    <x v="4"/>
    <x v="5"/>
    <s v="12,09,2024  11:55:55"/>
    <n v="137"/>
    <s v="Cancelled"/>
    <n v="1453"/>
    <n v="174.8"/>
    <n v="174.8"/>
    <n v="42"/>
    <s v="Male"/>
    <s v="Medium"/>
    <x v="0"/>
    <x v="2"/>
    <n v="3"/>
    <s v="Gold"/>
    <s v="Online"/>
    <n v="5.4"/>
    <n v="6"/>
    <n v="40"/>
    <n v="0"/>
    <n v="0"/>
    <s v="Window"/>
  </r>
  <r>
    <s v="P493"/>
    <s v="F1811"/>
    <s v="Southwest"/>
    <x v="7"/>
    <x v="1"/>
    <s v="20,06,2023  06:26:31"/>
    <n v="177"/>
    <s v="On-time"/>
    <n v="1644"/>
    <n v="213.22"/>
    <n v="213.22"/>
    <n v="78"/>
    <s v="Female"/>
    <s v="Medium"/>
    <x v="0"/>
    <x v="1"/>
    <n v="0"/>
    <s v="Platinum"/>
    <s v="Mobile App"/>
    <n v="5.4"/>
    <n v="0"/>
    <n v="77"/>
    <n v="0"/>
    <n v="1"/>
    <s v="Middle"/>
  </r>
  <r>
    <s v="P494"/>
    <s v="F1287"/>
    <s v="American Airlines"/>
    <x v="4"/>
    <x v="2"/>
    <s v="04,03,2024  00:37:09"/>
    <n v="56"/>
    <s v="On-time"/>
    <n v="1521"/>
    <n v="395.64"/>
    <n v="395.64"/>
    <n v="53"/>
    <s v="Female"/>
    <s v="High"/>
    <x v="1"/>
    <x v="1"/>
    <n v="3"/>
    <s v="None"/>
    <s v="Desk"/>
    <n v="7.1"/>
    <n v="12"/>
    <n v="25"/>
    <n v="0"/>
    <n v="0"/>
    <s v="Aisle"/>
  </r>
  <r>
    <s v="P495"/>
    <s v="F123"/>
    <s v="JetBlue"/>
    <x v="5"/>
    <x v="5"/>
    <s v="08,01,2024  22:31:42"/>
    <n v="291"/>
    <s v="On-time"/>
    <n v="1491"/>
    <n v="390.15"/>
    <n v="390.15"/>
    <n v="78"/>
    <s v="Female"/>
    <s v="Medium"/>
    <x v="3"/>
    <x v="1"/>
    <n v="0"/>
    <s v="None"/>
    <s v="Mobile App"/>
    <n v="5.0999999999999996"/>
    <n v="3"/>
    <n v="92"/>
    <n v="0"/>
    <n v="0"/>
    <s v="Aisle"/>
  </r>
  <r>
    <s v="P496"/>
    <s v="F456"/>
    <s v="JetBlue"/>
    <x v="0"/>
    <x v="2"/>
    <s v="11,08,2024  23:25:39"/>
    <n v="164"/>
    <s v="On-time"/>
    <n v="1059"/>
    <n v="378.91"/>
    <n v="378.91"/>
    <n v="29"/>
    <s v="Male"/>
    <s v="Medium"/>
    <x v="1"/>
    <x v="2"/>
    <n v="1"/>
    <s v="None"/>
    <s v="Desk"/>
    <n v="10"/>
    <n v="47"/>
    <n v="97"/>
    <n v="0"/>
    <n v="0"/>
    <s v="Window"/>
  </r>
  <r>
    <s v="P497"/>
    <s v="F936"/>
    <s v="Delta"/>
    <x v="5"/>
    <x v="1"/>
    <s v="18,04,2025  12:54:50"/>
    <n v="211"/>
    <s v="Delayed"/>
    <n v="1271"/>
    <n v="440.06"/>
    <n v="440.06"/>
    <n v="26"/>
    <s v="Male"/>
    <s v="Medium"/>
    <x v="1"/>
    <x v="1"/>
    <n v="2"/>
    <s v="Gold"/>
    <s v="Online"/>
    <n v="5.2"/>
    <n v="0"/>
    <n v="4"/>
    <n v="0"/>
    <n v="0"/>
    <s v="Window"/>
  </r>
  <r>
    <s v="P498"/>
    <s v="F1617"/>
    <s v="United"/>
    <x v="3"/>
    <x v="4"/>
    <s v="15,01,2025  13:57:34"/>
    <n v="188"/>
    <s v="On-time"/>
    <n v="1733"/>
    <n v="322.67"/>
    <n v="322.67"/>
    <n v="50"/>
    <s v="Female"/>
    <s v="Low"/>
    <x v="1"/>
    <x v="1"/>
    <n v="2"/>
    <s v="Silver"/>
    <s v="Mobile App"/>
    <n v="6.4"/>
    <n v="0"/>
    <n v="9"/>
    <n v="0"/>
    <n v="1"/>
    <s v="Middle"/>
  </r>
  <r>
    <s v="P499"/>
    <s v="F681"/>
    <s v="Southwest"/>
    <x v="2"/>
    <x v="0"/>
    <s v="06,07,2024  05:23:29"/>
    <n v="169"/>
    <s v="On-time"/>
    <n v="1738"/>
    <n v="440.25"/>
    <n v="440.25"/>
    <n v="27"/>
    <s v="Male"/>
    <s v="Medium"/>
    <x v="1"/>
    <x v="0"/>
    <n v="3"/>
    <s v="None"/>
    <s v="Airport Kiosk"/>
    <n v="9.3000000000000007"/>
    <n v="5"/>
    <n v="105"/>
    <n v="0"/>
    <n v="0"/>
    <s v="Window"/>
  </r>
  <r>
    <s v="P500"/>
    <s v="F214"/>
    <s v="Delta"/>
    <x v="7"/>
    <x v="5"/>
    <s v="31,08,2024  09:55:31"/>
    <n v="64"/>
    <s v="On-time"/>
    <n v="1290"/>
    <n v="394.99"/>
    <n v="394.99"/>
    <n v="62"/>
    <s v="Male"/>
    <s v="Medium"/>
    <x v="0"/>
    <x v="1"/>
    <n v="0"/>
    <s v="Gold"/>
    <s v="Mobile App"/>
    <n v="5.3"/>
    <n v="1"/>
    <n v="35"/>
    <n v="0"/>
    <n v="0"/>
    <s v="Middle"/>
  </r>
  <r>
    <s v="P501"/>
    <s v="F1415"/>
    <s v="Delta"/>
    <x v="0"/>
    <x v="5"/>
    <s v="08,06,2024  02:29:23"/>
    <n v="131"/>
    <s v="On-time"/>
    <n v="1296"/>
    <n v="279.24"/>
    <n v="279.24"/>
    <n v="38"/>
    <s v="Male"/>
    <s v="Low"/>
    <x v="2"/>
    <x v="0"/>
    <n v="1"/>
    <s v="Platinum"/>
    <s v="Desk"/>
    <n v="6.5"/>
    <n v="3"/>
    <n v="99"/>
    <n v="0"/>
    <n v="0"/>
    <s v="Aisle"/>
  </r>
  <r>
    <s v="P502"/>
    <s v="F296"/>
    <s v="American Airlines"/>
    <x v="2"/>
    <x v="2"/>
    <s v="23,07,2024  05:34:44"/>
    <n v="285"/>
    <s v="On-time"/>
    <n v="858"/>
    <n v="292.24"/>
    <n v="292.24"/>
    <n v="28"/>
    <s v="Male"/>
    <s v="Low"/>
    <x v="2"/>
    <x v="1"/>
    <n v="0"/>
    <s v="Platinum"/>
    <s v="Online"/>
    <n v="6.5"/>
    <n v="4"/>
    <n v="97"/>
    <n v="0"/>
    <n v="0"/>
    <s v="Middle"/>
  </r>
  <r>
    <s v="P503"/>
    <s v="F772"/>
    <s v="United"/>
    <x v="5"/>
    <x v="7"/>
    <s v="01,09,2023  08:51:13"/>
    <n v="195"/>
    <s v="On-time"/>
    <n v="1478"/>
    <n v="382.23"/>
    <n v="382.23"/>
    <n v="34"/>
    <s v="Female"/>
    <s v="Low"/>
    <x v="0"/>
    <x v="1"/>
    <n v="1"/>
    <s v="None"/>
    <s v="Airport Kiosk"/>
    <n v="9.9"/>
    <n v="4"/>
    <n v="84"/>
    <n v="0"/>
    <n v="0"/>
    <s v="Middle"/>
  </r>
  <r>
    <s v="P504"/>
    <s v="F600"/>
    <s v="JetBlue"/>
    <x v="6"/>
    <x v="5"/>
    <s v="16,07,2023  19:06:09"/>
    <n v="176"/>
    <s v="On-time"/>
    <n v="1764"/>
    <n v="529.49"/>
    <n v="529.49"/>
    <n v="51"/>
    <s v="Female"/>
    <s v="Low"/>
    <x v="1"/>
    <x v="2"/>
    <n v="0"/>
    <s v="Gold"/>
    <s v="Airport Kiosk"/>
    <n v="7.1"/>
    <n v="5"/>
    <n v="3"/>
    <n v="0"/>
    <n v="0"/>
    <s v="Middle"/>
  </r>
  <r>
    <s v="P505"/>
    <s v="F330"/>
    <s v="American Airlines"/>
    <x v="2"/>
    <x v="7"/>
    <s v="02,01,2024  00:22:19"/>
    <n v="246"/>
    <s v="On-time"/>
    <n v="1440"/>
    <n v="435.26"/>
    <n v="435.26"/>
    <n v="70"/>
    <s v="Female"/>
    <s v="Medium"/>
    <x v="1"/>
    <x v="2"/>
    <n v="0"/>
    <s v="None"/>
    <s v="Online"/>
    <n v="8.6999999999999993"/>
    <n v="17"/>
    <n v="11"/>
    <n v="0"/>
    <n v="0"/>
    <s v="Window"/>
  </r>
  <r>
    <s v="P506"/>
    <s v="F1053"/>
    <s v="Southwest"/>
    <x v="5"/>
    <x v="1"/>
    <s v="08,06,2023  07:57:08"/>
    <n v="85"/>
    <s v="Delayed"/>
    <n v="1590"/>
    <n v="319.25"/>
    <n v="319.25"/>
    <n v="67"/>
    <s v="Female"/>
    <s v="High"/>
    <x v="2"/>
    <x v="1"/>
    <n v="0"/>
    <s v="Silver"/>
    <s v="Desk"/>
    <n v="6.5"/>
    <n v="1"/>
    <n v="106"/>
    <n v="0"/>
    <n v="0"/>
    <s v="Aisle"/>
  </r>
  <r>
    <s v="P507"/>
    <s v="F723"/>
    <s v="American Airlines"/>
    <x v="0"/>
    <x v="2"/>
    <s v="02,02,2025  01:13:08"/>
    <n v="106"/>
    <s v="On-time"/>
    <n v="1085"/>
    <n v="193.97"/>
    <n v="193.97"/>
    <n v="67"/>
    <s v="Male"/>
    <s v="High"/>
    <x v="0"/>
    <x v="3"/>
    <n v="1"/>
    <s v="None"/>
    <s v="Airport Kiosk"/>
    <n v="5.6"/>
    <n v="4"/>
    <n v="41"/>
    <n v="0"/>
    <n v="0"/>
    <s v="Aisle"/>
  </r>
  <r>
    <s v="P508"/>
    <s v="F143"/>
    <s v="American Airlines"/>
    <x v="3"/>
    <x v="5"/>
    <s v="19,10,2024  04:44:03"/>
    <n v="178"/>
    <s v="On-time"/>
    <n v="1029"/>
    <n v="303.41000000000003"/>
    <n v="303.41000000000003"/>
    <n v="24"/>
    <s v="Male"/>
    <s v="Medium"/>
    <x v="1"/>
    <x v="1"/>
    <n v="1"/>
    <s v="None"/>
    <s v="Mobile App"/>
    <n v="7.6"/>
    <n v="4"/>
    <n v="42"/>
    <n v="0"/>
    <n v="0"/>
    <s v="Window"/>
  </r>
  <r>
    <s v="P509"/>
    <s v="F1567"/>
    <s v="Delta"/>
    <x v="7"/>
    <x v="3"/>
    <s v="12,08,2024  04:43:25"/>
    <n v="277"/>
    <s v="On-time"/>
    <n v="941"/>
    <n v="239.54"/>
    <n v="239.54"/>
    <n v="21"/>
    <s v="Male"/>
    <s v="Medium"/>
    <x v="0"/>
    <x v="1"/>
    <n v="0"/>
    <s v="Silver"/>
    <s v="Online"/>
    <n v="7"/>
    <n v="3"/>
    <n v="62"/>
    <n v="1"/>
    <n v="0"/>
    <s v="Aisle"/>
  </r>
  <r>
    <s v="P510"/>
    <s v="F1265"/>
    <s v="JetBlue"/>
    <x v="7"/>
    <x v="0"/>
    <s v="12,12,2024  17:30:24"/>
    <n v="95"/>
    <s v="Delayed"/>
    <n v="1133"/>
    <n v="497.01"/>
    <n v="497.01"/>
    <n v="52"/>
    <s v="Male"/>
    <s v="Medium"/>
    <x v="2"/>
    <x v="3"/>
    <n v="0"/>
    <s v="None"/>
    <s v="Online"/>
    <n v="8.1"/>
    <n v="9"/>
    <n v="37"/>
    <n v="0"/>
    <n v="1"/>
    <s v="Window"/>
  </r>
  <r>
    <s v="P511"/>
    <s v="F928"/>
    <s v="Southwest"/>
    <x v="7"/>
    <x v="3"/>
    <s v="22,04,2025  10:24:25"/>
    <n v="181"/>
    <s v="On-time"/>
    <n v="1631"/>
    <n v="315.2"/>
    <n v="315.2"/>
    <n v="32"/>
    <s v="Female"/>
    <s v="Medium"/>
    <x v="1"/>
    <x v="0"/>
    <n v="2"/>
    <s v="None"/>
    <s v="Airport Kiosk"/>
    <n v="9.9"/>
    <n v="1"/>
    <n v="31"/>
    <n v="0"/>
    <n v="0"/>
    <s v="Window"/>
  </r>
  <r>
    <s v="P512"/>
    <s v="F481"/>
    <s v="United"/>
    <x v="5"/>
    <x v="3"/>
    <s v="16,05,2024  09:29:03"/>
    <n v="93"/>
    <s v="On-time"/>
    <n v="728"/>
    <n v="192.47"/>
    <n v="192.47"/>
    <n v="43"/>
    <s v="Male"/>
    <s v="Medium"/>
    <x v="1"/>
    <x v="1"/>
    <n v="1"/>
    <s v="Silver"/>
    <s v="Mobile App"/>
    <n v="9"/>
    <n v="4"/>
    <n v="44"/>
    <n v="0"/>
    <n v="0"/>
    <s v="Aisle"/>
  </r>
  <r>
    <s v="P513"/>
    <s v="F1491"/>
    <s v="American Airlines"/>
    <x v="1"/>
    <x v="2"/>
    <s v="26,09,2023  05:39:15"/>
    <n v="204"/>
    <s v="On-time"/>
    <n v="1397"/>
    <n v="332.59"/>
    <n v="332.59"/>
    <n v="39"/>
    <s v="Male"/>
    <s v="High"/>
    <x v="2"/>
    <x v="1"/>
    <n v="0"/>
    <s v="None"/>
    <s v="Desk"/>
    <n v="8.5"/>
    <n v="2"/>
    <n v="63"/>
    <n v="0"/>
    <n v="0"/>
    <s v="Window"/>
  </r>
  <r>
    <s v="P514"/>
    <s v="F1044"/>
    <s v="Delta"/>
    <x v="0"/>
    <x v="6"/>
    <s v="30,07,2023  22:35:03"/>
    <n v="118"/>
    <s v="On-time"/>
    <n v="1196"/>
    <n v="98.92"/>
    <n v="98.92"/>
    <n v="53"/>
    <s v="Male"/>
    <s v="Low"/>
    <x v="1"/>
    <x v="1"/>
    <n v="1"/>
    <s v="None"/>
    <s v="Mobile App"/>
    <n v="6.8"/>
    <n v="1"/>
    <n v="74"/>
    <n v="0"/>
    <n v="0"/>
    <s v="Middle"/>
  </r>
  <r>
    <s v="P515"/>
    <s v="F1527"/>
    <s v="American Airlines"/>
    <x v="2"/>
    <x v="0"/>
    <s v="10,04,2024  05:04:33"/>
    <n v="198"/>
    <s v="On-time"/>
    <n v="1394"/>
    <n v="438.23"/>
    <n v="438.23"/>
    <n v="46"/>
    <s v="Female"/>
    <s v="Low"/>
    <x v="1"/>
    <x v="0"/>
    <n v="0"/>
    <s v="None"/>
    <s v="Mobile App"/>
    <n v="6.6"/>
    <n v="2"/>
    <n v="32"/>
    <n v="0"/>
    <n v="0"/>
    <s v="Middle"/>
  </r>
  <r>
    <s v="P516"/>
    <s v="F1226"/>
    <s v="American Airlines"/>
    <x v="2"/>
    <x v="7"/>
    <s v="21,12,2023  03:20:26"/>
    <n v="153"/>
    <s v="On-time"/>
    <n v="837"/>
    <n v="290.27999999999997"/>
    <n v="290.27999999999997"/>
    <n v="79"/>
    <s v="Male"/>
    <s v="High"/>
    <x v="2"/>
    <x v="2"/>
    <n v="1"/>
    <s v="None"/>
    <s v="Mobile App"/>
    <n v="4.9000000000000004"/>
    <n v="1"/>
    <n v="39"/>
    <n v="0"/>
    <n v="0"/>
    <s v="Middle"/>
  </r>
  <r>
    <s v="P517"/>
    <s v="F1507"/>
    <s v="Southwest"/>
    <x v="2"/>
    <x v="3"/>
    <s v="16,11,2024  14:25:12"/>
    <n v="334"/>
    <s v="On-time"/>
    <n v="1096"/>
    <n v="504.34"/>
    <n v="504.34"/>
    <n v="21"/>
    <s v="Female"/>
    <s v="Medium"/>
    <x v="1"/>
    <x v="1"/>
    <n v="4"/>
    <s v="Platinum"/>
    <s v="Desk"/>
    <n v="8.3000000000000007"/>
    <n v="1"/>
    <n v="1"/>
    <n v="1"/>
    <n v="0"/>
    <s v="Aisle"/>
  </r>
  <r>
    <s v="P518"/>
    <s v="F1442"/>
    <s v="Southwest"/>
    <x v="4"/>
    <x v="1"/>
    <s v="04,01,2024  13:11:27"/>
    <n v="157"/>
    <s v="Cancelled"/>
    <n v="994"/>
    <n v="435.07"/>
    <n v="435.07"/>
    <n v="22"/>
    <s v="Male"/>
    <s v="Low"/>
    <x v="2"/>
    <x v="1"/>
    <n v="2"/>
    <s v="Platinum"/>
    <s v="Desk"/>
    <n v="6.3"/>
    <n v="2"/>
    <n v="46"/>
    <n v="0"/>
    <n v="0"/>
    <s v="Window"/>
  </r>
  <r>
    <s v="P519"/>
    <s v="F284"/>
    <s v="JetBlue"/>
    <x v="0"/>
    <x v="1"/>
    <s v="07,08,2023  23:53:58"/>
    <n v="185"/>
    <s v="On-time"/>
    <n v="1064"/>
    <n v="391.04"/>
    <n v="391.04"/>
    <n v="64"/>
    <s v="Male"/>
    <s v="Medium"/>
    <x v="3"/>
    <x v="1"/>
    <n v="3"/>
    <s v="None"/>
    <s v="Mobile App"/>
    <n v="7"/>
    <n v="51"/>
    <n v="16"/>
    <n v="0"/>
    <n v="0"/>
    <s v="Aisle"/>
  </r>
  <r>
    <s v="P520"/>
    <s v="F1716"/>
    <s v="JetBlue"/>
    <x v="7"/>
    <x v="2"/>
    <s v="19,10,2024  20:26:46"/>
    <n v="210"/>
    <s v="On-time"/>
    <n v="1074"/>
    <n v="514.51"/>
    <n v="514.51"/>
    <n v="48"/>
    <s v="Male"/>
    <s v="Medium"/>
    <x v="2"/>
    <x v="1"/>
    <n v="0"/>
    <s v="None"/>
    <s v="Desk"/>
    <n v="5.4"/>
    <n v="18"/>
    <n v="38"/>
    <n v="0"/>
    <n v="0"/>
    <s v="Window"/>
  </r>
  <r>
    <s v="P521"/>
    <s v="F539"/>
    <s v="United"/>
    <x v="0"/>
    <x v="7"/>
    <s v="03,08,2023  12:45:33"/>
    <n v="100"/>
    <s v="On-time"/>
    <n v="767"/>
    <n v="295.3"/>
    <n v="295.3"/>
    <n v="28"/>
    <s v="Male"/>
    <s v="Medium"/>
    <x v="2"/>
    <x v="2"/>
    <n v="0"/>
    <s v="Platinum"/>
    <s v="Desk"/>
    <n v="10"/>
    <n v="13"/>
    <n v="36"/>
    <n v="0"/>
    <n v="0"/>
    <s v="Window"/>
  </r>
  <r>
    <s v="P522"/>
    <s v="F1381"/>
    <s v="American Airlines"/>
    <x v="6"/>
    <x v="0"/>
    <s v="18,10,2023  12:18:07"/>
    <n v="153"/>
    <s v="On-time"/>
    <n v="862"/>
    <n v="400.77"/>
    <n v="400.77"/>
    <n v="64"/>
    <s v="Male"/>
    <s v="Low"/>
    <x v="2"/>
    <x v="1"/>
    <n v="0"/>
    <s v="None"/>
    <s v="Airport Kiosk"/>
    <n v="7.9"/>
    <n v="2"/>
    <n v="102"/>
    <n v="0"/>
    <n v="0"/>
    <s v="Middle"/>
  </r>
  <r>
    <s v="P523"/>
    <s v="F450"/>
    <s v="American Airlines"/>
    <x v="5"/>
    <x v="6"/>
    <s v="24,09,2024  19:34:53"/>
    <n v="122"/>
    <s v="On-time"/>
    <n v="1096"/>
    <n v="506.11"/>
    <n v="506.11"/>
    <n v="43"/>
    <s v="Male"/>
    <s v="Low"/>
    <x v="0"/>
    <x v="2"/>
    <n v="1"/>
    <s v="None"/>
    <s v="Airport Kiosk"/>
    <n v="8.1"/>
    <n v="3"/>
    <n v="71"/>
    <n v="0"/>
    <n v="0"/>
    <s v="Aisle"/>
  </r>
  <r>
    <s v="P524"/>
    <s v="F1441"/>
    <s v="American Airlines"/>
    <x v="7"/>
    <x v="3"/>
    <s v="31,12,2023  08:29:52"/>
    <n v="214"/>
    <s v="On-time"/>
    <n v="712"/>
    <n v="470.01"/>
    <n v="470.01"/>
    <n v="35"/>
    <s v="Female"/>
    <s v="Low"/>
    <x v="0"/>
    <x v="2"/>
    <n v="0"/>
    <s v="None"/>
    <s v="Airport Kiosk"/>
    <n v="9"/>
    <n v="3"/>
    <n v="13"/>
    <n v="0"/>
    <n v="1"/>
    <s v="Middle"/>
  </r>
  <r>
    <s v="P525"/>
    <s v="F350"/>
    <s v="Delta"/>
    <x v="7"/>
    <x v="5"/>
    <s v="03,05,2024  09:38:09"/>
    <n v="170"/>
    <s v="Delayed"/>
    <n v="913"/>
    <n v="370.29"/>
    <n v="370.29"/>
    <n v="54"/>
    <s v="Female"/>
    <s v="Medium"/>
    <x v="1"/>
    <x v="1"/>
    <n v="2"/>
    <s v="None"/>
    <s v="Desk"/>
    <n v="10"/>
    <n v="40"/>
    <n v="79"/>
    <n v="0"/>
    <n v="0"/>
    <s v="Aisle"/>
  </r>
  <r>
    <s v="P526"/>
    <s v="F1573"/>
    <s v="United"/>
    <x v="5"/>
    <x v="6"/>
    <s v="02,05,2024  01:58:10"/>
    <n v="240"/>
    <s v="On-time"/>
    <n v="787"/>
    <n v="239.82"/>
    <n v="239.82"/>
    <n v="63"/>
    <s v="Male"/>
    <s v="Low"/>
    <x v="2"/>
    <x v="1"/>
    <n v="0"/>
    <s v="None"/>
    <s v="Desk"/>
    <n v="6.1"/>
    <n v="2"/>
    <n v="16"/>
    <n v="0"/>
    <n v="0"/>
    <s v="Middle"/>
  </r>
  <r>
    <s v="P527"/>
    <s v="F771"/>
    <s v="American Airlines"/>
    <x v="5"/>
    <x v="5"/>
    <s v="18,07,2023  12:42:50"/>
    <n v="239"/>
    <s v="On-time"/>
    <n v="628"/>
    <n v="363.66"/>
    <n v="363.66"/>
    <n v="39"/>
    <s v="Male"/>
    <s v="High"/>
    <x v="2"/>
    <x v="2"/>
    <n v="0"/>
    <s v="Platinum"/>
    <s v="Online"/>
    <n v="7.6"/>
    <n v="56"/>
    <n v="91"/>
    <n v="0"/>
    <n v="0"/>
    <s v="Aisle"/>
  </r>
  <r>
    <s v="P528"/>
    <s v="F1028"/>
    <s v="Delta"/>
    <x v="1"/>
    <x v="3"/>
    <s v="22,05,2024  06:44:29"/>
    <n v="263"/>
    <s v="On-time"/>
    <n v="1671"/>
    <n v="526.64"/>
    <n v="526.64"/>
    <n v="61"/>
    <s v="Male"/>
    <s v="High"/>
    <x v="2"/>
    <x v="2"/>
    <n v="1"/>
    <s v="None"/>
    <s v="Mobile App"/>
    <n v="6.3"/>
    <n v="34"/>
    <n v="39"/>
    <n v="1"/>
    <n v="0"/>
    <s v="Window"/>
  </r>
  <r>
    <s v="P529"/>
    <s v="F1153"/>
    <s v="United"/>
    <x v="6"/>
    <x v="3"/>
    <s v="05,09,2023  17:14:47"/>
    <n v="227"/>
    <s v="On-time"/>
    <n v="1135"/>
    <n v="288.24"/>
    <n v="288.24"/>
    <n v="76"/>
    <s v="Female"/>
    <s v="Low"/>
    <x v="2"/>
    <x v="1"/>
    <n v="2"/>
    <s v="None"/>
    <s v="Online"/>
    <n v="5"/>
    <n v="14"/>
    <n v="75"/>
    <n v="0"/>
    <n v="0"/>
    <s v="Aisle"/>
  </r>
  <r>
    <s v="P530"/>
    <s v="F1876"/>
    <s v="JetBlue"/>
    <x v="6"/>
    <x v="2"/>
    <s v="18,12,2024  18:04:48"/>
    <n v="113"/>
    <s v="On-time"/>
    <n v="1226"/>
    <n v="192.45"/>
    <n v="192.45"/>
    <n v="54"/>
    <s v="Male"/>
    <s v="Medium"/>
    <x v="2"/>
    <x v="2"/>
    <n v="1"/>
    <s v="Silver"/>
    <s v="Desk"/>
    <n v="6.3"/>
    <n v="4"/>
    <n v="114"/>
    <n v="0"/>
    <n v="0"/>
    <s v="Middle"/>
  </r>
  <r>
    <s v="P531"/>
    <s v="F622"/>
    <s v="JetBlue"/>
    <x v="7"/>
    <x v="4"/>
    <s v="29,03,2025  04:40:04"/>
    <n v="128"/>
    <s v="On-time"/>
    <n v="1682"/>
    <n v="485.65"/>
    <n v="485.65"/>
    <n v="71"/>
    <s v="Male"/>
    <s v="Low"/>
    <x v="0"/>
    <x v="2"/>
    <n v="1"/>
    <s v="None"/>
    <s v="Online"/>
    <n v="6.8"/>
    <n v="2"/>
    <n v="38"/>
    <n v="0"/>
    <n v="0"/>
    <s v="Middle"/>
  </r>
  <r>
    <s v="P532"/>
    <s v="F318"/>
    <s v="United"/>
    <x v="2"/>
    <x v="3"/>
    <s v="17,11,2024  10:49:18"/>
    <n v="60"/>
    <s v="On-time"/>
    <n v="1076"/>
    <n v="395.33"/>
    <n v="395.33"/>
    <n v="40"/>
    <s v="Female"/>
    <s v="Low"/>
    <x v="0"/>
    <x v="1"/>
    <n v="0"/>
    <s v="Gold"/>
    <s v="Mobile App"/>
    <n v="7.4"/>
    <n v="12"/>
    <n v="107"/>
    <n v="0"/>
    <n v="0"/>
    <s v="Middle"/>
  </r>
  <r>
    <s v="P533"/>
    <s v="F1518"/>
    <s v="JetBlue"/>
    <x v="0"/>
    <x v="5"/>
    <s v="17,10,2023  01:31:08"/>
    <n v="93"/>
    <s v="On-time"/>
    <n v="671"/>
    <n v="372.93"/>
    <n v="372.93"/>
    <n v="72"/>
    <s v="Male"/>
    <s v="Medium"/>
    <x v="2"/>
    <x v="2"/>
    <n v="0"/>
    <s v="Gold"/>
    <s v="Online"/>
    <n v="6.7"/>
    <n v="3"/>
    <n v="26"/>
    <n v="0"/>
    <n v="0"/>
    <s v="Aisle"/>
  </r>
  <r>
    <s v="P534"/>
    <s v="F1099"/>
    <s v="JetBlue"/>
    <x v="3"/>
    <x v="7"/>
    <s v="12,04,2024  10:23:42"/>
    <n v="215"/>
    <s v="On-time"/>
    <n v="1328"/>
    <n v="337.48"/>
    <n v="337.48"/>
    <n v="59"/>
    <s v="Female"/>
    <s v="Medium"/>
    <x v="3"/>
    <x v="1"/>
    <n v="0"/>
    <s v="None"/>
    <s v="Mobile App"/>
    <n v="6"/>
    <n v="8"/>
    <n v="43"/>
    <n v="0"/>
    <n v="0"/>
    <s v="Middle"/>
  </r>
  <r>
    <s v="P535"/>
    <s v="F853"/>
    <s v="United"/>
    <x v="7"/>
    <x v="1"/>
    <s v="06,03,2024  23:08:15"/>
    <n v="82"/>
    <s v="On-time"/>
    <n v="932"/>
    <n v="320.06"/>
    <n v="320.06"/>
    <n v="29"/>
    <s v="Female"/>
    <s v="Medium"/>
    <x v="3"/>
    <x v="1"/>
    <n v="1"/>
    <s v="Silver"/>
    <s v="Mobile App"/>
    <n v="9.3000000000000007"/>
    <n v="39"/>
    <n v="98"/>
    <n v="0"/>
    <n v="0"/>
    <s v="Window"/>
  </r>
  <r>
    <s v="P536"/>
    <s v="F1621"/>
    <s v="JetBlue"/>
    <x v="3"/>
    <x v="2"/>
    <s v="24,10,2023  22:04:37"/>
    <n v="267"/>
    <s v="Delayed"/>
    <n v="1260"/>
    <n v="329.16"/>
    <n v="329.16"/>
    <n v="57"/>
    <s v="Male"/>
    <s v="Low"/>
    <x v="0"/>
    <x v="2"/>
    <n v="1"/>
    <s v="Gold"/>
    <s v="Desk"/>
    <n v="8.5"/>
    <n v="4"/>
    <n v="34"/>
    <n v="0"/>
    <n v="0"/>
    <s v="Window"/>
  </r>
  <r>
    <s v="P537"/>
    <s v="F852"/>
    <s v="American Airlines"/>
    <x v="0"/>
    <x v="0"/>
    <s v="23,11,2023  13:01:44"/>
    <n v="151"/>
    <s v="On-time"/>
    <n v="867"/>
    <n v="163.56"/>
    <n v="163.56"/>
    <n v="44"/>
    <s v="Female"/>
    <s v="Low"/>
    <x v="3"/>
    <x v="1"/>
    <n v="0"/>
    <s v="Gold"/>
    <s v="Airport Kiosk"/>
    <n v="6.9"/>
    <n v="9"/>
    <n v="43"/>
    <n v="0"/>
    <n v="0"/>
    <s v="Aisle"/>
  </r>
  <r>
    <s v="P538"/>
    <s v="F795"/>
    <s v="American Airlines"/>
    <x v="4"/>
    <x v="2"/>
    <s v="29,01,2024  01:47:22"/>
    <n v="157"/>
    <s v="Delayed"/>
    <n v="1692"/>
    <n v="342.1"/>
    <n v="342.1"/>
    <n v="75"/>
    <s v="Male"/>
    <s v="High"/>
    <x v="3"/>
    <x v="0"/>
    <n v="2"/>
    <s v="Silver"/>
    <s v="Airport Kiosk"/>
    <n v="6.7"/>
    <n v="4"/>
    <n v="53"/>
    <n v="0"/>
    <n v="0"/>
    <s v="Aisle"/>
  </r>
  <r>
    <s v="P539"/>
    <s v="F538"/>
    <s v="United"/>
    <x v="0"/>
    <x v="6"/>
    <s v="29,05,2024  00:25:46"/>
    <n v="148"/>
    <s v="Delayed"/>
    <n v="1080"/>
    <n v="601.03"/>
    <n v="601.03"/>
    <n v="45"/>
    <s v="Male"/>
    <s v="High"/>
    <x v="3"/>
    <x v="1"/>
    <n v="2"/>
    <s v="None"/>
    <s v="Mobile App"/>
    <n v="7.1"/>
    <n v="16"/>
    <n v="5"/>
    <n v="0"/>
    <n v="0"/>
    <s v="Window"/>
  </r>
  <r>
    <s v="P540"/>
    <s v="F1948"/>
    <s v="American Airlines"/>
    <x v="1"/>
    <x v="6"/>
    <s v="31,01,2024  21:33:36"/>
    <n v="88"/>
    <s v="On-time"/>
    <n v="1347"/>
    <n v="177.31"/>
    <n v="177.31"/>
    <n v="35"/>
    <s v="Female"/>
    <s v="Low"/>
    <x v="1"/>
    <x v="2"/>
    <n v="0"/>
    <s v="Gold"/>
    <s v="Mobile App"/>
    <n v="6.9"/>
    <n v="3"/>
    <n v="101"/>
    <n v="0"/>
    <n v="0"/>
    <s v="Aisle"/>
  </r>
  <r>
    <s v="P541"/>
    <s v="F1216"/>
    <s v="JetBlue"/>
    <x v="5"/>
    <x v="5"/>
    <s v="05,08,2023  17:23:57"/>
    <n v="201"/>
    <s v="On-time"/>
    <n v="1017"/>
    <n v="389.31"/>
    <n v="389.31"/>
    <n v="75"/>
    <s v="Female"/>
    <s v="High"/>
    <x v="3"/>
    <x v="1"/>
    <n v="1"/>
    <s v="Silver"/>
    <s v="Desk"/>
    <n v="5"/>
    <n v="0"/>
    <n v="67"/>
    <n v="0"/>
    <n v="0"/>
    <s v="Middle"/>
  </r>
  <r>
    <s v="P542"/>
    <s v="F656"/>
    <s v="American Airlines"/>
    <x v="0"/>
    <x v="4"/>
    <s v="22,01,2025  14:53:34"/>
    <n v="181"/>
    <s v="On-time"/>
    <n v="1257"/>
    <n v="126.59"/>
    <n v="126.59"/>
    <n v="41"/>
    <s v="Female"/>
    <s v="Medium"/>
    <x v="1"/>
    <x v="1"/>
    <n v="2"/>
    <s v="Platinum"/>
    <s v="Desk"/>
    <n v="6.7"/>
    <n v="1"/>
    <n v="17"/>
    <n v="0"/>
    <n v="1"/>
    <s v="Window"/>
  </r>
  <r>
    <s v="P543"/>
    <s v="F1212"/>
    <s v="American Airlines"/>
    <x v="3"/>
    <x v="1"/>
    <s v="14,04,2024  06:35:05"/>
    <n v="154"/>
    <s v="On-time"/>
    <n v="1677"/>
    <n v="181.43"/>
    <n v="181.43"/>
    <n v="67"/>
    <s v="Female"/>
    <s v="Medium"/>
    <x v="2"/>
    <x v="1"/>
    <n v="1"/>
    <s v="None"/>
    <s v="Desk"/>
    <n v="5.5"/>
    <n v="28"/>
    <n v="76"/>
    <n v="0"/>
    <n v="0"/>
    <s v="Aisle"/>
  </r>
  <r>
    <s v="P544"/>
    <s v="F759"/>
    <s v="Delta"/>
    <x v="3"/>
    <x v="2"/>
    <s v="10,11,2024  15:23:16"/>
    <n v="203"/>
    <s v="On-time"/>
    <n v="1045"/>
    <n v="375.25"/>
    <n v="375.25"/>
    <n v="75"/>
    <s v="Male"/>
    <s v="Medium"/>
    <x v="3"/>
    <x v="1"/>
    <n v="0"/>
    <s v="Gold"/>
    <s v="Online"/>
    <n v="8.4"/>
    <n v="16"/>
    <n v="70"/>
    <n v="0"/>
    <n v="0"/>
    <s v="Aisle"/>
  </r>
  <r>
    <s v="P545"/>
    <s v="F834"/>
    <s v="Delta"/>
    <x v="1"/>
    <x v="3"/>
    <s v="24,09,2024  03:25:11"/>
    <n v="209"/>
    <s v="On-time"/>
    <n v="1461"/>
    <n v="395.13"/>
    <n v="395.13"/>
    <n v="66"/>
    <s v="Female"/>
    <s v="Low"/>
    <x v="3"/>
    <x v="2"/>
    <n v="1"/>
    <s v="Gold"/>
    <s v="Online"/>
    <n v="6.4"/>
    <n v="12"/>
    <n v="50"/>
    <n v="0"/>
    <n v="0"/>
    <s v="Window"/>
  </r>
  <r>
    <s v="P546"/>
    <s v="F95"/>
    <s v="JetBlue"/>
    <x v="0"/>
    <x v="7"/>
    <s v="20,08,2024  09:05:58"/>
    <n v="153"/>
    <s v="On-time"/>
    <n v="1119"/>
    <n v="341.44"/>
    <n v="341.44"/>
    <n v="23"/>
    <s v="Female"/>
    <s v="Medium"/>
    <x v="3"/>
    <x v="1"/>
    <n v="0"/>
    <s v="Silver"/>
    <s v="Online"/>
    <n v="8.9"/>
    <n v="12"/>
    <n v="68"/>
    <n v="0"/>
    <n v="0"/>
    <s v="Window"/>
  </r>
  <r>
    <s v="P547"/>
    <s v="F1156"/>
    <s v="American Airlines"/>
    <x v="5"/>
    <x v="2"/>
    <s v="22,12,2024  05:00:29"/>
    <n v="179"/>
    <s v="Cancelled"/>
    <n v="1300"/>
    <n v="378.32"/>
    <n v="378.32"/>
    <n v="19"/>
    <s v="Female"/>
    <s v="Medium"/>
    <x v="2"/>
    <x v="2"/>
    <n v="1"/>
    <s v="None"/>
    <s v="Desk"/>
    <n v="7.5"/>
    <n v="8"/>
    <n v="62"/>
    <n v="0"/>
    <n v="0"/>
    <s v="Aisle"/>
  </r>
  <r>
    <s v="P548"/>
    <s v="F1183"/>
    <s v="Southwest"/>
    <x v="2"/>
    <x v="1"/>
    <s v="19,05,2023  07:29:59"/>
    <n v="215"/>
    <s v="On-time"/>
    <n v="1057"/>
    <n v="264.92"/>
    <n v="264.92"/>
    <n v="75"/>
    <s v="Male"/>
    <s v="Low"/>
    <x v="1"/>
    <x v="1"/>
    <n v="0"/>
    <s v="Gold"/>
    <s v="Desk"/>
    <n v="7.8"/>
    <n v="1"/>
    <n v="59"/>
    <n v="0"/>
    <n v="1"/>
    <s v="Middle"/>
  </r>
  <r>
    <s v="P549"/>
    <s v="F1219"/>
    <s v="JetBlue"/>
    <x v="3"/>
    <x v="2"/>
    <s v="06,07,2023  08:06:16"/>
    <n v="152"/>
    <s v="On-time"/>
    <n v="1125"/>
    <n v="394.03"/>
    <n v="394.03"/>
    <n v="64"/>
    <s v="Female"/>
    <s v="High"/>
    <x v="1"/>
    <x v="1"/>
    <n v="1"/>
    <s v="None"/>
    <s v="Mobile App"/>
    <n v="7.4"/>
    <n v="2"/>
    <n v="106"/>
    <n v="0"/>
    <n v="0"/>
    <s v="Window"/>
  </r>
  <r>
    <s v="P550"/>
    <s v="F1618"/>
    <s v="Delta"/>
    <x v="0"/>
    <x v="5"/>
    <s v="14,01,2024  21:53:20"/>
    <n v="243"/>
    <s v="Delayed"/>
    <n v="1020"/>
    <n v="302.92"/>
    <n v="302.92"/>
    <n v="74"/>
    <s v="Female"/>
    <s v="High"/>
    <x v="1"/>
    <x v="1"/>
    <n v="2"/>
    <s v="Platinum"/>
    <s v="Airport Kiosk"/>
    <n v="6"/>
    <n v="12"/>
    <n v="0"/>
    <n v="0"/>
    <n v="0"/>
    <s v="Aisle"/>
  </r>
  <r>
    <s v="P551"/>
    <s v="F89"/>
    <s v="United"/>
    <x v="0"/>
    <x v="7"/>
    <s v="19,04,2025  04:51:54"/>
    <n v="243"/>
    <s v="Delayed"/>
    <n v="845"/>
    <n v="230.58"/>
    <n v="230.58"/>
    <n v="24"/>
    <s v="Female"/>
    <s v="Medium"/>
    <x v="0"/>
    <x v="3"/>
    <n v="0"/>
    <s v="Silver"/>
    <s v="Online"/>
    <n v="8.6"/>
    <n v="15"/>
    <n v="40"/>
    <n v="0"/>
    <n v="0"/>
    <s v="Window"/>
  </r>
  <r>
    <s v="P552"/>
    <s v="F1314"/>
    <s v="Southwest"/>
    <x v="3"/>
    <x v="2"/>
    <s v="12,06,2024  07:44:08"/>
    <n v="167"/>
    <s v="Delayed"/>
    <n v="1367"/>
    <n v="114.81"/>
    <n v="114.81"/>
    <n v="58"/>
    <s v="Male"/>
    <s v="Medium"/>
    <x v="1"/>
    <x v="1"/>
    <n v="0"/>
    <s v="None"/>
    <s v="Desk"/>
    <n v="9.6999999999999993"/>
    <n v="0"/>
    <n v="118"/>
    <n v="0"/>
    <n v="0"/>
    <s v="Middle"/>
  </r>
  <r>
    <s v="P553"/>
    <s v="F1965"/>
    <s v="American Airlines"/>
    <x v="3"/>
    <x v="7"/>
    <s v="13,09,2023  04:56:07"/>
    <n v="152"/>
    <s v="On-time"/>
    <n v="1301"/>
    <n v="270.91000000000003"/>
    <n v="270.91000000000003"/>
    <n v="66"/>
    <s v="Male"/>
    <s v="Medium"/>
    <x v="3"/>
    <x v="1"/>
    <n v="3"/>
    <s v="None"/>
    <s v="Online"/>
    <n v="5"/>
    <n v="12"/>
    <n v="44"/>
    <n v="0"/>
    <n v="0"/>
    <s v="Window"/>
  </r>
  <r>
    <s v="P554"/>
    <s v="F68"/>
    <s v="JetBlue"/>
    <x v="4"/>
    <x v="3"/>
    <s v="26,07,2023  22:30:39"/>
    <n v="172"/>
    <s v="On-time"/>
    <n v="1380"/>
    <n v="303.86"/>
    <n v="303.86"/>
    <n v="51"/>
    <s v="Male"/>
    <s v="High"/>
    <x v="1"/>
    <x v="2"/>
    <n v="1"/>
    <s v="None"/>
    <s v="Desk"/>
    <n v="10"/>
    <n v="1"/>
    <n v="10"/>
    <n v="0"/>
    <n v="0"/>
    <s v="Middle"/>
  </r>
  <r>
    <s v="P555"/>
    <s v="F353"/>
    <s v="Southwest"/>
    <x v="7"/>
    <x v="6"/>
    <s v="05,03,2025  13:33:54"/>
    <n v="76"/>
    <s v="On-time"/>
    <n v="1057"/>
    <n v="377.86"/>
    <n v="377.86"/>
    <n v="68"/>
    <s v="Female"/>
    <s v="High"/>
    <x v="3"/>
    <x v="1"/>
    <n v="2"/>
    <s v="None"/>
    <s v="Mobile App"/>
    <n v="7.1"/>
    <n v="16"/>
    <n v="17"/>
    <n v="0"/>
    <n v="0"/>
    <s v="Middle"/>
  </r>
  <r>
    <s v="P556"/>
    <s v="F1688"/>
    <s v="Southwest"/>
    <x v="7"/>
    <x v="0"/>
    <s v="13,01,2024  08:53:52"/>
    <n v="192"/>
    <s v="On-time"/>
    <n v="1257"/>
    <n v="210.89"/>
    <n v="210.89"/>
    <n v="56"/>
    <s v="Female"/>
    <s v="Low"/>
    <x v="2"/>
    <x v="1"/>
    <n v="0"/>
    <s v="None"/>
    <s v="Online"/>
    <n v="6.9"/>
    <n v="23"/>
    <n v="82"/>
    <n v="0"/>
    <n v="0"/>
    <s v="Middle"/>
  </r>
  <r>
    <s v="P557"/>
    <s v="F1424"/>
    <s v="Delta"/>
    <x v="4"/>
    <x v="6"/>
    <s v="04,04,2024  04:13:11"/>
    <n v="221"/>
    <s v="On-time"/>
    <n v="1070"/>
    <n v="385.63"/>
    <n v="385.63"/>
    <n v="45"/>
    <s v="Female"/>
    <s v="Medium"/>
    <x v="1"/>
    <x v="1"/>
    <n v="2"/>
    <s v="None"/>
    <s v="Online"/>
    <n v="9.9"/>
    <n v="0"/>
    <n v="51"/>
    <n v="0"/>
    <n v="0"/>
    <s v="Middle"/>
  </r>
  <r>
    <s v="P558"/>
    <s v="F461"/>
    <s v="United"/>
    <x v="3"/>
    <x v="1"/>
    <s v="22,10,2024  13:02:02"/>
    <n v="130"/>
    <s v="Cancelled"/>
    <n v="558"/>
    <n v="335.55"/>
    <n v="335.55"/>
    <n v="70"/>
    <s v="Male"/>
    <s v="Low"/>
    <x v="0"/>
    <x v="1"/>
    <n v="2"/>
    <s v="Silver"/>
    <s v="Desk"/>
    <n v="6.2"/>
    <n v="6"/>
    <n v="65"/>
    <n v="0"/>
    <n v="0"/>
    <s v="Window"/>
  </r>
  <r>
    <s v="P559"/>
    <s v="F161"/>
    <s v="United"/>
    <x v="7"/>
    <x v="7"/>
    <s v="16,03,2024  19:06:04"/>
    <n v="160"/>
    <s v="On-time"/>
    <n v="709"/>
    <n v="144.84"/>
    <n v="144.84"/>
    <n v="25"/>
    <s v="Male"/>
    <s v="Medium"/>
    <x v="1"/>
    <x v="0"/>
    <n v="1"/>
    <s v="None"/>
    <s v="Online"/>
    <n v="9.4"/>
    <n v="10"/>
    <n v="93"/>
    <n v="0"/>
    <n v="0"/>
    <s v="Window"/>
  </r>
  <r>
    <s v="P560"/>
    <s v="F1366"/>
    <s v="United"/>
    <x v="1"/>
    <x v="5"/>
    <s v="15,04,2024  16:49:56"/>
    <n v="272"/>
    <s v="Cancelled"/>
    <n v="1218"/>
    <n v="289.3"/>
    <n v="289.3"/>
    <n v="35"/>
    <s v="Female"/>
    <s v="High"/>
    <x v="0"/>
    <x v="1"/>
    <n v="2"/>
    <s v="None"/>
    <s v="Online"/>
    <n v="7.4"/>
    <n v="5"/>
    <n v="47"/>
    <n v="0"/>
    <n v="0"/>
    <s v="Aisle"/>
  </r>
  <r>
    <s v="P561"/>
    <s v="F1707"/>
    <s v="JetBlue"/>
    <x v="5"/>
    <x v="5"/>
    <s v="02,05,2023  04:10:27"/>
    <n v="153"/>
    <s v="On-time"/>
    <n v="1473"/>
    <n v="428.54"/>
    <n v="428.54"/>
    <n v="50"/>
    <s v="Female"/>
    <s v="High"/>
    <x v="1"/>
    <x v="1"/>
    <n v="1"/>
    <s v="None"/>
    <s v="Mobile App"/>
    <n v="10"/>
    <n v="1"/>
    <n v="94"/>
    <n v="0"/>
    <n v="0"/>
    <s v="Window"/>
  </r>
  <r>
    <s v="P562"/>
    <s v="F847"/>
    <s v="Delta"/>
    <x v="6"/>
    <x v="4"/>
    <s v="18,03,2025  03:17:57"/>
    <n v="215"/>
    <s v="On-time"/>
    <n v="905"/>
    <n v="78.44"/>
    <n v="78.44"/>
    <n v="68"/>
    <s v="Female"/>
    <s v="High"/>
    <x v="1"/>
    <x v="2"/>
    <n v="2"/>
    <s v="Silver"/>
    <s v="Airport Kiosk"/>
    <n v="9.5"/>
    <n v="20"/>
    <n v="108"/>
    <n v="0"/>
    <n v="0"/>
    <s v="Window"/>
  </r>
  <r>
    <s v="P563"/>
    <s v="F1683"/>
    <s v="JetBlue"/>
    <x v="5"/>
    <x v="6"/>
    <s v="09,11,2023  18:22:06"/>
    <n v="206"/>
    <s v="On-time"/>
    <n v="930"/>
    <n v="425.09"/>
    <n v="425.09"/>
    <n v="72"/>
    <s v="Female"/>
    <s v="Low"/>
    <x v="3"/>
    <x v="1"/>
    <n v="4"/>
    <s v="None"/>
    <s v="Desk"/>
    <n v="6.3"/>
    <n v="10"/>
    <n v="5"/>
    <n v="0"/>
    <n v="0"/>
    <s v="Middle"/>
  </r>
  <r>
    <s v="P564"/>
    <s v="F1272"/>
    <s v="JetBlue"/>
    <x v="6"/>
    <x v="7"/>
    <s v="10,03,2024  19:36:18"/>
    <n v="-21"/>
    <s v="On-time"/>
    <n v="1314"/>
    <n v="415.78"/>
    <n v="415.78"/>
    <n v="49"/>
    <s v="Male"/>
    <s v="Medium"/>
    <x v="1"/>
    <x v="2"/>
    <n v="1"/>
    <s v="Platinum"/>
    <s v="Airport Kiosk"/>
    <n v="5.7"/>
    <n v="2"/>
    <n v="79"/>
    <n v="0"/>
    <n v="0"/>
    <s v="Aisle"/>
  </r>
  <r>
    <s v="P565"/>
    <s v="F1098"/>
    <s v="American Airlines"/>
    <x v="7"/>
    <x v="3"/>
    <s v="10,01,2024  18:27:55"/>
    <n v="192"/>
    <s v="On-time"/>
    <n v="1402"/>
    <n v="378.59"/>
    <n v="378.59"/>
    <n v="32"/>
    <s v="Female"/>
    <s v="Medium"/>
    <x v="2"/>
    <x v="3"/>
    <n v="0"/>
    <s v="Silver"/>
    <s v="Mobile App"/>
    <n v="5.8"/>
    <n v="11"/>
    <n v="28"/>
    <n v="0"/>
    <n v="0"/>
    <s v="Middle"/>
  </r>
  <r>
    <s v="P566"/>
    <s v="F1791"/>
    <s v="Delta"/>
    <x v="3"/>
    <x v="4"/>
    <s v="03,10,2024  00:35:00"/>
    <n v="201"/>
    <s v="On-time"/>
    <n v="763"/>
    <n v="289.55"/>
    <n v="289.55"/>
    <n v="54"/>
    <s v="Male"/>
    <s v="Medium"/>
    <x v="0"/>
    <x v="1"/>
    <n v="0"/>
    <s v="None"/>
    <s v="Online"/>
    <n v="5.9"/>
    <n v="26"/>
    <n v="46"/>
    <n v="0"/>
    <n v="0"/>
    <s v="Aisle"/>
  </r>
  <r>
    <s v="P567"/>
    <s v="F632"/>
    <s v="Delta"/>
    <x v="6"/>
    <x v="2"/>
    <s v="29,01,2025  09:03:14"/>
    <n v="103"/>
    <s v="On-time"/>
    <n v="962"/>
    <n v="471.43"/>
    <n v="471.43"/>
    <n v="28"/>
    <s v="Female"/>
    <s v="Medium"/>
    <x v="2"/>
    <x v="1"/>
    <n v="1"/>
    <s v="Silver"/>
    <s v="Desk"/>
    <n v="5.0999999999999996"/>
    <n v="33"/>
    <n v="118"/>
    <n v="0"/>
    <n v="0"/>
    <s v="Aisle"/>
  </r>
  <r>
    <s v="P568"/>
    <s v="F331"/>
    <s v="JetBlue"/>
    <x v="0"/>
    <x v="5"/>
    <s v="16,08,2023  14:50:24"/>
    <n v="348"/>
    <s v="On-time"/>
    <n v="1345"/>
    <n v="315.87"/>
    <n v="315.87"/>
    <n v="19"/>
    <s v="Male"/>
    <s v="Low"/>
    <x v="3"/>
    <x v="1"/>
    <n v="1"/>
    <s v="Gold"/>
    <s v="Desk"/>
    <n v="7.6"/>
    <n v="4"/>
    <n v="9"/>
    <n v="1"/>
    <n v="1"/>
    <s v="Middle"/>
  </r>
  <r>
    <s v="P569"/>
    <s v="F857"/>
    <s v="American Airlines"/>
    <x v="4"/>
    <x v="1"/>
    <s v="27,06,2023  21:15:52"/>
    <n v="273"/>
    <s v="On-time"/>
    <n v="1224"/>
    <n v="260.70999999999998"/>
    <n v="260.70999999999998"/>
    <n v="72"/>
    <s v="Female"/>
    <s v="Medium"/>
    <x v="2"/>
    <x v="1"/>
    <n v="0"/>
    <s v="None"/>
    <s v="Airport Kiosk"/>
    <n v="10"/>
    <n v="8"/>
    <n v="117"/>
    <n v="0"/>
    <n v="0"/>
    <s v="Aisle"/>
  </r>
  <r>
    <s v="P570"/>
    <s v="F1952"/>
    <s v="JetBlue"/>
    <x v="7"/>
    <x v="4"/>
    <s v="07,05,2023  03:08:31"/>
    <n v="154"/>
    <s v="On-time"/>
    <n v="1646"/>
    <n v="275.22000000000003"/>
    <n v="275.22000000000003"/>
    <n v="65"/>
    <s v="Male"/>
    <s v="Medium"/>
    <x v="2"/>
    <x v="1"/>
    <n v="2"/>
    <s v="None"/>
    <s v="Desk"/>
    <n v="9.6"/>
    <n v="1"/>
    <n v="113"/>
    <n v="0"/>
    <n v="0"/>
    <s v="Aisle"/>
  </r>
  <r>
    <s v="P571"/>
    <s v="F797"/>
    <s v="United"/>
    <x v="2"/>
    <x v="2"/>
    <s v="11,04,2024  02:33:05"/>
    <n v="129"/>
    <s v="Delayed"/>
    <n v="1011"/>
    <n v="162.47"/>
    <n v="162.47"/>
    <n v="42"/>
    <s v="Female"/>
    <s v="Medium"/>
    <x v="0"/>
    <x v="1"/>
    <n v="0"/>
    <s v="Platinum"/>
    <s v="Desk"/>
    <n v="7.9"/>
    <n v="10"/>
    <n v="56"/>
    <n v="0"/>
    <n v="0"/>
    <s v="Aisle"/>
  </r>
  <r>
    <s v="P572"/>
    <s v="F442"/>
    <s v="American Airlines"/>
    <x v="6"/>
    <x v="7"/>
    <s v="09,01,2024  16:17:46"/>
    <n v="319"/>
    <s v="Delayed"/>
    <n v="1266"/>
    <n v="321.76"/>
    <n v="321.76"/>
    <n v="29"/>
    <s v="Female"/>
    <s v="Medium"/>
    <x v="1"/>
    <x v="2"/>
    <n v="1"/>
    <s v="None"/>
    <s v="Desk"/>
    <n v="7.2"/>
    <n v="1"/>
    <n v="110"/>
    <n v="0"/>
    <n v="0"/>
    <s v="Aisle"/>
  </r>
  <r>
    <s v="P573"/>
    <s v="F844"/>
    <s v="Southwest"/>
    <x v="4"/>
    <x v="5"/>
    <s v="13,10,2024  11:46:47"/>
    <n v="51"/>
    <s v="Delayed"/>
    <n v="1485"/>
    <n v="345.78"/>
    <n v="345.78"/>
    <n v="62"/>
    <s v="Male"/>
    <s v="Medium"/>
    <x v="0"/>
    <x v="2"/>
    <n v="0"/>
    <s v="None"/>
    <s v="Airport Kiosk"/>
    <n v="9.8000000000000007"/>
    <n v="5"/>
    <n v="8"/>
    <n v="0"/>
    <n v="0"/>
    <s v="Middle"/>
  </r>
  <r>
    <s v="P574"/>
    <s v="F1412"/>
    <s v="Delta"/>
    <x v="5"/>
    <x v="6"/>
    <s v="05,10,2024  14:32:54"/>
    <n v="110"/>
    <s v="Cancelled"/>
    <n v="1525"/>
    <n v="171.99"/>
    <n v="171.99"/>
    <n v="55"/>
    <s v="Male"/>
    <s v="Medium"/>
    <x v="0"/>
    <x v="1"/>
    <n v="0"/>
    <s v="Gold"/>
    <s v="Airport Kiosk"/>
    <n v="6.9"/>
    <n v="14"/>
    <n v="82"/>
    <n v="0"/>
    <n v="0"/>
    <s v="Middle"/>
  </r>
  <r>
    <s v="P575"/>
    <s v="F523"/>
    <s v="JetBlue"/>
    <x v="1"/>
    <x v="6"/>
    <s v="06,07,2024  02:47:49"/>
    <n v="156"/>
    <s v="On-time"/>
    <n v="1250"/>
    <n v="228.11"/>
    <n v="228.11"/>
    <n v="72"/>
    <s v="Male"/>
    <s v="Low"/>
    <x v="2"/>
    <x v="1"/>
    <n v="0"/>
    <s v="None"/>
    <s v="Desk"/>
    <n v="6.4"/>
    <n v="6"/>
    <n v="80"/>
    <n v="0"/>
    <n v="0"/>
    <s v="Window"/>
  </r>
  <r>
    <s v="P576"/>
    <s v="F1317"/>
    <s v="Southwest"/>
    <x v="5"/>
    <x v="1"/>
    <s v="09,09,2023  11:16:49"/>
    <n v="162"/>
    <s v="Delayed"/>
    <n v="1359"/>
    <n v="394.87"/>
    <n v="394.87"/>
    <n v="70"/>
    <s v="Male"/>
    <s v="Low"/>
    <x v="2"/>
    <x v="2"/>
    <n v="1"/>
    <s v="Gold"/>
    <s v="Online"/>
    <n v="8.1999999999999993"/>
    <n v="4"/>
    <n v="15"/>
    <n v="0"/>
    <n v="0"/>
    <s v="Aisle"/>
  </r>
  <r>
    <s v="P577"/>
    <s v="F283"/>
    <s v="JetBlue"/>
    <x v="4"/>
    <x v="1"/>
    <s v="20,09,2023  07:05:17"/>
    <n v="213"/>
    <s v="On-time"/>
    <n v="1142"/>
    <n v="367.41"/>
    <n v="367.41"/>
    <n v="52"/>
    <s v="Male"/>
    <s v="Medium"/>
    <x v="2"/>
    <x v="1"/>
    <n v="1"/>
    <s v="Silver"/>
    <s v="Mobile App"/>
    <n v="8.8000000000000007"/>
    <n v="12"/>
    <n v="0"/>
    <n v="0"/>
    <n v="1"/>
    <s v="Window"/>
  </r>
  <r>
    <s v="P578"/>
    <s v="F1062"/>
    <s v="Southwest"/>
    <x v="0"/>
    <x v="5"/>
    <s v="08,12,2023  00:43:52"/>
    <n v="248"/>
    <s v="On-time"/>
    <n v="1280"/>
    <n v="265.24"/>
    <n v="265.24"/>
    <n v="36"/>
    <s v="Male"/>
    <s v="Medium"/>
    <x v="1"/>
    <x v="2"/>
    <n v="2"/>
    <s v="Silver"/>
    <s v="Mobile App"/>
    <n v="7"/>
    <n v="3"/>
    <n v="13"/>
    <n v="0"/>
    <n v="0"/>
    <s v="Aisle"/>
  </r>
  <r>
    <s v="P579"/>
    <s v="F586"/>
    <s v="Delta"/>
    <x v="2"/>
    <x v="3"/>
    <s v="01,11,2024  12:02:19"/>
    <n v="226"/>
    <s v="On-time"/>
    <n v="1165"/>
    <n v="332.3"/>
    <n v="332.3"/>
    <n v="34"/>
    <s v="Male"/>
    <s v="Medium"/>
    <x v="0"/>
    <x v="1"/>
    <n v="1"/>
    <s v="Gold"/>
    <s v="Mobile App"/>
    <n v="5.3"/>
    <n v="6"/>
    <n v="61"/>
    <n v="1"/>
    <n v="0"/>
    <s v="Middle"/>
  </r>
  <r>
    <s v="P580"/>
    <s v="F1556"/>
    <s v="JetBlue"/>
    <x v="2"/>
    <x v="3"/>
    <s v="16,11,2024  05:19:36"/>
    <n v="135"/>
    <s v="On-time"/>
    <n v="965"/>
    <n v="428.66"/>
    <n v="428.66"/>
    <n v="79"/>
    <s v="Male"/>
    <s v="Medium"/>
    <x v="3"/>
    <x v="2"/>
    <n v="0"/>
    <s v="None"/>
    <s v="Online"/>
    <n v="5.7"/>
    <n v="4"/>
    <n v="63"/>
    <n v="0"/>
    <n v="0"/>
    <s v="Window"/>
  </r>
  <r>
    <s v="P581"/>
    <s v="F1786"/>
    <s v="JetBlue"/>
    <x v="4"/>
    <x v="4"/>
    <s v="27,04,2023  22:07:06"/>
    <n v="202"/>
    <s v="On-time"/>
    <n v="1456"/>
    <n v="410.84"/>
    <n v="410.84"/>
    <n v="50"/>
    <s v="Female"/>
    <s v="High"/>
    <x v="1"/>
    <x v="1"/>
    <n v="2"/>
    <s v="Platinum"/>
    <s v="Airport Kiosk"/>
    <n v="5.6"/>
    <n v="0"/>
    <n v="96"/>
    <n v="1"/>
    <n v="0"/>
    <s v="Window"/>
  </r>
  <r>
    <s v="P582"/>
    <s v="F915"/>
    <s v="Delta"/>
    <x v="4"/>
    <x v="5"/>
    <s v="07,01,2024  09:23:47"/>
    <n v="160"/>
    <s v="On-time"/>
    <n v="1077"/>
    <n v="256.01"/>
    <n v="256.01"/>
    <n v="77"/>
    <s v="Male"/>
    <s v="Low"/>
    <x v="0"/>
    <x v="1"/>
    <n v="0"/>
    <s v="Silver"/>
    <s v="Desk"/>
    <n v="7.1"/>
    <n v="35"/>
    <n v="68"/>
    <n v="0"/>
    <n v="0"/>
    <s v="Window"/>
  </r>
  <r>
    <s v="P583"/>
    <s v="F943"/>
    <s v="United"/>
    <x v="0"/>
    <x v="5"/>
    <s v="16,06,2024  12:41:55"/>
    <n v="126"/>
    <s v="Delayed"/>
    <n v="1346"/>
    <n v="420.79"/>
    <n v="420.79"/>
    <n v="19"/>
    <s v="Male"/>
    <s v="Low"/>
    <x v="2"/>
    <x v="2"/>
    <n v="1"/>
    <s v="Platinum"/>
    <s v="Airport Kiosk"/>
    <n v="7.8"/>
    <n v="4"/>
    <n v="36"/>
    <n v="0"/>
    <n v="0"/>
    <s v="Aisle"/>
  </r>
  <r>
    <s v="P584"/>
    <s v="F755"/>
    <s v="United"/>
    <x v="0"/>
    <x v="6"/>
    <s v="15,05,2024  07:04:31"/>
    <n v="121"/>
    <s v="On-time"/>
    <n v="1363"/>
    <n v="281.98"/>
    <n v="281.98"/>
    <n v="56"/>
    <s v="Female"/>
    <s v="Medium"/>
    <x v="1"/>
    <x v="1"/>
    <n v="1"/>
    <s v="Gold"/>
    <s v="Online"/>
    <n v="6"/>
    <n v="2"/>
    <n v="85"/>
    <n v="0"/>
    <n v="0"/>
    <s v="Middle"/>
  </r>
  <r>
    <s v="P585"/>
    <s v="F653"/>
    <s v="JetBlue"/>
    <x v="6"/>
    <x v="2"/>
    <s v="09,04,2025  05:54:15"/>
    <n v="137"/>
    <s v="On-time"/>
    <n v="1459"/>
    <n v="67.67"/>
    <n v="67.67"/>
    <n v="72"/>
    <s v="Female"/>
    <s v="Low"/>
    <x v="1"/>
    <x v="1"/>
    <n v="0"/>
    <s v="Platinum"/>
    <s v="Desk"/>
    <n v="6.7"/>
    <n v="24"/>
    <n v="27"/>
    <n v="0"/>
    <n v="1"/>
    <s v="Window"/>
  </r>
  <r>
    <s v="P586"/>
    <s v="F1777"/>
    <s v="American Airlines"/>
    <x v="4"/>
    <x v="0"/>
    <s v="19,05,2024  18:13:09"/>
    <n v="110"/>
    <s v="On-time"/>
    <n v="1349"/>
    <n v="414.9"/>
    <n v="414.9"/>
    <n v="67"/>
    <s v="Male"/>
    <s v="Medium"/>
    <x v="2"/>
    <x v="0"/>
    <n v="1"/>
    <s v="Silver"/>
    <s v="Airport Kiosk"/>
    <n v="9.9"/>
    <n v="7"/>
    <n v="54"/>
    <n v="0"/>
    <n v="0"/>
    <s v="Aisle"/>
  </r>
  <r>
    <s v="P587"/>
    <s v="F1967"/>
    <s v="JetBlue"/>
    <x v="0"/>
    <x v="1"/>
    <s v="16,12,2024  12:55:43"/>
    <n v="306"/>
    <s v="On-time"/>
    <n v="1502"/>
    <n v="313.74"/>
    <n v="313.74"/>
    <n v="46"/>
    <s v="Female"/>
    <s v="Low"/>
    <x v="0"/>
    <x v="1"/>
    <n v="0"/>
    <s v="None"/>
    <s v="Desk"/>
    <n v="8.8000000000000007"/>
    <n v="18"/>
    <n v="68"/>
    <n v="0"/>
    <n v="0"/>
    <s v="Aisle"/>
  </r>
  <r>
    <s v="P588"/>
    <s v="F668"/>
    <s v="American Airlines"/>
    <x v="1"/>
    <x v="1"/>
    <s v="19,08,2024  12:04:15"/>
    <n v="75"/>
    <s v="On-time"/>
    <n v="1219"/>
    <n v="315.24"/>
    <n v="315.24"/>
    <n v="68"/>
    <s v="Male"/>
    <s v="High"/>
    <x v="2"/>
    <x v="1"/>
    <n v="0"/>
    <s v="Silver"/>
    <s v="Airport Kiosk"/>
    <n v="6.1"/>
    <n v="21"/>
    <n v="117"/>
    <n v="0"/>
    <n v="0"/>
    <s v="Aisle"/>
  </r>
  <r>
    <s v="P589"/>
    <s v="F29"/>
    <s v="Delta"/>
    <x v="6"/>
    <x v="3"/>
    <s v="31,01,2025  18:13:46"/>
    <n v="188"/>
    <s v="On-time"/>
    <n v="1188"/>
    <n v="302.72000000000003"/>
    <n v="302.72000000000003"/>
    <n v="76"/>
    <s v="Male"/>
    <s v="Low"/>
    <x v="0"/>
    <x v="1"/>
    <n v="0"/>
    <s v="Gold"/>
    <s v="Online"/>
    <n v="8.5"/>
    <n v="13"/>
    <n v="21"/>
    <n v="0"/>
    <n v="0"/>
    <s v="Window"/>
  </r>
  <r>
    <s v="P590"/>
    <s v="F1560"/>
    <s v="American Airlines"/>
    <x v="5"/>
    <x v="7"/>
    <s v="27,08,2023  06:36:52"/>
    <n v="250"/>
    <s v="On-time"/>
    <n v="714"/>
    <n v="356.85"/>
    <n v="356.85"/>
    <n v="25"/>
    <s v="Female"/>
    <s v="Low"/>
    <x v="3"/>
    <x v="2"/>
    <n v="1"/>
    <s v="None"/>
    <s v="Mobile App"/>
    <n v="8.8000000000000007"/>
    <n v="10"/>
    <n v="114"/>
    <n v="0"/>
    <n v="0"/>
    <s v="Middle"/>
  </r>
  <r>
    <s v="P591"/>
    <s v="F408"/>
    <s v="JetBlue"/>
    <x v="7"/>
    <x v="3"/>
    <s v="07,10,2023  20:52:10"/>
    <n v="126"/>
    <s v="On-time"/>
    <n v="1835"/>
    <n v="282.19"/>
    <n v="282.19"/>
    <n v="29"/>
    <s v="Male"/>
    <s v="Medium"/>
    <x v="1"/>
    <x v="1"/>
    <n v="0"/>
    <s v="None"/>
    <s v="Airport Kiosk"/>
    <n v="7.4"/>
    <n v="17"/>
    <n v="76"/>
    <n v="0"/>
    <n v="0"/>
    <s v="Aisle"/>
  </r>
  <r>
    <s v="P592"/>
    <s v="F382"/>
    <s v="United"/>
    <x v="2"/>
    <x v="1"/>
    <s v="01,01,2025  04:10:24"/>
    <n v="245"/>
    <s v="On-time"/>
    <n v="791"/>
    <n v="386.17"/>
    <n v="386.17"/>
    <n v="67"/>
    <s v="Male"/>
    <s v="High"/>
    <x v="2"/>
    <x v="2"/>
    <n v="1"/>
    <s v="Silver"/>
    <s v="Online"/>
    <n v="5.7"/>
    <n v="31"/>
    <n v="61"/>
    <n v="0"/>
    <n v="0"/>
    <s v="Window"/>
  </r>
  <r>
    <s v="P593"/>
    <s v="F1299"/>
    <s v="JetBlue"/>
    <x v="7"/>
    <x v="5"/>
    <s v="01,05,2024  02:11:48"/>
    <n v="211"/>
    <s v="Delayed"/>
    <n v="699"/>
    <n v="356.7"/>
    <n v="356.7"/>
    <n v="76"/>
    <s v="Female"/>
    <s v="Low"/>
    <x v="1"/>
    <x v="1"/>
    <n v="1"/>
    <s v="None"/>
    <s v="Mobile App"/>
    <n v="7.2"/>
    <n v="12"/>
    <n v="31"/>
    <n v="0"/>
    <n v="0"/>
    <s v="Middle"/>
  </r>
  <r>
    <s v="P594"/>
    <s v="F1929"/>
    <s v="Delta"/>
    <x v="3"/>
    <x v="0"/>
    <s v="29,09,2023  23:56:51"/>
    <n v="303"/>
    <s v="On-time"/>
    <n v="1528"/>
    <n v="273.63"/>
    <n v="273.63"/>
    <n v="40"/>
    <s v="Male"/>
    <s v="High"/>
    <x v="1"/>
    <x v="2"/>
    <n v="1"/>
    <s v="Silver"/>
    <s v="Mobile App"/>
    <n v="4.8"/>
    <n v="17"/>
    <n v="112"/>
    <n v="0"/>
    <n v="1"/>
    <s v="Aisle"/>
  </r>
  <r>
    <s v="P595"/>
    <s v="F286"/>
    <s v="United"/>
    <x v="6"/>
    <x v="5"/>
    <s v="01,03,2025  06:38:10"/>
    <n v="126"/>
    <s v="On-time"/>
    <n v="1449"/>
    <n v="267.14"/>
    <n v="267.14"/>
    <n v="54"/>
    <s v="Female"/>
    <s v="Low"/>
    <x v="1"/>
    <x v="1"/>
    <n v="0"/>
    <s v="None"/>
    <s v="Desk"/>
    <n v="7.2"/>
    <n v="22"/>
    <n v="102"/>
    <n v="0"/>
    <n v="0"/>
    <s v="Aisle"/>
  </r>
  <r>
    <s v="P596"/>
    <s v="F23"/>
    <s v="Southwest"/>
    <x v="4"/>
    <x v="2"/>
    <s v="15,09,2023  15:51:43"/>
    <n v="185"/>
    <s v="On-time"/>
    <n v="1105"/>
    <n v="400.75"/>
    <n v="400.75"/>
    <n v="65"/>
    <s v="Female"/>
    <s v="Medium"/>
    <x v="3"/>
    <x v="3"/>
    <n v="0"/>
    <s v="None"/>
    <s v="Desk"/>
    <n v="6.4"/>
    <n v="2"/>
    <n v="119"/>
    <n v="0"/>
    <n v="0"/>
    <s v="Window"/>
  </r>
  <r>
    <s v="P597"/>
    <s v="F1941"/>
    <s v="Delta"/>
    <x v="3"/>
    <x v="2"/>
    <s v="20,01,2025  14:35:39"/>
    <n v="185"/>
    <s v="On-time"/>
    <n v="949"/>
    <n v="332.5"/>
    <n v="332.5"/>
    <n v="29"/>
    <s v="Female"/>
    <s v="Medium"/>
    <x v="1"/>
    <x v="1"/>
    <n v="1"/>
    <s v="Silver"/>
    <s v="Desk"/>
    <n v="6.3"/>
    <n v="6"/>
    <n v="71"/>
    <n v="0"/>
    <n v="0"/>
    <s v="Window"/>
  </r>
  <r>
    <s v="P598"/>
    <s v="F94"/>
    <s v="JetBlue"/>
    <x v="7"/>
    <x v="6"/>
    <s v="09,12,2024  10:48:12"/>
    <n v="159"/>
    <s v="On-time"/>
    <n v="1477"/>
    <n v="484.3"/>
    <n v="484.3"/>
    <n v="67"/>
    <s v="Female"/>
    <s v="Medium"/>
    <x v="3"/>
    <x v="3"/>
    <n v="2"/>
    <s v="None"/>
    <s v="Mobile App"/>
    <n v="8.8000000000000007"/>
    <n v="4"/>
    <n v="55"/>
    <n v="0"/>
    <n v="0"/>
    <s v="Window"/>
  </r>
  <r>
    <s v="P599"/>
    <s v="F1845"/>
    <s v="JetBlue"/>
    <x v="3"/>
    <x v="3"/>
    <s v="09,03,2024  06:12:34"/>
    <n v="64"/>
    <s v="On-time"/>
    <n v="873"/>
    <n v="263.48"/>
    <n v="263.48"/>
    <n v="38"/>
    <s v="Male"/>
    <s v="Medium"/>
    <x v="0"/>
    <x v="0"/>
    <n v="0"/>
    <s v="Gold"/>
    <s v="Airport Kiosk"/>
    <n v="7.6"/>
    <n v="24"/>
    <n v="53"/>
    <n v="0"/>
    <n v="0"/>
    <s v="Window"/>
  </r>
  <r>
    <s v="P600"/>
    <s v="F770"/>
    <s v="American Airlines"/>
    <x v="3"/>
    <x v="7"/>
    <s v="01,05,2023  01:29:18"/>
    <n v="172"/>
    <s v="On-time"/>
    <n v="1189"/>
    <n v="624.65"/>
    <n v="624.65"/>
    <n v="71"/>
    <s v="Female"/>
    <s v="Medium"/>
    <x v="3"/>
    <x v="1"/>
    <n v="1"/>
    <s v="Gold"/>
    <s v="Online"/>
    <n v="9.8000000000000007"/>
    <n v="5"/>
    <n v="43"/>
    <n v="0"/>
    <n v="0"/>
    <s v="Window"/>
  </r>
  <r>
    <s v="P601"/>
    <s v="F570"/>
    <s v="Southwest"/>
    <x v="4"/>
    <x v="4"/>
    <s v="03,09,2023  10:34:14"/>
    <n v="169"/>
    <s v="On-time"/>
    <n v="1109"/>
    <n v="412.87"/>
    <n v="412.87"/>
    <n v="78"/>
    <s v="Female"/>
    <s v="Medium"/>
    <x v="0"/>
    <x v="0"/>
    <n v="0"/>
    <s v="Gold"/>
    <s v="Airport Kiosk"/>
    <n v="5.4"/>
    <n v="1"/>
    <n v="49"/>
    <n v="0"/>
    <n v="0"/>
    <s v="Aisle"/>
  </r>
  <r>
    <s v="P602"/>
    <s v="F413"/>
    <s v="United"/>
    <x v="4"/>
    <x v="6"/>
    <s v="05,01,2025  17:16:54"/>
    <n v="178"/>
    <s v="On-time"/>
    <n v="1579"/>
    <n v="290.39"/>
    <n v="290.39"/>
    <n v="52"/>
    <s v="Male"/>
    <s v="High"/>
    <x v="0"/>
    <x v="1"/>
    <n v="1"/>
    <s v="Silver"/>
    <s v="Online"/>
    <n v="6.5"/>
    <n v="0"/>
    <n v="35"/>
    <n v="0"/>
    <n v="0"/>
    <s v="Window"/>
  </r>
  <r>
    <s v="P603"/>
    <s v="F1809"/>
    <s v="United"/>
    <x v="1"/>
    <x v="7"/>
    <s v="15,09,2023  19:25:40"/>
    <n v="33"/>
    <s v="On-time"/>
    <n v="1437"/>
    <n v="396.83"/>
    <n v="396.83"/>
    <n v="50"/>
    <s v="Male"/>
    <s v="High"/>
    <x v="3"/>
    <x v="1"/>
    <n v="0"/>
    <s v="None"/>
    <s v="Mobile App"/>
    <n v="5.6"/>
    <n v="8"/>
    <n v="41"/>
    <n v="0"/>
    <n v="1"/>
    <s v="Window"/>
  </r>
  <r>
    <s v="P604"/>
    <s v="F1039"/>
    <s v="United"/>
    <x v="1"/>
    <x v="1"/>
    <s v="22,09,2023  22:08:38"/>
    <n v="140"/>
    <s v="On-time"/>
    <n v="1015"/>
    <n v="362.2"/>
    <n v="362.2"/>
    <n v="52"/>
    <s v="Female"/>
    <s v="Medium"/>
    <x v="3"/>
    <x v="1"/>
    <n v="1"/>
    <s v="Silver"/>
    <s v="Airport Kiosk"/>
    <n v="7.6"/>
    <n v="13"/>
    <n v="69"/>
    <n v="0"/>
    <n v="0"/>
    <s v="Middle"/>
  </r>
  <r>
    <s v="P605"/>
    <s v="F487"/>
    <s v="Delta"/>
    <x v="5"/>
    <x v="6"/>
    <s v="26,08,2024  18:11:37"/>
    <n v="290"/>
    <s v="Cancelled"/>
    <n v="1804"/>
    <n v="298.43"/>
    <n v="298.43"/>
    <n v="71"/>
    <s v="Female"/>
    <s v="Low"/>
    <x v="0"/>
    <x v="2"/>
    <n v="6"/>
    <s v="Gold"/>
    <s v="Desk"/>
    <n v="8.6"/>
    <n v="12"/>
    <n v="116"/>
    <n v="0"/>
    <n v="0"/>
    <s v="Window"/>
  </r>
  <r>
    <s v="P606"/>
    <s v="F1830"/>
    <s v="Delta"/>
    <x v="3"/>
    <x v="0"/>
    <s v="22,04,2025  09:22:10"/>
    <n v="169"/>
    <s v="On-time"/>
    <n v="1186"/>
    <n v="354.22"/>
    <n v="354.22"/>
    <n v="20"/>
    <s v="Male"/>
    <s v="Medium"/>
    <x v="2"/>
    <x v="2"/>
    <n v="1"/>
    <s v="Platinum"/>
    <s v="Mobile App"/>
    <n v="8.6999999999999993"/>
    <n v="1"/>
    <n v="116"/>
    <n v="0"/>
    <n v="0"/>
    <s v="Aisle"/>
  </r>
  <r>
    <s v="P607"/>
    <s v="F1840"/>
    <s v="United"/>
    <x v="4"/>
    <x v="7"/>
    <s v="17,06,2023  22:45:21"/>
    <n v="109"/>
    <s v="On-time"/>
    <n v="1001"/>
    <n v="369.23"/>
    <n v="369.23"/>
    <n v="75"/>
    <s v="Male"/>
    <s v="Medium"/>
    <x v="1"/>
    <x v="3"/>
    <n v="0"/>
    <s v="None"/>
    <s v="Airport Kiosk"/>
    <n v="8.1"/>
    <n v="4"/>
    <n v="55"/>
    <n v="0"/>
    <n v="0"/>
    <s v="Aisle"/>
  </r>
  <r>
    <s v="P608"/>
    <s v="F1764"/>
    <s v="Delta"/>
    <x v="0"/>
    <x v="2"/>
    <s v="02,03,2025  12:55:40"/>
    <n v="140"/>
    <s v="Delayed"/>
    <n v="1070"/>
    <n v="454.42"/>
    <n v="454.42"/>
    <n v="69"/>
    <s v="Female"/>
    <s v="Low"/>
    <x v="3"/>
    <x v="2"/>
    <n v="1"/>
    <s v="Silver"/>
    <s v="Desk"/>
    <n v="6.7"/>
    <n v="22"/>
    <n v="10"/>
    <n v="0"/>
    <n v="0"/>
    <s v="Window"/>
  </r>
  <r>
    <s v="P609"/>
    <s v="F44"/>
    <s v="Delta"/>
    <x v="5"/>
    <x v="5"/>
    <s v="04,10,2024  20:26:58"/>
    <n v="179"/>
    <s v="On-time"/>
    <n v="957"/>
    <n v="458.68"/>
    <n v="458.68"/>
    <n v="68"/>
    <s v="Female"/>
    <s v="High"/>
    <x v="1"/>
    <x v="1"/>
    <n v="1"/>
    <s v="None"/>
    <s v="Online"/>
    <n v="6.6"/>
    <n v="11"/>
    <n v="107"/>
    <n v="0"/>
    <n v="0"/>
    <s v="Window"/>
  </r>
  <r>
    <s v="P610"/>
    <s v="F64"/>
    <s v="JetBlue"/>
    <x v="5"/>
    <x v="7"/>
    <s v="08,03,2024  09:26:14"/>
    <n v="173"/>
    <s v="On-time"/>
    <n v="1308"/>
    <n v="232.67"/>
    <n v="232.67"/>
    <n v="63"/>
    <s v="Female"/>
    <s v="Low"/>
    <x v="2"/>
    <x v="1"/>
    <n v="0"/>
    <s v="Silver"/>
    <s v="Airport Kiosk"/>
    <n v="7.8"/>
    <n v="6"/>
    <n v="32"/>
    <n v="0"/>
    <n v="0"/>
    <s v="Middle"/>
  </r>
  <r>
    <s v="P611"/>
    <s v="F199"/>
    <s v="Southwest"/>
    <x v="3"/>
    <x v="6"/>
    <s v="20,11,2023  14:20:21"/>
    <n v="108"/>
    <s v="On-time"/>
    <n v="1567"/>
    <n v="494.78"/>
    <n v="494.78"/>
    <n v="50"/>
    <s v="Female"/>
    <s v="Medium"/>
    <x v="3"/>
    <x v="0"/>
    <n v="0"/>
    <s v="Platinum"/>
    <s v="Online"/>
    <n v="8.5"/>
    <n v="10"/>
    <n v="92"/>
    <n v="0"/>
    <n v="0"/>
    <s v="Middle"/>
  </r>
  <r>
    <s v="P612"/>
    <s v="F946"/>
    <s v="Southwest"/>
    <x v="7"/>
    <x v="1"/>
    <s v="19,02,2025  11:31:03"/>
    <n v="194"/>
    <s v="Delayed"/>
    <n v="748"/>
    <n v="318.39"/>
    <n v="318.39"/>
    <n v="22"/>
    <s v="Male"/>
    <s v="Medium"/>
    <x v="1"/>
    <x v="2"/>
    <n v="3"/>
    <s v="None"/>
    <s v="Online"/>
    <n v="8.8000000000000007"/>
    <n v="29"/>
    <n v="11"/>
    <n v="0"/>
    <n v="0"/>
    <s v="Window"/>
  </r>
  <r>
    <s v="P613"/>
    <s v="F192"/>
    <s v="JetBlue"/>
    <x v="2"/>
    <x v="6"/>
    <s v="07,07,2024  16:14:27"/>
    <n v="265"/>
    <s v="On-time"/>
    <n v="998"/>
    <n v="365"/>
    <n v="365"/>
    <n v="51"/>
    <s v="Female"/>
    <s v="Low"/>
    <x v="0"/>
    <x v="0"/>
    <n v="0"/>
    <s v="None"/>
    <s v="Online"/>
    <n v="4.8"/>
    <n v="1"/>
    <n v="119"/>
    <n v="0"/>
    <n v="0"/>
    <s v="Aisle"/>
  </r>
  <r>
    <s v="P614"/>
    <s v="F1574"/>
    <s v="JetBlue"/>
    <x v="1"/>
    <x v="2"/>
    <s v="22,02,2024  10:09:56"/>
    <n v="161"/>
    <s v="On-time"/>
    <n v="479"/>
    <n v="207.47"/>
    <n v="207.47"/>
    <n v="45"/>
    <s v="Female"/>
    <s v="Low"/>
    <x v="1"/>
    <x v="1"/>
    <n v="1"/>
    <s v="Platinum"/>
    <s v="Desk"/>
    <n v="5.9"/>
    <n v="29"/>
    <n v="46"/>
    <n v="0"/>
    <n v="0"/>
    <s v="Aisle"/>
  </r>
  <r>
    <s v="P615"/>
    <s v="F113"/>
    <s v="JetBlue"/>
    <x v="2"/>
    <x v="4"/>
    <s v="19,12,2024  02:45:28"/>
    <n v="236"/>
    <s v="On-time"/>
    <n v="1054"/>
    <n v="306.47000000000003"/>
    <n v="306.47000000000003"/>
    <n v="25"/>
    <s v="Female"/>
    <s v="Medium"/>
    <x v="1"/>
    <x v="1"/>
    <n v="0"/>
    <s v="Gold"/>
    <s v="Airport Kiosk"/>
    <n v="6"/>
    <n v="10"/>
    <n v="57"/>
    <n v="0"/>
    <n v="0"/>
    <s v="Aisle"/>
  </r>
  <r>
    <s v="P616"/>
    <s v="F1377"/>
    <s v="Delta"/>
    <x v="1"/>
    <x v="1"/>
    <s v="24,09,2024  02:07:36"/>
    <n v="110"/>
    <s v="On-time"/>
    <n v="958"/>
    <n v="361.01"/>
    <n v="361.01"/>
    <n v="48"/>
    <s v="Female"/>
    <s v="Medium"/>
    <x v="2"/>
    <x v="1"/>
    <n v="2"/>
    <s v="None"/>
    <s v="Desk"/>
    <n v="8.6999999999999993"/>
    <n v="8"/>
    <n v="95"/>
    <n v="0"/>
    <n v="0"/>
    <s v="Window"/>
  </r>
  <r>
    <s v="P617"/>
    <s v="F1239"/>
    <s v="Southwest"/>
    <x v="5"/>
    <x v="4"/>
    <s v="10,06,2024  21:55:26"/>
    <n v="194"/>
    <s v="Delayed"/>
    <n v="609"/>
    <n v="394.62"/>
    <n v="394.62"/>
    <n v="18"/>
    <s v="Female"/>
    <s v="Medium"/>
    <x v="3"/>
    <x v="2"/>
    <n v="1"/>
    <s v="Silver"/>
    <s v="Mobile App"/>
    <n v="6.1"/>
    <n v="27"/>
    <n v="24"/>
    <n v="0"/>
    <n v="0"/>
    <s v="Middle"/>
  </r>
  <r>
    <s v="P618"/>
    <s v="F1653"/>
    <s v="Southwest"/>
    <x v="4"/>
    <x v="4"/>
    <s v="29,07,2023  03:03:08"/>
    <n v="246"/>
    <s v="On-time"/>
    <n v="979"/>
    <n v="389.78"/>
    <n v="389.78"/>
    <n v="68"/>
    <s v="Female"/>
    <s v="Medium"/>
    <x v="2"/>
    <x v="1"/>
    <n v="1"/>
    <s v="Gold"/>
    <s v="Airport Kiosk"/>
    <n v="7"/>
    <n v="5"/>
    <n v="8"/>
    <n v="1"/>
    <n v="1"/>
    <s v="Aisle"/>
  </r>
  <r>
    <s v="P619"/>
    <s v="F716"/>
    <s v="Southwest"/>
    <x v="3"/>
    <x v="3"/>
    <s v="30,01,2025  17:49:12"/>
    <n v="133"/>
    <s v="Delayed"/>
    <n v="854"/>
    <n v="233.38"/>
    <n v="233.38"/>
    <n v="73"/>
    <s v="Female"/>
    <s v="Medium"/>
    <x v="0"/>
    <x v="1"/>
    <n v="0"/>
    <s v="Gold"/>
    <s v="Online"/>
    <n v="8"/>
    <n v="17"/>
    <n v="14"/>
    <n v="0"/>
    <n v="0"/>
    <s v="Middle"/>
  </r>
  <r>
    <s v="P620"/>
    <s v="F1492"/>
    <s v="United"/>
    <x v="5"/>
    <x v="0"/>
    <s v="15,07,2024  21:36:02"/>
    <n v="194"/>
    <s v="Cancelled"/>
    <n v="1538"/>
    <n v="259.3"/>
    <n v="259.3"/>
    <n v="19"/>
    <s v="Male"/>
    <s v="Medium"/>
    <x v="3"/>
    <x v="2"/>
    <n v="2"/>
    <s v="Gold"/>
    <s v="Mobile App"/>
    <n v="3.5"/>
    <n v="28"/>
    <n v="88"/>
    <n v="0"/>
    <n v="0"/>
    <s v="Window"/>
  </r>
  <r>
    <s v="P621"/>
    <s v="F55"/>
    <s v="Delta"/>
    <x v="7"/>
    <x v="1"/>
    <s v="08,12,2024  02:59:52"/>
    <n v="154"/>
    <s v="On-time"/>
    <n v="1366"/>
    <n v="353.83"/>
    <n v="353.83"/>
    <n v="77"/>
    <s v="Female"/>
    <s v="High"/>
    <x v="1"/>
    <x v="0"/>
    <n v="0"/>
    <s v="None"/>
    <s v="Online"/>
    <n v="6"/>
    <n v="14"/>
    <n v="24"/>
    <n v="0"/>
    <n v="0"/>
    <s v="Aisle"/>
  </r>
  <r>
    <s v="P622"/>
    <s v="F942"/>
    <s v="JetBlue"/>
    <x v="0"/>
    <x v="3"/>
    <s v="29,10,2023  00:46:11"/>
    <n v="118"/>
    <s v="On-time"/>
    <n v="1006"/>
    <n v="309.47000000000003"/>
    <n v="309.47000000000003"/>
    <n v="42"/>
    <s v="Male"/>
    <s v="Low"/>
    <x v="1"/>
    <x v="2"/>
    <n v="0"/>
    <s v="Gold"/>
    <s v="Mobile App"/>
    <n v="3.5"/>
    <n v="19"/>
    <n v="81"/>
    <n v="0"/>
    <n v="1"/>
    <s v="Middle"/>
  </r>
  <r>
    <s v="P623"/>
    <s v="F975"/>
    <s v="American Airlines"/>
    <x v="0"/>
    <x v="4"/>
    <s v="08,11,2024  15:49:32"/>
    <n v="137"/>
    <s v="On-time"/>
    <n v="1602"/>
    <n v="463.33"/>
    <n v="463.33"/>
    <n v="72"/>
    <s v="Male"/>
    <s v="Low"/>
    <x v="3"/>
    <x v="2"/>
    <n v="0"/>
    <s v="None"/>
    <s v="Airport Kiosk"/>
    <n v="8.5"/>
    <n v="2"/>
    <n v="70"/>
    <n v="0"/>
    <n v="0"/>
    <s v="Window"/>
  </r>
  <r>
    <s v="P624"/>
    <s v="F1113"/>
    <s v="Delta"/>
    <x v="4"/>
    <x v="1"/>
    <s v="15,09,2023  15:38:20"/>
    <n v="128"/>
    <s v="On-time"/>
    <n v="1158"/>
    <n v="222.46"/>
    <n v="222.46"/>
    <n v="63"/>
    <s v="Female"/>
    <s v="Medium"/>
    <x v="1"/>
    <x v="1"/>
    <n v="2"/>
    <s v="None"/>
    <s v="Online"/>
    <n v="7.8"/>
    <n v="11"/>
    <n v="90"/>
    <n v="0"/>
    <n v="0"/>
    <s v="Middle"/>
  </r>
  <r>
    <s v="P625"/>
    <s v="F872"/>
    <s v="United"/>
    <x v="4"/>
    <x v="2"/>
    <s v="27,10,2023  21:57:59"/>
    <n v="148"/>
    <s v="Delayed"/>
    <n v="930"/>
    <n v="442.04"/>
    <n v="442.04"/>
    <n v="27"/>
    <s v="Male"/>
    <s v="Low"/>
    <x v="0"/>
    <x v="0"/>
    <n v="1"/>
    <s v="None"/>
    <s v="Desk"/>
    <n v="5.2"/>
    <n v="5"/>
    <n v="104"/>
    <n v="0"/>
    <n v="0"/>
    <s v="Window"/>
  </r>
  <r>
    <s v="P626"/>
    <s v="F1541"/>
    <s v="JetBlue"/>
    <x v="4"/>
    <x v="4"/>
    <s v="28,02,2024  12:15:30"/>
    <n v="174"/>
    <s v="On-time"/>
    <n v="1310"/>
    <n v="429.53"/>
    <n v="429.53"/>
    <n v="28"/>
    <s v="Female"/>
    <s v="Medium"/>
    <x v="3"/>
    <x v="1"/>
    <n v="1"/>
    <s v="Platinum"/>
    <s v="Online"/>
    <n v="6.3"/>
    <n v="4"/>
    <n v="71"/>
    <n v="0"/>
    <n v="1"/>
    <s v="Aisle"/>
  </r>
  <r>
    <s v="P627"/>
    <s v="F277"/>
    <s v="American Airlines"/>
    <x v="3"/>
    <x v="6"/>
    <s v="08,10,2024  05:15:14"/>
    <n v="180"/>
    <s v="On-time"/>
    <n v="1189"/>
    <n v="341.03"/>
    <n v="341.03"/>
    <n v="27"/>
    <s v="Male"/>
    <s v="Medium"/>
    <x v="2"/>
    <x v="1"/>
    <n v="0"/>
    <s v="None"/>
    <s v="Desk"/>
    <n v="6.9"/>
    <n v="24"/>
    <n v="64"/>
    <n v="0"/>
    <n v="0"/>
    <s v="Aisle"/>
  </r>
  <r>
    <s v="P628"/>
    <s v="F1526"/>
    <s v="American Airlines"/>
    <x v="0"/>
    <x v="6"/>
    <s v="16,06,2024  03:52:14"/>
    <n v="274"/>
    <s v="On-time"/>
    <n v="919"/>
    <n v="215"/>
    <n v="215"/>
    <n v="75"/>
    <s v="Female"/>
    <s v="Medium"/>
    <x v="0"/>
    <x v="1"/>
    <n v="2"/>
    <s v="None"/>
    <s v="Desk"/>
    <n v="5"/>
    <n v="1"/>
    <n v="95"/>
    <n v="1"/>
    <n v="0"/>
    <s v="Aisle"/>
  </r>
  <r>
    <s v="P629"/>
    <s v="F744"/>
    <s v="American Airlines"/>
    <x v="5"/>
    <x v="2"/>
    <s v="06,03,2025  02:08:18"/>
    <n v="339"/>
    <s v="On-time"/>
    <n v="650"/>
    <n v="287.08999999999997"/>
    <n v="287.08999999999997"/>
    <n v="48"/>
    <s v="Male"/>
    <s v="Low"/>
    <x v="1"/>
    <x v="1"/>
    <n v="1"/>
    <s v="Platinum"/>
    <s v="Mobile App"/>
    <n v="8.5"/>
    <n v="6"/>
    <n v="41"/>
    <n v="0"/>
    <n v="1"/>
    <s v="Middle"/>
  </r>
  <r>
    <s v="P630"/>
    <s v="F770"/>
    <s v="Delta"/>
    <x v="3"/>
    <x v="3"/>
    <s v="07,12,2024  22:52:37"/>
    <n v="257"/>
    <s v="On-time"/>
    <n v="1192"/>
    <n v="184.3"/>
    <n v="184.3"/>
    <n v="66"/>
    <s v="Male"/>
    <s v="Low"/>
    <x v="1"/>
    <x v="1"/>
    <n v="0"/>
    <s v="Silver"/>
    <s v="Online"/>
    <n v="8.1999999999999993"/>
    <n v="2"/>
    <n v="107"/>
    <n v="0"/>
    <n v="0"/>
    <s v="Aisle"/>
  </r>
  <r>
    <s v="P631"/>
    <s v="F817"/>
    <s v="American Airlines"/>
    <x v="2"/>
    <x v="5"/>
    <s v="18,12,2024  16:18:57"/>
    <n v="183"/>
    <s v="On-time"/>
    <n v="1071"/>
    <n v="364.24"/>
    <n v="364.24"/>
    <n v="58"/>
    <s v="Female"/>
    <s v="High"/>
    <x v="1"/>
    <x v="1"/>
    <n v="0"/>
    <s v="Silver"/>
    <s v="Mobile App"/>
    <n v="6.4"/>
    <n v="10"/>
    <n v="92"/>
    <n v="0"/>
    <n v="0"/>
    <s v="Aisle"/>
  </r>
  <r>
    <s v="P632"/>
    <s v="F952"/>
    <s v="United"/>
    <x v="2"/>
    <x v="4"/>
    <s v="26,08,2023  09:10:44"/>
    <n v="104"/>
    <s v="Delayed"/>
    <n v="1375"/>
    <n v="324.95999999999998"/>
    <n v="324.95999999999998"/>
    <n v="39"/>
    <s v="Male"/>
    <s v="Low"/>
    <x v="1"/>
    <x v="0"/>
    <n v="1"/>
    <s v="None"/>
    <s v="Mobile App"/>
    <n v="7.7"/>
    <n v="19"/>
    <n v="82"/>
    <n v="0"/>
    <n v="0"/>
    <s v="Window"/>
  </r>
  <r>
    <s v="P633"/>
    <s v="F1175"/>
    <s v="American Airlines"/>
    <x v="3"/>
    <x v="6"/>
    <s v="16,10,2024  22:17:02"/>
    <n v="290"/>
    <s v="Delayed"/>
    <n v="1484"/>
    <n v="272.26"/>
    <n v="272.26"/>
    <n v="42"/>
    <s v="Male"/>
    <s v="Medium"/>
    <x v="3"/>
    <x v="1"/>
    <n v="1"/>
    <s v="Silver"/>
    <s v="Mobile App"/>
    <n v="4.7"/>
    <n v="6"/>
    <n v="57"/>
    <n v="0"/>
    <n v="1"/>
    <s v="Window"/>
  </r>
  <r>
    <s v="P634"/>
    <s v="F741"/>
    <s v="Southwest"/>
    <x v="4"/>
    <x v="0"/>
    <s v="14,05,2023  17:13:23"/>
    <n v="206"/>
    <s v="On-time"/>
    <n v="1187"/>
    <n v="369.04"/>
    <n v="369.04"/>
    <n v="37"/>
    <s v="Male"/>
    <s v="Medium"/>
    <x v="3"/>
    <x v="1"/>
    <n v="0"/>
    <s v="None"/>
    <s v="Desk"/>
    <n v="5.4"/>
    <n v="0"/>
    <n v="87"/>
    <n v="0"/>
    <n v="0"/>
    <s v="Middle"/>
  </r>
  <r>
    <s v="P635"/>
    <s v="F1897"/>
    <s v="Southwest"/>
    <x v="3"/>
    <x v="0"/>
    <s v="19,06,2024  03:43:34"/>
    <n v="176"/>
    <s v="On-time"/>
    <n v="1113"/>
    <n v="284.91000000000003"/>
    <n v="284.91000000000003"/>
    <n v="54"/>
    <s v="Female"/>
    <s v="Low"/>
    <x v="1"/>
    <x v="1"/>
    <n v="0"/>
    <s v="None"/>
    <s v="Mobile App"/>
    <n v="7.7"/>
    <n v="0"/>
    <n v="77"/>
    <n v="0"/>
    <n v="0"/>
    <s v="Middle"/>
  </r>
  <r>
    <s v="P636"/>
    <s v="F1479"/>
    <s v="Delta"/>
    <x v="7"/>
    <x v="5"/>
    <s v="05,10,2023  12:10:10"/>
    <n v="200"/>
    <s v="Delayed"/>
    <n v="851"/>
    <n v="364.32"/>
    <n v="364.32"/>
    <n v="39"/>
    <s v="Female"/>
    <s v="Medium"/>
    <x v="1"/>
    <x v="1"/>
    <n v="0"/>
    <s v="Silver"/>
    <s v="Desk"/>
    <n v="5.4"/>
    <n v="12"/>
    <n v="52"/>
    <n v="0"/>
    <n v="0"/>
    <s v="Middle"/>
  </r>
  <r>
    <s v="P637"/>
    <s v="F400"/>
    <s v="Delta"/>
    <x v="6"/>
    <x v="5"/>
    <s v="30,06,2023  22:34:30"/>
    <n v="137"/>
    <s v="On-time"/>
    <n v="1087"/>
    <n v="414.54"/>
    <n v="414.54"/>
    <n v="40"/>
    <s v="Female"/>
    <s v="Low"/>
    <x v="0"/>
    <x v="0"/>
    <n v="0"/>
    <s v="None"/>
    <s v="Airport Kiosk"/>
    <n v="8"/>
    <n v="6"/>
    <n v="72"/>
    <n v="0"/>
    <n v="1"/>
    <s v="Aisle"/>
  </r>
  <r>
    <s v="P638"/>
    <s v="F1619"/>
    <s v="United"/>
    <x v="7"/>
    <x v="2"/>
    <s v="02,01,2024  15:52:49"/>
    <n v="159"/>
    <s v="On-time"/>
    <n v="1507"/>
    <n v="177.8"/>
    <n v="177.8"/>
    <n v="76"/>
    <s v="Male"/>
    <s v="Medium"/>
    <x v="2"/>
    <x v="1"/>
    <n v="2"/>
    <s v="None"/>
    <s v="Airport Kiosk"/>
    <n v="9"/>
    <n v="8"/>
    <n v="72"/>
    <n v="0"/>
    <n v="1"/>
    <s v="Aisle"/>
  </r>
  <r>
    <s v="P639"/>
    <s v="F276"/>
    <s v="Southwest"/>
    <x v="4"/>
    <x v="4"/>
    <s v="25,03,2024  10:30:40"/>
    <n v="155"/>
    <s v="On-time"/>
    <n v="758"/>
    <n v="270.76"/>
    <n v="270.76"/>
    <n v="43"/>
    <s v="Female"/>
    <s v="Medium"/>
    <x v="2"/>
    <x v="1"/>
    <n v="2"/>
    <s v="Platinum"/>
    <s v="Airport Kiosk"/>
    <n v="4.5999999999999996"/>
    <n v="15"/>
    <n v="111"/>
    <n v="0"/>
    <n v="0"/>
    <s v="Middle"/>
  </r>
  <r>
    <s v="P640"/>
    <s v="F1980"/>
    <s v="Southwest"/>
    <x v="3"/>
    <x v="0"/>
    <s v="29,04,2023  01:39:14"/>
    <n v="54"/>
    <s v="Delayed"/>
    <n v="1270"/>
    <n v="223.78"/>
    <n v="223.78"/>
    <n v="24"/>
    <s v="Male"/>
    <s v="Medium"/>
    <x v="3"/>
    <x v="1"/>
    <n v="0"/>
    <s v="Silver"/>
    <s v="Mobile App"/>
    <n v="7.6"/>
    <n v="19"/>
    <n v="115"/>
    <n v="0"/>
    <n v="0"/>
    <s v="Middle"/>
  </r>
  <r>
    <s v="P641"/>
    <s v="F550"/>
    <s v="JetBlue"/>
    <x v="1"/>
    <x v="3"/>
    <s v="02,05,2023  20:22:27"/>
    <n v="193"/>
    <s v="Cancelled"/>
    <n v="1103"/>
    <n v="420.25"/>
    <n v="420.25"/>
    <n v="23"/>
    <s v="Female"/>
    <s v="Low"/>
    <x v="1"/>
    <x v="1"/>
    <n v="1"/>
    <s v="None"/>
    <s v="Online"/>
    <n v="5.2"/>
    <n v="14"/>
    <n v="28"/>
    <n v="0"/>
    <n v="0"/>
    <s v="Middle"/>
  </r>
  <r>
    <s v="P642"/>
    <s v="F342"/>
    <s v="American Airlines"/>
    <x v="2"/>
    <x v="1"/>
    <s v="17,12,2023  01:37:59"/>
    <n v="110"/>
    <s v="On-time"/>
    <n v="1219"/>
    <n v="416.75"/>
    <n v="416.75"/>
    <n v="74"/>
    <s v="Male"/>
    <s v="Medium"/>
    <x v="2"/>
    <x v="2"/>
    <n v="1"/>
    <s v="Gold"/>
    <s v="Mobile App"/>
    <n v="9"/>
    <n v="14"/>
    <n v="92"/>
    <n v="0"/>
    <n v="1"/>
    <s v="Aisle"/>
  </r>
  <r>
    <s v="P643"/>
    <s v="F344"/>
    <s v="Delta"/>
    <x v="7"/>
    <x v="1"/>
    <s v="02,11,2023  12:45:14"/>
    <n v="174"/>
    <s v="On-time"/>
    <n v="868"/>
    <n v="170.51"/>
    <n v="170.51"/>
    <n v="68"/>
    <s v="Male"/>
    <s v="Medium"/>
    <x v="2"/>
    <x v="2"/>
    <n v="3"/>
    <s v="None"/>
    <s v="Desk"/>
    <n v="7.1"/>
    <n v="16"/>
    <n v="0"/>
    <n v="0"/>
    <n v="0"/>
    <s v="Window"/>
  </r>
  <r>
    <s v="P644"/>
    <s v="F165"/>
    <s v="Southwest"/>
    <x v="1"/>
    <x v="6"/>
    <s v="13,08,2023  15:05:18"/>
    <n v="314"/>
    <s v="On-time"/>
    <n v="983"/>
    <n v="345.52"/>
    <n v="345.52"/>
    <n v="23"/>
    <s v="Female"/>
    <s v="High"/>
    <x v="2"/>
    <x v="2"/>
    <n v="2"/>
    <s v="Platinum"/>
    <s v="Online"/>
    <n v="4.3"/>
    <n v="18"/>
    <n v="73"/>
    <n v="0"/>
    <n v="0"/>
    <s v="Middle"/>
  </r>
  <r>
    <s v="P645"/>
    <s v="F1875"/>
    <s v="Delta"/>
    <x v="5"/>
    <x v="1"/>
    <s v="09,10,2023  23:48:19"/>
    <n v="164"/>
    <s v="On-time"/>
    <n v="1338"/>
    <n v="167"/>
    <n v="167"/>
    <n v="76"/>
    <s v="Male"/>
    <s v="High"/>
    <x v="0"/>
    <x v="2"/>
    <n v="0"/>
    <s v="None"/>
    <s v="Online"/>
    <n v="4.5999999999999996"/>
    <n v="3"/>
    <n v="5"/>
    <n v="0"/>
    <n v="0"/>
    <s v="Aisle"/>
  </r>
  <r>
    <s v="P646"/>
    <s v="F101"/>
    <s v="Southwest"/>
    <x v="5"/>
    <x v="5"/>
    <s v="30,03,2025  13:15:22"/>
    <n v="135"/>
    <s v="On-time"/>
    <n v="1393"/>
    <n v="379.98"/>
    <n v="379.98"/>
    <n v="77"/>
    <s v="Female"/>
    <s v="Low"/>
    <x v="3"/>
    <x v="1"/>
    <n v="2"/>
    <s v="Silver"/>
    <s v="Desk"/>
    <n v="7.2"/>
    <n v="2"/>
    <n v="53"/>
    <n v="0"/>
    <n v="0"/>
    <s v="Aisle"/>
  </r>
  <r>
    <s v="P647"/>
    <s v="F684"/>
    <s v="United"/>
    <x v="1"/>
    <x v="1"/>
    <s v="10,02,2024  08:02:56"/>
    <n v="240"/>
    <s v="Delayed"/>
    <n v="1252"/>
    <n v="500.13"/>
    <n v="500.13"/>
    <n v="51"/>
    <s v="Male"/>
    <s v="Medium"/>
    <x v="3"/>
    <x v="0"/>
    <n v="0"/>
    <s v="Gold"/>
    <s v="Desk"/>
    <n v="6.1"/>
    <n v="9"/>
    <n v="22"/>
    <n v="0"/>
    <n v="0"/>
    <s v="Middle"/>
  </r>
  <r>
    <s v="P648"/>
    <s v="F1765"/>
    <s v="Southwest"/>
    <x v="7"/>
    <x v="4"/>
    <s v="01,06,2024  21:54:35"/>
    <n v="160"/>
    <s v="Delayed"/>
    <n v="603"/>
    <n v="490.07"/>
    <n v="490.07"/>
    <n v="18"/>
    <s v="Male"/>
    <s v="Low"/>
    <x v="1"/>
    <x v="2"/>
    <n v="1"/>
    <s v="Silver"/>
    <s v="Online"/>
    <n v="6.8"/>
    <n v="7"/>
    <n v="109"/>
    <n v="0"/>
    <n v="0"/>
    <s v="Window"/>
  </r>
  <r>
    <s v="P649"/>
    <s v="F670"/>
    <s v="United"/>
    <x v="4"/>
    <x v="5"/>
    <s v="09,11,2023  04:16:09"/>
    <n v="89"/>
    <s v="On-time"/>
    <n v="1495"/>
    <n v="389.31"/>
    <n v="389.31"/>
    <n v="79"/>
    <s v="Male"/>
    <s v="Medium"/>
    <x v="0"/>
    <x v="1"/>
    <n v="1"/>
    <s v="Platinum"/>
    <s v="Airport Kiosk"/>
    <n v="7.7"/>
    <n v="5"/>
    <n v="64"/>
    <n v="0"/>
    <n v="0"/>
    <s v="Window"/>
  </r>
  <r>
    <s v="P650"/>
    <s v="F27"/>
    <s v="United"/>
    <x v="0"/>
    <x v="5"/>
    <s v="05,06,2023  10:45:14"/>
    <n v="200"/>
    <s v="On-time"/>
    <n v="1418"/>
    <n v="256.58"/>
    <n v="256.58"/>
    <n v="39"/>
    <s v="Male"/>
    <s v="Medium"/>
    <x v="3"/>
    <x v="1"/>
    <n v="2"/>
    <s v="Silver"/>
    <s v="Airport Kiosk"/>
    <n v="5.5"/>
    <n v="2"/>
    <n v="110"/>
    <n v="1"/>
    <n v="0"/>
    <s v="Middle"/>
  </r>
  <r>
    <s v="P651"/>
    <s v="F933"/>
    <s v="Delta"/>
    <x v="7"/>
    <x v="5"/>
    <s v="07,08,2024  18:13:45"/>
    <n v="272"/>
    <s v="On-time"/>
    <n v="1321"/>
    <n v="394.74"/>
    <n v="394.74"/>
    <n v="70"/>
    <s v="Female"/>
    <s v="Medium"/>
    <x v="1"/>
    <x v="1"/>
    <n v="1"/>
    <s v="None"/>
    <s v="Online"/>
    <n v="8"/>
    <n v="21"/>
    <n v="89"/>
    <n v="0"/>
    <n v="0"/>
    <s v="Middle"/>
  </r>
  <r>
    <s v="P652"/>
    <s v="F192"/>
    <s v="Southwest"/>
    <x v="0"/>
    <x v="5"/>
    <s v="10,12,2024  06:13:27"/>
    <n v="223"/>
    <s v="On-time"/>
    <n v="1194"/>
    <n v="391.63"/>
    <n v="391.63"/>
    <n v="55"/>
    <s v="Female"/>
    <s v="Medium"/>
    <x v="2"/>
    <x v="1"/>
    <n v="0"/>
    <s v="Gold"/>
    <s v="Airport Kiosk"/>
    <n v="6.1"/>
    <n v="8"/>
    <n v="67"/>
    <n v="0"/>
    <n v="0"/>
    <s v="Window"/>
  </r>
  <r>
    <s v="P653"/>
    <s v="F1601"/>
    <s v="American Airlines"/>
    <x v="4"/>
    <x v="1"/>
    <s v="26,06,2024  07:54:46"/>
    <n v="187"/>
    <s v="On-time"/>
    <n v="1010"/>
    <n v="389.2"/>
    <n v="389.2"/>
    <n v="77"/>
    <s v="Female"/>
    <s v="Medium"/>
    <x v="3"/>
    <x v="2"/>
    <n v="1"/>
    <s v="Silver"/>
    <s v="Mobile App"/>
    <n v="8.1999999999999993"/>
    <n v="49"/>
    <n v="43"/>
    <n v="0"/>
    <n v="0"/>
    <s v="Aisle"/>
  </r>
  <r>
    <s v="P654"/>
    <s v="F1121"/>
    <s v="JetBlue"/>
    <x v="1"/>
    <x v="6"/>
    <s v="15,04,2025  15:14:57"/>
    <n v="156"/>
    <s v="On-time"/>
    <n v="1431"/>
    <n v="461.86"/>
    <n v="461.86"/>
    <n v="66"/>
    <s v="Male"/>
    <s v="Medium"/>
    <x v="0"/>
    <x v="1"/>
    <n v="4"/>
    <s v="Silver"/>
    <s v="Desk"/>
    <n v="5.0999999999999996"/>
    <n v="6"/>
    <n v="24"/>
    <n v="0"/>
    <n v="0"/>
    <s v="Window"/>
  </r>
  <r>
    <s v="P655"/>
    <s v="F528"/>
    <s v="JetBlue"/>
    <x v="1"/>
    <x v="4"/>
    <s v="03,07,2023  17:11:42"/>
    <n v="102"/>
    <s v="On-time"/>
    <n v="1430"/>
    <n v="401.01"/>
    <n v="401.01"/>
    <n v="21"/>
    <s v="Male"/>
    <s v="Medium"/>
    <x v="3"/>
    <x v="1"/>
    <n v="2"/>
    <s v="None"/>
    <s v="Online"/>
    <n v="7.5"/>
    <n v="4"/>
    <n v="9"/>
    <n v="0"/>
    <n v="0"/>
    <s v="Middle"/>
  </r>
  <r>
    <s v="P656"/>
    <s v="F868"/>
    <s v="American Airlines"/>
    <x v="5"/>
    <x v="2"/>
    <s v="06,01,2025  19:21:31"/>
    <n v="197"/>
    <s v="On-time"/>
    <n v="1439"/>
    <n v="293.89"/>
    <n v="293.89"/>
    <n v="65"/>
    <s v="Male"/>
    <s v="Medium"/>
    <x v="1"/>
    <x v="1"/>
    <n v="0"/>
    <s v="Gold"/>
    <s v="Mobile App"/>
    <n v="5.2"/>
    <n v="18"/>
    <n v="8"/>
    <n v="1"/>
    <n v="0"/>
    <s v="Middle"/>
  </r>
  <r>
    <s v="P657"/>
    <s v="F1209"/>
    <s v="Southwest"/>
    <x v="3"/>
    <x v="4"/>
    <s v="27,07,2023  15:38:40"/>
    <n v="124"/>
    <s v="Delayed"/>
    <n v="961"/>
    <n v="291.3"/>
    <n v="291.3"/>
    <n v="26"/>
    <s v="Female"/>
    <s v="Medium"/>
    <x v="3"/>
    <x v="1"/>
    <n v="2"/>
    <s v="Silver"/>
    <s v="Mobile App"/>
    <n v="5.9"/>
    <n v="15"/>
    <n v="1"/>
    <n v="0"/>
    <n v="1"/>
    <s v="Middle"/>
  </r>
  <r>
    <s v="P658"/>
    <s v="F498"/>
    <s v="American Airlines"/>
    <x v="6"/>
    <x v="5"/>
    <s v="26,02,2024  06:55:33"/>
    <n v="151"/>
    <s v="On-time"/>
    <n v="1359"/>
    <n v="323.06"/>
    <n v="323.06"/>
    <n v="35"/>
    <s v="Male"/>
    <s v="Medium"/>
    <x v="3"/>
    <x v="0"/>
    <n v="1"/>
    <s v="Gold"/>
    <s v="Mobile App"/>
    <n v="10"/>
    <n v="31"/>
    <n v="60"/>
    <n v="0"/>
    <n v="0"/>
    <s v="Middle"/>
  </r>
  <r>
    <s v="P659"/>
    <s v="F1872"/>
    <s v="American Airlines"/>
    <x v="2"/>
    <x v="2"/>
    <s v="17,11,2023  07:26:15"/>
    <n v="90"/>
    <s v="Delayed"/>
    <n v="964"/>
    <n v="520.13"/>
    <n v="520.13"/>
    <n v="63"/>
    <s v="Male"/>
    <s v="High"/>
    <x v="3"/>
    <x v="1"/>
    <n v="1"/>
    <s v="Gold"/>
    <s v="Airport Kiosk"/>
    <n v="9.4"/>
    <n v="1"/>
    <n v="86"/>
    <n v="0"/>
    <n v="0"/>
    <s v="Window"/>
  </r>
  <r>
    <s v="P660"/>
    <s v="F1744"/>
    <s v="American Airlines"/>
    <x v="2"/>
    <x v="2"/>
    <s v="10,12,2023  13:26:38"/>
    <n v="254"/>
    <s v="On-time"/>
    <n v="1061"/>
    <n v="309.02"/>
    <n v="309.02"/>
    <n v="71"/>
    <s v="Female"/>
    <s v="Medium"/>
    <x v="3"/>
    <x v="0"/>
    <n v="0"/>
    <s v="None"/>
    <s v="Desk"/>
    <n v="4.5999999999999996"/>
    <n v="27"/>
    <n v="84"/>
    <n v="0"/>
    <n v="0"/>
    <s v="Aisle"/>
  </r>
  <r>
    <s v="P661"/>
    <s v="F429"/>
    <s v="United"/>
    <x v="6"/>
    <x v="6"/>
    <s v="17,02,2025  19:48:06"/>
    <n v="100"/>
    <s v="On-time"/>
    <n v="1401"/>
    <n v="429.18"/>
    <n v="429.18"/>
    <n v="59"/>
    <s v="Male"/>
    <s v="Medium"/>
    <x v="3"/>
    <x v="2"/>
    <n v="1"/>
    <s v="Silver"/>
    <s v="Airport Kiosk"/>
    <n v="6.7"/>
    <n v="6"/>
    <n v="62"/>
    <n v="0"/>
    <n v="0"/>
    <s v="Aisle"/>
  </r>
  <r>
    <s v="P662"/>
    <s v="F503"/>
    <s v="JetBlue"/>
    <x v="5"/>
    <x v="0"/>
    <s v="25,11,2024  04:54:27"/>
    <n v="293"/>
    <s v="On-time"/>
    <n v="705"/>
    <n v="359.11"/>
    <n v="359.11"/>
    <n v="64"/>
    <s v="Male"/>
    <s v="Medium"/>
    <x v="2"/>
    <x v="0"/>
    <n v="1"/>
    <s v="Silver"/>
    <s v="Online"/>
    <n v="7.8"/>
    <n v="8"/>
    <n v="37"/>
    <n v="0"/>
    <n v="0"/>
    <s v="Window"/>
  </r>
  <r>
    <s v="P663"/>
    <s v="F1156"/>
    <s v="United"/>
    <x v="2"/>
    <x v="6"/>
    <s v="29,06,2024  12:16:48"/>
    <n v="61"/>
    <s v="Cancelled"/>
    <n v="1032"/>
    <n v="307.41000000000003"/>
    <n v="307.41000000000003"/>
    <n v="73"/>
    <s v="Female"/>
    <s v="Low"/>
    <x v="1"/>
    <x v="1"/>
    <n v="2"/>
    <s v="Silver"/>
    <s v="Airport Kiosk"/>
    <n v="7.6"/>
    <n v="5"/>
    <n v="81"/>
    <n v="0"/>
    <n v="0"/>
    <s v="Aisle"/>
  </r>
  <r>
    <s v="P664"/>
    <s v="F25"/>
    <s v="JetBlue"/>
    <x v="0"/>
    <x v="1"/>
    <s v="15,04,2024  11:56:47"/>
    <n v="285"/>
    <s v="On-time"/>
    <n v="1667"/>
    <n v="317.19"/>
    <n v="317.19"/>
    <n v="77"/>
    <s v="Male"/>
    <s v="Medium"/>
    <x v="0"/>
    <x v="1"/>
    <n v="1"/>
    <s v="None"/>
    <s v="Online"/>
    <n v="9"/>
    <n v="5"/>
    <n v="34"/>
    <n v="0"/>
    <n v="0"/>
    <s v="Middle"/>
  </r>
  <r>
    <s v="P665"/>
    <s v="F1781"/>
    <s v="American Airlines"/>
    <x v="5"/>
    <x v="7"/>
    <s v="10,11,2023  12:35:29"/>
    <n v="149"/>
    <s v="On-time"/>
    <n v="1346"/>
    <n v="370.61"/>
    <n v="370.61"/>
    <n v="63"/>
    <s v="Male"/>
    <s v="Medium"/>
    <x v="1"/>
    <x v="0"/>
    <n v="1"/>
    <s v="Silver"/>
    <s v="Airport Kiosk"/>
    <n v="8.6"/>
    <n v="8"/>
    <n v="24"/>
    <n v="0"/>
    <n v="0"/>
    <s v="Window"/>
  </r>
  <r>
    <s v="P666"/>
    <s v="F685"/>
    <s v="American Airlines"/>
    <x v="5"/>
    <x v="1"/>
    <s v="14,06,2024  04:27:42"/>
    <n v="211"/>
    <s v="On-time"/>
    <n v="1604"/>
    <n v="183.46"/>
    <n v="183.46"/>
    <n v="55"/>
    <s v="Male"/>
    <s v="Medium"/>
    <x v="2"/>
    <x v="1"/>
    <n v="1"/>
    <s v="Silver"/>
    <s v="Mobile App"/>
    <n v="8.1"/>
    <n v="0"/>
    <n v="59"/>
    <n v="0"/>
    <n v="0"/>
    <s v="Aisle"/>
  </r>
  <r>
    <s v="P667"/>
    <s v="F901"/>
    <s v="Southwest"/>
    <x v="0"/>
    <x v="5"/>
    <s v="05,04,2024  10:30:20"/>
    <n v="175"/>
    <s v="Delayed"/>
    <n v="1437"/>
    <n v="247.69"/>
    <n v="247.69"/>
    <n v="36"/>
    <s v="Female"/>
    <s v="Low"/>
    <x v="2"/>
    <x v="2"/>
    <n v="0"/>
    <s v="None"/>
    <s v="Desk"/>
    <n v="8.1999999999999993"/>
    <n v="24"/>
    <n v="54"/>
    <n v="0"/>
    <n v="0"/>
    <s v="Aisle"/>
  </r>
  <r>
    <s v="P668"/>
    <s v="F1553"/>
    <s v="Delta"/>
    <x v="4"/>
    <x v="1"/>
    <s v="18,02,2024  16:25:13"/>
    <n v="241"/>
    <s v="On-time"/>
    <n v="1034"/>
    <n v="398.14"/>
    <n v="398.14"/>
    <n v="65"/>
    <s v="Male"/>
    <s v="Medium"/>
    <x v="0"/>
    <x v="1"/>
    <n v="0"/>
    <s v="Platinum"/>
    <s v="Airport Kiosk"/>
    <n v="7.3"/>
    <n v="6"/>
    <n v="33"/>
    <n v="0"/>
    <n v="0"/>
    <s v="Aisle"/>
  </r>
  <r>
    <s v="P669"/>
    <s v="F96"/>
    <s v="Southwest"/>
    <x v="1"/>
    <x v="0"/>
    <s v="17,05,2024  11:42:45"/>
    <n v="168"/>
    <s v="On-time"/>
    <n v="974"/>
    <n v="287.43"/>
    <n v="287.43"/>
    <n v="48"/>
    <s v="Female"/>
    <s v="Medium"/>
    <x v="0"/>
    <x v="2"/>
    <n v="0"/>
    <s v="None"/>
    <s v="Online"/>
    <n v="6.6"/>
    <n v="2"/>
    <n v="15"/>
    <n v="0"/>
    <n v="0"/>
    <s v="Aisle"/>
  </r>
  <r>
    <s v="P670"/>
    <s v="F54"/>
    <s v="Southwest"/>
    <x v="7"/>
    <x v="7"/>
    <s v="25,12,2023  02:14:12"/>
    <n v="183"/>
    <s v="On-time"/>
    <n v="1029"/>
    <n v="213.32"/>
    <n v="213.32"/>
    <n v="48"/>
    <s v="Female"/>
    <s v="Medium"/>
    <x v="2"/>
    <x v="0"/>
    <n v="2"/>
    <s v="None"/>
    <s v="Desk"/>
    <n v="7.6"/>
    <n v="19"/>
    <n v="109"/>
    <n v="0"/>
    <n v="0"/>
    <s v="Aisle"/>
  </r>
  <r>
    <s v="P671"/>
    <s v="F282"/>
    <s v="United"/>
    <x v="5"/>
    <x v="3"/>
    <s v="01,05,2024  15:53:01"/>
    <n v="186"/>
    <s v="Cancelled"/>
    <n v="1128"/>
    <n v="401.93"/>
    <n v="401.93"/>
    <n v="48"/>
    <s v="Female"/>
    <s v="Medium"/>
    <x v="0"/>
    <x v="1"/>
    <n v="1"/>
    <s v="Gold"/>
    <s v="Airport Kiosk"/>
    <n v="7.6"/>
    <n v="5"/>
    <n v="35"/>
    <n v="0"/>
    <n v="0"/>
    <s v="Middle"/>
  </r>
  <r>
    <s v="P672"/>
    <s v="F1726"/>
    <s v="Delta"/>
    <x v="6"/>
    <x v="5"/>
    <s v="22,06,2024  02:41:30"/>
    <n v="237"/>
    <s v="On-time"/>
    <n v="1278"/>
    <n v="380.13"/>
    <n v="380.13"/>
    <n v="21"/>
    <s v="Male"/>
    <s v="High"/>
    <x v="3"/>
    <x v="0"/>
    <n v="0"/>
    <s v="Silver"/>
    <s v="Mobile App"/>
    <n v="4.8"/>
    <n v="6"/>
    <n v="40"/>
    <n v="0"/>
    <n v="0"/>
    <s v="Middle"/>
  </r>
  <r>
    <s v="P673"/>
    <s v="F279"/>
    <s v="American Airlines"/>
    <x v="0"/>
    <x v="0"/>
    <s v="06,10,2023  07:31:47"/>
    <n v="160"/>
    <s v="On-time"/>
    <n v="1539"/>
    <n v="295.74"/>
    <n v="295.74"/>
    <n v="41"/>
    <s v="Male"/>
    <s v="Low"/>
    <x v="1"/>
    <x v="1"/>
    <n v="2"/>
    <s v="None"/>
    <s v="Online"/>
    <n v="8"/>
    <n v="0"/>
    <n v="104"/>
    <n v="0"/>
    <n v="1"/>
    <s v="Window"/>
  </r>
  <r>
    <s v="P674"/>
    <s v="F1753"/>
    <s v="Southwest"/>
    <x v="5"/>
    <x v="7"/>
    <s v="25,12,2024  16:31:05"/>
    <n v="233"/>
    <s v="On-time"/>
    <n v="1350"/>
    <n v="194.49"/>
    <n v="194.49"/>
    <n v="69"/>
    <s v="Male"/>
    <s v="Medium"/>
    <x v="1"/>
    <x v="0"/>
    <n v="1"/>
    <s v="Platinum"/>
    <s v="Desk"/>
    <n v="8.6999999999999993"/>
    <n v="14"/>
    <n v="84"/>
    <n v="0"/>
    <n v="0"/>
    <s v="Window"/>
  </r>
  <r>
    <s v="P675"/>
    <s v="F623"/>
    <s v="United"/>
    <x v="5"/>
    <x v="6"/>
    <s v="17,06,2024  23:50:48"/>
    <n v="147"/>
    <s v="Delayed"/>
    <n v="1101"/>
    <n v="410.18"/>
    <n v="410.18"/>
    <n v="37"/>
    <s v="Male"/>
    <s v="High"/>
    <x v="2"/>
    <x v="1"/>
    <n v="1"/>
    <s v="Platinum"/>
    <s v="Mobile App"/>
    <n v="8"/>
    <n v="0"/>
    <n v="98"/>
    <n v="0"/>
    <n v="0"/>
    <s v="Window"/>
  </r>
  <r>
    <s v="P676"/>
    <s v="F904"/>
    <s v="JetBlue"/>
    <x v="1"/>
    <x v="2"/>
    <s v="13,04,2024  06:53:45"/>
    <n v="135"/>
    <s v="On-time"/>
    <n v="1417"/>
    <n v="124.76"/>
    <n v="124.76"/>
    <n v="46"/>
    <s v="Male"/>
    <s v="High"/>
    <x v="3"/>
    <x v="2"/>
    <n v="1"/>
    <s v="None"/>
    <s v="Airport Kiosk"/>
    <n v="9.5"/>
    <n v="27"/>
    <n v="90"/>
    <n v="0"/>
    <n v="0"/>
    <s v="Aisle"/>
  </r>
  <r>
    <s v="P677"/>
    <s v="F1141"/>
    <s v="United"/>
    <x v="7"/>
    <x v="4"/>
    <s v="27,04,2023  13:57:18"/>
    <n v="189"/>
    <s v="Cancelled"/>
    <n v="1570"/>
    <n v="316.62"/>
    <n v="316.62"/>
    <n v="23"/>
    <s v="Female"/>
    <s v="Low"/>
    <x v="1"/>
    <x v="1"/>
    <n v="0"/>
    <s v="None"/>
    <s v="Online"/>
    <n v="8.9"/>
    <n v="14"/>
    <n v="7"/>
    <n v="0"/>
    <n v="0"/>
    <s v="Window"/>
  </r>
  <r>
    <s v="P678"/>
    <s v="F1609"/>
    <s v="JetBlue"/>
    <x v="0"/>
    <x v="4"/>
    <s v="25,05,2024  09:48:05"/>
    <n v="216"/>
    <s v="On-time"/>
    <n v="1206"/>
    <n v="82.17"/>
    <n v="82.17"/>
    <n v="46"/>
    <s v="Male"/>
    <s v="Medium"/>
    <x v="3"/>
    <x v="2"/>
    <n v="1"/>
    <s v="Silver"/>
    <s v="Online"/>
    <n v="4.5999999999999996"/>
    <n v="1"/>
    <n v="11"/>
    <n v="0"/>
    <n v="0"/>
    <s v="Window"/>
  </r>
  <r>
    <s v="P679"/>
    <s v="F747"/>
    <s v="Southwest"/>
    <x v="1"/>
    <x v="4"/>
    <s v="31,07,2023  11:43:22"/>
    <n v="-3"/>
    <s v="Delayed"/>
    <n v="975"/>
    <n v="215.7"/>
    <n v="215.7"/>
    <n v="49"/>
    <s v="Female"/>
    <s v="Medium"/>
    <x v="2"/>
    <x v="0"/>
    <n v="0"/>
    <s v="None"/>
    <s v="Desk"/>
    <n v="10"/>
    <n v="33"/>
    <n v="111"/>
    <n v="0"/>
    <n v="0"/>
    <s v="Window"/>
  </r>
  <r>
    <s v="P680"/>
    <s v="F1441"/>
    <s v="Southwest"/>
    <x v="7"/>
    <x v="5"/>
    <s v="16,04,2024  21:07:40"/>
    <n v="38"/>
    <s v="On-time"/>
    <n v="847"/>
    <n v="304.74"/>
    <n v="304.74"/>
    <n v="77"/>
    <s v="Female"/>
    <s v="Low"/>
    <x v="0"/>
    <x v="2"/>
    <n v="2"/>
    <s v="None"/>
    <s v="Desk"/>
    <n v="8.5"/>
    <n v="17"/>
    <n v="9"/>
    <n v="0"/>
    <n v="0"/>
    <s v="Aisle"/>
  </r>
  <r>
    <s v="P681"/>
    <s v="F453"/>
    <s v="United"/>
    <x v="3"/>
    <x v="3"/>
    <s v="09,03,2024  05:41:44"/>
    <n v="98"/>
    <s v="On-time"/>
    <n v="1061"/>
    <n v="389.52"/>
    <n v="389.52"/>
    <n v="60"/>
    <s v="Female"/>
    <s v="Medium"/>
    <x v="3"/>
    <x v="1"/>
    <n v="1"/>
    <s v="Silver"/>
    <s v="Mobile App"/>
    <n v="6.6"/>
    <n v="1"/>
    <n v="77"/>
    <n v="0"/>
    <n v="0"/>
    <s v="Middle"/>
  </r>
  <r>
    <s v="P682"/>
    <s v="F1576"/>
    <s v="JetBlue"/>
    <x v="7"/>
    <x v="1"/>
    <s v="19,09,2024  17:22:58"/>
    <n v="109"/>
    <s v="On-time"/>
    <n v="666"/>
    <n v="397.83"/>
    <n v="397.83"/>
    <n v="32"/>
    <s v="Male"/>
    <s v="High"/>
    <x v="1"/>
    <x v="1"/>
    <n v="0"/>
    <s v="None"/>
    <s v="Online"/>
    <n v="5.5"/>
    <n v="0"/>
    <n v="42"/>
    <n v="0"/>
    <n v="0"/>
    <s v="Middle"/>
  </r>
  <r>
    <s v="P683"/>
    <s v="F1204"/>
    <s v="Delta"/>
    <x v="0"/>
    <x v="4"/>
    <s v="21,06,2023  00:41:44"/>
    <n v="215"/>
    <s v="On-time"/>
    <n v="1483"/>
    <n v="79.040000000000006"/>
    <n v="79.040000000000006"/>
    <n v="33"/>
    <s v="Male"/>
    <s v="Low"/>
    <x v="2"/>
    <x v="2"/>
    <n v="2"/>
    <s v="None"/>
    <s v="Mobile App"/>
    <n v="7.9"/>
    <n v="5"/>
    <n v="83"/>
    <n v="0"/>
    <n v="0"/>
    <s v="Aisle"/>
  </r>
  <r>
    <s v="P684"/>
    <s v="F1322"/>
    <s v="Delta"/>
    <x v="6"/>
    <x v="7"/>
    <s v="15,09,2024  01:14:02"/>
    <n v="244"/>
    <s v="On-time"/>
    <n v="1508"/>
    <n v="309.92"/>
    <n v="309.92"/>
    <n v="22"/>
    <s v="Female"/>
    <s v="High"/>
    <x v="0"/>
    <x v="2"/>
    <n v="0"/>
    <s v="Silver"/>
    <s v="Desk"/>
    <n v="7"/>
    <n v="6"/>
    <n v="20"/>
    <n v="0"/>
    <n v="0"/>
    <s v="Aisle"/>
  </r>
  <r>
    <s v="P685"/>
    <s v="F453"/>
    <s v="United"/>
    <x v="7"/>
    <x v="4"/>
    <s v="23,07,2024  07:22:46"/>
    <n v="96"/>
    <s v="On-time"/>
    <n v="911"/>
    <n v="354.19"/>
    <n v="354.19"/>
    <n v="34"/>
    <s v="Male"/>
    <s v="High"/>
    <x v="3"/>
    <x v="0"/>
    <n v="1"/>
    <s v="Silver"/>
    <s v="Mobile App"/>
    <n v="6.9"/>
    <n v="33"/>
    <n v="7"/>
    <n v="0"/>
    <n v="0"/>
    <s v="Aisle"/>
  </r>
  <r>
    <s v="P686"/>
    <s v="F1167"/>
    <s v="Delta"/>
    <x v="6"/>
    <x v="2"/>
    <s v="09,05,2023  08:46:07"/>
    <n v="267"/>
    <s v="On-time"/>
    <n v="839"/>
    <n v="299.70999999999998"/>
    <n v="299.70999999999998"/>
    <n v="20"/>
    <s v="Female"/>
    <s v="Medium"/>
    <x v="0"/>
    <x v="1"/>
    <n v="0"/>
    <s v="Gold"/>
    <s v="Airport Kiosk"/>
    <n v="5.5"/>
    <n v="19"/>
    <n v="71"/>
    <n v="0"/>
    <n v="0"/>
    <s v="Aisle"/>
  </r>
  <r>
    <s v="P687"/>
    <s v="F1961"/>
    <s v="Delta"/>
    <x v="1"/>
    <x v="3"/>
    <s v="18,09,2023  02:41:35"/>
    <n v="200"/>
    <s v="On-time"/>
    <n v="1265"/>
    <n v="417.43"/>
    <n v="417.43"/>
    <n v="33"/>
    <s v="Male"/>
    <s v="Medium"/>
    <x v="1"/>
    <x v="2"/>
    <n v="2"/>
    <s v="None"/>
    <s v="Airport Kiosk"/>
    <n v="5.4"/>
    <n v="1"/>
    <n v="16"/>
    <n v="0"/>
    <n v="0"/>
    <s v="Aisle"/>
  </r>
  <r>
    <s v="P688"/>
    <s v="F432"/>
    <s v="JetBlue"/>
    <x v="7"/>
    <x v="7"/>
    <s v="18,09,2024  07:40:30"/>
    <n v="203"/>
    <s v="Delayed"/>
    <n v="1537"/>
    <n v="435.33"/>
    <n v="435.33"/>
    <n v="55"/>
    <s v="Female"/>
    <s v="Medium"/>
    <x v="0"/>
    <x v="1"/>
    <n v="0"/>
    <s v="Platinum"/>
    <s v="Desk"/>
    <n v="2.9"/>
    <n v="4"/>
    <n v="68"/>
    <n v="0"/>
    <n v="0"/>
    <s v="Middle"/>
  </r>
  <r>
    <s v="P689"/>
    <s v="F603"/>
    <s v="JetBlue"/>
    <x v="5"/>
    <x v="3"/>
    <s v="27,09,2024  10:16:45"/>
    <n v="171"/>
    <s v="On-time"/>
    <n v="1527"/>
    <n v="271.33"/>
    <n v="271.33"/>
    <n v="56"/>
    <s v="Female"/>
    <s v="High"/>
    <x v="0"/>
    <x v="2"/>
    <n v="1"/>
    <s v="None"/>
    <s v="Online"/>
    <n v="7.9"/>
    <n v="12"/>
    <n v="23"/>
    <n v="0"/>
    <n v="0"/>
    <s v="Window"/>
  </r>
  <r>
    <s v="P690"/>
    <s v="F1506"/>
    <s v="JetBlue"/>
    <x v="0"/>
    <x v="5"/>
    <s v="12,10,2023  16:13:54"/>
    <n v="169"/>
    <s v="On-time"/>
    <n v="1623"/>
    <n v="452.65"/>
    <n v="452.65"/>
    <n v="62"/>
    <s v="Female"/>
    <s v="Medium"/>
    <x v="1"/>
    <x v="1"/>
    <n v="2"/>
    <s v="None"/>
    <s v="Airport Kiosk"/>
    <n v="7.5"/>
    <n v="26"/>
    <n v="21"/>
    <n v="0"/>
    <n v="0"/>
    <s v="Middle"/>
  </r>
  <r>
    <s v="P691"/>
    <s v="F1716"/>
    <s v="United"/>
    <x v="1"/>
    <x v="0"/>
    <s v="18,01,2024  17:23:28"/>
    <n v="240"/>
    <s v="On-time"/>
    <n v="1258"/>
    <n v="279.77"/>
    <n v="279.77"/>
    <n v="41"/>
    <s v="Male"/>
    <s v="Medium"/>
    <x v="3"/>
    <x v="1"/>
    <n v="1"/>
    <s v="None"/>
    <s v="Desk"/>
    <n v="5.8"/>
    <n v="8"/>
    <n v="45"/>
    <n v="0"/>
    <n v="0"/>
    <s v="Aisle"/>
  </r>
  <r>
    <s v="P692"/>
    <s v="F1279"/>
    <s v="JetBlue"/>
    <x v="2"/>
    <x v="4"/>
    <s v="22,04,2024  03:24:43"/>
    <n v="81"/>
    <s v="On-time"/>
    <n v="810"/>
    <n v="222.95"/>
    <n v="222.95"/>
    <n v="78"/>
    <s v="Male"/>
    <s v="Low"/>
    <x v="1"/>
    <x v="0"/>
    <n v="0"/>
    <s v="None"/>
    <s v="Airport Kiosk"/>
    <n v="7.2"/>
    <n v="0"/>
    <n v="27"/>
    <n v="0"/>
    <n v="1"/>
    <s v="Middle"/>
  </r>
  <r>
    <s v="P693"/>
    <s v="F494"/>
    <s v="Delta"/>
    <x v="7"/>
    <x v="6"/>
    <s v="29,11,2024  08:12:36"/>
    <n v="63"/>
    <s v="On-time"/>
    <n v="1195"/>
    <n v="306.01"/>
    <n v="306.01"/>
    <n v="75"/>
    <s v="Female"/>
    <s v="Low"/>
    <x v="2"/>
    <x v="1"/>
    <n v="1"/>
    <s v="Silver"/>
    <s v="Mobile App"/>
    <n v="5.6"/>
    <n v="0"/>
    <n v="52"/>
    <n v="0"/>
    <n v="0"/>
    <s v="Aisle"/>
  </r>
  <r>
    <s v="P694"/>
    <s v="F1234"/>
    <s v="American Airlines"/>
    <x v="5"/>
    <x v="6"/>
    <s v="26,03,2024  08:29:56"/>
    <n v="139"/>
    <s v="On-time"/>
    <n v="1288"/>
    <n v="336.38"/>
    <n v="336.38"/>
    <n v="78"/>
    <s v="Male"/>
    <s v="Medium"/>
    <x v="0"/>
    <x v="1"/>
    <n v="0"/>
    <s v="None"/>
    <s v="Airport Kiosk"/>
    <n v="7.7"/>
    <n v="1"/>
    <n v="0"/>
    <n v="0"/>
    <n v="1"/>
    <s v="Window"/>
  </r>
  <r>
    <s v="P695"/>
    <s v="F1602"/>
    <s v="Delta"/>
    <x v="6"/>
    <x v="5"/>
    <s v="17,10,2023  16:31:04"/>
    <n v="230"/>
    <s v="On-time"/>
    <n v="1254"/>
    <n v="316.77999999999997"/>
    <n v="316.77999999999997"/>
    <n v="23"/>
    <s v="Female"/>
    <s v="Medium"/>
    <x v="1"/>
    <x v="0"/>
    <n v="1"/>
    <s v="None"/>
    <s v="Mobile App"/>
    <n v="7.8"/>
    <n v="2"/>
    <n v="57"/>
    <n v="0"/>
    <n v="0"/>
    <s v="Middle"/>
  </r>
  <r>
    <s v="P696"/>
    <s v="F1048"/>
    <s v="United"/>
    <x v="0"/>
    <x v="0"/>
    <s v="18,01,2024  14:53:05"/>
    <n v="98"/>
    <s v="On-time"/>
    <n v="1744"/>
    <n v="278.92"/>
    <n v="278.92"/>
    <n v="40"/>
    <s v="Male"/>
    <s v="Low"/>
    <x v="0"/>
    <x v="0"/>
    <n v="0"/>
    <s v="Silver"/>
    <s v="Desk"/>
    <n v="8.1"/>
    <n v="4"/>
    <n v="36"/>
    <n v="0"/>
    <n v="0"/>
    <s v="Window"/>
  </r>
  <r>
    <s v="P697"/>
    <s v="F723"/>
    <s v="American Airlines"/>
    <x v="3"/>
    <x v="0"/>
    <s v="29,12,2023  22:19:54"/>
    <n v="279"/>
    <s v="On-time"/>
    <n v="1542"/>
    <n v="411.06"/>
    <n v="411.06"/>
    <n v="71"/>
    <s v="Female"/>
    <s v="Medium"/>
    <x v="2"/>
    <x v="1"/>
    <n v="2"/>
    <s v="Silver"/>
    <s v="Online"/>
    <n v="5.5"/>
    <n v="1"/>
    <n v="21"/>
    <n v="0"/>
    <n v="0"/>
    <s v="Middle"/>
  </r>
  <r>
    <s v="P698"/>
    <s v="F265"/>
    <s v="JetBlue"/>
    <x v="3"/>
    <x v="7"/>
    <s v="23,11,2023  22:53:33"/>
    <n v="57"/>
    <s v="On-time"/>
    <n v="1499"/>
    <n v="352.33"/>
    <n v="352.33"/>
    <n v="73"/>
    <s v="Male"/>
    <s v="Low"/>
    <x v="1"/>
    <x v="1"/>
    <n v="1"/>
    <s v="None"/>
    <s v="Online"/>
    <n v="7.5"/>
    <n v="17"/>
    <n v="32"/>
    <n v="0"/>
    <n v="1"/>
    <s v="Aisle"/>
  </r>
  <r>
    <s v="P699"/>
    <s v="F1965"/>
    <s v="American Airlines"/>
    <x v="3"/>
    <x v="1"/>
    <s v="08,02,2025  06:03:09"/>
    <n v="254"/>
    <s v="On-time"/>
    <n v="1744"/>
    <n v="338.62"/>
    <n v="338.62"/>
    <n v="32"/>
    <s v="Male"/>
    <s v="Low"/>
    <x v="3"/>
    <x v="1"/>
    <n v="1"/>
    <s v="Silver"/>
    <s v="Online"/>
    <n v="4.7"/>
    <n v="0"/>
    <n v="75"/>
    <n v="0"/>
    <n v="1"/>
    <s v="Aisle"/>
  </r>
  <r>
    <s v="P700"/>
    <s v="F1823"/>
    <s v="Delta"/>
    <x v="1"/>
    <x v="7"/>
    <s v="19,08,2023  15:22:53"/>
    <n v="156"/>
    <s v="On-time"/>
    <n v="987"/>
    <n v="408.89"/>
    <n v="408.89"/>
    <n v="57"/>
    <s v="Male"/>
    <s v="Low"/>
    <x v="1"/>
    <x v="3"/>
    <n v="1"/>
    <s v="Silver"/>
    <s v="Mobile App"/>
    <n v="7.3"/>
    <n v="14"/>
    <n v="108"/>
    <n v="0"/>
    <n v="0"/>
    <s v="Aisle"/>
  </r>
  <r>
    <s v="P701"/>
    <s v="F1170"/>
    <s v="JetBlue"/>
    <x v="7"/>
    <x v="7"/>
    <s v="17,04,2025  15:25:59"/>
    <n v="196"/>
    <s v="On-time"/>
    <n v="1287"/>
    <n v="334.2"/>
    <n v="334.2"/>
    <n v="64"/>
    <s v="Male"/>
    <s v="Low"/>
    <x v="0"/>
    <x v="2"/>
    <n v="2"/>
    <s v="Silver"/>
    <s v="Desk"/>
    <n v="6.3"/>
    <n v="20"/>
    <n v="70"/>
    <n v="0"/>
    <n v="0"/>
    <s v="Aisle"/>
  </r>
  <r>
    <s v="P702"/>
    <s v="F324"/>
    <s v="JetBlue"/>
    <x v="3"/>
    <x v="6"/>
    <s v="24,04,2024  14:12:52"/>
    <n v="213"/>
    <s v="On-time"/>
    <n v="1347"/>
    <n v="264.94"/>
    <n v="264.94"/>
    <n v="52"/>
    <s v="Female"/>
    <s v="Low"/>
    <x v="0"/>
    <x v="2"/>
    <n v="0"/>
    <s v="Gold"/>
    <s v="Online"/>
    <n v="7.7"/>
    <n v="16"/>
    <n v="78"/>
    <n v="0"/>
    <n v="0"/>
    <s v="Aisle"/>
  </r>
  <r>
    <s v="P703"/>
    <s v="F1546"/>
    <s v="Southwest"/>
    <x v="3"/>
    <x v="3"/>
    <s v="11,09,2024  15:58:10"/>
    <n v="269"/>
    <s v="On-time"/>
    <n v="737"/>
    <n v="318.88"/>
    <n v="318.88"/>
    <n v="64"/>
    <s v="Male"/>
    <s v="Medium"/>
    <x v="3"/>
    <x v="1"/>
    <n v="0"/>
    <s v="None"/>
    <s v="Desk"/>
    <n v="5.5"/>
    <n v="1"/>
    <n v="96"/>
    <n v="0"/>
    <n v="0"/>
    <s v="Aisle"/>
  </r>
  <r>
    <s v="P704"/>
    <s v="F1809"/>
    <s v="JetBlue"/>
    <x v="4"/>
    <x v="6"/>
    <s v="03,09,2023  05:37:17"/>
    <n v="78"/>
    <s v="On-time"/>
    <n v="1008"/>
    <n v="473.12"/>
    <n v="473.12"/>
    <n v="43"/>
    <s v="Female"/>
    <s v="Low"/>
    <x v="0"/>
    <x v="1"/>
    <n v="0"/>
    <s v="Gold"/>
    <s v="Mobile App"/>
    <n v="6.6"/>
    <n v="5"/>
    <n v="85"/>
    <n v="0"/>
    <n v="0"/>
    <s v="Middle"/>
  </r>
  <r>
    <s v="P705"/>
    <s v="F833"/>
    <s v="Delta"/>
    <x v="2"/>
    <x v="7"/>
    <s v="21,03,2025  02:28:00"/>
    <n v="191"/>
    <s v="On-time"/>
    <n v="1152"/>
    <n v="411.85"/>
    <n v="411.85"/>
    <n v="32"/>
    <s v="Female"/>
    <s v="Medium"/>
    <x v="1"/>
    <x v="0"/>
    <n v="1"/>
    <s v="Platinum"/>
    <s v="Airport Kiosk"/>
    <n v="5.8"/>
    <n v="44"/>
    <n v="105"/>
    <n v="0"/>
    <n v="0"/>
    <s v="Middle"/>
  </r>
  <r>
    <s v="P706"/>
    <s v="F803"/>
    <s v="Southwest"/>
    <x v="2"/>
    <x v="3"/>
    <s v="29,07,2024  21:33:02"/>
    <n v="215"/>
    <s v="On-time"/>
    <n v="1477"/>
    <n v="598.19000000000005"/>
    <n v="598.19000000000005"/>
    <n v="78"/>
    <s v="Male"/>
    <s v="Medium"/>
    <x v="3"/>
    <x v="2"/>
    <n v="0"/>
    <s v="Silver"/>
    <s v="Desk"/>
    <n v="8.1999999999999993"/>
    <n v="3"/>
    <n v="70"/>
    <n v="0"/>
    <n v="0"/>
    <s v="Aisle"/>
  </r>
  <r>
    <s v="P707"/>
    <s v="F1758"/>
    <s v="American Airlines"/>
    <x v="0"/>
    <x v="1"/>
    <s v="07,11,2024  02:29:58"/>
    <n v="173"/>
    <s v="On-time"/>
    <n v="1034"/>
    <n v="286.45"/>
    <n v="286.45"/>
    <n v="42"/>
    <s v="Female"/>
    <s v="Medium"/>
    <x v="1"/>
    <x v="1"/>
    <n v="2"/>
    <s v="Silver"/>
    <s v="Airport Kiosk"/>
    <n v="5.7"/>
    <n v="20"/>
    <n v="32"/>
    <n v="0"/>
    <n v="0"/>
    <s v="Window"/>
  </r>
  <r>
    <s v="P708"/>
    <s v="F1289"/>
    <s v="Southwest"/>
    <x v="0"/>
    <x v="7"/>
    <s v="15,07,2024  13:06:21"/>
    <n v="276"/>
    <s v="On-time"/>
    <n v="1529"/>
    <n v="242.78"/>
    <n v="242.78"/>
    <n v="42"/>
    <s v="Male"/>
    <s v="Medium"/>
    <x v="1"/>
    <x v="1"/>
    <n v="0"/>
    <s v="Silver"/>
    <s v="Online"/>
    <n v="8.4"/>
    <n v="0"/>
    <n v="41"/>
    <n v="0"/>
    <n v="0"/>
    <s v="Aisle"/>
  </r>
  <r>
    <s v="P709"/>
    <s v="F468"/>
    <s v="JetBlue"/>
    <x v="3"/>
    <x v="3"/>
    <s v="04,04,2025  20:56:53"/>
    <n v="159"/>
    <s v="On-time"/>
    <n v="1155"/>
    <n v="689.87"/>
    <n v="689.87"/>
    <n v="46"/>
    <s v="Male"/>
    <s v="Medium"/>
    <x v="3"/>
    <x v="1"/>
    <n v="0"/>
    <s v="Gold"/>
    <s v="Airport Kiosk"/>
    <n v="8.6999999999999993"/>
    <n v="14"/>
    <n v="46"/>
    <n v="0"/>
    <n v="0"/>
    <s v="Window"/>
  </r>
  <r>
    <s v="P710"/>
    <s v="F615"/>
    <s v="United"/>
    <x v="4"/>
    <x v="1"/>
    <s v="07,07,2024  15:49:59"/>
    <n v="213"/>
    <s v="On-time"/>
    <n v="1174"/>
    <n v="409.97"/>
    <n v="409.97"/>
    <n v="65"/>
    <s v="Male"/>
    <s v="Low"/>
    <x v="1"/>
    <x v="2"/>
    <n v="1"/>
    <s v="Gold"/>
    <s v="Desk"/>
    <n v="7"/>
    <n v="2"/>
    <n v="71"/>
    <n v="0"/>
    <n v="0"/>
    <s v="Aisle"/>
  </r>
  <r>
    <s v="P711"/>
    <s v="F1118"/>
    <s v="United"/>
    <x v="4"/>
    <x v="5"/>
    <s v="23,02,2025  12:05:31"/>
    <n v="255"/>
    <s v="On-time"/>
    <n v="929"/>
    <n v="241.15"/>
    <n v="241.15"/>
    <n v="71"/>
    <s v="Female"/>
    <s v="Medium"/>
    <x v="3"/>
    <x v="0"/>
    <n v="0"/>
    <s v="None"/>
    <s v="Mobile App"/>
    <n v="9.3000000000000007"/>
    <n v="2"/>
    <n v="43"/>
    <n v="0"/>
    <n v="0"/>
    <s v="Window"/>
  </r>
  <r>
    <s v="P712"/>
    <s v="F126"/>
    <s v="Delta"/>
    <x v="5"/>
    <x v="6"/>
    <s v="17,08,2024  06:57:10"/>
    <n v="157"/>
    <s v="Cancelled"/>
    <n v="1168"/>
    <n v="280.95999999999998"/>
    <n v="280.95999999999998"/>
    <n v="59"/>
    <s v="Male"/>
    <s v="High"/>
    <x v="1"/>
    <x v="1"/>
    <n v="0"/>
    <s v="Platinum"/>
    <s v="Online"/>
    <n v="4.5999999999999996"/>
    <n v="6"/>
    <n v="7"/>
    <n v="0"/>
    <n v="0"/>
    <s v="Aisle"/>
  </r>
  <r>
    <s v="P713"/>
    <s v="F1249"/>
    <s v="Southwest"/>
    <x v="1"/>
    <x v="4"/>
    <s v="20,02,2024  15:37:15"/>
    <n v="216"/>
    <s v="On-time"/>
    <n v="1525"/>
    <n v="188.12"/>
    <n v="188.12"/>
    <n v="78"/>
    <s v="Female"/>
    <s v="Low"/>
    <x v="0"/>
    <x v="1"/>
    <n v="1"/>
    <s v="None"/>
    <s v="Desk"/>
    <n v="7.4"/>
    <n v="9"/>
    <n v="94"/>
    <n v="0"/>
    <n v="1"/>
    <s v="Aisle"/>
  </r>
  <r>
    <s v="P714"/>
    <s v="F814"/>
    <s v="American Airlines"/>
    <x v="6"/>
    <x v="4"/>
    <s v="03,08,2023  19:57:52"/>
    <n v="272"/>
    <s v="On-time"/>
    <n v="929"/>
    <n v="156.15"/>
    <n v="156.15"/>
    <n v="30"/>
    <s v="Female"/>
    <s v="Medium"/>
    <x v="1"/>
    <x v="1"/>
    <n v="1"/>
    <s v="Silver"/>
    <s v="Airport Kiosk"/>
    <n v="4.5999999999999996"/>
    <n v="1"/>
    <n v="27"/>
    <n v="0"/>
    <n v="0"/>
    <s v="Middle"/>
  </r>
  <r>
    <s v="P715"/>
    <s v="F1441"/>
    <s v="JetBlue"/>
    <x v="6"/>
    <x v="7"/>
    <s v="11,02,2024  00:14:49"/>
    <n v="129"/>
    <s v="On-time"/>
    <n v="896"/>
    <n v="409.31"/>
    <n v="409.31"/>
    <n v="78"/>
    <s v="Male"/>
    <s v="Medium"/>
    <x v="0"/>
    <x v="2"/>
    <n v="1"/>
    <s v="Platinum"/>
    <s v="Desk"/>
    <n v="5.9"/>
    <n v="5"/>
    <n v="73"/>
    <n v="0"/>
    <n v="0"/>
    <s v="Aisle"/>
  </r>
  <r>
    <s v="P716"/>
    <s v="F465"/>
    <s v="JetBlue"/>
    <x v="5"/>
    <x v="7"/>
    <s v="28,03,2024  08:59:42"/>
    <n v="202"/>
    <s v="Delayed"/>
    <n v="1573"/>
    <n v="552.53"/>
    <n v="552.53"/>
    <n v="65"/>
    <s v="Male"/>
    <s v="Medium"/>
    <x v="0"/>
    <x v="1"/>
    <n v="2"/>
    <s v="Gold"/>
    <s v="Mobile App"/>
    <n v="6"/>
    <n v="5"/>
    <n v="44"/>
    <n v="0"/>
    <n v="0"/>
    <s v="Window"/>
  </r>
  <r>
    <s v="P717"/>
    <s v="F1850"/>
    <s v="JetBlue"/>
    <x v="7"/>
    <x v="7"/>
    <s v="18,10,2024  17:16:19"/>
    <n v="92"/>
    <s v="On-time"/>
    <n v="1085"/>
    <n v="139.81"/>
    <n v="139.81"/>
    <n v="64"/>
    <s v="Male"/>
    <s v="High"/>
    <x v="2"/>
    <x v="1"/>
    <n v="2"/>
    <s v="None"/>
    <s v="Mobile App"/>
    <n v="6.6"/>
    <n v="17"/>
    <n v="31"/>
    <n v="0"/>
    <n v="1"/>
    <s v="Aisle"/>
  </r>
  <r>
    <s v="P718"/>
    <s v="F1020"/>
    <s v="Delta"/>
    <x v="7"/>
    <x v="4"/>
    <s v="10,02,2024  14:56:30"/>
    <n v="225"/>
    <s v="On-time"/>
    <n v="1733"/>
    <n v="209.12"/>
    <n v="209.12"/>
    <n v="29"/>
    <s v="Female"/>
    <s v="Medium"/>
    <x v="0"/>
    <x v="1"/>
    <n v="2"/>
    <s v="None"/>
    <s v="Online"/>
    <n v="7.7"/>
    <n v="9"/>
    <n v="47"/>
    <n v="0"/>
    <n v="0"/>
    <s v="Middle"/>
  </r>
  <r>
    <s v="P719"/>
    <s v="F1582"/>
    <s v="Southwest"/>
    <x v="7"/>
    <x v="6"/>
    <s v="15,05,2023  19:01:03"/>
    <n v="221"/>
    <s v="On-time"/>
    <n v="1194"/>
    <n v="64.87"/>
    <n v="64.87"/>
    <n v="54"/>
    <s v="Female"/>
    <s v="Low"/>
    <x v="0"/>
    <x v="1"/>
    <n v="2"/>
    <s v="Gold"/>
    <s v="Mobile App"/>
    <n v="5.4"/>
    <n v="28"/>
    <n v="111"/>
    <n v="0"/>
    <n v="0"/>
    <s v="Aisle"/>
  </r>
  <r>
    <s v="P720"/>
    <s v="F418"/>
    <s v="United"/>
    <x v="2"/>
    <x v="7"/>
    <s v="22,06,2023  00:06:45"/>
    <n v="186"/>
    <s v="Delayed"/>
    <n v="1112"/>
    <n v="165.66"/>
    <n v="165.66"/>
    <n v="58"/>
    <s v="Female"/>
    <s v="Medium"/>
    <x v="0"/>
    <x v="1"/>
    <n v="1"/>
    <s v="None"/>
    <s v="Desk"/>
    <n v="6.9"/>
    <n v="2"/>
    <n v="71"/>
    <n v="0"/>
    <n v="0"/>
    <s v="Aisle"/>
  </r>
  <r>
    <s v="P721"/>
    <s v="F936"/>
    <s v="Southwest"/>
    <x v="7"/>
    <x v="6"/>
    <s v="25,09,2024  09:00:50"/>
    <n v="222"/>
    <s v="On-time"/>
    <n v="924"/>
    <n v="458.68"/>
    <n v="458.68"/>
    <n v="37"/>
    <s v="Female"/>
    <s v="Medium"/>
    <x v="2"/>
    <x v="1"/>
    <n v="1"/>
    <s v="Silver"/>
    <s v="Online"/>
    <n v="8.5"/>
    <n v="13"/>
    <n v="46"/>
    <n v="0"/>
    <n v="0"/>
    <s v="Middle"/>
  </r>
  <r>
    <s v="P722"/>
    <s v="F822"/>
    <s v="Southwest"/>
    <x v="1"/>
    <x v="7"/>
    <s v="29,04,2024  07:58:42"/>
    <n v="198"/>
    <s v="On-time"/>
    <n v="1066"/>
    <n v="354.07"/>
    <n v="354.07"/>
    <n v="32"/>
    <s v="Male"/>
    <s v="Medium"/>
    <x v="3"/>
    <x v="1"/>
    <n v="0"/>
    <s v="Platinum"/>
    <s v="Airport Kiosk"/>
    <n v="7"/>
    <n v="9"/>
    <n v="16"/>
    <n v="0"/>
    <n v="0"/>
    <s v="Window"/>
  </r>
  <r>
    <s v="P723"/>
    <s v="F1933"/>
    <s v="United"/>
    <x v="1"/>
    <x v="7"/>
    <s v="10,11,2024  13:09:55"/>
    <n v="211"/>
    <s v="On-time"/>
    <n v="1310"/>
    <n v="320.95999999999998"/>
    <n v="320.95999999999998"/>
    <n v="38"/>
    <s v="Male"/>
    <s v="Low"/>
    <x v="1"/>
    <x v="2"/>
    <n v="1"/>
    <s v="None"/>
    <s v="Mobile App"/>
    <n v="7.1"/>
    <n v="12"/>
    <n v="42"/>
    <n v="0"/>
    <n v="0"/>
    <s v="Window"/>
  </r>
  <r>
    <s v="P724"/>
    <s v="F1805"/>
    <s v="Southwest"/>
    <x v="6"/>
    <x v="6"/>
    <s v="21,01,2024  12:24:37"/>
    <n v="195"/>
    <s v="Cancelled"/>
    <n v="1057"/>
    <n v="202.48"/>
    <n v="202.48"/>
    <n v="45"/>
    <s v="Male"/>
    <s v="High"/>
    <x v="3"/>
    <x v="1"/>
    <n v="0"/>
    <s v="Gold"/>
    <s v="Airport Kiosk"/>
    <n v="4.9000000000000004"/>
    <n v="2"/>
    <n v="17"/>
    <n v="0"/>
    <n v="0"/>
    <s v="Aisle"/>
  </r>
  <r>
    <s v="P725"/>
    <s v="F52"/>
    <s v="Delta"/>
    <x v="6"/>
    <x v="5"/>
    <s v="27,04,2024  16:27:00"/>
    <n v="94"/>
    <s v="On-time"/>
    <n v="1056"/>
    <n v="277.60000000000002"/>
    <n v="277.60000000000002"/>
    <n v="47"/>
    <s v="Female"/>
    <s v="Low"/>
    <x v="1"/>
    <x v="1"/>
    <n v="2"/>
    <s v="Silver"/>
    <s v="Desk"/>
    <n v="7.7"/>
    <n v="0"/>
    <n v="59"/>
    <n v="0"/>
    <n v="0"/>
    <s v="Aisle"/>
  </r>
  <r>
    <s v="P726"/>
    <s v="F148"/>
    <s v="Southwest"/>
    <x v="2"/>
    <x v="1"/>
    <s v="10,10,2024  07:29:00"/>
    <n v="262"/>
    <s v="On-time"/>
    <n v="1726"/>
    <n v="385.63"/>
    <n v="385.63"/>
    <n v="67"/>
    <s v="Female"/>
    <s v="Medium"/>
    <x v="2"/>
    <x v="1"/>
    <n v="1"/>
    <s v="Gold"/>
    <s v="Airport Kiosk"/>
    <n v="8.3000000000000007"/>
    <n v="5"/>
    <n v="26"/>
    <n v="0"/>
    <n v="0"/>
    <s v="Window"/>
  </r>
  <r>
    <s v="P727"/>
    <s v="F1196"/>
    <s v="American Airlines"/>
    <x v="0"/>
    <x v="0"/>
    <s v="11,12,2024  22:38:04"/>
    <n v="223"/>
    <s v="On-time"/>
    <n v="2004"/>
    <n v="416.28"/>
    <n v="416.28"/>
    <n v="64"/>
    <s v="Female"/>
    <s v="Low"/>
    <x v="0"/>
    <x v="1"/>
    <n v="1"/>
    <s v="None"/>
    <s v="Online"/>
    <n v="7.2"/>
    <n v="1"/>
    <n v="103"/>
    <n v="0"/>
    <n v="1"/>
    <s v="Aisle"/>
  </r>
  <r>
    <s v="P728"/>
    <s v="F1584"/>
    <s v="United"/>
    <x v="5"/>
    <x v="0"/>
    <s v="15,07,2024  09:59:23"/>
    <n v="156"/>
    <s v="On-time"/>
    <n v="840"/>
    <n v="325.10000000000002"/>
    <n v="325.10000000000002"/>
    <n v="55"/>
    <s v="Female"/>
    <s v="Low"/>
    <x v="3"/>
    <x v="1"/>
    <n v="2"/>
    <s v="Platinum"/>
    <s v="Online"/>
    <n v="6.2"/>
    <n v="7"/>
    <n v="28"/>
    <n v="0"/>
    <n v="0"/>
    <s v="Aisle"/>
  </r>
  <r>
    <s v="P729"/>
    <s v="F1913"/>
    <s v="American Airlines"/>
    <x v="4"/>
    <x v="4"/>
    <s v="10,11,2023  21:02:57"/>
    <n v="145"/>
    <s v="On-time"/>
    <n v="755"/>
    <n v="247.07"/>
    <n v="247.07"/>
    <n v="39"/>
    <s v="Male"/>
    <s v="Medium"/>
    <x v="0"/>
    <x v="1"/>
    <n v="0"/>
    <s v="None"/>
    <s v="Airport Kiosk"/>
    <n v="8"/>
    <n v="20"/>
    <n v="31"/>
    <n v="0"/>
    <n v="0"/>
    <s v="Window"/>
  </r>
  <r>
    <s v="P730"/>
    <s v="F420"/>
    <s v="JetBlue"/>
    <x v="5"/>
    <x v="0"/>
    <s v="15,03,2024  11:33:04"/>
    <n v="119"/>
    <s v="Delayed"/>
    <n v="1636"/>
    <n v="354.48"/>
    <n v="354.48"/>
    <n v="61"/>
    <s v="Male"/>
    <s v="High"/>
    <x v="1"/>
    <x v="1"/>
    <n v="1"/>
    <s v="Silver"/>
    <s v="Airport Kiosk"/>
    <n v="6.7"/>
    <n v="3"/>
    <n v="48"/>
    <n v="0"/>
    <n v="0"/>
    <s v="Aisle"/>
  </r>
  <r>
    <s v="P731"/>
    <s v="F840"/>
    <s v="Southwest"/>
    <x v="2"/>
    <x v="2"/>
    <s v="30,07,2023  06:14:21"/>
    <n v="88"/>
    <s v="Delayed"/>
    <n v="1186"/>
    <n v="396.93"/>
    <n v="396.93"/>
    <n v="65"/>
    <s v="Female"/>
    <s v="Medium"/>
    <x v="0"/>
    <x v="3"/>
    <n v="0"/>
    <s v="Silver"/>
    <s v="Online"/>
    <n v="7.9"/>
    <n v="5"/>
    <n v="16"/>
    <n v="0"/>
    <n v="0"/>
    <s v="Aisle"/>
  </r>
  <r>
    <s v="P732"/>
    <s v="F166"/>
    <s v="United"/>
    <x v="2"/>
    <x v="2"/>
    <s v="14,05,2023  13:49:07"/>
    <n v="161"/>
    <s v="Delayed"/>
    <n v="824"/>
    <n v="97.13"/>
    <n v="97.13"/>
    <n v="72"/>
    <s v="Female"/>
    <s v="Medium"/>
    <x v="0"/>
    <x v="2"/>
    <n v="2"/>
    <s v="None"/>
    <s v="Airport Kiosk"/>
    <n v="4.8"/>
    <n v="4"/>
    <n v="87"/>
    <n v="0"/>
    <n v="0"/>
    <s v="Window"/>
  </r>
  <r>
    <s v="P733"/>
    <s v="F723"/>
    <s v="JetBlue"/>
    <x v="3"/>
    <x v="2"/>
    <s v="22,02,2025  08:24:26"/>
    <n v="117"/>
    <s v="On-time"/>
    <n v="1269"/>
    <n v="406.13"/>
    <n v="406.13"/>
    <n v="18"/>
    <s v="Male"/>
    <s v="Medium"/>
    <x v="0"/>
    <x v="1"/>
    <n v="2"/>
    <s v="None"/>
    <s v="Desk"/>
    <n v="7.6"/>
    <n v="13"/>
    <n v="40"/>
    <n v="0"/>
    <n v="0"/>
    <s v="Middle"/>
  </r>
  <r>
    <s v="P734"/>
    <s v="F1440"/>
    <s v="Delta"/>
    <x v="3"/>
    <x v="5"/>
    <s v="30,11,2023  06:03:55"/>
    <n v="277"/>
    <s v="On-time"/>
    <n v="1222"/>
    <n v="447.12"/>
    <n v="447.12"/>
    <n v="66"/>
    <s v="Male"/>
    <s v="Medium"/>
    <x v="3"/>
    <x v="2"/>
    <n v="2"/>
    <s v="Silver"/>
    <s v="Online"/>
    <n v="7"/>
    <n v="18"/>
    <n v="109"/>
    <n v="0"/>
    <n v="0"/>
    <s v="Middle"/>
  </r>
  <r>
    <s v="P735"/>
    <s v="F1032"/>
    <s v="United"/>
    <x v="3"/>
    <x v="6"/>
    <s v="09,11,2023  07:43:14"/>
    <n v="281"/>
    <s v="On-time"/>
    <n v="1163"/>
    <n v="300.94"/>
    <n v="300.94"/>
    <n v="67"/>
    <s v="Female"/>
    <s v="Medium"/>
    <x v="0"/>
    <x v="1"/>
    <n v="0"/>
    <s v="Gold"/>
    <s v="Mobile App"/>
    <n v="8.3000000000000007"/>
    <n v="10"/>
    <n v="114"/>
    <n v="0"/>
    <n v="1"/>
    <s v="Middle"/>
  </r>
  <r>
    <s v="P736"/>
    <s v="F331"/>
    <s v="American Airlines"/>
    <x v="0"/>
    <x v="1"/>
    <s v="17,01,2024  09:13:51"/>
    <n v="223"/>
    <s v="On-time"/>
    <n v="1175"/>
    <n v="230.98"/>
    <n v="230.98"/>
    <n v="32"/>
    <s v="Female"/>
    <s v="Medium"/>
    <x v="2"/>
    <x v="1"/>
    <n v="1"/>
    <s v="None"/>
    <s v="Online"/>
    <n v="6.2"/>
    <n v="23"/>
    <n v="20"/>
    <n v="0"/>
    <n v="0"/>
    <s v="Aisle"/>
  </r>
  <r>
    <s v="P737"/>
    <s v="F412"/>
    <s v="American Airlines"/>
    <x v="7"/>
    <x v="1"/>
    <s v="15,03,2024  15:22:27"/>
    <n v="159"/>
    <s v="On-time"/>
    <n v="1515"/>
    <n v="374.39"/>
    <n v="374.39"/>
    <n v="59"/>
    <s v="Male"/>
    <s v="High"/>
    <x v="0"/>
    <x v="1"/>
    <n v="0"/>
    <s v="None"/>
    <s v="Mobile App"/>
    <n v="6.5"/>
    <n v="21"/>
    <n v="85"/>
    <n v="0"/>
    <n v="1"/>
    <s v="Window"/>
  </r>
  <r>
    <s v="P738"/>
    <s v="F1029"/>
    <s v="American Airlines"/>
    <x v="7"/>
    <x v="4"/>
    <s v="16,06,2023  01:00:25"/>
    <n v="188"/>
    <s v="On-time"/>
    <n v="1565"/>
    <n v="371.58"/>
    <n v="371.58"/>
    <n v="46"/>
    <s v="Female"/>
    <s v="Medium"/>
    <x v="3"/>
    <x v="1"/>
    <n v="2"/>
    <s v="None"/>
    <s v="Online"/>
    <n v="6.5"/>
    <n v="5"/>
    <n v="116"/>
    <n v="0"/>
    <n v="0"/>
    <s v="Middle"/>
  </r>
  <r>
    <s v="P739"/>
    <s v="F829"/>
    <s v="Delta"/>
    <x v="4"/>
    <x v="5"/>
    <s v="02,03,2025  15:16:57"/>
    <n v="100"/>
    <s v="On-time"/>
    <n v="1324"/>
    <n v="369.36"/>
    <n v="369.36"/>
    <n v="23"/>
    <s v="Female"/>
    <s v="Medium"/>
    <x v="1"/>
    <x v="0"/>
    <n v="5"/>
    <s v="Silver"/>
    <s v="Desk"/>
    <n v="6.1"/>
    <n v="2"/>
    <n v="59"/>
    <n v="0"/>
    <n v="0"/>
    <s v="Window"/>
  </r>
  <r>
    <s v="P740"/>
    <s v="F1491"/>
    <s v="Delta"/>
    <x v="5"/>
    <x v="1"/>
    <s v="20,08,2024  02:19:37"/>
    <n v="155"/>
    <s v="On-time"/>
    <n v="1175"/>
    <n v="323.61"/>
    <n v="323.61"/>
    <n v="52"/>
    <s v="Male"/>
    <s v="Medium"/>
    <x v="3"/>
    <x v="1"/>
    <n v="1"/>
    <s v="None"/>
    <s v="Online"/>
    <n v="8.3000000000000007"/>
    <n v="8"/>
    <n v="26"/>
    <n v="0"/>
    <n v="0"/>
    <s v="Aisle"/>
  </r>
  <r>
    <s v="P741"/>
    <s v="F203"/>
    <s v="Southwest"/>
    <x v="5"/>
    <x v="3"/>
    <s v="26,01,2024  12:28:55"/>
    <n v="245"/>
    <s v="On-time"/>
    <n v="1090"/>
    <n v="413.22"/>
    <n v="413.22"/>
    <n v="21"/>
    <s v="Female"/>
    <s v="Medium"/>
    <x v="0"/>
    <x v="1"/>
    <n v="0"/>
    <s v="Platinum"/>
    <s v="Desk"/>
    <n v="6.8"/>
    <n v="3"/>
    <n v="20"/>
    <n v="0"/>
    <n v="0"/>
    <s v="Aisle"/>
  </r>
  <r>
    <s v="P742"/>
    <s v="F1251"/>
    <s v="Southwest"/>
    <x v="6"/>
    <x v="4"/>
    <s v="17,03,2025  01:28:01"/>
    <n v="238"/>
    <s v="On-time"/>
    <n v="2324"/>
    <n v="482.46"/>
    <n v="482.46"/>
    <n v="50"/>
    <s v="Female"/>
    <s v="High"/>
    <x v="3"/>
    <x v="1"/>
    <n v="2"/>
    <s v="None"/>
    <s v="Online"/>
    <n v="5.3"/>
    <n v="6"/>
    <n v="17"/>
    <n v="0"/>
    <n v="0"/>
    <s v="Window"/>
  </r>
  <r>
    <s v="P743"/>
    <s v="F1023"/>
    <s v="JetBlue"/>
    <x v="7"/>
    <x v="6"/>
    <s v="22,12,2023  14:30:24"/>
    <n v="238"/>
    <s v="On-time"/>
    <n v="1384"/>
    <n v="205.07"/>
    <n v="205.07"/>
    <n v="56"/>
    <s v="Female"/>
    <s v="Low"/>
    <x v="1"/>
    <x v="1"/>
    <n v="0"/>
    <s v="None"/>
    <s v="Airport Kiosk"/>
    <n v="4.8"/>
    <n v="5"/>
    <n v="37"/>
    <n v="0"/>
    <n v="0"/>
    <s v="Aisle"/>
  </r>
  <r>
    <s v="P744"/>
    <s v="F352"/>
    <s v="United"/>
    <x v="3"/>
    <x v="4"/>
    <s v="28,12,2023  20:03:45"/>
    <n v="138"/>
    <s v="On-time"/>
    <n v="1646"/>
    <n v="320.60000000000002"/>
    <n v="320.60000000000002"/>
    <n v="47"/>
    <s v="Male"/>
    <s v="Low"/>
    <x v="2"/>
    <x v="1"/>
    <n v="1"/>
    <s v="None"/>
    <s v="Airport Kiosk"/>
    <n v="6.9"/>
    <n v="1"/>
    <n v="30"/>
    <n v="0"/>
    <n v="1"/>
    <s v="Middle"/>
  </r>
  <r>
    <s v="P745"/>
    <s v="F357"/>
    <s v="United"/>
    <x v="4"/>
    <x v="5"/>
    <s v="12,06,2024  18:56:11"/>
    <n v="318"/>
    <s v="On-time"/>
    <n v="1159"/>
    <n v="407"/>
    <n v="407"/>
    <n v="29"/>
    <s v="Male"/>
    <s v="High"/>
    <x v="2"/>
    <x v="1"/>
    <n v="1"/>
    <s v="Gold"/>
    <s v="Online"/>
    <n v="8.5"/>
    <n v="31"/>
    <n v="116"/>
    <n v="0"/>
    <n v="1"/>
    <s v="Middle"/>
  </r>
  <r>
    <s v="P746"/>
    <s v="F1390"/>
    <s v="JetBlue"/>
    <x v="0"/>
    <x v="0"/>
    <s v="22,07,2024  23:02:37"/>
    <n v="171"/>
    <s v="On-time"/>
    <n v="823"/>
    <n v="267.18"/>
    <n v="267.18"/>
    <n v="66"/>
    <s v="Male"/>
    <s v="High"/>
    <x v="1"/>
    <x v="1"/>
    <n v="0"/>
    <s v="None"/>
    <s v="Airport Kiosk"/>
    <n v="7.1"/>
    <n v="7"/>
    <n v="18"/>
    <n v="0"/>
    <n v="0"/>
    <s v="Aisle"/>
  </r>
  <r>
    <s v="P747"/>
    <s v="F255"/>
    <s v="Southwest"/>
    <x v="1"/>
    <x v="2"/>
    <s v="10,08,2024  02:24:48"/>
    <n v="211"/>
    <s v="On-time"/>
    <n v="1564"/>
    <n v="223.16"/>
    <n v="223.16"/>
    <n v="18"/>
    <s v="Female"/>
    <s v="Low"/>
    <x v="0"/>
    <x v="1"/>
    <n v="1"/>
    <s v="Silver"/>
    <s v="Desk"/>
    <n v="7.6"/>
    <n v="8"/>
    <n v="28"/>
    <n v="0"/>
    <n v="0"/>
    <s v="Aisle"/>
  </r>
  <r>
    <s v="P748"/>
    <s v="F797"/>
    <s v="Delta"/>
    <x v="4"/>
    <x v="1"/>
    <s v="15,10,2023  03:55:40"/>
    <n v="216"/>
    <s v="On-time"/>
    <n v="1223"/>
    <n v="290.44"/>
    <n v="290.44"/>
    <n v="47"/>
    <s v="Male"/>
    <s v="High"/>
    <x v="1"/>
    <x v="3"/>
    <n v="0"/>
    <s v="None"/>
    <s v="Desk"/>
    <n v="9.6999999999999993"/>
    <n v="8"/>
    <n v="83"/>
    <n v="0"/>
    <n v="0"/>
    <s v="Aisle"/>
  </r>
  <r>
    <s v="P749"/>
    <s v="F1371"/>
    <s v="Southwest"/>
    <x v="7"/>
    <x v="2"/>
    <s v="24,07,2024  11:59:39"/>
    <n v="161"/>
    <s v="On-time"/>
    <n v="911"/>
    <n v="361.38"/>
    <n v="361.38"/>
    <n v="61"/>
    <s v="Female"/>
    <s v="High"/>
    <x v="2"/>
    <x v="1"/>
    <n v="1"/>
    <s v="Silver"/>
    <s v="Desk"/>
    <n v="10"/>
    <n v="2"/>
    <n v="8"/>
    <n v="0"/>
    <n v="0"/>
    <s v="Window"/>
  </r>
  <r>
    <s v="P750"/>
    <s v="F1940"/>
    <s v="Delta"/>
    <x v="4"/>
    <x v="7"/>
    <s v="15,07,2024  07:02:47"/>
    <n v="175"/>
    <s v="On-time"/>
    <n v="1323"/>
    <n v="349.54"/>
    <n v="349.54"/>
    <n v="70"/>
    <s v="Female"/>
    <s v="Medium"/>
    <x v="0"/>
    <x v="1"/>
    <n v="1"/>
    <s v="None"/>
    <s v="Mobile App"/>
    <n v="9.6999999999999993"/>
    <n v="4"/>
    <n v="51"/>
    <n v="0"/>
    <n v="0"/>
    <s v="Window"/>
  </r>
  <r>
    <s v="P751"/>
    <s v="F869"/>
    <s v="United"/>
    <x v="0"/>
    <x v="1"/>
    <s v="14,04,2024  10:29:36"/>
    <n v="140"/>
    <s v="On-time"/>
    <n v="1062"/>
    <n v="422.9"/>
    <n v="422.9"/>
    <n v="77"/>
    <s v="Male"/>
    <s v="Medium"/>
    <x v="1"/>
    <x v="1"/>
    <n v="1"/>
    <s v="Platinum"/>
    <s v="Mobile App"/>
    <n v="4.5999999999999996"/>
    <n v="45"/>
    <n v="0"/>
    <n v="0"/>
    <n v="0"/>
    <s v="Window"/>
  </r>
  <r>
    <s v="P752"/>
    <s v="F1791"/>
    <s v="American Airlines"/>
    <x v="1"/>
    <x v="0"/>
    <s v="29,03,2025  08:54:53"/>
    <n v="147"/>
    <s v="Delayed"/>
    <n v="1652"/>
    <n v="524.88"/>
    <n v="524.88"/>
    <n v="35"/>
    <s v="Female"/>
    <s v="High"/>
    <x v="1"/>
    <x v="1"/>
    <n v="1"/>
    <s v="Gold"/>
    <s v="Desk"/>
    <n v="5.8"/>
    <n v="13"/>
    <n v="67"/>
    <n v="0"/>
    <n v="0"/>
    <s v="Window"/>
  </r>
  <r>
    <s v="P753"/>
    <s v="F1227"/>
    <s v="JetBlue"/>
    <x v="4"/>
    <x v="2"/>
    <s v="30,09,2024  10:45:40"/>
    <n v="263"/>
    <s v="On-time"/>
    <n v="870"/>
    <n v="409.5"/>
    <n v="409.5"/>
    <n v="57"/>
    <s v="Male"/>
    <s v="Medium"/>
    <x v="0"/>
    <x v="2"/>
    <n v="0"/>
    <s v="Gold"/>
    <s v="Online"/>
    <n v="6.8"/>
    <n v="7"/>
    <n v="61"/>
    <n v="0"/>
    <n v="1"/>
    <s v="Aisle"/>
  </r>
  <r>
    <s v="P754"/>
    <s v="F1139"/>
    <s v="United"/>
    <x v="2"/>
    <x v="1"/>
    <s v="03,10,2023  14:23:17"/>
    <n v="236"/>
    <s v="On-time"/>
    <n v="812"/>
    <n v="256"/>
    <n v="256"/>
    <n v="68"/>
    <s v="Female"/>
    <s v="High"/>
    <x v="1"/>
    <x v="2"/>
    <n v="0"/>
    <s v="None"/>
    <s v="Online"/>
    <n v="6.5"/>
    <n v="3"/>
    <n v="52"/>
    <n v="0"/>
    <n v="0"/>
    <s v="Aisle"/>
  </r>
  <r>
    <s v="P755"/>
    <s v="F1242"/>
    <s v="Delta"/>
    <x v="4"/>
    <x v="7"/>
    <s v="22,02,2025  15:06:40"/>
    <n v="100"/>
    <s v="On-time"/>
    <n v="727"/>
    <n v="509.9"/>
    <n v="509.9"/>
    <n v="25"/>
    <s v="Male"/>
    <s v="Medium"/>
    <x v="2"/>
    <x v="0"/>
    <n v="0"/>
    <s v="Platinum"/>
    <s v="Mobile App"/>
    <n v="5.9"/>
    <n v="4"/>
    <n v="92"/>
    <n v="0"/>
    <n v="0"/>
    <s v="Window"/>
  </r>
  <r>
    <s v="P756"/>
    <s v="F1027"/>
    <s v="Delta"/>
    <x v="0"/>
    <x v="3"/>
    <s v="16,06,2024  15:28:38"/>
    <n v="180"/>
    <s v="On-time"/>
    <n v="1051"/>
    <n v="448.56"/>
    <n v="448.56"/>
    <n v="56"/>
    <s v="Male"/>
    <s v="Medium"/>
    <x v="0"/>
    <x v="1"/>
    <n v="1"/>
    <s v="Platinum"/>
    <s v="Desk"/>
    <n v="4.9000000000000004"/>
    <n v="2"/>
    <n v="47"/>
    <n v="0"/>
    <n v="0"/>
    <s v="Middle"/>
  </r>
  <r>
    <s v="P757"/>
    <s v="F1037"/>
    <s v="Southwest"/>
    <x v="0"/>
    <x v="2"/>
    <s v="01,10,2023  11:05:19"/>
    <n v="185"/>
    <s v="Cancelled"/>
    <n v="1080"/>
    <n v="180.97"/>
    <n v="180.97"/>
    <n v="76"/>
    <s v="Male"/>
    <s v="Medium"/>
    <x v="3"/>
    <x v="0"/>
    <n v="0"/>
    <s v="None"/>
    <s v="Mobile App"/>
    <n v="10"/>
    <n v="8"/>
    <n v="17"/>
    <n v="0"/>
    <n v="1"/>
    <s v="Aisle"/>
  </r>
  <r>
    <s v="P758"/>
    <s v="F1072"/>
    <s v="American Airlines"/>
    <x v="2"/>
    <x v="1"/>
    <s v="27,03,2025  16:48:24"/>
    <n v="11"/>
    <s v="Delayed"/>
    <n v="1486"/>
    <n v="260.99"/>
    <n v="260.99"/>
    <n v="47"/>
    <s v="Male"/>
    <s v="Medium"/>
    <x v="1"/>
    <x v="1"/>
    <n v="2"/>
    <s v="None"/>
    <s v="Desk"/>
    <n v="6.1"/>
    <n v="6"/>
    <n v="0"/>
    <n v="0"/>
    <n v="0"/>
    <s v="Aisle"/>
  </r>
  <r>
    <s v="P759"/>
    <s v="F1616"/>
    <s v="JetBlue"/>
    <x v="5"/>
    <x v="4"/>
    <s v="31,10,2023  08:47:44"/>
    <n v="184"/>
    <s v="On-time"/>
    <n v="827"/>
    <n v="434.31"/>
    <n v="434.31"/>
    <n v="21"/>
    <s v="Female"/>
    <s v="Low"/>
    <x v="3"/>
    <x v="1"/>
    <n v="0"/>
    <s v="None"/>
    <s v="Airport Kiosk"/>
    <n v="10"/>
    <n v="14"/>
    <n v="96"/>
    <n v="0"/>
    <n v="0"/>
    <s v="Middle"/>
  </r>
  <r>
    <s v="P760"/>
    <s v="F1896"/>
    <s v="Delta"/>
    <x v="4"/>
    <x v="1"/>
    <s v="28,05,2023  17:14:39"/>
    <n v="152"/>
    <s v="On-time"/>
    <n v="1577"/>
    <n v="272.19"/>
    <n v="272.19"/>
    <n v="20"/>
    <s v="Female"/>
    <s v="Medium"/>
    <x v="0"/>
    <x v="1"/>
    <n v="0"/>
    <s v="None"/>
    <s v="Airport Kiosk"/>
    <n v="4.0999999999999996"/>
    <n v="24"/>
    <n v="109"/>
    <n v="0"/>
    <n v="0"/>
    <s v="Middle"/>
  </r>
  <r>
    <s v="P761"/>
    <s v="F1665"/>
    <s v="Southwest"/>
    <x v="4"/>
    <x v="0"/>
    <s v="25,10,2023  03:37:31"/>
    <n v="128"/>
    <s v="On-time"/>
    <n v="928"/>
    <n v="494.79"/>
    <n v="494.79"/>
    <n v="44"/>
    <s v="Male"/>
    <s v="Low"/>
    <x v="0"/>
    <x v="0"/>
    <n v="2"/>
    <s v="Silver"/>
    <s v="Desk"/>
    <n v="7.2"/>
    <n v="3"/>
    <n v="89"/>
    <n v="1"/>
    <n v="1"/>
    <s v="Window"/>
  </r>
  <r>
    <s v="P762"/>
    <s v="F1121"/>
    <s v="American Airlines"/>
    <x v="7"/>
    <x v="6"/>
    <s v="11,03,2024  12:30:54"/>
    <n v="249"/>
    <s v="Cancelled"/>
    <n v="980"/>
    <n v="191.51"/>
    <n v="191.51"/>
    <n v="48"/>
    <s v="Male"/>
    <s v="Medium"/>
    <x v="1"/>
    <x v="1"/>
    <n v="1"/>
    <s v="None"/>
    <s v="Mobile App"/>
    <n v="6"/>
    <n v="11"/>
    <n v="34"/>
    <n v="0"/>
    <n v="0"/>
    <s v="Window"/>
  </r>
  <r>
    <s v="P763"/>
    <s v="F1953"/>
    <s v="American Airlines"/>
    <x v="6"/>
    <x v="0"/>
    <s v="10,12,2024  19:32:50"/>
    <n v="115"/>
    <s v="On-time"/>
    <n v="1294"/>
    <n v="462.79"/>
    <n v="462.79"/>
    <n v="61"/>
    <s v="Male"/>
    <s v="Low"/>
    <x v="2"/>
    <x v="3"/>
    <n v="1"/>
    <s v="Gold"/>
    <s v="Desk"/>
    <n v="6.8"/>
    <n v="1"/>
    <n v="64"/>
    <n v="0"/>
    <n v="0"/>
    <s v="Window"/>
  </r>
  <r>
    <s v="P764"/>
    <s v="F1756"/>
    <s v="American Airlines"/>
    <x v="6"/>
    <x v="1"/>
    <s v="04,06,2023  04:09:15"/>
    <n v="183"/>
    <s v="On-time"/>
    <n v="936"/>
    <n v="357.94"/>
    <n v="357.94"/>
    <n v="47"/>
    <s v="Male"/>
    <s v="Medium"/>
    <x v="3"/>
    <x v="1"/>
    <n v="0"/>
    <s v="None"/>
    <s v="Mobile App"/>
    <n v="7.4"/>
    <n v="35"/>
    <n v="72"/>
    <n v="0"/>
    <n v="1"/>
    <s v="Window"/>
  </r>
  <r>
    <s v="P765"/>
    <s v="F1852"/>
    <s v="American Airlines"/>
    <x v="0"/>
    <x v="6"/>
    <s v="07,05,2023  12:23:33"/>
    <n v="114"/>
    <s v="On-time"/>
    <n v="1050"/>
    <n v="412.41"/>
    <n v="412.41"/>
    <n v="78"/>
    <s v="Female"/>
    <s v="Low"/>
    <x v="3"/>
    <x v="1"/>
    <n v="3"/>
    <s v="Silver"/>
    <s v="Online"/>
    <n v="6.5"/>
    <n v="10"/>
    <n v="100"/>
    <n v="0"/>
    <n v="0"/>
    <s v="Window"/>
  </r>
  <r>
    <s v="P766"/>
    <s v="F911"/>
    <s v="United"/>
    <x v="7"/>
    <x v="3"/>
    <s v="31,07,2024  14:05:01"/>
    <n v="287"/>
    <s v="On-time"/>
    <n v="1290"/>
    <n v="341.37"/>
    <n v="341.37"/>
    <n v="35"/>
    <s v="Female"/>
    <s v="High"/>
    <x v="3"/>
    <x v="2"/>
    <n v="1"/>
    <s v="Silver"/>
    <s v="Airport Kiosk"/>
    <n v="5.9"/>
    <n v="1"/>
    <n v="6"/>
    <n v="0"/>
    <n v="0"/>
    <s v="Middle"/>
  </r>
  <r>
    <s v="P767"/>
    <s v="F591"/>
    <s v="Southwest"/>
    <x v="2"/>
    <x v="7"/>
    <s v="20,05,2024  02:58:29"/>
    <n v="52"/>
    <s v="On-time"/>
    <n v="1599"/>
    <n v="438.37"/>
    <n v="438.37"/>
    <n v="27"/>
    <s v="Female"/>
    <s v="Low"/>
    <x v="0"/>
    <x v="0"/>
    <n v="4"/>
    <s v="None"/>
    <s v="Airport Kiosk"/>
    <n v="7"/>
    <n v="12"/>
    <n v="8"/>
    <n v="0"/>
    <n v="0"/>
    <s v="Window"/>
  </r>
  <r>
    <s v="P768"/>
    <s v="F365"/>
    <s v="Southwest"/>
    <x v="3"/>
    <x v="7"/>
    <s v="17,07,2023  10:27:15"/>
    <n v="78"/>
    <s v="Delayed"/>
    <n v="865"/>
    <n v="301.38"/>
    <n v="301.38"/>
    <n v="42"/>
    <s v="Male"/>
    <s v="High"/>
    <x v="3"/>
    <x v="2"/>
    <n v="0"/>
    <s v="Gold"/>
    <s v="Airport Kiosk"/>
    <n v="7.6"/>
    <n v="4"/>
    <n v="78"/>
    <n v="0"/>
    <n v="0"/>
    <s v="Aisle"/>
  </r>
  <r>
    <s v="P769"/>
    <s v="F1651"/>
    <s v="JetBlue"/>
    <x v="4"/>
    <x v="1"/>
    <s v="26,05,2023  04:15:23"/>
    <n v="232"/>
    <s v="On-time"/>
    <n v="1291"/>
    <n v="307.48"/>
    <n v="307.48"/>
    <n v="41"/>
    <s v="Male"/>
    <s v="Medium"/>
    <x v="3"/>
    <x v="2"/>
    <n v="0"/>
    <s v="Silver"/>
    <s v="Mobile App"/>
    <n v="4.0999999999999996"/>
    <n v="2"/>
    <n v="57"/>
    <n v="0"/>
    <n v="0"/>
    <s v="Aisle"/>
  </r>
  <r>
    <s v="P770"/>
    <s v="F1836"/>
    <s v="Delta"/>
    <x v="0"/>
    <x v="0"/>
    <s v="12,08,2024  21:39:18"/>
    <n v="219"/>
    <s v="On-time"/>
    <n v="1331"/>
    <n v="529.69000000000005"/>
    <n v="529.69000000000005"/>
    <n v="46"/>
    <s v="Male"/>
    <s v="Medium"/>
    <x v="0"/>
    <x v="1"/>
    <n v="0"/>
    <s v="Gold"/>
    <s v="Airport Kiosk"/>
    <n v="6.3"/>
    <n v="8"/>
    <n v="11"/>
    <n v="0"/>
    <n v="0"/>
    <s v="Middle"/>
  </r>
  <r>
    <s v="P771"/>
    <s v="F1952"/>
    <s v="Southwest"/>
    <x v="1"/>
    <x v="4"/>
    <s v="29,07,2023  16:56:06"/>
    <n v="93"/>
    <s v="On-time"/>
    <n v="1061"/>
    <n v="353.69"/>
    <n v="353.69"/>
    <n v="58"/>
    <s v="Female"/>
    <s v="Low"/>
    <x v="1"/>
    <x v="3"/>
    <n v="1"/>
    <s v="Silver"/>
    <s v="Mobile App"/>
    <n v="5.7"/>
    <n v="2"/>
    <n v="16"/>
    <n v="0"/>
    <n v="0"/>
    <s v="Middle"/>
  </r>
  <r>
    <s v="P772"/>
    <s v="F762"/>
    <s v="Delta"/>
    <x v="5"/>
    <x v="6"/>
    <s v="20,04,2024  17:11:07"/>
    <n v="233"/>
    <s v="On-time"/>
    <n v="1309"/>
    <n v="82.48"/>
    <n v="82.48"/>
    <n v="59"/>
    <s v="Male"/>
    <s v="Low"/>
    <x v="3"/>
    <x v="0"/>
    <n v="2"/>
    <s v="Silver"/>
    <s v="Online"/>
    <n v="9"/>
    <n v="19"/>
    <n v="118"/>
    <n v="0"/>
    <n v="0"/>
    <s v="Aisle"/>
  </r>
  <r>
    <s v="P773"/>
    <s v="F145"/>
    <s v="JetBlue"/>
    <x v="4"/>
    <x v="0"/>
    <s v="23,12,2023  00:16:36"/>
    <n v="189"/>
    <s v="On-time"/>
    <n v="1266"/>
    <n v="427.8"/>
    <n v="427.8"/>
    <n v="63"/>
    <s v="Female"/>
    <s v="Medium"/>
    <x v="3"/>
    <x v="1"/>
    <n v="2"/>
    <s v="None"/>
    <s v="Mobile App"/>
    <n v="5.8"/>
    <n v="6"/>
    <n v="107"/>
    <n v="0"/>
    <n v="0"/>
    <s v="Window"/>
  </r>
  <r>
    <s v="P774"/>
    <s v="F1639"/>
    <s v="Southwest"/>
    <x v="0"/>
    <x v="0"/>
    <s v="07,02,2025  21:59:22"/>
    <n v="145"/>
    <s v="Delayed"/>
    <n v="1009"/>
    <n v="511.94"/>
    <n v="511.94"/>
    <n v="38"/>
    <s v="Male"/>
    <s v="Low"/>
    <x v="3"/>
    <x v="3"/>
    <n v="1"/>
    <s v="None"/>
    <s v="Mobile App"/>
    <n v="5.5"/>
    <n v="1"/>
    <n v="76"/>
    <n v="1"/>
    <n v="0"/>
    <s v="Middle"/>
  </r>
  <r>
    <s v="P775"/>
    <s v="F144"/>
    <s v="Southwest"/>
    <x v="0"/>
    <x v="5"/>
    <s v="01,02,2025  11:53:49"/>
    <n v="55"/>
    <s v="On-time"/>
    <n v="1309"/>
    <n v="363.14"/>
    <n v="363.14"/>
    <n v="24"/>
    <s v="Male"/>
    <s v="Low"/>
    <x v="3"/>
    <x v="1"/>
    <n v="2"/>
    <s v="Silver"/>
    <s v="Mobile App"/>
    <n v="8.4"/>
    <n v="0"/>
    <n v="69"/>
    <n v="0"/>
    <n v="1"/>
    <s v="Window"/>
  </r>
  <r>
    <s v="P776"/>
    <s v="F84"/>
    <s v="American Airlines"/>
    <x v="2"/>
    <x v="1"/>
    <s v="19,03,2024  05:09:04"/>
    <n v="264"/>
    <s v="Delayed"/>
    <n v="974"/>
    <n v="228.49"/>
    <n v="228.49"/>
    <n v="30"/>
    <s v="Male"/>
    <s v="Low"/>
    <x v="0"/>
    <x v="1"/>
    <n v="1"/>
    <s v="Silver"/>
    <s v="Desk"/>
    <n v="7.7"/>
    <n v="25"/>
    <n v="49"/>
    <n v="0"/>
    <n v="0"/>
    <s v="Middle"/>
  </r>
  <r>
    <s v="P777"/>
    <s v="F873"/>
    <s v="JetBlue"/>
    <x v="6"/>
    <x v="6"/>
    <s v="30,04,2024  07:30:57"/>
    <n v="245"/>
    <s v="On-time"/>
    <n v="1362"/>
    <n v="457.15"/>
    <n v="457.15"/>
    <n v="56"/>
    <s v="Male"/>
    <s v="High"/>
    <x v="1"/>
    <x v="1"/>
    <n v="1"/>
    <s v="Silver"/>
    <s v="Airport Kiosk"/>
    <n v="8.6"/>
    <n v="2"/>
    <n v="92"/>
    <n v="0"/>
    <n v="0"/>
    <s v="Middle"/>
  </r>
  <r>
    <s v="P778"/>
    <s v="F1577"/>
    <s v="Southwest"/>
    <x v="3"/>
    <x v="7"/>
    <s v="07,07,2024  23:30:05"/>
    <n v="218"/>
    <s v="On-time"/>
    <n v="889"/>
    <n v="338.01"/>
    <n v="338.01"/>
    <n v="64"/>
    <s v="Female"/>
    <s v="Low"/>
    <x v="0"/>
    <x v="1"/>
    <n v="1"/>
    <s v="Silver"/>
    <s v="Mobile App"/>
    <n v="5.2"/>
    <n v="21"/>
    <n v="17"/>
    <n v="0"/>
    <n v="0"/>
    <s v="Aisle"/>
  </r>
  <r>
    <s v="P779"/>
    <s v="F176"/>
    <s v="Southwest"/>
    <x v="1"/>
    <x v="7"/>
    <s v="07,01,2024  02:45:46"/>
    <n v="214"/>
    <s v="On-time"/>
    <n v="1528"/>
    <n v="326.79000000000002"/>
    <n v="326.79000000000002"/>
    <n v="52"/>
    <s v="Male"/>
    <s v="Medium"/>
    <x v="0"/>
    <x v="1"/>
    <n v="1"/>
    <s v="None"/>
    <s v="Desk"/>
    <n v="6.5"/>
    <n v="11"/>
    <n v="16"/>
    <n v="0"/>
    <n v="0"/>
    <s v="Window"/>
  </r>
  <r>
    <s v="P780"/>
    <s v="F15"/>
    <s v="Delta"/>
    <x v="6"/>
    <x v="1"/>
    <s v="23,12,2024  21:22:27"/>
    <n v="186"/>
    <s v="On-time"/>
    <n v="962"/>
    <n v="344.67"/>
    <n v="344.67"/>
    <n v="72"/>
    <s v="Male"/>
    <s v="High"/>
    <x v="3"/>
    <x v="2"/>
    <n v="1"/>
    <s v="Gold"/>
    <s v="Online"/>
    <n v="9.5"/>
    <n v="3"/>
    <n v="97"/>
    <n v="0"/>
    <n v="0"/>
    <s v="Window"/>
  </r>
  <r>
    <s v="P781"/>
    <s v="F168"/>
    <s v="Southwest"/>
    <x v="7"/>
    <x v="3"/>
    <s v="23,11,2023  06:28:18"/>
    <n v="171"/>
    <s v="On-time"/>
    <n v="898"/>
    <n v="203.89"/>
    <n v="203.89"/>
    <n v="78"/>
    <s v="Female"/>
    <s v="Medium"/>
    <x v="3"/>
    <x v="1"/>
    <n v="2"/>
    <s v="Gold"/>
    <s v="Desk"/>
    <n v="3.8"/>
    <n v="21"/>
    <n v="70"/>
    <n v="0"/>
    <n v="0"/>
    <s v="Window"/>
  </r>
  <r>
    <s v="P782"/>
    <s v="F1270"/>
    <s v="Southwest"/>
    <x v="1"/>
    <x v="3"/>
    <s v="14,03,2025  13:38:28"/>
    <n v="239"/>
    <s v="Delayed"/>
    <n v="1449"/>
    <n v="425.54"/>
    <n v="425.54"/>
    <n v="65"/>
    <s v="Male"/>
    <s v="Medium"/>
    <x v="2"/>
    <x v="1"/>
    <n v="3"/>
    <s v="None"/>
    <s v="Mobile App"/>
    <n v="10"/>
    <n v="2"/>
    <n v="36"/>
    <n v="0"/>
    <n v="0"/>
    <s v="Aisle"/>
  </r>
  <r>
    <s v="P783"/>
    <s v="F744"/>
    <s v="JetBlue"/>
    <x v="1"/>
    <x v="3"/>
    <s v="06,08,2023  15:11:10"/>
    <n v="150"/>
    <s v="On-time"/>
    <n v="1230"/>
    <n v="280.33"/>
    <n v="280.33"/>
    <n v="29"/>
    <s v="Male"/>
    <s v="Low"/>
    <x v="2"/>
    <x v="2"/>
    <n v="0"/>
    <s v="None"/>
    <s v="Desk"/>
    <n v="6.5"/>
    <n v="4"/>
    <n v="79"/>
    <n v="0"/>
    <n v="0"/>
    <s v="Window"/>
  </r>
  <r>
    <s v="P784"/>
    <s v="F1121"/>
    <s v="Southwest"/>
    <x v="7"/>
    <x v="6"/>
    <s v="29,12,2023  00:31:27"/>
    <n v="186"/>
    <s v="On-time"/>
    <n v="1286"/>
    <n v="416.51"/>
    <n v="416.51"/>
    <n v="33"/>
    <s v="Male"/>
    <s v="Low"/>
    <x v="3"/>
    <x v="1"/>
    <n v="2"/>
    <s v="None"/>
    <s v="Mobile App"/>
    <n v="9.3000000000000007"/>
    <n v="5"/>
    <n v="62"/>
    <n v="0"/>
    <n v="0"/>
    <s v="Window"/>
  </r>
  <r>
    <s v="P785"/>
    <s v="F1686"/>
    <s v="Southwest"/>
    <x v="4"/>
    <x v="1"/>
    <s v="17,02,2025  09:03:25"/>
    <n v="327"/>
    <s v="Delayed"/>
    <n v="1471"/>
    <n v="535.91999999999996"/>
    <n v="535.91999999999996"/>
    <n v="73"/>
    <s v="Female"/>
    <s v="Low"/>
    <x v="1"/>
    <x v="0"/>
    <n v="1"/>
    <s v="None"/>
    <s v="Online"/>
    <n v="5.3"/>
    <n v="9"/>
    <n v="3"/>
    <n v="0"/>
    <n v="0"/>
    <s v="Middle"/>
  </r>
  <r>
    <s v="P786"/>
    <s v="F248"/>
    <s v="American Airlines"/>
    <x v="6"/>
    <x v="1"/>
    <s v="15,12,2023  09:08:26"/>
    <n v="166"/>
    <s v="On-time"/>
    <n v="1076"/>
    <n v="497.91"/>
    <n v="497.91"/>
    <n v="71"/>
    <s v="Male"/>
    <s v="Medium"/>
    <x v="2"/>
    <x v="2"/>
    <n v="0"/>
    <s v="None"/>
    <s v="Desk"/>
    <n v="7.8"/>
    <n v="21"/>
    <n v="83"/>
    <n v="0"/>
    <n v="0"/>
    <s v="Middle"/>
  </r>
  <r>
    <s v="P787"/>
    <s v="F703"/>
    <s v="United"/>
    <x v="0"/>
    <x v="3"/>
    <s v="02,09,2024  06:21:30"/>
    <n v="150"/>
    <s v="On-time"/>
    <n v="1432"/>
    <n v="157.32"/>
    <n v="157.32"/>
    <n v="21"/>
    <s v="Male"/>
    <s v="High"/>
    <x v="3"/>
    <x v="1"/>
    <n v="2"/>
    <s v="None"/>
    <s v="Desk"/>
    <n v="7.5"/>
    <n v="1"/>
    <n v="99"/>
    <n v="0"/>
    <n v="0"/>
    <s v="Window"/>
  </r>
  <r>
    <s v="P788"/>
    <s v="F1347"/>
    <s v="JetBlue"/>
    <x v="3"/>
    <x v="3"/>
    <s v="01,09,2023  20:21:03"/>
    <n v="173"/>
    <s v="On-time"/>
    <n v="1238"/>
    <n v="345.39"/>
    <n v="345.39"/>
    <n v="70"/>
    <s v="Male"/>
    <s v="Medium"/>
    <x v="1"/>
    <x v="1"/>
    <n v="2"/>
    <s v="Silver"/>
    <s v="Online"/>
    <n v="6.9"/>
    <n v="11"/>
    <n v="116"/>
    <n v="0"/>
    <n v="0"/>
    <s v="Middle"/>
  </r>
  <r>
    <s v="P789"/>
    <s v="F19"/>
    <s v="United"/>
    <x v="5"/>
    <x v="3"/>
    <s v="04,02,2024  00:57:29"/>
    <n v="267"/>
    <s v="On-time"/>
    <n v="1022"/>
    <n v="376.62"/>
    <n v="376.62"/>
    <n v="73"/>
    <s v="Female"/>
    <s v="Medium"/>
    <x v="0"/>
    <x v="1"/>
    <n v="2"/>
    <s v="None"/>
    <s v="Airport Kiosk"/>
    <n v="10"/>
    <n v="8"/>
    <n v="6"/>
    <n v="0"/>
    <n v="0"/>
    <s v="Aisle"/>
  </r>
  <r>
    <s v="P790"/>
    <s v="F113"/>
    <s v="Delta"/>
    <x v="7"/>
    <x v="6"/>
    <s v="30,08,2024  07:30:47"/>
    <n v="233"/>
    <s v="On-time"/>
    <n v="1488"/>
    <n v="488.74"/>
    <n v="488.74"/>
    <n v="33"/>
    <s v="Male"/>
    <s v="Low"/>
    <x v="1"/>
    <x v="1"/>
    <n v="0"/>
    <s v="Gold"/>
    <s v="Online"/>
    <n v="5.3"/>
    <n v="5"/>
    <n v="13"/>
    <n v="0"/>
    <n v="1"/>
    <s v="Window"/>
  </r>
  <r>
    <s v="P791"/>
    <s v="F1426"/>
    <s v="United"/>
    <x v="2"/>
    <x v="2"/>
    <s v="23,10,2024  22:00:59"/>
    <n v="137"/>
    <s v="Delayed"/>
    <n v="990"/>
    <n v="337.2"/>
    <n v="337.2"/>
    <n v="32"/>
    <s v="Female"/>
    <s v="Medium"/>
    <x v="3"/>
    <x v="2"/>
    <n v="1"/>
    <s v="None"/>
    <s v="Airport Kiosk"/>
    <n v="6.7"/>
    <n v="1"/>
    <n v="63"/>
    <n v="0"/>
    <n v="0"/>
    <s v="Aisle"/>
  </r>
  <r>
    <s v="P792"/>
    <s v="F1690"/>
    <s v="United"/>
    <x v="0"/>
    <x v="4"/>
    <s v="06,07,2024  13:02:31"/>
    <n v="272"/>
    <s v="Delayed"/>
    <n v="1674"/>
    <n v="235.16"/>
    <n v="235.16"/>
    <n v="42"/>
    <s v="Male"/>
    <s v="Medium"/>
    <x v="1"/>
    <x v="0"/>
    <n v="2"/>
    <s v="Platinum"/>
    <s v="Airport Kiosk"/>
    <n v="7"/>
    <n v="9"/>
    <n v="118"/>
    <n v="0"/>
    <n v="0"/>
    <s v="Aisle"/>
  </r>
  <r>
    <s v="P793"/>
    <s v="F858"/>
    <s v="United"/>
    <x v="3"/>
    <x v="5"/>
    <s v="15,11,2024  16:30:23"/>
    <n v="143"/>
    <s v="Delayed"/>
    <n v="1396"/>
    <n v="407.23"/>
    <n v="407.23"/>
    <n v="27"/>
    <s v="Male"/>
    <s v="Medium"/>
    <x v="3"/>
    <x v="1"/>
    <n v="0"/>
    <s v="None"/>
    <s v="Desk"/>
    <n v="4.4000000000000004"/>
    <n v="13"/>
    <n v="47"/>
    <n v="0"/>
    <n v="1"/>
    <s v="Middle"/>
  </r>
  <r>
    <s v="P794"/>
    <s v="F1572"/>
    <s v="Delta"/>
    <x v="0"/>
    <x v="2"/>
    <s v="09,12,2023  14:36:35"/>
    <n v="123"/>
    <s v="On-time"/>
    <n v="1619"/>
    <n v="202.04"/>
    <n v="202.04"/>
    <n v="19"/>
    <s v="Male"/>
    <s v="Medium"/>
    <x v="2"/>
    <x v="1"/>
    <n v="0"/>
    <s v="None"/>
    <s v="Desk"/>
    <n v="8.5"/>
    <n v="4"/>
    <n v="68"/>
    <n v="0"/>
    <n v="0"/>
    <s v="Window"/>
  </r>
  <r>
    <s v="P795"/>
    <s v="F1664"/>
    <s v="United"/>
    <x v="4"/>
    <x v="6"/>
    <s v="23,05,2023  02:26:40"/>
    <n v="182"/>
    <s v="On-time"/>
    <n v="1089"/>
    <n v="360.05"/>
    <n v="360.05"/>
    <n v="52"/>
    <s v="Male"/>
    <s v="Low"/>
    <x v="1"/>
    <x v="0"/>
    <n v="1"/>
    <s v="None"/>
    <s v="Airport Kiosk"/>
    <n v="6.8"/>
    <n v="8"/>
    <n v="45"/>
    <n v="0"/>
    <n v="0"/>
    <s v="Window"/>
  </r>
  <r>
    <s v="P796"/>
    <s v="F1852"/>
    <s v="Southwest"/>
    <x v="7"/>
    <x v="4"/>
    <s v="11,02,2024  18:40:20"/>
    <n v="73"/>
    <s v="Delayed"/>
    <n v="820"/>
    <n v="367.74"/>
    <n v="367.74"/>
    <n v="71"/>
    <s v="Female"/>
    <s v="Low"/>
    <x v="0"/>
    <x v="0"/>
    <n v="0"/>
    <s v="Platinum"/>
    <s v="Airport Kiosk"/>
    <n v="7"/>
    <n v="21"/>
    <n v="58"/>
    <n v="0"/>
    <n v="0"/>
    <s v="Window"/>
  </r>
  <r>
    <s v="P797"/>
    <s v="F1911"/>
    <s v="JetBlue"/>
    <x v="0"/>
    <x v="6"/>
    <s v="02,07,2023  02:20:58"/>
    <n v="172"/>
    <s v="On-time"/>
    <n v="960"/>
    <n v="440.35"/>
    <n v="440.35"/>
    <n v="23"/>
    <s v="Female"/>
    <s v="Low"/>
    <x v="2"/>
    <x v="1"/>
    <n v="2"/>
    <s v="None"/>
    <s v="Desk"/>
    <n v="5.7"/>
    <n v="9"/>
    <n v="91"/>
    <n v="0"/>
    <n v="0"/>
    <s v="Window"/>
  </r>
  <r>
    <s v="P798"/>
    <s v="F623"/>
    <s v="United"/>
    <x v="7"/>
    <x v="5"/>
    <s v="09,03,2025  04:38:02"/>
    <n v="173"/>
    <s v="Cancelled"/>
    <n v="999"/>
    <n v="400.16"/>
    <n v="400.16"/>
    <n v="37"/>
    <s v="Male"/>
    <s v="High"/>
    <x v="3"/>
    <x v="1"/>
    <n v="0"/>
    <s v="Gold"/>
    <s v="Airport Kiosk"/>
    <n v="7.1"/>
    <n v="8"/>
    <n v="72"/>
    <n v="0"/>
    <n v="0"/>
    <s v="Aisle"/>
  </r>
  <r>
    <s v="P799"/>
    <s v="F1025"/>
    <s v="Southwest"/>
    <x v="5"/>
    <x v="2"/>
    <s v="28,08,2023  19:31:31"/>
    <n v="110"/>
    <s v="On-time"/>
    <n v="1316"/>
    <n v="238.42"/>
    <n v="238.42"/>
    <n v="74"/>
    <s v="Male"/>
    <s v="Low"/>
    <x v="0"/>
    <x v="1"/>
    <n v="0"/>
    <s v="None"/>
    <s v="Online"/>
    <n v="7.5"/>
    <n v="6"/>
    <n v="116"/>
    <n v="0"/>
    <n v="0"/>
    <s v="Window"/>
  </r>
  <r>
    <s v="P800"/>
    <s v="F1033"/>
    <s v="United"/>
    <x v="5"/>
    <x v="0"/>
    <s v="26,03,2025  15:48:16"/>
    <n v="177"/>
    <s v="On-time"/>
    <n v="1192"/>
    <n v="444.37"/>
    <n v="444.37"/>
    <n v="46"/>
    <s v="Male"/>
    <s v="High"/>
    <x v="2"/>
    <x v="2"/>
    <n v="1"/>
    <s v="None"/>
    <s v="Desk"/>
    <n v="7.5"/>
    <n v="4"/>
    <n v="20"/>
    <n v="0"/>
    <n v="0"/>
    <s v="Middle"/>
  </r>
  <r>
    <s v="P801"/>
    <s v="F1076"/>
    <s v="Delta"/>
    <x v="3"/>
    <x v="4"/>
    <s v="07,10,2024  16:52:54"/>
    <n v="139"/>
    <s v="On-time"/>
    <n v="1577"/>
    <n v="271.19"/>
    <n v="271.19"/>
    <n v="73"/>
    <s v="Female"/>
    <s v="High"/>
    <x v="3"/>
    <x v="1"/>
    <n v="0"/>
    <s v="Platinum"/>
    <s v="Desk"/>
    <n v="4.2"/>
    <n v="6"/>
    <n v="76"/>
    <n v="0"/>
    <n v="1"/>
    <s v="Aisle"/>
  </r>
  <r>
    <s v="P802"/>
    <s v="F586"/>
    <s v="Southwest"/>
    <x v="3"/>
    <x v="1"/>
    <s v="26,11,2024  11:55:25"/>
    <n v="215"/>
    <s v="On-time"/>
    <n v="1547"/>
    <n v="363.34"/>
    <n v="363.34"/>
    <n v="59"/>
    <s v="Male"/>
    <s v="High"/>
    <x v="2"/>
    <x v="1"/>
    <n v="1"/>
    <s v="Gold"/>
    <s v="Desk"/>
    <n v="9.1"/>
    <n v="17"/>
    <n v="88"/>
    <n v="0"/>
    <n v="0"/>
    <s v="Window"/>
  </r>
  <r>
    <s v="P803"/>
    <s v="F1721"/>
    <s v="American Airlines"/>
    <x v="4"/>
    <x v="4"/>
    <s v="13,06,2023  10:32:20"/>
    <n v="214"/>
    <s v="On-time"/>
    <n v="1906"/>
    <n v="458.8"/>
    <n v="458.8"/>
    <n v="41"/>
    <s v="Female"/>
    <s v="High"/>
    <x v="3"/>
    <x v="1"/>
    <n v="1"/>
    <s v="None"/>
    <s v="Desk"/>
    <n v="7.9"/>
    <n v="2"/>
    <n v="14"/>
    <n v="0"/>
    <n v="0"/>
    <s v="Aisle"/>
  </r>
  <r>
    <s v="P804"/>
    <s v="F743"/>
    <s v="Delta"/>
    <x v="2"/>
    <x v="4"/>
    <s v="17,10,2024  00:50:05"/>
    <n v="109"/>
    <s v="On-time"/>
    <n v="797"/>
    <n v="357.79"/>
    <n v="357.79"/>
    <n v="71"/>
    <s v="Female"/>
    <s v="Low"/>
    <x v="1"/>
    <x v="2"/>
    <n v="1"/>
    <s v="None"/>
    <s v="Mobile App"/>
    <n v="4.4000000000000004"/>
    <n v="0"/>
    <n v="34"/>
    <n v="0"/>
    <n v="1"/>
    <s v="Aisle"/>
  </r>
  <r>
    <s v="P805"/>
    <s v="F1134"/>
    <s v="United"/>
    <x v="6"/>
    <x v="0"/>
    <s v="01,11,2024  10:31:33"/>
    <n v="186"/>
    <s v="On-time"/>
    <n v="538"/>
    <n v="286.20999999999998"/>
    <n v="286.20999999999998"/>
    <n v="21"/>
    <s v="Male"/>
    <s v="Low"/>
    <x v="3"/>
    <x v="2"/>
    <n v="0"/>
    <s v="Silver"/>
    <s v="Online"/>
    <n v="8.1999999999999993"/>
    <n v="3"/>
    <n v="40"/>
    <n v="0"/>
    <n v="0"/>
    <s v="Aisle"/>
  </r>
  <r>
    <s v="P806"/>
    <s v="F1673"/>
    <s v="Delta"/>
    <x v="6"/>
    <x v="1"/>
    <s v="21,01,2024  02:50:29"/>
    <n v="284"/>
    <s v="On-time"/>
    <n v="1661"/>
    <n v="215.24"/>
    <n v="215.24"/>
    <n v="78"/>
    <s v="Female"/>
    <s v="High"/>
    <x v="1"/>
    <x v="1"/>
    <n v="1"/>
    <s v="Gold"/>
    <s v="Mobile App"/>
    <n v="7.6"/>
    <n v="5"/>
    <n v="51"/>
    <n v="0"/>
    <n v="0"/>
    <s v="Window"/>
  </r>
  <r>
    <s v="P807"/>
    <s v="F1310"/>
    <s v="Southwest"/>
    <x v="7"/>
    <x v="0"/>
    <s v="12,05,2023  03:58:09"/>
    <n v="188"/>
    <s v="Delayed"/>
    <n v="1415"/>
    <n v="271.58"/>
    <n v="271.58"/>
    <n v="70"/>
    <s v="Female"/>
    <s v="Medium"/>
    <x v="0"/>
    <x v="2"/>
    <n v="2"/>
    <s v="Silver"/>
    <s v="Desk"/>
    <n v="6.4"/>
    <n v="2"/>
    <n v="63"/>
    <n v="0"/>
    <n v="0"/>
    <s v="Middle"/>
  </r>
  <r>
    <s v="P808"/>
    <s v="F1133"/>
    <s v="JetBlue"/>
    <x v="3"/>
    <x v="6"/>
    <s v="11,08,2024  09:39:22"/>
    <n v="118"/>
    <s v="Cancelled"/>
    <n v="1690"/>
    <n v="290.70999999999998"/>
    <n v="290.70999999999998"/>
    <n v="63"/>
    <s v="Male"/>
    <s v="Medium"/>
    <x v="2"/>
    <x v="1"/>
    <n v="0"/>
    <s v="None"/>
    <s v="Desk"/>
    <n v="8.1"/>
    <n v="2"/>
    <n v="40"/>
    <n v="0"/>
    <n v="0"/>
    <s v="Aisle"/>
  </r>
  <r>
    <s v="P809"/>
    <s v="F1294"/>
    <s v="United"/>
    <x v="3"/>
    <x v="2"/>
    <s v="04,08,2023  20:16:53"/>
    <n v="89"/>
    <s v="On-time"/>
    <n v="1298"/>
    <n v="287.27999999999997"/>
    <n v="287.27999999999997"/>
    <n v="77"/>
    <s v="Male"/>
    <s v="High"/>
    <x v="0"/>
    <x v="0"/>
    <n v="0"/>
    <s v="Silver"/>
    <s v="Airport Kiosk"/>
    <n v="7"/>
    <n v="8"/>
    <n v="6"/>
    <n v="0"/>
    <n v="0"/>
    <s v="Middle"/>
  </r>
  <r>
    <s v="P810"/>
    <s v="F1388"/>
    <s v="Southwest"/>
    <x v="7"/>
    <x v="6"/>
    <s v="30,05,2023  01:56:42"/>
    <n v="124"/>
    <s v="On-time"/>
    <n v="986"/>
    <n v="362"/>
    <n v="362"/>
    <n v="24"/>
    <s v="Male"/>
    <s v="Medium"/>
    <x v="1"/>
    <x v="1"/>
    <n v="0"/>
    <s v="None"/>
    <s v="Mobile App"/>
    <n v="7.7"/>
    <n v="6"/>
    <n v="44"/>
    <n v="0"/>
    <n v="1"/>
    <s v="Middle"/>
  </r>
  <r>
    <s v="P811"/>
    <s v="F698"/>
    <s v="Delta"/>
    <x v="6"/>
    <x v="4"/>
    <s v="05,09,2023  07:26:29"/>
    <n v="131"/>
    <s v="On-time"/>
    <n v="674"/>
    <n v="389.59"/>
    <n v="389.59"/>
    <n v="79"/>
    <s v="Female"/>
    <s v="Medium"/>
    <x v="3"/>
    <x v="1"/>
    <n v="0"/>
    <s v="Gold"/>
    <s v="Mobile App"/>
    <n v="7.4"/>
    <n v="0"/>
    <n v="64"/>
    <n v="0"/>
    <n v="0"/>
    <s v="Aisle"/>
  </r>
  <r>
    <s v="P812"/>
    <s v="F433"/>
    <s v="American Airlines"/>
    <x v="3"/>
    <x v="6"/>
    <s v="05,07,2023  20:51:01"/>
    <n v="186"/>
    <s v="On-time"/>
    <n v="851"/>
    <n v="262.02999999999997"/>
    <n v="262.02999999999997"/>
    <n v="60"/>
    <s v="Female"/>
    <s v="Medium"/>
    <x v="2"/>
    <x v="1"/>
    <n v="0"/>
    <s v="None"/>
    <s v="Mobile App"/>
    <n v="6.4"/>
    <n v="4"/>
    <n v="62"/>
    <n v="0"/>
    <n v="0"/>
    <s v="Aisle"/>
  </r>
  <r>
    <s v="P813"/>
    <s v="F1838"/>
    <s v="American Airlines"/>
    <x v="0"/>
    <x v="5"/>
    <s v="21,09,2024  11:46:03"/>
    <n v="121"/>
    <s v="Delayed"/>
    <n v="1467"/>
    <n v="355.55"/>
    <n v="355.55"/>
    <n v="50"/>
    <s v="Female"/>
    <s v="High"/>
    <x v="3"/>
    <x v="1"/>
    <n v="0"/>
    <s v="None"/>
    <s v="Online"/>
    <n v="4.4000000000000004"/>
    <n v="14"/>
    <n v="78"/>
    <n v="0"/>
    <n v="0"/>
    <s v="Middle"/>
  </r>
  <r>
    <s v="P814"/>
    <s v="F574"/>
    <s v="Delta"/>
    <x v="0"/>
    <x v="5"/>
    <s v="12,12,2024  10:03:59"/>
    <n v="214"/>
    <s v="Delayed"/>
    <n v="1177"/>
    <n v="185.83"/>
    <n v="185.83"/>
    <n v="36"/>
    <s v="Female"/>
    <s v="Low"/>
    <x v="3"/>
    <x v="1"/>
    <n v="1"/>
    <s v="Gold"/>
    <s v="Desk"/>
    <n v="6.5"/>
    <n v="0"/>
    <n v="67"/>
    <n v="0"/>
    <n v="1"/>
    <s v="Window"/>
  </r>
  <r>
    <s v="P815"/>
    <s v="F407"/>
    <s v="JetBlue"/>
    <x v="0"/>
    <x v="6"/>
    <s v="05,12,2023  17:30:55"/>
    <n v="156"/>
    <s v="On-time"/>
    <n v="1066"/>
    <n v="274.56"/>
    <n v="274.56"/>
    <n v="18"/>
    <s v="Female"/>
    <s v="Low"/>
    <x v="3"/>
    <x v="1"/>
    <n v="0"/>
    <s v="Gold"/>
    <s v="Mobile App"/>
    <n v="8.1999999999999993"/>
    <n v="26"/>
    <n v="75"/>
    <n v="0"/>
    <n v="0"/>
    <s v="Middle"/>
  </r>
  <r>
    <s v="P816"/>
    <s v="F252"/>
    <s v="United"/>
    <x v="5"/>
    <x v="7"/>
    <s v="15,11,2024  23:59:41"/>
    <n v="87"/>
    <s v="On-time"/>
    <n v="1156"/>
    <n v="392.83"/>
    <n v="392.83"/>
    <n v="47"/>
    <s v="Female"/>
    <s v="Low"/>
    <x v="1"/>
    <x v="1"/>
    <n v="0"/>
    <s v="None"/>
    <s v="Desk"/>
    <n v="8.6"/>
    <n v="4"/>
    <n v="91"/>
    <n v="0"/>
    <n v="1"/>
    <s v="Aisle"/>
  </r>
  <r>
    <s v="P817"/>
    <s v="F481"/>
    <s v="Southwest"/>
    <x v="7"/>
    <x v="6"/>
    <s v="03,02,2024  21:30:31"/>
    <n v="104"/>
    <s v="On-time"/>
    <n v="1195"/>
    <n v="391.78"/>
    <n v="391.78"/>
    <n v="32"/>
    <s v="Male"/>
    <s v="Low"/>
    <x v="2"/>
    <x v="0"/>
    <n v="1"/>
    <s v="None"/>
    <s v="Mobile App"/>
    <n v="5.8"/>
    <n v="8"/>
    <n v="7"/>
    <n v="0"/>
    <n v="0"/>
    <s v="Aisle"/>
  </r>
  <r>
    <s v="P818"/>
    <s v="F144"/>
    <s v="Southwest"/>
    <x v="0"/>
    <x v="6"/>
    <s v="03,02,2024  21:02:32"/>
    <n v="232"/>
    <s v="On-time"/>
    <n v="1001"/>
    <n v="326.88"/>
    <n v="326.88"/>
    <n v="52"/>
    <s v="Female"/>
    <s v="High"/>
    <x v="0"/>
    <x v="3"/>
    <n v="5"/>
    <s v="None"/>
    <s v="Airport Kiosk"/>
    <n v="5.6"/>
    <n v="4"/>
    <n v="70"/>
    <n v="0"/>
    <n v="1"/>
    <s v="Aisle"/>
  </r>
  <r>
    <s v="P819"/>
    <s v="F320"/>
    <s v="JetBlue"/>
    <x v="5"/>
    <x v="1"/>
    <s v="22,03,2025  12:01:47"/>
    <n v="141"/>
    <s v="On-time"/>
    <n v="1034"/>
    <n v="231.19"/>
    <n v="231.19"/>
    <n v="78"/>
    <s v="Male"/>
    <s v="Medium"/>
    <x v="2"/>
    <x v="1"/>
    <n v="0"/>
    <s v="None"/>
    <s v="Airport Kiosk"/>
    <n v="6.1"/>
    <n v="6"/>
    <n v="97"/>
    <n v="0"/>
    <n v="0"/>
    <s v="Window"/>
  </r>
  <r>
    <s v="P820"/>
    <s v="F1680"/>
    <s v="American Airlines"/>
    <x v="5"/>
    <x v="7"/>
    <s v="16,12,2023  09:58:44"/>
    <n v="191"/>
    <s v="On-time"/>
    <n v="693"/>
    <n v="405.24"/>
    <n v="405.24"/>
    <n v="40"/>
    <s v="Male"/>
    <s v="Medium"/>
    <x v="0"/>
    <x v="1"/>
    <n v="0"/>
    <s v="None"/>
    <s v="Online"/>
    <n v="8.4"/>
    <n v="23"/>
    <n v="46"/>
    <n v="0"/>
    <n v="0"/>
    <s v="Aisle"/>
  </r>
  <r>
    <s v="P821"/>
    <s v="F1976"/>
    <s v="Southwest"/>
    <x v="7"/>
    <x v="6"/>
    <s v="20,05,2024  01:54:13"/>
    <n v="178"/>
    <s v="On-time"/>
    <n v="978"/>
    <n v="390.51"/>
    <n v="390.51"/>
    <n v="30"/>
    <s v="Male"/>
    <s v="Medium"/>
    <x v="1"/>
    <x v="2"/>
    <n v="0"/>
    <s v="None"/>
    <s v="Mobile App"/>
    <n v="7.5"/>
    <n v="13"/>
    <n v="27"/>
    <n v="0"/>
    <n v="0"/>
    <s v="Aisle"/>
  </r>
  <r>
    <s v="P822"/>
    <s v="F437"/>
    <s v="JetBlue"/>
    <x v="0"/>
    <x v="6"/>
    <s v="30,11,2023  06:47:17"/>
    <n v="125"/>
    <s v="On-time"/>
    <n v="864"/>
    <n v="245.52"/>
    <n v="245.52"/>
    <n v="23"/>
    <s v="Male"/>
    <s v="Low"/>
    <x v="2"/>
    <x v="1"/>
    <n v="1"/>
    <s v="None"/>
    <s v="Mobile App"/>
    <n v="6.3"/>
    <n v="6"/>
    <n v="17"/>
    <n v="0"/>
    <n v="1"/>
    <s v="Window"/>
  </r>
  <r>
    <s v="P823"/>
    <s v="F960"/>
    <s v="JetBlue"/>
    <x v="1"/>
    <x v="7"/>
    <s v="01,03,2025  14:26:45"/>
    <n v="249"/>
    <s v="Delayed"/>
    <n v="620"/>
    <n v="399.5"/>
    <n v="399.5"/>
    <n v="79"/>
    <s v="Male"/>
    <s v="Medium"/>
    <x v="2"/>
    <x v="1"/>
    <n v="1"/>
    <s v="Silver"/>
    <s v="Desk"/>
    <n v="5.5"/>
    <n v="18"/>
    <n v="78"/>
    <n v="0"/>
    <n v="0"/>
    <s v="Middle"/>
  </r>
  <r>
    <s v="P824"/>
    <s v="F1258"/>
    <s v="Southwest"/>
    <x v="4"/>
    <x v="6"/>
    <s v="06,07,2024  20:46:59"/>
    <n v="177"/>
    <s v="On-time"/>
    <n v="948"/>
    <n v="424.37"/>
    <n v="424.37"/>
    <n v="18"/>
    <s v="Female"/>
    <s v="Medium"/>
    <x v="2"/>
    <x v="2"/>
    <n v="2"/>
    <s v="Silver"/>
    <s v="Desk"/>
    <n v="7.7"/>
    <n v="1"/>
    <n v="110"/>
    <n v="0"/>
    <n v="0"/>
    <s v="Aisle"/>
  </r>
  <r>
    <s v="P825"/>
    <s v="F1535"/>
    <s v="Southwest"/>
    <x v="3"/>
    <x v="3"/>
    <s v="27,12,2023  06:54:50"/>
    <n v="111"/>
    <s v="On-time"/>
    <n v="971"/>
    <n v="261.35000000000002"/>
    <n v="261.35000000000002"/>
    <n v="23"/>
    <s v="Male"/>
    <s v="Medium"/>
    <x v="3"/>
    <x v="0"/>
    <n v="0"/>
    <s v="None"/>
    <s v="Mobile App"/>
    <n v="6.1"/>
    <n v="6"/>
    <n v="84"/>
    <n v="0"/>
    <n v="0"/>
    <s v="Window"/>
  </r>
  <r>
    <s v="P826"/>
    <s v="F1315"/>
    <s v="Delta"/>
    <x v="1"/>
    <x v="4"/>
    <s v="02,06,2024  13:16:53"/>
    <n v="203"/>
    <s v="On-time"/>
    <n v="1081"/>
    <n v="139.97"/>
    <n v="139.97"/>
    <n v="61"/>
    <s v="Male"/>
    <s v="Low"/>
    <x v="1"/>
    <x v="1"/>
    <n v="1"/>
    <s v="None"/>
    <s v="Mobile App"/>
    <n v="7.5"/>
    <n v="43"/>
    <n v="64"/>
    <n v="0"/>
    <n v="0"/>
    <s v="Window"/>
  </r>
  <r>
    <s v="P827"/>
    <s v="F785"/>
    <s v="Southwest"/>
    <x v="2"/>
    <x v="1"/>
    <s v="27,08,2023  20:04:06"/>
    <n v="238"/>
    <s v="Delayed"/>
    <n v="1076"/>
    <n v="477.54"/>
    <n v="477.54"/>
    <n v="76"/>
    <s v="Male"/>
    <s v="High"/>
    <x v="3"/>
    <x v="1"/>
    <n v="1"/>
    <s v="Platinum"/>
    <s v="Online"/>
    <n v="7.1"/>
    <n v="2"/>
    <n v="49"/>
    <n v="0"/>
    <n v="0"/>
    <s v="Window"/>
  </r>
  <r>
    <s v="P828"/>
    <s v="F1050"/>
    <s v="Delta"/>
    <x v="3"/>
    <x v="7"/>
    <s v="17,09,2024  03:33:37"/>
    <n v="87"/>
    <s v="Delayed"/>
    <n v="1454"/>
    <n v="287.60000000000002"/>
    <n v="287.60000000000002"/>
    <n v="48"/>
    <s v="Male"/>
    <s v="Low"/>
    <x v="1"/>
    <x v="1"/>
    <n v="0"/>
    <s v="None"/>
    <s v="Mobile App"/>
    <n v="9"/>
    <n v="3"/>
    <n v="108"/>
    <n v="0"/>
    <n v="0"/>
    <s v="Aisle"/>
  </r>
  <r>
    <s v="P829"/>
    <s v="F88"/>
    <s v="JetBlue"/>
    <x v="3"/>
    <x v="0"/>
    <s v="03,01,2025  04:32:39"/>
    <n v="108"/>
    <s v="On-time"/>
    <n v="923"/>
    <n v="567.12"/>
    <n v="567.12"/>
    <n v="60"/>
    <s v="Male"/>
    <s v="Medium"/>
    <x v="2"/>
    <x v="0"/>
    <n v="1"/>
    <s v="Platinum"/>
    <s v="Airport Kiosk"/>
    <n v="6.4"/>
    <n v="8"/>
    <n v="79"/>
    <n v="0"/>
    <n v="0"/>
    <s v="Window"/>
  </r>
  <r>
    <s v="P830"/>
    <s v="F1265"/>
    <s v="United"/>
    <x v="3"/>
    <x v="3"/>
    <s v="10,11,2024  17:50:54"/>
    <n v="204"/>
    <s v="On-time"/>
    <n v="865"/>
    <n v="416.07"/>
    <n v="416.07"/>
    <n v="43"/>
    <s v="Male"/>
    <s v="Low"/>
    <x v="1"/>
    <x v="1"/>
    <n v="0"/>
    <s v="Gold"/>
    <s v="Desk"/>
    <n v="6.8"/>
    <n v="9"/>
    <n v="115"/>
    <n v="0"/>
    <n v="0"/>
    <s v="Middle"/>
  </r>
  <r>
    <s v="P831"/>
    <s v="F249"/>
    <s v="United"/>
    <x v="2"/>
    <x v="1"/>
    <s v="06,05,2024  12:46:52"/>
    <n v="101"/>
    <s v="On-time"/>
    <n v="1100"/>
    <n v="334.79"/>
    <n v="334.79"/>
    <n v="27"/>
    <s v="Female"/>
    <s v="High"/>
    <x v="1"/>
    <x v="2"/>
    <n v="1"/>
    <s v="None"/>
    <s v="Airport Kiosk"/>
    <n v="7.8"/>
    <n v="30"/>
    <n v="65"/>
    <n v="0"/>
    <n v="0"/>
    <s v="Aisle"/>
  </r>
  <r>
    <s v="P832"/>
    <s v="F1253"/>
    <s v="Southwest"/>
    <x v="5"/>
    <x v="2"/>
    <s v="20,10,2024  22:33:01"/>
    <n v="263"/>
    <s v="On-time"/>
    <n v="820"/>
    <n v="382.81"/>
    <n v="382.81"/>
    <n v="59"/>
    <s v="Female"/>
    <s v="Low"/>
    <x v="2"/>
    <x v="1"/>
    <n v="2"/>
    <s v="None"/>
    <s v="Mobile App"/>
    <n v="6.4"/>
    <n v="1"/>
    <n v="5"/>
    <n v="0"/>
    <n v="0"/>
    <s v="Window"/>
  </r>
  <r>
    <s v="P833"/>
    <s v="F1365"/>
    <s v="Delta"/>
    <x v="2"/>
    <x v="5"/>
    <s v="25,09,2024  17:30:49"/>
    <n v="239"/>
    <s v="On-time"/>
    <n v="789"/>
    <n v="265.62"/>
    <n v="265.62"/>
    <n v="66"/>
    <s v="Male"/>
    <s v="High"/>
    <x v="2"/>
    <x v="2"/>
    <n v="2"/>
    <s v="None"/>
    <s v="Mobile App"/>
    <n v="6.7"/>
    <n v="5"/>
    <n v="110"/>
    <n v="0"/>
    <n v="0"/>
    <s v="Aisle"/>
  </r>
  <r>
    <s v="P834"/>
    <s v="F188"/>
    <s v="Delta"/>
    <x v="3"/>
    <x v="6"/>
    <s v="20,05,2024  15:07:42"/>
    <n v="204"/>
    <s v="On-time"/>
    <n v="742"/>
    <n v="384.75"/>
    <n v="384.75"/>
    <n v="47"/>
    <s v="Male"/>
    <s v="Medium"/>
    <x v="2"/>
    <x v="1"/>
    <n v="0"/>
    <s v="None"/>
    <s v="Online"/>
    <n v="7.5"/>
    <n v="5"/>
    <n v="102"/>
    <n v="0"/>
    <n v="0"/>
    <s v="Middle"/>
  </r>
  <r>
    <s v="P835"/>
    <s v="F1487"/>
    <s v="Southwest"/>
    <x v="3"/>
    <x v="4"/>
    <s v="07,07,2023  07:39:26"/>
    <n v="257"/>
    <s v="On-time"/>
    <n v="1554"/>
    <n v="341.64"/>
    <n v="341.64"/>
    <n v="70"/>
    <s v="Male"/>
    <s v="Low"/>
    <x v="3"/>
    <x v="1"/>
    <n v="0"/>
    <s v="Platinum"/>
    <s v="Mobile App"/>
    <n v="7.2"/>
    <n v="1"/>
    <n v="52"/>
    <n v="0"/>
    <n v="0"/>
    <s v="Window"/>
  </r>
  <r>
    <s v="P836"/>
    <s v="F1109"/>
    <s v="Southwest"/>
    <x v="3"/>
    <x v="4"/>
    <s v="19,08,2024  03:50:29"/>
    <n v="219"/>
    <s v="On-time"/>
    <n v="1589"/>
    <n v="496.91"/>
    <n v="496.91"/>
    <n v="55"/>
    <s v="Female"/>
    <s v="Medium"/>
    <x v="1"/>
    <x v="2"/>
    <n v="0"/>
    <s v="Gold"/>
    <s v="Airport Kiosk"/>
    <n v="6"/>
    <n v="18"/>
    <n v="8"/>
    <n v="0"/>
    <n v="0"/>
    <s v="Window"/>
  </r>
  <r>
    <s v="P837"/>
    <s v="F1574"/>
    <s v="Delta"/>
    <x v="7"/>
    <x v="3"/>
    <s v="31,08,2024  18:14:54"/>
    <n v="133"/>
    <s v="Delayed"/>
    <n v="919"/>
    <n v="349.06"/>
    <n v="349.06"/>
    <n v="77"/>
    <s v="Male"/>
    <s v="Medium"/>
    <x v="2"/>
    <x v="1"/>
    <n v="0"/>
    <s v="None"/>
    <s v="Airport Kiosk"/>
    <n v="8.4"/>
    <n v="19"/>
    <n v="76"/>
    <n v="1"/>
    <n v="0"/>
    <s v="Aisle"/>
  </r>
  <r>
    <s v="P838"/>
    <s v="F616"/>
    <s v="United"/>
    <x v="0"/>
    <x v="3"/>
    <s v="06,07,2023  14:02:37"/>
    <n v="187"/>
    <s v="Cancelled"/>
    <n v="893"/>
    <n v="530.99"/>
    <n v="530.99"/>
    <n v="53"/>
    <s v="Female"/>
    <s v="Medium"/>
    <x v="2"/>
    <x v="1"/>
    <n v="2"/>
    <s v="None"/>
    <s v="Airport Kiosk"/>
    <n v="7.3"/>
    <n v="2"/>
    <n v="113"/>
    <n v="0"/>
    <n v="0"/>
    <s v="Aisle"/>
  </r>
  <r>
    <s v="P839"/>
    <s v="F1460"/>
    <s v="Delta"/>
    <x v="3"/>
    <x v="6"/>
    <s v="20,10,2023  00:13:59"/>
    <n v="174"/>
    <s v="On-time"/>
    <n v="1261"/>
    <n v="519.92999999999995"/>
    <n v="519.92999999999995"/>
    <n v="74"/>
    <s v="Male"/>
    <s v="Medium"/>
    <x v="2"/>
    <x v="1"/>
    <n v="0"/>
    <s v="Silver"/>
    <s v="Mobile App"/>
    <n v="5.8"/>
    <n v="3"/>
    <n v="75"/>
    <n v="0"/>
    <n v="0"/>
    <s v="Aisle"/>
  </r>
  <r>
    <s v="P840"/>
    <s v="F138"/>
    <s v="JetBlue"/>
    <x v="1"/>
    <x v="4"/>
    <s v="01,08,2023  22:50:33"/>
    <n v="122"/>
    <s v="On-time"/>
    <n v="1610"/>
    <n v="540.67999999999995"/>
    <n v="540.67999999999995"/>
    <n v="77"/>
    <s v="Female"/>
    <s v="High"/>
    <x v="0"/>
    <x v="1"/>
    <n v="2"/>
    <s v="None"/>
    <s v="Mobile App"/>
    <n v="10"/>
    <n v="1"/>
    <n v="59"/>
    <n v="0"/>
    <n v="0"/>
    <s v="Aisle"/>
  </r>
  <r>
    <s v="P841"/>
    <s v="F1177"/>
    <s v="Southwest"/>
    <x v="4"/>
    <x v="1"/>
    <s v="17,11,2023  05:16:30"/>
    <n v="240"/>
    <s v="On-time"/>
    <n v="1085"/>
    <n v="374.66"/>
    <n v="374.66"/>
    <n v="23"/>
    <s v="Female"/>
    <s v="Medium"/>
    <x v="3"/>
    <x v="1"/>
    <n v="0"/>
    <s v="Silver"/>
    <s v="Desk"/>
    <n v="5.5"/>
    <n v="10"/>
    <n v="11"/>
    <n v="0"/>
    <n v="1"/>
    <s v="Middle"/>
  </r>
  <r>
    <s v="P842"/>
    <s v="F1560"/>
    <s v="Southwest"/>
    <x v="4"/>
    <x v="1"/>
    <s v="05,12,2024  00:51:58"/>
    <n v="155"/>
    <s v="Delayed"/>
    <n v="1347"/>
    <n v="367.99"/>
    <n v="367.99"/>
    <n v="29"/>
    <s v="Male"/>
    <s v="Low"/>
    <x v="2"/>
    <x v="2"/>
    <n v="0"/>
    <s v="Gold"/>
    <s v="Online"/>
    <n v="6.8"/>
    <n v="2"/>
    <n v="43"/>
    <n v="0"/>
    <n v="0"/>
    <s v="Window"/>
  </r>
  <r>
    <s v="P843"/>
    <s v="F713"/>
    <s v="JetBlue"/>
    <x v="7"/>
    <x v="5"/>
    <s v="12,01,2024  02:40:06"/>
    <n v="220"/>
    <s v="On-time"/>
    <n v="1345"/>
    <n v="412.07"/>
    <n v="412.07"/>
    <n v="22"/>
    <s v="Male"/>
    <s v="High"/>
    <x v="0"/>
    <x v="3"/>
    <n v="0"/>
    <s v="Gold"/>
    <s v="Airport Kiosk"/>
    <n v="7.5"/>
    <n v="1"/>
    <n v="18"/>
    <n v="0"/>
    <n v="1"/>
    <s v="Aisle"/>
  </r>
  <r>
    <s v="P844"/>
    <s v="F859"/>
    <s v="JetBlue"/>
    <x v="5"/>
    <x v="2"/>
    <s v="06,11,2023  08:15:54"/>
    <n v="236"/>
    <s v="On-time"/>
    <n v="1160"/>
    <n v="439.66"/>
    <n v="439.66"/>
    <n v="67"/>
    <s v="Male"/>
    <s v="Low"/>
    <x v="2"/>
    <x v="0"/>
    <n v="1"/>
    <s v="Platinum"/>
    <s v="Mobile App"/>
    <n v="6.2"/>
    <n v="1"/>
    <n v="31"/>
    <n v="0"/>
    <n v="0"/>
    <s v="Aisle"/>
  </r>
  <r>
    <s v="P845"/>
    <s v="F73"/>
    <s v="Delta"/>
    <x v="1"/>
    <x v="2"/>
    <s v="13,10,2024  21:23:10"/>
    <n v="256"/>
    <s v="On-time"/>
    <n v="1248"/>
    <n v="424.9"/>
    <n v="424.9"/>
    <n v="24"/>
    <s v="Female"/>
    <s v="Medium"/>
    <x v="0"/>
    <x v="1"/>
    <n v="0"/>
    <s v="None"/>
    <s v="Mobile App"/>
    <n v="7.6"/>
    <n v="14"/>
    <n v="79"/>
    <n v="0"/>
    <n v="0"/>
    <s v="Middle"/>
  </r>
  <r>
    <s v="P846"/>
    <s v="F1417"/>
    <s v="American Airlines"/>
    <x v="7"/>
    <x v="4"/>
    <s v="19,07,2024  21:23:46"/>
    <n v="242"/>
    <s v="Delayed"/>
    <n v="886"/>
    <n v="364.76"/>
    <n v="364.76"/>
    <n v="28"/>
    <s v="Female"/>
    <s v="Medium"/>
    <x v="0"/>
    <x v="2"/>
    <n v="0"/>
    <s v="Platinum"/>
    <s v="Airport Kiosk"/>
    <n v="6.5"/>
    <n v="2"/>
    <n v="25"/>
    <n v="0"/>
    <n v="0"/>
    <s v="Aisle"/>
  </r>
  <r>
    <s v="P847"/>
    <s v="F1011"/>
    <s v="American Airlines"/>
    <x v="3"/>
    <x v="5"/>
    <s v="28,02,2025  21:39:56"/>
    <n v="243"/>
    <s v="On-time"/>
    <n v="1491"/>
    <n v="392.66"/>
    <n v="392.66"/>
    <n v="73"/>
    <s v="Female"/>
    <s v="Low"/>
    <x v="0"/>
    <x v="1"/>
    <n v="0"/>
    <s v="None"/>
    <s v="Airport Kiosk"/>
    <n v="8.5"/>
    <n v="8"/>
    <n v="48"/>
    <n v="0"/>
    <n v="0"/>
    <s v="Aisle"/>
  </r>
  <r>
    <s v="P848"/>
    <s v="F1968"/>
    <s v="Southwest"/>
    <x v="0"/>
    <x v="2"/>
    <s v="15,06,2023  15:23:50"/>
    <n v="234"/>
    <s v="On-time"/>
    <n v="1011"/>
    <n v="351.79"/>
    <n v="351.79"/>
    <n v="68"/>
    <s v="Female"/>
    <s v="Medium"/>
    <x v="3"/>
    <x v="1"/>
    <n v="0"/>
    <s v="None"/>
    <s v="Airport Kiosk"/>
    <n v="5.5"/>
    <n v="26"/>
    <n v="3"/>
    <n v="0"/>
    <n v="0"/>
    <s v="Middle"/>
  </r>
  <r>
    <s v="P849"/>
    <s v="F340"/>
    <s v="United"/>
    <x v="4"/>
    <x v="6"/>
    <s v="03,08,2024  07:11:15"/>
    <n v="111"/>
    <s v="Cancelled"/>
    <n v="919"/>
    <n v="165.88"/>
    <n v="165.88"/>
    <n v="75"/>
    <s v="Female"/>
    <s v="High"/>
    <x v="0"/>
    <x v="1"/>
    <n v="2"/>
    <s v="Silver"/>
    <s v="Online"/>
    <n v="5.7"/>
    <n v="8"/>
    <n v="37"/>
    <n v="0"/>
    <n v="0"/>
    <s v="Window"/>
  </r>
  <r>
    <s v="P850"/>
    <s v="F1425"/>
    <s v="Delta"/>
    <x v="2"/>
    <x v="3"/>
    <s v="03,11,2023  18:26:39"/>
    <n v="65"/>
    <s v="Cancelled"/>
    <n v="1257"/>
    <n v="427.19"/>
    <n v="427.19"/>
    <n v="47"/>
    <s v="Male"/>
    <s v="High"/>
    <x v="1"/>
    <x v="1"/>
    <n v="4"/>
    <s v="None"/>
    <s v="Mobile App"/>
    <n v="6.5"/>
    <n v="25"/>
    <n v="46"/>
    <n v="0"/>
    <n v="0"/>
    <s v="Middle"/>
  </r>
  <r>
    <s v="P851"/>
    <s v="F109"/>
    <s v="United"/>
    <x v="4"/>
    <x v="1"/>
    <s v="10,02,2024  13:51:53"/>
    <n v="43"/>
    <s v="On-time"/>
    <n v="1505"/>
    <n v="167.03"/>
    <n v="167.03"/>
    <n v="41"/>
    <s v="Male"/>
    <s v="High"/>
    <x v="1"/>
    <x v="1"/>
    <n v="2"/>
    <s v="None"/>
    <s v="Mobile App"/>
    <n v="7.2"/>
    <n v="14"/>
    <n v="40"/>
    <n v="0"/>
    <n v="0"/>
    <s v="Middle"/>
  </r>
  <r>
    <s v="P852"/>
    <s v="F165"/>
    <s v="Delta"/>
    <x v="0"/>
    <x v="2"/>
    <s v="24,04,2023  16:36:59"/>
    <n v="181"/>
    <s v="On-time"/>
    <n v="1160"/>
    <n v="274.24"/>
    <n v="274.24"/>
    <n v="71"/>
    <s v="Male"/>
    <s v="Medium"/>
    <x v="3"/>
    <x v="1"/>
    <n v="1"/>
    <s v="Gold"/>
    <s v="Airport Kiosk"/>
    <n v="7.7"/>
    <n v="15"/>
    <n v="108"/>
    <n v="1"/>
    <n v="0"/>
    <s v="Middle"/>
  </r>
  <r>
    <s v="P853"/>
    <s v="F1472"/>
    <s v="Delta"/>
    <x v="4"/>
    <x v="4"/>
    <s v="29,01,2024  05:14:58"/>
    <n v="173"/>
    <s v="Delayed"/>
    <n v="882"/>
    <n v="138.41"/>
    <n v="138.41"/>
    <n v="41"/>
    <s v="Female"/>
    <s v="High"/>
    <x v="0"/>
    <x v="0"/>
    <n v="0"/>
    <s v="Platinum"/>
    <s v="Desk"/>
    <n v="7.1"/>
    <n v="2"/>
    <n v="110"/>
    <n v="0"/>
    <n v="1"/>
    <s v="Window"/>
  </r>
  <r>
    <s v="P854"/>
    <s v="F547"/>
    <s v="Delta"/>
    <x v="5"/>
    <x v="3"/>
    <s v="17,01,2024  00:36:40"/>
    <n v="192"/>
    <s v="On-time"/>
    <n v="1162"/>
    <n v="296.39"/>
    <n v="296.39"/>
    <n v="53"/>
    <s v="Female"/>
    <s v="Medium"/>
    <x v="1"/>
    <x v="1"/>
    <n v="3"/>
    <s v="None"/>
    <s v="Desk"/>
    <n v="4.7"/>
    <n v="17"/>
    <n v="40"/>
    <n v="0"/>
    <n v="0"/>
    <s v="Aisle"/>
  </r>
  <r>
    <s v="P855"/>
    <s v="F577"/>
    <s v="United"/>
    <x v="1"/>
    <x v="0"/>
    <s v="21,04,2024  10:55:16"/>
    <n v="106"/>
    <s v="On-time"/>
    <n v="1592"/>
    <n v="454.02"/>
    <n v="454.02"/>
    <n v="69"/>
    <s v="Male"/>
    <s v="High"/>
    <x v="1"/>
    <x v="1"/>
    <n v="1"/>
    <s v="None"/>
    <s v="Airport Kiosk"/>
    <n v="7.9"/>
    <n v="1"/>
    <n v="119"/>
    <n v="0"/>
    <n v="0"/>
    <s v="Aisle"/>
  </r>
  <r>
    <s v="P856"/>
    <s v="F1420"/>
    <s v="JetBlue"/>
    <x v="0"/>
    <x v="1"/>
    <s v="08,10,2023  06:53:21"/>
    <n v="210"/>
    <s v="On-time"/>
    <n v="1163"/>
    <n v="351.9"/>
    <n v="351.9"/>
    <n v="45"/>
    <s v="Male"/>
    <s v="Low"/>
    <x v="0"/>
    <x v="1"/>
    <n v="1"/>
    <s v="None"/>
    <s v="Online"/>
    <n v="9.1"/>
    <n v="7"/>
    <n v="5"/>
    <n v="0"/>
    <n v="0"/>
    <s v="Window"/>
  </r>
  <r>
    <s v="P857"/>
    <s v="F1853"/>
    <s v="Delta"/>
    <x v="1"/>
    <x v="7"/>
    <s v="30,04,2024  03:48:17"/>
    <n v="145"/>
    <s v="On-time"/>
    <n v="1095"/>
    <n v="557.84"/>
    <n v="557.84"/>
    <n v="29"/>
    <s v="Male"/>
    <s v="Low"/>
    <x v="3"/>
    <x v="1"/>
    <n v="1"/>
    <s v="Silver"/>
    <s v="Airport Kiosk"/>
    <n v="4.9000000000000004"/>
    <n v="13"/>
    <n v="113"/>
    <n v="0"/>
    <n v="0"/>
    <s v="Middle"/>
  </r>
  <r>
    <s v="P858"/>
    <s v="F1999"/>
    <s v="American Airlines"/>
    <x v="7"/>
    <x v="2"/>
    <s v="21,09,2024  08:35:56"/>
    <n v="150"/>
    <s v="On-time"/>
    <n v="1556"/>
    <n v="345.52"/>
    <n v="345.52"/>
    <n v="32"/>
    <s v="Male"/>
    <s v="Low"/>
    <x v="3"/>
    <x v="1"/>
    <n v="0"/>
    <s v="None"/>
    <s v="Desk"/>
    <n v="5.7"/>
    <n v="13"/>
    <n v="15"/>
    <n v="1"/>
    <n v="0"/>
    <s v="Window"/>
  </r>
  <r>
    <s v="P859"/>
    <s v="F888"/>
    <s v="JetBlue"/>
    <x v="4"/>
    <x v="1"/>
    <s v="29,01,2024  17:12:23"/>
    <n v="110"/>
    <s v="On-time"/>
    <n v="1284"/>
    <n v="336.12"/>
    <n v="336.12"/>
    <n v="29"/>
    <s v="Male"/>
    <s v="Medium"/>
    <x v="3"/>
    <x v="1"/>
    <n v="1"/>
    <s v="Silver"/>
    <s v="Desk"/>
    <n v="8.1999999999999993"/>
    <n v="3"/>
    <n v="16"/>
    <n v="0"/>
    <n v="0"/>
    <s v="Window"/>
  </r>
  <r>
    <s v="P860"/>
    <s v="F1159"/>
    <s v="Delta"/>
    <x v="4"/>
    <x v="6"/>
    <s v="14,11,2024  15:59:38"/>
    <n v="77"/>
    <s v="On-time"/>
    <n v="1046"/>
    <n v="383.8"/>
    <n v="383.8"/>
    <n v="24"/>
    <s v="Male"/>
    <s v="Low"/>
    <x v="1"/>
    <x v="2"/>
    <n v="0"/>
    <s v="None"/>
    <s v="Online"/>
    <n v="7.3"/>
    <n v="9"/>
    <n v="74"/>
    <n v="0"/>
    <n v="0"/>
    <s v="Middle"/>
  </r>
  <r>
    <s v="P861"/>
    <s v="F932"/>
    <s v="Southwest"/>
    <x v="0"/>
    <x v="7"/>
    <s v="10,04,2024  09:42:02"/>
    <n v="123"/>
    <s v="On-time"/>
    <n v="1100"/>
    <n v="282.60000000000002"/>
    <n v="282.60000000000002"/>
    <n v="21"/>
    <s v="Male"/>
    <s v="Low"/>
    <x v="0"/>
    <x v="1"/>
    <n v="1"/>
    <s v="None"/>
    <s v="Desk"/>
    <n v="7.5"/>
    <n v="9"/>
    <n v="32"/>
    <n v="0"/>
    <n v="0"/>
    <s v="Aisle"/>
  </r>
  <r>
    <s v="P862"/>
    <s v="F154"/>
    <s v="Southwest"/>
    <x v="4"/>
    <x v="2"/>
    <s v="22,09,2024  15:23:08"/>
    <n v="178"/>
    <s v="On-time"/>
    <n v="1559"/>
    <n v="111.19"/>
    <n v="111.19"/>
    <n v="33"/>
    <s v="Female"/>
    <s v="Medium"/>
    <x v="3"/>
    <x v="1"/>
    <n v="2"/>
    <s v="Silver"/>
    <s v="Mobile App"/>
    <n v="3.2"/>
    <n v="5"/>
    <n v="69"/>
    <n v="0"/>
    <n v="0"/>
    <s v="Middle"/>
  </r>
  <r>
    <s v="P863"/>
    <s v="F1837"/>
    <s v="Delta"/>
    <x v="1"/>
    <x v="5"/>
    <s v="24,03,2024  13:02:56"/>
    <n v="166"/>
    <s v="On-time"/>
    <n v="774"/>
    <n v="294.08"/>
    <n v="294.08"/>
    <n v="68"/>
    <s v="Male"/>
    <s v="Medium"/>
    <x v="0"/>
    <x v="1"/>
    <n v="1"/>
    <s v="Silver"/>
    <s v="Mobile App"/>
    <n v="6.5"/>
    <n v="4"/>
    <n v="12"/>
    <n v="0"/>
    <n v="0"/>
    <s v="Aisle"/>
  </r>
  <r>
    <s v="P864"/>
    <s v="F796"/>
    <s v="JetBlue"/>
    <x v="0"/>
    <x v="2"/>
    <s v="05,03,2025  13:02:39"/>
    <n v="167"/>
    <s v="Delayed"/>
    <n v="800"/>
    <n v="304.39"/>
    <n v="304.39"/>
    <n v="52"/>
    <s v="Male"/>
    <s v="Medium"/>
    <x v="2"/>
    <x v="1"/>
    <n v="0"/>
    <s v="None"/>
    <s v="Airport Kiosk"/>
    <n v="6.1"/>
    <n v="11"/>
    <n v="16"/>
    <n v="0"/>
    <n v="0"/>
    <s v="Window"/>
  </r>
  <r>
    <s v="P865"/>
    <s v="F688"/>
    <s v="Southwest"/>
    <x v="6"/>
    <x v="1"/>
    <s v="20,07,2024  17:45:09"/>
    <n v="262"/>
    <s v="On-time"/>
    <n v="1091"/>
    <n v="469.69"/>
    <n v="469.69"/>
    <n v="49"/>
    <s v="Female"/>
    <s v="High"/>
    <x v="0"/>
    <x v="3"/>
    <n v="0"/>
    <s v="Gold"/>
    <s v="Airport Kiosk"/>
    <n v="6.5"/>
    <n v="2"/>
    <n v="80"/>
    <n v="0"/>
    <n v="1"/>
    <s v="Aisle"/>
  </r>
  <r>
    <s v="P866"/>
    <s v="F279"/>
    <s v="American Airlines"/>
    <x v="3"/>
    <x v="0"/>
    <s v="18,12,2024  11:28:26"/>
    <n v="91"/>
    <s v="On-time"/>
    <n v="1620"/>
    <n v="425.31"/>
    <n v="425.31"/>
    <n v="20"/>
    <s v="Female"/>
    <s v="High"/>
    <x v="0"/>
    <x v="1"/>
    <n v="0"/>
    <s v="Silver"/>
    <s v="Airport Kiosk"/>
    <n v="7.5"/>
    <n v="10"/>
    <n v="16"/>
    <n v="0"/>
    <n v="1"/>
    <s v="Middle"/>
  </r>
  <r>
    <s v="P867"/>
    <s v="F392"/>
    <s v="Southwest"/>
    <x v="3"/>
    <x v="6"/>
    <s v="08,02,2024  16:56:47"/>
    <n v="261"/>
    <s v="Delayed"/>
    <n v="1469"/>
    <n v="270.67"/>
    <n v="270.67"/>
    <n v="31"/>
    <s v="Male"/>
    <s v="Medium"/>
    <x v="2"/>
    <x v="1"/>
    <n v="1"/>
    <s v="Platinum"/>
    <s v="Desk"/>
    <n v="8.6"/>
    <n v="9"/>
    <n v="50"/>
    <n v="0"/>
    <n v="0"/>
    <s v="Aisle"/>
  </r>
  <r>
    <s v="P868"/>
    <s v="F1525"/>
    <s v="JetBlue"/>
    <x v="5"/>
    <x v="2"/>
    <s v="17,11,2024  21:10:55"/>
    <n v="169"/>
    <s v="On-time"/>
    <n v="772"/>
    <n v="336.9"/>
    <n v="336.9"/>
    <n v="40"/>
    <s v="Male"/>
    <s v="High"/>
    <x v="2"/>
    <x v="1"/>
    <n v="0"/>
    <s v="None"/>
    <s v="Airport Kiosk"/>
    <n v="6.8"/>
    <n v="4"/>
    <n v="115"/>
    <n v="0"/>
    <n v="0"/>
    <s v="Window"/>
  </r>
  <r>
    <s v="P869"/>
    <s v="F403"/>
    <s v="JetBlue"/>
    <x v="0"/>
    <x v="7"/>
    <s v="09,02,2025  05:45:04"/>
    <n v="142"/>
    <s v="On-time"/>
    <n v="1005"/>
    <n v="210.95"/>
    <n v="210.95"/>
    <n v="49"/>
    <s v="Male"/>
    <s v="Low"/>
    <x v="2"/>
    <x v="1"/>
    <n v="3"/>
    <s v="Gold"/>
    <s v="Mobile App"/>
    <n v="10"/>
    <n v="16"/>
    <n v="77"/>
    <n v="0"/>
    <n v="0"/>
    <s v="Aisle"/>
  </r>
  <r>
    <s v="P870"/>
    <s v="F1563"/>
    <s v="Delta"/>
    <x v="7"/>
    <x v="5"/>
    <s v="09,04,2025  04:34:27"/>
    <n v="206"/>
    <s v="Delayed"/>
    <n v="1064"/>
    <n v="325.58999999999997"/>
    <n v="325.58999999999997"/>
    <n v="73"/>
    <s v="Male"/>
    <s v="Low"/>
    <x v="2"/>
    <x v="2"/>
    <n v="1"/>
    <s v="None"/>
    <s v="Mobile App"/>
    <n v="5.7"/>
    <n v="6"/>
    <n v="108"/>
    <n v="0"/>
    <n v="0"/>
    <s v="Middle"/>
  </r>
  <r>
    <s v="P871"/>
    <s v="F228"/>
    <s v="American Airlines"/>
    <x v="6"/>
    <x v="3"/>
    <s v="18,08,2024  03:25:55"/>
    <n v="283"/>
    <s v="On-time"/>
    <n v="976"/>
    <n v="433.13"/>
    <n v="433.13"/>
    <n v="45"/>
    <s v="Male"/>
    <s v="High"/>
    <x v="2"/>
    <x v="3"/>
    <n v="0"/>
    <s v="Silver"/>
    <s v="Mobile App"/>
    <n v="6.6"/>
    <n v="3"/>
    <n v="48"/>
    <n v="0"/>
    <n v="0"/>
    <s v="Window"/>
  </r>
  <r>
    <s v="P872"/>
    <s v="F1627"/>
    <s v="United"/>
    <x v="0"/>
    <x v="3"/>
    <s v="19,06,2024  00:39:08"/>
    <n v="148"/>
    <s v="On-time"/>
    <n v="568"/>
    <n v="275.77999999999997"/>
    <n v="275.77999999999997"/>
    <n v="19"/>
    <s v="Female"/>
    <s v="High"/>
    <x v="2"/>
    <x v="2"/>
    <n v="0"/>
    <s v="None"/>
    <s v="Desk"/>
    <n v="9.1999999999999993"/>
    <n v="0"/>
    <n v="58"/>
    <n v="0"/>
    <n v="0"/>
    <s v="Aisle"/>
  </r>
  <r>
    <s v="P873"/>
    <s v="F1577"/>
    <s v="American Airlines"/>
    <x v="5"/>
    <x v="5"/>
    <s v="18,05,2024  04:24:32"/>
    <n v="116"/>
    <s v="On-time"/>
    <n v="930"/>
    <n v="400.72"/>
    <n v="400.72"/>
    <n v="62"/>
    <s v="Female"/>
    <s v="Medium"/>
    <x v="0"/>
    <x v="1"/>
    <n v="0"/>
    <s v="Silver"/>
    <s v="Online"/>
    <n v="7.8"/>
    <n v="3"/>
    <n v="13"/>
    <n v="0"/>
    <n v="0"/>
    <s v="Middle"/>
  </r>
  <r>
    <s v="P874"/>
    <s v="F144"/>
    <s v="Southwest"/>
    <x v="2"/>
    <x v="2"/>
    <s v="10,04,2024  12:11:40"/>
    <n v="183"/>
    <s v="On-time"/>
    <n v="1072"/>
    <n v="301.62"/>
    <n v="301.62"/>
    <n v="42"/>
    <s v="Male"/>
    <s v="Medium"/>
    <x v="2"/>
    <x v="1"/>
    <n v="1"/>
    <s v="Silver"/>
    <s v="Desk"/>
    <n v="9.1"/>
    <n v="1"/>
    <n v="47"/>
    <n v="0"/>
    <n v="0"/>
    <s v="Window"/>
  </r>
  <r>
    <s v="P875"/>
    <s v="F303"/>
    <s v="Southwest"/>
    <x v="1"/>
    <x v="2"/>
    <s v="07,06,2023  19:30:05"/>
    <n v="198"/>
    <s v="On-time"/>
    <n v="1167"/>
    <n v="510.97"/>
    <n v="510.97"/>
    <n v="66"/>
    <s v="Male"/>
    <s v="High"/>
    <x v="1"/>
    <x v="1"/>
    <n v="0"/>
    <s v="None"/>
    <s v="Desk"/>
    <n v="7.6"/>
    <n v="9"/>
    <n v="10"/>
    <n v="0"/>
    <n v="0"/>
    <s v="Middle"/>
  </r>
  <r>
    <s v="P876"/>
    <s v="F239"/>
    <s v="JetBlue"/>
    <x v="1"/>
    <x v="1"/>
    <s v="03,08,2023  02:30:34"/>
    <n v="195"/>
    <s v="On-time"/>
    <n v="1852"/>
    <n v="435.46"/>
    <n v="435.46"/>
    <n v="58"/>
    <s v="Female"/>
    <s v="Low"/>
    <x v="0"/>
    <x v="0"/>
    <n v="0"/>
    <s v="Platinum"/>
    <s v="Mobile App"/>
    <n v="4.3"/>
    <n v="2"/>
    <n v="53"/>
    <n v="0"/>
    <n v="0"/>
    <s v="Aisle"/>
  </r>
  <r>
    <s v="P877"/>
    <s v="F747"/>
    <s v="United"/>
    <x v="6"/>
    <x v="0"/>
    <s v="17,01,2025  05:29:38"/>
    <n v="263"/>
    <s v="On-time"/>
    <n v="773"/>
    <n v="431.93"/>
    <n v="431.93"/>
    <n v="41"/>
    <s v="Male"/>
    <s v="High"/>
    <x v="0"/>
    <x v="0"/>
    <n v="0"/>
    <s v="Platinum"/>
    <s v="Mobile App"/>
    <n v="10"/>
    <n v="0"/>
    <n v="55"/>
    <n v="0"/>
    <n v="0"/>
    <s v="Middle"/>
  </r>
  <r>
    <s v="P878"/>
    <s v="F934"/>
    <s v="American Airlines"/>
    <x v="0"/>
    <x v="1"/>
    <s v="18,07,2024  08:06:45"/>
    <n v="231"/>
    <s v="Cancelled"/>
    <n v="468"/>
    <n v="177.6"/>
    <n v="177.6"/>
    <n v="51"/>
    <s v="Female"/>
    <s v="Medium"/>
    <x v="1"/>
    <x v="0"/>
    <n v="1"/>
    <s v="None"/>
    <s v="Online"/>
    <n v="6.8"/>
    <n v="25"/>
    <n v="17"/>
    <n v="0"/>
    <n v="0"/>
    <s v="Aisle"/>
  </r>
  <r>
    <s v="P879"/>
    <s v="F782"/>
    <s v="Southwest"/>
    <x v="2"/>
    <x v="3"/>
    <s v="02,06,2024  07:40:36"/>
    <n v="247"/>
    <s v="Delayed"/>
    <n v="1485"/>
    <n v="447.25"/>
    <n v="447.25"/>
    <n v="29"/>
    <s v="Female"/>
    <s v="Medium"/>
    <x v="1"/>
    <x v="1"/>
    <n v="1"/>
    <s v="Platinum"/>
    <s v="Desk"/>
    <n v="10"/>
    <n v="4"/>
    <n v="51"/>
    <n v="0"/>
    <n v="0"/>
    <s v="Middle"/>
  </r>
  <r>
    <s v="P880"/>
    <s v="F177"/>
    <s v="American Airlines"/>
    <x v="0"/>
    <x v="2"/>
    <s v="22,02,2024  04:26:50"/>
    <n v="142"/>
    <s v="On-time"/>
    <n v="1089"/>
    <n v="348.02"/>
    <n v="348.02"/>
    <n v="37"/>
    <s v="Male"/>
    <s v="High"/>
    <x v="3"/>
    <x v="1"/>
    <n v="1"/>
    <s v="None"/>
    <s v="Desk"/>
    <n v="4.9000000000000004"/>
    <n v="2"/>
    <n v="100"/>
    <n v="0"/>
    <n v="0"/>
    <s v="Aisle"/>
  </r>
  <r>
    <s v="P881"/>
    <s v="F855"/>
    <s v="JetBlue"/>
    <x v="2"/>
    <x v="7"/>
    <s v="19,06,2024  17:47:16"/>
    <n v="256"/>
    <s v="On-time"/>
    <n v="1356"/>
    <n v="272.67"/>
    <n v="272.67"/>
    <n v="39"/>
    <s v="Female"/>
    <s v="Low"/>
    <x v="0"/>
    <x v="0"/>
    <n v="1"/>
    <s v="None"/>
    <s v="Online"/>
    <n v="6.7"/>
    <n v="8"/>
    <n v="14"/>
    <n v="0"/>
    <n v="1"/>
    <s v="Window"/>
  </r>
  <r>
    <s v="P882"/>
    <s v="F1095"/>
    <s v="Delta"/>
    <x v="5"/>
    <x v="7"/>
    <s v="06,08,2024  14:47:16"/>
    <n v="145"/>
    <s v="Delayed"/>
    <n v="1410"/>
    <n v="321.08999999999997"/>
    <n v="321.08999999999997"/>
    <n v="27"/>
    <s v="Male"/>
    <s v="High"/>
    <x v="3"/>
    <x v="2"/>
    <n v="0"/>
    <s v="Silver"/>
    <s v="Online"/>
    <n v="6.5"/>
    <n v="35"/>
    <n v="25"/>
    <n v="0"/>
    <n v="0"/>
    <s v="Window"/>
  </r>
  <r>
    <s v="P883"/>
    <s v="F406"/>
    <s v="JetBlue"/>
    <x v="2"/>
    <x v="2"/>
    <s v="28,04,2023  02:33:18"/>
    <n v="183"/>
    <s v="On-time"/>
    <n v="1481"/>
    <n v="371.2"/>
    <n v="371.2"/>
    <n v="42"/>
    <s v="Male"/>
    <s v="High"/>
    <x v="3"/>
    <x v="0"/>
    <n v="1"/>
    <s v="Platinum"/>
    <s v="Mobile App"/>
    <n v="9.6999999999999993"/>
    <n v="3"/>
    <n v="56"/>
    <n v="0"/>
    <n v="1"/>
    <s v="Window"/>
  </r>
  <r>
    <s v="P884"/>
    <s v="F1226"/>
    <s v="United"/>
    <x v="5"/>
    <x v="7"/>
    <s v="23,07,2023  00:53:12"/>
    <n v="91"/>
    <s v="On-time"/>
    <n v="1254"/>
    <n v="260.52999999999997"/>
    <n v="260.52999999999997"/>
    <n v="56"/>
    <s v="Female"/>
    <s v="Medium"/>
    <x v="0"/>
    <x v="1"/>
    <n v="1"/>
    <s v="Gold"/>
    <s v="Online"/>
    <n v="7"/>
    <n v="1"/>
    <n v="58"/>
    <n v="0"/>
    <n v="0"/>
    <s v="Middle"/>
  </r>
  <r>
    <s v="P885"/>
    <s v="F840"/>
    <s v="United"/>
    <x v="2"/>
    <x v="3"/>
    <s v="29,01,2024  10:35:37"/>
    <n v="254"/>
    <s v="On-time"/>
    <n v="1136"/>
    <n v="557.77"/>
    <n v="557.77"/>
    <n v="41"/>
    <s v="Male"/>
    <s v="Medium"/>
    <x v="3"/>
    <x v="2"/>
    <n v="0"/>
    <s v="None"/>
    <s v="Mobile App"/>
    <n v="6.5"/>
    <n v="7"/>
    <n v="65"/>
    <n v="0"/>
    <n v="0"/>
    <s v="Aisle"/>
  </r>
  <r>
    <s v="P886"/>
    <s v="F55"/>
    <s v="American Airlines"/>
    <x v="5"/>
    <x v="0"/>
    <s v="17,07,2024  02:11:16"/>
    <n v="256"/>
    <s v="Delayed"/>
    <n v="1922"/>
    <n v="277.07"/>
    <n v="277.07"/>
    <n v="27"/>
    <s v="Male"/>
    <s v="High"/>
    <x v="3"/>
    <x v="1"/>
    <n v="1"/>
    <s v="Gold"/>
    <s v="Desk"/>
    <n v="9.5"/>
    <n v="10"/>
    <n v="21"/>
    <n v="0"/>
    <n v="0"/>
    <s v="Window"/>
  </r>
  <r>
    <s v="P887"/>
    <s v="F1874"/>
    <s v="American Airlines"/>
    <x v="6"/>
    <x v="2"/>
    <s v="09,03,2025  17:14:54"/>
    <n v="295"/>
    <s v="On-time"/>
    <n v="929"/>
    <n v="407.07"/>
    <n v="407.07"/>
    <n v="19"/>
    <s v="Female"/>
    <s v="Medium"/>
    <x v="3"/>
    <x v="1"/>
    <n v="0"/>
    <s v="Gold"/>
    <s v="Mobile App"/>
    <n v="9.8000000000000007"/>
    <n v="13"/>
    <n v="11"/>
    <n v="0"/>
    <n v="0"/>
    <s v="Middle"/>
  </r>
  <r>
    <s v="P888"/>
    <s v="F1485"/>
    <s v="American Airlines"/>
    <x v="7"/>
    <x v="0"/>
    <s v="19,11,2024  23:33:10"/>
    <n v="83"/>
    <s v="On-time"/>
    <n v="1802"/>
    <n v="233.56"/>
    <n v="233.56"/>
    <n v="50"/>
    <s v="Female"/>
    <s v="Low"/>
    <x v="0"/>
    <x v="1"/>
    <n v="1"/>
    <s v="None"/>
    <s v="Online"/>
    <n v="7.2"/>
    <n v="2"/>
    <n v="63"/>
    <n v="0"/>
    <n v="0"/>
    <s v="Window"/>
  </r>
  <r>
    <s v="P889"/>
    <s v="F1508"/>
    <s v="American Airlines"/>
    <x v="4"/>
    <x v="4"/>
    <s v="14,05,2023  22:32:10"/>
    <n v="163"/>
    <s v="On-time"/>
    <n v="1009"/>
    <n v="417.04"/>
    <n v="417.04"/>
    <n v="19"/>
    <s v="Female"/>
    <s v="Medium"/>
    <x v="3"/>
    <x v="1"/>
    <n v="1"/>
    <s v="Gold"/>
    <s v="Airport Kiosk"/>
    <n v="8.4"/>
    <n v="43"/>
    <n v="69"/>
    <n v="0"/>
    <n v="0"/>
    <s v="Window"/>
  </r>
  <r>
    <s v="P890"/>
    <s v="F965"/>
    <s v="American Airlines"/>
    <x v="0"/>
    <x v="6"/>
    <s v="16,08,2023  09:34:48"/>
    <n v="124"/>
    <s v="On-time"/>
    <n v="709"/>
    <n v="291.35000000000002"/>
    <n v="291.35000000000002"/>
    <n v="58"/>
    <s v="Male"/>
    <s v="Low"/>
    <x v="1"/>
    <x v="0"/>
    <n v="2"/>
    <s v="None"/>
    <s v="Online"/>
    <n v="7.7"/>
    <n v="6"/>
    <n v="22"/>
    <n v="0"/>
    <n v="0"/>
    <s v="Window"/>
  </r>
  <r>
    <s v="P891"/>
    <s v="F1307"/>
    <s v="American Airlines"/>
    <x v="7"/>
    <x v="2"/>
    <s v="12,07,2024  00:19:03"/>
    <n v="184"/>
    <s v="On-time"/>
    <n v="1187"/>
    <n v="468.42"/>
    <n v="468.42"/>
    <n v="49"/>
    <s v="Male"/>
    <s v="Medium"/>
    <x v="2"/>
    <x v="1"/>
    <n v="2"/>
    <s v="None"/>
    <s v="Airport Kiosk"/>
    <n v="8.1"/>
    <n v="15"/>
    <n v="61"/>
    <n v="0"/>
    <n v="1"/>
    <s v="Aisle"/>
  </r>
  <r>
    <s v="P892"/>
    <s v="F914"/>
    <s v="Southwest"/>
    <x v="4"/>
    <x v="2"/>
    <s v="28,05,2024  11:37:03"/>
    <n v="161"/>
    <s v="On-time"/>
    <n v="1422"/>
    <n v="277.79000000000002"/>
    <n v="277.79000000000002"/>
    <n v="52"/>
    <s v="Male"/>
    <s v="Low"/>
    <x v="0"/>
    <x v="3"/>
    <n v="1"/>
    <s v="None"/>
    <s v="Desk"/>
    <n v="8.6"/>
    <n v="2"/>
    <n v="35"/>
    <n v="0"/>
    <n v="0"/>
    <s v="Middle"/>
  </r>
  <r>
    <s v="P893"/>
    <s v="F1699"/>
    <s v="Southwest"/>
    <x v="7"/>
    <x v="5"/>
    <s v="17,06,2023  02:08:54"/>
    <n v="206"/>
    <s v="On-time"/>
    <n v="1174"/>
    <n v="302.81"/>
    <n v="302.81"/>
    <n v="44"/>
    <s v="Male"/>
    <s v="Low"/>
    <x v="3"/>
    <x v="2"/>
    <n v="1"/>
    <s v="None"/>
    <s v="Mobile App"/>
    <n v="5.4"/>
    <n v="6"/>
    <n v="109"/>
    <n v="0"/>
    <n v="0"/>
    <s v="Middle"/>
  </r>
  <r>
    <s v="P894"/>
    <s v="F1881"/>
    <s v="American Airlines"/>
    <x v="5"/>
    <x v="0"/>
    <s v="01,09,2023  14:10:32"/>
    <n v="175"/>
    <s v="Delayed"/>
    <n v="1252"/>
    <n v="396.57"/>
    <n v="396.57"/>
    <n v="68"/>
    <s v="Male"/>
    <s v="Medium"/>
    <x v="1"/>
    <x v="2"/>
    <n v="0"/>
    <s v="Gold"/>
    <s v="Airport Kiosk"/>
    <n v="8.9"/>
    <n v="4"/>
    <n v="87"/>
    <n v="0"/>
    <n v="0"/>
    <s v="Aisle"/>
  </r>
  <r>
    <s v="P895"/>
    <s v="F1481"/>
    <s v="Southwest"/>
    <x v="1"/>
    <x v="5"/>
    <s v="03,06,2023  15:38:12"/>
    <n v="140"/>
    <s v="On-time"/>
    <n v="1264"/>
    <n v="376.91"/>
    <n v="376.91"/>
    <n v="41"/>
    <s v="Female"/>
    <s v="Low"/>
    <x v="0"/>
    <x v="0"/>
    <n v="0"/>
    <s v="Gold"/>
    <s v="Desk"/>
    <n v="8.4"/>
    <n v="21"/>
    <n v="62"/>
    <n v="0"/>
    <n v="0"/>
    <s v="Window"/>
  </r>
  <r>
    <s v="P896"/>
    <s v="F904"/>
    <s v="JetBlue"/>
    <x v="0"/>
    <x v="0"/>
    <s v="30,04,2023  09:07:34"/>
    <n v="179"/>
    <s v="On-time"/>
    <n v="961"/>
    <n v="294.29000000000002"/>
    <n v="294.29000000000002"/>
    <n v="56"/>
    <s v="Female"/>
    <s v="Medium"/>
    <x v="0"/>
    <x v="2"/>
    <n v="0"/>
    <s v="Silver"/>
    <s v="Online"/>
    <n v="7.2"/>
    <n v="26"/>
    <n v="65"/>
    <n v="0"/>
    <n v="0"/>
    <s v="Aisle"/>
  </r>
  <r>
    <s v="P897"/>
    <s v="F1949"/>
    <s v="American Airlines"/>
    <x v="4"/>
    <x v="3"/>
    <s v="28,07,2023  08:25:35"/>
    <n v="80"/>
    <s v="On-time"/>
    <n v="1245"/>
    <n v="244.44"/>
    <n v="244.44"/>
    <n v="71"/>
    <s v="Female"/>
    <s v="High"/>
    <x v="1"/>
    <x v="1"/>
    <n v="1"/>
    <s v="Gold"/>
    <s v="Airport Kiosk"/>
    <n v="7.7"/>
    <n v="4"/>
    <n v="43"/>
    <n v="0"/>
    <n v="1"/>
    <s v="Aisle"/>
  </r>
  <r>
    <s v="P898"/>
    <s v="F159"/>
    <s v="Southwest"/>
    <x v="3"/>
    <x v="5"/>
    <s v="08,05,2024  18:39:55"/>
    <n v="233"/>
    <s v="On-time"/>
    <n v="1475"/>
    <n v="397.99"/>
    <n v="397.99"/>
    <n v="43"/>
    <s v="Female"/>
    <s v="Medium"/>
    <x v="1"/>
    <x v="0"/>
    <n v="1"/>
    <s v="Gold"/>
    <s v="Desk"/>
    <n v="6.8"/>
    <n v="18"/>
    <n v="83"/>
    <n v="0"/>
    <n v="1"/>
    <s v="Window"/>
  </r>
  <r>
    <s v="P899"/>
    <s v="F1684"/>
    <s v="Southwest"/>
    <x v="7"/>
    <x v="6"/>
    <s v="06,05,2024  22:59:06"/>
    <n v="262"/>
    <s v="Delayed"/>
    <n v="1171"/>
    <n v="418.35"/>
    <n v="418.35"/>
    <n v="51"/>
    <s v="Male"/>
    <s v="Low"/>
    <x v="2"/>
    <x v="1"/>
    <n v="1"/>
    <s v="None"/>
    <s v="Online"/>
    <n v="7.2"/>
    <n v="12"/>
    <n v="2"/>
    <n v="0"/>
    <n v="0"/>
    <s v="Window"/>
  </r>
  <r>
    <s v="P900"/>
    <s v="F130"/>
    <s v="JetBlue"/>
    <x v="3"/>
    <x v="4"/>
    <s v="17,04,2024  01:34:41"/>
    <n v="251"/>
    <s v="On-time"/>
    <n v="787"/>
    <n v="375.9"/>
    <n v="375.9"/>
    <n v="74"/>
    <s v="Male"/>
    <s v="High"/>
    <x v="3"/>
    <x v="2"/>
    <n v="1"/>
    <s v="None"/>
    <s v="Desk"/>
    <n v="4.2"/>
    <n v="16"/>
    <n v="26"/>
    <n v="0"/>
    <n v="0"/>
    <s v="Middle"/>
  </r>
  <r>
    <s v="P901"/>
    <s v="F1377"/>
    <s v="Delta"/>
    <x v="1"/>
    <x v="4"/>
    <s v="22,12,2024  13:33:33"/>
    <n v="127"/>
    <s v="Cancelled"/>
    <n v="1736"/>
    <n v="234.98"/>
    <n v="234.98"/>
    <n v="20"/>
    <s v="Female"/>
    <s v="Medium"/>
    <x v="2"/>
    <x v="0"/>
    <n v="0"/>
    <s v="None"/>
    <s v="Airport Kiosk"/>
    <n v="7.3"/>
    <n v="13"/>
    <n v="108"/>
    <n v="0"/>
    <n v="0"/>
    <s v="Window"/>
  </r>
  <r>
    <s v="P902"/>
    <s v="F1956"/>
    <s v="JetBlue"/>
    <x v="6"/>
    <x v="4"/>
    <s v="24,03,2024  07:43:11"/>
    <n v="251"/>
    <s v="On-time"/>
    <n v="549"/>
    <n v="410.73"/>
    <n v="410.73"/>
    <n v="75"/>
    <s v="Male"/>
    <s v="High"/>
    <x v="1"/>
    <x v="2"/>
    <n v="1"/>
    <s v="Silver"/>
    <s v="Mobile App"/>
    <n v="6.1"/>
    <n v="1"/>
    <n v="58"/>
    <n v="1"/>
    <n v="0"/>
    <s v="Middle"/>
  </r>
  <r>
    <s v="P903"/>
    <s v="F801"/>
    <s v="United"/>
    <x v="3"/>
    <x v="3"/>
    <s v="30,09,2023  10:35:07"/>
    <n v="249"/>
    <s v="Delayed"/>
    <n v="699"/>
    <n v="308.48"/>
    <n v="308.48"/>
    <n v="24"/>
    <s v="Female"/>
    <s v="Medium"/>
    <x v="2"/>
    <x v="2"/>
    <n v="2"/>
    <s v="Silver"/>
    <s v="Airport Kiosk"/>
    <n v="9.1"/>
    <n v="20"/>
    <n v="45"/>
    <n v="0"/>
    <n v="1"/>
    <s v="Middle"/>
  </r>
  <r>
    <s v="P904"/>
    <s v="F1501"/>
    <s v="United"/>
    <x v="6"/>
    <x v="7"/>
    <s v="17,12,2024  03:56:18"/>
    <n v="76"/>
    <s v="On-time"/>
    <n v="1538"/>
    <n v="144.54"/>
    <n v="144.54"/>
    <n v="26"/>
    <s v="Female"/>
    <s v="Medium"/>
    <x v="0"/>
    <x v="1"/>
    <n v="1"/>
    <s v="None"/>
    <s v="Airport Kiosk"/>
    <n v="6.9"/>
    <n v="14"/>
    <n v="105"/>
    <n v="0"/>
    <n v="0"/>
    <s v="Window"/>
  </r>
  <r>
    <s v="P905"/>
    <s v="F1233"/>
    <s v="American Airlines"/>
    <x v="0"/>
    <x v="2"/>
    <s v="11,12,2024  01:42:53"/>
    <n v="150"/>
    <s v="On-time"/>
    <n v="731"/>
    <n v="342.62"/>
    <n v="342.62"/>
    <n v="43"/>
    <s v="Female"/>
    <s v="Low"/>
    <x v="3"/>
    <x v="1"/>
    <n v="1"/>
    <s v="Silver"/>
    <s v="Desk"/>
    <n v="7.2"/>
    <n v="14"/>
    <n v="13"/>
    <n v="1"/>
    <n v="0"/>
    <s v="Window"/>
  </r>
  <r>
    <s v="P906"/>
    <s v="F82"/>
    <s v="Southwest"/>
    <x v="1"/>
    <x v="4"/>
    <s v="31,08,2024  17:02:12"/>
    <n v="172"/>
    <s v="On-time"/>
    <n v="1121"/>
    <n v="358.13"/>
    <n v="358.13"/>
    <n v="63"/>
    <s v="Female"/>
    <s v="Medium"/>
    <x v="3"/>
    <x v="1"/>
    <n v="1"/>
    <s v="None"/>
    <s v="Airport Kiosk"/>
    <n v="7.4"/>
    <n v="2"/>
    <n v="26"/>
    <n v="0"/>
    <n v="0"/>
    <s v="Aisle"/>
  </r>
  <r>
    <s v="P907"/>
    <s v="F1649"/>
    <s v="United"/>
    <x v="6"/>
    <x v="4"/>
    <s v="22,11,2024  08:20:18"/>
    <n v="160"/>
    <s v="On-time"/>
    <n v="1629"/>
    <n v="373.68"/>
    <n v="373.68"/>
    <n v="28"/>
    <s v="Female"/>
    <s v="Low"/>
    <x v="1"/>
    <x v="1"/>
    <n v="2"/>
    <s v="Silver"/>
    <s v="Online"/>
    <n v="6.6"/>
    <n v="7"/>
    <n v="114"/>
    <n v="0"/>
    <n v="0"/>
    <s v="Middle"/>
  </r>
  <r>
    <s v="P908"/>
    <s v="F492"/>
    <s v="United"/>
    <x v="7"/>
    <x v="3"/>
    <s v="27,08,2023  09:16:53"/>
    <n v="92"/>
    <s v="On-time"/>
    <n v="1298"/>
    <n v="375.75"/>
    <n v="375.75"/>
    <n v="65"/>
    <s v="Female"/>
    <s v="Medium"/>
    <x v="0"/>
    <x v="1"/>
    <n v="1"/>
    <s v="None"/>
    <s v="Online"/>
    <n v="6.7"/>
    <n v="2"/>
    <n v="112"/>
    <n v="0"/>
    <n v="1"/>
    <s v="Middle"/>
  </r>
  <r>
    <s v="P909"/>
    <s v="F737"/>
    <s v="American Airlines"/>
    <x v="4"/>
    <x v="0"/>
    <s v="24,06,2023  10:35:40"/>
    <n v="196"/>
    <s v="On-time"/>
    <n v="1050"/>
    <n v="452.19"/>
    <n v="452.19"/>
    <n v="39"/>
    <s v="Female"/>
    <s v="High"/>
    <x v="2"/>
    <x v="1"/>
    <n v="1"/>
    <s v="None"/>
    <s v="Airport Kiosk"/>
    <n v="6.2"/>
    <n v="2"/>
    <n v="94"/>
    <n v="0"/>
    <n v="0"/>
    <s v="Middle"/>
  </r>
  <r>
    <s v="P910"/>
    <s v="F589"/>
    <s v="Delta"/>
    <x v="6"/>
    <x v="7"/>
    <s v="16,03,2024  10:21:00"/>
    <n v="252"/>
    <s v="On-time"/>
    <n v="774"/>
    <n v="262.67"/>
    <n v="262.67"/>
    <n v="56"/>
    <s v="Male"/>
    <s v="High"/>
    <x v="1"/>
    <x v="1"/>
    <n v="0"/>
    <s v="None"/>
    <s v="Mobile App"/>
    <n v="8.6999999999999993"/>
    <n v="9"/>
    <n v="80"/>
    <n v="0"/>
    <n v="0"/>
    <s v="Middle"/>
  </r>
  <r>
    <s v="P911"/>
    <s v="F197"/>
    <s v="United"/>
    <x v="4"/>
    <x v="7"/>
    <s v="26,06,2023  19:49:07"/>
    <n v="165"/>
    <s v="On-time"/>
    <n v="832"/>
    <n v="316.22000000000003"/>
    <n v="316.22000000000003"/>
    <n v="75"/>
    <s v="Male"/>
    <s v="Low"/>
    <x v="1"/>
    <x v="2"/>
    <n v="2"/>
    <s v="Silver"/>
    <s v="Desk"/>
    <n v="6.9"/>
    <n v="10"/>
    <n v="45"/>
    <n v="0"/>
    <n v="0"/>
    <s v="Aisle"/>
  </r>
  <r>
    <s v="P912"/>
    <s v="F1036"/>
    <s v="JetBlue"/>
    <x v="1"/>
    <x v="3"/>
    <s v="29,09,2023  02:11:01"/>
    <n v="236"/>
    <s v="On-time"/>
    <n v="769"/>
    <n v="123.3"/>
    <n v="123.3"/>
    <n v="23"/>
    <s v="Male"/>
    <s v="High"/>
    <x v="2"/>
    <x v="3"/>
    <n v="1"/>
    <s v="Platinum"/>
    <s v="Airport Kiosk"/>
    <n v="7.5"/>
    <n v="7"/>
    <n v="31"/>
    <n v="0"/>
    <n v="0"/>
    <s v="Middle"/>
  </r>
  <r>
    <s v="P913"/>
    <s v="F845"/>
    <s v="Southwest"/>
    <x v="1"/>
    <x v="6"/>
    <s v="16,11,2023  17:52:36"/>
    <n v="273"/>
    <s v="On-time"/>
    <n v="1008"/>
    <n v="446.34"/>
    <n v="446.34"/>
    <n v="47"/>
    <s v="Female"/>
    <s v="Low"/>
    <x v="0"/>
    <x v="3"/>
    <n v="2"/>
    <s v="Gold"/>
    <s v="Mobile App"/>
    <n v="5.8"/>
    <n v="18"/>
    <n v="30"/>
    <n v="0"/>
    <n v="0"/>
    <s v="Window"/>
  </r>
  <r>
    <s v="P914"/>
    <s v="F1479"/>
    <s v="Southwest"/>
    <x v="7"/>
    <x v="4"/>
    <s v="19,06,2024  18:13:09"/>
    <n v="165"/>
    <s v="On-time"/>
    <n v="1475"/>
    <n v="275.26"/>
    <n v="275.26"/>
    <n v="41"/>
    <s v="Female"/>
    <s v="Medium"/>
    <x v="1"/>
    <x v="2"/>
    <n v="0"/>
    <s v="None"/>
    <s v="Desk"/>
    <n v="6.4"/>
    <n v="1"/>
    <n v="37"/>
    <n v="0"/>
    <n v="0"/>
    <s v="Aisle"/>
  </r>
  <r>
    <s v="P915"/>
    <s v="F728"/>
    <s v="United"/>
    <x v="2"/>
    <x v="2"/>
    <s v="01,10,2023  18:00:39"/>
    <n v="234"/>
    <s v="On-time"/>
    <n v="867"/>
    <n v="299.27"/>
    <n v="299.27"/>
    <n v="55"/>
    <s v="Female"/>
    <s v="Medium"/>
    <x v="3"/>
    <x v="0"/>
    <n v="1"/>
    <s v="Gold"/>
    <s v="Airport Kiosk"/>
    <n v="7.4"/>
    <n v="1"/>
    <n v="102"/>
    <n v="0"/>
    <n v="0"/>
    <s v="Middle"/>
  </r>
  <r>
    <s v="P916"/>
    <s v="F664"/>
    <s v="United"/>
    <x v="5"/>
    <x v="6"/>
    <s v="18,03,2025  10:24:08"/>
    <n v="197"/>
    <s v="Delayed"/>
    <n v="1044"/>
    <n v="607.32000000000005"/>
    <n v="607.32000000000005"/>
    <n v="22"/>
    <s v="Male"/>
    <s v="Medium"/>
    <x v="1"/>
    <x v="1"/>
    <n v="2"/>
    <s v="None"/>
    <s v="Desk"/>
    <n v="7.7"/>
    <n v="15"/>
    <n v="51"/>
    <n v="0"/>
    <n v="0"/>
    <s v="Middle"/>
  </r>
  <r>
    <s v="P917"/>
    <s v="F1041"/>
    <s v="Southwest"/>
    <x v="4"/>
    <x v="3"/>
    <s v="06,08,2024  09:41:29"/>
    <n v="100"/>
    <s v="Delayed"/>
    <n v="1697"/>
    <n v="312.79000000000002"/>
    <n v="312.79000000000002"/>
    <n v="68"/>
    <s v="Female"/>
    <s v="High"/>
    <x v="0"/>
    <x v="0"/>
    <n v="1"/>
    <s v="None"/>
    <s v="Desk"/>
    <n v="6.9"/>
    <n v="7"/>
    <n v="43"/>
    <n v="0"/>
    <n v="0"/>
    <s v="Window"/>
  </r>
  <r>
    <s v="P918"/>
    <s v="F393"/>
    <s v="United"/>
    <x v="4"/>
    <x v="4"/>
    <s v="25,05,2023  08:54:25"/>
    <n v="234"/>
    <s v="On-time"/>
    <n v="1676"/>
    <n v="487.86"/>
    <n v="487.86"/>
    <n v="79"/>
    <s v="Male"/>
    <s v="Low"/>
    <x v="0"/>
    <x v="1"/>
    <n v="1"/>
    <s v="None"/>
    <s v="Mobile App"/>
    <n v="6"/>
    <n v="34"/>
    <n v="89"/>
    <n v="0"/>
    <n v="0"/>
    <s v="Middle"/>
  </r>
  <r>
    <s v="P919"/>
    <s v="F202"/>
    <s v="JetBlue"/>
    <x v="3"/>
    <x v="1"/>
    <s v="19,04,2024  09:59:16"/>
    <n v="242"/>
    <s v="On-time"/>
    <n v="1905"/>
    <n v="373.2"/>
    <n v="373.2"/>
    <n v="57"/>
    <s v="Male"/>
    <s v="High"/>
    <x v="3"/>
    <x v="2"/>
    <n v="1"/>
    <s v="None"/>
    <s v="Mobile App"/>
    <n v="8.6999999999999993"/>
    <n v="1"/>
    <n v="110"/>
    <n v="0"/>
    <n v="0"/>
    <s v="Window"/>
  </r>
  <r>
    <s v="P920"/>
    <s v="F683"/>
    <s v="Southwest"/>
    <x v="3"/>
    <x v="3"/>
    <s v="18,11,2024  09:48:45"/>
    <n v="118"/>
    <s v="Delayed"/>
    <n v="1223"/>
    <n v="354.61"/>
    <n v="354.61"/>
    <n v="78"/>
    <s v="Male"/>
    <s v="Medium"/>
    <x v="2"/>
    <x v="2"/>
    <n v="2"/>
    <s v="None"/>
    <s v="Desk"/>
    <n v="5.8"/>
    <n v="7"/>
    <n v="18"/>
    <n v="0"/>
    <n v="0"/>
    <s v="Window"/>
  </r>
  <r>
    <s v="P921"/>
    <s v="F696"/>
    <s v="JetBlue"/>
    <x v="0"/>
    <x v="4"/>
    <s v="18,06,2024  10:57:35"/>
    <n v="136"/>
    <s v="On-time"/>
    <n v="1143"/>
    <n v="359.12"/>
    <n v="359.12"/>
    <n v="39"/>
    <s v="Female"/>
    <s v="High"/>
    <x v="3"/>
    <x v="1"/>
    <n v="3"/>
    <s v="Silver"/>
    <s v="Mobile App"/>
    <n v="6.8"/>
    <n v="1"/>
    <n v="13"/>
    <n v="0"/>
    <n v="1"/>
    <s v="Middle"/>
  </r>
  <r>
    <s v="P922"/>
    <s v="F165"/>
    <s v="United"/>
    <x v="7"/>
    <x v="7"/>
    <s v="10,01,2025  07:06:08"/>
    <n v="118"/>
    <s v="On-time"/>
    <n v="1719"/>
    <n v="243.62"/>
    <n v="243.62"/>
    <n v="64"/>
    <s v="Male"/>
    <s v="Medium"/>
    <x v="3"/>
    <x v="1"/>
    <n v="2"/>
    <s v="None"/>
    <s v="Airport Kiosk"/>
    <n v="6.3"/>
    <n v="6"/>
    <n v="110"/>
    <n v="0"/>
    <n v="1"/>
    <s v="Middle"/>
  </r>
  <r>
    <s v="P923"/>
    <s v="F1033"/>
    <s v="United"/>
    <x v="1"/>
    <x v="3"/>
    <s v="11,10,2024  02:52:10"/>
    <n v="74"/>
    <s v="On-time"/>
    <n v="1459"/>
    <n v="515.16999999999996"/>
    <n v="515.16999999999996"/>
    <n v="33"/>
    <s v="Female"/>
    <s v="Low"/>
    <x v="2"/>
    <x v="1"/>
    <n v="0"/>
    <s v="Platinum"/>
    <s v="Desk"/>
    <n v="7.1"/>
    <n v="0"/>
    <n v="60"/>
    <n v="0"/>
    <n v="0"/>
    <s v="Window"/>
  </r>
  <r>
    <s v="P924"/>
    <s v="F779"/>
    <s v="JetBlue"/>
    <x v="1"/>
    <x v="0"/>
    <s v="02,02,2025  13:07:40"/>
    <n v="249"/>
    <s v="On-time"/>
    <n v="1225"/>
    <n v="306.35000000000002"/>
    <n v="306.35000000000002"/>
    <n v="54"/>
    <s v="Female"/>
    <s v="Medium"/>
    <x v="2"/>
    <x v="1"/>
    <n v="0"/>
    <s v="Gold"/>
    <s v="Airport Kiosk"/>
    <n v="8"/>
    <n v="7"/>
    <n v="17"/>
    <n v="0"/>
    <n v="0"/>
    <s v="Aisle"/>
  </r>
  <r>
    <s v="P925"/>
    <s v="F1133"/>
    <s v="Delta"/>
    <x v="4"/>
    <x v="0"/>
    <s v="01,11,2024  23:40:35"/>
    <n v="222"/>
    <s v="On-time"/>
    <n v="1802"/>
    <n v="393.62"/>
    <n v="393.62"/>
    <n v="75"/>
    <s v="Female"/>
    <s v="Medium"/>
    <x v="2"/>
    <x v="1"/>
    <n v="1"/>
    <s v="Gold"/>
    <s v="Mobile App"/>
    <n v="6.6"/>
    <n v="14"/>
    <n v="70"/>
    <n v="0"/>
    <n v="0"/>
    <s v="Middle"/>
  </r>
  <r>
    <s v="P926"/>
    <s v="F98"/>
    <s v="Southwest"/>
    <x v="7"/>
    <x v="7"/>
    <s v="09,07,2023  16:15:49"/>
    <n v="74"/>
    <s v="On-time"/>
    <n v="917"/>
    <n v="365.8"/>
    <n v="365.8"/>
    <n v="65"/>
    <s v="Female"/>
    <s v="Medium"/>
    <x v="3"/>
    <x v="1"/>
    <n v="0"/>
    <s v="Gold"/>
    <s v="Mobile App"/>
    <n v="4.8"/>
    <n v="19"/>
    <n v="16"/>
    <n v="0"/>
    <n v="0"/>
    <s v="Aisle"/>
  </r>
  <r>
    <s v="P927"/>
    <s v="F321"/>
    <s v="Southwest"/>
    <x v="2"/>
    <x v="1"/>
    <s v="07,01,2025  04:05:48"/>
    <n v="182"/>
    <s v="On-time"/>
    <n v="803"/>
    <n v="312.91000000000003"/>
    <n v="312.91000000000003"/>
    <n v="48"/>
    <s v="Male"/>
    <s v="Low"/>
    <x v="3"/>
    <x v="1"/>
    <n v="1"/>
    <s v="Silver"/>
    <s v="Online"/>
    <n v="3.8"/>
    <n v="8"/>
    <n v="42"/>
    <n v="0"/>
    <n v="1"/>
    <s v="Aisle"/>
  </r>
  <r>
    <s v="P928"/>
    <s v="F365"/>
    <s v="Southwest"/>
    <x v="0"/>
    <x v="6"/>
    <s v="04,10,2024  10:09:07"/>
    <n v="-78"/>
    <s v="On-time"/>
    <n v="1180"/>
    <n v="379.76"/>
    <n v="379.76"/>
    <n v="35"/>
    <s v="Male"/>
    <s v="Medium"/>
    <x v="3"/>
    <x v="1"/>
    <n v="1"/>
    <s v="Silver"/>
    <s v="Desk"/>
    <n v="7.6"/>
    <n v="6"/>
    <n v="48"/>
    <n v="0"/>
    <n v="0"/>
    <s v="Window"/>
  </r>
  <r>
    <s v="P929"/>
    <s v="F1235"/>
    <s v="United"/>
    <x v="5"/>
    <x v="6"/>
    <s v="20,11,2023  13:24:54"/>
    <n v="186"/>
    <s v="On-time"/>
    <n v="1322"/>
    <n v="476.94"/>
    <n v="476.94"/>
    <n v="38"/>
    <s v="Male"/>
    <s v="Medium"/>
    <x v="2"/>
    <x v="1"/>
    <n v="0"/>
    <s v="Platinum"/>
    <s v="Mobile App"/>
    <n v="5.9"/>
    <n v="9"/>
    <n v="28"/>
    <n v="1"/>
    <n v="0"/>
    <s v="Aisle"/>
  </r>
  <r>
    <s v="P930"/>
    <s v="F1179"/>
    <s v="United"/>
    <x v="6"/>
    <x v="0"/>
    <s v="30,10,2024  04:55:26"/>
    <n v="235"/>
    <s v="On-time"/>
    <n v="1504"/>
    <n v="389.24"/>
    <n v="389.24"/>
    <n v="26"/>
    <s v="Female"/>
    <s v="Medium"/>
    <x v="1"/>
    <x v="1"/>
    <n v="2"/>
    <s v="Silver"/>
    <s v="Mobile App"/>
    <n v="7.2"/>
    <n v="0"/>
    <n v="75"/>
    <n v="0"/>
    <n v="0"/>
    <s v="Middle"/>
  </r>
  <r>
    <s v="P931"/>
    <s v="F467"/>
    <s v="JetBlue"/>
    <x v="1"/>
    <x v="2"/>
    <s v="28,08,2023  00:51:05"/>
    <n v="83"/>
    <s v="Delayed"/>
    <n v="1529"/>
    <n v="377.31"/>
    <n v="377.31"/>
    <n v="22"/>
    <s v="Male"/>
    <s v="Low"/>
    <x v="3"/>
    <x v="3"/>
    <n v="0"/>
    <s v="Silver"/>
    <s v="Online"/>
    <n v="8"/>
    <n v="36"/>
    <n v="4"/>
    <n v="0"/>
    <n v="0"/>
    <s v="Window"/>
  </r>
  <r>
    <s v="P932"/>
    <s v="F1261"/>
    <s v="American Airlines"/>
    <x v="0"/>
    <x v="5"/>
    <s v="10,01,2024  14:03:56"/>
    <n v="258"/>
    <s v="On-time"/>
    <n v="1128"/>
    <n v="502.83"/>
    <n v="502.83"/>
    <n v="29"/>
    <s v="Male"/>
    <s v="Medium"/>
    <x v="0"/>
    <x v="1"/>
    <n v="0"/>
    <s v="Silver"/>
    <s v="Desk"/>
    <n v="7.2"/>
    <n v="14"/>
    <n v="74"/>
    <n v="1"/>
    <n v="0"/>
    <s v="Middle"/>
  </r>
  <r>
    <s v="P933"/>
    <s v="F1078"/>
    <s v="JetBlue"/>
    <x v="0"/>
    <x v="4"/>
    <s v="22,07,2024  15:54:39"/>
    <n v="227"/>
    <s v="Cancelled"/>
    <n v="1763"/>
    <n v="469.74"/>
    <n v="469.74"/>
    <n v="34"/>
    <s v="Male"/>
    <s v="Medium"/>
    <x v="3"/>
    <x v="1"/>
    <n v="0"/>
    <s v="Gold"/>
    <s v="Online"/>
    <n v="5.2"/>
    <n v="7"/>
    <n v="64"/>
    <n v="0"/>
    <n v="0"/>
    <s v="Window"/>
  </r>
  <r>
    <s v="P934"/>
    <s v="F349"/>
    <s v="JetBlue"/>
    <x v="6"/>
    <x v="0"/>
    <s v="13,10,2024  10:19:19"/>
    <n v="182"/>
    <s v="On-time"/>
    <n v="1297"/>
    <n v="291.67"/>
    <n v="291.67"/>
    <n v="52"/>
    <s v="Male"/>
    <s v="Low"/>
    <x v="1"/>
    <x v="0"/>
    <n v="1"/>
    <s v="None"/>
    <s v="Desk"/>
    <n v="5.6"/>
    <n v="19"/>
    <n v="38"/>
    <n v="1"/>
    <n v="0"/>
    <s v="Window"/>
  </r>
  <r>
    <s v="P935"/>
    <s v="F889"/>
    <s v="United"/>
    <x v="2"/>
    <x v="3"/>
    <s v="12,03,2024  08:14:35"/>
    <n v="179"/>
    <s v="On-time"/>
    <n v="1117"/>
    <n v="338.02"/>
    <n v="338.02"/>
    <n v="46"/>
    <s v="Female"/>
    <s v="Low"/>
    <x v="2"/>
    <x v="1"/>
    <n v="0"/>
    <s v="None"/>
    <s v="Mobile App"/>
    <n v="8.6"/>
    <n v="0"/>
    <n v="64"/>
    <n v="0"/>
    <n v="0"/>
    <s v="Middle"/>
  </r>
  <r>
    <s v="P936"/>
    <s v="F133"/>
    <s v="Delta"/>
    <x v="2"/>
    <x v="2"/>
    <s v="08,05,2024  12:29:36"/>
    <n v="256"/>
    <s v="On-time"/>
    <n v="1854"/>
    <n v="488.26"/>
    <n v="488.26"/>
    <n v="60"/>
    <s v="Male"/>
    <s v="Medium"/>
    <x v="1"/>
    <x v="1"/>
    <n v="2"/>
    <s v="Gold"/>
    <s v="Mobile App"/>
    <n v="6"/>
    <n v="12"/>
    <n v="32"/>
    <n v="0"/>
    <n v="0"/>
    <s v="Window"/>
  </r>
  <r>
    <s v="P937"/>
    <s v="F1538"/>
    <s v="Southwest"/>
    <x v="0"/>
    <x v="3"/>
    <s v="16,07,2023  21:43:44"/>
    <n v="242"/>
    <s v="On-time"/>
    <n v="1358"/>
    <n v="458.92"/>
    <n v="458.92"/>
    <n v="40"/>
    <s v="Male"/>
    <s v="Medium"/>
    <x v="2"/>
    <x v="1"/>
    <n v="3"/>
    <s v="None"/>
    <s v="Desk"/>
    <n v="7.9"/>
    <n v="18"/>
    <n v="43"/>
    <n v="0"/>
    <n v="0"/>
    <s v="Middle"/>
  </r>
  <r>
    <s v="P938"/>
    <s v="F697"/>
    <s v="United"/>
    <x v="6"/>
    <x v="6"/>
    <s v="23,04,2023  09:13:21"/>
    <n v="219"/>
    <s v="On-time"/>
    <n v="1605"/>
    <n v="555.76"/>
    <n v="555.76"/>
    <n v="77"/>
    <s v="Female"/>
    <s v="Medium"/>
    <x v="3"/>
    <x v="1"/>
    <n v="0"/>
    <s v="None"/>
    <s v="Desk"/>
    <n v="5.3"/>
    <n v="3"/>
    <n v="59"/>
    <n v="0"/>
    <n v="0"/>
    <s v="Middle"/>
  </r>
  <r>
    <s v="P939"/>
    <s v="F119"/>
    <s v="American Airlines"/>
    <x v="6"/>
    <x v="3"/>
    <s v="09,12,2023  05:02:22"/>
    <n v="170"/>
    <s v="On-time"/>
    <n v="1584"/>
    <n v="388.95"/>
    <n v="388.95"/>
    <n v="60"/>
    <s v="Male"/>
    <s v="Medium"/>
    <x v="0"/>
    <x v="1"/>
    <n v="0"/>
    <s v="None"/>
    <s v="Mobile App"/>
    <n v="8.1999999999999993"/>
    <n v="22"/>
    <n v="74"/>
    <n v="0"/>
    <n v="1"/>
    <s v="Middle"/>
  </r>
  <r>
    <s v="P940"/>
    <s v="F1945"/>
    <s v="American Airlines"/>
    <x v="3"/>
    <x v="0"/>
    <s v="05,10,2023  03:27:26"/>
    <n v="129"/>
    <s v="On-time"/>
    <n v="1080"/>
    <n v="338.9"/>
    <n v="338.9"/>
    <n v="64"/>
    <s v="Male"/>
    <s v="Medium"/>
    <x v="1"/>
    <x v="1"/>
    <n v="2"/>
    <s v="None"/>
    <s v="Online"/>
    <n v="8"/>
    <n v="1"/>
    <n v="66"/>
    <n v="0"/>
    <n v="0"/>
    <s v="Middle"/>
  </r>
  <r>
    <s v="P941"/>
    <s v="F1862"/>
    <s v="Southwest"/>
    <x v="7"/>
    <x v="6"/>
    <s v="17,09,2023  10:17:56"/>
    <n v="267"/>
    <s v="On-time"/>
    <n v="1366"/>
    <n v="421.85"/>
    <n v="421.85"/>
    <n v="43"/>
    <s v="Female"/>
    <s v="Low"/>
    <x v="1"/>
    <x v="1"/>
    <n v="2"/>
    <s v="None"/>
    <s v="Airport Kiosk"/>
    <n v="4.5999999999999996"/>
    <n v="16"/>
    <n v="16"/>
    <n v="1"/>
    <n v="0"/>
    <s v="Window"/>
  </r>
  <r>
    <s v="P942"/>
    <s v="F1839"/>
    <s v="JetBlue"/>
    <x v="4"/>
    <x v="6"/>
    <s v="14,09,2024  11:53:50"/>
    <n v="209"/>
    <s v="On-time"/>
    <n v="1403"/>
    <n v="297.32"/>
    <n v="297.32"/>
    <n v="22"/>
    <s v="Male"/>
    <s v="Medium"/>
    <x v="3"/>
    <x v="2"/>
    <n v="2"/>
    <s v="Platinum"/>
    <s v="Mobile App"/>
    <n v="6.4"/>
    <n v="9"/>
    <n v="63"/>
    <n v="0"/>
    <n v="0"/>
    <s v="Window"/>
  </r>
  <r>
    <s v="P943"/>
    <s v="F616"/>
    <s v="JetBlue"/>
    <x v="1"/>
    <x v="2"/>
    <s v="05,01,2025  09:25:20"/>
    <n v="100"/>
    <s v="Delayed"/>
    <n v="1123"/>
    <n v="158.61000000000001"/>
    <n v="158.61000000000001"/>
    <n v="54"/>
    <s v="Female"/>
    <s v="High"/>
    <x v="2"/>
    <x v="1"/>
    <n v="0"/>
    <s v="None"/>
    <s v="Online"/>
    <n v="8.8000000000000007"/>
    <n v="9"/>
    <n v="109"/>
    <n v="0"/>
    <n v="0"/>
    <s v="Aisle"/>
  </r>
  <r>
    <s v="P944"/>
    <s v="F889"/>
    <s v="United"/>
    <x v="6"/>
    <x v="2"/>
    <s v="13,04,2025  08:01:16"/>
    <n v="232"/>
    <s v="On-time"/>
    <n v="1045"/>
    <n v="319.54000000000002"/>
    <n v="319.54000000000002"/>
    <n v="49"/>
    <s v="Female"/>
    <s v="Medium"/>
    <x v="2"/>
    <x v="1"/>
    <n v="1"/>
    <s v="None"/>
    <s v="Mobile App"/>
    <n v="5.8"/>
    <n v="4"/>
    <n v="71"/>
    <n v="0"/>
    <n v="0"/>
    <s v="Window"/>
  </r>
  <r>
    <s v="P945"/>
    <s v="F1832"/>
    <s v="Southwest"/>
    <x v="4"/>
    <x v="2"/>
    <s v="28,06,2023  17:14:54"/>
    <n v="204"/>
    <s v="On-time"/>
    <n v="1748"/>
    <n v="390.44"/>
    <n v="390.44"/>
    <n v="51"/>
    <s v="Female"/>
    <s v="Medium"/>
    <x v="2"/>
    <x v="2"/>
    <n v="4"/>
    <s v="None"/>
    <s v="Mobile App"/>
    <n v="7.6"/>
    <n v="18"/>
    <n v="47"/>
    <n v="0"/>
    <n v="0"/>
    <s v="Aisle"/>
  </r>
  <r>
    <s v="P946"/>
    <s v="F67"/>
    <s v="United"/>
    <x v="3"/>
    <x v="1"/>
    <s v="20,10,2023  04:36:06"/>
    <n v="103"/>
    <s v="On-time"/>
    <n v="1174"/>
    <n v="313.14"/>
    <n v="313.14"/>
    <n v="71"/>
    <s v="Male"/>
    <s v="Medium"/>
    <x v="0"/>
    <x v="1"/>
    <n v="0"/>
    <s v="None"/>
    <s v="Online"/>
    <n v="4.3"/>
    <n v="6"/>
    <n v="105"/>
    <n v="0"/>
    <n v="0"/>
    <s v="Middle"/>
  </r>
  <r>
    <s v="P947"/>
    <s v="F1270"/>
    <s v="JetBlue"/>
    <x v="5"/>
    <x v="1"/>
    <s v="09,10,2023  20:18:18"/>
    <n v="150"/>
    <s v="On-time"/>
    <n v="925"/>
    <n v="455.31"/>
    <n v="455.31"/>
    <n v="56"/>
    <s v="Male"/>
    <s v="Low"/>
    <x v="2"/>
    <x v="1"/>
    <n v="2"/>
    <s v="Silver"/>
    <s v="Desk"/>
    <n v="7"/>
    <n v="14"/>
    <n v="33"/>
    <n v="0"/>
    <n v="0"/>
    <s v="Window"/>
  </r>
  <r>
    <s v="P948"/>
    <s v="F430"/>
    <s v="United"/>
    <x v="4"/>
    <x v="6"/>
    <s v="27,04,2024  06:08:32"/>
    <n v="236"/>
    <s v="Delayed"/>
    <n v="1194"/>
    <n v="371.43"/>
    <n v="371.43"/>
    <n v="36"/>
    <s v="Male"/>
    <s v="High"/>
    <x v="2"/>
    <x v="2"/>
    <n v="1"/>
    <s v="Silver"/>
    <s v="Online"/>
    <n v="6.1"/>
    <n v="5"/>
    <n v="96"/>
    <n v="0"/>
    <n v="0"/>
    <s v="Window"/>
  </r>
  <r>
    <s v="P949"/>
    <s v="F1355"/>
    <s v="United"/>
    <x v="7"/>
    <x v="4"/>
    <s v="17,03,2024  23:48:00"/>
    <n v="164"/>
    <s v="On-time"/>
    <n v="1281"/>
    <n v="318.63"/>
    <n v="318.63"/>
    <n v="65"/>
    <s v="Male"/>
    <s v="High"/>
    <x v="3"/>
    <x v="0"/>
    <n v="0"/>
    <s v="Platinum"/>
    <s v="Mobile App"/>
    <n v="5.5"/>
    <n v="7"/>
    <n v="73"/>
    <n v="0"/>
    <n v="0"/>
    <s v="Aisle"/>
  </r>
  <r>
    <s v="P950"/>
    <s v="F422"/>
    <s v="Delta"/>
    <x v="4"/>
    <x v="7"/>
    <s v="21,10,2023  18:58:46"/>
    <n v="199"/>
    <s v="Delayed"/>
    <n v="1163"/>
    <n v="280.39"/>
    <n v="280.39"/>
    <n v="47"/>
    <s v="Female"/>
    <s v="Low"/>
    <x v="3"/>
    <x v="1"/>
    <n v="2"/>
    <s v="Platinum"/>
    <s v="Desk"/>
    <n v="7.6"/>
    <n v="21"/>
    <n v="51"/>
    <n v="0"/>
    <n v="0"/>
    <s v="Aisle"/>
  </r>
  <r>
    <s v="P951"/>
    <s v="F1312"/>
    <s v="Delta"/>
    <x v="3"/>
    <x v="4"/>
    <s v="11,11,2024  10:03:55"/>
    <n v="190"/>
    <s v="On-time"/>
    <n v="1233"/>
    <n v="296.5"/>
    <n v="296.5"/>
    <n v="45"/>
    <s v="Male"/>
    <s v="Medium"/>
    <x v="1"/>
    <x v="0"/>
    <n v="2"/>
    <s v="None"/>
    <s v="Online"/>
    <n v="6.4"/>
    <n v="41"/>
    <n v="85"/>
    <n v="0"/>
    <n v="1"/>
    <s v="Middle"/>
  </r>
  <r>
    <s v="P952"/>
    <s v="F28"/>
    <s v="Delta"/>
    <x v="0"/>
    <x v="3"/>
    <s v="15,03,2024  18:31:57"/>
    <n v="191"/>
    <s v="On-time"/>
    <n v="1408"/>
    <n v="330.84"/>
    <n v="330.84"/>
    <n v="25"/>
    <s v="Female"/>
    <s v="Medium"/>
    <x v="0"/>
    <x v="2"/>
    <n v="1"/>
    <s v="None"/>
    <s v="Mobile App"/>
    <n v="9.5"/>
    <n v="38"/>
    <n v="50"/>
    <n v="0"/>
    <n v="0"/>
    <s v="Aisle"/>
  </r>
  <r>
    <s v="P953"/>
    <s v="F1619"/>
    <s v="Delta"/>
    <x v="5"/>
    <x v="1"/>
    <s v="25,09,2023  06:10:34"/>
    <n v="126"/>
    <s v="Delayed"/>
    <n v="1161"/>
    <n v="352.17"/>
    <n v="352.17"/>
    <n v="31"/>
    <s v="Female"/>
    <s v="Medium"/>
    <x v="2"/>
    <x v="0"/>
    <n v="0"/>
    <s v="Silver"/>
    <s v="Online"/>
    <n v="8.8000000000000007"/>
    <n v="11"/>
    <n v="15"/>
    <n v="0"/>
    <n v="1"/>
    <s v="Aisle"/>
  </r>
  <r>
    <s v="P954"/>
    <s v="F1503"/>
    <s v="Southwest"/>
    <x v="6"/>
    <x v="3"/>
    <s v="16,02,2025  16:26:29"/>
    <n v="308"/>
    <s v="On-time"/>
    <n v="961"/>
    <n v="271.74"/>
    <n v="271.74"/>
    <n v="52"/>
    <s v="Male"/>
    <s v="High"/>
    <x v="0"/>
    <x v="1"/>
    <n v="1"/>
    <s v="Silver"/>
    <s v="Mobile App"/>
    <n v="6.8"/>
    <n v="14"/>
    <n v="28"/>
    <n v="0"/>
    <n v="0"/>
    <s v="Middle"/>
  </r>
  <r>
    <s v="P955"/>
    <s v="F1453"/>
    <s v="United"/>
    <x v="2"/>
    <x v="6"/>
    <s v="18,02,2025  23:46:10"/>
    <n v="281"/>
    <s v="Delayed"/>
    <n v="1252"/>
    <n v="251.5"/>
    <n v="251.5"/>
    <n v="55"/>
    <s v="Male"/>
    <s v="Medium"/>
    <x v="1"/>
    <x v="3"/>
    <n v="0"/>
    <s v="None"/>
    <s v="Airport Kiosk"/>
    <n v="5.2"/>
    <n v="4"/>
    <n v="64"/>
    <n v="0"/>
    <n v="0"/>
    <s v="Middle"/>
  </r>
  <r>
    <s v="P956"/>
    <s v="F1715"/>
    <s v="Delta"/>
    <x v="6"/>
    <x v="3"/>
    <s v="23,10,2023  03:24:43"/>
    <n v="197"/>
    <s v="Delayed"/>
    <n v="1562"/>
    <n v="351.82"/>
    <n v="351.82"/>
    <n v="53"/>
    <s v="Female"/>
    <s v="Medium"/>
    <x v="0"/>
    <x v="0"/>
    <n v="1"/>
    <s v="None"/>
    <s v="Mobile App"/>
    <n v="7.1"/>
    <n v="8"/>
    <n v="92"/>
    <n v="0"/>
    <n v="0"/>
    <s v="Window"/>
  </r>
  <r>
    <s v="P957"/>
    <s v="F412"/>
    <s v="Southwest"/>
    <x v="1"/>
    <x v="4"/>
    <s v="15,08,2023  11:24:33"/>
    <n v="109"/>
    <s v="On-time"/>
    <n v="1730"/>
    <n v="229.67"/>
    <n v="229.67"/>
    <n v="18"/>
    <s v="Female"/>
    <s v="Medium"/>
    <x v="0"/>
    <x v="2"/>
    <n v="0"/>
    <s v="Gold"/>
    <s v="Desk"/>
    <n v="8"/>
    <n v="1"/>
    <n v="72"/>
    <n v="0"/>
    <n v="0"/>
    <s v="Window"/>
  </r>
  <r>
    <s v="P958"/>
    <s v="F308"/>
    <s v="United"/>
    <x v="7"/>
    <x v="7"/>
    <s v="24,06,2024  06:25:36"/>
    <n v="39"/>
    <s v="On-time"/>
    <n v="1014"/>
    <n v="453.6"/>
    <n v="453.6"/>
    <n v="35"/>
    <s v="Male"/>
    <s v="Low"/>
    <x v="1"/>
    <x v="2"/>
    <n v="2"/>
    <s v="Silver"/>
    <s v="Online"/>
    <n v="7.5"/>
    <n v="11"/>
    <n v="44"/>
    <n v="0"/>
    <n v="0"/>
    <s v="Aisle"/>
  </r>
  <r>
    <s v="P959"/>
    <s v="F1293"/>
    <s v="Delta"/>
    <x v="0"/>
    <x v="7"/>
    <s v="01,06,2024  09:55:27"/>
    <n v="259"/>
    <s v="On-time"/>
    <n v="480"/>
    <n v="381.75"/>
    <n v="381.75"/>
    <n v="53"/>
    <s v="Female"/>
    <s v="Medium"/>
    <x v="2"/>
    <x v="3"/>
    <n v="2"/>
    <s v="Silver"/>
    <s v="Online"/>
    <n v="7.5"/>
    <n v="28"/>
    <n v="95"/>
    <n v="0"/>
    <n v="0"/>
    <s v="Aisle"/>
  </r>
  <r>
    <s v="P960"/>
    <s v="F504"/>
    <s v="Southwest"/>
    <x v="6"/>
    <x v="3"/>
    <s v="02,12,2024  17:54:59"/>
    <n v="170"/>
    <s v="On-time"/>
    <n v="905"/>
    <n v="483.6"/>
    <n v="483.6"/>
    <n v="24"/>
    <s v="Male"/>
    <s v="Medium"/>
    <x v="0"/>
    <x v="1"/>
    <n v="3"/>
    <s v="Silver"/>
    <s v="Mobile App"/>
    <n v="5.9"/>
    <n v="9"/>
    <n v="57"/>
    <n v="1"/>
    <n v="0"/>
    <s v="Aisle"/>
  </r>
  <r>
    <s v="P961"/>
    <s v="F450"/>
    <s v="Southwest"/>
    <x v="7"/>
    <x v="5"/>
    <s v="07,07,2024  08:35:36"/>
    <n v="226"/>
    <s v="Cancelled"/>
    <n v="1364"/>
    <n v="232.26"/>
    <n v="232.26"/>
    <n v="65"/>
    <s v="Male"/>
    <s v="Medium"/>
    <x v="1"/>
    <x v="1"/>
    <n v="1"/>
    <s v="Silver"/>
    <s v="Desk"/>
    <n v="6.6"/>
    <n v="1"/>
    <n v="118"/>
    <n v="0"/>
    <n v="0"/>
    <s v="Middle"/>
  </r>
  <r>
    <s v="P962"/>
    <s v="F410"/>
    <s v="United"/>
    <x v="6"/>
    <x v="3"/>
    <s v="01,08,2023  08:49:51"/>
    <n v="199"/>
    <s v="On-time"/>
    <n v="1555"/>
    <n v="495.68"/>
    <n v="495.68"/>
    <n v="39"/>
    <s v="Female"/>
    <s v="Medium"/>
    <x v="0"/>
    <x v="0"/>
    <n v="0"/>
    <s v="Platinum"/>
    <s v="Online"/>
    <n v="7.1"/>
    <n v="29"/>
    <n v="65"/>
    <n v="0"/>
    <n v="1"/>
    <s v="Window"/>
  </r>
  <r>
    <s v="P963"/>
    <s v="F366"/>
    <s v="American Airlines"/>
    <x v="2"/>
    <x v="1"/>
    <s v="02,12,2023  21:09:45"/>
    <n v="208"/>
    <s v="On-time"/>
    <n v="1081"/>
    <n v="398.56"/>
    <n v="398.56"/>
    <n v="28"/>
    <s v="Male"/>
    <s v="Medium"/>
    <x v="0"/>
    <x v="3"/>
    <n v="0"/>
    <s v="Silver"/>
    <s v="Mobile App"/>
    <n v="4.8"/>
    <n v="12"/>
    <n v="50"/>
    <n v="0"/>
    <n v="0"/>
    <s v="Middle"/>
  </r>
  <r>
    <s v="P964"/>
    <s v="F60"/>
    <s v="United"/>
    <x v="3"/>
    <x v="4"/>
    <s v="08,04,2024  02:50:46"/>
    <n v="202"/>
    <s v="On-time"/>
    <n v="1236"/>
    <n v="360.85"/>
    <n v="360.85"/>
    <n v="25"/>
    <s v="Female"/>
    <s v="High"/>
    <x v="0"/>
    <x v="1"/>
    <n v="3"/>
    <s v="Gold"/>
    <s v="Online"/>
    <n v="6.9"/>
    <n v="14"/>
    <n v="53"/>
    <n v="1"/>
    <n v="0"/>
    <s v="Middle"/>
  </r>
  <r>
    <s v="P965"/>
    <s v="F613"/>
    <s v="Delta"/>
    <x v="2"/>
    <x v="5"/>
    <s v="16,08,2023  23:49:14"/>
    <n v="138"/>
    <s v="Delayed"/>
    <n v="920"/>
    <n v="431.44"/>
    <n v="431.44"/>
    <n v="47"/>
    <s v="Female"/>
    <s v="Low"/>
    <x v="2"/>
    <x v="3"/>
    <n v="0"/>
    <s v="Platinum"/>
    <s v="Airport Kiosk"/>
    <n v="7.3"/>
    <n v="9"/>
    <n v="16"/>
    <n v="0"/>
    <n v="0"/>
    <s v="Middle"/>
  </r>
  <r>
    <s v="P966"/>
    <s v="F1063"/>
    <s v="Southwest"/>
    <x v="6"/>
    <x v="0"/>
    <s v="12,02,2024  13:37:44"/>
    <n v="246"/>
    <s v="Cancelled"/>
    <n v="1058"/>
    <n v="218.75"/>
    <n v="218.75"/>
    <n v="25"/>
    <s v="Male"/>
    <s v="High"/>
    <x v="1"/>
    <x v="2"/>
    <n v="0"/>
    <s v="None"/>
    <s v="Airport Kiosk"/>
    <n v="6.9"/>
    <n v="2"/>
    <n v="42"/>
    <n v="0"/>
    <n v="0"/>
    <s v="Aisle"/>
  </r>
  <r>
    <s v="P967"/>
    <s v="F1414"/>
    <s v="Delta"/>
    <x v="4"/>
    <x v="1"/>
    <s v="22,09,2023  23:52:24"/>
    <n v="76"/>
    <s v="On-time"/>
    <n v="1744"/>
    <n v="362.75"/>
    <n v="362.75"/>
    <n v="56"/>
    <s v="Female"/>
    <s v="Medium"/>
    <x v="3"/>
    <x v="1"/>
    <n v="3"/>
    <s v="Silver"/>
    <s v="Mobile App"/>
    <n v="7.3"/>
    <n v="3"/>
    <n v="97"/>
    <n v="0"/>
    <n v="0"/>
    <s v="Window"/>
  </r>
  <r>
    <s v="P968"/>
    <s v="F1359"/>
    <s v="American Airlines"/>
    <x v="3"/>
    <x v="0"/>
    <s v="13,02,2025  22:02:08"/>
    <n v="84"/>
    <s v="On-time"/>
    <n v="897"/>
    <n v="322.62"/>
    <n v="322.62"/>
    <n v="69"/>
    <s v="Female"/>
    <s v="Medium"/>
    <x v="1"/>
    <x v="0"/>
    <n v="2"/>
    <s v="None"/>
    <s v="Online"/>
    <n v="7.4"/>
    <n v="3"/>
    <n v="80"/>
    <n v="0"/>
    <n v="0"/>
    <s v="Aisle"/>
  </r>
  <r>
    <s v="P969"/>
    <s v="F1747"/>
    <s v="United"/>
    <x v="4"/>
    <x v="7"/>
    <s v="15,05,2024  19:08:33"/>
    <n v="238"/>
    <s v="On-time"/>
    <n v="1465"/>
    <n v="529.26"/>
    <n v="529.26"/>
    <n v="40"/>
    <s v="Male"/>
    <s v="Medium"/>
    <x v="1"/>
    <x v="1"/>
    <n v="3"/>
    <s v="None"/>
    <s v="Mobile App"/>
    <n v="5.9"/>
    <n v="27"/>
    <n v="7"/>
    <n v="0"/>
    <n v="1"/>
    <s v="Window"/>
  </r>
  <r>
    <s v="P970"/>
    <s v="F1510"/>
    <s v="United"/>
    <x v="3"/>
    <x v="6"/>
    <s v="15,04,2024  22:53:22"/>
    <n v="68"/>
    <s v="On-time"/>
    <n v="1523"/>
    <n v="317.33999999999997"/>
    <n v="317.33999999999997"/>
    <n v="34"/>
    <s v="Female"/>
    <s v="Low"/>
    <x v="2"/>
    <x v="0"/>
    <n v="0"/>
    <s v="Platinum"/>
    <s v="Airport Kiosk"/>
    <n v="9.6999999999999993"/>
    <n v="4"/>
    <n v="68"/>
    <n v="0"/>
    <n v="0"/>
    <s v="Aisle"/>
  </r>
  <r>
    <s v="P971"/>
    <s v="F566"/>
    <s v="JetBlue"/>
    <x v="7"/>
    <x v="3"/>
    <s v="01,01,2024  04:53:47"/>
    <n v="101"/>
    <s v="On-time"/>
    <n v="662"/>
    <n v="189.5"/>
    <n v="189.5"/>
    <n v="60"/>
    <s v="Male"/>
    <s v="Low"/>
    <x v="2"/>
    <x v="1"/>
    <n v="0"/>
    <s v="None"/>
    <s v="Desk"/>
    <n v="6.3"/>
    <n v="4"/>
    <n v="95"/>
    <n v="1"/>
    <n v="0"/>
    <s v="Aisle"/>
  </r>
  <r>
    <s v="P972"/>
    <s v="F114"/>
    <s v="American Airlines"/>
    <x v="6"/>
    <x v="6"/>
    <s v="20,01,2024  10:23:26"/>
    <n v="223"/>
    <s v="On-time"/>
    <n v="813"/>
    <n v="542.80999999999995"/>
    <n v="542.80999999999995"/>
    <n v="28"/>
    <s v="Female"/>
    <s v="Medium"/>
    <x v="0"/>
    <x v="1"/>
    <n v="2"/>
    <s v="Silver"/>
    <s v="Online"/>
    <n v="7.3"/>
    <n v="40"/>
    <n v="118"/>
    <n v="0"/>
    <n v="1"/>
    <s v="Middle"/>
  </r>
  <r>
    <s v="P973"/>
    <s v="F681"/>
    <s v="United"/>
    <x v="6"/>
    <x v="2"/>
    <s v="17,09,2024  10:28:29"/>
    <n v="156"/>
    <s v="On-time"/>
    <n v="893"/>
    <n v="363.81"/>
    <n v="363.81"/>
    <n v="35"/>
    <s v="Male"/>
    <s v="Low"/>
    <x v="1"/>
    <x v="3"/>
    <n v="1"/>
    <s v="Silver"/>
    <s v="Online"/>
    <n v="7.3"/>
    <n v="4"/>
    <n v="103"/>
    <n v="0"/>
    <n v="0"/>
    <s v="Window"/>
  </r>
  <r>
    <s v="P974"/>
    <s v="F566"/>
    <s v="JetBlue"/>
    <x v="4"/>
    <x v="1"/>
    <s v="17,12,2024  20:49:22"/>
    <n v="131"/>
    <s v="On-time"/>
    <n v="589"/>
    <n v="422.84"/>
    <n v="422.84"/>
    <n v="31"/>
    <s v="Female"/>
    <s v="High"/>
    <x v="2"/>
    <x v="1"/>
    <n v="2"/>
    <s v="Silver"/>
    <s v="Desk"/>
    <n v="7.8"/>
    <n v="24"/>
    <n v="8"/>
    <n v="0"/>
    <n v="0"/>
    <s v="Middle"/>
  </r>
  <r>
    <s v="P975"/>
    <s v="F1083"/>
    <s v="United"/>
    <x v="7"/>
    <x v="6"/>
    <s v="18,05,2023  02:48:04"/>
    <n v="96"/>
    <s v="On-time"/>
    <n v="1689"/>
    <n v="455.71"/>
    <n v="455.71"/>
    <n v="24"/>
    <s v="Male"/>
    <s v="Low"/>
    <x v="3"/>
    <x v="1"/>
    <n v="2"/>
    <s v="Platinum"/>
    <s v="Online"/>
    <n v="5.8"/>
    <n v="73"/>
    <n v="109"/>
    <n v="1"/>
    <n v="0"/>
    <s v="Middle"/>
  </r>
  <r>
    <s v="P976"/>
    <s v="F284"/>
    <s v="United"/>
    <x v="7"/>
    <x v="7"/>
    <s v="25,09,2023  02:50:14"/>
    <n v="193"/>
    <s v="On-time"/>
    <n v="1198"/>
    <n v="318.14999999999998"/>
    <n v="318.14999999999998"/>
    <n v="51"/>
    <s v="Female"/>
    <s v="Medium"/>
    <x v="2"/>
    <x v="0"/>
    <n v="0"/>
    <s v="None"/>
    <s v="Online"/>
    <n v="5"/>
    <n v="22"/>
    <n v="25"/>
    <n v="0"/>
    <n v="0"/>
    <s v="Aisle"/>
  </r>
  <r>
    <s v="P977"/>
    <s v="F1452"/>
    <s v="American Airlines"/>
    <x v="2"/>
    <x v="6"/>
    <s v="12,12,2023  07:33:33"/>
    <n v="138"/>
    <s v="On-time"/>
    <n v="1097"/>
    <n v="191.55"/>
    <n v="191.55"/>
    <n v="71"/>
    <s v="Female"/>
    <s v="Medium"/>
    <x v="1"/>
    <x v="0"/>
    <n v="0"/>
    <s v="Silver"/>
    <s v="Mobile App"/>
    <n v="7.2"/>
    <n v="7"/>
    <n v="70"/>
    <n v="0"/>
    <n v="0"/>
    <s v="Aisle"/>
  </r>
  <r>
    <s v="P978"/>
    <s v="F621"/>
    <s v="United"/>
    <x v="7"/>
    <x v="6"/>
    <s v="15,11,2024  14:21:05"/>
    <n v="249"/>
    <s v="On-time"/>
    <n v="1602"/>
    <n v="222.45"/>
    <n v="222.45"/>
    <n v="46"/>
    <s v="Female"/>
    <s v="High"/>
    <x v="2"/>
    <x v="2"/>
    <n v="1"/>
    <s v="None"/>
    <s v="Desk"/>
    <n v="6"/>
    <n v="33"/>
    <n v="82"/>
    <n v="0"/>
    <n v="0"/>
    <s v="Middle"/>
  </r>
  <r>
    <s v="P979"/>
    <s v="F145"/>
    <s v="United"/>
    <x v="6"/>
    <x v="0"/>
    <s v="12,04,2025  10:21:42"/>
    <n v="219"/>
    <s v="On-time"/>
    <n v="1080"/>
    <n v="464.94"/>
    <n v="464.94"/>
    <n v="53"/>
    <s v="Female"/>
    <s v="Medium"/>
    <x v="2"/>
    <x v="1"/>
    <n v="0"/>
    <s v="Gold"/>
    <s v="Online"/>
    <n v="7.2"/>
    <n v="13"/>
    <n v="2"/>
    <n v="0"/>
    <n v="0"/>
    <s v="Window"/>
  </r>
  <r>
    <s v="P980"/>
    <s v="F36"/>
    <s v="American Airlines"/>
    <x v="5"/>
    <x v="7"/>
    <s v="02,04,2024  05:18:21"/>
    <n v="174"/>
    <s v="Delayed"/>
    <n v="886"/>
    <n v="305.49"/>
    <n v="305.49"/>
    <n v="57"/>
    <s v="Female"/>
    <s v="Low"/>
    <x v="3"/>
    <x v="3"/>
    <n v="1"/>
    <s v="Silver"/>
    <s v="Online"/>
    <n v="7"/>
    <n v="8"/>
    <n v="89"/>
    <n v="0"/>
    <n v="0"/>
    <s v="Window"/>
  </r>
  <r>
    <s v="P981"/>
    <s v="F1631"/>
    <s v="United"/>
    <x v="7"/>
    <x v="6"/>
    <s v="02,10,2024  13:11:24"/>
    <n v="279"/>
    <s v="On-time"/>
    <n v="1349"/>
    <n v="266.13"/>
    <n v="266.13"/>
    <n v="77"/>
    <s v="Male"/>
    <s v="Medium"/>
    <x v="0"/>
    <x v="1"/>
    <n v="0"/>
    <s v="Gold"/>
    <s v="Airport Kiosk"/>
    <n v="7.9"/>
    <n v="10"/>
    <n v="74"/>
    <n v="0"/>
    <n v="0"/>
    <s v="Window"/>
  </r>
  <r>
    <s v="P982"/>
    <s v="F1639"/>
    <s v="United"/>
    <x v="1"/>
    <x v="0"/>
    <s v="12,11,2024  02:52:00"/>
    <n v="58"/>
    <s v="On-time"/>
    <n v="958"/>
    <n v="337.58"/>
    <n v="337.58"/>
    <n v="40"/>
    <s v="Male"/>
    <s v="High"/>
    <x v="0"/>
    <x v="1"/>
    <n v="0"/>
    <s v="None"/>
    <s v="Airport Kiosk"/>
    <n v="8.8000000000000007"/>
    <n v="18"/>
    <n v="57"/>
    <n v="0"/>
    <n v="0"/>
    <s v="Window"/>
  </r>
  <r>
    <s v="P983"/>
    <s v="F392"/>
    <s v="JetBlue"/>
    <x v="5"/>
    <x v="5"/>
    <s v="20,12,2023  23:11:10"/>
    <n v="202"/>
    <s v="On-time"/>
    <n v="1500"/>
    <n v="301.23"/>
    <n v="301.23"/>
    <n v="77"/>
    <s v="Female"/>
    <s v="High"/>
    <x v="1"/>
    <x v="1"/>
    <n v="0"/>
    <s v="Silver"/>
    <s v="Airport Kiosk"/>
    <n v="5.8"/>
    <n v="10"/>
    <n v="20"/>
    <n v="0"/>
    <n v="0"/>
    <s v="Middle"/>
  </r>
  <r>
    <s v="P984"/>
    <s v="F989"/>
    <s v="American Airlines"/>
    <x v="4"/>
    <x v="1"/>
    <s v="27,08,2024  21:37:37"/>
    <n v="216"/>
    <s v="On-time"/>
    <n v="1373"/>
    <n v="367.95"/>
    <n v="367.95"/>
    <n v="22"/>
    <s v="Female"/>
    <s v="High"/>
    <x v="2"/>
    <x v="2"/>
    <n v="1"/>
    <s v="Gold"/>
    <s v="Mobile App"/>
    <n v="6.9"/>
    <n v="20"/>
    <n v="66"/>
    <n v="0"/>
    <n v="0"/>
    <s v="Aisle"/>
  </r>
  <r>
    <s v="P985"/>
    <s v="F285"/>
    <s v="Delta"/>
    <x v="2"/>
    <x v="3"/>
    <s v="21,11,2023  12:07:15"/>
    <n v="172"/>
    <s v="On-time"/>
    <n v="760"/>
    <n v="174"/>
    <n v="174"/>
    <n v="31"/>
    <s v="Male"/>
    <s v="Medium"/>
    <x v="1"/>
    <x v="2"/>
    <n v="0"/>
    <s v="Silver"/>
    <s v="Desk"/>
    <n v="10"/>
    <n v="4"/>
    <n v="57"/>
    <n v="0"/>
    <n v="0"/>
    <s v="Middle"/>
  </r>
  <r>
    <s v="P986"/>
    <s v="F818"/>
    <s v="Southwest"/>
    <x v="5"/>
    <x v="2"/>
    <s v="21,07,2023  12:14:07"/>
    <n v="163"/>
    <s v="On-time"/>
    <n v="1625"/>
    <n v="365.31"/>
    <n v="365.31"/>
    <n v="47"/>
    <s v="Male"/>
    <s v="Low"/>
    <x v="3"/>
    <x v="1"/>
    <n v="3"/>
    <s v="Silver"/>
    <s v="Desk"/>
    <n v="6.9"/>
    <n v="8"/>
    <n v="39"/>
    <n v="0"/>
    <n v="0"/>
    <s v="Middle"/>
  </r>
  <r>
    <s v="P987"/>
    <s v="F1939"/>
    <s v="United"/>
    <x v="5"/>
    <x v="5"/>
    <s v="24,04,2024  04:28:48"/>
    <n v="116"/>
    <s v="On-time"/>
    <n v="1116"/>
    <n v="519.30999999999995"/>
    <n v="519.30999999999995"/>
    <n v="21"/>
    <s v="Male"/>
    <s v="Medium"/>
    <x v="3"/>
    <x v="0"/>
    <n v="1"/>
    <s v="None"/>
    <s v="Mobile App"/>
    <n v="6.1"/>
    <n v="1"/>
    <n v="95"/>
    <n v="0"/>
    <n v="0"/>
    <s v="Middle"/>
  </r>
  <r>
    <s v="P988"/>
    <s v="F1371"/>
    <s v="Delta"/>
    <x v="7"/>
    <x v="4"/>
    <s v="30,10,2023  07:29:13"/>
    <n v="220"/>
    <s v="On-time"/>
    <n v="1547"/>
    <n v="343.79"/>
    <n v="343.79"/>
    <n v="23"/>
    <s v="Female"/>
    <s v="Medium"/>
    <x v="2"/>
    <x v="1"/>
    <n v="0"/>
    <s v="Silver"/>
    <s v="Airport Kiosk"/>
    <n v="7.5"/>
    <n v="2"/>
    <n v="1"/>
    <n v="0"/>
    <n v="0"/>
    <s v="Middle"/>
  </r>
  <r>
    <s v="P989"/>
    <s v="F819"/>
    <s v="JetBlue"/>
    <x v="2"/>
    <x v="1"/>
    <s v="19,04,2024  22:46:52"/>
    <n v="148"/>
    <s v="On-time"/>
    <n v="1271"/>
    <n v="332.75"/>
    <n v="332.75"/>
    <n v="47"/>
    <s v="Female"/>
    <s v="High"/>
    <x v="1"/>
    <x v="1"/>
    <n v="2"/>
    <s v="None"/>
    <s v="Desk"/>
    <n v="6.8"/>
    <n v="0"/>
    <n v="25"/>
    <n v="0"/>
    <n v="0"/>
    <s v="Aisle"/>
  </r>
  <r>
    <s v="P990"/>
    <s v="F1466"/>
    <s v="American Airlines"/>
    <x v="3"/>
    <x v="1"/>
    <s v="12,12,2023  09:22:25"/>
    <n v="186"/>
    <s v="On-time"/>
    <n v="1161"/>
    <n v="419.36"/>
    <n v="419.36"/>
    <n v="70"/>
    <s v="Female"/>
    <s v="Low"/>
    <x v="1"/>
    <x v="1"/>
    <n v="1"/>
    <s v="None"/>
    <s v="Desk"/>
    <n v="5.8"/>
    <n v="16"/>
    <n v="104"/>
    <n v="0"/>
    <n v="0"/>
    <s v="Aisle"/>
  </r>
  <r>
    <s v="P991"/>
    <s v="F685"/>
    <s v="Southwest"/>
    <x v="2"/>
    <x v="4"/>
    <s v="02,05,2024  23:16:23"/>
    <n v="258"/>
    <s v="Delayed"/>
    <n v="819"/>
    <n v="351.6"/>
    <n v="351.6"/>
    <n v="20"/>
    <s v="Female"/>
    <s v="Medium"/>
    <x v="0"/>
    <x v="1"/>
    <n v="2"/>
    <s v="Silver"/>
    <s v="Desk"/>
    <n v="9.1999999999999993"/>
    <n v="1"/>
    <n v="77"/>
    <n v="0"/>
    <n v="1"/>
    <s v="Window"/>
  </r>
  <r>
    <s v="P992"/>
    <s v="F1648"/>
    <s v="United"/>
    <x v="1"/>
    <x v="0"/>
    <s v="03,02,2024  12:32:26"/>
    <n v="151"/>
    <s v="On-time"/>
    <n v="1014"/>
    <n v="345.06"/>
    <n v="345.06"/>
    <n v="67"/>
    <s v="Female"/>
    <s v="Medium"/>
    <x v="1"/>
    <x v="1"/>
    <n v="0"/>
    <s v="Platinum"/>
    <s v="Airport Kiosk"/>
    <n v="9.8000000000000007"/>
    <n v="14"/>
    <n v="13"/>
    <n v="0"/>
    <n v="0"/>
    <s v="Middle"/>
  </r>
  <r>
    <s v="P993"/>
    <s v="F1245"/>
    <s v="American Airlines"/>
    <x v="4"/>
    <x v="3"/>
    <s v="27,10,2023  16:32:31"/>
    <n v="267"/>
    <s v="On-time"/>
    <n v="855"/>
    <n v="384.22"/>
    <n v="384.22"/>
    <n v="19"/>
    <s v="Female"/>
    <s v="Low"/>
    <x v="1"/>
    <x v="0"/>
    <n v="3"/>
    <s v="None"/>
    <s v="Desk"/>
    <n v="7.8"/>
    <n v="21"/>
    <n v="77"/>
    <n v="0"/>
    <n v="0"/>
    <s v="Window"/>
  </r>
  <r>
    <s v="P994"/>
    <s v="F1751"/>
    <s v="Delta"/>
    <x v="0"/>
    <x v="1"/>
    <s v="19,09,2024  12:11:13"/>
    <n v="85"/>
    <s v="Delayed"/>
    <n v="1456"/>
    <n v="379.31"/>
    <n v="379.31"/>
    <n v="26"/>
    <s v="Male"/>
    <s v="Low"/>
    <x v="0"/>
    <x v="3"/>
    <n v="1"/>
    <s v="None"/>
    <s v="Mobile App"/>
    <n v="6.2"/>
    <n v="4"/>
    <n v="60"/>
    <n v="0"/>
    <n v="0"/>
    <s v="Aisle"/>
  </r>
  <r>
    <s v="P995"/>
    <s v="F1090"/>
    <s v="American Airlines"/>
    <x v="0"/>
    <x v="3"/>
    <s v="12,06,2024  10:43:34"/>
    <n v="216"/>
    <s v="On-time"/>
    <n v="801"/>
    <n v="329.28"/>
    <n v="329.28"/>
    <n v="73"/>
    <s v="Male"/>
    <s v="Medium"/>
    <x v="1"/>
    <x v="1"/>
    <n v="1"/>
    <s v="None"/>
    <s v="Online"/>
    <n v="7"/>
    <n v="2"/>
    <n v="108"/>
    <n v="0"/>
    <n v="0"/>
    <s v="Aisle"/>
  </r>
  <r>
    <s v="P996"/>
    <s v="F627"/>
    <s v="Southwest"/>
    <x v="1"/>
    <x v="2"/>
    <s v="04,12,2023  08:54:29"/>
    <n v="129"/>
    <s v="On-time"/>
    <n v="1179"/>
    <n v="92.76"/>
    <n v="92.76"/>
    <n v="61"/>
    <s v="Male"/>
    <s v="Low"/>
    <x v="0"/>
    <x v="1"/>
    <n v="0"/>
    <s v="Gold"/>
    <s v="Online"/>
    <n v="7.6"/>
    <n v="1"/>
    <n v="22"/>
    <n v="1"/>
    <n v="0"/>
    <s v="Aisle"/>
  </r>
  <r>
    <s v="P997"/>
    <s v="F1977"/>
    <s v="American Airlines"/>
    <x v="7"/>
    <x v="4"/>
    <s v="18,04,2025  07:30:33"/>
    <n v="131"/>
    <s v="On-time"/>
    <n v="1051"/>
    <n v="365.28"/>
    <n v="365.28"/>
    <n v="30"/>
    <s v="Female"/>
    <s v="High"/>
    <x v="0"/>
    <x v="0"/>
    <n v="2"/>
    <s v="None"/>
    <s v="Online"/>
    <n v="6.2"/>
    <n v="9"/>
    <n v="45"/>
    <n v="0"/>
    <n v="0"/>
    <s v="Aisle"/>
  </r>
  <r>
    <s v="P998"/>
    <s v="F1025"/>
    <s v="Delta"/>
    <x v="4"/>
    <x v="6"/>
    <s v="23,01,2025  05:19:04"/>
    <n v="243"/>
    <s v="On-time"/>
    <n v="1620"/>
    <n v="346.85"/>
    <n v="346.85"/>
    <n v="58"/>
    <s v="Female"/>
    <s v="High"/>
    <x v="3"/>
    <x v="1"/>
    <n v="0"/>
    <s v="Gold"/>
    <s v="Online"/>
    <n v="9.1999999999999993"/>
    <n v="6"/>
    <n v="89"/>
    <n v="0"/>
    <n v="0"/>
    <s v="Aisle"/>
  </r>
  <r>
    <s v="P999"/>
    <s v="F1039"/>
    <s v="Delta"/>
    <x v="7"/>
    <x v="1"/>
    <s v="30,01,2025  02:11:18"/>
    <n v="274"/>
    <s v="On-time"/>
    <n v="1470"/>
    <n v="484.7"/>
    <n v="484.7"/>
    <n v="27"/>
    <s v="Male"/>
    <s v="High"/>
    <x v="2"/>
    <x v="1"/>
    <n v="0"/>
    <s v="None"/>
    <s v="Desk"/>
    <n v="5.7"/>
    <n v="7"/>
    <n v="85"/>
    <n v="0"/>
    <n v="0"/>
    <s v="Window"/>
  </r>
  <r>
    <s v="P1000"/>
    <s v="F744"/>
    <s v="Delta"/>
    <x v="4"/>
    <x v="5"/>
    <s v="08,10,2023  05:10:22"/>
    <n v="229"/>
    <s v="On-time"/>
    <n v="750"/>
    <n v="194.28"/>
    <n v="194.28"/>
    <n v="25"/>
    <s v="Male"/>
    <s v="Medium"/>
    <x v="0"/>
    <x v="3"/>
    <n v="0"/>
    <s v="Platinum"/>
    <s v="Airport Kiosk"/>
    <n v="5.9"/>
    <n v="6"/>
    <n v="70"/>
    <n v="1"/>
    <n v="0"/>
    <s v="Window"/>
  </r>
  <r>
    <s v="P1001"/>
    <s v="F633"/>
    <s v="Southwest"/>
    <x v="7"/>
    <x v="4"/>
    <s v="03,11,2023  14:30:31"/>
    <n v="278"/>
    <s v="Delayed"/>
    <n v="1106"/>
    <n v="479.42"/>
    <n v="479.42"/>
    <n v="39"/>
    <s v="Female"/>
    <s v="Medium"/>
    <x v="2"/>
    <x v="2"/>
    <n v="1"/>
    <s v="None"/>
    <s v="Desk"/>
    <n v="4.8"/>
    <n v="1"/>
    <n v="80"/>
    <n v="0"/>
    <n v="0"/>
    <s v="Middle"/>
  </r>
  <r>
    <s v="P1002"/>
    <s v="F1582"/>
    <s v="JetBlue"/>
    <x v="6"/>
    <x v="5"/>
    <s v="06,06,2023  13:32:24"/>
    <n v="201"/>
    <s v="On-time"/>
    <n v="622"/>
    <n v="581.92999999999995"/>
    <n v="581.92999999999995"/>
    <n v="79"/>
    <s v="Female"/>
    <s v="Low"/>
    <x v="2"/>
    <x v="0"/>
    <n v="0"/>
    <s v="None"/>
    <s v="Online"/>
    <n v="4.7"/>
    <n v="1"/>
    <n v="39"/>
    <n v="0"/>
    <n v="0"/>
    <s v="Window"/>
  </r>
  <r>
    <s v="P1003"/>
    <s v="F623"/>
    <s v="Delta"/>
    <x v="1"/>
    <x v="5"/>
    <s v="25,12,2023  00:51:51"/>
    <n v="274"/>
    <s v="Delayed"/>
    <n v="1097"/>
    <n v="387.43"/>
    <n v="387.43"/>
    <n v="33"/>
    <s v="Female"/>
    <s v="High"/>
    <x v="3"/>
    <x v="1"/>
    <n v="0"/>
    <s v="None"/>
    <s v="Mobile App"/>
    <n v="8.9"/>
    <n v="6"/>
    <n v="118"/>
    <n v="0"/>
    <n v="0"/>
    <s v="Aisle"/>
  </r>
  <r>
    <s v="P1004"/>
    <s v="F502"/>
    <s v="United"/>
    <x v="5"/>
    <x v="7"/>
    <s v="03,09,2024  01:15:58"/>
    <n v="322"/>
    <s v="On-time"/>
    <n v="490"/>
    <n v="294.08999999999997"/>
    <n v="294.08999999999997"/>
    <n v="41"/>
    <s v="Male"/>
    <s v="Medium"/>
    <x v="0"/>
    <x v="1"/>
    <n v="0"/>
    <s v="None"/>
    <s v="Mobile App"/>
    <n v="8.6999999999999993"/>
    <n v="7"/>
    <n v="47"/>
    <n v="0"/>
    <n v="0"/>
    <s v="Aisle"/>
  </r>
  <r>
    <s v="P1005"/>
    <s v="F1658"/>
    <s v="Southwest"/>
    <x v="4"/>
    <x v="2"/>
    <s v="27,06,2023  16:28:48"/>
    <n v="127"/>
    <s v="On-time"/>
    <n v="874"/>
    <n v="450.09"/>
    <n v="450.09"/>
    <n v="54"/>
    <s v="Female"/>
    <s v="Medium"/>
    <x v="3"/>
    <x v="2"/>
    <n v="1"/>
    <s v="None"/>
    <s v="Airport Kiosk"/>
    <n v="6.2"/>
    <n v="6"/>
    <n v="56"/>
    <n v="0"/>
    <n v="0"/>
    <s v="Middle"/>
  </r>
  <r>
    <s v="P1006"/>
    <s v="F98"/>
    <s v="United"/>
    <x v="4"/>
    <x v="4"/>
    <s v="20,01,2025  22:18:27"/>
    <n v="215"/>
    <s v="Delayed"/>
    <n v="1598"/>
    <n v="326.52999999999997"/>
    <n v="326.52999999999997"/>
    <n v="78"/>
    <s v="Female"/>
    <s v="Medium"/>
    <x v="1"/>
    <x v="1"/>
    <n v="0"/>
    <s v="None"/>
    <s v="Online"/>
    <n v="7.8"/>
    <n v="21"/>
    <n v="97"/>
    <n v="0"/>
    <n v="1"/>
    <s v="Aisle"/>
  </r>
  <r>
    <s v="P1007"/>
    <s v="F1561"/>
    <s v="American Airlines"/>
    <x v="4"/>
    <x v="5"/>
    <s v="25,02,2025  23:28:33"/>
    <n v="273"/>
    <s v="On-time"/>
    <n v="1251"/>
    <n v="219.69"/>
    <n v="219.69"/>
    <n v="61"/>
    <s v="Female"/>
    <s v="High"/>
    <x v="0"/>
    <x v="1"/>
    <n v="1"/>
    <s v="None"/>
    <s v="Airport Kiosk"/>
    <n v="8.8000000000000007"/>
    <n v="10"/>
    <n v="42"/>
    <n v="0"/>
    <n v="0"/>
    <s v="Window"/>
  </r>
  <r>
    <s v="P1008"/>
    <s v="F2000"/>
    <s v="Southwest"/>
    <x v="5"/>
    <x v="2"/>
    <s v="06,11,2023  18:58:04"/>
    <n v="207"/>
    <s v="On-time"/>
    <n v="1288"/>
    <n v="449.29"/>
    <n v="449.29"/>
    <n v="18"/>
    <s v="Male"/>
    <s v="Medium"/>
    <x v="2"/>
    <x v="1"/>
    <n v="1"/>
    <s v="Silver"/>
    <s v="Online"/>
    <n v="5.7"/>
    <n v="19"/>
    <n v="60"/>
    <n v="0"/>
    <n v="0"/>
    <s v="Window"/>
  </r>
  <r>
    <s v="P1009"/>
    <s v="F958"/>
    <s v="American Airlines"/>
    <x v="4"/>
    <x v="3"/>
    <s v="16,07,2023  13:42:10"/>
    <n v="119"/>
    <s v="Delayed"/>
    <n v="1233"/>
    <n v="370.25"/>
    <n v="370.25"/>
    <n v="35"/>
    <s v="Male"/>
    <s v="Low"/>
    <x v="3"/>
    <x v="2"/>
    <n v="1"/>
    <s v="None"/>
    <s v="Online"/>
    <n v="8.5"/>
    <n v="6"/>
    <n v="80"/>
    <n v="0"/>
    <n v="0"/>
    <s v="Middle"/>
  </r>
  <r>
    <s v="P1010"/>
    <s v="F106"/>
    <s v="Delta"/>
    <x v="4"/>
    <x v="5"/>
    <s v="28,11,2023  22:54:24"/>
    <n v="253"/>
    <s v="On-time"/>
    <n v="1030"/>
    <n v="351.2"/>
    <n v="351.2"/>
    <n v="65"/>
    <s v="Male"/>
    <s v="Medium"/>
    <x v="0"/>
    <x v="1"/>
    <n v="2"/>
    <s v="Silver"/>
    <s v="Desk"/>
    <n v="7.4"/>
    <n v="7"/>
    <n v="10"/>
    <n v="0"/>
    <n v="0"/>
    <s v="Middle"/>
  </r>
  <r>
    <s v="P1011"/>
    <s v="F121"/>
    <s v="United"/>
    <x v="1"/>
    <x v="1"/>
    <s v="20,08,2024  18:04:15"/>
    <n v="133"/>
    <s v="On-time"/>
    <n v="1333"/>
    <n v="324.05"/>
    <n v="324.05"/>
    <n v="76"/>
    <s v="Female"/>
    <s v="Medium"/>
    <x v="0"/>
    <x v="1"/>
    <n v="1"/>
    <s v="None"/>
    <s v="Mobile App"/>
    <n v="7.8"/>
    <n v="5"/>
    <n v="48"/>
    <n v="1"/>
    <n v="0"/>
    <s v="Middle"/>
  </r>
  <r>
    <s v="P1012"/>
    <s v="F640"/>
    <s v="United"/>
    <x v="4"/>
    <x v="3"/>
    <s v="15,07,2024  12:01:43"/>
    <n v="98"/>
    <s v="On-time"/>
    <n v="1053"/>
    <n v="350.83"/>
    <n v="350.83"/>
    <n v="27"/>
    <s v="Female"/>
    <s v="Medium"/>
    <x v="3"/>
    <x v="2"/>
    <n v="1"/>
    <s v="None"/>
    <s v="Online"/>
    <n v="7.2"/>
    <n v="0"/>
    <n v="63"/>
    <n v="0"/>
    <n v="0"/>
    <s v="Window"/>
  </r>
  <r>
    <s v="P1013"/>
    <s v="F1969"/>
    <s v="Southwest"/>
    <x v="0"/>
    <x v="2"/>
    <s v="19,10,2023  06:41:24"/>
    <n v="250"/>
    <s v="Delayed"/>
    <n v="779"/>
    <n v="436.02"/>
    <n v="436.02"/>
    <n v="43"/>
    <s v="Female"/>
    <s v="Medium"/>
    <x v="1"/>
    <x v="2"/>
    <n v="1"/>
    <s v="Gold"/>
    <s v="Desk"/>
    <n v="8.6"/>
    <n v="7"/>
    <n v="94"/>
    <n v="0"/>
    <n v="0"/>
    <s v="Window"/>
  </r>
  <r>
    <s v="P1014"/>
    <s v="F473"/>
    <s v="Southwest"/>
    <x v="5"/>
    <x v="5"/>
    <s v="09,04,2024  01:09:28"/>
    <n v="293"/>
    <s v="Delayed"/>
    <n v="1871"/>
    <n v="150.03"/>
    <n v="150.03"/>
    <n v="52"/>
    <s v="Male"/>
    <s v="Medium"/>
    <x v="3"/>
    <x v="1"/>
    <n v="2"/>
    <s v="Silver"/>
    <s v="Airport Kiosk"/>
    <n v="8.5"/>
    <n v="8"/>
    <n v="113"/>
    <n v="0"/>
    <n v="1"/>
    <s v="Middle"/>
  </r>
  <r>
    <s v="P1015"/>
    <s v="F872"/>
    <s v="JetBlue"/>
    <x v="7"/>
    <x v="2"/>
    <s v="05,03,2025  06:30:12"/>
    <n v="76"/>
    <s v="On-time"/>
    <n v="1146"/>
    <n v="164.61"/>
    <n v="164.61"/>
    <n v="43"/>
    <s v="Female"/>
    <s v="Medium"/>
    <x v="0"/>
    <x v="3"/>
    <n v="3"/>
    <s v="None"/>
    <s v="Online"/>
    <n v="6.3"/>
    <n v="26"/>
    <n v="82"/>
    <n v="1"/>
    <n v="1"/>
    <s v="Middle"/>
  </r>
  <r>
    <s v="P1016"/>
    <s v="F1200"/>
    <s v="United"/>
    <x v="3"/>
    <x v="7"/>
    <s v="20,03,2024  00:50:37"/>
    <n v="150"/>
    <s v="Delayed"/>
    <n v="603"/>
    <n v="311.5"/>
    <n v="311.5"/>
    <n v="56"/>
    <s v="Male"/>
    <s v="High"/>
    <x v="1"/>
    <x v="3"/>
    <n v="3"/>
    <s v="Gold"/>
    <s v="Desk"/>
    <n v="7.2"/>
    <n v="8"/>
    <n v="109"/>
    <n v="0"/>
    <n v="0"/>
    <s v="Aisle"/>
  </r>
  <r>
    <s v="P1017"/>
    <s v="F1526"/>
    <s v="American Airlines"/>
    <x v="2"/>
    <x v="7"/>
    <s v="25,09,2024  05:12:58"/>
    <n v="224"/>
    <s v="Cancelled"/>
    <n v="1352"/>
    <n v="392.62"/>
    <n v="392.62"/>
    <n v="21"/>
    <s v="Male"/>
    <s v="High"/>
    <x v="2"/>
    <x v="1"/>
    <n v="1"/>
    <s v="Silver"/>
    <s v="Mobile App"/>
    <n v="5.6"/>
    <n v="3"/>
    <n v="32"/>
    <n v="0"/>
    <n v="1"/>
    <s v="Middle"/>
  </r>
  <r>
    <s v="P1018"/>
    <s v="F1090"/>
    <s v="United"/>
    <x v="4"/>
    <x v="4"/>
    <s v="05,07,2024  21:30:47"/>
    <n v="102"/>
    <s v="On-time"/>
    <n v="1757"/>
    <n v="381.81"/>
    <n v="381.81"/>
    <n v="67"/>
    <s v="Male"/>
    <s v="Medium"/>
    <x v="2"/>
    <x v="1"/>
    <n v="2"/>
    <s v="None"/>
    <s v="Desk"/>
    <n v="5.6"/>
    <n v="23"/>
    <n v="68"/>
    <n v="0"/>
    <n v="0"/>
    <s v="Window"/>
  </r>
  <r>
    <s v="P1019"/>
    <s v="F805"/>
    <s v="JetBlue"/>
    <x v="1"/>
    <x v="6"/>
    <s v="12,10,2024  03:14:24"/>
    <n v="141"/>
    <s v="On-time"/>
    <n v="1446"/>
    <n v="340.95"/>
    <n v="340.95"/>
    <n v="65"/>
    <s v="Male"/>
    <s v="High"/>
    <x v="3"/>
    <x v="2"/>
    <n v="1"/>
    <s v="Gold"/>
    <s v="Online"/>
    <n v="4.7"/>
    <n v="1"/>
    <n v="104"/>
    <n v="0"/>
    <n v="0"/>
    <s v="Aisle"/>
  </r>
  <r>
    <s v="P1020"/>
    <s v="F1797"/>
    <s v="American Airlines"/>
    <x v="5"/>
    <x v="6"/>
    <s v="08,04,2024  15:24:01"/>
    <n v="186"/>
    <s v="On-time"/>
    <n v="1517"/>
    <n v="172.73"/>
    <n v="172.73"/>
    <n v="35"/>
    <s v="Male"/>
    <s v="High"/>
    <x v="3"/>
    <x v="1"/>
    <n v="1"/>
    <s v="Silver"/>
    <s v="Airport Kiosk"/>
    <n v="6.6"/>
    <n v="3"/>
    <n v="30"/>
    <n v="0"/>
    <n v="0"/>
    <s v="Window"/>
  </r>
  <r>
    <s v="P1021"/>
    <s v="F995"/>
    <s v="JetBlue"/>
    <x v="0"/>
    <x v="5"/>
    <s v="09,09,2023  23:51:13"/>
    <n v="121"/>
    <s v="On-time"/>
    <n v="906"/>
    <n v="331.55"/>
    <n v="331.55"/>
    <n v="59"/>
    <s v="Male"/>
    <s v="Low"/>
    <x v="2"/>
    <x v="1"/>
    <n v="2"/>
    <s v="None"/>
    <s v="Mobile App"/>
    <n v="7.8"/>
    <n v="11"/>
    <n v="93"/>
    <n v="0"/>
    <n v="1"/>
    <s v="Window"/>
  </r>
  <r>
    <s v="P1022"/>
    <s v="F1359"/>
    <s v="Southwest"/>
    <x v="6"/>
    <x v="6"/>
    <s v="16,03,2024  20:55:55"/>
    <n v="186"/>
    <s v="On-time"/>
    <n v="1264"/>
    <n v="334.49"/>
    <n v="334.49"/>
    <n v="31"/>
    <s v="Female"/>
    <s v="High"/>
    <x v="3"/>
    <x v="1"/>
    <n v="0"/>
    <s v="Silver"/>
    <s v="Airport Kiosk"/>
    <n v="3.7"/>
    <n v="1"/>
    <n v="31"/>
    <n v="0"/>
    <n v="0"/>
    <s v="Window"/>
  </r>
  <r>
    <s v="P1023"/>
    <s v="F976"/>
    <s v="American Airlines"/>
    <x v="2"/>
    <x v="0"/>
    <s v="29,01,2025  08:21:26"/>
    <n v="182"/>
    <s v="Cancelled"/>
    <n v="1468"/>
    <n v="429.51"/>
    <n v="429.51"/>
    <n v="78"/>
    <s v="Male"/>
    <s v="Low"/>
    <x v="0"/>
    <x v="2"/>
    <n v="0"/>
    <s v="Silver"/>
    <s v="Online"/>
    <n v="7"/>
    <n v="5"/>
    <n v="42"/>
    <n v="0"/>
    <n v="0"/>
    <s v="Aisle"/>
  </r>
  <r>
    <s v="P1024"/>
    <s v="F675"/>
    <s v="Delta"/>
    <x v="6"/>
    <x v="3"/>
    <s v="04,05,2023  22:28:17"/>
    <n v="184"/>
    <s v="On-time"/>
    <n v="1679"/>
    <n v="427.96"/>
    <n v="427.96"/>
    <n v="53"/>
    <s v="Female"/>
    <s v="Medium"/>
    <x v="1"/>
    <x v="0"/>
    <n v="1"/>
    <s v="None"/>
    <s v="Online"/>
    <n v="5.6"/>
    <n v="12"/>
    <n v="100"/>
    <n v="0"/>
    <n v="0"/>
    <s v="Window"/>
  </r>
  <r>
    <s v="P1025"/>
    <s v="F1143"/>
    <s v="JetBlue"/>
    <x v="3"/>
    <x v="6"/>
    <s v="02,01,2024  01:11:58"/>
    <n v="179"/>
    <s v="Delayed"/>
    <n v="1425"/>
    <n v="312.68"/>
    <n v="312.68"/>
    <n v="61"/>
    <s v="Male"/>
    <s v="Medium"/>
    <x v="0"/>
    <x v="3"/>
    <n v="2"/>
    <s v="Platinum"/>
    <s v="Desk"/>
    <n v="3.1"/>
    <n v="16"/>
    <n v="34"/>
    <n v="0"/>
    <n v="0"/>
    <s v="Window"/>
  </r>
  <r>
    <s v="P1026"/>
    <s v="F2000"/>
    <s v="Southwest"/>
    <x v="1"/>
    <x v="3"/>
    <s v="21,04,2025  13:08:48"/>
    <n v="126"/>
    <s v="On-time"/>
    <n v="1091"/>
    <n v="445.66"/>
    <n v="445.66"/>
    <n v="56"/>
    <s v="Female"/>
    <s v="Medium"/>
    <x v="2"/>
    <x v="0"/>
    <n v="2"/>
    <s v="None"/>
    <s v="Online"/>
    <n v="6.8"/>
    <n v="13"/>
    <n v="20"/>
    <n v="0"/>
    <n v="0"/>
    <s v="Window"/>
  </r>
  <r>
    <s v="P1027"/>
    <s v="F512"/>
    <s v="United"/>
    <x v="5"/>
    <x v="1"/>
    <s v="28,12,2024  11:00:58"/>
    <n v="177"/>
    <s v="On-time"/>
    <n v="962"/>
    <n v="454.21"/>
    <n v="454.21"/>
    <n v="21"/>
    <s v="Male"/>
    <s v="High"/>
    <x v="3"/>
    <x v="1"/>
    <n v="0"/>
    <s v="None"/>
    <s v="Desk"/>
    <n v="6.8"/>
    <n v="25"/>
    <n v="109"/>
    <n v="0"/>
    <n v="0"/>
    <s v="Window"/>
  </r>
  <r>
    <s v="P1028"/>
    <s v="F1493"/>
    <s v="Southwest"/>
    <x v="7"/>
    <x v="0"/>
    <s v="20,06,2023  23:13:54"/>
    <n v="148"/>
    <s v="On-time"/>
    <n v="1543"/>
    <n v="480.35"/>
    <n v="480.35"/>
    <n v="69"/>
    <s v="Male"/>
    <s v="Medium"/>
    <x v="1"/>
    <x v="2"/>
    <n v="1"/>
    <s v="Silver"/>
    <s v="Mobile App"/>
    <n v="6.3"/>
    <n v="9"/>
    <n v="65"/>
    <n v="0"/>
    <n v="1"/>
    <s v="Aisle"/>
  </r>
  <r>
    <s v="P1029"/>
    <s v="F1108"/>
    <s v="JetBlue"/>
    <x v="0"/>
    <x v="3"/>
    <s v="15,02,2024  15:14:00"/>
    <n v="255"/>
    <s v="On-time"/>
    <n v="1102"/>
    <n v="583.53"/>
    <n v="583.53"/>
    <n v="41"/>
    <s v="Female"/>
    <s v="Low"/>
    <x v="1"/>
    <x v="1"/>
    <n v="2"/>
    <s v="None"/>
    <s v="Online"/>
    <n v="7.8"/>
    <n v="2"/>
    <n v="51"/>
    <n v="0"/>
    <n v="0"/>
    <s v="Aisle"/>
  </r>
  <r>
    <s v="P1030"/>
    <s v="F1862"/>
    <s v="Delta"/>
    <x v="7"/>
    <x v="4"/>
    <s v="26,05,2024  16:37:02"/>
    <n v="188"/>
    <s v="On-time"/>
    <n v="1511"/>
    <n v="337.08"/>
    <n v="337.08"/>
    <n v="28"/>
    <s v="Female"/>
    <s v="High"/>
    <x v="0"/>
    <x v="2"/>
    <n v="0"/>
    <s v="None"/>
    <s v="Desk"/>
    <n v="6"/>
    <n v="9"/>
    <n v="72"/>
    <n v="0"/>
    <n v="0"/>
    <s v="Middle"/>
  </r>
  <r>
    <s v="P1031"/>
    <s v="F569"/>
    <s v="United"/>
    <x v="0"/>
    <x v="3"/>
    <s v="19,07,2024  03:12:12"/>
    <n v="163"/>
    <s v="On-time"/>
    <n v="1132"/>
    <n v="391.29"/>
    <n v="391.29"/>
    <n v="36"/>
    <s v="Male"/>
    <s v="Medium"/>
    <x v="0"/>
    <x v="1"/>
    <n v="0"/>
    <s v="None"/>
    <s v="Online"/>
    <n v="9.6"/>
    <n v="11"/>
    <n v="9"/>
    <n v="1"/>
    <n v="0"/>
    <s v="Window"/>
  </r>
  <r>
    <s v="P1032"/>
    <s v="F933"/>
    <s v="United"/>
    <x v="2"/>
    <x v="0"/>
    <s v="20,10,2024  23:17:16"/>
    <n v="174"/>
    <s v="On-time"/>
    <n v="1339"/>
    <n v="281.94"/>
    <n v="281.94"/>
    <n v="44"/>
    <s v="Male"/>
    <s v="Medium"/>
    <x v="1"/>
    <x v="2"/>
    <n v="4"/>
    <s v="None"/>
    <s v="Online"/>
    <n v="6.6"/>
    <n v="6"/>
    <n v="14"/>
    <n v="0"/>
    <n v="0"/>
    <s v="Window"/>
  </r>
  <r>
    <s v="P1033"/>
    <s v="F817"/>
    <s v="United"/>
    <x v="0"/>
    <x v="0"/>
    <s v="15,02,2025  11:02:29"/>
    <n v="191"/>
    <s v="Delayed"/>
    <n v="1377"/>
    <n v="463.13"/>
    <n v="463.13"/>
    <n v="43"/>
    <s v="Male"/>
    <s v="Medium"/>
    <x v="0"/>
    <x v="3"/>
    <n v="1"/>
    <s v="None"/>
    <s v="Mobile App"/>
    <n v="8.3000000000000007"/>
    <n v="0"/>
    <n v="29"/>
    <n v="0"/>
    <n v="0"/>
    <s v="Window"/>
  </r>
  <r>
    <s v="P1034"/>
    <s v="F199"/>
    <s v="United"/>
    <x v="6"/>
    <x v="1"/>
    <s v="19,06,2023  09:41:00"/>
    <n v="210"/>
    <s v="On-time"/>
    <n v="1496"/>
    <n v="303.19"/>
    <n v="303.19"/>
    <n v="35"/>
    <s v="Male"/>
    <s v="Low"/>
    <x v="2"/>
    <x v="1"/>
    <n v="1"/>
    <s v="Silver"/>
    <s v="Airport Kiosk"/>
    <n v="8.5"/>
    <n v="11"/>
    <n v="21"/>
    <n v="0"/>
    <n v="0"/>
    <s v="Aisle"/>
  </r>
  <r>
    <s v="P1035"/>
    <s v="F1670"/>
    <s v="Delta"/>
    <x v="4"/>
    <x v="1"/>
    <s v="10,06,2023  20:32:19"/>
    <n v="129"/>
    <s v="On-time"/>
    <n v="958"/>
    <n v="416.65"/>
    <n v="416.65"/>
    <n v="60"/>
    <s v="Female"/>
    <s v="Medium"/>
    <x v="1"/>
    <x v="1"/>
    <n v="2"/>
    <s v="Gold"/>
    <s v="Online"/>
    <n v="7.2"/>
    <n v="0"/>
    <n v="31"/>
    <n v="0"/>
    <n v="1"/>
    <s v="Window"/>
  </r>
  <r>
    <s v="P1036"/>
    <s v="F168"/>
    <s v="JetBlue"/>
    <x v="4"/>
    <x v="4"/>
    <s v="25,05,2024  05:18:12"/>
    <n v="133"/>
    <s v="On-time"/>
    <n v="1162"/>
    <n v="312.88"/>
    <n v="312.88"/>
    <n v="51"/>
    <s v="Male"/>
    <s v="Medium"/>
    <x v="2"/>
    <x v="1"/>
    <n v="0"/>
    <s v="None"/>
    <s v="Online"/>
    <n v="7.3"/>
    <n v="1"/>
    <n v="111"/>
    <n v="0"/>
    <n v="0"/>
    <s v="Middle"/>
  </r>
  <r>
    <s v="P1037"/>
    <s v="F1930"/>
    <s v="Delta"/>
    <x v="6"/>
    <x v="1"/>
    <s v="10,02,2024  20:57:11"/>
    <n v="295"/>
    <s v="On-time"/>
    <n v="1452"/>
    <n v="306.42"/>
    <n v="306.42"/>
    <n v="40"/>
    <s v="Male"/>
    <s v="Low"/>
    <x v="2"/>
    <x v="1"/>
    <n v="1"/>
    <s v="None"/>
    <s v="Desk"/>
    <n v="8"/>
    <n v="15"/>
    <n v="115"/>
    <n v="0"/>
    <n v="0"/>
    <s v="Window"/>
  </r>
  <r>
    <s v="P1038"/>
    <s v="F1062"/>
    <s v="JetBlue"/>
    <x v="2"/>
    <x v="5"/>
    <s v="20,09,2023  15:27:03"/>
    <n v="176"/>
    <s v="Delayed"/>
    <n v="1234"/>
    <n v="397.03"/>
    <n v="397.03"/>
    <n v="74"/>
    <s v="Male"/>
    <s v="High"/>
    <x v="2"/>
    <x v="2"/>
    <n v="3"/>
    <s v="Silver"/>
    <s v="Desk"/>
    <n v="4.7"/>
    <n v="14"/>
    <n v="9"/>
    <n v="0"/>
    <n v="0"/>
    <s v="Window"/>
  </r>
  <r>
    <s v="P1039"/>
    <s v="F637"/>
    <s v="Delta"/>
    <x v="6"/>
    <x v="7"/>
    <s v="09,01,2025  02:01:32"/>
    <n v="143"/>
    <s v="On-time"/>
    <n v="937"/>
    <n v="391.42"/>
    <n v="391.42"/>
    <n v="68"/>
    <s v="Female"/>
    <s v="Low"/>
    <x v="2"/>
    <x v="1"/>
    <n v="1"/>
    <s v="Silver"/>
    <s v="Mobile App"/>
    <n v="7.1"/>
    <n v="16"/>
    <n v="29"/>
    <n v="0"/>
    <n v="0"/>
    <s v="Window"/>
  </r>
  <r>
    <s v="P1040"/>
    <s v="F935"/>
    <s v="United"/>
    <x v="3"/>
    <x v="4"/>
    <s v="22,11,2024  22:21:41"/>
    <n v="108"/>
    <s v="On-time"/>
    <n v="1075"/>
    <n v="275.32"/>
    <n v="275.32"/>
    <n v="43"/>
    <s v="Female"/>
    <s v="High"/>
    <x v="1"/>
    <x v="1"/>
    <n v="0"/>
    <s v="None"/>
    <s v="Airport Kiosk"/>
    <n v="6.6"/>
    <n v="5"/>
    <n v="62"/>
    <n v="0"/>
    <n v="0"/>
    <s v="Middle"/>
  </r>
  <r>
    <s v="P1041"/>
    <s v="F1409"/>
    <s v="Delta"/>
    <x v="2"/>
    <x v="4"/>
    <s v="08,09,2024  20:55:02"/>
    <n v="167"/>
    <s v="On-time"/>
    <n v="697"/>
    <n v="342.74"/>
    <n v="342.74"/>
    <n v="27"/>
    <s v="Male"/>
    <s v="Medium"/>
    <x v="3"/>
    <x v="1"/>
    <n v="0"/>
    <s v="None"/>
    <s v="Mobile App"/>
    <n v="6.6"/>
    <n v="17"/>
    <n v="39"/>
    <n v="0"/>
    <n v="0"/>
    <s v="Aisle"/>
  </r>
  <r>
    <s v="P1042"/>
    <s v="F120"/>
    <s v="United"/>
    <x v="3"/>
    <x v="7"/>
    <s v="07,09,2023  20:23:12"/>
    <n v="160"/>
    <s v="On-time"/>
    <n v="980"/>
    <n v="407.4"/>
    <n v="407.4"/>
    <n v="64"/>
    <s v="Male"/>
    <s v="Medium"/>
    <x v="0"/>
    <x v="1"/>
    <n v="1"/>
    <s v="Silver"/>
    <s v="Mobile App"/>
    <n v="7.7"/>
    <n v="10"/>
    <n v="95"/>
    <n v="0"/>
    <n v="1"/>
    <s v="Aisle"/>
  </r>
  <r>
    <s v="P1043"/>
    <s v="F1572"/>
    <s v="Delta"/>
    <x v="5"/>
    <x v="7"/>
    <s v="20,05,2024  18:13:50"/>
    <n v="150"/>
    <s v="On-time"/>
    <n v="1223"/>
    <n v="379.24"/>
    <n v="379.24"/>
    <n v="39"/>
    <s v="Female"/>
    <s v="Low"/>
    <x v="0"/>
    <x v="1"/>
    <n v="1"/>
    <s v="None"/>
    <s v="Desk"/>
    <n v="7.4"/>
    <n v="2"/>
    <n v="37"/>
    <n v="0"/>
    <n v="0"/>
    <s v="Window"/>
  </r>
  <r>
    <s v="P1044"/>
    <s v="F1542"/>
    <s v="American Airlines"/>
    <x v="0"/>
    <x v="6"/>
    <s v="24,02,2024  13:10:39"/>
    <n v="110"/>
    <s v="On-time"/>
    <n v="1531"/>
    <n v="305.01"/>
    <n v="305.01"/>
    <n v="42"/>
    <s v="Female"/>
    <s v="Medium"/>
    <x v="2"/>
    <x v="1"/>
    <n v="2"/>
    <s v="Silver"/>
    <s v="Online"/>
    <n v="7.9"/>
    <n v="16"/>
    <n v="2"/>
    <n v="0"/>
    <n v="0"/>
    <s v="Middle"/>
  </r>
  <r>
    <s v="P1045"/>
    <s v="F1615"/>
    <s v="United"/>
    <x v="2"/>
    <x v="4"/>
    <s v="11,01,2024  22:15:37"/>
    <n v="172"/>
    <s v="On-time"/>
    <n v="841"/>
    <n v="444.49"/>
    <n v="444.49"/>
    <n v="32"/>
    <s v="Female"/>
    <s v="Low"/>
    <x v="0"/>
    <x v="0"/>
    <n v="2"/>
    <s v="Platinum"/>
    <s v="Mobile App"/>
    <n v="7.9"/>
    <n v="2"/>
    <n v="31"/>
    <n v="1"/>
    <n v="0"/>
    <s v="Middle"/>
  </r>
  <r>
    <s v="P1046"/>
    <s v="F284"/>
    <s v="Southwest"/>
    <x v="4"/>
    <x v="0"/>
    <s v="22,10,2024  00:32:57"/>
    <n v="239"/>
    <s v="Delayed"/>
    <n v="1049"/>
    <n v="284.89999999999998"/>
    <n v="284.89999999999998"/>
    <n v="36"/>
    <s v="Male"/>
    <s v="Low"/>
    <x v="3"/>
    <x v="1"/>
    <n v="0"/>
    <s v="Gold"/>
    <s v="Desk"/>
    <n v="4.8"/>
    <n v="7"/>
    <n v="16"/>
    <n v="0"/>
    <n v="1"/>
    <s v="Window"/>
  </r>
  <r>
    <s v="P1047"/>
    <s v="F1060"/>
    <s v="JetBlue"/>
    <x v="5"/>
    <x v="5"/>
    <s v="01,12,2024  18:21:59"/>
    <n v="197"/>
    <s v="On-time"/>
    <n v="738"/>
    <n v="439.68"/>
    <n v="439.68"/>
    <n v="27"/>
    <s v="Male"/>
    <s v="Medium"/>
    <x v="0"/>
    <x v="1"/>
    <n v="0"/>
    <s v="Gold"/>
    <s v="Airport Kiosk"/>
    <n v="8.3000000000000007"/>
    <n v="18"/>
    <n v="88"/>
    <n v="1"/>
    <n v="0"/>
    <s v="Middle"/>
  </r>
  <r>
    <s v="P1048"/>
    <s v="F1428"/>
    <s v="American Airlines"/>
    <x v="3"/>
    <x v="2"/>
    <s v="02,04,2024  20:40:05"/>
    <n v="149"/>
    <s v="On-time"/>
    <n v="1198"/>
    <n v="289.54000000000002"/>
    <n v="289.54000000000002"/>
    <n v="24"/>
    <s v="Female"/>
    <s v="Low"/>
    <x v="0"/>
    <x v="2"/>
    <n v="3"/>
    <s v="Silver"/>
    <s v="Mobile App"/>
    <n v="7.6"/>
    <n v="6"/>
    <n v="32"/>
    <n v="0"/>
    <n v="0"/>
    <s v="Window"/>
  </r>
  <r>
    <s v="P1049"/>
    <s v="F185"/>
    <s v="United"/>
    <x v="2"/>
    <x v="4"/>
    <s v="26,12,2024  10:38:45"/>
    <n v="104"/>
    <s v="On-time"/>
    <n v="1080"/>
    <n v="383.35"/>
    <n v="383.35"/>
    <n v="72"/>
    <s v="Female"/>
    <s v="Medium"/>
    <x v="1"/>
    <x v="1"/>
    <n v="1"/>
    <s v="None"/>
    <s v="Online"/>
    <n v="9"/>
    <n v="13"/>
    <n v="92"/>
    <n v="0"/>
    <n v="0"/>
    <s v="Middle"/>
  </r>
  <r>
    <s v="P1050"/>
    <s v="F1561"/>
    <s v="American Airlines"/>
    <x v="2"/>
    <x v="2"/>
    <s v="16,12,2023  09:05:33"/>
    <n v="117"/>
    <s v="On-time"/>
    <n v="1156"/>
    <n v="543.46"/>
    <n v="543.46"/>
    <n v="65"/>
    <s v="Male"/>
    <s v="Medium"/>
    <x v="2"/>
    <x v="2"/>
    <n v="1"/>
    <s v="Silver"/>
    <s v="Mobile App"/>
    <n v="7.4"/>
    <n v="16"/>
    <n v="29"/>
    <n v="0"/>
    <n v="0"/>
    <s v="Middle"/>
  </r>
  <r>
    <s v="P1051"/>
    <s v="F1918"/>
    <s v="Delta"/>
    <x v="3"/>
    <x v="3"/>
    <s v="10,09,2023  09:31:28"/>
    <n v="166"/>
    <s v="On-time"/>
    <n v="1327"/>
    <n v="216.2"/>
    <n v="216.2"/>
    <n v="35"/>
    <s v="Female"/>
    <s v="High"/>
    <x v="1"/>
    <x v="1"/>
    <n v="0"/>
    <s v="None"/>
    <s v="Mobile App"/>
    <n v="9.6"/>
    <n v="13"/>
    <n v="103"/>
    <n v="1"/>
    <n v="0"/>
    <s v="Middle"/>
  </r>
  <r>
    <s v="P1052"/>
    <s v="F299"/>
    <s v="Southwest"/>
    <x v="7"/>
    <x v="2"/>
    <s v="03,04,2025  22:18:29"/>
    <n v="117"/>
    <s v="On-time"/>
    <n v="1417"/>
    <n v="288.82"/>
    <n v="288.82"/>
    <n v="56"/>
    <s v="Male"/>
    <s v="High"/>
    <x v="2"/>
    <x v="2"/>
    <n v="1"/>
    <s v="None"/>
    <s v="Airport Kiosk"/>
    <n v="7.4"/>
    <n v="5"/>
    <n v="50"/>
    <n v="0"/>
    <n v="0"/>
    <s v="Middle"/>
  </r>
  <r>
    <s v="P1053"/>
    <s v="F645"/>
    <s v="Delta"/>
    <x v="3"/>
    <x v="3"/>
    <s v="25,01,2025  07:32:33"/>
    <n v="229"/>
    <s v="On-time"/>
    <n v="1106"/>
    <n v="367.12"/>
    <n v="367.12"/>
    <n v="53"/>
    <s v="Female"/>
    <s v="Low"/>
    <x v="3"/>
    <x v="1"/>
    <n v="0"/>
    <s v="Silver"/>
    <s v="Online"/>
    <n v="8"/>
    <n v="9"/>
    <n v="61"/>
    <n v="0"/>
    <n v="0"/>
    <s v="Aisle"/>
  </r>
  <r>
    <s v="P1054"/>
    <s v="F865"/>
    <s v="Delta"/>
    <x v="4"/>
    <x v="3"/>
    <s v="10,04,2024  19:15:12"/>
    <n v="161"/>
    <s v="Cancelled"/>
    <n v="727"/>
    <n v="351.76"/>
    <n v="351.76"/>
    <n v="42"/>
    <s v="Female"/>
    <s v="High"/>
    <x v="0"/>
    <x v="1"/>
    <n v="0"/>
    <s v="None"/>
    <s v="Online"/>
    <n v="6.8"/>
    <n v="6"/>
    <n v="3"/>
    <n v="0"/>
    <n v="1"/>
    <s v="Aisle"/>
  </r>
  <r>
    <s v="P1055"/>
    <s v="F834"/>
    <s v="United"/>
    <x v="2"/>
    <x v="4"/>
    <s v="19,10,2024  11:52:13"/>
    <n v="178"/>
    <s v="On-time"/>
    <n v="1506"/>
    <n v="406.1"/>
    <n v="406.1"/>
    <n v="60"/>
    <s v="Male"/>
    <s v="Low"/>
    <x v="1"/>
    <x v="1"/>
    <n v="3"/>
    <s v="Silver"/>
    <s v="Desk"/>
    <n v="8.5"/>
    <n v="5"/>
    <n v="11"/>
    <n v="0"/>
    <n v="1"/>
    <s v="Aisle"/>
  </r>
  <r>
    <s v="P1056"/>
    <s v="F242"/>
    <s v="Southwest"/>
    <x v="6"/>
    <x v="4"/>
    <s v="15,06,2024  12:52:59"/>
    <n v="215"/>
    <s v="On-time"/>
    <n v="1372"/>
    <n v="197.82"/>
    <n v="197.82"/>
    <n v="75"/>
    <s v="Female"/>
    <s v="Low"/>
    <x v="3"/>
    <x v="2"/>
    <n v="0"/>
    <s v="Platinum"/>
    <s v="Airport Kiosk"/>
    <n v="6.6"/>
    <n v="25"/>
    <n v="71"/>
    <n v="0"/>
    <n v="0"/>
    <s v="Aisle"/>
  </r>
  <r>
    <s v="P1057"/>
    <s v="F1372"/>
    <s v="American Airlines"/>
    <x v="5"/>
    <x v="6"/>
    <s v="04,09,2023  07:10:07"/>
    <n v="210"/>
    <s v="On-time"/>
    <n v="1328"/>
    <n v="346.24"/>
    <n v="346.24"/>
    <n v="70"/>
    <s v="Female"/>
    <s v="Medium"/>
    <x v="3"/>
    <x v="2"/>
    <n v="2"/>
    <s v="Gold"/>
    <s v="Airport Kiosk"/>
    <n v="7.1"/>
    <n v="6"/>
    <n v="50"/>
    <n v="0"/>
    <n v="0"/>
    <s v="Middle"/>
  </r>
  <r>
    <s v="P1058"/>
    <s v="F12"/>
    <s v="American Airlines"/>
    <x v="3"/>
    <x v="7"/>
    <s v="11,04,2025  07:17:35"/>
    <n v="178"/>
    <s v="On-time"/>
    <n v="1079"/>
    <n v="290.83"/>
    <n v="290.83"/>
    <n v="53"/>
    <s v="Male"/>
    <s v="Medium"/>
    <x v="3"/>
    <x v="3"/>
    <n v="2"/>
    <s v="Silver"/>
    <s v="Online"/>
    <n v="3.9"/>
    <n v="12"/>
    <n v="0"/>
    <n v="0"/>
    <n v="0"/>
    <s v="Window"/>
  </r>
  <r>
    <s v="P1059"/>
    <s v="F1455"/>
    <s v="Delta"/>
    <x v="6"/>
    <x v="7"/>
    <s v="31,01,2024  16:21:12"/>
    <n v="134"/>
    <s v="Delayed"/>
    <n v="642"/>
    <n v="325.95999999999998"/>
    <n v="325.95999999999998"/>
    <n v="24"/>
    <s v="Female"/>
    <s v="Medium"/>
    <x v="3"/>
    <x v="1"/>
    <n v="3"/>
    <s v="Gold"/>
    <s v="Airport Kiosk"/>
    <n v="8.4"/>
    <n v="4"/>
    <n v="70"/>
    <n v="0"/>
    <n v="0"/>
    <s v="Aisle"/>
  </r>
  <r>
    <s v="P1060"/>
    <s v="F919"/>
    <s v="Delta"/>
    <x v="3"/>
    <x v="1"/>
    <s v="23,07,2023  10:02:16"/>
    <n v="297"/>
    <s v="On-time"/>
    <n v="1510"/>
    <n v="342.42"/>
    <n v="342.42"/>
    <n v="65"/>
    <s v="Female"/>
    <s v="Medium"/>
    <x v="2"/>
    <x v="1"/>
    <n v="1"/>
    <s v="None"/>
    <s v="Mobile App"/>
    <n v="5.5"/>
    <n v="20"/>
    <n v="3"/>
    <n v="0"/>
    <n v="0"/>
    <s v="Aisle"/>
  </r>
  <r>
    <s v="P1061"/>
    <s v="F1309"/>
    <s v="American Airlines"/>
    <x v="2"/>
    <x v="1"/>
    <s v="26,10,2024  06:20:48"/>
    <n v="231"/>
    <s v="On-time"/>
    <n v="606"/>
    <n v="401.1"/>
    <n v="401.1"/>
    <n v="66"/>
    <s v="Female"/>
    <s v="Medium"/>
    <x v="3"/>
    <x v="1"/>
    <n v="2"/>
    <s v="None"/>
    <s v="Mobile App"/>
    <n v="5.4"/>
    <n v="5"/>
    <n v="42"/>
    <n v="0"/>
    <n v="0"/>
    <s v="Aisle"/>
  </r>
  <r>
    <s v="P1062"/>
    <s v="F1275"/>
    <s v="Delta"/>
    <x v="0"/>
    <x v="0"/>
    <s v="15,10,2023  10:47:45"/>
    <n v="129"/>
    <s v="On-time"/>
    <n v="1093"/>
    <n v="258.89"/>
    <n v="258.89"/>
    <n v="79"/>
    <s v="Male"/>
    <s v="Medium"/>
    <x v="3"/>
    <x v="1"/>
    <n v="2"/>
    <s v="None"/>
    <s v="Mobile App"/>
    <n v="9.5"/>
    <n v="2"/>
    <n v="39"/>
    <n v="0"/>
    <n v="1"/>
    <s v="Window"/>
  </r>
  <r>
    <s v="P1063"/>
    <s v="F388"/>
    <s v="JetBlue"/>
    <x v="1"/>
    <x v="6"/>
    <s v="10,06,2024  21:29:16"/>
    <n v="185"/>
    <s v="On-time"/>
    <n v="1149"/>
    <n v="345.16"/>
    <n v="345.16"/>
    <n v="56"/>
    <s v="Male"/>
    <s v="Medium"/>
    <x v="2"/>
    <x v="1"/>
    <n v="1"/>
    <s v="None"/>
    <s v="Online"/>
    <n v="6.7"/>
    <n v="0"/>
    <n v="93"/>
    <n v="0"/>
    <n v="0"/>
    <s v="Window"/>
  </r>
  <r>
    <s v="P1064"/>
    <s v="F733"/>
    <s v="United"/>
    <x v="0"/>
    <x v="2"/>
    <s v="22,10,2024  22:06:38"/>
    <n v="121"/>
    <s v="On-time"/>
    <n v="991"/>
    <n v="301.56"/>
    <n v="301.56"/>
    <n v="40"/>
    <s v="Male"/>
    <s v="Low"/>
    <x v="2"/>
    <x v="1"/>
    <n v="5"/>
    <s v="None"/>
    <s v="Desk"/>
    <n v="6.9"/>
    <n v="2"/>
    <n v="112"/>
    <n v="0"/>
    <n v="0"/>
    <s v="Aisle"/>
  </r>
  <r>
    <s v="P1065"/>
    <s v="F1125"/>
    <s v="JetBlue"/>
    <x v="7"/>
    <x v="2"/>
    <s v="29,08,2024  14:26:39"/>
    <n v="78"/>
    <s v="On-time"/>
    <n v="964"/>
    <n v="278.39"/>
    <n v="278.39"/>
    <n v="78"/>
    <s v="Female"/>
    <s v="Low"/>
    <x v="2"/>
    <x v="2"/>
    <n v="0"/>
    <s v="None"/>
    <s v="Online"/>
    <n v="8.6"/>
    <n v="14"/>
    <n v="13"/>
    <n v="0"/>
    <n v="0"/>
    <s v="Aisle"/>
  </r>
  <r>
    <s v="P1066"/>
    <s v="F1308"/>
    <s v="JetBlue"/>
    <x v="5"/>
    <x v="7"/>
    <s v="05,01,2024  08:59:27"/>
    <n v="86"/>
    <s v="On-time"/>
    <n v="1089"/>
    <n v="367.02"/>
    <n v="367.02"/>
    <n v="36"/>
    <s v="Male"/>
    <s v="Medium"/>
    <x v="2"/>
    <x v="0"/>
    <n v="0"/>
    <s v="Gold"/>
    <s v="Online"/>
    <n v="6.1"/>
    <n v="3"/>
    <n v="35"/>
    <n v="1"/>
    <n v="0"/>
    <s v="Aisle"/>
  </r>
  <r>
    <s v="P1067"/>
    <s v="F271"/>
    <s v="JetBlue"/>
    <x v="7"/>
    <x v="0"/>
    <s v="04,01,2025  12:03:32"/>
    <n v="111"/>
    <s v="On-time"/>
    <n v="588"/>
    <n v="378.81"/>
    <n v="378.81"/>
    <n v="36"/>
    <s v="Female"/>
    <s v="Medium"/>
    <x v="3"/>
    <x v="1"/>
    <n v="1"/>
    <s v="Silver"/>
    <s v="Mobile App"/>
    <n v="7.2"/>
    <n v="10"/>
    <n v="113"/>
    <n v="0"/>
    <n v="0"/>
    <s v="Window"/>
  </r>
  <r>
    <s v="P1068"/>
    <s v="F1909"/>
    <s v="Southwest"/>
    <x v="6"/>
    <x v="0"/>
    <s v="03,11,2024  04:14:14"/>
    <n v="156"/>
    <s v="Delayed"/>
    <n v="1390"/>
    <n v="353.13"/>
    <n v="353.13"/>
    <n v="65"/>
    <s v="Female"/>
    <s v="High"/>
    <x v="3"/>
    <x v="1"/>
    <n v="3"/>
    <s v="None"/>
    <s v="Online"/>
    <n v="3.2"/>
    <n v="0"/>
    <n v="60"/>
    <n v="0"/>
    <n v="0"/>
    <s v="Middle"/>
  </r>
  <r>
    <s v="P1069"/>
    <s v="F20"/>
    <s v="JetBlue"/>
    <x v="3"/>
    <x v="2"/>
    <s v="23,09,2023  02:46:28"/>
    <n v="158"/>
    <s v="On-time"/>
    <n v="1677"/>
    <n v="310.63"/>
    <n v="310.63"/>
    <n v="57"/>
    <s v="Male"/>
    <s v="Medium"/>
    <x v="0"/>
    <x v="3"/>
    <n v="1"/>
    <s v="None"/>
    <s v="Airport Kiosk"/>
    <n v="7.4"/>
    <n v="27"/>
    <n v="58"/>
    <n v="0"/>
    <n v="0"/>
    <s v="Aisle"/>
  </r>
  <r>
    <s v="P1070"/>
    <s v="F1140"/>
    <s v="JetBlue"/>
    <x v="7"/>
    <x v="6"/>
    <s v="21,09,2023  09:23:28"/>
    <n v="277"/>
    <s v="On-time"/>
    <n v="1185"/>
    <n v="403.41"/>
    <n v="403.41"/>
    <n v="62"/>
    <s v="Female"/>
    <s v="Medium"/>
    <x v="1"/>
    <x v="1"/>
    <n v="1"/>
    <s v="Platinum"/>
    <s v="Mobile App"/>
    <n v="5.3"/>
    <n v="0"/>
    <n v="73"/>
    <n v="0"/>
    <n v="0"/>
    <s v="Aisle"/>
  </r>
  <r>
    <s v="P1071"/>
    <s v="F1349"/>
    <s v="Delta"/>
    <x v="6"/>
    <x v="0"/>
    <s v="16,10,2023  19:15:46"/>
    <n v="181"/>
    <s v="On-time"/>
    <n v="1558"/>
    <n v="243.07"/>
    <n v="243.07"/>
    <n v="71"/>
    <s v="Female"/>
    <s v="Medium"/>
    <x v="0"/>
    <x v="1"/>
    <n v="2"/>
    <s v="Silver"/>
    <s v="Airport Kiosk"/>
    <n v="3.2"/>
    <n v="8"/>
    <n v="4"/>
    <n v="0"/>
    <n v="0"/>
    <s v="Window"/>
  </r>
  <r>
    <s v="P1072"/>
    <s v="F886"/>
    <s v="Southwest"/>
    <x v="5"/>
    <x v="0"/>
    <s v="23,05,2023  22:59:06"/>
    <n v="204"/>
    <s v="On-time"/>
    <n v="1452"/>
    <n v="343.76"/>
    <n v="343.76"/>
    <n v="72"/>
    <s v="Female"/>
    <s v="Low"/>
    <x v="0"/>
    <x v="1"/>
    <n v="2"/>
    <s v="Silver"/>
    <s v="Mobile App"/>
    <n v="8.5"/>
    <n v="10"/>
    <n v="92"/>
    <n v="0"/>
    <n v="0"/>
    <s v="Aisle"/>
  </r>
  <r>
    <s v="P1073"/>
    <s v="F1775"/>
    <s v="JetBlue"/>
    <x v="4"/>
    <x v="4"/>
    <s v="10,09,2023  14:43:03"/>
    <n v="208"/>
    <s v="On-time"/>
    <n v="608"/>
    <n v="373.53"/>
    <n v="373.53"/>
    <n v="64"/>
    <s v="Female"/>
    <s v="Low"/>
    <x v="3"/>
    <x v="1"/>
    <n v="0"/>
    <s v="Platinum"/>
    <s v="Mobile App"/>
    <n v="8.8000000000000007"/>
    <n v="3"/>
    <n v="99"/>
    <n v="0"/>
    <n v="0"/>
    <s v="Aisle"/>
  </r>
  <r>
    <s v="P1074"/>
    <s v="F1959"/>
    <s v="American Airlines"/>
    <x v="2"/>
    <x v="6"/>
    <s v="03,09,2023  02:36:14"/>
    <n v="158"/>
    <s v="Delayed"/>
    <n v="1242"/>
    <n v="562.25"/>
    <n v="562.25"/>
    <n v="25"/>
    <s v="Male"/>
    <s v="Low"/>
    <x v="2"/>
    <x v="1"/>
    <n v="1"/>
    <s v="Platinum"/>
    <s v="Online"/>
    <n v="6.3"/>
    <n v="1"/>
    <n v="55"/>
    <n v="0"/>
    <n v="1"/>
    <s v="Middle"/>
  </r>
  <r>
    <s v="P1075"/>
    <s v="F175"/>
    <s v="Delta"/>
    <x v="2"/>
    <x v="7"/>
    <s v="18,07,2024  10:44:05"/>
    <n v="104"/>
    <s v="On-time"/>
    <n v="1220"/>
    <n v="321.04000000000002"/>
    <n v="321.04000000000002"/>
    <n v="38"/>
    <s v="Male"/>
    <s v="Medium"/>
    <x v="3"/>
    <x v="1"/>
    <n v="0"/>
    <s v="Silver"/>
    <s v="Desk"/>
    <n v="7.8"/>
    <n v="6"/>
    <n v="13"/>
    <n v="0"/>
    <n v="0"/>
    <s v="Aisle"/>
  </r>
  <r>
    <s v="P1076"/>
    <s v="F5"/>
    <s v="JetBlue"/>
    <x v="2"/>
    <x v="7"/>
    <s v="19,07,2023  03:06:00"/>
    <n v="234"/>
    <s v="On-time"/>
    <n v="1529"/>
    <n v="308.33999999999997"/>
    <n v="308.33999999999997"/>
    <n v="25"/>
    <s v="Female"/>
    <s v="Low"/>
    <x v="1"/>
    <x v="2"/>
    <n v="0"/>
    <s v="Gold"/>
    <s v="Online"/>
    <n v="5.4"/>
    <n v="3"/>
    <n v="53"/>
    <n v="0"/>
    <n v="0"/>
    <s v="Middle"/>
  </r>
  <r>
    <s v="P1077"/>
    <s v="F607"/>
    <s v="JetBlue"/>
    <x v="1"/>
    <x v="4"/>
    <s v="26,10,2023  09:03:20"/>
    <n v="175"/>
    <s v="On-time"/>
    <n v="1184"/>
    <n v="359.89"/>
    <n v="359.89"/>
    <n v="62"/>
    <s v="Female"/>
    <s v="Medium"/>
    <x v="0"/>
    <x v="1"/>
    <n v="0"/>
    <s v="Silver"/>
    <s v="Mobile App"/>
    <n v="6"/>
    <n v="54"/>
    <n v="45"/>
    <n v="0"/>
    <n v="0"/>
    <s v="Middle"/>
  </r>
  <r>
    <s v="P1078"/>
    <s v="F704"/>
    <s v="JetBlue"/>
    <x v="7"/>
    <x v="0"/>
    <s v="03,09,2023  06:49:27"/>
    <n v="201"/>
    <s v="On-time"/>
    <n v="1275"/>
    <n v="243.12"/>
    <n v="243.12"/>
    <n v="72"/>
    <s v="Male"/>
    <s v="Low"/>
    <x v="3"/>
    <x v="2"/>
    <n v="1"/>
    <s v="None"/>
    <s v="Online"/>
    <n v="7"/>
    <n v="10"/>
    <n v="90"/>
    <n v="0"/>
    <n v="0"/>
    <s v="Middle"/>
  </r>
  <r>
    <s v="P1079"/>
    <s v="F1574"/>
    <s v="Delta"/>
    <x v="1"/>
    <x v="7"/>
    <s v="13,07,2023  06:59:40"/>
    <n v="66"/>
    <s v="On-time"/>
    <n v="1066"/>
    <n v="466.67"/>
    <n v="466.67"/>
    <n v="74"/>
    <s v="Male"/>
    <s v="Medium"/>
    <x v="2"/>
    <x v="1"/>
    <n v="1"/>
    <s v="Silver"/>
    <s v="Airport Kiosk"/>
    <n v="8.1"/>
    <n v="4"/>
    <n v="43"/>
    <n v="0"/>
    <n v="0"/>
    <s v="Aisle"/>
  </r>
  <r>
    <s v="P1080"/>
    <s v="F864"/>
    <s v="Southwest"/>
    <x v="2"/>
    <x v="6"/>
    <s v="30,08,2024  20:40:19"/>
    <n v="204"/>
    <s v="On-time"/>
    <n v="1085"/>
    <n v="487.25"/>
    <n v="487.25"/>
    <n v="27"/>
    <s v="Female"/>
    <s v="Low"/>
    <x v="3"/>
    <x v="2"/>
    <n v="2"/>
    <s v="None"/>
    <s v="Online"/>
    <n v="7.6"/>
    <n v="4"/>
    <n v="93"/>
    <n v="0"/>
    <n v="0"/>
    <s v="Window"/>
  </r>
  <r>
    <s v="P1081"/>
    <s v="F385"/>
    <s v="JetBlue"/>
    <x v="5"/>
    <x v="5"/>
    <s v="11,04,2024  09:25:32"/>
    <n v="84"/>
    <s v="On-time"/>
    <n v="938"/>
    <n v="389.87"/>
    <n v="389.87"/>
    <n v="47"/>
    <s v="Male"/>
    <s v="High"/>
    <x v="3"/>
    <x v="1"/>
    <n v="0"/>
    <s v="Platinum"/>
    <s v="Mobile App"/>
    <n v="5.9"/>
    <n v="3"/>
    <n v="30"/>
    <n v="0"/>
    <n v="0"/>
    <s v="Aisle"/>
  </r>
  <r>
    <s v="P1082"/>
    <s v="F851"/>
    <s v="Delta"/>
    <x v="4"/>
    <x v="3"/>
    <s v="15,02,2025  14:31:37"/>
    <n v="130"/>
    <s v="Cancelled"/>
    <n v="1150"/>
    <n v="332.21"/>
    <n v="332.21"/>
    <n v="44"/>
    <s v="Male"/>
    <s v="Medium"/>
    <x v="0"/>
    <x v="0"/>
    <n v="0"/>
    <s v="Silver"/>
    <s v="Desk"/>
    <n v="8"/>
    <n v="15"/>
    <n v="118"/>
    <n v="0"/>
    <n v="0"/>
    <s v="Window"/>
  </r>
  <r>
    <s v="P1083"/>
    <s v="F1817"/>
    <s v="Delta"/>
    <x v="1"/>
    <x v="6"/>
    <s v="30,09,2023  15:45:32"/>
    <n v="203"/>
    <s v="On-time"/>
    <n v="1414"/>
    <n v="334.1"/>
    <n v="334.1"/>
    <n v="20"/>
    <s v="Female"/>
    <s v="Low"/>
    <x v="3"/>
    <x v="3"/>
    <n v="1"/>
    <s v="None"/>
    <s v="Desk"/>
    <n v="8.3000000000000007"/>
    <n v="6"/>
    <n v="70"/>
    <n v="0"/>
    <n v="0"/>
    <s v="Aisle"/>
  </r>
  <r>
    <s v="P1084"/>
    <s v="F615"/>
    <s v="Southwest"/>
    <x v="0"/>
    <x v="2"/>
    <s v="17,03,2025  04:44:10"/>
    <n v="107"/>
    <s v="On-time"/>
    <n v="600"/>
    <n v="534.76"/>
    <n v="534.76"/>
    <n v="50"/>
    <s v="Female"/>
    <s v="Medium"/>
    <x v="2"/>
    <x v="2"/>
    <n v="2"/>
    <s v="None"/>
    <s v="Mobile App"/>
    <n v="5.5"/>
    <n v="8"/>
    <n v="52"/>
    <n v="0"/>
    <n v="0"/>
    <s v="Middle"/>
  </r>
  <r>
    <s v="P1085"/>
    <s v="F1574"/>
    <s v="United"/>
    <x v="0"/>
    <x v="7"/>
    <s v="03,07,2024  22:10:59"/>
    <n v="182"/>
    <s v="On-time"/>
    <n v="1601"/>
    <n v="385.9"/>
    <n v="385.9"/>
    <n v="35"/>
    <s v="Male"/>
    <s v="Low"/>
    <x v="0"/>
    <x v="1"/>
    <n v="0"/>
    <s v="Silver"/>
    <s v="Mobile App"/>
    <n v="3.2"/>
    <n v="3"/>
    <n v="33"/>
    <n v="0"/>
    <n v="0"/>
    <s v="Middle"/>
  </r>
  <r>
    <s v="P1086"/>
    <s v="F956"/>
    <s v="United"/>
    <x v="3"/>
    <x v="3"/>
    <s v="22,04,2025  08:49:36"/>
    <n v="197"/>
    <s v="On-time"/>
    <n v="920"/>
    <n v="248.08"/>
    <n v="248.08"/>
    <n v="39"/>
    <s v="Female"/>
    <s v="Medium"/>
    <x v="1"/>
    <x v="1"/>
    <n v="2"/>
    <s v="None"/>
    <s v="Mobile App"/>
    <n v="5.6"/>
    <n v="3"/>
    <n v="116"/>
    <n v="0"/>
    <n v="0"/>
    <s v="Window"/>
  </r>
  <r>
    <s v="P1087"/>
    <s v="F1842"/>
    <s v="Southwest"/>
    <x v="2"/>
    <x v="6"/>
    <s v="01,10,2024  10:16:39"/>
    <n v="193"/>
    <s v="Delayed"/>
    <n v="1010"/>
    <n v="663.44"/>
    <n v="663.44"/>
    <n v="35"/>
    <s v="Female"/>
    <s v="Medium"/>
    <x v="1"/>
    <x v="0"/>
    <n v="0"/>
    <s v="Gold"/>
    <s v="Desk"/>
    <n v="7.2"/>
    <n v="21"/>
    <n v="36"/>
    <n v="0"/>
    <n v="0"/>
    <s v="Middle"/>
  </r>
  <r>
    <s v="P1088"/>
    <s v="F1298"/>
    <s v="JetBlue"/>
    <x v="4"/>
    <x v="5"/>
    <s v="20,04,2024  22:56:29"/>
    <n v="149"/>
    <s v="On-time"/>
    <n v="1503"/>
    <n v="419.15"/>
    <n v="419.15"/>
    <n v="35"/>
    <s v="Female"/>
    <s v="Low"/>
    <x v="1"/>
    <x v="1"/>
    <n v="0"/>
    <s v="Gold"/>
    <s v="Mobile App"/>
    <n v="10"/>
    <n v="3"/>
    <n v="66"/>
    <n v="0"/>
    <n v="1"/>
    <s v="Aisle"/>
  </r>
  <r>
    <s v="P1089"/>
    <s v="F1216"/>
    <s v="American Airlines"/>
    <x v="7"/>
    <x v="0"/>
    <s v="03,02,2024  20:02:07"/>
    <n v="84"/>
    <s v="On-time"/>
    <n v="1107"/>
    <n v="323.06"/>
    <n v="323.06"/>
    <n v="48"/>
    <s v="Female"/>
    <s v="Low"/>
    <x v="1"/>
    <x v="2"/>
    <n v="1"/>
    <s v="Silver"/>
    <s v="Desk"/>
    <n v="7.5"/>
    <n v="12"/>
    <n v="93"/>
    <n v="0"/>
    <n v="0"/>
    <s v="Window"/>
  </r>
  <r>
    <s v="P1090"/>
    <s v="F560"/>
    <s v="JetBlue"/>
    <x v="0"/>
    <x v="6"/>
    <s v="10,02,2024  16:21:23"/>
    <n v="112"/>
    <s v="Delayed"/>
    <n v="881"/>
    <n v="349.78"/>
    <n v="349.78"/>
    <n v="21"/>
    <s v="Female"/>
    <s v="Low"/>
    <x v="0"/>
    <x v="1"/>
    <n v="1"/>
    <s v="Silver"/>
    <s v="Desk"/>
    <n v="8.8000000000000007"/>
    <n v="7"/>
    <n v="7"/>
    <n v="1"/>
    <n v="1"/>
    <s v="Middle"/>
  </r>
  <r>
    <s v="P1091"/>
    <s v="F569"/>
    <s v="Delta"/>
    <x v="6"/>
    <x v="2"/>
    <s v="26,03,2024  21:45:56"/>
    <n v="186"/>
    <s v="Delayed"/>
    <n v="953"/>
    <n v="384.31"/>
    <n v="384.31"/>
    <n v="64"/>
    <s v="Female"/>
    <s v="Medium"/>
    <x v="1"/>
    <x v="1"/>
    <n v="1"/>
    <s v="Gold"/>
    <s v="Desk"/>
    <n v="7.8"/>
    <n v="6"/>
    <n v="47"/>
    <n v="0"/>
    <n v="0"/>
    <s v="Window"/>
  </r>
  <r>
    <s v="P1092"/>
    <s v="F121"/>
    <s v="United"/>
    <x v="1"/>
    <x v="4"/>
    <s v="15,07,2023  06:52:57"/>
    <n v="38"/>
    <s v="On-time"/>
    <n v="1299"/>
    <n v="433.92"/>
    <n v="433.92"/>
    <n v="56"/>
    <s v="Female"/>
    <s v="Low"/>
    <x v="0"/>
    <x v="1"/>
    <n v="1"/>
    <s v="None"/>
    <s v="Desk"/>
    <n v="7.5"/>
    <n v="3"/>
    <n v="104"/>
    <n v="0"/>
    <n v="0"/>
    <s v="Window"/>
  </r>
  <r>
    <s v="P1093"/>
    <s v="F610"/>
    <s v="Southwest"/>
    <x v="2"/>
    <x v="2"/>
    <s v="23,05,2024  06:22:42"/>
    <n v="121"/>
    <s v="On-time"/>
    <n v="1299"/>
    <n v="267.32"/>
    <n v="267.32"/>
    <n v="20"/>
    <s v="Male"/>
    <s v="High"/>
    <x v="0"/>
    <x v="1"/>
    <n v="1"/>
    <s v="None"/>
    <s v="Airport Kiosk"/>
    <n v="7.5"/>
    <n v="3"/>
    <n v="17"/>
    <n v="0"/>
    <n v="0"/>
    <s v="Aisle"/>
  </r>
  <r>
    <s v="P1094"/>
    <s v="F391"/>
    <s v="JetBlue"/>
    <x v="1"/>
    <x v="1"/>
    <s v="09,11,2024  14:23:09"/>
    <n v="192"/>
    <s v="Cancelled"/>
    <n v="1352"/>
    <n v="410.71"/>
    <n v="410.71"/>
    <n v="38"/>
    <s v="Female"/>
    <s v="Medium"/>
    <x v="3"/>
    <x v="1"/>
    <n v="0"/>
    <s v="None"/>
    <s v="Desk"/>
    <n v="7.6"/>
    <n v="1"/>
    <n v="68"/>
    <n v="0"/>
    <n v="0"/>
    <s v="Middle"/>
  </r>
  <r>
    <s v="P1095"/>
    <s v="F890"/>
    <s v="American Airlines"/>
    <x v="5"/>
    <x v="3"/>
    <s v="20,07,2023  17:43:12"/>
    <n v="226"/>
    <s v="On-time"/>
    <n v="1229"/>
    <n v="284.27999999999997"/>
    <n v="284.27999999999997"/>
    <n v="53"/>
    <s v="Male"/>
    <s v="High"/>
    <x v="0"/>
    <x v="1"/>
    <n v="2"/>
    <s v="Gold"/>
    <s v="Desk"/>
    <n v="6.6"/>
    <n v="3"/>
    <n v="48"/>
    <n v="0"/>
    <n v="0"/>
    <s v="Aisle"/>
  </r>
  <r>
    <s v="P1096"/>
    <s v="F1619"/>
    <s v="United"/>
    <x v="7"/>
    <x v="1"/>
    <s v="11,12,2024  06:53:43"/>
    <n v="143"/>
    <s v="On-time"/>
    <n v="1181"/>
    <n v="272.8"/>
    <n v="272.8"/>
    <n v="46"/>
    <s v="Female"/>
    <s v="Low"/>
    <x v="2"/>
    <x v="1"/>
    <n v="4"/>
    <s v="Silver"/>
    <s v="Airport Kiosk"/>
    <n v="9.4"/>
    <n v="19"/>
    <n v="116"/>
    <n v="0"/>
    <n v="0"/>
    <s v="Middle"/>
  </r>
  <r>
    <s v="P1097"/>
    <s v="F900"/>
    <s v="United"/>
    <x v="7"/>
    <x v="3"/>
    <s v="30,12,2023  02:39:07"/>
    <n v="239"/>
    <s v="On-time"/>
    <n v="1552"/>
    <n v="323"/>
    <n v="323"/>
    <n v="35"/>
    <s v="Male"/>
    <s v="Low"/>
    <x v="3"/>
    <x v="1"/>
    <n v="3"/>
    <s v="None"/>
    <s v="Mobile App"/>
    <n v="7.5"/>
    <n v="4"/>
    <n v="91"/>
    <n v="0"/>
    <n v="0"/>
    <s v="Aisle"/>
  </r>
  <r>
    <s v="P1098"/>
    <s v="F1276"/>
    <s v="Southwest"/>
    <x v="3"/>
    <x v="5"/>
    <s v="18,08,2023  23:06:43"/>
    <n v="214"/>
    <s v="Cancelled"/>
    <n v="1572"/>
    <n v="392.55"/>
    <n v="392.55"/>
    <n v="65"/>
    <s v="Female"/>
    <s v="Medium"/>
    <x v="3"/>
    <x v="0"/>
    <n v="0"/>
    <s v="None"/>
    <s v="Mobile App"/>
    <n v="6.9"/>
    <n v="20"/>
    <n v="76"/>
    <n v="0"/>
    <n v="1"/>
    <s v="Window"/>
  </r>
  <r>
    <s v="P1099"/>
    <s v="F1039"/>
    <s v="American Airlines"/>
    <x v="3"/>
    <x v="4"/>
    <s v="12,04,2025  10:23:04"/>
    <n v="348"/>
    <s v="On-time"/>
    <n v="1168"/>
    <n v="262.45"/>
    <n v="262.45"/>
    <n v="39"/>
    <s v="Female"/>
    <s v="High"/>
    <x v="2"/>
    <x v="2"/>
    <n v="0"/>
    <s v="None"/>
    <s v="Desk"/>
    <n v="6.9"/>
    <n v="2"/>
    <n v="78"/>
    <n v="0"/>
    <n v="0"/>
    <s v="Aisle"/>
  </r>
  <r>
    <s v="P1100"/>
    <s v="F1122"/>
    <s v="Southwest"/>
    <x v="3"/>
    <x v="3"/>
    <s v="10,05,2024  17:31:26"/>
    <n v="117"/>
    <s v="On-time"/>
    <n v="1252"/>
    <n v="248.01"/>
    <n v="248.01"/>
    <n v="32"/>
    <s v="Female"/>
    <s v="Medium"/>
    <x v="0"/>
    <x v="1"/>
    <n v="2"/>
    <s v="Silver"/>
    <s v="Desk"/>
    <n v="7.8"/>
    <n v="11"/>
    <n v="108"/>
    <n v="0"/>
    <n v="0"/>
    <s v="Middle"/>
  </r>
  <r>
    <s v="P1101"/>
    <s v="F589"/>
    <s v="Southwest"/>
    <x v="5"/>
    <x v="4"/>
    <s v="19,08,2023  08:02:17"/>
    <n v="130"/>
    <s v="On-time"/>
    <n v="1216"/>
    <n v="425.09"/>
    <n v="425.09"/>
    <n v="48"/>
    <s v="Male"/>
    <s v="High"/>
    <x v="3"/>
    <x v="2"/>
    <n v="0"/>
    <s v="None"/>
    <s v="Airport Kiosk"/>
    <n v="6"/>
    <n v="16"/>
    <n v="43"/>
    <n v="0"/>
    <n v="0"/>
    <s v="Middle"/>
  </r>
  <r>
    <s v="P1102"/>
    <s v="F1099"/>
    <s v="Delta"/>
    <x v="1"/>
    <x v="5"/>
    <s v="11,11,2024  19:35:54"/>
    <n v="114"/>
    <s v="Cancelled"/>
    <n v="1199"/>
    <n v="467.13"/>
    <n v="467.13"/>
    <n v="33"/>
    <s v="Female"/>
    <s v="Medium"/>
    <x v="0"/>
    <x v="2"/>
    <n v="1"/>
    <s v="None"/>
    <s v="Airport Kiosk"/>
    <n v="9.4"/>
    <n v="4"/>
    <n v="17"/>
    <n v="0"/>
    <n v="0"/>
    <s v="Middle"/>
  </r>
  <r>
    <s v="P1103"/>
    <s v="F1588"/>
    <s v="Delta"/>
    <x v="4"/>
    <x v="0"/>
    <s v="23,02,2025  19:11:19"/>
    <n v="250"/>
    <s v="On-time"/>
    <n v="1573"/>
    <n v="369.1"/>
    <n v="369.1"/>
    <n v="58"/>
    <s v="Male"/>
    <s v="Low"/>
    <x v="2"/>
    <x v="1"/>
    <n v="2"/>
    <s v="Gold"/>
    <s v="Mobile App"/>
    <n v="8"/>
    <n v="3"/>
    <n v="80"/>
    <n v="0"/>
    <n v="1"/>
    <s v="Aisle"/>
  </r>
  <r>
    <s v="P1104"/>
    <s v="F1552"/>
    <s v="American Airlines"/>
    <x v="6"/>
    <x v="0"/>
    <s v="04,11,2024  18:06:38"/>
    <n v="284"/>
    <s v="Delayed"/>
    <n v="1235"/>
    <n v="403.28"/>
    <n v="403.28"/>
    <n v="55"/>
    <s v="Male"/>
    <s v="Low"/>
    <x v="2"/>
    <x v="1"/>
    <n v="1"/>
    <s v="Silver"/>
    <s v="Desk"/>
    <n v="6"/>
    <n v="6"/>
    <n v="30"/>
    <n v="0"/>
    <n v="0"/>
    <s v="Aisle"/>
  </r>
  <r>
    <s v="P1105"/>
    <s v="F832"/>
    <s v="Delta"/>
    <x v="4"/>
    <x v="2"/>
    <s v="01,01,2024  15:04:15"/>
    <n v="155"/>
    <s v="On-time"/>
    <n v="1368"/>
    <n v="130.83000000000001"/>
    <n v="130.83000000000001"/>
    <n v="38"/>
    <s v="Female"/>
    <s v="High"/>
    <x v="2"/>
    <x v="0"/>
    <n v="0"/>
    <s v="None"/>
    <s v="Mobile App"/>
    <n v="5.9"/>
    <n v="15"/>
    <n v="103"/>
    <n v="0"/>
    <n v="0"/>
    <s v="Aisle"/>
  </r>
  <r>
    <s v="P1106"/>
    <s v="F1010"/>
    <s v="American Airlines"/>
    <x v="7"/>
    <x v="1"/>
    <s v="30,10,2024  07:09:17"/>
    <n v="259"/>
    <s v="On-time"/>
    <n v="1443"/>
    <n v="274.60000000000002"/>
    <n v="274.60000000000002"/>
    <n v="52"/>
    <s v="Female"/>
    <s v="Low"/>
    <x v="3"/>
    <x v="2"/>
    <n v="3"/>
    <s v="Silver"/>
    <s v="Online"/>
    <n v="6.4"/>
    <n v="12"/>
    <n v="77"/>
    <n v="0"/>
    <n v="0"/>
    <s v="Window"/>
  </r>
  <r>
    <s v="P1107"/>
    <s v="F1145"/>
    <s v="Delta"/>
    <x v="3"/>
    <x v="6"/>
    <s v="26,03,2025  09:36:46"/>
    <n v="165"/>
    <s v="On-time"/>
    <n v="1647"/>
    <n v="393.07"/>
    <n v="393.07"/>
    <n v="65"/>
    <s v="Male"/>
    <s v="Low"/>
    <x v="0"/>
    <x v="1"/>
    <n v="4"/>
    <s v="None"/>
    <s v="Online"/>
    <n v="6.9"/>
    <n v="25"/>
    <n v="50"/>
    <n v="0"/>
    <n v="0"/>
    <s v="Aisle"/>
  </r>
  <r>
    <s v="P1108"/>
    <s v="F724"/>
    <s v="United"/>
    <x v="0"/>
    <x v="5"/>
    <s v="14,07,2024  11:20:14"/>
    <n v="229"/>
    <s v="On-time"/>
    <n v="1068"/>
    <n v="437.76"/>
    <n v="437.76"/>
    <n v="28"/>
    <s v="Female"/>
    <s v="Low"/>
    <x v="1"/>
    <x v="1"/>
    <n v="0"/>
    <s v="None"/>
    <s v="Airport Kiosk"/>
    <n v="7.1"/>
    <n v="13"/>
    <n v="6"/>
    <n v="0"/>
    <n v="0"/>
    <s v="Middle"/>
  </r>
  <r>
    <s v="P1109"/>
    <s v="F1953"/>
    <s v="Southwest"/>
    <x v="4"/>
    <x v="7"/>
    <s v="16,02,2024  06:52:38"/>
    <n v="291"/>
    <s v="On-time"/>
    <n v="1276"/>
    <n v="420.09"/>
    <n v="420.09"/>
    <n v="52"/>
    <s v="Male"/>
    <s v="Medium"/>
    <x v="1"/>
    <x v="0"/>
    <n v="0"/>
    <s v="Platinum"/>
    <s v="Airport Kiosk"/>
    <n v="8.1"/>
    <n v="9"/>
    <n v="74"/>
    <n v="0"/>
    <n v="0"/>
    <s v="Window"/>
  </r>
  <r>
    <s v="P1110"/>
    <s v="F836"/>
    <s v="JetBlue"/>
    <x v="2"/>
    <x v="0"/>
    <s v="05,02,2025  01:53:45"/>
    <n v="274"/>
    <s v="On-time"/>
    <n v="982"/>
    <n v="323.55"/>
    <n v="323.55"/>
    <n v="65"/>
    <s v="Female"/>
    <s v="Medium"/>
    <x v="2"/>
    <x v="1"/>
    <n v="2"/>
    <s v="None"/>
    <s v="Desk"/>
    <n v="7.1"/>
    <n v="29"/>
    <n v="74"/>
    <n v="0"/>
    <n v="0"/>
    <s v="Middle"/>
  </r>
  <r>
    <s v="P1111"/>
    <s v="F1542"/>
    <s v="American Airlines"/>
    <x v="1"/>
    <x v="5"/>
    <s v="08,10,2023  18:03:42"/>
    <n v="56"/>
    <s v="On-time"/>
    <n v="870"/>
    <n v="432.21"/>
    <n v="432.21"/>
    <n v="78"/>
    <s v="Male"/>
    <s v="High"/>
    <x v="3"/>
    <x v="1"/>
    <n v="0"/>
    <s v="None"/>
    <s v="Online"/>
    <n v="4.4000000000000004"/>
    <n v="22"/>
    <n v="78"/>
    <n v="0"/>
    <n v="0"/>
    <s v="Middle"/>
  </r>
  <r>
    <s v="P1112"/>
    <s v="F645"/>
    <s v="United"/>
    <x v="3"/>
    <x v="1"/>
    <s v="14,07,2023  09:29:24"/>
    <n v="193"/>
    <s v="On-time"/>
    <n v="832"/>
    <n v="383.96"/>
    <n v="383.96"/>
    <n v="78"/>
    <s v="Female"/>
    <s v="Medium"/>
    <x v="2"/>
    <x v="1"/>
    <n v="1"/>
    <s v="None"/>
    <s v="Airport Kiosk"/>
    <n v="8"/>
    <n v="8"/>
    <n v="30"/>
    <n v="0"/>
    <n v="1"/>
    <s v="Aisle"/>
  </r>
  <r>
    <s v="P1113"/>
    <s v="F1222"/>
    <s v="Southwest"/>
    <x v="6"/>
    <x v="5"/>
    <s v="19,09,2024  11:41:41"/>
    <n v="145"/>
    <s v="Delayed"/>
    <n v="1505"/>
    <n v="407.41"/>
    <n v="407.41"/>
    <n v="37"/>
    <s v="Male"/>
    <s v="High"/>
    <x v="2"/>
    <x v="0"/>
    <n v="0"/>
    <s v="None"/>
    <s v="Online"/>
    <n v="6.2"/>
    <n v="14"/>
    <n v="83"/>
    <n v="0"/>
    <n v="0"/>
    <s v="Window"/>
  </r>
  <r>
    <s v="P1114"/>
    <s v="F1852"/>
    <s v="United"/>
    <x v="3"/>
    <x v="1"/>
    <s v="31,10,2023  21:20:27"/>
    <n v="335"/>
    <s v="On-time"/>
    <n v="952"/>
    <n v="271.66000000000003"/>
    <n v="271.66000000000003"/>
    <n v="56"/>
    <s v="Male"/>
    <s v="Low"/>
    <x v="2"/>
    <x v="2"/>
    <n v="1"/>
    <s v="Gold"/>
    <s v="Airport Kiosk"/>
    <n v="6.9"/>
    <n v="54"/>
    <n v="60"/>
    <n v="0"/>
    <n v="0"/>
    <s v="Window"/>
  </r>
  <r>
    <s v="P1115"/>
    <s v="F1728"/>
    <s v="JetBlue"/>
    <x v="5"/>
    <x v="4"/>
    <s v="21,09,2024  10:22:37"/>
    <n v="182"/>
    <s v="On-time"/>
    <n v="1497"/>
    <n v="217.02"/>
    <n v="217.02"/>
    <n v="50"/>
    <s v="Male"/>
    <s v="Medium"/>
    <x v="3"/>
    <x v="2"/>
    <n v="2"/>
    <s v="Silver"/>
    <s v="Mobile App"/>
    <n v="6.2"/>
    <n v="4"/>
    <n v="14"/>
    <n v="0"/>
    <n v="0"/>
    <s v="Aisle"/>
  </r>
  <r>
    <s v="P1116"/>
    <s v="F1595"/>
    <s v="Delta"/>
    <x v="7"/>
    <x v="1"/>
    <s v="16,04,2025  06:07:23"/>
    <n v="218"/>
    <s v="On-time"/>
    <n v="1392"/>
    <n v="464.9"/>
    <n v="464.9"/>
    <n v="65"/>
    <s v="Female"/>
    <s v="Medium"/>
    <x v="3"/>
    <x v="2"/>
    <n v="0"/>
    <s v="Platinum"/>
    <s v="Online"/>
    <n v="7.3"/>
    <n v="43"/>
    <n v="47"/>
    <n v="0"/>
    <n v="0"/>
    <s v="Window"/>
  </r>
  <r>
    <s v="P1117"/>
    <s v="F1737"/>
    <s v="Delta"/>
    <x v="4"/>
    <x v="6"/>
    <s v="16,12,2023  02:35:33"/>
    <n v="162"/>
    <s v="Delayed"/>
    <n v="1146"/>
    <n v="331.91"/>
    <n v="331.91"/>
    <n v="28"/>
    <s v="Male"/>
    <s v="Low"/>
    <x v="2"/>
    <x v="2"/>
    <n v="2"/>
    <s v="Platinum"/>
    <s v="Desk"/>
    <n v="6.5"/>
    <n v="36"/>
    <n v="1"/>
    <n v="0"/>
    <n v="0"/>
    <s v="Middle"/>
  </r>
  <r>
    <s v="P1118"/>
    <s v="F1569"/>
    <s v="JetBlue"/>
    <x v="2"/>
    <x v="6"/>
    <s v="31,01,2024  14:11:29"/>
    <n v="217"/>
    <s v="Delayed"/>
    <n v="1418"/>
    <n v="387.59"/>
    <n v="387.59"/>
    <n v="55"/>
    <s v="Female"/>
    <s v="Low"/>
    <x v="3"/>
    <x v="3"/>
    <n v="1"/>
    <s v="None"/>
    <s v="Mobile App"/>
    <n v="5.0999999999999996"/>
    <n v="12"/>
    <n v="50"/>
    <n v="0"/>
    <n v="1"/>
    <s v="Aisle"/>
  </r>
  <r>
    <s v="P1119"/>
    <s v="F1594"/>
    <s v="Delta"/>
    <x v="0"/>
    <x v="2"/>
    <s v="03,05,2023  14:51:56"/>
    <n v="191"/>
    <s v="On-time"/>
    <n v="1042"/>
    <n v="259.91000000000003"/>
    <n v="259.91000000000003"/>
    <n v="46"/>
    <s v="Female"/>
    <s v="High"/>
    <x v="3"/>
    <x v="1"/>
    <n v="2"/>
    <s v="Silver"/>
    <s v="Mobile App"/>
    <n v="9"/>
    <n v="6"/>
    <n v="46"/>
    <n v="1"/>
    <n v="0"/>
    <s v="Window"/>
  </r>
  <r>
    <s v="P1120"/>
    <s v="F500"/>
    <s v="Southwest"/>
    <x v="5"/>
    <x v="3"/>
    <s v="18,04,2025  16:54:32"/>
    <n v="134"/>
    <s v="On-time"/>
    <n v="916"/>
    <n v="277.88"/>
    <n v="277.88"/>
    <n v="63"/>
    <s v="Female"/>
    <s v="Medium"/>
    <x v="0"/>
    <x v="2"/>
    <n v="2"/>
    <s v="None"/>
    <s v="Desk"/>
    <n v="5.3"/>
    <n v="17"/>
    <n v="39"/>
    <n v="0"/>
    <n v="0"/>
    <s v="Aisle"/>
  </r>
  <r>
    <s v="P1121"/>
    <s v="F1649"/>
    <s v="United"/>
    <x v="1"/>
    <x v="5"/>
    <s v="23,02,2024  15:29:52"/>
    <n v="233"/>
    <s v="On-time"/>
    <n v="1109"/>
    <n v="416.63"/>
    <n v="416.63"/>
    <n v="75"/>
    <s v="Female"/>
    <s v="Medium"/>
    <x v="2"/>
    <x v="1"/>
    <n v="0"/>
    <s v="None"/>
    <s v="Desk"/>
    <n v="7.5"/>
    <n v="2"/>
    <n v="0"/>
    <n v="0"/>
    <n v="1"/>
    <s v="Aisle"/>
  </r>
  <r>
    <s v="P1122"/>
    <s v="F1090"/>
    <s v="JetBlue"/>
    <x v="7"/>
    <x v="4"/>
    <s v="16,04,2025  11:14:15"/>
    <n v="86"/>
    <s v="On-time"/>
    <n v="1035"/>
    <n v="246.31"/>
    <n v="246.31"/>
    <n v="57"/>
    <s v="Female"/>
    <s v="Medium"/>
    <x v="1"/>
    <x v="1"/>
    <n v="3"/>
    <s v="None"/>
    <s v="Desk"/>
    <n v="5.9"/>
    <n v="11"/>
    <n v="66"/>
    <n v="0"/>
    <n v="0"/>
    <s v="Aisle"/>
  </r>
  <r>
    <s v="P1123"/>
    <s v="F920"/>
    <s v="American Airlines"/>
    <x v="1"/>
    <x v="2"/>
    <s v="09,07,2023  23:55:31"/>
    <n v="204"/>
    <s v="Delayed"/>
    <n v="1235"/>
    <n v="265.91000000000003"/>
    <n v="265.91000000000003"/>
    <n v="42"/>
    <s v="Female"/>
    <s v="Medium"/>
    <x v="2"/>
    <x v="2"/>
    <n v="2"/>
    <s v="Gold"/>
    <s v="Desk"/>
    <n v="6.6"/>
    <n v="1"/>
    <n v="111"/>
    <n v="0"/>
    <n v="0"/>
    <s v="Window"/>
  </r>
  <r>
    <s v="P1124"/>
    <s v="F526"/>
    <s v="Delta"/>
    <x v="7"/>
    <x v="4"/>
    <s v="13,11,2023  00:51:28"/>
    <n v="150"/>
    <s v="On-time"/>
    <n v="1171"/>
    <n v="132.63999999999999"/>
    <n v="132.63999999999999"/>
    <n v="43"/>
    <s v="Male"/>
    <s v="Low"/>
    <x v="1"/>
    <x v="1"/>
    <n v="1"/>
    <s v="Platinum"/>
    <s v="Online"/>
    <n v="6"/>
    <n v="19"/>
    <n v="56"/>
    <n v="0"/>
    <n v="0"/>
    <s v="Middle"/>
  </r>
  <r>
    <s v="P1125"/>
    <s v="F1557"/>
    <s v="American Airlines"/>
    <x v="6"/>
    <x v="2"/>
    <s v="16,06,2024  13:38:14"/>
    <n v="130"/>
    <s v="On-time"/>
    <n v="1217"/>
    <n v="382.08"/>
    <n v="382.08"/>
    <n v="72"/>
    <s v="Female"/>
    <s v="Low"/>
    <x v="2"/>
    <x v="1"/>
    <n v="1"/>
    <s v="Gold"/>
    <s v="Mobile App"/>
    <n v="6.1"/>
    <n v="42"/>
    <n v="74"/>
    <n v="0"/>
    <n v="0"/>
    <s v="Aisle"/>
  </r>
  <r>
    <s v="P1126"/>
    <s v="F1519"/>
    <s v="United"/>
    <x v="3"/>
    <x v="6"/>
    <s v="19,09,2023  04:34:59"/>
    <n v="164"/>
    <s v="On-time"/>
    <n v="1538"/>
    <n v="230.82"/>
    <n v="230.82"/>
    <n v="57"/>
    <s v="Male"/>
    <s v="Low"/>
    <x v="3"/>
    <x v="1"/>
    <n v="3"/>
    <s v="Platinum"/>
    <s v="Airport Kiosk"/>
    <n v="7.2"/>
    <n v="10"/>
    <n v="28"/>
    <n v="0"/>
    <n v="0"/>
    <s v="Aisle"/>
  </r>
  <r>
    <s v="P1127"/>
    <s v="F1358"/>
    <s v="Southwest"/>
    <x v="4"/>
    <x v="2"/>
    <s v="09,03,2024  00:00:39"/>
    <n v="133"/>
    <s v="On-time"/>
    <n v="858"/>
    <n v="494.76"/>
    <n v="494.76"/>
    <n v="18"/>
    <s v="Male"/>
    <s v="High"/>
    <x v="3"/>
    <x v="2"/>
    <n v="1"/>
    <s v="None"/>
    <s v="Desk"/>
    <n v="8.6999999999999993"/>
    <n v="25"/>
    <n v="75"/>
    <n v="0"/>
    <n v="0"/>
    <s v="Middle"/>
  </r>
  <r>
    <s v="P1128"/>
    <s v="F631"/>
    <s v="United"/>
    <x v="4"/>
    <x v="4"/>
    <s v="21,06,2024  01:12:51"/>
    <n v="181"/>
    <s v="On-time"/>
    <n v="1478"/>
    <n v="314.98"/>
    <n v="314.98"/>
    <n v="42"/>
    <s v="Male"/>
    <s v="Medium"/>
    <x v="2"/>
    <x v="2"/>
    <n v="2"/>
    <s v="None"/>
    <s v="Online"/>
    <n v="7.8"/>
    <n v="18"/>
    <n v="2"/>
    <n v="0"/>
    <n v="0"/>
    <s v="Middle"/>
  </r>
  <r>
    <s v="P1129"/>
    <s v="F959"/>
    <s v="Southwest"/>
    <x v="0"/>
    <x v="7"/>
    <s v="27,03,2024  18:59:34"/>
    <n v="157"/>
    <s v="On-time"/>
    <n v="900"/>
    <n v="150.83000000000001"/>
    <n v="150.83000000000001"/>
    <n v="52"/>
    <s v="Male"/>
    <s v="Medium"/>
    <x v="2"/>
    <x v="2"/>
    <n v="0"/>
    <s v="None"/>
    <s v="Desk"/>
    <n v="9.1999999999999993"/>
    <n v="5"/>
    <n v="30"/>
    <n v="0"/>
    <n v="0"/>
    <s v="Aisle"/>
  </r>
  <r>
    <s v="P1130"/>
    <s v="F1466"/>
    <s v="American Airlines"/>
    <x v="7"/>
    <x v="3"/>
    <s v="22,05,2024  12:57:16"/>
    <n v="119"/>
    <s v="On-time"/>
    <n v="1291"/>
    <n v="346.91"/>
    <n v="346.91"/>
    <n v="46"/>
    <s v="Female"/>
    <s v="Medium"/>
    <x v="2"/>
    <x v="1"/>
    <n v="1"/>
    <s v="Gold"/>
    <s v="Desk"/>
    <n v="5.8"/>
    <n v="16"/>
    <n v="49"/>
    <n v="0"/>
    <n v="0"/>
    <s v="Window"/>
  </r>
  <r>
    <s v="P1131"/>
    <s v="F1552"/>
    <s v="JetBlue"/>
    <x v="5"/>
    <x v="7"/>
    <s v="12,06,2024  01:48:08"/>
    <n v="214"/>
    <s v="On-time"/>
    <n v="706"/>
    <n v="333.71"/>
    <n v="333.71"/>
    <n v="49"/>
    <s v="Female"/>
    <s v="Medium"/>
    <x v="1"/>
    <x v="0"/>
    <n v="1"/>
    <s v="None"/>
    <s v="Online"/>
    <n v="8.5"/>
    <n v="12"/>
    <n v="101"/>
    <n v="0"/>
    <n v="0"/>
    <s v="Middle"/>
  </r>
  <r>
    <s v="P1132"/>
    <s v="F1309"/>
    <s v="JetBlue"/>
    <x v="5"/>
    <x v="0"/>
    <s v="01,10,2024  15:14:29"/>
    <n v="92"/>
    <s v="Cancelled"/>
    <n v="925"/>
    <n v="383.02"/>
    <n v="383.02"/>
    <n v="19"/>
    <s v="Male"/>
    <s v="High"/>
    <x v="2"/>
    <x v="2"/>
    <n v="1"/>
    <s v="None"/>
    <s v="Online"/>
    <n v="8.8000000000000007"/>
    <n v="13"/>
    <n v="113"/>
    <n v="0"/>
    <n v="0"/>
    <s v="Window"/>
  </r>
  <r>
    <s v="P1133"/>
    <s v="F1130"/>
    <s v="Delta"/>
    <x v="1"/>
    <x v="4"/>
    <s v="23,05,2023  17:29:54"/>
    <n v="100"/>
    <s v="On-time"/>
    <n v="1388"/>
    <n v="377.61"/>
    <n v="377.61"/>
    <n v="31"/>
    <s v="Male"/>
    <s v="High"/>
    <x v="3"/>
    <x v="2"/>
    <n v="0"/>
    <s v="Gold"/>
    <s v="Desk"/>
    <n v="4.9000000000000004"/>
    <n v="3"/>
    <n v="111"/>
    <n v="0"/>
    <n v="0"/>
    <s v="Window"/>
  </r>
  <r>
    <s v="P1134"/>
    <s v="F276"/>
    <s v="United"/>
    <x v="5"/>
    <x v="3"/>
    <s v="20,05,2023  03:49:54"/>
    <n v="265"/>
    <s v="On-time"/>
    <n v="1457"/>
    <n v="406.27"/>
    <n v="406.27"/>
    <n v="34"/>
    <s v="Female"/>
    <s v="Low"/>
    <x v="2"/>
    <x v="2"/>
    <n v="1"/>
    <s v="Silver"/>
    <s v="Airport Kiosk"/>
    <n v="8.5"/>
    <n v="5"/>
    <n v="22"/>
    <n v="0"/>
    <n v="0"/>
    <s v="Aisle"/>
  </r>
  <r>
    <s v="P1135"/>
    <s v="F497"/>
    <s v="Southwest"/>
    <x v="6"/>
    <x v="7"/>
    <s v="01,01,2024  14:55:31"/>
    <n v="142"/>
    <s v="On-time"/>
    <n v="1160"/>
    <n v="457.76"/>
    <n v="457.76"/>
    <n v="66"/>
    <s v="Female"/>
    <s v="Medium"/>
    <x v="2"/>
    <x v="0"/>
    <n v="2"/>
    <s v="None"/>
    <s v="Desk"/>
    <n v="5.8"/>
    <n v="1"/>
    <n v="71"/>
    <n v="0"/>
    <n v="0"/>
    <s v="Middle"/>
  </r>
  <r>
    <s v="P1136"/>
    <s v="F1868"/>
    <s v="United"/>
    <x v="4"/>
    <x v="1"/>
    <s v="28,06,2023  07:49:17"/>
    <n v="295"/>
    <s v="On-time"/>
    <n v="1628"/>
    <n v="298.88"/>
    <n v="298.88"/>
    <n v="21"/>
    <s v="Male"/>
    <s v="Medium"/>
    <x v="2"/>
    <x v="1"/>
    <n v="1"/>
    <s v="None"/>
    <s v="Mobile App"/>
    <n v="5"/>
    <n v="3"/>
    <n v="84"/>
    <n v="0"/>
    <n v="1"/>
    <s v="Middle"/>
  </r>
  <r>
    <s v="P1137"/>
    <s v="F1365"/>
    <s v="United"/>
    <x v="2"/>
    <x v="6"/>
    <s v="13,05,2023  18:00:16"/>
    <n v="215"/>
    <s v="On-time"/>
    <n v="869"/>
    <n v="480.42"/>
    <n v="480.42"/>
    <n v="31"/>
    <s v="Female"/>
    <s v="Low"/>
    <x v="2"/>
    <x v="1"/>
    <n v="1"/>
    <s v="Gold"/>
    <s v="Online"/>
    <n v="6.5"/>
    <n v="10"/>
    <n v="79"/>
    <n v="0"/>
    <n v="0"/>
    <s v="Window"/>
  </r>
  <r>
    <s v="P1138"/>
    <s v="F940"/>
    <s v="Southwest"/>
    <x v="7"/>
    <x v="5"/>
    <s v="30,06,2024  21:16:08"/>
    <n v="72"/>
    <s v="On-time"/>
    <n v="1379"/>
    <n v="222.97"/>
    <n v="222.97"/>
    <n v="59"/>
    <s v="Female"/>
    <s v="High"/>
    <x v="1"/>
    <x v="1"/>
    <n v="0"/>
    <s v="Gold"/>
    <s v="Airport Kiosk"/>
    <n v="6.3"/>
    <n v="0"/>
    <n v="4"/>
    <n v="0"/>
    <n v="0"/>
    <s v="Aisle"/>
  </r>
  <r>
    <s v="P1139"/>
    <s v="F244"/>
    <s v="Delta"/>
    <x v="2"/>
    <x v="4"/>
    <s v="03,01,2024  00:03:21"/>
    <n v="130"/>
    <s v="On-time"/>
    <n v="932"/>
    <n v="421.04"/>
    <n v="421.04"/>
    <n v="50"/>
    <s v="Female"/>
    <s v="Medium"/>
    <x v="0"/>
    <x v="2"/>
    <n v="0"/>
    <s v="Silver"/>
    <s v="Mobile App"/>
    <n v="6.6"/>
    <n v="4"/>
    <n v="70"/>
    <n v="0"/>
    <n v="0"/>
    <s v="Middle"/>
  </r>
  <r>
    <s v="P1140"/>
    <s v="F541"/>
    <s v="United"/>
    <x v="1"/>
    <x v="1"/>
    <s v="01,02,2025  01:52:30"/>
    <n v="118"/>
    <s v="Delayed"/>
    <n v="1646"/>
    <n v="280.88"/>
    <n v="280.88"/>
    <n v="73"/>
    <s v="Female"/>
    <s v="Low"/>
    <x v="1"/>
    <x v="1"/>
    <n v="0"/>
    <s v="None"/>
    <s v="Mobile App"/>
    <n v="4.4000000000000004"/>
    <n v="2"/>
    <n v="38"/>
    <n v="0"/>
    <n v="0"/>
    <s v="Window"/>
  </r>
  <r>
    <s v="P1141"/>
    <s v="F249"/>
    <s v="American Airlines"/>
    <x v="7"/>
    <x v="1"/>
    <s v="19,11,2023  04:59:18"/>
    <n v="166"/>
    <s v="On-time"/>
    <n v="2069"/>
    <n v="329.79"/>
    <n v="329.79"/>
    <n v="40"/>
    <s v="Male"/>
    <s v="Low"/>
    <x v="2"/>
    <x v="0"/>
    <n v="0"/>
    <s v="None"/>
    <s v="Mobile App"/>
    <n v="4.3"/>
    <n v="1"/>
    <n v="52"/>
    <n v="0"/>
    <n v="1"/>
    <s v="Window"/>
  </r>
  <r>
    <s v="P1142"/>
    <s v="F83"/>
    <s v="Delta"/>
    <x v="5"/>
    <x v="2"/>
    <s v="16,04,2024  00:26:37"/>
    <n v="137"/>
    <s v="On-time"/>
    <n v="1218"/>
    <n v="265.05"/>
    <n v="265.05"/>
    <n v="60"/>
    <s v="Male"/>
    <s v="High"/>
    <x v="2"/>
    <x v="1"/>
    <n v="0"/>
    <s v="Silver"/>
    <s v="Desk"/>
    <n v="7"/>
    <n v="2"/>
    <n v="90"/>
    <n v="0"/>
    <n v="1"/>
    <s v="Middle"/>
  </r>
  <r>
    <s v="P1143"/>
    <s v="F1959"/>
    <s v="Southwest"/>
    <x v="0"/>
    <x v="7"/>
    <s v="10,04,2024  17:12:22"/>
    <n v="136"/>
    <s v="On-time"/>
    <n v="1157"/>
    <n v="359.02"/>
    <n v="359.02"/>
    <n v="26"/>
    <s v="Female"/>
    <s v="Medium"/>
    <x v="1"/>
    <x v="1"/>
    <n v="0"/>
    <s v="None"/>
    <s v="Mobile App"/>
    <n v="6.3"/>
    <n v="6"/>
    <n v="36"/>
    <n v="0"/>
    <n v="0"/>
    <s v="Window"/>
  </r>
  <r>
    <s v="P1144"/>
    <s v="F1150"/>
    <s v="Southwest"/>
    <x v="2"/>
    <x v="4"/>
    <s v="25,03,2025  07:53:59"/>
    <n v="54"/>
    <s v="On-time"/>
    <n v="1427"/>
    <n v="325.11"/>
    <n v="325.11"/>
    <n v="51"/>
    <s v="Male"/>
    <s v="Low"/>
    <x v="2"/>
    <x v="1"/>
    <n v="1"/>
    <s v="Silver"/>
    <s v="Airport Kiosk"/>
    <n v="6.7"/>
    <n v="5"/>
    <n v="83"/>
    <n v="0"/>
    <n v="0"/>
    <s v="Window"/>
  </r>
  <r>
    <s v="P1145"/>
    <s v="F1199"/>
    <s v="Southwest"/>
    <x v="5"/>
    <x v="6"/>
    <s v="13,07,2024  03:32:12"/>
    <n v="136"/>
    <s v="Delayed"/>
    <n v="1352"/>
    <n v="387.23"/>
    <n v="387.23"/>
    <n v="28"/>
    <s v="Female"/>
    <s v="High"/>
    <x v="0"/>
    <x v="1"/>
    <n v="0"/>
    <s v="None"/>
    <s v="Online"/>
    <n v="4.5"/>
    <n v="1"/>
    <n v="13"/>
    <n v="0"/>
    <n v="0"/>
    <s v="Window"/>
  </r>
  <r>
    <s v="P1146"/>
    <s v="F875"/>
    <s v="JetBlue"/>
    <x v="0"/>
    <x v="2"/>
    <s v="21,02,2024  05:24:18"/>
    <n v="194"/>
    <s v="On-time"/>
    <n v="1471"/>
    <n v="348.79"/>
    <n v="348.79"/>
    <n v="27"/>
    <s v="Female"/>
    <s v="Low"/>
    <x v="2"/>
    <x v="1"/>
    <n v="0"/>
    <s v="Silver"/>
    <s v="Airport Kiosk"/>
    <n v="6.3"/>
    <n v="35"/>
    <n v="1"/>
    <n v="0"/>
    <n v="0"/>
    <s v="Middle"/>
  </r>
  <r>
    <s v="P1147"/>
    <s v="F1575"/>
    <s v="JetBlue"/>
    <x v="7"/>
    <x v="7"/>
    <s v="18,09,2023  20:24:53"/>
    <n v="119"/>
    <s v="On-time"/>
    <n v="1531"/>
    <n v="371.79"/>
    <n v="371.79"/>
    <n v="78"/>
    <s v="Female"/>
    <s v="Low"/>
    <x v="1"/>
    <x v="1"/>
    <n v="0"/>
    <s v="Gold"/>
    <s v="Desk"/>
    <n v="6.5"/>
    <n v="4"/>
    <n v="37"/>
    <n v="0"/>
    <n v="1"/>
    <s v="Window"/>
  </r>
  <r>
    <s v="P1148"/>
    <s v="F208"/>
    <s v="JetBlue"/>
    <x v="4"/>
    <x v="0"/>
    <s v="11,10,2024  10:09:43"/>
    <n v="146"/>
    <s v="On-time"/>
    <n v="1199"/>
    <n v="345.65"/>
    <n v="345.65"/>
    <n v="28"/>
    <s v="Female"/>
    <s v="Medium"/>
    <x v="2"/>
    <x v="1"/>
    <n v="0"/>
    <s v="Platinum"/>
    <s v="Mobile App"/>
    <n v="6.4"/>
    <n v="4"/>
    <n v="109"/>
    <n v="0"/>
    <n v="0"/>
    <s v="Window"/>
  </r>
  <r>
    <s v="P1149"/>
    <s v="F336"/>
    <s v="JetBlue"/>
    <x v="6"/>
    <x v="6"/>
    <s v="25,09,2024  15:56:47"/>
    <n v="88"/>
    <s v="On-time"/>
    <n v="943"/>
    <n v="316.18"/>
    <n v="316.18"/>
    <n v="29"/>
    <s v="Female"/>
    <s v="Medium"/>
    <x v="0"/>
    <x v="1"/>
    <n v="1"/>
    <s v="Silver"/>
    <s v="Airport Kiosk"/>
    <n v="8.4"/>
    <n v="3"/>
    <n v="50"/>
    <n v="0"/>
    <n v="0"/>
    <s v="Window"/>
  </r>
  <r>
    <s v="P1150"/>
    <s v="F166"/>
    <s v="United"/>
    <x v="6"/>
    <x v="6"/>
    <s v="04,02,2025  10:54:40"/>
    <n v="357"/>
    <s v="Cancelled"/>
    <n v="1291"/>
    <n v="233.42"/>
    <n v="233.42"/>
    <n v="65"/>
    <s v="Male"/>
    <s v="Medium"/>
    <x v="0"/>
    <x v="2"/>
    <n v="0"/>
    <s v="Gold"/>
    <s v="Airport Kiosk"/>
    <n v="8.3000000000000007"/>
    <n v="0"/>
    <n v="77"/>
    <n v="0"/>
    <n v="0"/>
    <s v="Window"/>
  </r>
  <r>
    <s v="P1151"/>
    <s v="F1306"/>
    <s v="Delta"/>
    <x v="6"/>
    <x v="2"/>
    <s v="04,06,2024  17:12:48"/>
    <n v="137"/>
    <s v="On-time"/>
    <n v="1404"/>
    <n v="469.88"/>
    <n v="469.88"/>
    <n v="32"/>
    <s v="Male"/>
    <s v="Low"/>
    <x v="3"/>
    <x v="2"/>
    <n v="0"/>
    <s v="None"/>
    <s v="Mobile App"/>
    <n v="8.1"/>
    <n v="11"/>
    <n v="103"/>
    <n v="0"/>
    <n v="0"/>
    <s v="Aisle"/>
  </r>
  <r>
    <s v="P1152"/>
    <s v="F1970"/>
    <s v="Southwest"/>
    <x v="2"/>
    <x v="1"/>
    <s v="18,07,2023  21:38:35"/>
    <n v="339"/>
    <s v="On-time"/>
    <n v="1715"/>
    <n v="357.17"/>
    <n v="357.17"/>
    <n v="69"/>
    <s v="Female"/>
    <s v="Low"/>
    <x v="0"/>
    <x v="0"/>
    <n v="0"/>
    <s v="None"/>
    <s v="Airport Kiosk"/>
    <n v="8.6"/>
    <n v="2"/>
    <n v="5"/>
    <n v="0"/>
    <n v="0"/>
    <s v="Middle"/>
  </r>
  <r>
    <s v="P1153"/>
    <s v="F407"/>
    <s v="JetBlue"/>
    <x v="6"/>
    <x v="5"/>
    <s v="06,05,2024  00:36:59"/>
    <n v="368"/>
    <s v="On-time"/>
    <n v="1112"/>
    <n v="412.13"/>
    <n v="412.13"/>
    <n v="63"/>
    <s v="Male"/>
    <s v="Low"/>
    <x v="2"/>
    <x v="1"/>
    <n v="1"/>
    <s v="None"/>
    <s v="Online"/>
    <n v="5.2"/>
    <n v="7"/>
    <n v="106"/>
    <n v="0"/>
    <n v="0"/>
    <s v="Aisle"/>
  </r>
  <r>
    <s v="P1154"/>
    <s v="F1477"/>
    <s v="Delta"/>
    <x v="5"/>
    <x v="2"/>
    <s v="18,05,2023  03:59:22"/>
    <n v="146"/>
    <s v="Delayed"/>
    <n v="1522"/>
    <n v="278.14"/>
    <n v="278.14"/>
    <n v="53"/>
    <s v="Male"/>
    <s v="Low"/>
    <x v="1"/>
    <x v="1"/>
    <n v="2"/>
    <s v="Silver"/>
    <s v="Desk"/>
    <n v="9.1"/>
    <n v="3"/>
    <n v="14"/>
    <n v="0"/>
    <n v="0"/>
    <s v="Middle"/>
  </r>
  <r>
    <s v="P1155"/>
    <s v="F794"/>
    <s v="JetBlue"/>
    <x v="5"/>
    <x v="5"/>
    <s v="09,11,2024  23:20:56"/>
    <n v="212"/>
    <s v="On-time"/>
    <n v="1066"/>
    <n v="354.44"/>
    <n v="354.44"/>
    <n v="56"/>
    <s v="Female"/>
    <s v="Low"/>
    <x v="2"/>
    <x v="2"/>
    <n v="1"/>
    <s v="Platinum"/>
    <s v="Airport Kiosk"/>
    <n v="7.3"/>
    <n v="6"/>
    <n v="79"/>
    <n v="0"/>
    <n v="0"/>
    <s v="Window"/>
  </r>
  <r>
    <s v="P1156"/>
    <s v="F731"/>
    <s v="American Airlines"/>
    <x v="2"/>
    <x v="3"/>
    <s v="06,10,2023  06:09:39"/>
    <n v="304"/>
    <s v="On-time"/>
    <n v="1532"/>
    <n v="259.64999999999998"/>
    <n v="259.64999999999998"/>
    <n v="57"/>
    <s v="Male"/>
    <s v="High"/>
    <x v="2"/>
    <x v="0"/>
    <n v="1"/>
    <s v="Platinum"/>
    <s v="Online"/>
    <n v="6.2"/>
    <n v="4"/>
    <n v="47"/>
    <n v="0"/>
    <n v="1"/>
    <s v="Aisle"/>
  </r>
  <r>
    <s v="P1157"/>
    <s v="F1006"/>
    <s v="American Airlines"/>
    <x v="1"/>
    <x v="3"/>
    <s v="05,10,2023  19:10:02"/>
    <n v="268"/>
    <s v="Cancelled"/>
    <n v="1534"/>
    <n v="287.2"/>
    <n v="287.2"/>
    <n v="19"/>
    <s v="Male"/>
    <s v="Medium"/>
    <x v="3"/>
    <x v="1"/>
    <n v="1"/>
    <s v="None"/>
    <s v="Online"/>
    <n v="7.4"/>
    <n v="16"/>
    <n v="109"/>
    <n v="0"/>
    <n v="0"/>
    <s v="Aisle"/>
  </r>
  <r>
    <s v="P1158"/>
    <s v="F775"/>
    <s v="JetBlue"/>
    <x v="5"/>
    <x v="4"/>
    <s v="14,03,2024  18:51:20"/>
    <n v="213"/>
    <s v="On-time"/>
    <n v="1258"/>
    <n v="301.83999999999997"/>
    <n v="301.83999999999997"/>
    <n v="68"/>
    <s v="Male"/>
    <s v="High"/>
    <x v="1"/>
    <x v="1"/>
    <n v="0"/>
    <s v="Gold"/>
    <s v="Airport Kiosk"/>
    <n v="7.8"/>
    <n v="4"/>
    <n v="63"/>
    <n v="0"/>
    <n v="0"/>
    <s v="Aisle"/>
  </r>
  <r>
    <s v="P1159"/>
    <s v="F211"/>
    <s v="United"/>
    <x v="3"/>
    <x v="1"/>
    <s v="21,10,2024  00:15:10"/>
    <n v="172"/>
    <s v="On-time"/>
    <n v="1611"/>
    <n v="457.56"/>
    <n v="457.56"/>
    <n v="77"/>
    <s v="Female"/>
    <s v="Medium"/>
    <x v="1"/>
    <x v="1"/>
    <n v="1"/>
    <s v="Gold"/>
    <s v="Online"/>
    <n v="7.2"/>
    <n v="4"/>
    <n v="91"/>
    <n v="0"/>
    <n v="0"/>
    <s v="Middle"/>
  </r>
  <r>
    <s v="P1160"/>
    <s v="F1648"/>
    <s v="Delta"/>
    <x v="7"/>
    <x v="5"/>
    <s v="14,08,2023  21:40:41"/>
    <n v="128"/>
    <s v="Delayed"/>
    <n v="593"/>
    <n v="352.75"/>
    <n v="352.75"/>
    <n v="67"/>
    <s v="Male"/>
    <s v="Medium"/>
    <x v="3"/>
    <x v="2"/>
    <n v="1"/>
    <s v="None"/>
    <s v="Online"/>
    <n v="8.1999999999999993"/>
    <n v="7"/>
    <n v="46"/>
    <n v="0"/>
    <n v="1"/>
    <s v="Middle"/>
  </r>
  <r>
    <s v="P1161"/>
    <s v="F328"/>
    <s v="United"/>
    <x v="5"/>
    <x v="5"/>
    <s v="11,03,2024  13:24:09"/>
    <n v="217"/>
    <s v="On-time"/>
    <n v="1286"/>
    <n v="336.76"/>
    <n v="336.76"/>
    <n v="68"/>
    <s v="Male"/>
    <s v="High"/>
    <x v="1"/>
    <x v="1"/>
    <n v="2"/>
    <s v="None"/>
    <s v="Online"/>
    <n v="5.4"/>
    <n v="2"/>
    <n v="73"/>
    <n v="0"/>
    <n v="0"/>
    <s v="Middle"/>
  </r>
  <r>
    <s v="P1162"/>
    <s v="F290"/>
    <s v="American Airlines"/>
    <x v="4"/>
    <x v="1"/>
    <s v="26,01,2024  09:10:17"/>
    <n v="169"/>
    <s v="On-time"/>
    <n v="1191"/>
    <n v="303.35000000000002"/>
    <n v="303.35000000000002"/>
    <n v="29"/>
    <s v="Female"/>
    <s v="Medium"/>
    <x v="0"/>
    <x v="1"/>
    <n v="1"/>
    <s v="None"/>
    <s v="Mobile App"/>
    <n v="5.9"/>
    <n v="0"/>
    <n v="84"/>
    <n v="0"/>
    <n v="0"/>
    <s v="Aisle"/>
  </r>
  <r>
    <s v="P1163"/>
    <s v="F128"/>
    <s v="Delta"/>
    <x v="0"/>
    <x v="3"/>
    <s v="23,08,2024  21:56:40"/>
    <n v="241"/>
    <s v="On-time"/>
    <n v="1063"/>
    <n v="353.38"/>
    <n v="353.38"/>
    <n v="22"/>
    <s v="Male"/>
    <s v="Medium"/>
    <x v="3"/>
    <x v="1"/>
    <n v="2"/>
    <s v="None"/>
    <s v="Airport Kiosk"/>
    <n v="6.9"/>
    <n v="1"/>
    <n v="72"/>
    <n v="0"/>
    <n v="0"/>
    <s v="Window"/>
  </r>
  <r>
    <s v="P1164"/>
    <s v="F1371"/>
    <s v="United"/>
    <x v="3"/>
    <x v="1"/>
    <s v="23,02,2024  18:14:08"/>
    <n v="112"/>
    <s v="On-time"/>
    <n v="1325"/>
    <n v="323.69"/>
    <n v="323.69"/>
    <n v="43"/>
    <s v="Female"/>
    <s v="Medium"/>
    <x v="0"/>
    <x v="0"/>
    <n v="0"/>
    <s v="Silver"/>
    <s v="Desk"/>
    <n v="9.5"/>
    <n v="1"/>
    <n v="42"/>
    <n v="0"/>
    <n v="0"/>
    <s v="Window"/>
  </r>
  <r>
    <s v="P1165"/>
    <s v="F1833"/>
    <s v="Southwest"/>
    <x v="1"/>
    <x v="5"/>
    <s v="22,11,2023  06:49:03"/>
    <n v="213"/>
    <s v="On-time"/>
    <n v="1108"/>
    <n v="306.95"/>
    <n v="306.95"/>
    <n v="44"/>
    <s v="Male"/>
    <s v="Medium"/>
    <x v="0"/>
    <x v="1"/>
    <n v="1"/>
    <s v="Silver"/>
    <s v="Mobile App"/>
    <n v="5.0999999999999996"/>
    <n v="1"/>
    <n v="13"/>
    <n v="0"/>
    <n v="0"/>
    <s v="Window"/>
  </r>
  <r>
    <s v="P1166"/>
    <s v="F673"/>
    <s v="American Airlines"/>
    <x v="1"/>
    <x v="5"/>
    <s v="20,05,2023  18:22:54"/>
    <n v="220"/>
    <s v="On-time"/>
    <n v="1748"/>
    <n v="265.68"/>
    <n v="265.68"/>
    <n v="62"/>
    <s v="Male"/>
    <s v="Low"/>
    <x v="1"/>
    <x v="1"/>
    <n v="3"/>
    <s v="Silver"/>
    <s v="Online"/>
    <n v="3.5"/>
    <n v="3"/>
    <n v="82"/>
    <n v="0"/>
    <n v="0"/>
    <s v="Window"/>
  </r>
  <r>
    <s v="P1167"/>
    <s v="F1863"/>
    <s v="American Airlines"/>
    <x v="4"/>
    <x v="7"/>
    <s v="27,03,2024  05:12:49"/>
    <n v="201"/>
    <s v="Cancelled"/>
    <n v="868"/>
    <n v="368.99"/>
    <n v="368.99"/>
    <n v="22"/>
    <s v="Female"/>
    <s v="Medium"/>
    <x v="2"/>
    <x v="1"/>
    <n v="3"/>
    <s v="Gold"/>
    <s v="Online"/>
    <n v="8.6999999999999993"/>
    <n v="5"/>
    <n v="87"/>
    <n v="0"/>
    <n v="1"/>
    <s v="Middle"/>
  </r>
  <r>
    <s v="P1168"/>
    <s v="F1433"/>
    <s v="Southwest"/>
    <x v="2"/>
    <x v="3"/>
    <s v="10,05,2023  06:38:48"/>
    <n v="138"/>
    <s v="Delayed"/>
    <n v="1434"/>
    <n v="230.95"/>
    <n v="230.95"/>
    <n v="19"/>
    <s v="Male"/>
    <s v="Medium"/>
    <x v="3"/>
    <x v="2"/>
    <n v="1"/>
    <s v="None"/>
    <s v="Desk"/>
    <n v="4.3"/>
    <n v="9"/>
    <n v="17"/>
    <n v="0"/>
    <n v="0"/>
    <s v="Aisle"/>
  </r>
  <r>
    <s v="P1169"/>
    <s v="F1871"/>
    <s v="American Airlines"/>
    <x v="2"/>
    <x v="7"/>
    <s v="23,07,2024  14:42:55"/>
    <n v="169"/>
    <s v="On-time"/>
    <n v="575"/>
    <n v="279.48"/>
    <n v="279.48"/>
    <n v="70"/>
    <s v="Female"/>
    <s v="Medium"/>
    <x v="3"/>
    <x v="1"/>
    <n v="2"/>
    <s v="None"/>
    <s v="Desk"/>
    <n v="7.4"/>
    <n v="3"/>
    <n v="31"/>
    <n v="0"/>
    <n v="0"/>
    <s v="Aisle"/>
  </r>
  <r>
    <s v="P1170"/>
    <s v="F655"/>
    <s v="United"/>
    <x v="4"/>
    <x v="5"/>
    <s v="22,06,2024  04:30:09"/>
    <n v="171"/>
    <s v="On-time"/>
    <n v="1516"/>
    <n v="314.7"/>
    <n v="314.7"/>
    <n v="67"/>
    <s v="Female"/>
    <s v="High"/>
    <x v="1"/>
    <x v="1"/>
    <n v="3"/>
    <s v="Platinum"/>
    <s v="Mobile App"/>
    <n v="8.3000000000000007"/>
    <n v="1"/>
    <n v="57"/>
    <n v="1"/>
    <n v="0"/>
    <s v="Window"/>
  </r>
  <r>
    <s v="P1171"/>
    <s v="F801"/>
    <s v="Southwest"/>
    <x v="4"/>
    <x v="2"/>
    <s v="24,08,2023  22:46:59"/>
    <n v="198"/>
    <s v="Delayed"/>
    <n v="666"/>
    <n v="226.84"/>
    <n v="226.84"/>
    <n v="27"/>
    <s v="Female"/>
    <s v="Medium"/>
    <x v="3"/>
    <x v="1"/>
    <n v="1"/>
    <s v="None"/>
    <s v="Airport Kiosk"/>
    <n v="4.2"/>
    <n v="8"/>
    <n v="52"/>
    <n v="0"/>
    <n v="0"/>
    <s v="Window"/>
  </r>
  <r>
    <s v="P1172"/>
    <s v="F1741"/>
    <s v="Southwest"/>
    <x v="1"/>
    <x v="1"/>
    <s v="15,03,2025  23:13:07"/>
    <n v="154"/>
    <s v="On-time"/>
    <n v="1292"/>
    <n v="381.24"/>
    <n v="381.24"/>
    <n v="43"/>
    <s v="Female"/>
    <s v="Medium"/>
    <x v="0"/>
    <x v="1"/>
    <n v="1"/>
    <s v="None"/>
    <s v="Online"/>
    <n v="6.6"/>
    <n v="13"/>
    <n v="32"/>
    <n v="0"/>
    <n v="0"/>
    <s v="Aisle"/>
  </r>
  <r>
    <s v="P1173"/>
    <s v="F1127"/>
    <s v="American Airlines"/>
    <x v="3"/>
    <x v="3"/>
    <s v="20,04,2024  22:51:14"/>
    <n v="77"/>
    <s v="On-time"/>
    <n v="1121"/>
    <n v="262.47000000000003"/>
    <n v="262.47000000000003"/>
    <n v="44"/>
    <s v="Female"/>
    <s v="Low"/>
    <x v="1"/>
    <x v="1"/>
    <n v="3"/>
    <s v="Platinum"/>
    <s v="Airport Kiosk"/>
    <n v="5"/>
    <n v="7"/>
    <n v="49"/>
    <n v="0"/>
    <n v="0"/>
    <s v="Aisle"/>
  </r>
  <r>
    <s v="P1174"/>
    <s v="F1936"/>
    <s v="Delta"/>
    <x v="5"/>
    <x v="7"/>
    <s v="23,11,2024  21:26:51"/>
    <n v="223"/>
    <s v="On-time"/>
    <n v="1592"/>
    <n v="224.61"/>
    <n v="224.61"/>
    <n v="66"/>
    <s v="Male"/>
    <s v="Low"/>
    <x v="1"/>
    <x v="1"/>
    <n v="3"/>
    <s v="Silver"/>
    <s v="Mobile App"/>
    <n v="6.1"/>
    <n v="20"/>
    <n v="49"/>
    <n v="0"/>
    <n v="0"/>
    <s v="Aisle"/>
  </r>
  <r>
    <s v="P1175"/>
    <s v="F1384"/>
    <s v="Southwest"/>
    <x v="7"/>
    <x v="2"/>
    <s v="18,09,2024  09:35:13"/>
    <n v="181"/>
    <s v="On-time"/>
    <n v="1162"/>
    <n v="196.42"/>
    <n v="196.42"/>
    <n v="36"/>
    <s v="Female"/>
    <s v="High"/>
    <x v="2"/>
    <x v="3"/>
    <n v="0"/>
    <s v="Gold"/>
    <s v="Desk"/>
    <n v="6.3"/>
    <n v="26"/>
    <n v="17"/>
    <n v="0"/>
    <n v="0"/>
    <s v="Aisle"/>
  </r>
  <r>
    <s v="P1176"/>
    <s v="F633"/>
    <s v="Delta"/>
    <x v="3"/>
    <x v="2"/>
    <s v="17,02,2024  03:45:18"/>
    <n v="203"/>
    <s v="On-time"/>
    <n v="1630"/>
    <n v="262.3"/>
    <n v="262.3"/>
    <n v="79"/>
    <s v="Female"/>
    <s v="Medium"/>
    <x v="1"/>
    <x v="3"/>
    <n v="0"/>
    <s v="Silver"/>
    <s v="Mobile App"/>
    <n v="6.2"/>
    <n v="15"/>
    <n v="100"/>
    <n v="0"/>
    <n v="0"/>
    <s v="Window"/>
  </r>
  <r>
    <s v="P1177"/>
    <s v="F755"/>
    <s v="Southwest"/>
    <x v="0"/>
    <x v="6"/>
    <s v="26,11,2024  01:54:09"/>
    <n v="127"/>
    <s v="On-time"/>
    <n v="1583"/>
    <n v="448.53"/>
    <n v="448.53"/>
    <n v="52"/>
    <s v="Female"/>
    <s v="Low"/>
    <x v="1"/>
    <x v="2"/>
    <n v="0"/>
    <s v="Silver"/>
    <s v="Mobile App"/>
    <n v="6.3"/>
    <n v="2"/>
    <n v="101"/>
    <n v="0"/>
    <n v="0"/>
    <s v="Aisle"/>
  </r>
  <r>
    <s v="P1178"/>
    <s v="F1894"/>
    <s v="Southwest"/>
    <x v="4"/>
    <x v="5"/>
    <s v="31,12,2024  05:36:14"/>
    <n v="179"/>
    <s v="On-time"/>
    <n v="1083"/>
    <n v="270.70999999999998"/>
    <n v="270.70999999999998"/>
    <n v="26"/>
    <s v="Male"/>
    <s v="Medium"/>
    <x v="1"/>
    <x v="2"/>
    <n v="1"/>
    <s v="Gold"/>
    <s v="Mobile App"/>
    <n v="7.8"/>
    <n v="2"/>
    <n v="2"/>
    <n v="0"/>
    <n v="0"/>
    <s v="Middle"/>
  </r>
  <r>
    <s v="P1179"/>
    <s v="F950"/>
    <s v="United"/>
    <x v="2"/>
    <x v="7"/>
    <s v="12,01,2024  10:49:59"/>
    <n v="122"/>
    <s v="On-time"/>
    <n v="1322"/>
    <n v="330.55"/>
    <n v="330.55"/>
    <n v="75"/>
    <s v="Male"/>
    <s v="Low"/>
    <x v="2"/>
    <x v="2"/>
    <n v="0"/>
    <s v="Gold"/>
    <s v="Airport Kiosk"/>
    <n v="5.3"/>
    <n v="5"/>
    <n v="109"/>
    <n v="0"/>
    <n v="1"/>
    <s v="Middle"/>
  </r>
  <r>
    <s v="P1180"/>
    <s v="F1048"/>
    <s v="Delta"/>
    <x v="4"/>
    <x v="4"/>
    <s v="25,11,2024  06:40:37"/>
    <n v="228"/>
    <s v="Delayed"/>
    <n v="1423"/>
    <n v="467.51"/>
    <n v="467.51"/>
    <n v="79"/>
    <s v="Male"/>
    <s v="Medium"/>
    <x v="3"/>
    <x v="1"/>
    <n v="1"/>
    <s v="None"/>
    <s v="Mobile App"/>
    <n v="5.4"/>
    <n v="0"/>
    <n v="58"/>
    <n v="0"/>
    <n v="0"/>
    <s v="Window"/>
  </r>
  <r>
    <s v="P1181"/>
    <s v="F171"/>
    <s v="Delta"/>
    <x v="0"/>
    <x v="3"/>
    <s v="27,06,2024  12:05:08"/>
    <n v="107"/>
    <s v="On-time"/>
    <n v="930"/>
    <n v="301.97000000000003"/>
    <n v="301.97000000000003"/>
    <n v="69"/>
    <s v="Female"/>
    <s v="Medium"/>
    <x v="3"/>
    <x v="0"/>
    <n v="0"/>
    <s v="None"/>
    <s v="Airport Kiosk"/>
    <n v="4.5"/>
    <n v="9"/>
    <n v="24"/>
    <n v="0"/>
    <n v="0"/>
    <s v="Aisle"/>
  </r>
  <r>
    <s v="P1182"/>
    <s v="F1043"/>
    <s v="American Airlines"/>
    <x v="1"/>
    <x v="2"/>
    <s v="08,01,2025  11:13:34"/>
    <n v="113"/>
    <s v="On-time"/>
    <n v="1243"/>
    <n v="243.35"/>
    <n v="243.35"/>
    <n v="67"/>
    <s v="Female"/>
    <s v="High"/>
    <x v="3"/>
    <x v="1"/>
    <n v="0"/>
    <s v="None"/>
    <s v="Airport Kiosk"/>
    <n v="8.4"/>
    <n v="40"/>
    <n v="76"/>
    <n v="0"/>
    <n v="0"/>
    <s v="Aisle"/>
  </r>
  <r>
    <s v="P1183"/>
    <s v="F1540"/>
    <s v="JetBlue"/>
    <x v="5"/>
    <x v="4"/>
    <s v="28,06,2024  13:20:11"/>
    <n v="142"/>
    <s v="On-time"/>
    <n v="1965"/>
    <n v="425.23"/>
    <n v="425.23"/>
    <n v="69"/>
    <s v="Male"/>
    <s v="Medium"/>
    <x v="2"/>
    <x v="2"/>
    <n v="2"/>
    <s v="Silver"/>
    <s v="Airport Kiosk"/>
    <n v="5.5"/>
    <n v="5"/>
    <n v="66"/>
    <n v="0"/>
    <n v="0"/>
    <s v="Window"/>
  </r>
  <r>
    <s v="P1184"/>
    <s v="F1350"/>
    <s v="American Airlines"/>
    <x v="6"/>
    <x v="1"/>
    <s v="12,02,2024  21:24:29"/>
    <n v="176"/>
    <s v="On-time"/>
    <n v="1641"/>
    <n v="227.94"/>
    <n v="227.94"/>
    <n v="22"/>
    <s v="Male"/>
    <s v="Low"/>
    <x v="0"/>
    <x v="1"/>
    <n v="0"/>
    <s v="Gold"/>
    <s v="Online"/>
    <n v="6.8"/>
    <n v="2"/>
    <n v="45"/>
    <n v="0"/>
    <n v="0"/>
    <s v="Aisle"/>
  </r>
  <r>
    <s v="P1185"/>
    <s v="F1777"/>
    <s v="Delta"/>
    <x v="4"/>
    <x v="0"/>
    <s v="04,03,2024  06:41:11"/>
    <n v="242"/>
    <s v="On-time"/>
    <n v="789"/>
    <n v="421.47"/>
    <n v="421.47"/>
    <n v="22"/>
    <s v="Male"/>
    <s v="High"/>
    <x v="2"/>
    <x v="1"/>
    <n v="0"/>
    <s v="None"/>
    <s v="Desk"/>
    <n v="7.2"/>
    <n v="17"/>
    <n v="81"/>
    <n v="0"/>
    <n v="0"/>
    <s v="Middle"/>
  </r>
  <r>
    <s v="P1186"/>
    <s v="F1702"/>
    <s v="Southwest"/>
    <x v="3"/>
    <x v="4"/>
    <s v="25,03,2024  02:36:05"/>
    <n v="199"/>
    <s v="On-time"/>
    <n v="1416"/>
    <n v="363.9"/>
    <n v="363.9"/>
    <n v="50"/>
    <s v="Male"/>
    <s v="Low"/>
    <x v="0"/>
    <x v="2"/>
    <n v="0"/>
    <s v="None"/>
    <s v="Desk"/>
    <n v="5.2"/>
    <n v="20"/>
    <n v="94"/>
    <n v="0"/>
    <n v="0"/>
    <s v="Window"/>
  </r>
  <r>
    <s v="P1187"/>
    <s v="F1170"/>
    <s v="Delta"/>
    <x v="7"/>
    <x v="7"/>
    <s v="09,01,2024  05:50:48"/>
    <n v="151"/>
    <s v="Delayed"/>
    <n v="1182"/>
    <n v="428.61"/>
    <n v="428.61"/>
    <n v="32"/>
    <s v="Female"/>
    <s v="Medium"/>
    <x v="2"/>
    <x v="0"/>
    <n v="2"/>
    <s v="None"/>
    <s v="Mobile App"/>
    <n v="6.3"/>
    <n v="19"/>
    <n v="57"/>
    <n v="0"/>
    <n v="0"/>
    <s v="Aisle"/>
  </r>
  <r>
    <s v="P1188"/>
    <s v="F774"/>
    <s v="Southwest"/>
    <x v="4"/>
    <x v="4"/>
    <s v="07,11,2024  10:08:06"/>
    <n v="197"/>
    <s v="On-time"/>
    <n v="1926"/>
    <n v="217.54"/>
    <n v="217.54"/>
    <n v="26"/>
    <s v="Male"/>
    <s v="Low"/>
    <x v="3"/>
    <x v="1"/>
    <n v="0"/>
    <s v="Silver"/>
    <s v="Airport Kiosk"/>
    <n v="8.4"/>
    <n v="48"/>
    <n v="66"/>
    <n v="0"/>
    <n v="0"/>
    <s v="Window"/>
  </r>
  <r>
    <s v="P1189"/>
    <s v="F597"/>
    <s v="Delta"/>
    <x v="7"/>
    <x v="7"/>
    <s v="10,11,2024  16:22:45"/>
    <n v="162"/>
    <s v="On-time"/>
    <n v="1551"/>
    <n v="308.81"/>
    <n v="308.81"/>
    <n v="52"/>
    <s v="Female"/>
    <s v="Low"/>
    <x v="1"/>
    <x v="2"/>
    <n v="0"/>
    <s v="None"/>
    <s v="Desk"/>
    <n v="8.3000000000000007"/>
    <n v="0"/>
    <n v="80"/>
    <n v="0"/>
    <n v="0"/>
    <s v="Window"/>
  </r>
  <r>
    <s v="P1190"/>
    <s v="F647"/>
    <s v="United"/>
    <x v="2"/>
    <x v="1"/>
    <s v="02,06,2023  01:43:26"/>
    <n v="225"/>
    <s v="On-time"/>
    <n v="1332"/>
    <n v="360.25"/>
    <n v="360.25"/>
    <n v="47"/>
    <s v="Male"/>
    <s v="High"/>
    <x v="3"/>
    <x v="1"/>
    <n v="1"/>
    <s v="Platinum"/>
    <s v="Desk"/>
    <n v="9"/>
    <n v="4"/>
    <n v="73"/>
    <n v="0"/>
    <n v="1"/>
    <s v="Aisle"/>
  </r>
  <r>
    <s v="P1191"/>
    <s v="F415"/>
    <s v="Southwest"/>
    <x v="4"/>
    <x v="5"/>
    <s v="20,09,2023  17:29:54"/>
    <n v="190"/>
    <s v="On-time"/>
    <n v="695"/>
    <n v="146.08000000000001"/>
    <n v="146.08000000000001"/>
    <n v="70"/>
    <s v="Male"/>
    <s v="High"/>
    <x v="1"/>
    <x v="2"/>
    <n v="0"/>
    <s v="None"/>
    <s v="Mobile App"/>
    <n v="5.9"/>
    <n v="2"/>
    <n v="109"/>
    <n v="0"/>
    <n v="0"/>
    <s v="Aisle"/>
  </r>
  <r>
    <s v="P1192"/>
    <s v="F1814"/>
    <s v="American Airlines"/>
    <x v="0"/>
    <x v="2"/>
    <s v="11,04,2024  09:53:22"/>
    <n v="175"/>
    <s v="On-time"/>
    <n v="1154"/>
    <n v="425.78"/>
    <n v="425.78"/>
    <n v="70"/>
    <s v="Female"/>
    <s v="Low"/>
    <x v="1"/>
    <x v="1"/>
    <n v="2"/>
    <s v="Silver"/>
    <s v="Desk"/>
    <n v="5.9"/>
    <n v="13"/>
    <n v="27"/>
    <n v="0"/>
    <n v="0"/>
    <s v="Aisle"/>
  </r>
  <r>
    <s v="P1193"/>
    <s v="F1665"/>
    <s v="JetBlue"/>
    <x v="4"/>
    <x v="7"/>
    <s v="25,09,2023  05:11:22"/>
    <n v="131"/>
    <s v="Delayed"/>
    <n v="1097"/>
    <n v="357.44"/>
    <n v="357.44"/>
    <n v="78"/>
    <s v="Male"/>
    <s v="Low"/>
    <x v="3"/>
    <x v="1"/>
    <n v="0"/>
    <s v="None"/>
    <s v="Mobile App"/>
    <n v="8.3000000000000007"/>
    <n v="4"/>
    <n v="92"/>
    <n v="0"/>
    <n v="0"/>
    <s v="Aisle"/>
  </r>
  <r>
    <s v="P1194"/>
    <s v="F1791"/>
    <s v="United"/>
    <x v="0"/>
    <x v="0"/>
    <s v="27,08,2024  22:42:53"/>
    <n v="119"/>
    <s v="On-time"/>
    <n v="769"/>
    <n v="364.99"/>
    <n v="364.99"/>
    <n v="25"/>
    <s v="Female"/>
    <s v="Medium"/>
    <x v="3"/>
    <x v="1"/>
    <n v="0"/>
    <s v="Silver"/>
    <s v="Desk"/>
    <n v="4.4000000000000004"/>
    <n v="4"/>
    <n v="34"/>
    <n v="0"/>
    <n v="1"/>
    <s v="Window"/>
  </r>
  <r>
    <s v="P1195"/>
    <s v="F1890"/>
    <s v="United"/>
    <x v="7"/>
    <x v="5"/>
    <s v="30,04,2024  12:50:36"/>
    <n v="201"/>
    <s v="On-time"/>
    <n v="1016"/>
    <n v="401.72"/>
    <n v="401.72"/>
    <n v="53"/>
    <s v="Male"/>
    <s v="Low"/>
    <x v="2"/>
    <x v="1"/>
    <n v="0"/>
    <s v="None"/>
    <s v="Airport Kiosk"/>
    <n v="9.1999999999999993"/>
    <n v="14"/>
    <n v="51"/>
    <n v="0"/>
    <n v="0"/>
    <s v="Window"/>
  </r>
  <r>
    <s v="P1196"/>
    <s v="F864"/>
    <s v="Southwest"/>
    <x v="3"/>
    <x v="0"/>
    <s v="22,02,2024  06:43:13"/>
    <n v="257"/>
    <s v="On-time"/>
    <n v="744"/>
    <n v="498.95"/>
    <n v="498.95"/>
    <n v="49"/>
    <s v="Female"/>
    <s v="Low"/>
    <x v="2"/>
    <x v="1"/>
    <n v="3"/>
    <s v="None"/>
    <s v="Online"/>
    <n v="9.1"/>
    <n v="4"/>
    <n v="112"/>
    <n v="0"/>
    <n v="0"/>
    <s v="Aisle"/>
  </r>
  <r>
    <s v="P1197"/>
    <s v="F1170"/>
    <s v="Southwest"/>
    <x v="7"/>
    <x v="0"/>
    <s v="13,04,2025  08:41:10"/>
    <n v="231"/>
    <s v="On-time"/>
    <n v="1125"/>
    <n v="302.57"/>
    <n v="302.57"/>
    <n v="22"/>
    <s v="Male"/>
    <s v="High"/>
    <x v="3"/>
    <x v="1"/>
    <n v="0"/>
    <s v="Gold"/>
    <s v="Online"/>
    <n v="7.2"/>
    <n v="5"/>
    <n v="54"/>
    <n v="0"/>
    <n v="0"/>
    <s v="Aisle"/>
  </r>
  <r>
    <s v="P1198"/>
    <s v="F676"/>
    <s v="Delta"/>
    <x v="5"/>
    <x v="4"/>
    <s v="18,07,2023  23:20:21"/>
    <n v="131"/>
    <s v="Cancelled"/>
    <n v="946"/>
    <n v="443.74"/>
    <n v="443.74"/>
    <n v="18"/>
    <s v="Female"/>
    <s v="Low"/>
    <x v="0"/>
    <x v="1"/>
    <n v="1"/>
    <s v="None"/>
    <s v="Desk"/>
    <n v="6.2"/>
    <n v="1"/>
    <n v="72"/>
    <n v="0"/>
    <n v="0"/>
    <s v="Window"/>
  </r>
  <r>
    <s v="P1199"/>
    <s v="F1054"/>
    <s v="Delta"/>
    <x v="2"/>
    <x v="7"/>
    <s v="01,11,2023  17:44:13"/>
    <n v="188"/>
    <s v="On-time"/>
    <n v="1276"/>
    <n v="396.6"/>
    <n v="396.6"/>
    <n v="38"/>
    <s v="Male"/>
    <s v="Low"/>
    <x v="2"/>
    <x v="1"/>
    <n v="1"/>
    <s v="Gold"/>
    <s v="Desk"/>
    <n v="6.3"/>
    <n v="4"/>
    <n v="4"/>
    <n v="0"/>
    <n v="0"/>
    <s v="Aisle"/>
  </r>
  <r>
    <s v="P1200"/>
    <s v="F1249"/>
    <s v="Southwest"/>
    <x v="1"/>
    <x v="7"/>
    <s v="12,06,2023  22:19:59"/>
    <n v="218"/>
    <s v="On-time"/>
    <n v="939"/>
    <n v="385.19"/>
    <n v="385.19"/>
    <n v="39"/>
    <s v="Female"/>
    <s v="Low"/>
    <x v="1"/>
    <x v="2"/>
    <n v="1"/>
    <s v="Platinum"/>
    <s v="Mobile App"/>
    <n v="7"/>
    <n v="9"/>
    <n v="33"/>
    <n v="0"/>
    <n v="0"/>
    <s v="Middle"/>
  </r>
  <r>
    <s v="P1201"/>
    <s v="F954"/>
    <s v="Delta"/>
    <x v="5"/>
    <x v="2"/>
    <s v="11,10,2024  07:06:02"/>
    <n v="246"/>
    <s v="On-time"/>
    <n v="1769"/>
    <n v="296.95999999999998"/>
    <n v="296.95999999999998"/>
    <n v="18"/>
    <s v="Male"/>
    <s v="Low"/>
    <x v="3"/>
    <x v="1"/>
    <n v="0"/>
    <s v="Silver"/>
    <s v="Desk"/>
    <n v="10"/>
    <n v="4"/>
    <n v="84"/>
    <n v="0"/>
    <n v="1"/>
    <s v="Window"/>
  </r>
  <r>
    <s v="P1202"/>
    <s v="F1364"/>
    <s v="American Airlines"/>
    <x v="3"/>
    <x v="6"/>
    <s v="27,01,2025  19:17:55"/>
    <n v="175"/>
    <s v="On-time"/>
    <n v="1057"/>
    <n v="163.07"/>
    <n v="163.07"/>
    <n v="50"/>
    <s v="Male"/>
    <s v="Medium"/>
    <x v="0"/>
    <x v="0"/>
    <n v="0"/>
    <s v="None"/>
    <s v="Desk"/>
    <n v="7.1"/>
    <n v="27"/>
    <n v="48"/>
    <n v="0"/>
    <n v="0"/>
    <s v="Middle"/>
  </r>
  <r>
    <s v="P1203"/>
    <s v="F828"/>
    <s v="American Airlines"/>
    <x v="0"/>
    <x v="1"/>
    <s v="30,03,2024  09:04:56"/>
    <n v="89"/>
    <s v="Cancelled"/>
    <n v="1164"/>
    <n v="232.11"/>
    <n v="232.11"/>
    <n v="58"/>
    <s v="Female"/>
    <s v="Medium"/>
    <x v="2"/>
    <x v="2"/>
    <n v="0"/>
    <s v="Platinum"/>
    <s v="Online"/>
    <n v="7.3"/>
    <n v="11"/>
    <n v="40"/>
    <n v="0"/>
    <n v="1"/>
    <s v="Middle"/>
  </r>
  <r>
    <s v="P1204"/>
    <s v="F1229"/>
    <s v="JetBlue"/>
    <x v="2"/>
    <x v="5"/>
    <s v="30,09,2024  11:24:13"/>
    <n v="278"/>
    <s v="Delayed"/>
    <n v="985"/>
    <n v="376.61"/>
    <n v="376.61"/>
    <n v="30"/>
    <s v="Male"/>
    <s v="Medium"/>
    <x v="3"/>
    <x v="2"/>
    <n v="1"/>
    <s v="Platinum"/>
    <s v="Airport Kiosk"/>
    <n v="5.3"/>
    <n v="38"/>
    <n v="48"/>
    <n v="0"/>
    <n v="0"/>
    <s v="Window"/>
  </r>
  <r>
    <s v="P1205"/>
    <s v="F1717"/>
    <s v="Delta"/>
    <x v="6"/>
    <x v="1"/>
    <s v="09,06,2024  08:34:32"/>
    <n v="213"/>
    <s v="On-time"/>
    <n v="1294"/>
    <n v="360.52"/>
    <n v="360.52"/>
    <n v="54"/>
    <s v="Female"/>
    <s v="High"/>
    <x v="2"/>
    <x v="1"/>
    <n v="0"/>
    <s v="None"/>
    <s v="Desk"/>
    <n v="8.5"/>
    <n v="8"/>
    <n v="38"/>
    <n v="0"/>
    <n v="0"/>
    <s v="Window"/>
  </r>
  <r>
    <s v="P1206"/>
    <s v="F1444"/>
    <s v="Delta"/>
    <x v="2"/>
    <x v="0"/>
    <s v="11,01,2024  09:30:19"/>
    <n v="205"/>
    <s v="On-time"/>
    <n v="1240"/>
    <n v="373.72"/>
    <n v="373.72"/>
    <n v="31"/>
    <s v="Male"/>
    <s v="Medium"/>
    <x v="1"/>
    <x v="1"/>
    <n v="2"/>
    <s v="Silver"/>
    <s v="Online"/>
    <n v="6.1"/>
    <n v="6"/>
    <n v="78"/>
    <n v="0"/>
    <n v="0"/>
    <s v="Middle"/>
  </r>
  <r>
    <s v="P1207"/>
    <s v="F1844"/>
    <s v="JetBlue"/>
    <x v="5"/>
    <x v="0"/>
    <s v="09,07,2023  13:15:04"/>
    <n v="123"/>
    <s v="On-time"/>
    <n v="1271"/>
    <n v="427.66"/>
    <n v="427.66"/>
    <n v="18"/>
    <s v="Female"/>
    <s v="Medium"/>
    <x v="2"/>
    <x v="1"/>
    <n v="1"/>
    <s v="Platinum"/>
    <s v="Airport Kiosk"/>
    <n v="7"/>
    <n v="12"/>
    <n v="27"/>
    <n v="0"/>
    <n v="0"/>
    <s v="Window"/>
  </r>
  <r>
    <s v="P1208"/>
    <s v="F1665"/>
    <s v="Delta"/>
    <x v="4"/>
    <x v="3"/>
    <s v="08,02,2025  11:19:20"/>
    <n v="123"/>
    <s v="On-time"/>
    <n v="1547"/>
    <n v="376.79"/>
    <n v="376.79"/>
    <n v="34"/>
    <s v="Female"/>
    <s v="Medium"/>
    <x v="0"/>
    <x v="1"/>
    <n v="0"/>
    <s v="Silver"/>
    <s v="Airport Kiosk"/>
    <n v="7.7"/>
    <n v="2"/>
    <n v="40"/>
    <n v="0"/>
    <n v="0"/>
    <s v="Window"/>
  </r>
  <r>
    <s v="P1209"/>
    <s v="F1876"/>
    <s v="Delta"/>
    <x v="2"/>
    <x v="0"/>
    <s v="15,08,2023  09:06:26"/>
    <n v="202"/>
    <s v="On-time"/>
    <n v="1043"/>
    <n v="419.13"/>
    <n v="419.13"/>
    <n v="41"/>
    <s v="Female"/>
    <s v="Medium"/>
    <x v="1"/>
    <x v="0"/>
    <n v="2"/>
    <s v="None"/>
    <s v="Airport Kiosk"/>
    <n v="5.4"/>
    <n v="0"/>
    <n v="90"/>
    <n v="0"/>
    <n v="0"/>
    <s v="Aisle"/>
  </r>
  <r>
    <s v="P1210"/>
    <s v="F871"/>
    <s v="American Airlines"/>
    <x v="6"/>
    <x v="7"/>
    <s v="17,09,2024  01:23:49"/>
    <n v="78"/>
    <s v="On-time"/>
    <n v="1156"/>
    <n v="422.7"/>
    <n v="422.7"/>
    <n v="39"/>
    <s v="Female"/>
    <s v="Low"/>
    <x v="0"/>
    <x v="1"/>
    <n v="2"/>
    <s v="None"/>
    <s v="Online"/>
    <n v="8.1999999999999993"/>
    <n v="18"/>
    <n v="69"/>
    <n v="0"/>
    <n v="1"/>
    <s v="Aisle"/>
  </r>
  <r>
    <s v="P1211"/>
    <s v="F1043"/>
    <s v="American Airlines"/>
    <x v="7"/>
    <x v="5"/>
    <s v="09,09,2024  03:19:36"/>
    <n v="224"/>
    <s v="On-time"/>
    <n v="1052"/>
    <n v="327.64999999999998"/>
    <n v="327.64999999999998"/>
    <n v="22"/>
    <s v="Male"/>
    <s v="Medium"/>
    <x v="0"/>
    <x v="2"/>
    <n v="2"/>
    <s v="Silver"/>
    <s v="Airport Kiosk"/>
    <n v="7.6"/>
    <n v="19"/>
    <n v="53"/>
    <n v="0"/>
    <n v="0"/>
    <s v="Window"/>
  </r>
  <r>
    <s v="P1212"/>
    <s v="F1856"/>
    <s v="Southwest"/>
    <x v="2"/>
    <x v="4"/>
    <s v="05,04,2024  06:19:16"/>
    <n v="220"/>
    <s v="On-time"/>
    <n v="1154"/>
    <n v="288.45"/>
    <n v="288.45"/>
    <n v="23"/>
    <s v="Female"/>
    <s v="Low"/>
    <x v="2"/>
    <x v="1"/>
    <n v="2"/>
    <s v="None"/>
    <s v="Desk"/>
    <n v="4.8"/>
    <n v="10"/>
    <n v="83"/>
    <n v="0"/>
    <n v="0"/>
    <s v="Middle"/>
  </r>
  <r>
    <s v="P1213"/>
    <s v="F636"/>
    <s v="JetBlue"/>
    <x v="2"/>
    <x v="7"/>
    <s v="15,02,2025  22:43:51"/>
    <n v="173"/>
    <s v="On-time"/>
    <n v="1277"/>
    <n v="332.16"/>
    <n v="332.16"/>
    <n v="30"/>
    <s v="Male"/>
    <s v="High"/>
    <x v="2"/>
    <x v="1"/>
    <n v="1"/>
    <s v="None"/>
    <s v="Desk"/>
    <n v="4.9000000000000004"/>
    <n v="5"/>
    <n v="34"/>
    <n v="0"/>
    <n v="0"/>
    <s v="Aisle"/>
  </r>
  <r>
    <s v="P1214"/>
    <s v="F1282"/>
    <s v="American Airlines"/>
    <x v="1"/>
    <x v="6"/>
    <s v="15,09,2023  14:27:51"/>
    <n v="197"/>
    <s v="On-time"/>
    <n v="642"/>
    <n v="387.33"/>
    <n v="387.33"/>
    <n v="25"/>
    <s v="Female"/>
    <s v="Low"/>
    <x v="1"/>
    <x v="2"/>
    <n v="1"/>
    <s v="None"/>
    <s v="Desk"/>
    <n v="4.9000000000000004"/>
    <n v="6"/>
    <n v="81"/>
    <n v="0"/>
    <n v="0"/>
    <s v="Aisle"/>
  </r>
  <r>
    <s v="P1215"/>
    <s v="F936"/>
    <s v="Southwest"/>
    <x v="3"/>
    <x v="7"/>
    <s v="23,10,2024  13:33:31"/>
    <n v="188"/>
    <s v="Delayed"/>
    <n v="1180"/>
    <n v="374.51"/>
    <n v="374.51"/>
    <n v="59"/>
    <s v="Male"/>
    <s v="Medium"/>
    <x v="2"/>
    <x v="1"/>
    <n v="0"/>
    <s v="None"/>
    <s v="Online"/>
    <n v="10"/>
    <n v="6"/>
    <n v="32"/>
    <n v="0"/>
    <n v="0"/>
    <s v="Window"/>
  </r>
  <r>
    <s v="P1216"/>
    <s v="F578"/>
    <s v="Southwest"/>
    <x v="6"/>
    <x v="0"/>
    <s v="07,09,2023  01:00:30"/>
    <n v="216"/>
    <s v="On-time"/>
    <n v="1255"/>
    <n v="419.44"/>
    <n v="419.44"/>
    <n v="27"/>
    <s v="Female"/>
    <s v="Low"/>
    <x v="2"/>
    <x v="2"/>
    <n v="2"/>
    <s v="None"/>
    <s v="Airport Kiosk"/>
    <n v="7.8"/>
    <n v="10"/>
    <n v="37"/>
    <n v="0"/>
    <n v="0"/>
    <s v="Aisle"/>
  </r>
  <r>
    <s v="P1217"/>
    <s v="F48"/>
    <s v="Southwest"/>
    <x v="7"/>
    <x v="5"/>
    <s v="21,12,2024  03:25:19"/>
    <n v="109"/>
    <s v="Delayed"/>
    <n v="1168"/>
    <n v="220.66"/>
    <n v="220.66"/>
    <n v="48"/>
    <s v="Male"/>
    <s v="High"/>
    <x v="1"/>
    <x v="0"/>
    <n v="2"/>
    <s v="None"/>
    <s v="Airport Kiosk"/>
    <n v="2.4"/>
    <n v="6"/>
    <n v="61"/>
    <n v="0"/>
    <n v="0"/>
    <s v="Middle"/>
  </r>
  <r>
    <s v="P1218"/>
    <s v="F441"/>
    <s v="Southwest"/>
    <x v="5"/>
    <x v="1"/>
    <s v="16,10,2023  16:17:57"/>
    <n v="161"/>
    <s v="On-time"/>
    <n v="850"/>
    <n v="440.04"/>
    <n v="440.04"/>
    <n v="32"/>
    <s v="Male"/>
    <s v="Medium"/>
    <x v="0"/>
    <x v="2"/>
    <n v="0"/>
    <s v="None"/>
    <s v="Desk"/>
    <n v="6.1"/>
    <n v="15"/>
    <n v="118"/>
    <n v="0"/>
    <n v="0"/>
    <s v="Middle"/>
  </r>
  <r>
    <s v="P1219"/>
    <s v="F1214"/>
    <s v="JetBlue"/>
    <x v="3"/>
    <x v="3"/>
    <s v="19,01,2024  07:43:36"/>
    <n v="234"/>
    <s v="On-time"/>
    <n v="1099"/>
    <n v="463.42"/>
    <n v="463.42"/>
    <n v="28"/>
    <s v="Male"/>
    <s v="Medium"/>
    <x v="2"/>
    <x v="1"/>
    <n v="2"/>
    <s v="Silver"/>
    <s v="Mobile App"/>
    <n v="7.3"/>
    <n v="5"/>
    <n v="66"/>
    <n v="0"/>
    <n v="1"/>
    <s v="Middle"/>
  </r>
  <r>
    <s v="P1220"/>
    <s v="F840"/>
    <s v="American Airlines"/>
    <x v="7"/>
    <x v="5"/>
    <s v="14,04,2025  08:56:34"/>
    <n v="217"/>
    <s v="On-time"/>
    <n v="1521"/>
    <n v="373.57"/>
    <n v="373.57"/>
    <n v="60"/>
    <s v="Male"/>
    <s v="High"/>
    <x v="0"/>
    <x v="1"/>
    <n v="1"/>
    <s v="Silver"/>
    <s v="Airport Kiosk"/>
    <n v="7"/>
    <n v="2"/>
    <n v="97"/>
    <n v="0"/>
    <n v="0"/>
    <s v="Aisle"/>
  </r>
  <r>
    <s v="P1221"/>
    <s v="F1949"/>
    <s v="JetBlue"/>
    <x v="4"/>
    <x v="5"/>
    <s v="10,07,2024  18:33:25"/>
    <n v="138"/>
    <s v="On-time"/>
    <n v="1463"/>
    <n v="300.44"/>
    <n v="300.44"/>
    <n v="50"/>
    <s v="Male"/>
    <s v="Medium"/>
    <x v="0"/>
    <x v="0"/>
    <n v="1"/>
    <s v="None"/>
    <s v="Mobile App"/>
    <n v="3.6"/>
    <n v="7"/>
    <n v="36"/>
    <n v="0"/>
    <n v="0"/>
    <s v="Aisle"/>
  </r>
  <r>
    <s v="P1222"/>
    <s v="F315"/>
    <s v="JetBlue"/>
    <x v="2"/>
    <x v="3"/>
    <s v="26,04,2023  19:37:56"/>
    <n v="135"/>
    <s v="Delayed"/>
    <n v="1243"/>
    <n v="357.08"/>
    <n v="357.08"/>
    <n v="77"/>
    <s v="Female"/>
    <s v="Medium"/>
    <x v="0"/>
    <x v="1"/>
    <n v="2"/>
    <s v="Silver"/>
    <s v="Airport Kiosk"/>
    <n v="5.3"/>
    <n v="10"/>
    <n v="116"/>
    <n v="0"/>
    <n v="0"/>
    <s v="Window"/>
  </r>
  <r>
    <s v="P1223"/>
    <s v="F502"/>
    <s v="American Airlines"/>
    <x v="0"/>
    <x v="3"/>
    <s v="01,04,2025  00:55:20"/>
    <n v="138"/>
    <s v="On-time"/>
    <n v="1739"/>
    <n v="295"/>
    <n v="295"/>
    <n v="76"/>
    <s v="Female"/>
    <s v="Medium"/>
    <x v="2"/>
    <x v="1"/>
    <n v="0"/>
    <s v="None"/>
    <s v="Online"/>
    <n v="7.6"/>
    <n v="20"/>
    <n v="110"/>
    <n v="1"/>
    <n v="0"/>
    <s v="Window"/>
  </r>
  <r>
    <s v="P1224"/>
    <s v="F1666"/>
    <s v="Delta"/>
    <x v="5"/>
    <x v="6"/>
    <s v="15,07,2024  17:40:05"/>
    <n v="149"/>
    <s v="On-time"/>
    <n v="1515"/>
    <n v="370.75"/>
    <n v="370.75"/>
    <n v="28"/>
    <s v="Male"/>
    <s v="High"/>
    <x v="3"/>
    <x v="1"/>
    <n v="1"/>
    <s v="None"/>
    <s v="Mobile App"/>
    <n v="7.7"/>
    <n v="24"/>
    <n v="108"/>
    <n v="0"/>
    <n v="0"/>
    <s v="Aisle"/>
  </r>
  <r>
    <s v="P1225"/>
    <s v="F1726"/>
    <s v="Delta"/>
    <x v="4"/>
    <x v="0"/>
    <s v="29,11,2024  11:02:58"/>
    <n v="88"/>
    <s v="On-time"/>
    <n v="1327"/>
    <n v="319.52999999999997"/>
    <n v="319.52999999999997"/>
    <n v="25"/>
    <s v="Female"/>
    <s v="High"/>
    <x v="1"/>
    <x v="0"/>
    <n v="1"/>
    <s v="None"/>
    <s v="Airport Kiosk"/>
    <n v="7.7"/>
    <n v="28"/>
    <n v="24"/>
    <n v="0"/>
    <n v="0"/>
    <s v="Middle"/>
  </r>
  <r>
    <s v="P1226"/>
    <s v="F1771"/>
    <s v="JetBlue"/>
    <x v="6"/>
    <x v="4"/>
    <s v="23,04,2024  22:26:49"/>
    <n v="247"/>
    <s v="On-time"/>
    <n v="1512"/>
    <n v="346.46"/>
    <n v="346.46"/>
    <n v="79"/>
    <s v="Female"/>
    <s v="Low"/>
    <x v="3"/>
    <x v="1"/>
    <n v="0"/>
    <s v="Platinum"/>
    <s v="Online"/>
    <n v="6.7"/>
    <n v="1"/>
    <n v="68"/>
    <n v="0"/>
    <n v="0"/>
    <s v="Window"/>
  </r>
  <r>
    <s v="P1227"/>
    <s v="F1595"/>
    <s v="Delta"/>
    <x v="0"/>
    <x v="5"/>
    <s v="13,06,2024  12:23:46"/>
    <n v="180"/>
    <s v="On-time"/>
    <n v="1335"/>
    <n v="449.85"/>
    <n v="449.85"/>
    <n v="74"/>
    <s v="Female"/>
    <s v="Low"/>
    <x v="0"/>
    <x v="0"/>
    <n v="1"/>
    <s v="Silver"/>
    <s v="Mobile App"/>
    <n v="8.3000000000000007"/>
    <n v="4"/>
    <n v="102"/>
    <n v="0"/>
    <n v="0"/>
    <s v="Middle"/>
  </r>
  <r>
    <s v="P1228"/>
    <s v="F1313"/>
    <s v="Southwest"/>
    <x v="6"/>
    <x v="5"/>
    <s v="16,02,2024  08:00:11"/>
    <n v="92"/>
    <s v="On-time"/>
    <n v="768"/>
    <n v="347.69"/>
    <n v="347.69"/>
    <n v="45"/>
    <s v="Female"/>
    <s v="Low"/>
    <x v="2"/>
    <x v="2"/>
    <n v="3"/>
    <s v="None"/>
    <s v="Airport Kiosk"/>
    <n v="7.8"/>
    <n v="11"/>
    <n v="102"/>
    <n v="0"/>
    <n v="1"/>
    <s v="Aisle"/>
  </r>
  <r>
    <s v="P1229"/>
    <s v="F1853"/>
    <s v="JetBlue"/>
    <x v="4"/>
    <x v="4"/>
    <s v="17,01,2025  12:13:32"/>
    <n v="134"/>
    <s v="On-time"/>
    <n v="1429"/>
    <n v="200.01"/>
    <n v="200.01"/>
    <n v="50"/>
    <s v="Male"/>
    <s v="High"/>
    <x v="3"/>
    <x v="1"/>
    <n v="0"/>
    <s v="None"/>
    <s v="Desk"/>
    <n v="7"/>
    <n v="4"/>
    <n v="2"/>
    <n v="0"/>
    <n v="1"/>
    <s v="Window"/>
  </r>
  <r>
    <s v="P1230"/>
    <s v="F1495"/>
    <s v="Southwest"/>
    <x v="0"/>
    <x v="4"/>
    <s v="17,11,2024  06:48:43"/>
    <n v="166"/>
    <s v="On-time"/>
    <n v="1113"/>
    <n v="399.62"/>
    <n v="399.62"/>
    <n v="31"/>
    <s v="Female"/>
    <s v="High"/>
    <x v="2"/>
    <x v="1"/>
    <n v="0"/>
    <s v="None"/>
    <s v="Airport Kiosk"/>
    <n v="9"/>
    <n v="5"/>
    <n v="111"/>
    <n v="0"/>
    <n v="0"/>
    <s v="Window"/>
  </r>
  <r>
    <s v="P1231"/>
    <s v="F1694"/>
    <s v="Southwest"/>
    <x v="0"/>
    <x v="6"/>
    <s v="11,09,2023  14:50:53"/>
    <n v="238"/>
    <s v="On-time"/>
    <n v="1314"/>
    <n v="443.94"/>
    <n v="443.94"/>
    <n v="47"/>
    <s v="Male"/>
    <s v="Low"/>
    <x v="2"/>
    <x v="0"/>
    <n v="0"/>
    <s v="Platinum"/>
    <s v="Online"/>
    <n v="8"/>
    <n v="4"/>
    <n v="105"/>
    <n v="1"/>
    <n v="1"/>
    <s v="Aisle"/>
  </r>
  <r>
    <s v="P1232"/>
    <s v="F1706"/>
    <s v="United"/>
    <x v="6"/>
    <x v="5"/>
    <s v="16,04,2024  06:30:50"/>
    <n v="203"/>
    <s v="On-time"/>
    <n v="1398"/>
    <n v="450.47"/>
    <n v="450.47"/>
    <n v="71"/>
    <s v="Male"/>
    <s v="Medium"/>
    <x v="3"/>
    <x v="2"/>
    <n v="0"/>
    <s v="None"/>
    <s v="Desk"/>
    <n v="8.3000000000000007"/>
    <n v="4"/>
    <n v="57"/>
    <n v="0"/>
    <n v="1"/>
    <s v="Aisle"/>
  </r>
  <r>
    <s v="P1233"/>
    <s v="F1119"/>
    <s v="Delta"/>
    <x v="1"/>
    <x v="0"/>
    <s v="01,02,2024  12:51:05"/>
    <n v="118"/>
    <s v="On-time"/>
    <n v="1057"/>
    <n v="430.86"/>
    <n v="430.86"/>
    <n v="78"/>
    <s v="Male"/>
    <s v="Medium"/>
    <x v="3"/>
    <x v="2"/>
    <n v="2"/>
    <s v="None"/>
    <s v="Airport Kiosk"/>
    <n v="7.7"/>
    <n v="15"/>
    <n v="99"/>
    <n v="0"/>
    <n v="0"/>
    <s v="Middle"/>
  </r>
  <r>
    <s v="P1234"/>
    <s v="F1017"/>
    <s v="Southwest"/>
    <x v="1"/>
    <x v="3"/>
    <s v="14,10,2024  04:47:16"/>
    <n v="200"/>
    <s v="On-time"/>
    <n v="822"/>
    <n v="298.41000000000003"/>
    <n v="298.41000000000003"/>
    <n v="64"/>
    <s v="Female"/>
    <s v="Medium"/>
    <x v="2"/>
    <x v="3"/>
    <n v="1"/>
    <s v="Gold"/>
    <s v="Desk"/>
    <n v="6.8"/>
    <n v="11"/>
    <n v="54"/>
    <n v="0"/>
    <n v="0"/>
    <s v="Aisle"/>
  </r>
  <r>
    <s v="P1235"/>
    <s v="F1120"/>
    <s v="Southwest"/>
    <x v="6"/>
    <x v="5"/>
    <s v="27,03,2025  23:33:11"/>
    <n v="235"/>
    <s v="On-time"/>
    <n v="1170"/>
    <n v="173.66"/>
    <n v="173.66"/>
    <n v="34"/>
    <s v="Female"/>
    <s v="Low"/>
    <x v="1"/>
    <x v="2"/>
    <n v="1"/>
    <s v="None"/>
    <s v="Mobile App"/>
    <n v="10"/>
    <n v="5"/>
    <n v="59"/>
    <n v="0"/>
    <n v="0"/>
    <s v="Middle"/>
  </r>
  <r>
    <s v="P1236"/>
    <s v="F1347"/>
    <s v="American Airlines"/>
    <x v="6"/>
    <x v="4"/>
    <s v="02,06,2023  13:11:47"/>
    <n v="181"/>
    <s v="On-time"/>
    <n v="679"/>
    <n v="377.93"/>
    <n v="377.93"/>
    <n v="35"/>
    <s v="Male"/>
    <s v="Medium"/>
    <x v="1"/>
    <x v="1"/>
    <n v="0"/>
    <s v="Silver"/>
    <s v="Desk"/>
    <n v="4.5"/>
    <n v="7"/>
    <n v="61"/>
    <n v="0"/>
    <n v="0"/>
    <s v="Middle"/>
  </r>
  <r>
    <s v="P1237"/>
    <s v="F1537"/>
    <s v="Southwest"/>
    <x v="3"/>
    <x v="1"/>
    <s v="06,02,2024  19:16:40"/>
    <n v="249"/>
    <s v="On-time"/>
    <n v="1363"/>
    <n v="331.55"/>
    <n v="331.55"/>
    <n v="21"/>
    <s v="Male"/>
    <s v="Low"/>
    <x v="1"/>
    <x v="0"/>
    <n v="1"/>
    <s v="None"/>
    <s v="Airport Kiosk"/>
    <n v="8.8000000000000007"/>
    <n v="2"/>
    <n v="57"/>
    <n v="0"/>
    <n v="0"/>
    <s v="Window"/>
  </r>
  <r>
    <s v="P1238"/>
    <s v="F1617"/>
    <s v="United"/>
    <x v="2"/>
    <x v="6"/>
    <s v="20,03,2025  22:09:16"/>
    <n v="340"/>
    <s v="On-time"/>
    <n v="1097"/>
    <n v="226.02"/>
    <n v="226.02"/>
    <n v="74"/>
    <s v="Female"/>
    <s v="Medium"/>
    <x v="0"/>
    <x v="0"/>
    <n v="3"/>
    <s v="None"/>
    <s v="Online"/>
    <n v="6.5"/>
    <n v="3"/>
    <n v="104"/>
    <n v="0"/>
    <n v="0"/>
    <s v="Aisle"/>
  </r>
  <r>
    <s v="P1239"/>
    <s v="F187"/>
    <s v="JetBlue"/>
    <x v="4"/>
    <x v="1"/>
    <s v="02,04,2025  00:32:06"/>
    <n v="207"/>
    <s v="On-time"/>
    <n v="1050"/>
    <n v="429.53"/>
    <n v="429.53"/>
    <n v="50"/>
    <s v="Female"/>
    <s v="Medium"/>
    <x v="0"/>
    <x v="0"/>
    <n v="1"/>
    <s v="Gold"/>
    <s v="Airport Kiosk"/>
    <n v="8.9"/>
    <n v="16"/>
    <n v="113"/>
    <n v="0"/>
    <n v="0"/>
    <s v="Middle"/>
  </r>
  <r>
    <s v="P1240"/>
    <s v="F1585"/>
    <s v="Delta"/>
    <x v="6"/>
    <x v="7"/>
    <s v="09,08,2023  23:21:34"/>
    <n v="199"/>
    <s v="On-time"/>
    <n v="1122"/>
    <n v="351.28"/>
    <n v="351.28"/>
    <n v="63"/>
    <s v="Male"/>
    <s v="Medium"/>
    <x v="3"/>
    <x v="1"/>
    <n v="0"/>
    <s v="None"/>
    <s v="Desk"/>
    <n v="7.5"/>
    <n v="3"/>
    <n v="58"/>
    <n v="0"/>
    <n v="0"/>
    <s v="Window"/>
  </r>
  <r>
    <s v="P1241"/>
    <s v="F1041"/>
    <s v="United"/>
    <x v="4"/>
    <x v="4"/>
    <s v="26,06,2024  02:22:18"/>
    <n v="211"/>
    <s v="On-time"/>
    <n v="1231"/>
    <n v="364.17"/>
    <n v="364.17"/>
    <n v="48"/>
    <s v="Female"/>
    <s v="Medium"/>
    <x v="2"/>
    <x v="2"/>
    <n v="0"/>
    <s v="None"/>
    <s v="Airport Kiosk"/>
    <n v="7"/>
    <n v="4"/>
    <n v="12"/>
    <n v="0"/>
    <n v="0"/>
    <s v="Window"/>
  </r>
  <r>
    <s v="P1242"/>
    <s v="F346"/>
    <s v="JetBlue"/>
    <x v="0"/>
    <x v="5"/>
    <s v="02,12,2023  12:16:20"/>
    <n v="162"/>
    <s v="On-time"/>
    <n v="1364"/>
    <n v="164.61"/>
    <n v="164.61"/>
    <n v="34"/>
    <s v="Female"/>
    <s v="High"/>
    <x v="1"/>
    <x v="1"/>
    <n v="1"/>
    <s v="None"/>
    <s v="Airport Kiosk"/>
    <n v="8.4"/>
    <n v="20"/>
    <n v="26"/>
    <n v="0"/>
    <n v="0"/>
    <s v="Window"/>
  </r>
  <r>
    <s v="P1243"/>
    <s v="F931"/>
    <s v="Southwest"/>
    <x v="3"/>
    <x v="2"/>
    <s v="30,04,2024  19:01:08"/>
    <n v="174"/>
    <s v="On-time"/>
    <n v="1047"/>
    <n v="384.59"/>
    <n v="384.59"/>
    <n v="55"/>
    <s v="Male"/>
    <s v="Medium"/>
    <x v="1"/>
    <x v="1"/>
    <n v="0"/>
    <s v="Silver"/>
    <s v="Mobile App"/>
    <n v="7.3"/>
    <n v="4"/>
    <n v="101"/>
    <n v="0"/>
    <n v="0"/>
    <s v="Middle"/>
  </r>
  <r>
    <s v="P1244"/>
    <s v="F1337"/>
    <s v="American Airlines"/>
    <x v="0"/>
    <x v="7"/>
    <s v="21,10,2024  14:22:19"/>
    <n v="226"/>
    <s v="On-time"/>
    <n v="1336"/>
    <n v="301.47000000000003"/>
    <n v="301.47000000000003"/>
    <n v="34"/>
    <s v="Female"/>
    <s v="Low"/>
    <x v="0"/>
    <x v="1"/>
    <n v="0"/>
    <s v="None"/>
    <s v="Airport Kiosk"/>
    <n v="5.2"/>
    <n v="14"/>
    <n v="62"/>
    <n v="0"/>
    <n v="0"/>
    <s v="Middle"/>
  </r>
  <r>
    <s v="P1245"/>
    <s v="F247"/>
    <s v="Southwest"/>
    <x v="4"/>
    <x v="7"/>
    <s v="10,01,2025  02:28:50"/>
    <n v="84"/>
    <s v="On-time"/>
    <n v="1182"/>
    <n v="534.5"/>
    <n v="534.5"/>
    <n v="79"/>
    <s v="Female"/>
    <s v="Medium"/>
    <x v="1"/>
    <x v="1"/>
    <n v="0"/>
    <s v="None"/>
    <s v="Desk"/>
    <n v="5.0999999999999996"/>
    <n v="7"/>
    <n v="97"/>
    <n v="0"/>
    <n v="0"/>
    <s v="Window"/>
  </r>
  <r>
    <s v="P1246"/>
    <s v="F1590"/>
    <s v="Delta"/>
    <x v="7"/>
    <x v="2"/>
    <s v="25,11,2023  17:16:51"/>
    <n v="208"/>
    <s v="On-time"/>
    <n v="1399"/>
    <n v="347.06"/>
    <n v="347.06"/>
    <n v="44"/>
    <s v="Male"/>
    <s v="Medium"/>
    <x v="0"/>
    <x v="1"/>
    <n v="2"/>
    <s v="None"/>
    <s v="Mobile App"/>
    <n v="5.9"/>
    <n v="0"/>
    <n v="93"/>
    <n v="0"/>
    <n v="0"/>
    <s v="Middle"/>
  </r>
  <r>
    <s v="P1247"/>
    <s v="F1754"/>
    <s v="Delta"/>
    <x v="1"/>
    <x v="5"/>
    <s v="30,12,2023  12:47:58"/>
    <n v="105"/>
    <s v="On-time"/>
    <n v="1466"/>
    <n v="323.77999999999997"/>
    <n v="323.77999999999997"/>
    <n v="21"/>
    <s v="Male"/>
    <s v="High"/>
    <x v="2"/>
    <x v="1"/>
    <n v="0"/>
    <s v="Silver"/>
    <s v="Mobile App"/>
    <n v="9.1999999999999993"/>
    <n v="8"/>
    <n v="86"/>
    <n v="0"/>
    <n v="0"/>
    <s v="Aisle"/>
  </r>
  <r>
    <s v="P1248"/>
    <s v="F1595"/>
    <s v="American Airlines"/>
    <x v="2"/>
    <x v="4"/>
    <s v="19,12,2024  14:38:17"/>
    <n v="168"/>
    <s v="Delayed"/>
    <n v="734"/>
    <n v="272.77999999999997"/>
    <n v="272.77999999999997"/>
    <n v="70"/>
    <s v="Male"/>
    <s v="High"/>
    <x v="2"/>
    <x v="1"/>
    <n v="1"/>
    <s v="Gold"/>
    <s v="Desk"/>
    <n v="7.7"/>
    <n v="0"/>
    <n v="6"/>
    <n v="0"/>
    <n v="0"/>
    <s v="Window"/>
  </r>
  <r>
    <s v="P1249"/>
    <s v="F664"/>
    <s v="Delta"/>
    <x v="6"/>
    <x v="7"/>
    <s v="26,06,2023  04:18:24"/>
    <n v="147"/>
    <s v="On-time"/>
    <n v="1236"/>
    <n v="266.27999999999997"/>
    <n v="266.27999999999997"/>
    <n v="58"/>
    <s v="Male"/>
    <s v="Low"/>
    <x v="1"/>
    <x v="2"/>
    <n v="0"/>
    <s v="None"/>
    <s v="Mobile App"/>
    <n v="8.1999999999999993"/>
    <n v="3"/>
    <n v="32"/>
    <n v="0"/>
    <n v="1"/>
    <s v="Middle"/>
  </r>
  <r>
    <s v="P1250"/>
    <s v="F114"/>
    <s v="American Airlines"/>
    <x v="0"/>
    <x v="1"/>
    <s v="09,05,2023  22:52:23"/>
    <n v="139"/>
    <s v="On-time"/>
    <n v="1163"/>
    <n v="334.27"/>
    <n v="334.27"/>
    <n v="30"/>
    <s v="Male"/>
    <s v="Medium"/>
    <x v="0"/>
    <x v="1"/>
    <n v="1"/>
    <s v="None"/>
    <s v="Desk"/>
    <n v="6"/>
    <n v="3"/>
    <n v="16"/>
    <n v="0"/>
    <n v="0"/>
    <s v="Middle"/>
  </r>
  <r>
    <s v="P1251"/>
    <s v="F43"/>
    <s v="Delta"/>
    <x v="0"/>
    <x v="7"/>
    <s v="11,10,2024  05:41:44"/>
    <n v="189"/>
    <s v="On-time"/>
    <n v="1080"/>
    <n v="448.99"/>
    <n v="448.99"/>
    <n v="71"/>
    <s v="Male"/>
    <s v="Medium"/>
    <x v="2"/>
    <x v="1"/>
    <n v="1"/>
    <s v="None"/>
    <s v="Mobile App"/>
    <n v="5.6"/>
    <n v="1"/>
    <n v="115"/>
    <n v="0"/>
    <n v="0"/>
    <s v="Aisle"/>
  </r>
  <r>
    <s v="P1252"/>
    <s v="F113"/>
    <s v="Delta"/>
    <x v="0"/>
    <x v="4"/>
    <s v="15,04,2024  02:54:36"/>
    <n v="225"/>
    <s v="Cancelled"/>
    <n v="996"/>
    <n v="346.18"/>
    <n v="346.18"/>
    <n v="22"/>
    <s v="Male"/>
    <s v="High"/>
    <x v="1"/>
    <x v="1"/>
    <n v="1"/>
    <s v="Platinum"/>
    <s v="Mobile App"/>
    <n v="5.0999999999999996"/>
    <n v="10"/>
    <n v="51"/>
    <n v="0"/>
    <n v="0"/>
    <s v="Middle"/>
  </r>
  <r>
    <s v="P1253"/>
    <s v="F91"/>
    <s v="Delta"/>
    <x v="6"/>
    <x v="2"/>
    <s v="02,01,2025  00:45:52"/>
    <n v="252"/>
    <s v="On-time"/>
    <n v="1282"/>
    <n v="325.45999999999998"/>
    <n v="325.45999999999998"/>
    <n v="28"/>
    <s v="Male"/>
    <s v="Low"/>
    <x v="2"/>
    <x v="1"/>
    <n v="0"/>
    <s v="None"/>
    <s v="Desk"/>
    <n v="8.3000000000000007"/>
    <n v="19"/>
    <n v="3"/>
    <n v="0"/>
    <n v="0"/>
    <s v="Window"/>
  </r>
  <r>
    <s v="P1254"/>
    <s v="F781"/>
    <s v="Southwest"/>
    <x v="2"/>
    <x v="5"/>
    <s v="17,01,2024  08:00:54"/>
    <n v="284"/>
    <s v="On-time"/>
    <n v="1150"/>
    <n v="311.72000000000003"/>
    <n v="311.72000000000003"/>
    <n v="67"/>
    <s v="Male"/>
    <s v="Medium"/>
    <x v="1"/>
    <x v="1"/>
    <n v="0"/>
    <s v="Silver"/>
    <s v="Online"/>
    <n v="6.9"/>
    <n v="4"/>
    <n v="119"/>
    <n v="0"/>
    <n v="0"/>
    <s v="Middle"/>
  </r>
  <r>
    <s v="P1255"/>
    <s v="F1518"/>
    <s v="United"/>
    <x v="0"/>
    <x v="3"/>
    <s v="30,08,2023  04:11:19"/>
    <n v="204"/>
    <s v="On-time"/>
    <n v="1847"/>
    <n v="373.2"/>
    <n v="373.2"/>
    <n v="30"/>
    <s v="Male"/>
    <s v="Low"/>
    <x v="3"/>
    <x v="3"/>
    <n v="0"/>
    <s v="None"/>
    <s v="Mobile App"/>
    <n v="7.7"/>
    <n v="5"/>
    <n v="84"/>
    <n v="0"/>
    <n v="0"/>
    <s v="Aisle"/>
  </r>
  <r>
    <s v="P1256"/>
    <s v="F1448"/>
    <s v="JetBlue"/>
    <x v="0"/>
    <x v="4"/>
    <s v="09,02,2025  21:30:25"/>
    <n v="170"/>
    <s v="Delayed"/>
    <n v="811"/>
    <n v="419.76"/>
    <n v="419.76"/>
    <n v="32"/>
    <s v="Female"/>
    <s v="Low"/>
    <x v="0"/>
    <x v="0"/>
    <n v="2"/>
    <s v="Silver"/>
    <s v="Online"/>
    <n v="8.3000000000000007"/>
    <n v="27"/>
    <n v="116"/>
    <n v="0"/>
    <n v="1"/>
    <s v="Window"/>
  </r>
  <r>
    <s v="P1257"/>
    <s v="F1253"/>
    <s v="United"/>
    <x v="2"/>
    <x v="0"/>
    <s v="05,05,2023  19:11:30"/>
    <n v="148"/>
    <s v="On-time"/>
    <n v="1371"/>
    <n v="414.26"/>
    <n v="414.26"/>
    <n v="29"/>
    <s v="Male"/>
    <s v="Medium"/>
    <x v="2"/>
    <x v="1"/>
    <n v="0"/>
    <s v="Gold"/>
    <s v="Airport Kiosk"/>
    <n v="7.8"/>
    <n v="1"/>
    <n v="12"/>
    <n v="0"/>
    <n v="0"/>
    <s v="Middle"/>
  </r>
  <r>
    <s v="P1258"/>
    <s v="F1481"/>
    <s v="American Airlines"/>
    <x v="4"/>
    <x v="6"/>
    <s v="08,06,2023  01:27:16"/>
    <n v="163"/>
    <s v="On-time"/>
    <n v="2131"/>
    <n v="245.25"/>
    <n v="245.25"/>
    <n v="67"/>
    <s v="Male"/>
    <s v="Medium"/>
    <x v="1"/>
    <x v="1"/>
    <n v="2"/>
    <s v="Gold"/>
    <s v="Desk"/>
    <n v="6.9"/>
    <n v="37"/>
    <n v="116"/>
    <n v="0"/>
    <n v="0"/>
    <s v="Window"/>
  </r>
  <r>
    <s v="P1259"/>
    <s v="F1580"/>
    <s v="Southwest"/>
    <x v="0"/>
    <x v="7"/>
    <s v="14,02,2024  09:15:59"/>
    <n v="197"/>
    <s v="On-time"/>
    <n v="1414"/>
    <n v="379.9"/>
    <n v="379.9"/>
    <n v="39"/>
    <s v="Female"/>
    <s v="Low"/>
    <x v="1"/>
    <x v="2"/>
    <n v="2"/>
    <s v="Silver"/>
    <s v="Desk"/>
    <n v="5.3"/>
    <n v="3"/>
    <n v="17"/>
    <n v="0"/>
    <n v="1"/>
    <s v="Window"/>
  </r>
  <r>
    <s v="P1260"/>
    <s v="F429"/>
    <s v="Southwest"/>
    <x v="2"/>
    <x v="0"/>
    <s v="13,04,2024  17:53:21"/>
    <n v="200"/>
    <s v="On-time"/>
    <n v="1436"/>
    <n v="420.97"/>
    <n v="420.97"/>
    <n v="69"/>
    <s v="Male"/>
    <s v="Medium"/>
    <x v="0"/>
    <x v="1"/>
    <n v="1"/>
    <s v="Gold"/>
    <s v="Mobile App"/>
    <n v="8.1"/>
    <n v="2"/>
    <n v="13"/>
    <n v="0"/>
    <n v="0"/>
    <s v="Aisle"/>
  </r>
  <r>
    <s v="P1261"/>
    <s v="F1909"/>
    <s v="United"/>
    <x v="3"/>
    <x v="3"/>
    <s v="27,02,2025  10:28:44"/>
    <n v="49"/>
    <s v="On-time"/>
    <n v="1449"/>
    <n v="277.82"/>
    <n v="277.82"/>
    <n v="34"/>
    <s v="Female"/>
    <s v="High"/>
    <x v="0"/>
    <x v="2"/>
    <n v="1"/>
    <s v="Silver"/>
    <s v="Airport Kiosk"/>
    <n v="7.7"/>
    <n v="9"/>
    <n v="99"/>
    <n v="0"/>
    <n v="0"/>
    <s v="Aisle"/>
  </r>
  <r>
    <s v="P1262"/>
    <s v="F395"/>
    <s v="American Airlines"/>
    <x v="0"/>
    <x v="6"/>
    <s v="26,12,2023  07:38:50"/>
    <n v="86"/>
    <s v="On-time"/>
    <n v="1609"/>
    <n v="495.58"/>
    <n v="495.58"/>
    <n v="59"/>
    <s v="Male"/>
    <s v="High"/>
    <x v="1"/>
    <x v="1"/>
    <n v="2"/>
    <s v="None"/>
    <s v="Mobile App"/>
    <n v="6.4"/>
    <n v="1"/>
    <n v="2"/>
    <n v="0"/>
    <n v="0"/>
    <s v="Aisle"/>
  </r>
  <r>
    <s v="P1263"/>
    <s v="F797"/>
    <s v="Delta"/>
    <x v="5"/>
    <x v="0"/>
    <s v="22,05,2024  07:26:46"/>
    <n v="38"/>
    <s v="Cancelled"/>
    <n v="1636"/>
    <n v="362.46"/>
    <n v="362.46"/>
    <n v="67"/>
    <s v="Male"/>
    <s v="Medium"/>
    <x v="0"/>
    <x v="0"/>
    <n v="1"/>
    <s v="None"/>
    <s v="Desk"/>
    <n v="7.8"/>
    <n v="19"/>
    <n v="14"/>
    <n v="0"/>
    <n v="1"/>
    <s v="Aisle"/>
  </r>
  <r>
    <s v="P1264"/>
    <s v="F164"/>
    <s v="American Airlines"/>
    <x v="6"/>
    <x v="6"/>
    <s v="17,07,2024  04:09:45"/>
    <n v="108"/>
    <s v="On-time"/>
    <n v="1458"/>
    <n v="344.75"/>
    <n v="344.75"/>
    <n v="62"/>
    <s v="Male"/>
    <s v="Medium"/>
    <x v="0"/>
    <x v="1"/>
    <n v="1"/>
    <s v="Gold"/>
    <s v="Airport Kiosk"/>
    <n v="8"/>
    <n v="9"/>
    <n v="41"/>
    <n v="0"/>
    <n v="0"/>
    <s v="Window"/>
  </r>
  <r>
    <s v="P1265"/>
    <s v="F860"/>
    <s v="Delta"/>
    <x v="4"/>
    <x v="1"/>
    <s v="18,09,2024  08:33:56"/>
    <n v="254"/>
    <s v="On-time"/>
    <n v="1049"/>
    <n v="367.57"/>
    <n v="367.57"/>
    <n v="54"/>
    <s v="Female"/>
    <s v="High"/>
    <x v="0"/>
    <x v="1"/>
    <n v="0"/>
    <s v="None"/>
    <s v="Desk"/>
    <n v="7.4"/>
    <n v="0"/>
    <n v="11"/>
    <n v="0"/>
    <n v="0"/>
    <s v="Window"/>
  </r>
  <r>
    <s v="P1266"/>
    <s v="F1324"/>
    <s v="Delta"/>
    <x v="4"/>
    <x v="0"/>
    <s v="17,04,2025  00:10:26"/>
    <n v="201"/>
    <s v="On-time"/>
    <n v="1340"/>
    <n v="330.61"/>
    <n v="330.61"/>
    <n v="59"/>
    <s v="Female"/>
    <s v="Medium"/>
    <x v="1"/>
    <x v="1"/>
    <n v="3"/>
    <s v="None"/>
    <s v="Airport Kiosk"/>
    <n v="6.3"/>
    <n v="30"/>
    <n v="63"/>
    <n v="0"/>
    <n v="0"/>
    <s v="Aisle"/>
  </r>
  <r>
    <s v="P1267"/>
    <s v="F833"/>
    <s v="JetBlue"/>
    <x v="0"/>
    <x v="7"/>
    <s v="15,10,2024  11:33:54"/>
    <n v="163"/>
    <s v="Delayed"/>
    <n v="866"/>
    <n v="376.62"/>
    <n v="376.62"/>
    <n v="73"/>
    <s v="Male"/>
    <s v="Low"/>
    <x v="2"/>
    <x v="0"/>
    <n v="2"/>
    <s v="None"/>
    <s v="Mobile App"/>
    <n v="6.9"/>
    <n v="36"/>
    <n v="44"/>
    <n v="0"/>
    <n v="0"/>
    <s v="Middle"/>
  </r>
  <r>
    <s v="P1268"/>
    <s v="F102"/>
    <s v="Southwest"/>
    <x v="1"/>
    <x v="0"/>
    <s v="30,09,2023  15:17:34"/>
    <n v="89"/>
    <s v="Delayed"/>
    <n v="1806"/>
    <n v="277.89"/>
    <n v="277.89"/>
    <n v="66"/>
    <s v="Female"/>
    <s v="Low"/>
    <x v="1"/>
    <x v="3"/>
    <n v="2"/>
    <s v="Platinum"/>
    <s v="Mobile App"/>
    <n v="6.4"/>
    <n v="10"/>
    <n v="10"/>
    <n v="0"/>
    <n v="0"/>
    <s v="Middle"/>
  </r>
  <r>
    <s v="P1269"/>
    <s v="F1414"/>
    <s v="JetBlue"/>
    <x v="0"/>
    <x v="1"/>
    <s v="30,04,2023  17:50:18"/>
    <n v="115"/>
    <s v="Delayed"/>
    <n v="1075"/>
    <n v="363.78"/>
    <n v="363.78"/>
    <n v="42"/>
    <s v="Male"/>
    <s v="Medium"/>
    <x v="1"/>
    <x v="1"/>
    <n v="1"/>
    <s v="Platinum"/>
    <s v="Desk"/>
    <n v="7.6"/>
    <n v="2"/>
    <n v="15"/>
    <n v="0"/>
    <n v="1"/>
    <s v="Middle"/>
  </r>
  <r>
    <s v="P1270"/>
    <s v="F1749"/>
    <s v="Southwest"/>
    <x v="7"/>
    <x v="0"/>
    <s v="11,05,2024  03:20:12"/>
    <n v="215"/>
    <s v="On-time"/>
    <n v="981"/>
    <n v="160.91999999999999"/>
    <n v="160.91999999999999"/>
    <n v="71"/>
    <s v="Female"/>
    <s v="Medium"/>
    <x v="1"/>
    <x v="0"/>
    <n v="2"/>
    <s v="None"/>
    <s v="Desk"/>
    <n v="4.8"/>
    <n v="23"/>
    <n v="60"/>
    <n v="0"/>
    <n v="0"/>
    <s v="Window"/>
  </r>
  <r>
    <s v="P1271"/>
    <s v="F675"/>
    <s v="Delta"/>
    <x v="4"/>
    <x v="5"/>
    <s v="25,09,2023  14:50:25"/>
    <n v="205"/>
    <s v="On-time"/>
    <n v="1474"/>
    <n v="260.27"/>
    <n v="260.27"/>
    <n v="55"/>
    <s v="Female"/>
    <s v="High"/>
    <x v="0"/>
    <x v="1"/>
    <n v="0"/>
    <s v="Silver"/>
    <s v="Mobile App"/>
    <n v="7"/>
    <n v="20"/>
    <n v="42"/>
    <n v="0"/>
    <n v="0"/>
    <s v="Middle"/>
  </r>
  <r>
    <s v="P1272"/>
    <s v="F1946"/>
    <s v="Southwest"/>
    <x v="7"/>
    <x v="3"/>
    <s v="06,02,2025  14:19:36"/>
    <n v="191"/>
    <s v="Cancelled"/>
    <n v="1492"/>
    <n v="182.33"/>
    <n v="182.33"/>
    <n v="68"/>
    <s v="Female"/>
    <s v="Low"/>
    <x v="0"/>
    <x v="1"/>
    <n v="1"/>
    <s v="Silver"/>
    <s v="Desk"/>
    <n v="7.1"/>
    <n v="43"/>
    <n v="24"/>
    <n v="0"/>
    <n v="0"/>
    <s v="Aisle"/>
  </r>
  <r>
    <s v="P1273"/>
    <s v="F1701"/>
    <s v="Southwest"/>
    <x v="4"/>
    <x v="5"/>
    <s v="06,11,2024  16:32:15"/>
    <n v="154"/>
    <s v="On-time"/>
    <n v="1233"/>
    <n v="136.38"/>
    <n v="136.38"/>
    <n v="32"/>
    <s v="Female"/>
    <s v="Medium"/>
    <x v="1"/>
    <x v="1"/>
    <n v="1"/>
    <s v="None"/>
    <s v="Online"/>
    <n v="7.3"/>
    <n v="6"/>
    <n v="86"/>
    <n v="0"/>
    <n v="0"/>
    <s v="Middle"/>
  </r>
  <r>
    <s v="P1274"/>
    <s v="F1813"/>
    <s v="Delta"/>
    <x v="5"/>
    <x v="5"/>
    <s v="24,03,2025  06:28:22"/>
    <n v="181"/>
    <s v="On-time"/>
    <n v="1661"/>
    <n v="214.93"/>
    <n v="214.93"/>
    <n v="33"/>
    <s v="Female"/>
    <s v="High"/>
    <x v="3"/>
    <x v="1"/>
    <n v="1"/>
    <s v="Silver"/>
    <s v="Airport Kiosk"/>
    <n v="6.7"/>
    <n v="7"/>
    <n v="50"/>
    <n v="0"/>
    <n v="0"/>
    <s v="Aisle"/>
  </r>
  <r>
    <s v="P1275"/>
    <s v="F143"/>
    <s v="JetBlue"/>
    <x v="6"/>
    <x v="0"/>
    <s v="18,01,2025  13:41:15"/>
    <n v="196"/>
    <s v="On-time"/>
    <n v="1005"/>
    <n v="476.92"/>
    <n v="476.92"/>
    <n v="28"/>
    <s v="Male"/>
    <s v="High"/>
    <x v="1"/>
    <x v="1"/>
    <n v="0"/>
    <s v="Gold"/>
    <s v="Desk"/>
    <n v="10"/>
    <n v="16"/>
    <n v="24"/>
    <n v="0"/>
    <n v="0"/>
    <s v="Aisle"/>
  </r>
  <r>
    <s v="P1276"/>
    <s v="F1898"/>
    <s v="JetBlue"/>
    <x v="4"/>
    <x v="0"/>
    <s v="07,02,2024  07:45:30"/>
    <n v="132"/>
    <s v="On-time"/>
    <n v="1200"/>
    <n v="230.41"/>
    <n v="230.41"/>
    <n v="36"/>
    <s v="Male"/>
    <s v="Medium"/>
    <x v="0"/>
    <x v="1"/>
    <n v="4"/>
    <s v="None"/>
    <s v="Mobile App"/>
    <n v="6.9"/>
    <n v="5"/>
    <n v="42"/>
    <n v="0"/>
    <n v="0"/>
    <s v="Aisle"/>
  </r>
  <r>
    <s v="P1277"/>
    <s v="F1714"/>
    <s v="American Airlines"/>
    <x v="2"/>
    <x v="0"/>
    <s v="01,01,2024  14:45:15"/>
    <n v="232"/>
    <s v="On-time"/>
    <n v="1015"/>
    <n v="89.71"/>
    <n v="89.71"/>
    <n v="58"/>
    <s v="Male"/>
    <s v="Low"/>
    <x v="0"/>
    <x v="1"/>
    <n v="1"/>
    <s v="None"/>
    <s v="Desk"/>
    <n v="7.3"/>
    <n v="11"/>
    <n v="54"/>
    <n v="1"/>
    <n v="0"/>
    <s v="Window"/>
  </r>
  <r>
    <s v="P1278"/>
    <s v="F1449"/>
    <s v="Southwest"/>
    <x v="5"/>
    <x v="6"/>
    <s v="06,08,2024  00:23:04"/>
    <n v="264"/>
    <s v="Delayed"/>
    <n v="741"/>
    <n v="415.22"/>
    <n v="415.22"/>
    <n v="61"/>
    <s v="Male"/>
    <s v="Medium"/>
    <x v="0"/>
    <x v="2"/>
    <n v="0"/>
    <s v="None"/>
    <s v="Mobile App"/>
    <n v="6"/>
    <n v="1"/>
    <n v="73"/>
    <n v="0"/>
    <n v="0"/>
    <s v="Aisle"/>
  </r>
  <r>
    <s v="P1279"/>
    <s v="F1679"/>
    <s v="Southwest"/>
    <x v="2"/>
    <x v="3"/>
    <s v="02,04,2025  10:29:25"/>
    <n v="134"/>
    <s v="Delayed"/>
    <n v="1458"/>
    <n v="551.15"/>
    <n v="551.15"/>
    <n v="63"/>
    <s v="Female"/>
    <s v="Medium"/>
    <x v="0"/>
    <x v="2"/>
    <n v="0"/>
    <s v="Silver"/>
    <s v="Airport Kiosk"/>
    <n v="5.2"/>
    <n v="1"/>
    <n v="107"/>
    <n v="0"/>
    <n v="0"/>
    <s v="Aisle"/>
  </r>
  <r>
    <s v="P1280"/>
    <s v="F1464"/>
    <s v="American Airlines"/>
    <x v="2"/>
    <x v="2"/>
    <s v="27,09,2024  14:06:59"/>
    <n v="155"/>
    <s v="On-time"/>
    <n v="810"/>
    <n v="260.41000000000003"/>
    <n v="260.41000000000003"/>
    <n v="73"/>
    <s v="Male"/>
    <s v="High"/>
    <x v="2"/>
    <x v="3"/>
    <n v="0"/>
    <s v="Silver"/>
    <s v="Desk"/>
    <n v="6.5"/>
    <n v="6"/>
    <n v="118"/>
    <n v="0"/>
    <n v="0"/>
    <s v="Middle"/>
  </r>
  <r>
    <s v="P1281"/>
    <s v="F1478"/>
    <s v="American Airlines"/>
    <x v="2"/>
    <x v="5"/>
    <s v="12,06,2023  06:23:44"/>
    <n v="55"/>
    <s v="On-time"/>
    <n v="986"/>
    <n v="472.24"/>
    <n v="472.24"/>
    <n v="27"/>
    <s v="Female"/>
    <s v="Medium"/>
    <x v="3"/>
    <x v="1"/>
    <n v="1"/>
    <s v="None"/>
    <s v="Desk"/>
    <n v="6.7"/>
    <n v="4"/>
    <n v="88"/>
    <n v="0"/>
    <n v="1"/>
    <s v="Middle"/>
  </r>
  <r>
    <s v="P1282"/>
    <s v="F1809"/>
    <s v="Southwest"/>
    <x v="3"/>
    <x v="4"/>
    <s v="06,06,2023  12:25:43"/>
    <n v="263"/>
    <s v="On-time"/>
    <n v="1134"/>
    <n v="407.44"/>
    <n v="407.44"/>
    <n v="27"/>
    <s v="Female"/>
    <s v="Medium"/>
    <x v="2"/>
    <x v="3"/>
    <n v="1"/>
    <s v="None"/>
    <s v="Airport Kiosk"/>
    <n v="7.6"/>
    <n v="15"/>
    <n v="44"/>
    <n v="0"/>
    <n v="0"/>
    <s v="Middle"/>
  </r>
  <r>
    <s v="P1283"/>
    <s v="F1327"/>
    <s v="American Airlines"/>
    <x v="6"/>
    <x v="5"/>
    <s v="06,07,2023  09:01:02"/>
    <n v="290"/>
    <s v="On-time"/>
    <n v="1272"/>
    <n v="356.22"/>
    <n v="356.22"/>
    <n v="54"/>
    <s v="Female"/>
    <s v="Low"/>
    <x v="3"/>
    <x v="1"/>
    <n v="1"/>
    <s v="Platinum"/>
    <s v="Desk"/>
    <n v="8.6"/>
    <n v="1"/>
    <n v="60"/>
    <n v="0"/>
    <n v="0"/>
    <s v="Middle"/>
  </r>
  <r>
    <s v="P1284"/>
    <s v="F1123"/>
    <s v="Southwest"/>
    <x v="0"/>
    <x v="7"/>
    <s v="26,12,2023  01:57:00"/>
    <n v="126"/>
    <s v="On-time"/>
    <n v="1279"/>
    <n v="421.84"/>
    <n v="421.84"/>
    <n v="46"/>
    <s v="Male"/>
    <s v="Medium"/>
    <x v="0"/>
    <x v="1"/>
    <n v="1"/>
    <s v="Gold"/>
    <s v="Mobile App"/>
    <n v="2.9"/>
    <n v="6"/>
    <n v="63"/>
    <n v="0"/>
    <n v="0"/>
    <s v="Window"/>
  </r>
  <r>
    <s v="P1285"/>
    <s v="F66"/>
    <s v="American Airlines"/>
    <x v="3"/>
    <x v="2"/>
    <s v="01,11,2024  12:54:56"/>
    <n v="101"/>
    <s v="On-time"/>
    <n v="850"/>
    <n v="467.61"/>
    <n v="467.61"/>
    <n v="18"/>
    <s v="Male"/>
    <s v="High"/>
    <x v="2"/>
    <x v="2"/>
    <n v="3"/>
    <s v="None"/>
    <s v="Online"/>
    <n v="7.8"/>
    <n v="22"/>
    <n v="83"/>
    <n v="1"/>
    <n v="0"/>
    <s v="Window"/>
  </r>
  <r>
    <s v="P1286"/>
    <s v="F1966"/>
    <s v="American Airlines"/>
    <x v="2"/>
    <x v="7"/>
    <s v="16,10,2023  06:18:09"/>
    <n v="302"/>
    <s v="Delayed"/>
    <n v="1228"/>
    <n v="502.83"/>
    <n v="502.83"/>
    <n v="66"/>
    <s v="Female"/>
    <s v="High"/>
    <x v="3"/>
    <x v="0"/>
    <n v="0"/>
    <s v="Silver"/>
    <s v="Desk"/>
    <n v="8.6"/>
    <n v="3"/>
    <n v="112"/>
    <n v="0"/>
    <n v="0"/>
    <s v="Window"/>
  </r>
  <r>
    <s v="P1287"/>
    <s v="F645"/>
    <s v="JetBlue"/>
    <x v="2"/>
    <x v="2"/>
    <s v="19,07,2024  16:11:50"/>
    <n v="165"/>
    <s v="On-time"/>
    <n v="1824"/>
    <n v="478.26"/>
    <n v="478.26"/>
    <n v="39"/>
    <s v="Male"/>
    <s v="Medium"/>
    <x v="3"/>
    <x v="1"/>
    <n v="1"/>
    <s v="Platinum"/>
    <s v="Airport Kiosk"/>
    <n v="9.8000000000000007"/>
    <n v="1"/>
    <n v="12"/>
    <n v="0"/>
    <n v="0"/>
    <s v="Window"/>
  </r>
  <r>
    <s v="P1288"/>
    <s v="F1291"/>
    <s v="Delta"/>
    <x v="2"/>
    <x v="0"/>
    <s v="30,03,2025  01:21:28"/>
    <n v="100"/>
    <s v="Delayed"/>
    <n v="1074"/>
    <n v="456.8"/>
    <n v="456.8"/>
    <n v="25"/>
    <s v="Male"/>
    <s v="High"/>
    <x v="0"/>
    <x v="1"/>
    <n v="1"/>
    <s v="Silver"/>
    <s v="Desk"/>
    <n v="6.2"/>
    <n v="0"/>
    <n v="56"/>
    <n v="0"/>
    <n v="0"/>
    <s v="Window"/>
  </r>
  <r>
    <s v="P1289"/>
    <s v="F176"/>
    <s v="American Airlines"/>
    <x v="4"/>
    <x v="1"/>
    <s v="09,10,2024  00:29:04"/>
    <n v="171"/>
    <s v="On-time"/>
    <n v="1394"/>
    <n v="461.13"/>
    <n v="461.13"/>
    <n v="31"/>
    <s v="Female"/>
    <s v="Low"/>
    <x v="3"/>
    <x v="1"/>
    <n v="2"/>
    <s v="None"/>
    <s v="Airport Kiosk"/>
    <n v="5.2"/>
    <n v="17"/>
    <n v="56"/>
    <n v="0"/>
    <n v="0"/>
    <s v="Window"/>
  </r>
  <r>
    <s v="P1290"/>
    <s v="F1039"/>
    <s v="United"/>
    <x v="7"/>
    <x v="7"/>
    <s v="26,01,2024  02:37:45"/>
    <n v="229"/>
    <s v="On-time"/>
    <n v="1089"/>
    <n v="405.53"/>
    <n v="405.53"/>
    <n v="24"/>
    <s v="Female"/>
    <s v="Medium"/>
    <x v="2"/>
    <x v="0"/>
    <n v="0"/>
    <s v="Silver"/>
    <s v="Online"/>
    <n v="10"/>
    <n v="12"/>
    <n v="105"/>
    <n v="0"/>
    <n v="0"/>
    <s v="Window"/>
  </r>
  <r>
    <s v="P1291"/>
    <s v="F1977"/>
    <s v="Southwest"/>
    <x v="4"/>
    <x v="6"/>
    <s v="19,04,2024  05:43:55"/>
    <n v="125"/>
    <s v="On-time"/>
    <n v="1171"/>
    <n v="348.43"/>
    <n v="348.43"/>
    <n v="44"/>
    <s v="Male"/>
    <s v="High"/>
    <x v="1"/>
    <x v="0"/>
    <n v="2"/>
    <s v="Gold"/>
    <s v="Desk"/>
    <n v="6.8"/>
    <n v="13"/>
    <n v="2"/>
    <n v="0"/>
    <n v="1"/>
    <s v="Middle"/>
  </r>
  <r>
    <s v="P1292"/>
    <s v="F609"/>
    <s v="United"/>
    <x v="6"/>
    <x v="0"/>
    <s v="26,09,2023  13:34:48"/>
    <n v="224"/>
    <s v="On-time"/>
    <n v="1169"/>
    <n v="300.58"/>
    <n v="300.58"/>
    <n v="44"/>
    <s v="Female"/>
    <s v="Medium"/>
    <x v="2"/>
    <x v="1"/>
    <n v="1"/>
    <s v="Gold"/>
    <s v="Desk"/>
    <n v="4"/>
    <n v="3"/>
    <n v="70"/>
    <n v="0"/>
    <n v="0"/>
    <s v="Middle"/>
  </r>
  <r>
    <s v="P1293"/>
    <s v="F911"/>
    <s v="Southwest"/>
    <x v="1"/>
    <x v="7"/>
    <s v="28,01,2024  03:04:25"/>
    <n v="239"/>
    <s v="Delayed"/>
    <n v="1918"/>
    <n v="227.76"/>
    <n v="227.76"/>
    <n v="43"/>
    <s v="Male"/>
    <s v="Low"/>
    <x v="0"/>
    <x v="1"/>
    <n v="0"/>
    <s v="None"/>
    <s v="Desk"/>
    <n v="8.9"/>
    <n v="5"/>
    <n v="34"/>
    <n v="0"/>
    <n v="0"/>
    <s v="Window"/>
  </r>
  <r>
    <s v="P1294"/>
    <s v="F1215"/>
    <s v="Southwest"/>
    <x v="5"/>
    <x v="4"/>
    <s v="30,08,2023  03:47:12"/>
    <n v="188"/>
    <s v="On-time"/>
    <n v="1341"/>
    <n v="441.9"/>
    <n v="441.9"/>
    <n v="41"/>
    <s v="Male"/>
    <s v="Medium"/>
    <x v="2"/>
    <x v="1"/>
    <n v="0"/>
    <s v="Gold"/>
    <s v="Desk"/>
    <n v="9.4"/>
    <n v="7"/>
    <n v="91"/>
    <n v="0"/>
    <n v="0"/>
    <s v="Middle"/>
  </r>
  <r>
    <s v="P1295"/>
    <s v="F235"/>
    <s v="Delta"/>
    <x v="5"/>
    <x v="3"/>
    <s v="23,10,2023  22:03:22"/>
    <n v="180"/>
    <s v="On-time"/>
    <n v="1421"/>
    <n v="433.82"/>
    <n v="433.82"/>
    <n v="27"/>
    <s v="Female"/>
    <s v="High"/>
    <x v="2"/>
    <x v="0"/>
    <n v="1"/>
    <s v="Silver"/>
    <s v="Airport Kiosk"/>
    <n v="7.8"/>
    <n v="13"/>
    <n v="73"/>
    <n v="0"/>
    <n v="0"/>
    <s v="Aisle"/>
  </r>
  <r>
    <s v="P1296"/>
    <s v="F735"/>
    <s v="United"/>
    <x v="2"/>
    <x v="5"/>
    <s v="04,08,2023  06:56:17"/>
    <n v="138"/>
    <s v="On-time"/>
    <n v="1146"/>
    <n v="281.37"/>
    <n v="281.37"/>
    <n v="21"/>
    <s v="Female"/>
    <s v="High"/>
    <x v="1"/>
    <x v="1"/>
    <n v="0"/>
    <s v="Silver"/>
    <s v="Desk"/>
    <n v="7.6"/>
    <n v="30"/>
    <n v="60"/>
    <n v="0"/>
    <n v="0"/>
    <s v="Aisle"/>
  </r>
  <r>
    <s v="P1297"/>
    <s v="F1348"/>
    <s v="Delta"/>
    <x v="1"/>
    <x v="3"/>
    <s v="10,07,2023  17:22:36"/>
    <n v="136"/>
    <s v="On-time"/>
    <n v="1075"/>
    <n v="358.22"/>
    <n v="358.22"/>
    <n v="72"/>
    <s v="Female"/>
    <s v="High"/>
    <x v="1"/>
    <x v="2"/>
    <n v="0"/>
    <s v="Silver"/>
    <s v="Mobile App"/>
    <n v="5.8"/>
    <n v="15"/>
    <n v="30"/>
    <n v="0"/>
    <n v="0"/>
    <s v="Aisle"/>
  </r>
  <r>
    <s v="P1298"/>
    <s v="F994"/>
    <s v="Delta"/>
    <x v="4"/>
    <x v="5"/>
    <s v="12,12,2024  20:15:22"/>
    <n v="149"/>
    <s v="On-time"/>
    <n v="1384"/>
    <n v="400.89"/>
    <n v="400.89"/>
    <n v="32"/>
    <s v="Female"/>
    <s v="Medium"/>
    <x v="0"/>
    <x v="1"/>
    <n v="2"/>
    <s v="None"/>
    <s v="Airport Kiosk"/>
    <n v="6.6"/>
    <n v="24"/>
    <n v="80"/>
    <n v="0"/>
    <n v="0"/>
    <s v="Window"/>
  </r>
  <r>
    <s v="P1299"/>
    <s v="F281"/>
    <s v="JetBlue"/>
    <x v="5"/>
    <x v="2"/>
    <s v="03,04,2025  00:40:39"/>
    <n v="230"/>
    <s v="On-time"/>
    <n v="815"/>
    <n v="421.47"/>
    <n v="421.47"/>
    <n v="75"/>
    <s v="Female"/>
    <s v="Medium"/>
    <x v="2"/>
    <x v="1"/>
    <n v="1"/>
    <s v="None"/>
    <s v="Online"/>
    <n v="7.9"/>
    <n v="9"/>
    <n v="88"/>
    <n v="0"/>
    <n v="1"/>
    <s v="Middle"/>
  </r>
  <r>
    <s v="P1300"/>
    <s v="F134"/>
    <s v="Southwest"/>
    <x v="6"/>
    <x v="3"/>
    <s v="25,12,2024  23:39:28"/>
    <n v="200"/>
    <s v="Delayed"/>
    <n v="1254"/>
    <n v="438.69"/>
    <n v="438.69"/>
    <n v="52"/>
    <s v="Female"/>
    <s v="Low"/>
    <x v="1"/>
    <x v="1"/>
    <n v="2"/>
    <s v="Silver"/>
    <s v="Airport Kiosk"/>
    <n v="5.4"/>
    <n v="7"/>
    <n v="89"/>
    <n v="0"/>
    <n v="0"/>
    <s v="Window"/>
  </r>
  <r>
    <s v="P1301"/>
    <s v="F1618"/>
    <s v="American Airlines"/>
    <x v="7"/>
    <x v="7"/>
    <s v="18,11,2023  21:34:03"/>
    <n v="157"/>
    <s v="On-time"/>
    <n v="1072"/>
    <n v="118.65"/>
    <n v="118.65"/>
    <n v="50"/>
    <s v="Female"/>
    <s v="Medium"/>
    <x v="1"/>
    <x v="1"/>
    <n v="1"/>
    <s v="Silver"/>
    <s v="Airport Kiosk"/>
    <n v="6.4"/>
    <n v="10"/>
    <n v="117"/>
    <n v="0"/>
    <n v="0"/>
    <s v="Middle"/>
  </r>
  <r>
    <s v="P1302"/>
    <s v="F495"/>
    <s v="United"/>
    <x v="2"/>
    <x v="7"/>
    <s v="14,10,2024  10:51:19"/>
    <n v="242"/>
    <s v="On-time"/>
    <n v="1049"/>
    <n v="254.47"/>
    <n v="254.47"/>
    <n v="35"/>
    <s v="Female"/>
    <s v="Low"/>
    <x v="2"/>
    <x v="0"/>
    <n v="1"/>
    <s v="Platinum"/>
    <s v="Airport Kiosk"/>
    <n v="7.5"/>
    <n v="3"/>
    <n v="68"/>
    <n v="0"/>
    <n v="1"/>
    <s v="Aisle"/>
  </r>
  <r>
    <s v="P1303"/>
    <s v="F799"/>
    <s v="American Airlines"/>
    <x v="5"/>
    <x v="4"/>
    <s v="12,11,2023  21:50:31"/>
    <n v="196"/>
    <s v="On-time"/>
    <n v="962"/>
    <n v="255.67"/>
    <n v="255.67"/>
    <n v="77"/>
    <s v="Female"/>
    <s v="Low"/>
    <x v="0"/>
    <x v="1"/>
    <n v="0"/>
    <s v="Silver"/>
    <s v="Desk"/>
    <n v="7.1"/>
    <n v="21"/>
    <n v="119"/>
    <n v="0"/>
    <n v="0"/>
    <s v="Aisle"/>
  </r>
  <r>
    <s v="P1304"/>
    <s v="F653"/>
    <s v="United"/>
    <x v="2"/>
    <x v="5"/>
    <s v="30,07,2024  07:36:32"/>
    <n v="155"/>
    <s v="On-time"/>
    <n v="1344"/>
    <n v="505.07"/>
    <n v="505.07"/>
    <n v="40"/>
    <s v="Female"/>
    <s v="High"/>
    <x v="0"/>
    <x v="0"/>
    <n v="0"/>
    <s v="None"/>
    <s v="Airport Kiosk"/>
    <n v="10"/>
    <n v="14"/>
    <n v="51"/>
    <n v="1"/>
    <n v="0"/>
    <s v="Middle"/>
  </r>
  <r>
    <s v="P1305"/>
    <s v="F1246"/>
    <s v="JetBlue"/>
    <x v="2"/>
    <x v="7"/>
    <s v="17,08,2023  01:01:10"/>
    <n v="185"/>
    <s v="On-time"/>
    <n v="1018"/>
    <n v="296.76"/>
    <n v="296.76"/>
    <n v="69"/>
    <s v="Male"/>
    <s v="Medium"/>
    <x v="0"/>
    <x v="2"/>
    <n v="0"/>
    <s v="Platinum"/>
    <s v="Online"/>
    <n v="10"/>
    <n v="17"/>
    <n v="57"/>
    <n v="0"/>
    <n v="0"/>
    <s v="Middle"/>
  </r>
  <r>
    <s v="P1306"/>
    <s v="F1464"/>
    <s v="American Airlines"/>
    <x v="3"/>
    <x v="5"/>
    <s v="09,12,2023  14:44:01"/>
    <n v="152"/>
    <s v="On-time"/>
    <n v="1445"/>
    <n v="389.01"/>
    <n v="389.01"/>
    <n v="34"/>
    <s v="Female"/>
    <s v="Medium"/>
    <x v="2"/>
    <x v="1"/>
    <n v="2"/>
    <s v="None"/>
    <s v="Airport Kiosk"/>
    <n v="8.5"/>
    <n v="9"/>
    <n v="56"/>
    <n v="0"/>
    <n v="0"/>
    <s v="Aisle"/>
  </r>
  <r>
    <s v="P1307"/>
    <s v="F1266"/>
    <s v="United"/>
    <x v="7"/>
    <x v="2"/>
    <s v="14,09,2023  16:27:54"/>
    <n v="185"/>
    <s v="On-time"/>
    <n v="609"/>
    <n v="255.15"/>
    <n v="255.15"/>
    <n v="59"/>
    <s v="Female"/>
    <s v="Medium"/>
    <x v="2"/>
    <x v="1"/>
    <n v="3"/>
    <s v="None"/>
    <s v="Airport Kiosk"/>
    <n v="6.3"/>
    <n v="14"/>
    <n v="79"/>
    <n v="0"/>
    <n v="1"/>
    <s v="Aisle"/>
  </r>
  <r>
    <s v="P1308"/>
    <s v="F1002"/>
    <s v="United"/>
    <x v="7"/>
    <x v="2"/>
    <s v="18,10,2024  07:58:31"/>
    <n v="353"/>
    <s v="Delayed"/>
    <n v="1016"/>
    <n v="481.17"/>
    <n v="481.17"/>
    <n v="34"/>
    <s v="Male"/>
    <s v="Low"/>
    <x v="2"/>
    <x v="1"/>
    <n v="1"/>
    <s v="None"/>
    <s v="Mobile App"/>
    <n v="6.7"/>
    <n v="4"/>
    <n v="12"/>
    <n v="0"/>
    <n v="0"/>
    <s v="Middle"/>
  </r>
  <r>
    <s v="P1309"/>
    <s v="F1916"/>
    <s v="American Airlines"/>
    <x v="1"/>
    <x v="2"/>
    <s v="11,08,2023  11:52:16"/>
    <n v="166"/>
    <s v="On-time"/>
    <n v="1174"/>
    <n v="395.02"/>
    <n v="395.02"/>
    <n v="69"/>
    <s v="Female"/>
    <s v="Medium"/>
    <x v="3"/>
    <x v="2"/>
    <n v="3"/>
    <s v="None"/>
    <s v="Mobile App"/>
    <n v="4.7"/>
    <n v="1"/>
    <n v="113"/>
    <n v="0"/>
    <n v="0"/>
    <s v="Window"/>
  </r>
  <r>
    <s v="P1310"/>
    <s v="F1476"/>
    <s v="Southwest"/>
    <x v="0"/>
    <x v="5"/>
    <s v="22,07,2024  20:02:15"/>
    <n v="84"/>
    <s v="On-time"/>
    <n v="1168"/>
    <n v="300.08999999999997"/>
    <n v="300.08999999999997"/>
    <n v="30"/>
    <s v="Female"/>
    <s v="Medium"/>
    <x v="3"/>
    <x v="0"/>
    <n v="2"/>
    <s v="Silver"/>
    <s v="Mobile App"/>
    <n v="7.6"/>
    <n v="51"/>
    <n v="20"/>
    <n v="0"/>
    <n v="0"/>
    <s v="Middle"/>
  </r>
  <r>
    <s v="P1311"/>
    <s v="F677"/>
    <s v="Delta"/>
    <x v="0"/>
    <x v="6"/>
    <s v="05,08,2023  18:41:41"/>
    <n v="243"/>
    <s v="On-time"/>
    <n v="1888"/>
    <n v="163.27000000000001"/>
    <n v="163.27000000000001"/>
    <n v="31"/>
    <s v="Female"/>
    <s v="Medium"/>
    <x v="0"/>
    <x v="1"/>
    <n v="0"/>
    <s v="Silver"/>
    <s v="Desk"/>
    <n v="9.3000000000000007"/>
    <n v="1"/>
    <n v="31"/>
    <n v="0"/>
    <n v="0"/>
    <s v="Aisle"/>
  </r>
  <r>
    <s v="P1312"/>
    <s v="F1138"/>
    <s v="American Airlines"/>
    <x v="0"/>
    <x v="4"/>
    <s v="14,02,2024  02:06:17"/>
    <n v="234"/>
    <s v="On-time"/>
    <n v="1268"/>
    <n v="369.26"/>
    <n v="369.26"/>
    <n v="21"/>
    <s v="Female"/>
    <s v="Low"/>
    <x v="1"/>
    <x v="2"/>
    <n v="0"/>
    <s v="Silver"/>
    <s v="Mobile App"/>
    <n v="7.2"/>
    <n v="2"/>
    <n v="50"/>
    <n v="0"/>
    <n v="0"/>
    <s v="Window"/>
  </r>
  <r>
    <s v="P1313"/>
    <s v="F1377"/>
    <s v="American Airlines"/>
    <x v="7"/>
    <x v="3"/>
    <s v="03,12,2023  11:04:41"/>
    <n v="111"/>
    <s v="Delayed"/>
    <n v="1332"/>
    <n v="432.16"/>
    <n v="432.16"/>
    <n v="26"/>
    <s v="Male"/>
    <s v="Medium"/>
    <x v="2"/>
    <x v="1"/>
    <n v="1"/>
    <s v="None"/>
    <s v="Desk"/>
    <n v="10"/>
    <n v="6"/>
    <n v="31"/>
    <n v="0"/>
    <n v="0"/>
    <s v="Middle"/>
  </r>
  <r>
    <s v="P1314"/>
    <s v="F22"/>
    <s v="American Airlines"/>
    <x v="4"/>
    <x v="3"/>
    <s v="04,10,2023  23:24:41"/>
    <n v="146"/>
    <s v="On-time"/>
    <n v="1417"/>
    <n v="362.32"/>
    <n v="362.32"/>
    <n v="79"/>
    <s v="Female"/>
    <s v="High"/>
    <x v="2"/>
    <x v="1"/>
    <n v="2"/>
    <s v="None"/>
    <s v="Mobile App"/>
    <n v="6.5"/>
    <n v="10"/>
    <n v="82"/>
    <n v="0"/>
    <n v="0"/>
    <s v="Middle"/>
  </r>
  <r>
    <s v="P1315"/>
    <s v="F625"/>
    <s v="JetBlue"/>
    <x v="7"/>
    <x v="4"/>
    <s v="07,01,2025  17:40:35"/>
    <n v="190"/>
    <s v="On-time"/>
    <n v="1633"/>
    <n v="314.26"/>
    <n v="314.26"/>
    <n v="54"/>
    <s v="Female"/>
    <s v="Low"/>
    <x v="2"/>
    <x v="1"/>
    <n v="0"/>
    <s v="Silver"/>
    <s v="Desk"/>
    <n v="8"/>
    <n v="2"/>
    <n v="26"/>
    <n v="0"/>
    <n v="0"/>
    <s v="Aisle"/>
  </r>
  <r>
    <s v="P1316"/>
    <s v="F1145"/>
    <s v="American Airlines"/>
    <x v="2"/>
    <x v="5"/>
    <s v="17,06,2024  12:36:34"/>
    <n v="352"/>
    <s v="On-time"/>
    <n v="1367"/>
    <n v="422.38"/>
    <n v="422.38"/>
    <n v="31"/>
    <s v="Female"/>
    <s v="Low"/>
    <x v="0"/>
    <x v="1"/>
    <n v="2"/>
    <s v="Silver"/>
    <s v="Mobile App"/>
    <n v="9"/>
    <n v="1"/>
    <n v="57"/>
    <n v="0"/>
    <n v="0"/>
    <s v="Middle"/>
  </r>
  <r>
    <s v="P1317"/>
    <s v="F1738"/>
    <s v="Delta"/>
    <x v="3"/>
    <x v="1"/>
    <s v="14,09,2024  21:26:33"/>
    <n v="251"/>
    <s v="On-time"/>
    <n v="1310"/>
    <n v="561.44000000000005"/>
    <n v="561.44000000000005"/>
    <n v="51"/>
    <s v="Male"/>
    <s v="Low"/>
    <x v="1"/>
    <x v="1"/>
    <n v="1"/>
    <s v="None"/>
    <s v="Airport Kiosk"/>
    <n v="7.4"/>
    <n v="10"/>
    <n v="39"/>
    <n v="0"/>
    <n v="0"/>
    <s v="Middle"/>
  </r>
  <r>
    <s v="P1318"/>
    <s v="F803"/>
    <s v="American Airlines"/>
    <x v="6"/>
    <x v="7"/>
    <s v="26,02,2024  09:42:56"/>
    <n v="220"/>
    <s v="On-time"/>
    <n v="802"/>
    <n v="369.87"/>
    <n v="369.87"/>
    <n v="19"/>
    <s v="Male"/>
    <s v="Low"/>
    <x v="0"/>
    <x v="2"/>
    <n v="0"/>
    <s v="None"/>
    <s v="Mobile App"/>
    <n v="7.1"/>
    <n v="19"/>
    <n v="69"/>
    <n v="0"/>
    <n v="0"/>
    <s v="Aisle"/>
  </r>
  <r>
    <s v="P1319"/>
    <s v="F463"/>
    <s v="Delta"/>
    <x v="2"/>
    <x v="7"/>
    <s v="01,07,2023  19:41:36"/>
    <n v="92"/>
    <s v="On-time"/>
    <n v="1642"/>
    <n v="371.24"/>
    <n v="371.24"/>
    <n v="44"/>
    <s v="Male"/>
    <s v="Low"/>
    <x v="0"/>
    <x v="0"/>
    <n v="2"/>
    <s v="Silver"/>
    <s v="Mobile App"/>
    <n v="9.8000000000000007"/>
    <n v="10"/>
    <n v="94"/>
    <n v="0"/>
    <n v="0"/>
    <s v="Middle"/>
  </r>
  <r>
    <s v="P1320"/>
    <s v="F1354"/>
    <s v="United"/>
    <x v="7"/>
    <x v="7"/>
    <s v="21,05,2024  08:34:12"/>
    <n v="232"/>
    <s v="On-time"/>
    <n v="1093"/>
    <n v="285.82"/>
    <n v="285.82"/>
    <n v="34"/>
    <s v="Male"/>
    <s v="Low"/>
    <x v="2"/>
    <x v="1"/>
    <n v="1"/>
    <s v="None"/>
    <s v="Airport Kiosk"/>
    <n v="10"/>
    <n v="4"/>
    <n v="71"/>
    <n v="1"/>
    <n v="0"/>
    <s v="Window"/>
  </r>
  <r>
    <s v="P1321"/>
    <s v="F446"/>
    <s v="Southwest"/>
    <x v="5"/>
    <x v="4"/>
    <s v="18,01,2024  22:19:42"/>
    <n v="145"/>
    <s v="On-time"/>
    <n v="822"/>
    <n v="505.06"/>
    <n v="505.06"/>
    <n v="68"/>
    <s v="Male"/>
    <s v="Low"/>
    <x v="1"/>
    <x v="2"/>
    <n v="1"/>
    <s v="Platinum"/>
    <s v="Airport Kiosk"/>
    <n v="7.5"/>
    <n v="11"/>
    <n v="25"/>
    <n v="0"/>
    <n v="1"/>
    <s v="Middle"/>
  </r>
  <r>
    <s v="P1322"/>
    <s v="F1832"/>
    <s v="American Airlines"/>
    <x v="5"/>
    <x v="5"/>
    <s v="06,05,2024  08:51:01"/>
    <n v="155"/>
    <s v="On-time"/>
    <n v="1093"/>
    <n v="409.89"/>
    <n v="409.89"/>
    <n v="20"/>
    <s v="Male"/>
    <s v="High"/>
    <x v="2"/>
    <x v="1"/>
    <n v="0"/>
    <s v="None"/>
    <s v="Airport Kiosk"/>
    <n v="7.2"/>
    <n v="4"/>
    <n v="14"/>
    <n v="0"/>
    <n v="1"/>
    <s v="Middle"/>
  </r>
  <r>
    <s v="P1323"/>
    <s v="F1253"/>
    <s v="Southwest"/>
    <x v="6"/>
    <x v="1"/>
    <s v="19,04,2024  08:34:32"/>
    <n v="138"/>
    <s v="On-time"/>
    <n v="1446"/>
    <n v="275.52"/>
    <n v="275.52"/>
    <n v="19"/>
    <s v="Male"/>
    <s v="Medium"/>
    <x v="1"/>
    <x v="1"/>
    <n v="1"/>
    <s v="Platinum"/>
    <s v="Airport Kiosk"/>
    <n v="6.2"/>
    <n v="3"/>
    <n v="59"/>
    <n v="1"/>
    <n v="0"/>
    <s v="Aisle"/>
  </r>
  <r>
    <s v="P1324"/>
    <s v="F142"/>
    <s v="Southwest"/>
    <x v="3"/>
    <x v="7"/>
    <s v="22,11,2023  01:51:56"/>
    <n v="209"/>
    <s v="On-time"/>
    <n v="1166"/>
    <n v="128.83000000000001"/>
    <n v="128.83000000000001"/>
    <n v="31"/>
    <s v="Male"/>
    <s v="Medium"/>
    <x v="1"/>
    <x v="1"/>
    <n v="0"/>
    <s v="Gold"/>
    <s v="Desk"/>
    <n v="5.3"/>
    <n v="11"/>
    <n v="71"/>
    <n v="0"/>
    <n v="0"/>
    <s v="Aisle"/>
  </r>
  <r>
    <s v="P1325"/>
    <s v="F1301"/>
    <s v="Southwest"/>
    <x v="2"/>
    <x v="6"/>
    <s v="30,09,2024  01:49:54"/>
    <n v="162"/>
    <s v="On-time"/>
    <n v="1354"/>
    <n v="456.08"/>
    <n v="456.08"/>
    <n v="30"/>
    <s v="Male"/>
    <s v="Low"/>
    <x v="2"/>
    <x v="1"/>
    <n v="0"/>
    <s v="Silver"/>
    <s v="Online"/>
    <n v="6.6"/>
    <n v="4"/>
    <n v="115"/>
    <n v="0"/>
    <n v="0"/>
    <s v="Window"/>
  </r>
  <r>
    <s v="P1326"/>
    <s v="F1875"/>
    <s v="Southwest"/>
    <x v="5"/>
    <x v="1"/>
    <s v="16,07,2023  01:19:24"/>
    <n v="229"/>
    <s v="Delayed"/>
    <n v="1365"/>
    <n v="234.57"/>
    <n v="234.57"/>
    <n v="27"/>
    <s v="Female"/>
    <s v="High"/>
    <x v="0"/>
    <x v="1"/>
    <n v="0"/>
    <s v="None"/>
    <s v="Online"/>
    <n v="5.3"/>
    <n v="3"/>
    <n v="61"/>
    <n v="1"/>
    <n v="0"/>
    <s v="Aisle"/>
  </r>
  <r>
    <s v="P1327"/>
    <s v="F1804"/>
    <s v="Delta"/>
    <x v="3"/>
    <x v="4"/>
    <s v="05,04,2024  23:03:53"/>
    <n v="151"/>
    <s v="On-time"/>
    <n v="1509"/>
    <n v="401.44"/>
    <n v="401.44"/>
    <n v="69"/>
    <s v="Female"/>
    <s v="Medium"/>
    <x v="0"/>
    <x v="0"/>
    <n v="0"/>
    <s v="Platinum"/>
    <s v="Desk"/>
    <n v="5.4"/>
    <n v="33"/>
    <n v="59"/>
    <n v="0"/>
    <n v="0"/>
    <s v="Window"/>
  </r>
  <r>
    <s v="P1328"/>
    <s v="F1808"/>
    <s v="JetBlue"/>
    <x v="7"/>
    <x v="5"/>
    <s v="07,03,2024  01:59:03"/>
    <n v="120"/>
    <s v="Delayed"/>
    <n v="739"/>
    <n v="384.11"/>
    <n v="384.11"/>
    <n v="25"/>
    <s v="Female"/>
    <s v="High"/>
    <x v="3"/>
    <x v="1"/>
    <n v="2"/>
    <s v="Silver"/>
    <s v="Desk"/>
    <n v="8.5"/>
    <n v="15"/>
    <n v="117"/>
    <n v="0"/>
    <n v="0"/>
    <s v="Aisle"/>
  </r>
  <r>
    <s v="P1329"/>
    <s v="F1584"/>
    <s v="American Airlines"/>
    <x v="3"/>
    <x v="2"/>
    <s v="08,11,2023  18:51:18"/>
    <n v="265"/>
    <s v="On-time"/>
    <n v="1538"/>
    <n v="526.83000000000004"/>
    <n v="526.83000000000004"/>
    <n v="21"/>
    <s v="Female"/>
    <s v="Low"/>
    <x v="0"/>
    <x v="1"/>
    <n v="2"/>
    <s v="Gold"/>
    <s v="Desk"/>
    <n v="5.4"/>
    <n v="20"/>
    <n v="30"/>
    <n v="0"/>
    <n v="0"/>
    <s v="Window"/>
  </r>
  <r>
    <s v="P1330"/>
    <s v="F1759"/>
    <s v="Southwest"/>
    <x v="1"/>
    <x v="1"/>
    <s v="04,10,2024  03:11:31"/>
    <n v="215"/>
    <s v="On-time"/>
    <n v="1363"/>
    <n v="272.04000000000002"/>
    <n v="272.04000000000002"/>
    <n v="64"/>
    <s v="Male"/>
    <s v="Medium"/>
    <x v="0"/>
    <x v="2"/>
    <n v="2"/>
    <s v="Gold"/>
    <s v="Airport Kiosk"/>
    <n v="7.4"/>
    <n v="2"/>
    <n v="1"/>
    <n v="0"/>
    <n v="0"/>
    <s v="Aisle"/>
  </r>
  <r>
    <s v="P1331"/>
    <s v="F1049"/>
    <s v="Delta"/>
    <x v="0"/>
    <x v="4"/>
    <s v="11,01,2025  07:21:26"/>
    <n v="124"/>
    <s v="On-time"/>
    <n v="1425"/>
    <n v="376.95"/>
    <n v="376.95"/>
    <n v="62"/>
    <s v="Male"/>
    <s v="High"/>
    <x v="2"/>
    <x v="1"/>
    <n v="3"/>
    <s v="Silver"/>
    <s v="Airport Kiosk"/>
    <n v="6.2"/>
    <n v="16"/>
    <n v="92"/>
    <n v="0"/>
    <n v="0"/>
    <s v="Aisle"/>
  </r>
  <r>
    <s v="P1332"/>
    <s v="F720"/>
    <s v="United"/>
    <x v="7"/>
    <x v="1"/>
    <s v="03,05,2024  18:48:05"/>
    <n v="223"/>
    <s v="On-time"/>
    <n v="1424"/>
    <n v="261.19"/>
    <n v="261.19"/>
    <n v="51"/>
    <s v="Female"/>
    <s v="Low"/>
    <x v="3"/>
    <x v="2"/>
    <n v="0"/>
    <s v="Gold"/>
    <s v="Online"/>
    <n v="9.3000000000000007"/>
    <n v="15"/>
    <n v="85"/>
    <n v="0"/>
    <n v="0"/>
    <s v="Aisle"/>
  </r>
  <r>
    <s v="P1333"/>
    <s v="F850"/>
    <s v="Delta"/>
    <x v="1"/>
    <x v="6"/>
    <s v="23,07,2024  13:25:13"/>
    <n v="264"/>
    <s v="Delayed"/>
    <n v="965"/>
    <n v="364.16"/>
    <n v="364.16"/>
    <n v="73"/>
    <s v="Female"/>
    <s v="Medium"/>
    <x v="0"/>
    <x v="1"/>
    <n v="3"/>
    <s v="Silver"/>
    <s v="Airport Kiosk"/>
    <n v="7"/>
    <n v="12"/>
    <n v="10"/>
    <n v="0"/>
    <n v="1"/>
    <s v="Window"/>
  </r>
  <r>
    <s v="P1334"/>
    <s v="F1363"/>
    <s v="Delta"/>
    <x v="7"/>
    <x v="6"/>
    <s v="05,09,2023  09:18:37"/>
    <n v="182"/>
    <s v="On-time"/>
    <n v="1416"/>
    <n v="368.62"/>
    <n v="368.62"/>
    <n v="18"/>
    <s v="Male"/>
    <s v="Medium"/>
    <x v="2"/>
    <x v="2"/>
    <n v="1"/>
    <s v="None"/>
    <s v="Desk"/>
    <n v="7.8"/>
    <n v="7"/>
    <n v="48"/>
    <n v="0"/>
    <n v="0"/>
    <s v="Aisle"/>
  </r>
  <r>
    <s v="P1335"/>
    <s v="F882"/>
    <s v="JetBlue"/>
    <x v="3"/>
    <x v="1"/>
    <s v="04,01,2025  22:14:37"/>
    <n v="164"/>
    <s v="On-time"/>
    <n v="1058"/>
    <n v="524.27"/>
    <n v="524.27"/>
    <n v="51"/>
    <s v="Male"/>
    <s v="Medium"/>
    <x v="0"/>
    <x v="1"/>
    <n v="0"/>
    <s v="None"/>
    <s v="Mobile App"/>
    <n v="5.5"/>
    <n v="2"/>
    <n v="72"/>
    <n v="0"/>
    <n v="0"/>
    <s v="Window"/>
  </r>
  <r>
    <s v="P1336"/>
    <s v="F901"/>
    <s v="American Airlines"/>
    <x v="6"/>
    <x v="2"/>
    <s v="18,01,2025  01:54:53"/>
    <n v="190"/>
    <s v="On-time"/>
    <n v="1254"/>
    <n v="410.02"/>
    <n v="410.02"/>
    <n v="75"/>
    <s v="Male"/>
    <s v="Medium"/>
    <x v="0"/>
    <x v="2"/>
    <n v="0"/>
    <s v="None"/>
    <s v="Desk"/>
    <n v="7.3"/>
    <n v="4"/>
    <n v="15"/>
    <n v="0"/>
    <n v="0"/>
    <s v="Middle"/>
  </r>
  <r>
    <s v="P1337"/>
    <s v="F868"/>
    <s v="Delta"/>
    <x v="0"/>
    <x v="0"/>
    <s v="06,04,2025  12:11:43"/>
    <n v="139"/>
    <s v="On-time"/>
    <n v="465"/>
    <n v="353.7"/>
    <n v="353.7"/>
    <n v="48"/>
    <s v="Female"/>
    <s v="High"/>
    <x v="1"/>
    <x v="1"/>
    <n v="2"/>
    <s v="Gold"/>
    <s v="Airport Kiosk"/>
    <n v="7.7"/>
    <n v="15"/>
    <n v="11"/>
    <n v="0"/>
    <n v="0"/>
    <s v="Middle"/>
  </r>
  <r>
    <s v="P1338"/>
    <s v="F1473"/>
    <s v="American Airlines"/>
    <x v="1"/>
    <x v="0"/>
    <s v="17,11,2023  00:33:05"/>
    <n v="243"/>
    <s v="On-time"/>
    <n v="1173"/>
    <n v="217.31"/>
    <n v="217.31"/>
    <n v="34"/>
    <s v="Male"/>
    <s v="Low"/>
    <x v="2"/>
    <x v="1"/>
    <n v="1"/>
    <s v="Platinum"/>
    <s v="Mobile App"/>
    <n v="9.1999999999999993"/>
    <n v="5"/>
    <n v="65"/>
    <n v="1"/>
    <n v="0"/>
    <s v="Middle"/>
  </r>
  <r>
    <s v="P1339"/>
    <s v="F1528"/>
    <s v="JetBlue"/>
    <x v="1"/>
    <x v="0"/>
    <s v="29,12,2024  23:37:50"/>
    <n v="197"/>
    <s v="On-time"/>
    <n v="953"/>
    <n v="462.19"/>
    <n v="462.19"/>
    <n v="35"/>
    <s v="Male"/>
    <s v="Medium"/>
    <x v="1"/>
    <x v="2"/>
    <n v="1"/>
    <s v="None"/>
    <s v="Online"/>
    <n v="8.3000000000000007"/>
    <n v="0"/>
    <n v="52"/>
    <n v="0"/>
    <n v="1"/>
    <s v="Middle"/>
  </r>
  <r>
    <s v="P1340"/>
    <s v="F437"/>
    <s v="United"/>
    <x v="0"/>
    <x v="7"/>
    <s v="10,12,2023  05:57:16"/>
    <n v="165"/>
    <s v="Cancelled"/>
    <n v="1366"/>
    <n v="336.64"/>
    <n v="336.64"/>
    <n v="39"/>
    <s v="Male"/>
    <s v="Low"/>
    <x v="2"/>
    <x v="1"/>
    <n v="1"/>
    <s v="Silver"/>
    <s v="Airport Kiosk"/>
    <n v="5"/>
    <n v="14"/>
    <n v="85"/>
    <n v="0"/>
    <n v="0"/>
    <s v="Window"/>
  </r>
  <r>
    <s v="P1341"/>
    <s v="F1678"/>
    <s v="Delta"/>
    <x v="5"/>
    <x v="3"/>
    <s v="03,04,2025  19:50:41"/>
    <n v="139"/>
    <s v="On-time"/>
    <n v="897"/>
    <n v="461.53"/>
    <n v="461.53"/>
    <n v="25"/>
    <s v="Male"/>
    <s v="Low"/>
    <x v="0"/>
    <x v="2"/>
    <n v="1"/>
    <s v="None"/>
    <s v="Online"/>
    <n v="7.1"/>
    <n v="9"/>
    <n v="106"/>
    <n v="0"/>
    <n v="0"/>
    <s v="Window"/>
  </r>
  <r>
    <s v="P1342"/>
    <s v="F1026"/>
    <s v="United"/>
    <x v="5"/>
    <x v="1"/>
    <s v="12,10,2023  16:40:38"/>
    <n v="249"/>
    <s v="On-time"/>
    <n v="1224"/>
    <n v="350.42"/>
    <n v="350.42"/>
    <n v="44"/>
    <s v="Male"/>
    <s v="Low"/>
    <x v="3"/>
    <x v="1"/>
    <n v="1"/>
    <s v="Silver"/>
    <s v="Desk"/>
    <n v="3.9"/>
    <n v="12"/>
    <n v="33"/>
    <n v="0"/>
    <n v="0"/>
    <s v="Window"/>
  </r>
  <r>
    <s v="P1343"/>
    <s v="F951"/>
    <s v="American Airlines"/>
    <x v="6"/>
    <x v="5"/>
    <s v="16,08,2024  10:24:52"/>
    <n v="118"/>
    <s v="On-time"/>
    <n v="1182"/>
    <n v="324.5"/>
    <n v="324.5"/>
    <n v="74"/>
    <s v="Male"/>
    <s v="Medium"/>
    <x v="1"/>
    <x v="1"/>
    <n v="1"/>
    <s v="Gold"/>
    <s v="Mobile App"/>
    <n v="6.9"/>
    <n v="5"/>
    <n v="31"/>
    <n v="0"/>
    <n v="0"/>
    <s v="Middle"/>
  </r>
  <r>
    <s v="P1344"/>
    <s v="F579"/>
    <s v="Southwest"/>
    <x v="6"/>
    <x v="7"/>
    <s v="09,01,2024  01:35:38"/>
    <n v="216"/>
    <s v="On-time"/>
    <n v="975"/>
    <n v="380.79"/>
    <n v="380.79"/>
    <n v="38"/>
    <s v="Female"/>
    <s v="Low"/>
    <x v="2"/>
    <x v="1"/>
    <n v="0"/>
    <s v="None"/>
    <s v="Desk"/>
    <n v="8.6999999999999993"/>
    <n v="8"/>
    <n v="28"/>
    <n v="0"/>
    <n v="1"/>
    <s v="Window"/>
  </r>
  <r>
    <s v="P1345"/>
    <s v="F433"/>
    <s v="American Airlines"/>
    <x v="4"/>
    <x v="0"/>
    <s v="23,04,2023  07:18:08"/>
    <n v="137"/>
    <s v="On-time"/>
    <n v="1140"/>
    <n v="309.2"/>
    <n v="309.2"/>
    <n v="62"/>
    <s v="Female"/>
    <s v="Low"/>
    <x v="2"/>
    <x v="2"/>
    <n v="1"/>
    <s v="Platinum"/>
    <s v="Mobile App"/>
    <n v="9.1"/>
    <n v="2"/>
    <n v="118"/>
    <n v="0"/>
    <n v="0"/>
    <s v="Window"/>
  </r>
  <r>
    <s v="P1346"/>
    <s v="F1883"/>
    <s v="JetBlue"/>
    <x v="2"/>
    <x v="1"/>
    <s v="27,02,2025  12:58:08"/>
    <n v="264"/>
    <s v="On-time"/>
    <n v="1085"/>
    <n v="257.88"/>
    <n v="257.88"/>
    <n v="39"/>
    <s v="Male"/>
    <s v="Low"/>
    <x v="3"/>
    <x v="1"/>
    <n v="0"/>
    <s v="Silver"/>
    <s v="Mobile App"/>
    <n v="6"/>
    <n v="4"/>
    <n v="119"/>
    <n v="0"/>
    <n v="1"/>
    <s v="Middle"/>
  </r>
  <r>
    <s v="P1347"/>
    <s v="F402"/>
    <s v="United"/>
    <x v="1"/>
    <x v="7"/>
    <s v="30,09,2023  16:15:05"/>
    <n v="242"/>
    <s v="On-time"/>
    <n v="1539"/>
    <n v="336.05"/>
    <n v="336.05"/>
    <n v="35"/>
    <s v="Female"/>
    <s v="Medium"/>
    <x v="0"/>
    <x v="1"/>
    <n v="1"/>
    <s v="None"/>
    <s v="Desk"/>
    <n v="6.3"/>
    <n v="26"/>
    <n v="38"/>
    <n v="0"/>
    <n v="0"/>
    <s v="Window"/>
  </r>
  <r>
    <s v="P1348"/>
    <s v="F1794"/>
    <s v="JetBlue"/>
    <x v="6"/>
    <x v="5"/>
    <s v="23,08,2024  05:25:31"/>
    <n v="132"/>
    <s v="On-time"/>
    <n v="1554"/>
    <n v="209.18"/>
    <n v="209.18"/>
    <n v="51"/>
    <s v="Male"/>
    <s v="Medium"/>
    <x v="3"/>
    <x v="1"/>
    <n v="0"/>
    <s v="None"/>
    <s v="Mobile App"/>
    <n v="6.7"/>
    <n v="34"/>
    <n v="30"/>
    <n v="1"/>
    <n v="0"/>
    <s v="Window"/>
  </r>
  <r>
    <s v="P1349"/>
    <s v="F1526"/>
    <s v="American Airlines"/>
    <x v="7"/>
    <x v="7"/>
    <s v="19,05,2024  22:05:50"/>
    <n v="267"/>
    <s v="On-time"/>
    <n v="1214"/>
    <n v="320.2"/>
    <n v="320.2"/>
    <n v="60"/>
    <s v="Male"/>
    <s v="Medium"/>
    <x v="3"/>
    <x v="1"/>
    <n v="1"/>
    <s v="None"/>
    <s v="Airport Kiosk"/>
    <n v="7.1"/>
    <n v="7"/>
    <n v="56"/>
    <n v="0"/>
    <n v="0"/>
    <s v="Middle"/>
  </r>
  <r>
    <s v="P1350"/>
    <s v="F937"/>
    <s v="Delta"/>
    <x v="5"/>
    <x v="6"/>
    <s v="03,06,2023  02:21:10"/>
    <n v="194"/>
    <s v="Delayed"/>
    <n v="983"/>
    <n v="266.33"/>
    <n v="266.33"/>
    <n v="44"/>
    <s v="Male"/>
    <s v="Medium"/>
    <x v="1"/>
    <x v="2"/>
    <n v="1"/>
    <s v="Platinum"/>
    <s v="Airport Kiosk"/>
    <n v="8.6"/>
    <n v="5"/>
    <n v="79"/>
    <n v="0"/>
    <n v="0"/>
    <s v="Middle"/>
  </r>
  <r>
    <s v="P1351"/>
    <s v="F1881"/>
    <s v="Delta"/>
    <x v="1"/>
    <x v="0"/>
    <s v="29,12,2023  00:24:29"/>
    <n v="121"/>
    <s v="On-time"/>
    <n v="1236"/>
    <n v="342.99"/>
    <n v="342.99"/>
    <n v="42"/>
    <s v="Female"/>
    <s v="Medium"/>
    <x v="1"/>
    <x v="2"/>
    <n v="0"/>
    <s v="Gold"/>
    <s v="Mobile App"/>
    <n v="6.6"/>
    <n v="3"/>
    <n v="95"/>
    <n v="0"/>
    <n v="0"/>
    <s v="Middle"/>
  </r>
  <r>
    <s v="P1352"/>
    <s v="F667"/>
    <s v="United"/>
    <x v="1"/>
    <x v="7"/>
    <s v="20,08,2023  13:49:06"/>
    <n v="86"/>
    <s v="On-time"/>
    <n v="1526"/>
    <n v="423.26"/>
    <n v="423.26"/>
    <n v="19"/>
    <s v="Female"/>
    <s v="High"/>
    <x v="1"/>
    <x v="1"/>
    <n v="1"/>
    <s v="None"/>
    <s v="Airport Kiosk"/>
    <n v="4.9000000000000004"/>
    <n v="6"/>
    <n v="2"/>
    <n v="0"/>
    <n v="0"/>
    <s v="Aisle"/>
  </r>
  <r>
    <s v="P1353"/>
    <s v="F1798"/>
    <s v="United"/>
    <x v="5"/>
    <x v="2"/>
    <s v="12,05,2023  17:54:18"/>
    <n v="336"/>
    <s v="Cancelled"/>
    <n v="954"/>
    <n v="305.7"/>
    <n v="305.7"/>
    <n v="73"/>
    <s v="Female"/>
    <s v="Medium"/>
    <x v="1"/>
    <x v="1"/>
    <n v="2"/>
    <s v="Silver"/>
    <s v="Online"/>
    <n v="4.7"/>
    <n v="6"/>
    <n v="40"/>
    <n v="0"/>
    <n v="0"/>
    <s v="Middle"/>
  </r>
  <r>
    <s v="P1354"/>
    <s v="F94"/>
    <s v="JetBlue"/>
    <x v="2"/>
    <x v="2"/>
    <s v="07,07,2024  10:52:10"/>
    <n v="109"/>
    <s v="On-time"/>
    <n v="1680"/>
    <n v="310.57"/>
    <n v="310.57"/>
    <n v="39"/>
    <s v="Male"/>
    <s v="Medium"/>
    <x v="1"/>
    <x v="1"/>
    <n v="1"/>
    <s v="Silver"/>
    <s v="Online"/>
    <n v="5.2"/>
    <n v="13"/>
    <n v="61"/>
    <n v="0"/>
    <n v="1"/>
    <s v="Aisle"/>
  </r>
  <r>
    <s v="P1355"/>
    <s v="F1159"/>
    <s v="JetBlue"/>
    <x v="7"/>
    <x v="5"/>
    <s v="13,08,2023  02:48:02"/>
    <n v="332"/>
    <s v="Cancelled"/>
    <n v="1298"/>
    <n v="359.15"/>
    <n v="359.15"/>
    <n v="23"/>
    <s v="Male"/>
    <s v="Low"/>
    <x v="2"/>
    <x v="0"/>
    <n v="0"/>
    <s v="Silver"/>
    <s v="Desk"/>
    <n v="6.7"/>
    <n v="4"/>
    <n v="12"/>
    <n v="0"/>
    <n v="0"/>
    <s v="Aisle"/>
  </r>
  <r>
    <s v="P1356"/>
    <s v="F1326"/>
    <s v="Southwest"/>
    <x v="6"/>
    <x v="3"/>
    <s v="07,03,2024  05:18:43"/>
    <n v="105"/>
    <s v="On-time"/>
    <n v="1508"/>
    <n v="477.14"/>
    <n v="477.14"/>
    <n v="62"/>
    <s v="Male"/>
    <s v="Medium"/>
    <x v="3"/>
    <x v="1"/>
    <n v="2"/>
    <s v="Platinum"/>
    <s v="Desk"/>
    <n v="7.4"/>
    <n v="6"/>
    <n v="85"/>
    <n v="0"/>
    <n v="0"/>
    <s v="Window"/>
  </r>
  <r>
    <s v="P1357"/>
    <s v="F411"/>
    <s v="American Airlines"/>
    <x v="1"/>
    <x v="3"/>
    <s v="08,10,2024  15:13:32"/>
    <n v="167"/>
    <s v="On-time"/>
    <n v="1142"/>
    <n v="219.92"/>
    <n v="219.92"/>
    <n v="52"/>
    <s v="Female"/>
    <s v="Low"/>
    <x v="3"/>
    <x v="1"/>
    <n v="1"/>
    <s v="None"/>
    <s v="Desk"/>
    <n v="6.1"/>
    <n v="2"/>
    <n v="103"/>
    <n v="0"/>
    <n v="0"/>
    <s v="Window"/>
  </r>
  <r>
    <s v="P1358"/>
    <s v="F548"/>
    <s v="JetBlue"/>
    <x v="0"/>
    <x v="3"/>
    <s v="08,03,2024  17:33:37"/>
    <n v="187"/>
    <s v="On-time"/>
    <n v="1035"/>
    <n v="373.72"/>
    <n v="373.72"/>
    <n v="71"/>
    <s v="Male"/>
    <s v="Low"/>
    <x v="2"/>
    <x v="1"/>
    <n v="1"/>
    <s v="None"/>
    <s v="Desk"/>
    <n v="7"/>
    <n v="0"/>
    <n v="116"/>
    <n v="0"/>
    <n v="1"/>
    <s v="Middle"/>
  </r>
  <r>
    <s v="P1359"/>
    <s v="F1292"/>
    <s v="JetBlue"/>
    <x v="6"/>
    <x v="0"/>
    <s v="21,11,2024  15:24:59"/>
    <n v="176"/>
    <s v="Delayed"/>
    <n v="1741"/>
    <n v="385.46"/>
    <n v="385.46"/>
    <n v="45"/>
    <s v="Male"/>
    <s v="High"/>
    <x v="2"/>
    <x v="1"/>
    <n v="1"/>
    <s v="Gold"/>
    <s v="Airport Kiosk"/>
    <n v="6"/>
    <n v="2"/>
    <n v="26"/>
    <n v="0"/>
    <n v="0"/>
    <s v="Aisle"/>
  </r>
  <r>
    <s v="P1360"/>
    <s v="F962"/>
    <s v="United"/>
    <x v="2"/>
    <x v="5"/>
    <s v="04,11,2024  18:52:09"/>
    <n v="-17"/>
    <s v="On-time"/>
    <n v="827"/>
    <n v="427.87"/>
    <n v="427.87"/>
    <n v="24"/>
    <s v="Female"/>
    <s v="Medium"/>
    <x v="2"/>
    <x v="1"/>
    <n v="1"/>
    <s v="Silver"/>
    <s v="Desk"/>
    <n v="8.1999999999999993"/>
    <n v="25"/>
    <n v="3"/>
    <n v="0"/>
    <n v="0"/>
    <s v="Window"/>
  </r>
  <r>
    <s v="P1361"/>
    <s v="F146"/>
    <s v="JetBlue"/>
    <x v="5"/>
    <x v="0"/>
    <s v="04,10,2024  11:40:14"/>
    <n v="291"/>
    <s v="On-time"/>
    <n v="1416"/>
    <n v="327.02"/>
    <n v="327.02"/>
    <n v="48"/>
    <s v="Female"/>
    <s v="Medium"/>
    <x v="2"/>
    <x v="1"/>
    <n v="1"/>
    <s v="None"/>
    <s v="Desk"/>
    <n v="9.8000000000000007"/>
    <n v="9"/>
    <n v="91"/>
    <n v="0"/>
    <n v="0"/>
    <s v="Aisle"/>
  </r>
  <r>
    <s v="P1362"/>
    <s v="F199"/>
    <s v="JetBlue"/>
    <x v="5"/>
    <x v="7"/>
    <s v="08,01,2025  06:01:11"/>
    <n v="197"/>
    <s v="Cancelled"/>
    <n v="611"/>
    <n v="484.51"/>
    <n v="484.51"/>
    <n v="26"/>
    <s v="Female"/>
    <s v="Medium"/>
    <x v="3"/>
    <x v="1"/>
    <n v="1"/>
    <s v="None"/>
    <s v="Desk"/>
    <n v="9.4"/>
    <n v="17"/>
    <n v="42"/>
    <n v="0"/>
    <n v="0"/>
    <s v="Middle"/>
  </r>
  <r>
    <s v="P1363"/>
    <s v="F1103"/>
    <s v="Delta"/>
    <x v="2"/>
    <x v="7"/>
    <s v="01,01,2024  19:40:30"/>
    <n v="173"/>
    <s v="On-time"/>
    <n v="1096"/>
    <n v="132.05000000000001"/>
    <n v="132.05000000000001"/>
    <n v="54"/>
    <s v="Male"/>
    <s v="Low"/>
    <x v="2"/>
    <x v="1"/>
    <n v="1"/>
    <s v="Platinum"/>
    <s v="Online"/>
    <n v="7.7"/>
    <n v="16"/>
    <n v="61"/>
    <n v="0"/>
    <n v="0"/>
    <s v="Window"/>
  </r>
  <r>
    <s v="P1364"/>
    <s v="F689"/>
    <s v="United"/>
    <x v="6"/>
    <x v="5"/>
    <s v="24,05,2024  15:05:45"/>
    <n v="226"/>
    <s v="On-time"/>
    <n v="1008"/>
    <n v="368.68"/>
    <n v="368.68"/>
    <n v="36"/>
    <s v="Female"/>
    <s v="Low"/>
    <x v="2"/>
    <x v="0"/>
    <n v="1"/>
    <s v="Silver"/>
    <s v="Online"/>
    <n v="9.5"/>
    <n v="1"/>
    <n v="36"/>
    <n v="0"/>
    <n v="0"/>
    <s v="Middle"/>
  </r>
  <r>
    <s v="P1365"/>
    <s v="F193"/>
    <s v="American Airlines"/>
    <x v="0"/>
    <x v="7"/>
    <s v="22,02,2024  03:15:39"/>
    <n v="230"/>
    <s v="On-time"/>
    <n v="583"/>
    <n v="283.95"/>
    <n v="283.95"/>
    <n v="54"/>
    <s v="Male"/>
    <s v="Medium"/>
    <x v="2"/>
    <x v="0"/>
    <n v="1"/>
    <s v="Platinum"/>
    <s v="Online"/>
    <n v="9.8000000000000007"/>
    <n v="35"/>
    <n v="92"/>
    <n v="0"/>
    <n v="0"/>
    <s v="Window"/>
  </r>
  <r>
    <s v="P1366"/>
    <s v="F919"/>
    <s v="American Airlines"/>
    <x v="2"/>
    <x v="7"/>
    <s v="03,06,2023  08:11:29"/>
    <n v="163"/>
    <s v="On-time"/>
    <n v="1440"/>
    <n v="405.22"/>
    <n v="405.22"/>
    <n v="44"/>
    <s v="Male"/>
    <s v="Medium"/>
    <x v="0"/>
    <x v="1"/>
    <n v="0"/>
    <s v="Gold"/>
    <s v="Desk"/>
    <n v="6"/>
    <n v="7"/>
    <n v="37"/>
    <n v="0"/>
    <n v="0"/>
    <s v="Window"/>
  </r>
  <r>
    <s v="P1367"/>
    <s v="F339"/>
    <s v="Delta"/>
    <x v="1"/>
    <x v="5"/>
    <s v="16,11,2024  06:08:40"/>
    <n v="220"/>
    <s v="On-time"/>
    <n v="1616"/>
    <n v="378.41"/>
    <n v="378.41"/>
    <n v="30"/>
    <s v="Female"/>
    <s v="Low"/>
    <x v="2"/>
    <x v="2"/>
    <n v="0"/>
    <s v="Platinum"/>
    <s v="Desk"/>
    <n v="4.7"/>
    <n v="7"/>
    <n v="46"/>
    <n v="0"/>
    <n v="0"/>
    <s v="Window"/>
  </r>
  <r>
    <s v="P1368"/>
    <s v="F1342"/>
    <s v="American Airlines"/>
    <x v="6"/>
    <x v="4"/>
    <s v="05,04,2025  02:19:10"/>
    <n v="221"/>
    <s v="On-time"/>
    <n v="1112"/>
    <n v="236.22"/>
    <n v="236.22"/>
    <n v="59"/>
    <s v="Female"/>
    <s v="Low"/>
    <x v="0"/>
    <x v="2"/>
    <n v="1"/>
    <s v="Platinum"/>
    <s v="Mobile App"/>
    <n v="8.5"/>
    <n v="3"/>
    <n v="78"/>
    <n v="0"/>
    <n v="0"/>
    <s v="Middle"/>
  </r>
  <r>
    <s v="P1369"/>
    <s v="F1009"/>
    <s v="Delta"/>
    <x v="3"/>
    <x v="4"/>
    <s v="20,02,2025  20:23:34"/>
    <n v="231"/>
    <s v="On-time"/>
    <n v="1112"/>
    <n v="298.32"/>
    <n v="298.32"/>
    <n v="54"/>
    <s v="Female"/>
    <s v="High"/>
    <x v="0"/>
    <x v="1"/>
    <n v="1"/>
    <s v="None"/>
    <s v="Desk"/>
    <n v="5.5"/>
    <n v="6"/>
    <n v="32"/>
    <n v="0"/>
    <n v="1"/>
    <s v="Aisle"/>
  </r>
  <r>
    <s v="P1370"/>
    <s v="F1476"/>
    <s v="United"/>
    <x v="7"/>
    <x v="6"/>
    <s v="11,04,2024  09:03:48"/>
    <n v="213"/>
    <s v="On-time"/>
    <n v="689"/>
    <n v="278.14"/>
    <n v="278.14"/>
    <n v="49"/>
    <s v="Female"/>
    <s v="Low"/>
    <x v="3"/>
    <x v="2"/>
    <n v="1"/>
    <s v="Silver"/>
    <s v="Mobile App"/>
    <n v="7.2"/>
    <n v="7"/>
    <n v="0"/>
    <n v="0"/>
    <n v="0"/>
    <s v="Aisle"/>
  </r>
  <r>
    <s v="P1371"/>
    <s v="F1772"/>
    <s v="JetBlue"/>
    <x v="6"/>
    <x v="5"/>
    <s v="25,08,2024  15:14:28"/>
    <n v="89"/>
    <s v="On-time"/>
    <n v="1057"/>
    <n v="335.11"/>
    <n v="335.11"/>
    <n v="76"/>
    <s v="Female"/>
    <s v="Medium"/>
    <x v="0"/>
    <x v="1"/>
    <n v="0"/>
    <s v="Platinum"/>
    <s v="Desk"/>
    <n v="5.7"/>
    <n v="27"/>
    <n v="69"/>
    <n v="1"/>
    <n v="0"/>
    <s v="Middle"/>
  </r>
  <r>
    <s v="P1372"/>
    <s v="F1813"/>
    <s v="JetBlue"/>
    <x v="0"/>
    <x v="7"/>
    <s v="09,12,2024  22:12:52"/>
    <n v="160"/>
    <s v="On-time"/>
    <n v="1476"/>
    <n v="438.09"/>
    <n v="438.09"/>
    <n v="41"/>
    <s v="Female"/>
    <s v="Medium"/>
    <x v="0"/>
    <x v="0"/>
    <n v="0"/>
    <s v="Silver"/>
    <s v="Mobile App"/>
    <n v="2.7"/>
    <n v="10"/>
    <n v="15"/>
    <n v="0"/>
    <n v="0"/>
    <s v="Aisle"/>
  </r>
  <r>
    <s v="P1373"/>
    <s v="F13"/>
    <s v="United"/>
    <x v="6"/>
    <x v="7"/>
    <s v="26,03,2024  22:27:16"/>
    <n v="147"/>
    <s v="On-time"/>
    <n v="1395"/>
    <n v="145.52000000000001"/>
    <n v="145.52000000000001"/>
    <n v="77"/>
    <s v="Male"/>
    <s v="Medium"/>
    <x v="1"/>
    <x v="1"/>
    <n v="1"/>
    <s v="Silver"/>
    <s v="Mobile App"/>
    <n v="6.5"/>
    <n v="23"/>
    <n v="16"/>
    <n v="0"/>
    <n v="1"/>
    <s v="Middle"/>
  </r>
  <r>
    <s v="P1374"/>
    <s v="F1826"/>
    <s v="JetBlue"/>
    <x v="4"/>
    <x v="0"/>
    <s v="16,04,2025  10:07:17"/>
    <n v="140"/>
    <s v="On-time"/>
    <n v="1171"/>
    <n v="492.8"/>
    <n v="492.8"/>
    <n v="23"/>
    <s v="Female"/>
    <s v="Medium"/>
    <x v="2"/>
    <x v="0"/>
    <n v="1"/>
    <s v="None"/>
    <s v="Online"/>
    <n v="8.5"/>
    <n v="12"/>
    <n v="81"/>
    <n v="0"/>
    <n v="0"/>
    <s v="Window"/>
  </r>
  <r>
    <s v="P1375"/>
    <s v="F1350"/>
    <s v="American Airlines"/>
    <x v="0"/>
    <x v="0"/>
    <s v="03,10,2023  18:06:26"/>
    <n v="235"/>
    <s v="On-time"/>
    <n v="1237"/>
    <n v="232.54"/>
    <n v="232.54"/>
    <n v="61"/>
    <s v="Male"/>
    <s v="Medium"/>
    <x v="2"/>
    <x v="1"/>
    <n v="2"/>
    <s v="Platinum"/>
    <s v="Desk"/>
    <n v="8.6"/>
    <n v="5"/>
    <n v="39"/>
    <n v="0"/>
    <n v="0"/>
    <s v="Middle"/>
  </r>
  <r>
    <s v="P1376"/>
    <s v="F1086"/>
    <s v="Southwest"/>
    <x v="0"/>
    <x v="4"/>
    <s v="06,02,2024  15:28:52"/>
    <n v="158"/>
    <s v="On-time"/>
    <n v="1117"/>
    <n v="290.02"/>
    <n v="290.02"/>
    <n v="38"/>
    <s v="Male"/>
    <s v="Medium"/>
    <x v="0"/>
    <x v="3"/>
    <n v="3"/>
    <s v="Silver"/>
    <s v="Desk"/>
    <n v="6.6"/>
    <n v="10"/>
    <n v="106"/>
    <n v="0"/>
    <n v="0"/>
    <s v="Aisle"/>
  </r>
  <r>
    <s v="P1377"/>
    <s v="F151"/>
    <s v="Southwest"/>
    <x v="2"/>
    <x v="2"/>
    <s v="06,04,2025  20:09:38"/>
    <n v="198"/>
    <s v="On-time"/>
    <n v="838"/>
    <n v="362.52"/>
    <n v="362.52"/>
    <n v="68"/>
    <s v="Male"/>
    <s v="Medium"/>
    <x v="2"/>
    <x v="0"/>
    <n v="1"/>
    <s v="Gold"/>
    <s v="Mobile App"/>
    <n v="6.4"/>
    <n v="20"/>
    <n v="93"/>
    <n v="0"/>
    <n v="0"/>
    <s v="Window"/>
  </r>
  <r>
    <s v="P1378"/>
    <s v="F475"/>
    <s v="JetBlue"/>
    <x v="3"/>
    <x v="1"/>
    <s v="11,06,2023  06:44:10"/>
    <n v="217"/>
    <s v="On-time"/>
    <n v="1208"/>
    <n v="612.01"/>
    <n v="612.01"/>
    <n v="78"/>
    <s v="Female"/>
    <s v="Medium"/>
    <x v="0"/>
    <x v="1"/>
    <n v="1"/>
    <s v="None"/>
    <s v="Desk"/>
    <n v="6.8"/>
    <n v="4"/>
    <n v="117"/>
    <n v="0"/>
    <n v="0"/>
    <s v="Window"/>
  </r>
  <r>
    <s v="P1379"/>
    <s v="F1490"/>
    <s v="JetBlue"/>
    <x v="0"/>
    <x v="3"/>
    <s v="26,10,2023  04:11:59"/>
    <n v="127"/>
    <s v="On-time"/>
    <n v="1171"/>
    <n v="195.79"/>
    <n v="195.79"/>
    <n v="25"/>
    <s v="Male"/>
    <s v="Low"/>
    <x v="3"/>
    <x v="1"/>
    <n v="0"/>
    <s v="None"/>
    <s v="Desk"/>
    <n v="5.9"/>
    <n v="1"/>
    <n v="53"/>
    <n v="0"/>
    <n v="0"/>
    <s v="Aisle"/>
  </r>
  <r>
    <s v="P1380"/>
    <s v="F260"/>
    <s v="Delta"/>
    <x v="3"/>
    <x v="0"/>
    <s v="10,12,2023  07:37:52"/>
    <n v="131"/>
    <s v="On-time"/>
    <n v="1377"/>
    <n v="302.61"/>
    <n v="302.61"/>
    <n v="35"/>
    <s v="Male"/>
    <s v="High"/>
    <x v="1"/>
    <x v="2"/>
    <n v="3"/>
    <s v="Gold"/>
    <s v="Airport Kiosk"/>
    <n v="5.8"/>
    <n v="2"/>
    <n v="68"/>
    <n v="0"/>
    <n v="0"/>
    <s v="Middle"/>
  </r>
  <r>
    <s v="P1381"/>
    <s v="F1850"/>
    <s v="United"/>
    <x v="7"/>
    <x v="5"/>
    <s v="27,03,2024  09:32:24"/>
    <n v="111"/>
    <s v="On-time"/>
    <n v="1813"/>
    <n v="464.48"/>
    <n v="464.48"/>
    <n v="50"/>
    <s v="Female"/>
    <s v="Low"/>
    <x v="3"/>
    <x v="1"/>
    <n v="1"/>
    <s v="Platinum"/>
    <s v="Online"/>
    <n v="7"/>
    <n v="4"/>
    <n v="25"/>
    <n v="0"/>
    <n v="0"/>
    <s v="Window"/>
  </r>
  <r>
    <s v="P1382"/>
    <s v="F1965"/>
    <s v="Delta"/>
    <x v="4"/>
    <x v="2"/>
    <s v="21,01,2024  21:41:05"/>
    <n v="302"/>
    <s v="On-time"/>
    <n v="1201"/>
    <n v="437.71"/>
    <n v="437.71"/>
    <n v="27"/>
    <s v="Male"/>
    <s v="Medium"/>
    <x v="2"/>
    <x v="1"/>
    <n v="0"/>
    <s v="Platinum"/>
    <s v="Airport Kiosk"/>
    <n v="8"/>
    <n v="11"/>
    <n v="68"/>
    <n v="0"/>
    <n v="0"/>
    <s v="Middle"/>
  </r>
  <r>
    <s v="P1383"/>
    <s v="F136"/>
    <s v="American Airlines"/>
    <x v="4"/>
    <x v="7"/>
    <s v="21,07,2024  06:58:03"/>
    <n v="183"/>
    <s v="Delayed"/>
    <n v="812"/>
    <n v="508.83"/>
    <n v="508.83"/>
    <n v="47"/>
    <s v="Female"/>
    <s v="Medium"/>
    <x v="2"/>
    <x v="1"/>
    <n v="1"/>
    <s v="Platinum"/>
    <s v="Mobile App"/>
    <n v="7.4"/>
    <n v="2"/>
    <n v="45"/>
    <n v="0"/>
    <n v="0"/>
    <s v="Aisle"/>
  </r>
  <r>
    <s v="P1384"/>
    <s v="F606"/>
    <s v="Delta"/>
    <x v="0"/>
    <x v="6"/>
    <s v="29,08,2023  09:59:52"/>
    <n v="170"/>
    <s v="On-time"/>
    <n v="1210"/>
    <n v="318.54000000000002"/>
    <n v="318.54000000000002"/>
    <n v="29"/>
    <s v="Male"/>
    <s v="Low"/>
    <x v="3"/>
    <x v="1"/>
    <n v="0"/>
    <s v="None"/>
    <s v="Mobile App"/>
    <n v="9.1"/>
    <n v="5"/>
    <n v="4"/>
    <n v="0"/>
    <n v="0"/>
    <s v="Middle"/>
  </r>
  <r>
    <s v="P1385"/>
    <s v="F1315"/>
    <s v="JetBlue"/>
    <x v="2"/>
    <x v="2"/>
    <s v="10,02,2024  22:16:04"/>
    <n v="175"/>
    <s v="On-time"/>
    <n v="766"/>
    <n v="375.98"/>
    <n v="375.98"/>
    <n v="24"/>
    <s v="Male"/>
    <s v="Low"/>
    <x v="3"/>
    <x v="1"/>
    <n v="0"/>
    <s v="Silver"/>
    <s v="Mobile App"/>
    <n v="8.6999999999999993"/>
    <n v="3"/>
    <n v="103"/>
    <n v="0"/>
    <n v="0"/>
    <s v="Middle"/>
  </r>
  <r>
    <s v="P1386"/>
    <s v="F1358"/>
    <s v="JetBlue"/>
    <x v="6"/>
    <x v="4"/>
    <s v="27,03,2024  14:18:46"/>
    <n v="213"/>
    <s v="On-time"/>
    <n v="975"/>
    <n v="285.76"/>
    <n v="285.76"/>
    <n v="68"/>
    <s v="Male"/>
    <s v="Low"/>
    <x v="0"/>
    <x v="1"/>
    <n v="1"/>
    <s v="None"/>
    <s v="Online"/>
    <n v="7.2"/>
    <n v="22"/>
    <n v="109"/>
    <n v="0"/>
    <n v="0"/>
    <s v="Aisle"/>
  </r>
  <r>
    <s v="P1387"/>
    <s v="F573"/>
    <s v="Southwest"/>
    <x v="3"/>
    <x v="1"/>
    <s v="01,11,2024  20:10:27"/>
    <n v="216"/>
    <s v="On-time"/>
    <n v="646"/>
    <n v="367.94"/>
    <n v="367.94"/>
    <n v="70"/>
    <s v="Female"/>
    <s v="High"/>
    <x v="1"/>
    <x v="1"/>
    <n v="2"/>
    <s v="None"/>
    <s v="Mobile App"/>
    <n v="7.4"/>
    <n v="11"/>
    <n v="54"/>
    <n v="0"/>
    <n v="0"/>
    <s v="Window"/>
  </r>
  <r>
    <s v="P1388"/>
    <s v="F727"/>
    <s v="Southwest"/>
    <x v="3"/>
    <x v="4"/>
    <s v="01,12,2023  23:02:33"/>
    <n v="250"/>
    <s v="Cancelled"/>
    <n v="1666"/>
    <n v="331.05"/>
    <n v="331.05"/>
    <n v="63"/>
    <s v="Male"/>
    <s v="Low"/>
    <x v="3"/>
    <x v="1"/>
    <n v="3"/>
    <s v="Silver"/>
    <s v="Online"/>
    <n v="6.7"/>
    <n v="8"/>
    <n v="99"/>
    <n v="0"/>
    <n v="0"/>
    <s v="Aisle"/>
  </r>
  <r>
    <s v="P1389"/>
    <s v="F221"/>
    <s v="Delta"/>
    <x v="2"/>
    <x v="1"/>
    <s v="12,11,2023  04:14:55"/>
    <n v="255"/>
    <s v="Delayed"/>
    <n v="821"/>
    <n v="405.98"/>
    <n v="405.98"/>
    <n v="56"/>
    <s v="Female"/>
    <s v="Medium"/>
    <x v="3"/>
    <x v="2"/>
    <n v="1"/>
    <s v="Platinum"/>
    <s v="Desk"/>
    <n v="6"/>
    <n v="30"/>
    <n v="99"/>
    <n v="0"/>
    <n v="1"/>
    <s v="Aisle"/>
  </r>
  <r>
    <s v="P1390"/>
    <s v="F419"/>
    <s v="American Airlines"/>
    <x v="0"/>
    <x v="0"/>
    <s v="25,01,2025  20:27:23"/>
    <n v="331"/>
    <s v="On-time"/>
    <n v="1246"/>
    <n v="380.9"/>
    <n v="380.9"/>
    <n v="26"/>
    <s v="Female"/>
    <s v="Medium"/>
    <x v="2"/>
    <x v="1"/>
    <n v="0"/>
    <s v="None"/>
    <s v="Online"/>
    <n v="6.3"/>
    <n v="27"/>
    <n v="112"/>
    <n v="0"/>
    <n v="0"/>
    <s v="Middle"/>
  </r>
  <r>
    <s v="P1391"/>
    <s v="F1463"/>
    <s v="American Airlines"/>
    <x v="7"/>
    <x v="4"/>
    <s v="22,08,2023  11:57:40"/>
    <n v="96"/>
    <s v="On-time"/>
    <n v="801"/>
    <n v="671.86"/>
    <n v="671.86"/>
    <n v="39"/>
    <s v="Female"/>
    <s v="Low"/>
    <x v="2"/>
    <x v="1"/>
    <n v="1"/>
    <s v="Silver"/>
    <s v="Airport Kiosk"/>
    <n v="5.5"/>
    <n v="20"/>
    <n v="51"/>
    <n v="0"/>
    <n v="1"/>
    <s v="Window"/>
  </r>
  <r>
    <s v="P1392"/>
    <s v="F1014"/>
    <s v="JetBlue"/>
    <x v="4"/>
    <x v="6"/>
    <s v="26,04,2023  15:18:57"/>
    <n v="87"/>
    <s v="On-time"/>
    <n v="1303"/>
    <n v="454.22"/>
    <n v="454.22"/>
    <n v="39"/>
    <s v="Female"/>
    <s v="Low"/>
    <x v="2"/>
    <x v="1"/>
    <n v="0"/>
    <s v="None"/>
    <s v="Desk"/>
    <n v="7.2"/>
    <n v="2"/>
    <n v="36"/>
    <n v="0"/>
    <n v="0"/>
    <s v="Window"/>
  </r>
  <r>
    <s v="P1393"/>
    <s v="F414"/>
    <s v="Southwest"/>
    <x v="4"/>
    <x v="7"/>
    <s v="14,01,2024  00:50:45"/>
    <n v="381"/>
    <s v="On-time"/>
    <n v="1230"/>
    <n v="467.4"/>
    <n v="467.4"/>
    <n v="53"/>
    <s v="Male"/>
    <s v="Medium"/>
    <x v="1"/>
    <x v="0"/>
    <n v="0"/>
    <s v="None"/>
    <s v="Desk"/>
    <n v="8.6"/>
    <n v="12"/>
    <n v="44"/>
    <n v="0"/>
    <n v="1"/>
    <s v="Window"/>
  </r>
  <r>
    <s v="P1394"/>
    <s v="F1393"/>
    <s v="Delta"/>
    <x v="4"/>
    <x v="6"/>
    <s v="07,01,2025  08:13:32"/>
    <n v="78"/>
    <s v="Delayed"/>
    <n v="979"/>
    <n v="362.62"/>
    <n v="362.62"/>
    <n v="21"/>
    <s v="Male"/>
    <s v="Medium"/>
    <x v="0"/>
    <x v="3"/>
    <n v="2"/>
    <s v="None"/>
    <s v="Desk"/>
    <n v="7.6"/>
    <n v="19"/>
    <n v="9"/>
    <n v="0"/>
    <n v="0"/>
    <s v="Middle"/>
  </r>
  <r>
    <s v="P1395"/>
    <s v="F1111"/>
    <s v="United"/>
    <x v="6"/>
    <x v="2"/>
    <s v="18,10,2023  18:34:53"/>
    <n v="104"/>
    <s v="Delayed"/>
    <n v="497"/>
    <n v="441.06"/>
    <n v="441.06"/>
    <n v="61"/>
    <s v="Male"/>
    <s v="Medium"/>
    <x v="3"/>
    <x v="1"/>
    <n v="2"/>
    <s v="Platinum"/>
    <s v="Desk"/>
    <n v="6.2"/>
    <n v="12"/>
    <n v="66"/>
    <n v="0"/>
    <n v="0"/>
    <s v="Window"/>
  </r>
  <r>
    <s v="P1396"/>
    <s v="F1140"/>
    <s v="American Airlines"/>
    <x v="7"/>
    <x v="7"/>
    <s v="17,12,2024  07:09:43"/>
    <n v="246"/>
    <s v="On-time"/>
    <n v="999"/>
    <n v="276.49"/>
    <n v="276.49"/>
    <n v="30"/>
    <s v="Male"/>
    <s v="Medium"/>
    <x v="3"/>
    <x v="3"/>
    <n v="0"/>
    <s v="Gold"/>
    <s v="Online"/>
    <n v="7.7"/>
    <n v="30"/>
    <n v="113"/>
    <n v="0"/>
    <n v="0"/>
    <s v="Aisle"/>
  </r>
  <r>
    <s v="P1397"/>
    <s v="F1103"/>
    <s v="Delta"/>
    <x v="6"/>
    <x v="6"/>
    <s v="16,06,2024  15:56:10"/>
    <n v="160"/>
    <s v="On-time"/>
    <n v="1742"/>
    <n v="245.38"/>
    <n v="245.38"/>
    <n v="69"/>
    <s v="Female"/>
    <s v="Medium"/>
    <x v="0"/>
    <x v="1"/>
    <n v="2"/>
    <s v="None"/>
    <s v="Airport Kiosk"/>
    <n v="9.3000000000000007"/>
    <n v="16"/>
    <n v="70"/>
    <n v="0"/>
    <n v="0"/>
    <s v="Window"/>
  </r>
  <r>
    <s v="P1398"/>
    <s v="F1314"/>
    <s v="United"/>
    <x v="6"/>
    <x v="6"/>
    <s v="18,12,2024  03:55:52"/>
    <n v="148"/>
    <s v="On-time"/>
    <n v="1735"/>
    <n v="471.27"/>
    <n v="471.27"/>
    <n v="18"/>
    <s v="Female"/>
    <s v="High"/>
    <x v="1"/>
    <x v="2"/>
    <n v="0"/>
    <s v="None"/>
    <s v="Airport Kiosk"/>
    <n v="8.6"/>
    <n v="8"/>
    <n v="35"/>
    <n v="0"/>
    <n v="1"/>
    <s v="Middle"/>
  </r>
  <r>
    <s v="P1399"/>
    <s v="F326"/>
    <s v="JetBlue"/>
    <x v="6"/>
    <x v="5"/>
    <s v="06,04,2025  15:28:00"/>
    <n v="229"/>
    <s v="On-time"/>
    <n v="1006"/>
    <n v="507.62"/>
    <n v="507.62"/>
    <n v="51"/>
    <s v="Female"/>
    <s v="Medium"/>
    <x v="1"/>
    <x v="2"/>
    <n v="0"/>
    <s v="Silver"/>
    <s v="Mobile App"/>
    <n v="6.6"/>
    <n v="1"/>
    <n v="23"/>
    <n v="0"/>
    <n v="0"/>
    <s v="Middle"/>
  </r>
  <r>
    <s v="P1400"/>
    <s v="F1706"/>
    <s v="American Airlines"/>
    <x v="5"/>
    <x v="0"/>
    <s v="21,01,2024  06:57:22"/>
    <n v="237"/>
    <s v="On-time"/>
    <n v="999"/>
    <n v="381.28"/>
    <n v="381.28"/>
    <n v="55"/>
    <s v="Male"/>
    <s v="High"/>
    <x v="3"/>
    <x v="0"/>
    <n v="1"/>
    <s v="None"/>
    <s v="Airport Kiosk"/>
    <n v="7.1"/>
    <n v="7"/>
    <n v="13"/>
    <n v="0"/>
    <n v="0"/>
    <s v="Aisle"/>
  </r>
  <r>
    <s v="P1401"/>
    <s v="F1954"/>
    <s v="Southwest"/>
    <x v="5"/>
    <x v="1"/>
    <s v="10,12,2024  04:40:12"/>
    <n v="192"/>
    <s v="On-time"/>
    <n v="1126"/>
    <n v="276.17"/>
    <n v="276.17"/>
    <n v="37"/>
    <s v="Male"/>
    <s v="Medium"/>
    <x v="1"/>
    <x v="2"/>
    <n v="1"/>
    <s v="Silver"/>
    <s v="Mobile App"/>
    <n v="6.1"/>
    <n v="5"/>
    <n v="75"/>
    <n v="0"/>
    <n v="0"/>
    <s v="Middle"/>
  </r>
  <r>
    <s v="P1402"/>
    <s v="F968"/>
    <s v="JetBlue"/>
    <x v="5"/>
    <x v="2"/>
    <s v="19,01,2024  18:30:01"/>
    <n v="126"/>
    <s v="On-time"/>
    <n v="830"/>
    <n v="425.16"/>
    <n v="425.16"/>
    <n v="27"/>
    <s v="Male"/>
    <s v="Medium"/>
    <x v="3"/>
    <x v="1"/>
    <n v="0"/>
    <s v="None"/>
    <s v="Airport Kiosk"/>
    <n v="10"/>
    <n v="5"/>
    <n v="90"/>
    <n v="0"/>
    <n v="0"/>
    <s v="Aisle"/>
  </r>
  <r>
    <s v="P1403"/>
    <s v="F424"/>
    <s v="JetBlue"/>
    <x v="5"/>
    <x v="2"/>
    <s v="06,08,2024  16:30:08"/>
    <n v="162"/>
    <s v="Cancelled"/>
    <n v="799"/>
    <n v="600.17999999999995"/>
    <n v="600.17999999999995"/>
    <n v="37"/>
    <s v="Male"/>
    <s v="Medium"/>
    <x v="0"/>
    <x v="2"/>
    <n v="0"/>
    <s v="None"/>
    <s v="Online"/>
    <n v="4.2"/>
    <n v="7"/>
    <n v="33"/>
    <n v="0"/>
    <n v="0"/>
    <s v="Window"/>
  </r>
  <r>
    <s v="P1404"/>
    <s v="F1144"/>
    <s v="American Airlines"/>
    <x v="4"/>
    <x v="2"/>
    <s v="22,12,2023  17:06:41"/>
    <n v="97"/>
    <s v="On-time"/>
    <n v="1023"/>
    <n v="319.63"/>
    <n v="319.63"/>
    <n v="48"/>
    <s v="Male"/>
    <s v="High"/>
    <x v="0"/>
    <x v="1"/>
    <n v="1"/>
    <s v="Silver"/>
    <s v="Desk"/>
    <n v="5.8"/>
    <n v="1"/>
    <n v="0"/>
    <n v="0"/>
    <n v="0"/>
    <s v="Window"/>
  </r>
  <r>
    <s v="P1405"/>
    <s v="F412"/>
    <s v="Southwest"/>
    <x v="1"/>
    <x v="6"/>
    <s v="30,12,2023  04:18:50"/>
    <n v="222"/>
    <s v="On-time"/>
    <n v="1499"/>
    <n v="333.53"/>
    <n v="333.53"/>
    <n v="36"/>
    <s v="Male"/>
    <s v="Low"/>
    <x v="0"/>
    <x v="1"/>
    <n v="0"/>
    <s v="None"/>
    <s v="Mobile App"/>
    <n v="2.2000000000000002"/>
    <n v="1"/>
    <n v="49"/>
    <n v="0"/>
    <n v="0"/>
    <s v="Aisle"/>
  </r>
  <r>
    <s v="P1406"/>
    <s v="F1870"/>
    <s v="Southwest"/>
    <x v="4"/>
    <x v="1"/>
    <s v="16,01,2025  07:19:52"/>
    <n v="171"/>
    <s v="On-time"/>
    <n v="1197"/>
    <n v="397.28"/>
    <n v="397.28"/>
    <n v="68"/>
    <s v="Female"/>
    <s v="Low"/>
    <x v="1"/>
    <x v="0"/>
    <n v="2"/>
    <s v="Gold"/>
    <s v="Desk"/>
    <n v="8.1999999999999993"/>
    <n v="2"/>
    <n v="3"/>
    <n v="0"/>
    <n v="0"/>
    <s v="Middle"/>
  </r>
  <r>
    <s v="P1407"/>
    <s v="F249"/>
    <s v="Southwest"/>
    <x v="6"/>
    <x v="2"/>
    <s v="25,11,2024  01:06:43"/>
    <n v="133"/>
    <s v="Delayed"/>
    <n v="1434"/>
    <n v="219.81"/>
    <n v="219.81"/>
    <n v="23"/>
    <s v="Male"/>
    <s v="High"/>
    <x v="0"/>
    <x v="1"/>
    <n v="0"/>
    <s v="Silver"/>
    <s v="Mobile App"/>
    <n v="8"/>
    <n v="12"/>
    <n v="95"/>
    <n v="0"/>
    <n v="0"/>
    <s v="Aisle"/>
  </r>
  <r>
    <s v="P1408"/>
    <s v="F1453"/>
    <s v="American Airlines"/>
    <x v="2"/>
    <x v="0"/>
    <s v="16,01,2024  06:48:24"/>
    <n v="196"/>
    <s v="Delayed"/>
    <n v="1025"/>
    <n v="238.18"/>
    <n v="238.18"/>
    <n v="21"/>
    <s v="Female"/>
    <s v="Low"/>
    <x v="1"/>
    <x v="1"/>
    <n v="0"/>
    <s v="Silver"/>
    <s v="Airport Kiosk"/>
    <n v="8.1999999999999993"/>
    <n v="11"/>
    <n v="23"/>
    <n v="0"/>
    <n v="1"/>
    <s v="Window"/>
  </r>
  <r>
    <s v="P1409"/>
    <s v="F1927"/>
    <s v="American Airlines"/>
    <x v="7"/>
    <x v="5"/>
    <s v="02,03,2025  18:43:39"/>
    <n v="69"/>
    <s v="On-time"/>
    <n v="1630"/>
    <n v="388.31"/>
    <n v="388.31"/>
    <n v="41"/>
    <s v="Female"/>
    <s v="Medium"/>
    <x v="0"/>
    <x v="2"/>
    <n v="0"/>
    <s v="Platinum"/>
    <s v="Desk"/>
    <n v="3.2"/>
    <n v="4"/>
    <n v="98"/>
    <n v="0"/>
    <n v="0"/>
    <s v="Aisle"/>
  </r>
  <r>
    <s v="P1410"/>
    <s v="F323"/>
    <s v="United"/>
    <x v="7"/>
    <x v="2"/>
    <s v="26,05,2023  22:49:29"/>
    <n v="197"/>
    <s v="On-time"/>
    <n v="1226"/>
    <n v="295.22000000000003"/>
    <n v="295.22000000000003"/>
    <n v="43"/>
    <s v="Male"/>
    <s v="Low"/>
    <x v="2"/>
    <x v="1"/>
    <n v="0"/>
    <s v="Silver"/>
    <s v="Desk"/>
    <n v="5.2"/>
    <n v="7"/>
    <n v="53"/>
    <n v="0"/>
    <n v="0"/>
    <s v="Middle"/>
  </r>
  <r>
    <s v="P1411"/>
    <s v="F1504"/>
    <s v="JetBlue"/>
    <x v="3"/>
    <x v="3"/>
    <s v="13,08,2023  16:00:52"/>
    <n v="121"/>
    <s v="On-time"/>
    <n v="759"/>
    <n v="414.92"/>
    <n v="414.92"/>
    <n v="72"/>
    <s v="Female"/>
    <s v="High"/>
    <x v="3"/>
    <x v="1"/>
    <n v="1"/>
    <s v="None"/>
    <s v="Mobile App"/>
    <n v="5.2"/>
    <n v="4"/>
    <n v="6"/>
    <n v="0"/>
    <n v="0"/>
    <s v="Middle"/>
  </r>
  <r>
    <s v="P1412"/>
    <s v="F297"/>
    <s v="American Airlines"/>
    <x v="0"/>
    <x v="1"/>
    <s v="19,04,2024  23:51:17"/>
    <n v="223"/>
    <s v="Delayed"/>
    <n v="968"/>
    <n v="355.54"/>
    <n v="355.54"/>
    <n v="75"/>
    <s v="Male"/>
    <s v="Medium"/>
    <x v="2"/>
    <x v="3"/>
    <n v="0"/>
    <s v="Silver"/>
    <s v="Desk"/>
    <n v="9"/>
    <n v="10"/>
    <n v="82"/>
    <n v="0"/>
    <n v="1"/>
    <s v="Aisle"/>
  </r>
  <r>
    <s v="P1413"/>
    <s v="F811"/>
    <s v="American Airlines"/>
    <x v="1"/>
    <x v="2"/>
    <s v="17,12,2024  03:44:32"/>
    <n v="152"/>
    <s v="Delayed"/>
    <n v="593"/>
    <n v="444.49"/>
    <n v="444.49"/>
    <n v="59"/>
    <s v="Female"/>
    <s v="Medium"/>
    <x v="3"/>
    <x v="1"/>
    <n v="0"/>
    <s v="None"/>
    <s v="Online"/>
    <n v="6"/>
    <n v="2"/>
    <n v="93"/>
    <n v="0"/>
    <n v="0"/>
    <s v="Middle"/>
  </r>
  <r>
    <s v="P1414"/>
    <s v="F1038"/>
    <s v="United"/>
    <x v="6"/>
    <x v="7"/>
    <s v="18,07,2024  12:22:48"/>
    <n v="110"/>
    <s v="On-time"/>
    <n v="436"/>
    <n v="364.1"/>
    <n v="364.1"/>
    <n v="45"/>
    <s v="Male"/>
    <s v="Medium"/>
    <x v="0"/>
    <x v="1"/>
    <n v="1"/>
    <s v="None"/>
    <s v="Online"/>
    <n v="8.1999999999999993"/>
    <n v="6"/>
    <n v="89"/>
    <n v="0"/>
    <n v="0"/>
    <s v="Aisle"/>
  </r>
  <r>
    <s v="P1415"/>
    <s v="F1180"/>
    <s v="Southwest"/>
    <x v="5"/>
    <x v="1"/>
    <s v="12,11,2024  22:50:07"/>
    <n v="100"/>
    <s v="On-time"/>
    <n v="1000"/>
    <n v="468.26"/>
    <n v="468.26"/>
    <n v="52"/>
    <s v="Male"/>
    <s v="Medium"/>
    <x v="0"/>
    <x v="1"/>
    <n v="0"/>
    <s v="Platinum"/>
    <s v="Online"/>
    <n v="5.7"/>
    <n v="2"/>
    <n v="25"/>
    <n v="0"/>
    <n v="0"/>
    <s v="Window"/>
  </r>
  <r>
    <s v="P1416"/>
    <s v="F992"/>
    <s v="United"/>
    <x v="1"/>
    <x v="0"/>
    <s v="03,06,2023  04:48:25"/>
    <n v="259"/>
    <s v="Delayed"/>
    <n v="1034"/>
    <n v="422.3"/>
    <n v="422.3"/>
    <n v="78"/>
    <s v="Female"/>
    <s v="Low"/>
    <x v="2"/>
    <x v="1"/>
    <n v="0"/>
    <s v="Silver"/>
    <s v="Airport Kiosk"/>
    <n v="6.2"/>
    <n v="5"/>
    <n v="51"/>
    <n v="0"/>
    <n v="0"/>
    <s v="Aisle"/>
  </r>
  <r>
    <s v="P1417"/>
    <s v="F1321"/>
    <s v="JetBlue"/>
    <x v="5"/>
    <x v="5"/>
    <s v="07,09,2024  16:07:42"/>
    <n v="176"/>
    <s v="Delayed"/>
    <n v="1009"/>
    <n v="300.82"/>
    <n v="300.82"/>
    <n v="29"/>
    <s v="Male"/>
    <s v="Medium"/>
    <x v="1"/>
    <x v="1"/>
    <n v="0"/>
    <s v="Silver"/>
    <s v="Online"/>
    <n v="4.3"/>
    <n v="1"/>
    <n v="75"/>
    <n v="0"/>
    <n v="0"/>
    <s v="Aisle"/>
  </r>
  <r>
    <s v="P1418"/>
    <s v="F863"/>
    <s v="American Airlines"/>
    <x v="3"/>
    <x v="3"/>
    <s v="16,08,2024  18:53:42"/>
    <n v="223"/>
    <s v="On-time"/>
    <n v="1424"/>
    <n v="196.46"/>
    <n v="196.46"/>
    <n v="40"/>
    <s v="Male"/>
    <s v="Low"/>
    <x v="2"/>
    <x v="1"/>
    <n v="0"/>
    <s v="Silver"/>
    <s v="Airport Kiosk"/>
    <n v="9.4"/>
    <n v="18"/>
    <n v="56"/>
    <n v="0"/>
    <n v="0"/>
    <s v="Window"/>
  </r>
  <r>
    <s v="P1419"/>
    <s v="F1478"/>
    <s v="American Airlines"/>
    <x v="1"/>
    <x v="0"/>
    <s v="12,03,2024  10:06:32"/>
    <n v="222"/>
    <s v="Delayed"/>
    <n v="1047"/>
    <n v="559.14"/>
    <n v="559.14"/>
    <n v="41"/>
    <s v="Female"/>
    <s v="High"/>
    <x v="1"/>
    <x v="3"/>
    <n v="0"/>
    <s v="Silver"/>
    <s v="Airport Kiosk"/>
    <n v="8.6999999999999993"/>
    <n v="0"/>
    <n v="84"/>
    <n v="0"/>
    <n v="0"/>
    <s v="Window"/>
  </r>
  <r>
    <s v="P1420"/>
    <s v="F1558"/>
    <s v="Southwest"/>
    <x v="6"/>
    <x v="2"/>
    <s v="18,11,2024  03:53:14"/>
    <n v="190"/>
    <s v="Delayed"/>
    <n v="1254"/>
    <n v="467.69"/>
    <n v="467.69"/>
    <n v="44"/>
    <s v="Male"/>
    <s v="Medium"/>
    <x v="3"/>
    <x v="1"/>
    <n v="1"/>
    <s v="Silver"/>
    <s v="Desk"/>
    <n v="6.1"/>
    <n v="8"/>
    <n v="93"/>
    <n v="0"/>
    <n v="0"/>
    <s v="Window"/>
  </r>
  <r>
    <s v="P1421"/>
    <s v="F860"/>
    <s v="American Airlines"/>
    <x v="7"/>
    <x v="0"/>
    <s v="01,06,2024  20:31:12"/>
    <n v="230"/>
    <s v="On-time"/>
    <n v="469"/>
    <n v="217.37"/>
    <n v="217.37"/>
    <n v="62"/>
    <s v="Male"/>
    <s v="High"/>
    <x v="2"/>
    <x v="1"/>
    <n v="2"/>
    <s v="Silver"/>
    <s v="Airport Kiosk"/>
    <n v="5.5"/>
    <n v="12"/>
    <n v="68"/>
    <n v="0"/>
    <n v="0"/>
    <s v="Window"/>
  </r>
  <r>
    <s v="P1422"/>
    <s v="F1916"/>
    <s v="United"/>
    <x v="4"/>
    <x v="3"/>
    <s v="25,01,2024  09:25:38"/>
    <n v="181"/>
    <s v="On-time"/>
    <n v="1287"/>
    <n v="330.25"/>
    <n v="330.25"/>
    <n v="51"/>
    <s v="Female"/>
    <s v="High"/>
    <x v="3"/>
    <x v="1"/>
    <n v="0"/>
    <s v="Silver"/>
    <s v="Mobile App"/>
    <n v="5.6"/>
    <n v="51"/>
    <n v="20"/>
    <n v="0"/>
    <n v="0"/>
    <s v="Window"/>
  </r>
  <r>
    <s v="P1423"/>
    <s v="F1161"/>
    <s v="JetBlue"/>
    <x v="6"/>
    <x v="6"/>
    <s v="03,03,2024  19:07:05"/>
    <n v="179"/>
    <s v="Delayed"/>
    <n v="1516"/>
    <n v="224.71"/>
    <n v="224.71"/>
    <n v="25"/>
    <s v="Male"/>
    <s v="Medium"/>
    <x v="1"/>
    <x v="0"/>
    <n v="2"/>
    <s v="None"/>
    <s v="Online"/>
    <n v="9.9"/>
    <n v="8"/>
    <n v="55"/>
    <n v="0"/>
    <n v="0"/>
    <s v="Window"/>
  </r>
  <r>
    <s v="P1424"/>
    <s v="F862"/>
    <s v="JetBlue"/>
    <x v="6"/>
    <x v="3"/>
    <s v="08,05,2023  01:37:10"/>
    <n v="137"/>
    <s v="On-time"/>
    <n v="808"/>
    <n v="283.58"/>
    <n v="283.58"/>
    <n v="55"/>
    <s v="Female"/>
    <s v="Medium"/>
    <x v="0"/>
    <x v="1"/>
    <n v="1"/>
    <s v="Platinum"/>
    <s v="Online"/>
    <n v="8.3000000000000007"/>
    <n v="15"/>
    <n v="80"/>
    <n v="0"/>
    <n v="1"/>
    <s v="Aisle"/>
  </r>
  <r>
    <s v="P1425"/>
    <s v="F1264"/>
    <s v="United"/>
    <x v="7"/>
    <x v="2"/>
    <s v="16,01,2024  12:53:40"/>
    <n v="170"/>
    <s v="On-time"/>
    <n v="1267"/>
    <n v="446.97"/>
    <n v="446.97"/>
    <n v="78"/>
    <s v="Female"/>
    <s v="High"/>
    <x v="1"/>
    <x v="1"/>
    <n v="0"/>
    <s v="Gold"/>
    <s v="Airport Kiosk"/>
    <n v="8.6999999999999993"/>
    <n v="9"/>
    <n v="49"/>
    <n v="1"/>
    <n v="0"/>
    <s v="Middle"/>
  </r>
  <r>
    <s v="P1426"/>
    <s v="F1643"/>
    <s v="United"/>
    <x v="2"/>
    <x v="7"/>
    <s v="15,01,2024  12:38:14"/>
    <n v="155"/>
    <s v="On-time"/>
    <n v="870"/>
    <n v="346.22"/>
    <n v="346.22"/>
    <n v="51"/>
    <s v="Male"/>
    <s v="Medium"/>
    <x v="1"/>
    <x v="0"/>
    <n v="2"/>
    <s v="None"/>
    <s v="Airport Kiosk"/>
    <n v="5"/>
    <n v="14"/>
    <n v="108"/>
    <n v="0"/>
    <n v="0"/>
    <s v="Window"/>
  </r>
  <r>
    <s v="P1427"/>
    <s v="F1625"/>
    <s v="American Airlines"/>
    <x v="1"/>
    <x v="1"/>
    <s v="19,04,2025  23:58:00"/>
    <n v="269"/>
    <s v="On-time"/>
    <n v="1352"/>
    <n v="246.76"/>
    <n v="246.76"/>
    <n v="45"/>
    <s v="Male"/>
    <s v="Medium"/>
    <x v="0"/>
    <x v="0"/>
    <n v="0"/>
    <s v="Silver"/>
    <s v="Desk"/>
    <n v="6.3"/>
    <n v="21"/>
    <n v="21"/>
    <n v="0"/>
    <n v="0"/>
    <s v="Aisle"/>
  </r>
  <r>
    <s v="P1428"/>
    <s v="F220"/>
    <s v="Delta"/>
    <x v="0"/>
    <x v="0"/>
    <s v="23,09,2023  15:37:50"/>
    <n v="76"/>
    <s v="Cancelled"/>
    <n v="1409"/>
    <n v="231.09"/>
    <n v="231.09"/>
    <n v="58"/>
    <s v="Male"/>
    <s v="High"/>
    <x v="2"/>
    <x v="1"/>
    <n v="2"/>
    <s v="None"/>
    <s v="Desk"/>
    <n v="6"/>
    <n v="9"/>
    <n v="80"/>
    <n v="0"/>
    <n v="0"/>
    <s v="Middle"/>
  </r>
  <r>
    <s v="P1429"/>
    <s v="F1892"/>
    <s v="Southwest"/>
    <x v="4"/>
    <x v="7"/>
    <s v="25,08,2023  09:53:36"/>
    <n v="323"/>
    <s v="On-time"/>
    <n v="1473"/>
    <n v="146.88"/>
    <n v="146.88"/>
    <n v="62"/>
    <s v="Female"/>
    <s v="Medium"/>
    <x v="1"/>
    <x v="1"/>
    <n v="1"/>
    <s v="Gold"/>
    <s v="Online"/>
    <n v="7.3"/>
    <n v="3"/>
    <n v="91"/>
    <n v="1"/>
    <n v="0"/>
    <s v="Middle"/>
  </r>
  <r>
    <s v="P1430"/>
    <s v="F1098"/>
    <s v="Southwest"/>
    <x v="3"/>
    <x v="1"/>
    <s v="18,10,2023  11:26:33"/>
    <n v="172"/>
    <s v="On-time"/>
    <n v="1422"/>
    <n v="222.83"/>
    <n v="222.83"/>
    <n v="78"/>
    <s v="Female"/>
    <s v="Medium"/>
    <x v="0"/>
    <x v="2"/>
    <n v="1"/>
    <s v="Silver"/>
    <s v="Mobile App"/>
    <n v="8"/>
    <n v="8"/>
    <n v="48"/>
    <n v="0"/>
    <n v="0"/>
    <s v="Window"/>
  </r>
  <r>
    <s v="P1431"/>
    <s v="F869"/>
    <s v="United"/>
    <x v="0"/>
    <x v="0"/>
    <s v="25,09,2023  02:22:04"/>
    <n v="287"/>
    <s v="On-time"/>
    <n v="1357"/>
    <n v="391.08"/>
    <n v="391.08"/>
    <n v="52"/>
    <s v="Female"/>
    <s v="Medium"/>
    <x v="2"/>
    <x v="1"/>
    <n v="0"/>
    <s v="Silver"/>
    <s v="Desk"/>
    <n v="6"/>
    <n v="3"/>
    <n v="18"/>
    <n v="0"/>
    <n v="0"/>
    <s v="Window"/>
  </r>
  <r>
    <s v="P1432"/>
    <s v="F87"/>
    <s v="United"/>
    <x v="0"/>
    <x v="3"/>
    <s v="01,07,2023  09:46:38"/>
    <n v="183"/>
    <s v="Delayed"/>
    <n v="827"/>
    <n v="345.78"/>
    <n v="345.78"/>
    <n v="69"/>
    <s v="Male"/>
    <s v="Medium"/>
    <x v="0"/>
    <x v="1"/>
    <n v="1"/>
    <s v="None"/>
    <s v="Mobile App"/>
    <n v="5.7"/>
    <n v="28"/>
    <n v="77"/>
    <n v="0"/>
    <n v="0"/>
    <s v="Aisle"/>
  </r>
  <r>
    <s v="P1433"/>
    <s v="F437"/>
    <s v="Delta"/>
    <x v="1"/>
    <x v="2"/>
    <s v="24,09,2024  00:11:35"/>
    <n v="190"/>
    <s v="On-time"/>
    <n v="905"/>
    <n v="403.03"/>
    <n v="403.03"/>
    <n v="46"/>
    <s v="Male"/>
    <s v="Medium"/>
    <x v="0"/>
    <x v="2"/>
    <n v="0"/>
    <s v="Platinum"/>
    <s v="Desk"/>
    <n v="9.8000000000000007"/>
    <n v="1"/>
    <n v="36"/>
    <n v="0"/>
    <n v="0"/>
    <s v="Middle"/>
  </r>
  <r>
    <s v="P1434"/>
    <s v="F1261"/>
    <s v="American Airlines"/>
    <x v="5"/>
    <x v="1"/>
    <s v="17,08,2023  01:45:13"/>
    <n v="201"/>
    <s v="On-time"/>
    <n v="907"/>
    <n v="318.32"/>
    <n v="318.32"/>
    <n v="19"/>
    <s v="Male"/>
    <s v="Medium"/>
    <x v="3"/>
    <x v="2"/>
    <n v="1"/>
    <s v="Silver"/>
    <s v="Online"/>
    <n v="6.1"/>
    <n v="4"/>
    <n v="22"/>
    <n v="0"/>
    <n v="0"/>
    <s v="Window"/>
  </r>
  <r>
    <s v="P1435"/>
    <s v="F736"/>
    <s v="Delta"/>
    <x v="6"/>
    <x v="5"/>
    <s v="26,10,2024  11:16:38"/>
    <n v="181"/>
    <s v="On-time"/>
    <n v="1689"/>
    <n v="373.24"/>
    <n v="373.24"/>
    <n v="39"/>
    <s v="Female"/>
    <s v="Medium"/>
    <x v="0"/>
    <x v="3"/>
    <n v="3"/>
    <s v="Silver"/>
    <s v="Airport Kiosk"/>
    <n v="10"/>
    <n v="13"/>
    <n v="2"/>
    <n v="0"/>
    <n v="1"/>
    <s v="Aisle"/>
  </r>
  <r>
    <s v="P1436"/>
    <s v="F1947"/>
    <s v="Delta"/>
    <x v="4"/>
    <x v="4"/>
    <s v="25,09,2023  01:17:59"/>
    <n v="187"/>
    <s v="Delayed"/>
    <n v="960"/>
    <n v="295.43"/>
    <n v="295.43"/>
    <n v="65"/>
    <s v="Female"/>
    <s v="Low"/>
    <x v="0"/>
    <x v="0"/>
    <n v="1"/>
    <s v="Gold"/>
    <s v="Airport Kiosk"/>
    <n v="7.9"/>
    <n v="2"/>
    <n v="95"/>
    <n v="0"/>
    <n v="0"/>
    <s v="Aisle"/>
  </r>
  <r>
    <s v="P1437"/>
    <s v="F1849"/>
    <s v="JetBlue"/>
    <x v="2"/>
    <x v="5"/>
    <s v="20,11,2024  22:46:13"/>
    <n v="215"/>
    <s v="On-time"/>
    <n v="919"/>
    <n v="622.83000000000004"/>
    <n v="622.83000000000004"/>
    <n v="36"/>
    <s v="Female"/>
    <s v="High"/>
    <x v="1"/>
    <x v="1"/>
    <n v="1"/>
    <s v="None"/>
    <s v="Online"/>
    <n v="4.7"/>
    <n v="7"/>
    <n v="78"/>
    <n v="0"/>
    <n v="0"/>
    <s v="Aisle"/>
  </r>
  <r>
    <s v="P1438"/>
    <s v="F72"/>
    <s v="Delta"/>
    <x v="5"/>
    <x v="2"/>
    <s v="19,07,2023  17:49:35"/>
    <n v="283"/>
    <s v="On-time"/>
    <n v="1303"/>
    <n v="492.2"/>
    <n v="492.2"/>
    <n v="39"/>
    <s v="Male"/>
    <s v="Low"/>
    <x v="1"/>
    <x v="2"/>
    <n v="0"/>
    <s v="None"/>
    <s v="Mobile App"/>
    <n v="6.6"/>
    <n v="4"/>
    <n v="40"/>
    <n v="0"/>
    <n v="1"/>
    <s v="Middle"/>
  </r>
  <r>
    <s v="P1439"/>
    <s v="F1469"/>
    <s v="JetBlue"/>
    <x v="3"/>
    <x v="7"/>
    <s v="21,11,2023  05:29:32"/>
    <n v="102"/>
    <s v="Delayed"/>
    <n v="1048"/>
    <n v="245.56"/>
    <n v="245.56"/>
    <n v="59"/>
    <s v="Female"/>
    <s v="High"/>
    <x v="3"/>
    <x v="1"/>
    <n v="2"/>
    <s v="Gold"/>
    <s v="Airport Kiosk"/>
    <n v="9.4"/>
    <n v="2"/>
    <n v="31"/>
    <n v="0"/>
    <n v="0"/>
    <s v="Window"/>
  </r>
  <r>
    <s v="P1440"/>
    <s v="F1616"/>
    <s v="Delta"/>
    <x v="4"/>
    <x v="1"/>
    <s v="09,01,2024  01:07:00"/>
    <n v="251"/>
    <s v="On-time"/>
    <n v="1208"/>
    <n v="352.18"/>
    <n v="352.18"/>
    <n v="40"/>
    <s v="Female"/>
    <s v="Low"/>
    <x v="1"/>
    <x v="1"/>
    <n v="1"/>
    <s v="Gold"/>
    <s v="Desk"/>
    <n v="5.6"/>
    <n v="6"/>
    <n v="35"/>
    <n v="0"/>
    <n v="0"/>
    <s v="Window"/>
  </r>
  <r>
    <s v="P1441"/>
    <s v="F525"/>
    <s v="Southwest"/>
    <x v="1"/>
    <x v="5"/>
    <s v="21,07,2023  14:31:04"/>
    <n v="190"/>
    <s v="On-time"/>
    <n v="1109"/>
    <n v="314.22000000000003"/>
    <n v="314.22000000000003"/>
    <n v="77"/>
    <s v="Male"/>
    <s v="High"/>
    <x v="2"/>
    <x v="2"/>
    <n v="2"/>
    <s v="Silver"/>
    <s v="Airport Kiosk"/>
    <n v="7.9"/>
    <n v="1"/>
    <n v="31"/>
    <n v="0"/>
    <n v="0"/>
    <s v="Window"/>
  </r>
  <r>
    <s v="P1442"/>
    <s v="F680"/>
    <s v="Delta"/>
    <x v="2"/>
    <x v="1"/>
    <s v="11,10,2024  17:41:58"/>
    <n v="208"/>
    <s v="On-time"/>
    <n v="1266"/>
    <n v="242.12"/>
    <n v="242.12"/>
    <n v="78"/>
    <s v="Female"/>
    <s v="High"/>
    <x v="1"/>
    <x v="1"/>
    <n v="0"/>
    <s v="Silver"/>
    <s v="Mobile App"/>
    <n v="8.3000000000000007"/>
    <n v="14"/>
    <n v="109"/>
    <n v="0"/>
    <n v="0"/>
    <s v="Window"/>
  </r>
  <r>
    <s v="P1443"/>
    <s v="F221"/>
    <s v="Southwest"/>
    <x v="4"/>
    <x v="4"/>
    <s v="05,05,2024  11:14:10"/>
    <n v="220"/>
    <s v="On-time"/>
    <n v="1673"/>
    <n v="242.93"/>
    <n v="242.93"/>
    <n v="73"/>
    <s v="Female"/>
    <s v="Medium"/>
    <x v="0"/>
    <x v="1"/>
    <n v="0"/>
    <s v="Gold"/>
    <s v="Online"/>
    <n v="9.5"/>
    <n v="5"/>
    <n v="91"/>
    <n v="0"/>
    <n v="0"/>
    <s v="Aisle"/>
  </r>
  <r>
    <s v="P1444"/>
    <s v="F849"/>
    <s v="JetBlue"/>
    <x v="6"/>
    <x v="6"/>
    <s v="09,03,2024  15:16:29"/>
    <n v="209"/>
    <s v="Delayed"/>
    <n v="1139"/>
    <n v="393.73"/>
    <n v="393.73"/>
    <n v="65"/>
    <s v="Male"/>
    <s v="Medium"/>
    <x v="2"/>
    <x v="0"/>
    <n v="0"/>
    <s v="None"/>
    <s v="Airport Kiosk"/>
    <n v="9.4"/>
    <n v="3"/>
    <n v="17"/>
    <n v="0"/>
    <n v="0"/>
    <s v="Middle"/>
  </r>
  <r>
    <s v="P1445"/>
    <s v="F1644"/>
    <s v="Southwest"/>
    <x v="0"/>
    <x v="7"/>
    <s v="25,04,2024  19:01:16"/>
    <n v="231"/>
    <s v="On-time"/>
    <n v="1226"/>
    <n v="611.30999999999995"/>
    <n v="611.30999999999995"/>
    <n v="31"/>
    <s v="Female"/>
    <s v="High"/>
    <x v="3"/>
    <x v="2"/>
    <n v="1"/>
    <s v="None"/>
    <s v="Airport Kiosk"/>
    <n v="7.8"/>
    <n v="5"/>
    <n v="108"/>
    <n v="0"/>
    <n v="0"/>
    <s v="Window"/>
  </r>
  <r>
    <s v="P1446"/>
    <s v="F1849"/>
    <s v="Delta"/>
    <x v="6"/>
    <x v="5"/>
    <s v="24,09,2024  18:56:49"/>
    <n v="221"/>
    <s v="On-time"/>
    <n v="683"/>
    <n v="448.17"/>
    <n v="448.17"/>
    <n v="53"/>
    <s v="Male"/>
    <s v="Medium"/>
    <x v="0"/>
    <x v="2"/>
    <n v="0"/>
    <s v="Silver"/>
    <s v="Mobile App"/>
    <n v="6.8"/>
    <n v="0"/>
    <n v="83"/>
    <n v="0"/>
    <n v="0"/>
    <s v="Window"/>
  </r>
  <r>
    <s v="P1447"/>
    <s v="F1654"/>
    <s v="JetBlue"/>
    <x v="6"/>
    <x v="0"/>
    <s v="03,09,2024  05:31:31"/>
    <n v="247"/>
    <s v="On-time"/>
    <n v="868"/>
    <n v="343.32"/>
    <n v="343.32"/>
    <n v="55"/>
    <s v="Male"/>
    <s v="Medium"/>
    <x v="0"/>
    <x v="1"/>
    <n v="1"/>
    <s v="Silver"/>
    <s v="Airport Kiosk"/>
    <n v="7.2"/>
    <n v="1"/>
    <n v="66"/>
    <n v="0"/>
    <n v="0"/>
    <s v="Middle"/>
  </r>
  <r>
    <s v="P1448"/>
    <s v="F41"/>
    <s v="JetBlue"/>
    <x v="5"/>
    <x v="6"/>
    <s v="11,04,2025  17:45:07"/>
    <n v="202"/>
    <s v="On-time"/>
    <n v="1512"/>
    <n v="334.91"/>
    <n v="334.91"/>
    <n v="27"/>
    <s v="Female"/>
    <s v="Low"/>
    <x v="3"/>
    <x v="1"/>
    <n v="1"/>
    <s v="Silver"/>
    <s v="Mobile App"/>
    <n v="6.6"/>
    <n v="3"/>
    <n v="21"/>
    <n v="0"/>
    <n v="1"/>
    <s v="Middle"/>
  </r>
  <r>
    <s v="P1449"/>
    <s v="F1260"/>
    <s v="JetBlue"/>
    <x v="2"/>
    <x v="0"/>
    <s v="06,05,2023  06:28:33"/>
    <n v="191"/>
    <s v="Delayed"/>
    <n v="1475"/>
    <n v="250.68"/>
    <n v="250.68"/>
    <n v="48"/>
    <s v="Female"/>
    <s v="Medium"/>
    <x v="0"/>
    <x v="3"/>
    <n v="1"/>
    <s v="None"/>
    <s v="Airport Kiosk"/>
    <n v="6.1"/>
    <n v="7"/>
    <n v="98"/>
    <n v="1"/>
    <n v="0"/>
    <s v="Aisle"/>
  </r>
  <r>
    <s v="P1450"/>
    <s v="F49"/>
    <s v="American Airlines"/>
    <x v="5"/>
    <x v="7"/>
    <s v="18,08,2024  00:46:16"/>
    <n v="179"/>
    <s v="On-time"/>
    <n v="715"/>
    <n v="502.24"/>
    <n v="502.24"/>
    <n v="55"/>
    <s v="Male"/>
    <s v="Low"/>
    <x v="0"/>
    <x v="2"/>
    <n v="2"/>
    <s v="Silver"/>
    <s v="Mobile App"/>
    <n v="8.1"/>
    <n v="2"/>
    <n v="66"/>
    <n v="0"/>
    <n v="0"/>
    <s v="Middle"/>
  </r>
  <r>
    <s v="P1451"/>
    <s v="F848"/>
    <s v="JetBlue"/>
    <x v="3"/>
    <x v="7"/>
    <s v="03,07,2024  14:01:10"/>
    <n v="189"/>
    <s v="Cancelled"/>
    <n v="1004"/>
    <n v="222.93"/>
    <n v="222.93"/>
    <n v="54"/>
    <s v="Male"/>
    <s v="Medium"/>
    <x v="0"/>
    <x v="1"/>
    <n v="2"/>
    <s v="Gold"/>
    <s v="Airport Kiosk"/>
    <n v="6.3"/>
    <n v="17"/>
    <n v="12"/>
    <n v="0"/>
    <n v="0"/>
    <s v="Window"/>
  </r>
  <r>
    <s v="P1452"/>
    <s v="F1421"/>
    <s v="American Airlines"/>
    <x v="4"/>
    <x v="2"/>
    <s v="16,09,2023  17:51:09"/>
    <n v="193"/>
    <s v="On-time"/>
    <n v="472"/>
    <n v="284.60000000000002"/>
    <n v="284.60000000000002"/>
    <n v="74"/>
    <s v="Male"/>
    <s v="Medium"/>
    <x v="1"/>
    <x v="1"/>
    <n v="2"/>
    <s v="None"/>
    <s v="Mobile App"/>
    <n v="7"/>
    <n v="13"/>
    <n v="79"/>
    <n v="0"/>
    <n v="0"/>
    <s v="Aisle"/>
  </r>
  <r>
    <s v="P1453"/>
    <s v="F1392"/>
    <s v="JetBlue"/>
    <x v="4"/>
    <x v="7"/>
    <s v="20,07,2024  07:54:22"/>
    <n v="108"/>
    <s v="Cancelled"/>
    <n v="583"/>
    <n v="250.59"/>
    <n v="250.59"/>
    <n v="49"/>
    <s v="Female"/>
    <s v="Low"/>
    <x v="2"/>
    <x v="1"/>
    <n v="0"/>
    <s v="Silver"/>
    <s v="Airport Kiosk"/>
    <n v="4.9000000000000004"/>
    <n v="7"/>
    <n v="95"/>
    <n v="0"/>
    <n v="0"/>
    <s v="Window"/>
  </r>
  <r>
    <s v="P1454"/>
    <s v="F930"/>
    <s v="Delta"/>
    <x v="1"/>
    <x v="4"/>
    <s v="25,01,2025  15:01:29"/>
    <n v="34"/>
    <s v="On-time"/>
    <n v="1168"/>
    <n v="339.79"/>
    <n v="339.79"/>
    <n v="19"/>
    <s v="Female"/>
    <s v="Low"/>
    <x v="0"/>
    <x v="1"/>
    <n v="4"/>
    <s v="Silver"/>
    <s v="Desk"/>
    <n v="5.4"/>
    <n v="40"/>
    <n v="65"/>
    <n v="0"/>
    <n v="1"/>
    <s v="Window"/>
  </r>
  <r>
    <s v="P1455"/>
    <s v="F1131"/>
    <s v="Delta"/>
    <x v="0"/>
    <x v="6"/>
    <s v="06,03,2025  20:11:30"/>
    <n v="106"/>
    <s v="On-time"/>
    <n v="1219"/>
    <n v="261.60000000000002"/>
    <n v="261.60000000000002"/>
    <n v="58"/>
    <s v="Female"/>
    <s v="Medium"/>
    <x v="1"/>
    <x v="1"/>
    <n v="1"/>
    <s v="None"/>
    <s v="Airport Kiosk"/>
    <n v="6.7"/>
    <n v="6"/>
    <n v="19"/>
    <n v="0"/>
    <n v="0"/>
    <s v="Aisle"/>
  </r>
  <r>
    <s v="P1456"/>
    <s v="F1862"/>
    <s v="United"/>
    <x v="0"/>
    <x v="7"/>
    <s v="04,09,2023  09:39:53"/>
    <n v="223"/>
    <s v="On-time"/>
    <n v="1067"/>
    <n v="529.20000000000005"/>
    <n v="529.20000000000005"/>
    <n v="68"/>
    <s v="Male"/>
    <s v="Low"/>
    <x v="3"/>
    <x v="1"/>
    <n v="3"/>
    <s v="None"/>
    <s v="Desk"/>
    <n v="6"/>
    <n v="0"/>
    <n v="92"/>
    <n v="0"/>
    <n v="0"/>
    <s v="Aisle"/>
  </r>
  <r>
    <s v="P1457"/>
    <s v="F1601"/>
    <s v="American Airlines"/>
    <x v="7"/>
    <x v="1"/>
    <s v="14,11,2024  08:24:48"/>
    <n v="236"/>
    <s v="Delayed"/>
    <n v="1647"/>
    <n v="295.01"/>
    <n v="295.01"/>
    <n v="76"/>
    <s v="Male"/>
    <s v="Medium"/>
    <x v="0"/>
    <x v="1"/>
    <n v="2"/>
    <s v="None"/>
    <s v="Mobile App"/>
    <n v="5.9"/>
    <n v="7"/>
    <n v="42"/>
    <n v="0"/>
    <n v="0"/>
    <s v="Aisle"/>
  </r>
  <r>
    <s v="P1458"/>
    <s v="F555"/>
    <s v="American Airlines"/>
    <x v="1"/>
    <x v="4"/>
    <s v="14,10,2024  23:38:47"/>
    <n v="209"/>
    <s v="On-time"/>
    <n v="1302"/>
    <n v="394.8"/>
    <n v="394.8"/>
    <n v="19"/>
    <s v="Male"/>
    <s v="Medium"/>
    <x v="0"/>
    <x v="1"/>
    <n v="1"/>
    <s v="Gold"/>
    <s v="Online"/>
    <n v="6.9"/>
    <n v="14"/>
    <n v="60"/>
    <n v="0"/>
    <n v="1"/>
    <s v="Window"/>
  </r>
  <r>
    <s v="P1459"/>
    <s v="F794"/>
    <s v="Delta"/>
    <x v="3"/>
    <x v="3"/>
    <s v="02,08,2023  19:31:23"/>
    <n v="188"/>
    <s v="On-time"/>
    <n v="1198"/>
    <n v="279.29000000000002"/>
    <n v="279.29000000000002"/>
    <n v="32"/>
    <s v="Female"/>
    <s v="Medium"/>
    <x v="3"/>
    <x v="0"/>
    <n v="0"/>
    <s v="None"/>
    <s v="Online"/>
    <n v="5.4"/>
    <n v="3"/>
    <n v="23"/>
    <n v="0"/>
    <n v="0"/>
    <s v="Middle"/>
  </r>
  <r>
    <s v="P1460"/>
    <s v="F1249"/>
    <s v="United"/>
    <x v="0"/>
    <x v="1"/>
    <s v="28,10,2024  02:09:12"/>
    <n v="145"/>
    <s v="On-time"/>
    <n v="1410"/>
    <n v="416.13"/>
    <n v="416.13"/>
    <n v="34"/>
    <s v="Male"/>
    <s v="Medium"/>
    <x v="2"/>
    <x v="2"/>
    <n v="0"/>
    <s v="None"/>
    <s v="Desk"/>
    <n v="6.4"/>
    <n v="2"/>
    <n v="12"/>
    <n v="0"/>
    <n v="0"/>
    <s v="Aisle"/>
  </r>
  <r>
    <s v="P1461"/>
    <s v="F1633"/>
    <s v="JetBlue"/>
    <x v="0"/>
    <x v="4"/>
    <s v="10,05,2024  07:59:31"/>
    <n v="317"/>
    <s v="On-time"/>
    <n v="1310"/>
    <n v="172.16"/>
    <n v="172.16"/>
    <n v="71"/>
    <s v="Female"/>
    <s v="High"/>
    <x v="2"/>
    <x v="2"/>
    <n v="2"/>
    <s v="Gold"/>
    <s v="Online"/>
    <n v="8.6"/>
    <n v="2"/>
    <n v="8"/>
    <n v="0"/>
    <n v="0"/>
    <s v="Middle"/>
  </r>
  <r>
    <s v="P1462"/>
    <s v="F705"/>
    <s v="American Airlines"/>
    <x v="4"/>
    <x v="2"/>
    <s v="28,05,2024  13:28:37"/>
    <n v="83"/>
    <s v="On-time"/>
    <n v="1401"/>
    <n v="69.25"/>
    <n v="69.25"/>
    <n v="38"/>
    <s v="Female"/>
    <s v="Medium"/>
    <x v="2"/>
    <x v="1"/>
    <n v="2"/>
    <s v="None"/>
    <s v="Airport Kiosk"/>
    <n v="8.4"/>
    <n v="9"/>
    <n v="60"/>
    <n v="0"/>
    <n v="0"/>
    <s v="Middle"/>
  </r>
  <r>
    <s v="P1463"/>
    <s v="F443"/>
    <s v="United"/>
    <x v="7"/>
    <x v="1"/>
    <s v="03,01,2024  06:16:51"/>
    <n v="264"/>
    <s v="On-time"/>
    <n v="1050"/>
    <n v="264.83"/>
    <n v="264.83"/>
    <n v="19"/>
    <s v="Male"/>
    <s v="Medium"/>
    <x v="1"/>
    <x v="1"/>
    <n v="0"/>
    <s v="Silver"/>
    <s v="Online"/>
    <n v="5.7"/>
    <n v="2"/>
    <n v="102"/>
    <n v="0"/>
    <n v="0"/>
    <s v="Aisle"/>
  </r>
  <r>
    <s v="P1464"/>
    <s v="F1661"/>
    <s v="Southwest"/>
    <x v="4"/>
    <x v="3"/>
    <s v="10,04,2025  19:36:59"/>
    <n v="152"/>
    <s v="On-time"/>
    <n v="1213"/>
    <n v="289.02999999999997"/>
    <n v="289.02999999999997"/>
    <n v="51"/>
    <s v="Female"/>
    <s v="Low"/>
    <x v="3"/>
    <x v="1"/>
    <n v="2"/>
    <s v="None"/>
    <s v="Mobile App"/>
    <n v="5.5"/>
    <n v="27"/>
    <n v="95"/>
    <n v="0"/>
    <n v="0"/>
    <s v="Aisle"/>
  </r>
  <r>
    <s v="P1465"/>
    <s v="F764"/>
    <s v="American Airlines"/>
    <x v="5"/>
    <x v="3"/>
    <s v="08,05,2023  07:55:07"/>
    <n v="228"/>
    <s v="On-time"/>
    <n v="702"/>
    <n v="389.94"/>
    <n v="389.94"/>
    <n v="64"/>
    <s v="Female"/>
    <s v="Low"/>
    <x v="1"/>
    <x v="1"/>
    <n v="2"/>
    <s v="Gold"/>
    <s v="Mobile App"/>
    <n v="8"/>
    <n v="14"/>
    <n v="76"/>
    <n v="0"/>
    <n v="0"/>
    <s v="Aisle"/>
  </r>
  <r>
    <s v="P1466"/>
    <s v="F736"/>
    <s v="American Airlines"/>
    <x v="4"/>
    <x v="0"/>
    <s v="23,03,2024  11:36:19"/>
    <n v="272"/>
    <s v="On-time"/>
    <n v="1431"/>
    <n v="268.44"/>
    <n v="268.44"/>
    <n v="55"/>
    <s v="Female"/>
    <s v="Low"/>
    <x v="1"/>
    <x v="1"/>
    <n v="0"/>
    <s v="Silver"/>
    <s v="Online"/>
    <n v="6.6"/>
    <n v="4"/>
    <n v="64"/>
    <n v="0"/>
    <n v="0"/>
    <s v="Middle"/>
  </r>
  <r>
    <s v="P1467"/>
    <s v="F1780"/>
    <s v="Southwest"/>
    <x v="2"/>
    <x v="3"/>
    <s v="17,09,2023  12:38:55"/>
    <n v="271"/>
    <s v="On-time"/>
    <n v="1345"/>
    <n v="346.54"/>
    <n v="346.54"/>
    <n v="60"/>
    <s v="Male"/>
    <s v="Medium"/>
    <x v="0"/>
    <x v="1"/>
    <n v="0"/>
    <s v="None"/>
    <s v="Airport Kiosk"/>
    <n v="5.9"/>
    <n v="9"/>
    <n v="65"/>
    <n v="0"/>
    <n v="0"/>
    <s v="Window"/>
  </r>
  <r>
    <s v="P1468"/>
    <s v="F152"/>
    <s v="JetBlue"/>
    <x v="5"/>
    <x v="7"/>
    <s v="30,03,2025  23:55:53"/>
    <n v="190"/>
    <s v="On-time"/>
    <n v="1251"/>
    <n v="344.62"/>
    <n v="344.62"/>
    <n v="68"/>
    <s v="Female"/>
    <s v="Medium"/>
    <x v="2"/>
    <x v="0"/>
    <n v="0"/>
    <s v="None"/>
    <s v="Mobile App"/>
    <n v="6.3"/>
    <n v="4"/>
    <n v="4"/>
    <n v="0"/>
    <n v="1"/>
    <s v="Aisle"/>
  </r>
  <r>
    <s v="P1469"/>
    <s v="F251"/>
    <s v="American Airlines"/>
    <x v="3"/>
    <x v="3"/>
    <s v="05,05,2024  02:09:28"/>
    <n v="210"/>
    <s v="On-time"/>
    <n v="1303"/>
    <n v="217.11"/>
    <n v="217.11"/>
    <n v="76"/>
    <s v="Female"/>
    <s v="High"/>
    <x v="3"/>
    <x v="1"/>
    <n v="0"/>
    <s v="None"/>
    <s v="Airport Kiosk"/>
    <n v="7.2"/>
    <n v="0"/>
    <n v="46"/>
    <n v="0"/>
    <n v="0"/>
    <s v="Middle"/>
  </r>
  <r>
    <s v="P1470"/>
    <s v="F1422"/>
    <s v="Southwest"/>
    <x v="5"/>
    <x v="3"/>
    <s v="02,12,2023  18:12:22"/>
    <n v="151"/>
    <s v="On-time"/>
    <n v="1486"/>
    <n v="396.28"/>
    <n v="396.28"/>
    <n v="66"/>
    <s v="Female"/>
    <s v="High"/>
    <x v="2"/>
    <x v="0"/>
    <n v="0"/>
    <s v="None"/>
    <s v="Airport Kiosk"/>
    <n v="8.1999999999999993"/>
    <n v="10"/>
    <n v="97"/>
    <n v="0"/>
    <n v="0"/>
    <s v="Window"/>
  </r>
  <r>
    <s v="P1471"/>
    <s v="F1723"/>
    <s v="JetBlue"/>
    <x v="6"/>
    <x v="3"/>
    <s v="30,06,2024  09:23:04"/>
    <n v="214"/>
    <s v="On-time"/>
    <n v="1241"/>
    <n v="419.06"/>
    <n v="419.06"/>
    <n v="68"/>
    <s v="Male"/>
    <s v="Medium"/>
    <x v="0"/>
    <x v="2"/>
    <n v="0"/>
    <s v="None"/>
    <s v="Airport Kiosk"/>
    <n v="6.5"/>
    <n v="12"/>
    <n v="90"/>
    <n v="0"/>
    <n v="0"/>
    <s v="Aisle"/>
  </r>
  <r>
    <s v="P1472"/>
    <s v="F1526"/>
    <s v="United"/>
    <x v="3"/>
    <x v="7"/>
    <s v="18,09,2024  03:16:44"/>
    <n v="203"/>
    <s v="On-time"/>
    <n v="1250"/>
    <n v="267.27999999999997"/>
    <n v="267.27999999999997"/>
    <n v="35"/>
    <s v="Female"/>
    <s v="Medium"/>
    <x v="2"/>
    <x v="1"/>
    <n v="0"/>
    <s v="None"/>
    <s v="Online"/>
    <n v="5.3"/>
    <n v="39"/>
    <n v="12"/>
    <n v="0"/>
    <n v="0"/>
    <s v="Aisle"/>
  </r>
  <r>
    <s v="P1473"/>
    <s v="F746"/>
    <s v="Delta"/>
    <x v="3"/>
    <x v="5"/>
    <s v="20,07,2023  16:12:12"/>
    <n v="223"/>
    <s v="On-time"/>
    <n v="1277"/>
    <n v="526.07000000000005"/>
    <n v="526.07000000000005"/>
    <n v="28"/>
    <s v="Male"/>
    <s v="Medium"/>
    <x v="0"/>
    <x v="0"/>
    <n v="1"/>
    <s v="Gold"/>
    <s v="Mobile App"/>
    <n v="7.6"/>
    <n v="7"/>
    <n v="7"/>
    <n v="0"/>
    <n v="1"/>
    <s v="Aisle"/>
  </r>
  <r>
    <s v="P1474"/>
    <s v="F1198"/>
    <s v="JetBlue"/>
    <x v="1"/>
    <x v="3"/>
    <s v="20,05,2024  05:37:46"/>
    <n v="73"/>
    <s v="On-time"/>
    <n v="1315"/>
    <n v="196.39"/>
    <n v="196.39"/>
    <n v="21"/>
    <s v="Female"/>
    <s v="Medium"/>
    <x v="3"/>
    <x v="1"/>
    <n v="1"/>
    <s v="Platinum"/>
    <s v="Airport Kiosk"/>
    <n v="8"/>
    <n v="29"/>
    <n v="55"/>
    <n v="0"/>
    <n v="0"/>
    <s v="Window"/>
  </r>
  <r>
    <s v="P1475"/>
    <s v="F1568"/>
    <s v="Southwest"/>
    <x v="7"/>
    <x v="2"/>
    <s v="06,06,2024  20:21:45"/>
    <n v="128"/>
    <s v="On-time"/>
    <n v="1136"/>
    <n v="363.21"/>
    <n v="363.21"/>
    <n v="32"/>
    <s v="Male"/>
    <s v="Medium"/>
    <x v="1"/>
    <x v="0"/>
    <n v="0"/>
    <s v="None"/>
    <s v="Desk"/>
    <n v="7.6"/>
    <n v="22"/>
    <n v="16"/>
    <n v="0"/>
    <n v="1"/>
    <s v="Middle"/>
  </r>
  <r>
    <s v="P1476"/>
    <s v="F1276"/>
    <s v="Southwest"/>
    <x v="7"/>
    <x v="5"/>
    <s v="21,07,2023  05:32:56"/>
    <n v="177"/>
    <s v="On-time"/>
    <n v="881"/>
    <n v="436.01"/>
    <n v="436.01"/>
    <n v="42"/>
    <s v="Male"/>
    <s v="High"/>
    <x v="2"/>
    <x v="1"/>
    <n v="2"/>
    <s v="Silver"/>
    <s v="Desk"/>
    <n v="4.2"/>
    <n v="11"/>
    <n v="22"/>
    <n v="0"/>
    <n v="0"/>
    <s v="Aisle"/>
  </r>
  <r>
    <s v="P1477"/>
    <s v="F376"/>
    <s v="JetBlue"/>
    <x v="4"/>
    <x v="4"/>
    <s v="24,09,2023  22:10:23"/>
    <n v="258"/>
    <s v="On-time"/>
    <n v="1421"/>
    <n v="316.83"/>
    <n v="316.83"/>
    <n v="67"/>
    <s v="Female"/>
    <s v="Medium"/>
    <x v="1"/>
    <x v="0"/>
    <n v="3"/>
    <s v="None"/>
    <s v="Airport Kiosk"/>
    <n v="8"/>
    <n v="2"/>
    <n v="42"/>
    <n v="0"/>
    <n v="0"/>
    <s v="Middle"/>
  </r>
  <r>
    <s v="P1478"/>
    <s v="F1375"/>
    <s v="Delta"/>
    <x v="2"/>
    <x v="4"/>
    <s v="04,01,2025  14:43:24"/>
    <n v="223"/>
    <s v="Cancelled"/>
    <n v="1373"/>
    <n v="434.18"/>
    <n v="434.18"/>
    <n v="18"/>
    <s v="Male"/>
    <s v="High"/>
    <x v="1"/>
    <x v="1"/>
    <n v="0"/>
    <s v="Silver"/>
    <s v="Mobile App"/>
    <n v="7.2"/>
    <n v="44"/>
    <n v="2"/>
    <n v="0"/>
    <n v="0"/>
    <s v="Aisle"/>
  </r>
  <r>
    <s v="P1479"/>
    <s v="F955"/>
    <s v="Delta"/>
    <x v="0"/>
    <x v="3"/>
    <s v="21,02,2024  01:57:50"/>
    <n v="106"/>
    <s v="On-time"/>
    <n v="1082"/>
    <n v="296.29000000000002"/>
    <n v="296.29000000000002"/>
    <n v="36"/>
    <s v="Male"/>
    <s v="Medium"/>
    <x v="1"/>
    <x v="3"/>
    <n v="4"/>
    <s v="Gold"/>
    <s v="Airport Kiosk"/>
    <n v="7.9"/>
    <n v="3"/>
    <n v="70"/>
    <n v="0"/>
    <n v="0"/>
    <s v="Middle"/>
  </r>
  <r>
    <s v="P1480"/>
    <s v="F30"/>
    <s v="United"/>
    <x v="2"/>
    <x v="1"/>
    <s v="08,12,2024  05:44:12"/>
    <n v="289"/>
    <s v="On-time"/>
    <n v="863"/>
    <n v="427.95"/>
    <n v="427.95"/>
    <n v="63"/>
    <s v="Male"/>
    <s v="Medium"/>
    <x v="0"/>
    <x v="1"/>
    <n v="1"/>
    <s v="None"/>
    <s v="Online"/>
    <n v="7.6"/>
    <n v="1"/>
    <n v="81"/>
    <n v="0"/>
    <n v="0"/>
    <s v="Middle"/>
  </r>
  <r>
    <s v="P1481"/>
    <s v="F1803"/>
    <s v="American Airlines"/>
    <x v="3"/>
    <x v="2"/>
    <s v="28,11,2024  08:35:02"/>
    <n v="184"/>
    <s v="On-time"/>
    <n v="1425"/>
    <n v="274.94"/>
    <n v="274.94"/>
    <n v="78"/>
    <s v="Male"/>
    <s v="Low"/>
    <x v="1"/>
    <x v="1"/>
    <n v="0"/>
    <s v="None"/>
    <s v="Mobile App"/>
    <n v="8.4"/>
    <n v="11"/>
    <n v="33"/>
    <n v="0"/>
    <n v="0"/>
    <s v="Window"/>
  </r>
  <r>
    <s v="P1482"/>
    <s v="F1563"/>
    <s v="JetBlue"/>
    <x v="5"/>
    <x v="7"/>
    <s v="17,02,2025  19:21:31"/>
    <n v="295"/>
    <s v="Delayed"/>
    <n v="1306"/>
    <n v="486.25"/>
    <n v="486.25"/>
    <n v="49"/>
    <s v="Female"/>
    <s v="Low"/>
    <x v="2"/>
    <x v="1"/>
    <n v="1"/>
    <s v="Gold"/>
    <s v="Online"/>
    <n v="4.3"/>
    <n v="2"/>
    <n v="88"/>
    <n v="0"/>
    <n v="0"/>
    <s v="Aisle"/>
  </r>
  <r>
    <s v="P1483"/>
    <s v="F1547"/>
    <s v="Delta"/>
    <x v="0"/>
    <x v="6"/>
    <s v="28,02,2025  14:00:12"/>
    <n v="262"/>
    <s v="On-time"/>
    <n v="1564"/>
    <n v="341.32"/>
    <n v="341.32"/>
    <n v="28"/>
    <s v="Male"/>
    <s v="High"/>
    <x v="0"/>
    <x v="1"/>
    <n v="0"/>
    <s v="Silver"/>
    <s v="Airport Kiosk"/>
    <n v="7.7"/>
    <n v="12"/>
    <n v="116"/>
    <n v="1"/>
    <n v="0"/>
    <s v="Middle"/>
  </r>
  <r>
    <s v="P1484"/>
    <s v="F1864"/>
    <s v="American Airlines"/>
    <x v="5"/>
    <x v="5"/>
    <s v="11,07,2023  00:00:43"/>
    <n v="229"/>
    <s v="On-time"/>
    <n v="1312"/>
    <n v="370.09"/>
    <n v="370.09"/>
    <n v="41"/>
    <s v="Female"/>
    <s v="Medium"/>
    <x v="1"/>
    <x v="1"/>
    <n v="2"/>
    <s v="Silver"/>
    <s v="Airport Kiosk"/>
    <n v="9.4"/>
    <n v="4"/>
    <n v="71"/>
    <n v="0"/>
    <n v="0"/>
    <s v="Aisle"/>
  </r>
  <r>
    <s v="P1485"/>
    <s v="F1428"/>
    <s v="JetBlue"/>
    <x v="4"/>
    <x v="5"/>
    <s v="11,06,2023  15:56:18"/>
    <n v="151"/>
    <s v="On-time"/>
    <n v="1410"/>
    <n v="243.6"/>
    <n v="243.6"/>
    <n v="50"/>
    <s v="Male"/>
    <s v="Low"/>
    <x v="3"/>
    <x v="0"/>
    <n v="1"/>
    <s v="Platinum"/>
    <s v="Airport Kiosk"/>
    <n v="9.4"/>
    <n v="1"/>
    <n v="61"/>
    <n v="0"/>
    <n v="0"/>
    <s v="Aisle"/>
  </r>
  <r>
    <s v="P1486"/>
    <s v="F1100"/>
    <s v="Delta"/>
    <x v="6"/>
    <x v="4"/>
    <s v="05,12,2023  02:20:58"/>
    <n v="253"/>
    <s v="On-time"/>
    <n v="1149"/>
    <n v="543.66999999999996"/>
    <n v="543.66999999999996"/>
    <n v="24"/>
    <s v="Male"/>
    <s v="Medium"/>
    <x v="3"/>
    <x v="1"/>
    <n v="1"/>
    <s v="Silver"/>
    <s v="Online"/>
    <n v="9.6"/>
    <n v="13"/>
    <n v="70"/>
    <n v="0"/>
    <n v="0"/>
    <s v="Window"/>
  </r>
  <r>
    <s v="P1487"/>
    <s v="F1325"/>
    <s v="American Airlines"/>
    <x v="7"/>
    <x v="2"/>
    <s v="20,06,2023  11:44:30"/>
    <n v="78"/>
    <s v="On-time"/>
    <n v="1769"/>
    <n v="352.66"/>
    <n v="352.66"/>
    <n v="70"/>
    <s v="Female"/>
    <s v="High"/>
    <x v="3"/>
    <x v="2"/>
    <n v="0"/>
    <s v="Silver"/>
    <s v="Airport Kiosk"/>
    <n v="4.9000000000000004"/>
    <n v="2"/>
    <n v="12"/>
    <n v="0"/>
    <n v="1"/>
    <s v="Middle"/>
  </r>
  <r>
    <s v="P1488"/>
    <s v="F431"/>
    <s v="Southwest"/>
    <x v="1"/>
    <x v="6"/>
    <s v="20,10,2024  10:55:45"/>
    <n v="219"/>
    <s v="On-time"/>
    <n v="1302"/>
    <n v="262.14999999999998"/>
    <n v="262.14999999999998"/>
    <n v="76"/>
    <s v="Male"/>
    <s v="Medium"/>
    <x v="3"/>
    <x v="2"/>
    <n v="1"/>
    <s v="Platinum"/>
    <s v="Desk"/>
    <n v="7.8"/>
    <n v="3"/>
    <n v="119"/>
    <n v="1"/>
    <n v="0"/>
    <s v="Middle"/>
  </r>
  <r>
    <s v="P1489"/>
    <s v="F1963"/>
    <s v="American Airlines"/>
    <x v="4"/>
    <x v="0"/>
    <s v="14,12,2023  00:21:13"/>
    <n v="185"/>
    <s v="On-time"/>
    <n v="1638"/>
    <n v="374.87"/>
    <n v="374.87"/>
    <n v="58"/>
    <s v="Female"/>
    <s v="Medium"/>
    <x v="0"/>
    <x v="2"/>
    <n v="1"/>
    <s v="None"/>
    <s v="Airport Kiosk"/>
    <n v="6.4"/>
    <n v="8"/>
    <n v="88"/>
    <n v="0"/>
    <n v="0"/>
    <s v="Aisle"/>
  </r>
  <r>
    <s v="P1490"/>
    <s v="F632"/>
    <s v="JetBlue"/>
    <x v="6"/>
    <x v="1"/>
    <s v="27,02,2025  09:11:27"/>
    <n v="141"/>
    <s v="On-time"/>
    <n v="956"/>
    <n v="168.61"/>
    <n v="168.61"/>
    <n v="58"/>
    <s v="Female"/>
    <s v="High"/>
    <x v="1"/>
    <x v="1"/>
    <n v="0"/>
    <s v="None"/>
    <s v="Online"/>
    <n v="8.6"/>
    <n v="1"/>
    <n v="79"/>
    <n v="0"/>
    <n v="0"/>
    <s v="Middle"/>
  </r>
  <r>
    <s v="P1491"/>
    <s v="F1498"/>
    <s v="JetBlue"/>
    <x v="3"/>
    <x v="6"/>
    <s v="05,01,2024  13:47:27"/>
    <n v="168"/>
    <s v="On-time"/>
    <n v="1526"/>
    <n v="258.47000000000003"/>
    <n v="258.47000000000003"/>
    <n v="48"/>
    <s v="Male"/>
    <s v="Medium"/>
    <x v="0"/>
    <x v="0"/>
    <n v="2"/>
    <s v="Gold"/>
    <s v="Online"/>
    <n v="7.9"/>
    <n v="2"/>
    <n v="37"/>
    <n v="0"/>
    <n v="0"/>
    <s v="Window"/>
  </r>
  <r>
    <s v="P1492"/>
    <s v="F870"/>
    <s v="Southwest"/>
    <x v="5"/>
    <x v="2"/>
    <s v="05,07,2024  03:24:25"/>
    <n v="180"/>
    <s v="On-time"/>
    <n v="1245"/>
    <n v="435.47"/>
    <n v="435.47"/>
    <n v="68"/>
    <s v="Male"/>
    <s v="Low"/>
    <x v="3"/>
    <x v="1"/>
    <n v="0"/>
    <s v="None"/>
    <s v="Airport Kiosk"/>
    <n v="4.9000000000000004"/>
    <n v="7"/>
    <n v="34"/>
    <n v="0"/>
    <n v="0"/>
    <s v="Window"/>
  </r>
  <r>
    <s v="P1493"/>
    <s v="F1769"/>
    <s v="Southwest"/>
    <x v="1"/>
    <x v="3"/>
    <s v="21,06,2024  19:01:44"/>
    <n v="113"/>
    <s v="Delayed"/>
    <n v="838"/>
    <n v="202.78"/>
    <n v="202.78"/>
    <n v="70"/>
    <s v="Male"/>
    <s v="Low"/>
    <x v="3"/>
    <x v="2"/>
    <n v="2"/>
    <s v="Gold"/>
    <s v="Desk"/>
    <n v="3.9"/>
    <n v="10"/>
    <n v="53"/>
    <n v="0"/>
    <n v="0"/>
    <s v="Window"/>
  </r>
  <r>
    <s v="P1494"/>
    <s v="F1559"/>
    <s v="JetBlue"/>
    <x v="0"/>
    <x v="2"/>
    <s v="26,12,2024  01:49:57"/>
    <n v="214"/>
    <s v="On-time"/>
    <n v="1369"/>
    <n v="349.9"/>
    <n v="349.9"/>
    <n v="62"/>
    <s v="Female"/>
    <s v="Medium"/>
    <x v="0"/>
    <x v="1"/>
    <n v="1"/>
    <s v="None"/>
    <s v="Airport Kiosk"/>
    <n v="7.4"/>
    <n v="7"/>
    <n v="4"/>
    <n v="0"/>
    <n v="0"/>
    <s v="Aisle"/>
  </r>
  <r>
    <s v="P1495"/>
    <s v="F400"/>
    <s v="American Airlines"/>
    <x v="0"/>
    <x v="6"/>
    <s v="07,02,2025  15:01:41"/>
    <n v="236"/>
    <s v="Cancelled"/>
    <n v="1188"/>
    <n v="436.48"/>
    <n v="436.48"/>
    <n v="57"/>
    <s v="Female"/>
    <s v="Medium"/>
    <x v="1"/>
    <x v="2"/>
    <n v="1"/>
    <s v="None"/>
    <s v="Online"/>
    <n v="6.3"/>
    <n v="6"/>
    <n v="47"/>
    <n v="0"/>
    <n v="0"/>
    <s v="Middle"/>
  </r>
  <r>
    <s v="P1496"/>
    <s v="F439"/>
    <s v="United"/>
    <x v="6"/>
    <x v="1"/>
    <s v="28,09,2024  08:40:05"/>
    <n v="80"/>
    <s v="Delayed"/>
    <n v="1711"/>
    <n v="293.7"/>
    <n v="293.7"/>
    <n v="38"/>
    <s v="Male"/>
    <s v="Low"/>
    <x v="0"/>
    <x v="2"/>
    <n v="1"/>
    <s v="None"/>
    <s v="Desk"/>
    <n v="8.1"/>
    <n v="2"/>
    <n v="74"/>
    <n v="0"/>
    <n v="0"/>
    <s v="Aisle"/>
  </r>
  <r>
    <s v="P1497"/>
    <s v="F1708"/>
    <s v="United"/>
    <x v="4"/>
    <x v="5"/>
    <s v="14,10,2023  08:40:15"/>
    <n v="120"/>
    <s v="On-time"/>
    <n v="1600"/>
    <n v="308.32"/>
    <n v="308.32"/>
    <n v="43"/>
    <s v="Female"/>
    <s v="Medium"/>
    <x v="0"/>
    <x v="3"/>
    <n v="0"/>
    <s v="Gold"/>
    <s v="Airport Kiosk"/>
    <n v="6.1"/>
    <n v="16"/>
    <n v="48"/>
    <n v="1"/>
    <n v="0"/>
    <s v="Aisle"/>
  </r>
  <r>
    <s v="P1498"/>
    <s v="F1259"/>
    <s v="American Airlines"/>
    <x v="4"/>
    <x v="6"/>
    <s v="02,03,2025  08:23:51"/>
    <n v="226"/>
    <s v="On-time"/>
    <n v="1208"/>
    <n v="348.82"/>
    <n v="348.82"/>
    <n v="42"/>
    <s v="Male"/>
    <s v="Medium"/>
    <x v="3"/>
    <x v="1"/>
    <n v="2"/>
    <s v="None"/>
    <s v="Mobile App"/>
    <n v="6"/>
    <n v="20"/>
    <n v="82"/>
    <n v="0"/>
    <n v="0"/>
    <s v="Window"/>
  </r>
  <r>
    <s v="P1499"/>
    <s v="F677"/>
    <s v="Delta"/>
    <x v="1"/>
    <x v="0"/>
    <s v="19,01,2024  03:27:12"/>
    <n v="249"/>
    <s v="On-time"/>
    <n v="1152"/>
    <n v="264.60000000000002"/>
    <n v="264.60000000000002"/>
    <n v="18"/>
    <s v="Female"/>
    <s v="Medium"/>
    <x v="3"/>
    <x v="1"/>
    <n v="0"/>
    <s v="None"/>
    <s v="Mobile App"/>
    <n v="6.7"/>
    <n v="14"/>
    <n v="32"/>
    <n v="0"/>
    <n v="0"/>
    <s v="Middle"/>
  </r>
  <r>
    <s v="P1500"/>
    <s v="F612"/>
    <s v="Delta"/>
    <x v="1"/>
    <x v="7"/>
    <s v="14,11,2023  04:12:49"/>
    <n v="137"/>
    <s v="On-time"/>
    <n v="1228"/>
    <n v="401.06"/>
    <n v="401.06"/>
    <n v="75"/>
    <s v="Male"/>
    <s v="Medium"/>
    <x v="2"/>
    <x v="1"/>
    <n v="3"/>
    <s v="None"/>
    <s v="Mobile App"/>
    <n v="8.3000000000000007"/>
    <n v="11"/>
    <n v="27"/>
    <n v="0"/>
    <n v="0"/>
    <s v="Window"/>
  </r>
  <r>
    <s v="P1501"/>
    <s v="F867"/>
    <s v="JetBlue"/>
    <x v="5"/>
    <x v="7"/>
    <s v="17,05,2024  22:10:50"/>
    <n v="140"/>
    <s v="On-time"/>
    <n v="1303"/>
    <n v="371.19"/>
    <n v="371.19"/>
    <n v="76"/>
    <s v="Female"/>
    <s v="Medium"/>
    <x v="2"/>
    <x v="0"/>
    <n v="0"/>
    <s v="None"/>
    <s v="Mobile App"/>
    <n v="4.7"/>
    <n v="3"/>
    <n v="110"/>
    <n v="0"/>
    <n v="1"/>
    <s v="Aisle"/>
  </r>
  <r>
    <s v="P1502"/>
    <s v="F1084"/>
    <s v="Delta"/>
    <x v="1"/>
    <x v="4"/>
    <s v="24,04,2024  09:03:42"/>
    <n v="251"/>
    <s v="On-time"/>
    <n v="1404"/>
    <n v="401.2"/>
    <n v="401.2"/>
    <n v="26"/>
    <s v="Female"/>
    <s v="Medium"/>
    <x v="0"/>
    <x v="1"/>
    <n v="2"/>
    <s v="Platinum"/>
    <s v="Online"/>
    <n v="7.8"/>
    <n v="8"/>
    <n v="0"/>
    <n v="0"/>
    <n v="0"/>
    <s v="Aisle"/>
  </r>
  <r>
    <s v="P1503"/>
    <s v="F415"/>
    <s v="American Airlines"/>
    <x v="4"/>
    <x v="5"/>
    <s v="23,04,2023  17:41:49"/>
    <n v="130"/>
    <s v="Delayed"/>
    <n v="1122"/>
    <n v="378.79"/>
    <n v="378.79"/>
    <n v="73"/>
    <s v="Male"/>
    <s v="Medium"/>
    <x v="2"/>
    <x v="1"/>
    <n v="3"/>
    <s v="None"/>
    <s v="Desk"/>
    <n v="6.9"/>
    <n v="16"/>
    <n v="99"/>
    <n v="0"/>
    <n v="0"/>
    <s v="Middle"/>
  </r>
  <r>
    <s v="P1504"/>
    <s v="F807"/>
    <s v="United"/>
    <x v="4"/>
    <x v="1"/>
    <s v="23,08,2024  07:31:10"/>
    <n v="119"/>
    <s v="On-time"/>
    <n v="1071"/>
    <n v="388.93"/>
    <n v="388.93"/>
    <n v="49"/>
    <s v="Female"/>
    <s v="Medium"/>
    <x v="0"/>
    <x v="1"/>
    <n v="2"/>
    <s v="Silver"/>
    <s v="Airport Kiosk"/>
    <n v="9.4"/>
    <n v="4"/>
    <n v="46"/>
    <n v="0"/>
    <n v="0"/>
    <s v="Window"/>
  </r>
  <r>
    <s v="P1505"/>
    <s v="F969"/>
    <s v="United"/>
    <x v="5"/>
    <x v="4"/>
    <s v="09,12,2023  01:55:25"/>
    <n v="203"/>
    <s v="On-time"/>
    <n v="1313"/>
    <n v="321.01"/>
    <n v="321.01"/>
    <n v="69"/>
    <s v="Female"/>
    <s v="Medium"/>
    <x v="0"/>
    <x v="1"/>
    <n v="0"/>
    <s v="None"/>
    <s v="Airport Kiosk"/>
    <n v="5"/>
    <n v="15"/>
    <n v="3"/>
    <n v="0"/>
    <n v="0"/>
    <s v="Window"/>
  </r>
  <r>
    <s v="P1506"/>
    <s v="F1145"/>
    <s v="Delta"/>
    <x v="0"/>
    <x v="3"/>
    <s v="26,01,2025  22:19:29"/>
    <n v="174"/>
    <s v="On-time"/>
    <n v="945"/>
    <n v="500.13"/>
    <n v="500.13"/>
    <n v="60"/>
    <s v="Male"/>
    <s v="High"/>
    <x v="2"/>
    <x v="1"/>
    <n v="2"/>
    <s v="None"/>
    <s v="Desk"/>
    <n v="8.1999999999999993"/>
    <n v="14"/>
    <n v="107"/>
    <n v="0"/>
    <n v="1"/>
    <s v="Middle"/>
  </r>
  <r>
    <s v="P1507"/>
    <s v="F1234"/>
    <s v="Delta"/>
    <x v="3"/>
    <x v="1"/>
    <s v="10,07,2023  16:23:55"/>
    <n v="241"/>
    <s v="On-time"/>
    <n v="1567"/>
    <n v="352.44"/>
    <n v="352.44"/>
    <n v="32"/>
    <s v="Male"/>
    <s v="High"/>
    <x v="1"/>
    <x v="1"/>
    <n v="1"/>
    <s v="None"/>
    <s v="Online"/>
    <n v="7"/>
    <n v="42"/>
    <n v="70"/>
    <n v="0"/>
    <n v="0"/>
    <s v="Aisle"/>
  </r>
  <r>
    <s v="P1508"/>
    <s v="F322"/>
    <s v="United"/>
    <x v="0"/>
    <x v="5"/>
    <s v="25,07,2024  17:57:40"/>
    <n v="103"/>
    <s v="Delayed"/>
    <n v="863"/>
    <n v="263.92"/>
    <n v="263.92"/>
    <n v="47"/>
    <s v="Female"/>
    <s v="Medium"/>
    <x v="1"/>
    <x v="1"/>
    <n v="2"/>
    <s v="Platinum"/>
    <s v="Mobile App"/>
    <n v="8.5"/>
    <n v="6"/>
    <n v="99"/>
    <n v="0"/>
    <n v="0"/>
    <s v="Window"/>
  </r>
  <r>
    <s v="P1509"/>
    <s v="F391"/>
    <s v="Delta"/>
    <x v="5"/>
    <x v="7"/>
    <s v="06,02,2025  09:06:23"/>
    <n v="191"/>
    <s v="On-time"/>
    <n v="680"/>
    <n v="233.48"/>
    <n v="233.48"/>
    <n v="48"/>
    <s v="Female"/>
    <s v="High"/>
    <x v="0"/>
    <x v="3"/>
    <n v="2"/>
    <s v="Silver"/>
    <s v="Online"/>
    <n v="10"/>
    <n v="8"/>
    <n v="35"/>
    <n v="0"/>
    <n v="0"/>
    <s v="Middle"/>
  </r>
  <r>
    <s v="P1510"/>
    <s v="F1248"/>
    <s v="Delta"/>
    <x v="4"/>
    <x v="5"/>
    <s v="02,12,2024  06:17:49"/>
    <n v="148"/>
    <s v="On-time"/>
    <n v="1677"/>
    <n v="320.88"/>
    <n v="320.88"/>
    <n v="57"/>
    <s v="Female"/>
    <s v="High"/>
    <x v="0"/>
    <x v="1"/>
    <n v="0"/>
    <s v="Platinum"/>
    <s v="Desk"/>
    <n v="6.7"/>
    <n v="8"/>
    <n v="72"/>
    <n v="0"/>
    <n v="0"/>
    <s v="Aisle"/>
  </r>
  <r>
    <s v="P1511"/>
    <s v="F777"/>
    <s v="United"/>
    <x v="5"/>
    <x v="5"/>
    <s v="06,11,2023  10:48:23"/>
    <n v="197"/>
    <s v="Cancelled"/>
    <n v="1395"/>
    <n v="334.05"/>
    <n v="334.05"/>
    <n v="73"/>
    <s v="Male"/>
    <s v="Medium"/>
    <x v="1"/>
    <x v="1"/>
    <n v="0"/>
    <s v="Silver"/>
    <s v="Online"/>
    <n v="8.6"/>
    <n v="31"/>
    <n v="55"/>
    <n v="0"/>
    <n v="0"/>
    <s v="Window"/>
  </r>
  <r>
    <s v="P1512"/>
    <s v="F1407"/>
    <s v="JetBlue"/>
    <x v="5"/>
    <x v="4"/>
    <s v="14,05,2024  11:24:36"/>
    <n v="246"/>
    <s v="On-time"/>
    <n v="1245"/>
    <n v="333.85"/>
    <n v="333.85"/>
    <n v="31"/>
    <s v="Male"/>
    <s v="Medium"/>
    <x v="3"/>
    <x v="1"/>
    <n v="1"/>
    <s v="Silver"/>
    <s v="Desk"/>
    <n v="6.2"/>
    <n v="36"/>
    <n v="10"/>
    <n v="0"/>
    <n v="0"/>
    <s v="Aisle"/>
  </r>
  <r>
    <s v="P1513"/>
    <s v="F363"/>
    <s v="American Airlines"/>
    <x v="0"/>
    <x v="3"/>
    <s v="07,02,2025  11:36:09"/>
    <n v="161"/>
    <s v="Delayed"/>
    <n v="1358"/>
    <n v="270.19"/>
    <n v="270.19"/>
    <n v="42"/>
    <s v="Male"/>
    <s v="Medium"/>
    <x v="3"/>
    <x v="2"/>
    <n v="1"/>
    <s v="Silver"/>
    <s v="Airport Kiosk"/>
    <n v="6.3"/>
    <n v="2"/>
    <n v="12"/>
    <n v="0"/>
    <n v="0"/>
    <s v="Aisle"/>
  </r>
  <r>
    <s v="P1514"/>
    <s v="F1876"/>
    <s v="United"/>
    <x v="4"/>
    <x v="7"/>
    <s v="02,02,2024  15:16:45"/>
    <n v="221"/>
    <s v="On-time"/>
    <n v="1278"/>
    <n v="416.54"/>
    <n v="416.54"/>
    <n v="52"/>
    <s v="Male"/>
    <s v="Medium"/>
    <x v="2"/>
    <x v="2"/>
    <n v="1"/>
    <s v="None"/>
    <s v="Airport Kiosk"/>
    <n v="9.1"/>
    <n v="14"/>
    <n v="89"/>
    <n v="0"/>
    <n v="0"/>
    <s v="Aisle"/>
  </r>
  <r>
    <s v="P1515"/>
    <s v="F455"/>
    <s v="JetBlue"/>
    <x v="1"/>
    <x v="1"/>
    <s v="16,07,2024  01:21:07"/>
    <n v="246"/>
    <s v="On-time"/>
    <n v="777"/>
    <n v="307.37"/>
    <n v="307.37"/>
    <n v="28"/>
    <s v="Male"/>
    <s v="High"/>
    <x v="3"/>
    <x v="1"/>
    <n v="1"/>
    <s v="None"/>
    <s v="Desk"/>
    <n v="6.7"/>
    <n v="1"/>
    <n v="91"/>
    <n v="0"/>
    <n v="0"/>
    <s v="Window"/>
  </r>
  <r>
    <s v="P1516"/>
    <s v="F102"/>
    <s v="Southwest"/>
    <x v="3"/>
    <x v="1"/>
    <s v="08,12,2024  09:57:38"/>
    <n v="230"/>
    <s v="On-time"/>
    <n v="1316"/>
    <n v="347.51"/>
    <n v="347.51"/>
    <n v="40"/>
    <s v="Female"/>
    <s v="Medium"/>
    <x v="0"/>
    <x v="3"/>
    <n v="2"/>
    <s v="Gold"/>
    <s v="Desk"/>
    <n v="3.8"/>
    <n v="1"/>
    <n v="39"/>
    <n v="0"/>
    <n v="0"/>
    <s v="Aisle"/>
  </r>
  <r>
    <s v="P1517"/>
    <s v="F1139"/>
    <s v="United"/>
    <x v="4"/>
    <x v="3"/>
    <s v="03,08,2023  03:54:32"/>
    <n v="186"/>
    <s v="On-time"/>
    <n v="1283"/>
    <n v="429.21"/>
    <n v="429.21"/>
    <n v="61"/>
    <s v="Female"/>
    <s v="Medium"/>
    <x v="2"/>
    <x v="2"/>
    <n v="2"/>
    <s v="Gold"/>
    <s v="Mobile App"/>
    <n v="7.4"/>
    <n v="10"/>
    <n v="49"/>
    <n v="0"/>
    <n v="0"/>
    <s v="Window"/>
  </r>
  <r>
    <s v="P1518"/>
    <s v="F1398"/>
    <s v="United"/>
    <x v="0"/>
    <x v="5"/>
    <s v="07,05,2024  16:45:25"/>
    <n v="262"/>
    <s v="On-time"/>
    <n v="1825"/>
    <n v="382.48"/>
    <n v="382.48"/>
    <n v="18"/>
    <s v="Male"/>
    <s v="Medium"/>
    <x v="0"/>
    <x v="2"/>
    <n v="1"/>
    <s v="None"/>
    <s v="Desk"/>
    <n v="7.4"/>
    <n v="9"/>
    <n v="48"/>
    <n v="0"/>
    <n v="0"/>
    <s v="Window"/>
  </r>
  <r>
    <s v="P1519"/>
    <s v="F402"/>
    <s v="United"/>
    <x v="7"/>
    <x v="2"/>
    <s v="28,09,2024  03:02:04"/>
    <n v="173"/>
    <s v="On-time"/>
    <n v="1050"/>
    <n v="429.25"/>
    <n v="429.25"/>
    <n v="18"/>
    <s v="Female"/>
    <s v="Medium"/>
    <x v="1"/>
    <x v="1"/>
    <n v="0"/>
    <s v="None"/>
    <s v="Desk"/>
    <n v="6.8"/>
    <n v="3"/>
    <n v="63"/>
    <n v="0"/>
    <n v="0"/>
    <s v="Middle"/>
  </r>
  <r>
    <s v="P1520"/>
    <s v="F1544"/>
    <s v="Delta"/>
    <x v="0"/>
    <x v="7"/>
    <s v="22,01,2024  07:11:20"/>
    <n v="206"/>
    <s v="On-time"/>
    <n v="1632"/>
    <n v="288.79000000000002"/>
    <n v="288.79000000000002"/>
    <n v="48"/>
    <s v="Male"/>
    <s v="Low"/>
    <x v="1"/>
    <x v="1"/>
    <n v="0"/>
    <s v="Silver"/>
    <s v="Online"/>
    <n v="6.7"/>
    <n v="10"/>
    <n v="86"/>
    <n v="0"/>
    <n v="1"/>
    <s v="Aisle"/>
  </r>
  <r>
    <s v="P1521"/>
    <s v="F225"/>
    <s v="Southwest"/>
    <x v="7"/>
    <x v="3"/>
    <s v="12,04,2024  15:28:47"/>
    <n v="292"/>
    <s v="On-time"/>
    <n v="859"/>
    <n v="360.57"/>
    <n v="360.57"/>
    <n v="25"/>
    <s v="Female"/>
    <s v="Low"/>
    <x v="1"/>
    <x v="1"/>
    <n v="1"/>
    <s v="None"/>
    <s v="Mobile App"/>
    <n v="6.2"/>
    <n v="22"/>
    <n v="31"/>
    <n v="0"/>
    <n v="0"/>
    <s v="Window"/>
  </r>
  <r>
    <s v="P1522"/>
    <s v="F65"/>
    <s v="Delta"/>
    <x v="4"/>
    <x v="4"/>
    <s v="07,01,2024  12:15:54"/>
    <n v="109"/>
    <s v="On-time"/>
    <n v="1099"/>
    <n v="152.75"/>
    <n v="152.75"/>
    <n v="23"/>
    <s v="Male"/>
    <s v="Medium"/>
    <x v="0"/>
    <x v="1"/>
    <n v="1"/>
    <s v="None"/>
    <s v="Mobile App"/>
    <n v="9.6999999999999993"/>
    <n v="21"/>
    <n v="33"/>
    <n v="0"/>
    <n v="0"/>
    <s v="Window"/>
  </r>
  <r>
    <s v="P1523"/>
    <s v="F1640"/>
    <s v="Delta"/>
    <x v="7"/>
    <x v="6"/>
    <s v="18,10,2024  20:37:59"/>
    <n v="231"/>
    <s v="On-time"/>
    <n v="1287"/>
    <n v="309.43"/>
    <n v="309.43"/>
    <n v="57"/>
    <s v="Male"/>
    <s v="Medium"/>
    <x v="3"/>
    <x v="3"/>
    <n v="2"/>
    <s v="Silver"/>
    <s v="Mobile App"/>
    <n v="5.5"/>
    <n v="2"/>
    <n v="117"/>
    <n v="0"/>
    <n v="0"/>
    <s v="Window"/>
  </r>
  <r>
    <s v="P1524"/>
    <s v="F1284"/>
    <s v="Delta"/>
    <x v="5"/>
    <x v="3"/>
    <s v="29,12,2024  12:18:09"/>
    <n v="86"/>
    <s v="On-time"/>
    <n v="1623"/>
    <n v="272.87"/>
    <n v="272.87"/>
    <n v="30"/>
    <s v="Female"/>
    <s v="Medium"/>
    <x v="2"/>
    <x v="0"/>
    <n v="1"/>
    <s v="None"/>
    <s v="Desk"/>
    <n v="10"/>
    <n v="3"/>
    <n v="80"/>
    <n v="0"/>
    <n v="0"/>
    <s v="Aisle"/>
  </r>
  <r>
    <s v="P1525"/>
    <s v="F1795"/>
    <s v="United"/>
    <x v="3"/>
    <x v="3"/>
    <s v="15,03,2025  13:19:23"/>
    <n v="207"/>
    <s v="On-time"/>
    <n v="1181"/>
    <n v="404.95"/>
    <n v="404.95"/>
    <n v="18"/>
    <s v="Male"/>
    <s v="Medium"/>
    <x v="0"/>
    <x v="2"/>
    <n v="0"/>
    <s v="None"/>
    <s v="Online"/>
    <n v="7"/>
    <n v="32"/>
    <n v="38"/>
    <n v="0"/>
    <n v="0"/>
    <s v="Window"/>
  </r>
  <r>
    <s v="P1526"/>
    <s v="F2"/>
    <s v="JetBlue"/>
    <x v="6"/>
    <x v="2"/>
    <s v="05,01,2024  12:45:42"/>
    <n v="111"/>
    <s v="Cancelled"/>
    <n v="779"/>
    <n v="287.57"/>
    <n v="287.57"/>
    <n v="28"/>
    <s v="Female"/>
    <s v="High"/>
    <x v="3"/>
    <x v="0"/>
    <n v="0"/>
    <s v="Gold"/>
    <s v="Airport Kiosk"/>
    <n v="8.1"/>
    <n v="11"/>
    <n v="79"/>
    <n v="0"/>
    <n v="0"/>
    <s v="Window"/>
  </r>
  <r>
    <s v="P1527"/>
    <s v="F1921"/>
    <s v="Delta"/>
    <x v="7"/>
    <x v="4"/>
    <s v="24,07,2023  13:10:03"/>
    <n v="205"/>
    <s v="On-time"/>
    <n v="1082"/>
    <n v="321.79000000000002"/>
    <n v="321.79000000000002"/>
    <n v="23"/>
    <s v="Female"/>
    <s v="Medium"/>
    <x v="2"/>
    <x v="1"/>
    <n v="1"/>
    <s v="None"/>
    <s v="Desk"/>
    <n v="3.9"/>
    <n v="13"/>
    <n v="11"/>
    <n v="0"/>
    <n v="0"/>
    <s v="Middle"/>
  </r>
  <r>
    <s v="P1528"/>
    <s v="F1126"/>
    <s v="American Airlines"/>
    <x v="0"/>
    <x v="4"/>
    <s v="06,09,2024  12:13:14"/>
    <n v="225"/>
    <s v="On-time"/>
    <n v="787"/>
    <n v="300.39"/>
    <n v="300.39"/>
    <n v="53"/>
    <s v="Female"/>
    <s v="Low"/>
    <x v="0"/>
    <x v="1"/>
    <n v="2"/>
    <s v="Silver"/>
    <s v="Online"/>
    <n v="7.8"/>
    <n v="0"/>
    <n v="66"/>
    <n v="0"/>
    <n v="0"/>
    <s v="Window"/>
  </r>
  <r>
    <s v="P1529"/>
    <s v="F1169"/>
    <s v="JetBlue"/>
    <x v="4"/>
    <x v="0"/>
    <s v="28,02,2025  13:44:46"/>
    <n v="87"/>
    <s v="Delayed"/>
    <n v="811"/>
    <n v="256.91000000000003"/>
    <n v="256.91000000000003"/>
    <n v="61"/>
    <s v="Female"/>
    <s v="High"/>
    <x v="0"/>
    <x v="1"/>
    <n v="1"/>
    <s v="None"/>
    <s v="Mobile App"/>
    <n v="6.8"/>
    <n v="4"/>
    <n v="42"/>
    <n v="0"/>
    <n v="0"/>
    <s v="Window"/>
  </r>
  <r>
    <s v="P1530"/>
    <s v="F256"/>
    <s v="United"/>
    <x v="3"/>
    <x v="6"/>
    <s v="21,02,2024  13:25:31"/>
    <n v="237"/>
    <s v="On-time"/>
    <n v="595"/>
    <n v="514.16"/>
    <n v="514.16"/>
    <n v="49"/>
    <s v="Female"/>
    <s v="Medium"/>
    <x v="3"/>
    <x v="2"/>
    <n v="1"/>
    <s v="None"/>
    <s v="Airport Kiosk"/>
    <n v="4.9000000000000004"/>
    <n v="5"/>
    <n v="95"/>
    <n v="0"/>
    <n v="0"/>
    <s v="Aisle"/>
  </r>
  <r>
    <s v="P1531"/>
    <s v="F1547"/>
    <s v="JetBlue"/>
    <x v="5"/>
    <x v="7"/>
    <s v="09,06,2023  07:52:53"/>
    <n v="218"/>
    <s v="Delayed"/>
    <n v="1000"/>
    <n v="313.01"/>
    <n v="313.01"/>
    <n v="38"/>
    <s v="Male"/>
    <s v="Low"/>
    <x v="1"/>
    <x v="0"/>
    <n v="1"/>
    <s v="None"/>
    <s v="Online"/>
    <n v="8.8000000000000007"/>
    <n v="4"/>
    <n v="111"/>
    <n v="0"/>
    <n v="1"/>
    <s v="Window"/>
  </r>
  <r>
    <s v="P1532"/>
    <s v="F1693"/>
    <s v="Southwest"/>
    <x v="3"/>
    <x v="7"/>
    <s v="12,06,2024  01:10:25"/>
    <n v="194"/>
    <s v="Cancelled"/>
    <n v="1253"/>
    <n v="324.5"/>
    <n v="324.5"/>
    <n v="77"/>
    <s v="Male"/>
    <s v="Low"/>
    <x v="2"/>
    <x v="1"/>
    <n v="0"/>
    <s v="None"/>
    <s v="Desk"/>
    <n v="6.8"/>
    <n v="19"/>
    <n v="76"/>
    <n v="0"/>
    <n v="0"/>
    <s v="Aisle"/>
  </r>
  <r>
    <s v="P1533"/>
    <s v="F1746"/>
    <s v="United"/>
    <x v="5"/>
    <x v="0"/>
    <s v="04,10,2024  18:07:30"/>
    <n v="189"/>
    <s v="On-time"/>
    <n v="1091"/>
    <n v="166.97"/>
    <n v="166.97"/>
    <n v="52"/>
    <s v="Male"/>
    <s v="High"/>
    <x v="2"/>
    <x v="1"/>
    <n v="1"/>
    <s v="None"/>
    <s v="Desk"/>
    <n v="7.6"/>
    <n v="2"/>
    <n v="23"/>
    <n v="0"/>
    <n v="1"/>
    <s v="Middle"/>
  </r>
  <r>
    <s v="P1534"/>
    <s v="F1819"/>
    <s v="Southwest"/>
    <x v="5"/>
    <x v="1"/>
    <s v="24,05,2024  00:35:52"/>
    <n v="156"/>
    <s v="On-time"/>
    <n v="1353"/>
    <n v="222.5"/>
    <n v="222.5"/>
    <n v="39"/>
    <s v="Female"/>
    <s v="Low"/>
    <x v="1"/>
    <x v="2"/>
    <n v="1"/>
    <s v="None"/>
    <s v="Desk"/>
    <n v="6.6"/>
    <n v="13"/>
    <n v="42"/>
    <n v="0"/>
    <n v="0"/>
    <s v="Aisle"/>
  </r>
  <r>
    <s v="P1535"/>
    <s v="F1801"/>
    <s v="United"/>
    <x v="5"/>
    <x v="0"/>
    <s v="22,04,2024  14:33:21"/>
    <n v="129"/>
    <s v="On-time"/>
    <n v="948"/>
    <n v="426.21"/>
    <n v="426.21"/>
    <n v="55"/>
    <s v="Female"/>
    <s v="High"/>
    <x v="2"/>
    <x v="1"/>
    <n v="2"/>
    <s v="Silver"/>
    <s v="Desk"/>
    <n v="7.2"/>
    <n v="5"/>
    <n v="28"/>
    <n v="0"/>
    <n v="0"/>
    <s v="Window"/>
  </r>
  <r>
    <s v="P1536"/>
    <s v="F742"/>
    <s v="United"/>
    <x v="2"/>
    <x v="0"/>
    <s v="25,04,2023  14:45:44"/>
    <n v="123"/>
    <s v="On-time"/>
    <n v="963"/>
    <n v="255.53"/>
    <n v="255.53"/>
    <n v="78"/>
    <s v="Male"/>
    <s v="Low"/>
    <x v="2"/>
    <x v="1"/>
    <n v="2"/>
    <s v="None"/>
    <s v="Airport Kiosk"/>
    <n v="8.4"/>
    <n v="2"/>
    <n v="27"/>
    <n v="0"/>
    <n v="0"/>
    <s v="Aisle"/>
  </r>
  <r>
    <s v="P1537"/>
    <s v="F1833"/>
    <s v="Southwest"/>
    <x v="5"/>
    <x v="3"/>
    <s v="01,02,2024  21:47:06"/>
    <n v="102"/>
    <s v="Delayed"/>
    <n v="1319"/>
    <n v="259.23"/>
    <n v="259.23"/>
    <n v="57"/>
    <s v="Female"/>
    <s v="Medium"/>
    <x v="0"/>
    <x v="1"/>
    <n v="0"/>
    <s v="None"/>
    <s v="Airport Kiosk"/>
    <n v="6.9"/>
    <n v="2"/>
    <n v="29"/>
    <n v="0"/>
    <n v="0"/>
    <s v="Window"/>
  </r>
  <r>
    <s v="P1538"/>
    <s v="F1556"/>
    <s v="United"/>
    <x v="3"/>
    <x v="4"/>
    <s v="11,08,2024  18:12:02"/>
    <n v="193"/>
    <s v="On-time"/>
    <n v="1300"/>
    <n v="474.38"/>
    <n v="474.38"/>
    <n v="37"/>
    <s v="Female"/>
    <s v="Low"/>
    <x v="0"/>
    <x v="0"/>
    <n v="0"/>
    <s v="None"/>
    <s v="Desk"/>
    <n v="7.4"/>
    <n v="9"/>
    <n v="43"/>
    <n v="0"/>
    <n v="0"/>
    <s v="Middle"/>
  </r>
  <r>
    <s v="P1539"/>
    <s v="F1550"/>
    <s v="JetBlue"/>
    <x v="3"/>
    <x v="7"/>
    <s v="14,12,2024  13:51:40"/>
    <n v="262"/>
    <s v="On-time"/>
    <n v="1423"/>
    <n v="443.29"/>
    <n v="443.29"/>
    <n v="30"/>
    <s v="Female"/>
    <s v="Low"/>
    <x v="2"/>
    <x v="1"/>
    <n v="0"/>
    <s v="Silver"/>
    <s v="Online"/>
    <n v="8.1"/>
    <n v="2"/>
    <n v="26"/>
    <n v="0"/>
    <n v="0"/>
    <s v="Aisle"/>
  </r>
  <r>
    <s v="P1540"/>
    <s v="F1765"/>
    <s v="Delta"/>
    <x v="1"/>
    <x v="5"/>
    <s v="24,01,2025  04:40:28"/>
    <n v="177"/>
    <s v="On-time"/>
    <n v="1127"/>
    <n v="205.87"/>
    <n v="205.87"/>
    <n v="54"/>
    <s v="Male"/>
    <s v="High"/>
    <x v="3"/>
    <x v="1"/>
    <n v="1"/>
    <s v="Silver"/>
    <s v="Desk"/>
    <n v="7.1"/>
    <n v="15"/>
    <n v="103"/>
    <n v="0"/>
    <n v="0"/>
    <s v="Window"/>
  </r>
  <r>
    <s v="P1541"/>
    <s v="F437"/>
    <s v="Delta"/>
    <x v="7"/>
    <x v="3"/>
    <s v="02,06,2024  10:44:30"/>
    <n v="173"/>
    <s v="On-time"/>
    <n v="993"/>
    <n v="570.54999999999995"/>
    <n v="570.54999999999995"/>
    <n v="49"/>
    <s v="Male"/>
    <s v="Medium"/>
    <x v="3"/>
    <x v="1"/>
    <n v="2"/>
    <s v="None"/>
    <s v="Desk"/>
    <n v="7.2"/>
    <n v="24"/>
    <n v="87"/>
    <n v="0"/>
    <n v="0"/>
    <s v="Middle"/>
  </r>
  <r>
    <s v="P1542"/>
    <s v="F1326"/>
    <s v="Delta"/>
    <x v="2"/>
    <x v="2"/>
    <s v="26,03,2025  01:45:19"/>
    <n v="189"/>
    <s v="On-time"/>
    <n v="1842"/>
    <n v="220.43"/>
    <n v="220.43"/>
    <n v="51"/>
    <s v="Female"/>
    <s v="Low"/>
    <x v="1"/>
    <x v="2"/>
    <n v="1"/>
    <s v="Gold"/>
    <s v="Online"/>
    <n v="6.1"/>
    <n v="31"/>
    <n v="32"/>
    <n v="0"/>
    <n v="1"/>
    <s v="Aisle"/>
  </r>
  <r>
    <s v="P1543"/>
    <s v="F1946"/>
    <s v="American Airlines"/>
    <x v="7"/>
    <x v="3"/>
    <s v="27,10,2024  09:51:09"/>
    <n v="105"/>
    <s v="On-time"/>
    <n v="1320"/>
    <n v="540.46"/>
    <n v="540.46"/>
    <n v="78"/>
    <s v="Male"/>
    <s v="Low"/>
    <x v="3"/>
    <x v="2"/>
    <n v="0"/>
    <s v="None"/>
    <s v="Airport Kiosk"/>
    <n v="7.2"/>
    <n v="36"/>
    <n v="49"/>
    <n v="0"/>
    <n v="0"/>
    <s v="Window"/>
  </r>
  <r>
    <s v="P1544"/>
    <s v="F1823"/>
    <s v="Southwest"/>
    <x v="7"/>
    <x v="5"/>
    <s v="29,03,2025  02:09:56"/>
    <n v="173"/>
    <s v="On-time"/>
    <n v="1126"/>
    <n v="296.57"/>
    <n v="296.57"/>
    <n v="36"/>
    <s v="Male"/>
    <s v="Medium"/>
    <x v="1"/>
    <x v="1"/>
    <n v="0"/>
    <s v="None"/>
    <s v="Desk"/>
    <n v="9.3000000000000007"/>
    <n v="0"/>
    <n v="7"/>
    <n v="0"/>
    <n v="0"/>
    <s v="Aisle"/>
  </r>
  <r>
    <s v="P1545"/>
    <s v="F767"/>
    <s v="Southwest"/>
    <x v="0"/>
    <x v="2"/>
    <s v="03,05,2024  04:16:11"/>
    <n v="184"/>
    <s v="On-time"/>
    <n v="1541"/>
    <n v="490.81"/>
    <n v="490.81"/>
    <n v="49"/>
    <s v="Female"/>
    <s v="Medium"/>
    <x v="3"/>
    <x v="2"/>
    <n v="1"/>
    <s v="None"/>
    <s v="Online"/>
    <n v="9.3000000000000007"/>
    <n v="20"/>
    <n v="13"/>
    <n v="0"/>
    <n v="0"/>
    <s v="Aisle"/>
  </r>
  <r>
    <s v="P1546"/>
    <s v="F1703"/>
    <s v="JetBlue"/>
    <x v="1"/>
    <x v="2"/>
    <s v="12,02,2024  04:32:16"/>
    <n v="299"/>
    <s v="On-time"/>
    <n v="1032"/>
    <n v="345.38"/>
    <n v="345.38"/>
    <n v="21"/>
    <s v="Male"/>
    <s v="Medium"/>
    <x v="3"/>
    <x v="2"/>
    <n v="2"/>
    <s v="Silver"/>
    <s v="Desk"/>
    <n v="7.5"/>
    <n v="3"/>
    <n v="72"/>
    <n v="0"/>
    <n v="1"/>
    <s v="Aisle"/>
  </r>
  <r>
    <s v="P1547"/>
    <s v="F1426"/>
    <s v="Delta"/>
    <x v="5"/>
    <x v="6"/>
    <s v="16,06,2023  02:07:36"/>
    <n v="209"/>
    <s v="On-time"/>
    <n v="996"/>
    <n v="263.43"/>
    <n v="263.43"/>
    <n v="71"/>
    <s v="Male"/>
    <s v="Low"/>
    <x v="3"/>
    <x v="1"/>
    <n v="0"/>
    <s v="None"/>
    <s v="Online"/>
    <n v="8"/>
    <n v="9"/>
    <n v="79"/>
    <n v="0"/>
    <n v="0"/>
    <s v="Aisle"/>
  </r>
  <r>
    <s v="P1548"/>
    <s v="F405"/>
    <s v="Delta"/>
    <x v="4"/>
    <x v="6"/>
    <s v="01,04,2024  12:39:55"/>
    <n v="89"/>
    <s v="On-time"/>
    <n v="1458"/>
    <n v="506.4"/>
    <n v="506.4"/>
    <n v="72"/>
    <s v="Male"/>
    <s v="Low"/>
    <x v="3"/>
    <x v="2"/>
    <n v="1"/>
    <s v="None"/>
    <s v="Mobile App"/>
    <n v="6.2"/>
    <n v="28"/>
    <n v="100"/>
    <n v="0"/>
    <n v="0"/>
    <s v="Middle"/>
  </r>
  <r>
    <s v="P1549"/>
    <s v="F1465"/>
    <s v="United"/>
    <x v="7"/>
    <x v="2"/>
    <s v="27,02,2024  01:35:44"/>
    <n v="229"/>
    <s v="On-time"/>
    <n v="1034"/>
    <n v="499.45"/>
    <n v="499.45"/>
    <n v="25"/>
    <s v="Male"/>
    <s v="Low"/>
    <x v="1"/>
    <x v="1"/>
    <n v="3"/>
    <s v="None"/>
    <s v="Airport Kiosk"/>
    <n v="6.2"/>
    <n v="3"/>
    <n v="100"/>
    <n v="1"/>
    <n v="0"/>
    <s v="Aisle"/>
  </r>
  <r>
    <s v="P1550"/>
    <s v="F1835"/>
    <s v="United"/>
    <x v="7"/>
    <x v="0"/>
    <s v="03,03,2024  23:40:48"/>
    <n v="181"/>
    <s v="Delayed"/>
    <n v="1221"/>
    <n v="352.12"/>
    <n v="352.12"/>
    <n v="67"/>
    <s v="Female"/>
    <s v="Low"/>
    <x v="0"/>
    <x v="1"/>
    <n v="0"/>
    <s v="Silver"/>
    <s v="Online"/>
    <n v="7.4"/>
    <n v="10"/>
    <n v="21"/>
    <n v="0"/>
    <n v="0"/>
    <s v="Window"/>
  </r>
  <r>
    <s v="P1551"/>
    <s v="F882"/>
    <s v="Delta"/>
    <x v="2"/>
    <x v="6"/>
    <s v="10,05,2024  00:13:25"/>
    <n v="202"/>
    <s v="On-time"/>
    <n v="1631"/>
    <n v="217.53"/>
    <n v="217.53"/>
    <n v="79"/>
    <s v="Female"/>
    <s v="Low"/>
    <x v="2"/>
    <x v="1"/>
    <n v="0"/>
    <s v="Platinum"/>
    <s v="Mobile App"/>
    <n v="6.1"/>
    <n v="3"/>
    <n v="54"/>
    <n v="0"/>
    <n v="0"/>
    <s v="Middle"/>
  </r>
  <r>
    <s v="P1552"/>
    <s v="F671"/>
    <s v="Southwest"/>
    <x v="7"/>
    <x v="2"/>
    <s v="25,03,2024  04:39:50"/>
    <n v="226"/>
    <s v="On-time"/>
    <n v="1607"/>
    <n v="286.05"/>
    <n v="286.05"/>
    <n v="39"/>
    <s v="Male"/>
    <s v="High"/>
    <x v="2"/>
    <x v="0"/>
    <n v="1"/>
    <s v="None"/>
    <s v="Online"/>
    <n v="6.9"/>
    <n v="39"/>
    <n v="54"/>
    <n v="0"/>
    <n v="1"/>
    <s v="Window"/>
  </r>
  <r>
    <s v="P1553"/>
    <s v="F376"/>
    <s v="JetBlue"/>
    <x v="4"/>
    <x v="6"/>
    <s v="20,06,2024  16:09:20"/>
    <n v="294"/>
    <s v="On-time"/>
    <n v="1466"/>
    <n v="199.33"/>
    <n v="199.33"/>
    <n v="24"/>
    <s v="Female"/>
    <s v="Medium"/>
    <x v="3"/>
    <x v="1"/>
    <n v="1"/>
    <s v="Silver"/>
    <s v="Desk"/>
    <n v="6.3"/>
    <n v="2"/>
    <n v="86"/>
    <n v="0"/>
    <n v="1"/>
    <s v="Window"/>
  </r>
  <r>
    <s v="P1554"/>
    <s v="F76"/>
    <s v="United"/>
    <x v="2"/>
    <x v="3"/>
    <s v="04,12,2023  05:55:54"/>
    <n v="150"/>
    <s v="On-time"/>
    <n v="996"/>
    <n v="242.78"/>
    <n v="242.78"/>
    <n v="67"/>
    <s v="Female"/>
    <s v="Medium"/>
    <x v="1"/>
    <x v="0"/>
    <n v="0"/>
    <s v="None"/>
    <s v="Airport Kiosk"/>
    <n v="3.4"/>
    <n v="1"/>
    <n v="109"/>
    <n v="0"/>
    <n v="0"/>
    <s v="Window"/>
  </r>
  <r>
    <s v="P1555"/>
    <s v="F1678"/>
    <s v="American Airlines"/>
    <x v="0"/>
    <x v="0"/>
    <s v="22,02,2024  03:10:06"/>
    <n v="215"/>
    <s v="Delayed"/>
    <n v="1466"/>
    <n v="451.14"/>
    <n v="451.14"/>
    <n v="31"/>
    <s v="Female"/>
    <s v="Low"/>
    <x v="2"/>
    <x v="2"/>
    <n v="0"/>
    <s v="None"/>
    <s v="Online"/>
    <n v="7.6"/>
    <n v="5"/>
    <n v="65"/>
    <n v="0"/>
    <n v="0"/>
    <s v="Middle"/>
  </r>
  <r>
    <s v="P1556"/>
    <s v="F486"/>
    <s v="Delta"/>
    <x v="5"/>
    <x v="1"/>
    <s v="21,09,2023  15:35:57"/>
    <n v="109"/>
    <s v="On-time"/>
    <n v="1123"/>
    <n v="371.38"/>
    <n v="371.38"/>
    <n v="67"/>
    <s v="Male"/>
    <s v="Medium"/>
    <x v="0"/>
    <x v="3"/>
    <n v="2"/>
    <s v="Gold"/>
    <s v="Online"/>
    <n v="5.6"/>
    <n v="30"/>
    <n v="14"/>
    <n v="0"/>
    <n v="0"/>
    <s v="Window"/>
  </r>
  <r>
    <s v="P1557"/>
    <s v="F590"/>
    <s v="JetBlue"/>
    <x v="2"/>
    <x v="0"/>
    <s v="28,04,2024  21:59:10"/>
    <n v="172"/>
    <s v="Delayed"/>
    <n v="830"/>
    <n v="373.78"/>
    <n v="373.78"/>
    <n v="73"/>
    <s v="Female"/>
    <s v="Medium"/>
    <x v="2"/>
    <x v="1"/>
    <n v="1"/>
    <s v="None"/>
    <s v="Airport Kiosk"/>
    <n v="6.4"/>
    <n v="10"/>
    <n v="54"/>
    <n v="0"/>
    <n v="0"/>
    <s v="Middle"/>
  </r>
  <r>
    <s v="P1558"/>
    <s v="F534"/>
    <s v="Southwest"/>
    <x v="4"/>
    <x v="4"/>
    <s v="14,11,2023  00:04:28"/>
    <n v="152"/>
    <s v="Delayed"/>
    <n v="1305"/>
    <n v="309.57"/>
    <n v="309.57"/>
    <n v="74"/>
    <s v="Female"/>
    <s v="Medium"/>
    <x v="1"/>
    <x v="2"/>
    <n v="2"/>
    <s v="None"/>
    <s v="Desk"/>
    <n v="8"/>
    <n v="26"/>
    <n v="5"/>
    <n v="0"/>
    <n v="0"/>
    <s v="Middle"/>
  </r>
  <r>
    <s v="P1559"/>
    <s v="F1"/>
    <s v="Delta"/>
    <x v="0"/>
    <x v="2"/>
    <s v="30,03,2024  01:30:19"/>
    <n v="88"/>
    <s v="On-time"/>
    <n v="1161"/>
    <n v="314.52"/>
    <n v="314.52"/>
    <n v="53"/>
    <s v="Female"/>
    <s v="High"/>
    <x v="3"/>
    <x v="0"/>
    <n v="1"/>
    <s v="Platinum"/>
    <s v="Mobile App"/>
    <n v="7.7"/>
    <n v="2"/>
    <n v="2"/>
    <n v="0"/>
    <n v="0"/>
    <s v="Window"/>
  </r>
  <r>
    <s v="P1560"/>
    <s v="F147"/>
    <s v="Delta"/>
    <x v="1"/>
    <x v="6"/>
    <s v="30,11,2024  14:24:59"/>
    <n v="164"/>
    <s v="On-time"/>
    <n v="1689"/>
    <n v="441.23"/>
    <n v="441.23"/>
    <n v="34"/>
    <s v="Female"/>
    <s v="Medium"/>
    <x v="2"/>
    <x v="1"/>
    <n v="0"/>
    <s v="None"/>
    <s v="Airport Kiosk"/>
    <n v="8.5"/>
    <n v="12"/>
    <n v="26"/>
    <n v="0"/>
    <n v="1"/>
    <s v="Window"/>
  </r>
  <r>
    <s v="P1561"/>
    <s v="F1323"/>
    <s v="JetBlue"/>
    <x v="1"/>
    <x v="2"/>
    <s v="28,06,2023  15:25:16"/>
    <n v="229"/>
    <s v="On-time"/>
    <n v="779"/>
    <n v="416.18"/>
    <n v="416.18"/>
    <n v="19"/>
    <s v="Male"/>
    <s v="High"/>
    <x v="1"/>
    <x v="0"/>
    <n v="3"/>
    <s v="Gold"/>
    <s v="Desk"/>
    <n v="8.6"/>
    <n v="0"/>
    <n v="62"/>
    <n v="0"/>
    <n v="1"/>
    <s v="Window"/>
  </r>
  <r>
    <s v="P1562"/>
    <s v="F846"/>
    <s v="American Airlines"/>
    <x v="6"/>
    <x v="4"/>
    <s v="05,12,2023  22:03:39"/>
    <n v="279"/>
    <s v="On-time"/>
    <n v="1144"/>
    <n v="431.77"/>
    <n v="431.77"/>
    <n v="18"/>
    <s v="Female"/>
    <s v="Low"/>
    <x v="2"/>
    <x v="2"/>
    <n v="1"/>
    <s v="None"/>
    <s v="Online"/>
    <n v="8.6"/>
    <n v="5"/>
    <n v="37"/>
    <n v="0"/>
    <n v="0"/>
    <s v="Middle"/>
  </r>
  <r>
    <s v="P1563"/>
    <s v="F792"/>
    <s v="American Airlines"/>
    <x v="6"/>
    <x v="5"/>
    <s v="05,11,2024  18:53:22"/>
    <n v="155"/>
    <s v="On-time"/>
    <n v="1141"/>
    <n v="174.05"/>
    <n v="174.05"/>
    <n v="55"/>
    <s v="Female"/>
    <s v="Low"/>
    <x v="1"/>
    <x v="1"/>
    <n v="0"/>
    <s v="Silver"/>
    <s v="Desk"/>
    <n v="6.4"/>
    <n v="7"/>
    <n v="96"/>
    <n v="0"/>
    <n v="0"/>
    <s v="Aisle"/>
  </r>
  <r>
    <s v="P1564"/>
    <s v="F1052"/>
    <s v="Delta"/>
    <x v="1"/>
    <x v="2"/>
    <s v="13,01,2024  22:19:49"/>
    <n v="186"/>
    <s v="On-time"/>
    <n v="904"/>
    <n v="312.48"/>
    <n v="312.48"/>
    <n v="63"/>
    <s v="Female"/>
    <s v="Medium"/>
    <x v="0"/>
    <x v="2"/>
    <n v="0"/>
    <s v="Platinum"/>
    <s v="Desk"/>
    <n v="8.8000000000000007"/>
    <n v="9"/>
    <n v="116"/>
    <n v="0"/>
    <n v="0"/>
    <s v="Middle"/>
  </r>
  <r>
    <s v="P1565"/>
    <s v="F1601"/>
    <s v="United"/>
    <x v="4"/>
    <x v="0"/>
    <s v="03,11,2023  09:59:39"/>
    <n v="178"/>
    <s v="On-time"/>
    <n v="518"/>
    <n v="257.67"/>
    <n v="257.67"/>
    <n v="45"/>
    <s v="Female"/>
    <s v="Low"/>
    <x v="2"/>
    <x v="1"/>
    <n v="1"/>
    <s v="None"/>
    <s v="Desk"/>
    <n v="6"/>
    <n v="11"/>
    <n v="40"/>
    <n v="0"/>
    <n v="0"/>
    <s v="Window"/>
  </r>
  <r>
    <s v="P1566"/>
    <s v="F1774"/>
    <s v="Delta"/>
    <x v="6"/>
    <x v="6"/>
    <s v="05,08,2023  03:04:00"/>
    <n v="263"/>
    <s v="On-time"/>
    <n v="861"/>
    <n v="336.57"/>
    <n v="336.57"/>
    <n v="61"/>
    <s v="Male"/>
    <s v="Low"/>
    <x v="1"/>
    <x v="1"/>
    <n v="2"/>
    <s v="None"/>
    <s v="Airport Kiosk"/>
    <n v="8"/>
    <n v="6"/>
    <n v="23"/>
    <n v="0"/>
    <n v="0"/>
    <s v="Window"/>
  </r>
  <r>
    <s v="P1567"/>
    <s v="F562"/>
    <s v="JetBlue"/>
    <x v="3"/>
    <x v="3"/>
    <s v="21,02,2024  20:42:48"/>
    <n v="187"/>
    <s v="On-time"/>
    <n v="666"/>
    <n v="495.29"/>
    <n v="495.29"/>
    <n v="74"/>
    <s v="Female"/>
    <s v="Medium"/>
    <x v="0"/>
    <x v="2"/>
    <n v="1"/>
    <s v="None"/>
    <s v="Online"/>
    <n v="6.9"/>
    <n v="13"/>
    <n v="2"/>
    <n v="0"/>
    <n v="0"/>
    <s v="Middle"/>
  </r>
  <r>
    <s v="P1568"/>
    <s v="F61"/>
    <s v="American Airlines"/>
    <x v="0"/>
    <x v="5"/>
    <s v="17,05,2023  16:17:42"/>
    <n v="138"/>
    <s v="On-time"/>
    <n v="1156"/>
    <n v="359.49"/>
    <n v="359.49"/>
    <n v="73"/>
    <s v="Male"/>
    <s v="Low"/>
    <x v="0"/>
    <x v="0"/>
    <n v="1"/>
    <s v="Silver"/>
    <s v="Desk"/>
    <n v="4"/>
    <n v="51"/>
    <n v="65"/>
    <n v="0"/>
    <n v="0"/>
    <s v="Middle"/>
  </r>
  <r>
    <s v="P1569"/>
    <s v="F510"/>
    <s v="JetBlue"/>
    <x v="1"/>
    <x v="4"/>
    <s v="16,08,2024  07:22:16"/>
    <n v="269"/>
    <s v="On-time"/>
    <n v="1259"/>
    <n v="165.57"/>
    <n v="165.57"/>
    <n v="55"/>
    <s v="Male"/>
    <s v="Low"/>
    <x v="3"/>
    <x v="1"/>
    <n v="2"/>
    <s v="None"/>
    <s v="Desk"/>
    <n v="8.3000000000000007"/>
    <n v="2"/>
    <n v="115"/>
    <n v="0"/>
    <n v="0"/>
    <s v="Window"/>
  </r>
  <r>
    <s v="P1570"/>
    <s v="F630"/>
    <s v="American Airlines"/>
    <x v="5"/>
    <x v="2"/>
    <s v="13,09,2023  04:13:13"/>
    <n v="147"/>
    <s v="On-time"/>
    <n v="984"/>
    <n v="240.37"/>
    <n v="240.37"/>
    <n v="77"/>
    <s v="Male"/>
    <s v="Low"/>
    <x v="3"/>
    <x v="0"/>
    <n v="0"/>
    <s v="None"/>
    <s v="Online"/>
    <n v="9.1999999999999993"/>
    <n v="48"/>
    <n v="113"/>
    <n v="1"/>
    <n v="0"/>
    <s v="Middle"/>
  </r>
  <r>
    <s v="P1571"/>
    <s v="F470"/>
    <s v="United"/>
    <x v="1"/>
    <x v="1"/>
    <s v="16,05,2024  11:36:30"/>
    <n v="207"/>
    <s v="On-time"/>
    <n v="960"/>
    <n v="408.19"/>
    <n v="408.19"/>
    <n v="77"/>
    <s v="Female"/>
    <s v="Medium"/>
    <x v="3"/>
    <x v="1"/>
    <n v="0"/>
    <s v="Silver"/>
    <s v="Desk"/>
    <n v="10"/>
    <n v="12"/>
    <n v="119"/>
    <n v="0"/>
    <n v="0"/>
    <s v="Middle"/>
  </r>
  <r>
    <s v="P1572"/>
    <s v="F1291"/>
    <s v="United"/>
    <x v="3"/>
    <x v="4"/>
    <s v="01,08,2024  23:12:23"/>
    <n v="75"/>
    <s v="On-time"/>
    <n v="1398"/>
    <n v="466.02"/>
    <n v="466.02"/>
    <n v="71"/>
    <s v="Male"/>
    <s v="High"/>
    <x v="1"/>
    <x v="1"/>
    <n v="2"/>
    <s v="Silver"/>
    <s v="Online"/>
    <n v="9"/>
    <n v="8"/>
    <n v="110"/>
    <n v="0"/>
    <n v="0"/>
    <s v="Window"/>
  </r>
  <r>
    <s v="P1573"/>
    <s v="F195"/>
    <s v="American Airlines"/>
    <x v="1"/>
    <x v="5"/>
    <s v="10,10,2023  10:12:56"/>
    <n v="177"/>
    <s v="On-time"/>
    <n v="1099"/>
    <n v="249.2"/>
    <n v="249.2"/>
    <n v="77"/>
    <s v="Female"/>
    <s v="Medium"/>
    <x v="3"/>
    <x v="2"/>
    <n v="1"/>
    <s v="Silver"/>
    <s v="Online"/>
    <n v="5"/>
    <n v="0"/>
    <n v="101"/>
    <n v="0"/>
    <n v="0"/>
    <s v="Window"/>
  </r>
  <r>
    <s v="P1574"/>
    <s v="F719"/>
    <s v="Delta"/>
    <x v="7"/>
    <x v="4"/>
    <s v="21,10,2023  01:06:34"/>
    <n v="155"/>
    <s v="On-time"/>
    <n v="1170"/>
    <n v="417.4"/>
    <n v="417.4"/>
    <n v="46"/>
    <s v="Female"/>
    <s v="Medium"/>
    <x v="1"/>
    <x v="3"/>
    <n v="2"/>
    <s v="None"/>
    <s v="Mobile App"/>
    <n v="8.1999999999999993"/>
    <n v="4"/>
    <n v="109"/>
    <n v="0"/>
    <n v="0"/>
    <s v="Window"/>
  </r>
  <r>
    <s v="P1575"/>
    <s v="F1133"/>
    <s v="Delta"/>
    <x v="4"/>
    <x v="2"/>
    <s v="22,05,2023  11:18:02"/>
    <n v="202"/>
    <s v="Delayed"/>
    <n v="1308"/>
    <n v="301.04000000000002"/>
    <n v="301.04000000000002"/>
    <n v="75"/>
    <s v="Female"/>
    <s v="High"/>
    <x v="1"/>
    <x v="3"/>
    <n v="2"/>
    <s v="None"/>
    <s v="Online"/>
    <n v="5.0999999999999996"/>
    <n v="2"/>
    <n v="115"/>
    <n v="0"/>
    <n v="1"/>
    <s v="Window"/>
  </r>
  <r>
    <s v="P1576"/>
    <s v="F1729"/>
    <s v="United"/>
    <x v="4"/>
    <x v="0"/>
    <s v="28,12,2023  09:18:45"/>
    <n v="153"/>
    <s v="On-time"/>
    <n v="1100"/>
    <n v="210.42"/>
    <n v="210.42"/>
    <n v="29"/>
    <s v="Male"/>
    <s v="Medium"/>
    <x v="0"/>
    <x v="1"/>
    <n v="2"/>
    <s v="Silver"/>
    <s v="Desk"/>
    <n v="10"/>
    <n v="10"/>
    <n v="59"/>
    <n v="0"/>
    <n v="0"/>
    <s v="Middle"/>
  </r>
  <r>
    <s v="P1577"/>
    <s v="F323"/>
    <s v="JetBlue"/>
    <x v="6"/>
    <x v="5"/>
    <s v="01,07,2024  15:59:24"/>
    <n v="105"/>
    <s v="On-time"/>
    <n v="1120"/>
    <n v="383.52"/>
    <n v="383.52"/>
    <n v="54"/>
    <s v="Female"/>
    <s v="High"/>
    <x v="0"/>
    <x v="2"/>
    <n v="2"/>
    <s v="Silver"/>
    <s v="Mobile App"/>
    <n v="7.4"/>
    <n v="2"/>
    <n v="84"/>
    <n v="1"/>
    <n v="0"/>
    <s v="Aisle"/>
  </r>
  <r>
    <s v="P1578"/>
    <s v="F460"/>
    <s v="Delta"/>
    <x v="6"/>
    <x v="3"/>
    <s v="26,01,2024  03:36:34"/>
    <n v="197"/>
    <s v="On-time"/>
    <n v="1154"/>
    <n v="274.87"/>
    <n v="274.87"/>
    <n v="26"/>
    <s v="Male"/>
    <s v="High"/>
    <x v="1"/>
    <x v="2"/>
    <n v="1"/>
    <s v="Gold"/>
    <s v="Online"/>
    <n v="6.7"/>
    <n v="22"/>
    <n v="100"/>
    <n v="0"/>
    <n v="0"/>
    <s v="Window"/>
  </r>
  <r>
    <s v="P1579"/>
    <s v="F1128"/>
    <s v="Southwest"/>
    <x v="4"/>
    <x v="7"/>
    <s v="15,07,2023  12:39:01"/>
    <n v="202"/>
    <s v="Cancelled"/>
    <n v="1134"/>
    <n v="340.6"/>
    <n v="340.6"/>
    <n v="20"/>
    <s v="Female"/>
    <s v="Medium"/>
    <x v="0"/>
    <x v="1"/>
    <n v="0"/>
    <s v="None"/>
    <s v="Desk"/>
    <n v="4"/>
    <n v="17"/>
    <n v="15"/>
    <n v="0"/>
    <n v="1"/>
    <s v="Middle"/>
  </r>
  <r>
    <s v="P1580"/>
    <s v="F1491"/>
    <s v="JetBlue"/>
    <x v="2"/>
    <x v="1"/>
    <s v="28,06,2024  04:06:44"/>
    <n v="117"/>
    <s v="On-time"/>
    <n v="924"/>
    <n v="336.8"/>
    <n v="336.8"/>
    <n v="39"/>
    <s v="Female"/>
    <s v="High"/>
    <x v="1"/>
    <x v="1"/>
    <n v="0"/>
    <s v="Platinum"/>
    <s v="Mobile App"/>
    <n v="7.1"/>
    <n v="3"/>
    <n v="96"/>
    <n v="0"/>
    <n v="0"/>
    <s v="Middle"/>
  </r>
  <r>
    <s v="P1581"/>
    <s v="F239"/>
    <s v="Delta"/>
    <x v="4"/>
    <x v="4"/>
    <s v="11,01,2025  07:37:28"/>
    <n v="279"/>
    <s v="On-time"/>
    <n v="1369"/>
    <n v="324.22000000000003"/>
    <n v="324.22000000000003"/>
    <n v="59"/>
    <s v="Female"/>
    <s v="Medium"/>
    <x v="3"/>
    <x v="1"/>
    <n v="2"/>
    <s v="Silver"/>
    <s v="Online"/>
    <n v="8.6999999999999993"/>
    <n v="34"/>
    <n v="40"/>
    <n v="0"/>
    <n v="0"/>
    <s v="Window"/>
  </r>
  <r>
    <s v="P1582"/>
    <s v="F810"/>
    <s v="JetBlue"/>
    <x v="7"/>
    <x v="0"/>
    <s v="18,08,2023  16:43:39"/>
    <n v="251"/>
    <s v="On-time"/>
    <n v="1152"/>
    <n v="383.44"/>
    <n v="383.44"/>
    <n v="30"/>
    <s v="Female"/>
    <s v="Medium"/>
    <x v="2"/>
    <x v="0"/>
    <n v="2"/>
    <s v="None"/>
    <s v="Desk"/>
    <n v="9.6"/>
    <n v="16"/>
    <n v="102"/>
    <n v="0"/>
    <n v="0"/>
    <s v="Aisle"/>
  </r>
  <r>
    <s v="P1583"/>
    <s v="F65"/>
    <s v="American Airlines"/>
    <x v="7"/>
    <x v="6"/>
    <s v="24,04,2023  23:39:22"/>
    <n v="252"/>
    <s v="On-time"/>
    <n v="1469"/>
    <n v="418.21"/>
    <n v="418.21"/>
    <n v="63"/>
    <s v="Female"/>
    <s v="High"/>
    <x v="3"/>
    <x v="1"/>
    <n v="0"/>
    <s v="None"/>
    <s v="Desk"/>
    <n v="7.5"/>
    <n v="9"/>
    <n v="43"/>
    <n v="0"/>
    <n v="1"/>
    <s v="Aisle"/>
  </r>
  <r>
    <s v="P1584"/>
    <s v="F769"/>
    <s v="United"/>
    <x v="1"/>
    <x v="2"/>
    <s v="19,07,2024  02:51:02"/>
    <n v="170"/>
    <s v="Delayed"/>
    <n v="904"/>
    <n v="290.02999999999997"/>
    <n v="290.02999999999997"/>
    <n v="20"/>
    <s v="Male"/>
    <s v="Medium"/>
    <x v="2"/>
    <x v="0"/>
    <n v="0"/>
    <s v="Silver"/>
    <s v="Mobile App"/>
    <n v="7.3"/>
    <n v="0"/>
    <n v="114"/>
    <n v="0"/>
    <n v="0"/>
    <s v="Middle"/>
  </r>
  <r>
    <s v="P1585"/>
    <s v="F270"/>
    <s v="Southwest"/>
    <x v="1"/>
    <x v="2"/>
    <s v="24,04,2024  12:09:31"/>
    <n v="322"/>
    <s v="On-time"/>
    <n v="812"/>
    <n v="313.35000000000002"/>
    <n v="313.35000000000002"/>
    <n v="58"/>
    <s v="Male"/>
    <s v="Medium"/>
    <x v="0"/>
    <x v="1"/>
    <n v="3"/>
    <s v="Gold"/>
    <s v="Mobile App"/>
    <n v="8.4"/>
    <n v="7"/>
    <n v="6"/>
    <n v="0"/>
    <n v="0"/>
    <s v="Window"/>
  </r>
  <r>
    <s v="P1586"/>
    <s v="F184"/>
    <s v="United"/>
    <x v="6"/>
    <x v="2"/>
    <s v="26,07,2023  03:59:00"/>
    <n v="229"/>
    <s v="On-time"/>
    <n v="1373"/>
    <n v="432.08"/>
    <n v="432.08"/>
    <n v="25"/>
    <s v="Male"/>
    <s v="Medium"/>
    <x v="1"/>
    <x v="0"/>
    <n v="0"/>
    <s v="Silver"/>
    <s v="Online"/>
    <n v="6.4"/>
    <n v="2"/>
    <n v="87"/>
    <n v="0"/>
    <n v="0"/>
    <s v="Middle"/>
  </r>
  <r>
    <s v="P1587"/>
    <s v="F230"/>
    <s v="Southwest"/>
    <x v="7"/>
    <x v="6"/>
    <s v="12,06,2023  22:56:53"/>
    <n v="120"/>
    <s v="On-time"/>
    <n v="1132"/>
    <n v="97.28"/>
    <n v="97.28"/>
    <n v="66"/>
    <s v="Male"/>
    <s v="Low"/>
    <x v="2"/>
    <x v="1"/>
    <n v="1"/>
    <s v="None"/>
    <s v="Airport Kiosk"/>
    <n v="2.2999999999999998"/>
    <n v="20"/>
    <n v="35"/>
    <n v="0"/>
    <n v="1"/>
    <s v="Aisle"/>
  </r>
  <r>
    <s v="P1588"/>
    <s v="F500"/>
    <s v="JetBlue"/>
    <x v="6"/>
    <x v="1"/>
    <s v="17,09,2024  07:41:30"/>
    <n v="99"/>
    <s v="Delayed"/>
    <n v="861"/>
    <n v="415.74"/>
    <n v="415.74"/>
    <n v="30"/>
    <s v="Male"/>
    <s v="Medium"/>
    <x v="0"/>
    <x v="2"/>
    <n v="3"/>
    <s v="Silver"/>
    <s v="Desk"/>
    <n v="8.6"/>
    <n v="4"/>
    <n v="67"/>
    <n v="0"/>
    <n v="1"/>
    <s v="Window"/>
  </r>
  <r>
    <s v="P1589"/>
    <s v="F1873"/>
    <s v="Delta"/>
    <x v="7"/>
    <x v="7"/>
    <s v="14,03,2025  19:04:04"/>
    <n v="113"/>
    <s v="Delayed"/>
    <n v="1758"/>
    <n v="427.81"/>
    <n v="427.81"/>
    <n v="41"/>
    <s v="Male"/>
    <s v="Medium"/>
    <x v="3"/>
    <x v="1"/>
    <n v="0"/>
    <s v="Gold"/>
    <s v="Mobile App"/>
    <n v="8"/>
    <n v="1"/>
    <n v="95"/>
    <n v="0"/>
    <n v="0"/>
    <s v="Window"/>
  </r>
  <r>
    <s v="P1590"/>
    <s v="F822"/>
    <s v="JetBlue"/>
    <x v="2"/>
    <x v="2"/>
    <s v="27,05,2023  02:03:13"/>
    <n v="155"/>
    <s v="On-time"/>
    <n v="693"/>
    <n v="470.8"/>
    <n v="470.8"/>
    <n v="61"/>
    <s v="Male"/>
    <s v="Medium"/>
    <x v="0"/>
    <x v="1"/>
    <n v="1"/>
    <s v="None"/>
    <s v="Mobile App"/>
    <n v="9"/>
    <n v="22"/>
    <n v="90"/>
    <n v="0"/>
    <n v="0"/>
    <s v="Window"/>
  </r>
  <r>
    <s v="P1591"/>
    <s v="F1022"/>
    <s v="Southwest"/>
    <x v="3"/>
    <x v="4"/>
    <s v="11,05,2024  11:54:29"/>
    <n v="197"/>
    <s v="Delayed"/>
    <n v="1125"/>
    <n v="314"/>
    <n v="314"/>
    <n v="62"/>
    <s v="Female"/>
    <s v="Medium"/>
    <x v="0"/>
    <x v="1"/>
    <n v="2"/>
    <s v="Platinum"/>
    <s v="Airport Kiosk"/>
    <n v="8"/>
    <n v="2"/>
    <n v="67"/>
    <n v="0"/>
    <n v="0"/>
    <s v="Middle"/>
  </r>
  <r>
    <s v="P1592"/>
    <s v="F1446"/>
    <s v="American Airlines"/>
    <x v="5"/>
    <x v="4"/>
    <s v="28,12,2024  22:16:58"/>
    <n v="132"/>
    <s v="On-time"/>
    <n v="1338"/>
    <n v="379.74"/>
    <n v="379.74"/>
    <n v="62"/>
    <s v="Female"/>
    <s v="High"/>
    <x v="1"/>
    <x v="0"/>
    <n v="2"/>
    <s v="Gold"/>
    <s v="Mobile App"/>
    <n v="6.2"/>
    <n v="6"/>
    <n v="32"/>
    <n v="0"/>
    <n v="0"/>
    <s v="Window"/>
  </r>
  <r>
    <s v="P1593"/>
    <s v="F965"/>
    <s v="JetBlue"/>
    <x v="7"/>
    <x v="6"/>
    <s v="14,02,2025  14:35:26"/>
    <n v="23"/>
    <s v="On-time"/>
    <n v="684"/>
    <n v="352.13"/>
    <n v="352.13"/>
    <n v="48"/>
    <s v="Male"/>
    <s v="Low"/>
    <x v="1"/>
    <x v="1"/>
    <n v="0"/>
    <s v="Gold"/>
    <s v="Airport Kiosk"/>
    <n v="8.9"/>
    <n v="17"/>
    <n v="12"/>
    <n v="0"/>
    <n v="0"/>
    <s v="Middle"/>
  </r>
  <r>
    <s v="P1594"/>
    <s v="F558"/>
    <s v="American Airlines"/>
    <x v="4"/>
    <x v="3"/>
    <s v="09,08,2024  14:09:45"/>
    <n v="53"/>
    <s v="On-time"/>
    <n v="1396"/>
    <n v="258.98"/>
    <n v="258.98"/>
    <n v="67"/>
    <s v="Female"/>
    <s v="High"/>
    <x v="2"/>
    <x v="1"/>
    <n v="1"/>
    <s v="None"/>
    <s v="Online"/>
    <n v="2.5"/>
    <n v="13"/>
    <n v="105"/>
    <n v="0"/>
    <n v="0"/>
    <s v="Aisle"/>
  </r>
  <r>
    <s v="P1595"/>
    <s v="F150"/>
    <s v="United"/>
    <x v="6"/>
    <x v="7"/>
    <s v="22,04,2025  01:47:05"/>
    <n v="187"/>
    <s v="On-time"/>
    <n v="876"/>
    <n v="221.57"/>
    <n v="221.57"/>
    <n v="79"/>
    <s v="Male"/>
    <s v="Medium"/>
    <x v="2"/>
    <x v="0"/>
    <n v="0"/>
    <s v="Gold"/>
    <s v="Mobile App"/>
    <n v="4.8"/>
    <n v="5"/>
    <n v="53"/>
    <n v="0"/>
    <n v="0"/>
    <s v="Middle"/>
  </r>
  <r>
    <s v="P1596"/>
    <s v="F590"/>
    <s v="JetBlue"/>
    <x v="3"/>
    <x v="5"/>
    <s v="31,01,2024  21:36:18"/>
    <n v="235"/>
    <s v="On-time"/>
    <n v="1780"/>
    <n v="415.66"/>
    <n v="415.66"/>
    <n v="57"/>
    <s v="Male"/>
    <s v="High"/>
    <x v="1"/>
    <x v="0"/>
    <n v="1"/>
    <s v="None"/>
    <s v="Mobile App"/>
    <n v="7.7"/>
    <n v="13"/>
    <n v="13"/>
    <n v="0"/>
    <n v="0"/>
    <s v="Window"/>
  </r>
  <r>
    <s v="P1597"/>
    <s v="F1389"/>
    <s v="United"/>
    <x v="0"/>
    <x v="1"/>
    <s v="03,04,2024  05:10:57"/>
    <n v="75"/>
    <s v="On-time"/>
    <n v="836"/>
    <n v="162.54"/>
    <n v="162.54"/>
    <n v="73"/>
    <s v="Female"/>
    <s v="Medium"/>
    <x v="0"/>
    <x v="0"/>
    <n v="2"/>
    <s v="None"/>
    <s v="Desk"/>
    <n v="6.2"/>
    <n v="17"/>
    <n v="97"/>
    <n v="0"/>
    <n v="0"/>
    <s v="Aisle"/>
  </r>
  <r>
    <s v="P1598"/>
    <s v="F939"/>
    <s v="JetBlue"/>
    <x v="2"/>
    <x v="0"/>
    <s v="12,04,2024  15:19:06"/>
    <n v="250"/>
    <s v="On-time"/>
    <n v="918"/>
    <n v="347.58"/>
    <n v="347.58"/>
    <n v="75"/>
    <s v="Male"/>
    <s v="Medium"/>
    <x v="0"/>
    <x v="2"/>
    <n v="2"/>
    <s v="Platinum"/>
    <s v="Airport Kiosk"/>
    <n v="5"/>
    <n v="20"/>
    <n v="35"/>
    <n v="0"/>
    <n v="0"/>
    <s v="Middle"/>
  </r>
  <r>
    <s v="P1599"/>
    <s v="F565"/>
    <s v="Southwest"/>
    <x v="2"/>
    <x v="0"/>
    <s v="24,08,2024  20:00:40"/>
    <n v="225"/>
    <s v="On-time"/>
    <n v="1496"/>
    <n v="233.59"/>
    <n v="233.59"/>
    <n v="24"/>
    <s v="Female"/>
    <s v="Low"/>
    <x v="0"/>
    <x v="1"/>
    <n v="3"/>
    <s v="None"/>
    <s v="Online"/>
    <n v="7.7"/>
    <n v="2"/>
    <n v="103"/>
    <n v="0"/>
    <n v="0"/>
    <s v="Window"/>
  </r>
  <r>
    <s v="P1600"/>
    <s v="F1473"/>
    <s v="Southwest"/>
    <x v="6"/>
    <x v="4"/>
    <s v="23,09,2024  13:24:49"/>
    <n v="174"/>
    <s v="On-time"/>
    <n v="1110"/>
    <n v="421.33"/>
    <n v="421.33"/>
    <n v="36"/>
    <s v="Male"/>
    <s v="Low"/>
    <x v="1"/>
    <x v="1"/>
    <n v="2"/>
    <s v="None"/>
    <s v="Online"/>
    <n v="5.7"/>
    <n v="28"/>
    <n v="24"/>
    <n v="0"/>
    <n v="0"/>
    <s v="Aisle"/>
  </r>
  <r>
    <s v="P1601"/>
    <s v="F328"/>
    <s v="Delta"/>
    <x v="3"/>
    <x v="1"/>
    <s v="11,04,2025  19:51:39"/>
    <n v="95"/>
    <s v="On-time"/>
    <n v="1946"/>
    <n v="406.33"/>
    <n v="406.33"/>
    <n v="70"/>
    <s v="Male"/>
    <s v="Medium"/>
    <x v="2"/>
    <x v="1"/>
    <n v="1"/>
    <s v="Silver"/>
    <s v="Desk"/>
    <n v="5.3"/>
    <n v="8"/>
    <n v="21"/>
    <n v="0"/>
    <n v="0"/>
    <s v="Aisle"/>
  </r>
  <r>
    <s v="P1602"/>
    <s v="F935"/>
    <s v="American Airlines"/>
    <x v="3"/>
    <x v="4"/>
    <s v="20,08,2024  13:03:36"/>
    <n v="195"/>
    <s v="On-time"/>
    <n v="1605"/>
    <n v="425.85"/>
    <n v="425.85"/>
    <n v="60"/>
    <s v="Female"/>
    <s v="Low"/>
    <x v="0"/>
    <x v="1"/>
    <n v="2"/>
    <s v="Silver"/>
    <s v="Online"/>
    <n v="7.7"/>
    <n v="16"/>
    <n v="82"/>
    <n v="0"/>
    <n v="0"/>
    <s v="Middle"/>
  </r>
  <r>
    <s v="P1603"/>
    <s v="F1362"/>
    <s v="JetBlue"/>
    <x v="1"/>
    <x v="5"/>
    <s v="29,01,2025  22:00:47"/>
    <n v="203"/>
    <s v="On-time"/>
    <n v="1485"/>
    <n v="320.55"/>
    <n v="320.55"/>
    <n v="18"/>
    <s v="Male"/>
    <s v="Low"/>
    <x v="2"/>
    <x v="1"/>
    <n v="2"/>
    <s v="None"/>
    <s v="Mobile App"/>
    <n v="6.5"/>
    <n v="2"/>
    <n v="26"/>
    <n v="0"/>
    <n v="0"/>
    <s v="Aisle"/>
  </r>
  <r>
    <s v="P1604"/>
    <s v="F1248"/>
    <s v="American Airlines"/>
    <x v="3"/>
    <x v="6"/>
    <s v="30,05,2023  03:44:18"/>
    <n v="91"/>
    <s v="On-time"/>
    <n v="1419"/>
    <n v="395.49"/>
    <n v="395.49"/>
    <n v="74"/>
    <s v="Male"/>
    <s v="Low"/>
    <x v="2"/>
    <x v="2"/>
    <n v="1"/>
    <s v="None"/>
    <s v="Airport Kiosk"/>
    <n v="6.6"/>
    <n v="18"/>
    <n v="83"/>
    <n v="0"/>
    <n v="0"/>
    <s v="Middle"/>
  </r>
  <r>
    <s v="P1605"/>
    <s v="F133"/>
    <s v="Delta"/>
    <x v="5"/>
    <x v="2"/>
    <s v="01,03,2025  22:38:11"/>
    <n v="193"/>
    <s v="On-time"/>
    <n v="1319"/>
    <n v="457.96"/>
    <n v="457.96"/>
    <n v="69"/>
    <s v="Male"/>
    <s v="High"/>
    <x v="2"/>
    <x v="1"/>
    <n v="1"/>
    <s v="None"/>
    <s v="Airport Kiosk"/>
    <n v="5.6"/>
    <n v="0"/>
    <n v="77"/>
    <n v="0"/>
    <n v="0"/>
    <s v="Middle"/>
  </r>
  <r>
    <s v="P1606"/>
    <s v="F628"/>
    <s v="United"/>
    <x v="4"/>
    <x v="0"/>
    <s v="14,01,2024  16:21:47"/>
    <n v="358"/>
    <s v="On-time"/>
    <n v="636"/>
    <n v="254.6"/>
    <n v="254.6"/>
    <n v="45"/>
    <s v="Male"/>
    <s v="Medium"/>
    <x v="1"/>
    <x v="1"/>
    <n v="2"/>
    <s v="None"/>
    <s v="Airport Kiosk"/>
    <n v="6.2"/>
    <n v="3"/>
    <n v="117"/>
    <n v="0"/>
    <n v="0"/>
    <s v="Aisle"/>
  </r>
  <r>
    <s v="P1607"/>
    <s v="F1737"/>
    <s v="United"/>
    <x v="1"/>
    <x v="2"/>
    <s v="03,08,2024  03:18:57"/>
    <n v="113"/>
    <s v="On-time"/>
    <n v="727"/>
    <n v="332.79"/>
    <n v="332.79"/>
    <n v="59"/>
    <s v="Male"/>
    <s v="Medium"/>
    <x v="3"/>
    <x v="3"/>
    <n v="0"/>
    <s v="Silver"/>
    <s v="Online"/>
    <n v="5.8"/>
    <n v="5"/>
    <n v="27"/>
    <n v="0"/>
    <n v="0"/>
    <s v="Aisle"/>
  </r>
  <r>
    <s v="P1608"/>
    <s v="F1065"/>
    <s v="United"/>
    <x v="1"/>
    <x v="2"/>
    <s v="02,02,2024  04:26:25"/>
    <n v="92"/>
    <s v="On-time"/>
    <n v="1283"/>
    <n v="363.31"/>
    <n v="363.31"/>
    <n v="29"/>
    <s v="Male"/>
    <s v="Low"/>
    <x v="1"/>
    <x v="1"/>
    <n v="0"/>
    <s v="Silver"/>
    <s v="Mobile App"/>
    <n v="8.4"/>
    <n v="5"/>
    <n v="39"/>
    <n v="0"/>
    <n v="0"/>
    <s v="Aisle"/>
  </r>
  <r>
    <s v="P1609"/>
    <s v="F627"/>
    <s v="United"/>
    <x v="7"/>
    <x v="0"/>
    <s v="18,06,2024  10:38:03"/>
    <n v="118"/>
    <s v="On-time"/>
    <n v="1416"/>
    <n v="315.62"/>
    <n v="315.62"/>
    <n v="40"/>
    <s v="Male"/>
    <s v="Medium"/>
    <x v="0"/>
    <x v="1"/>
    <n v="0"/>
    <s v="Platinum"/>
    <s v="Airport Kiosk"/>
    <n v="8.6999999999999993"/>
    <n v="4"/>
    <n v="86"/>
    <n v="0"/>
    <n v="1"/>
    <s v="Window"/>
  </r>
  <r>
    <s v="P1610"/>
    <s v="F1279"/>
    <s v="JetBlue"/>
    <x v="4"/>
    <x v="3"/>
    <s v="03,09,2024  13:48:48"/>
    <n v="251"/>
    <s v="On-time"/>
    <n v="1238"/>
    <n v="412.43"/>
    <n v="412.43"/>
    <n v="41"/>
    <s v="Female"/>
    <s v="Medium"/>
    <x v="1"/>
    <x v="0"/>
    <n v="2"/>
    <s v="Platinum"/>
    <s v="Online"/>
    <n v="4.3"/>
    <n v="16"/>
    <n v="23"/>
    <n v="0"/>
    <n v="0"/>
    <s v="Middle"/>
  </r>
  <r>
    <s v="P1611"/>
    <s v="F547"/>
    <s v="Delta"/>
    <x v="3"/>
    <x v="6"/>
    <s v="29,01,2024  19:04:22"/>
    <n v="264"/>
    <s v="On-time"/>
    <n v="1472"/>
    <n v="299.91000000000003"/>
    <n v="299.91000000000003"/>
    <n v="51"/>
    <s v="Male"/>
    <s v="Medium"/>
    <x v="1"/>
    <x v="1"/>
    <n v="3"/>
    <s v="None"/>
    <s v="Desk"/>
    <n v="8.9"/>
    <n v="1"/>
    <n v="53"/>
    <n v="0"/>
    <n v="0"/>
    <s v="Window"/>
  </r>
  <r>
    <s v="P1612"/>
    <s v="F1756"/>
    <s v="Southwest"/>
    <x v="6"/>
    <x v="7"/>
    <s v="10,02,2024  03:37:39"/>
    <n v="184"/>
    <s v="On-time"/>
    <n v="1000"/>
    <n v="391.73"/>
    <n v="391.73"/>
    <n v="62"/>
    <s v="Male"/>
    <s v="Low"/>
    <x v="1"/>
    <x v="2"/>
    <n v="2"/>
    <s v="Platinum"/>
    <s v="Online"/>
    <n v="6.9"/>
    <n v="5"/>
    <n v="108"/>
    <n v="0"/>
    <n v="0"/>
    <s v="Aisle"/>
  </r>
  <r>
    <s v="P1613"/>
    <s v="F1416"/>
    <s v="American Airlines"/>
    <x v="6"/>
    <x v="0"/>
    <s v="05,06,2023  23:06:44"/>
    <n v="148"/>
    <s v="Delayed"/>
    <n v="950"/>
    <n v="244.5"/>
    <n v="244.5"/>
    <n v="34"/>
    <s v="Female"/>
    <s v="High"/>
    <x v="0"/>
    <x v="1"/>
    <n v="0"/>
    <s v="None"/>
    <s v="Online"/>
    <n v="8.3000000000000007"/>
    <n v="12"/>
    <n v="112"/>
    <n v="0"/>
    <n v="0"/>
    <s v="Aisle"/>
  </r>
  <r>
    <s v="P1614"/>
    <s v="F1100"/>
    <s v="JetBlue"/>
    <x v="3"/>
    <x v="3"/>
    <s v="20,04,2024  19:04:20"/>
    <n v="198"/>
    <s v="On-time"/>
    <n v="1117"/>
    <n v="330.06"/>
    <n v="330.06"/>
    <n v="22"/>
    <s v="Male"/>
    <s v="Medium"/>
    <x v="1"/>
    <x v="2"/>
    <n v="0"/>
    <s v="Gold"/>
    <s v="Airport Kiosk"/>
    <n v="7.9"/>
    <n v="5"/>
    <n v="115"/>
    <n v="0"/>
    <n v="0"/>
    <s v="Window"/>
  </r>
  <r>
    <s v="P1615"/>
    <s v="F1652"/>
    <s v="Southwest"/>
    <x v="2"/>
    <x v="1"/>
    <s v="02,05,2023  22:59:23"/>
    <n v="276"/>
    <s v="On-time"/>
    <n v="1524"/>
    <n v="404.52"/>
    <n v="404.52"/>
    <n v="26"/>
    <s v="Female"/>
    <s v="High"/>
    <x v="3"/>
    <x v="1"/>
    <n v="1"/>
    <s v="Silver"/>
    <s v="Airport Kiosk"/>
    <n v="4.5999999999999996"/>
    <n v="11"/>
    <n v="87"/>
    <n v="0"/>
    <n v="0"/>
    <s v="Aisle"/>
  </r>
  <r>
    <s v="P1616"/>
    <s v="F162"/>
    <s v="Southwest"/>
    <x v="6"/>
    <x v="6"/>
    <s v="15,08,2023  18:05:05"/>
    <n v="147"/>
    <s v="On-time"/>
    <n v="1349"/>
    <n v="211.36"/>
    <n v="211.36"/>
    <n v="68"/>
    <s v="Male"/>
    <s v="High"/>
    <x v="2"/>
    <x v="3"/>
    <n v="2"/>
    <s v="Platinum"/>
    <s v="Desk"/>
    <n v="6.3"/>
    <n v="6"/>
    <n v="7"/>
    <n v="0"/>
    <n v="0"/>
    <s v="Middle"/>
  </r>
  <r>
    <s v="P1617"/>
    <s v="F1653"/>
    <s v="Southwest"/>
    <x v="3"/>
    <x v="2"/>
    <s v="18,09,2023  05:32:19"/>
    <n v="174"/>
    <s v="On-time"/>
    <n v="1441"/>
    <n v="457.19"/>
    <n v="457.19"/>
    <n v="45"/>
    <s v="Male"/>
    <s v="High"/>
    <x v="0"/>
    <x v="2"/>
    <n v="1"/>
    <s v="None"/>
    <s v="Airport Kiosk"/>
    <n v="7.7"/>
    <n v="10"/>
    <n v="29"/>
    <n v="0"/>
    <n v="0"/>
    <s v="Middle"/>
  </r>
  <r>
    <s v="P1618"/>
    <s v="F1201"/>
    <s v="United"/>
    <x v="1"/>
    <x v="4"/>
    <s v="18,08,2024  20:46:11"/>
    <n v="229"/>
    <s v="On-time"/>
    <n v="1482"/>
    <n v="135.74"/>
    <n v="135.74"/>
    <n v="20"/>
    <s v="Male"/>
    <s v="High"/>
    <x v="0"/>
    <x v="0"/>
    <n v="2"/>
    <s v="None"/>
    <s v="Desk"/>
    <n v="9.6999999999999993"/>
    <n v="6"/>
    <n v="77"/>
    <n v="0"/>
    <n v="1"/>
    <s v="Window"/>
  </r>
  <r>
    <s v="P1619"/>
    <s v="F1496"/>
    <s v="Delta"/>
    <x v="7"/>
    <x v="2"/>
    <s v="06,03,2025  04:49:59"/>
    <n v="169"/>
    <s v="On-time"/>
    <n v="1164"/>
    <n v="400.16"/>
    <n v="400.16"/>
    <n v="27"/>
    <s v="Female"/>
    <s v="Medium"/>
    <x v="3"/>
    <x v="1"/>
    <n v="2"/>
    <s v="None"/>
    <s v="Airport Kiosk"/>
    <n v="6.7"/>
    <n v="4"/>
    <n v="12"/>
    <n v="0"/>
    <n v="0"/>
    <s v="Window"/>
  </r>
  <r>
    <s v="P1620"/>
    <s v="F1937"/>
    <s v="JetBlue"/>
    <x v="3"/>
    <x v="2"/>
    <s v="02,07,2024  09:46:02"/>
    <n v="229"/>
    <s v="On-time"/>
    <n v="1590"/>
    <n v="341.16"/>
    <n v="341.16"/>
    <n v="45"/>
    <s v="Male"/>
    <s v="Low"/>
    <x v="3"/>
    <x v="1"/>
    <n v="0"/>
    <s v="Platinum"/>
    <s v="Mobile App"/>
    <n v="6.4"/>
    <n v="20"/>
    <n v="64"/>
    <n v="0"/>
    <n v="0"/>
    <s v="Middle"/>
  </r>
  <r>
    <s v="P1621"/>
    <s v="F1790"/>
    <s v="Southwest"/>
    <x v="7"/>
    <x v="6"/>
    <s v="27,11,2023  14:19:01"/>
    <n v="109"/>
    <s v="Delayed"/>
    <n v="1279"/>
    <n v="479.31"/>
    <n v="479.31"/>
    <n v="73"/>
    <s v="Male"/>
    <s v="Low"/>
    <x v="0"/>
    <x v="2"/>
    <n v="1"/>
    <s v="Silver"/>
    <s v="Desk"/>
    <n v="8.6"/>
    <n v="0"/>
    <n v="8"/>
    <n v="0"/>
    <n v="0"/>
    <s v="Aisle"/>
  </r>
  <r>
    <s v="P1622"/>
    <s v="F101"/>
    <s v="American Airlines"/>
    <x v="4"/>
    <x v="7"/>
    <s v="16,03,2024  04:53:34"/>
    <n v="235"/>
    <s v="Cancelled"/>
    <n v="1792"/>
    <n v="177.16"/>
    <n v="177.16"/>
    <n v="76"/>
    <s v="Male"/>
    <s v="Medium"/>
    <x v="3"/>
    <x v="1"/>
    <n v="1"/>
    <s v="Silver"/>
    <s v="Mobile App"/>
    <n v="7.4"/>
    <n v="1"/>
    <n v="55"/>
    <n v="0"/>
    <n v="0"/>
    <s v="Middle"/>
  </r>
  <r>
    <s v="P1623"/>
    <s v="F766"/>
    <s v="Southwest"/>
    <x v="1"/>
    <x v="2"/>
    <s v="28,09,2024  22:55:34"/>
    <n v="90"/>
    <s v="Delayed"/>
    <n v="1312"/>
    <n v="284.27999999999997"/>
    <n v="284.27999999999997"/>
    <n v="37"/>
    <s v="Male"/>
    <s v="High"/>
    <x v="1"/>
    <x v="2"/>
    <n v="1"/>
    <s v="None"/>
    <s v="Online"/>
    <n v="7.2"/>
    <n v="1"/>
    <n v="75"/>
    <n v="0"/>
    <n v="0"/>
    <s v="Window"/>
  </r>
  <r>
    <s v="P1624"/>
    <s v="F635"/>
    <s v="American Airlines"/>
    <x v="3"/>
    <x v="7"/>
    <s v="10,07,2024  10:51:22"/>
    <n v="233"/>
    <s v="Cancelled"/>
    <n v="1455"/>
    <n v="344.38"/>
    <n v="344.38"/>
    <n v="41"/>
    <s v="Female"/>
    <s v="Medium"/>
    <x v="3"/>
    <x v="1"/>
    <n v="0"/>
    <s v="Gold"/>
    <s v="Airport Kiosk"/>
    <n v="8.4"/>
    <n v="5"/>
    <n v="53"/>
    <n v="0"/>
    <n v="0"/>
    <s v="Aisle"/>
  </r>
  <r>
    <s v="P1625"/>
    <s v="F812"/>
    <s v="Southwest"/>
    <x v="5"/>
    <x v="3"/>
    <s v="15,05,2023  23:16:37"/>
    <n v="150"/>
    <s v="On-time"/>
    <n v="1590"/>
    <n v="250.96"/>
    <n v="250.96"/>
    <n v="45"/>
    <s v="Male"/>
    <s v="High"/>
    <x v="2"/>
    <x v="1"/>
    <n v="1"/>
    <s v="Platinum"/>
    <s v="Mobile App"/>
    <n v="7.6"/>
    <n v="0"/>
    <n v="103"/>
    <n v="0"/>
    <n v="0"/>
    <s v="Middle"/>
  </r>
  <r>
    <s v="P1626"/>
    <s v="F897"/>
    <s v="Delta"/>
    <x v="2"/>
    <x v="3"/>
    <s v="23,06,2024  23:51:02"/>
    <n v="51"/>
    <s v="Delayed"/>
    <n v="1527"/>
    <n v="484.24"/>
    <n v="484.24"/>
    <n v="37"/>
    <s v="Female"/>
    <s v="Medium"/>
    <x v="0"/>
    <x v="1"/>
    <n v="1"/>
    <s v="None"/>
    <s v="Desk"/>
    <n v="6.9"/>
    <n v="13"/>
    <n v="53"/>
    <n v="0"/>
    <n v="0"/>
    <s v="Middle"/>
  </r>
  <r>
    <s v="P1627"/>
    <s v="F1358"/>
    <s v="American Airlines"/>
    <x v="6"/>
    <x v="0"/>
    <s v="20,08,2023  08:02:50"/>
    <n v="195"/>
    <s v="On-time"/>
    <n v="1950"/>
    <n v="435.51"/>
    <n v="435.51"/>
    <n v="67"/>
    <s v="Female"/>
    <s v="Medium"/>
    <x v="2"/>
    <x v="1"/>
    <n v="1"/>
    <s v="None"/>
    <s v="Online"/>
    <n v="6.5"/>
    <n v="13"/>
    <n v="53"/>
    <n v="0"/>
    <n v="0"/>
    <s v="Aisle"/>
  </r>
  <r>
    <s v="P1628"/>
    <s v="F289"/>
    <s v="American Airlines"/>
    <x v="4"/>
    <x v="7"/>
    <s v="13,01,2025  19:36:34"/>
    <n v="247"/>
    <s v="Delayed"/>
    <n v="1528"/>
    <n v="487.39"/>
    <n v="487.39"/>
    <n v="22"/>
    <s v="Female"/>
    <s v="Low"/>
    <x v="2"/>
    <x v="1"/>
    <n v="2"/>
    <s v="Platinum"/>
    <s v="Airport Kiosk"/>
    <n v="7.7"/>
    <n v="15"/>
    <n v="67"/>
    <n v="0"/>
    <n v="1"/>
    <s v="Window"/>
  </r>
  <r>
    <s v="P1629"/>
    <s v="F1485"/>
    <s v="Delta"/>
    <x v="3"/>
    <x v="5"/>
    <s v="08,12,2024  02:16:37"/>
    <n v="127"/>
    <s v="On-time"/>
    <n v="1077"/>
    <n v="258.83999999999997"/>
    <n v="258.83999999999997"/>
    <n v="26"/>
    <s v="Female"/>
    <s v="Low"/>
    <x v="1"/>
    <x v="2"/>
    <n v="0"/>
    <s v="Platinum"/>
    <s v="Mobile App"/>
    <n v="7.5"/>
    <n v="29"/>
    <n v="113"/>
    <n v="0"/>
    <n v="0"/>
    <s v="Middle"/>
  </r>
  <r>
    <s v="P1630"/>
    <s v="F443"/>
    <s v="Southwest"/>
    <x v="2"/>
    <x v="0"/>
    <s v="23,08,2024  06:32:05"/>
    <n v="127"/>
    <s v="Delayed"/>
    <n v="1332"/>
    <n v="320.7"/>
    <n v="320.7"/>
    <n v="59"/>
    <s v="Female"/>
    <s v="Low"/>
    <x v="3"/>
    <x v="1"/>
    <n v="0"/>
    <s v="Gold"/>
    <s v="Online"/>
    <n v="8"/>
    <n v="3"/>
    <n v="40"/>
    <n v="0"/>
    <n v="0"/>
    <s v="Middle"/>
  </r>
  <r>
    <s v="P1631"/>
    <s v="F752"/>
    <s v="JetBlue"/>
    <x v="3"/>
    <x v="3"/>
    <s v="27,10,2024  18:28:35"/>
    <n v="246"/>
    <s v="On-time"/>
    <n v="1355"/>
    <n v="421.03"/>
    <n v="421.03"/>
    <n v="56"/>
    <s v="Female"/>
    <s v="High"/>
    <x v="1"/>
    <x v="1"/>
    <n v="1"/>
    <s v="Silver"/>
    <s v="Online"/>
    <n v="6.5"/>
    <n v="12"/>
    <n v="79"/>
    <n v="0"/>
    <n v="0"/>
    <s v="Window"/>
  </r>
  <r>
    <s v="P1632"/>
    <s v="F661"/>
    <s v="JetBlue"/>
    <x v="2"/>
    <x v="2"/>
    <s v="19,04,2025  23:15:24"/>
    <n v="191"/>
    <s v="On-time"/>
    <n v="1052"/>
    <n v="401.77"/>
    <n v="401.77"/>
    <n v="47"/>
    <s v="Female"/>
    <s v="Low"/>
    <x v="1"/>
    <x v="1"/>
    <n v="1"/>
    <s v="Gold"/>
    <s v="Airport Kiosk"/>
    <n v="7"/>
    <n v="9"/>
    <n v="17"/>
    <n v="0"/>
    <n v="0"/>
    <s v="Aisle"/>
  </r>
  <r>
    <s v="P1633"/>
    <s v="F1182"/>
    <s v="Southwest"/>
    <x v="7"/>
    <x v="5"/>
    <s v="22,01,2024  13:33:02"/>
    <n v="304"/>
    <s v="Cancelled"/>
    <n v="1283"/>
    <n v="466.26"/>
    <n v="466.26"/>
    <n v="18"/>
    <s v="Female"/>
    <s v="High"/>
    <x v="2"/>
    <x v="1"/>
    <n v="1"/>
    <s v="Silver"/>
    <s v="Mobile App"/>
    <n v="6.6"/>
    <n v="14"/>
    <n v="44"/>
    <n v="0"/>
    <n v="0"/>
    <s v="Window"/>
  </r>
  <r>
    <s v="P1634"/>
    <s v="F1048"/>
    <s v="JetBlue"/>
    <x v="4"/>
    <x v="4"/>
    <s v="12,07,2023  01:03:28"/>
    <n v="210"/>
    <s v="On-time"/>
    <n v="1427"/>
    <n v="422.51"/>
    <n v="422.51"/>
    <n v="56"/>
    <s v="Male"/>
    <s v="Medium"/>
    <x v="1"/>
    <x v="2"/>
    <n v="1"/>
    <s v="None"/>
    <s v="Online"/>
    <n v="8.4"/>
    <n v="1"/>
    <n v="86"/>
    <n v="0"/>
    <n v="0"/>
    <s v="Aisle"/>
  </r>
  <r>
    <s v="P1635"/>
    <s v="F608"/>
    <s v="United"/>
    <x v="1"/>
    <x v="4"/>
    <s v="17,01,2025  05:48:12"/>
    <n v="270"/>
    <s v="On-time"/>
    <n v="1209"/>
    <n v="297.93"/>
    <n v="297.93"/>
    <n v="44"/>
    <s v="Female"/>
    <s v="Low"/>
    <x v="3"/>
    <x v="1"/>
    <n v="2"/>
    <s v="Platinum"/>
    <s v="Online"/>
    <n v="8.8000000000000007"/>
    <n v="2"/>
    <n v="64"/>
    <n v="0"/>
    <n v="0"/>
    <s v="Window"/>
  </r>
  <r>
    <s v="P1636"/>
    <s v="F1346"/>
    <s v="JetBlue"/>
    <x v="1"/>
    <x v="4"/>
    <s v="14,05,2024  04:45:37"/>
    <n v="253"/>
    <s v="On-time"/>
    <n v="1376"/>
    <n v="396.81"/>
    <n v="396.81"/>
    <n v="26"/>
    <s v="Male"/>
    <s v="Low"/>
    <x v="3"/>
    <x v="1"/>
    <n v="1"/>
    <s v="Gold"/>
    <s v="Online"/>
    <n v="6.5"/>
    <n v="0"/>
    <n v="90"/>
    <n v="0"/>
    <n v="0"/>
    <s v="Window"/>
  </r>
  <r>
    <s v="P1637"/>
    <s v="F621"/>
    <s v="United"/>
    <x v="1"/>
    <x v="2"/>
    <s v="16,08,2023  22:56:33"/>
    <n v="222"/>
    <s v="On-time"/>
    <n v="1019"/>
    <n v="373.56"/>
    <n v="373.56"/>
    <n v="23"/>
    <s v="Female"/>
    <s v="Low"/>
    <x v="2"/>
    <x v="3"/>
    <n v="0"/>
    <s v="Silver"/>
    <s v="Airport Kiosk"/>
    <n v="6.3"/>
    <n v="1"/>
    <n v="117"/>
    <n v="0"/>
    <n v="0"/>
    <s v="Window"/>
  </r>
  <r>
    <s v="P1638"/>
    <s v="F1753"/>
    <s v="JetBlue"/>
    <x v="1"/>
    <x v="2"/>
    <s v="07,12,2024  22:13:27"/>
    <n v="216"/>
    <s v="On-time"/>
    <n v="1589"/>
    <n v="513.66"/>
    <n v="513.66"/>
    <n v="30"/>
    <s v="Male"/>
    <s v="Low"/>
    <x v="3"/>
    <x v="2"/>
    <n v="1"/>
    <s v="None"/>
    <s v="Desk"/>
    <n v="5.2"/>
    <n v="35"/>
    <n v="63"/>
    <n v="0"/>
    <n v="0"/>
    <s v="Middle"/>
  </r>
  <r>
    <s v="P1639"/>
    <s v="F1424"/>
    <s v="Southwest"/>
    <x v="7"/>
    <x v="1"/>
    <s v="08,10,2023  15:49:03"/>
    <n v="244"/>
    <s v="On-time"/>
    <n v="1313"/>
    <n v="340.96"/>
    <n v="340.96"/>
    <n v="77"/>
    <s v="Female"/>
    <s v="Low"/>
    <x v="0"/>
    <x v="0"/>
    <n v="1"/>
    <s v="None"/>
    <s v="Airport Kiosk"/>
    <n v="5.2"/>
    <n v="30"/>
    <n v="117"/>
    <n v="0"/>
    <n v="0"/>
    <s v="Window"/>
  </r>
  <r>
    <s v="P1640"/>
    <s v="F1414"/>
    <s v="JetBlue"/>
    <x v="3"/>
    <x v="7"/>
    <s v="17,03,2025  04:45:38"/>
    <n v="228"/>
    <s v="On-time"/>
    <n v="954"/>
    <n v="385.8"/>
    <n v="385.8"/>
    <n v="65"/>
    <s v="Male"/>
    <s v="Medium"/>
    <x v="0"/>
    <x v="1"/>
    <n v="5"/>
    <s v="Platinum"/>
    <s v="Airport Kiosk"/>
    <n v="4.8"/>
    <n v="19"/>
    <n v="19"/>
    <n v="0"/>
    <n v="0"/>
    <s v="Middle"/>
  </r>
  <r>
    <s v="P1641"/>
    <s v="F939"/>
    <s v="JetBlue"/>
    <x v="1"/>
    <x v="7"/>
    <s v="17,05,2024  21:21:24"/>
    <n v="163"/>
    <s v="On-time"/>
    <n v="1214"/>
    <n v="178.03"/>
    <n v="178.03"/>
    <n v="61"/>
    <s v="Male"/>
    <s v="Medium"/>
    <x v="0"/>
    <x v="0"/>
    <n v="1"/>
    <s v="Gold"/>
    <s v="Mobile App"/>
    <n v="8.1"/>
    <n v="1"/>
    <n v="67"/>
    <n v="0"/>
    <n v="1"/>
    <s v="Aisle"/>
  </r>
  <r>
    <s v="P1642"/>
    <s v="F1388"/>
    <s v="Delta"/>
    <x v="2"/>
    <x v="7"/>
    <s v="09,09,2023  19:19:20"/>
    <n v="105"/>
    <s v="On-time"/>
    <n v="1543"/>
    <n v="237.73"/>
    <n v="237.73"/>
    <n v="63"/>
    <s v="Male"/>
    <s v="Low"/>
    <x v="1"/>
    <x v="1"/>
    <n v="1"/>
    <s v="None"/>
    <s v="Online"/>
    <n v="9.6999999999999993"/>
    <n v="16"/>
    <n v="8"/>
    <n v="0"/>
    <n v="0"/>
    <s v="Aisle"/>
  </r>
  <r>
    <s v="P1643"/>
    <s v="F522"/>
    <s v="Southwest"/>
    <x v="3"/>
    <x v="1"/>
    <s v="14,01,2025  12:30:25"/>
    <n v="171"/>
    <s v="On-time"/>
    <n v="1015"/>
    <n v="289.39"/>
    <n v="289.39"/>
    <n v="39"/>
    <s v="Female"/>
    <s v="Medium"/>
    <x v="0"/>
    <x v="1"/>
    <n v="2"/>
    <s v="Silver"/>
    <s v="Airport Kiosk"/>
    <n v="6.9"/>
    <n v="0"/>
    <n v="81"/>
    <n v="0"/>
    <n v="1"/>
    <s v="Middle"/>
  </r>
  <r>
    <s v="P1644"/>
    <s v="F1821"/>
    <s v="Southwest"/>
    <x v="5"/>
    <x v="3"/>
    <s v="07,04,2024  13:31:35"/>
    <n v="61"/>
    <s v="On-time"/>
    <n v="1201"/>
    <n v="415.54"/>
    <n v="415.54"/>
    <n v="32"/>
    <s v="Male"/>
    <s v="Medium"/>
    <x v="3"/>
    <x v="3"/>
    <n v="1"/>
    <s v="Silver"/>
    <s v="Mobile App"/>
    <n v="7.8"/>
    <n v="13"/>
    <n v="40"/>
    <n v="0"/>
    <n v="1"/>
    <s v="Middle"/>
  </r>
  <r>
    <s v="P1645"/>
    <s v="F1044"/>
    <s v="Southwest"/>
    <x v="1"/>
    <x v="1"/>
    <s v="22,12,2024  14:18:13"/>
    <n v="173"/>
    <s v="On-time"/>
    <n v="411"/>
    <n v="285.61"/>
    <n v="285.61"/>
    <n v="33"/>
    <s v="Male"/>
    <s v="Medium"/>
    <x v="3"/>
    <x v="1"/>
    <n v="1"/>
    <s v="Silver"/>
    <s v="Mobile App"/>
    <n v="6.9"/>
    <n v="1"/>
    <n v="68"/>
    <n v="0"/>
    <n v="1"/>
    <s v="Aisle"/>
  </r>
  <r>
    <s v="P1646"/>
    <s v="F1332"/>
    <s v="JetBlue"/>
    <x v="7"/>
    <x v="4"/>
    <s v="24,05,2023  20:52:28"/>
    <n v="201"/>
    <s v="On-time"/>
    <n v="1385"/>
    <n v="268.5"/>
    <n v="268.5"/>
    <n v="59"/>
    <s v="Male"/>
    <s v="Low"/>
    <x v="0"/>
    <x v="2"/>
    <n v="0"/>
    <s v="None"/>
    <s v="Online"/>
    <n v="8.5"/>
    <n v="2"/>
    <n v="11"/>
    <n v="0"/>
    <n v="0"/>
    <s v="Middle"/>
  </r>
  <r>
    <s v="P1647"/>
    <s v="F92"/>
    <s v="American Airlines"/>
    <x v="1"/>
    <x v="1"/>
    <s v="11,03,2024  16:31:41"/>
    <n v="176"/>
    <s v="Delayed"/>
    <n v="942"/>
    <n v="331.58"/>
    <n v="331.58"/>
    <n v="38"/>
    <s v="Female"/>
    <s v="Medium"/>
    <x v="3"/>
    <x v="2"/>
    <n v="0"/>
    <s v="None"/>
    <s v="Desk"/>
    <n v="6.5"/>
    <n v="4"/>
    <n v="58"/>
    <n v="0"/>
    <n v="0"/>
    <s v="Middle"/>
  </r>
  <r>
    <s v="P1648"/>
    <s v="F671"/>
    <s v="American Airlines"/>
    <x v="7"/>
    <x v="1"/>
    <s v="26,02,2024  11:46:59"/>
    <n v="229"/>
    <s v="Delayed"/>
    <n v="1167"/>
    <n v="392.81"/>
    <n v="392.81"/>
    <n v="45"/>
    <s v="Male"/>
    <s v="Medium"/>
    <x v="2"/>
    <x v="1"/>
    <n v="1"/>
    <s v="None"/>
    <s v="Desk"/>
    <n v="6"/>
    <n v="2"/>
    <n v="70"/>
    <n v="0"/>
    <n v="0"/>
    <s v="Aisle"/>
  </r>
  <r>
    <s v="P1649"/>
    <s v="F300"/>
    <s v="Southwest"/>
    <x v="1"/>
    <x v="6"/>
    <s v="24,01,2025  16:46:00"/>
    <n v="131"/>
    <s v="On-time"/>
    <n v="859"/>
    <n v="469.55"/>
    <n v="469.55"/>
    <n v="42"/>
    <s v="Male"/>
    <s v="Medium"/>
    <x v="2"/>
    <x v="0"/>
    <n v="2"/>
    <s v="None"/>
    <s v="Online"/>
    <n v="6.6"/>
    <n v="10"/>
    <n v="78"/>
    <n v="0"/>
    <n v="0"/>
    <s v="Window"/>
  </r>
  <r>
    <s v="P1650"/>
    <s v="F1767"/>
    <s v="Southwest"/>
    <x v="0"/>
    <x v="6"/>
    <s v="16,11,2024  10:59:54"/>
    <n v="87"/>
    <s v="On-time"/>
    <n v="1640"/>
    <n v="373.71"/>
    <n v="373.71"/>
    <n v="72"/>
    <s v="Male"/>
    <s v="Medium"/>
    <x v="0"/>
    <x v="2"/>
    <n v="0"/>
    <s v="Silver"/>
    <s v="Online"/>
    <n v="3.9"/>
    <n v="9"/>
    <n v="116"/>
    <n v="0"/>
    <n v="0"/>
    <s v="Aisle"/>
  </r>
  <r>
    <s v="P1651"/>
    <s v="F1594"/>
    <s v="American Airlines"/>
    <x v="0"/>
    <x v="6"/>
    <s v="28,04,2024  07:57:14"/>
    <n v="202"/>
    <s v="On-time"/>
    <n v="1553"/>
    <n v="516.25"/>
    <n v="516.25"/>
    <n v="76"/>
    <s v="Female"/>
    <s v="Medium"/>
    <x v="2"/>
    <x v="1"/>
    <n v="3"/>
    <s v="None"/>
    <s v="Desk"/>
    <n v="6.7"/>
    <n v="11"/>
    <n v="92"/>
    <n v="0"/>
    <n v="0"/>
    <s v="Middle"/>
  </r>
  <r>
    <s v="P1652"/>
    <s v="F1863"/>
    <s v="United"/>
    <x v="5"/>
    <x v="0"/>
    <s v="29,07,2023  18:15:34"/>
    <n v="155"/>
    <s v="On-time"/>
    <n v="1129"/>
    <n v="436.69"/>
    <n v="436.69"/>
    <n v="25"/>
    <s v="Female"/>
    <s v="High"/>
    <x v="3"/>
    <x v="1"/>
    <n v="2"/>
    <s v="None"/>
    <s v="Desk"/>
    <n v="8.5"/>
    <n v="9"/>
    <n v="118"/>
    <n v="0"/>
    <n v="0"/>
    <s v="Window"/>
  </r>
  <r>
    <s v="P1653"/>
    <s v="F1186"/>
    <s v="Southwest"/>
    <x v="0"/>
    <x v="5"/>
    <s v="04,10,2024  02:08:08"/>
    <n v="240"/>
    <s v="On-time"/>
    <n v="992"/>
    <n v="382.39"/>
    <n v="382.39"/>
    <n v="56"/>
    <s v="Female"/>
    <s v="Medium"/>
    <x v="2"/>
    <x v="1"/>
    <n v="2"/>
    <s v="Silver"/>
    <s v="Mobile App"/>
    <n v="7"/>
    <n v="5"/>
    <n v="17"/>
    <n v="0"/>
    <n v="0"/>
    <s v="Aisle"/>
  </r>
  <r>
    <s v="P1654"/>
    <s v="F1040"/>
    <s v="Southwest"/>
    <x v="0"/>
    <x v="5"/>
    <s v="24,06,2023  09:46:23"/>
    <n v="161"/>
    <s v="On-time"/>
    <n v="1085"/>
    <n v="324.55"/>
    <n v="324.55"/>
    <n v="34"/>
    <s v="Male"/>
    <s v="High"/>
    <x v="2"/>
    <x v="1"/>
    <n v="1"/>
    <s v="None"/>
    <s v="Desk"/>
    <n v="5.6"/>
    <n v="0"/>
    <n v="29"/>
    <n v="0"/>
    <n v="0"/>
    <s v="Middle"/>
  </r>
  <r>
    <s v="P1655"/>
    <s v="F1879"/>
    <s v="JetBlue"/>
    <x v="5"/>
    <x v="7"/>
    <s v="29,05,2024  16:36:29"/>
    <n v="183"/>
    <s v="Delayed"/>
    <n v="672"/>
    <n v="353.7"/>
    <n v="353.7"/>
    <n v="51"/>
    <s v="Female"/>
    <s v="Medium"/>
    <x v="3"/>
    <x v="0"/>
    <n v="1"/>
    <s v="None"/>
    <s v="Desk"/>
    <n v="7.5"/>
    <n v="3"/>
    <n v="81"/>
    <n v="0"/>
    <n v="0"/>
    <s v="Aisle"/>
  </r>
  <r>
    <s v="P1656"/>
    <s v="F1655"/>
    <s v="Delta"/>
    <x v="2"/>
    <x v="6"/>
    <s v="27,06,2023  15:21:19"/>
    <n v="221"/>
    <s v="On-time"/>
    <n v="1056"/>
    <n v="403.78"/>
    <n v="403.78"/>
    <n v="75"/>
    <s v="Male"/>
    <s v="Medium"/>
    <x v="1"/>
    <x v="1"/>
    <n v="0"/>
    <s v="Silver"/>
    <s v="Mobile App"/>
    <n v="5.0999999999999996"/>
    <n v="15"/>
    <n v="84"/>
    <n v="0"/>
    <n v="0"/>
    <s v="Window"/>
  </r>
  <r>
    <s v="P1657"/>
    <s v="F147"/>
    <s v="Delta"/>
    <x v="2"/>
    <x v="6"/>
    <s v="14,10,2023  02:20:44"/>
    <n v="123"/>
    <s v="On-time"/>
    <n v="1311"/>
    <n v="439.35"/>
    <n v="439.35"/>
    <n v="36"/>
    <s v="Female"/>
    <s v="Low"/>
    <x v="1"/>
    <x v="1"/>
    <n v="0"/>
    <s v="None"/>
    <s v="Online"/>
    <n v="7.6"/>
    <n v="5"/>
    <n v="117"/>
    <n v="0"/>
    <n v="0"/>
    <s v="Window"/>
  </r>
  <r>
    <s v="P1658"/>
    <s v="F704"/>
    <s v="United"/>
    <x v="2"/>
    <x v="4"/>
    <s v="30,03,2024  09:25:45"/>
    <n v="171"/>
    <s v="On-time"/>
    <n v="1385"/>
    <n v="489.04"/>
    <n v="489.04"/>
    <n v="18"/>
    <s v="Male"/>
    <s v="Medium"/>
    <x v="1"/>
    <x v="2"/>
    <n v="1"/>
    <s v="Silver"/>
    <s v="Online"/>
    <n v="7.9"/>
    <n v="13"/>
    <n v="112"/>
    <n v="0"/>
    <n v="0"/>
    <s v="Aisle"/>
  </r>
  <r>
    <s v="P1659"/>
    <s v="F1574"/>
    <s v="United"/>
    <x v="1"/>
    <x v="1"/>
    <s v="29,07,2024  07:39:57"/>
    <n v="256"/>
    <s v="On-time"/>
    <n v="929"/>
    <n v="341.51"/>
    <n v="341.51"/>
    <n v="19"/>
    <s v="Female"/>
    <s v="Low"/>
    <x v="0"/>
    <x v="1"/>
    <n v="1"/>
    <s v="Platinum"/>
    <s v="Online"/>
    <n v="4.4000000000000004"/>
    <n v="4"/>
    <n v="93"/>
    <n v="0"/>
    <n v="1"/>
    <s v="Aisle"/>
  </r>
  <r>
    <s v="P1660"/>
    <s v="F1054"/>
    <s v="JetBlue"/>
    <x v="2"/>
    <x v="3"/>
    <s v="28,07,2023  02:29:49"/>
    <n v="147"/>
    <s v="On-time"/>
    <n v="1318"/>
    <n v="267.24"/>
    <n v="267.24"/>
    <n v="39"/>
    <s v="Male"/>
    <s v="Medium"/>
    <x v="2"/>
    <x v="1"/>
    <n v="3"/>
    <s v="Silver"/>
    <s v="Desk"/>
    <n v="6.2"/>
    <n v="5"/>
    <n v="79"/>
    <n v="0"/>
    <n v="0"/>
    <s v="Aisle"/>
  </r>
  <r>
    <s v="P1661"/>
    <s v="F1562"/>
    <s v="United"/>
    <x v="2"/>
    <x v="5"/>
    <s v="02,08,2023  16:17:57"/>
    <n v="173"/>
    <s v="On-time"/>
    <n v="1439"/>
    <n v="439.15"/>
    <n v="439.15"/>
    <n v="62"/>
    <s v="Female"/>
    <s v="Medium"/>
    <x v="2"/>
    <x v="1"/>
    <n v="1"/>
    <s v="Gold"/>
    <s v="Online"/>
    <n v="8.6999999999999993"/>
    <n v="8"/>
    <n v="11"/>
    <n v="0"/>
    <n v="0"/>
    <s v="Middle"/>
  </r>
  <r>
    <s v="P1662"/>
    <s v="F1534"/>
    <s v="United"/>
    <x v="4"/>
    <x v="0"/>
    <s v="20,11,2024  10:02:48"/>
    <n v="200"/>
    <s v="On-time"/>
    <n v="1318"/>
    <n v="387.65"/>
    <n v="387.65"/>
    <n v="73"/>
    <s v="Female"/>
    <s v="Low"/>
    <x v="1"/>
    <x v="0"/>
    <n v="2"/>
    <s v="None"/>
    <s v="Airport Kiosk"/>
    <n v="8.8000000000000007"/>
    <n v="18"/>
    <n v="56"/>
    <n v="0"/>
    <n v="0"/>
    <s v="Aisle"/>
  </r>
  <r>
    <s v="P1663"/>
    <s v="F952"/>
    <s v="JetBlue"/>
    <x v="6"/>
    <x v="4"/>
    <s v="03,01,2025  17:49:32"/>
    <n v="174"/>
    <s v="On-time"/>
    <n v="981"/>
    <n v="237.84"/>
    <n v="237.84"/>
    <n v="64"/>
    <s v="Female"/>
    <s v="Medium"/>
    <x v="0"/>
    <x v="0"/>
    <n v="1"/>
    <s v="Platinum"/>
    <s v="Mobile App"/>
    <n v="6.8"/>
    <n v="6"/>
    <n v="109"/>
    <n v="0"/>
    <n v="0"/>
    <s v="Window"/>
  </r>
  <r>
    <s v="P1664"/>
    <s v="F97"/>
    <s v="American Airlines"/>
    <x v="4"/>
    <x v="1"/>
    <s v="27,04,2023  13:04:11"/>
    <n v="247"/>
    <s v="On-time"/>
    <n v="1255"/>
    <n v="254.14"/>
    <n v="254.14"/>
    <n v="71"/>
    <s v="Female"/>
    <s v="Medium"/>
    <x v="0"/>
    <x v="2"/>
    <n v="2"/>
    <s v="Silver"/>
    <s v="Desk"/>
    <n v="6.6"/>
    <n v="31"/>
    <n v="37"/>
    <n v="0"/>
    <n v="0"/>
    <s v="Window"/>
  </r>
  <r>
    <s v="P1665"/>
    <s v="F1618"/>
    <s v="JetBlue"/>
    <x v="4"/>
    <x v="7"/>
    <s v="07,07,2024  11:05:01"/>
    <n v="40"/>
    <s v="On-time"/>
    <n v="1014"/>
    <n v="426.46"/>
    <n v="426.46"/>
    <n v="22"/>
    <s v="Female"/>
    <s v="Low"/>
    <x v="2"/>
    <x v="1"/>
    <n v="0"/>
    <s v="None"/>
    <s v="Airport Kiosk"/>
    <n v="8"/>
    <n v="31"/>
    <n v="103"/>
    <n v="0"/>
    <n v="0"/>
    <s v="Window"/>
  </r>
  <r>
    <s v="P1666"/>
    <s v="F196"/>
    <s v="JetBlue"/>
    <x v="3"/>
    <x v="6"/>
    <s v="13,06,2024  22:20:28"/>
    <n v="244"/>
    <s v="On-time"/>
    <n v="1102"/>
    <n v="382.44"/>
    <n v="382.44"/>
    <n v="26"/>
    <s v="Male"/>
    <s v="Medium"/>
    <x v="1"/>
    <x v="0"/>
    <n v="1"/>
    <s v="None"/>
    <s v="Online"/>
    <n v="7.7"/>
    <n v="5"/>
    <n v="6"/>
    <n v="0"/>
    <n v="0"/>
    <s v="Middle"/>
  </r>
  <r>
    <s v="P1667"/>
    <s v="F1494"/>
    <s v="Delta"/>
    <x v="6"/>
    <x v="1"/>
    <s v="18,11,2023  02:13:13"/>
    <n v="164"/>
    <s v="Delayed"/>
    <n v="1618"/>
    <n v="300.99"/>
    <n v="300.99"/>
    <n v="24"/>
    <s v="Male"/>
    <s v="High"/>
    <x v="2"/>
    <x v="1"/>
    <n v="3"/>
    <s v="Silver"/>
    <s v="Mobile App"/>
    <n v="8.1999999999999993"/>
    <n v="4"/>
    <n v="104"/>
    <n v="0"/>
    <n v="0"/>
    <s v="Window"/>
  </r>
  <r>
    <s v="P1668"/>
    <s v="F1667"/>
    <s v="JetBlue"/>
    <x v="0"/>
    <x v="3"/>
    <s v="04,10,2024  16:23:46"/>
    <n v="196"/>
    <s v="On-time"/>
    <n v="1316"/>
    <n v="442.33"/>
    <n v="442.33"/>
    <n v="66"/>
    <s v="Female"/>
    <s v="Medium"/>
    <x v="2"/>
    <x v="1"/>
    <n v="1"/>
    <s v="None"/>
    <s v="Mobile App"/>
    <n v="5.0999999999999996"/>
    <n v="2"/>
    <n v="59"/>
    <n v="0"/>
    <n v="0"/>
    <s v="Aisle"/>
  </r>
  <r>
    <s v="P1669"/>
    <s v="F272"/>
    <s v="United"/>
    <x v="3"/>
    <x v="4"/>
    <s v="18,05,2024  14:34:23"/>
    <n v="52"/>
    <s v="On-time"/>
    <n v="1463"/>
    <n v="411.06"/>
    <n v="411.06"/>
    <n v="55"/>
    <s v="Male"/>
    <s v="Medium"/>
    <x v="1"/>
    <x v="1"/>
    <n v="3"/>
    <s v="None"/>
    <s v="Airport Kiosk"/>
    <n v="8.1"/>
    <n v="5"/>
    <n v="18"/>
    <n v="0"/>
    <n v="0"/>
    <s v="Middle"/>
  </r>
  <r>
    <s v="P1670"/>
    <s v="F1981"/>
    <s v="JetBlue"/>
    <x v="6"/>
    <x v="2"/>
    <s v="25,08,2023  17:54:07"/>
    <n v="305"/>
    <s v="On-time"/>
    <n v="1601"/>
    <n v="305.85000000000002"/>
    <n v="305.85000000000002"/>
    <n v="24"/>
    <s v="Female"/>
    <s v="Medium"/>
    <x v="3"/>
    <x v="1"/>
    <n v="0"/>
    <s v="Gold"/>
    <s v="Online"/>
    <n v="8.5"/>
    <n v="4"/>
    <n v="10"/>
    <n v="0"/>
    <n v="0"/>
    <s v="Middle"/>
  </r>
  <r>
    <s v="P1671"/>
    <s v="F1196"/>
    <s v="United"/>
    <x v="1"/>
    <x v="1"/>
    <s v="25,06,2023  14:38:24"/>
    <n v="42"/>
    <s v="On-time"/>
    <n v="1295"/>
    <n v="474.78"/>
    <n v="474.78"/>
    <n v="77"/>
    <s v="Female"/>
    <s v="Low"/>
    <x v="0"/>
    <x v="3"/>
    <n v="0"/>
    <s v="None"/>
    <s v="Airport Kiosk"/>
    <n v="5.0999999999999996"/>
    <n v="12"/>
    <n v="59"/>
    <n v="0"/>
    <n v="0"/>
    <s v="Window"/>
  </r>
  <r>
    <s v="P1672"/>
    <s v="F363"/>
    <s v="JetBlue"/>
    <x v="4"/>
    <x v="0"/>
    <s v="02,06,2024  02:52:47"/>
    <n v="211"/>
    <s v="On-time"/>
    <n v="1730"/>
    <n v="471.81"/>
    <n v="471.81"/>
    <n v="39"/>
    <s v="Male"/>
    <s v="Low"/>
    <x v="1"/>
    <x v="1"/>
    <n v="2"/>
    <s v="Platinum"/>
    <s v="Desk"/>
    <n v="7.6"/>
    <n v="1"/>
    <n v="32"/>
    <n v="0"/>
    <n v="0"/>
    <s v="Aisle"/>
  </r>
  <r>
    <s v="P1673"/>
    <s v="F450"/>
    <s v="Delta"/>
    <x v="5"/>
    <x v="2"/>
    <s v="29,06,2023  02:23:11"/>
    <n v="91"/>
    <s v="Cancelled"/>
    <n v="1203"/>
    <n v="318.47000000000003"/>
    <n v="318.47000000000003"/>
    <n v="32"/>
    <s v="Female"/>
    <s v="Medium"/>
    <x v="2"/>
    <x v="1"/>
    <n v="3"/>
    <s v="Platinum"/>
    <s v="Online"/>
    <n v="4.9000000000000004"/>
    <n v="2"/>
    <n v="27"/>
    <n v="0"/>
    <n v="0"/>
    <s v="Aisle"/>
  </r>
  <r>
    <s v="P1674"/>
    <s v="F738"/>
    <s v="JetBlue"/>
    <x v="3"/>
    <x v="5"/>
    <s v="03,06,2024  02:28:36"/>
    <n v="172"/>
    <s v="Delayed"/>
    <n v="1095"/>
    <n v="459.32"/>
    <n v="459.32"/>
    <n v="59"/>
    <s v="Female"/>
    <s v="Medium"/>
    <x v="1"/>
    <x v="1"/>
    <n v="0"/>
    <s v="None"/>
    <s v="Airport Kiosk"/>
    <n v="7.9"/>
    <n v="11"/>
    <n v="17"/>
    <n v="0"/>
    <n v="0"/>
    <s v="Aisle"/>
  </r>
  <r>
    <s v="P1675"/>
    <s v="F1497"/>
    <s v="JetBlue"/>
    <x v="1"/>
    <x v="5"/>
    <s v="10,07,2023  08:14:39"/>
    <n v="69"/>
    <s v="On-time"/>
    <n v="613"/>
    <n v="270.66000000000003"/>
    <n v="270.66000000000003"/>
    <n v="50"/>
    <s v="Female"/>
    <s v="Medium"/>
    <x v="1"/>
    <x v="1"/>
    <n v="1"/>
    <s v="Silver"/>
    <s v="Desk"/>
    <n v="6.4"/>
    <n v="15"/>
    <n v="46"/>
    <n v="0"/>
    <n v="1"/>
    <s v="Aisle"/>
  </r>
  <r>
    <s v="P1676"/>
    <s v="F1496"/>
    <s v="Southwest"/>
    <x v="2"/>
    <x v="0"/>
    <s v="11,05,2023  02:43:00"/>
    <n v="155"/>
    <s v="On-time"/>
    <n v="780"/>
    <n v="472.55"/>
    <n v="472.55"/>
    <n v="65"/>
    <s v="Male"/>
    <s v="Medium"/>
    <x v="1"/>
    <x v="1"/>
    <n v="2"/>
    <s v="Silver"/>
    <s v="Airport Kiosk"/>
    <n v="4.7"/>
    <n v="15"/>
    <n v="100"/>
    <n v="0"/>
    <n v="0"/>
    <s v="Middle"/>
  </r>
  <r>
    <s v="P1677"/>
    <s v="F1749"/>
    <s v="Southwest"/>
    <x v="0"/>
    <x v="5"/>
    <s v="22,05,2023  10:49:00"/>
    <n v="129"/>
    <s v="On-time"/>
    <n v="1374"/>
    <n v="396.2"/>
    <n v="396.2"/>
    <n v="19"/>
    <s v="Female"/>
    <s v="High"/>
    <x v="2"/>
    <x v="1"/>
    <n v="2"/>
    <s v="Silver"/>
    <s v="Online"/>
    <n v="8.4"/>
    <n v="0"/>
    <n v="91"/>
    <n v="0"/>
    <n v="0"/>
    <s v="Middle"/>
  </r>
  <r>
    <s v="P1678"/>
    <s v="F1316"/>
    <s v="JetBlue"/>
    <x v="0"/>
    <x v="2"/>
    <s v="23,12,2024  04:56:54"/>
    <n v="54"/>
    <s v="On-time"/>
    <n v="1126"/>
    <n v="275.39"/>
    <n v="275.39"/>
    <n v="45"/>
    <s v="Male"/>
    <s v="Low"/>
    <x v="2"/>
    <x v="1"/>
    <n v="2"/>
    <s v="None"/>
    <s v="Mobile App"/>
    <n v="8.6"/>
    <n v="10"/>
    <n v="101"/>
    <n v="0"/>
    <n v="0"/>
    <s v="Aisle"/>
  </r>
  <r>
    <s v="P1679"/>
    <s v="F1373"/>
    <s v="American Airlines"/>
    <x v="0"/>
    <x v="5"/>
    <s v="28,08,2023  06:08:01"/>
    <n v="211"/>
    <s v="On-time"/>
    <n v="1389"/>
    <n v="328.51"/>
    <n v="328.51"/>
    <n v="61"/>
    <s v="Female"/>
    <s v="Medium"/>
    <x v="2"/>
    <x v="2"/>
    <n v="1"/>
    <s v="None"/>
    <s v="Airport Kiosk"/>
    <n v="6.9"/>
    <n v="2"/>
    <n v="103"/>
    <n v="0"/>
    <n v="1"/>
    <s v="Middle"/>
  </r>
  <r>
    <s v="P1680"/>
    <s v="F1347"/>
    <s v="United"/>
    <x v="2"/>
    <x v="0"/>
    <s v="28,12,2024  00:16:52"/>
    <n v="78"/>
    <s v="On-time"/>
    <n v="739"/>
    <n v="365.63"/>
    <n v="365.63"/>
    <n v="21"/>
    <s v="Male"/>
    <s v="Medium"/>
    <x v="3"/>
    <x v="1"/>
    <n v="1"/>
    <s v="None"/>
    <s v="Desk"/>
    <n v="7.4"/>
    <n v="5"/>
    <n v="42"/>
    <n v="1"/>
    <n v="0"/>
    <s v="Middle"/>
  </r>
  <r>
    <s v="P1681"/>
    <s v="F29"/>
    <s v="Delta"/>
    <x v="2"/>
    <x v="3"/>
    <s v="01,11,2024  16:10:12"/>
    <n v="103"/>
    <s v="On-time"/>
    <n v="1002"/>
    <n v="284.13"/>
    <n v="284.13"/>
    <n v="41"/>
    <s v="Male"/>
    <s v="Medium"/>
    <x v="0"/>
    <x v="0"/>
    <n v="0"/>
    <s v="None"/>
    <s v="Mobile App"/>
    <n v="9.4"/>
    <n v="1"/>
    <n v="4"/>
    <n v="0"/>
    <n v="0"/>
    <s v="Aisle"/>
  </r>
  <r>
    <s v="P1682"/>
    <s v="F762"/>
    <s v="American Airlines"/>
    <x v="7"/>
    <x v="0"/>
    <s v="25,09,2024  10:03:49"/>
    <n v="267"/>
    <s v="On-time"/>
    <n v="1256"/>
    <n v="277.91000000000003"/>
    <n v="277.91000000000003"/>
    <n v="44"/>
    <s v="Male"/>
    <s v="Medium"/>
    <x v="3"/>
    <x v="1"/>
    <n v="1"/>
    <s v="None"/>
    <s v="Online"/>
    <n v="5.6"/>
    <n v="2"/>
    <n v="31"/>
    <n v="1"/>
    <n v="0"/>
    <s v="Window"/>
  </r>
  <r>
    <s v="P1683"/>
    <s v="F18"/>
    <s v="Delta"/>
    <x v="2"/>
    <x v="6"/>
    <s v="08,01,2025  04:01:42"/>
    <n v="157"/>
    <s v="On-time"/>
    <n v="1066"/>
    <n v="127.22"/>
    <n v="127.22"/>
    <n v="55"/>
    <s v="Female"/>
    <s v="Medium"/>
    <x v="1"/>
    <x v="1"/>
    <n v="0"/>
    <s v="None"/>
    <s v="Online"/>
    <n v="8.1"/>
    <n v="1"/>
    <n v="12"/>
    <n v="0"/>
    <n v="0"/>
    <s v="Window"/>
  </r>
  <r>
    <s v="P1684"/>
    <s v="F1778"/>
    <s v="Southwest"/>
    <x v="5"/>
    <x v="7"/>
    <s v="06,07,2023  23:30:37"/>
    <n v="254"/>
    <s v="On-time"/>
    <n v="1300"/>
    <n v="258.58"/>
    <n v="258.58"/>
    <n v="53"/>
    <s v="Male"/>
    <s v="Medium"/>
    <x v="1"/>
    <x v="2"/>
    <n v="4"/>
    <s v="Silver"/>
    <s v="Online"/>
    <n v="8.1999999999999993"/>
    <n v="3"/>
    <n v="117"/>
    <n v="0"/>
    <n v="1"/>
    <s v="Window"/>
  </r>
  <r>
    <s v="P1685"/>
    <s v="F536"/>
    <s v="JetBlue"/>
    <x v="4"/>
    <x v="3"/>
    <s v="26,09,2024  18:23:00"/>
    <n v="84"/>
    <s v="On-time"/>
    <n v="1850"/>
    <n v="285.54000000000002"/>
    <n v="285.54000000000002"/>
    <n v="40"/>
    <s v="Male"/>
    <s v="Low"/>
    <x v="2"/>
    <x v="1"/>
    <n v="1"/>
    <s v="None"/>
    <s v="Desk"/>
    <n v="8"/>
    <n v="12"/>
    <n v="101"/>
    <n v="0"/>
    <n v="1"/>
    <s v="Window"/>
  </r>
  <r>
    <s v="P1686"/>
    <s v="F1660"/>
    <s v="American Airlines"/>
    <x v="1"/>
    <x v="1"/>
    <s v="04,02,2024  11:41:34"/>
    <n v="182"/>
    <s v="On-time"/>
    <n v="1410"/>
    <n v="403.94"/>
    <n v="403.94"/>
    <n v="47"/>
    <s v="Male"/>
    <s v="Low"/>
    <x v="1"/>
    <x v="0"/>
    <n v="1"/>
    <s v="Silver"/>
    <s v="Desk"/>
    <n v="4.5"/>
    <n v="6"/>
    <n v="6"/>
    <n v="0"/>
    <n v="0"/>
    <s v="Aisle"/>
  </r>
  <r>
    <s v="P1687"/>
    <s v="F1300"/>
    <s v="United"/>
    <x v="3"/>
    <x v="3"/>
    <s v="04,06,2024  01:44:56"/>
    <n v="116"/>
    <s v="On-time"/>
    <n v="824"/>
    <n v="338.79"/>
    <n v="338.79"/>
    <n v="69"/>
    <s v="Male"/>
    <s v="Medium"/>
    <x v="0"/>
    <x v="2"/>
    <n v="2"/>
    <s v="Silver"/>
    <s v="Desk"/>
    <n v="7.1"/>
    <n v="45"/>
    <n v="79"/>
    <n v="0"/>
    <n v="0"/>
    <s v="Aisle"/>
  </r>
  <r>
    <s v="P1688"/>
    <s v="F48"/>
    <s v="Southwest"/>
    <x v="3"/>
    <x v="3"/>
    <s v="13,10,2023  19:47:48"/>
    <n v="162"/>
    <s v="Cancelled"/>
    <n v="1409"/>
    <n v="339.48"/>
    <n v="339.48"/>
    <n v="43"/>
    <s v="Male"/>
    <s v="Medium"/>
    <x v="0"/>
    <x v="1"/>
    <n v="1"/>
    <s v="None"/>
    <s v="Online"/>
    <n v="6.2"/>
    <n v="1"/>
    <n v="22"/>
    <n v="0"/>
    <n v="0"/>
    <s v="Middle"/>
  </r>
  <r>
    <s v="P1689"/>
    <s v="F245"/>
    <s v="JetBlue"/>
    <x v="5"/>
    <x v="1"/>
    <s v="29,08,2023  15:34:58"/>
    <n v="229"/>
    <s v="On-time"/>
    <n v="1328"/>
    <n v="400.64"/>
    <n v="400.64"/>
    <n v="71"/>
    <s v="Male"/>
    <s v="Low"/>
    <x v="1"/>
    <x v="1"/>
    <n v="2"/>
    <s v="None"/>
    <s v="Online"/>
    <n v="4.4000000000000004"/>
    <n v="7"/>
    <n v="12"/>
    <n v="0"/>
    <n v="0"/>
    <s v="Aisle"/>
  </r>
  <r>
    <s v="P1690"/>
    <s v="F297"/>
    <s v="JetBlue"/>
    <x v="7"/>
    <x v="6"/>
    <s v="15,05,2024  14:26:54"/>
    <n v="321"/>
    <s v="On-time"/>
    <n v="1233"/>
    <n v="526.03"/>
    <n v="526.03"/>
    <n v="59"/>
    <s v="Female"/>
    <s v="Medium"/>
    <x v="2"/>
    <x v="2"/>
    <n v="2"/>
    <s v="None"/>
    <s v="Online"/>
    <n v="8.3000000000000007"/>
    <n v="21"/>
    <n v="70"/>
    <n v="0"/>
    <n v="0"/>
    <s v="Window"/>
  </r>
  <r>
    <s v="P1691"/>
    <s v="F1114"/>
    <s v="United"/>
    <x v="1"/>
    <x v="6"/>
    <s v="29,01,2025  08:37:22"/>
    <n v="177"/>
    <s v="On-time"/>
    <n v="861"/>
    <n v="377.67"/>
    <n v="377.67"/>
    <n v="43"/>
    <s v="Female"/>
    <s v="Medium"/>
    <x v="1"/>
    <x v="1"/>
    <n v="2"/>
    <s v="None"/>
    <s v="Airport Kiosk"/>
    <n v="8.6"/>
    <n v="6"/>
    <n v="24"/>
    <n v="0"/>
    <n v="0"/>
    <s v="Window"/>
  </r>
  <r>
    <s v="P1692"/>
    <s v="F614"/>
    <s v="American Airlines"/>
    <x v="0"/>
    <x v="0"/>
    <s v="03,02,2024  19:13:22"/>
    <n v="60"/>
    <s v="On-time"/>
    <n v="1017"/>
    <n v="298.79000000000002"/>
    <n v="298.79000000000002"/>
    <n v="61"/>
    <s v="Male"/>
    <s v="Medium"/>
    <x v="1"/>
    <x v="1"/>
    <n v="1"/>
    <s v="Silver"/>
    <s v="Mobile App"/>
    <n v="9.4"/>
    <n v="33"/>
    <n v="17"/>
    <n v="0"/>
    <n v="0"/>
    <s v="Aisle"/>
  </r>
  <r>
    <s v="P1693"/>
    <s v="F1625"/>
    <s v="Delta"/>
    <x v="1"/>
    <x v="6"/>
    <s v="31,10,2023  05:44:28"/>
    <n v="129"/>
    <s v="On-time"/>
    <n v="1321"/>
    <n v="487.78"/>
    <n v="487.78"/>
    <n v="25"/>
    <s v="Female"/>
    <s v="Medium"/>
    <x v="0"/>
    <x v="0"/>
    <n v="1"/>
    <s v="Gold"/>
    <s v="Desk"/>
    <n v="7.9"/>
    <n v="6"/>
    <n v="4"/>
    <n v="0"/>
    <n v="0"/>
    <s v="Aisle"/>
  </r>
  <r>
    <s v="P1694"/>
    <s v="F1784"/>
    <s v="JetBlue"/>
    <x v="6"/>
    <x v="5"/>
    <s v="31,10,2023  19:40:14"/>
    <n v="172"/>
    <s v="On-time"/>
    <n v="1388"/>
    <n v="266.47000000000003"/>
    <n v="266.47000000000003"/>
    <n v="58"/>
    <s v="Male"/>
    <s v="Medium"/>
    <x v="2"/>
    <x v="1"/>
    <n v="0"/>
    <s v="None"/>
    <s v="Airport Kiosk"/>
    <n v="4.9000000000000004"/>
    <n v="1"/>
    <n v="97"/>
    <n v="0"/>
    <n v="0"/>
    <s v="Middle"/>
  </r>
  <r>
    <s v="P1695"/>
    <s v="F1051"/>
    <s v="American Airlines"/>
    <x v="4"/>
    <x v="6"/>
    <s v="18,05,2024  22:01:54"/>
    <n v="119"/>
    <s v="On-time"/>
    <n v="814"/>
    <n v="448.55"/>
    <n v="448.55"/>
    <n v="77"/>
    <s v="Male"/>
    <s v="Medium"/>
    <x v="1"/>
    <x v="1"/>
    <n v="0"/>
    <s v="Silver"/>
    <s v="Online"/>
    <n v="6.6"/>
    <n v="19"/>
    <n v="52"/>
    <n v="0"/>
    <n v="0"/>
    <s v="Aisle"/>
  </r>
  <r>
    <s v="P1696"/>
    <s v="F524"/>
    <s v="JetBlue"/>
    <x v="3"/>
    <x v="5"/>
    <s v="02,12,2024  06:17:04"/>
    <n v="273"/>
    <s v="On-time"/>
    <n v="1155"/>
    <n v="535.36"/>
    <n v="535.36"/>
    <n v="51"/>
    <s v="Female"/>
    <s v="Medium"/>
    <x v="2"/>
    <x v="0"/>
    <n v="1"/>
    <s v="None"/>
    <s v="Airport Kiosk"/>
    <n v="5.8"/>
    <n v="12"/>
    <n v="18"/>
    <n v="0"/>
    <n v="0"/>
    <s v="Aisle"/>
  </r>
  <r>
    <s v="P1697"/>
    <s v="F1885"/>
    <s v="United"/>
    <x v="3"/>
    <x v="0"/>
    <s v="13,05,2023  14:10:32"/>
    <n v="98"/>
    <s v="On-time"/>
    <n v="748"/>
    <n v="376.69"/>
    <n v="376.69"/>
    <n v="41"/>
    <s v="Female"/>
    <s v="Low"/>
    <x v="0"/>
    <x v="3"/>
    <n v="2"/>
    <s v="Silver"/>
    <s v="Mobile App"/>
    <n v="6"/>
    <n v="1"/>
    <n v="59"/>
    <n v="0"/>
    <n v="0"/>
    <s v="Aisle"/>
  </r>
  <r>
    <s v="P1698"/>
    <s v="F204"/>
    <s v="JetBlue"/>
    <x v="3"/>
    <x v="3"/>
    <s v="23,02,2025  23:08:25"/>
    <n v="219"/>
    <s v="On-time"/>
    <n v="1563"/>
    <n v="296.49"/>
    <n v="296.49"/>
    <n v="30"/>
    <s v="Female"/>
    <s v="Medium"/>
    <x v="1"/>
    <x v="2"/>
    <n v="1"/>
    <s v="Silver"/>
    <s v="Mobile App"/>
    <n v="6.7"/>
    <n v="29"/>
    <n v="85"/>
    <n v="0"/>
    <n v="1"/>
    <s v="Window"/>
  </r>
  <r>
    <s v="P1699"/>
    <s v="F409"/>
    <s v="Southwest"/>
    <x v="7"/>
    <x v="4"/>
    <s v="21,09,2024  09:40:16"/>
    <n v="145"/>
    <s v="On-time"/>
    <n v="1078"/>
    <n v="200.05"/>
    <n v="200.05"/>
    <n v="31"/>
    <s v="Female"/>
    <s v="Medium"/>
    <x v="2"/>
    <x v="1"/>
    <n v="2"/>
    <s v="None"/>
    <s v="Online"/>
    <n v="4.7"/>
    <n v="0"/>
    <n v="48"/>
    <n v="0"/>
    <n v="0"/>
    <s v="Window"/>
  </r>
  <r>
    <s v="P1700"/>
    <s v="F1598"/>
    <s v="JetBlue"/>
    <x v="4"/>
    <x v="4"/>
    <s v="02,12,2024  10:13:15"/>
    <n v="237"/>
    <s v="On-time"/>
    <n v="1357"/>
    <n v="384.09"/>
    <n v="384.09"/>
    <n v="26"/>
    <s v="Female"/>
    <s v="Low"/>
    <x v="3"/>
    <x v="1"/>
    <n v="0"/>
    <s v="Gold"/>
    <s v="Online"/>
    <n v="8"/>
    <n v="18"/>
    <n v="31"/>
    <n v="0"/>
    <n v="0"/>
    <s v="Middle"/>
  </r>
  <r>
    <s v="P1701"/>
    <s v="F1097"/>
    <s v="Southwest"/>
    <x v="0"/>
    <x v="5"/>
    <s v="09,12,2024  10:59:06"/>
    <n v="298"/>
    <s v="On-time"/>
    <n v="830"/>
    <n v="436.76"/>
    <n v="436.76"/>
    <n v="59"/>
    <s v="Male"/>
    <s v="High"/>
    <x v="2"/>
    <x v="1"/>
    <n v="1"/>
    <s v="None"/>
    <s v="Online"/>
    <n v="5.7"/>
    <n v="4"/>
    <n v="49"/>
    <n v="0"/>
    <n v="0"/>
    <s v="Middle"/>
  </r>
  <r>
    <s v="P1702"/>
    <s v="F359"/>
    <s v="JetBlue"/>
    <x v="6"/>
    <x v="7"/>
    <s v="23,09,2024  14:16:09"/>
    <n v="223"/>
    <s v="On-time"/>
    <n v="1165"/>
    <n v="565.01"/>
    <n v="565.01"/>
    <n v="55"/>
    <s v="Male"/>
    <s v="High"/>
    <x v="3"/>
    <x v="1"/>
    <n v="0"/>
    <s v="None"/>
    <s v="Mobile App"/>
    <n v="7.6"/>
    <n v="5"/>
    <n v="99"/>
    <n v="0"/>
    <n v="0"/>
    <s v="Middle"/>
  </r>
  <r>
    <s v="P1703"/>
    <s v="F1343"/>
    <s v="Southwest"/>
    <x v="2"/>
    <x v="2"/>
    <s v="01,10,2023  16:01:45"/>
    <n v="161"/>
    <s v="On-time"/>
    <n v="1507"/>
    <n v="349.76"/>
    <n v="349.76"/>
    <n v="59"/>
    <s v="Male"/>
    <s v="Medium"/>
    <x v="0"/>
    <x v="3"/>
    <n v="2"/>
    <s v="None"/>
    <s v="Airport Kiosk"/>
    <n v="5.9"/>
    <n v="6"/>
    <n v="72"/>
    <n v="0"/>
    <n v="0"/>
    <s v="Aisle"/>
  </r>
  <r>
    <s v="P1704"/>
    <s v="F225"/>
    <s v="Delta"/>
    <x v="5"/>
    <x v="3"/>
    <s v="12,04,2025  14:02:38"/>
    <n v="144"/>
    <s v="Delayed"/>
    <n v="820"/>
    <n v="509.75"/>
    <n v="509.75"/>
    <n v="47"/>
    <s v="Male"/>
    <s v="High"/>
    <x v="0"/>
    <x v="1"/>
    <n v="2"/>
    <s v="None"/>
    <s v="Airport Kiosk"/>
    <n v="7.7"/>
    <n v="0"/>
    <n v="114"/>
    <n v="1"/>
    <n v="0"/>
    <s v="Aisle"/>
  </r>
  <r>
    <s v="P1705"/>
    <s v="F744"/>
    <s v="American Airlines"/>
    <x v="5"/>
    <x v="2"/>
    <s v="09,05,2023  21:43:03"/>
    <n v="208"/>
    <s v="On-time"/>
    <n v="693"/>
    <n v="365.53"/>
    <n v="365.53"/>
    <n v="70"/>
    <s v="Female"/>
    <s v="High"/>
    <x v="1"/>
    <x v="1"/>
    <n v="0"/>
    <s v="Gold"/>
    <s v="Desk"/>
    <n v="7.3"/>
    <n v="0"/>
    <n v="57"/>
    <n v="1"/>
    <n v="0"/>
    <s v="Window"/>
  </r>
  <r>
    <s v="P1706"/>
    <s v="F1632"/>
    <s v="Southwest"/>
    <x v="4"/>
    <x v="1"/>
    <s v="09,03,2025  14:34:43"/>
    <n v="178"/>
    <s v="On-time"/>
    <n v="1424"/>
    <n v="530.47"/>
    <n v="530.47"/>
    <n v="23"/>
    <s v="Male"/>
    <s v="Low"/>
    <x v="2"/>
    <x v="2"/>
    <n v="1"/>
    <s v="None"/>
    <s v="Mobile App"/>
    <n v="8.1"/>
    <n v="1"/>
    <n v="87"/>
    <n v="0"/>
    <n v="0"/>
    <s v="Window"/>
  </r>
  <r>
    <s v="P1707"/>
    <s v="F1181"/>
    <s v="Southwest"/>
    <x v="5"/>
    <x v="6"/>
    <s v="25,09,2023  18:28:01"/>
    <n v="101"/>
    <s v="On-time"/>
    <n v="1319"/>
    <n v="152.51"/>
    <n v="152.51"/>
    <n v="49"/>
    <s v="Male"/>
    <s v="Low"/>
    <x v="3"/>
    <x v="2"/>
    <n v="1"/>
    <s v="None"/>
    <s v="Mobile App"/>
    <n v="7.7"/>
    <n v="8"/>
    <n v="30"/>
    <n v="0"/>
    <n v="0"/>
    <s v="Middle"/>
  </r>
  <r>
    <s v="P1708"/>
    <s v="F960"/>
    <s v="Delta"/>
    <x v="4"/>
    <x v="5"/>
    <s v="11,12,2024  14:08:43"/>
    <n v="262"/>
    <s v="On-time"/>
    <n v="1182"/>
    <n v="268.51"/>
    <n v="268.51"/>
    <n v="53"/>
    <s v="Male"/>
    <s v="Medium"/>
    <x v="0"/>
    <x v="3"/>
    <n v="0"/>
    <s v="Gold"/>
    <s v="Desk"/>
    <n v="6.7"/>
    <n v="7"/>
    <n v="46"/>
    <n v="1"/>
    <n v="1"/>
    <s v="Middle"/>
  </r>
  <r>
    <s v="P1709"/>
    <s v="F1702"/>
    <s v="Southwest"/>
    <x v="2"/>
    <x v="4"/>
    <s v="17,03,2025  20:15:54"/>
    <n v="72"/>
    <s v="Delayed"/>
    <n v="1445"/>
    <n v="189.69"/>
    <n v="189.69"/>
    <n v="48"/>
    <s v="Male"/>
    <s v="Medium"/>
    <x v="3"/>
    <x v="1"/>
    <n v="2"/>
    <s v="Gold"/>
    <s v="Desk"/>
    <n v="6.3"/>
    <n v="6"/>
    <n v="81"/>
    <n v="0"/>
    <n v="0"/>
    <s v="Middle"/>
  </r>
  <r>
    <s v="P1710"/>
    <s v="F1899"/>
    <s v="Southwest"/>
    <x v="6"/>
    <x v="3"/>
    <s v="15,11,2024  20:12:06"/>
    <n v="133"/>
    <s v="On-time"/>
    <n v="1181"/>
    <n v="365.33"/>
    <n v="365.33"/>
    <n v="18"/>
    <s v="Male"/>
    <s v="Low"/>
    <x v="2"/>
    <x v="1"/>
    <n v="2"/>
    <s v="None"/>
    <s v="Airport Kiosk"/>
    <n v="7.5"/>
    <n v="12"/>
    <n v="93"/>
    <n v="0"/>
    <n v="0"/>
    <s v="Window"/>
  </r>
  <r>
    <s v="P1711"/>
    <s v="F1783"/>
    <s v="American Airlines"/>
    <x v="4"/>
    <x v="7"/>
    <s v="04,05,2023  11:41:09"/>
    <n v="121"/>
    <s v="Cancelled"/>
    <n v="930"/>
    <n v="351.16"/>
    <n v="351.16"/>
    <n v="44"/>
    <s v="Male"/>
    <s v="High"/>
    <x v="2"/>
    <x v="1"/>
    <n v="0"/>
    <s v="Silver"/>
    <s v="Airport Kiosk"/>
    <n v="8.5"/>
    <n v="8"/>
    <n v="104"/>
    <n v="0"/>
    <n v="0"/>
    <s v="Middle"/>
  </r>
  <r>
    <s v="P1712"/>
    <s v="F1327"/>
    <s v="JetBlue"/>
    <x v="7"/>
    <x v="6"/>
    <s v="15,11,2023  10:26:41"/>
    <n v="251"/>
    <s v="On-time"/>
    <n v="1355"/>
    <n v="161.82"/>
    <n v="161.82"/>
    <n v="69"/>
    <s v="Male"/>
    <s v="Low"/>
    <x v="3"/>
    <x v="1"/>
    <n v="0"/>
    <s v="Silver"/>
    <s v="Online"/>
    <n v="7.1"/>
    <n v="13"/>
    <n v="62"/>
    <n v="0"/>
    <n v="0"/>
    <s v="Aisle"/>
  </r>
  <r>
    <s v="P1713"/>
    <s v="F1"/>
    <s v="JetBlue"/>
    <x v="1"/>
    <x v="5"/>
    <s v="17,08,2023  15:28:36"/>
    <n v="217"/>
    <s v="On-time"/>
    <n v="289"/>
    <n v="364.58"/>
    <n v="364.58"/>
    <n v="21"/>
    <s v="Female"/>
    <s v="High"/>
    <x v="1"/>
    <x v="1"/>
    <n v="0"/>
    <s v="None"/>
    <s v="Mobile App"/>
    <n v="7.3"/>
    <n v="13"/>
    <n v="19"/>
    <n v="0"/>
    <n v="0"/>
    <s v="Window"/>
  </r>
  <r>
    <s v="P1714"/>
    <s v="F1473"/>
    <s v="American Airlines"/>
    <x v="5"/>
    <x v="4"/>
    <s v="27,11,2023  20:44:48"/>
    <n v="102"/>
    <s v="On-time"/>
    <n v="1485"/>
    <n v="416.98"/>
    <n v="416.98"/>
    <n v="43"/>
    <s v="Male"/>
    <s v="Medium"/>
    <x v="0"/>
    <x v="1"/>
    <n v="0"/>
    <s v="Platinum"/>
    <s v="Mobile App"/>
    <n v="6.8"/>
    <n v="20"/>
    <n v="34"/>
    <n v="0"/>
    <n v="0"/>
    <s v="Aisle"/>
  </r>
  <r>
    <s v="P1715"/>
    <s v="F795"/>
    <s v="United"/>
    <x v="4"/>
    <x v="0"/>
    <s v="12,09,2023  19:16:18"/>
    <n v="114"/>
    <s v="Delayed"/>
    <n v="1383"/>
    <n v="396.36"/>
    <n v="396.36"/>
    <n v="62"/>
    <s v="Male"/>
    <s v="Medium"/>
    <x v="0"/>
    <x v="1"/>
    <n v="1"/>
    <s v="None"/>
    <s v="Airport Kiosk"/>
    <n v="5.3"/>
    <n v="8"/>
    <n v="98"/>
    <n v="0"/>
    <n v="0"/>
    <s v="Window"/>
  </r>
  <r>
    <s v="P1716"/>
    <s v="F347"/>
    <s v="American Airlines"/>
    <x v="1"/>
    <x v="6"/>
    <s v="17,08,2023  05:19:33"/>
    <n v="175"/>
    <s v="On-time"/>
    <n v="1129"/>
    <n v="425.1"/>
    <n v="425.1"/>
    <n v="42"/>
    <s v="Male"/>
    <s v="Low"/>
    <x v="3"/>
    <x v="0"/>
    <n v="1"/>
    <s v="Silver"/>
    <s v="Online"/>
    <n v="8"/>
    <n v="7"/>
    <n v="13"/>
    <n v="0"/>
    <n v="0"/>
    <s v="Middle"/>
  </r>
  <r>
    <s v="P1717"/>
    <s v="F1953"/>
    <s v="JetBlue"/>
    <x v="0"/>
    <x v="3"/>
    <s v="22,12,2023  00:49:58"/>
    <n v="70"/>
    <s v="On-time"/>
    <n v="1204"/>
    <n v="465.38"/>
    <n v="465.38"/>
    <n v="41"/>
    <s v="Male"/>
    <s v="High"/>
    <x v="2"/>
    <x v="2"/>
    <n v="1"/>
    <s v="Silver"/>
    <s v="Mobile App"/>
    <n v="7"/>
    <n v="2"/>
    <n v="53"/>
    <n v="0"/>
    <n v="1"/>
    <s v="Aisle"/>
  </r>
  <r>
    <s v="P1718"/>
    <s v="F730"/>
    <s v="Delta"/>
    <x v="1"/>
    <x v="7"/>
    <s v="03,05,2023  09:25:06"/>
    <n v="173"/>
    <s v="On-time"/>
    <n v="1323"/>
    <n v="291.54000000000002"/>
    <n v="291.54000000000002"/>
    <n v="39"/>
    <s v="Male"/>
    <s v="Low"/>
    <x v="2"/>
    <x v="2"/>
    <n v="0"/>
    <s v="Silver"/>
    <s v="Desk"/>
    <n v="8.8000000000000007"/>
    <n v="1"/>
    <n v="109"/>
    <n v="0"/>
    <n v="0"/>
    <s v="Window"/>
  </r>
  <r>
    <s v="P1719"/>
    <s v="F1449"/>
    <s v="JetBlue"/>
    <x v="1"/>
    <x v="5"/>
    <s v="08,05,2024  09:30:25"/>
    <n v="245"/>
    <s v="On-time"/>
    <n v="1645"/>
    <n v="222.12"/>
    <n v="222.12"/>
    <n v="26"/>
    <s v="Male"/>
    <s v="Low"/>
    <x v="0"/>
    <x v="1"/>
    <n v="0"/>
    <s v="Silver"/>
    <s v="Online"/>
    <n v="9.1999999999999993"/>
    <n v="2"/>
    <n v="99"/>
    <n v="0"/>
    <n v="0"/>
    <s v="Aisle"/>
  </r>
  <r>
    <s v="P1720"/>
    <s v="F1794"/>
    <s v="American Airlines"/>
    <x v="2"/>
    <x v="7"/>
    <s v="02,07,2023  03:11:08"/>
    <n v="135"/>
    <s v="On-time"/>
    <n v="970"/>
    <n v="352.86"/>
    <n v="352.86"/>
    <n v="40"/>
    <s v="Male"/>
    <s v="Low"/>
    <x v="1"/>
    <x v="1"/>
    <n v="2"/>
    <s v="None"/>
    <s v="Desk"/>
    <n v="6.2"/>
    <n v="4"/>
    <n v="60"/>
    <n v="1"/>
    <n v="0"/>
    <s v="Middle"/>
  </r>
  <r>
    <s v="P1721"/>
    <s v="F172"/>
    <s v="American Airlines"/>
    <x v="4"/>
    <x v="0"/>
    <s v="08,01,2025  16:10:40"/>
    <n v="251"/>
    <s v="On-time"/>
    <n v="1277"/>
    <n v="288.24"/>
    <n v="288.24"/>
    <n v="20"/>
    <s v="Female"/>
    <s v="Low"/>
    <x v="3"/>
    <x v="0"/>
    <n v="1"/>
    <s v="None"/>
    <s v="Desk"/>
    <n v="7.8"/>
    <n v="5"/>
    <n v="13"/>
    <n v="0"/>
    <n v="0"/>
    <s v="Middle"/>
  </r>
  <r>
    <s v="P1722"/>
    <s v="F391"/>
    <s v="Delta"/>
    <x v="5"/>
    <x v="3"/>
    <s v="26,04,2023  04:55:18"/>
    <n v="143"/>
    <s v="On-time"/>
    <n v="1314"/>
    <n v="450.32"/>
    <n v="450.32"/>
    <n v="61"/>
    <s v="Male"/>
    <s v="Medium"/>
    <x v="2"/>
    <x v="1"/>
    <n v="1"/>
    <s v="Platinum"/>
    <s v="Airport Kiosk"/>
    <n v="5.9"/>
    <n v="30"/>
    <n v="78"/>
    <n v="1"/>
    <n v="0"/>
    <s v="Middle"/>
  </r>
  <r>
    <s v="P1723"/>
    <s v="F1891"/>
    <s v="American Airlines"/>
    <x v="3"/>
    <x v="5"/>
    <s v="10,12,2023  22:17:17"/>
    <n v="142"/>
    <s v="On-time"/>
    <n v="920"/>
    <n v="405.34"/>
    <n v="405.34"/>
    <n v="79"/>
    <s v="Female"/>
    <s v="Low"/>
    <x v="3"/>
    <x v="2"/>
    <n v="2"/>
    <s v="Silver"/>
    <s v="Airport Kiosk"/>
    <n v="5.9"/>
    <n v="10"/>
    <n v="62"/>
    <n v="0"/>
    <n v="1"/>
    <s v="Middle"/>
  </r>
  <r>
    <s v="P1724"/>
    <s v="F654"/>
    <s v="American Airlines"/>
    <x v="6"/>
    <x v="5"/>
    <s v="07,05,2023  12:48:37"/>
    <n v="113"/>
    <s v="On-time"/>
    <n v="1225"/>
    <n v="412.16"/>
    <n v="412.16"/>
    <n v="25"/>
    <s v="Female"/>
    <s v="Medium"/>
    <x v="2"/>
    <x v="1"/>
    <n v="0"/>
    <s v="Silver"/>
    <s v="Airport Kiosk"/>
    <n v="7.2"/>
    <n v="18"/>
    <n v="16"/>
    <n v="0"/>
    <n v="0"/>
    <s v="Window"/>
  </r>
  <r>
    <s v="P1725"/>
    <s v="F522"/>
    <s v="Delta"/>
    <x v="0"/>
    <x v="1"/>
    <s v="28,04,2024  05:34:01"/>
    <n v="177"/>
    <s v="Cancelled"/>
    <n v="844"/>
    <n v="377.86"/>
    <n v="377.86"/>
    <n v="77"/>
    <s v="Female"/>
    <s v="Medium"/>
    <x v="3"/>
    <x v="0"/>
    <n v="1"/>
    <s v="Silver"/>
    <s v="Airport Kiosk"/>
    <n v="5.0999999999999996"/>
    <n v="10"/>
    <n v="89"/>
    <n v="0"/>
    <n v="0"/>
    <s v="Aisle"/>
  </r>
  <r>
    <s v="P1726"/>
    <s v="F732"/>
    <s v="American Airlines"/>
    <x v="3"/>
    <x v="6"/>
    <s v="31,08,2024  23:31:49"/>
    <n v="236"/>
    <s v="On-time"/>
    <n v="934"/>
    <n v="469.57"/>
    <n v="469.57"/>
    <n v="51"/>
    <s v="Female"/>
    <s v="Medium"/>
    <x v="2"/>
    <x v="1"/>
    <n v="2"/>
    <s v="Gold"/>
    <s v="Airport Kiosk"/>
    <n v="7.2"/>
    <n v="6"/>
    <n v="95"/>
    <n v="0"/>
    <n v="0"/>
    <s v="Aisle"/>
  </r>
  <r>
    <s v="P1727"/>
    <s v="F209"/>
    <s v="Southwest"/>
    <x v="0"/>
    <x v="6"/>
    <s v="18,09,2024  00:00:25"/>
    <n v="120"/>
    <s v="On-time"/>
    <n v="1285"/>
    <n v="297.11"/>
    <n v="297.11"/>
    <n v="71"/>
    <s v="Female"/>
    <s v="Low"/>
    <x v="3"/>
    <x v="1"/>
    <n v="3"/>
    <s v="None"/>
    <s v="Mobile App"/>
    <n v="10"/>
    <n v="5"/>
    <n v="61"/>
    <n v="0"/>
    <n v="0"/>
    <s v="Middle"/>
  </r>
  <r>
    <s v="P1728"/>
    <s v="F1877"/>
    <s v="American Airlines"/>
    <x v="3"/>
    <x v="3"/>
    <s v="27,07,2023  00:55:26"/>
    <n v="232"/>
    <s v="On-time"/>
    <n v="1287"/>
    <n v="283.43"/>
    <n v="283.43"/>
    <n v="62"/>
    <s v="Female"/>
    <s v="Low"/>
    <x v="3"/>
    <x v="1"/>
    <n v="0"/>
    <s v="None"/>
    <s v="Desk"/>
    <n v="7.7"/>
    <n v="9"/>
    <n v="29"/>
    <n v="0"/>
    <n v="0"/>
    <s v="Middle"/>
  </r>
  <r>
    <s v="P1729"/>
    <s v="F1241"/>
    <s v="United"/>
    <x v="1"/>
    <x v="1"/>
    <s v="12,09,2023  07:52:52"/>
    <n v="137"/>
    <s v="On-time"/>
    <n v="1196"/>
    <n v="423.01"/>
    <n v="423.01"/>
    <n v="59"/>
    <s v="Female"/>
    <s v="High"/>
    <x v="3"/>
    <x v="2"/>
    <n v="1"/>
    <s v="None"/>
    <s v="Desk"/>
    <n v="8.6999999999999993"/>
    <n v="18"/>
    <n v="44"/>
    <n v="0"/>
    <n v="0"/>
    <s v="Window"/>
  </r>
  <r>
    <s v="P1730"/>
    <s v="F1884"/>
    <s v="JetBlue"/>
    <x v="4"/>
    <x v="7"/>
    <s v="09,02,2025  22:16:57"/>
    <n v="211"/>
    <s v="Delayed"/>
    <n v="854"/>
    <n v="359.82"/>
    <n v="359.82"/>
    <n v="67"/>
    <s v="Male"/>
    <s v="High"/>
    <x v="3"/>
    <x v="1"/>
    <n v="1"/>
    <s v="Silver"/>
    <s v="Mobile App"/>
    <n v="5.8"/>
    <n v="12"/>
    <n v="68"/>
    <n v="0"/>
    <n v="0"/>
    <s v="Aisle"/>
  </r>
  <r>
    <s v="P1731"/>
    <s v="F440"/>
    <s v="JetBlue"/>
    <x v="4"/>
    <x v="6"/>
    <s v="31,03,2024  22:23:42"/>
    <n v="252"/>
    <s v="On-time"/>
    <n v="1354"/>
    <n v="198.5"/>
    <n v="198.5"/>
    <n v="40"/>
    <s v="Female"/>
    <s v="Low"/>
    <x v="0"/>
    <x v="2"/>
    <n v="2"/>
    <s v="None"/>
    <s v="Airport Kiosk"/>
    <n v="6.3"/>
    <n v="18"/>
    <n v="59"/>
    <n v="0"/>
    <n v="0"/>
    <s v="Aisle"/>
  </r>
  <r>
    <s v="P1732"/>
    <s v="F1972"/>
    <s v="United"/>
    <x v="3"/>
    <x v="2"/>
    <s v="05,06,2024  17:42:35"/>
    <n v="76"/>
    <s v="On-time"/>
    <n v="1595"/>
    <n v="366.63"/>
    <n v="366.63"/>
    <n v="50"/>
    <s v="Male"/>
    <s v="High"/>
    <x v="0"/>
    <x v="1"/>
    <n v="1"/>
    <s v="Gold"/>
    <s v="Online"/>
    <n v="8"/>
    <n v="9"/>
    <n v="102"/>
    <n v="0"/>
    <n v="0"/>
    <s v="Window"/>
  </r>
  <r>
    <s v="P1733"/>
    <s v="F617"/>
    <s v="United"/>
    <x v="7"/>
    <x v="5"/>
    <s v="08,04,2025  10:40:39"/>
    <n v="203"/>
    <s v="On-time"/>
    <n v="769"/>
    <n v="326.31"/>
    <n v="326.31"/>
    <n v="45"/>
    <s v="Female"/>
    <s v="Medium"/>
    <x v="3"/>
    <x v="1"/>
    <n v="1"/>
    <s v="None"/>
    <s v="Desk"/>
    <n v="7.8"/>
    <n v="4"/>
    <n v="57"/>
    <n v="0"/>
    <n v="1"/>
    <s v="Middle"/>
  </r>
  <r>
    <s v="P1734"/>
    <s v="F1371"/>
    <s v="JetBlue"/>
    <x v="1"/>
    <x v="7"/>
    <s v="18,11,2024  17:12:20"/>
    <n v="219"/>
    <s v="On-time"/>
    <n v="1237"/>
    <n v="347.36"/>
    <n v="347.36"/>
    <n v="58"/>
    <s v="Male"/>
    <s v="Medium"/>
    <x v="1"/>
    <x v="0"/>
    <n v="2"/>
    <s v="None"/>
    <s v="Online"/>
    <n v="8.9"/>
    <n v="5"/>
    <n v="2"/>
    <n v="0"/>
    <n v="0"/>
    <s v="Middle"/>
  </r>
  <r>
    <s v="P1735"/>
    <s v="F1895"/>
    <s v="Delta"/>
    <x v="7"/>
    <x v="1"/>
    <s v="18,04,2024  09:47:27"/>
    <n v="292"/>
    <s v="On-time"/>
    <n v="967"/>
    <n v="343.8"/>
    <n v="343.8"/>
    <n v="30"/>
    <s v="Female"/>
    <s v="Medium"/>
    <x v="0"/>
    <x v="1"/>
    <n v="0"/>
    <s v="Gold"/>
    <s v="Online"/>
    <n v="9.4"/>
    <n v="5"/>
    <n v="31"/>
    <n v="1"/>
    <n v="0"/>
    <s v="Aisle"/>
  </r>
  <r>
    <s v="P1736"/>
    <s v="F1495"/>
    <s v="Delta"/>
    <x v="2"/>
    <x v="3"/>
    <s v="05,08,2023  17:42:11"/>
    <n v="155"/>
    <s v="Cancelled"/>
    <n v="1301"/>
    <n v="411.01"/>
    <n v="411.01"/>
    <n v="57"/>
    <s v="Female"/>
    <s v="Medium"/>
    <x v="1"/>
    <x v="1"/>
    <n v="0"/>
    <s v="Gold"/>
    <s v="Online"/>
    <n v="5.6"/>
    <n v="2"/>
    <n v="4"/>
    <n v="0"/>
    <n v="0"/>
    <s v="Window"/>
  </r>
  <r>
    <s v="P1737"/>
    <s v="F660"/>
    <s v="Delta"/>
    <x v="5"/>
    <x v="1"/>
    <s v="23,11,2024  06:47:33"/>
    <n v="181"/>
    <s v="Cancelled"/>
    <n v="911"/>
    <n v="342.93"/>
    <n v="342.93"/>
    <n v="67"/>
    <s v="Female"/>
    <s v="High"/>
    <x v="1"/>
    <x v="0"/>
    <n v="0"/>
    <s v="None"/>
    <s v="Online"/>
    <n v="5.9"/>
    <n v="2"/>
    <n v="50"/>
    <n v="0"/>
    <n v="1"/>
    <s v="Aisle"/>
  </r>
  <r>
    <s v="P1738"/>
    <s v="F1111"/>
    <s v="United"/>
    <x v="3"/>
    <x v="7"/>
    <s v="23,05,2024  02:18:24"/>
    <n v="193"/>
    <s v="Delayed"/>
    <n v="1641"/>
    <n v="389.37"/>
    <n v="389.37"/>
    <n v="75"/>
    <s v="Male"/>
    <s v="Low"/>
    <x v="0"/>
    <x v="1"/>
    <n v="2"/>
    <s v="Gold"/>
    <s v="Desk"/>
    <n v="6.7"/>
    <n v="5"/>
    <n v="111"/>
    <n v="0"/>
    <n v="0"/>
    <s v="Aisle"/>
  </r>
  <r>
    <s v="P1739"/>
    <s v="F1790"/>
    <s v="American Airlines"/>
    <x v="7"/>
    <x v="0"/>
    <s v="23,12,2023  19:49:01"/>
    <n v="164"/>
    <s v="On-time"/>
    <n v="746"/>
    <n v="373.02"/>
    <n v="373.02"/>
    <n v="40"/>
    <s v="Female"/>
    <s v="Low"/>
    <x v="1"/>
    <x v="1"/>
    <n v="0"/>
    <s v="Silver"/>
    <s v="Online"/>
    <n v="6.8"/>
    <n v="2"/>
    <n v="33"/>
    <n v="0"/>
    <n v="0"/>
    <s v="Window"/>
  </r>
  <r>
    <s v="P1740"/>
    <s v="F586"/>
    <s v="American Airlines"/>
    <x v="6"/>
    <x v="3"/>
    <s v="20,08,2023  03:01:56"/>
    <n v="146"/>
    <s v="Cancelled"/>
    <n v="1667"/>
    <n v="491.62"/>
    <n v="491.62"/>
    <n v="69"/>
    <s v="Male"/>
    <s v="Medium"/>
    <x v="2"/>
    <x v="1"/>
    <n v="0"/>
    <s v="None"/>
    <s v="Mobile App"/>
    <n v="6.6"/>
    <n v="9"/>
    <n v="47"/>
    <n v="0"/>
    <n v="0"/>
    <s v="Window"/>
  </r>
  <r>
    <s v="P1741"/>
    <s v="F977"/>
    <s v="Southwest"/>
    <x v="3"/>
    <x v="4"/>
    <s v="27,08,2024  14:49:09"/>
    <n v="161"/>
    <s v="On-time"/>
    <n v="1368"/>
    <n v="377.86"/>
    <n v="377.86"/>
    <n v="43"/>
    <s v="Male"/>
    <s v="Medium"/>
    <x v="1"/>
    <x v="1"/>
    <n v="0"/>
    <s v="None"/>
    <s v="Mobile App"/>
    <n v="6.7"/>
    <n v="8"/>
    <n v="44"/>
    <n v="0"/>
    <n v="1"/>
    <s v="Aisle"/>
  </r>
  <r>
    <s v="P1742"/>
    <s v="F536"/>
    <s v="JetBlue"/>
    <x v="2"/>
    <x v="2"/>
    <s v="10,02,2024  09:59:51"/>
    <n v="177"/>
    <s v="On-time"/>
    <n v="1224"/>
    <n v="373.32"/>
    <n v="373.32"/>
    <n v="42"/>
    <s v="Male"/>
    <s v="Low"/>
    <x v="1"/>
    <x v="1"/>
    <n v="0"/>
    <s v="None"/>
    <s v="Desk"/>
    <n v="8.6999999999999993"/>
    <n v="17"/>
    <n v="59"/>
    <n v="0"/>
    <n v="0"/>
    <s v="Middle"/>
  </r>
  <r>
    <s v="P1743"/>
    <s v="F1474"/>
    <s v="Delta"/>
    <x v="2"/>
    <x v="3"/>
    <s v="11,04,2025  07:11:55"/>
    <n v="182"/>
    <s v="On-time"/>
    <n v="1806"/>
    <n v="251.09"/>
    <n v="251.09"/>
    <n v="34"/>
    <s v="Male"/>
    <s v="Low"/>
    <x v="3"/>
    <x v="2"/>
    <n v="2"/>
    <s v="None"/>
    <s v="Desk"/>
    <n v="6.4"/>
    <n v="8"/>
    <n v="11"/>
    <n v="0"/>
    <n v="0"/>
    <s v="Aisle"/>
  </r>
  <r>
    <s v="P1744"/>
    <s v="F1441"/>
    <s v="Delta"/>
    <x v="6"/>
    <x v="1"/>
    <s v="31,05,2024  17:25:11"/>
    <n v="181"/>
    <s v="On-time"/>
    <n v="1071"/>
    <n v="309.27"/>
    <n v="309.27"/>
    <n v="52"/>
    <s v="Female"/>
    <s v="Low"/>
    <x v="2"/>
    <x v="1"/>
    <n v="0"/>
    <s v="None"/>
    <s v="Airport Kiosk"/>
    <n v="6"/>
    <n v="20"/>
    <n v="37"/>
    <n v="0"/>
    <n v="0"/>
    <s v="Aisle"/>
  </r>
  <r>
    <s v="P1745"/>
    <s v="F1982"/>
    <s v="Southwest"/>
    <x v="3"/>
    <x v="1"/>
    <s v="18,08,2024  23:25:34"/>
    <n v="192"/>
    <s v="On-time"/>
    <n v="1164"/>
    <n v="312.88"/>
    <n v="312.88"/>
    <n v="40"/>
    <s v="Male"/>
    <s v="High"/>
    <x v="3"/>
    <x v="2"/>
    <n v="0"/>
    <s v="Platinum"/>
    <s v="Mobile App"/>
    <n v="6.4"/>
    <n v="7"/>
    <n v="60"/>
    <n v="0"/>
    <n v="0"/>
    <s v="Aisle"/>
  </r>
  <r>
    <s v="P1746"/>
    <s v="F1404"/>
    <s v="United"/>
    <x v="1"/>
    <x v="6"/>
    <s v="17,06,2024  09:54:27"/>
    <n v="225"/>
    <s v="Delayed"/>
    <n v="1160"/>
    <n v="294.72000000000003"/>
    <n v="294.72000000000003"/>
    <n v="22"/>
    <s v="Male"/>
    <s v="Low"/>
    <x v="2"/>
    <x v="1"/>
    <n v="4"/>
    <s v="Silver"/>
    <s v="Airport Kiosk"/>
    <n v="6.7"/>
    <n v="20"/>
    <n v="47"/>
    <n v="0"/>
    <n v="0"/>
    <s v="Aisle"/>
  </r>
  <r>
    <s v="P1747"/>
    <s v="F1238"/>
    <s v="Delta"/>
    <x v="7"/>
    <x v="0"/>
    <s v="19,01,2025  15:09:10"/>
    <n v="164"/>
    <s v="On-time"/>
    <n v="1214"/>
    <n v="234.03"/>
    <n v="234.03"/>
    <n v="51"/>
    <s v="Male"/>
    <s v="Medium"/>
    <x v="2"/>
    <x v="1"/>
    <n v="1"/>
    <s v="None"/>
    <s v="Airport Kiosk"/>
    <n v="5.0999999999999996"/>
    <n v="5"/>
    <n v="80"/>
    <n v="0"/>
    <n v="1"/>
    <s v="Middle"/>
  </r>
  <r>
    <s v="P1748"/>
    <s v="F460"/>
    <s v="United"/>
    <x v="2"/>
    <x v="5"/>
    <s v="13,04,2024  11:18:36"/>
    <n v="223"/>
    <s v="On-time"/>
    <n v="1262"/>
    <n v="448.55"/>
    <n v="448.55"/>
    <n v="62"/>
    <s v="Male"/>
    <s v="Medium"/>
    <x v="1"/>
    <x v="1"/>
    <n v="1"/>
    <s v="None"/>
    <s v="Online"/>
    <n v="7.3"/>
    <n v="5"/>
    <n v="34"/>
    <n v="0"/>
    <n v="0"/>
    <s v="Aisle"/>
  </r>
  <r>
    <s v="P1749"/>
    <s v="F904"/>
    <s v="United"/>
    <x v="0"/>
    <x v="1"/>
    <s v="15,07,2024  19:28:39"/>
    <n v="236"/>
    <s v="On-time"/>
    <n v="515"/>
    <n v="236.7"/>
    <n v="236.7"/>
    <n v="67"/>
    <s v="Male"/>
    <s v="Medium"/>
    <x v="3"/>
    <x v="0"/>
    <n v="1"/>
    <s v="Platinum"/>
    <s v="Mobile App"/>
    <n v="4.5"/>
    <n v="10"/>
    <n v="86"/>
    <n v="0"/>
    <n v="0"/>
    <s v="Window"/>
  </r>
  <r>
    <s v="P1750"/>
    <s v="F413"/>
    <s v="United"/>
    <x v="4"/>
    <x v="0"/>
    <s v="03,05,2023  06:55:12"/>
    <n v="113"/>
    <s v="On-time"/>
    <n v="1369"/>
    <n v="152.38999999999999"/>
    <n v="152.38999999999999"/>
    <n v="58"/>
    <s v="Male"/>
    <s v="Medium"/>
    <x v="2"/>
    <x v="1"/>
    <n v="2"/>
    <s v="None"/>
    <s v="Airport Kiosk"/>
    <n v="6.4"/>
    <n v="4"/>
    <n v="33"/>
    <n v="0"/>
    <n v="0"/>
    <s v="Middle"/>
  </r>
  <r>
    <s v="P1751"/>
    <s v="F1267"/>
    <s v="American Airlines"/>
    <x v="5"/>
    <x v="5"/>
    <s v="26,05,2024  19:53:42"/>
    <n v="255"/>
    <s v="On-time"/>
    <n v="1059"/>
    <n v="498.67"/>
    <n v="498.67"/>
    <n v="75"/>
    <s v="Female"/>
    <s v="Low"/>
    <x v="2"/>
    <x v="1"/>
    <n v="0"/>
    <s v="Silver"/>
    <s v="Mobile App"/>
    <n v="7.7"/>
    <n v="13"/>
    <n v="49"/>
    <n v="0"/>
    <n v="1"/>
    <s v="Window"/>
  </r>
  <r>
    <s v="P1752"/>
    <s v="F550"/>
    <s v="JetBlue"/>
    <x v="4"/>
    <x v="0"/>
    <s v="11,12,2023  19:38:50"/>
    <n v="158"/>
    <s v="On-time"/>
    <n v="1047"/>
    <n v="444.85"/>
    <n v="444.85"/>
    <n v="34"/>
    <s v="Female"/>
    <s v="Medium"/>
    <x v="2"/>
    <x v="0"/>
    <n v="0"/>
    <s v="None"/>
    <s v="Online"/>
    <n v="6.6"/>
    <n v="4"/>
    <n v="78"/>
    <n v="0"/>
    <n v="0"/>
    <s v="Middle"/>
  </r>
  <r>
    <s v="P1753"/>
    <s v="F501"/>
    <s v="United"/>
    <x v="6"/>
    <x v="7"/>
    <s v="12,08,2023  05:44:35"/>
    <n v="82"/>
    <s v="On-time"/>
    <n v="1218"/>
    <n v="410.66"/>
    <n v="410.66"/>
    <n v="33"/>
    <s v="Female"/>
    <s v="High"/>
    <x v="2"/>
    <x v="2"/>
    <n v="0"/>
    <s v="None"/>
    <s v="Mobile App"/>
    <n v="5.6"/>
    <n v="0"/>
    <n v="20"/>
    <n v="0"/>
    <n v="1"/>
    <s v="Window"/>
  </r>
  <r>
    <s v="P1754"/>
    <s v="F231"/>
    <s v="Southwest"/>
    <x v="7"/>
    <x v="4"/>
    <s v="07,06,2023  19:29:18"/>
    <n v="212"/>
    <s v="On-time"/>
    <n v="785"/>
    <n v="313.82"/>
    <n v="313.82"/>
    <n v="26"/>
    <s v="Female"/>
    <s v="Medium"/>
    <x v="1"/>
    <x v="2"/>
    <n v="2"/>
    <s v="None"/>
    <s v="Mobile App"/>
    <n v="6.4"/>
    <n v="19"/>
    <n v="77"/>
    <n v="0"/>
    <n v="0"/>
    <s v="Middle"/>
  </r>
  <r>
    <s v="P1755"/>
    <s v="F1781"/>
    <s v="Delta"/>
    <x v="5"/>
    <x v="1"/>
    <s v="25,01,2025  22:25:12"/>
    <n v="245"/>
    <s v="On-time"/>
    <n v="503"/>
    <n v="260.92"/>
    <n v="260.92"/>
    <n v="25"/>
    <s v="Female"/>
    <s v="Medium"/>
    <x v="2"/>
    <x v="1"/>
    <n v="0"/>
    <s v="None"/>
    <s v="Desk"/>
    <n v="7.2"/>
    <n v="6"/>
    <n v="14"/>
    <n v="0"/>
    <n v="0"/>
    <s v="Window"/>
  </r>
  <r>
    <s v="P1756"/>
    <s v="F1895"/>
    <s v="JetBlue"/>
    <x v="5"/>
    <x v="4"/>
    <s v="12,04,2024  13:43:15"/>
    <n v="187"/>
    <s v="On-time"/>
    <n v="1166"/>
    <n v="428.58"/>
    <n v="428.58"/>
    <n v="79"/>
    <s v="Female"/>
    <s v="High"/>
    <x v="0"/>
    <x v="1"/>
    <n v="1"/>
    <s v="None"/>
    <s v="Airport Kiosk"/>
    <n v="7.5"/>
    <n v="6"/>
    <n v="47"/>
    <n v="0"/>
    <n v="0"/>
    <s v="Window"/>
  </r>
  <r>
    <s v="P1757"/>
    <s v="F689"/>
    <s v="Delta"/>
    <x v="2"/>
    <x v="1"/>
    <s v="19,11,2024  20:58:01"/>
    <n v="183"/>
    <s v="On-time"/>
    <n v="1314"/>
    <n v="287.18"/>
    <n v="287.18"/>
    <n v="44"/>
    <s v="Male"/>
    <s v="Medium"/>
    <x v="2"/>
    <x v="0"/>
    <n v="1"/>
    <s v="None"/>
    <s v="Online"/>
    <n v="6.8"/>
    <n v="5"/>
    <n v="6"/>
    <n v="0"/>
    <n v="0"/>
    <s v="Middle"/>
  </r>
  <r>
    <s v="P1758"/>
    <s v="F122"/>
    <s v="JetBlue"/>
    <x v="1"/>
    <x v="6"/>
    <s v="23,12,2024  21:45:42"/>
    <n v="183"/>
    <s v="Delayed"/>
    <n v="1861"/>
    <n v="374.62"/>
    <n v="374.62"/>
    <n v="79"/>
    <s v="Male"/>
    <s v="Medium"/>
    <x v="0"/>
    <x v="1"/>
    <n v="1"/>
    <s v="None"/>
    <s v="Airport Kiosk"/>
    <n v="7.1"/>
    <n v="8"/>
    <n v="11"/>
    <n v="0"/>
    <n v="0"/>
    <s v="Aisle"/>
  </r>
  <r>
    <s v="P1759"/>
    <s v="F1960"/>
    <s v="United"/>
    <x v="4"/>
    <x v="1"/>
    <s v="30,04,2024  10:29:17"/>
    <n v="231"/>
    <s v="Delayed"/>
    <n v="1134"/>
    <n v="215.24"/>
    <n v="215.24"/>
    <n v="30"/>
    <s v="Male"/>
    <s v="Medium"/>
    <x v="2"/>
    <x v="1"/>
    <n v="1"/>
    <s v="Gold"/>
    <s v="Online"/>
    <n v="5"/>
    <n v="2"/>
    <n v="30"/>
    <n v="1"/>
    <n v="1"/>
    <s v="Middle"/>
  </r>
  <r>
    <s v="P1760"/>
    <s v="F1223"/>
    <s v="JetBlue"/>
    <x v="5"/>
    <x v="7"/>
    <s v="30,06,2024  01:04:35"/>
    <n v="138"/>
    <s v="On-time"/>
    <n v="1255"/>
    <n v="477.31"/>
    <n v="477.31"/>
    <n v="34"/>
    <s v="Male"/>
    <s v="Low"/>
    <x v="2"/>
    <x v="1"/>
    <n v="1"/>
    <s v="Silver"/>
    <s v="Desk"/>
    <n v="7.8"/>
    <n v="3"/>
    <n v="116"/>
    <n v="0"/>
    <n v="0"/>
    <s v="Window"/>
  </r>
  <r>
    <s v="P1761"/>
    <s v="F1018"/>
    <s v="Southwest"/>
    <x v="6"/>
    <x v="7"/>
    <s v="13,06,2023  07:25:35"/>
    <n v="268"/>
    <s v="On-time"/>
    <n v="1256"/>
    <n v="327.45"/>
    <n v="327.45"/>
    <n v="38"/>
    <s v="Male"/>
    <s v="Low"/>
    <x v="1"/>
    <x v="1"/>
    <n v="0"/>
    <s v="Silver"/>
    <s v="Online"/>
    <n v="5.2"/>
    <n v="37"/>
    <n v="94"/>
    <n v="0"/>
    <n v="0"/>
    <s v="Window"/>
  </r>
  <r>
    <s v="P1762"/>
    <s v="F978"/>
    <s v="American Airlines"/>
    <x v="1"/>
    <x v="7"/>
    <s v="07,09,2023  21:19:15"/>
    <n v="71"/>
    <s v="On-time"/>
    <n v="1451"/>
    <n v="131.30000000000001"/>
    <n v="131.30000000000001"/>
    <n v="28"/>
    <s v="Female"/>
    <s v="Medium"/>
    <x v="3"/>
    <x v="0"/>
    <n v="1"/>
    <s v="Silver"/>
    <s v="Airport Kiosk"/>
    <n v="7.4"/>
    <n v="1"/>
    <n v="52"/>
    <n v="0"/>
    <n v="0"/>
    <s v="Aisle"/>
  </r>
  <r>
    <s v="P1763"/>
    <s v="F73"/>
    <s v="American Airlines"/>
    <x v="0"/>
    <x v="5"/>
    <s v="15,11,2023  18:52:41"/>
    <n v="175"/>
    <s v="On-time"/>
    <n v="1145"/>
    <n v="525.27"/>
    <n v="525.27"/>
    <n v="49"/>
    <s v="Male"/>
    <s v="Medium"/>
    <x v="0"/>
    <x v="2"/>
    <n v="1"/>
    <s v="None"/>
    <s v="Desk"/>
    <n v="6.3"/>
    <n v="7"/>
    <n v="10"/>
    <n v="0"/>
    <n v="0"/>
    <s v="Middle"/>
  </r>
  <r>
    <s v="P1764"/>
    <s v="F1337"/>
    <s v="JetBlue"/>
    <x v="0"/>
    <x v="6"/>
    <s v="18,08,2024  04:01:07"/>
    <n v="165"/>
    <s v="On-time"/>
    <n v="1185"/>
    <n v="516.37"/>
    <n v="516.37"/>
    <n v="54"/>
    <s v="Male"/>
    <s v="High"/>
    <x v="1"/>
    <x v="3"/>
    <n v="0"/>
    <s v="None"/>
    <s v="Desk"/>
    <n v="7.3"/>
    <n v="26"/>
    <n v="113"/>
    <n v="0"/>
    <n v="0"/>
    <s v="Middle"/>
  </r>
  <r>
    <s v="P1765"/>
    <s v="F885"/>
    <s v="Southwest"/>
    <x v="2"/>
    <x v="3"/>
    <s v="18,11,2023  03:38:35"/>
    <n v="249"/>
    <s v="On-time"/>
    <n v="1018"/>
    <n v="218.13"/>
    <n v="218.13"/>
    <n v="69"/>
    <s v="Male"/>
    <s v="Medium"/>
    <x v="2"/>
    <x v="2"/>
    <n v="1"/>
    <s v="None"/>
    <s v="Desk"/>
    <n v="6"/>
    <n v="16"/>
    <n v="9"/>
    <n v="0"/>
    <n v="1"/>
    <s v="Window"/>
  </r>
  <r>
    <s v="P1766"/>
    <s v="F13"/>
    <s v="Delta"/>
    <x v="6"/>
    <x v="4"/>
    <s v="03,03,2025  17:34:41"/>
    <n v="171"/>
    <s v="Delayed"/>
    <n v="858"/>
    <n v="307.25"/>
    <n v="307.25"/>
    <n v="73"/>
    <s v="Male"/>
    <s v="Medium"/>
    <x v="2"/>
    <x v="2"/>
    <n v="0"/>
    <s v="Silver"/>
    <s v="Airport Kiosk"/>
    <n v="6.7"/>
    <n v="12"/>
    <n v="62"/>
    <n v="0"/>
    <n v="1"/>
    <s v="Middle"/>
  </r>
  <r>
    <s v="P1767"/>
    <s v="F709"/>
    <s v="JetBlue"/>
    <x v="4"/>
    <x v="3"/>
    <s v="23,10,2024  15:00:52"/>
    <n v="119"/>
    <s v="On-time"/>
    <n v="1164"/>
    <n v="322.89"/>
    <n v="322.89"/>
    <n v="59"/>
    <s v="Male"/>
    <s v="Medium"/>
    <x v="3"/>
    <x v="1"/>
    <n v="1"/>
    <s v="Gold"/>
    <s v="Airport Kiosk"/>
    <n v="6"/>
    <n v="13"/>
    <n v="96"/>
    <n v="0"/>
    <n v="0"/>
    <s v="Window"/>
  </r>
  <r>
    <s v="P1768"/>
    <s v="F1043"/>
    <s v="American Airlines"/>
    <x v="0"/>
    <x v="4"/>
    <s v="07,11,2024  06:59:33"/>
    <n v="191"/>
    <s v="On-time"/>
    <n v="1022"/>
    <n v="356.24"/>
    <n v="356.24"/>
    <n v="79"/>
    <s v="Male"/>
    <s v="Low"/>
    <x v="2"/>
    <x v="3"/>
    <n v="1"/>
    <s v="None"/>
    <s v="Desk"/>
    <n v="4.4000000000000004"/>
    <n v="0"/>
    <n v="34"/>
    <n v="0"/>
    <n v="0"/>
    <s v="Window"/>
  </r>
  <r>
    <s v="P1769"/>
    <s v="F876"/>
    <s v="Southwest"/>
    <x v="7"/>
    <x v="3"/>
    <s v="16,05,2024  00:13:59"/>
    <n v="202"/>
    <s v="On-time"/>
    <n v="1161"/>
    <n v="136.27000000000001"/>
    <n v="136.27000000000001"/>
    <n v="50"/>
    <s v="Female"/>
    <s v="Medium"/>
    <x v="3"/>
    <x v="2"/>
    <n v="1"/>
    <s v="Silver"/>
    <s v="Desk"/>
    <n v="8.3000000000000007"/>
    <n v="25"/>
    <n v="59"/>
    <n v="0"/>
    <n v="0"/>
    <s v="Aisle"/>
  </r>
  <r>
    <s v="P1770"/>
    <s v="F336"/>
    <s v="JetBlue"/>
    <x v="1"/>
    <x v="6"/>
    <s v="03,04,2025  16:30:25"/>
    <n v="165"/>
    <s v="Cancelled"/>
    <n v="1277"/>
    <n v="193.79"/>
    <n v="193.79"/>
    <n v="30"/>
    <s v="Male"/>
    <s v="Medium"/>
    <x v="1"/>
    <x v="2"/>
    <n v="2"/>
    <s v="Platinum"/>
    <s v="Online"/>
    <n v="6"/>
    <n v="14"/>
    <n v="97"/>
    <n v="0"/>
    <n v="0"/>
    <s v="Middle"/>
  </r>
  <r>
    <s v="P1771"/>
    <s v="F1109"/>
    <s v="American Airlines"/>
    <x v="3"/>
    <x v="6"/>
    <s v="26,09,2023  09:36:35"/>
    <n v="195"/>
    <s v="On-time"/>
    <n v="1313"/>
    <n v="304.60000000000002"/>
    <n v="304.60000000000002"/>
    <n v="28"/>
    <s v="Female"/>
    <s v="Low"/>
    <x v="1"/>
    <x v="0"/>
    <n v="1"/>
    <s v="Silver"/>
    <s v="Mobile App"/>
    <n v="6.4"/>
    <n v="15"/>
    <n v="61"/>
    <n v="0"/>
    <n v="0"/>
    <s v="Middle"/>
  </r>
  <r>
    <s v="P1772"/>
    <s v="F1579"/>
    <s v="Delta"/>
    <x v="0"/>
    <x v="0"/>
    <s v="09,02,2024  00:12:38"/>
    <n v="209"/>
    <s v="On-time"/>
    <n v="998"/>
    <n v="467.86"/>
    <n v="467.86"/>
    <n v="29"/>
    <s v="Male"/>
    <s v="Medium"/>
    <x v="3"/>
    <x v="1"/>
    <n v="1"/>
    <s v="None"/>
    <s v="Desk"/>
    <n v="7.6"/>
    <n v="2"/>
    <n v="102"/>
    <n v="0"/>
    <n v="1"/>
    <s v="Window"/>
  </r>
  <r>
    <s v="P1773"/>
    <s v="F373"/>
    <s v="Southwest"/>
    <x v="0"/>
    <x v="5"/>
    <s v="15,12,2024  17:33:56"/>
    <n v="185"/>
    <s v="Delayed"/>
    <n v="649"/>
    <n v="451.53"/>
    <n v="451.53"/>
    <n v="79"/>
    <s v="Male"/>
    <s v="Low"/>
    <x v="1"/>
    <x v="1"/>
    <n v="2"/>
    <s v="Platinum"/>
    <s v="Desk"/>
    <n v="7.2"/>
    <n v="10"/>
    <n v="113"/>
    <n v="0"/>
    <n v="0"/>
    <s v="Aisle"/>
  </r>
  <r>
    <s v="P1774"/>
    <s v="F954"/>
    <s v="Southwest"/>
    <x v="1"/>
    <x v="1"/>
    <s v="05,05,2024  22:07:18"/>
    <n v="147"/>
    <s v="On-time"/>
    <n v="1018"/>
    <n v="551.52"/>
    <n v="551.52"/>
    <n v="41"/>
    <s v="Male"/>
    <s v="High"/>
    <x v="2"/>
    <x v="1"/>
    <n v="2"/>
    <s v="Silver"/>
    <s v="Online"/>
    <n v="6.3"/>
    <n v="6"/>
    <n v="57"/>
    <n v="0"/>
    <n v="0"/>
    <s v="Middle"/>
  </r>
  <r>
    <s v="P1775"/>
    <s v="F1952"/>
    <s v="American Airlines"/>
    <x v="3"/>
    <x v="7"/>
    <s v="02,05,2023  00:46:57"/>
    <n v="170"/>
    <s v="On-time"/>
    <n v="1011"/>
    <n v="295.22000000000003"/>
    <n v="295.22000000000003"/>
    <n v="60"/>
    <s v="Male"/>
    <s v="Medium"/>
    <x v="0"/>
    <x v="1"/>
    <n v="3"/>
    <s v="Gold"/>
    <s v="Airport Kiosk"/>
    <n v="5.4"/>
    <n v="1"/>
    <n v="98"/>
    <n v="0"/>
    <n v="0"/>
    <s v="Window"/>
  </r>
  <r>
    <s v="P1776"/>
    <s v="F1588"/>
    <s v="Southwest"/>
    <x v="4"/>
    <x v="6"/>
    <s v="23,02,2025  22:00:10"/>
    <n v="213"/>
    <s v="On-time"/>
    <n v="1374"/>
    <n v="299.8"/>
    <n v="299.8"/>
    <n v="31"/>
    <s v="Female"/>
    <s v="Medium"/>
    <x v="2"/>
    <x v="1"/>
    <n v="1"/>
    <s v="Platinum"/>
    <s v="Mobile App"/>
    <n v="6.1"/>
    <n v="4"/>
    <n v="36"/>
    <n v="0"/>
    <n v="0"/>
    <s v="Middle"/>
  </r>
  <r>
    <s v="P1777"/>
    <s v="F719"/>
    <s v="JetBlue"/>
    <x v="5"/>
    <x v="4"/>
    <s v="01,10,2023  06:22:39"/>
    <n v="291"/>
    <s v="On-time"/>
    <n v="1333"/>
    <n v="277.85000000000002"/>
    <n v="277.85000000000002"/>
    <n v="19"/>
    <s v="Male"/>
    <s v="Medium"/>
    <x v="3"/>
    <x v="1"/>
    <n v="1"/>
    <s v="Gold"/>
    <s v="Mobile App"/>
    <n v="7"/>
    <n v="7"/>
    <n v="2"/>
    <n v="0"/>
    <n v="0"/>
    <s v="Middle"/>
  </r>
  <r>
    <s v="P1778"/>
    <s v="F81"/>
    <s v="Southwest"/>
    <x v="0"/>
    <x v="6"/>
    <s v="22,01,2024  13:13:24"/>
    <n v="233"/>
    <s v="On-time"/>
    <n v="734"/>
    <n v="240.21"/>
    <n v="240.21"/>
    <n v="45"/>
    <s v="Female"/>
    <s v="High"/>
    <x v="1"/>
    <x v="1"/>
    <n v="0"/>
    <s v="None"/>
    <s v="Mobile App"/>
    <n v="7.9"/>
    <n v="20"/>
    <n v="109"/>
    <n v="0"/>
    <n v="0"/>
    <s v="Window"/>
  </r>
  <r>
    <s v="P1779"/>
    <s v="F388"/>
    <s v="American Airlines"/>
    <x v="2"/>
    <x v="0"/>
    <s v="16,06,2023  00:36:12"/>
    <n v="227"/>
    <s v="On-time"/>
    <n v="1590"/>
    <n v="120.34"/>
    <n v="120.34"/>
    <n v="76"/>
    <s v="Male"/>
    <s v="Medium"/>
    <x v="2"/>
    <x v="1"/>
    <n v="0"/>
    <s v="Silver"/>
    <s v="Airport Kiosk"/>
    <n v="5.5"/>
    <n v="2"/>
    <n v="17"/>
    <n v="0"/>
    <n v="0"/>
    <s v="Aisle"/>
  </r>
  <r>
    <s v="P1780"/>
    <s v="F237"/>
    <s v="JetBlue"/>
    <x v="2"/>
    <x v="5"/>
    <s v="08,09,2023  23:12:08"/>
    <n v="199"/>
    <s v="On-time"/>
    <n v="985"/>
    <n v="254.67"/>
    <n v="254.67"/>
    <n v="73"/>
    <s v="Male"/>
    <s v="High"/>
    <x v="1"/>
    <x v="3"/>
    <n v="1"/>
    <s v="Platinum"/>
    <s v="Online"/>
    <n v="8.5"/>
    <n v="7"/>
    <n v="81"/>
    <n v="0"/>
    <n v="0"/>
    <s v="Aisle"/>
  </r>
  <r>
    <s v="P1781"/>
    <s v="F1976"/>
    <s v="JetBlue"/>
    <x v="6"/>
    <x v="6"/>
    <s v="10,11,2023  14:16:09"/>
    <n v="188"/>
    <s v="Delayed"/>
    <n v="1390"/>
    <n v="340.39"/>
    <n v="340.39"/>
    <n v="28"/>
    <s v="Female"/>
    <s v="High"/>
    <x v="3"/>
    <x v="1"/>
    <n v="1"/>
    <s v="Silver"/>
    <s v="Airport Kiosk"/>
    <n v="7.2"/>
    <n v="24"/>
    <n v="56"/>
    <n v="0"/>
    <n v="0"/>
    <s v="Aisle"/>
  </r>
  <r>
    <s v="P1782"/>
    <s v="F1431"/>
    <s v="United"/>
    <x v="6"/>
    <x v="7"/>
    <s v="26,12,2023  22:29:56"/>
    <n v="61"/>
    <s v="Cancelled"/>
    <n v="1226"/>
    <n v="347.15"/>
    <n v="347.15"/>
    <n v="65"/>
    <s v="Female"/>
    <s v="Medium"/>
    <x v="3"/>
    <x v="1"/>
    <n v="1"/>
    <s v="Gold"/>
    <s v="Airport Kiosk"/>
    <n v="5.4"/>
    <n v="10"/>
    <n v="7"/>
    <n v="0"/>
    <n v="1"/>
    <s v="Window"/>
  </r>
  <r>
    <s v="P1783"/>
    <s v="F254"/>
    <s v="Delta"/>
    <x v="6"/>
    <x v="1"/>
    <s v="16,06,2023  14:04:26"/>
    <n v="227"/>
    <s v="On-time"/>
    <n v="1118"/>
    <n v="369.91"/>
    <n v="369.91"/>
    <n v="55"/>
    <s v="Male"/>
    <s v="Low"/>
    <x v="1"/>
    <x v="2"/>
    <n v="0"/>
    <s v="Platinum"/>
    <s v="Online"/>
    <n v="9"/>
    <n v="33"/>
    <n v="64"/>
    <n v="0"/>
    <n v="1"/>
    <s v="Aisle"/>
  </r>
  <r>
    <s v="P1784"/>
    <s v="F1341"/>
    <s v="American Airlines"/>
    <x v="4"/>
    <x v="2"/>
    <s v="26,03,2024  04:50:09"/>
    <n v="171"/>
    <s v="On-time"/>
    <n v="1369"/>
    <n v="369.77"/>
    <n v="369.77"/>
    <n v="20"/>
    <s v="Male"/>
    <s v="Medium"/>
    <x v="0"/>
    <x v="1"/>
    <n v="3"/>
    <s v="Gold"/>
    <s v="Mobile App"/>
    <n v="7.6"/>
    <n v="7"/>
    <n v="25"/>
    <n v="0"/>
    <n v="0"/>
    <s v="Window"/>
  </r>
  <r>
    <s v="P1785"/>
    <s v="F977"/>
    <s v="Southwest"/>
    <x v="5"/>
    <x v="3"/>
    <s v="15,01,2024  16:35:11"/>
    <n v="155"/>
    <s v="On-time"/>
    <n v="873"/>
    <n v="437.6"/>
    <n v="437.6"/>
    <n v="72"/>
    <s v="Male"/>
    <s v="Medium"/>
    <x v="1"/>
    <x v="1"/>
    <n v="0"/>
    <s v="Silver"/>
    <s v="Online"/>
    <n v="2.9"/>
    <n v="1"/>
    <n v="74"/>
    <n v="0"/>
    <n v="1"/>
    <s v="Aisle"/>
  </r>
  <r>
    <s v="P1786"/>
    <s v="F656"/>
    <s v="Southwest"/>
    <x v="5"/>
    <x v="1"/>
    <s v="19,01,2025  09:10:32"/>
    <n v="272"/>
    <s v="On-time"/>
    <n v="1758"/>
    <n v="253.63"/>
    <n v="253.63"/>
    <n v="35"/>
    <s v="Male"/>
    <s v="Low"/>
    <x v="3"/>
    <x v="1"/>
    <n v="1"/>
    <s v="None"/>
    <s v="Airport Kiosk"/>
    <n v="7.8"/>
    <n v="33"/>
    <n v="83"/>
    <n v="0"/>
    <n v="0"/>
    <s v="Window"/>
  </r>
  <r>
    <s v="P1787"/>
    <s v="F1025"/>
    <s v="Southwest"/>
    <x v="5"/>
    <x v="3"/>
    <s v="17,07,2023  04:37:27"/>
    <n v="166"/>
    <s v="On-time"/>
    <n v="1195"/>
    <n v="340.43"/>
    <n v="340.43"/>
    <n v="53"/>
    <s v="Male"/>
    <s v="High"/>
    <x v="2"/>
    <x v="1"/>
    <n v="0"/>
    <s v="None"/>
    <s v="Airport Kiosk"/>
    <n v="7.3"/>
    <n v="5"/>
    <n v="5"/>
    <n v="0"/>
    <n v="0"/>
    <s v="Middle"/>
  </r>
  <r>
    <s v="P1788"/>
    <s v="F228"/>
    <s v="JetBlue"/>
    <x v="5"/>
    <x v="6"/>
    <s v="09,10,2023  16:37:09"/>
    <n v="120"/>
    <s v="On-time"/>
    <n v="955"/>
    <n v="261.67"/>
    <n v="261.67"/>
    <n v="73"/>
    <s v="Female"/>
    <s v="Medium"/>
    <x v="3"/>
    <x v="2"/>
    <n v="4"/>
    <s v="Silver"/>
    <s v="Airport Kiosk"/>
    <n v="7.5"/>
    <n v="4"/>
    <n v="46"/>
    <n v="1"/>
    <n v="0"/>
    <s v="Window"/>
  </r>
  <r>
    <s v="P1789"/>
    <s v="F288"/>
    <s v="Southwest"/>
    <x v="1"/>
    <x v="4"/>
    <s v="19,08,2023  12:38:10"/>
    <n v="140"/>
    <s v="Delayed"/>
    <n v="1401"/>
    <n v="528.45000000000005"/>
    <n v="528.45000000000005"/>
    <n v="37"/>
    <s v="Female"/>
    <s v="Medium"/>
    <x v="2"/>
    <x v="2"/>
    <n v="1"/>
    <s v="Silver"/>
    <s v="Desk"/>
    <n v="5.5"/>
    <n v="2"/>
    <n v="49"/>
    <n v="0"/>
    <n v="0"/>
    <s v="Middle"/>
  </r>
  <r>
    <s v="P1790"/>
    <s v="F1904"/>
    <s v="United"/>
    <x v="1"/>
    <x v="7"/>
    <s v="24,12,2024  15:16:56"/>
    <n v="167"/>
    <s v="Delayed"/>
    <n v="894"/>
    <n v="337.15"/>
    <n v="337.15"/>
    <n v="59"/>
    <s v="Female"/>
    <s v="High"/>
    <x v="0"/>
    <x v="1"/>
    <n v="1"/>
    <s v="Silver"/>
    <s v="Online"/>
    <n v="8"/>
    <n v="8"/>
    <n v="60"/>
    <n v="0"/>
    <n v="0"/>
    <s v="Window"/>
  </r>
  <r>
    <s v="P1791"/>
    <s v="F1176"/>
    <s v="JetBlue"/>
    <x v="0"/>
    <x v="7"/>
    <s v="17,03,2024  05:09:55"/>
    <n v="256"/>
    <s v="On-time"/>
    <n v="1121"/>
    <n v="405.6"/>
    <n v="405.6"/>
    <n v="18"/>
    <s v="Female"/>
    <s v="Medium"/>
    <x v="0"/>
    <x v="1"/>
    <n v="1"/>
    <s v="None"/>
    <s v="Airport Kiosk"/>
    <n v="9.1"/>
    <n v="4"/>
    <n v="30"/>
    <n v="0"/>
    <n v="0"/>
    <s v="Aisle"/>
  </r>
  <r>
    <s v="P1792"/>
    <s v="F771"/>
    <s v="American Airlines"/>
    <x v="3"/>
    <x v="4"/>
    <s v="19,02,2025  10:52:44"/>
    <n v="96"/>
    <s v="On-time"/>
    <n v="1398"/>
    <n v="322.14999999999998"/>
    <n v="322.14999999999998"/>
    <n v="59"/>
    <s v="Female"/>
    <s v="High"/>
    <x v="3"/>
    <x v="1"/>
    <n v="1"/>
    <s v="None"/>
    <s v="Airport Kiosk"/>
    <n v="5.6"/>
    <n v="4"/>
    <n v="65"/>
    <n v="0"/>
    <n v="0"/>
    <s v="Window"/>
  </r>
  <r>
    <s v="P1793"/>
    <s v="F1638"/>
    <s v="United"/>
    <x v="3"/>
    <x v="5"/>
    <s v="30,08,2024  18:53:04"/>
    <n v="114"/>
    <s v="On-time"/>
    <n v="1143"/>
    <n v="448.32"/>
    <n v="448.32"/>
    <n v="23"/>
    <s v="Male"/>
    <s v="Medium"/>
    <x v="1"/>
    <x v="0"/>
    <n v="0"/>
    <s v="None"/>
    <s v="Online"/>
    <n v="7.5"/>
    <n v="10"/>
    <n v="107"/>
    <n v="0"/>
    <n v="0"/>
    <s v="Middle"/>
  </r>
  <r>
    <s v="P1794"/>
    <s v="F1613"/>
    <s v="United"/>
    <x v="1"/>
    <x v="1"/>
    <s v="12,10,2024  05:10:00"/>
    <n v="247"/>
    <s v="Delayed"/>
    <n v="1263"/>
    <n v="303.52999999999997"/>
    <n v="303.52999999999997"/>
    <n v="21"/>
    <s v="Female"/>
    <s v="High"/>
    <x v="1"/>
    <x v="1"/>
    <n v="1"/>
    <s v="None"/>
    <s v="Mobile App"/>
    <n v="6.5"/>
    <n v="4"/>
    <n v="24"/>
    <n v="0"/>
    <n v="0"/>
    <s v="Middle"/>
  </r>
  <r>
    <s v="P1795"/>
    <s v="F490"/>
    <s v="Southwest"/>
    <x v="1"/>
    <x v="4"/>
    <s v="21,02,2024  20:27:18"/>
    <n v="154"/>
    <s v="On-time"/>
    <n v="1108"/>
    <n v="360.59"/>
    <n v="360.59"/>
    <n v="56"/>
    <s v="Male"/>
    <s v="Medium"/>
    <x v="0"/>
    <x v="2"/>
    <n v="1"/>
    <s v="None"/>
    <s v="Airport Kiosk"/>
    <n v="4.7"/>
    <n v="6"/>
    <n v="22"/>
    <n v="0"/>
    <n v="0"/>
    <s v="Middle"/>
  </r>
  <r>
    <s v="P1796"/>
    <s v="F1395"/>
    <s v="JetBlue"/>
    <x v="0"/>
    <x v="7"/>
    <s v="09,08,2024  09:20:48"/>
    <n v="248"/>
    <s v="On-time"/>
    <n v="1258"/>
    <n v="371.09"/>
    <n v="371.09"/>
    <n v="72"/>
    <s v="Female"/>
    <s v="Medium"/>
    <x v="3"/>
    <x v="1"/>
    <n v="1"/>
    <s v="Silver"/>
    <s v="Desk"/>
    <n v="5.6"/>
    <n v="19"/>
    <n v="0"/>
    <n v="0"/>
    <n v="1"/>
    <s v="Window"/>
  </r>
  <r>
    <s v="P1797"/>
    <s v="F77"/>
    <s v="JetBlue"/>
    <x v="7"/>
    <x v="2"/>
    <s v="28,01,2024  05:32:43"/>
    <n v="217"/>
    <s v="Delayed"/>
    <n v="913"/>
    <n v="252.51"/>
    <n v="252.51"/>
    <n v="19"/>
    <s v="Male"/>
    <s v="Medium"/>
    <x v="3"/>
    <x v="1"/>
    <n v="1"/>
    <s v="None"/>
    <s v="Desk"/>
    <n v="6"/>
    <n v="1"/>
    <n v="9"/>
    <n v="0"/>
    <n v="1"/>
    <s v="Aisle"/>
  </r>
  <r>
    <s v="P1798"/>
    <s v="F97"/>
    <s v="Southwest"/>
    <x v="2"/>
    <x v="5"/>
    <s v="20,02,2024  10:59:58"/>
    <n v="289"/>
    <s v="On-time"/>
    <n v="1410"/>
    <n v="384.46"/>
    <n v="384.46"/>
    <n v="55"/>
    <s v="Female"/>
    <s v="Low"/>
    <x v="1"/>
    <x v="0"/>
    <n v="0"/>
    <s v="None"/>
    <s v="Online"/>
    <n v="8.8000000000000007"/>
    <n v="75"/>
    <n v="35"/>
    <n v="0"/>
    <n v="0"/>
    <s v="Middle"/>
  </r>
  <r>
    <s v="P1799"/>
    <s v="F1520"/>
    <s v="American Airlines"/>
    <x v="2"/>
    <x v="6"/>
    <s v="02,05,2023  02:54:38"/>
    <n v="192"/>
    <s v="Cancelled"/>
    <n v="652"/>
    <n v="366.76"/>
    <n v="366.76"/>
    <n v="45"/>
    <s v="Female"/>
    <s v="Low"/>
    <x v="0"/>
    <x v="1"/>
    <n v="1"/>
    <s v="None"/>
    <s v="Desk"/>
    <n v="7.6"/>
    <n v="1"/>
    <n v="57"/>
    <n v="0"/>
    <n v="0"/>
    <s v="Window"/>
  </r>
  <r>
    <s v="P1800"/>
    <s v="F1365"/>
    <s v="United"/>
    <x v="6"/>
    <x v="6"/>
    <s v="04,09,2023  22:57:04"/>
    <n v="215"/>
    <s v="On-time"/>
    <n v="1130"/>
    <n v="369.61"/>
    <n v="369.61"/>
    <n v="23"/>
    <s v="Female"/>
    <s v="High"/>
    <x v="3"/>
    <x v="1"/>
    <n v="0"/>
    <s v="Platinum"/>
    <s v="Airport Kiosk"/>
    <n v="6"/>
    <n v="2"/>
    <n v="32"/>
    <n v="0"/>
    <n v="0"/>
    <s v="Aisle"/>
  </r>
  <r>
    <s v="P1801"/>
    <s v="F654"/>
    <s v="Delta"/>
    <x v="4"/>
    <x v="6"/>
    <s v="19,10,2024  19:49:17"/>
    <n v="51"/>
    <s v="On-time"/>
    <n v="1174"/>
    <n v="304.48"/>
    <n v="304.48"/>
    <n v="62"/>
    <s v="Male"/>
    <s v="Low"/>
    <x v="0"/>
    <x v="1"/>
    <n v="0"/>
    <s v="None"/>
    <s v="Online"/>
    <n v="6.7"/>
    <n v="16"/>
    <n v="35"/>
    <n v="0"/>
    <n v="1"/>
    <s v="Middle"/>
  </r>
  <r>
    <s v="P1802"/>
    <s v="F112"/>
    <s v="JetBlue"/>
    <x v="0"/>
    <x v="1"/>
    <s v="08,09,2024  18:32:36"/>
    <n v="174"/>
    <s v="On-time"/>
    <n v="1676"/>
    <n v="488.55"/>
    <n v="488.55"/>
    <n v="76"/>
    <s v="Male"/>
    <s v="Medium"/>
    <x v="3"/>
    <x v="2"/>
    <n v="2"/>
    <s v="None"/>
    <s v="Mobile App"/>
    <n v="5.2"/>
    <n v="7"/>
    <n v="101"/>
    <n v="0"/>
    <n v="0"/>
    <s v="Window"/>
  </r>
  <r>
    <s v="P1803"/>
    <s v="F1192"/>
    <s v="United"/>
    <x v="6"/>
    <x v="2"/>
    <s v="05,07,2023  05:11:54"/>
    <n v="276"/>
    <s v="On-time"/>
    <n v="1295"/>
    <n v="367.83"/>
    <n v="367.83"/>
    <n v="61"/>
    <s v="Female"/>
    <s v="Medium"/>
    <x v="0"/>
    <x v="3"/>
    <n v="2"/>
    <s v="None"/>
    <s v="Mobile App"/>
    <n v="8.5"/>
    <n v="14"/>
    <n v="60"/>
    <n v="0"/>
    <n v="0"/>
    <s v="Aisle"/>
  </r>
  <r>
    <s v="P1804"/>
    <s v="F1334"/>
    <s v="American Airlines"/>
    <x v="0"/>
    <x v="1"/>
    <s v="20,08,2024  23:57:15"/>
    <n v="224"/>
    <s v="Cancelled"/>
    <n v="1318"/>
    <n v="374.99"/>
    <n v="374.99"/>
    <n v="42"/>
    <s v="Male"/>
    <s v="Medium"/>
    <x v="3"/>
    <x v="1"/>
    <n v="1"/>
    <s v="None"/>
    <s v="Desk"/>
    <n v="9.1"/>
    <n v="7"/>
    <n v="43"/>
    <n v="0"/>
    <n v="0"/>
    <s v="Aisle"/>
  </r>
  <r>
    <s v="P1805"/>
    <s v="F888"/>
    <s v="Southwest"/>
    <x v="1"/>
    <x v="0"/>
    <s v="29,09,2023  16:32:58"/>
    <n v="173"/>
    <s v="On-time"/>
    <n v="1301"/>
    <n v="325.01"/>
    <n v="325.01"/>
    <n v="35"/>
    <s v="Male"/>
    <s v="Low"/>
    <x v="3"/>
    <x v="1"/>
    <n v="1"/>
    <s v="Platinum"/>
    <s v="Airport Kiosk"/>
    <n v="6.3"/>
    <n v="6"/>
    <n v="94"/>
    <n v="0"/>
    <n v="0"/>
    <s v="Window"/>
  </r>
  <r>
    <s v="P1806"/>
    <s v="F1680"/>
    <s v="United"/>
    <x v="3"/>
    <x v="5"/>
    <s v="25,08,2024  09:29:56"/>
    <n v="311"/>
    <s v="On-time"/>
    <n v="1207"/>
    <n v="223.08"/>
    <n v="223.08"/>
    <n v="28"/>
    <s v="Male"/>
    <s v="High"/>
    <x v="0"/>
    <x v="1"/>
    <n v="0"/>
    <s v="None"/>
    <s v="Airport Kiosk"/>
    <n v="7.9"/>
    <n v="13"/>
    <n v="119"/>
    <n v="0"/>
    <n v="0"/>
    <s v="Middle"/>
  </r>
  <r>
    <s v="P1807"/>
    <s v="F1552"/>
    <s v="Southwest"/>
    <x v="7"/>
    <x v="7"/>
    <s v="03,11,2024  00:28:16"/>
    <n v="197"/>
    <s v="On-time"/>
    <n v="1183"/>
    <n v="351.6"/>
    <n v="351.6"/>
    <n v="77"/>
    <s v="Female"/>
    <s v="High"/>
    <x v="1"/>
    <x v="2"/>
    <n v="2"/>
    <s v="Silver"/>
    <s v="Desk"/>
    <n v="9"/>
    <n v="13"/>
    <n v="44"/>
    <n v="0"/>
    <n v="0"/>
    <s v="Aisle"/>
  </r>
  <r>
    <s v="P1808"/>
    <s v="F300"/>
    <s v="JetBlue"/>
    <x v="5"/>
    <x v="3"/>
    <s v="29,01,2025  10:17:17"/>
    <n v="39"/>
    <s v="Delayed"/>
    <n v="1090"/>
    <n v="306.56"/>
    <n v="306.56"/>
    <n v="68"/>
    <s v="Female"/>
    <s v="Low"/>
    <x v="1"/>
    <x v="0"/>
    <n v="2"/>
    <s v="Silver"/>
    <s v="Online"/>
    <n v="5.7"/>
    <n v="10"/>
    <n v="26"/>
    <n v="0"/>
    <n v="0"/>
    <s v="Window"/>
  </r>
  <r>
    <s v="P1809"/>
    <s v="F643"/>
    <s v="Southwest"/>
    <x v="2"/>
    <x v="3"/>
    <s v="26,02,2024  19:30:00"/>
    <n v="195"/>
    <s v="On-time"/>
    <n v="1133"/>
    <n v="396.02"/>
    <n v="396.02"/>
    <n v="27"/>
    <s v="Female"/>
    <s v="Medium"/>
    <x v="0"/>
    <x v="1"/>
    <n v="2"/>
    <s v="Silver"/>
    <s v="Desk"/>
    <n v="5.6"/>
    <n v="6"/>
    <n v="26"/>
    <n v="0"/>
    <n v="0"/>
    <s v="Middle"/>
  </r>
  <r>
    <s v="P1810"/>
    <s v="F277"/>
    <s v="JetBlue"/>
    <x v="2"/>
    <x v="7"/>
    <s v="20,05,2024  20:21:01"/>
    <n v="170"/>
    <s v="On-time"/>
    <n v="1232"/>
    <n v="142.51"/>
    <n v="142.51"/>
    <n v="21"/>
    <s v="Female"/>
    <s v="Low"/>
    <x v="3"/>
    <x v="1"/>
    <n v="2"/>
    <s v="Silver"/>
    <s v="Desk"/>
    <n v="8"/>
    <n v="13"/>
    <n v="69"/>
    <n v="0"/>
    <n v="0"/>
    <s v="Aisle"/>
  </r>
  <r>
    <s v="P1811"/>
    <s v="F747"/>
    <s v="United"/>
    <x v="0"/>
    <x v="0"/>
    <s v="09,10,2024  05:07:05"/>
    <n v="189"/>
    <s v="On-time"/>
    <n v="1316"/>
    <n v="476.97"/>
    <n v="476.97"/>
    <n v="69"/>
    <s v="Female"/>
    <s v="High"/>
    <x v="0"/>
    <x v="1"/>
    <n v="0"/>
    <s v="Gold"/>
    <s v="Online"/>
    <n v="7.9"/>
    <n v="3"/>
    <n v="86"/>
    <n v="0"/>
    <n v="0"/>
    <s v="Window"/>
  </r>
  <r>
    <s v="P1812"/>
    <s v="F1292"/>
    <s v="Delta"/>
    <x v="3"/>
    <x v="4"/>
    <s v="28,08,2024  16:44:30"/>
    <n v="157"/>
    <s v="On-time"/>
    <n v="1255"/>
    <n v="281.74"/>
    <n v="281.74"/>
    <n v="43"/>
    <s v="Female"/>
    <s v="Low"/>
    <x v="3"/>
    <x v="1"/>
    <n v="2"/>
    <s v="Silver"/>
    <s v="Airport Kiosk"/>
    <n v="7.2"/>
    <n v="22"/>
    <n v="81"/>
    <n v="0"/>
    <n v="0"/>
    <s v="Aisle"/>
  </r>
  <r>
    <s v="P1813"/>
    <s v="F1247"/>
    <s v="JetBlue"/>
    <x v="6"/>
    <x v="3"/>
    <s v="31,03,2025  14:40:22"/>
    <n v="232"/>
    <s v="On-time"/>
    <n v="593"/>
    <n v="374"/>
    <n v="374"/>
    <n v="39"/>
    <s v="Male"/>
    <s v="Low"/>
    <x v="1"/>
    <x v="1"/>
    <n v="3"/>
    <s v="Silver"/>
    <s v="Airport Kiosk"/>
    <n v="5.6"/>
    <n v="3"/>
    <n v="99"/>
    <n v="0"/>
    <n v="0"/>
    <s v="Aisle"/>
  </r>
  <r>
    <s v="P1814"/>
    <s v="F1386"/>
    <s v="Delta"/>
    <x v="3"/>
    <x v="4"/>
    <s v="03,04,2025  01:13:01"/>
    <n v="184"/>
    <s v="Delayed"/>
    <n v="875"/>
    <n v="320.60000000000002"/>
    <n v="320.60000000000002"/>
    <n v="70"/>
    <s v="Male"/>
    <s v="Medium"/>
    <x v="3"/>
    <x v="1"/>
    <n v="1"/>
    <s v="None"/>
    <s v="Desk"/>
    <n v="6.5"/>
    <n v="31"/>
    <n v="110"/>
    <n v="0"/>
    <n v="0"/>
    <s v="Aisle"/>
  </r>
  <r>
    <s v="P1815"/>
    <s v="F1393"/>
    <s v="Delta"/>
    <x v="2"/>
    <x v="4"/>
    <s v="03,10,2024  00:50:22"/>
    <n v="263"/>
    <s v="On-time"/>
    <n v="1299"/>
    <n v="241"/>
    <n v="241"/>
    <n v="76"/>
    <s v="Female"/>
    <s v="High"/>
    <x v="1"/>
    <x v="2"/>
    <n v="0"/>
    <s v="None"/>
    <s v="Airport Kiosk"/>
    <n v="5.5"/>
    <n v="7"/>
    <n v="47"/>
    <n v="0"/>
    <n v="0"/>
    <s v="Aisle"/>
  </r>
  <r>
    <s v="P1816"/>
    <s v="F229"/>
    <s v="Delta"/>
    <x v="5"/>
    <x v="3"/>
    <s v="05,06,2023  17:26:49"/>
    <n v="100"/>
    <s v="On-time"/>
    <n v="917"/>
    <n v="409.03"/>
    <n v="409.03"/>
    <n v="47"/>
    <s v="Female"/>
    <s v="Medium"/>
    <x v="3"/>
    <x v="1"/>
    <n v="1"/>
    <s v="None"/>
    <s v="Airport Kiosk"/>
    <n v="5.6"/>
    <n v="1"/>
    <n v="54"/>
    <n v="0"/>
    <n v="0"/>
    <s v="Window"/>
  </r>
  <r>
    <s v="P1817"/>
    <s v="F1618"/>
    <s v="American Airlines"/>
    <x v="5"/>
    <x v="0"/>
    <s v="22,04,2024  02:21:35"/>
    <n v="178"/>
    <s v="On-time"/>
    <n v="1244"/>
    <n v="360.12"/>
    <n v="360.12"/>
    <n v="27"/>
    <s v="Male"/>
    <s v="Low"/>
    <x v="3"/>
    <x v="1"/>
    <n v="1"/>
    <s v="Silver"/>
    <s v="Desk"/>
    <n v="6.5"/>
    <n v="0"/>
    <n v="101"/>
    <n v="0"/>
    <n v="0"/>
    <s v="Middle"/>
  </r>
  <r>
    <s v="P1818"/>
    <s v="F105"/>
    <s v="JetBlue"/>
    <x v="0"/>
    <x v="1"/>
    <s v="15,02,2025  07:18:56"/>
    <n v="197"/>
    <s v="Delayed"/>
    <n v="795"/>
    <n v="564.63"/>
    <n v="564.63"/>
    <n v="46"/>
    <s v="Female"/>
    <s v="Low"/>
    <x v="3"/>
    <x v="0"/>
    <n v="0"/>
    <s v="Gold"/>
    <s v="Airport Kiosk"/>
    <n v="9.5"/>
    <n v="1"/>
    <n v="95"/>
    <n v="0"/>
    <n v="0"/>
    <s v="Aisle"/>
  </r>
  <r>
    <s v="P1819"/>
    <s v="F1482"/>
    <s v="Delta"/>
    <x v="0"/>
    <x v="1"/>
    <s v="09,08,2024  04:39:03"/>
    <n v="100"/>
    <s v="On-time"/>
    <n v="830"/>
    <n v="319.68"/>
    <n v="319.68"/>
    <n v="20"/>
    <s v="Female"/>
    <s v="Low"/>
    <x v="1"/>
    <x v="1"/>
    <n v="0"/>
    <s v="Silver"/>
    <s v="Mobile App"/>
    <n v="8.1"/>
    <n v="38"/>
    <n v="95"/>
    <n v="0"/>
    <n v="0"/>
    <s v="Aisle"/>
  </r>
  <r>
    <s v="P1820"/>
    <s v="F105"/>
    <s v="Delta"/>
    <x v="5"/>
    <x v="2"/>
    <s v="19,01,2025  19:46:05"/>
    <n v="167"/>
    <s v="On-time"/>
    <n v="1299"/>
    <n v="222.66"/>
    <n v="222.66"/>
    <n v="68"/>
    <s v="Male"/>
    <s v="Low"/>
    <x v="2"/>
    <x v="1"/>
    <n v="0"/>
    <s v="Silver"/>
    <s v="Mobile App"/>
    <n v="6.7"/>
    <n v="1"/>
    <n v="48"/>
    <n v="0"/>
    <n v="1"/>
    <s v="Middle"/>
  </r>
  <r>
    <s v="P1821"/>
    <s v="F1793"/>
    <s v="Southwest"/>
    <x v="3"/>
    <x v="6"/>
    <s v="30,06,2023  02:12:56"/>
    <n v="278"/>
    <s v="Delayed"/>
    <n v="922"/>
    <n v="405.26"/>
    <n v="405.26"/>
    <n v="54"/>
    <s v="Female"/>
    <s v="High"/>
    <x v="0"/>
    <x v="0"/>
    <n v="2"/>
    <s v="Silver"/>
    <s v="Mobile App"/>
    <n v="6.6"/>
    <n v="14"/>
    <n v="62"/>
    <n v="0"/>
    <n v="0"/>
    <s v="Window"/>
  </r>
  <r>
    <s v="P1822"/>
    <s v="F299"/>
    <s v="United"/>
    <x v="0"/>
    <x v="6"/>
    <s v="04,07,2024  16:02:23"/>
    <n v="122"/>
    <s v="On-time"/>
    <n v="997"/>
    <n v="421.58"/>
    <n v="421.58"/>
    <n v="73"/>
    <s v="Male"/>
    <s v="Medium"/>
    <x v="2"/>
    <x v="1"/>
    <n v="1"/>
    <s v="None"/>
    <s v="Desk"/>
    <n v="3.6"/>
    <n v="0"/>
    <n v="79"/>
    <n v="0"/>
    <n v="0"/>
    <s v="Middle"/>
  </r>
  <r>
    <s v="P1823"/>
    <s v="F891"/>
    <s v="American Airlines"/>
    <x v="2"/>
    <x v="5"/>
    <s v="18,08,2023  20:14:21"/>
    <n v="231"/>
    <s v="On-time"/>
    <n v="896"/>
    <n v="313.70999999999998"/>
    <n v="313.70999999999998"/>
    <n v="58"/>
    <s v="Male"/>
    <s v="High"/>
    <x v="3"/>
    <x v="2"/>
    <n v="1"/>
    <s v="None"/>
    <s v="Airport Kiosk"/>
    <n v="5.2"/>
    <n v="2"/>
    <n v="40"/>
    <n v="0"/>
    <n v="0"/>
    <s v="Middle"/>
  </r>
  <r>
    <s v="P1824"/>
    <s v="F1856"/>
    <s v="American Airlines"/>
    <x v="2"/>
    <x v="3"/>
    <s v="31,03,2024  19:44:59"/>
    <n v="224"/>
    <s v="On-time"/>
    <n v="1743"/>
    <n v="418.17"/>
    <n v="418.17"/>
    <n v="37"/>
    <s v="Male"/>
    <s v="Medium"/>
    <x v="0"/>
    <x v="0"/>
    <n v="0"/>
    <s v="Gold"/>
    <s v="Online"/>
    <n v="5.6"/>
    <n v="26"/>
    <n v="98"/>
    <n v="0"/>
    <n v="0"/>
    <s v="Window"/>
  </r>
  <r>
    <s v="P1825"/>
    <s v="F806"/>
    <s v="Southwest"/>
    <x v="7"/>
    <x v="5"/>
    <s v="27,05,2023  22:49:22"/>
    <n v="289"/>
    <s v="On-time"/>
    <n v="1441"/>
    <n v="337.34"/>
    <n v="337.34"/>
    <n v="38"/>
    <s v="Male"/>
    <s v="Medium"/>
    <x v="2"/>
    <x v="0"/>
    <n v="3"/>
    <s v="Gold"/>
    <s v="Online"/>
    <n v="5.6"/>
    <n v="47"/>
    <n v="9"/>
    <n v="0"/>
    <n v="0"/>
    <s v="Middle"/>
  </r>
  <r>
    <s v="P1826"/>
    <s v="F1868"/>
    <s v="United"/>
    <x v="6"/>
    <x v="7"/>
    <s v="06,11,2023  22:32:26"/>
    <n v="114"/>
    <s v="On-time"/>
    <n v="1167"/>
    <n v="360.5"/>
    <n v="360.5"/>
    <n v="58"/>
    <s v="Female"/>
    <s v="Low"/>
    <x v="2"/>
    <x v="1"/>
    <n v="1"/>
    <s v="None"/>
    <s v="Airport Kiosk"/>
    <n v="9"/>
    <n v="8"/>
    <n v="110"/>
    <n v="0"/>
    <n v="1"/>
    <s v="Middle"/>
  </r>
  <r>
    <s v="P1827"/>
    <s v="F1602"/>
    <s v="JetBlue"/>
    <x v="0"/>
    <x v="4"/>
    <s v="23,10,2024  12:50:30"/>
    <n v="179"/>
    <s v="On-time"/>
    <n v="1426"/>
    <n v="425.94"/>
    <n v="425.94"/>
    <n v="18"/>
    <s v="Male"/>
    <s v="Medium"/>
    <x v="0"/>
    <x v="1"/>
    <n v="0"/>
    <s v="Silver"/>
    <s v="Desk"/>
    <n v="6.2"/>
    <n v="10"/>
    <n v="61"/>
    <n v="1"/>
    <n v="0"/>
    <s v="Aisle"/>
  </r>
  <r>
    <s v="P1828"/>
    <s v="F802"/>
    <s v="American Airlines"/>
    <x v="7"/>
    <x v="0"/>
    <s v="18,04,2024  06:26:09"/>
    <n v="288"/>
    <s v="On-time"/>
    <n v="1434"/>
    <n v="426.6"/>
    <n v="426.6"/>
    <n v="73"/>
    <s v="Male"/>
    <s v="Low"/>
    <x v="0"/>
    <x v="1"/>
    <n v="3"/>
    <s v="None"/>
    <s v="Desk"/>
    <n v="7.7"/>
    <n v="5"/>
    <n v="116"/>
    <n v="0"/>
    <n v="0"/>
    <s v="Window"/>
  </r>
  <r>
    <s v="P1829"/>
    <s v="F1022"/>
    <s v="American Airlines"/>
    <x v="1"/>
    <x v="2"/>
    <s v="17,09,2024  10:07:02"/>
    <n v="304"/>
    <s v="On-time"/>
    <n v="1544"/>
    <n v="380.63"/>
    <n v="380.63"/>
    <n v="61"/>
    <s v="Male"/>
    <s v="Medium"/>
    <x v="1"/>
    <x v="1"/>
    <n v="3"/>
    <s v="Silver"/>
    <s v="Mobile App"/>
    <n v="6.9"/>
    <n v="4"/>
    <n v="116"/>
    <n v="0"/>
    <n v="1"/>
    <s v="Middle"/>
  </r>
  <r>
    <s v="P1830"/>
    <s v="F1622"/>
    <s v="Southwest"/>
    <x v="7"/>
    <x v="7"/>
    <s v="07,03,2024  07:31:12"/>
    <n v="135"/>
    <s v="Cancelled"/>
    <n v="1301"/>
    <n v="216.02"/>
    <n v="216.02"/>
    <n v="44"/>
    <s v="Male"/>
    <s v="High"/>
    <x v="3"/>
    <x v="1"/>
    <n v="0"/>
    <s v="None"/>
    <s v="Mobile App"/>
    <n v="4.3"/>
    <n v="2"/>
    <n v="78"/>
    <n v="0"/>
    <n v="0"/>
    <s v="Middle"/>
  </r>
  <r>
    <s v="P1831"/>
    <s v="F233"/>
    <s v="Southwest"/>
    <x v="0"/>
    <x v="7"/>
    <s v="01,08,2023  07:22:28"/>
    <n v="101"/>
    <s v="On-time"/>
    <n v="1885"/>
    <n v="449.83"/>
    <n v="449.83"/>
    <n v="63"/>
    <s v="Female"/>
    <s v="High"/>
    <x v="1"/>
    <x v="1"/>
    <n v="1"/>
    <s v="None"/>
    <s v="Airport Kiosk"/>
    <n v="6.1"/>
    <n v="10"/>
    <n v="28"/>
    <n v="0"/>
    <n v="1"/>
    <s v="Window"/>
  </r>
  <r>
    <s v="P1832"/>
    <s v="F535"/>
    <s v="JetBlue"/>
    <x v="1"/>
    <x v="6"/>
    <s v="02,04,2025  02:35:23"/>
    <n v="175"/>
    <s v="On-time"/>
    <n v="1076"/>
    <n v="285.51"/>
    <n v="285.51"/>
    <n v="25"/>
    <s v="Female"/>
    <s v="Medium"/>
    <x v="0"/>
    <x v="2"/>
    <n v="0"/>
    <s v="None"/>
    <s v="Airport Kiosk"/>
    <n v="7.6"/>
    <n v="28"/>
    <n v="114"/>
    <n v="0"/>
    <n v="1"/>
    <s v="Window"/>
  </r>
  <r>
    <s v="P1833"/>
    <s v="F476"/>
    <s v="JetBlue"/>
    <x v="1"/>
    <x v="2"/>
    <s v="14,06,2024  18:32:32"/>
    <n v="174"/>
    <s v="On-time"/>
    <n v="1870"/>
    <n v="495.07"/>
    <n v="495.07"/>
    <n v="68"/>
    <s v="Female"/>
    <s v="Medium"/>
    <x v="0"/>
    <x v="0"/>
    <n v="1"/>
    <s v="Silver"/>
    <s v="Airport Kiosk"/>
    <n v="7.3"/>
    <n v="4"/>
    <n v="79"/>
    <n v="0"/>
    <n v="0"/>
    <s v="Window"/>
  </r>
  <r>
    <s v="P1834"/>
    <s v="F1867"/>
    <s v="JetBlue"/>
    <x v="7"/>
    <x v="3"/>
    <s v="05,03,2025  06:39:50"/>
    <n v="309"/>
    <s v="On-time"/>
    <n v="1389"/>
    <n v="239.49"/>
    <n v="239.49"/>
    <n v="36"/>
    <s v="Female"/>
    <s v="Medium"/>
    <x v="1"/>
    <x v="3"/>
    <n v="2"/>
    <s v="Gold"/>
    <s v="Online"/>
    <n v="7.3"/>
    <n v="10"/>
    <n v="13"/>
    <n v="0"/>
    <n v="1"/>
    <s v="Aisle"/>
  </r>
  <r>
    <s v="P1835"/>
    <s v="F778"/>
    <s v="Delta"/>
    <x v="1"/>
    <x v="2"/>
    <s v="23,07,2023  06:04:20"/>
    <n v="238"/>
    <s v="On-time"/>
    <n v="945"/>
    <n v="388.46"/>
    <n v="388.46"/>
    <n v="32"/>
    <s v="Male"/>
    <s v="Medium"/>
    <x v="1"/>
    <x v="1"/>
    <n v="0"/>
    <s v="None"/>
    <s v="Desk"/>
    <n v="7.4"/>
    <n v="24"/>
    <n v="63"/>
    <n v="0"/>
    <n v="0"/>
    <s v="Aisle"/>
  </r>
  <r>
    <s v="P1836"/>
    <s v="F456"/>
    <s v="American Airlines"/>
    <x v="3"/>
    <x v="3"/>
    <s v="07,06,2024  10:50:24"/>
    <n v="243"/>
    <s v="On-time"/>
    <n v="1596"/>
    <n v="215.07"/>
    <n v="215.07"/>
    <n v="69"/>
    <s v="Male"/>
    <s v="Low"/>
    <x v="2"/>
    <x v="2"/>
    <n v="0"/>
    <s v="Gold"/>
    <s v="Online"/>
    <n v="7"/>
    <n v="3"/>
    <n v="105"/>
    <n v="0"/>
    <n v="0"/>
    <s v="Middle"/>
  </r>
  <r>
    <s v="P1837"/>
    <s v="F1317"/>
    <s v="JetBlue"/>
    <x v="6"/>
    <x v="1"/>
    <s v="29,09,2023  16:23:57"/>
    <n v="282"/>
    <s v="On-time"/>
    <n v="1465"/>
    <n v="384.74"/>
    <n v="384.74"/>
    <n v="59"/>
    <s v="Female"/>
    <s v="High"/>
    <x v="1"/>
    <x v="1"/>
    <n v="1"/>
    <s v="Platinum"/>
    <s v="Airport Kiosk"/>
    <n v="8"/>
    <n v="57"/>
    <n v="97"/>
    <n v="0"/>
    <n v="0"/>
    <s v="Window"/>
  </r>
  <r>
    <s v="P1838"/>
    <s v="F1991"/>
    <s v="Delta"/>
    <x v="7"/>
    <x v="6"/>
    <s v="01,05,2024  13:05:52"/>
    <n v="154"/>
    <s v="On-time"/>
    <n v="1296"/>
    <n v="249.3"/>
    <n v="249.3"/>
    <n v="32"/>
    <s v="Male"/>
    <s v="Medium"/>
    <x v="3"/>
    <x v="1"/>
    <n v="1"/>
    <s v="None"/>
    <s v="Mobile App"/>
    <n v="5.6"/>
    <n v="0"/>
    <n v="84"/>
    <n v="0"/>
    <n v="0"/>
    <s v="Aisle"/>
  </r>
  <r>
    <s v="P1839"/>
    <s v="F1057"/>
    <s v="Delta"/>
    <x v="7"/>
    <x v="1"/>
    <s v="17,05,2024  09:08:25"/>
    <n v="373"/>
    <s v="On-time"/>
    <n v="1266"/>
    <n v="325.97000000000003"/>
    <n v="325.97000000000003"/>
    <n v="41"/>
    <s v="Male"/>
    <s v="Medium"/>
    <x v="3"/>
    <x v="1"/>
    <n v="2"/>
    <s v="None"/>
    <s v="Desk"/>
    <n v="8.8000000000000007"/>
    <n v="2"/>
    <n v="24"/>
    <n v="1"/>
    <n v="0"/>
    <s v="Window"/>
  </r>
  <r>
    <s v="P1840"/>
    <s v="F1829"/>
    <s v="United"/>
    <x v="2"/>
    <x v="6"/>
    <s v="14,05,2023  02:07:35"/>
    <n v="206"/>
    <s v="On-time"/>
    <n v="1514"/>
    <n v="387.68"/>
    <n v="387.68"/>
    <n v="30"/>
    <s v="Female"/>
    <s v="Medium"/>
    <x v="0"/>
    <x v="1"/>
    <n v="1"/>
    <s v="None"/>
    <s v="Desk"/>
    <n v="8.9"/>
    <n v="18"/>
    <n v="10"/>
    <n v="0"/>
    <n v="0"/>
    <s v="Aisle"/>
  </r>
  <r>
    <s v="P1841"/>
    <s v="F1699"/>
    <s v="JetBlue"/>
    <x v="6"/>
    <x v="2"/>
    <s v="24,04,2024  14:45:32"/>
    <n v="150"/>
    <s v="Delayed"/>
    <n v="1166"/>
    <n v="279.85000000000002"/>
    <n v="279.85000000000002"/>
    <n v="73"/>
    <s v="Female"/>
    <s v="Medium"/>
    <x v="0"/>
    <x v="2"/>
    <n v="2"/>
    <s v="None"/>
    <s v="Airport Kiosk"/>
    <n v="5.7"/>
    <n v="5"/>
    <n v="5"/>
    <n v="0"/>
    <n v="0"/>
    <s v="Middle"/>
  </r>
  <r>
    <s v="P1842"/>
    <s v="F1821"/>
    <s v="American Airlines"/>
    <x v="1"/>
    <x v="5"/>
    <s v="08,11,2024  19:43:01"/>
    <n v="118"/>
    <s v="On-time"/>
    <n v="1011"/>
    <n v="274.88"/>
    <n v="274.88"/>
    <n v="20"/>
    <s v="Male"/>
    <s v="Low"/>
    <x v="0"/>
    <x v="0"/>
    <n v="2"/>
    <s v="None"/>
    <s v="Airport Kiosk"/>
    <n v="6.4"/>
    <n v="7"/>
    <n v="67"/>
    <n v="0"/>
    <n v="0"/>
    <s v="Middle"/>
  </r>
  <r>
    <s v="P1843"/>
    <s v="F1079"/>
    <s v="Delta"/>
    <x v="0"/>
    <x v="7"/>
    <s v="26,08,2023  18:09:23"/>
    <n v="144"/>
    <s v="Delayed"/>
    <n v="1621"/>
    <n v="317.06"/>
    <n v="317.06"/>
    <n v="51"/>
    <s v="Male"/>
    <s v="Medium"/>
    <x v="1"/>
    <x v="0"/>
    <n v="1"/>
    <s v="None"/>
    <s v="Airport Kiosk"/>
    <n v="7.9"/>
    <n v="30"/>
    <n v="11"/>
    <n v="0"/>
    <n v="0"/>
    <s v="Middle"/>
  </r>
  <r>
    <s v="P1844"/>
    <s v="F442"/>
    <s v="Southwest"/>
    <x v="1"/>
    <x v="6"/>
    <s v="25,05,2023  16:51:51"/>
    <n v="139"/>
    <s v="On-time"/>
    <n v="1086"/>
    <n v="345.75"/>
    <n v="345.75"/>
    <n v="72"/>
    <s v="Female"/>
    <s v="Low"/>
    <x v="0"/>
    <x v="1"/>
    <n v="2"/>
    <s v="Silver"/>
    <s v="Desk"/>
    <n v="10"/>
    <n v="13"/>
    <n v="83"/>
    <n v="0"/>
    <n v="0"/>
    <s v="Middle"/>
  </r>
  <r>
    <s v="P1845"/>
    <s v="F583"/>
    <s v="Southwest"/>
    <x v="4"/>
    <x v="3"/>
    <s v="26,05,2024  18:04:27"/>
    <n v="212"/>
    <s v="On-time"/>
    <n v="943"/>
    <n v="245.6"/>
    <n v="245.6"/>
    <n v="62"/>
    <s v="Female"/>
    <s v="Medium"/>
    <x v="0"/>
    <x v="2"/>
    <n v="2"/>
    <s v="Gold"/>
    <s v="Airport Kiosk"/>
    <n v="7.3"/>
    <n v="22"/>
    <n v="98"/>
    <n v="0"/>
    <n v="0"/>
    <s v="Middle"/>
  </r>
  <r>
    <s v="P1846"/>
    <s v="F205"/>
    <s v="Delta"/>
    <x v="4"/>
    <x v="3"/>
    <s v="23,02,2024  22:05:55"/>
    <n v="229"/>
    <s v="Cancelled"/>
    <n v="1476"/>
    <n v="360.96"/>
    <n v="360.96"/>
    <n v="39"/>
    <s v="Female"/>
    <s v="Medium"/>
    <x v="3"/>
    <x v="1"/>
    <n v="1"/>
    <s v="None"/>
    <s v="Online"/>
    <n v="4.8"/>
    <n v="3"/>
    <n v="52"/>
    <n v="0"/>
    <n v="0"/>
    <s v="Middle"/>
  </r>
  <r>
    <s v="P1847"/>
    <s v="F1275"/>
    <s v="Southwest"/>
    <x v="6"/>
    <x v="4"/>
    <s v="17,10,2024  02:45:02"/>
    <n v="194"/>
    <s v="On-time"/>
    <n v="1449"/>
    <n v="486.47"/>
    <n v="486.47"/>
    <n v="68"/>
    <s v="Female"/>
    <s v="High"/>
    <x v="3"/>
    <x v="1"/>
    <n v="3"/>
    <s v="Platinum"/>
    <s v="Mobile App"/>
    <n v="5.8"/>
    <n v="2"/>
    <n v="14"/>
    <n v="0"/>
    <n v="0"/>
    <s v="Middle"/>
  </r>
  <r>
    <s v="P1848"/>
    <s v="F1904"/>
    <s v="JetBlue"/>
    <x v="4"/>
    <x v="7"/>
    <s v="30,08,2023  16:13:41"/>
    <n v="178"/>
    <s v="On-time"/>
    <n v="1604"/>
    <n v="226.96"/>
    <n v="226.96"/>
    <n v="73"/>
    <s v="Female"/>
    <s v="Low"/>
    <x v="2"/>
    <x v="2"/>
    <n v="1"/>
    <s v="Gold"/>
    <s v="Mobile App"/>
    <n v="6.9"/>
    <n v="9"/>
    <n v="77"/>
    <n v="0"/>
    <n v="0"/>
    <s v="Middle"/>
  </r>
  <r>
    <s v="P1849"/>
    <s v="F1848"/>
    <s v="United"/>
    <x v="5"/>
    <x v="6"/>
    <s v="10,05,2023  21:51:31"/>
    <n v="204"/>
    <s v="On-time"/>
    <n v="1667"/>
    <n v="300.16000000000003"/>
    <n v="300.16000000000003"/>
    <n v="42"/>
    <s v="Male"/>
    <s v="High"/>
    <x v="1"/>
    <x v="1"/>
    <n v="3"/>
    <s v="None"/>
    <s v="Online"/>
    <n v="5.7"/>
    <n v="5"/>
    <n v="31"/>
    <n v="0"/>
    <n v="0"/>
    <s v="Middle"/>
  </r>
  <r>
    <s v="P1850"/>
    <s v="F1415"/>
    <s v="Southwest"/>
    <x v="3"/>
    <x v="5"/>
    <s v="19,06,2024  08:49:42"/>
    <n v="248"/>
    <s v="On-time"/>
    <n v="1359"/>
    <n v="242.33"/>
    <n v="242.33"/>
    <n v="62"/>
    <s v="Female"/>
    <s v="Medium"/>
    <x v="2"/>
    <x v="1"/>
    <n v="2"/>
    <s v="None"/>
    <s v="Desk"/>
    <n v="6.4"/>
    <n v="14"/>
    <n v="22"/>
    <n v="0"/>
    <n v="0"/>
    <s v="Window"/>
  </r>
  <r>
    <s v="P1851"/>
    <s v="F1941"/>
    <s v="Southwest"/>
    <x v="7"/>
    <x v="5"/>
    <s v="25,09,2024  15:24:22"/>
    <n v="255"/>
    <s v="Delayed"/>
    <n v="1457"/>
    <n v="296.23"/>
    <n v="296.23"/>
    <n v="37"/>
    <s v="Female"/>
    <s v="Medium"/>
    <x v="0"/>
    <x v="2"/>
    <n v="0"/>
    <s v="None"/>
    <s v="Online"/>
    <n v="5.3"/>
    <n v="11"/>
    <n v="27"/>
    <n v="0"/>
    <n v="0"/>
    <s v="Middle"/>
  </r>
  <r>
    <s v="P1852"/>
    <s v="F113"/>
    <s v="Delta"/>
    <x v="6"/>
    <x v="6"/>
    <s v="03,11,2024  10:51:06"/>
    <n v="172"/>
    <s v="On-time"/>
    <n v="1589"/>
    <n v="338.73"/>
    <n v="338.73"/>
    <n v="78"/>
    <s v="Male"/>
    <s v="Medium"/>
    <x v="0"/>
    <x v="1"/>
    <n v="1"/>
    <s v="Gold"/>
    <s v="Desk"/>
    <n v="8.3000000000000007"/>
    <n v="11"/>
    <n v="40"/>
    <n v="0"/>
    <n v="0"/>
    <s v="Aisle"/>
  </r>
  <r>
    <s v="P1853"/>
    <s v="F717"/>
    <s v="JetBlue"/>
    <x v="2"/>
    <x v="4"/>
    <s v="16,08,2024  05:28:47"/>
    <n v="97"/>
    <s v="On-time"/>
    <n v="1475"/>
    <n v="320.64999999999998"/>
    <n v="320.64999999999998"/>
    <n v="73"/>
    <s v="Male"/>
    <s v="Low"/>
    <x v="1"/>
    <x v="2"/>
    <n v="0"/>
    <s v="None"/>
    <s v="Airport Kiosk"/>
    <n v="5.6"/>
    <n v="1"/>
    <n v="70"/>
    <n v="0"/>
    <n v="0"/>
    <s v="Middle"/>
  </r>
  <r>
    <s v="P1854"/>
    <s v="F1759"/>
    <s v="Southwest"/>
    <x v="3"/>
    <x v="6"/>
    <s v="12,04,2025  22:46:05"/>
    <n v="221"/>
    <s v="Delayed"/>
    <n v="1264"/>
    <n v="440.27"/>
    <n v="440.27"/>
    <n v="66"/>
    <s v="Male"/>
    <s v="Medium"/>
    <x v="3"/>
    <x v="2"/>
    <n v="2"/>
    <s v="Gold"/>
    <s v="Desk"/>
    <n v="7.2"/>
    <n v="15"/>
    <n v="114"/>
    <n v="0"/>
    <n v="0"/>
    <s v="Middle"/>
  </r>
  <r>
    <s v="P1855"/>
    <s v="F1257"/>
    <s v="United"/>
    <x v="6"/>
    <x v="3"/>
    <s v="08,02,2024  06:43:05"/>
    <n v="246"/>
    <s v="On-time"/>
    <n v="1239"/>
    <n v="355.12"/>
    <n v="355.12"/>
    <n v="75"/>
    <s v="Male"/>
    <s v="Medium"/>
    <x v="3"/>
    <x v="1"/>
    <n v="1"/>
    <s v="Silver"/>
    <s v="Online"/>
    <n v="4.5"/>
    <n v="8"/>
    <n v="64"/>
    <n v="0"/>
    <n v="0"/>
    <s v="Window"/>
  </r>
  <r>
    <s v="P1856"/>
    <s v="F1684"/>
    <s v="United"/>
    <x v="3"/>
    <x v="6"/>
    <s v="28,09,2024  21:35:11"/>
    <n v="274"/>
    <s v="Delayed"/>
    <n v="1222"/>
    <n v="292.18"/>
    <n v="292.18"/>
    <n v="73"/>
    <s v="Female"/>
    <s v="Medium"/>
    <x v="1"/>
    <x v="0"/>
    <n v="1"/>
    <s v="Silver"/>
    <s v="Desk"/>
    <n v="7.5"/>
    <n v="1"/>
    <n v="96"/>
    <n v="0"/>
    <n v="1"/>
    <s v="Middle"/>
  </r>
  <r>
    <s v="P1857"/>
    <s v="F374"/>
    <s v="American Airlines"/>
    <x v="4"/>
    <x v="3"/>
    <s v="17,08,2024  03:05:51"/>
    <n v="163"/>
    <s v="On-time"/>
    <n v="1462"/>
    <n v="334.29"/>
    <n v="334.29"/>
    <n v="37"/>
    <s v="Female"/>
    <s v="Low"/>
    <x v="2"/>
    <x v="1"/>
    <n v="0"/>
    <s v="Silver"/>
    <s v="Desk"/>
    <n v="8.4"/>
    <n v="15"/>
    <n v="49"/>
    <n v="0"/>
    <n v="0"/>
    <s v="Aisle"/>
  </r>
  <r>
    <s v="P1858"/>
    <s v="F744"/>
    <s v="JetBlue"/>
    <x v="4"/>
    <x v="4"/>
    <s v="25,01,2025  11:39:53"/>
    <n v="264"/>
    <s v="On-time"/>
    <n v="1281"/>
    <n v="335.16"/>
    <n v="335.16"/>
    <n v="27"/>
    <s v="Female"/>
    <s v="Medium"/>
    <x v="0"/>
    <x v="0"/>
    <n v="1"/>
    <s v="Silver"/>
    <s v="Mobile App"/>
    <n v="6.8"/>
    <n v="26"/>
    <n v="79"/>
    <n v="0"/>
    <n v="0"/>
    <s v="Window"/>
  </r>
  <r>
    <s v="P1859"/>
    <s v="F666"/>
    <s v="Delta"/>
    <x v="6"/>
    <x v="5"/>
    <s v="13,01,2025  09:46:55"/>
    <n v="205"/>
    <s v="On-time"/>
    <n v="1198"/>
    <n v="293.24"/>
    <n v="293.24"/>
    <n v="53"/>
    <s v="Female"/>
    <s v="Medium"/>
    <x v="2"/>
    <x v="1"/>
    <n v="1"/>
    <s v="Platinum"/>
    <s v="Desk"/>
    <n v="7.3"/>
    <n v="6"/>
    <n v="89"/>
    <n v="0"/>
    <n v="0"/>
    <s v="Middle"/>
  </r>
  <r>
    <s v="P1860"/>
    <s v="F247"/>
    <s v="Delta"/>
    <x v="5"/>
    <x v="6"/>
    <s v="20,10,2024  03:41:09"/>
    <n v="198"/>
    <s v="On-time"/>
    <n v="1418"/>
    <n v="357.34"/>
    <n v="357.34"/>
    <n v="70"/>
    <s v="Male"/>
    <s v="Medium"/>
    <x v="0"/>
    <x v="1"/>
    <n v="0"/>
    <s v="Gold"/>
    <s v="Mobile App"/>
    <n v="4.2"/>
    <n v="12"/>
    <n v="116"/>
    <n v="0"/>
    <n v="1"/>
    <s v="Aisle"/>
  </r>
  <r>
    <s v="P1861"/>
    <s v="F1363"/>
    <s v="United"/>
    <x v="3"/>
    <x v="2"/>
    <s v="02,07,2024  08:09:10"/>
    <n v="103"/>
    <s v="On-time"/>
    <n v="988"/>
    <n v="509.34"/>
    <n v="509.34"/>
    <n v="50"/>
    <s v="Female"/>
    <s v="Low"/>
    <x v="1"/>
    <x v="2"/>
    <n v="0"/>
    <s v="Gold"/>
    <s v="Desk"/>
    <n v="5.5"/>
    <n v="11"/>
    <n v="99"/>
    <n v="1"/>
    <n v="0"/>
    <s v="Middle"/>
  </r>
  <r>
    <s v="P1862"/>
    <s v="F648"/>
    <s v="American Airlines"/>
    <x v="3"/>
    <x v="4"/>
    <s v="22,07,2023  14:52:10"/>
    <n v="55"/>
    <s v="On-time"/>
    <n v="1421"/>
    <n v="481.98"/>
    <n v="481.98"/>
    <n v="32"/>
    <s v="Male"/>
    <s v="Low"/>
    <x v="2"/>
    <x v="1"/>
    <n v="1"/>
    <s v="Platinum"/>
    <s v="Mobile App"/>
    <n v="9.5"/>
    <n v="3"/>
    <n v="55"/>
    <n v="0"/>
    <n v="0"/>
    <s v="Middle"/>
  </r>
  <r>
    <s v="P1863"/>
    <s v="F1462"/>
    <s v="American Airlines"/>
    <x v="7"/>
    <x v="5"/>
    <s v="03,08,2023  02:23:12"/>
    <n v="252"/>
    <s v="On-time"/>
    <n v="769"/>
    <n v="466.41"/>
    <n v="466.41"/>
    <n v="39"/>
    <s v="Female"/>
    <s v="Low"/>
    <x v="3"/>
    <x v="1"/>
    <n v="2"/>
    <s v="None"/>
    <s v="Online"/>
    <n v="4.4000000000000004"/>
    <n v="2"/>
    <n v="21"/>
    <n v="0"/>
    <n v="0"/>
    <s v="Middle"/>
  </r>
  <r>
    <s v="P1864"/>
    <s v="F1869"/>
    <s v="American Airlines"/>
    <x v="3"/>
    <x v="4"/>
    <s v="01,08,2024  19:43:08"/>
    <n v="78"/>
    <s v="Delayed"/>
    <n v="1260"/>
    <n v="236.5"/>
    <n v="236.5"/>
    <n v="33"/>
    <s v="Female"/>
    <s v="Medium"/>
    <x v="2"/>
    <x v="1"/>
    <n v="0"/>
    <s v="None"/>
    <s v="Desk"/>
    <n v="8.6"/>
    <n v="19"/>
    <n v="90"/>
    <n v="0"/>
    <n v="0"/>
    <s v="Window"/>
  </r>
  <r>
    <s v="P1865"/>
    <s v="F31"/>
    <s v="United"/>
    <x v="1"/>
    <x v="6"/>
    <s v="03,04,2025  20:33:44"/>
    <n v="261"/>
    <s v="Cancelled"/>
    <n v="1373"/>
    <n v="286.99"/>
    <n v="286.99"/>
    <n v="75"/>
    <s v="Male"/>
    <s v="High"/>
    <x v="2"/>
    <x v="2"/>
    <n v="0"/>
    <s v="Silver"/>
    <s v="Airport Kiosk"/>
    <n v="6.2"/>
    <n v="10"/>
    <n v="50"/>
    <n v="1"/>
    <n v="1"/>
    <s v="Window"/>
  </r>
  <r>
    <s v="P1866"/>
    <s v="F1241"/>
    <s v="Southwest"/>
    <x v="7"/>
    <x v="1"/>
    <s v="25,05,2024  23:26:06"/>
    <n v="202"/>
    <s v="On-time"/>
    <n v="469"/>
    <n v="406.97"/>
    <n v="406.97"/>
    <n v="61"/>
    <s v="Female"/>
    <s v="Medium"/>
    <x v="0"/>
    <x v="2"/>
    <n v="1"/>
    <s v="Silver"/>
    <s v="Airport Kiosk"/>
    <n v="6.7"/>
    <n v="1"/>
    <n v="94"/>
    <n v="0"/>
    <n v="0"/>
    <s v="Aisle"/>
  </r>
  <r>
    <s v="P1867"/>
    <s v="F548"/>
    <s v="American Airlines"/>
    <x v="6"/>
    <x v="7"/>
    <s v="24,04,2024  03:35:24"/>
    <n v="202"/>
    <s v="On-time"/>
    <n v="1187"/>
    <n v="313.04000000000002"/>
    <n v="313.04000000000002"/>
    <n v="51"/>
    <s v="Female"/>
    <s v="Medium"/>
    <x v="2"/>
    <x v="1"/>
    <n v="1"/>
    <s v="None"/>
    <s v="Desk"/>
    <n v="4.4000000000000004"/>
    <n v="30"/>
    <n v="110"/>
    <n v="0"/>
    <n v="0"/>
    <s v="Aisle"/>
  </r>
  <r>
    <s v="P1868"/>
    <s v="F131"/>
    <s v="JetBlue"/>
    <x v="7"/>
    <x v="5"/>
    <s v="28,06,2023  10:58:44"/>
    <n v="248"/>
    <s v="On-time"/>
    <n v="1683"/>
    <n v="172.04"/>
    <n v="172.04"/>
    <n v="60"/>
    <s v="Female"/>
    <s v="Low"/>
    <x v="1"/>
    <x v="1"/>
    <n v="3"/>
    <s v="Silver"/>
    <s v="Mobile App"/>
    <n v="8"/>
    <n v="6"/>
    <n v="20"/>
    <n v="0"/>
    <n v="1"/>
    <s v="Aisle"/>
  </r>
  <r>
    <s v="P1869"/>
    <s v="F1440"/>
    <s v="Delta"/>
    <x v="2"/>
    <x v="5"/>
    <s v="03,02,2025  02:34:15"/>
    <n v="88"/>
    <s v="On-time"/>
    <n v="699"/>
    <n v="353.19"/>
    <n v="353.19"/>
    <n v="42"/>
    <s v="Male"/>
    <s v="Medium"/>
    <x v="2"/>
    <x v="1"/>
    <n v="2"/>
    <s v="None"/>
    <s v="Mobile App"/>
    <n v="7"/>
    <n v="3"/>
    <n v="29"/>
    <n v="0"/>
    <n v="0"/>
    <s v="Window"/>
  </r>
  <r>
    <s v="P1870"/>
    <s v="F1474"/>
    <s v="Southwest"/>
    <x v="7"/>
    <x v="0"/>
    <s v="31,05,2023  15:11:26"/>
    <n v="232"/>
    <s v="Delayed"/>
    <n v="1502"/>
    <n v="447.67"/>
    <n v="447.67"/>
    <n v="55"/>
    <s v="Female"/>
    <s v="Medium"/>
    <x v="1"/>
    <x v="2"/>
    <n v="2"/>
    <s v="None"/>
    <s v="Desk"/>
    <n v="6.6"/>
    <n v="2"/>
    <n v="25"/>
    <n v="0"/>
    <n v="0"/>
    <s v="Window"/>
  </r>
  <r>
    <s v="P1871"/>
    <s v="F1714"/>
    <s v="Delta"/>
    <x v="2"/>
    <x v="2"/>
    <s v="08,11,2024  03:12:28"/>
    <n v="59"/>
    <s v="On-time"/>
    <n v="1388"/>
    <n v="556.4"/>
    <n v="556.4"/>
    <n v="56"/>
    <s v="Male"/>
    <s v="Low"/>
    <x v="0"/>
    <x v="1"/>
    <n v="1"/>
    <s v="None"/>
    <s v="Mobile App"/>
    <n v="6.7"/>
    <n v="10"/>
    <n v="116"/>
    <n v="0"/>
    <n v="0"/>
    <s v="Window"/>
  </r>
  <r>
    <s v="P1872"/>
    <s v="F1438"/>
    <s v="American Airlines"/>
    <x v="5"/>
    <x v="3"/>
    <s v="10,09,2023  03:05:35"/>
    <n v="219"/>
    <s v="On-time"/>
    <n v="1342"/>
    <n v="308.8"/>
    <n v="308.8"/>
    <n v="22"/>
    <s v="Male"/>
    <s v="Low"/>
    <x v="0"/>
    <x v="1"/>
    <n v="0"/>
    <s v="Platinum"/>
    <s v="Mobile App"/>
    <n v="7.9"/>
    <n v="0"/>
    <n v="106"/>
    <n v="0"/>
    <n v="1"/>
    <s v="Window"/>
  </r>
  <r>
    <s v="P1873"/>
    <s v="F1631"/>
    <s v="Southwest"/>
    <x v="1"/>
    <x v="5"/>
    <s v="20,09,2024  13:41:00"/>
    <n v="119"/>
    <s v="On-time"/>
    <n v="1171"/>
    <n v="341.59"/>
    <n v="341.59"/>
    <n v="64"/>
    <s v="Female"/>
    <s v="Medium"/>
    <x v="3"/>
    <x v="1"/>
    <n v="0"/>
    <s v="Silver"/>
    <s v="Airport Kiosk"/>
    <n v="5.9"/>
    <n v="0"/>
    <n v="99"/>
    <n v="0"/>
    <n v="0"/>
    <s v="Window"/>
  </r>
  <r>
    <s v="P1874"/>
    <s v="F925"/>
    <s v="American Airlines"/>
    <x v="4"/>
    <x v="1"/>
    <s v="11,03,2025  22:52:19"/>
    <n v="164"/>
    <s v="Delayed"/>
    <n v="1581"/>
    <n v="199.88"/>
    <n v="199.88"/>
    <n v="47"/>
    <s v="Female"/>
    <s v="Medium"/>
    <x v="2"/>
    <x v="0"/>
    <n v="0"/>
    <s v="None"/>
    <s v="Desk"/>
    <n v="7.3"/>
    <n v="3"/>
    <n v="21"/>
    <n v="0"/>
    <n v="0"/>
    <s v="Middle"/>
  </r>
  <r>
    <s v="P1875"/>
    <s v="F1250"/>
    <s v="Southwest"/>
    <x v="4"/>
    <x v="5"/>
    <s v="06,01,2024  19:35:02"/>
    <n v="143"/>
    <s v="On-time"/>
    <n v="1227"/>
    <n v="248.42"/>
    <n v="248.42"/>
    <n v="78"/>
    <s v="Female"/>
    <s v="Medium"/>
    <x v="2"/>
    <x v="1"/>
    <n v="1"/>
    <s v="None"/>
    <s v="Mobile App"/>
    <n v="9.1999999999999993"/>
    <n v="8"/>
    <n v="43"/>
    <n v="0"/>
    <n v="0"/>
    <s v="Window"/>
  </r>
  <r>
    <s v="P1876"/>
    <s v="F260"/>
    <s v="JetBlue"/>
    <x v="7"/>
    <x v="2"/>
    <s v="09,02,2024  15:17:23"/>
    <n v="144"/>
    <s v="On-time"/>
    <n v="936"/>
    <n v="235.99"/>
    <n v="235.99"/>
    <n v="51"/>
    <s v="Female"/>
    <s v="High"/>
    <x v="0"/>
    <x v="0"/>
    <n v="0"/>
    <s v="None"/>
    <s v="Desk"/>
    <n v="8"/>
    <n v="8"/>
    <n v="34"/>
    <n v="0"/>
    <n v="0"/>
    <s v="Window"/>
  </r>
  <r>
    <s v="P1877"/>
    <s v="F1953"/>
    <s v="United"/>
    <x v="5"/>
    <x v="1"/>
    <s v="22,12,2024  00:54:22"/>
    <n v="179"/>
    <s v="On-time"/>
    <n v="749"/>
    <n v="178.16"/>
    <n v="178.16"/>
    <n v="60"/>
    <s v="Male"/>
    <s v="Low"/>
    <x v="0"/>
    <x v="3"/>
    <n v="0"/>
    <s v="Platinum"/>
    <s v="Mobile App"/>
    <n v="7"/>
    <n v="5"/>
    <n v="57"/>
    <n v="0"/>
    <n v="0"/>
    <s v="Middle"/>
  </r>
  <r>
    <s v="P1878"/>
    <s v="F1304"/>
    <s v="United"/>
    <x v="2"/>
    <x v="2"/>
    <s v="07,01,2025  06:05:33"/>
    <n v="191"/>
    <s v="Cancelled"/>
    <n v="1100"/>
    <n v="367.92"/>
    <n v="367.92"/>
    <n v="27"/>
    <s v="Female"/>
    <s v="Low"/>
    <x v="2"/>
    <x v="3"/>
    <n v="0"/>
    <s v="Platinum"/>
    <s v="Online"/>
    <n v="9.1999999999999993"/>
    <n v="5"/>
    <n v="94"/>
    <n v="0"/>
    <n v="0"/>
    <s v="Window"/>
  </r>
  <r>
    <s v="P1879"/>
    <s v="F521"/>
    <s v="American Airlines"/>
    <x v="3"/>
    <x v="7"/>
    <s v="25,09,2024  06:39:58"/>
    <n v="156"/>
    <s v="On-time"/>
    <n v="1436"/>
    <n v="408.35"/>
    <n v="408.35"/>
    <n v="29"/>
    <s v="Female"/>
    <s v="Medium"/>
    <x v="2"/>
    <x v="1"/>
    <n v="1"/>
    <s v="Gold"/>
    <s v="Desk"/>
    <n v="7.7"/>
    <n v="3"/>
    <n v="83"/>
    <n v="0"/>
    <n v="0"/>
    <s v="Aisle"/>
  </r>
  <r>
    <s v="P1880"/>
    <s v="F1381"/>
    <s v="Southwest"/>
    <x v="6"/>
    <x v="5"/>
    <s v="15,02,2024  13:21:14"/>
    <n v="232"/>
    <s v="On-time"/>
    <n v="1918"/>
    <n v="153.47999999999999"/>
    <n v="153.47999999999999"/>
    <n v="57"/>
    <s v="Female"/>
    <s v="Low"/>
    <x v="0"/>
    <x v="1"/>
    <n v="0"/>
    <s v="None"/>
    <s v="Desk"/>
    <n v="7.4"/>
    <n v="29"/>
    <n v="72"/>
    <n v="0"/>
    <n v="0"/>
    <s v="Window"/>
  </r>
  <r>
    <s v="P1881"/>
    <s v="F486"/>
    <s v="United"/>
    <x v="7"/>
    <x v="3"/>
    <s v="29,09,2023  21:28:19"/>
    <n v="197"/>
    <s v="On-time"/>
    <n v="819"/>
    <n v="381.8"/>
    <n v="381.8"/>
    <n v="78"/>
    <s v="Male"/>
    <s v="High"/>
    <x v="1"/>
    <x v="1"/>
    <n v="4"/>
    <s v="Silver"/>
    <s v="Desk"/>
    <n v="8.4"/>
    <n v="8"/>
    <n v="71"/>
    <n v="0"/>
    <n v="0"/>
    <s v="Window"/>
  </r>
  <r>
    <s v="P1882"/>
    <s v="F1289"/>
    <s v="JetBlue"/>
    <x v="6"/>
    <x v="7"/>
    <s v="01,12,2024  09:13:27"/>
    <n v="212"/>
    <s v="On-time"/>
    <n v="882"/>
    <n v="286.02999999999997"/>
    <n v="286.02999999999997"/>
    <n v="72"/>
    <s v="Female"/>
    <s v="Medium"/>
    <x v="0"/>
    <x v="1"/>
    <n v="0"/>
    <s v="Platinum"/>
    <s v="Online"/>
    <n v="8.4"/>
    <n v="5"/>
    <n v="69"/>
    <n v="0"/>
    <n v="0"/>
    <s v="Window"/>
  </r>
  <r>
    <s v="P1883"/>
    <s v="F540"/>
    <s v="American Airlines"/>
    <x v="3"/>
    <x v="1"/>
    <s v="26,08,2024  08:11:48"/>
    <n v="234"/>
    <s v="On-time"/>
    <n v="1791"/>
    <n v="260.13"/>
    <n v="260.13"/>
    <n v="69"/>
    <s v="Male"/>
    <s v="Medium"/>
    <x v="1"/>
    <x v="2"/>
    <n v="2"/>
    <s v="Silver"/>
    <s v="Airport Kiosk"/>
    <n v="9.8000000000000007"/>
    <n v="4"/>
    <n v="7"/>
    <n v="0"/>
    <n v="0"/>
    <s v="Middle"/>
  </r>
  <r>
    <s v="P1884"/>
    <s v="F515"/>
    <s v="JetBlue"/>
    <x v="0"/>
    <x v="5"/>
    <s v="29,05,2024  21:07:29"/>
    <n v="182"/>
    <s v="Cancelled"/>
    <n v="1296"/>
    <n v="389.79"/>
    <n v="389.79"/>
    <n v="26"/>
    <s v="Male"/>
    <s v="Low"/>
    <x v="2"/>
    <x v="2"/>
    <n v="2"/>
    <s v="None"/>
    <s v="Airport Kiosk"/>
    <n v="6"/>
    <n v="1"/>
    <n v="16"/>
    <n v="0"/>
    <n v="0"/>
    <s v="Middle"/>
  </r>
  <r>
    <s v="P1885"/>
    <s v="F1041"/>
    <s v="JetBlue"/>
    <x v="0"/>
    <x v="6"/>
    <s v="13,11,2024  01:45:10"/>
    <n v="250"/>
    <s v="On-time"/>
    <n v="968"/>
    <n v="228.6"/>
    <n v="228.6"/>
    <n v="44"/>
    <s v="Male"/>
    <s v="Medium"/>
    <x v="2"/>
    <x v="2"/>
    <n v="2"/>
    <s v="None"/>
    <s v="Online"/>
    <n v="7.6"/>
    <n v="2"/>
    <n v="30"/>
    <n v="0"/>
    <n v="0"/>
    <s v="Middle"/>
  </r>
  <r>
    <s v="P1886"/>
    <s v="F1019"/>
    <s v="Southwest"/>
    <x v="2"/>
    <x v="7"/>
    <s v="09,03,2025  20:20:24"/>
    <n v="245"/>
    <s v="On-time"/>
    <n v="1182"/>
    <n v="457.5"/>
    <n v="457.5"/>
    <n v="56"/>
    <s v="Female"/>
    <s v="Medium"/>
    <x v="3"/>
    <x v="1"/>
    <n v="1"/>
    <s v="None"/>
    <s v="Mobile App"/>
    <n v="6.8"/>
    <n v="3"/>
    <n v="79"/>
    <n v="0"/>
    <n v="0"/>
    <s v="Middle"/>
  </r>
  <r>
    <s v="P1887"/>
    <s v="F1918"/>
    <s v="Delta"/>
    <x v="1"/>
    <x v="5"/>
    <s v="13,03,2025  02:31:37"/>
    <n v="92"/>
    <s v="On-time"/>
    <n v="1315"/>
    <n v="478.1"/>
    <n v="478.1"/>
    <n v="72"/>
    <s v="Female"/>
    <s v="Low"/>
    <x v="1"/>
    <x v="1"/>
    <n v="1"/>
    <s v="Silver"/>
    <s v="Mobile App"/>
    <n v="7.8"/>
    <n v="11"/>
    <n v="100"/>
    <n v="0"/>
    <n v="0"/>
    <s v="Middle"/>
  </r>
  <r>
    <s v="P1888"/>
    <s v="F670"/>
    <s v="American Airlines"/>
    <x v="7"/>
    <x v="5"/>
    <s v="10,07,2023  10:44:45"/>
    <n v="147"/>
    <s v="On-time"/>
    <n v="910"/>
    <n v="346.46"/>
    <n v="346.46"/>
    <n v="30"/>
    <s v="Female"/>
    <s v="Low"/>
    <x v="1"/>
    <x v="2"/>
    <n v="0"/>
    <s v="None"/>
    <s v="Desk"/>
    <n v="8"/>
    <n v="11"/>
    <n v="115"/>
    <n v="0"/>
    <n v="0"/>
    <s v="Aisle"/>
  </r>
  <r>
    <s v="P1889"/>
    <s v="F1993"/>
    <s v="JetBlue"/>
    <x v="6"/>
    <x v="3"/>
    <s v="30,06,2023  22:45:54"/>
    <n v="219"/>
    <s v="On-time"/>
    <n v="1202"/>
    <n v="329.12"/>
    <n v="329.12"/>
    <n v="69"/>
    <s v="Male"/>
    <s v="Medium"/>
    <x v="3"/>
    <x v="1"/>
    <n v="1"/>
    <s v="None"/>
    <s v="Airport Kiosk"/>
    <n v="4.2"/>
    <n v="58"/>
    <n v="91"/>
    <n v="0"/>
    <n v="0"/>
    <s v="Window"/>
  </r>
  <r>
    <s v="P1890"/>
    <s v="F1029"/>
    <s v="American Airlines"/>
    <x v="1"/>
    <x v="5"/>
    <s v="23,10,2023  15:28:25"/>
    <n v="88"/>
    <s v="On-time"/>
    <n v="1782"/>
    <n v="376.96"/>
    <n v="376.96"/>
    <n v="56"/>
    <s v="Female"/>
    <s v="Medium"/>
    <x v="1"/>
    <x v="1"/>
    <n v="1"/>
    <s v="None"/>
    <s v="Mobile App"/>
    <n v="6.1"/>
    <n v="7"/>
    <n v="109"/>
    <n v="0"/>
    <n v="0"/>
    <s v="Window"/>
  </r>
  <r>
    <s v="P1891"/>
    <s v="F1503"/>
    <s v="Southwest"/>
    <x v="0"/>
    <x v="2"/>
    <s v="25,12,2023  06:41:50"/>
    <n v="195"/>
    <s v="On-time"/>
    <n v="1041"/>
    <n v="399.82"/>
    <n v="399.82"/>
    <n v="74"/>
    <s v="Female"/>
    <s v="Medium"/>
    <x v="3"/>
    <x v="1"/>
    <n v="0"/>
    <s v="None"/>
    <s v="Desk"/>
    <n v="7.2"/>
    <n v="4"/>
    <n v="91"/>
    <n v="0"/>
    <n v="1"/>
    <s v="Middle"/>
  </r>
  <r>
    <s v="P1892"/>
    <s v="F1880"/>
    <s v="Delta"/>
    <x v="4"/>
    <x v="6"/>
    <s v="02,06,2024  08:47:16"/>
    <n v="218"/>
    <s v="On-time"/>
    <n v="925"/>
    <n v="421.58"/>
    <n v="421.58"/>
    <n v="26"/>
    <s v="Male"/>
    <s v="Medium"/>
    <x v="1"/>
    <x v="2"/>
    <n v="0"/>
    <s v="None"/>
    <s v="Airport Kiosk"/>
    <n v="6.8"/>
    <n v="19"/>
    <n v="2"/>
    <n v="0"/>
    <n v="0"/>
    <s v="Middle"/>
  </r>
  <r>
    <s v="P1893"/>
    <s v="F833"/>
    <s v="JetBlue"/>
    <x v="0"/>
    <x v="0"/>
    <s v="21,06,2024  21:21:04"/>
    <n v="145"/>
    <s v="On-time"/>
    <n v="1196"/>
    <n v="537.23"/>
    <n v="537.23"/>
    <n v="19"/>
    <s v="Male"/>
    <s v="Medium"/>
    <x v="1"/>
    <x v="2"/>
    <n v="1"/>
    <s v="Gold"/>
    <s v="Airport Kiosk"/>
    <n v="7.9"/>
    <n v="10"/>
    <n v="32"/>
    <n v="0"/>
    <n v="0"/>
    <s v="Window"/>
  </r>
  <r>
    <s v="P1894"/>
    <s v="F563"/>
    <s v="Southwest"/>
    <x v="2"/>
    <x v="6"/>
    <s v="06,12,2023  14:02:29"/>
    <n v="193"/>
    <s v="Cancelled"/>
    <n v="1274"/>
    <n v="432.87"/>
    <n v="432.87"/>
    <n v="29"/>
    <s v="Male"/>
    <s v="High"/>
    <x v="0"/>
    <x v="1"/>
    <n v="0"/>
    <s v="Platinum"/>
    <s v="Mobile App"/>
    <n v="4.8"/>
    <n v="24"/>
    <n v="63"/>
    <n v="0"/>
    <n v="0"/>
    <s v="Middle"/>
  </r>
  <r>
    <s v="P1895"/>
    <s v="F162"/>
    <s v="American Airlines"/>
    <x v="3"/>
    <x v="7"/>
    <s v="22,03,2024  04:28:17"/>
    <n v="96"/>
    <s v="Delayed"/>
    <n v="973"/>
    <n v="301.95999999999998"/>
    <n v="301.95999999999998"/>
    <n v="36"/>
    <s v="Male"/>
    <s v="Medium"/>
    <x v="1"/>
    <x v="1"/>
    <n v="2"/>
    <s v="None"/>
    <s v="Mobile App"/>
    <n v="9.6"/>
    <n v="24"/>
    <n v="34"/>
    <n v="0"/>
    <n v="1"/>
    <s v="Middle"/>
  </r>
  <r>
    <s v="P1896"/>
    <s v="F1327"/>
    <s v="American Airlines"/>
    <x v="3"/>
    <x v="1"/>
    <s v="13,03,2025  20:24:02"/>
    <n v="183"/>
    <s v="On-time"/>
    <n v="1573"/>
    <n v="534.27"/>
    <n v="534.27"/>
    <n v="33"/>
    <s v="Female"/>
    <s v="Medium"/>
    <x v="3"/>
    <x v="0"/>
    <n v="3"/>
    <s v="Silver"/>
    <s v="Online"/>
    <n v="4.9000000000000004"/>
    <n v="1"/>
    <n v="86"/>
    <n v="0"/>
    <n v="1"/>
    <s v="Aisle"/>
  </r>
  <r>
    <s v="P1897"/>
    <s v="F852"/>
    <s v="Southwest"/>
    <x v="1"/>
    <x v="5"/>
    <s v="13,06,2023  07:10:53"/>
    <n v="158"/>
    <s v="On-time"/>
    <n v="1763"/>
    <n v="476.97"/>
    <n v="476.97"/>
    <n v="46"/>
    <s v="Male"/>
    <s v="Low"/>
    <x v="1"/>
    <x v="1"/>
    <n v="2"/>
    <s v="None"/>
    <s v="Mobile App"/>
    <n v="9.1999999999999993"/>
    <n v="1"/>
    <n v="81"/>
    <n v="0"/>
    <n v="0"/>
    <s v="Window"/>
  </r>
  <r>
    <s v="P1898"/>
    <s v="F264"/>
    <s v="Southwest"/>
    <x v="4"/>
    <x v="6"/>
    <s v="19,12,2024  08:29:54"/>
    <n v="242"/>
    <s v="On-time"/>
    <n v="1197"/>
    <n v="358.41"/>
    <n v="358.41"/>
    <n v="50"/>
    <s v="Male"/>
    <s v="Medium"/>
    <x v="2"/>
    <x v="1"/>
    <n v="0"/>
    <s v="None"/>
    <s v="Desk"/>
    <n v="2.8"/>
    <n v="2"/>
    <n v="83"/>
    <n v="0"/>
    <n v="0"/>
    <s v="Aisle"/>
  </r>
  <r>
    <s v="P1899"/>
    <s v="F421"/>
    <s v="JetBlue"/>
    <x v="3"/>
    <x v="0"/>
    <s v="06,12,2024  14:44:33"/>
    <n v="154"/>
    <s v="Delayed"/>
    <n v="1013"/>
    <n v="349.96"/>
    <n v="349.96"/>
    <n v="26"/>
    <s v="Female"/>
    <s v="Low"/>
    <x v="0"/>
    <x v="1"/>
    <n v="3"/>
    <s v="None"/>
    <s v="Online"/>
    <n v="7.8"/>
    <n v="14"/>
    <n v="0"/>
    <n v="0"/>
    <n v="1"/>
    <s v="Window"/>
  </r>
  <r>
    <s v="P1900"/>
    <s v="F1108"/>
    <s v="Southwest"/>
    <x v="4"/>
    <x v="4"/>
    <s v="13,01,2024  00:31:16"/>
    <n v="216"/>
    <s v="On-time"/>
    <n v="1514"/>
    <n v="361.75"/>
    <n v="361.75"/>
    <n v="52"/>
    <s v="Male"/>
    <s v="Medium"/>
    <x v="2"/>
    <x v="1"/>
    <n v="1"/>
    <s v="None"/>
    <s v="Desk"/>
    <n v="7.3"/>
    <n v="2"/>
    <n v="35"/>
    <n v="0"/>
    <n v="0"/>
    <s v="Aisle"/>
  </r>
  <r>
    <s v="P1901"/>
    <s v="F1866"/>
    <s v="JetBlue"/>
    <x v="0"/>
    <x v="0"/>
    <s v="16,03,2024  18:57:38"/>
    <n v="171"/>
    <s v="On-time"/>
    <n v="1484"/>
    <n v="262.94"/>
    <n v="262.94"/>
    <n v="36"/>
    <s v="Male"/>
    <s v="Medium"/>
    <x v="2"/>
    <x v="1"/>
    <n v="3"/>
    <s v="None"/>
    <s v="Airport Kiosk"/>
    <n v="8.8000000000000007"/>
    <n v="28"/>
    <n v="45"/>
    <n v="0"/>
    <n v="0"/>
    <s v="Middle"/>
  </r>
  <r>
    <s v="P1902"/>
    <s v="F1127"/>
    <s v="JetBlue"/>
    <x v="7"/>
    <x v="3"/>
    <s v="10,04,2024  17:05:10"/>
    <n v="169"/>
    <s v="On-time"/>
    <n v="1292"/>
    <n v="364.7"/>
    <n v="364.7"/>
    <n v="74"/>
    <s v="Male"/>
    <s v="High"/>
    <x v="2"/>
    <x v="1"/>
    <n v="0"/>
    <s v="None"/>
    <s v="Online"/>
    <n v="6.1"/>
    <n v="3"/>
    <n v="20"/>
    <n v="0"/>
    <n v="1"/>
    <s v="Window"/>
  </r>
  <r>
    <s v="P1903"/>
    <s v="F434"/>
    <s v="JetBlue"/>
    <x v="5"/>
    <x v="1"/>
    <s v="13,12,2023  05:24:57"/>
    <n v="234"/>
    <s v="On-time"/>
    <n v="982"/>
    <n v="475.1"/>
    <n v="475.1"/>
    <n v="18"/>
    <s v="Male"/>
    <s v="Low"/>
    <x v="0"/>
    <x v="2"/>
    <n v="0"/>
    <s v="Silver"/>
    <s v="Mobile App"/>
    <n v="6.2"/>
    <n v="1"/>
    <n v="118"/>
    <n v="0"/>
    <n v="0"/>
    <s v="Middle"/>
  </r>
  <r>
    <s v="P1904"/>
    <s v="F1000"/>
    <s v="Southwest"/>
    <x v="6"/>
    <x v="3"/>
    <s v="05,12,2023  07:04:52"/>
    <n v="106"/>
    <s v="On-time"/>
    <n v="1215"/>
    <n v="342.28"/>
    <n v="342.28"/>
    <n v="25"/>
    <s v="Male"/>
    <s v="High"/>
    <x v="3"/>
    <x v="1"/>
    <n v="0"/>
    <s v="None"/>
    <s v="Online"/>
    <n v="5.0999999999999996"/>
    <n v="8"/>
    <n v="113"/>
    <n v="0"/>
    <n v="1"/>
    <s v="Middle"/>
  </r>
  <r>
    <s v="P1905"/>
    <s v="F79"/>
    <s v="Southwest"/>
    <x v="0"/>
    <x v="7"/>
    <s v="07,02,2025  10:57:58"/>
    <n v="179"/>
    <s v="On-time"/>
    <n v="1092"/>
    <n v="308.83"/>
    <n v="308.83"/>
    <n v="45"/>
    <s v="Male"/>
    <s v="Low"/>
    <x v="1"/>
    <x v="1"/>
    <n v="3"/>
    <s v="None"/>
    <s v="Desk"/>
    <n v="10"/>
    <n v="16"/>
    <n v="28"/>
    <n v="0"/>
    <n v="0"/>
    <s v="Aisle"/>
  </r>
  <r>
    <s v="P1906"/>
    <s v="F1838"/>
    <s v="Southwest"/>
    <x v="1"/>
    <x v="0"/>
    <s v="23,12,2024  00:01:54"/>
    <n v="255"/>
    <s v="On-time"/>
    <n v="1698"/>
    <n v="338.33"/>
    <n v="338.33"/>
    <n v="20"/>
    <s v="Female"/>
    <s v="High"/>
    <x v="0"/>
    <x v="2"/>
    <n v="2"/>
    <s v="None"/>
    <s v="Mobile App"/>
    <n v="4.7"/>
    <n v="13"/>
    <n v="84"/>
    <n v="1"/>
    <n v="1"/>
    <s v="Window"/>
  </r>
  <r>
    <s v="P1907"/>
    <s v="F1219"/>
    <s v="Delta"/>
    <x v="7"/>
    <x v="4"/>
    <s v="24,07,2024  08:37:03"/>
    <n v="148"/>
    <s v="On-time"/>
    <n v="1332"/>
    <n v="269.8"/>
    <n v="269.8"/>
    <n v="50"/>
    <s v="Male"/>
    <s v="Medium"/>
    <x v="2"/>
    <x v="0"/>
    <n v="0"/>
    <s v="None"/>
    <s v="Airport Kiosk"/>
    <n v="6"/>
    <n v="9"/>
    <n v="95"/>
    <n v="0"/>
    <n v="0"/>
    <s v="Aisle"/>
  </r>
  <r>
    <s v="P1908"/>
    <s v="F1004"/>
    <s v="Delta"/>
    <x v="0"/>
    <x v="2"/>
    <s v="07,10,2024  14:00:02"/>
    <n v="210"/>
    <s v="On-time"/>
    <n v="853"/>
    <n v="341.62"/>
    <n v="341.62"/>
    <n v="56"/>
    <s v="Male"/>
    <s v="Medium"/>
    <x v="0"/>
    <x v="1"/>
    <n v="1"/>
    <s v="None"/>
    <s v="Mobile App"/>
    <n v="8"/>
    <n v="6"/>
    <n v="82"/>
    <n v="0"/>
    <n v="1"/>
    <s v="Window"/>
  </r>
  <r>
    <s v="P1909"/>
    <s v="F1020"/>
    <s v="Delta"/>
    <x v="4"/>
    <x v="4"/>
    <s v="22,07,2023  15:38:09"/>
    <n v="174"/>
    <s v="Cancelled"/>
    <n v="1170"/>
    <n v="602.44000000000005"/>
    <n v="602.44000000000005"/>
    <n v="24"/>
    <s v="Female"/>
    <s v="Medium"/>
    <x v="0"/>
    <x v="1"/>
    <n v="0"/>
    <s v="Platinum"/>
    <s v="Airport Kiosk"/>
    <n v="6"/>
    <n v="12"/>
    <n v="98"/>
    <n v="0"/>
    <n v="0"/>
    <s v="Aisle"/>
  </r>
  <r>
    <s v="P1910"/>
    <s v="F1090"/>
    <s v="American Airlines"/>
    <x v="7"/>
    <x v="2"/>
    <s v="03,03,2025  19:57:50"/>
    <n v="138"/>
    <s v="Delayed"/>
    <n v="1434"/>
    <n v="463.93"/>
    <n v="463.93"/>
    <n v="68"/>
    <s v="Male"/>
    <s v="Medium"/>
    <x v="3"/>
    <x v="0"/>
    <n v="1"/>
    <s v="None"/>
    <s v="Desk"/>
    <n v="5.3"/>
    <n v="1"/>
    <n v="7"/>
    <n v="0"/>
    <n v="0"/>
    <s v="Aisle"/>
  </r>
  <r>
    <s v="P1911"/>
    <s v="F1625"/>
    <s v="Delta"/>
    <x v="0"/>
    <x v="4"/>
    <s v="23,09,2023  21:18:04"/>
    <n v="148"/>
    <s v="Delayed"/>
    <n v="1278"/>
    <n v="186.29"/>
    <n v="186.29"/>
    <n v="78"/>
    <s v="Female"/>
    <s v="Medium"/>
    <x v="3"/>
    <x v="0"/>
    <n v="0"/>
    <s v="None"/>
    <s v="Mobile App"/>
    <n v="6.6"/>
    <n v="21"/>
    <n v="9"/>
    <n v="0"/>
    <n v="0"/>
    <s v="Middle"/>
  </r>
  <r>
    <s v="P1912"/>
    <s v="F1346"/>
    <s v="JetBlue"/>
    <x v="4"/>
    <x v="6"/>
    <s v="20,10,2024  19:47:00"/>
    <n v="263"/>
    <s v="On-time"/>
    <n v="1260"/>
    <n v="501.86"/>
    <n v="501.86"/>
    <n v="58"/>
    <s v="Female"/>
    <s v="Medium"/>
    <x v="1"/>
    <x v="1"/>
    <n v="0"/>
    <s v="None"/>
    <s v="Airport Kiosk"/>
    <n v="7"/>
    <n v="9"/>
    <n v="85"/>
    <n v="0"/>
    <n v="1"/>
    <s v="Middle"/>
  </r>
  <r>
    <s v="P1913"/>
    <s v="F1440"/>
    <s v="American Airlines"/>
    <x v="5"/>
    <x v="6"/>
    <s v="20,05,2024  22:00:50"/>
    <n v="194"/>
    <s v="On-time"/>
    <n v="1108"/>
    <n v="268.48"/>
    <n v="268.48"/>
    <n v="39"/>
    <s v="Male"/>
    <s v="High"/>
    <x v="0"/>
    <x v="1"/>
    <n v="1"/>
    <s v="Silver"/>
    <s v="Mobile App"/>
    <n v="6.1"/>
    <n v="4"/>
    <n v="34"/>
    <n v="0"/>
    <n v="0"/>
    <s v="Aisle"/>
  </r>
  <r>
    <s v="P1914"/>
    <s v="F917"/>
    <s v="United"/>
    <x v="2"/>
    <x v="5"/>
    <s v="17,09,2023  02:42:47"/>
    <n v="215"/>
    <s v="On-time"/>
    <n v="1303"/>
    <n v="462.25"/>
    <n v="462.25"/>
    <n v="18"/>
    <s v="Female"/>
    <s v="Low"/>
    <x v="3"/>
    <x v="1"/>
    <n v="0"/>
    <s v="None"/>
    <s v="Airport Kiosk"/>
    <n v="6.2"/>
    <n v="26"/>
    <n v="17"/>
    <n v="0"/>
    <n v="0"/>
    <s v="Aisle"/>
  </r>
  <r>
    <s v="P1915"/>
    <s v="F1222"/>
    <s v="American Airlines"/>
    <x v="0"/>
    <x v="4"/>
    <s v="24,09,2024  12:25:29"/>
    <n v="175"/>
    <s v="On-time"/>
    <n v="1725"/>
    <n v="90.99"/>
    <n v="90.99"/>
    <n v="27"/>
    <s v="Female"/>
    <s v="Medium"/>
    <x v="2"/>
    <x v="1"/>
    <n v="0"/>
    <s v="Gold"/>
    <s v="Airport Kiosk"/>
    <n v="7.3"/>
    <n v="52"/>
    <n v="8"/>
    <n v="0"/>
    <n v="0"/>
    <s v="Window"/>
  </r>
  <r>
    <s v="P1916"/>
    <s v="F732"/>
    <s v="United"/>
    <x v="6"/>
    <x v="5"/>
    <s v="15,03,2025  17:57:36"/>
    <n v="180"/>
    <s v="On-time"/>
    <n v="189"/>
    <n v="390.21"/>
    <n v="390.21"/>
    <n v="40"/>
    <s v="Female"/>
    <s v="Medium"/>
    <x v="1"/>
    <x v="3"/>
    <n v="2"/>
    <s v="Gold"/>
    <s v="Mobile App"/>
    <n v="5.7"/>
    <n v="5"/>
    <n v="6"/>
    <n v="0"/>
    <n v="0"/>
    <s v="Window"/>
  </r>
  <r>
    <s v="P1917"/>
    <s v="F996"/>
    <s v="American Airlines"/>
    <x v="5"/>
    <x v="4"/>
    <s v="26,12,2023  20:57:30"/>
    <n v="286"/>
    <s v="On-time"/>
    <n v="1094"/>
    <n v="88.75"/>
    <n v="88.75"/>
    <n v="65"/>
    <s v="Male"/>
    <s v="High"/>
    <x v="3"/>
    <x v="1"/>
    <n v="0"/>
    <s v="None"/>
    <s v="Airport Kiosk"/>
    <n v="5.9"/>
    <n v="23"/>
    <n v="92"/>
    <n v="0"/>
    <n v="0"/>
    <s v="Window"/>
  </r>
  <r>
    <s v="P1918"/>
    <s v="F1673"/>
    <s v="Delta"/>
    <x v="1"/>
    <x v="7"/>
    <s v="03,09,2023  14:42:36"/>
    <n v="138"/>
    <s v="On-time"/>
    <n v="1396"/>
    <n v="401.05"/>
    <n v="401.05"/>
    <n v="20"/>
    <s v="Female"/>
    <s v="High"/>
    <x v="0"/>
    <x v="0"/>
    <n v="0"/>
    <s v="None"/>
    <s v="Mobile App"/>
    <n v="5.7"/>
    <n v="3"/>
    <n v="32"/>
    <n v="0"/>
    <n v="0"/>
    <s v="Aisle"/>
  </r>
  <r>
    <s v="P1919"/>
    <s v="F792"/>
    <s v="Southwest"/>
    <x v="6"/>
    <x v="3"/>
    <s v="12,05,2024  17:53:38"/>
    <n v="168"/>
    <s v="On-time"/>
    <n v="1149"/>
    <n v="348.65"/>
    <n v="348.65"/>
    <n v="50"/>
    <s v="Male"/>
    <s v="High"/>
    <x v="2"/>
    <x v="0"/>
    <n v="0"/>
    <s v="None"/>
    <s v="Airport Kiosk"/>
    <n v="7.7"/>
    <n v="8"/>
    <n v="116"/>
    <n v="0"/>
    <n v="0"/>
    <s v="Aisle"/>
  </r>
  <r>
    <s v="P1920"/>
    <s v="F1669"/>
    <s v="Southwest"/>
    <x v="5"/>
    <x v="7"/>
    <s v="16,03,2025  09:10:25"/>
    <n v="170"/>
    <s v="On-time"/>
    <n v="863"/>
    <n v="529.75"/>
    <n v="529.75"/>
    <n v="70"/>
    <s v="Female"/>
    <s v="Low"/>
    <x v="0"/>
    <x v="0"/>
    <n v="0"/>
    <s v="None"/>
    <s v="Airport Kiosk"/>
    <n v="7.5"/>
    <n v="5"/>
    <n v="29"/>
    <n v="0"/>
    <n v="0"/>
    <s v="Aisle"/>
  </r>
  <r>
    <s v="P1921"/>
    <s v="F759"/>
    <s v="American Airlines"/>
    <x v="1"/>
    <x v="2"/>
    <s v="19,11,2024  13:28:36"/>
    <n v="87"/>
    <s v="On-time"/>
    <n v="1038"/>
    <n v="424.19"/>
    <n v="424.19"/>
    <n v="73"/>
    <s v="Male"/>
    <s v="Low"/>
    <x v="2"/>
    <x v="0"/>
    <n v="3"/>
    <s v="None"/>
    <s v="Airport Kiosk"/>
    <n v="7.3"/>
    <n v="10"/>
    <n v="29"/>
    <n v="0"/>
    <n v="0"/>
    <s v="Middle"/>
  </r>
  <r>
    <s v="P1922"/>
    <s v="F693"/>
    <s v="American Airlines"/>
    <x v="3"/>
    <x v="5"/>
    <s v="23,12,2023  09:22:14"/>
    <n v="224"/>
    <s v="On-time"/>
    <n v="1474"/>
    <n v="419.14"/>
    <n v="419.14"/>
    <n v="40"/>
    <s v="Male"/>
    <s v="Medium"/>
    <x v="1"/>
    <x v="0"/>
    <n v="1"/>
    <s v="None"/>
    <s v="Desk"/>
    <n v="5.5"/>
    <n v="4"/>
    <n v="6"/>
    <n v="0"/>
    <n v="0"/>
    <s v="Aisle"/>
  </r>
  <r>
    <s v="P1923"/>
    <s v="F1217"/>
    <s v="United"/>
    <x v="7"/>
    <x v="6"/>
    <s v="26,03,2024  13:35:08"/>
    <n v="115"/>
    <s v="Delayed"/>
    <n v="1012"/>
    <n v="325.92"/>
    <n v="325.92"/>
    <n v="27"/>
    <s v="Female"/>
    <s v="Medium"/>
    <x v="1"/>
    <x v="1"/>
    <n v="0"/>
    <s v="None"/>
    <s v="Airport Kiosk"/>
    <n v="8.3000000000000007"/>
    <n v="3"/>
    <n v="26"/>
    <n v="1"/>
    <n v="1"/>
    <s v="Aisle"/>
  </r>
  <r>
    <s v="P1924"/>
    <s v="F277"/>
    <s v="Southwest"/>
    <x v="2"/>
    <x v="5"/>
    <s v="03,06,2023  01:39:50"/>
    <n v="118"/>
    <s v="On-time"/>
    <n v="1704"/>
    <n v="320.70999999999998"/>
    <n v="320.70999999999998"/>
    <n v="24"/>
    <s v="Female"/>
    <s v="Medium"/>
    <x v="0"/>
    <x v="1"/>
    <n v="1"/>
    <s v="None"/>
    <s v="Airport Kiosk"/>
    <n v="6.3"/>
    <n v="5"/>
    <n v="107"/>
    <n v="0"/>
    <n v="0"/>
    <s v="Middle"/>
  </r>
  <r>
    <s v="P1925"/>
    <s v="F1446"/>
    <s v="United"/>
    <x v="7"/>
    <x v="7"/>
    <s v="10,12,2023  23:55:47"/>
    <n v="157"/>
    <s v="Cancelled"/>
    <n v="1319"/>
    <n v="222.59"/>
    <n v="222.59"/>
    <n v="59"/>
    <s v="Female"/>
    <s v="Medium"/>
    <x v="2"/>
    <x v="1"/>
    <n v="1"/>
    <s v="Silver"/>
    <s v="Mobile App"/>
    <n v="7.8"/>
    <n v="13"/>
    <n v="107"/>
    <n v="0"/>
    <n v="0"/>
    <s v="Middle"/>
  </r>
  <r>
    <s v="P1926"/>
    <s v="F1379"/>
    <s v="American Airlines"/>
    <x v="1"/>
    <x v="7"/>
    <s v="04,03,2025  08:30:40"/>
    <n v="217"/>
    <s v="On-time"/>
    <n v="1279"/>
    <n v="217.76"/>
    <n v="217.76"/>
    <n v="64"/>
    <s v="Male"/>
    <s v="Low"/>
    <x v="2"/>
    <x v="0"/>
    <n v="0"/>
    <s v="None"/>
    <s v="Desk"/>
    <n v="5.8"/>
    <n v="1"/>
    <n v="19"/>
    <n v="0"/>
    <n v="0"/>
    <s v="Aisle"/>
  </r>
  <r>
    <s v="P1927"/>
    <s v="F495"/>
    <s v="Delta"/>
    <x v="2"/>
    <x v="6"/>
    <s v="04,12,2023  00:43:23"/>
    <n v="65"/>
    <s v="On-time"/>
    <n v="1047"/>
    <n v="502.43"/>
    <n v="502.43"/>
    <n v="52"/>
    <s v="Male"/>
    <s v="Medium"/>
    <x v="1"/>
    <x v="1"/>
    <n v="3"/>
    <s v="None"/>
    <s v="Airport Kiosk"/>
    <n v="6.7"/>
    <n v="4"/>
    <n v="88"/>
    <n v="0"/>
    <n v="0"/>
    <s v="Aisle"/>
  </r>
  <r>
    <s v="P1928"/>
    <s v="F1571"/>
    <s v="United"/>
    <x v="0"/>
    <x v="6"/>
    <s v="10,02,2024  10:53:08"/>
    <n v="148"/>
    <s v="On-time"/>
    <n v="961"/>
    <n v="386.11"/>
    <n v="386.11"/>
    <n v="30"/>
    <s v="Female"/>
    <s v="High"/>
    <x v="2"/>
    <x v="0"/>
    <n v="1"/>
    <s v="Silver"/>
    <s v="Desk"/>
    <n v="8"/>
    <n v="8"/>
    <n v="39"/>
    <n v="0"/>
    <n v="1"/>
    <s v="Middle"/>
  </r>
  <r>
    <s v="P1929"/>
    <s v="F249"/>
    <s v="Southwest"/>
    <x v="7"/>
    <x v="1"/>
    <s v="19,09,2024  04:52:55"/>
    <n v="307"/>
    <s v="On-time"/>
    <n v="1043"/>
    <n v="456.83"/>
    <n v="456.83"/>
    <n v="23"/>
    <s v="Female"/>
    <s v="Low"/>
    <x v="1"/>
    <x v="1"/>
    <n v="0"/>
    <s v="None"/>
    <s v="Mobile App"/>
    <n v="7.9"/>
    <n v="1"/>
    <n v="91"/>
    <n v="0"/>
    <n v="0"/>
    <s v="Middle"/>
  </r>
  <r>
    <s v="P1930"/>
    <s v="F809"/>
    <s v="United"/>
    <x v="5"/>
    <x v="2"/>
    <s v="04,05,2024  04:21:22"/>
    <n v="228"/>
    <s v="On-time"/>
    <n v="1024"/>
    <n v="432.6"/>
    <n v="432.6"/>
    <n v="57"/>
    <s v="Male"/>
    <s v="Low"/>
    <x v="3"/>
    <x v="1"/>
    <n v="3"/>
    <s v="Gold"/>
    <s v="Mobile App"/>
    <n v="7.6"/>
    <n v="3"/>
    <n v="102"/>
    <n v="0"/>
    <n v="0"/>
    <s v="Middle"/>
  </r>
  <r>
    <s v="P1931"/>
    <s v="F1555"/>
    <s v="Southwest"/>
    <x v="5"/>
    <x v="3"/>
    <s v="18,12,2023  05:28:31"/>
    <n v="233"/>
    <s v="On-time"/>
    <n v="1170"/>
    <n v="416.4"/>
    <n v="416.4"/>
    <n v="18"/>
    <s v="Female"/>
    <s v="Medium"/>
    <x v="3"/>
    <x v="1"/>
    <n v="1"/>
    <s v="Gold"/>
    <s v="Mobile App"/>
    <n v="7.7"/>
    <n v="6"/>
    <n v="25"/>
    <n v="0"/>
    <n v="0"/>
    <s v="Aisle"/>
  </r>
  <r>
    <s v="P1932"/>
    <s v="F448"/>
    <s v="Southwest"/>
    <x v="5"/>
    <x v="6"/>
    <s v="31,03,2024  05:48:27"/>
    <n v="242"/>
    <s v="On-time"/>
    <n v="1760"/>
    <n v="344.46"/>
    <n v="344.46"/>
    <n v="27"/>
    <s v="Male"/>
    <s v="Medium"/>
    <x v="1"/>
    <x v="1"/>
    <n v="2"/>
    <s v="None"/>
    <s v="Desk"/>
    <n v="7.3"/>
    <n v="15"/>
    <n v="113"/>
    <n v="0"/>
    <n v="0"/>
    <s v="Window"/>
  </r>
  <r>
    <s v="P1933"/>
    <s v="F980"/>
    <s v="Delta"/>
    <x v="6"/>
    <x v="6"/>
    <s v="20,05,2023  08:17:43"/>
    <n v="159"/>
    <s v="On-time"/>
    <n v="985"/>
    <n v="409.29"/>
    <n v="409.29"/>
    <n v="53"/>
    <s v="Male"/>
    <s v="Low"/>
    <x v="1"/>
    <x v="1"/>
    <n v="2"/>
    <s v="None"/>
    <s v="Mobile App"/>
    <n v="6.6"/>
    <n v="8"/>
    <n v="109"/>
    <n v="0"/>
    <n v="0"/>
    <s v="Aisle"/>
  </r>
  <r>
    <s v="P1934"/>
    <s v="F947"/>
    <s v="Delta"/>
    <x v="7"/>
    <x v="5"/>
    <s v="17,12,2024  23:41:36"/>
    <n v="103"/>
    <s v="On-time"/>
    <n v="734"/>
    <n v="195.9"/>
    <n v="195.9"/>
    <n v="51"/>
    <s v="Female"/>
    <s v="High"/>
    <x v="0"/>
    <x v="1"/>
    <n v="2"/>
    <s v="None"/>
    <s v="Online"/>
    <n v="6"/>
    <n v="5"/>
    <n v="64"/>
    <n v="0"/>
    <n v="0"/>
    <s v="Aisle"/>
  </r>
  <r>
    <s v="P1935"/>
    <s v="F1871"/>
    <s v="United"/>
    <x v="0"/>
    <x v="6"/>
    <s v="28,08,2024  19:58:39"/>
    <n v="228"/>
    <s v="On-time"/>
    <n v="995"/>
    <n v="415.27"/>
    <n v="415.27"/>
    <n v="31"/>
    <s v="Male"/>
    <s v="Medium"/>
    <x v="1"/>
    <x v="1"/>
    <n v="0"/>
    <s v="Platinum"/>
    <s v="Online"/>
    <n v="4.8"/>
    <n v="7"/>
    <n v="113"/>
    <n v="0"/>
    <n v="0"/>
    <s v="Aisle"/>
  </r>
  <r>
    <s v="P1936"/>
    <s v="F651"/>
    <s v="Southwest"/>
    <x v="3"/>
    <x v="3"/>
    <s v="10,03,2024  08:49:49"/>
    <n v="165"/>
    <s v="Delayed"/>
    <n v="1410"/>
    <n v="367.15"/>
    <n v="367.15"/>
    <n v="79"/>
    <s v="Female"/>
    <s v="Medium"/>
    <x v="2"/>
    <x v="2"/>
    <n v="0"/>
    <s v="None"/>
    <s v="Airport Kiosk"/>
    <n v="9.1"/>
    <n v="0"/>
    <n v="1"/>
    <n v="0"/>
    <n v="0"/>
    <s v="Window"/>
  </r>
  <r>
    <s v="P1937"/>
    <s v="F1548"/>
    <s v="American Airlines"/>
    <x v="1"/>
    <x v="0"/>
    <s v="14,06,2024  04:26:08"/>
    <n v="130"/>
    <s v="On-time"/>
    <n v="526"/>
    <n v="348.07"/>
    <n v="348.07"/>
    <n v="52"/>
    <s v="Male"/>
    <s v="Medium"/>
    <x v="1"/>
    <x v="3"/>
    <n v="0"/>
    <s v="Silver"/>
    <s v="Online"/>
    <n v="5.8"/>
    <n v="5"/>
    <n v="48"/>
    <n v="0"/>
    <n v="0"/>
    <s v="Middle"/>
  </r>
  <r>
    <s v="P1938"/>
    <s v="F596"/>
    <s v="Delta"/>
    <x v="6"/>
    <x v="2"/>
    <s v="06,08,2023  13:33:14"/>
    <n v="224"/>
    <s v="On-time"/>
    <n v="1306"/>
    <n v="315.95999999999998"/>
    <n v="315.95999999999998"/>
    <n v="32"/>
    <s v="Female"/>
    <s v="Medium"/>
    <x v="3"/>
    <x v="1"/>
    <n v="1"/>
    <s v="Platinum"/>
    <s v="Online"/>
    <n v="8.3000000000000007"/>
    <n v="7"/>
    <n v="46"/>
    <n v="0"/>
    <n v="0"/>
    <s v="Window"/>
  </r>
  <r>
    <s v="P1939"/>
    <s v="F244"/>
    <s v="Southwest"/>
    <x v="3"/>
    <x v="0"/>
    <s v="03,09,2023  11:05:31"/>
    <n v="35"/>
    <s v="On-time"/>
    <n v="1299"/>
    <n v="196.86"/>
    <n v="196.86"/>
    <n v="65"/>
    <s v="Male"/>
    <s v="Low"/>
    <x v="0"/>
    <x v="1"/>
    <n v="3"/>
    <s v="Silver"/>
    <s v="Online"/>
    <n v="8.1"/>
    <n v="2"/>
    <n v="45"/>
    <n v="0"/>
    <n v="0"/>
    <s v="Middle"/>
  </r>
  <r>
    <s v="P1940"/>
    <s v="F752"/>
    <s v="American Airlines"/>
    <x v="0"/>
    <x v="2"/>
    <s v="17,09,2023  08:23:07"/>
    <n v="137"/>
    <s v="On-time"/>
    <n v="959"/>
    <n v="292.36"/>
    <n v="292.36"/>
    <n v="19"/>
    <s v="Female"/>
    <s v="Medium"/>
    <x v="0"/>
    <x v="1"/>
    <n v="1"/>
    <s v="None"/>
    <s v="Mobile App"/>
    <n v="7.4"/>
    <n v="6"/>
    <n v="74"/>
    <n v="0"/>
    <n v="0"/>
    <s v="Window"/>
  </r>
  <r>
    <s v="P1941"/>
    <s v="F1410"/>
    <s v="JetBlue"/>
    <x v="6"/>
    <x v="1"/>
    <s v="02,06,2023  20:00:50"/>
    <n v="196"/>
    <s v="Delayed"/>
    <n v="1069"/>
    <n v="433.95"/>
    <n v="433.95"/>
    <n v="51"/>
    <s v="Female"/>
    <s v="High"/>
    <x v="1"/>
    <x v="1"/>
    <n v="2"/>
    <s v="None"/>
    <s v="Desk"/>
    <n v="5.6"/>
    <n v="1"/>
    <n v="52"/>
    <n v="0"/>
    <n v="0"/>
    <s v="Aisle"/>
  </r>
  <r>
    <s v="P1942"/>
    <s v="F576"/>
    <s v="Delta"/>
    <x v="4"/>
    <x v="2"/>
    <s v="25,06,2023  17:53:06"/>
    <n v="165"/>
    <s v="On-time"/>
    <n v="1768"/>
    <n v="110.63"/>
    <n v="110.63"/>
    <n v="73"/>
    <s v="Male"/>
    <s v="High"/>
    <x v="3"/>
    <x v="1"/>
    <n v="0"/>
    <s v="Platinum"/>
    <s v="Mobile App"/>
    <n v="5.2"/>
    <n v="10"/>
    <n v="28"/>
    <n v="0"/>
    <n v="0"/>
    <s v="Window"/>
  </r>
  <r>
    <s v="P1943"/>
    <s v="F1045"/>
    <s v="United"/>
    <x v="3"/>
    <x v="3"/>
    <s v="25,04,2023  22:08:44"/>
    <n v="183"/>
    <s v="On-time"/>
    <n v="728"/>
    <n v="154.52000000000001"/>
    <n v="154.52000000000001"/>
    <n v="23"/>
    <s v="Male"/>
    <s v="Low"/>
    <x v="2"/>
    <x v="1"/>
    <n v="1"/>
    <s v="Silver"/>
    <s v="Airport Kiosk"/>
    <n v="9.3000000000000007"/>
    <n v="18"/>
    <n v="81"/>
    <n v="0"/>
    <n v="1"/>
    <s v="Aisle"/>
  </r>
  <r>
    <s v="P1944"/>
    <s v="F457"/>
    <s v="Delta"/>
    <x v="3"/>
    <x v="4"/>
    <s v="26,01,2025  13:36:12"/>
    <n v="118"/>
    <s v="Delayed"/>
    <n v="1326"/>
    <n v="399.69"/>
    <n v="399.69"/>
    <n v="69"/>
    <s v="Male"/>
    <s v="Medium"/>
    <x v="1"/>
    <x v="1"/>
    <n v="1"/>
    <s v="None"/>
    <s v="Mobile App"/>
    <n v="6.1"/>
    <n v="8"/>
    <n v="92"/>
    <n v="0"/>
    <n v="0"/>
    <s v="Middle"/>
  </r>
  <r>
    <s v="P1945"/>
    <s v="F1243"/>
    <s v="JetBlue"/>
    <x v="7"/>
    <x v="2"/>
    <s v="25,10,2024  21:02:37"/>
    <n v="222"/>
    <s v="On-time"/>
    <n v="1005"/>
    <n v="245.58"/>
    <n v="245.58"/>
    <n v="24"/>
    <s v="Female"/>
    <s v="High"/>
    <x v="0"/>
    <x v="0"/>
    <n v="0"/>
    <s v="None"/>
    <s v="Airport Kiosk"/>
    <n v="7.4"/>
    <n v="3"/>
    <n v="95"/>
    <n v="0"/>
    <n v="1"/>
    <s v="Window"/>
  </r>
  <r>
    <s v="P1946"/>
    <s v="F824"/>
    <s v="Southwest"/>
    <x v="3"/>
    <x v="3"/>
    <s v="14,03,2025  06:31:10"/>
    <n v="288"/>
    <s v="Delayed"/>
    <n v="988"/>
    <n v="283.29000000000002"/>
    <n v="283.29000000000002"/>
    <n v="47"/>
    <s v="Male"/>
    <s v="Medium"/>
    <x v="2"/>
    <x v="0"/>
    <n v="1"/>
    <s v="Silver"/>
    <s v="Online"/>
    <n v="8"/>
    <n v="16"/>
    <n v="101"/>
    <n v="0"/>
    <n v="0"/>
    <s v="Aisle"/>
  </r>
  <r>
    <s v="P1947"/>
    <s v="F1139"/>
    <s v="United"/>
    <x v="1"/>
    <x v="2"/>
    <s v="14,08,2023  02:56:08"/>
    <n v="165"/>
    <s v="Cancelled"/>
    <n v="1487"/>
    <n v="346.69"/>
    <n v="346.69"/>
    <n v="52"/>
    <s v="Male"/>
    <s v="Low"/>
    <x v="3"/>
    <x v="1"/>
    <n v="1"/>
    <s v="Silver"/>
    <s v="Desk"/>
    <n v="4"/>
    <n v="12"/>
    <n v="32"/>
    <n v="0"/>
    <n v="1"/>
    <s v="Aisle"/>
  </r>
  <r>
    <s v="P1948"/>
    <s v="F452"/>
    <s v="United"/>
    <x v="3"/>
    <x v="3"/>
    <s v="21,11,2023  16:13:23"/>
    <n v="65"/>
    <s v="Delayed"/>
    <n v="1540"/>
    <n v="405.36"/>
    <n v="405.36"/>
    <n v="72"/>
    <s v="Male"/>
    <s v="Medium"/>
    <x v="1"/>
    <x v="1"/>
    <n v="0"/>
    <s v="None"/>
    <s v="Online"/>
    <n v="7.1"/>
    <n v="9"/>
    <n v="19"/>
    <n v="0"/>
    <n v="1"/>
    <s v="Middle"/>
  </r>
  <r>
    <s v="P1949"/>
    <s v="F1904"/>
    <s v="American Airlines"/>
    <x v="6"/>
    <x v="3"/>
    <s v="08,09,2024  22:56:33"/>
    <n v="185"/>
    <s v="Cancelled"/>
    <n v="1060"/>
    <n v="430.74"/>
    <n v="430.74"/>
    <n v="60"/>
    <s v="Male"/>
    <s v="Medium"/>
    <x v="0"/>
    <x v="1"/>
    <n v="1"/>
    <s v="Silver"/>
    <s v="Online"/>
    <n v="8"/>
    <n v="7"/>
    <n v="99"/>
    <n v="0"/>
    <n v="0"/>
    <s v="Middle"/>
  </r>
  <r>
    <s v="P1950"/>
    <s v="F1583"/>
    <s v="American Airlines"/>
    <x v="0"/>
    <x v="6"/>
    <s v="06,06,2024  09:17:38"/>
    <n v="218"/>
    <s v="On-time"/>
    <n v="1350"/>
    <n v="468.86"/>
    <n v="468.86"/>
    <n v="70"/>
    <s v="Female"/>
    <s v="High"/>
    <x v="0"/>
    <x v="1"/>
    <n v="1"/>
    <s v="Silver"/>
    <s v="Online"/>
    <n v="7.2"/>
    <n v="0"/>
    <n v="32"/>
    <n v="0"/>
    <n v="1"/>
    <s v="Middle"/>
  </r>
  <r>
    <s v="P1951"/>
    <s v="F721"/>
    <s v="JetBlue"/>
    <x v="5"/>
    <x v="4"/>
    <s v="01,02,2024  16:49:57"/>
    <n v="227"/>
    <s v="On-time"/>
    <n v="906"/>
    <n v="235.3"/>
    <n v="235.3"/>
    <n v="62"/>
    <s v="Male"/>
    <s v="Medium"/>
    <x v="2"/>
    <x v="1"/>
    <n v="1"/>
    <s v="Gold"/>
    <s v="Airport Kiosk"/>
    <n v="5.2"/>
    <n v="1"/>
    <n v="14"/>
    <n v="0"/>
    <n v="0"/>
    <s v="Middle"/>
  </r>
  <r>
    <s v="P1952"/>
    <s v="F319"/>
    <s v="United"/>
    <x v="2"/>
    <x v="5"/>
    <s v="02,06,2023  18:08:18"/>
    <n v="190"/>
    <s v="On-time"/>
    <n v="1220"/>
    <n v="369.31"/>
    <n v="369.31"/>
    <n v="22"/>
    <s v="Male"/>
    <s v="Medium"/>
    <x v="3"/>
    <x v="2"/>
    <n v="0"/>
    <s v="None"/>
    <s v="Mobile App"/>
    <n v="8"/>
    <n v="0"/>
    <n v="108"/>
    <n v="0"/>
    <n v="0"/>
    <s v="Middle"/>
  </r>
  <r>
    <s v="P1953"/>
    <s v="F936"/>
    <s v="American Airlines"/>
    <x v="6"/>
    <x v="5"/>
    <s v="29,02,2024  16:03:59"/>
    <n v="48"/>
    <s v="On-time"/>
    <n v="1076"/>
    <n v="352.56"/>
    <n v="352.56"/>
    <n v="45"/>
    <s v="Female"/>
    <s v="Medium"/>
    <x v="1"/>
    <x v="1"/>
    <n v="0"/>
    <s v="None"/>
    <s v="Online"/>
    <n v="9.6"/>
    <n v="9"/>
    <n v="79"/>
    <n v="0"/>
    <n v="0"/>
    <s v="Aisle"/>
  </r>
  <r>
    <s v="P1954"/>
    <s v="F1023"/>
    <s v="United"/>
    <x v="0"/>
    <x v="3"/>
    <s v="23,07,2023  02:33:32"/>
    <n v="129"/>
    <s v="Cancelled"/>
    <n v="1187"/>
    <n v="164.14"/>
    <n v="164.14"/>
    <n v="22"/>
    <s v="Female"/>
    <s v="High"/>
    <x v="1"/>
    <x v="1"/>
    <n v="0"/>
    <s v="None"/>
    <s v="Desk"/>
    <n v="8.1"/>
    <n v="3"/>
    <n v="73"/>
    <n v="0"/>
    <n v="0"/>
    <s v="Window"/>
  </r>
  <r>
    <s v="P1955"/>
    <s v="F1667"/>
    <s v="American Airlines"/>
    <x v="3"/>
    <x v="6"/>
    <s v="31,08,2024  22:55:06"/>
    <n v="144"/>
    <s v="On-time"/>
    <n v="873"/>
    <n v="353.17"/>
    <n v="353.17"/>
    <n v="43"/>
    <s v="Male"/>
    <s v="High"/>
    <x v="2"/>
    <x v="2"/>
    <n v="0"/>
    <s v="Silver"/>
    <s v="Airport Kiosk"/>
    <n v="6.8"/>
    <n v="1"/>
    <n v="69"/>
    <n v="0"/>
    <n v="0"/>
    <s v="Aisle"/>
  </r>
  <r>
    <s v="P1956"/>
    <s v="F1940"/>
    <s v="JetBlue"/>
    <x v="5"/>
    <x v="5"/>
    <s v="05,08,2024  12:48:29"/>
    <n v="225"/>
    <s v="On-time"/>
    <n v="1618"/>
    <n v="301.58"/>
    <n v="301.58"/>
    <n v="43"/>
    <s v="Male"/>
    <s v="Low"/>
    <x v="2"/>
    <x v="2"/>
    <n v="1"/>
    <s v="None"/>
    <s v="Airport Kiosk"/>
    <n v="10"/>
    <n v="5"/>
    <n v="43"/>
    <n v="0"/>
    <n v="0"/>
    <s v="Window"/>
  </r>
  <r>
    <s v="P1957"/>
    <s v="F854"/>
    <s v="American Airlines"/>
    <x v="0"/>
    <x v="5"/>
    <s v="18,06,2024  14:52:01"/>
    <n v="158"/>
    <s v="Cancelled"/>
    <n v="669"/>
    <n v="404.99"/>
    <n v="404.99"/>
    <n v="29"/>
    <s v="Male"/>
    <s v="High"/>
    <x v="2"/>
    <x v="1"/>
    <n v="0"/>
    <s v="None"/>
    <s v="Mobile App"/>
    <n v="8.4"/>
    <n v="2"/>
    <n v="29"/>
    <n v="0"/>
    <n v="0"/>
    <s v="Window"/>
  </r>
  <r>
    <s v="P1958"/>
    <s v="F1541"/>
    <s v="Southwest"/>
    <x v="7"/>
    <x v="1"/>
    <s v="15,06,2023  03:52:47"/>
    <n v="140"/>
    <s v="On-time"/>
    <n v="1079"/>
    <n v="190.31"/>
    <n v="190.31"/>
    <n v="22"/>
    <s v="Male"/>
    <s v="Medium"/>
    <x v="3"/>
    <x v="1"/>
    <n v="2"/>
    <s v="None"/>
    <s v="Mobile App"/>
    <n v="9.5"/>
    <n v="1"/>
    <n v="54"/>
    <n v="0"/>
    <n v="0"/>
    <s v="Window"/>
  </r>
  <r>
    <s v="P1959"/>
    <s v="F513"/>
    <s v="American Airlines"/>
    <x v="6"/>
    <x v="4"/>
    <s v="22,05,2023  03:17:50"/>
    <n v="171"/>
    <s v="On-time"/>
    <n v="1432"/>
    <n v="481.25"/>
    <n v="481.25"/>
    <n v="75"/>
    <s v="Male"/>
    <s v="High"/>
    <x v="0"/>
    <x v="1"/>
    <n v="1"/>
    <s v="Gold"/>
    <s v="Online"/>
    <n v="9.4"/>
    <n v="3"/>
    <n v="42"/>
    <n v="1"/>
    <n v="0"/>
    <s v="Middle"/>
  </r>
  <r>
    <s v="P1960"/>
    <s v="F1278"/>
    <s v="JetBlue"/>
    <x v="4"/>
    <x v="7"/>
    <s v="12,11,2023  07:02:24"/>
    <n v="188"/>
    <s v="Delayed"/>
    <n v="1674"/>
    <n v="479.88"/>
    <n v="479.88"/>
    <n v="18"/>
    <s v="Female"/>
    <s v="Low"/>
    <x v="3"/>
    <x v="1"/>
    <n v="1"/>
    <s v="Silver"/>
    <s v="Desk"/>
    <n v="9.9"/>
    <n v="10"/>
    <n v="5"/>
    <n v="0"/>
    <n v="1"/>
    <s v="Middle"/>
  </r>
  <r>
    <s v="P1961"/>
    <s v="F1471"/>
    <s v="United"/>
    <x v="6"/>
    <x v="6"/>
    <s v="08,11,2024  02:45:32"/>
    <n v="129"/>
    <s v="On-time"/>
    <n v="1123"/>
    <n v="390.8"/>
    <n v="390.8"/>
    <n v="64"/>
    <s v="Female"/>
    <s v="High"/>
    <x v="0"/>
    <x v="1"/>
    <n v="0"/>
    <s v="Gold"/>
    <s v="Online"/>
    <n v="7"/>
    <n v="10"/>
    <n v="105"/>
    <n v="0"/>
    <n v="0"/>
    <s v="Aisle"/>
  </r>
  <r>
    <s v="P1962"/>
    <s v="F1146"/>
    <s v="Delta"/>
    <x v="3"/>
    <x v="7"/>
    <s v="14,11,2024  14:16:47"/>
    <n v="85"/>
    <s v="Delayed"/>
    <n v="1010"/>
    <n v="385.97"/>
    <n v="385.97"/>
    <n v="53"/>
    <s v="Male"/>
    <s v="High"/>
    <x v="3"/>
    <x v="2"/>
    <n v="2"/>
    <s v="Silver"/>
    <s v="Mobile App"/>
    <n v="6.8"/>
    <n v="15"/>
    <n v="77"/>
    <n v="0"/>
    <n v="1"/>
    <s v="Aisle"/>
  </r>
  <r>
    <s v="P1963"/>
    <s v="F1524"/>
    <s v="American Airlines"/>
    <x v="0"/>
    <x v="2"/>
    <s v="30,11,2023  20:26:58"/>
    <n v="179"/>
    <s v="On-time"/>
    <n v="1280"/>
    <n v="368.38"/>
    <n v="368.38"/>
    <n v="48"/>
    <s v="Female"/>
    <s v="Low"/>
    <x v="0"/>
    <x v="1"/>
    <n v="1"/>
    <s v="Platinum"/>
    <s v="Mobile App"/>
    <n v="6.1"/>
    <n v="3"/>
    <n v="77"/>
    <n v="0"/>
    <n v="0"/>
    <s v="Window"/>
  </r>
  <r>
    <s v="P1964"/>
    <s v="F438"/>
    <s v="American Airlines"/>
    <x v="0"/>
    <x v="6"/>
    <s v="25,09,2024  09:37:46"/>
    <n v="170"/>
    <s v="On-time"/>
    <n v="1420"/>
    <n v="269.7"/>
    <n v="269.7"/>
    <n v="79"/>
    <s v="Female"/>
    <s v="Medium"/>
    <x v="2"/>
    <x v="0"/>
    <n v="0"/>
    <s v="Gold"/>
    <s v="Online"/>
    <n v="7.5"/>
    <n v="5"/>
    <n v="49"/>
    <n v="0"/>
    <n v="0"/>
    <s v="Middle"/>
  </r>
  <r>
    <s v="P1965"/>
    <s v="F288"/>
    <s v="Southwest"/>
    <x v="7"/>
    <x v="6"/>
    <s v="21,02,2025  18:15:42"/>
    <n v="180"/>
    <s v="Cancelled"/>
    <n v="1018"/>
    <n v="477.29"/>
    <n v="477.29"/>
    <n v="63"/>
    <s v="Male"/>
    <s v="Medium"/>
    <x v="0"/>
    <x v="1"/>
    <n v="2"/>
    <s v="None"/>
    <s v="Desk"/>
    <n v="6.3"/>
    <n v="3"/>
    <n v="24"/>
    <n v="0"/>
    <n v="0"/>
    <s v="Aisle"/>
  </r>
  <r>
    <s v="P1966"/>
    <s v="F22"/>
    <s v="JetBlue"/>
    <x v="6"/>
    <x v="0"/>
    <s v="02,01,2024  15:05:01"/>
    <n v="316"/>
    <s v="Delayed"/>
    <n v="1198"/>
    <n v="350.73"/>
    <n v="350.73"/>
    <n v="30"/>
    <s v="Male"/>
    <s v="Medium"/>
    <x v="2"/>
    <x v="1"/>
    <n v="2"/>
    <s v="Silver"/>
    <s v="Mobile App"/>
    <n v="7.8"/>
    <n v="2"/>
    <n v="86"/>
    <n v="0"/>
    <n v="0"/>
    <s v="Window"/>
  </r>
  <r>
    <s v="P1967"/>
    <s v="F1201"/>
    <s v="American Airlines"/>
    <x v="1"/>
    <x v="4"/>
    <s v="09,11,2024  04:27:17"/>
    <n v="236"/>
    <s v="On-time"/>
    <n v="914"/>
    <n v="208.37"/>
    <n v="208.37"/>
    <n v="61"/>
    <s v="Female"/>
    <s v="Medium"/>
    <x v="3"/>
    <x v="0"/>
    <n v="1"/>
    <s v="Platinum"/>
    <s v="Mobile App"/>
    <n v="7"/>
    <n v="8"/>
    <n v="14"/>
    <n v="0"/>
    <n v="0"/>
    <s v="Window"/>
  </r>
  <r>
    <s v="P1968"/>
    <s v="F358"/>
    <s v="Delta"/>
    <x v="5"/>
    <x v="1"/>
    <s v="11,11,2023  05:14:46"/>
    <n v="304"/>
    <s v="On-time"/>
    <n v="1111"/>
    <n v="319.04000000000002"/>
    <n v="319.04000000000002"/>
    <n v="78"/>
    <s v="Male"/>
    <s v="Low"/>
    <x v="2"/>
    <x v="1"/>
    <n v="2"/>
    <s v="Platinum"/>
    <s v="Desk"/>
    <n v="5.7"/>
    <n v="10"/>
    <n v="90"/>
    <n v="0"/>
    <n v="0"/>
    <s v="Window"/>
  </r>
  <r>
    <s v="P1969"/>
    <s v="F1853"/>
    <s v="Delta"/>
    <x v="6"/>
    <x v="0"/>
    <s v="13,07,2023  04:55:16"/>
    <n v="72"/>
    <s v="On-time"/>
    <n v="1839"/>
    <n v="452.82"/>
    <n v="452.82"/>
    <n v="49"/>
    <s v="Male"/>
    <s v="Medium"/>
    <x v="2"/>
    <x v="1"/>
    <n v="1"/>
    <s v="None"/>
    <s v="Online"/>
    <n v="5.6"/>
    <n v="9"/>
    <n v="32"/>
    <n v="0"/>
    <n v="1"/>
    <s v="Window"/>
  </r>
  <r>
    <s v="P1970"/>
    <s v="F287"/>
    <s v="Southwest"/>
    <x v="4"/>
    <x v="0"/>
    <s v="15,09,2023  16:41:31"/>
    <n v="272"/>
    <s v="On-time"/>
    <n v="1541"/>
    <n v="472.54"/>
    <n v="472.54"/>
    <n v="27"/>
    <s v="Female"/>
    <s v="Medium"/>
    <x v="1"/>
    <x v="2"/>
    <n v="0"/>
    <s v="None"/>
    <s v="Desk"/>
    <n v="5.9"/>
    <n v="7"/>
    <n v="62"/>
    <n v="0"/>
    <n v="1"/>
    <s v="Window"/>
  </r>
  <r>
    <s v="P1971"/>
    <s v="F1368"/>
    <s v="Southwest"/>
    <x v="4"/>
    <x v="7"/>
    <s v="14,04,2025  03:52:09"/>
    <n v="89"/>
    <s v="On-time"/>
    <n v="764"/>
    <n v="262.77"/>
    <n v="262.77"/>
    <n v="30"/>
    <s v="Female"/>
    <s v="Low"/>
    <x v="0"/>
    <x v="1"/>
    <n v="0"/>
    <s v="None"/>
    <s v="Online"/>
    <n v="8.1999999999999993"/>
    <n v="15"/>
    <n v="119"/>
    <n v="0"/>
    <n v="0"/>
    <s v="Middle"/>
  </r>
  <r>
    <s v="P1972"/>
    <s v="F171"/>
    <s v="Delta"/>
    <x v="1"/>
    <x v="1"/>
    <s v="24,08,2023  02:22:02"/>
    <n v="252"/>
    <s v="On-time"/>
    <n v="1269"/>
    <n v="402.8"/>
    <n v="402.8"/>
    <n v="33"/>
    <s v="Female"/>
    <s v="Low"/>
    <x v="3"/>
    <x v="1"/>
    <n v="2"/>
    <s v="Platinum"/>
    <s v="Desk"/>
    <n v="6.4"/>
    <n v="8"/>
    <n v="64"/>
    <n v="0"/>
    <n v="0"/>
    <s v="Middle"/>
  </r>
  <r>
    <s v="P1973"/>
    <s v="F874"/>
    <s v="JetBlue"/>
    <x v="5"/>
    <x v="4"/>
    <s v="26,11,2024  07:12:40"/>
    <n v="121"/>
    <s v="On-time"/>
    <n v="559"/>
    <n v="497.32"/>
    <n v="497.32"/>
    <n v="57"/>
    <s v="Female"/>
    <s v="High"/>
    <x v="3"/>
    <x v="1"/>
    <n v="0"/>
    <s v="None"/>
    <s v="Mobile App"/>
    <n v="7.9"/>
    <n v="12"/>
    <n v="67"/>
    <n v="0"/>
    <n v="0"/>
    <s v="Window"/>
  </r>
  <r>
    <s v="P1974"/>
    <s v="F124"/>
    <s v="United"/>
    <x v="1"/>
    <x v="3"/>
    <s v="10,05,2023  12:29:34"/>
    <n v="228"/>
    <s v="On-time"/>
    <n v="904"/>
    <n v="388.23"/>
    <n v="388.23"/>
    <n v="77"/>
    <s v="Female"/>
    <s v="Medium"/>
    <x v="1"/>
    <x v="2"/>
    <n v="1"/>
    <s v="Gold"/>
    <s v="Online"/>
    <n v="6.4"/>
    <n v="19"/>
    <n v="5"/>
    <n v="0"/>
    <n v="0"/>
    <s v="Middle"/>
  </r>
  <r>
    <s v="P1975"/>
    <s v="F225"/>
    <s v="Southwest"/>
    <x v="5"/>
    <x v="7"/>
    <s v="15,11,2024  08:32:57"/>
    <n v="206"/>
    <s v="On-time"/>
    <n v="1152"/>
    <n v="324.92"/>
    <n v="324.92"/>
    <n v="70"/>
    <s v="Male"/>
    <s v="Medium"/>
    <x v="0"/>
    <x v="0"/>
    <n v="1"/>
    <s v="None"/>
    <s v="Online"/>
    <n v="8.6"/>
    <n v="21"/>
    <n v="63"/>
    <n v="0"/>
    <n v="0"/>
    <s v="Aisle"/>
  </r>
  <r>
    <s v="P1976"/>
    <s v="F907"/>
    <s v="Southwest"/>
    <x v="1"/>
    <x v="7"/>
    <s v="01,01,2025  08:07:01"/>
    <n v="252"/>
    <s v="Delayed"/>
    <n v="1716"/>
    <n v="340.44"/>
    <n v="340.44"/>
    <n v="73"/>
    <s v="Male"/>
    <s v="Medium"/>
    <x v="2"/>
    <x v="1"/>
    <n v="1"/>
    <s v="Platinum"/>
    <s v="Online"/>
    <n v="7.8"/>
    <n v="7"/>
    <n v="19"/>
    <n v="0"/>
    <n v="0"/>
    <s v="Window"/>
  </r>
  <r>
    <s v="P1977"/>
    <s v="F1049"/>
    <s v="United"/>
    <x v="4"/>
    <x v="5"/>
    <s v="19,01,2025  19:42:21"/>
    <n v="234"/>
    <s v="On-time"/>
    <n v="1383"/>
    <n v="365.85"/>
    <n v="365.85"/>
    <n v="59"/>
    <s v="Female"/>
    <s v="Medium"/>
    <x v="3"/>
    <x v="1"/>
    <n v="3"/>
    <s v="None"/>
    <s v="Airport Kiosk"/>
    <n v="8.6"/>
    <n v="19"/>
    <n v="61"/>
    <n v="0"/>
    <n v="0"/>
    <s v="Window"/>
  </r>
  <r>
    <s v="P1978"/>
    <s v="F1768"/>
    <s v="American Airlines"/>
    <x v="5"/>
    <x v="3"/>
    <s v="21,04,2024  15:58:24"/>
    <n v="170"/>
    <s v="On-time"/>
    <n v="1626"/>
    <n v="395.95"/>
    <n v="395.95"/>
    <n v="39"/>
    <s v="Male"/>
    <s v="Medium"/>
    <x v="2"/>
    <x v="1"/>
    <n v="1"/>
    <s v="None"/>
    <s v="Desk"/>
    <n v="6.6"/>
    <n v="9"/>
    <n v="1"/>
    <n v="0"/>
    <n v="0"/>
    <s v="Aisle"/>
  </r>
  <r>
    <s v="P1979"/>
    <s v="F745"/>
    <s v="American Airlines"/>
    <x v="2"/>
    <x v="3"/>
    <s v="01,08,2024  17:00:24"/>
    <n v="155"/>
    <s v="On-time"/>
    <n v="1499"/>
    <n v="182.62"/>
    <n v="182.62"/>
    <n v="48"/>
    <s v="Female"/>
    <s v="Medium"/>
    <x v="2"/>
    <x v="0"/>
    <n v="0"/>
    <s v="Gold"/>
    <s v="Desk"/>
    <n v="5.9"/>
    <n v="11"/>
    <n v="41"/>
    <n v="0"/>
    <n v="0"/>
    <s v="Window"/>
  </r>
  <r>
    <s v="P1980"/>
    <s v="F752"/>
    <s v="JetBlue"/>
    <x v="6"/>
    <x v="4"/>
    <s v="11,07,2023  04:07:40"/>
    <n v="153"/>
    <s v="On-time"/>
    <n v="1394"/>
    <n v="431.94"/>
    <n v="431.94"/>
    <n v="18"/>
    <s v="Male"/>
    <s v="Medium"/>
    <x v="0"/>
    <x v="1"/>
    <n v="1"/>
    <s v="Silver"/>
    <s v="Airport Kiosk"/>
    <n v="6.7"/>
    <n v="11"/>
    <n v="90"/>
    <n v="0"/>
    <n v="0"/>
    <s v="Middle"/>
  </r>
  <r>
    <s v="P1981"/>
    <s v="F1671"/>
    <s v="United"/>
    <x v="7"/>
    <x v="5"/>
    <s v="15,06,2023  06:00:30"/>
    <n v="114"/>
    <s v="On-time"/>
    <n v="1060"/>
    <n v="402.35"/>
    <n v="402.35"/>
    <n v="66"/>
    <s v="Female"/>
    <s v="Medium"/>
    <x v="1"/>
    <x v="2"/>
    <n v="2"/>
    <s v="None"/>
    <s v="Airport Kiosk"/>
    <n v="5.4"/>
    <n v="6"/>
    <n v="119"/>
    <n v="0"/>
    <n v="0"/>
    <s v="Aisle"/>
  </r>
  <r>
    <s v="P1982"/>
    <s v="F1980"/>
    <s v="JetBlue"/>
    <x v="4"/>
    <x v="4"/>
    <s v="06,05,2023  07:29:54"/>
    <n v="233"/>
    <s v="Delayed"/>
    <n v="1054"/>
    <n v="343.9"/>
    <n v="343.9"/>
    <n v="46"/>
    <s v="Female"/>
    <s v="Medium"/>
    <x v="0"/>
    <x v="1"/>
    <n v="0"/>
    <s v="None"/>
    <s v="Airport Kiosk"/>
    <n v="9.5"/>
    <n v="20"/>
    <n v="85"/>
    <n v="0"/>
    <n v="0"/>
    <s v="Middle"/>
  </r>
  <r>
    <s v="P1983"/>
    <s v="F1310"/>
    <s v="Delta"/>
    <x v="3"/>
    <x v="1"/>
    <s v="03,08,2023  04:25:10"/>
    <n v="131"/>
    <s v="On-time"/>
    <n v="938"/>
    <n v="433.64"/>
    <n v="433.64"/>
    <n v="65"/>
    <s v="Female"/>
    <s v="Medium"/>
    <x v="3"/>
    <x v="2"/>
    <n v="1"/>
    <s v="None"/>
    <s v="Mobile App"/>
    <n v="7.4"/>
    <n v="6"/>
    <n v="107"/>
    <n v="0"/>
    <n v="0"/>
    <s v="Middle"/>
  </r>
  <r>
    <s v="P1984"/>
    <s v="F1692"/>
    <s v="JetBlue"/>
    <x v="0"/>
    <x v="3"/>
    <s v="05,08,2024  08:14:05"/>
    <n v="211"/>
    <s v="On-time"/>
    <n v="722"/>
    <n v="497.4"/>
    <n v="497.4"/>
    <n v="69"/>
    <s v="Female"/>
    <s v="Medium"/>
    <x v="3"/>
    <x v="0"/>
    <n v="1"/>
    <s v="Platinum"/>
    <s v="Airport Kiosk"/>
    <n v="6.8"/>
    <n v="1"/>
    <n v="97"/>
    <n v="0"/>
    <n v="0"/>
    <s v="Window"/>
  </r>
  <r>
    <s v="P1985"/>
    <s v="F360"/>
    <s v="United"/>
    <x v="0"/>
    <x v="1"/>
    <s v="16,02,2025  17:07:25"/>
    <n v="152"/>
    <s v="On-time"/>
    <n v="1378"/>
    <n v="438.08"/>
    <n v="438.08"/>
    <n v="46"/>
    <s v="Female"/>
    <s v="High"/>
    <x v="2"/>
    <x v="2"/>
    <n v="0"/>
    <s v="None"/>
    <s v="Online"/>
    <n v="4.5999999999999996"/>
    <n v="38"/>
    <n v="107"/>
    <n v="1"/>
    <n v="1"/>
    <s v="Window"/>
  </r>
  <r>
    <s v="P1986"/>
    <s v="F1230"/>
    <s v="Southwest"/>
    <x v="5"/>
    <x v="2"/>
    <s v="02,09,2023  09:48:04"/>
    <n v="228"/>
    <s v="On-time"/>
    <n v="1178"/>
    <n v="482.67"/>
    <n v="482.67"/>
    <n v="43"/>
    <s v="Male"/>
    <s v="Low"/>
    <x v="0"/>
    <x v="1"/>
    <n v="2"/>
    <s v="Silver"/>
    <s v="Mobile App"/>
    <n v="9"/>
    <n v="5"/>
    <n v="33"/>
    <n v="0"/>
    <n v="0"/>
    <s v="Middle"/>
  </r>
  <r>
    <s v="P1987"/>
    <s v="F1986"/>
    <s v="JetBlue"/>
    <x v="6"/>
    <x v="7"/>
    <s v="14,02,2025  22:44:02"/>
    <n v="172"/>
    <s v="Delayed"/>
    <n v="990"/>
    <n v="439.92"/>
    <n v="439.92"/>
    <n v="27"/>
    <s v="Male"/>
    <s v="Medium"/>
    <x v="2"/>
    <x v="0"/>
    <n v="2"/>
    <s v="None"/>
    <s v="Desk"/>
    <n v="6.9"/>
    <n v="3"/>
    <n v="111"/>
    <n v="0"/>
    <n v="0"/>
    <s v="Aisle"/>
  </r>
  <r>
    <s v="P1988"/>
    <s v="F1409"/>
    <s v="American Airlines"/>
    <x v="0"/>
    <x v="7"/>
    <s v="04,04,2025  08:08:13"/>
    <n v="112"/>
    <s v="On-time"/>
    <n v="1152"/>
    <n v="513.6"/>
    <n v="513.6"/>
    <n v="74"/>
    <s v="Male"/>
    <s v="High"/>
    <x v="3"/>
    <x v="3"/>
    <n v="2"/>
    <s v="Gold"/>
    <s v="Online"/>
    <n v="5.6"/>
    <n v="2"/>
    <n v="30"/>
    <n v="0"/>
    <n v="0"/>
    <s v="Middle"/>
  </r>
  <r>
    <s v="P1989"/>
    <s v="F31"/>
    <s v="Southwest"/>
    <x v="2"/>
    <x v="4"/>
    <s v="01,07,2024  09:19:38"/>
    <n v="191"/>
    <s v="On-time"/>
    <n v="1373"/>
    <n v="359.05"/>
    <n v="359.05"/>
    <n v="62"/>
    <s v="Female"/>
    <s v="High"/>
    <x v="1"/>
    <x v="0"/>
    <n v="1"/>
    <s v="None"/>
    <s v="Online"/>
    <n v="7.3"/>
    <n v="2"/>
    <n v="61"/>
    <n v="0"/>
    <n v="0"/>
    <s v="Aisle"/>
  </r>
  <r>
    <s v="P1990"/>
    <s v="F1520"/>
    <s v="Delta"/>
    <x v="5"/>
    <x v="7"/>
    <s v="24,07,2024  12:33:25"/>
    <n v="246"/>
    <s v="On-time"/>
    <n v="1472"/>
    <n v="393.98"/>
    <n v="393.98"/>
    <n v="75"/>
    <s v="Male"/>
    <s v="Low"/>
    <x v="2"/>
    <x v="1"/>
    <n v="1"/>
    <s v="None"/>
    <s v="Online"/>
    <n v="8.1"/>
    <n v="7"/>
    <n v="95"/>
    <n v="0"/>
    <n v="0"/>
    <s v="Aisle"/>
  </r>
  <r>
    <s v="P1991"/>
    <s v="F682"/>
    <s v="American Airlines"/>
    <x v="0"/>
    <x v="3"/>
    <s v="10,06,2024  12:34:11"/>
    <n v="249"/>
    <s v="On-time"/>
    <n v="1200"/>
    <n v="241.54"/>
    <n v="241.54"/>
    <n v="65"/>
    <s v="Male"/>
    <s v="Low"/>
    <x v="1"/>
    <x v="1"/>
    <n v="1"/>
    <s v="Platinum"/>
    <s v="Mobile App"/>
    <n v="6.6"/>
    <n v="6"/>
    <n v="88"/>
    <n v="0"/>
    <n v="0"/>
    <s v="Window"/>
  </r>
  <r>
    <s v="P1992"/>
    <s v="F1271"/>
    <s v="Delta"/>
    <x v="2"/>
    <x v="1"/>
    <s v="31,10,2024  16:48:04"/>
    <n v="199"/>
    <s v="Delayed"/>
    <n v="1488"/>
    <n v="353.23"/>
    <n v="353.23"/>
    <n v="49"/>
    <s v="Male"/>
    <s v="Low"/>
    <x v="0"/>
    <x v="2"/>
    <n v="1"/>
    <s v="None"/>
    <s v="Mobile App"/>
    <n v="7.4"/>
    <n v="9"/>
    <n v="113"/>
    <n v="0"/>
    <n v="1"/>
    <s v="Window"/>
  </r>
  <r>
    <s v="P1993"/>
    <s v="F577"/>
    <s v="Delta"/>
    <x v="2"/>
    <x v="6"/>
    <s v="16,02,2024  06:11:29"/>
    <n v="108"/>
    <s v="On-time"/>
    <n v="1049"/>
    <n v="422.59"/>
    <n v="422.59"/>
    <n v="72"/>
    <s v="Male"/>
    <s v="Medium"/>
    <x v="0"/>
    <x v="1"/>
    <n v="2"/>
    <s v="None"/>
    <s v="Mobile App"/>
    <n v="7.3"/>
    <n v="8"/>
    <n v="98"/>
    <n v="0"/>
    <n v="0"/>
    <s v="Window"/>
  </r>
  <r>
    <s v="P1994"/>
    <s v="F594"/>
    <s v="American Airlines"/>
    <x v="3"/>
    <x v="3"/>
    <s v="25,02,2024  15:19:01"/>
    <n v="202"/>
    <s v="Delayed"/>
    <n v="635"/>
    <n v="308.95"/>
    <n v="308.95"/>
    <n v="20"/>
    <s v="Male"/>
    <s v="Medium"/>
    <x v="3"/>
    <x v="1"/>
    <n v="1"/>
    <s v="None"/>
    <s v="Desk"/>
    <n v="8.3000000000000007"/>
    <n v="3"/>
    <n v="20"/>
    <n v="0"/>
    <n v="0"/>
    <s v="Middle"/>
  </r>
  <r>
    <s v="P1995"/>
    <s v="F1669"/>
    <s v="Delta"/>
    <x v="1"/>
    <x v="0"/>
    <s v="30,08,2024  09:19:09"/>
    <n v="235"/>
    <s v="On-time"/>
    <n v="1187"/>
    <n v="338.33"/>
    <n v="338.33"/>
    <n v="34"/>
    <s v="Male"/>
    <s v="Low"/>
    <x v="1"/>
    <x v="1"/>
    <n v="0"/>
    <s v="None"/>
    <s v="Desk"/>
    <n v="5.0999999999999996"/>
    <n v="10"/>
    <n v="71"/>
    <n v="0"/>
    <n v="0"/>
    <s v="Aisle"/>
  </r>
  <r>
    <s v="P1996"/>
    <s v="F1701"/>
    <s v="JetBlue"/>
    <x v="2"/>
    <x v="0"/>
    <s v="13,01,2024  04:05:38"/>
    <n v="179"/>
    <s v="On-time"/>
    <n v="1402"/>
    <n v="175.89"/>
    <n v="175.89"/>
    <n v="68"/>
    <s v="Male"/>
    <s v="Medium"/>
    <x v="1"/>
    <x v="1"/>
    <n v="1"/>
    <s v="None"/>
    <s v="Online"/>
    <n v="4.7"/>
    <n v="11"/>
    <n v="31"/>
    <n v="0"/>
    <n v="0"/>
    <s v="Middle"/>
  </r>
  <r>
    <s v="P1997"/>
    <s v="F32"/>
    <s v="Southwest"/>
    <x v="2"/>
    <x v="3"/>
    <s v="02,08,2023  20:57:48"/>
    <n v="167"/>
    <s v="On-time"/>
    <n v="456"/>
    <n v="249.04"/>
    <n v="249.04"/>
    <n v="29"/>
    <s v="Female"/>
    <s v="Medium"/>
    <x v="2"/>
    <x v="0"/>
    <n v="2"/>
    <s v="None"/>
    <s v="Airport Kiosk"/>
    <n v="3.7"/>
    <n v="6"/>
    <n v="16"/>
    <n v="0"/>
    <n v="0"/>
    <s v="Window"/>
  </r>
  <r>
    <s v="P1998"/>
    <s v="F575"/>
    <s v="American Airlines"/>
    <x v="4"/>
    <x v="3"/>
    <s v="20,09,2023  02:20:44"/>
    <n v="233"/>
    <s v="On-time"/>
    <n v="1007"/>
    <n v="314.83999999999997"/>
    <n v="314.83999999999997"/>
    <n v="23"/>
    <s v="Female"/>
    <s v="Low"/>
    <x v="1"/>
    <x v="1"/>
    <n v="2"/>
    <s v="None"/>
    <s v="Airport Kiosk"/>
    <n v="10"/>
    <n v="3"/>
    <n v="80"/>
    <n v="0"/>
    <n v="0"/>
    <s v="Middle"/>
  </r>
  <r>
    <s v="P1999"/>
    <s v="F387"/>
    <s v="Delta"/>
    <x v="4"/>
    <x v="3"/>
    <s v="21,12,2024  19:33:07"/>
    <n v="217"/>
    <s v="On-time"/>
    <n v="1310"/>
    <n v="456.74"/>
    <n v="456.74"/>
    <n v="58"/>
    <s v="Male"/>
    <s v="Low"/>
    <x v="1"/>
    <x v="2"/>
    <n v="1"/>
    <s v="Gold"/>
    <s v="Airport Kiosk"/>
    <n v="6.5"/>
    <n v="2"/>
    <n v="92"/>
    <n v="0"/>
    <n v="0"/>
    <s v="Aisle"/>
  </r>
  <r>
    <s v="P2000"/>
    <s v="F1340"/>
    <s v="Delta"/>
    <x v="0"/>
    <x v="2"/>
    <s v="14,08,2024  01:44:40"/>
    <n v="261"/>
    <s v="On-time"/>
    <n v="1317"/>
    <n v="467.32"/>
    <n v="467.32"/>
    <n v="57"/>
    <s v="Female"/>
    <s v="Low"/>
    <x v="3"/>
    <x v="3"/>
    <n v="4"/>
    <s v="Gold"/>
    <s v="Online"/>
    <n v="8.4"/>
    <n v="1"/>
    <n v="28"/>
    <n v="0"/>
    <n v="0"/>
    <s v="Middle"/>
  </r>
  <r>
    <s v="P2001"/>
    <s v="F1000"/>
    <s v="JetBlue"/>
    <x v="3"/>
    <x v="7"/>
    <s v="23,08,2024  20:02:21"/>
    <n v="217"/>
    <s v="On-time"/>
    <n v="828"/>
    <n v="210.69"/>
    <n v="210.69"/>
    <n v="73"/>
    <s v="Male"/>
    <s v="High"/>
    <x v="0"/>
    <x v="1"/>
    <n v="0"/>
    <s v="Gold"/>
    <s v="Mobile App"/>
    <n v="6.2"/>
    <n v="16"/>
    <n v="71"/>
    <n v="0"/>
    <n v="0"/>
    <s v="Window"/>
  </r>
  <r>
    <s v="P2002"/>
    <s v="F718"/>
    <s v="United"/>
    <x v="3"/>
    <x v="3"/>
    <s v="15,04,2025  11:51:16"/>
    <n v="157"/>
    <s v="Delayed"/>
    <n v="1500"/>
    <n v="434.63"/>
    <n v="434.63"/>
    <n v="66"/>
    <s v="Female"/>
    <s v="High"/>
    <x v="0"/>
    <x v="2"/>
    <n v="1"/>
    <s v="None"/>
    <s v="Desk"/>
    <n v="4.5999999999999996"/>
    <n v="9"/>
    <n v="38"/>
    <n v="0"/>
    <n v="0"/>
    <s v="Middle"/>
  </r>
  <r>
    <s v="P2003"/>
    <s v="F17"/>
    <s v="American Airlines"/>
    <x v="4"/>
    <x v="4"/>
    <s v="18,01,2024  03:57:28"/>
    <n v="136"/>
    <s v="On-time"/>
    <n v="1474"/>
    <n v="544.03"/>
    <n v="544.03"/>
    <n v="27"/>
    <s v="Male"/>
    <s v="Medium"/>
    <x v="0"/>
    <x v="3"/>
    <n v="0"/>
    <s v="Gold"/>
    <s v="Airport Kiosk"/>
    <n v="8.5"/>
    <n v="9"/>
    <n v="52"/>
    <n v="0"/>
    <n v="0"/>
    <s v="Aisle"/>
  </r>
  <r>
    <s v="P2004"/>
    <s v="F301"/>
    <s v="United"/>
    <x v="6"/>
    <x v="7"/>
    <s v="18,05,2023  13:02:25"/>
    <n v="162"/>
    <s v="Delayed"/>
    <n v="502"/>
    <n v="433.63"/>
    <n v="433.63"/>
    <n v="24"/>
    <s v="Male"/>
    <s v="High"/>
    <x v="1"/>
    <x v="1"/>
    <n v="3"/>
    <s v="Platinum"/>
    <s v="Airport Kiosk"/>
    <n v="8.5"/>
    <n v="11"/>
    <n v="60"/>
    <n v="0"/>
    <n v="0"/>
    <s v="Middle"/>
  </r>
  <r>
    <s v="P2005"/>
    <s v="F78"/>
    <s v="Southwest"/>
    <x v="4"/>
    <x v="1"/>
    <s v="31,12,2023  19:41:52"/>
    <n v="113"/>
    <s v="On-time"/>
    <n v="1532"/>
    <n v="340.19"/>
    <n v="340.19"/>
    <n v="72"/>
    <s v="Female"/>
    <s v="High"/>
    <x v="3"/>
    <x v="1"/>
    <n v="3"/>
    <s v="None"/>
    <s v="Online"/>
    <n v="8"/>
    <n v="4"/>
    <n v="67"/>
    <n v="0"/>
    <n v="0"/>
    <s v="Middle"/>
  </r>
  <r>
    <s v="P2006"/>
    <s v="F345"/>
    <s v="United"/>
    <x v="5"/>
    <x v="2"/>
    <s v="07,08,2024  08:30:05"/>
    <n v="284"/>
    <s v="On-time"/>
    <n v="736"/>
    <n v="420.71"/>
    <n v="420.71"/>
    <n v="34"/>
    <s v="Male"/>
    <s v="Low"/>
    <x v="3"/>
    <x v="1"/>
    <n v="1"/>
    <s v="Silver"/>
    <s v="Desk"/>
    <n v="8.1999999999999993"/>
    <n v="5"/>
    <n v="87"/>
    <n v="0"/>
    <n v="0"/>
    <s v="Middle"/>
  </r>
  <r>
    <s v="P2007"/>
    <s v="F574"/>
    <s v="American Airlines"/>
    <x v="1"/>
    <x v="5"/>
    <s v="28,02,2025  19:39:26"/>
    <n v="149"/>
    <s v="On-time"/>
    <n v="1483"/>
    <n v="50.66"/>
    <n v="50.66"/>
    <n v="66"/>
    <s v="Female"/>
    <s v="Low"/>
    <x v="0"/>
    <x v="1"/>
    <n v="2"/>
    <s v="None"/>
    <s v="Desk"/>
    <n v="4.9000000000000004"/>
    <n v="6"/>
    <n v="4"/>
    <n v="0"/>
    <n v="0"/>
    <s v="Middle"/>
  </r>
  <r>
    <s v="P2008"/>
    <s v="F1717"/>
    <s v="Southwest"/>
    <x v="0"/>
    <x v="4"/>
    <s v="08,10,2024  03:52:56"/>
    <n v="209"/>
    <s v="On-time"/>
    <n v="1385"/>
    <n v="455.73"/>
    <n v="455.73"/>
    <n v="39"/>
    <s v="Female"/>
    <s v="Medium"/>
    <x v="1"/>
    <x v="1"/>
    <n v="0"/>
    <s v="None"/>
    <s v="Online"/>
    <n v="8.8000000000000007"/>
    <n v="8"/>
    <n v="65"/>
    <n v="0"/>
    <n v="0"/>
    <s v="Aisle"/>
  </r>
  <r>
    <s v="P2009"/>
    <s v="F1204"/>
    <s v="American Airlines"/>
    <x v="5"/>
    <x v="1"/>
    <s v="19,11,2023  05:43:27"/>
    <n v="132"/>
    <s v="Cancelled"/>
    <n v="987"/>
    <n v="286.05"/>
    <n v="286.05"/>
    <n v="36"/>
    <s v="Female"/>
    <s v="Medium"/>
    <x v="3"/>
    <x v="2"/>
    <n v="0"/>
    <s v="Silver"/>
    <s v="Mobile App"/>
    <n v="8.3000000000000007"/>
    <n v="0"/>
    <n v="82"/>
    <n v="0"/>
    <n v="0"/>
    <s v="Window"/>
  </r>
  <r>
    <s v="P2010"/>
    <s v="F1871"/>
    <s v="Southwest"/>
    <x v="1"/>
    <x v="1"/>
    <s v="03,09,2023  19:12:37"/>
    <n v="208"/>
    <s v="On-time"/>
    <n v="1041"/>
    <n v="285.68"/>
    <n v="285.68"/>
    <n v="43"/>
    <s v="Female"/>
    <s v="Medium"/>
    <x v="1"/>
    <x v="2"/>
    <n v="0"/>
    <s v="Silver"/>
    <s v="Airport Kiosk"/>
    <n v="6.5"/>
    <n v="0"/>
    <n v="115"/>
    <n v="0"/>
    <n v="0"/>
    <s v="Middle"/>
  </r>
  <r>
    <s v="P2011"/>
    <s v="F1099"/>
    <s v="American Airlines"/>
    <x v="3"/>
    <x v="4"/>
    <s v="19,12,2024  18:22:26"/>
    <n v="187"/>
    <s v="On-time"/>
    <n v="1154"/>
    <n v="246.23"/>
    <n v="246.23"/>
    <n v="34"/>
    <s v="Female"/>
    <s v="High"/>
    <x v="2"/>
    <x v="0"/>
    <n v="0"/>
    <s v="Silver"/>
    <s v="Airport Kiosk"/>
    <n v="6.6"/>
    <n v="12"/>
    <n v="60"/>
    <n v="0"/>
    <n v="1"/>
    <s v="Middle"/>
  </r>
  <r>
    <s v="P2012"/>
    <s v="F645"/>
    <s v="American Airlines"/>
    <x v="5"/>
    <x v="2"/>
    <s v="13,03,2024  09:14:32"/>
    <n v="197"/>
    <s v="Delayed"/>
    <n v="1634"/>
    <n v="388.06"/>
    <n v="388.06"/>
    <n v="34"/>
    <s v="Female"/>
    <s v="Low"/>
    <x v="3"/>
    <x v="0"/>
    <n v="0"/>
    <s v="None"/>
    <s v="Airport Kiosk"/>
    <n v="8.3000000000000007"/>
    <n v="11"/>
    <n v="47"/>
    <n v="0"/>
    <n v="0"/>
    <s v="Middle"/>
  </r>
  <r>
    <s v="P2013"/>
    <s v="F1640"/>
    <s v="Delta"/>
    <x v="5"/>
    <x v="0"/>
    <s v="03,02,2024  19:26:44"/>
    <n v="166"/>
    <s v="Delayed"/>
    <n v="1215"/>
    <n v="256.14"/>
    <n v="256.14"/>
    <n v="33"/>
    <s v="Female"/>
    <s v="Medium"/>
    <x v="3"/>
    <x v="1"/>
    <n v="4"/>
    <s v="None"/>
    <s v="Online"/>
    <n v="9.5"/>
    <n v="38"/>
    <n v="46"/>
    <n v="0"/>
    <n v="0"/>
    <s v="Middle"/>
  </r>
  <r>
    <s v="P2014"/>
    <s v="F1717"/>
    <s v="American Airlines"/>
    <x v="4"/>
    <x v="5"/>
    <s v="10,06,2024  02:09:42"/>
    <n v="93"/>
    <s v="On-time"/>
    <n v="1227"/>
    <n v="304.33"/>
    <n v="304.33"/>
    <n v="67"/>
    <s v="Male"/>
    <s v="Low"/>
    <x v="2"/>
    <x v="2"/>
    <n v="0"/>
    <s v="Silver"/>
    <s v="Online"/>
    <n v="6.1"/>
    <n v="0"/>
    <n v="9"/>
    <n v="0"/>
    <n v="0"/>
    <s v="Middle"/>
  </r>
  <r>
    <s v="P2015"/>
    <s v="F1985"/>
    <s v="American Airlines"/>
    <x v="5"/>
    <x v="7"/>
    <s v="17,10,2024  23:37:23"/>
    <n v="166"/>
    <s v="Delayed"/>
    <n v="1173"/>
    <n v="475.69"/>
    <n v="475.69"/>
    <n v="29"/>
    <s v="Female"/>
    <s v="Medium"/>
    <x v="0"/>
    <x v="1"/>
    <n v="0"/>
    <s v="Gold"/>
    <s v="Online"/>
    <n v="4.0999999999999996"/>
    <n v="3"/>
    <n v="76"/>
    <n v="0"/>
    <n v="0"/>
    <s v="Aisle"/>
  </r>
  <r>
    <s v="P2016"/>
    <s v="F1687"/>
    <s v="American Airlines"/>
    <x v="2"/>
    <x v="2"/>
    <s v="12,04,2025  21:45:24"/>
    <n v="258"/>
    <s v="Cancelled"/>
    <n v="1144"/>
    <n v="442.15"/>
    <n v="442.15"/>
    <n v="43"/>
    <s v="Female"/>
    <s v="Low"/>
    <x v="3"/>
    <x v="2"/>
    <n v="0"/>
    <s v="Gold"/>
    <s v="Mobile App"/>
    <n v="7.7"/>
    <n v="10"/>
    <n v="108"/>
    <n v="1"/>
    <n v="0"/>
    <s v="Middle"/>
  </r>
  <r>
    <s v="P2017"/>
    <s v="F552"/>
    <s v="Delta"/>
    <x v="1"/>
    <x v="6"/>
    <s v="28,01,2025  22:21:13"/>
    <n v="242"/>
    <s v="On-time"/>
    <n v="913"/>
    <n v="651.88"/>
    <n v="651.88"/>
    <n v="77"/>
    <s v="Male"/>
    <s v="Low"/>
    <x v="2"/>
    <x v="3"/>
    <n v="3"/>
    <s v="None"/>
    <s v="Mobile App"/>
    <n v="8.1"/>
    <n v="29"/>
    <n v="48"/>
    <n v="0"/>
    <n v="0"/>
    <s v="Aisle"/>
  </r>
  <r>
    <s v="P2018"/>
    <s v="F1869"/>
    <s v="American Airlines"/>
    <x v="5"/>
    <x v="4"/>
    <s v="06,07,2023  14:01:32"/>
    <n v="134"/>
    <s v="On-time"/>
    <n v="1391"/>
    <n v="452.42"/>
    <n v="452.42"/>
    <n v="62"/>
    <s v="Male"/>
    <s v="Medium"/>
    <x v="2"/>
    <x v="3"/>
    <n v="1"/>
    <s v="None"/>
    <s v="Airport Kiosk"/>
    <n v="9.6999999999999993"/>
    <n v="10"/>
    <n v="111"/>
    <n v="0"/>
    <n v="0"/>
    <s v="Window"/>
  </r>
  <r>
    <s v="P2019"/>
    <s v="F1558"/>
    <s v="Delta"/>
    <x v="5"/>
    <x v="2"/>
    <s v="27,07,2024  06:27:13"/>
    <n v="179"/>
    <s v="On-time"/>
    <n v="1468"/>
    <n v="-40.619999999999997"/>
    <n v="-40.619999999999997"/>
    <n v="75"/>
    <s v="Male"/>
    <s v="High"/>
    <x v="2"/>
    <x v="1"/>
    <n v="1"/>
    <s v="Silver"/>
    <s v="Airport Kiosk"/>
    <n v="5.8"/>
    <n v="5"/>
    <n v="7"/>
    <n v="0"/>
    <n v="0"/>
    <s v="Aisle"/>
  </r>
  <r>
    <s v="P2020"/>
    <s v="F1468"/>
    <s v="American Airlines"/>
    <x v="6"/>
    <x v="4"/>
    <s v="16,11,2023  12:38:54"/>
    <n v="183"/>
    <s v="On-time"/>
    <n v="1074"/>
    <n v="402.9"/>
    <n v="402.9"/>
    <n v="57"/>
    <s v="Female"/>
    <s v="Medium"/>
    <x v="1"/>
    <x v="1"/>
    <n v="0"/>
    <s v="Gold"/>
    <s v="Desk"/>
    <n v="8.9"/>
    <n v="22"/>
    <n v="91"/>
    <n v="0"/>
    <n v="0"/>
    <s v="Middle"/>
  </r>
  <r>
    <s v="P2021"/>
    <s v="F924"/>
    <s v="United"/>
    <x v="0"/>
    <x v="7"/>
    <s v="31,03,2025  15:46:05"/>
    <n v="270"/>
    <s v="On-time"/>
    <n v="1606"/>
    <n v="396.49"/>
    <n v="396.49"/>
    <n v="39"/>
    <s v="Male"/>
    <s v="Medium"/>
    <x v="3"/>
    <x v="2"/>
    <n v="1"/>
    <s v="Silver"/>
    <s v="Desk"/>
    <n v="6.7"/>
    <n v="5"/>
    <n v="100"/>
    <n v="0"/>
    <n v="0"/>
    <s v="Middle"/>
  </r>
  <r>
    <s v="P2022"/>
    <s v="F692"/>
    <s v="JetBlue"/>
    <x v="6"/>
    <x v="0"/>
    <s v="09,11,2023  13:57:22"/>
    <n v="71"/>
    <s v="On-time"/>
    <n v="1043"/>
    <n v="364.25"/>
    <n v="364.25"/>
    <n v="74"/>
    <s v="Female"/>
    <s v="Medium"/>
    <x v="0"/>
    <x v="3"/>
    <n v="2"/>
    <s v="Silver"/>
    <s v="Online"/>
    <n v="5"/>
    <n v="4"/>
    <n v="105"/>
    <n v="0"/>
    <n v="0"/>
    <s v="Middle"/>
  </r>
  <r>
    <s v="P2023"/>
    <s v="F1712"/>
    <s v="Delta"/>
    <x v="4"/>
    <x v="1"/>
    <s v="19,01,2024  20:55:33"/>
    <n v="232"/>
    <s v="On-time"/>
    <n v="1396"/>
    <n v="234.24"/>
    <n v="234.24"/>
    <n v="66"/>
    <s v="Male"/>
    <s v="Medium"/>
    <x v="1"/>
    <x v="1"/>
    <n v="1"/>
    <s v="None"/>
    <s v="Airport Kiosk"/>
    <n v="6.3"/>
    <n v="4"/>
    <n v="90"/>
    <n v="0"/>
    <n v="0"/>
    <s v="Middle"/>
  </r>
  <r>
    <s v="P2024"/>
    <s v="F1519"/>
    <s v="Southwest"/>
    <x v="5"/>
    <x v="2"/>
    <s v="14,05,2023  11:05:37"/>
    <n v="206"/>
    <s v="On-time"/>
    <n v="1324"/>
    <n v="368.44"/>
    <n v="368.44"/>
    <n v="56"/>
    <s v="Male"/>
    <s v="Medium"/>
    <x v="2"/>
    <x v="1"/>
    <n v="1"/>
    <s v="None"/>
    <s v="Online"/>
    <n v="2.2999999999999998"/>
    <n v="17"/>
    <n v="57"/>
    <n v="0"/>
    <n v="0"/>
    <s v="Middle"/>
  </r>
  <r>
    <s v="P2025"/>
    <s v="F994"/>
    <s v="Delta"/>
    <x v="2"/>
    <x v="5"/>
    <s v="07,01,2025  14:14:46"/>
    <n v="252"/>
    <s v="On-time"/>
    <n v="991"/>
    <n v="324.20999999999998"/>
    <n v="324.20999999999998"/>
    <n v="40"/>
    <s v="Male"/>
    <s v="High"/>
    <x v="0"/>
    <x v="1"/>
    <n v="1"/>
    <s v="Silver"/>
    <s v="Desk"/>
    <n v="6.2"/>
    <n v="10"/>
    <n v="61"/>
    <n v="0"/>
    <n v="0"/>
    <s v="Middle"/>
  </r>
  <r>
    <s v="P2026"/>
    <s v="F1184"/>
    <s v="United"/>
    <x v="5"/>
    <x v="2"/>
    <s v="04,11,2023  04:24:51"/>
    <n v="204"/>
    <s v="On-time"/>
    <n v="1175"/>
    <n v="157.85"/>
    <n v="157.85"/>
    <n v="50"/>
    <s v="Male"/>
    <s v="Medium"/>
    <x v="2"/>
    <x v="1"/>
    <n v="0"/>
    <s v="None"/>
    <s v="Online"/>
    <n v="7.3"/>
    <n v="2"/>
    <n v="18"/>
    <n v="0"/>
    <n v="0"/>
    <s v="Aisle"/>
  </r>
  <r>
    <s v="P2027"/>
    <s v="F1356"/>
    <s v="Delta"/>
    <x v="3"/>
    <x v="5"/>
    <s v="19,02,2024  06:34:19"/>
    <n v="247"/>
    <s v="On-time"/>
    <n v="1484"/>
    <n v="432.88"/>
    <n v="432.88"/>
    <n v="18"/>
    <s v="Female"/>
    <s v="Medium"/>
    <x v="0"/>
    <x v="1"/>
    <n v="0"/>
    <s v="Gold"/>
    <s v="Online"/>
    <n v="5.6"/>
    <n v="7"/>
    <n v="72"/>
    <n v="0"/>
    <n v="1"/>
    <s v="Aisle"/>
  </r>
  <r>
    <s v="P2028"/>
    <s v="F1606"/>
    <s v="American Airlines"/>
    <x v="3"/>
    <x v="4"/>
    <s v="25,06,2024  07:30:06"/>
    <n v="151"/>
    <s v="On-time"/>
    <n v="576"/>
    <n v="182.21"/>
    <n v="182.21"/>
    <n v="61"/>
    <s v="Male"/>
    <s v="Medium"/>
    <x v="0"/>
    <x v="1"/>
    <n v="1"/>
    <s v="Platinum"/>
    <s v="Mobile App"/>
    <n v="5.3"/>
    <n v="1"/>
    <n v="85"/>
    <n v="0"/>
    <n v="0"/>
    <s v="Middle"/>
  </r>
  <r>
    <s v="P2029"/>
    <s v="F1864"/>
    <s v="American Airlines"/>
    <x v="2"/>
    <x v="2"/>
    <s v="07,10,2024  04:15:17"/>
    <n v="183"/>
    <s v="On-time"/>
    <n v="681"/>
    <n v="369.12"/>
    <n v="369.12"/>
    <n v="50"/>
    <s v="Male"/>
    <s v="Medium"/>
    <x v="3"/>
    <x v="1"/>
    <n v="1"/>
    <s v="Gold"/>
    <s v="Desk"/>
    <n v="5.9"/>
    <n v="7"/>
    <n v="90"/>
    <n v="0"/>
    <n v="0"/>
    <s v="Aisle"/>
  </r>
  <r>
    <s v="P2030"/>
    <s v="F1589"/>
    <s v="United"/>
    <x v="3"/>
    <x v="0"/>
    <s v="04,06,2023  22:31:09"/>
    <n v="205"/>
    <s v="On-time"/>
    <n v="735"/>
    <n v="500.59"/>
    <n v="500.59"/>
    <n v="76"/>
    <s v="Female"/>
    <s v="High"/>
    <x v="1"/>
    <x v="2"/>
    <n v="1"/>
    <s v="Gold"/>
    <s v="Online"/>
    <n v="8.1"/>
    <n v="8"/>
    <n v="43"/>
    <n v="0"/>
    <n v="0"/>
    <s v="Window"/>
  </r>
  <r>
    <s v="P2031"/>
    <s v="F532"/>
    <s v="JetBlue"/>
    <x v="4"/>
    <x v="7"/>
    <s v="17,11,2023  21:51:10"/>
    <n v="225"/>
    <s v="On-time"/>
    <n v="1260"/>
    <n v="299.05"/>
    <n v="299.05"/>
    <n v="74"/>
    <s v="Male"/>
    <s v="High"/>
    <x v="0"/>
    <x v="2"/>
    <n v="0"/>
    <s v="Gold"/>
    <s v="Airport Kiosk"/>
    <n v="6.1"/>
    <n v="6"/>
    <n v="17"/>
    <n v="0"/>
    <n v="0"/>
    <s v="Window"/>
  </r>
  <r>
    <s v="P2032"/>
    <s v="F1011"/>
    <s v="American Airlines"/>
    <x v="0"/>
    <x v="5"/>
    <s v="18,11,2024  15:49:53"/>
    <n v="172"/>
    <s v="On-time"/>
    <n v="722"/>
    <n v="429.54"/>
    <n v="429.54"/>
    <n v="73"/>
    <s v="Female"/>
    <s v="High"/>
    <x v="1"/>
    <x v="1"/>
    <n v="1"/>
    <s v="None"/>
    <s v="Online"/>
    <n v="6.8"/>
    <n v="14"/>
    <n v="100"/>
    <n v="0"/>
    <n v="0"/>
    <s v="Window"/>
  </r>
  <r>
    <s v="P2033"/>
    <s v="F1067"/>
    <s v="Southwest"/>
    <x v="2"/>
    <x v="6"/>
    <s v="31,05,2024  08:17:22"/>
    <n v="119"/>
    <s v="On-time"/>
    <n v="1359"/>
    <n v="458.45"/>
    <n v="458.45"/>
    <n v="77"/>
    <s v="Male"/>
    <s v="Medium"/>
    <x v="1"/>
    <x v="1"/>
    <n v="0"/>
    <s v="None"/>
    <s v="Mobile App"/>
    <n v="7.8"/>
    <n v="0"/>
    <n v="13"/>
    <n v="0"/>
    <n v="0"/>
    <s v="Middle"/>
  </r>
  <r>
    <s v="P2034"/>
    <s v="F888"/>
    <s v="American Airlines"/>
    <x v="3"/>
    <x v="2"/>
    <s v="04,11,2024  20:22:17"/>
    <n v="189"/>
    <s v="On-time"/>
    <n v="1361"/>
    <n v="275.29000000000002"/>
    <n v="275.29000000000002"/>
    <n v="79"/>
    <s v="Male"/>
    <s v="Medium"/>
    <x v="0"/>
    <x v="1"/>
    <n v="0"/>
    <s v="Gold"/>
    <s v="Airport Kiosk"/>
    <n v="8.9"/>
    <n v="6"/>
    <n v="113"/>
    <n v="0"/>
    <n v="1"/>
    <s v="Middle"/>
  </r>
  <r>
    <s v="P2035"/>
    <s v="F713"/>
    <s v="Southwest"/>
    <x v="1"/>
    <x v="0"/>
    <s v="21,08,2023  07:13:58"/>
    <n v="281"/>
    <s v="On-time"/>
    <n v="1204"/>
    <n v="589.79999999999995"/>
    <n v="589.79999999999995"/>
    <n v="75"/>
    <s v="Female"/>
    <s v="Low"/>
    <x v="1"/>
    <x v="1"/>
    <n v="2"/>
    <s v="Silver"/>
    <s v="Desk"/>
    <n v="7.7"/>
    <n v="4"/>
    <n v="106"/>
    <n v="0"/>
    <n v="1"/>
    <s v="Aisle"/>
  </r>
  <r>
    <s v="P2036"/>
    <s v="F59"/>
    <s v="United"/>
    <x v="1"/>
    <x v="0"/>
    <s v="18,09,2023  22:58:04"/>
    <n v="219"/>
    <s v="On-time"/>
    <n v="1263"/>
    <n v="371.1"/>
    <n v="371.1"/>
    <n v="46"/>
    <s v="Male"/>
    <s v="Low"/>
    <x v="2"/>
    <x v="1"/>
    <n v="1"/>
    <s v="None"/>
    <s v="Desk"/>
    <n v="4.5"/>
    <n v="6"/>
    <n v="39"/>
    <n v="1"/>
    <n v="0"/>
    <s v="Window"/>
  </r>
  <r>
    <s v="P2037"/>
    <s v="F186"/>
    <s v="Delta"/>
    <x v="7"/>
    <x v="5"/>
    <s v="18,04,2024  22:01:17"/>
    <n v="250"/>
    <s v="Cancelled"/>
    <n v="1021"/>
    <n v="297.8"/>
    <n v="297.8"/>
    <n v="24"/>
    <s v="Male"/>
    <s v="Low"/>
    <x v="1"/>
    <x v="0"/>
    <n v="1"/>
    <s v="None"/>
    <s v="Airport Kiosk"/>
    <n v="10"/>
    <n v="2"/>
    <n v="17"/>
    <n v="0"/>
    <n v="0"/>
    <s v="Aisle"/>
  </r>
  <r>
    <s v="P2038"/>
    <s v="F1865"/>
    <s v="Delta"/>
    <x v="2"/>
    <x v="1"/>
    <s v="14,04,2024  13:21:59"/>
    <n v="283"/>
    <s v="On-time"/>
    <n v="1626"/>
    <n v="286.85000000000002"/>
    <n v="286.85000000000002"/>
    <n v="45"/>
    <s v="Male"/>
    <s v="High"/>
    <x v="1"/>
    <x v="1"/>
    <n v="0"/>
    <s v="None"/>
    <s v="Airport Kiosk"/>
    <n v="8.9"/>
    <n v="10"/>
    <n v="37"/>
    <n v="0"/>
    <n v="0"/>
    <s v="Aisle"/>
  </r>
  <r>
    <s v="P2039"/>
    <s v="F22"/>
    <s v="Southwest"/>
    <x v="6"/>
    <x v="6"/>
    <s v="10,10,2023  03:44:53"/>
    <n v="95"/>
    <s v="On-time"/>
    <n v="1539"/>
    <n v="384.99"/>
    <n v="384.99"/>
    <n v="76"/>
    <s v="Female"/>
    <s v="Medium"/>
    <x v="0"/>
    <x v="0"/>
    <n v="1"/>
    <s v="None"/>
    <s v="Mobile App"/>
    <n v="7.1"/>
    <n v="5"/>
    <n v="78"/>
    <n v="0"/>
    <n v="0"/>
    <s v="Middle"/>
  </r>
  <r>
    <s v="P2040"/>
    <s v="F538"/>
    <s v="JetBlue"/>
    <x v="2"/>
    <x v="7"/>
    <s v="24,10,2023  15:02:39"/>
    <n v="87"/>
    <s v="On-time"/>
    <n v="1742"/>
    <n v="133.12"/>
    <n v="133.12"/>
    <n v="31"/>
    <s v="Female"/>
    <s v="Low"/>
    <x v="2"/>
    <x v="2"/>
    <n v="1"/>
    <s v="None"/>
    <s v="Mobile App"/>
    <n v="5.9"/>
    <n v="7"/>
    <n v="36"/>
    <n v="0"/>
    <n v="1"/>
    <s v="Middle"/>
  </r>
  <r>
    <s v="P2041"/>
    <s v="F1131"/>
    <s v="United"/>
    <x v="0"/>
    <x v="4"/>
    <s v="30,08,2023  04:00:31"/>
    <n v="184"/>
    <s v="Cancelled"/>
    <n v="1168"/>
    <n v="397.36"/>
    <n v="397.36"/>
    <n v="49"/>
    <s v="Male"/>
    <s v="High"/>
    <x v="2"/>
    <x v="2"/>
    <n v="1"/>
    <s v="None"/>
    <s v="Online"/>
    <n v="7.4"/>
    <n v="11"/>
    <n v="31"/>
    <n v="0"/>
    <n v="0"/>
    <s v="Window"/>
  </r>
  <r>
    <s v="P2042"/>
    <s v="F1499"/>
    <s v="Delta"/>
    <x v="0"/>
    <x v="1"/>
    <s v="30,04,2023  21:16:12"/>
    <n v="274"/>
    <s v="On-time"/>
    <n v="942"/>
    <n v="374.9"/>
    <n v="374.9"/>
    <n v="18"/>
    <s v="Female"/>
    <s v="Low"/>
    <x v="2"/>
    <x v="1"/>
    <n v="0"/>
    <s v="None"/>
    <s v="Desk"/>
    <n v="5.2"/>
    <n v="7"/>
    <n v="7"/>
    <n v="0"/>
    <n v="0"/>
    <s v="Aisle"/>
  </r>
  <r>
    <s v="P2043"/>
    <s v="F1867"/>
    <s v="United"/>
    <x v="6"/>
    <x v="2"/>
    <s v="20,07,2023  08:47:34"/>
    <n v="166"/>
    <s v="On-time"/>
    <n v="1180"/>
    <n v="495.97"/>
    <n v="495.97"/>
    <n v="76"/>
    <s v="Male"/>
    <s v="Low"/>
    <x v="2"/>
    <x v="1"/>
    <n v="0"/>
    <s v="None"/>
    <s v="Desk"/>
    <n v="5.0999999999999996"/>
    <n v="3"/>
    <n v="55"/>
    <n v="0"/>
    <n v="0"/>
    <s v="Middle"/>
  </r>
  <r>
    <s v="P2044"/>
    <s v="F1285"/>
    <s v="American Airlines"/>
    <x v="0"/>
    <x v="1"/>
    <s v="11,05,2024  08:48:31"/>
    <n v="197"/>
    <s v="Delayed"/>
    <n v="1016"/>
    <n v="321.02"/>
    <n v="321.02"/>
    <n v="56"/>
    <s v="Male"/>
    <s v="Low"/>
    <x v="1"/>
    <x v="2"/>
    <n v="0"/>
    <s v="None"/>
    <s v="Online"/>
    <n v="6.7"/>
    <n v="22"/>
    <n v="63"/>
    <n v="0"/>
    <n v="0"/>
    <s v="Window"/>
  </r>
  <r>
    <s v="P2045"/>
    <s v="F368"/>
    <s v="Delta"/>
    <x v="5"/>
    <x v="1"/>
    <s v="09,10,2023  03:06:59"/>
    <n v="266"/>
    <s v="On-time"/>
    <n v="680"/>
    <n v="195.4"/>
    <n v="195.4"/>
    <n v="27"/>
    <s v="Female"/>
    <s v="Medium"/>
    <x v="0"/>
    <x v="1"/>
    <n v="2"/>
    <s v="Silver"/>
    <s v="Mobile App"/>
    <n v="5.2"/>
    <n v="22"/>
    <n v="97"/>
    <n v="0"/>
    <n v="0"/>
    <s v="Aisle"/>
  </r>
  <r>
    <s v="P2046"/>
    <s v="F220"/>
    <s v="JetBlue"/>
    <x v="1"/>
    <x v="2"/>
    <s v="14,05,2023  09:20:25"/>
    <n v="246"/>
    <s v="On-time"/>
    <n v="1243"/>
    <n v="388.93"/>
    <n v="388.93"/>
    <n v="49"/>
    <s v="Female"/>
    <s v="Medium"/>
    <x v="1"/>
    <x v="1"/>
    <n v="0"/>
    <s v="None"/>
    <s v="Online"/>
    <n v="9"/>
    <n v="5"/>
    <n v="32"/>
    <n v="0"/>
    <n v="0"/>
    <s v="Middle"/>
  </r>
  <r>
    <s v="P2047"/>
    <s v="F1503"/>
    <s v="American Airlines"/>
    <x v="7"/>
    <x v="6"/>
    <s v="31,05,2023  03:23:21"/>
    <n v="175"/>
    <s v="On-time"/>
    <n v="1361"/>
    <n v="406.13"/>
    <n v="406.13"/>
    <n v="79"/>
    <s v="Male"/>
    <s v="Low"/>
    <x v="1"/>
    <x v="1"/>
    <n v="2"/>
    <s v="None"/>
    <s v="Airport Kiosk"/>
    <n v="5.9"/>
    <n v="3"/>
    <n v="89"/>
    <n v="0"/>
    <n v="0"/>
    <s v="Window"/>
  </r>
  <r>
    <s v="P2048"/>
    <s v="F1925"/>
    <s v="Southwest"/>
    <x v="2"/>
    <x v="0"/>
    <s v="01,11,2024  09:01:30"/>
    <n v="154"/>
    <s v="On-time"/>
    <n v="1047"/>
    <n v="478.87"/>
    <n v="478.87"/>
    <n v="63"/>
    <s v="Male"/>
    <s v="Medium"/>
    <x v="0"/>
    <x v="1"/>
    <n v="3"/>
    <s v="Gold"/>
    <s v="Mobile App"/>
    <n v="8.9"/>
    <n v="4"/>
    <n v="114"/>
    <n v="0"/>
    <n v="0"/>
    <s v="Middle"/>
  </r>
  <r>
    <s v="P2049"/>
    <s v="F1859"/>
    <s v="United"/>
    <x v="3"/>
    <x v="5"/>
    <s v="18,04,2025  07:53:06"/>
    <n v="177"/>
    <s v="On-time"/>
    <n v="1031"/>
    <n v="433.65"/>
    <n v="433.65"/>
    <n v="50"/>
    <s v="Female"/>
    <s v="Low"/>
    <x v="2"/>
    <x v="1"/>
    <n v="0"/>
    <s v="Gold"/>
    <s v="Mobile App"/>
    <n v="8.3000000000000007"/>
    <n v="16"/>
    <n v="81"/>
    <n v="0"/>
    <n v="1"/>
    <s v="Window"/>
  </r>
  <r>
    <s v="P2050"/>
    <s v="F607"/>
    <s v="Southwest"/>
    <x v="4"/>
    <x v="6"/>
    <s v="01,02,2025  12:53:18"/>
    <n v="322"/>
    <s v="On-time"/>
    <n v="874"/>
    <n v="271.69"/>
    <n v="271.69"/>
    <n v="41"/>
    <s v="Female"/>
    <s v="Medium"/>
    <x v="1"/>
    <x v="2"/>
    <n v="2"/>
    <s v="Silver"/>
    <s v="Online"/>
    <n v="5.3"/>
    <n v="15"/>
    <n v="76"/>
    <n v="0"/>
    <n v="0"/>
    <s v="Window"/>
  </r>
  <r>
    <s v="P2051"/>
    <s v="F1533"/>
    <s v="JetBlue"/>
    <x v="7"/>
    <x v="2"/>
    <s v="07,03,2024  06:39:39"/>
    <n v="258"/>
    <s v="On-time"/>
    <n v="1004"/>
    <n v="155.33000000000001"/>
    <n v="155.33000000000001"/>
    <n v="77"/>
    <s v="Female"/>
    <s v="High"/>
    <x v="3"/>
    <x v="1"/>
    <n v="1"/>
    <s v="Gold"/>
    <s v="Desk"/>
    <n v="5.3"/>
    <n v="2"/>
    <n v="48"/>
    <n v="0"/>
    <n v="0"/>
    <s v="Window"/>
  </r>
  <r>
    <s v="P2052"/>
    <s v="F1170"/>
    <s v="JetBlue"/>
    <x v="5"/>
    <x v="4"/>
    <s v="01,03,2024  23:43:48"/>
    <n v="254"/>
    <s v="On-time"/>
    <n v="1423"/>
    <n v="286.24"/>
    <n v="286.24"/>
    <n v="79"/>
    <s v="Female"/>
    <s v="High"/>
    <x v="3"/>
    <x v="2"/>
    <n v="1"/>
    <s v="None"/>
    <s v="Online"/>
    <n v="10"/>
    <n v="14"/>
    <n v="18"/>
    <n v="0"/>
    <n v="0"/>
    <s v="Aisle"/>
  </r>
  <r>
    <s v="P2053"/>
    <s v="F607"/>
    <s v="Southwest"/>
    <x v="2"/>
    <x v="4"/>
    <s v="31,12,2024  08:01:04"/>
    <n v="151"/>
    <s v="On-time"/>
    <n v="972"/>
    <n v="417.98"/>
    <n v="417.98"/>
    <n v="38"/>
    <s v="Male"/>
    <s v="Medium"/>
    <x v="2"/>
    <x v="1"/>
    <n v="2"/>
    <s v="None"/>
    <s v="Online"/>
    <n v="4.5999999999999996"/>
    <n v="10"/>
    <n v="36"/>
    <n v="0"/>
    <n v="0"/>
    <s v="Window"/>
  </r>
  <r>
    <s v="P2054"/>
    <s v="F599"/>
    <s v="American Airlines"/>
    <x v="4"/>
    <x v="0"/>
    <s v="12,01,2025  00:39:56"/>
    <n v="130"/>
    <s v="On-time"/>
    <n v="797"/>
    <n v="347.51"/>
    <n v="347.51"/>
    <n v="73"/>
    <s v="Female"/>
    <s v="Medium"/>
    <x v="3"/>
    <x v="1"/>
    <n v="0"/>
    <s v="None"/>
    <s v="Mobile App"/>
    <n v="6"/>
    <n v="2"/>
    <n v="111"/>
    <n v="0"/>
    <n v="0"/>
    <s v="Aisle"/>
  </r>
  <r>
    <s v="P2055"/>
    <s v="F1096"/>
    <s v="United"/>
    <x v="0"/>
    <x v="1"/>
    <s v="04,12,2023  11:39:32"/>
    <n v="179"/>
    <s v="On-time"/>
    <n v="1330"/>
    <n v="196.03"/>
    <n v="196.03"/>
    <n v="34"/>
    <s v="Male"/>
    <s v="Medium"/>
    <x v="0"/>
    <x v="1"/>
    <n v="1"/>
    <s v="Gold"/>
    <s v="Mobile App"/>
    <n v="7.5"/>
    <n v="7"/>
    <n v="95"/>
    <n v="0"/>
    <n v="0"/>
    <s v="Middle"/>
  </r>
  <r>
    <s v="P2056"/>
    <s v="F635"/>
    <s v="Delta"/>
    <x v="5"/>
    <x v="5"/>
    <s v="29,06,2023  19:55:42"/>
    <n v="220"/>
    <s v="Delayed"/>
    <n v="946"/>
    <n v="278.02"/>
    <n v="278.02"/>
    <n v="30"/>
    <s v="Male"/>
    <s v="High"/>
    <x v="3"/>
    <x v="2"/>
    <n v="1"/>
    <s v="None"/>
    <s v="Online"/>
    <n v="6.4"/>
    <n v="11"/>
    <n v="83"/>
    <n v="0"/>
    <n v="1"/>
    <s v="Middle"/>
  </r>
  <r>
    <s v="P2057"/>
    <s v="F1037"/>
    <s v="Southwest"/>
    <x v="3"/>
    <x v="0"/>
    <s v="09,08,2024  08:04:47"/>
    <n v="148"/>
    <s v="Delayed"/>
    <n v="1252"/>
    <n v="408.92"/>
    <n v="408.92"/>
    <n v="41"/>
    <s v="Female"/>
    <s v="Medium"/>
    <x v="0"/>
    <x v="3"/>
    <n v="0"/>
    <s v="None"/>
    <s v="Desk"/>
    <n v="7"/>
    <n v="7"/>
    <n v="17"/>
    <n v="0"/>
    <n v="0"/>
    <s v="Window"/>
  </r>
  <r>
    <s v="P2058"/>
    <s v="F1025"/>
    <s v="United"/>
    <x v="7"/>
    <x v="7"/>
    <s v="18,04,2024  12:59:54"/>
    <n v="186"/>
    <s v="On-time"/>
    <n v="871"/>
    <n v="381.11"/>
    <n v="381.11"/>
    <n v="43"/>
    <s v="Female"/>
    <s v="High"/>
    <x v="0"/>
    <x v="1"/>
    <n v="4"/>
    <s v="Platinum"/>
    <s v="Airport Kiosk"/>
    <n v="7"/>
    <n v="1"/>
    <n v="20"/>
    <n v="0"/>
    <n v="0"/>
    <s v="Aisle"/>
  </r>
  <r>
    <s v="P2059"/>
    <s v="F1914"/>
    <s v="United"/>
    <x v="6"/>
    <x v="4"/>
    <s v="09,04,2024  08:06:15"/>
    <n v="155"/>
    <s v="On-time"/>
    <n v="1210"/>
    <n v="341.62"/>
    <n v="341.62"/>
    <n v="51"/>
    <s v="Male"/>
    <s v="Medium"/>
    <x v="3"/>
    <x v="2"/>
    <n v="2"/>
    <s v="Platinum"/>
    <s v="Online"/>
    <n v="6.3"/>
    <n v="2"/>
    <n v="85"/>
    <n v="0"/>
    <n v="1"/>
    <s v="Middle"/>
  </r>
  <r>
    <s v="P2060"/>
    <s v="F603"/>
    <s v="American Airlines"/>
    <x v="2"/>
    <x v="2"/>
    <s v="01,07,2024  21:19:28"/>
    <n v="153"/>
    <s v="On-time"/>
    <n v="1428"/>
    <n v="391.55"/>
    <n v="391.55"/>
    <n v="50"/>
    <s v="Male"/>
    <s v="Low"/>
    <x v="1"/>
    <x v="0"/>
    <n v="0"/>
    <s v="None"/>
    <s v="Online"/>
    <n v="5.5"/>
    <n v="31"/>
    <n v="55"/>
    <n v="0"/>
    <n v="1"/>
    <s v="Aisle"/>
  </r>
  <r>
    <s v="P2061"/>
    <s v="F1590"/>
    <s v="JetBlue"/>
    <x v="0"/>
    <x v="4"/>
    <s v="06,07,2023  15:46:37"/>
    <n v="182"/>
    <s v="On-time"/>
    <n v="1771"/>
    <n v="434.16"/>
    <n v="434.16"/>
    <n v="73"/>
    <s v="Male"/>
    <s v="Low"/>
    <x v="3"/>
    <x v="2"/>
    <n v="0"/>
    <s v="None"/>
    <s v="Desk"/>
    <n v="10"/>
    <n v="2"/>
    <n v="7"/>
    <n v="0"/>
    <n v="0"/>
    <s v="Middle"/>
  </r>
  <r>
    <s v="P2062"/>
    <s v="F1259"/>
    <s v="American Airlines"/>
    <x v="7"/>
    <x v="4"/>
    <s v="23,10,2023  19:24:23"/>
    <n v="103"/>
    <s v="On-time"/>
    <n v="933"/>
    <n v="295.58999999999997"/>
    <n v="295.58999999999997"/>
    <n v="61"/>
    <s v="Male"/>
    <s v="High"/>
    <x v="2"/>
    <x v="2"/>
    <n v="0"/>
    <s v="Gold"/>
    <s v="Online"/>
    <n v="6.8"/>
    <n v="6"/>
    <n v="70"/>
    <n v="0"/>
    <n v="0"/>
    <s v="Window"/>
  </r>
  <r>
    <s v="P2063"/>
    <s v="F900"/>
    <s v="JetBlue"/>
    <x v="7"/>
    <x v="1"/>
    <s v="21,04,2025  03:34:16"/>
    <n v="273"/>
    <s v="Delayed"/>
    <n v="771"/>
    <n v="437.82"/>
    <n v="437.82"/>
    <n v="44"/>
    <s v="Female"/>
    <s v="Medium"/>
    <x v="3"/>
    <x v="1"/>
    <n v="2"/>
    <s v="Gold"/>
    <s v="Mobile App"/>
    <n v="5.9"/>
    <n v="20"/>
    <n v="75"/>
    <n v="0"/>
    <n v="0"/>
    <s v="Aisle"/>
  </r>
  <r>
    <s v="P2064"/>
    <s v="F1717"/>
    <s v="United"/>
    <x v="0"/>
    <x v="4"/>
    <s v="15,05,2023  09:26:01"/>
    <n v="171"/>
    <s v="On-time"/>
    <n v="748"/>
    <n v="386.72"/>
    <n v="386.72"/>
    <n v="71"/>
    <s v="Female"/>
    <s v="Medium"/>
    <x v="3"/>
    <x v="1"/>
    <n v="1"/>
    <s v="None"/>
    <s v="Desk"/>
    <n v="7.8"/>
    <n v="3"/>
    <n v="6"/>
    <n v="1"/>
    <n v="1"/>
    <s v="Window"/>
  </r>
  <r>
    <s v="P2065"/>
    <s v="F1803"/>
    <s v="JetBlue"/>
    <x v="0"/>
    <x v="3"/>
    <s v="29,06,2024  13:56:18"/>
    <n v="123"/>
    <s v="On-time"/>
    <n v="543"/>
    <n v="347.89"/>
    <n v="347.89"/>
    <n v="68"/>
    <s v="Female"/>
    <s v="Medium"/>
    <x v="0"/>
    <x v="1"/>
    <n v="1"/>
    <s v="None"/>
    <s v="Airport Kiosk"/>
    <n v="8.6999999999999993"/>
    <n v="10"/>
    <n v="32"/>
    <n v="0"/>
    <n v="0"/>
    <s v="Window"/>
  </r>
  <r>
    <s v="P2066"/>
    <s v="F1488"/>
    <s v="United"/>
    <x v="4"/>
    <x v="0"/>
    <s v="30,05,2023  07:39:27"/>
    <n v="134"/>
    <s v="On-time"/>
    <n v="1033"/>
    <n v="402.9"/>
    <n v="402.9"/>
    <n v="79"/>
    <s v="Male"/>
    <s v="Medium"/>
    <x v="1"/>
    <x v="0"/>
    <n v="2"/>
    <s v="Silver"/>
    <s v="Mobile App"/>
    <n v="7.4"/>
    <n v="26"/>
    <n v="21"/>
    <n v="0"/>
    <n v="0"/>
    <s v="Aisle"/>
  </r>
  <r>
    <s v="P2067"/>
    <s v="F1246"/>
    <s v="Southwest"/>
    <x v="4"/>
    <x v="3"/>
    <s v="08,11,2024  03:21:28"/>
    <n v="198"/>
    <s v="On-time"/>
    <n v="1316"/>
    <n v="297.47000000000003"/>
    <n v="297.47000000000003"/>
    <n v="27"/>
    <s v="Male"/>
    <s v="High"/>
    <x v="3"/>
    <x v="1"/>
    <n v="2"/>
    <s v="None"/>
    <s v="Desk"/>
    <n v="6.9"/>
    <n v="10"/>
    <n v="53"/>
    <n v="0"/>
    <n v="0"/>
    <s v="Window"/>
  </r>
  <r>
    <s v="P2068"/>
    <s v="F1930"/>
    <s v="JetBlue"/>
    <x v="7"/>
    <x v="2"/>
    <s v="04,02,2025  06:34:34"/>
    <n v="233"/>
    <s v="On-time"/>
    <n v="1497"/>
    <n v="471.73"/>
    <n v="471.73"/>
    <n v="33"/>
    <s v="Male"/>
    <s v="Medium"/>
    <x v="1"/>
    <x v="1"/>
    <n v="3"/>
    <s v="Platinum"/>
    <s v="Mobile App"/>
    <n v="8.4"/>
    <n v="8"/>
    <n v="59"/>
    <n v="0"/>
    <n v="0"/>
    <s v="Aisle"/>
  </r>
  <r>
    <s v="P2069"/>
    <s v="F907"/>
    <s v="Southwest"/>
    <x v="0"/>
    <x v="7"/>
    <s v="08,03,2025  03:11:22"/>
    <n v="212"/>
    <s v="On-time"/>
    <n v="1096"/>
    <n v="518.66999999999996"/>
    <n v="518.66999999999996"/>
    <n v="65"/>
    <s v="Male"/>
    <s v="High"/>
    <x v="0"/>
    <x v="2"/>
    <n v="0"/>
    <s v="None"/>
    <s v="Online"/>
    <n v="7.2"/>
    <n v="4"/>
    <n v="54"/>
    <n v="0"/>
    <n v="0"/>
    <s v="Aisle"/>
  </r>
  <r>
    <s v="P2070"/>
    <s v="F73"/>
    <s v="American Airlines"/>
    <x v="4"/>
    <x v="3"/>
    <s v="28,11,2023  06:17:35"/>
    <n v="187"/>
    <s v="On-time"/>
    <n v="1631"/>
    <n v="356.41"/>
    <n v="356.41"/>
    <n v="23"/>
    <s v="Male"/>
    <s v="Low"/>
    <x v="0"/>
    <x v="0"/>
    <n v="0"/>
    <s v="None"/>
    <s v="Airport Kiosk"/>
    <n v="6.6"/>
    <n v="5"/>
    <n v="15"/>
    <n v="0"/>
    <n v="1"/>
    <s v="Window"/>
  </r>
  <r>
    <s v="P2071"/>
    <s v="F701"/>
    <s v="Southwest"/>
    <x v="0"/>
    <x v="6"/>
    <s v="05,08,2023  19:30:47"/>
    <n v="176"/>
    <s v="On-time"/>
    <n v="978"/>
    <n v="216.19"/>
    <n v="216.19"/>
    <n v="77"/>
    <s v="Female"/>
    <s v="Medium"/>
    <x v="3"/>
    <x v="2"/>
    <n v="1"/>
    <s v="Gold"/>
    <s v="Desk"/>
    <n v="7.9"/>
    <n v="10"/>
    <n v="2"/>
    <n v="0"/>
    <n v="0"/>
    <s v="Aisle"/>
  </r>
  <r>
    <s v="P2072"/>
    <s v="F1360"/>
    <s v="JetBlue"/>
    <x v="1"/>
    <x v="2"/>
    <s v="25,04,2023  14:53:27"/>
    <n v="140"/>
    <s v="On-time"/>
    <n v="618"/>
    <n v="452.19"/>
    <n v="452.19"/>
    <n v="54"/>
    <s v="Male"/>
    <s v="Low"/>
    <x v="2"/>
    <x v="2"/>
    <n v="2"/>
    <s v="Silver"/>
    <s v="Online"/>
    <n v="6.5"/>
    <n v="2"/>
    <n v="29"/>
    <n v="0"/>
    <n v="0"/>
    <s v="Window"/>
  </r>
  <r>
    <s v="P2073"/>
    <s v="F1000"/>
    <s v="American Airlines"/>
    <x v="3"/>
    <x v="5"/>
    <s v="19,04,2024  05:20:59"/>
    <n v="224"/>
    <s v="On-time"/>
    <n v="1146"/>
    <n v="196.94"/>
    <n v="196.94"/>
    <n v="23"/>
    <s v="Female"/>
    <s v="Low"/>
    <x v="3"/>
    <x v="1"/>
    <n v="0"/>
    <s v="Gold"/>
    <s v="Online"/>
    <n v="6.8"/>
    <n v="7"/>
    <n v="64"/>
    <n v="0"/>
    <n v="0"/>
    <s v="Middle"/>
  </r>
  <r>
    <s v="P2074"/>
    <s v="F1754"/>
    <s v="JetBlue"/>
    <x v="4"/>
    <x v="7"/>
    <s v="04,07,2024  11:44:43"/>
    <n v="160"/>
    <s v="On-time"/>
    <n v="935"/>
    <n v="335.62"/>
    <n v="335.62"/>
    <n v="46"/>
    <s v="Male"/>
    <s v="Low"/>
    <x v="1"/>
    <x v="1"/>
    <n v="2"/>
    <s v="Gold"/>
    <s v="Airport Kiosk"/>
    <n v="4.5999999999999996"/>
    <n v="25"/>
    <n v="58"/>
    <n v="0"/>
    <n v="0"/>
    <s v="Middle"/>
  </r>
  <r>
    <s v="P2075"/>
    <s v="F1242"/>
    <s v="Delta"/>
    <x v="2"/>
    <x v="7"/>
    <s v="17,02,2024  11:23:13"/>
    <n v="229"/>
    <s v="Cancelled"/>
    <n v="1201"/>
    <n v="502.28"/>
    <n v="502.28"/>
    <n v="53"/>
    <s v="Female"/>
    <s v="Medium"/>
    <x v="3"/>
    <x v="1"/>
    <n v="2"/>
    <s v="Gold"/>
    <s v="Mobile App"/>
    <n v="10"/>
    <n v="24"/>
    <n v="59"/>
    <n v="0"/>
    <n v="0"/>
    <s v="Middle"/>
  </r>
  <r>
    <s v="P2076"/>
    <s v="F1819"/>
    <s v="Southwest"/>
    <x v="5"/>
    <x v="7"/>
    <s v="03,04,2025  20:29:08"/>
    <n v="181"/>
    <s v="On-time"/>
    <n v="988"/>
    <n v="329.74"/>
    <n v="329.74"/>
    <n v="31"/>
    <s v="Female"/>
    <s v="Medium"/>
    <x v="1"/>
    <x v="2"/>
    <n v="0"/>
    <s v="Silver"/>
    <s v="Airport Kiosk"/>
    <n v="5.4"/>
    <n v="18"/>
    <n v="8"/>
    <n v="0"/>
    <n v="0"/>
    <s v="Aisle"/>
  </r>
  <r>
    <s v="P2077"/>
    <s v="F719"/>
    <s v="JetBlue"/>
    <x v="4"/>
    <x v="3"/>
    <s v="17,08,2024  01:26:20"/>
    <n v="70"/>
    <s v="Delayed"/>
    <n v="683"/>
    <n v="472.3"/>
    <n v="472.3"/>
    <n v="75"/>
    <s v="Male"/>
    <s v="Medium"/>
    <x v="1"/>
    <x v="2"/>
    <n v="1"/>
    <s v="Platinum"/>
    <s v="Online"/>
    <n v="7.7"/>
    <n v="10"/>
    <n v="51"/>
    <n v="1"/>
    <n v="0"/>
    <s v="Window"/>
  </r>
  <r>
    <s v="P2078"/>
    <s v="F1790"/>
    <s v="American Airlines"/>
    <x v="0"/>
    <x v="0"/>
    <s v="03,09,2023  16:21:46"/>
    <n v="241"/>
    <s v="On-time"/>
    <n v="1227"/>
    <n v="458.65"/>
    <n v="458.65"/>
    <n v="60"/>
    <s v="Male"/>
    <s v="Medium"/>
    <x v="2"/>
    <x v="1"/>
    <n v="3"/>
    <s v="Gold"/>
    <s v="Desk"/>
    <n v="6.9"/>
    <n v="5"/>
    <n v="42"/>
    <n v="0"/>
    <n v="0"/>
    <s v="Middle"/>
  </r>
  <r>
    <s v="P2079"/>
    <s v="F767"/>
    <s v="United"/>
    <x v="4"/>
    <x v="1"/>
    <s v="30,10,2023  09:19:16"/>
    <n v="170"/>
    <s v="On-time"/>
    <n v="1550"/>
    <n v="438.27"/>
    <n v="438.27"/>
    <n v="67"/>
    <s v="Female"/>
    <s v="Medium"/>
    <x v="3"/>
    <x v="1"/>
    <n v="1"/>
    <s v="None"/>
    <s v="Online"/>
    <n v="6.5"/>
    <n v="11"/>
    <n v="73"/>
    <n v="0"/>
    <n v="1"/>
    <s v="Window"/>
  </r>
  <r>
    <s v="P2080"/>
    <s v="F1265"/>
    <s v="United"/>
    <x v="6"/>
    <x v="7"/>
    <s v="02,10,2023  09:35:08"/>
    <n v="266"/>
    <s v="On-time"/>
    <n v="1162"/>
    <n v="359.03"/>
    <n v="359.03"/>
    <n v="50"/>
    <s v="Female"/>
    <s v="Medium"/>
    <x v="2"/>
    <x v="2"/>
    <n v="0"/>
    <s v="Platinum"/>
    <s v="Desk"/>
    <n v="8.4"/>
    <n v="29"/>
    <n v="6"/>
    <n v="0"/>
    <n v="1"/>
    <s v="Aisle"/>
  </r>
  <r>
    <s v="P2081"/>
    <s v="F1333"/>
    <s v="American Airlines"/>
    <x v="5"/>
    <x v="0"/>
    <s v="22,02,2025  18:17:33"/>
    <n v="132"/>
    <s v="On-time"/>
    <n v="1230"/>
    <n v="259.26"/>
    <n v="259.26"/>
    <n v="78"/>
    <s v="Female"/>
    <s v="Medium"/>
    <x v="0"/>
    <x v="3"/>
    <n v="1"/>
    <s v="None"/>
    <s v="Desk"/>
    <n v="6.7"/>
    <n v="2"/>
    <n v="76"/>
    <n v="0"/>
    <n v="0"/>
    <s v="Window"/>
  </r>
  <r>
    <s v="P2082"/>
    <s v="F720"/>
    <s v="American Airlines"/>
    <x v="1"/>
    <x v="7"/>
    <s v="16,11,2023  18:00:35"/>
    <n v="133"/>
    <s v="On-time"/>
    <n v="1065"/>
    <n v="283.14"/>
    <n v="283.14"/>
    <n v="71"/>
    <s v="Female"/>
    <s v="Medium"/>
    <x v="3"/>
    <x v="2"/>
    <n v="0"/>
    <s v="Gold"/>
    <s v="Desk"/>
    <n v="6.2"/>
    <n v="3"/>
    <n v="119"/>
    <n v="0"/>
    <n v="0"/>
    <s v="Window"/>
  </r>
  <r>
    <s v="P2083"/>
    <s v="F720"/>
    <s v="Southwest"/>
    <x v="0"/>
    <x v="5"/>
    <s v="20,08,2024  02:15:59"/>
    <n v="176"/>
    <s v="Cancelled"/>
    <n v="1256"/>
    <n v="257.36"/>
    <n v="257.36"/>
    <n v="62"/>
    <s v="Male"/>
    <s v="Medium"/>
    <x v="3"/>
    <x v="1"/>
    <n v="0"/>
    <s v="None"/>
    <s v="Online"/>
    <n v="5.6"/>
    <n v="10"/>
    <n v="21"/>
    <n v="0"/>
    <n v="0"/>
    <s v="Middle"/>
  </r>
  <r>
    <s v="P2084"/>
    <s v="F1103"/>
    <s v="JetBlue"/>
    <x v="7"/>
    <x v="5"/>
    <s v="31,05,2024  03:42:00"/>
    <n v="143"/>
    <s v="On-time"/>
    <n v="1114"/>
    <n v="343.91"/>
    <n v="343.91"/>
    <n v="48"/>
    <s v="Female"/>
    <s v="Medium"/>
    <x v="3"/>
    <x v="0"/>
    <n v="0"/>
    <s v="None"/>
    <s v="Desk"/>
    <n v="7.4"/>
    <n v="4"/>
    <n v="35"/>
    <n v="0"/>
    <n v="1"/>
    <s v="Middle"/>
  </r>
  <r>
    <s v="P2085"/>
    <s v="F1535"/>
    <s v="American Airlines"/>
    <x v="7"/>
    <x v="1"/>
    <s v="09,05,2024  12:49:51"/>
    <n v="202"/>
    <s v="On-time"/>
    <n v="1135"/>
    <n v="217.16"/>
    <n v="217.16"/>
    <n v="67"/>
    <s v="Male"/>
    <s v="High"/>
    <x v="3"/>
    <x v="1"/>
    <n v="1"/>
    <s v="Silver"/>
    <s v="Airport Kiosk"/>
    <n v="7.7"/>
    <n v="0"/>
    <n v="55"/>
    <n v="0"/>
    <n v="0"/>
    <s v="Aisle"/>
  </r>
  <r>
    <s v="P2086"/>
    <s v="F1660"/>
    <s v="Southwest"/>
    <x v="1"/>
    <x v="2"/>
    <s v="05,03,2024  06:03:35"/>
    <n v="191"/>
    <s v="On-time"/>
    <n v="1030"/>
    <n v="318.95"/>
    <n v="318.95"/>
    <n v="70"/>
    <s v="Male"/>
    <s v="High"/>
    <x v="1"/>
    <x v="1"/>
    <n v="0"/>
    <s v="None"/>
    <s v="Desk"/>
    <n v="7.9"/>
    <n v="8"/>
    <n v="80"/>
    <n v="0"/>
    <n v="0"/>
    <s v="Aisle"/>
  </r>
  <r>
    <s v="P2087"/>
    <s v="F1396"/>
    <s v="Southwest"/>
    <x v="6"/>
    <x v="4"/>
    <s v="21,02,2025  22:28:34"/>
    <n v="156"/>
    <s v="On-time"/>
    <n v="1021"/>
    <n v="285.79000000000002"/>
    <n v="285.79000000000002"/>
    <n v="44"/>
    <s v="Male"/>
    <s v="Medium"/>
    <x v="1"/>
    <x v="0"/>
    <n v="0"/>
    <s v="None"/>
    <s v="Online"/>
    <n v="6"/>
    <n v="2"/>
    <n v="9"/>
    <n v="0"/>
    <n v="1"/>
    <s v="Window"/>
  </r>
  <r>
    <s v="P2088"/>
    <s v="F1386"/>
    <s v="Southwest"/>
    <x v="7"/>
    <x v="2"/>
    <s v="16,06,2023  12:30:16"/>
    <n v="265"/>
    <s v="On-time"/>
    <n v="1512"/>
    <n v="465.84"/>
    <n v="465.84"/>
    <n v="50"/>
    <s v="Female"/>
    <s v="Medium"/>
    <x v="2"/>
    <x v="2"/>
    <n v="2"/>
    <s v="Platinum"/>
    <s v="Online"/>
    <n v="10"/>
    <n v="8"/>
    <n v="37"/>
    <n v="0"/>
    <n v="1"/>
    <s v="Middle"/>
  </r>
  <r>
    <s v="P2089"/>
    <s v="F1570"/>
    <s v="JetBlue"/>
    <x v="0"/>
    <x v="0"/>
    <s v="23,09,2023  05:57:21"/>
    <n v="223"/>
    <s v="On-time"/>
    <n v="1493"/>
    <n v="194.25"/>
    <n v="194.25"/>
    <n v="35"/>
    <s v="Female"/>
    <s v="Medium"/>
    <x v="2"/>
    <x v="1"/>
    <n v="0"/>
    <s v="Silver"/>
    <s v="Airport Kiosk"/>
    <n v="6.9"/>
    <n v="0"/>
    <n v="91"/>
    <n v="0"/>
    <n v="0"/>
    <s v="Window"/>
  </r>
  <r>
    <s v="P2090"/>
    <s v="F251"/>
    <s v="JetBlue"/>
    <x v="5"/>
    <x v="6"/>
    <s v="07,12,2024  18:37:04"/>
    <n v="272"/>
    <s v="Cancelled"/>
    <n v="1162"/>
    <n v="258.33999999999997"/>
    <n v="258.33999999999997"/>
    <n v="22"/>
    <s v="Male"/>
    <s v="High"/>
    <x v="3"/>
    <x v="0"/>
    <n v="0"/>
    <s v="Gold"/>
    <s v="Desk"/>
    <n v="5.5"/>
    <n v="0"/>
    <n v="31"/>
    <n v="0"/>
    <n v="0"/>
    <s v="Window"/>
  </r>
  <r>
    <s v="P2091"/>
    <s v="F675"/>
    <s v="JetBlue"/>
    <x v="3"/>
    <x v="1"/>
    <s v="09,07,2024  20:35:26"/>
    <n v="227"/>
    <s v="Delayed"/>
    <n v="938"/>
    <n v="215.58"/>
    <n v="215.58"/>
    <n v="50"/>
    <s v="Female"/>
    <s v="Medium"/>
    <x v="1"/>
    <x v="1"/>
    <n v="1"/>
    <s v="None"/>
    <s v="Mobile App"/>
    <n v="6.6"/>
    <n v="4"/>
    <n v="0"/>
    <n v="0"/>
    <n v="1"/>
    <s v="Window"/>
  </r>
  <r>
    <s v="P2092"/>
    <s v="F132"/>
    <s v="JetBlue"/>
    <x v="4"/>
    <x v="4"/>
    <s v="20,07,2023  09:36:16"/>
    <n v="46"/>
    <s v="On-time"/>
    <n v="1054"/>
    <n v="528.69000000000005"/>
    <n v="528.69000000000005"/>
    <n v="62"/>
    <s v="Female"/>
    <s v="Medium"/>
    <x v="2"/>
    <x v="1"/>
    <n v="0"/>
    <s v="None"/>
    <s v="Desk"/>
    <n v="3.8"/>
    <n v="8"/>
    <n v="19"/>
    <n v="0"/>
    <n v="0"/>
    <s v="Window"/>
  </r>
  <r>
    <s v="P2093"/>
    <s v="F1197"/>
    <s v="United"/>
    <x v="7"/>
    <x v="1"/>
    <s v="08,07,2024  17:22:23"/>
    <n v="117"/>
    <s v="On-time"/>
    <n v="1237"/>
    <n v="405.67"/>
    <n v="405.67"/>
    <n v="31"/>
    <s v="Male"/>
    <s v="Low"/>
    <x v="0"/>
    <x v="2"/>
    <n v="2"/>
    <s v="None"/>
    <s v="Online"/>
    <n v="7.7"/>
    <n v="7"/>
    <n v="47"/>
    <n v="0"/>
    <n v="0"/>
    <s v="Aisle"/>
  </r>
  <r>
    <s v="P2094"/>
    <s v="F402"/>
    <s v="JetBlue"/>
    <x v="5"/>
    <x v="6"/>
    <s v="04,10,2023  18:36:35"/>
    <n v="201"/>
    <s v="On-time"/>
    <n v="1441"/>
    <n v="404.86"/>
    <n v="404.86"/>
    <n v="72"/>
    <s v="Female"/>
    <s v="Medium"/>
    <x v="0"/>
    <x v="1"/>
    <n v="0"/>
    <s v="Silver"/>
    <s v="Airport Kiosk"/>
    <n v="7.8"/>
    <n v="34"/>
    <n v="35"/>
    <n v="0"/>
    <n v="1"/>
    <s v="Aisle"/>
  </r>
  <r>
    <s v="P2095"/>
    <s v="F1094"/>
    <s v="United"/>
    <x v="6"/>
    <x v="7"/>
    <s v="16,11,2024  00:15:20"/>
    <n v="218"/>
    <s v="On-time"/>
    <n v="1236"/>
    <n v="109.89"/>
    <n v="109.89"/>
    <n v="73"/>
    <s v="Male"/>
    <s v="Medium"/>
    <x v="1"/>
    <x v="1"/>
    <n v="0"/>
    <s v="None"/>
    <s v="Online"/>
    <n v="6"/>
    <n v="2"/>
    <n v="90"/>
    <n v="0"/>
    <n v="0"/>
    <s v="Aisle"/>
  </r>
  <r>
    <s v="P2096"/>
    <s v="F1413"/>
    <s v="Southwest"/>
    <x v="5"/>
    <x v="1"/>
    <s v="03,08,2023  02:29:57"/>
    <n v="286"/>
    <s v="On-time"/>
    <n v="1528"/>
    <n v="275.14"/>
    <n v="275.14"/>
    <n v="26"/>
    <s v="Male"/>
    <s v="Low"/>
    <x v="1"/>
    <x v="1"/>
    <n v="1"/>
    <s v="Gold"/>
    <s v="Online"/>
    <n v="5.4"/>
    <n v="13"/>
    <n v="48"/>
    <n v="0"/>
    <n v="0"/>
    <s v="Aisle"/>
  </r>
  <r>
    <s v="P2097"/>
    <s v="F1808"/>
    <s v="Southwest"/>
    <x v="3"/>
    <x v="6"/>
    <s v="13,05,2024  07:51:07"/>
    <n v="262"/>
    <s v="On-time"/>
    <n v="1181"/>
    <n v="383.36"/>
    <n v="383.36"/>
    <n v="65"/>
    <s v="Female"/>
    <s v="High"/>
    <x v="2"/>
    <x v="2"/>
    <n v="1"/>
    <s v="Silver"/>
    <s v="Airport Kiosk"/>
    <n v="5.8"/>
    <n v="0"/>
    <n v="42"/>
    <n v="0"/>
    <n v="0"/>
    <s v="Aisle"/>
  </r>
  <r>
    <s v="P2098"/>
    <s v="F517"/>
    <s v="American Airlines"/>
    <x v="5"/>
    <x v="7"/>
    <s v="29,07,2024  20:12:10"/>
    <n v="143"/>
    <s v="Delayed"/>
    <n v="599"/>
    <n v="228.45"/>
    <n v="228.45"/>
    <n v="45"/>
    <s v="Male"/>
    <s v="High"/>
    <x v="3"/>
    <x v="1"/>
    <n v="0"/>
    <s v="Silver"/>
    <s v="Desk"/>
    <n v="10"/>
    <n v="5"/>
    <n v="70"/>
    <n v="0"/>
    <n v="0"/>
    <s v="Aisle"/>
  </r>
  <r>
    <s v="P2099"/>
    <s v="F191"/>
    <s v="Delta"/>
    <x v="1"/>
    <x v="5"/>
    <s v="10,10,2023  16:23:07"/>
    <n v="194"/>
    <s v="On-time"/>
    <n v="933"/>
    <n v="221.7"/>
    <n v="221.7"/>
    <n v="41"/>
    <s v="Male"/>
    <s v="Medium"/>
    <x v="3"/>
    <x v="1"/>
    <n v="3"/>
    <s v="None"/>
    <s v="Mobile App"/>
    <n v="6.3"/>
    <n v="10"/>
    <n v="9"/>
    <n v="1"/>
    <n v="0"/>
    <s v="Aisle"/>
  </r>
  <r>
    <s v="P2100"/>
    <s v="F511"/>
    <s v="Delta"/>
    <x v="5"/>
    <x v="6"/>
    <s v="30,04,2023  00:24:36"/>
    <n v="155"/>
    <s v="Delayed"/>
    <n v="1091"/>
    <n v="333.22"/>
    <n v="333.22"/>
    <n v="18"/>
    <s v="Female"/>
    <s v="Low"/>
    <x v="2"/>
    <x v="3"/>
    <n v="0"/>
    <s v="Platinum"/>
    <s v="Airport Kiosk"/>
    <n v="10"/>
    <n v="23"/>
    <n v="9"/>
    <n v="0"/>
    <n v="0"/>
    <s v="Middle"/>
  </r>
  <r>
    <s v="P2101"/>
    <s v="F1499"/>
    <s v="JetBlue"/>
    <x v="1"/>
    <x v="6"/>
    <s v="06,05,2023  06:35:48"/>
    <n v="113"/>
    <s v="On-time"/>
    <n v="1257"/>
    <n v="211.38"/>
    <n v="211.38"/>
    <n v="23"/>
    <s v="Male"/>
    <s v="Low"/>
    <x v="3"/>
    <x v="1"/>
    <n v="0"/>
    <s v="None"/>
    <s v="Airport Kiosk"/>
    <n v="7.1"/>
    <n v="9"/>
    <n v="82"/>
    <n v="0"/>
    <n v="0"/>
    <s v="Middle"/>
  </r>
  <r>
    <s v="P2102"/>
    <s v="F1699"/>
    <s v="United"/>
    <x v="3"/>
    <x v="5"/>
    <s v="15,08,2023  13:53:56"/>
    <n v="165"/>
    <s v="On-time"/>
    <n v="1726"/>
    <n v="306.5"/>
    <n v="306.5"/>
    <n v="19"/>
    <s v="Female"/>
    <s v="High"/>
    <x v="3"/>
    <x v="1"/>
    <n v="3"/>
    <s v="None"/>
    <s v="Desk"/>
    <n v="9.4"/>
    <n v="6"/>
    <n v="15"/>
    <n v="0"/>
    <n v="0"/>
    <s v="Window"/>
  </r>
  <r>
    <s v="P2103"/>
    <s v="F369"/>
    <s v="United"/>
    <x v="2"/>
    <x v="3"/>
    <s v="07,10,2023  11:10:13"/>
    <n v="232"/>
    <s v="On-time"/>
    <n v="1749"/>
    <n v="428.63"/>
    <n v="428.63"/>
    <n v="36"/>
    <s v="Male"/>
    <s v="Medium"/>
    <x v="3"/>
    <x v="1"/>
    <n v="2"/>
    <s v="None"/>
    <s v="Airport Kiosk"/>
    <n v="6.3"/>
    <n v="2"/>
    <n v="84"/>
    <n v="1"/>
    <n v="0"/>
    <s v="Middle"/>
  </r>
  <r>
    <s v="P2104"/>
    <s v="F1350"/>
    <s v="United"/>
    <x v="2"/>
    <x v="6"/>
    <s v="26,10,2023  02:58:16"/>
    <n v="297"/>
    <s v="On-time"/>
    <n v="968"/>
    <n v="242.2"/>
    <n v="242.2"/>
    <n v="48"/>
    <s v="Male"/>
    <s v="Medium"/>
    <x v="0"/>
    <x v="1"/>
    <n v="1"/>
    <s v="Silver"/>
    <s v="Airport Kiosk"/>
    <n v="8.6999999999999993"/>
    <n v="15"/>
    <n v="6"/>
    <n v="0"/>
    <n v="0"/>
    <s v="Middle"/>
  </r>
  <r>
    <s v="P2105"/>
    <s v="F823"/>
    <s v="American Airlines"/>
    <x v="6"/>
    <x v="6"/>
    <s v="14,02,2024  19:28:55"/>
    <n v="202"/>
    <s v="On-time"/>
    <n v="897"/>
    <n v="128.66999999999999"/>
    <n v="128.66999999999999"/>
    <n v="21"/>
    <s v="Male"/>
    <s v="Medium"/>
    <x v="3"/>
    <x v="1"/>
    <n v="0"/>
    <s v="None"/>
    <s v="Desk"/>
    <n v="8.6"/>
    <n v="6"/>
    <n v="107"/>
    <n v="0"/>
    <n v="1"/>
    <s v="Middle"/>
  </r>
  <r>
    <s v="P2106"/>
    <s v="F1833"/>
    <s v="United"/>
    <x v="0"/>
    <x v="3"/>
    <s v="28,02,2025  19:47:28"/>
    <n v="321"/>
    <s v="On-time"/>
    <n v="1135"/>
    <n v="373.35"/>
    <n v="373.35"/>
    <n v="38"/>
    <s v="Male"/>
    <s v="Medium"/>
    <x v="3"/>
    <x v="1"/>
    <n v="2"/>
    <s v="None"/>
    <s v="Online"/>
    <n v="6.3"/>
    <n v="12"/>
    <n v="29"/>
    <n v="0"/>
    <n v="0"/>
    <s v="Aisle"/>
  </r>
  <r>
    <s v="P2107"/>
    <s v="F1340"/>
    <s v="United"/>
    <x v="4"/>
    <x v="2"/>
    <s v="28,07,2023  18:31:53"/>
    <n v="131"/>
    <s v="Delayed"/>
    <n v="1419"/>
    <n v="478.45"/>
    <n v="478.45"/>
    <n v="59"/>
    <s v="Male"/>
    <s v="High"/>
    <x v="0"/>
    <x v="1"/>
    <n v="1"/>
    <s v="None"/>
    <s v="Airport Kiosk"/>
    <n v="7.3"/>
    <n v="1"/>
    <n v="111"/>
    <n v="0"/>
    <n v="0"/>
    <s v="Aisle"/>
  </r>
  <r>
    <s v="P2108"/>
    <s v="F1986"/>
    <s v="United"/>
    <x v="0"/>
    <x v="5"/>
    <s v="22,03,2025  21:11:36"/>
    <n v="198"/>
    <s v="On-time"/>
    <n v="1261"/>
    <n v="457.41"/>
    <n v="457.41"/>
    <n v="45"/>
    <s v="Male"/>
    <s v="High"/>
    <x v="0"/>
    <x v="2"/>
    <n v="0"/>
    <s v="Gold"/>
    <s v="Online"/>
    <n v="4.5"/>
    <n v="21"/>
    <n v="95"/>
    <n v="0"/>
    <n v="0"/>
    <s v="Middle"/>
  </r>
  <r>
    <s v="P2109"/>
    <s v="F1862"/>
    <s v="United"/>
    <x v="3"/>
    <x v="4"/>
    <s v="04,06,2023  15:23:05"/>
    <n v="130"/>
    <s v="On-time"/>
    <n v="1344"/>
    <n v="272.42"/>
    <n v="272.42"/>
    <n v="50"/>
    <s v="Female"/>
    <s v="High"/>
    <x v="1"/>
    <x v="2"/>
    <n v="0"/>
    <s v="None"/>
    <s v="Mobile App"/>
    <n v="6.6"/>
    <n v="20"/>
    <n v="97"/>
    <n v="0"/>
    <n v="0"/>
    <s v="Middle"/>
  </r>
  <r>
    <s v="P2110"/>
    <s v="F1147"/>
    <s v="United"/>
    <x v="7"/>
    <x v="2"/>
    <s v="05,08,2024  19:20:46"/>
    <n v="148"/>
    <s v="On-time"/>
    <n v="996"/>
    <n v="266.27999999999997"/>
    <n v="266.27999999999997"/>
    <n v="36"/>
    <s v="Male"/>
    <s v="Low"/>
    <x v="2"/>
    <x v="1"/>
    <n v="2"/>
    <s v="None"/>
    <s v="Airport Kiosk"/>
    <n v="5.5"/>
    <n v="11"/>
    <n v="35"/>
    <n v="1"/>
    <n v="0"/>
    <s v="Window"/>
  </r>
  <r>
    <s v="P2111"/>
    <s v="F26"/>
    <s v="United"/>
    <x v="0"/>
    <x v="6"/>
    <s v="16,02,2024  19:35:52"/>
    <n v="276"/>
    <s v="On-time"/>
    <n v="655"/>
    <n v="271.52999999999997"/>
    <n v="271.52999999999997"/>
    <n v="27"/>
    <s v="Female"/>
    <s v="Medium"/>
    <x v="2"/>
    <x v="1"/>
    <n v="0"/>
    <s v="None"/>
    <s v="Online"/>
    <n v="6"/>
    <n v="6"/>
    <n v="104"/>
    <n v="0"/>
    <n v="0"/>
    <s v="Middle"/>
  </r>
  <r>
    <s v="P2112"/>
    <s v="F607"/>
    <s v="Southwest"/>
    <x v="3"/>
    <x v="3"/>
    <s v="16,11,2023  06:23:23"/>
    <n v="219"/>
    <s v="On-time"/>
    <n v="932"/>
    <n v="366"/>
    <n v="366"/>
    <n v="67"/>
    <s v="Female"/>
    <s v="Low"/>
    <x v="3"/>
    <x v="1"/>
    <n v="1"/>
    <s v="None"/>
    <s v="Airport Kiosk"/>
    <n v="7.4"/>
    <n v="1"/>
    <n v="29"/>
    <n v="0"/>
    <n v="0"/>
    <s v="Window"/>
  </r>
  <r>
    <s v="P2113"/>
    <s v="F620"/>
    <s v="American Airlines"/>
    <x v="3"/>
    <x v="2"/>
    <s v="15,08,2023  17:21:50"/>
    <n v="-12"/>
    <s v="On-time"/>
    <n v="1449"/>
    <n v="221.38"/>
    <n v="221.38"/>
    <n v="59"/>
    <s v="Male"/>
    <s v="High"/>
    <x v="2"/>
    <x v="1"/>
    <n v="0"/>
    <s v="Gold"/>
    <s v="Mobile App"/>
    <n v="8.1999999999999993"/>
    <n v="12"/>
    <n v="64"/>
    <n v="0"/>
    <n v="0"/>
    <s v="Middle"/>
  </r>
  <r>
    <s v="P2114"/>
    <s v="F1654"/>
    <s v="Delta"/>
    <x v="2"/>
    <x v="3"/>
    <s v="08,12,2024  13:30:51"/>
    <n v="275"/>
    <s v="On-time"/>
    <n v="1466"/>
    <n v="274.86"/>
    <n v="274.86"/>
    <n v="71"/>
    <s v="Female"/>
    <s v="Medium"/>
    <x v="2"/>
    <x v="1"/>
    <n v="1"/>
    <s v="None"/>
    <s v="Airport Kiosk"/>
    <n v="7.6"/>
    <n v="2"/>
    <n v="24"/>
    <n v="0"/>
    <n v="0"/>
    <s v="Window"/>
  </r>
  <r>
    <s v="P2115"/>
    <s v="F1335"/>
    <s v="JetBlue"/>
    <x v="0"/>
    <x v="6"/>
    <s v="08,11,2023  03:03:35"/>
    <n v="166"/>
    <s v="On-time"/>
    <n v="1457"/>
    <n v="251.89"/>
    <n v="251.89"/>
    <n v="61"/>
    <s v="Male"/>
    <s v="High"/>
    <x v="2"/>
    <x v="2"/>
    <n v="1"/>
    <s v="None"/>
    <s v="Airport Kiosk"/>
    <n v="8.3000000000000007"/>
    <n v="22"/>
    <n v="103"/>
    <n v="0"/>
    <n v="1"/>
    <s v="Aisle"/>
  </r>
  <r>
    <s v="P2116"/>
    <s v="F1700"/>
    <s v="Southwest"/>
    <x v="4"/>
    <x v="0"/>
    <s v="28,08,2024  07:23:39"/>
    <n v="122"/>
    <s v="On-time"/>
    <n v="705"/>
    <n v="404.69"/>
    <n v="404.69"/>
    <n v="40"/>
    <s v="Male"/>
    <s v="Medium"/>
    <x v="3"/>
    <x v="1"/>
    <n v="0"/>
    <s v="None"/>
    <s v="Mobile App"/>
    <n v="8.3000000000000007"/>
    <n v="2"/>
    <n v="20"/>
    <n v="0"/>
    <n v="0"/>
    <s v="Aisle"/>
  </r>
  <r>
    <s v="P2117"/>
    <s v="F1003"/>
    <s v="JetBlue"/>
    <x v="3"/>
    <x v="7"/>
    <s v="09,11,2024  12:18:31"/>
    <n v="230"/>
    <s v="On-time"/>
    <n v="1134"/>
    <n v="386.26"/>
    <n v="386.26"/>
    <n v="75"/>
    <s v="Female"/>
    <s v="Low"/>
    <x v="2"/>
    <x v="0"/>
    <n v="0"/>
    <s v="None"/>
    <s v="Mobile App"/>
    <n v="6.3"/>
    <n v="14"/>
    <n v="91"/>
    <n v="0"/>
    <n v="0"/>
    <s v="Window"/>
  </r>
  <r>
    <s v="P2118"/>
    <s v="F1775"/>
    <s v="Southwest"/>
    <x v="6"/>
    <x v="1"/>
    <s v="20,01,2025  03:47:33"/>
    <n v="156"/>
    <s v="On-time"/>
    <n v="2058"/>
    <n v="433.43"/>
    <n v="433.43"/>
    <n v="25"/>
    <s v="Male"/>
    <s v="Low"/>
    <x v="0"/>
    <x v="0"/>
    <n v="2"/>
    <s v="None"/>
    <s v="Mobile App"/>
    <n v="7.1"/>
    <n v="3"/>
    <n v="86"/>
    <n v="0"/>
    <n v="1"/>
    <s v="Window"/>
  </r>
  <r>
    <s v="P2119"/>
    <s v="F477"/>
    <s v="JetBlue"/>
    <x v="5"/>
    <x v="3"/>
    <s v="27,05,2024  00:54:47"/>
    <n v="140"/>
    <s v="On-time"/>
    <n v="1278"/>
    <n v="370.48"/>
    <n v="370.48"/>
    <n v="37"/>
    <s v="Female"/>
    <s v="Low"/>
    <x v="3"/>
    <x v="1"/>
    <n v="2"/>
    <s v="Gold"/>
    <s v="Desk"/>
    <n v="6.7"/>
    <n v="17"/>
    <n v="19"/>
    <n v="0"/>
    <n v="0"/>
    <s v="Middle"/>
  </r>
  <r>
    <s v="P2120"/>
    <s v="F223"/>
    <s v="Delta"/>
    <x v="2"/>
    <x v="6"/>
    <s v="23,04,2024  03:43:54"/>
    <n v="314"/>
    <s v="On-time"/>
    <n v="925"/>
    <n v="269.5"/>
    <n v="269.5"/>
    <n v="49"/>
    <s v="Male"/>
    <s v="Low"/>
    <x v="1"/>
    <x v="2"/>
    <n v="2"/>
    <s v="Silver"/>
    <s v="Airport Kiosk"/>
    <n v="6.4"/>
    <n v="0"/>
    <n v="65"/>
    <n v="0"/>
    <n v="0"/>
    <s v="Middle"/>
  </r>
  <r>
    <s v="P2121"/>
    <s v="F1568"/>
    <s v="Southwest"/>
    <x v="6"/>
    <x v="2"/>
    <s v="25,05,2024  02:45:40"/>
    <n v="186"/>
    <s v="Delayed"/>
    <n v="2105"/>
    <n v="406.71"/>
    <n v="406.71"/>
    <n v="54"/>
    <s v="Male"/>
    <s v="High"/>
    <x v="1"/>
    <x v="0"/>
    <n v="0"/>
    <s v="None"/>
    <s v="Desk"/>
    <n v="7.7"/>
    <n v="4"/>
    <n v="4"/>
    <n v="0"/>
    <n v="0"/>
    <s v="Aisle"/>
  </r>
  <r>
    <s v="P2122"/>
    <s v="F1831"/>
    <s v="JetBlue"/>
    <x v="7"/>
    <x v="4"/>
    <s v="09,02,2024  17:35:12"/>
    <n v="102"/>
    <s v="On-time"/>
    <n v="1349"/>
    <n v="335.42"/>
    <n v="335.42"/>
    <n v="77"/>
    <s v="Female"/>
    <s v="Low"/>
    <x v="0"/>
    <x v="1"/>
    <n v="1"/>
    <s v="Silver"/>
    <s v="Desk"/>
    <n v="6.1"/>
    <n v="3"/>
    <n v="65"/>
    <n v="0"/>
    <n v="0"/>
    <s v="Aisle"/>
  </r>
  <r>
    <s v="P2123"/>
    <s v="F950"/>
    <s v="Southwest"/>
    <x v="1"/>
    <x v="5"/>
    <s v="15,06,2023  22:17:07"/>
    <n v="145"/>
    <s v="On-time"/>
    <n v="1676"/>
    <n v="357.49"/>
    <n v="357.49"/>
    <n v="63"/>
    <s v="Female"/>
    <s v="Low"/>
    <x v="2"/>
    <x v="1"/>
    <n v="0"/>
    <s v="None"/>
    <s v="Mobile App"/>
    <n v="4.5"/>
    <n v="17"/>
    <n v="35"/>
    <n v="0"/>
    <n v="0"/>
    <s v="Window"/>
  </r>
  <r>
    <s v="P2124"/>
    <s v="F1183"/>
    <s v="Delta"/>
    <x v="3"/>
    <x v="6"/>
    <s v="11,12,2023  05:33:56"/>
    <n v="273"/>
    <s v="On-time"/>
    <n v="1144"/>
    <n v="445.93"/>
    <n v="445.93"/>
    <n v="53"/>
    <s v="Male"/>
    <s v="Low"/>
    <x v="2"/>
    <x v="1"/>
    <n v="4"/>
    <s v="None"/>
    <s v="Mobile App"/>
    <n v="7.2"/>
    <n v="4"/>
    <n v="116"/>
    <n v="0"/>
    <n v="0"/>
    <s v="Aisle"/>
  </r>
  <r>
    <s v="P2125"/>
    <s v="F966"/>
    <s v="United"/>
    <x v="4"/>
    <x v="6"/>
    <s v="21,08,2024  07:00:23"/>
    <n v="236"/>
    <s v="On-time"/>
    <n v="1520"/>
    <n v="242.25"/>
    <n v="242.25"/>
    <n v="51"/>
    <s v="Female"/>
    <s v="Medium"/>
    <x v="0"/>
    <x v="2"/>
    <n v="0"/>
    <s v="Gold"/>
    <s v="Desk"/>
    <n v="7.2"/>
    <n v="28"/>
    <n v="34"/>
    <n v="0"/>
    <n v="0"/>
    <s v="Aisle"/>
  </r>
  <r>
    <s v="P2126"/>
    <s v="F1552"/>
    <s v="JetBlue"/>
    <x v="2"/>
    <x v="1"/>
    <s v="10,03,2024  14:25:18"/>
    <n v="196"/>
    <s v="On-time"/>
    <n v="1196"/>
    <n v="207.03"/>
    <n v="207.03"/>
    <n v="49"/>
    <s v="Female"/>
    <s v="Medium"/>
    <x v="3"/>
    <x v="1"/>
    <n v="1"/>
    <s v="Silver"/>
    <s v="Online"/>
    <n v="7.6"/>
    <n v="3"/>
    <n v="99"/>
    <n v="0"/>
    <n v="0"/>
    <s v="Window"/>
  </r>
  <r>
    <s v="P2127"/>
    <s v="F1810"/>
    <s v="Delta"/>
    <x v="2"/>
    <x v="3"/>
    <s v="08,02,2024  22:31:38"/>
    <n v="178"/>
    <s v="On-time"/>
    <n v="1225"/>
    <n v="425.92"/>
    <n v="425.92"/>
    <n v="56"/>
    <s v="Female"/>
    <s v="Medium"/>
    <x v="1"/>
    <x v="0"/>
    <n v="0"/>
    <s v="Platinum"/>
    <s v="Online"/>
    <n v="6.8"/>
    <n v="2"/>
    <n v="114"/>
    <n v="0"/>
    <n v="0"/>
    <s v="Aisle"/>
  </r>
  <r>
    <s v="P2128"/>
    <s v="F1450"/>
    <s v="Southwest"/>
    <x v="4"/>
    <x v="0"/>
    <s v="16,06,2023  03:20:03"/>
    <n v="205"/>
    <s v="On-time"/>
    <n v="1307"/>
    <n v="368.05"/>
    <n v="368.05"/>
    <n v="19"/>
    <s v="Female"/>
    <s v="Low"/>
    <x v="1"/>
    <x v="1"/>
    <n v="0"/>
    <s v="None"/>
    <s v="Airport Kiosk"/>
    <n v="7.2"/>
    <n v="1"/>
    <n v="29"/>
    <n v="1"/>
    <n v="0"/>
    <s v="Aisle"/>
  </r>
  <r>
    <s v="P2129"/>
    <s v="F1005"/>
    <s v="JetBlue"/>
    <x v="7"/>
    <x v="1"/>
    <s v="20,05,2024  21:47:50"/>
    <n v="72"/>
    <s v="On-time"/>
    <n v="1413"/>
    <n v="313.31"/>
    <n v="313.31"/>
    <n v="41"/>
    <s v="Female"/>
    <s v="Medium"/>
    <x v="3"/>
    <x v="1"/>
    <n v="1"/>
    <s v="None"/>
    <s v="Desk"/>
    <n v="5.5"/>
    <n v="0"/>
    <n v="90"/>
    <n v="0"/>
    <n v="1"/>
    <s v="Middle"/>
  </r>
  <r>
    <s v="P2130"/>
    <s v="F1477"/>
    <s v="United"/>
    <x v="5"/>
    <x v="1"/>
    <s v="19,07,2024  05:56:50"/>
    <n v="217"/>
    <s v="On-time"/>
    <n v="1214"/>
    <n v="191.53"/>
    <n v="191.53"/>
    <n v="28"/>
    <s v="Female"/>
    <s v="Medium"/>
    <x v="1"/>
    <x v="1"/>
    <n v="0"/>
    <s v="Platinum"/>
    <s v="Online"/>
    <n v="10"/>
    <n v="0"/>
    <n v="2"/>
    <n v="0"/>
    <n v="0"/>
    <s v="Middle"/>
  </r>
  <r>
    <s v="P2131"/>
    <s v="F383"/>
    <s v="JetBlue"/>
    <x v="1"/>
    <x v="2"/>
    <s v="06,02,2025  14:25:55"/>
    <n v="248"/>
    <s v="On-time"/>
    <n v="1045"/>
    <n v="384.59"/>
    <n v="384.59"/>
    <n v="73"/>
    <s v="Female"/>
    <s v="Low"/>
    <x v="2"/>
    <x v="1"/>
    <n v="1"/>
    <s v="Gold"/>
    <s v="Online"/>
    <n v="6.5"/>
    <n v="0"/>
    <n v="111"/>
    <n v="0"/>
    <n v="0"/>
    <s v="Aisle"/>
  </r>
  <r>
    <s v="P2132"/>
    <s v="F648"/>
    <s v="American Airlines"/>
    <x v="6"/>
    <x v="1"/>
    <s v="02,02,2024  01:34:48"/>
    <n v="173"/>
    <s v="Cancelled"/>
    <n v="1380"/>
    <n v="152.07"/>
    <n v="152.07"/>
    <n v="68"/>
    <s v="Male"/>
    <s v="Medium"/>
    <x v="3"/>
    <x v="1"/>
    <n v="1"/>
    <s v="Silver"/>
    <s v="Online"/>
    <n v="7.1"/>
    <n v="2"/>
    <n v="53"/>
    <n v="0"/>
    <n v="0"/>
    <s v="Aisle"/>
  </r>
  <r>
    <s v="P2133"/>
    <s v="F1687"/>
    <s v="Southwest"/>
    <x v="3"/>
    <x v="5"/>
    <s v="17,07,2024  07:08:47"/>
    <n v="157"/>
    <s v="On-time"/>
    <n v="1586"/>
    <n v="481.68"/>
    <n v="481.68"/>
    <n v="40"/>
    <s v="Male"/>
    <s v="High"/>
    <x v="3"/>
    <x v="3"/>
    <n v="2"/>
    <s v="Gold"/>
    <s v="Online"/>
    <n v="5.7"/>
    <n v="2"/>
    <n v="34"/>
    <n v="0"/>
    <n v="1"/>
    <s v="Middle"/>
  </r>
  <r>
    <s v="P2134"/>
    <s v="F1209"/>
    <s v="Southwest"/>
    <x v="4"/>
    <x v="5"/>
    <s v="07,10,2023  19:40:01"/>
    <n v="215"/>
    <s v="On-time"/>
    <n v="1080"/>
    <n v="385.2"/>
    <n v="385.2"/>
    <n v="52"/>
    <s v="Male"/>
    <s v="Medium"/>
    <x v="1"/>
    <x v="1"/>
    <n v="0"/>
    <s v="None"/>
    <s v="Mobile App"/>
    <n v="6.2"/>
    <n v="14"/>
    <n v="87"/>
    <n v="0"/>
    <n v="0"/>
    <s v="Window"/>
  </r>
  <r>
    <s v="P2135"/>
    <s v="F1721"/>
    <s v="American Airlines"/>
    <x v="5"/>
    <x v="7"/>
    <s v="01,11,2023  08:07:21"/>
    <n v="119"/>
    <s v="On-time"/>
    <n v="1253"/>
    <n v="359.27"/>
    <n v="359.27"/>
    <n v="37"/>
    <s v="Female"/>
    <s v="Medium"/>
    <x v="1"/>
    <x v="1"/>
    <n v="1"/>
    <s v="None"/>
    <s v="Mobile App"/>
    <n v="5.7"/>
    <n v="0"/>
    <n v="92"/>
    <n v="0"/>
    <n v="0"/>
    <s v="Aisle"/>
  </r>
  <r>
    <s v="P2136"/>
    <s v="F1210"/>
    <s v="Southwest"/>
    <x v="1"/>
    <x v="0"/>
    <s v="03,12,2023  23:55:45"/>
    <n v="208"/>
    <s v="On-time"/>
    <n v="1076"/>
    <n v="88.78"/>
    <n v="88.78"/>
    <n v="37"/>
    <s v="Female"/>
    <s v="Medium"/>
    <x v="0"/>
    <x v="2"/>
    <n v="2"/>
    <s v="None"/>
    <s v="Airport Kiosk"/>
    <n v="3.8"/>
    <n v="17"/>
    <n v="113"/>
    <n v="0"/>
    <n v="0"/>
    <s v="Aisle"/>
  </r>
  <r>
    <s v="P2137"/>
    <s v="F475"/>
    <s v="American Airlines"/>
    <x v="3"/>
    <x v="2"/>
    <s v="18,12,2023  17:08:25"/>
    <n v="93"/>
    <s v="Delayed"/>
    <n v="1424"/>
    <n v="442.13"/>
    <n v="442.13"/>
    <n v="44"/>
    <s v="Female"/>
    <s v="Medium"/>
    <x v="0"/>
    <x v="1"/>
    <n v="0"/>
    <s v="None"/>
    <s v="Airport Kiosk"/>
    <n v="6.7"/>
    <n v="9"/>
    <n v="99"/>
    <n v="0"/>
    <n v="0"/>
    <s v="Window"/>
  </r>
  <r>
    <s v="P2138"/>
    <s v="F1167"/>
    <s v="Delta"/>
    <x v="7"/>
    <x v="6"/>
    <s v="26,04,2023  06:47:18"/>
    <n v="150"/>
    <s v="On-time"/>
    <n v="1199"/>
    <n v="331.49"/>
    <n v="331.49"/>
    <n v="76"/>
    <s v="Female"/>
    <s v="Low"/>
    <x v="0"/>
    <x v="1"/>
    <n v="1"/>
    <s v="None"/>
    <s v="Mobile App"/>
    <n v="8"/>
    <n v="20"/>
    <n v="26"/>
    <n v="0"/>
    <n v="0"/>
    <s v="Window"/>
  </r>
  <r>
    <s v="P2139"/>
    <s v="F105"/>
    <s v="United"/>
    <x v="2"/>
    <x v="5"/>
    <s v="29,05,2023  01:12:02"/>
    <n v="180"/>
    <s v="On-time"/>
    <n v="670"/>
    <n v="466.05"/>
    <n v="466.05"/>
    <n v="45"/>
    <s v="Male"/>
    <s v="Low"/>
    <x v="0"/>
    <x v="1"/>
    <n v="2"/>
    <s v="Gold"/>
    <s v="Online"/>
    <n v="7.5"/>
    <n v="5"/>
    <n v="117"/>
    <n v="0"/>
    <n v="0"/>
    <s v="Middle"/>
  </r>
  <r>
    <s v="P2140"/>
    <s v="F558"/>
    <s v="United"/>
    <x v="7"/>
    <x v="6"/>
    <s v="21,04,2025  17:53:46"/>
    <n v="155"/>
    <s v="On-time"/>
    <n v="1253"/>
    <n v="477.12"/>
    <n v="477.12"/>
    <n v="72"/>
    <s v="Female"/>
    <s v="Medium"/>
    <x v="1"/>
    <x v="0"/>
    <n v="0"/>
    <s v="Platinum"/>
    <s v="Desk"/>
    <n v="8.3000000000000007"/>
    <n v="1"/>
    <n v="56"/>
    <n v="0"/>
    <n v="0"/>
    <s v="Aisle"/>
  </r>
  <r>
    <s v="P2141"/>
    <s v="F25"/>
    <s v="JetBlue"/>
    <x v="3"/>
    <x v="6"/>
    <s v="30,05,2023  10:37:30"/>
    <n v="163"/>
    <s v="On-time"/>
    <n v="929"/>
    <n v="309.54000000000002"/>
    <n v="309.54000000000002"/>
    <n v="64"/>
    <s v="Male"/>
    <s v="Low"/>
    <x v="3"/>
    <x v="1"/>
    <n v="2"/>
    <s v="None"/>
    <s v="Mobile App"/>
    <n v="3.3"/>
    <n v="7"/>
    <n v="2"/>
    <n v="0"/>
    <n v="0"/>
    <s v="Window"/>
  </r>
  <r>
    <s v="P2142"/>
    <s v="F1495"/>
    <s v="Delta"/>
    <x v="4"/>
    <x v="2"/>
    <s v="20,02,2024  03:17:33"/>
    <n v="228"/>
    <s v="On-time"/>
    <n v="1394"/>
    <n v="350.71"/>
    <n v="350.71"/>
    <n v="33"/>
    <s v="Female"/>
    <s v="Medium"/>
    <x v="3"/>
    <x v="2"/>
    <n v="1"/>
    <s v="None"/>
    <s v="Airport Kiosk"/>
    <n v="8.4"/>
    <n v="3"/>
    <n v="98"/>
    <n v="0"/>
    <n v="0"/>
    <s v="Aisle"/>
  </r>
  <r>
    <s v="P2143"/>
    <s v="F97"/>
    <s v="JetBlue"/>
    <x v="2"/>
    <x v="4"/>
    <s v="10,03,2025  18:36:24"/>
    <n v="189"/>
    <s v="On-time"/>
    <n v="1289"/>
    <n v="401.72"/>
    <n v="401.72"/>
    <n v="67"/>
    <s v="Male"/>
    <s v="Low"/>
    <x v="2"/>
    <x v="2"/>
    <n v="0"/>
    <s v="Gold"/>
    <s v="Airport Kiosk"/>
    <n v="5.9"/>
    <n v="6"/>
    <n v="72"/>
    <n v="0"/>
    <n v="0"/>
    <s v="Middle"/>
  </r>
  <r>
    <s v="P2144"/>
    <s v="F1674"/>
    <s v="JetBlue"/>
    <x v="1"/>
    <x v="5"/>
    <s v="28,02,2024  10:08:22"/>
    <n v="330"/>
    <s v="On-time"/>
    <n v="625"/>
    <n v="292.77999999999997"/>
    <n v="292.77999999999997"/>
    <n v="67"/>
    <s v="Male"/>
    <s v="Low"/>
    <x v="2"/>
    <x v="2"/>
    <n v="0"/>
    <s v="None"/>
    <s v="Mobile App"/>
    <n v="6.9"/>
    <n v="2"/>
    <n v="2"/>
    <n v="0"/>
    <n v="1"/>
    <s v="Middle"/>
  </r>
  <r>
    <s v="P2145"/>
    <s v="F840"/>
    <s v="American Airlines"/>
    <x v="3"/>
    <x v="4"/>
    <s v="08,06,2023  02:40:25"/>
    <n v="104"/>
    <s v="On-time"/>
    <n v="999"/>
    <n v="486.54"/>
    <n v="486.54"/>
    <n v="57"/>
    <s v="Male"/>
    <s v="Medium"/>
    <x v="3"/>
    <x v="1"/>
    <n v="0"/>
    <s v="None"/>
    <s v="Mobile App"/>
    <n v="6.9"/>
    <n v="9"/>
    <n v="7"/>
    <n v="0"/>
    <n v="0"/>
    <s v="Aisle"/>
  </r>
  <r>
    <s v="P2146"/>
    <s v="F899"/>
    <s v="Delta"/>
    <x v="2"/>
    <x v="3"/>
    <s v="03,04,2025  10:29:32"/>
    <n v="225"/>
    <s v="On-time"/>
    <n v="1466"/>
    <n v="309.64"/>
    <n v="309.64"/>
    <n v="72"/>
    <s v="Male"/>
    <s v="Medium"/>
    <x v="0"/>
    <x v="3"/>
    <n v="2"/>
    <s v="None"/>
    <s v="Online"/>
    <n v="6.2"/>
    <n v="22"/>
    <n v="85"/>
    <n v="0"/>
    <n v="0"/>
    <s v="Middle"/>
  </r>
  <r>
    <s v="P2147"/>
    <s v="F1878"/>
    <s v="United"/>
    <x v="5"/>
    <x v="0"/>
    <s v="05,03,2025  15:06:58"/>
    <n v="231"/>
    <s v="On-time"/>
    <n v="681"/>
    <n v="243.55"/>
    <n v="243.55"/>
    <n v="72"/>
    <s v="Female"/>
    <s v="High"/>
    <x v="0"/>
    <x v="0"/>
    <n v="0"/>
    <s v="None"/>
    <s v="Desk"/>
    <n v="7.5"/>
    <n v="0"/>
    <n v="30"/>
    <n v="0"/>
    <n v="0"/>
    <s v="Window"/>
  </r>
  <r>
    <s v="P2148"/>
    <s v="F1755"/>
    <s v="American Airlines"/>
    <x v="3"/>
    <x v="2"/>
    <s v="23,03,2024  16:58:44"/>
    <n v="165"/>
    <s v="On-time"/>
    <n v="1240"/>
    <n v="415.27"/>
    <n v="415.27"/>
    <n v="76"/>
    <s v="Female"/>
    <s v="High"/>
    <x v="1"/>
    <x v="1"/>
    <n v="1"/>
    <s v="None"/>
    <s v="Airport Kiosk"/>
    <n v="5.2"/>
    <n v="4"/>
    <n v="22"/>
    <n v="0"/>
    <n v="1"/>
    <s v="Window"/>
  </r>
  <r>
    <s v="P2149"/>
    <s v="F164"/>
    <s v="American Airlines"/>
    <x v="5"/>
    <x v="1"/>
    <s v="06,10,2024  20:46:15"/>
    <n v="192"/>
    <s v="Cancelled"/>
    <n v="1030"/>
    <n v="305.52999999999997"/>
    <n v="305.52999999999997"/>
    <n v="34"/>
    <s v="Male"/>
    <s v="High"/>
    <x v="3"/>
    <x v="1"/>
    <n v="3"/>
    <s v="None"/>
    <s v="Airport Kiosk"/>
    <n v="7"/>
    <n v="6"/>
    <n v="8"/>
    <n v="0"/>
    <n v="0"/>
    <s v="Window"/>
  </r>
  <r>
    <s v="P2150"/>
    <s v="F1172"/>
    <s v="United"/>
    <x v="0"/>
    <x v="6"/>
    <s v="24,03,2025  17:14:24"/>
    <n v="317"/>
    <s v="On-time"/>
    <n v="1293"/>
    <n v="431.3"/>
    <n v="431.3"/>
    <n v="67"/>
    <s v="Female"/>
    <s v="Medium"/>
    <x v="1"/>
    <x v="1"/>
    <n v="1"/>
    <s v="Gold"/>
    <s v="Desk"/>
    <n v="7"/>
    <n v="2"/>
    <n v="58"/>
    <n v="0"/>
    <n v="1"/>
    <s v="Window"/>
  </r>
  <r>
    <s v="P2151"/>
    <s v="F345"/>
    <s v="American Airlines"/>
    <x v="2"/>
    <x v="0"/>
    <s v="18,02,2025  00:26:07"/>
    <n v="290"/>
    <s v="On-time"/>
    <n v="1358"/>
    <n v="328.76"/>
    <n v="328.76"/>
    <n v="38"/>
    <s v="Female"/>
    <s v="High"/>
    <x v="0"/>
    <x v="3"/>
    <n v="1"/>
    <s v="Gold"/>
    <s v="Online"/>
    <n v="5.7"/>
    <n v="16"/>
    <n v="29"/>
    <n v="0"/>
    <n v="0"/>
    <s v="Aisle"/>
  </r>
  <r>
    <s v="P2152"/>
    <s v="F596"/>
    <s v="United"/>
    <x v="4"/>
    <x v="4"/>
    <s v="26,04,2024  17:40:42"/>
    <n v="332"/>
    <s v="On-time"/>
    <n v="1025"/>
    <n v="345.54"/>
    <n v="345.54"/>
    <n v="40"/>
    <s v="Female"/>
    <s v="Medium"/>
    <x v="1"/>
    <x v="1"/>
    <n v="1"/>
    <s v="None"/>
    <s v="Online"/>
    <n v="10"/>
    <n v="13"/>
    <n v="1"/>
    <n v="0"/>
    <n v="0"/>
    <s v="Window"/>
  </r>
  <r>
    <s v="P2153"/>
    <s v="F157"/>
    <s v="JetBlue"/>
    <x v="1"/>
    <x v="5"/>
    <s v="21,12,2023  09:02:22"/>
    <n v="189"/>
    <s v="Cancelled"/>
    <n v="1434"/>
    <n v="221.53"/>
    <n v="221.53"/>
    <n v="59"/>
    <s v="Female"/>
    <s v="High"/>
    <x v="0"/>
    <x v="1"/>
    <n v="0"/>
    <s v="Silver"/>
    <s v="Desk"/>
    <n v="7.7"/>
    <n v="0"/>
    <n v="86"/>
    <n v="0"/>
    <n v="0"/>
    <s v="Middle"/>
  </r>
  <r>
    <s v="P2154"/>
    <s v="F553"/>
    <s v="American Airlines"/>
    <x v="7"/>
    <x v="4"/>
    <s v="19,04,2025  00:17:26"/>
    <n v="325"/>
    <s v="On-time"/>
    <n v="953"/>
    <n v="411"/>
    <n v="411"/>
    <n v="73"/>
    <s v="Female"/>
    <s v="Low"/>
    <x v="3"/>
    <x v="1"/>
    <n v="0"/>
    <s v="None"/>
    <s v="Airport Kiosk"/>
    <n v="7.2"/>
    <n v="1"/>
    <n v="56"/>
    <n v="1"/>
    <n v="0"/>
    <s v="Window"/>
  </r>
  <r>
    <s v="P2155"/>
    <s v="F859"/>
    <s v="United"/>
    <x v="1"/>
    <x v="7"/>
    <s v="30,05,2023  02:46:56"/>
    <n v="164"/>
    <s v="On-time"/>
    <n v="1567"/>
    <n v="279.93"/>
    <n v="279.93"/>
    <n v="55"/>
    <s v="Female"/>
    <s v="Low"/>
    <x v="0"/>
    <x v="3"/>
    <n v="0"/>
    <s v="None"/>
    <s v="Mobile App"/>
    <n v="7.9"/>
    <n v="3"/>
    <n v="50"/>
    <n v="0"/>
    <n v="1"/>
    <s v="Aisle"/>
  </r>
  <r>
    <s v="P2156"/>
    <s v="F783"/>
    <s v="Southwest"/>
    <x v="0"/>
    <x v="3"/>
    <s v="09,01,2024  20:24:38"/>
    <n v="174"/>
    <s v="On-time"/>
    <n v="949"/>
    <n v="158.71"/>
    <n v="158.71"/>
    <n v="67"/>
    <s v="Female"/>
    <s v="Medium"/>
    <x v="0"/>
    <x v="1"/>
    <n v="1"/>
    <s v="Silver"/>
    <s v="Desk"/>
    <n v="7.6"/>
    <n v="24"/>
    <n v="26"/>
    <n v="0"/>
    <n v="0"/>
    <s v="Aisle"/>
  </r>
  <r>
    <s v="P2157"/>
    <s v="F1073"/>
    <s v="Southwest"/>
    <x v="4"/>
    <x v="3"/>
    <s v="09,02,2025  15:13:32"/>
    <n v="166"/>
    <s v="On-time"/>
    <n v="835"/>
    <n v="318.25"/>
    <n v="318.25"/>
    <n v="56"/>
    <s v="Female"/>
    <s v="Medium"/>
    <x v="3"/>
    <x v="1"/>
    <n v="1"/>
    <s v="Platinum"/>
    <s v="Mobile App"/>
    <n v="6.9"/>
    <n v="14"/>
    <n v="76"/>
    <n v="0"/>
    <n v="0"/>
    <s v="Aisle"/>
  </r>
  <r>
    <s v="P2158"/>
    <s v="F937"/>
    <s v="Southwest"/>
    <x v="4"/>
    <x v="4"/>
    <s v="01,07,2024  08:55:52"/>
    <n v="260"/>
    <s v="On-time"/>
    <n v="1150"/>
    <n v="251.91"/>
    <n v="251.91"/>
    <n v="72"/>
    <s v="Female"/>
    <s v="Medium"/>
    <x v="1"/>
    <x v="1"/>
    <n v="2"/>
    <s v="Silver"/>
    <s v="Airport Kiosk"/>
    <n v="7.4"/>
    <n v="15"/>
    <n v="66"/>
    <n v="0"/>
    <n v="0"/>
    <s v="Middle"/>
  </r>
  <r>
    <s v="P2159"/>
    <s v="F1386"/>
    <s v="American Airlines"/>
    <x v="7"/>
    <x v="4"/>
    <s v="14,06,2024  13:16:51"/>
    <n v="134"/>
    <s v="On-time"/>
    <n v="1615"/>
    <n v="367.36"/>
    <n v="367.36"/>
    <n v="48"/>
    <s v="Male"/>
    <s v="Medium"/>
    <x v="3"/>
    <x v="1"/>
    <n v="2"/>
    <s v="Silver"/>
    <s v="Mobile App"/>
    <n v="7.6"/>
    <n v="1"/>
    <n v="82"/>
    <n v="0"/>
    <n v="0"/>
    <s v="Aisle"/>
  </r>
  <r>
    <s v="P2160"/>
    <s v="F671"/>
    <s v="American Airlines"/>
    <x v="7"/>
    <x v="1"/>
    <s v="25,07,2023  20:19:39"/>
    <n v="211"/>
    <s v="On-time"/>
    <n v="922"/>
    <n v="221.63"/>
    <n v="221.63"/>
    <n v="24"/>
    <s v="Female"/>
    <s v="High"/>
    <x v="1"/>
    <x v="0"/>
    <n v="1"/>
    <s v="Silver"/>
    <s v="Online"/>
    <n v="9"/>
    <n v="3"/>
    <n v="34"/>
    <n v="1"/>
    <n v="0"/>
    <s v="Window"/>
  </r>
  <r>
    <s v="P2161"/>
    <s v="F1293"/>
    <s v="Southwest"/>
    <x v="1"/>
    <x v="1"/>
    <s v="25,10,2023  22:19:29"/>
    <n v="159"/>
    <s v="Delayed"/>
    <n v="1186"/>
    <n v="311.85000000000002"/>
    <n v="311.85000000000002"/>
    <n v="27"/>
    <s v="Female"/>
    <s v="High"/>
    <x v="0"/>
    <x v="1"/>
    <n v="4"/>
    <s v="None"/>
    <s v="Airport Kiosk"/>
    <n v="7.7"/>
    <n v="25"/>
    <n v="12"/>
    <n v="0"/>
    <n v="0"/>
    <s v="Aisle"/>
  </r>
  <r>
    <s v="P2162"/>
    <s v="F1838"/>
    <s v="Delta"/>
    <x v="2"/>
    <x v="5"/>
    <s v="08,08,2023  00:38:52"/>
    <n v="121"/>
    <s v="On-time"/>
    <n v="1064"/>
    <n v="189.7"/>
    <n v="189.7"/>
    <n v="42"/>
    <s v="Male"/>
    <s v="High"/>
    <x v="3"/>
    <x v="1"/>
    <n v="0"/>
    <s v="Silver"/>
    <s v="Mobile App"/>
    <n v="5.7"/>
    <n v="18"/>
    <n v="84"/>
    <n v="0"/>
    <n v="0"/>
    <s v="Window"/>
  </r>
  <r>
    <s v="P2163"/>
    <s v="F292"/>
    <s v="American Airlines"/>
    <x v="5"/>
    <x v="1"/>
    <s v="19,08,2023  13:12:16"/>
    <n v="89"/>
    <s v="Cancelled"/>
    <n v="975"/>
    <n v="209.84"/>
    <n v="209.84"/>
    <n v="37"/>
    <s v="Male"/>
    <s v="Medium"/>
    <x v="1"/>
    <x v="2"/>
    <n v="2"/>
    <s v="None"/>
    <s v="Desk"/>
    <n v="4.5"/>
    <n v="20"/>
    <n v="41"/>
    <n v="0"/>
    <n v="1"/>
    <s v="Middle"/>
  </r>
  <r>
    <s v="P2164"/>
    <s v="F634"/>
    <s v="American Airlines"/>
    <x v="7"/>
    <x v="6"/>
    <s v="24,08,2024  20:35:39"/>
    <n v="131"/>
    <s v="On-time"/>
    <n v="1288"/>
    <n v="363.94"/>
    <n v="363.94"/>
    <n v="35"/>
    <s v="Male"/>
    <s v="Medium"/>
    <x v="3"/>
    <x v="2"/>
    <n v="0"/>
    <s v="Silver"/>
    <s v="Online"/>
    <n v="7.2"/>
    <n v="3"/>
    <n v="28"/>
    <n v="0"/>
    <n v="0"/>
    <s v="Middle"/>
  </r>
  <r>
    <s v="P2165"/>
    <s v="F1035"/>
    <s v="JetBlue"/>
    <x v="3"/>
    <x v="6"/>
    <s v="01,07,2024  08:28:59"/>
    <n v="309"/>
    <s v="On-time"/>
    <n v="1631"/>
    <n v="491.3"/>
    <n v="491.3"/>
    <n v="74"/>
    <s v="Female"/>
    <s v="Low"/>
    <x v="0"/>
    <x v="2"/>
    <n v="0"/>
    <s v="None"/>
    <s v="Mobile App"/>
    <n v="7.7"/>
    <n v="12"/>
    <n v="58"/>
    <n v="0"/>
    <n v="0"/>
    <s v="Aisle"/>
  </r>
  <r>
    <s v="P2166"/>
    <s v="F725"/>
    <s v="JetBlue"/>
    <x v="0"/>
    <x v="2"/>
    <s v="13,12,2024  21:16:27"/>
    <n v="204"/>
    <s v="On-time"/>
    <n v="1793"/>
    <n v="521.59"/>
    <n v="521.59"/>
    <n v="42"/>
    <s v="Male"/>
    <s v="High"/>
    <x v="0"/>
    <x v="1"/>
    <n v="0"/>
    <s v="Silver"/>
    <s v="Online"/>
    <n v="4.2"/>
    <n v="5"/>
    <n v="75"/>
    <n v="0"/>
    <n v="0"/>
    <s v="Window"/>
  </r>
  <r>
    <s v="P2167"/>
    <s v="F656"/>
    <s v="United"/>
    <x v="6"/>
    <x v="1"/>
    <s v="10,02,2024  06:32:02"/>
    <n v="216"/>
    <s v="On-time"/>
    <n v="934"/>
    <n v="500.04"/>
    <n v="500.04"/>
    <n v="26"/>
    <s v="Female"/>
    <s v="Medium"/>
    <x v="1"/>
    <x v="1"/>
    <n v="0"/>
    <s v="Silver"/>
    <s v="Desk"/>
    <n v="5.4"/>
    <n v="2"/>
    <n v="5"/>
    <n v="0"/>
    <n v="0"/>
    <s v="Window"/>
  </r>
  <r>
    <s v="P2168"/>
    <s v="F1824"/>
    <s v="American Airlines"/>
    <x v="7"/>
    <x v="2"/>
    <s v="12,09,2024  21:01:04"/>
    <n v="172"/>
    <s v="On-time"/>
    <n v="1329"/>
    <n v="197.6"/>
    <n v="197.6"/>
    <n v="45"/>
    <s v="Female"/>
    <s v="Medium"/>
    <x v="1"/>
    <x v="2"/>
    <n v="1"/>
    <s v="Silver"/>
    <s v="Online"/>
    <n v="5.4"/>
    <n v="0"/>
    <n v="61"/>
    <n v="1"/>
    <n v="0"/>
    <s v="Window"/>
  </r>
  <r>
    <s v="P2169"/>
    <s v="F1310"/>
    <s v="Delta"/>
    <x v="7"/>
    <x v="1"/>
    <s v="08,11,2024  09:53:38"/>
    <n v="256"/>
    <s v="On-time"/>
    <n v="1844"/>
    <n v="299.47000000000003"/>
    <n v="299.47000000000003"/>
    <n v="53"/>
    <s v="Female"/>
    <s v="Low"/>
    <x v="0"/>
    <x v="1"/>
    <n v="1"/>
    <s v="Platinum"/>
    <s v="Mobile App"/>
    <n v="5.6"/>
    <n v="5"/>
    <n v="78"/>
    <n v="0"/>
    <n v="0"/>
    <s v="Middle"/>
  </r>
  <r>
    <s v="P2170"/>
    <s v="F193"/>
    <s v="United"/>
    <x v="4"/>
    <x v="4"/>
    <s v="24,08,2024  11:17:15"/>
    <n v="240"/>
    <s v="On-time"/>
    <n v="1076"/>
    <n v="375.55"/>
    <n v="375.55"/>
    <n v="57"/>
    <s v="Male"/>
    <s v="Medium"/>
    <x v="3"/>
    <x v="1"/>
    <n v="3"/>
    <s v="Platinum"/>
    <s v="Mobile App"/>
    <n v="5.0999999999999996"/>
    <n v="0"/>
    <n v="69"/>
    <n v="0"/>
    <n v="0"/>
    <s v="Middle"/>
  </r>
  <r>
    <s v="P2171"/>
    <s v="F1663"/>
    <s v="Delta"/>
    <x v="0"/>
    <x v="2"/>
    <s v="03,03,2024  11:38:45"/>
    <n v="141"/>
    <s v="Delayed"/>
    <n v="1662"/>
    <n v="538.53"/>
    <n v="538.53"/>
    <n v="25"/>
    <s v="Female"/>
    <s v="Medium"/>
    <x v="1"/>
    <x v="1"/>
    <n v="1"/>
    <s v="None"/>
    <s v="Online"/>
    <n v="7.3"/>
    <n v="30"/>
    <n v="41"/>
    <n v="0"/>
    <n v="1"/>
    <s v="Aisle"/>
  </r>
  <r>
    <s v="P2172"/>
    <s v="F1471"/>
    <s v="JetBlue"/>
    <x v="2"/>
    <x v="2"/>
    <s v="10,10,2023  17:27:39"/>
    <n v="256"/>
    <s v="On-time"/>
    <n v="1587"/>
    <n v="498.77"/>
    <n v="498.77"/>
    <n v="43"/>
    <s v="Male"/>
    <s v="Low"/>
    <x v="3"/>
    <x v="2"/>
    <n v="1"/>
    <s v="Gold"/>
    <s v="Mobile App"/>
    <n v="10"/>
    <n v="12"/>
    <n v="119"/>
    <n v="0"/>
    <n v="0"/>
    <s v="Middle"/>
  </r>
  <r>
    <s v="P2173"/>
    <s v="F1172"/>
    <s v="United"/>
    <x v="6"/>
    <x v="1"/>
    <s v="07,11,2024  20:31:01"/>
    <n v="276"/>
    <s v="Delayed"/>
    <n v="1178"/>
    <n v="395.73"/>
    <n v="395.73"/>
    <n v="78"/>
    <s v="Female"/>
    <s v="High"/>
    <x v="3"/>
    <x v="2"/>
    <n v="3"/>
    <s v="Platinum"/>
    <s v="Mobile App"/>
    <n v="6.7"/>
    <n v="0"/>
    <n v="119"/>
    <n v="0"/>
    <n v="1"/>
    <s v="Middle"/>
  </r>
  <r>
    <s v="P2174"/>
    <s v="F33"/>
    <s v="JetBlue"/>
    <x v="5"/>
    <x v="6"/>
    <s v="22,10,2024  09:52:15"/>
    <n v="182"/>
    <s v="Delayed"/>
    <n v="1540"/>
    <n v="473.33"/>
    <n v="473.33"/>
    <n v="36"/>
    <s v="Male"/>
    <s v="High"/>
    <x v="3"/>
    <x v="2"/>
    <n v="1"/>
    <s v="None"/>
    <s v="Airport Kiosk"/>
    <n v="6.2"/>
    <n v="18"/>
    <n v="52"/>
    <n v="0"/>
    <n v="0"/>
    <s v="Aisle"/>
  </r>
  <r>
    <s v="P2175"/>
    <s v="F1684"/>
    <s v="American Airlines"/>
    <x v="5"/>
    <x v="3"/>
    <s v="01,07,2024  01:42:03"/>
    <n v="186"/>
    <s v="Cancelled"/>
    <n v="865"/>
    <n v="465.42"/>
    <n v="465.42"/>
    <n v="39"/>
    <s v="Female"/>
    <s v="Low"/>
    <x v="1"/>
    <x v="2"/>
    <n v="1"/>
    <s v="Gold"/>
    <s v="Mobile App"/>
    <n v="8"/>
    <n v="13"/>
    <n v="99"/>
    <n v="0"/>
    <n v="0"/>
    <s v="Middle"/>
  </r>
  <r>
    <s v="P2176"/>
    <s v="F299"/>
    <s v="JetBlue"/>
    <x v="1"/>
    <x v="7"/>
    <s v="07,11,2023  20:48:04"/>
    <n v="124"/>
    <s v="On-time"/>
    <n v="1444"/>
    <n v="359"/>
    <n v="359"/>
    <n v="23"/>
    <s v="Male"/>
    <s v="Medium"/>
    <x v="2"/>
    <x v="0"/>
    <n v="1"/>
    <s v="Platinum"/>
    <s v="Mobile App"/>
    <n v="7.6"/>
    <n v="7"/>
    <n v="58"/>
    <n v="0"/>
    <n v="0"/>
    <s v="Window"/>
  </r>
  <r>
    <s v="P2177"/>
    <s v="F1938"/>
    <s v="American Airlines"/>
    <x v="0"/>
    <x v="7"/>
    <s v="28,01,2024  04:34:10"/>
    <n v="123"/>
    <s v="Delayed"/>
    <n v="925"/>
    <n v="256.51"/>
    <n v="256.51"/>
    <n v="21"/>
    <s v="Male"/>
    <s v="High"/>
    <x v="1"/>
    <x v="1"/>
    <n v="1"/>
    <s v="Silver"/>
    <s v="Desk"/>
    <n v="5.7"/>
    <n v="8"/>
    <n v="19"/>
    <n v="0"/>
    <n v="1"/>
    <s v="Window"/>
  </r>
  <r>
    <s v="P2178"/>
    <s v="F359"/>
    <s v="Delta"/>
    <x v="5"/>
    <x v="4"/>
    <s v="10,06,2023  08:47:26"/>
    <n v="114"/>
    <s v="On-time"/>
    <n v="1433"/>
    <n v="521.42999999999995"/>
    <n v="521.42999999999995"/>
    <n v="61"/>
    <s v="Male"/>
    <s v="Low"/>
    <x v="2"/>
    <x v="3"/>
    <n v="0"/>
    <s v="Silver"/>
    <s v="Airport Kiosk"/>
    <n v="7.6"/>
    <n v="0"/>
    <n v="91"/>
    <n v="0"/>
    <n v="0"/>
    <s v="Middle"/>
  </r>
  <r>
    <s v="P2179"/>
    <s v="F508"/>
    <s v="Southwest"/>
    <x v="3"/>
    <x v="4"/>
    <s v="14,12,2024  06:05:58"/>
    <n v="203"/>
    <s v="On-time"/>
    <n v="1220"/>
    <n v="324.22000000000003"/>
    <n v="324.22000000000003"/>
    <n v="68"/>
    <s v="Male"/>
    <s v="Low"/>
    <x v="2"/>
    <x v="1"/>
    <n v="3"/>
    <s v="None"/>
    <s v="Airport Kiosk"/>
    <n v="6.8"/>
    <n v="16"/>
    <n v="59"/>
    <n v="0"/>
    <n v="1"/>
    <s v="Window"/>
  </r>
  <r>
    <s v="P2180"/>
    <s v="F904"/>
    <s v="American Airlines"/>
    <x v="2"/>
    <x v="2"/>
    <s v="08,01,2025  11:38:46"/>
    <n v="144"/>
    <s v="On-time"/>
    <n v="804"/>
    <n v="307.81"/>
    <n v="307.81"/>
    <n v="40"/>
    <s v="Female"/>
    <s v="High"/>
    <x v="3"/>
    <x v="1"/>
    <n v="0"/>
    <s v="Gold"/>
    <s v="Online"/>
    <n v="7.4"/>
    <n v="20"/>
    <n v="104"/>
    <n v="0"/>
    <n v="0"/>
    <s v="Aisle"/>
  </r>
  <r>
    <s v="P2181"/>
    <s v="F6"/>
    <s v="Delta"/>
    <x v="2"/>
    <x v="4"/>
    <s v="29,06,2024  00:01:50"/>
    <n v="120"/>
    <s v="On-time"/>
    <n v="1229"/>
    <n v="355.93"/>
    <n v="355.93"/>
    <n v="43"/>
    <s v="Male"/>
    <s v="Low"/>
    <x v="0"/>
    <x v="1"/>
    <n v="3"/>
    <s v="None"/>
    <s v="Airport Kiosk"/>
    <n v="8.6"/>
    <n v="23"/>
    <n v="1"/>
    <n v="0"/>
    <n v="1"/>
    <s v="Window"/>
  </r>
  <r>
    <s v="P2182"/>
    <s v="F639"/>
    <s v="Southwest"/>
    <x v="6"/>
    <x v="3"/>
    <s v="25,11,2024  07:11:06"/>
    <n v="232"/>
    <s v="On-time"/>
    <n v="565"/>
    <n v="501.05"/>
    <n v="501.05"/>
    <n v="31"/>
    <s v="Male"/>
    <s v="Medium"/>
    <x v="3"/>
    <x v="3"/>
    <n v="0"/>
    <s v="Silver"/>
    <s v="Desk"/>
    <n v="7"/>
    <n v="8"/>
    <n v="37"/>
    <n v="0"/>
    <n v="0"/>
    <s v="Middle"/>
  </r>
  <r>
    <s v="P2183"/>
    <s v="F796"/>
    <s v="JetBlue"/>
    <x v="6"/>
    <x v="2"/>
    <s v="01,12,2024  04:25:38"/>
    <n v="229"/>
    <s v="On-time"/>
    <n v="1093"/>
    <n v="292.11"/>
    <n v="292.11"/>
    <n v="36"/>
    <s v="Female"/>
    <s v="High"/>
    <x v="1"/>
    <x v="1"/>
    <n v="0"/>
    <s v="None"/>
    <s v="Desk"/>
    <n v="6.6"/>
    <n v="8"/>
    <n v="34"/>
    <n v="1"/>
    <n v="0"/>
    <s v="Aisle"/>
  </r>
  <r>
    <s v="P2184"/>
    <s v="F427"/>
    <s v="United"/>
    <x v="6"/>
    <x v="6"/>
    <s v="17,02,2024  13:21:11"/>
    <n v="157"/>
    <s v="On-time"/>
    <n v="793"/>
    <n v="374.99"/>
    <n v="374.99"/>
    <n v="33"/>
    <s v="Male"/>
    <s v="Medium"/>
    <x v="2"/>
    <x v="1"/>
    <n v="0"/>
    <s v="Silver"/>
    <s v="Desk"/>
    <n v="6.1"/>
    <n v="3"/>
    <n v="24"/>
    <n v="0"/>
    <n v="0"/>
    <s v="Middle"/>
  </r>
  <r>
    <s v="P2185"/>
    <s v="F1513"/>
    <s v="Southwest"/>
    <x v="0"/>
    <x v="0"/>
    <s v="02,07,2023  09:11:43"/>
    <n v="144"/>
    <s v="On-time"/>
    <n v="1165"/>
    <n v="482.72"/>
    <n v="482.72"/>
    <n v="30"/>
    <s v="Female"/>
    <s v="Medium"/>
    <x v="3"/>
    <x v="0"/>
    <n v="1"/>
    <s v="Silver"/>
    <s v="Desk"/>
    <n v="6.6"/>
    <n v="3"/>
    <n v="71"/>
    <n v="0"/>
    <n v="0"/>
    <s v="Aisle"/>
  </r>
  <r>
    <s v="P2186"/>
    <s v="F1317"/>
    <s v="United"/>
    <x v="3"/>
    <x v="0"/>
    <s v="04,11,2024  05:41:07"/>
    <n v="220"/>
    <s v="On-time"/>
    <n v="654"/>
    <n v="347.31"/>
    <n v="347.31"/>
    <n v="56"/>
    <s v="Female"/>
    <s v="Low"/>
    <x v="1"/>
    <x v="0"/>
    <n v="0"/>
    <s v="None"/>
    <s v="Desk"/>
    <n v="2.8"/>
    <n v="7"/>
    <n v="22"/>
    <n v="0"/>
    <n v="0"/>
    <s v="Middle"/>
  </r>
  <r>
    <s v="P2187"/>
    <s v="F1836"/>
    <s v="American Airlines"/>
    <x v="7"/>
    <x v="6"/>
    <s v="26,11,2023  17:30:46"/>
    <n v="128"/>
    <s v="On-time"/>
    <n v="1210"/>
    <n v="196.12"/>
    <n v="196.12"/>
    <n v="31"/>
    <s v="Male"/>
    <s v="Medium"/>
    <x v="3"/>
    <x v="1"/>
    <n v="0"/>
    <s v="None"/>
    <s v="Desk"/>
    <n v="6.7"/>
    <n v="21"/>
    <n v="36"/>
    <n v="0"/>
    <n v="0"/>
    <s v="Middle"/>
  </r>
  <r>
    <s v="P2188"/>
    <s v="F408"/>
    <s v="Delta"/>
    <x v="0"/>
    <x v="6"/>
    <s v="12,12,2023  10:13:06"/>
    <n v="97"/>
    <s v="Cancelled"/>
    <n v="1639"/>
    <n v="239.6"/>
    <n v="239.6"/>
    <n v="63"/>
    <s v="Female"/>
    <s v="Low"/>
    <x v="0"/>
    <x v="2"/>
    <n v="1"/>
    <s v="Silver"/>
    <s v="Mobile App"/>
    <n v="6.9"/>
    <n v="15"/>
    <n v="31"/>
    <n v="0"/>
    <n v="0"/>
    <s v="Middle"/>
  </r>
  <r>
    <s v="P2189"/>
    <s v="F1357"/>
    <s v="Southwest"/>
    <x v="1"/>
    <x v="7"/>
    <s v="02,06,2023  07:28:04"/>
    <n v="210"/>
    <s v="On-time"/>
    <n v="1326"/>
    <n v="514.67999999999995"/>
    <n v="514.67999999999995"/>
    <n v="76"/>
    <s v="Male"/>
    <s v="Medium"/>
    <x v="1"/>
    <x v="1"/>
    <n v="1"/>
    <s v="Gold"/>
    <s v="Desk"/>
    <n v="6.1"/>
    <n v="16"/>
    <n v="108"/>
    <n v="0"/>
    <n v="0"/>
    <s v="Middle"/>
  </r>
  <r>
    <s v="P2190"/>
    <s v="F543"/>
    <s v="Delta"/>
    <x v="4"/>
    <x v="3"/>
    <s v="09,05,2024  18:29:56"/>
    <n v="206"/>
    <s v="On-time"/>
    <n v="1088"/>
    <n v="176.81"/>
    <n v="176.81"/>
    <n v="47"/>
    <s v="Female"/>
    <s v="Medium"/>
    <x v="2"/>
    <x v="1"/>
    <n v="2"/>
    <s v="Silver"/>
    <s v="Desk"/>
    <n v="6.3"/>
    <n v="2"/>
    <n v="51"/>
    <n v="0"/>
    <n v="1"/>
    <s v="Middle"/>
  </r>
  <r>
    <s v="P2191"/>
    <s v="F1318"/>
    <s v="American Airlines"/>
    <x v="3"/>
    <x v="4"/>
    <s v="01,07,2023  10:45:36"/>
    <n v="190"/>
    <s v="On-time"/>
    <n v="1585"/>
    <n v="299.29000000000002"/>
    <n v="299.29000000000002"/>
    <n v="27"/>
    <s v="Male"/>
    <s v="Medium"/>
    <x v="2"/>
    <x v="0"/>
    <n v="0"/>
    <s v="None"/>
    <s v="Mobile App"/>
    <n v="5.9"/>
    <n v="2"/>
    <n v="95"/>
    <n v="0"/>
    <n v="1"/>
    <s v="Aisle"/>
  </r>
  <r>
    <s v="P2192"/>
    <s v="F475"/>
    <s v="American Airlines"/>
    <x v="5"/>
    <x v="1"/>
    <s v="22,07,2023  01:48:45"/>
    <n v="90"/>
    <s v="On-time"/>
    <n v="1305"/>
    <n v="235.72"/>
    <n v="235.72"/>
    <n v="38"/>
    <s v="Female"/>
    <s v="Medium"/>
    <x v="2"/>
    <x v="1"/>
    <n v="0"/>
    <s v="None"/>
    <s v="Airport Kiosk"/>
    <n v="9.1999999999999993"/>
    <n v="13"/>
    <n v="2"/>
    <n v="0"/>
    <n v="0"/>
    <s v="Aisle"/>
  </r>
  <r>
    <s v="P2193"/>
    <s v="F50"/>
    <s v="Southwest"/>
    <x v="1"/>
    <x v="3"/>
    <s v="27,03,2025  06:37:45"/>
    <n v="150"/>
    <s v="Delayed"/>
    <n v="1348"/>
    <n v="315.33999999999997"/>
    <n v="315.33999999999997"/>
    <n v="62"/>
    <s v="Male"/>
    <s v="Low"/>
    <x v="1"/>
    <x v="1"/>
    <n v="1"/>
    <s v="Silver"/>
    <s v="Desk"/>
    <n v="4.9000000000000004"/>
    <n v="2"/>
    <n v="18"/>
    <n v="0"/>
    <n v="0"/>
    <s v="Window"/>
  </r>
  <r>
    <s v="P2194"/>
    <s v="F1081"/>
    <s v="United"/>
    <x v="2"/>
    <x v="2"/>
    <s v="03,03,2025  20:02:17"/>
    <n v="231"/>
    <s v="On-time"/>
    <n v="973"/>
    <n v="449.8"/>
    <n v="449.8"/>
    <n v="27"/>
    <s v="Male"/>
    <s v="Low"/>
    <x v="0"/>
    <x v="1"/>
    <n v="2"/>
    <s v="None"/>
    <s v="Desk"/>
    <n v="7.4"/>
    <n v="16"/>
    <n v="11"/>
    <n v="1"/>
    <n v="0"/>
    <s v="Window"/>
  </r>
  <r>
    <s v="P2195"/>
    <s v="F97"/>
    <s v="Southwest"/>
    <x v="0"/>
    <x v="6"/>
    <s v="31,01,2025  19:51:55"/>
    <n v="184"/>
    <s v="On-time"/>
    <n v="1544"/>
    <n v="479.93"/>
    <n v="479.93"/>
    <n v="79"/>
    <s v="Male"/>
    <s v="Low"/>
    <x v="2"/>
    <x v="1"/>
    <n v="0"/>
    <s v="Gold"/>
    <s v="Desk"/>
    <n v="4.9000000000000004"/>
    <n v="33"/>
    <n v="15"/>
    <n v="0"/>
    <n v="0"/>
    <s v="Window"/>
  </r>
  <r>
    <s v="P2196"/>
    <s v="F1596"/>
    <s v="Southwest"/>
    <x v="5"/>
    <x v="1"/>
    <s v="26,04,2024  20:37:02"/>
    <n v="127"/>
    <s v="On-time"/>
    <n v="1393"/>
    <n v="375.72"/>
    <n v="375.72"/>
    <n v="26"/>
    <s v="Female"/>
    <s v="High"/>
    <x v="2"/>
    <x v="1"/>
    <n v="0"/>
    <s v="Platinum"/>
    <s v="Online"/>
    <n v="3.8"/>
    <n v="12"/>
    <n v="43"/>
    <n v="0"/>
    <n v="0"/>
    <s v="Middle"/>
  </r>
  <r>
    <s v="P2197"/>
    <s v="F51"/>
    <s v="JetBlue"/>
    <x v="4"/>
    <x v="2"/>
    <s v="11,07,2023  05:50:49"/>
    <n v="141"/>
    <s v="On-time"/>
    <n v="968"/>
    <n v="254.36"/>
    <n v="254.36"/>
    <n v="79"/>
    <s v="Male"/>
    <s v="Low"/>
    <x v="2"/>
    <x v="0"/>
    <n v="2"/>
    <s v="Silver"/>
    <s v="Desk"/>
    <n v="6.1"/>
    <n v="8"/>
    <n v="13"/>
    <n v="0"/>
    <n v="0"/>
    <s v="Aisle"/>
  </r>
  <r>
    <s v="P2198"/>
    <s v="F1508"/>
    <s v="American Airlines"/>
    <x v="1"/>
    <x v="0"/>
    <s v="18,07,2024  02:07:18"/>
    <n v="140"/>
    <s v="On-time"/>
    <n v="1134"/>
    <n v="461.28"/>
    <n v="461.28"/>
    <n v="54"/>
    <s v="Female"/>
    <s v="Low"/>
    <x v="0"/>
    <x v="2"/>
    <n v="0"/>
    <s v="None"/>
    <s v="Airport Kiosk"/>
    <n v="6.6"/>
    <n v="3"/>
    <n v="75"/>
    <n v="0"/>
    <n v="0"/>
    <s v="Window"/>
  </r>
  <r>
    <s v="P2199"/>
    <s v="F1815"/>
    <s v="American Airlines"/>
    <x v="3"/>
    <x v="4"/>
    <s v="06,06,2024  11:29:33"/>
    <n v="251"/>
    <s v="On-time"/>
    <n v="871"/>
    <n v="373.56"/>
    <n v="373.56"/>
    <n v="68"/>
    <s v="Female"/>
    <s v="High"/>
    <x v="3"/>
    <x v="1"/>
    <n v="0"/>
    <s v="Silver"/>
    <s v="Airport Kiosk"/>
    <n v="9.8000000000000007"/>
    <n v="17"/>
    <n v="99"/>
    <n v="0"/>
    <n v="0"/>
    <s v="Aisle"/>
  </r>
  <r>
    <s v="P2200"/>
    <s v="F1707"/>
    <s v="Delta"/>
    <x v="2"/>
    <x v="6"/>
    <s v="26,04,2024  11:44:27"/>
    <n v="79"/>
    <s v="On-time"/>
    <n v="2009"/>
    <n v="369.36"/>
    <n v="369.36"/>
    <n v="48"/>
    <s v="Female"/>
    <s v="Medium"/>
    <x v="2"/>
    <x v="2"/>
    <n v="0"/>
    <s v="None"/>
    <s v="Airport Kiosk"/>
    <n v="4.9000000000000004"/>
    <n v="1"/>
    <n v="40"/>
    <n v="0"/>
    <n v="0"/>
    <s v="Middle"/>
  </r>
  <r>
    <s v="P2201"/>
    <s v="F1264"/>
    <s v="American Airlines"/>
    <x v="7"/>
    <x v="4"/>
    <s v="21,05,2024  00:50:48"/>
    <n v="180"/>
    <s v="On-time"/>
    <n v="513"/>
    <n v="264.57"/>
    <n v="264.57"/>
    <n v="34"/>
    <s v="Male"/>
    <s v="Low"/>
    <x v="0"/>
    <x v="1"/>
    <n v="2"/>
    <s v="Gold"/>
    <s v="Desk"/>
    <n v="7.1"/>
    <n v="7"/>
    <n v="79"/>
    <n v="0"/>
    <n v="0"/>
    <s v="Middle"/>
  </r>
  <r>
    <s v="P2202"/>
    <s v="F1730"/>
    <s v="American Airlines"/>
    <x v="1"/>
    <x v="5"/>
    <s v="01,09,2023  06:59:41"/>
    <n v="161"/>
    <s v="On-time"/>
    <n v="732"/>
    <n v="378.18"/>
    <n v="378.18"/>
    <n v="39"/>
    <s v="Female"/>
    <s v="Low"/>
    <x v="3"/>
    <x v="1"/>
    <n v="0"/>
    <s v="None"/>
    <s v="Desk"/>
    <n v="5.6"/>
    <n v="4"/>
    <n v="24"/>
    <n v="0"/>
    <n v="0"/>
    <s v="Window"/>
  </r>
  <r>
    <s v="P2203"/>
    <s v="F719"/>
    <s v="Delta"/>
    <x v="3"/>
    <x v="5"/>
    <s v="05,09,2023  17:24:09"/>
    <n v="114"/>
    <s v="Delayed"/>
    <n v="740"/>
    <n v="459.23"/>
    <n v="459.23"/>
    <n v="59"/>
    <s v="Female"/>
    <s v="Medium"/>
    <x v="3"/>
    <x v="1"/>
    <n v="1"/>
    <s v="None"/>
    <s v="Airport Kiosk"/>
    <n v="8.9"/>
    <n v="18"/>
    <n v="41"/>
    <n v="0"/>
    <n v="1"/>
    <s v="Aisle"/>
  </r>
  <r>
    <s v="P2204"/>
    <s v="F1748"/>
    <s v="Southwest"/>
    <x v="0"/>
    <x v="1"/>
    <s v="09,01,2025  22:43:47"/>
    <n v="80"/>
    <s v="Delayed"/>
    <n v="1214"/>
    <n v="315.04000000000002"/>
    <n v="315.04000000000002"/>
    <n v="73"/>
    <s v="Male"/>
    <s v="Medium"/>
    <x v="1"/>
    <x v="3"/>
    <n v="2"/>
    <s v="Silver"/>
    <s v="Online"/>
    <n v="8.6"/>
    <n v="14"/>
    <n v="6"/>
    <n v="0"/>
    <n v="0"/>
    <s v="Window"/>
  </r>
  <r>
    <s v="P2205"/>
    <s v="F120"/>
    <s v="American Airlines"/>
    <x v="6"/>
    <x v="7"/>
    <s v="07,10,2024  06:11:25"/>
    <n v="154"/>
    <s v="Delayed"/>
    <n v="603"/>
    <n v="518.03"/>
    <n v="518.03"/>
    <n v="28"/>
    <s v="Female"/>
    <s v="Medium"/>
    <x v="0"/>
    <x v="2"/>
    <n v="2"/>
    <s v="Gold"/>
    <s v="Desk"/>
    <n v="7.1"/>
    <n v="5"/>
    <n v="57"/>
    <n v="0"/>
    <n v="0"/>
    <s v="Aisle"/>
  </r>
  <r>
    <s v="P2206"/>
    <s v="F12"/>
    <s v="United"/>
    <x v="1"/>
    <x v="7"/>
    <s v="06,02,2024  20:26:58"/>
    <n v="238"/>
    <s v="On-time"/>
    <n v="856"/>
    <n v="462.05"/>
    <n v="462.05"/>
    <n v="53"/>
    <s v="Female"/>
    <s v="High"/>
    <x v="3"/>
    <x v="3"/>
    <n v="0"/>
    <s v="Silver"/>
    <s v="Airport Kiosk"/>
    <n v="4"/>
    <n v="31"/>
    <n v="86"/>
    <n v="0"/>
    <n v="0"/>
    <s v="Window"/>
  </r>
  <r>
    <s v="P2207"/>
    <s v="F1212"/>
    <s v="American Airlines"/>
    <x v="7"/>
    <x v="5"/>
    <s v="14,07,2024  20:20:44"/>
    <n v="327"/>
    <s v="On-time"/>
    <n v="978"/>
    <n v="454.97"/>
    <n v="454.97"/>
    <n v="49"/>
    <s v="Male"/>
    <s v="Medium"/>
    <x v="1"/>
    <x v="2"/>
    <n v="1"/>
    <s v="None"/>
    <s v="Mobile App"/>
    <n v="6.9"/>
    <n v="4"/>
    <n v="64"/>
    <n v="0"/>
    <n v="0"/>
    <s v="Window"/>
  </r>
  <r>
    <s v="P2208"/>
    <s v="F662"/>
    <s v="Delta"/>
    <x v="5"/>
    <x v="4"/>
    <s v="08,12,2023  07:56:44"/>
    <n v="198"/>
    <s v="On-time"/>
    <n v="873"/>
    <n v="337.78"/>
    <n v="337.78"/>
    <n v="58"/>
    <s v="Female"/>
    <s v="Medium"/>
    <x v="0"/>
    <x v="0"/>
    <n v="0"/>
    <s v="None"/>
    <s v="Mobile App"/>
    <n v="7.2"/>
    <n v="11"/>
    <n v="85"/>
    <n v="0"/>
    <n v="0"/>
    <s v="Window"/>
  </r>
  <r>
    <s v="P2209"/>
    <s v="F1968"/>
    <s v="JetBlue"/>
    <x v="7"/>
    <x v="7"/>
    <s v="04,09,2024  07:48:10"/>
    <n v="67"/>
    <s v="On-time"/>
    <n v="1135"/>
    <n v="352.12"/>
    <n v="352.12"/>
    <n v="48"/>
    <s v="Male"/>
    <s v="Medium"/>
    <x v="2"/>
    <x v="1"/>
    <n v="1"/>
    <s v="Gold"/>
    <s v="Mobile App"/>
    <n v="1.9"/>
    <n v="15"/>
    <n v="92"/>
    <n v="0"/>
    <n v="0"/>
    <s v="Middle"/>
  </r>
  <r>
    <s v="P2210"/>
    <s v="F1502"/>
    <s v="United"/>
    <x v="7"/>
    <x v="3"/>
    <s v="08,04,2025  05:48:40"/>
    <n v="196"/>
    <s v="On-time"/>
    <n v="1783"/>
    <n v="394.57"/>
    <n v="394.57"/>
    <n v="56"/>
    <s v="Female"/>
    <s v="Medium"/>
    <x v="0"/>
    <x v="1"/>
    <n v="1"/>
    <s v="None"/>
    <s v="Airport Kiosk"/>
    <n v="7.2"/>
    <n v="11"/>
    <n v="119"/>
    <n v="0"/>
    <n v="0"/>
    <s v="Aisle"/>
  </r>
  <r>
    <s v="P2211"/>
    <s v="F1255"/>
    <s v="American Airlines"/>
    <x v="0"/>
    <x v="6"/>
    <s v="12,05,2023  01:57:40"/>
    <n v="182"/>
    <s v="On-time"/>
    <n v="1511"/>
    <n v="316.5"/>
    <n v="316.5"/>
    <n v="63"/>
    <s v="Female"/>
    <s v="High"/>
    <x v="1"/>
    <x v="0"/>
    <n v="0"/>
    <s v="Platinum"/>
    <s v="Online"/>
    <n v="7"/>
    <n v="4"/>
    <n v="88"/>
    <n v="0"/>
    <n v="0"/>
    <s v="Window"/>
  </r>
  <r>
    <s v="P2212"/>
    <s v="F870"/>
    <s v="Delta"/>
    <x v="1"/>
    <x v="4"/>
    <s v="30,03,2024  20:31:02"/>
    <n v="224"/>
    <s v="Cancelled"/>
    <n v="1347"/>
    <n v="347.86"/>
    <n v="347.86"/>
    <n v="66"/>
    <s v="Male"/>
    <s v="Medium"/>
    <x v="0"/>
    <x v="1"/>
    <n v="0"/>
    <s v="None"/>
    <s v="Online"/>
    <n v="6.9"/>
    <n v="11"/>
    <n v="97"/>
    <n v="0"/>
    <n v="0"/>
    <s v="Middle"/>
  </r>
  <r>
    <s v="P2213"/>
    <s v="F1492"/>
    <s v="JetBlue"/>
    <x v="7"/>
    <x v="7"/>
    <s v="05,12,2024  16:15:01"/>
    <n v="189"/>
    <s v="On-time"/>
    <n v="1333"/>
    <n v="485.58"/>
    <n v="485.58"/>
    <n v="64"/>
    <s v="Female"/>
    <s v="Low"/>
    <x v="3"/>
    <x v="1"/>
    <n v="1"/>
    <s v="Gold"/>
    <s v="Online"/>
    <n v="6.7"/>
    <n v="13"/>
    <n v="52"/>
    <n v="1"/>
    <n v="0"/>
    <s v="Middle"/>
  </r>
  <r>
    <s v="P2214"/>
    <s v="F621"/>
    <s v="United"/>
    <x v="6"/>
    <x v="5"/>
    <s v="14,02,2024  07:49:58"/>
    <n v="85"/>
    <s v="On-time"/>
    <n v="830"/>
    <n v="391.74"/>
    <n v="391.74"/>
    <n v="63"/>
    <s v="Male"/>
    <s v="Medium"/>
    <x v="0"/>
    <x v="0"/>
    <n v="0"/>
    <s v="None"/>
    <s v="Online"/>
    <n v="6.7"/>
    <n v="15"/>
    <n v="108"/>
    <n v="0"/>
    <n v="0"/>
    <s v="Aisle"/>
  </r>
  <r>
    <s v="P2215"/>
    <s v="F1018"/>
    <s v="Delta"/>
    <x v="3"/>
    <x v="0"/>
    <s v="14,10,2023  09:28:31"/>
    <n v="198"/>
    <s v="On-time"/>
    <n v="1076"/>
    <n v="350.4"/>
    <n v="350.4"/>
    <n v="56"/>
    <s v="Male"/>
    <s v="Low"/>
    <x v="1"/>
    <x v="1"/>
    <n v="1"/>
    <s v="Platinum"/>
    <s v="Desk"/>
    <n v="4.5"/>
    <n v="12"/>
    <n v="118"/>
    <n v="0"/>
    <n v="0"/>
    <s v="Window"/>
  </r>
  <r>
    <s v="P2216"/>
    <s v="F1528"/>
    <s v="American Airlines"/>
    <x v="7"/>
    <x v="2"/>
    <s v="26,10,2023  19:05:35"/>
    <n v="91"/>
    <s v="Delayed"/>
    <n v="1339"/>
    <n v="394.3"/>
    <n v="394.3"/>
    <n v="72"/>
    <s v="Female"/>
    <s v="Low"/>
    <x v="2"/>
    <x v="2"/>
    <n v="0"/>
    <s v="None"/>
    <s v="Online"/>
    <n v="6"/>
    <n v="9"/>
    <n v="34"/>
    <n v="1"/>
    <n v="0"/>
    <s v="Middle"/>
  </r>
  <r>
    <s v="P2217"/>
    <s v="F1603"/>
    <s v="Delta"/>
    <x v="6"/>
    <x v="6"/>
    <s v="07,05,2023  07:53:27"/>
    <n v="237"/>
    <s v="Delayed"/>
    <n v="683"/>
    <n v="329.37"/>
    <n v="329.37"/>
    <n v="63"/>
    <s v="Female"/>
    <s v="Medium"/>
    <x v="3"/>
    <x v="0"/>
    <n v="1"/>
    <s v="Silver"/>
    <s v="Mobile App"/>
    <n v="7.4"/>
    <n v="10"/>
    <n v="61"/>
    <n v="1"/>
    <n v="0"/>
    <s v="Middle"/>
  </r>
  <r>
    <s v="P2218"/>
    <s v="F532"/>
    <s v="JetBlue"/>
    <x v="4"/>
    <x v="0"/>
    <s v="06,03,2024  22:46:26"/>
    <n v="285"/>
    <s v="Delayed"/>
    <n v="737"/>
    <n v="299.2"/>
    <n v="299.2"/>
    <n v="79"/>
    <s v="Female"/>
    <s v="Medium"/>
    <x v="3"/>
    <x v="2"/>
    <n v="1"/>
    <s v="None"/>
    <s v="Mobile App"/>
    <n v="5.5"/>
    <n v="14"/>
    <n v="111"/>
    <n v="0"/>
    <n v="0"/>
    <s v="Window"/>
  </r>
  <r>
    <s v="P2219"/>
    <s v="F208"/>
    <s v="JetBlue"/>
    <x v="2"/>
    <x v="5"/>
    <s v="06,07,2023  17:37:34"/>
    <n v="108"/>
    <s v="On-time"/>
    <n v="1159"/>
    <n v="373.49"/>
    <n v="373.49"/>
    <n v="38"/>
    <s v="Male"/>
    <s v="Medium"/>
    <x v="3"/>
    <x v="2"/>
    <n v="0"/>
    <s v="None"/>
    <s v="Online"/>
    <n v="8.9"/>
    <n v="33"/>
    <n v="8"/>
    <n v="0"/>
    <n v="0"/>
    <s v="Window"/>
  </r>
  <r>
    <s v="P2220"/>
    <s v="F899"/>
    <s v="United"/>
    <x v="5"/>
    <x v="1"/>
    <s v="11,09,2023  06:50:18"/>
    <n v="260"/>
    <s v="On-time"/>
    <n v="1604"/>
    <n v="345.31"/>
    <n v="345.31"/>
    <n v="32"/>
    <s v="Male"/>
    <s v="Medium"/>
    <x v="0"/>
    <x v="1"/>
    <n v="1"/>
    <s v="Platinum"/>
    <s v="Airport Kiosk"/>
    <n v="7.5"/>
    <n v="2"/>
    <n v="53"/>
    <n v="0"/>
    <n v="0"/>
    <s v="Middle"/>
  </r>
  <r>
    <s v="P2221"/>
    <s v="F1329"/>
    <s v="United"/>
    <x v="3"/>
    <x v="3"/>
    <s v="14,11,2024  15:05:07"/>
    <n v="235"/>
    <s v="On-time"/>
    <n v="1453"/>
    <n v="499.17"/>
    <n v="499.17"/>
    <n v="21"/>
    <s v="Female"/>
    <s v="Low"/>
    <x v="0"/>
    <x v="1"/>
    <n v="0"/>
    <s v="Silver"/>
    <s v="Airport Kiosk"/>
    <n v="6.7"/>
    <n v="1"/>
    <n v="15"/>
    <n v="1"/>
    <n v="0"/>
    <s v="Aisle"/>
  </r>
  <r>
    <s v="P2222"/>
    <s v="F1090"/>
    <s v="JetBlue"/>
    <x v="1"/>
    <x v="3"/>
    <s v="15,03,2024  00:53:28"/>
    <n v="144"/>
    <s v="On-time"/>
    <n v="761"/>
    <n v="198.54"/>
    <n v="198.54"/>
    <n v="50"/>
    <s v="Female"/>
    <s v="High"/>
    <x v="1"/>
    <x v="1"/>
    <n v="2"/>
    <s v="Platinum"/>
    <s v="Desk"/>
    <n v="8.6"/>
    <n v="10"/>
    <n v="56"/>
    <n v="0"/>
    <n v="0"/>
    <s v="Middle"/>
  </r>
  <r>
    <s v="P2223"/>
    <s v="F1270"/>
    <s v="United"/>
    <x v="2"/>
    <x v="2"/>
    <s v="25,09,2023  07:46:19"/>
    <n v="197"/>
    <s v="Cancelled"/>
    <n v="1243"/>
    <n v="486.07"/>
    <n v="486.07"/>
    <n v="23"/>
    <s v="Male"/>
    <s v="Medium"/>
    <x v="3"/>
    <x v="1"/>
    <n v="0"/>
    <s v="Platinum"/>
    <s v="Mobile App"/>
    <n v="6.9"/>
    <n v="1"/>
    <n v="78"/>
    <n v="0"/>
    <n v="0"/>
    <s v="Middle"/>
  </r>
  <r>
    <s v="P2224"/>
    <s v="F587"/>
    <s v="Southwest"/>
    <x v="1"/>
    <x v="4"/>
    <s v="21,09,2023  17:20:09"/>
    <n v="255"/>
    <s v="On-time"/>
    <n v="969"/>
    <n v="520.04"/>
    <n v="520.04"/>
    <n v="56"/>
    <s v="Female"/>
    <s v="Low"/>
    <x v="1"/>
    <x v="1"/>
    <n v="0"/>
    <s v="Silver"/>
    <s v="Airport Kiosk"/>
    <n v="6.3"/>
    <n v="4"/>
    <n v="111"/>
    <n v="0"/>
    <n v="0"/>
    <s v="Middle"/>
  </r>
  <r>
    <s v="P2225"/>
    <s v="F1389"/>
    <s v="United"/>
    <x v="3"/>
    <x v="3"/>
    <s v="17,10,2024  17:45:29"/>
    <n v="193"/>
    <s v="Cancelled"/>
    <n v="900"/>
    <n v="329.02"/>
    <n v="329.02"/>
    <n v="33"/>
    <s v="Male"/>
    <s v="Medium"/>
    <x v="2"/>
    <x v="1"/>
    <n v="2"/>
    <s v="Silver"/>
    <s v="Mobile App"/>
    <n v="8.8000000000000007"/>
    <n v="1"/>
    <n v="108"/>
    <n v="0"/>
    <n v="1"/>
    <s v="Middle"/>
  </r>
  <r>
    <s v="P2226"/>
    <s v="F593"/>
    <s v="American Airlines"/>
    <x v="7"/>
    <x v="3"/>
    <s v="08,04,2024  15:22:33"/>
    <n v="192"/>
    <s v="On-time"/>
    <n v="1077"/>
    <n v="310.81"/>
    <n v="310.81"/>
    <n v="45"/>
    <s v="Female"/>
    <s v="Medium"/>
    <x v="2"/>
    <x v="1"/>
    <n v="0"/>
    <s v="Silver"/>
    <s v="Desk"/>
    <n v="7.5"/>
    <n v="9"/>
    <n v="30"/>
    <n v="0"/>
    <n v="0"/>
    <s v="Aisle"/>
  </r>
  <r>
    <s v="P2227"/>
    <s v="F203"/>
    <s v="Delta"/>
    <x v="5"/>
    <x v="7"/>
    <s v="26,05,2023  21:56:16"/>
    <n v="207"/>
    <s v="On-time"/>
    <n v="1253"/>
    <n v="281.63"/>
    <n v="281.63"/>
    <n v="26"/>
    <s v="Male"/>
    <s v="High"/>
    <x v="2"/>
    <x v="1"/>
    <n v="2"/>
    <s v="None"/>
    <s v="Mobile App"/>
    <n v="4.5"/>
    <n v="15"/>
    <n v="33"/>
    <n v="0"/>
    <n v="0"/>
    <s v="Aisle"/>
  </r>
  <r>
    <s v="P2228"/>
    <s v="F1084"/>
    <s v="Delta"/>
    <x v="6"/>
    <x v="7"/>
    <s v="07,08,2023  18:25:58"/>
    <n v="81"/>
    <s v="Delayed"/>
    <n v="829"/>
    <n v="493.26"/>
    <n v="493.26"/>
    <n v="20"/>
    <s v="Male"/>
    <s v="High"/>
    <x v="1"/>
    <x v="1"/>
    <n v="0"/>
    <s v="None"/>
    <s v="Airport Kiosk"/>
    <n v="6.1"/>
    <n v="3"/>
    <n v="41"/>
    <n v="0"/>
    <n v="0"/>
    <s v="Aisle"/>
  </r>
  <r>
    <s v="P2229"/>
    <s v="F425"/>
    <s v="United"/>
    <x v="7"/>
    <x v="1"/>
    <s v="02,04,2024  17:00:17"/>
    <n v="163"/>
    <s v="On-time"/>
    <n v="1204"/>
    <n v="292.45"/>
    <n v="292.45"/>
    <n v="30"/>
    <s v="Male"/>
    <s v="Medium"/>
    <x v="2"/>
    <x v="2"/>
    <n v="2"/>
    <s v="None"/>
    <s v="Desk"/>
    <n v="8.6"/>
    <n v="25"/>
    <n v="118"/>
    <n v="0"/>
    <n v="0"/>
    <s v="Aisle"/>
  </r>
  <r>
    <s v="P2230"/>
    <s v="F622"/>
    <s v="American Airlines"/>
    <x v="5"/>
    <x v="2"/>
    <s v="21,02,2024  01:43:01"/>
    <n v="127"/>
    <s v="Delayed"/>
    <n v="1152"/>
    <n v="206.87"/>
    <n v="206.87"/>
    <n v="57"/>
    <s v="Female"/>
    <s v="Medium"/>
    <x v="3"/>
    <x v="1"/>
    <n v="1"/>
    <s v="Silver"/>
    <s v="Airport Kiosk"/>
    <n v="6.1"/>
    <n v="10"/>
    <n v="73"/>
    <n v="0"/>
    <n v="0"/>
    <s v="Middle"/>
  </r>
  <r>
    <s v="P2231"/>
    <s v="F495"/>
    <s v="United"/>
    <x v="6"/>
    <x v="0"/>
    <s v="30,07,2023  21:54:50"/>
    <n v="158"/>
    <s v="On-time"/>
    <n v="1380"/>
    <n v="233.21"/>
    <n v="233.21"/>
    <n v="52"/>
    <s v="Female"/>
    <s v="Low"/>
    <x v="0"/>
    <x v="1"/>
    <n v="0"/>
    <s v="None"/>
    <s v="Mobile App"/>
    <n v="8.6999999999999993"/>
    <n v="44"/>
    <n v="46"/>
    <n v="0"/>
    <n v="0"/>
    <s v="Window"/>
  </r>
  <r>
    <s v="P2232"/>
    <s v="F1719"/>
    <s v="American Airlines"/>
    <x v="2"/>
    <x v="6"/>
    <s v="01,11,2023  01:35:22"/>
    <n v="230"/>
    <s v="On-time"/>
    <n v="1415"/>
    <n v="379.56"/>
    <n v="379.56"/>
    <n v="57"/>
    <s v="Male"/>
    <s v="Medium"/>
    <x v="3"/>
    <x v="1"/>
    <n v="0"/>
    <s v="Silver"/>
    <s v="Online"/>
    <n v="9.6"/>
    <n v="10"/>
    <n v="41"/>
    <n v="0"/>
    <n v="1"/>
    <s v="Middle"/>
  </r>
  <r>
    <s v="P2233"/>
    <s v="F1764"/>
    <s v="American Airlines"/>
    <x v="2"/>
    <x v="6"/>
    <s v="06,01,2025  12:10:35"/>
    <n v="210"/>
    <s v="Delayed"/>
    <n v="1094"/>
    <n v="197.74"/>
    <n v="197.74"/>
    <n v="40"/>
    <s v="Female"/>
    <s v="Low"/>
    <x v="2"/>
    <x v="1"/>
    <n v="0"/>
    <s v="None"/>
    <s v="Airport Kiosk"/>
    <n v="6.5"/>
    <n v="15"/>
    <n v="36"/>
    <n v="0"/>
    <n v="0"/>
    <s v="Window"/>
  </r>
  <r>
    <s v="P2234"/>
    <s v="F1509"/>
    <s v="American Airlines"/>
    <x v="7"/>
    <x v="5"/>
    <s v="10,02,2025  09:27:28"/>
    <n v="217"/>
    <s v="On-time"/>
    <n v="1081"/>
    <n v="316.13"/>
    <n v="316.13"/>
    <n v="46"/>
    <s v="Female"/>
    <s v="Medium"/>
    <x v="3"/>
    <x v="1"/>
    <n v="0"/>
    <s v="None"/>
    <s v="Online"/>
    <n v="8.8000000000000007"/>
    <n v="11"/>
    <n v="79"/>
    <n v="1"/>
    <n v="0"/>
    <s v="Middle"/>
  </r>
  <r>
    <s v="P2235"/>
    <s v="F419"/>
    <s v="Delta"/>
    <x v="1"/>
    <x v="4"/>
    <s v="23,03,2024  11:46:38"/>
    <n v="101"/>
    <s v="Delayed"/>
    <n v="1050"/>
    <n v="327.64"/>
    <n v="327.64"/>
    <n v="55"/>
    <s v="Male"/>
    <s v="Low"/>
    <x v="2"/>
    <x v="1"/>
    <n v="0"/>
    <s v="Platinum"/>
    <s v="Airport Kiosk"/>
    <n v="6.6"/>
    <n v="2"/>
    <n v="51"/>
    <n v="0"/>
    <n v="0"/>
    <s v="Aisle"/>
  </r>
  <r>
    <s v="P2236"/>
    <s v="F96"/>
    <s v="Southwest"/>
    <x v="1"/>
    <x v="2"/>
    <s v="07,02,2025  00:03:52"/>
    <n v="205"/>
    <s v="On-time"/>
    <n v="1079"/>
    <n v="402.68"/>
    <n v="402.68"/>
    <n v="58"/>
    <s v="Female"/>
    <s v="Medium"/>
    <x v="0"/>
    <x v="1"/>
    <n v="0"/>
    <s v="Silver"/>
    <s v="Online"/>
    <n v="6.1"/>
    <n v="6"/>
    <n v="8"/>
    <n v="0"/>
    <n v="0"/>
    <s v="Middle"/>
  </r>
  <r>
    <s v="P2237"/>
    <s v="F34"/>
    <s v="United"/>
    <x v="5"/>
    <x v="5"/>
    <s v="28,05,2023  06:33:11"/>
    <n v="152"/>
    <s v="On-time"/>
    <n v="722"/>
    <n v="519.42999999999995"/>
    <n v="519.42999999999995"/>
    <n v="18"/>
    <s v="Female"/>
    <s v="Medium"/>
    <x v="0"/>
    <x v="1"/>
    <n v="0"/>
    <s v="Platinum"/>
    <s v="Desk"/>
    <n v="6.6"/>
    <n v="3"/>
    <n v="48"/>
    <n v="0"/>
    <n v="0"/>
    <s v="Window"/>
  </r>
  <r>
    <s v="P2238"/>
    <s v="F128"/>
    <s v="United"/>
    <x v="3"/>
    <x v="3"/>
    <s v="09,01,2024  02:53:41"/>
    <n v="142"/>
    <s v="On-time"/>
    <n v="1631"/>
    <n v="455.59"/>
    <n v="455.59"/>
    <n v="59"/>
    <s v="Female"/>
    <s v="High"/>
    <x v="0"/>
    <x v="1"/>
    <n v="0"/>
    <s v="None"/>
    <s v="Airport Kiosk"/>
    <n v="7"/>
    <n v="2"/>
    <n v="23"/>
    <n v="0"/>
    <n v="0"/>
    <s v="Middle"/>
  </r>
  <r>
    <s v="P2239"/>
    <s v="F1404"/>
    <s v="Delta"/>
    <x v="3"/>
    <x v="4"/>
    <s v="18,07,2024  18:02:31"/>
    <n v="237"/>
    <s v="On-time"/>
    <n v="1186"/>
    <n v="417.57"/>
    <n v="417.57"/>
    <n v="75"/>
    <s v="Female"/>
    <s v="Medium"/>
    <x v="1"/>
    <x v="2"/>
    <n v="0"/>
    <s v="Silver"/>
    <s v="Desk"/>
    <n v="8.4"/>
    <n v="2"/>
    <n v="110"/>
    <n v="0"/>
    <n v="0"/>
    <s v="Aisle"/>
  </r>
  <r>
    <s v="P2240"/>
    <s v="F665"/>
    <s v="JetBlue"/>
    <x v="0"/>
    <x v="2"/>
    <s v="17,10,2023  17:58:45"/>
    <n v="121"/>
    <s v="Delayed"/>
    <n v="1152"/>
    <n v="262.68"/>
    <n v="262.68"/>
    <n v="75"/>
    <s v="Male"/>
    <s v="Medium"/>
    <x v="3"/>
    <x v="2"/>
    <n v="3"/>
    <s v="Silver"/>
    <s v="Desk"/>
    <n v="5.9"/>
    <n v="3"/>
    <n v="96"/>
    <n v="0"/>
    <n v="1"/>
    <s v="Aisle"/>
  </r>
  <r>
    <s v="P2241"/>
    <s v="F424"/>
    <s v="American Airlines"/>
    <x v="3"/>
    <x v="4"/>
    <s v="09,06,2024  06:34:25"/>
    <n v="276"/>
    <s v="On-time"/>
    <n v="1690"/>
    <n v="293.3"/>
    <n v="293.3"/>
    <n v="45"/>
    <s v="Female"/>
    <s v="Medium"/>
    <x v="3"/>
    <x v="3"/>
    <n v="0"/>
    <s v="None"/>
    <s v="Desk"/>
    <n v="6.4"/>
    <n v="4"/>
    <n v="45"/>
    <n v="0"/>
    <n v="0"/>
    <s v="Window"/>
  </r>
  <r>
    <s v="P2242"/>
    <s v="F1453"/>
    <s v="JetBlue"/>
    <x v="7"/>
    <x v="4"/>
    <s v="06,04,2025  04:29:15"/>
    <n v="46"/>
    <s v="On-time"/>
    <n v="1409"/>
    <n v="293.75"/>
    <n v="293.75"/>
    <n v="45"/>
    <s v="Female"/>
    <s v="Medium"/>
    <x v="1"/>
    <x v="1"/>
    <n v="1"/>
    <s v="Silver"/>
    <s v="Mobile App"/>
    <n v="3.5"/>
    <n v="44"/>
    <n v="36"/>
    <n v="0"/>
    <n v="0"/>
    <s v="Window"/>
  </r>
  <r>
    <s v="P2243"/>
    <s v="F1954"/>
    <s v="Delta"/>
    <x v="5"/>
    <x v="5"/>
    <s v="19,02,2025  11:13:30"/>
    <n v="215"/>
    <s v="Delayed"/>
    <n v="1551"/>
    <n v="451.97"/>
    <n v="451.97"/>
    <n v="25"/>
    <s v="Male"/>
    <s v="Medium"/>
    <x v="3"/>
    <x v="1"/>
    <n v="1"/>
    <s v="None"/>
    <s v="Online"/>
    <n v="7"/>
    <n v="2"/>
    <n v="50"/>
    <n v="0"/>
    <n v="0"/>
    <s v="Aisle"/>
  </r>
  <r>
    <s v="P2244"/>
    <s v="F197"/>
    <s v="American Airlines"/>
    <x v="6"/>
    <x v="3"/>
    <s v="18,08,2023  07:33:31"/>
    <n v="223"/>
    <s v="On-time"/>
    <n v="1701"/>
    <n v="513.51"/>
    <n v="513.51"/>
    <n v="26"/>
    <s v="Female"/>
    <s v="Medium"/>
    <x v="3"/>
    <x v="1"/>
    <n v="1"/>
    <s v="Silver"/>
    <s v="Online"/>
    <n v="7.2"/>
    <n v="1"/>
    <n v="68"/>
    <n v="0"/>
    <n v="0"/>
    <s v="Aisle"/>
  </r>
  <r>
    <s v="P2245"/>
    <s v="F133"/>
    <s v="JetBlue"/>
    <x v="6"/>
    <x v="4"/>
    <s v="29,01,2024  03:06:46"/>
    <n v="44"/>
    <s v="On-time"/>
    <n v="1274"/>
    <n v="272.97000000000003"/>
    <n v="272.97000000000003"/>
    <n v="65"/>
    <s v="Female"/>
    <s v="Medium"/>
    <x v="0"/>
    <x v="1"/>
    <n v="0"/>
    <s v="Silver"/>
    <s v="Mobile App"/>
    <n v="6.1"/>
    <n v="3"/>
    <n v="36"/>
    <n v="0"/>
    <n v="0"/>
    <s v="Aisle"/>
  </r>
  <r>
    <s v="P2246"/>
    <s v="F1710"/>
    <s v="United"/>
    <x v="5"/>
    <x v="2"/>
    <s v="14,12,2024  21:43:18"/>
    <n v="166"/>
    <s v="On-time"/>
    <n v="1049"/>
    <n v="298.14"/>
    <n v="298.14"/>
    <n v="54"/>
    <s v="Female"/>
    <s v="Medium"/>
    <x v="0"/>
    <x v="1"/>
    <n v="0"/>
    <s v="Silver"/>
    <s v="Online"/>
    <n v="6.8"/>
    <n v="5"/>
    <n v="0"/>
    <n v="0"/>
    <n v="0"/>
    <s v="Window"/>
  </r>
  <r>
    <s v="P2247"/>
    <s v="F891"/>
    <s v="Southwest"/>
    <x v="6"/>
    <x v="1"/>
    <s v="22,04,2024  08:52:40"/>
    <n v="160"/>
    <s v="On-time"/>
    <n v="1122"/>
    <n v="431.45"/>
    <n v="431.45"/>
    <n v="36"/>
    <s v="Male"/>
    <s v="High"/>
    <x v="2"/>
    <x v="2"/>
    <n v="1"/>
    <s v="None"/>
    <s v="Desk"/>
    <n v="5.0999999999999996"/>
    <n v="2"/>
    <n v="114"/>
    <n v="0"/>
    <n v="0"/>
    <s v="Aisle"/>
  </r>
  <r>
    <s v="P2248"/>
    <s v="F744"/>
    <s v="United"/>
    <x v="5"/>
    <x v="0"/>
    <s v="08,09,2024  15:44:24"/>
    <n v="147"/>
    <s v="On-time"/>
    <n v="790"/>
    <n v="356.52"/>
    <n v="356.52"/>
    <n v="33"/>
    <s v="Male"/>
    <s v="Low"/>
    <x v="0"/>
    <x v="1"/>
    <n v="0"/>
    <s v="Platinum"/>
    <s v="Online"/>
    <n v="6.3"/>
    <n v="5"/>
    <n v="114"/>
    <n v="0"/>
    <n v="0"/>
    <s v="Aisle"/>
  </r>
  <r>
    <s v="P2249"/>
    <s v="F517"/>
    <s v="Southwest"/>
    <x v="6"/>
    <x v="1"/>
    <s v="11,02,2024  15:18:06"/>
    <n v="207"/>
    <s v="On-time"/>
    <n v="1511"/>
    <n v="397.64"/>
    <n v="397.64"/>
    <n v="53"/>
    <s v="Male"/>
    <s v="Medium"/>
    <x v="2"/>
    <x v="3"/>
    <n v="1"/>
    <s v="Gold"/>
    <s v="Desk"/>
    <n v="7.7"/>
    <n v="4"/>
    <n v="38"/>
    <n v="0"/>
    <n v="0"/>
    <s v="Window"/>
  </r>
  <r>
    <s v="P2250"/>
    <s v="F1898"/>
    <s v="United"/>
    <x v="3"/>
    <x v="3"/>
    <s v="31,01,2025  10:10:39"/>
    <n v="196"/>
    <s v="On-time"/>
    <n v="1208"/>
    <n v="453.72"/>
    <n v="453.72"/>
    <n v="58"/>
    <s v="Male"/>
    <s v="High"/>
    <x v="1"/>
    <x v="1"/>
    <n v="1"/>
    <s v="Gold"/>
    <s v="Mobile App"/>
    <n v="7.5"/>
    <n v="5"/>
    <n v="32"/>
    <n v="1"/>
    <n v="1"/>
    <s v="Aisle"/>
  </r>
  <r>
    <s v="P2251"/>
    <s v="F1421"/>
    <s v="United"/>
    <x v="4"/>
    <x v="4"/>
    <s v="03,06,2023  16:12:36"/>
    <n v="100"/>
    <s v="On-time"/>
    <n v="1690"/>
    <n v="324.79000000000002"/>
    <n v="324.79000000000002"/>
    <n v="28"/>
    <s v="Female"/>
    <s v="Medium"/>
    <x v="2"/>
    <x v="1"/>
    <n v="0"/>
    <s v="None"/>
    <s v="Desk"/>
    <n v="4.4000000000000004"/>
    <n v="40"/>
    <n v="28"/>
    <n v="0"/>
    <n v="0"/>
    <s v="Aisle"/>
  </r>
  <r>
    <s v="P2252"/>
    <s v="F1059"/>
    <s v="United"/>
    <x v="0"/>
    <x v="7"/>
    <s v="27,08,2023  08:20:27"/>
    <n v="137"/>
    <s v="On-time"/>
    <n v="1194"/>
    <n v="270.20999999999998"/>
    <n v="270.20999999999998"/>
    <n v="72"/>
    <s v="Female"/>
    <s v="Medium"/>
    <x v="2"/>
    <x v="1"/>
    <n v="2"/>
    <s v="Platinum"/>
    <s v="Desk"/>
    <n v="6.6"/>
    <n v="5"/>
    <n v="29"/>
    <n v="0"/>
    <n v="0"/>
    <s v="Window"/>
  </r>
  <r>
    <s v="P2253"/>
    <s v="F390"/>
    <s v="Delta"/>
    <x v="4"/>
    <x v="6"/>
    <s v="13,02,2025  22:17:15"/>
    <n v="161"/>
    <s v="On-time"/>
    <n v="1312"/>
    <n v="422.04"/>
    <n v="422.04"/>
    <n v="44"/>
    <s v="Male"/>
    <s v="Medium"/>
    <x v="3"/>
    <x v="1"/>
    <n v="1"/>
    <s v="None"/>
    <s v="Online"/>
    <n v="3.4"/>
    <n v="16"/>
    <n v="64"/>
    <n v="0"/>
    <n v="1"/>
    <s v="Window"/>
  </r>
  <r>
    <s v="P2254"/>
    <s v="F1757"/>
    <s v="United"/>
    <x v="2"/>
    <x v="7"/>
    <s v="28,06,2024  10:21:48"/>
    <n v="214"/>
    <s v="Delayed"/>
    <n v="897"/>
    <n v="508.35"/>
    <n v="508.35"/>
    <n v="61"/>
    <s v="Male"/>
    <s v="Medium"/>
    <x v="1"/>
    <x v="1"/>
    <n v="4"/>
    <s v="Silver"/>
    <s v="Airport Kiosk"/>
    <n v="5.3"/>
    <n v="10"/>
    <n v="43"/>
    <n v="0"/>
    <n v="0"/>
    <s v="Middle"/>
  </r>
  <r>
    <s v="P2255"/>
    <s v="F1583"/>
    <s v="Southwest"/>
    <x v="7"/>
    <x v="6"/>
    <s v="02,02,2025  23:06:58"/>
    <n v="142"/>
    <s v="On-time"/>
    <n v="1816"/>
    <n v="366.56"/>
    <n v="366.56"/>
    <n v="77"/>
    <s v="Male"/>
    <s v="Medium"/>
    <x v="3"/>
    <x v="1"/>
    <n v="1"/>
    <s v="None"/>
    <s v="Online"/>
    <n v="7.6"/>
    <n v="13"/>
    <n v="9"/>
    <n v="0"/>
    <n v="0"/>
    <s v="Middle"/>
  </r>
  <r>
    <s v="P2256"/>
    <s v="F562"/>
    <s v="United"/>
    <x v="2"/>
    <x v="6"/>
    <s v="29,11,2023  01:25:31"/>
    <n v="203"/>
    <s v="On-time"/>
    <n v="1102"/>
    <n v="417.67"/>
    <n v="417.67"/>
    <n v="60"/>
    <s v="Male"/>
    <s v="High"/>
    <x v="1"/>
    <x v="0"/>
    <n v="0"/>
    <s v="Silver"/>
    <s v="Online"/>
    <n v="5.9"/>
    <n v="0"/>
    <n v="40"/>
    <n v="0"/>
    <n v="0"/>
    <s v="Aisle"/>
  </r>
  <r>
    <s v="P2257"/>
    <s v="F1043"/>
    <s v="United"/>
    <x v="1"/>
    <x v="0"/>
    <s v="18,04,2024  04:58:00"/>
    <n v="140"/>
    <s v="Delayed"/>
    <n v="889"/>
    <n v="396.23"/>
    <n v="396.23"/>
    <n v="65"/>
    <s v="Male"/>
    <s v="Low"/>
    <x v="2"/>
    <x v="1"/>
    <n v="0"/>
    <s v="Silver"/>
    <s v="Desk"/>
    <n v="8.6"/>
    <n v="0"/>
    <n v="31"/>
    <n v="0"/>
    <n v="0"/>
    <s v="Window"/>
  </r>
  <r>
    <s v="P2258"/>
    <s v="F1528"/>
    <s v="Southwest"/>
    <x v="4"/>
    <x v="2"/>
    <s v="15,01,2025  23:27:26"/>
    <n v="245"/>
    <s v="On-time"/>
    <n v="871"/>
    <n v="208.15"/>
    <n v="208.15"/>
    <n v="33"/>
    <s v="Male"/>
    <s v="High"/>
    <x v="0"/>
    <x v="1"/>
    <n v="0"/>
    <s v="Gold"/>
    <s v="Airport Kiosk"/>
    <n v="6.2"/>
    <n v="12"/>
    <n v="63"/>
    <n v="0"/>
    <n v="0"/>
    <s v="Middle"/>
  </r>
  <r>
    <s v="P2259"/>
    <s v="F1408"/>
    <s v="JetBlue"/>
    <x v="4"/>
    <x v="2"/>
    <s v="21,03,2024  18:31:23"/>
    <n v="221"/>
    <s v="On-time"/>
    <n v="1644"/>
    <n v="320.35000000000002"/>
    <n v="320.35000000000002"/>
    <n v="53"/>
    <s v="Male"/>
    <s v="Medium"/>
    <x v="2"/>
    <x v="2"/>
    <n v="2"/>
    <s v="Platinum"/>
    <s v="Mobile App"/>
    <n v="8.1"/>
    <n v="4"/>
    <n v="108"/>
    <n v="0"/>
    <n v="0"/>
    <s v="Window"/>
  </r>
  <r>
    <s v="P2260"/>
    <s v="F1595"/>
    <s v="Southwest"/>
    <x v="1"/>
    <x v="7"/>
    <s v="11,05,2024  19:04:04"/>
    <n v="171"/>
    <s v="On-time"/>
    <n v="1143"/>
    <n v="362.42"/>
    <n v="362.42"/>
    <n v="65"/>
    <s v="Female"/>
    <s v="Low"/>
    <x v="0"/>
    <x v="1"/>
    <n v="0"/>
    <s v="None"/>
    <s v="Desk"/>
    <n v="5.7"/>
    <n v="12"/>
    <n v="107"/>
    <n v="0"/>
    <n v="0"/>
    <s v="Window"/>
  </r>
  <r>
    <s v="P2261"/>
    <s v="F1426"/>
    <s v="JetBlue"/>
    <x v="3"/>
    <x v="2"/>
    <s v="27,09,2023  11:01:04"/>
    <n v="211"/>
    <s v="On-time"/>
    <n v="1218"/>
    <n v="211.2"/>
    <n v="211.2"/>
    <n v="46"/>
    <s v="Male"/>
    <s v="Medium"/>
    <x v="1"/>
    <x v="2"/>
    <n v="0"/>
    <s v="Gold"/>
    <s v="Mobile App"/>
    <n v="5.6"/>
    <n v="6"/>
    <n v="13"/>
    <n v="0"/>
    <n v="0"/>
    <s v="Aisle"/>
  </r>
  <r>
    <s v="P2262"/>
    <s v="F567"/>
    <s v="Southwest"/>
    <x v="3"/>
    <x v="5"/>
    <s v="12,10,2023  16:21:03"/>
    <n v="247"/>
    <s v="On-time"/>
    <n v="906"/>
    <n v="474.8"/>
    <n v="474.8"/>
    <n v="78"/>
    <s v="Male"/>
    <s v="Medium"/>
    <x v="2"/>
    <x v="1"/>
    <n v="0"/>
    <s v="None"/>
    <s v="Online"/>
    <n v="3.7"/>
    <n v="11"/>
    <n v="110"/>
    <n v="0"/>
    <n v="0"/>
    <s v="Middle"/>
  </r>
  <r>
    <s v="P2263"/>
    <s v="F586"/>
    <s v="Delta"/>
    <x v="2"/>
    <x v="7"/>
    <s v="13,03,2024  14:01:47"/>
    <n v="106"/>
    <s v="On-time"/>
    <n v="1275"/>
    <n v="465.8"/>
    <n v="465.8"/>
    <n v="75"/>
    <s v="Male"/>
    <s v="Low"/>
    <x v="3"/>
    <x v="1"/>
    <n v="0"/>
    <s v="None"/>
    <s v="Mobile App"/>
    <n v="6.8"/>
    <n v="4"/>
    <n v="99"/>
    <n v="0"/>
    <n v="0"/>
    <s v="Middle"/>
  </r>
  <r>
    <s v="P2264"/>
    <s v="F1160"/>
    <s v="American Airlines"/>
    <x v="0"/>
    <x v="6"/>
    <s v="27,12,2023  15:16:34"/>
    <n v="262"/>
    <s v="Delayed"/>
    <n v="1149"/>
    <n v="420.53"/>
    <n v="420.53"/>
    <n v="60"/>
    <s v="Male"/>
    <s v="Low"/>
    <x v="2"/>
    <x v="1"/>
    <n v="1"/>
    <s v="Gold"/>
    <s v="Desk"/>
    <n v="6.6"/>
    <n v="18"/>
    <n v="103"/>
    <n v="0"/>
    <n v="0"/>
    <s v="Middle"/>
  </r>
  <r>
    <s v="P2265"/>
    <s v="F142"/>
    <s v="Delta"/>
    <x v="4"/>
    <x v="3"/>
    <s v="28,04,2023  20:19:59"/>
    <n v="151"/>
    <s v="Delayed"/>
    <n v="1856"/>
    <n v="433.46"/>
    <n v="433.46"/>
    <n v="65"/>
    <s v="Female"/>
    <s v="Medium"/>
    <x v="2"/>
    <x v="0"/>
    <n v="3"/>
    <s v="None"/>
    <s v="Online"/>
    <n v="7.6"/>
    <n v="9"/>
    <n v="6"/>
    <n v="0"/>
    <n v="0"/>
    <s v="Window"/>
  </r>
  <r>
    <s v="P2266"/>
    <s v="F938"/>
    <s v="United"/>
    <x v="3"/>
    <x v="2"/>
    <s v="26,10,2023  18:48:03"/>
    <n v="176"/>
    <s v="On-time"/>
    <n v="957"/>
    <n v="323.82"/>
    <n v="323.82"/>
    <n v="53"/>
    <s v="Male"/>
    <s v="Medium"/>
    <x v="3"/>
    <x v="2"/>
    <n v="1"/>
    <s v="None"/>
    <s v="Online"/>
    <n v="5.7"/>
    <n v="13"/>
    <n v="73"/>
    <n v="1"/>
    <n v="1"/>
    <s v="Window"/>
  </r>
  <r>
    <s v="P2267"/>
    <s v="F762"/>
    <s v="JetBlue"/>
    <x v="0"/>
    <x v="4"/>
    <s v="06,06,2024  23:15:17"/>
    <n v="312"/>
    <s v="On-time"/>
    <n v="808"/>
    <n v="285.64999999999998"/>
    <n v="285.64999999999998"/>
    <n v="74"/>
    <s v="Female"/>
    <s v="High"/>
    <x v="0"/>
    <x v="1"/>
    <n v="1"/>
    <s v="None"/>
    <s v="Airport Kiosk"/>
    <n v="8.9"/>
    <n v="9"/>
    <n v="67"/>
    <n v="1"/>
    <n v="0"/>
    <s v="Aisle"/>
  </r>
  <r>
    <s v="P2268"/>
    <s v="F410"/>
    <s v="Delta"/>
    <x v="2"/>
    <x v="2"/>
    <s v="11,04,2024  04:40:10"/>
    <n v="286"/>
    <s v="Delayed"/>
    <n v="1322"/>
    <n v="183.23"/>
    <n v="183.23"/>
    <n v="49"/>
    <s v="Male"/>
    <s v="Medium"/>
    <x v="1"/>
    <x v="1"/>
    <n v="1"/>
    <s v="None"/>
    <s v="Mobile App"/>
    <n v="5.6"/>
    <n v="2"/>
    <n v="17"/>
    <n v="0"/>
    <n v="0"/>
    <s v="Middle"/>
  </r>
  <r>
    <s v="P2269"/>
    <s v="F1040"/>
    <s v="Southwest"/>
    <x v="6"/>
    <x v="5"/>
    <s v="05,02,2025  03:09:12"/>
    <n v="147"/>
    <s v="On-time"/>
    <n v="1332"/>
    <n v="276.79000000000002"/>
    <n v="276.79000000000002"/>
    <n v="45"/>
    <s v="Male"/>
    <s v="Medium"/>
    <x v="2"/>
    <x v="0"/>
    <n v="0"/>
    <s v="None"/>
    <s v="Mobile App"/>
    <n v="5.6"/>
    <n v="2"/>
    <n v="47"/>
    <n v="0"/>
    <n v="0"/>
    <s v="Aisle"/>
  </r>
  <r>
    <s v="P2270"/>
    <s v="F1703"/>
    <s v="United"/>
    <x v="7"/>
    <x v="5"/>
    <s v="04,02,2024  00:26:00"/>
    <n v="137"/>
    <s v="Delayed"/>
    <n v="1126"/>
    <n v="256.08999999999997"/>
    <n v="256.08999999999997"/>
    <n v="50"/>
    <s v="Male"/>
    <s v="High"/>
    <x v="2"/>
    <x v="0"/>
    <n v="3"/>
    <s v="None"/>
    <s v="Desk"/>
    <n v="4.2"/>
    <n v="11"/>
    <n v="14"/>
    <n v="0"/>
    <n v="0"/>
    <s v="Aisle"/>
  </r>
  <r>
    <s v="P2271"/>
    <s v="F1510"/>
    <s v="Delta"/>
    <x v="6"/>
    <x v="6"/>
    <s v="07,08,2024  10:52:31"/>
    <n v="297"/>
    <s v="On-time"/>
    <n v="1014"/>
    <n v="257.52"/>
    <n v="257.52"/>
    <n v="34"/>
    <s v="Male"/>
    <s v="Medium"/>
    <x v="3"/>
    <x v="3"/>
    <n v="1"/>
    <s v="None"/>
    <s v="Online"/>
    <n v="6.2"/>
    <n v="11"/>
    <n v="67"/>
    <n v="0"/>
    <n v="0"/>
    <s v="Aisle"/>
  </r>
  <r>
    <s v="P2272"/>
    <s v="F1851"/>
    <s v="American Airlines"/>
    <x v="3"/>
    <x v="5"/>
    <s v="18,01,2024  00:15:48"/>
    <n v="196"/>
    <s v="On-time"/>
    <n v="999"/>
    <n v="437.76"/>
    <n v="437.76"/>
    <n v="36"/>
    <s v="Female"/>
    <s v="Medium"/>
    <x v="3"/>
    <x v="1"/>
    <n v="1"/>
    <s v="None"/>
    <s v="Online"/>
    <n v="7.4"/>
    <n v="45"/>
    <n v="40"/>
    <n v="0"/>
    <n v="0"/>
    <s v="Window"/>
  </r>
  <r>
    <s v="P2273"/>
    <s v="F1447"/>
    <s v="Delta"/>
    <x v="3"/>
    <x v="0"/>
    <s v="09,04,2025  19:59:06"/>
    <n v="248"/>
    <s v="On-time"/>
    <n v="1293"/>
    <n v="208.01"/>
    <n v="208.01"/>
    <n v="40"/>
    <s v="Female"/>
    <s v="Medium"/>
    <x v="0"/>
    <x v="2"/>
    <n v="0"/>
    <s v="None"/>
    <s v="Mobile App"/>
    <n v="5.7"/>
    <n v="10"/>
    <n v="29"/>
    <n v="0"/>
    <n v="0"/>
    <s v="Aisle"/>
  </r>
  <r>
    <s v="P2274"/>
    <s v="F1317"/>
    <s v="Delta"/>
    <x v="4"/>
    <x v="4"/>
    <s v="19,12,2024  12:14:04"/>
    <n v="180"/>
    <s v="On-time"/>
    <n v="1024"/>
    <n v="194.08"/>
    <n v="194.08"/>
    <n v="50"/>
    <s v="Female"/>
    <s v="Medium"/>
    <x v="3"/>
    <x v="2"/>
    <n v="1"/>
    <s v="Silver"/>
    <s v="Mobile App"/>
    <n v="7.3"/>
    <n v="12"/>
    <n v="58"/>
    <n v="0"/>
    <n v="0"/>
    <s v="Window"/>
  </r>
  <r>
    <s v="P2275"/>
    <s v="F66"/>
    <s v="Southwest"/>
    <x v="4"/>
    <x v="6"/>
    <s v="31,05,2023  06:15:27"/>
    <n v="209"/>
    <s v="On-time"/>
    <n v="1745"/>
    <n v="430.61"/>
    <n v="430.61"/>
    <n v="21"/>
    <s v="Female"/>
    <s v="Low"/>
    <x v="2"/>
    <x v="1"/>
    <n v="1"/>
    <s v="Gold"/>
    <s v="Airport Kiosk"/>
    <n v="5.9"/>
    <n v="24"/>
    <n v="68"/>
    <n v="0"/>
    <n v="0"/>
    <s v="Aisle"/>
  </r>
  <r>
    <s v="P2276"/>
    <s v="F568"/>
    <s v="United"/>
    <x v="3"/>
    <x v="2"/>
    <s v="24,04,2023  23:27:13"/>
    <n v="274"/>
    <s v="On-time"/>
    <n v="1471"/>
    <n v="419.88"/>
    <n v="419.88"/>
    <n v="25"/>
    <s v="Female"/>
    <s v="High"/>
    <x v="0"/>
    <x v="1"/>
    <n v="0"/>
    <s v="Silver"/>
    <s v="Online"/>
    <n v="6.6"/>
    <n v="6"/>
    <n v="80"/>
    <n v="0"/>
    <n v="0"/>
    <s v="Middle"/>
  </r>
  <r>
    <s v="P2277"/>
    <s v="F474"/>
    <s v="Delta"/>
    <x v="4"/>
    <x v="6"/>
    <s v="10,07,2024  01:07:19"/>
    <n v="420"/>
    <s v="On-time"/>
    <n v="746"/>
    <n v="420.31"/>
    <n v="420.31"/>
    <n v="32"/>
    <s v="Male"/>
    <s v="Medium"/>
    <x v="1"/>
    <x v="2"/>
    <n v="2"/>
    <s v="None"/>
    <s v="Airport Kiosk"/>
    <n v="6.8"/>
    <n v="22"/>
    <n v="100"/>
    <n v="0"/>
    <n v="0"/>
    <s v="Aisle"/>
  </r>
  <r>
    <s v="P2278"/>
    <s v="F1317"/>
    <s v="Southwest"/>
    <x v="7"/>
    <x v="4"/>
    <s v="02,03,2024  05:19:34"/>
    <n v="140"/>
    <s v="On-time"/>
    <n v="1314"/>
    <n v="281.92"/>
    <n v="281.92"/>
    <n v="64"/>
    <s v="Male"/>
    <s v="Low"/>
    <x v="0"/>
    <x v="1"/>
    <n v="0"/>
    <s v="None"/>
    <s v="Mobile App"/>
    <n v="7.4"/>
    <n v="8"/>
    <n v="76"/>
    <n v="0"/>
    <n v="0"/>
    <s v="Middle"/>
  </r>
  <r>
    <s v="P2279"/>
    <s v="F210"/>
    <s v="United"/>
    <x v="7"/>
    <x v="4"/>
    <s v="16,02,2024  23:50:11"/>
    <n v="114"/>
    <s v="On-time"/>
    <n v="905"/>
    <n v="452.13"/>
    <n v="452.13"/>
    <n v="19"/>
    <s v="Female"/>
    <s v="Low"/>
    <x v="2"/>
    <x v="1"/>
    <n v="0"/>
    <s v="Silver"/>
    <s v="Airport Kiosk"/>
    <n v="7.3"/>
    <n v="10"/>
    <n v="63"/>
    <n v="0"/>
    <n v="0"/>
    <s v="Window"/>
  </r>
  <r>
    <s v="P2280"/>
    <s v="F1291"/>
    <s v="American Airlines"/>
    <x v="0"/>
    <x v="3"/>
    <s v="31,10,2024  05:12:30"/>
    <n v="179"/>
    <s v="On-time"/>
    <n v="985"/>
    <n v="263.77"/>
    <n v="263.77"/>
    <n v="33"/>
    <s v="Female"/>
    <s v="High"/>
    <x v="0"/>
    <x v="0"/>
    <n v="2"/>
    <s v="Silver"/>
    <s v="Online"/>
    <n v="4.5999999999999996"/>
    <n v="16"/>
    <n v="20"/>
    <n v="0"/>
    <n v="0"/>
    <s v="Window"/>
  </r>
  <r>
    <s v="P2281"/>
    <s v="F1266"/>
    <s v="United"/>
    <x v="4"/>
    <x v="5"/>
    <s v="07,12,2024  10:39:21"/>
    <n v="258"/>
    <s v="Delayed"/>
    <n v="860"/>
    <n v="453.04"/>
    <n v="453.04"/>
    <n v="47"/>
    <s v="Female"/>
    <s v="Low"/>
    <x v="0"/>
    <x v="1"/>
    <n v="0"/>
    <s v="None"/>
    <s v="Desk"/>
    <n v="8.9"/>
    <n v="5"/>
    <n v="102"/>
    <n v="0"/>
    <n v="0"/>
    <s v="Aisle"/>
  </r>
  <r>
    <s v="P2282"/>
    <s v="F1715"/>
    <s v="Delta"/>
    <x v="1"/>
    <x v="3"/>
    <s v="12,06,2023  10:49:59"/>
    <n v="258"/>
    <s v="Cancelled"/>
    <n v="1080"/>
    <n v="149.41999999999999"/>
    <n v="149.41999999999999"/>
    <n v="32"/>
    <s v="Male"/>
    <s v="High"/>
    <x v="1"/>
    <x v="0"/>
    <n v="0"/>
    <s v="None"/>
    <s v="Online"/>
    <n v="9.9"/>
    <n v="1"/>
    <n v="106"/>
    <n v="0"/>
    <n v="0"/>
    <s v="Middle"/>
  </r>
  <r>
    <s v="P2283"/>
    <s v="F249"/>
    <s v="JetBlue"/>
    <x v="7"/>
    <x v="2"/>
    <s v="05,04,2025  05:39:38"/>
    <n v="124"/>
    <s v="Delayed"/>
    <n v="1247"/>
    <n v="251.95"/>
    <n v="251.95"/>
    <n v="68"/>
    <s v="Female"/>
    <s v="Low"/>
    <x v="2"/>
    <x v="1"/>
    <n v="0"/>
    <s v="Silver"/>
    <s v="Desk"/>
    <n v="8.6999999999999993"/>
    <n v="11"/>
    <n v="104"/>
    <n v="0"/>
    <n v="0"/>
    <s v="Middle"/>
  </r>
  <r>
    <s v="P2284"/>
    <s v="F1641"/>
    <s v="American Airlines"/>
    <x v="2"/>
    <x v="6"/>
    <s v="22,01,2024  02:20:02"/>
    <n v="185"/>
    <s v="Cancelled"/>
    <n v="1063"/>
    <n v="326.16000000000003"/>
    <n v="326.16000000000003"/>
    <n v="52"/>
    <s v="Male"/>
    <s v="Medium"/>
    <x v="0"/>
    <x v="2"/>
    <n v="1"/>
    <s v="Platinum"/>
    <s v="Online"/>
    <n v="5.4"/>
    <n v="37"/>
    <n v="58"/>
    <n v="0"/>
    <n v="1"/>
    <s v="Aisle"/>
  </r>
  <r>
    <s v="P2285"/>
    <s v="F981"/>
    <s v="Delta"/>
    <x v="7"/>
    <x v="7"/>
    <s v="21,08,2024  04:14:45"/>
    <n v="129"/>
    <s v="On-time"/>
    <n v="1092"/>
    <n v="313.45"/>
    <n v="313.45"/>
    <n v="64"/>
    <s v="Male"/>
    <s v="Medium"/>
    <x v="0"/>
    <x v="1"/>
    <n v="1"/>
    <s v="None"/>
    <s v="Mobile App"/>
    <n v="6.6"/>
    <n v="1"/>
    <n v="87"/>
    <n v="0"/>
    <n v="0"/>
    <s v="Middle"/>
  </r>
  <r>
    <s v="P2286"/>
    <s v="F414"/>
    <s v="United"/>
    <x v="3"/>
    <x v="5"/>
    <s v="04,02,2024  16:45:23"/>
    <n v="229"/>
    <s v="On-time"/>
    <n v="1156"/>
    <n v="177.39"/>
    <n v="177.39"/>
    <n v="19"/>
    <s v="Female"/>
    <s v="Low"/>
    <x v="1"/>
    <x v="1"/>
    <n v="0"/>
    <s v="None"/>
    <s v="Desk"/>
    <n v="7.4"/>
    <n v="1"/>
    <n v="25"/>
    <n v="0"/>
    <n v="0"/>
    <s v="Middle"/>
  </r>
  <r>
    <s v="P2287"/>
    <s v="F1623"/>
    <s v="United"/>
    <x v="0"/>
    <x v="7"/>
    <s v="28,11,2024  12:58:16"/>
    <n v="278"/>
    <s v="On-time"/>
    <n v="1224"/>
    <n v="278.5"/>
    <n v="278.5"/>
    <n v="53"/>
    <s v="Male"/>
    <s v="Medium"/>
    <x v="3"/>
    <x v="1"/>
    <n v="1"/>
    <s v="Silver"/>
    <s v="Mobile App"/>
    <n v="5.2"/>
    <n v="24"/>
    <n v="16"/>
    <n v="0"/>
    <n v="0"/>
    <s v="Window"/>
  </r>
  <r>
    <s v="P2288"/>
    <s v="F498"/>
    <s v="Delta"/>
    <x v="1"/>
    <x v="2"/>
    <s v="29,04,2023  22:51:45"/>
    <n v="247"/>
    <s v="Delayed"/>
    <n v="246"/>
    <n v="374.67"/>
    <n v="374.67"/>
    <n v="21"/>
    <s v="Female"/>
    <s v="Medium"/>
    <x v="2"/>
    <x v="1"/>
    <n v="0"/>
    <s v="None"/>
    <s v="Mobile App"/>
    <n v="6.2"/>
    <n v="14"/>
    <n v="17"/>
    <n v="0"/>
    <n v="0"/>
    <s v="Middle"/>
  </r>
  <r>
    <s v="P2289"/>
    <s v="F1859"/>
    <s v="Delta"/>
    <x v="5"/>
    <x v="1"/>
    <s v="09,07,2023  02:06:48"/>
    <n v="104"/>
    <s v="On-time"/>
    <n v="948"/>
    <n v="259.77"/>
    <n v="259.77"/>
    <n v="37"/>
    <s v="Male"/>
    <s v="High"/>
    <x v="1"/>
    <x v="1"/>
    <n v="2"/>
    <s v="None"/>
    <s v="Mobile App"/>
    <n v="6.1"/>
    <n v="1"/>
    <n v="34"/>
    <n v="0"/>
    <n v="0"/>
    <s v="Aisle"/>
  </r>
  <r>
    <s v="P2290"/>
    <s v="F158"/>
    <s v="JetBlue"/>
    <x v="7"/>
    <x v="1"/>
    <s v="14,08,2023  22:11:56"/>
    <n v="198"/>
    <s v="On-time"/>
    <n v="733"/>
    <n v="373.02"/>
    <n v="373.02"/>
    <n v="74"/>
    <s v="Male"/>
    <s v="High"/>
    <x v="2"/>
    <x v="2"/>
    <n v="0"/>
    <s v="None"/>
    <s v="Desk"/>
    <n v="7.9"/>
    <n v="8"/>
    <n v="75"/>
    <n v="0"/>
    <n v="0"/>
    <s v="Middle"/>
  </r>
  <r>
    <s v="P2291"/>
    <s v="F378"/>
    <s v="American Airlines"/>
    <x v="3"/>
    <x v="4"/>
    <s v="01,12,2024  09:13:40"/>
    <n v="185"/>
    <s v="On-time"/>
    <n v="1180"/>
    <n v="125.93"/>
    <n v="125.93"/>
    <n v="69"/>
    <s v="Male"/>
    <s v="Low"/>
    <x v="2"/>
    <x v="1"/>
    <n v="0"/>
    <s v="None"/>
    <s v="Mobile App"/>
    <n v="8.4"/>
    <n v="4"/>
    <n v="49"/>
    <n v="0"/>
    <n v="0"/>
    <s v="Aisle"/>
  </r>
  <r>
    <s v="P2292"/>
    <s v="F1328"/>
    <s v="Delta"/>
    <x v="3"/>
    <x v="2"/>
    <s v="30,06,2023  23:18:45"/>
    <n v="229"/>
    <s v="On-time"/>
    <n v="1051"/>
    <n v="413.68"/>
    <n v="413.68"/>
    <n v="35"/>
    <s v="Male"/>
    <s v="Medium"/>
    <x v="3"/>
    <x v="1"/>
    <n v="2"/>
    <s v="Gold"/>
    <s v="Online"/>
    <n v="4.0999999999999996"/>
    <n v="5"/>
    <n v="89"/>
    <n v="0"/>
    <n v="0"/>
    <s v="Window"/>
  </r>
  <r>
    <s v="P2293"/>
    <s v="F1372"/>
    <s v="JetBlue"/>
    <x v="5"/>
    <x v="6"/>
    <s v="06,01,2024  18:48:25"/>
    <n v="257"/>
    <s v="On-time"/>
    <n v="537"/>
    <n v="369.25"/>
    <n v="369.25"/>
    <n v="75"/>
    <s v="Male"/>
    <s v="Low"/>
    <x v="1"/>
    <x v="3"/>
    <n v="0"/>
    <s v="None"/>
    <s v="Online"/>
    <n v="6.4"/>
    <n v="17"/>
    <n v="13"/>
    <n v="0"/>
    <n v="0"/>
    <s v="Middle"/>
  </r>
  <r>
    <s v="P2294"/>
    <s v="F1523"/>
    <s v="United"/>
    <x v="5"/>
    <x v="4"/>
    <s v="14,03,2024  00:22:19"/>
    <n v="133"/>
    <s v="On-time"/>
    <n v="986"/>
    <n v="317.83"/>
    <n v="317.83"/>
    <n v="28"/>
    <s v="Male"/>
    <s v="Low"/>
    <x v="0"/>
    <x v="1"/>
    <n v="1"/>
    <s v="None"/>
    <s v="Mobile App"/>
    <n v="6.7"/>
    <n v="2"/>
    <n v="92"/>
    <n v="0"/>
    <n v="1"/>
    <s v="Aisle"/>
  </r>
  <r>
    <s v="P2295"/>
    <s v="F375"/>
    <s v="Delta"/>
    <x v="6"/>
    <x v="2"/>
    <s v="29,12,2024  18:48:10"/>
    <n v="149"/>
    <s v="Cancelled"/>
    <n v="1114"/>
    <n v="315.82"/>
    <n v="315.82"/>
    <n v="64"/>
    <s v="Male"/>
    <s v="High"/>
    <x v="2"/>
    <x v="2"/>
    <n v="1"/>
    <s v="Platinum"/>
    <s v="Desk"/>
    <n v="7"/>
    <n v="1"/>
    <n v="112"/>
    <n v="0"/>
    <n v="0"/>
    <s v="Window"/>
  </r>
  <r>
    <s v="P2296"/>
    <s v="F771"/>
    <s v="United"/>
    <x v="2"/>
    <x v="2"/>
    <s v="12,11,2023  20:44:58"/>
    <n v="158"/>
    <s v="On-time"/>
    <n v="1497"/>
    <n v="308.14999999999998"/>
    <n v="308.14999999999998"/>
    <n v="75"/>
    <s v="Male"/>
    <s v="Medium"/>
    <x v="2"/>
    <x v="1"/>
    <n v="1"/>
    <s v="Silver"/>
    <s v="Mobile App"/>
    <n v="5.9"/>
    <n v="21"/>
    <n v="17"/>
    <n v="0"/>
    <n v="0"/>
    <s v="Window"/>
  </r>
  <r>
    <s v="P2297"/>
    <s v="F1477"/>
    <s v="Southwest"/>
    <x v="3"/>
    <x v="7"/>
    <s v="18,11,2024  19:00:49"/>
    <n v="239"/>
    <s v="On-time"/>
    <n v="1042"/>
    <n v="458.18"/>
    <n v="458.18"/>
    <n v="44"/>
    <s v="Male"/>
    <s v="Medium"/>
    <x v="2"/>
    <x v="1"/>
    <n v="0"/>
    <s v="None"/>
    <s v="Mobile App"/>
    <n v="3.8"/>
    <n v="16"/>
    <n v="16"/>
    <n v="0"/>
    <n v="0"/>
    <s v="Middle"/>
  </r>
  <r>
    <s v="P2298"/>
    <s v="F1894"/>
    <s v="Southwest"/>
    <x v="5"/>
    <x v="3"/>
    <s v="06,01,2024  04:03:48"/>
    <n v="287"/>
    <s v="On-time"/>
    <n v="1598"/>
    <n v="282.69"/>
    <n v="282.69"/>
    <n v="42"/>
    <s v="Female"/>
    <s v="Medium"/>
    <x v="0"/>
    <x v="1"/>
    <n v="0"/>
    <s v="Platinum"/>
    <s v="Desk"/>
    <n v="4.8"/>
    <n v="7"/>
    <n v="50"/>
    <n v="0"/>
    <n v="1"/>
    <s v="Window"/>
  </r>
  <r>
    <s v="P2299"/>
    <s v="F1670"/>
    <s v="JetBlue"/>
    <x v="4"/>
    <x v="6"/>
    <s v="14,10,2024  16:24:29"/>
    <n v="206"/>
    <s v="On-time"/>
    <n v="1038"/>
    <n v="410.87"/>
    <n v="410.87"/>
    <n v="62"/>
    <s v="Female"/>
    <s v="Medium"/>
    <x v="1"/>
    <x v="1"/>
    <n v="0"/>
    <s v="None"/>
    <s v="Airport Kiosk"/>
    <n v="6.1"/>
    <n v="12"/>
    <n v="25"/>
    <n v="0"/>
    <n v="0"/>
    <s v="Window"/>
  </r>
  <r>
    <s v="P2300"/>
    <s v="F27"/>
    <s v="American Airlines"/>
    <x v="2"/>
    <x v="1"/>
    <s v="18,01,2025  06:37:40"/>
    <n v="286"/>
    <s v="On-time"/>
    <n v="686"/>
    <n v="403.42"/>
    <n v="403.42"/>
    <n v="63"/>
    <s v="Female"/>
    <s v="Medium"/>
    <x v="2"/>
    <x v="1"/>
    <n v="1"/>
    <s v="Silver"/>
    <s v="Online"/>
    <n v="6.2"/>
    <n v="3"/>
    <n v="20"/>
    <n v="1"/>
    <n v="1"/>
    <s v="Middle"/>
  </r>
  <r>
    <s v="P2301"/>
    <s v="F1855"/>
    <s v="Southwest"/>
    <x v="5"/>
    <x v="6"/>
    <s v="15,12,2023  21:35:33"/>
    <n v="104"/>
    <s v="On-time"/>
    <n v="1140"/>
    <n v="520.26"/>
    <n v="520.26"/>
    <n v="66"/>
    <s v="Male"/>
    <s v="High"/>
    <x v="2"/>
    <x v="0"/>
    <n v="0"/>
    <s v="Platinum"/>
    <s v="Airport Kiosk"/>
    <n v="7.9"/>
    <n v="5"/>
    <n v="40"/>
    <n v="0"/>
    <n v="0"/>
    <s v="Middle"/>
  </r>
  <r>
    <s v="P2302"/>
    <s v="F1245"/>
    <s v="JetBlue"/>
    <x v="0"/>
    <x v="1"/>
    <s v="10,05,2023  08:05:20"/>
    <n v="122"/>
    <s v="On-time"/>
    <n v="1241"/>
    <n v="393.99"/>
    <n v="393.99"/>
    <n v="27"/>
    <s v="Female"/>
    <s v="High"/>
    <x v="1"/>
    <x v="2"/>
    <n v="1"/>
    <s v="Silver"/>
    <s v="Desk"/>
    <n v="8"/>
    <n v="6"/>
    <n v="119"/>
    <n v="0"/>
    <n v="0"/>
    <s v="Aisle"/>
  </r>
  <r>
    <s v="P2303"/>
    <s v="F529"/>
    <s v="Southwest"/>
    <x v="5"/>
    <x v="1"/>
    <s v="14,08,2024  22:07:15"/>
    <n v="178"/>
    <s v="On-time"/>
    <n v="1570"/>
    <n v="489.96"/>
    <n v="489.96"/>
    <n v="74"/>
    <s v="Male"/>
    <s v="Low"/>
    <x v="2"/>
    <x v="0"/>
    <n v="0"/>
    <s v="None"/>
    <s v="Mobile App"/>
    <n v="8.1999999999999993"/>
    <n v="5"/>
    <n v="116"/>
    <n v="0"/>
    <n v="0"/>
    <s v="Window"/>
  </r>
  <r>
    <s v="P2304"/>
    <s v="F99"/>
    <s v="American Airlines"/>
    <x v="0"/>
    <x v="1"/>
    <s v="30,01,2024  04:11:07"/>
    <n v="175"/>
    <s v="Cancelled"/>
    <n v="689"/>
    <n v="405.41"/>
    <n v="405.41"/>
    <n v="78"/>
    <s v="Female"/>
    <s v="Medium"/>
    <x v="0"/>
    <x v="2"/>
    <n v="1"/>
    <s v="Platinum"/>
    <s v="Online"/>
    <n v="8.1"/>
    <n v="8"/>
    <n v="32"/>
    <n v="0"/>
    <n v="1"/>
    <s v="Window"/>
  </r>
  <r>
    <s v="P2305"/>
    <s v="F1121"/>
    <s v="JetBlue"/>
    <x v="0"/>
    <x v="7"/>
    <s v="06,03,2025  11:32:49"/>
    <n v="195"/>
    <s v="On-time"/>
    <n v="904"/>
    <n v="405.95"/>
    <n v="405.95"/>
    <n v="54"/>
    <s v="Male"/>
    <s v="High"/>
    <x v="2"/>
    <x v="1"/>
    <n v="1"/>
    <s v="None"/>
    <s v="Desk"/>
    <n v="6.2"/>
    <n v="8"/>
    <n v="95"/>
    <n v="0"/>
    <n v="0"/>
    <s v="Aisle"/>
  </r>
  <r>
    <s v="P2306"/>
    <s v="F1920"/>
    <s v="Southwest"/>
    <x v="7"/>
    <x v="3"/>
    <s v="03,08,2023  03:51:09"/>
    <n v="134"/>
    <s v="On-time"/>
    <n v="1238"/>
    <n v="443.38"/>
    <n v="443.38"/>
    <n v="70"/>
    <s v="Male"/>
    <s v="Medium"/>
    <x v="0"/>
    <x v="0"/>
    <n v="0"/>
    <s v="None"/>
    <s v="Mobile App"/>
    <n v="5.5"/>
    <n v="2"/>
    <n v="117"/>
    <n v="0"/>
    <n v="0"/>
    <s v="Middle"/>
  </r>
  <r>
    <s v="P2307"/>
    <s v="F1651"/>
    <s v="United"/>
    <x v="4"/>
    <x v="0"/>
    <s v="28,10,2023  18:19:36"/>
    <n v="140"/>
    <s v="On-time"/>
    <n v="956"/>
    <n v="372.06"/>
    <n v="372.06"/>
    <n v="76"/>
    <s v="Male"/>
    <s v="Low"/>
    <x v="0"/>
    <x v="1"/>
    <n v="0"/>
    <s v="Silver"/>
    <s v="Mobile App"/>
    <n v="8.1999999999999993"/>
    <n v="8"/>
    <n v="62"/>
    <n v="0"/>
    <n v="0"/>
    <s v="Middle"/>
  </r>
  <r>
    <s v="P2308"/>
    <s v="F1189"/>
    <s v="American Airlines"/>
    <x v="5"/>
    <x v="5"/>
    <s v="18,12,2024  08:22:19"/>
    <n v="121"/>
    <s v="On-time"/>
    <n v="1471"/>
    <n v="252.74"/>
    <n v="252.74"/>
    <n v="54"/>
    <s v="Female"/>
    <s v="Medium"/>
    <x v="2"/>
    <x v="1"/>
    <n v="0"/>
    <s v="None"/>
    <s v="Desk"/>
    <n v="7.4"/>
    <n v="19"/>
    <n v="108"/>
    <n v="1"/>
    <n v="0"/>
    <s v="Aisle"/>
  </r>
  <r>
    <s v="P2309"/>
    <s v="F1973"/>
    <s v="United"/>
    <x v="2"/>
    <x v="7"/>
    <s v="24,08,2024  08:50:57"/>
    <n v="238"/>
    <s v="On-time"/>
    <n v="1234"/>
    <n v="68.69"/>
    <n v="68.69"/>
    <n v="73"/>
    <s v="Male"/>
    <s v="Low"/>
    <x v="2"/>
    <x v="1"/>
    <n v="1"/>
    <s v="Gold"/>
    <s v="Online"/>
    <n v="7.9"/>
    <n v="1"/>
    <n v="6"/>
    <n v="0"/>
    <n v="0"/>
    <s v="Middle"/>
  </r>
  <r>
    <s v="P2310"/>
    <s v="F1915"/>
    <s v="American Airlines"/>
    <x v="0"/>
    <x v="0"/>
    <s v="28,11,2023  06:24:21"/>
    <n v="141"/>
    <s v="Delayed"/>
    <n v="1107"/>
    <n v="361.95"/>
    <n v="361.95"/>
    <n v="36"/>
    <s v="Female"/>
    <s v="Low"/>
    <x v="2"/>
    <x v="1"/>
    <n v="5"/>
    <s v="Gold"/>
    <s v="Desk"/>
    <n v="6.6"/>
    <n v="5"/>
    <n v="98"/>
    <n v="0"/>
    <n v="0"/>
    <s v="Window"/>
  </r>
  <r>
    <s v="P2311"/>
    <s v="F1986"/>
    <s v="Southwest"/>
    <x v="4"/>
    <x v="6"/>
    <s v="19,02,2024  16:55:55"/>
    <n v="37"/>
    <s v="Delayed"/>
    <n v="1631"/>
    <n v="308.79000000000002"/>
    <n v="308.79000000000002"/>
    <n v="36"/>
    <s v="Male"/>
    <s v="Low"/>
    <x v="3"/>
    <x v="1"/>
    <n v="0"/>
    <s v="Silver"/>
    <s v="Desk"/>
    <n v="5.2"/>
    <n v="10"/>
    <n v="108"/>
    <n v="0"/>
    <n v="0"/>
    <s v="Aisle"/>
  </r>
  <r>
    <s v="P2312"/>
    <s v="F1537"/>
    <s v="Southwest"/>
    <x v="4"/>
    <x v="7"/>
    <s v="16,02,2025  00:08:56"/>
    <n v="128"/>
    <s v="Delayed"/>
    <n v="1431"/>
    <n v="203.89"/>
    <n v="203.89"/>
    <n v="71"/>
    <s v="Female"/>
    <s v="Medium"/>
    <x v="2"/>
    <x v="1"/>
    <n v="1"/>
    <s v="Silver"/>
    <s v="Online"/>
    <n v="4.2"/>
    <n v="1"/>
    <n v="109"/>
    <n v="0"/>
    <n v="0"/>
    <s v="Aisle"/>
  </r>
  <r>
    <s v="P2313"/>
    <s v="F43"/>
    <s v="Southwest"/>
    <x v="6"/>
    <x v="4"/>
    <s v="12,12,2023  03:27:37"/>
    <n v="73"/>
    <s v="Delayed"/>
    <n v="840"/>
    <n v="413.38"/>
    <n v="413.38"/>
    <n v="53"/>
    <s v="Female"/>
    <s v="Medium"/>
    <x v="1"/>
    <x v="1"/>
    <n v="0"/>
    <s v="Silver"/>
    <s v="Desk"/>
    <n v="6.9"/>
    <n v="11"/>
    <n v="99"/>
    <n v="0"/>
    <n v="0"/>
    <s v="Middle"/>
  </r>
  <r>
    <s v="P2314"/>
    <s v="F1611"/>
    <s v="Delta"/>
    <x v="1"/>
    <x v="7"/>
    <s v="06,06,2024  10:00:56"/>
    <n v="138"/>
    <s v="On-time"/>
    <n v="1083"/>
    <n v="296.58"/>
    <n v="296.58"/>
    <n v="53"/>
    <s v="Female"/>
    <s v="Low"/>
    <x v="3"/>
    <x v="1"/>
    <n v="0"/>
    <s v="None"/>
    <s v="Online"/>
    <n v="7.1"/>
    <n v="3"/>
    <n v="21"/>
    <n v="0"/>
    <n v="0"/>
    <s v="Aisle"/>
  </r>
  <r>
    <s v="P2315"/>
    <s v="F244"/>
    <s v="American Airlines"/>
    <x v="6"/>
    <x v="7"/>
    <s v="17,07,2024  02:41:20"/>
    <n v="241"/>
    <s v="On-time"/>
    <n v="1022"/>
    <n v="392.27"/>
    <n v="392.27"/>
    <n v="43"/>
    <s v="Female"/>
    <s v="Low"/>
    <x v="0"/>
    <x v="1"/>
    <n v="2"/>
    <s v="None"/>
    <s v="Online"/>
    <n v="9.1"/>
    <n v="24"/>
    <n v="1"/>
    <n v="0"/>
    <n v="0"/>
    <s v="Window"/>
  </r>
  <r>
    <s v="P2316"/>
    <s v="F842"/>
    <s v="JetBlue"/>
    <x v="3"/>
    <x v="5"/>
    <s v="21,12,2024  21:34:44"/>
    <n v="158"/>
    <s v="On-time"/>
    <n v="1043"/>
    <n v="243.22"/>
    <n v="243.22"/>
    <n v="64"/>
    <s v="Male"/>
    <s v="Low"/>
    <x v="3"/>
    <x v="0"/>
    <n v="0"/>
    <s v="None"/>
    <s v="Mobile App"/>
    <n v="8.6"/>
    <n v="57"/>
    <n v="113"/>
    <n v="0"/>
    <n v="0"/>
    <s v="Window"/>
  </r>
  <r>
    <s v="P2317"/>
    <s v="F474"/>
    <s v="United"/>
    <x v="2"/>
    <x v="7"/>
    <s v="14,07,2023  08:34:35"/>
    <n v="121"/>
    <s v="Cancelled"/>
    <n v="969"/>
    <n v="508.93"/>
    <n v="508.93"/>
    <n v="72"/>
    <s v="Female"/>
    <s v="Medium"/>
    <x v="2"/>
    <x v="1"/>
    <n v="1"/>
    <s v="None"/>
    <s v="Airport Kiosk"/>
    <n v="5.7"/>
    <n v="9"/>
    <n v="96"/>
    <n v="0"/>
    <n v="0"/>
    <s v="Window"/>
  </r>
  <r>
    <s v="P2318"/>
    <s v="F266"/>
    <s v="American Airlines"/>
    <x v="5"/>
    <x v="2"/>
    <s v="11,07,2024  13:38:13"/>
    <n v="167"/>
    <s v="On-time"/>
    <n v="834"/>
    <n v="607.11"/>
    <n v="607.11"/>
    <n v="67"/>
    <s v="Male"/>
    <s v="Medium"/>
    <x v="1"/>
    <x v="1"/>
    <n v="2"/>
    <s v="None"/>
    <s v="Airport Kiosk"/>
    <n v="5.9"/>
    <n v="5"/>
    <n v="115"/>
    <n v="0"/>
    <n v="0"/>
    <s v="Aisle"/>
  </r>
  <r>
    <s v="P2319"/>
    <s v="F639"/>
    <s v="Southwest"/>
    <x v="3"/>
    <x v="5"/>
    <s v="19,11,2024  08:23:36"/>
    <n v="198"/>
    <s v="On-time"/>
    <n v="1468"/>
    <n v="498.65"/>
    <n v="498.65"/>
    <n v="50"/>
    <s v="Male"/>
    <s v="Low"/>
    <x v="2"/>
    <x v="1"/>
    <n v="0"/>
    <s v="None"/>
    <s v="Online"/>
    <n v="4.7"/>
    <n v="4"/>
    <n v="86"/>
    <n v="0"/>
    <n v="0"/>
    <s v="Aisle"/>
  </r>
  <r>
    <s v="P2320"/>
    <s v="F325"/>
    <s v="Southwest"/>
    <x v="7"/>
    <x v="3"/>
    <s v="18,09,2023  02:05:53"/>
    <n v="222"/>
    <s v="Delayed"/>
    <n v="1249"/>
    <n v="186.31"/>
    <n v="186.31"/>
    <n v="23"/>
    <s v="Female"/>
    <s v="Low"/>
    <x v="3"/>
    <x v="1"/>
    <n v="0"/>
    <s v="Gold"/>
    <s v="Airport Kiosk"/>
    <n v="6.4"/>
    <n v="24"/>
    <n v="46"/>
    <n v="0"/>
    <n v="1"/>
    <s v="Middle"/>
  </r>
  <r>
    <s v="P2321"/>
    <s v="F134"/>
    <s v="Delta"/>
    <x v="4"/>
    <x v="4"/>
    <s v="08,02,2025  19:59:37"/>
    <n v="144"/>
    <s v="On-time"/>
    <n v="1033"/>
    <n v="428.86"/>
    <n v="428.86"/>
    <n v="76"/>
    <s v="Male"/>
    <s v="Medium"/>
    <x v="1"/>
    <x v="0"/>
    <n v="1"/>
    <s v="None"/>
    <s v="Online"/>
    <n v="5"/>
    <n v="13"/>
    <n v="24"/>
    <n v="0"/>
    <n v="0"/>
    <s v="Window"/>
  </r>
  <r>
    <s v="P2322"/>
    <s v="F1166"/>
    <s v="Delta"/>
    <x v="0"/>
    <x v="4"/>
    <s v="28,03,2025  02:34:42"/>
    <n v="172"/>
    <s v="On-time"/>
    <n v="1316"/>
    <n v="258.32"/>
    <n v="258.32"/>
    <n v="37"/>
    <s v="Male"/>
    <s v="Low"/>
    <x v="0"/>
    <x v="1"/>
    <n v="0"/>
    <s v="Gold"/>
    <s v="Mobile App"/>
    <n v="7.2"/>
    <n v="7"/>
    <n v="91"/>
    <n v="0"/>
    <n v="0"/>
    <s v="Window"/>
  </r>
  <r>
    <s v="P2323"/>
    <s v="F1464"/>
    <s v="Delta"/>
    <x v="5"/>
    <x v="2"/>
    <s v="20,07,2024  21:43:30"/>
    <n v="129"/>
    <s v="On-time"/>
    <n v="1214"/>
    <n v="269.17"/>
    <n v="269.17"/>
    <n v="70"/>
    <s v="Male"/>
    <s v="High"/>
    <x v="0"/>
    <x v="0"/>
    <n v="0"/>
    <s v="None"/>
    <s v="Online"/>
    <n v="7.5"/>
    <n v="1"/>
    <n v="29"/>
    <n v="0"/>
    <n v="0"/>
    <s v="Middle"/>
  </r>
  <r>
    <s v="P2324"/>
    <s v="F1677"/>
    <s v="JetBlue"/>
    <x v="0"/>
    <x v="1"/>
    <s v="23,04,2023  08:09:35"/>
    <n v="159"/>
    <s v="On-time"/>
    <n v="1482"/>
    <n v="258.86"/>
    <n v="258.86"/>
    <n v="68"/>
    <s v="Male"/>
    <s v="High"/>
    <x v="3"/>
    <x v="1"/>
    <n v="1"/>
    <s v="None"/>
    <s v="Desk"/>
    <n v="6.8"/>
    <n v="4"/>
    <n v="86"/>
    <n v="0"/>
    <n v="0"/>
    <s v="Aisle"/>
  </r>
  <r>
    <s v="P2325"/>
    <s v="F648"/>
    <s v="JetBlue"/>
    <x v="6"/>
    <x v="1"/>
    <s v="17,02,2025  13:59:26"/>
    <n v="189"/>
    <s v="On-time"/>
    <n v="1440"/>
    <n v="485.98"/>
    <n v="485.98"/>
    <n v="62"/>
    <s v="Male"/>
    <s v="Low"/>
    <x v="3"/>
    <x v="1"/>
    <n v="0"/>
    <s v="Silver"/>
    <s v="Mobile App"/>
    <n v="10"/>
    <n v="3"/>
    <n v="66"/>
    <n v="1"/>
    <n v="0"/>
    <s v="Middle"/>
  </r>
  <r>
    <s v="P2326"/>
    <s v="F1546"/>
    <s v="Southwest"/>
    <x v="3"/>
    <x v="1"/>
    <s v="13,11,2024  11:05:22"/>
    <n v="221"/>
    <s v="On-time"/>
    <n v="1193"/>
    <n v="586.9"/>
    <n v="586.9"/>
    <n v="76"/>
    <s v="Male"/>
    <s v="Low"/>
    <x v="0"/>
    <x v="2"/>
    <n v="1"/>
    <s v="None"/>
    <s v="Airport Kiosk"/>
    <n v="5.5"/>
    <n v="1"/>
    <n v="43"/>
    <n v="0"/>
    <n v="0"/>
    <s v="Window"/>
  </r>
  <r>
    <s v="P2327"/>
    <s v="F520"/>
    <s v="American Airlines"/>
    <x v="6"/>
    <x v="5"/>
    <s v="30,07,2023  20:45:17"/>
    <n v="288"/>
    <s v="On-time"/>
    <n v="704"/>
    <n v="446.79"/>
    <n v="446.79"/>
    <n v="54"/>
    <s v="Female"/>
    <s v="Medium"/>
    <x v="0"/>
    <x v="1"/>
    <n v="1"/>
    <s v="Gold"/>
    <s v="Airport Kiosk"/>
    <n v="9.1"/>
    <n v="8"/>
    <n v="58"/>
    <n v="0"/>
    <n v="0"/>
    <s v="Window"/>
  </r>
  <r>
    <s v="P2328"/>
    <s v="F1310"/>
    <s v="United"/>
    <x v="2"/>
    <x v="6"/>
    <s v="05,09,2024  02:06:28"/>
    <n v="166"/>
    <s v="On-time"/>
    <n v="1426"/>
    <n v="295.18"/>
    <n v="295.18"/>
    <n v="77"/>
    <s v="Male"/>
    <s v="Medium"/>
    <x v="2"/>
    <x v="1"/>
    <n v="0"/>
    <s v="None"/>
    <s v="Desk"/>
    <n v="7.5"/>
    <n v="13"/>
    <n v="18"/>
    <n v="0"/>
    <n v="0"/>
    <s v="Middle"/>
  </r>
  <r>
    <s v="P2329"/>
    <s v="F894"/>
    <s v="JetBlue"/>
    <x v="4"/>
    <x v="3"/>
    <s v="10,01,2024  05:07:33"/>
    <n v="115"/>
    <s v="On-time"/>
    <n v="1540"/>
    <n v="250.25"/>
    <n v="250.25"/>
    <n v="59"/>
    <s v="Male"/>
    <s v="Low"/>
    <x v="2"/>
    <x v="2"/>
    <n v="2"/>
    <s v="None"/>
    <s v="Desk"/>
    <n v="5.5"/>
    <n v="11"/>
    <n v="112"/>
    <n v="0"/>
    <n v="0"/>
    <s v="Aisle"/>
  </r>
  <r>
    <s v="P2330"/>
    <s v="F130"/>
    <s v="Delta"/>
    <x v="5"/>
    <x v="5"/>
    <s v="18,07,2023  22:51:30"/>
    <n v="220"/>
    <s v="On-time"/>
    <n v="1578"/>
    <n v="453.48"/>
    <n v="453.48"/>
    <n v="24"/>
    <s v="Female"/>
    <s v="High"/>
    <x v="2"/>
    <x v="1"/>
    <n v="0"/>
    <s v="None"/>
    <s v="Desk"/>
    <n v="6.8"/>
    <n v="27"/>
    <n v="60"/>
    <n v="1"/>
    <n v="0"/>
    <s v="Middle"/>
  </r>
  <r>
    <s v="P2331"/>
    <s v="F1394"/>
    <s v="United"/>
    <x v="3"/>
    <x v="4"/>
    <s v="29,10,2023  17:47:54"/>
    <n v="170"/>
    <s v="On-time"/>
    <n v="1114"/>
    <n v="323.43"/>
    <n v="323.43"/>
    <n v="36"/>
    <s v="Male"/>
    <s v="Low"/>
    <x v="3"/>
    <x v="2"/>
    <n v="0"/>
    <s v="None"/>
    <s v="Airport Kiosk"/>
    <n v="5.7"/>
    <n v="15"/>
    <n v="16"/>
    <n v="0"/>
    <n v="0"/>
    <s v="Middle"/>
  </r>
  <r>
    <s v="P2332"/>
    <s v="F267"/>
    <s v="JetBlue"/>
    <x v="4"/>
    <x v="2"/>
    <s v="08,11,2023  00:02:14"/>
    <n v="191"/>
    <s v="On-time"/>
    <n v="1057"/>
    <n v="384.14"/>
    <n v="384.14"/>
    <n v="49"/>
    <s v="Male"/>
    <s v="Low"/>
    <x v="3"/>
    <x v="0"/>
    <n v="3"/>
    <s v="Gold"/>
    <s v="Desk"/>
    <n v="5.3"/>
    <n v="20"/>
    <n v="50"/>
    <n v="0"/>
    <n v="0"/>
    <s v="Middle"/>
  </r>
  <r>
    <s v="P2333"/>
    <s v="F1927"/>
    <s v="JetBlue"/>
    <x v="3"/>
    <x v="6"/>
    <s v="07,07,2023  14:14:28"/>
    <n v="84"/>
    <s v="On-time"/>
    <n v="1586"/>
    <n v="30.64"/>
    <n v="30.64"/>
    <n v="26"/>
    <s v="Male"/>
    <s v="Medium"/>
    <x v="2"/>
    <x v="1"/>
    <n v="3"/>
    <s v="Platinum"/>
    <s v="Online"/>
    <n v="8.6"/>
    <n v="10"/>
    <n v="39"/>
    <n v="0"/>
    <n v="0"/>
    <s v="Middle"/>
  </r>
  <r>
    <s v="P2334"/>
    <s v="F1996"/>
    <s v="Delta"/>
    <x v="2"/>
    <x v="2"/>
    <s v="01,01,2025  14:47:57"/>
    <n v="269"/>
    <s v="On-time"/>
    <n v="1354"/>
    <n v="177.02"/>
    <n v="177.02"/>
    <n v="79"/>
    <s v="Male"/>
    <s v="Medium"/>
    <x v="1"/>
    <x v="2"/>
    <n v="3"/>
    <s v="Gold"/>
    <s v="Desk"/>
    <n v="7.1"/>
    <n v="1"/>
    <n v="76"/>
    <n v="0"/>
    <n v="0"/>
    <s v="Window"/>
  </r>
  <r>
    <s v="P2335"/>
    <s v="F1776"/>
    <s v="United"/>
    <x v="3"/>
    <x v="6"/>
    <s v="03,03,2025  18:52:28"/>
    <n v="180"/>
    <s v="On-time"/>
    <n v="632"/>
    <n v="418.8"/>
    <n v="418.8"/>
    <n v="51"/>
    <s v="Male"/>
    <s v="Low"/>
    <x v="2"/>
    <x v="2"/>
    <n v="1"/>
    <s v="Silver"/>
    <s v="Desk"/>
    <n v="6.6"/>
    <n v="1"/>
    <n v="48"/>
    <n v="0"/>
    <n v="0"/>
    <s v="Aisle"/>
  </r>
  <r>
    <s v="P2336"/>
    <s v="F1917"/>
    <s v="Southwest"/>
    <x v="6"/>
    <x v="4"/>
    <s v="06,12,2023  02:39:38"/>
    <n v="222"/>
    <s v="On-time"/>
    <n v="1827"/>
    <n v="308.95"/>
    <n v="308.95"/>
    <n v="44"/>
    <s v="Female"/>
    <s v="Low"/>
    <x v="2"/>
    <x v="0"/>
    <n v="0"/>
    <s v="None"/>
    <s v="Desk"/>
    <n v="9.1999999999999993"/>
    <n v="25"/>
    <n v="108"/>
    <n v="1"/>
    <n v="1"/>
    <s v="Window"/>
  </r>
  <r>
    <s v="P2337"/>
    <s v="F1448"/>
    <s v="JetBlue"/>
    <x v="7"/>
    <x v="1"/>
    <s v="21,10,2023  21:08:52"/>
    <n v="119"/>
    <s v="On-time"/>
    <n v="1258"/>
    <n v="355.12"/>
    <n v="355.12"/>
    <n v="32"/>
    <s v="Male"/>
    <s v="High"/>
    <x v="2"/>
    <x v="1"/>
    <n v="0"/>
    <s v="Silver"/>
    <s v="Online"/>
    <n v="7.4"/>
    <n v="16"/>
    <n v="9"/>
    <n v="0"/>
    <n v="0"/>
    <s v="Window"/>
  </r>
  <r>
    <s v="P2338"/>
    <s v="F280"/>
    <s v="JetBlue"/>
    <x v="5"/>
    <x v="6"/>
    <s v="23,01,2025  05:49:24"/>
    <n v="112"/>
    <s v="On-time"/>
    <n v="1538"/>
    <n v="412.43"/>
    <n v="412.43"/>
    <n v="53"/>
    <s v="Female"/>
    <s v="High"/>
    <x v="2"/>
    <x v="0"/>
    <n v="0"/>
    <s v="None"/>
    <s v="Online"/>
    <n v="4.9000000000000004"/>
    <n v="21"/>
    <n v="27"/>
    <n v="0"/>
    <n v="0"/>
    <s v="Middle"/>
  </r>
  <r>
    <s v="P2339"/>
    <s v="F1821"/>
    <s v="Southwest"/>
    <x v="0"/>
    <x v="1"/>
    <s v="08,03,2024  09:41:05"/>
    <n v="113"/>
    <s v="On-time"/>
    <n v="857"/>
    <n v="294.67"/>
    <n v="294.67"/>
    <n v="18"/>
    <s v="Female"/>
    <s v="Low"/>
    <x v="0"/>
    <x v="1"/>
    <n v="2"/>
    <s v="None"/>
    <s v="Airport Kiosk"/>
    <n v="6.1"/>
    <n v="12"/>
    <n v="36"/>
    <n v="0"/>
    <n v="0"/>
    <s v="Window"/>
  </r>
  <r>
    <s v="P2340"/>
    <s v="F1273"/>
    <s v="United"/>
    <x v="0"/>
    <x v="4"/>
    <s v="15,08,2024  06:54:34"/>
    <n v="156"/>
    <s v="On-time"/>
    <n v="709"/>
    <n v="358.52"/>
    <n v="358.52"/>
    <n v="47"/>
    <s v="Male"/>
    <s v="Low"/>
    <x v="1"/>
    <x v="0"/>
    <n v="1"/>
    <s v="None"/>
    <s v="Mobile App"/>
    <n v="6.8"/>
    <n v="5"/>
    <n v="111"/>
    <n v="0"/>
    <n v="0"/>
    <s v="Window"/>
  </r>
  <r>
    <s v="P2341"/>
    <s v="F863"/>
    <s v="United"/>
    <x v="4"/>
    <x v="4"/>
    <s v="25,09,2024  15:14:56"/>
    <n v="65"/>
    <s v="On-time"/>
    <n v="1689"/>
    <n v="397.14"/>
    <n v="397.14"/>
    <n v="66"/>
    <s v="Male"/>
    <s v="Low"/>
    <x v="3"/>
    <x v="1"/>
    <n v="3"/>
    <s v="Platinum"/>
    <s v="Online"/>
    <n v="9.1999999999999993"/>
    <n v="8"/>
    <n v="1"/>
    <n v="0"/>
    <n v="0"/>
    <s v="Middle"/>
  </r>
  <r>
    <s v="P2342"/>
    <s v="F1599"/>
    <s v="American Airlines"/>
    <x v="3"/>
    <x v="4"/>
    <s v="14,09,2024  07:39:20"/>
    <n v="137"/>
    <s v="On-time"/>
    <n v="1380"/>
    <n v="253.77"/>
    <n v="253.77"/>
    <n v="60"/>
    <s v="Female"/>
    <s v="High"/>
    <x v="3"/>
    <x v="0"/>
    <n v="0"/>
    <s v="None"/>
    <s v="Airport Kiosk"/>
    <n v="7.2"/>
    <n v="14"/>
    <n v="76"/>
    <n v="0"/>
    <n v="0"/>
    <s v="Middle"/>
  </r>
  <r>
    <s v="P2343"/>
    <s v="F1218"/>
    <s v="Delta"/>
    <x v="7"/>
    <x v="4"/>
    <s v="13,04,2024  17:57:51"/>
    <n v="262"/>
    <s v="On-time"/>
    <n v="970"/>
    <n v="276.60000000000002"/>
    <n v="276.60000000000002"/>
    <n v="49"/>
    <s v="Male"/>
    <s v="High"/>
    <x v="1"/>
    <x v="1"/>
    <n v="1"/>
    <s v="None"/>
    <s v="Desk"/>
    <n v="5.7"/>
    <n v="30"/>
    <n v="14"/>
    <n v="0"/>
    <n v="0"/>
    <s v="Aisle"/>
  </r>
  <r>
    <s v="P2344"/>
    <s v="F19"/>
    <s v="American Airlines"/>
    <x v="7"/>
    <x v="4"/>
    <s v="26,12,2023  12:27:50"/>
    <n v="57"/>
    <s v="On-time"/>
    <n v="1275"/>
    <n v="354.74"/>
    <n v="354.74"/>
    <n v="40"/>
    <s v="Male"/>
    <s v="Medium"/>
    <x v="1"/>
    <x v="1"/>
    <n v="1"/>
    <s v="Silver"/>
    <s v="Online"/>
    <n v="7"/>
    <n v="9"/>
    <n v="5"/>
    <n v="1"/>
    <n v="0"/>
    <s v="Aisle"/>
  </r>
  <r>
    <s v="P2345"/>
    <s v="F1240"/>
    <s v="United"/>
    <x v="3"/>
    <x v="1"/>
    <s v="31,10,2024  22:25:45"/>
    <n v="162"/>
    <s v="On-time"/>
    <n v="1157"/>
    <n v="356.6"/>
    <n v="356.6"/>
    <n v="62"/>
    <s v="Female"/>
    <s v="High"/>
    <x v="2"/>
    <x v="0"/>
    <n v="1"/>
    <s v="None"/>
    <s v="Online"/>
    <n v="6"/>
    <n v="1"/>
    <n v="98"/>
    <n v="0"/>
    <n v="0"/>
    <s v="Middle"/>
  </r>
  <r>
    <s v="P2346"/>
    <s v="F1430"/>
    <s v="Southwest"/>
    <x v="6"/>
    <x v="2"/>
    <s v="18,09,2023  02:25:37"/>
    <n v="249"/>
    <s v="Delayed"/>
    <n v="1227"/>
    <n v="216.61"/>
    <n v="216.61"/>
    <n v="24"/>
    <s v="Female"/>
    <s v="Low"/>
    <x v="0"/>
    <x v="1"/>
    <n v="2"/>
    <s v="Silver"/>
    <s v="Mobile App"/>
    <n v="8.3000000000000007"/>
    <n v="4"/>
    <n v="7"/>
    <n v="0"/>
    <n v="0"/>
    <s v="Window"/>
  </r>
  <r>
    <s v="P2347"/>
    <s v="F789"/>
    <s v="American Airlines"/>
    <x v="7"/>
    <x v="0"/>
    <s v="17,10,2024  09:14:01"/>
    <n v="193"/>
    <s v="On-time"/>
    <n v="981"/>
    <n v="396.52"/>
    <n v="396.52"/>
    <n v="75"/>
    <s v="Female"/>
    <s v="Low"/>
    <x v="2"/>
    <x v="2"/>
    <n v="1"/>
    <s v="None"/>
    <s v="Online"/>
    <n v="4.5"/>
    <n v="30"/>
    <n v="111"/>
    <n v="0"/>
    <n v="0"/>
    <s v="Middle"/>
  </r>
  <r>
    <s v="P2348"/>
    <s v="F1379"/>
    <s v="Delta"/>
    <x v="3"/>
    <x v="4"/>
    <s v="28,07,2024  23:35:26"/>
    <n v="150"/>
    <s v="On-time"/>
    <n v="1725"/>
    <n v="444.69"/>
    <n v="444.69"/>
    <n v="23"/>
    <s v="Female"/>
    <s v="Low"/>
    <x v="2"/>
    <x v="1"/>
    <n v="1"/>
    <s v="Platinum"/>
    <s v="Online"/>
    <n v="8.3000000000000007"/>
    <n v="24"/>
    <n v="116"/>
    <n v="0"/>
    <n v="0"/>
    <s v="Middle"/>
  </r>
  <r>
    <s v="P2349"/>
    <s v="F328"/>
    <s v="JetBlue"/>
    <x v="6"/>
    <x v="0"/>
    <s v="19,03,2024  14:23:00"/>
    <n v="221"/>
    <s v="On-time"/>
    <n v="1192"/>
    <n v="196.32"/>
    <n v="196.32"/>
    <n v="50"/>
    <s v="Female"/>
    <s v="High"/>
    <x v="2"/>
    <x v="1"/>
    <n v="2"/>
    <s v="Silver"/>
    <s v="Online"/>
    <n v="8.6"/>
    <n v="1"/>
    <n v="45"/>
    <n v="0"/>
    <n v="0"/>
    <s v="Window"/>
  </r>
  <r>
    <s v="P2350"/>
    <s v="F61"/>
    <s v="Southwest"/>
    <x v="6"/>
    <x v="2"/>
    <s v="26,10,2023  07:13:39"/>
    <n v="75"/>
    <s v="Delayed"/>
    <n v="1218"/>
    <n v="324.52999999999997"/>
    <n v="324.52999999999997"/>
    <n v="37"/>
    <s v="Male"/>
    <s v="Medium"/>
    <x v="1"/>
    <x v="1"/>
    <n v="1"/>
    <s v="None"/>
    <s v="Airport Kiosk"/>
    <n v="7"/>
    <n v="28"/>
    <n v="117"/>
    <n v="1"/>
    <n v="1"/>
    <s v="Window"/>
  </r>
  <r>
    <s v="P2351"/>
    <s v="F276"/>
    <s v="Southwest"/>
    <x v="1"/>
    <x v="2"/>
    <s v="16,03,2025  07:38:13"/>
    <n v="220"/>
    <s v="On-time"/>
    <n v="1025"/>
    <n v="583.76"/>
    <n v="583.76"/>
    <n v="28"/>
    <s v="Female"/>
    <s v="Low"/>
    <x v="3"/>
    <x v="3"/>
    <n v="1"/>
    <s v="Gold"/>
    <s v="Mobile App"/>
    <n v="6.9"/>
    <n v="20"/>
    <n v="95"/>
    <n v="0"/>
    <n v="1"/>
    <s v="Middle"/>
  </r>
  <r>
    <s v="P2352"/>
    <s v="F1401"/>
    <s v="JetBlue"/>
    <x v="6"/>
    <x v="1"/>
    <s v="14,09,2024  12:15:55"/>
    <n v="131"/>
    <s v="Delayed"/>
    <n v="1645"/>
    <n v="284.91000000000003"/>
    <n v="284.91000000000003"/>
    <n v="21"/>
    <s v="Male"/>
    <s v="High"/>
    <x v="0"/>
    <x v="1"/>
    <n v="1"/>
    <s v="None"/>
    <s v="Mobile App"/>
    <n v="10"/>
    <n v="5"/>
    <n v="91"/>
    <n v="0"/>
    <n v="0"/>
    <s v="Aisle"/>
  </r>
  <r>
    <s v="P2353"/>
    <s v="F87"/>
    <s v="Southwest"/>
    <x v="6"/>
    <x v="2"/>
    <s v="23,07,2024  04:07:35"/>
    <n v="17"/>
    <s v="On-time"/>
    <n v="965"/>
    <n v="351.53"/>
    <n v="351.53"/>
    <n v="74"/>
    <s v="Male"/>
    <s v="Low"/>
    <x v="0"/>
    <x v="1"/>
    <n v="0"/>
    <s v="None"/>
    <s v="Mobile App"/>
    <n v="7.1"/>
    <n v="22"/>
    <n v="24"/>
    <n v="0"/>
    <n v="0"/>
    <s v="Middle"/>
  </r>
  <r>
    <s v="P2354"/>
    <s v="F39"/>
    <s v="JetBlue"/>
    <x v="3"/>
    <x v="5"/>
    <s v="20,06,2023  08:11:07"/>
    <n v="268"/>
    <s v="On-time"/>
    <n v="1498"/>
    <n v="315.77999999999997"/>
    <n v="315.77999999999997"/>
    <n v="74"/>
    <s v="Male"/>
    <s v="Medium"/>
    <x v="1"/>
    <x v="1"/>
    <n v="3"/>
    <s v="Silver"/>
    <s v="Online"/>
    <n v="8.6999999999999993"/>
    <n v="7"/>
    <n v="103"/>
    <n v="0"/>
    <n v="0"/>
    <s v="Window"/>
  </r>
  <r>
    <s v="P2355"/>
    <s v="F265"/>
    <s v="American Airlines"/>
    <x v="5"/>
    <x v="1"/>
    <s v="21,06,2023  19:31:28"/>
    <n v="200"/>
    <s v="On-time"/>
    <n v="1538"/>
    <n v="238.94"/>
    <n v="238.94"/>
    <n v="59"/>
    <s v="Male"/>
    <s v="Low"/>
    <x v="0"/>
    <x v="1"/>
    <n v="0"/>
    <s v="Platinum"/>
    <s v="Desk"/>
    <n v="6.8"/>
    <n v="2"/>
    <n v="108"/>
    <n v="0"/>
    <n v="0"/>
    <s v="Middle"/>
  </r>
  <r>
    <s v="P2356"/>
    <s v="F6"/>
    <s v="Southwest"/>
    <x v="0"/>
    <x v="4"/>
    <s v="04,01,2024  22:21:58"/>
    <n v="36"/>
    <s v="On-time"/>
    <n v="944"/>
    <n v="276.55"/>
    <n v="276.55"/>
    <n v="54"/>
    <s v="Male"/>
    <s v="Medium"/>
    <x v="1"/>
    <x v="1"/>
    <n v="2"/>
    <s v="None"/>
    <s v="Desk"/>
    <n v="8.1"/>
    <n v="5"/>
    <n v="36"/>
    <n v="0"/>
    <n v="0"/>
    <s v="Middle"/>
  </r>
  <r>
    <s v="P2357"/>
    <s v="F1251"/>
    <s v="Southwest"/>
    <x v="2"/>
    <x v="0"/>
    <s v="16,10,2023  14:43:44"/>
    <n v="158"/>
    <s v="On-time"/>
    <n v="1586"/>
    <n v="350.35"/>
    <n v="350.35"/>
    <n v="50"/>
    <s v="Male"/>
    <s v="Low"/>
    <x v="3"/>
    <x v="1"/>
    <n v="1"/>
    <s v="None"/>
    <s v="Desk"/>
    <n v="8.9"/>
    <n v="9"/>
    <n v="105"/>
    <n v="0"/>
    <n v="0"/>
    <s v="Aisle"/>
  </r>
  <r>
    <s v="P2358"/>
    <s v="F1575"/>
    <s v="Delta"/>
    <x v="3"/>
    <x v="6"/>
    <s v="01,09,2024  07:25:54"/>
    <n v="201"/>
    <s v="On-time"/>
    <n v="1712"/>
    <n v="135.66"/>
    <n v="135.66"/>
    <n v="18"/>
    <s v="Female"/>
    <s v="Medium"/>
    <x v="0"/>
    <x v="1"/>
    <n v="1"/>
    <s v="None"/>
    <s v="Online"/>
    <n v="6.1"/>
    <n v="0"/>
    <n v="88"/>
    <n v="0"/>
    <n v="0"/>
    <s v="Aisle"/>
  </r>
  <r>
    <s v="P2359"/>
    <s v="F1113"/>
    <s v="United"/>
    <x v="7"/>
    <x v="7"/>
    <s v="20,06,2024  10:38:30"/>
    <n v="165"/>
    <s v="On-time"/>
    <n v="718"/>
    <n v="313.57"/>
    <n v="313.57"/>
    <n v="27"/>
    <s v="Female"/>
    <s v="Medium"/>
    <x v="2"/>
    <x v="1"/>
    <n v="0"/>
    <s v="Silver"/>
    <s v="Airport Kiosk"/>
    <n v="8"/>
    <n v="3"/>
    <n v="102"/>
    <n v="0"/>
    <n v="0"/>
    <s v="Aisle"/>
  </r>
  <r>
    <s v="P2360"/>
    <s v="F551"/>
    <s v="United"/>
    <x v="4"/>
    <x v="5"/>
    <s v="23,06,2023  18:45:47"/>
    <n v="326"/>
    <s v="On-time"/>
    <n v="999"/>
    <n v="355.89"/>
    <n v="355.89"/>
    <n v="57"/>
    <s v="Female"/>
    <s v="Medium"/>
    <x v="3"/>
    <x v="1"/>
    <n v="1"/>
    <s v="Silver"/>
    <s v="Online"/>
    <n v="7.4"/>
    <n v="0"/>
    <n v="110"/>
    <n v="0"/>
    <n v="1"/>
    <s v="Window"/>
  </r>
  <r>
    <s v="P2361"/>
    <s v="F1453"/>
    <s v="United"/>
    <x v="5"/>
    <x v="6"/>
    <s v="08,03,2024  12:31:35"/>
    <n v="202"/>
    <s v="On-time"/>
    <n v="1247"/>
    <n v="275.58999999999997"/>
    <n v="275.58999999999997"/>
    <n v="57"/>
    <s v="Female"/>
    <s v="Low"/>
    <x v="1"/>
    <x v="2"/>
    <n v="0"/>
    <s v="None"/>
    <s v="Desk"/>
    <n v="7"/>
    <n v="8"/>
    <n v="56"/>
    <n v="0"/>
    <n v="0"/>
    <s v="Middle"/>
  </r>
  <r>
    <s v="P2362"/>
    <s v="F1882"/>
    <s v="American Airlines"/>
    <x v="7"/>
    <x v="1"/>
    <s v="11,04,2024  17:14:16"/>
    <n v="96"/>
    <s v="On-time"/>
    <n v="590"/>
    <n v="381.46"/>
    <n v="381.46"/>
    <n v="45"/>
    <s v="Female"/>
    <s v="Medium"/>
    <x v="0"/>
    <x v="1"/>
    <n v="1"/>
    <s v="Silver"/>
    <s v="Online"/>
    <n v="6.3"/>
    <n v="22"/>
    <n v="105"/>
    <n v="0"/>
    <n v="1"/>
    <s v="Middle"/>
  </r>
  <r>
    <s v="P2363"/>
    <s v="F1918"/>
    <s v="JetBlue"/>
    <x v="0"/>
    <x v="1"/>
    <s v="23,06,2023  02:54:28"/>
    <n v="240"/>
    <s v="On-time"/>
    <n v="1606"/>
    <n v="380.66"/>
    <n v="380.66"/>
    <n v="29"/>
    <s v="Female"/>
    <s v="Medium"/>
    <x v="3"/>
    <x v="1"/>
    <n v="1"/>
    <s v="Gold"/>
    <s v="Desk"/>
    <n v="6.1"/>
    <n v="14"/>
    <n v="107"/>
    <n v="0"/>
    <n v="0"/>
    <s v="Window"/>
  </r>
  <r>
    <s v="P2364"/>
    <s v="F1200"/>
    <s v="Delta"/>
    <x v="4"/>
    <x v="1"/>
    <s v="26,01,2024  00:54:24"/>
    <n v="307"/>
    <s v="On-time"/>
    <n v="1208"/>
    <n v="504.3"/>
    <n v="504.3"/>
    <n v="24"/>
    <s v="Male"/>
    <s v="Low"/>
    <x v="3"/>
    <x v="0"/>
    <n v="1"/>
    <s v="Silver"/>
    <s v="Desk"/>
    <n v="6.2"/>
    <n v="30"/>
    <n v="82"/>
    <n v="0"/>
    <n v="0"/>
    <s v="Aisle"/>
  </r>
  <r>
    <s v="P2365"/>
    <s v="F1648"/>
    <s v="United"/>
    <x v="2"/>
    <x v="3"/>
    <s v="03,05,2024  00:57:00"/>
    <n v="197"/>
    <s v="On-time"/>
    <n v="858"/>
    <n v="282.97000000000003"/>
    <n v="282.97000000000003"/>
    <n v="70"/>
    <s v="Female"/>
    <s v="Low"/>
    <x v="3"/>
    <x v="2"/>
    <n v="1"/>
    <s v="None"/>
    <s v="Mobile App"/>
    <n v="6.5"/>
    <n v="1"/>
    <n v="0"/>
    <n v="0"/>
    <n v="0"/>
    <s v="Aisle"/>
  </r>
  <r>
    <s v="P2366"/>
    <s v="F1659"/>
    <s v="Southwest"/>
    <x v="1"/>
    <x v="3"/>
    <s v="24,04,2023  04:44:09"/>
    <n v="257"/>
    <s v="On-time"/>
    <n v="1488"/>
    <n v="206.73"/>
    <n v="206.73"/>
    <n v="20"/>
    <s v="Male"/>
    <s v="Medium"/>
    <x v="3"/>
    <x v="1"/>
    <n v="0"/>
    <s v="None"/>
    <s v="Mobile App"/>
    <n v="6.8"/>
    <n v="3"/>
    <n v="71"/>
    <n v="0"/>
    <n v="0"/>
    <s v="Window"/>
  </r>
  <r>
    <s v="P2367"/>
    <s v="F1676"/>
    <s v="JetBlue"/>
    <x v="5"/>
    <x v="5"/>
    <s v="09,09,2023  02:11:56"/>
    <n v="231"/>
    <s v="On-time"/>
    <n v="1342"/>
    <n v="371.67"/>
    <n v="371.67"/>
    <n v="73"/>
    <s v="Female"/>
    <s v="High"/>
    <x v="0"/>
    <x v="0"/>
    <n v="0"/>
    <s v="Platinum"/>
    <s v="Desk"/>
    <n v="9.1"/>
    <n v="30"/>
    <n v="39"/>
    <n v="0"/>
    <n v="0"/>
    <s v="Aisle"/>
  </r>
  <r>
    <s v="P2368"/>
    <s v="F778"/>
    <s v="American Airlines"/>
    <x v="2"/>
    <x v="7"/>
    <s v="26,05,2023  11:56:33"/>
    <n v="268"/>
    <s v="On-time"/>
    <n v="1224"/>
    <n v="201.68"/>
    <n v="201.68"/>
    <n v="33"/>
    <s v="Female"/>
    <s v="Low"/>
    <x v="0"/>
    <x v="2"/>
    <n v="0"/>
    <s v="Silver"/>
    <s v="Mobile App"/>
    <n v="6.8"/>
    <n v="12"/>
    <n v="86"/>
    <n v="0"/>
    <n v="0"/>
    <s v="Middle"/>
  </r>
  <r>
    <s v="P2369"/>
    <s v="F834"/>
    <s v="American Airlines"/>
    <x v="6"/>
    <x v="5"/>
    <s v="15,11,2023  05:39:02"/>
    <n v="248"/>
    <s v="On-time"/>
    <n v="989"/>
    <n v="79.8"/>
    <n v="79.8"/>
    <n v="22"/>
    <s v="Female"/>
    <s v="Low"/>
    <x v="0"/>
    <x v="0"/>
    <n v="1"/>
    <s v="Gold"/>
    <s v="Mobile App"/>
    <n v="7.8"/>
    <n v="3"/>
    <n v="50"/>
    <n v="0"/>
    <n v="1"/>
    <s v="Window"/>
  </r>
  <r>
    <s v="P2370"/>
    <s v="F1695"/>
    <s v="American Airlines"/>
    <x v="6"/>
    <x v="1"/>
    <s v="22,09,2024  20:04:02"/>
    <n v="238"/>
    <s v="On-time"/>
    <n v="906"/>
    <n v="273.85000000000002"/>
    <n v="273.85000000000002"/>
    <n v="77"/>
    <s v="Male"/>
    <s v="Medium"/>
    <x v="2"/>
    <x v="0"/>
    <n v="0"/>
    <s v="Gold"/>
    <s v="Mobile App"/>
    <n v="5.3"/>
    <n v="13"/>
    <n v="50"/>
    <n v="0"/>
    <n v="0"/>
    <s v="Aisle"/>
  </r>
  <r>
    <s v="P2371"/>
    <s v="F483"/>
    <s v="American Airlines"/>
    <x v="1"/>
    <x v="6"/>
    <s v="22,02,2024  07:17:38"/>
    <n v="220"/>
    <s v="On-time"/>
    <n v="1014"/>
    <n v="343.36"/>
    <n v="343.36"/>
    <n v="19"/>
    <s v="Male"/>
    <s v="Medium"/>
    <x v="1"/>
    <x v="1"/>
    <n v="3"/>
    <s v="Silver"/>
    <s v="Airport Kiosk"/>
    <n v="6.5"/>
    <n v="2"/>
    <n v="115"/>
    <n v="0"/>
    <n v="0"/>
    <s v="Aisle"/>
  </r>
  <r>
    <s v="P2372"/>
    <s v="F883"/>
    <s v="JetBlue"/>
    <x v="7"/>
    <x v="0"/>
    <s v="10,10,2024  08:31:13"/>
    <n v="182"/>
    <s v="On-time"/>
    <n v="1039"/>
    <n v="213.38"/>
    <n v="213.38"/>
    <n v="57"/>
    <s v="Female"/>
    <s v="High"/>
    <x v="1"/>
    <x v="2"/>
    <n v="2"/>
    <s v="None"/>
    <s v="Online"/>
    <n v="9.4"/>
    <n v="13"/>
    <n v="30"/>
    <n v="0"/>
    <n v="0"/>
    <s v="Middle"/>
  </r>
  <r>
    <s v="P2373"/>
    <s v="F1655"/>
    <s v="JetBlue"/>
    <x v="5"/>
    <x v="0"/>
    <s v="19,04,2024  19:50:24"/>
    <n v="319"/>
    <s v="On-time"/>
    <n v="1489"/>
    <n v="328.53"/>
    <n v="328.53"/>
    <n v="27"/>
    <s v="Female"/>
    <s v="High"/>
    <x v="2"/>
    <x v="1"/>
    <n v="1"/>
    <s v="None"/>
    <s v="Desk"/>
    <n v="6.9"/>
    <n v="15"/>
    <n v="31"/>
    <n v="0"/>
    <n v="0"/>
    <s v="Aisle"/>
  </r>
  <r>
    <s v="P2374"/>
    <s v="F53"/>
    <s v="JetBlue"/>
    <x v="5"/>
    <x v="4"/>
    <s v="13,06,2024  08:21:02"/>
    <n v="114"/>
    <s v="On-time"/>
    <n v="1125"/>
    <n v="244.25"/>
    <n v="244.25"/>
    <n v="23"/>
    <s v="Female"/>
    <s v="High"/>
    <x v="3"/>
    <x v="0"/>
    <n v="0"/>
    <s v="Gold"/>
    <s v="Online"/>
    <n v="6"/>
    <n v="12"/>
    <n v="107"/>
    <n v="0"/>
    <n v="0"/>
    <s v="Aisle"/>
  </r>
  <r>
    <s v="P2375"/>
    <s v="F824"/>
    <s v="American Airlines"/>
    <x v="5"/>
    <x v="4"/>
    <s v="14,07,2024  15:26:50"/>
    <n v="145"/>
    <s v="On-time"/>
    <n v="1381"/>
    <n v="242.48"/>
    <n v="242.48"/>
    <n v="58"/>
    <s v="Female"/>
    <s v="Low"/>
    <x v="0"/>
    <x v="1"/>
    <n v="2"/>
    <s v="Gold"/>
    <s v="Desk"/>
    <n v="6.9"/>
    <n v="14"/>
    <n v="5"/>
    <n v="0"/>
    <n v="0"/>
    <s v="Window"/>
  </r>
  <r>
    <s v="P2376"/>
    <s v="F564"/>
    <s v="JetBlue"/>
    <x v="3"/>
    <x v="6"/>
    <s v="02,09,2023  11:35:22"/>
    <n v="250"/>
    <s v="On-time"/>
    <n v="1428"/>
    <n v="517.38"/>
    <n v="517.38"/>
    <n v="32"/>
    <s v="Female"/>
    <s v="Low"/>
    <x v="2"/>
    <x v="1"/>
    <n v="0"/>
    <s v="None"/>
    <s v="Mobile App"/>
    <n v="5.4"/>
    <n v="39"/>
    <n v="11"/>
    <n v="1"/>
    <n v="0"/>
    <s v="Aisle"/>
  </r>
  <r>
    <s v="P2377"/>
    <s v="F204"/>
    <s v="United"/>
    <x v="4"/>
    <x v="5"/>
    <s v="04,02,2024  00:38:31"/>
    <n v="207"/>
    <s v="On-time"/>
    <n v="1037"/>
    <n v="188.09"/>
    <n v="188.09"/>
    <n v="20"/>
    <s v="Female"/>
    <s v="Low"/>
    <x v="2"/>
    <x v="1"/>
    <n v="1"/>
    <s v="Silver"/>
    <s v="Desk"/>
    <n v="4.8"/>
    <n v="3"/>
    <n v="30"/>
    <n v="0"/>
    <n v="0"/>
    <s v="Middle"/>
  </r>
  <r>
    <s v="P2378"/>
    <s v="F1102"/>
    <s v="American Airlines"/>
    <x v="2"/>
    <x v="1"/>
    <s v="23,12,2023  05:11:01"/>
    <n v="136"/>
    <s v="On-time"/>
    <n v="1092"/>
    <n v="344.26"/>
    <n v="344.26"/>
    <n v="43"/>
    <s v="Female"/>
    <s v="High"/>
    <x v="1"/>
    <x v="3"/>
    <n v="2"/>
    <s v="Platinum"/>
    <s v="Airport Kiosk"/>
    <n v="6.2"/>
    <n v="5"/>
    <n v="15"/>
    <n v="0"/>
    <n v="0"/>
    <s v="Middle"/>
  </r>
  <r>
    <s v="P2379"/>
    <s v="F7"/>
    <s v="JetBlue"/>
    <x v="6"/>
    <x v="2"/>
    <s v="27,01,2024  15:23:40"/>
    <n v="203"/>
    <s v="On-time"/>
    <n v="1570"/>
    <n v="455.48"/>
    <n v="455.48"/>
    <n v="32"/>
    <s v="Male"/>
    <s v="Low"/>
    <x v="3"/>
    <x v="2"/>
    <n v="1"/>
    <s v="None"/>
    <s v="Airport Kiosk"/>
    <n v="7.4"/>
    <n v="21"/>
    <n v="40"/>
    <n v="0"/>
    <n v="0"/>
    <s v="Middle"/>
  </r>
  <r>
    <s v="P2380"/>
    <s v="F572"/>
    <s v="United"/>
    <x v="7"/>
    <x v="3"/>
    <s v="16,10,2024  05:25:48"/>
    <n v="233"/>
    <s v="Delayed"/>
    <n v="963"/>
    <n v="468.09"/>
    <n v="468.09"/>
    <n v="22"/>
    <s v="Female"/>
    <s v="Medium"/>
    <x v="3"/>
    <x v="1"/>
    <n v="2"/>
    <s v="Silver"/>
    <s v="Online"/>
    <n v="7.3"/>
    <n v="0"/>
    <n v="105"/>
    <n v="0"/>
    <n v="0"/>
    <s v="Middle"/>
  </r>
  <r>
    <s v="P2381"/>
    <s v="F57"/>
    <s v="American Airlines"/>
    <x v="5"/>
    <x v="1"/>
    <s v="27,05,2023  21:37:24"/>
    <n v="83"/>
    <s v="On-time"/>
    <n v="1198"/>
    <n v="122.13"/>
    <n v="122.13"/>
    <n v="76"/>
    <s v="Male"/>
    <s v="Medium"/>
    <x v="3"/>
    <x v="1"/>
    <n v="1"/>
    <s v="Silver"/>
    <s v="Desk"/>
    <n v="5.4"/>
    <n v="5"/>
    <n v="40"/>
    <n v="0"/>
    <n v="0"/>
    <s v="Window"/>
  </r>
  <r>
    <s v="P2382"/>
    <s v="F465"/>
    <s v="Southwest"/>
    <x v="4"/>
    <x v="0"/>
    <s v="13,05,2024  12:04:24"/>
    <n v="176"/>
    <s v="Delayed"/>
    <n v="1430"/>
    <n v="234.91"/>
    <n v="234.91"/>
    <n v="45"/>
    <s v="Female"/>
    <s v="Medium"/>
    <x v="0"/>
    <x v="1"/>
    <n v="1"/>
    <s v="None"/>
    <s v="Desk"/>
    <n v="5.9"/>
    <n v="25"/>
    <n v="94"/>
    <n v="0"/>
    <n v="0"/>
    <s v="Window"/>
  </r>
  <r>
    <s v="P2383"/>
    <s v="F1247"/>
    <s v="American Airlines"/>
    <x v="5"/>
    <x v="0"/>
    <s v="07,11,2023  13:30:52"/>
    <n v="154"/>
    <s v="On-time"/>
    <n v="1296"/>
    <n v="275.29000000000002"/>
    <n v="275.29000000000002"/>
    <n v="71"/>
    <s v="Male"/>
    <s v="Low"/>
    <x v="1"/>
    <x v="0"/>
    <n v="2"/>
    <s v="None"/>
    <s v="Online"/>
    <n v="10"/>
    <n v="16"/>
    <n v="63"/>
    <n v="0"/>
    <n v="0"/>
    <s v="Middle"/>
  </r>
  <r>
    <s v="P2384"/>
    <s v="F1168"/>
    <s v="Delta"/>
    <x v="4"/>
    <x v="5"/>
    <s v="03,05,2024  10:50:14"/>
    <n v="53"/>
    <s v="On-time"/>
    <n v="893"/>
    <n v="562.25"/>
    <n v="562.25"/>
    <n v="61"/>
    <s v="Female"/>
    <s v="High"/>
    <x v="3"/>
    <x v="1"/>
    <n v="2"/>
    <s v="Platinum"/>
    <s v="Mobile App"/>
    <n v="7.2"/>
    <n v="2"/>
    <n v="22"/>
    <n v="0"/>
    <n v="0"/>
    <s v="Aisle"/>
  </r>
  <r>
    <s v="P2385"/>
    <s v="F119"/>
    <s v="Southwest"/>
    <x v="2"/>
    <x v="7"/>
    <s v="11,05,2024  06:56:45"/>
    <n v="175"/>
    <s v="On-time"/>
    <n v="829"/>
    <n v="454.25"/>
    <n v="454.25"/>
    <n v="29"/>
    <s v="Male"/>
    <s v="High"/>
    <x v="1"/>
    <x v="1"/>
    <n v="2"/>
    <s v="Platinum"/>
    <s v="Airport Kiosk"/>
    <n v="7.2"/>
    <n v="2"/>
    <n v="110"/>
    <n v="0"/>
    <n v="0"/>
    <s v="Window"/>
  </r>
  <r>
    <s v="P2386"/>
    <s v="F1134"/>
    <s v="Southwest"/>
    <x v="3"/>
    <x v="7"/>
    <s v="09,03,2024  01:19:14"/>
    <n v="313"/>
    <s v="On-time"/>
    <n v="1203"/>
    <n v="264.27999999999997"/>
    <n v="264.27999999999997"/>
    <n v="27"/>
    <s v="Female"/>
    <s v="Low"/>
    <x v="2"/>
    <x v="1"/>
    <n v="1"/>
    <s v="None"/>
    <s v="Airport Kiosk"/>
    <n v="6.9"/>
    <n v="0"/>
    <n v="50"/>
    <n v="0"/>
    <n v="0"/>
    <s v="Aisle"/>
  </r>
  <r>
    <s v="P2387"/>
    <s v="F1950"/>
    <s v="Southwest"/>
    <x v="2"/>
    <x v="6"/>
    <s v="09,07,2023  18:34:27"/>
    <n v="212"/>
    <s v="On-time"/>
    <n v="1619"/>
    <n v="353.7"/>
    <n v="353.7"/>
    <n v="43"/>
    <s v="Female"/>
    <s v="Medium"/>
    <x v="2"/>
    <x v="0"/>
    <n v="0"/>
    <s v="Silver"/>
    <s v="Mobile App"/>
    <n v="5.8"/>
    <n v="7"/>
    <n v="85"/>
    <n v="0"/>
    <n v="0"/>
    <s v="Aisle"/>
  </r>
  <r>
    <s v="P2388"/>
    <s v="F1041"/>
    <s v="Delta"/>
    <x v="2"/>
    <x v="1"/>
    <s v="17,12,2024  19:16:02"/>
    <n v="29"/>
    <s v="On-time"/>
    <n v="1314"/>
    <n v="247.84"/>
    <n v="247.84"/>
    <n v="59"/>
    <s v="Female"/>
    <s v="Medium"/>
    <x v="3"/>
    <x v="1"/>
    <n v="0"/>
    <s v="None"/>
    <s v="Mobile App"/>
    <n v="8.1999999999999993"/>
    <n v="8"/>
    <n v="61"/>
    <n v="0"/>
    <n v="0"/>
    <s v="Window"/>
  </r>
  <r>
    <s v="P2389"/>
    <s v="F357"/>
    <s v="Delta"/>
    <x v="7"/>
    <x v="5"/>
    <s v="30,06,2023  00:28:18"/>
    <n v="173"/>
    <s v="On-time"/>
    <n v="1983"/>
    <n v="227.88"/>
    <n v="227.88"/>
    <n v="37"/>
    <s v="Female"/>
    <s v="Medium"/>
    <x v="3"/>
    <x v="0"/>
    <n v="1"/>
    <s v="None"/>
    <s v="Airport Kiosk"/>
    <n v="7.4"/>
    <n v="6"/>
    <n v="3"/>
    <n v="0"/>
    <n v="1"/>
    <s v="Aisle"/>
  </r>
  <r>
    <s v="P2390"/>
    <s v="F886"/>
    <s v="JetBlue"/>
    <x v="5"/>
    <x v="4"/>
    <s v="22,04,2024  20:26:35"/>
    <n v="88"/>
    <s v="Delayed"/>
    <n v="1632"/>
    <n v="389.67"/>
    <n v="389.67"/>
    <n v="77"/>
    <s v="Female"/>
    <s v="High"/>
    <x v="2"/>
    <x v="1"/>
    <n v="2"/>
    <s v="Silver"/>
    <s v="Desk"/>
    <n v="6.3"/>
    <n v="19"/>
    <n v="71"/>
    <n v="0"/>
    <n v="0"/>
    <s v="Window"/>
  </r>
  <r>
    <s v="P2391"/>
    <s v="F1502"/>
    <s v="United"/>
    <x v="1"/>
    <x v="7"/>
    <s v="04,04,2024  03:32:05"/>
    <n v="114"/>
    <s v="On-time"/>
    <n v="1303"/>
    <n v="392.2"/>
    <n v="392.2"/>
    <n v="42"/>
    <s v="Male"/>
    <s v="Medium"/>
    <x v="0"/>
    <x v="1"/>
    <n v="2"/>
    <s v="None"/>
    <s v="Airport Kiosk"/>
    <n v="7.8"/>
    <n v="2"/>
    <n v="97"/>
    <n v="0"/>
    <n v="0"/>
    <s v="Aisle"/>
  </r>
  <r>
    <s v="P2392"/>
    <s v="F128"/>
    <s v="JetBlue"/>
    <x v="5"/>
    <x v="7"/>
    <s v="20,05,2023  08:31:40"/>
    <n v="168"/>
    <s v="Delayed"/>
    <n v="1801"/>
    <n v="623.04999999999995"/>
    <n v="623.04999999999995"/>
    <n v="23"/>
    <s v="Female"/>
    <s v="Low"/>
    <x v="1"/>
    <x v="1"/>
    <n v="1"/>
    <s v="Gold"/>
    <s v="Desk"/>
    <n v="7.5"/>
    <n v="2"/>
    <n v="95"/>
    <n v="0"/>
    <n v="0"/>
    <s v="Window"/>
  </r>
  <r>
    <s v="P2393"/>
    <s v="F820"/>
    <s v="Southwest"/>
    <x v="0"/>
    <x v="5"/>
    <s v="04,12,2024  23:31:21"/>
    <n v="258"/>
    <s v="On-time"/>
    <n v="1205"/>
    <n v="440.77"/>
    <n v="440.77"/>
    <n v="41"/>
    <s v="Female"/>
    <s v="Medium"/>
    <x v="0"/>
    <x v="1"/>
    <n v="0"/>
    <s v="None"/>
    <s v="Mobile App"/>
    <n v="6.7"/>
    <n v="3"/>
    <n v="66"/>
    <n v="0"/>
    <n v="0"/>
    <s v="Middle"/>
  </r>
  <r>
    <s v="P2394"/>
    <s v="F715"/>
    <s v="JetBlue"/>
    <x v="7"/>
    <x v="2"/>
    <s v="28,06,2023  12:44:38"/>
    <n v="237"/>
    <s v="Delayed"/>
    <n v="1069"/>
    <n v="350.22"/>
    <n v="350.22"/>
    <n v="22"/>
    <s v="Female"/>
    <s v="High"/>
    <x v="1"/>
    <x v="1"/>
    <n v="0"/>
    <s v="None"/>
    <s v="Desk"/>
    <n v="6.3"/>
    <n v="22"/>
    <n v="87"/>
    <n v="1"/>
    <n v="0"/>
    <s v="Window"/>
  </r>
  <r>
    <s v="P2395"/>
    <s v="F1287"/>
    <s v="American Airlines"/>
    <x v="5"/>
    <x v="4"/>
    <s v="14,10,2024  17:49:35"/>
    <n v="308"/>
    <s v="On-time"/>
    <n v="1133"/>
    <n v="381.3"/>
    <n v="381.3"/>
    <n v="48"/>
    <s v="Male"/>
    <s v="Medium"/>
    <x v="2"/>
    <x v="1"/>
    <n v="1"/>
    <s v="None"/>
    <s v="Desk"/>
    <n v="5.9"/>
    <n v="11"/>
    <n v="3"/>
    <n v="0"/>
    <n v="0"/>
    <s v="Aisle"/>
  </r>
  <r>
    <s v="P2396"/>
    <s v="F1677"/>
    <s v="Delta"/>
    <x v="4"/>
    <x v="1"/>
    <s v="10,07,2023  21:45:04"/>
    <n v="216"/>
    <s v="On-time"/>
    <n v="1178"/>
    <n v="295.44"/>
    <n v="295.44"/>
    <n v="36"/>
    <s v="Male"/>
    <s v="Medium"/>
    <x v="1"/>
    <x v="0"/>
    <n v="0"/>
    <s v="Silver"/>
    <s v="Online"/>
    <n v="3.8"/>
    <n v="6"/>
    <n v="6"/>
    <n v="0"/>
    <n v="0"/>
    <s v="Middle"/>
  </r>
  <r>
    <s v="P2397"/>
    <s v="F645"/>
    <s v="Southwest"/>
    <x v="6"/>
    <x v="0"/>
    <s v="04,10,2023  02:45:45"/>
    <n v="164"/>
    <s v="On-time"/>
    <n v="343"/>
    <n v="188.78"/>
    <n v="188.78"/>
    <n v="63"/>
    <s v="Male"/>
    <s v="Medium"/>
    <x v="0"/>
    <x v="1"/>
    <n v="0"/>
    <s v="None"/>
    <s v="Online"/>
    <n v="3.9"/>
    <n v="12"/>
    <n v="62"/>
    <n v="0"/>
    <n v="0"/>
    <s v="Window"/>
  </r>
  <r>
    <s v="P2398"/>
    <s v="F1991"/>
    <s v="United"/>
    <x v="2"/>
    <x v="5"/>
    <s v="05,03,2024  04:33:59"/>
    <n v="128"/>
    <s v="On-time"/>
    <n v="1095"/>
    <n v="233.13"/>
    <n v="233.13"/>
    <n v="67"/>
    <s v="Male"/>
    <s v="Low"/>
    <x v="3"/>
    <x v="2"/>
    <n v="2"/>
    <s v="Platinum"/>
    <s v="Online"/>
    <n v="3"/>
    <n v="5"/>
    <n v="91"/>
    <n v="0"/>
    <n v="0"/>
    <s v="Window"/>
  </r>
  <r>
    <s v="P2399"/>
    <s v="F1767"/>
    <s v="JetBlue"/>
    <x v="2"/>
    <x v="0"/>
    <s v="12,07,2023  05:02:10"/>
    <n v="180"/>
    <s v="On-time"/>
    <n v="1472"/>
    <n v="478.1"/>
    <n v="478.1"/>
    <n v="25"/>
    <s v="Female"/>
    <s v="High"/>
    <x v="0"/>
    <x v="0"/>
    <n v="3"/>
    <s v="None"/>
    <s v="Online"/>
    <n v="7.3"/>
    <n v="0"/>
    <n v="30"/>
    <n v="0"/>
    <n v="0"/>
    <s v="Window"/>
  </r>
  <r>
    <s v="P2400"/>
    <s v="F1730"/>
    <s v="Southwest"/>
    <x v="6"/>
    <x v="4"/>
    <s v="01,05,2023  01:42:24"/>
    <n v="333"/>
    <s v="On-time"/>
    <n v="1257"/>
    <n v="345.2"/>
    <n v="345.2"/>
    <n v="49"/>
    <s v="Female"/>
    <s v="Medium"/>
    <x v="0"/>
    <x v="1"/>
    <n v="1"/>
    <s v="Silver"/>
    <s v="Mobile App"/>
    <n v="6.2"/>
    <n v="27"/>
    <n v="39"/>
    <n v="0"/>
    <n v="0"/>
    <s v="Middle"/>
  </r>
  <r>
    <s v="P2401"/>
    <s v="F532"/>
    <s v="Southwest"/>
    <x v="2"/>
    <x v="3"/>
    <s v="24,09,2023  15:45:43"/>
    <n v="213"/>
    <s v="On-time"/>
    <n v="1257"/>
    <n v="374.67"/>
    <n v="374.67"/>
    <n v="21"/>
    <s v="Male"/>
    <s v="Low"/>
    <x v="1"/>
    <x v="1"/>
    <n v="3"/>
    <s v="Silver"/>
    <s v="Desk"/>
    <n v="4.7"/>
    <n v="1"/>
    <n v="75"/>
    <n v="0"/>
    <n v="0"/>
    <s v="Middle"/>
  </r>
  <r>
    <s v="P2402"/>
    <s v="F1945"/>
    <s v="United"/>
    <x v="6"/>
    <x v="3"/>
    <s v="13,07,2024  16:31:23"/>
    <n v="220"/>
    <s v="On-time"/>
    <n v="1847"/>
    <n v="369.54"/>
    <n v="369.54"/>
    <n v="69"/>
    <s v="Female"/>
    <s v="Medium"/>
    <x v="2"/>
    <x v="1"/>
    <n v="1"/>
    <s v="Platinum"/>
    <s v="Desk"/>
    <n v="6.1"/>
    <n v="3"/>
    <n v="31"/>
    <n v="0"/>
    <n v="0"/>
    <s v="Middle"/>
  </r>
  <r>
    <s v="P2403"/>
    <s v="F664"/>
    <s v="Delta"/>
    <x v="7"/>
    <x v="2"/>
    <s v="24,02,2025  00:52:32"/>
    <n v="201"/>
    <s v="Cancelled"/>
    <n v="1427"/>
    <n v="695.48"/>
    <n v="695.48"/>
    <n v="25"/>
    <s v="Male"/>
    <s v="High"/>
    <x v="0"/>
    <x v="1"/>
    <n v="3"/>
    <s v="None"/>
    <s v="Desk"/>
    <n v="4.7"/>
    <n v="1"/>
    <n v="94"/>
    <n v="0"/>
    <n v="0"/>
    <s v="Aisle"/>
  </r>
  <r>
    <s v="P2404"/>
    <s v="F1579"/>
    <s v="American Airlines"/>
    <x v="4"/>
    <x v="6"/>
    <s v="28,03,2024  23:54:52"/>
    <n v="198"/>
    <s v="On-time"/>
    <n v="1565"/>
    <n v="338.08"/>
    <n v="338.08"/>
    <n v="62"/>
    <s v="Female"/>
    <s v="Medium"/>
    <x v="3"/>
    <x v="2"/>
    <n v="2"/>
    <s v="None"/>
    <s v="Online"/>
    <n v="9.8000000000000007"/>
    <n v="3"/>
    <n v="35"/>
    <n v="0"/>
    <n v="0"/>
    <s v="Aisle"/>
  </r>
  <r>
    <s v="P2405"/>
    <s v="F1849"/>
    <s v="United"/>
    <x v="1"/>
    <x v="0"/>
    <s v="02,01,2024  01:22:56"/>
    <n v="291"/>
    <s v="On-time"/>
    <n v="1735"/>
    <n v="152.03"/>
    <n v="152.03"/>
    <n v="76"/>
    <s v="Male"/>
    <s v="High"/>
    <x v="2"/>
    <x v="1"/>
    <n v="4"/>
    <s v="Silver"/>
    <s v="Mobile App"/>
    <n v="8.4"/>
    <n v="25"/>
    <n v="74"/>
    <n v="0"/>
    <n v="1"/>
    <s v="Window"/>
  </r>
  <r>
    <s v="P2406"/>
    <s v="F1131"/>
    <s v="JetBlue"/>
    <x v="6"/>
    <x v="3"/>
    <s v="22,08,2023  04:44:10"/>
    <n v="144"/>
    <s v="Delayed"/>
    <n v="1409"/>
    <n v="393.79"/>
    <n v="393.79"/>
    <n v="62"/>
    <s v="Male"/>
    <s v="Medium"/>
    <x v="1"/>
    <x v="2"/>
    <n v="0"/>
    <s v="Silver"/>
    <s v="Desk"/>
    <n v="5.4"/>
    <n v="7"/>
    <n v="40"/>
    <n v="1"/>
    <n v="0"/>
    <s v="Window"/>
  </r>
  <r>
    <s v="P2407"/>
    <s v="F598"/>
    <s v="United"/>
    <x v="1"/>
    <x v="1"/>
    <s v="06,12,2023  00:06:02"/>
    <n v="92"/>
    <s v="On-time"/>
    <n v="747"/>
    <n v="465.92"/>
    <n v="465.92"/>
    <n v="45"/>
    <s v="Male"/>
    <s v="High"/>
    <x v="0"/>
    <x v="2"/>
    <n v="1"/>
    <s v="None"/>
    <s v="Mobile App"/>
    <n v="7.5"/>
    <n v="10"/>
    <n v="50"/>
    <n v="0"/>
    <n v="0"/>
    <s v="Middle"/>
  </r>
  <r>
    <s v="P2408"/>
    <s v="F1147"/>
    <s v="JetBlue"/>
    <x v="3"/>
    <x v="0"/>
    <s v="02,01,2024  22:43:46"/>
    <n v="248"/>
    <s v="On-time"/>
    <n v="1339"/>
    <n v="342.04"/>
    <n v="342.04"/>
    <n v="63"/>
    <s v="Male"/>
    <s v="Medium"/>
    <x v="2"/>
    <x v="3"/>
    <n v="0"/>
    <s v="None"/>
    <s v="Mobile App"/>
    <n v="4.9000000000000004"/>
    <n v="20"/>
    <n v="13"/>
    <n v="0"/>
    <n v="0"/>
    <s v="Aisle"/>
  </r>
  <r>
    <s v="P2409"/>
    <s v="F1038"/>
    <s v="Southwest"/>
    <x v="4"/>
    <x v="5"/>
    <s v="03,01,2024  17:11:01"/>
    <n v="80"/>
    <s v="On-time"/>
    <n v="1098"/>
    <n v="277.20999999999998"/>
    <n v="277.20999999999998"/>
    <n v="60"/>
    <s v="Male"/>
    <s v="Low"/>
    <x v="0"/>
    <x v="1"/>
    <n v="1"/>
    <s v="None"/>
    <s v="Desk"/>
    <n v="3.5"/>
    <n v="25"/>
    <n v="10"/>
    <n v="0"/>
    <n v="0"/>
    <s v="Aisle"/>
  </r>
  <r>
    <s v="P2410"/>
    <s v="F186"/>
    <s v="United"/>
    <x v="7"/>
    <x v="1"/>
    <s v="08,05,2023  14:08:25"/>
    <n v="203"/>
    <s v="On-time"/>
    <n v="997"/>
    <n v="413.04"/>
    <n v="413.04"/>
    <n v="58"/>
    <s v="Male"/>
    <s v="Low"/>
    <x v="1"/>
    <x v="0"/>
    <n v="0"/>
    <s v="Silver"/>
    <s v="Mobile App"/>
    <n v="7.6"/>
    <n v="5"/>
    <n v="70"/>
    <n v="0"/>
    <n v="0"/>
    <s v="Middle"/>
  </r>
  <r>
    <s v="P2411"/>
    <s v="F959"/>
    <s v="Southwest"/>
    <x v="2"/>
    <x v="4"/>
    <s v="20,11,2023  11:52:03"/>
    <n v="217"/>
    <s v="On-time"/>
    <n v="1617"/>
    <n v="363.75"/>
    <n v="363.75"/>
    <n v="78"/>
    <s v="Female"/>
    <s v="Medium"/>
    <x v="1"/>
    <x v="2"/>
    <n v="2"/>
    <s v="None"/>
    <s v="Online"/>
    <n v="6.8"/>
    <n v="5"/>
    <n v="52"/>
    <n v="0"/>
    <n v="0"/>
    <s v="Aisle"/>
  </r>
  <r>
    <s v="P2412"/>
    <s v="F119"/>
    <s v="Delta"/>
    <x v="2"/>
    <x v="5"/>
    <s v="25,05,2024  22:37:19"/>
    <n v="124"/>
    <s v="Delayed"/>
    <n v="1441"/>
    <n v="344.18"/>
    <n v="344.18"/>
    <n v="68"/>
    <s v="Female"/>
    <s v="High"/>
    <x v="0"/>
    <x v="1"/>
    <n v="0"/>
    <s v="Silver"/>
    <s v="Airport Kiosk"/>
    <n v="7.9"/>
    <n v="0"/>
    <n v="64"/>
    <n v="0"/>
    <n v="0"/>
    <s v="Aisle"/>
  </r>
  <r>
    <s v="P2413"/>
    <s v="F1209"/>
    <s v="Delta"/>
    <x v="6"/>
    <x v="1"/>
    <s v="19,07,2023  05:36:37"/>
    <n v="192"/>
    <s v="On-time"/>
    <n v="1654"/>
    <n v="355.48"/>
    <n v="355.48"/>
    <n v="30"/>
    <s v="Female"/>
    <s v="Low"/>
    <x v="2"/>
    <x v="1"/>
    <n v="2"/>
    <s v="Silver"/>
    <s v="Online"/>
    <n v="7.3"/>
    <n v="11"/>
    <n v="85"/>
    <n v="0"/>
    <n v="0"/>
    <s v="Window"/>
  </r>
  <r>
    <s v="P2414"/>
    <s v="F1759"/>
    <s v="United"/>
    <x v="1"/>
    <x v="5"/>
    <s v="22,02,2024  02:25:15"/>
    <n v="287"/>
    <s v="On-time"/>
    <n v="1256"/>
    <n v="333.08"/>
    <n v="333.08"/>
    <n v="23"/>
    <s v="Male"/>
    <s v="Medium"/>
    <x v="3"/>
    <x v="0"/>
    <n v="2"/>
    <s v="Gold"/>
    <s v="Online"/>
    <n v="6.2"/>
    <n v="22"/>
    <n v="76"/>
    <n v="0"/>
    <n v="0"/>
    <s v="Window"/>
  </r>
  <r>
    <s v="P2415"/>
    <s v="F1269"/>
    <s v="United"/>
    <x v="1"/>
    <x v="3"/>
    <s v="26,04,2024  19:14:38"/>
    <n v="183"/>
    <s v="On-time"/>
    <n v="1377"/>
    <n v="430.14"/>
    <n v="430.14"/>
    <n v="50"/>
    <s v="Female"/>
    <s v="Low"/>
    <x v="2"/>
    <x v="0"/>
    <n v="1"/>
    <s v="None"/>
    <s v="Mobile App"/>
    <n v="6.4"/>
    <n v="12"/>
    <n v="113"/>
    <n v="0"/>
    <n v="0"/>
    <s v="Aisle"/>
  </r>
  <r>
    <s v="P2416"/>
    <s v="F1611"/>
    <s v="American Airlines"/>
    <x v="6"/>
    <x v="3"/>
    <s v="14,02,2024  21:31:32"/>
    <n v="115"/>
    <s v="On-time"/>
    <n v="1949"/>
    <n v="395.73"/>
    <n v="395.73"/>
    <n v="37"/>
    <s v="Female"/>
    <s v="Low"/>
    <x v="3"/>
    <x v="1"/>
    <n v="1"/>
    <s v="None"/>
    <s v="Online"/>
    <n v="6.5"/>
    <n v="16"/>
    <n v="71"/>
    <n v="0"/>
    <n v="0"/>
    <s v="Window"/>
  </r>
  <r>
    <s v="P2417"/>
    <s v="F875"/>
    <s v="Delta"/>
    <x v="4"/>
    <x v="1"/>
    <s v="16,05,2024  10:46:43"/>
    <n v="163"/>
    <s v="On-time"/>
    <n v="1113"/>
    <n v="400.07"/>
    <n v="400.07"/>
    <n v="69"/>
    <s v="Male"/>
    <s v="Medium"/>
    <x v="3"/>
    <x v="1"/>
    <n v="5"/>
    <s v="None"/>
    <s v="Airport Kiosk"/>
    <n v="8.4"/>
    <n v="2"/>
    <n v="70"/>
    <n v="0"/>
    <n v="0"/>
    <s v="Aisle"/>
  </r>
  <r>
    <s v="P2418"/>
    <s v="F953"/>
    <s v="United"/>
    <x v="1"/>
    <x v="0"/>
    <s v="12,03,2025  02:41:18"/>
    <n v="134"/>
    <s v="On-time"/>
    <n v="999"/>
    <n v="334.61"/>
    <n v="334.61"/>
    <n v="54"/>
    <s v="Male"/>
    <s v="Medium"/>
    <x v="2"/>
    <x v="1"/>
    <n v="0"/>
    <s v="Silver"/>
    <s v="Desk"/>
    <n v="4.5999999999999996"/>
    <n v="2"/>
    <n v="9"/>
    <n v="0"/>
    <n v="0"/>
    <s v="Window"/>
  </r>
  <r>
    <s v="P2419"/>
    <s v="F788"/>
    <s v="Delta"/>
    <x v="2"/>
    <x v="5"/>
    <s v="04,06,2024  04:45:54"/>
    <n v="184"/>
    <s v="On-time"/>
    <n v="1775"/>
    <n v="332.48"/>
    <n v="332.48"/>
    <n v="27"/>
    <s v="Female"/>
    <s v="High"/>
    <x v="1"/>
    <x v="1"/>
    <n v="0"/>
    <s v="Silver"/>
    <s v="Mobile App"/>
    <n v="5.9"/>
    <n v="9"/>
    <n v="71"/>
    <n v="0"/>
    <n v="0"/>
    <s v="Aisle"/>
  </r>
  <r>
    <s v="P2420"/>
    <s v="F1947"/>
    <s v="Delta"/>
    <x v="4"/>
    <x v="5"/>
    <s v="31,08,2023  15:24:38"/>
    <n v="165"/>
    <s v="Delayed"/>
    <n v="1037"/>
    <n v="246.68"/>
    <n v="246.68"/>
    <n v="56"/>
    <s v="Female"/>
    <s v="Low"/>
    <x v="0"/>
    <x v="1"/>
    <n v="2"/>
    <s v="Silver"/>
    <s v="Airport Kiosk"/>
    <n v="8.9"/>
    <n v="21"/>
    <n v="92"/>
    <n v="0"/>
    <n v="0"/>
    <s v="Window"/>
  </r>
  <r>
    <s v="P2421"/>
    <s v="F163"/>
    <s v="JetBlue"/>
    <x v="1"/>
    <x v="2"/>
    <s v="02,12,2024  13:38:16"/>
    <n v="126"/>
    <s v="On-time"/>
    <n v="1646"/>
    <n v="465.82"/>
    <n v="465.82"/>
    <n v="65"/>
    <s v="Male"/>
    <s v="Medium"/>
    <x v="1"/>
    <x v="1"/>
    <n v="0"/>
    <s v="Gold"/>
    <s v="Online"/>
    <n v="8.5"/>
    <n v="45"/>
    <n v="116"/>
    <n v="0"/>
    <n v="0"/>
    <s v="Aisle"/>
  </r>
  <r>
    <s v="P2422"/>
    <s v="F918"/>
    <s v="Delta"/>
    <x v="2"/>
    <x v="5"/>
    <s v="19,01,2025  14:13:39"/>
    <n v="178"/>
    <s v="On-time"/>
    <n v="757"/>
    <n v="412.67"/>
    <n v="412.67"/>
    <n v="72"/>
    <s v="Female"/>
    <s v="Medium"/>
    <x v="3"/>
    <x v="2"/>
    <n v="1"/>
    <s v="None"/>
    <s v="Online"/>
    <n v="5.7"/>
    <n v="15"/>
    <n v="22"/>
    <n v="0"/>
    <n v="0"/>
    <s v="Middle"/>
  </r>
  <r>
    <s v="P2423"/>
    <s v="F708"/>
    <s v="American Airlines"/>
    <x v="6"/>
    <x v="6"/>
    <s v="09,09,2023  22:35:38"/>
    <n v="236"/>
    <s v="On-time"/>
    <n v="916"/>
    <n v="485.75"/>
    <n v="485.75"/>
    <n v="50"/>
    <s v="Female"/>
    <s v="Medium"/>
    <x v="2"/>
    <x v="1"/>
    <n v="1"/>
    <s v="None"/>
    <s v="Mobile App"/>
    <n v="6.7"/>
    <n v="2"/>
    <n v="95"/>
    <n v="0"/>
    <n v="0"/>
    <s v="Window"/>
  </r>
  <r>
    <s v="P2424"/>
    <s v="F897"/>
    <s v="Delta"/>
    <x v="2"/>
    <x v="5"/>
    <s v="09,02,2025  20:40:00"/>
    <n v="170"/>
    <s v="On-time"/>
    <n v="1433"/>
    <n v="356.53"/>
    <n v="356.53"/>
    <n v="49"/>
    <s v="Male"/>
    <s v="Low"/>
    <x v="3"/>
    <x v="1"/>
    <n v="0"/>
    <s v="Silver"/>
    <s v="Desk"/>
    <n v="7"/>
    <n v="5"/>
    <n v="34"/>
    <n v="0"/>
    <n v="0"/>
    <s v="Aisle"/>
  </r>
  <r>
    <s v="P2425"/>
    <s v="F1776"/>
    <s v="American Airlines"/>
    <x v="7"/>
    <x v="5"/>
    <s v="04,07,2024  16:01:39"/>
    <n v="79"/>
    <s v="On-time"/>
    <n v="931"/>
    <n v="426.07"/>
    <n v="426.07"/>
    <n v="58"/>
    <s v="Female"/>
    <s v="Low"/>
    <x v="3"/>
    <x v="1"/>
    <n v="3"/>
    <s v="Gold"/>
    <s v="Airport Kiosk"/>
    <n v="7.7"/>
    <n v="5"/>
    <n v="12"/>
    <n v="0"/>
    <n v="0"/>
    <s v="Middle"/>
  </r>
  <r>
    <s v="P2426"/>
    <s v="F1634"/>
    <s v="American Airlines"/>
    <x v="7"/>
    <x v="4"/>
    <s v="01,10,2023  22:53:08"/>
    <n v="189"/>
    <s v="Cancelled"/>
    <n v="398"/>
    <n v="174.62"/>
    <n v="174.62"/>
    <n v="52"/>
    <s v="Male"/>
    <s v="High"/>
    <x v="3"/>
    <x v="2"/>
    <n v="0"/>
    <s v="None"/>
    <s v="Mobile App"/>
    <n v="8"/>
    <n v="5"/>
    <n v="59"/>
    <n v="0"/>
    <n v="0"/>
    <s v="Middle"/>
  </r>
  <r>
    <s v="P2427"/>
    <s v="F288"/>
    <s v="Delta"/>
    <x v="3"/>
    <x v="6"/>
    <s v="14,08,2023  19:04:03"/>
    <n v="215"/>
    <s v="On-time"/>
    <n v="715"/>
    <n v="250.75"/>
    <n v="250.75"/>
    <n v="31"/>
    <s v="Female"/>
    <s v="Medium"/>
    <x v="3"/>
    <x v="1"/>
    <n v="1"/>
    <s v="Silver"/>
    <s v="Mobile App"/>
    <n v="6.5"/>
    <n v="2"/>
    <n v="7"/>
    <n v="0"/>
    <n v="0"/>
    <s v="Window"/>
  </r>
  <r>
    <s v="P2428"/>
    <s v="F11"/>
    <s v="American Airlines"/>
    <x v="7"/>
    <x v="3"/>
    <s v="16,08,2023  04:59:44"/>
    <n v="197"/>
    <s v="On-time"/>
    <n v="1575"/>
    <n v="233.53"/>
    <n v="233.53"/>
    <n v="37"/>
    <s v="Female"/>
    <s v="Medium"/>
    <x v="3"/>
    <x v="1"/>
    <n v="1"/>
    <s v="Silver"/>
    <s v="Mobile App"/>
    <n v="8.1999999999999993"/>
    <n v="4"/>
    <n v="78"/>
    <n v="0"/>
    <n v="0"/>
    <s v="Aisle"/>
  </r>
  <r>
    <s v="P2429"/>
    <s v="F205"/>
    <s v="Delta"/>
    <x v="5"/>
    <x v="5"/>
    <s v="06,04,2024  18:43:56"/>
    <n v="163"/>
    <s v="On-time"/>
    <n v="1152"/>
    <n v="467.44"/>
    <n v="467.44"/>
    <n v="79"/>
    <s v="Female"/>
    <s v="Medium"/>
    <x v="1"/>
    <x v="1"/>
    <n v="0"/>
    <s v="None"/>
    <s v="Mobile App"/>
    <n v="7.7"/>
    <n v="13"/>
    <n v="12"/>
    <n v="1"/>
    <n v="0"/>
    <s v="Aisle"/>
  </r>
  <r>
    <s v="P2430"/>
    <s v="F98"/>
    <s v="United"/>
    <x v="5"/>
    <x v="2"/>
    <s v="13,10,2023  16:04:12"/>
    <n v="230"/>
    <s v="On-time"/>
    <n v="1060"/>
    <n v="226.11"/>
    <n v="226.11"/>
    <n v="21"/>
    <s v="Female"/>
    <s v="Low"/>
    <x v="1"/>
    <x v="1"/>
    <n v="0"/>
    <s v="Silver"/>
    <s v="Airport Kiosk"/>
    <n v="8.4"/>
    <n v="2"/>
    <n v="87"/>
    <n v="0"/>
    <n v="0"/>
    <s v="Window"/>
  </r>
  <r>
    <s v="P2431"/>
    <s v="F1378"/>
    <s v="JetBlue"/>
    <x v="1"/>
    <x v="6"/>
    <s v="26,04,2024  03:51:59"/>
    <n v="240"/>
    <s v="Delayed"/>
    <n v="1308"/>
    <n v="257.13"/>
    <n v="257.13"/>
    <n v="40"/>
    <s v="Male"/>
    <s v="Medium"/>
    <x v="1"/>
    <x v="0"/>
    <n v="1"/>
    <s v="None"/>
    <s v="Desk"/>
    <n v="6.9"/>
    <n v="22"/>
    <n v="35"/>
    <n v="0"/>
    <n v="0"/>
    <s v="Aisle"/>
  </r>
  <r>
    <s v="P2432"/>
    <s v="F23"/>
    <s v="JetBlue"/>
    <x v="5"/>
    <x v="2"/>
    <s v="22,03,2024  09:03:02"/>
    <n v="142"/>
    <s v="On-time"/>
    <n v="1032"/>
    <n v="473.51"/>
    <n v="473.51"/>
    <n v="25"/>
    <s v="Male"/>
    <s v="High"/>
    <x v="3"/>
    <x v="3"/>
    <n v="2"/>
    <s v="Silver"/>
    <s v="Airport Kiosk"/>
    <n v="3.5"/>
    <n v="11"/>
    <n v="18"/>
    <n v="0"/>
    <n v="0"/>
    <s v="Aisle"/>
  </r>
  <r>
    <s v="P2433"/>
    <s v="F1440"/>
    <s v="United"/>
    <x v="7"/>
    <x v="1"/>
    <s v="04,12,2024  17:20:56"/>
    <n v="253"/>
    <s v="On-time"/>
    <n v="882"/>
    <n v="244.44"/>
    <n v="244.44"/>
    <n v="18"/>
    <s v="Female"/>
    <s v="Medium"/>
    <x v="1"/>
    <x v="1"/>
    <n v="1"/>
    <s v="Silver"/>
    <s v="Mobile App"/>
    <n v="7.3"/>
    <n v="16"/>
    <n v="75"/>
    <n v="0"/>
    <n v="0"/>
    <s v="Aisle"/>
  </r>
  <r>
    <s v="P2434"/>
    <s v="F217"/>
    <s v="Delta"/>
    <x v="6"/>
    <x v="0"/>
    <s v="25,08,2024  02:03:08"/>
    <n v="278"/>
    <s v="On-time"/>
    <n v="1240"/>
    <n v="367.77"/>
    <n v="367.77"/>
    <n v="77"/>
    <s v="Male"/>
    <s v="Low"/>
    <x v="1"/>
    <x v="1"/>
    <n v="0"/>
    <s v="None"/>
    <s v="Mobile App"/>
    <n v="4.0999999999999996"/>
    <n v="46"/>
    <n v="78"/>
    <n v="0"/>
    <n v="0"/>
    <s v="Aisle"/>
  </r>
  <r>
    <s v="P2435"/>
    <s v="F1127"/>
    <s v="Delta"/>
    <x v="1"/>
    <x v="1"/>
    <s v="25,05,2024  22:24:51"/>
    <n v="183"/>
    <s v="Delayed"/>
    <n v="1026"/>
    <n v="461.22"/>
    <n v="461.22"/>
    <n v="62"/>
    <s v="Female"/>
    <s v="Medium"/>
    <x v="2"/>
    <x v="1"/>
    <n v="2"/>
    <s v="None"/>
    <s v="Mobile App"/>
    <n v="9.4"/>
    <n v="0"/>
    <n v="54"/>
    <n v="0"/>
    <n v="0"/>
    <s v="Aisle"/>
  </r>
  <r>
    <s v="P2436"/>
    <s v="F7"/>
    <s v="United"/>
    <x v="0"/>
    <x v="3"/>
    <s v="27,03,2025  16:30:38"/>
    <n v="169"/>
    <s v="On-time"/>
    <n v="1347"/>
    <n v="345.86"/>
    <n v="345.86"/>
    <n v="55"/>
    <s v="Male"/>
    <s v="Medium"/>
    <x v="3"/>
    <x v="0"/>
    <n v="1"/>
    <s v="Silver"/>
    <s v="Online"/>
    <n v="7"/>
    <n v="9"/>
    <n v="101"/>
    <n v="0"/>
    <n v="0"/>
    <s v="Aisle"/>
  </r>
  <r>
    <s v="P2437"/>
    <s v="F1386"/>
    <s v="American Airlines"/>
    <x v="0"/>
    <x v="6"/>
    <s v="08,04,2025  01:53:58"/>
    <n v="158"/>
    <s v="Delayed"/>
    <n v="1473"/>
    <n v="533.95000000000005"/>
    <n v="533.95000000000005"/>
    <n v="64"/>
    <s v="Male"/>
    <s v="Medium"/>
    <x v="0"/>
    <x v="1"/>
    <n v="1"/>
    <s v="Silver"/>
    <s v="Mobile App"/>
    <n v="8.6"/>
    <n v="10"/>
    <n v="30"/>
    <n v="0"/>
    <n v="0"/>
    <s v="Aisle"/>
  </r>
  <r>
    <s v="P2438"/>
    <s v="F446"/>
    <s v="JetBlue"/>
    <x v="0"/>
    <x v="3"/>
    <s v="30,11,2023  06:00:20"/>
    <n v="191"/>
    <s v="On-time"/>
    <n v="1249"/>
    <n v="253.35"/>
    <n v="253.35"/>
    <n v="56"/>
    <s v="Male"/>
    <s v="High"/>
    <x v="0"/>
    <x v="1"/>
    <n v="0"/>
    <s v="None"/>
    <s v="Online"/>
    <n v="7.4"/>
    <n v="17"/>
    <n v="34"/>
    <n v="0"/>
    <n v="0"/>
    <s v="Window"/>
  </r>
  <r>
    <s v="P2439"/>
    <s v="F790"/>
    <s v="Delta"/>
    <x v="7"/>
    <x v="4"/>
    <s v="03,10,2024  05:45:32"/>
    <n v="147"/>
    <s v="On-time"/>
    <n v="1008"/>
    <n v="305.17"/>
    <n v="305.17"/>
    <n v="22"/>
    <s v="Female"/>
    <s v="Low"/>
    <x v="1"/>
    <x v="2"/>
    <n v="3"/>
    <s v="None"/>
    <s v="Airport Kiosk"/>
    <n v="5.5"/>
    <n v="12"/>
    <n v="1"/>
    <n v="0"/>
    <n v="0"/>
    <s v="Window"/>
  </r>
  <r>
    <s v="P2440"/>
    <s v="F503"/>
    <s v="American Airlines"/>
    <x v="6"/>
    <x v="2"/>
    <s v="26,05,2023  20:34:55"/>
    <n v="150"/>
    <s v="Cancelled"/>
    <n v="1390"/>
    <n v="268.48"/>
    <n v="268.48"/>
    <n v="21"/>
    <s v="Female"/>
    <s v="Medium"/>
    <x v="3"/>
    <x v="0"/>
    <n v="2"/>
    <s v="None"/>
    <s v="Mobile App"/>
    <n v="8"/>
    <n v="1"/>
    <n v="37"/>
    <n v="0"/>
    <n v="0"/>
    <s v="Aisle"/>
  </r>
  <r>
    <s v="P2441"/>
    <s v="F1093"/>
    <s v="JetBlue"/>
    <x v="2"/>
    <x v="2"/>
    <s v="29,10,2023  22:30:46"/>
    <n v="81"/>
    <s v="On-time"/>
    <n v="1276"/>
    <n v="308.60000000000002"/>
    <n v="308.60000000000002"/>
    <n v="26"/>
    <s v="Male"/>
    <s v="Low"/>
    <x v="2"/>
    <x v="0"/>
    <n v="2"/>
    <s v="Gold"/>
    <s v="Online"/>
    <n v="5.7"/>
    <n v="15"/>
    <n v="108"/>
    <n v="0"/>
    <n v="1"/>
    <s v="Window"/>
  </r>
  <r>
    <s v="P2442"/>
    <s v="F957"/>
    <s v="American Airlines"/>
    <x v="7"/>
    <x v="7"/>
    <s v="24,09,2024  01:10:50"/>
    <n v="177"/>
    <s v="On-time"/>
    <n v="1126"/>
    <n v="307.20999999999998"/>
    <n v="307.20999999999998"/>
    <n v="44"/>
    <s v="Female"/>
    <s v="Medium"/>
    <x v="0"/>
    <x v="2"/>
    <n v="2"/>
    <s v="Platinum"/>
    <s v="Online"/>
    <n v="6.2"/>
    <n v="9"/>
    <n v="26"/>
    <n v="0"/>
    <n v="0"/>
    <s v="Aisle"/>
  </r>
  <r>
    <s v="P2443"/>
    <s v="F1871"/>
    <s v="Southwest"/>
    <x v="4"/>
    <x v="2"/>
    <s v="31,05,2023  19:31:22"/>
    <n v="140"/>
    <s v="On-time"/>
    <n v="1658"/>
    <n v="450.03"/>
    <n v="450.03"/>
    <n v="54"/>
    <s v="Male"/>
    <s v="High"/>
    <x v="1"/>
    <x v="1"/>
    <n v="1"/>
    <s v="None"/>
    <s v="Online"/>
    <n v="7.4"/>
    <n v="5"/>
    <n v="87"/>
    <n v="0"/>
    <n v="0"/>
    <s v="Aisle"/>
  </r>
  <r>
    <s v="P2444"/>
    <s v="F57"/>
    <s v="United"/>
    <x v="6"/>
    <x v="3"/>
    <s v="13,03,2025  02:38:07"/>
    <n v="197"/>
    <s v="Delayed"/>
    <n v="1593"/>
    <n v="435.21"/>
    <n v="435.21"/>
    <n v="44"/>
    <s v="Female"/>
    <s v="High"/>
    <x v="0"/>
    <x v="1"/>
    <n v="0"/>
    <s v="Silver"/>
    <s v="Mobile App"/>
    <n v="10"/>
    <n v="5"/>
    <n v="15"/>
    <n v="0"/>
    <n v="0"/>
    <s v="Aisle"/>
  </r>
  <r>
    <s v="P2445"/>
    <s v="F158"/>
    <s v="JetBlue"/>
    <x v="4"/>
    <x v="0"/>
    <s v="05,07,2023  10:58:21"/>
    <n v="173"/>
    <s v="On-time"/>
    <n v="1056"/>
    <n v="310.3"/>
    <n v="310.3"/>
    <n v="53"/>
    <s v="Male"/>
    <s v="Low"/>
    <x v="3"/>
    <x v="1"/>
    <n v="0"/>
    <s v="None"/>
    <s v="Desk"/>
    <n v="7"/>
    <n v="0"/>
    <n v="79"/>
    <n v="0"/>
    <n v="0"/>
    <s v="Window"/>
  </r>
  <r>
    <s v="P2446"/>
    <s v="F1130"/>
    <s v="Delta"/>
    <x v="7"/>
    <x v="5"/>
    <s v="12,06,2023  16:06:48"/>
    <n v="264"/>
    <s v="On-time"/>
    <n v="1513"/>
    <n v="346.25"/>
    <n v="346.25"/>
    <n v="76"/>
    <s v="Male"/>
    <s v="Medium"/>
    <x v="1"/>
    <x v="2"/>
    <n v="1"/>
    <s v="Platinum"/>
    <s v="Desk"/>
    <n v="6.9"/>
    <n v="15"/>
    <n v="0"/>
    <n v="0"/>
    <n v="0"/>
    <s v="Aisle"/>
  </r>
  <r>
    <s v="P2447"/>
    <s v="F886"/>
    <s v="Southwest"/>
    <x v="5"/>
    <x v="5"/>
    <s v="31,01,2025  00:05:37"/>
    <n v="182"/>
    <s v="Delayed"/>
    <n v="966"/>
    <n v="351.76"/>
    <n v="351.76"/>
    <n v="64"/>
    <s v="Female"/>
    <s v="Medium"/>
    <x v="2"/>
    <x v="1"/>
    <n v="1"/>
    <s v="None"/>
    <s v="Mobile App"/>
    <n v="5.9"/>
    <n v="9"/>
    <n v="101"/>
    <n v="0"/>
    <n v="0"/>
    <s v="Middle"/>
  </r>
  <r>
    <s v="P2448"/>
    <s v="F1109"/>
    <s v="Southwest"/>
    <x v="2"/>
    <x v="7"/>
    <s v="28,03,2025  11:25:00"/>
    <n v="249"/>
    <s v="On-time"/>
    <n v="1411"/>
    <n v="323.93"/>
    <n v="323.93"/>
    <n v="45"/>
    <s v="Female"/>
    <s v="Medium"/>
    <x v="1"/>
    <x v="2"/>
    <n v="2"/>
    <s v="Silver"/>
    <s v="Desk"/>
    <n v="7.1"/>
    <n v="1"/>
    <n v="69"/>
    <n v="0"/>
    <n v="0"/>
    <s v="Window"/>
  </r>
  <r>
    <s v="P2449"/>
    <s v="F854"/>
    <s v="United"/>
    <x v="2"/>
    <x v="2"/>
    <s v="24,06,2024  23:47:03"/>
    <n v="177"/>
    <s v="On-time"/>
    <n v="1621"/>
    <n v="224.22"/>
    <n v="224.22"/>
    <n v="39"/>
    <s v="Male"/>
    <s v="Low"/>
    <x v="0"/>
    <x v="1"/>
    <n v="0"/>
    <s v="None"/>
    <s v="Desk"/>
    <n v="5.2"/>
    <n v="2"/>
    <n v="93"/>
    <n v="0"/>
    <n v="0"/>
    <s v="Aisle"/>
  </r>
  <r>
    <s v="P2450"/>
    <s v="F936"/>
    <s v="Southwest"/>
    <x v="5"/>
    <x v="6"/>
    <s v="15,12,2023  19:05:45"/>
    <n v="227"/>
    <s v="Delayed"/>
    <n v="1231"/>
    <n v="521.64"/>
    <n v="521.64"/>
    <n v="21"/>
    <s v="Male"/>
    <s v="Low"/>
    <x v="1"/>
    <x v="1"/>
    <n v="2"/>
    <s v="None"/>
    <s v="Online"/>
    <n v="6.9"/>
    <n v="4"/>
    <n v="109"/>
    <n v="0"/>
    <n v="0"/>
    <s v="Aisle"/>
  </r>
  <r>
    <s v="P2451"/>
    <s v="F1844"/>
    <s v="Southwest"/>
    <x v="6"/>
    <x v="6"/>
    <s v="07,01,2024  10:39:06"/>
    <n v="311"/>
    <s v="Delayed"/>
    <n v="947"/>
    <n v="530.07000000000005"/>
    <n v="530.07000000000005"/>
    <n v="62"/>
    <s v="Male"/>
    <s v="Low"/>
    <x v="3"/>
    <x v="0"/>
    <n v="1"/>
    <s v="None"/>
    <s v="Desk"/>
    <n v="5.4"/>
    <n v="1"/>
    <n v="24"/>
    <n v="0"/>
    <n v="0"/>
    <s v="Window"/>
  </r>
  <r>
    <s v="P2452"/>
    <s v="F464"/>
    <s v="United"/>
    <x v="0"/>
    <x v="2"/>
    <s v="13,06,2024  14:06:31"/>
    <n v="222"/>
    <s v="Delayed"/>
    <n v="1127"/>
    <n v="325.70999999999998"/>
    <n v="325.70999999999998"/>
    <n v="21"/>
    <s v="Male"/>
    <s v="Low"/>
    <x v="3"/>
    <x v="2"/>
    <n v="0"/>
    <s v="Silver"/>
    <s v="Airport Kiosk"/>
    <n v="7.8"/>
    <n v="0"/>
    <n v="63"/>
    <n v="0"/>
    <n v="0"/>
    <s v="Middle"/>
  </r>
  <r>
    <s v="P2453"/>
    <s v="F170"/>
    <s v="JetBlue"/>
    <x v="3"/>
    <x v="1"/>
    <s v="04,03,2025  11:18:31"/>
    <n v="113"/>
    <s v="On-time"/>
    <n v="1335"/>
    <n v="264.87"/>
    <n v="264.87"/>
    <n v="19"/>
    <s v="Female"/>
    <s v="High"/>
    <x v="2"/>
    <x v="1"/>
    <n v="1"/>
    <s v="Gold"/>
    <s v="Desk"/>
    <n v="4.0999999999999996"/>
    <n v="1"/>
    <n v="117"/>
    <n v="0"/>
    <n v="1"/>
    <s v="Middle"/>
  </r>
  <r>
    <s v="P2454"/>
    <s v="F1652"/>
    <s v="Delta"/>
    <x v="4"/>
    <x v="5"/>
    <s v="22,02,2024  17:11:51"/>
    <n v="175"/>
    <s v="On-time"/>
    <n v="1155"/>
    <n v="231.73"/>
    <n v="231.73"/>
    <n v="22"/>
    <s v="Male"/>
    <s v="Low"/>
    <x v="3"/>
    <x v="3"/>
    <n v="2"/>
    <s v="None"/>
    <s v="Mobile App"/>
    <n v="5.5"/>
    <n v="20"/>
    <n v="101"/>
    <n v="0"/>
    <n v="0"/>
    <s v="Window"/>
  </r>
  <r>
    <s v="P2455"/>
    <s v="F771"/>
    <s v="American Airlines"/>
    <x v="5"/>
    <x v="1"/>
    <s v="31,08,2023  23:06:26"/>
    <n v="199"/>
    <s v="On-time"/>
    <n v="765"/>
    <n v="539.25"/>
    <n v="539.25"/>
    <n v="36"/>
    <s v="Female"/>
    <s v="High"/>
    <x v="1"/>
    <x v="1"/>
    <n v="0"/>
    <s v="None"/>
    <s v="Mobile App"/>
    <n v="8.8000000000000007"/>
    <n v="19"/>
    <n v="76"/>
    <n v="0"/>
    <n v="0"/>
    <s v="Window"/>
  </r>
  <r>
    <s v="P2456"/>
    <s v="F1717"/>
    <s v="American Airlines"/>
    <x v="7"/>
    <x v="3"/>
    <s v="22,10,2024  23:20:35"/>
    <n v="134"/>
    <s v="Delayed"/>
    <n v="1096"/>
    <n v="309.36"/>
    <n v="309.36"/>
    <n v="28"/>
    <s v="Male"/>
    <s v="Medium"/>
    <x v="2"/>
    <x v="2"/>
    <n v="0"/>
    <s v="Silver"/>
    <s v="Mobile App"/>
    <n v="7.9"/>
    <n v="10"/>
    <n v="41"/>
    <n v="0"/>
    <n v="0"/>
    <s v="Aisle"/>
  </r>
  <r>
    <s v="P2457"/>
    <s v="F1496"/>
    <s v="United"/>
    <x v="3"/>
    <x v="4"/>
    <s v="22,01,2024  09:22:58"/>
    <n v="200"/>
    <s v="On-time"/>
    <n v="1286"/>
    <n v="436.87"/>
    <n v="436.87"/>
    <n v="19"/>
    <s v="Female"/>
    <s v="Low"/>
    <x v="3"/>
    <x v="1"/>
    <n v="2"/>
    <s v="Silver"/>
    <s v="Online"/>
    <n v="4.9000000000000004"/>
    <n v="2"/>
    <n v="22"/>
    <n v="0"/>
    <n v="0"/>
    <s v="Aisle"/>
  </r>
  <r>
    <s v="P2458"/>
    <s v="F1800"/>
    <s v="United"/>
    <x v="0"/>
    <x v="5"/>
    <s v="30,09,2023  00:41:53"/>
    <n v="230"/>
    <s v="On-time"/>
    <n v="927"/>
    <n v="305.64"/>
    <n v="305.64"/>
    <n v="78"/>
    <s v="Male"/>
    <s v="Medium"/>
    <x v="2"/>
    <x v="1"/>
    <n v="1"/>
    <s v="Silver"/>
    <s v="Desk"/>
    <n v="7.2"/>
    <n v="0"/>
    <n v="58"/>
    <n v="0"/>
    <n v="0"/>
    <s v="Window"/>
  </r>
  <r>
    <s v="P2459"/>
    <s v="F1517"/>
    <s v="Southwest"/>
    <x v="2"/>
    <x v="6"/>
    <s v="14,10,2023  21:18:41"/>
    <n v="124"/>
    <s v="On-time"/>
    <n v="822"/>
    <n v="178.51"/>
    <n v="178.51"/>
    <n v="47"/>
    <s v="Female"/>
    <s v="High"/>
    <x v="2"/>
    <x v="1"/>
    <n v="1"/>
    <s v="None"/>
    <s v="Airport Kiosk"/>
    <n v="5.8"/>
    <n v="10"/>
    <n v="54"/>
    <n v="0"/>
    <n v="1"/>
    <s v="Middle"/>
  </r>
  <r>
    <s v="P2460"/>
    <s v="F779"/>
    <s v="American Airlines"/>
    <x v="0"/>
    <x v="4"/>
    <s v="19,04,2024  19:16:16"/>
    <n v="96"/>
    <s v="On-time"/>
    <n v="1337"/>
    <n v="430.12"/>
    <n v="430.12"/>
    <n v="29"/>
    <s v="Female"/>
    <s v="Low"/>
    <x v="2"/>
    <x v="2"/>
    <n v="2"/>
    <s v="Silver"/>
    <s v="Mobile App"/>
    <n v="10"/>
    <n v="15"/>
    <n v="36"/>
    <n v="0"/>
    <n v="0"/>
    <s v="Aisle"/>
  </r>
  <r>
    <s v="P2461"/>
    <s v="F1129"/>
    <s v="American Airlines"/>
    <x v="3"/>
    <x v="3"/>
    <s v="16,05,2024  01:03:15"/>
    <n v="218"/>
    <s v="On-time"/>
    <n v="671"/>
    <n v="385.72"/>
    <n v="385.72"/>
    <n v="28"/>
    <s v="Male"/>
    <s v="Medium"/>
    <x v="3"/>
    <x v="1"/>
    <n v="0"/>
    <s v="None"/>
    <s v="Desk"/>
    <n v="7.7"/>
    <n v="31"/>
    <n v="29"/>
    <n v="0"/>
    <n v="1"/>
    <s v="Window"/>
  </r>
  <r>
    <s v="P2462"/>
    <s v="F141"/>
    <s v="JetBlue"/>
    <x v="5"/>
    <x v="0"/>
    <s v="06,05,2024  08:15:45"/>
    <n v="157"/>
    <s v="Delayed"/>
    <n v="1208"/>
    <n v="385.99"/>
    <n v="385.99"/>
    <n v="44"/>
    <s v="Male"/>
    <s v="High"/>
    <x v="0"/>
    <x v="0"/>
    <n v="4"/>
    <s v="Silver"/>
    <s v="Airport Kiosk"/>
    <n v="6.3"/>
    <n v="47"/>
    <n v="90"/>
    <n v="0"/>
    <n v="0"/>
    <s v="Window"/>
  </r>
  <r>
    <s v="P2463"/>
    <s v="F1220"/>
    <s v="United"/>
    <x v="1"/>
    <x v="4"/>
    <s v="08,12,2024  20:24:43"/>
    <n v="43"/>
    <s v="On-time"/>
    <n v="1491"/>
    <n v="253.28"/>
    <n v="253.28"/>
    <n v="77"/>
    <s v="Female"/>
    <s v="Low"/>
    <x v="2"/>
    <x v="1"/>
    <n v="2"/>
    <s v="Silver"/>
    <s v="Airport Kiosk"/>
    <n v="5.4"/>
    <n v="16"/>
    <n v="83"/>
    <n v="0"/>
    <n v="1"/>
    <s v="Aisle"/>
  </r>
  <r>
    <s v="P2464"/>
    <s v="F811"/>
    <s v="Delta"/>
    <x v="5"/>
    <x v="1"/>
    <s v="11,06,2023  15:46:19"/>
    <n v="280"/>
    <s v="On-time"/>
    <n v="1204"/>
    <n v="369.98"/>
    <n v="369.98"/>
    <n v="40"/>
    <s v="Female"/>
    <s v="High"/>
    <x v="1"/>
    <x v="2"/>
    <n v="1"/>
    <s v="None"/>
    <s v="Online"/>
    <n v="5.6"/>
    <n v="1"/>
    <n v="66"/>
    <n v="0"/>
    <n v="0"/>
    <s v="Window"/>
  </r>
  <r>
    <s v="P2465"/>
    <s v="F1532"/>
    <s v="American Airlines"/>
    <x v="7"/>
    <x v="7"/>
    <s v="03,03,2025  17:54:00"/>
    <n v="160"/>
    <s v="On-time"/>
    <n v="1227"/>
    <n v="288.98"/>
    <n v="288.98"/>
    <n v="40"/>
    <s v="Female"/>
    <s v="Low"/>
    <x v="2"/>
    <x v="1"/>
    <n v="1"/>
    <s v="None"/>
    <s v="Airport Kiosk"/>
    <n v="6.8"/>
    <n v="30"/>
    <n v="116"/>
    <n v="0"/>
    <n v="0"/>
    <s v="Aisle"/>
  </r>
  <r>
    <s v="P2466"/>
    <s v="F1806"/>
    <s v="Delta"/>
    <x v="3"/>
    <x v="5"/>
    <s v="03,10,2023  08:10:55"/>
    <n v="246"/>
    <s v="On-time"/>
    <n v="956"/>
    <n v="563.6"/>
    <n v="563.6"/>
    <n v="58"/>
    <s v="Female"/>
    <s v="Medium"/>
    <x v="1"/>
    <x v="2"/>
    <n v="5"/>
    <s v="Silver"/>
    <s v="Online"/>
    <n v="7.3"/>
    <n v="1"/>
    <n v="39"/>
    <n v="0"/>
    <n v="0"/>
    <s v="Aisle"/>
  </r>
  <r>
    <s v="P2467"/>
    <s v="F1233"/>
    <s v="JetBlue"/>
    <x v="5"/>
    <x v="1"/>
    <s v="29,05,2024  14:13:48"/>
    <n v="209"/>
    <s v="On-time"/>
    <n v="1035"/>
    <n v="425.4"/>
    <n v="425.4"/>
    <n v="58"/>
    <s v="Female"/>
    <s v="Medium"/>
    <x v="3"/>
    <x v="2"/>
    <n v="3"/>
    <s v="Platinum"/>
    <s v="Mobile App"/>
    <n v="8.1999999999999993"/>
    <n v="7"/>
    <n v="50"/>
    <n v="0"/>
    <n v="0"/>
    <s v="Aisle"/>
  </r>
  <r>
    <s v="P2468"/>
    <s v="F1630"/>
    <s v="Southwest"/>
    <x v="6"/>
    <x v="0"/>
    <s v="11,05,2023  12:32:08"/>
    <n v="169"/>
    <s v="On-time"/>
    <n v="1102"/>
    <n v="353.77"/>
    <n v="353.77"/>
    <n v="25"/>
    <s v="Female"/>
    <s v="High"/>
    <x v="3"/>
    <x v="2"/>
    <n v="0"/>
    <s v="Silver"/>
    <s v="Airport Kiosk"/>
    <n v="8.3000000000000007"/>
    <n v="8"/>
    <n v="84"/>
    <n v="0"/>
    <n v="1"/>
    <s v="Middle"/>
  </r>
  <r>
    <s v="P2469"/>
    <s v="F970"/>
    <s v="American Airlines"/>
    <x v="1"/>
    <x v="5"/>
    <s v="03,08,2023  13:42:27"/>
    <n v="140"/>
    <s v="On-time"/>
    <n v="1006"/>
    <n v="350.36"/>
    <n v="350.36"/>
    <n v="71"/>
    <s v="Female"/>
    <s v="Medium"/>
    <x v="3"/>
    <x v="1"/>
    <n v="0"/>
    <s v="None"/>
    <s v="Desk"/>
    <n v="6.4"/>
    <n v="17"/>
    <n v="2"/>
    <n v="1"/>
    <n v="0"/>
    <s v="Window"/>
  </r>
  <r>
    <s v="P2470"/>
    <s v="F907"/>
    <s v="Southwest"/>
    <x v="1"/>
    <x v="5"/>
    <s v="16,09,2024  13:51:05"/>
    <n v="193"/>
    <s v="On-time"/>
    <n v="1029"/>
    <n v="254.16"/>
    <n v="254.16"/>
    <n v="75"/>
    <s v="Female"/>
    <s v="Medium"/>
    <x v="0"/>
    <x v="2"/>
    <n v="3"/>
    <s v="Silver"/>
    <s v="Online"/>
    <n v="6.4"/>
    <n v="8"/>
    <n v="75"/>
    <n v="0"/>
    <n v="0"/>
    <s v="Middle"/>
  </r>
  <r>
    <s v="P2471"/>
    <s v="F973"/>
    <s v="American Airlines"/>
    <x v="5"/>
    <x v="0"/>
    <s v="22,01,2024  10:31:31"/>
    <n v="177"/>
    <s v="Delayed"/>
    <n v="1479"/>
    <n v="224.16"/>
    <n v="224.16"/>
    <n v="36"/>
    <s v="Male"/>
    <s v="Low"/>
    <x v="1"/>
    <x v="2"/>
    <n v="0"/>
    <s v="None"/>
    <s v="Online"/>
    <n v="6.4"/>
    <n v="8"/>
    <n v="33"/>
    <n v="0"/>
    <n v="0"/>
    <s v="Middle"/>
  </r>
  <r>
    <s v="P2472"/>
    <s v="F1876"/>
    <s v="United"/>
    <x v="6"/>
    <x v="5"/>
    <s v="23,12,2023  16:54:05"/>
    <n v="250"/>
    <s v="On-time"/>
    <n v="911"/>
    <n v="500.07"/>
    <n v="500.07"/>
    <n v="34"/>
    <s v="Female"/>
    <s v="Low"/>
    <x v="1"/>
    <x v="1"/>
    <n v="2"/>
    <s v="Platinum"/>
    <s v="Airport Kiosk"/>
    <n v="8.6"/>
    <n v="4"/>
    <n v="97"/>
    <n v="0"/>
    <n v="0"/>
    <s v="Aisle"/>
  </r>
  <r>
    <s v="P2473"/>
    <s v="F1758"/>
    <s v="Southwest"/>
    <x v="3"/>
    <x v="5"/>
    <s v="11,10,2023  19:36:41"/>
    <n v="145"/>
    <s v="On-time"/>
    <n v="1986"/>
    <n v="168.77"/>
    <n v="168.77"/>
    <n v="58"/>
    <s v="Female"/>
    <s v="Low"/>
    <x v="0"/>
    <x v="2"/>
    <n v="0"/>
    <s v="Platinum"/>
    <s v="Online"/>
    <n v="6"/>
    <n v="6"/>
    <n v="115"/>
    <n v="0"/>
    <n v="0"/>
    <s v="Aisle"/>
  </r>
  <r>
    <s v="P2474"/>
    <s v="F680"/>
    <s v="Delta"/>
    <x v="0"/>
    <x v="3"/>
    <s v="22,04,2024  22:51:43"/>
    <n v="113"/>
    <s v="On-time"/>
    <n v="1572"/>
    <n v="507.37"/>
    <n v="507.37"/>
    <n v="27"/>
    <s v="Male"/>
    <s v="Low"/>
    <x v="1"/>
    <x v="2"/>
    <n v="2"/>
    <s v="None"/>
    <s v="Airport Kiosk"/>
    <n v="6.4"/>
    <n v="17"/>
    <n v="95"/>
    <n v="0"/>
    <n v="0"/>
    <s v="Window"/>
  </r>
  <r>
    <s v="P2475"/>
    <s v="F478"/>
    <s v="Delta"/>
    <x v="2"/>
    <x v="7"/>
    <s v="03,04,2025  11:55:19"/>
    <n v="145"/>
    <s v="On-time"/>
    <n v="1293"/>
    <n v="416.99"/>
    <n v="416.99"/>
    <n v="48"/>
    <s v="Female"/>
    <s v="Medium"/>
    <x v="2"/>
    <x v="1"/>
    <n v="0"/>
    <s v="None"/>
    <s v="Airport Kiosk"/>
    <n v="3.8"/>
    <n v="5"/>
    <n v="10"/>
    <n v="1"/>
    <n v="0"/>
    <s v="Window"/>
  </r>
  <r>
    <s v="P2476"/>
    <s v="F241"/>
    <s v="American Airlines"/>
    <x v="1"/>
    <x v="7"/>
    <s v="29,12,2023  16:27:34"/>
    <n v="138"/>
    <s v="On-time"/>
    <n v="1300"/>
    <n v="236.57"/>
    <n v="236.57"/>
    <n v="76"/>
    <s v="Female"/>
    <s v="Medium"/>
    <x v="1"/>
    <x v="0"/>
    <n v="0"/>
    <s v="None"/>
    <s v="Online"/>
    <n v="9"/>
    <n v="1"/>
    <n v="75"/>
    <n v="0"/>
    <n v="0"/>
    <s v="Aisle"/>
  </r>
  <r>
    <s v="P2477"/>
    <s v="F1274"/>
    <s v="American Airlines"/>
    <x v="3"/>
    <x v="2"/>
    <s v="18,01,2025  19:42:14"/>
    <n v="319"/>
    <s v="Cancelled"/>
    <n v="1516"/>
    <n v="464.77"/>
    <n v="464.77"/>
    <n v="65"/>
    <s v="Male"/>
    <s v="Medium"/>
    <x v="1"/>
    <x v="1"/>
    <n v="2"/>
    <s v="Silver"/>
    <s v="Airport Kiosk"/>
    <n v="4.7"/>
    <n v="23"/>
    <n v="0"/>
    <n v="0"/>
    <n v="0"/>
    <s v="Aisle"/>
  </r>
  <r>
    <s v="P2478"/>
    <s v="F335"/>
    <s v="American Airlines"/>
    <x v="1"/>
    <x v="7"/>
    <s v="27,01,2024  14:58:41"/>
    <n v="236"/>
    <s v="On-time"/>
    <n v="1367"/>
    <n v="437.03"/>
    <n v="437.03"/>
    <n v="58"/>
    <s v="Female"/>
    <s v="Medium"/>
    <x v="0"/>
    <x v="1"/>
    <n v="3"/>
    <s v="None"/>
    <s v="Desk"/>
    <n v="6.1"/>
    <n v="6"/>
    <n v="33"/>
    <n v="0"/>
    <n v="0"/>
    <s v="Window"/>
  </r>
  <r>
    <s v="P2479"/>
    <s v="F1067"/>
    <s v="JetBlue"/>
    <x v="6"/>
    <x v="6"/>
    <s v="13,11,2024  16:23:09"/>
    <n v="137"/>
    <s v="On-time"/>
    <n v="1048"/>
    <n v="332.51"/>
    <n v="332.51"/>
    <n v="72"/>
    <s v="Male"/>
    <s v="Low"/>
    <x v="0"/>
    <x v="0"/>
    <n v="1"/>
    <s v="Gold"/>
    <s v="Airport Kiosk"/>
    <n v="8.6999999999999993"/>
    <n v="3"/>
    <n v="35"/>
    <n v="0"/>
    <n v="0"/>
    <s v="Middle"/>
  </r>
  <r>
    <s v="P2480"/>
    <s v="F1188"/>
    <s v="Delta"/>
    <x v="0"/>
    <x v="2"/>
    <s v="23,02,2024  06:18:48"/>
    <n v="267"/>
    <s v="On-time"/>
    <n v="1652"/>
    <n v="298.61"/>
    <n v="298.61"/>
    <n v="32"/>
    <s v="Female"/>
    <s v="Medium"/>
    <x v="0"/>
    <x v="1"/>
    <n v="0"/>
    <s v="Platinum"/>
    <s v="Desk"/>
    <n v="6.9"/>
    <n v="2"/>
    <n v="14"/>
    <n v="0"/>
    <n v="1"/>
    <s v="Middle"/>
  </r>
  <r>
    <s v="P2481"/>
    <s v="F1875"/>
    <s v="United"/>
    <x v="4"/>
    <x v="1"/>
    <s v="23,06,2023  05:56:38"/>
    <n v="237"/>
    <s v="On-time"/>
    <n v="897"/>
    <n v="295"/>
    <n v="295"/>
    <n v="79"/>
    <s v="Male"/>
    <s v="Medium"/>
    <x v="1"/>
    <x v="1"/>
    <n v="0"/>
    <s v="Platinum"/>
    <s v="Mobile App"/>
    <n v="8.6"/>
    <n v="23"/>
    <n v="87"/>
    <n v="0"/>
    <n v="1"/>
    <s v="Aisle"/>
  </r>
  <r>
    <s v="P2482"/>
    <s v="F1409"/>
    <s v="Delta"/>
    <x v="0"/>
    <x v="7"/>
    <s v="23,02,2025  04:26:54"/>
    <n v="286"/>
    <s v="On-time"/>
    <n v="986"/>
    <n v="447.69"/>
    <n v="447.69"/>
    <n v="73"/>
    <s v="Male"/>
    <s v="Low"/>
    <x v="0"/>
    <x v="1"/>
    <n v="1"/>
    <s v="Silver"/>
    <s v="Airport Kiosk"/>
    <n v="8.4"/>
    <n v="13"/>
    <n v="43"/>
    <n v="1"/>
    <n v="0"/>
    <s v="Middle"/>
  </r>
  <r>
    <s v="P2483"/>
    <s v="F840"/>
    <s v="United"/>
    <x v="6"/>
    <x v="4"/>
    <s v="18,01,2025  02:37:45"/>
    <n v="12"/>
    <s v="Delayed"/>
    <n v="1355"/>
    <n v="390.64"/>
    <n v="390.64"/>
    <n v="33"/>
    <s v="Male"/>
    <s v="Medium"/>
    <x v="2"/>
    <x v="3"/>
    <n v="3"/>
    <s v="Silver"/>
    <s v="Online"/>
    <n v="6.9"/>
    <n v="12"/>
    <n v="84"/>
    <n v="0"/>
    <n v="1"/>
    <s v="Window"/>
  </r>
  <r>
    <s v="P2484"/>
    <s v="F92"/>
    <s v="United"/>
    <x v="2"/>
    <x v="0"/>
    <s v="13,05,2024  00:51:13"/>
    <n v="293"/>
    <s v="On-time"/>
    <n v="1366"/>
    <n v="154.6"/>
    <n v="154.6"/>
    <n v="34"/>
    <s v="Female"/>
    <s v="High"/>
    <x v="1"/>
    <x v="1"/>
    <n v="0"/>
    <s v="Silver"/>
    <s v="Mobile App"/>
    <n v="7.2"/>
    <n v="6"/>
    <n v="112"/>
    <n v="0"/>
    <n v="0"/>
    <s v="Window"/>
  </r>
  <r>
    <s v="P2485"/>
    <s v="F719"/>
    <s v="Delta"/>
    <x v="5"/>
    <x v="1"/>
    <s v="17,01,2024  13:30:58"/>
    <n v="228"/>
    <s v="Delayed"/>
    <n v="1070"/>
    <n v="249.23"/>
    <n v="249.23"/>
    <n v="37"/>
    <s v="Male"/>
    <s v="Medium"/>
    <x v="1"/>
    <x v="0"/>
    <n v="1"/>
    <s v="None"/>
    <s v="Airport Kiosk"/>
    <n v="6.6"/>
    <n v="12"/>
    <n v="71"/>
    <n v="0"/>
    <n v="0"/>
    <s v="Window"/>
  </r>
  <r>
    <s v="P2486"/>
    <s v="F1890"/>
    <s v="United"/>
    <x v="3"/>
    <x v="4"/>
    <s v="04,12,2024  17:18:50"/>
    <n v="74"/>
    <s v="On-time"/>
    <n v="2112"/>
    <n v="316.66000000000003"/>
    <n v="316.66000000000003"/>
    <n v="31"/>
    <s v="Female"/>
    <s v="Medium"/>
    <x v="2"/>
    <x v="0"/>
    <n v="1"/>
    <s v="None"/>
    <s v="Desk"/>
    <n v="6.7"/>
    <n v="1"/>
    <n v="90"/>
    <n v="0"/>
    <n v="0"/>
    <s v="Middle"/>
  </r>
  <r>
    <s v="P2487"/>
    <s v="F1166"/>
    <s v="Delta"/>
    <x v="2"/>
    <x v="6"/>
    <s v="06,09,2024  23:15:54"/>
    <n v="209"/>
    <s v="On-time"/>
    <n v="869"/>
    <n v="384.61"/>
    <n v="384.61"/>
    <n v="31"/>
    <s v="Female"/>
    <s v="Medium"/>
    <x v="2"/>
    <x v="1"/>
    <n v="3"/>
    <s v="None"/>
    <s v="Mobile App"/>
    <n v="9.6"/>
    <n v="4"/>
    <n v="48"/>
    <n v="0"/>
    <n v="0"/>
    <s v="Window"/>
  </r>
  <r>
    <s v="P2488"/>
    <s v="F1183"/>
    <s v="American Airlines"/>
    <x v="1"/>
    <x v="7"/>
    <s v="11,01,2024  04:49:37"/>
    <n v="158"/>
    <s v="Delayed"/>
    <n v="1533"/>
    <n v="402.92"/>
    <n v="402.92"/>
    <n v="21"/>
    <s v="Female"/>
    <s v="Medium"/>
    <x v="2"/>
    <x v="0"/>
    <n v="0"/>
    <s v="Silver"/>
    <s v="Desk"/>
    <n v="6"/>
    <n v="30"/>
    <n v="89"/>
    <n v="0"/>
    <n v="0"/>
    <s v="Window"/>
  </r>
  <r>
    <s v="P2489"/>
    <s v="F589"/>
    <s v="JetBlue"/>
    <x v="5"/>
    <x v="3"/>
    <s v="06,07,2024  05:41:30"/>
    <n v="208"/>
    <s v="On-time"/>
    <n v="1359"/>
    <n v="389.93"/>
    <n v="389.93"/>
    <n v="20"/>
    <s v="Male"/>
    <s v="High"/>
    <x v="3"/>
    <x v="2"/>
    <n v="2"/>
    <s v="None"/>
    <s v="Airport Kiosk"/>
    <n v="7"/>
    <n v="8"/>
    <n v="94"/>
    <n v="0"/>
    <n v="1"/>
    <s v="Aisle"/>
  </r>
  <r>
    <s v="P2490"/>
    <s v="F1341"/>
    <s v="Delta"/>
    <x v="7"/>
    <x v="6"/>
    <s v="18,12,2024  04:13:09"/>
    <n v="167"/>
    <s v="On-time"/>
    <n v="1885"/>
    <n v="281.14"/>
    <n v="281.14"/>
    <n v="45"/>
    <s v="Male"/>
    <s v="Low"/>
    <x v="1"/>
    <x v="1"/>
    <n v="0"/>
    <s v="Silver"/>
    <s v="Online"/>
    <n v="7.9"/>
    <n v="1"/>
    <n v="47"/>
    <n v="0"/>
    <n v="0"/>
    <s v="Window"/>
  </r>
  <r>
    <s v="P2491"/>
    <s v="F1179"/>
    <s v="American Airlines"/>
    <x v="6"/>
    <x v="3"/>
    <s v="24,02,2025  01:18:14"/>
    <n v="262"/>
    <s v="On-time"/>
    <n v="1121"/>
    <n v="258.63"/>
    <n v="258.63"/>
    <n v="74"/>
    <s v="Male"/>
    <s v="Low"/>
    <x v="0"/>
    <x v="1"/>
    <n v="0"/>
    <s v="None"/>
    <s v="Airport Kiosk"/>
    <n v="3.9"/>
    <n v="33"/>
    <n v="46"/>
    <n v="0"/>
    <n v="0"/>
    <s v="Middle"/>
  </r>
  <r>
    <s v="P2492"/>
    <s v="F354"/>
    <s v="American Airlines"/>
    <x v="7"/>
    <x v="1"/>
    <s v="15,07,2023  19:12:52"/>
    <n v="280"/>
    <s v="On-time"/>
    <n v="1735"/>
    <n v="455.58"/>
    <n v="455.58"/>
    <n v="44"/>
    <s v="Female"/>
    <s v="Medium"/>
    <x v="1"/>
    <x v="1"/>
    <n v="3"/>
    <s v="None"/>
    <s v="Desk"/>
    <n v="6.5"/>
    <n v="0"/>
    <n v="54"/>
    <n v="0"/>
    <n v="0"/>
    <s v="Aisle"/>
  </r>
  <r>
    <s v="P2493"/>
    <s v="F1559"/>
    <s v="Southwest"/>
    <x v="0"/>
    <x v="2"/>
    <s v="25,02,2025  05:39:34"/>
    <n v="183"/>
    <s v="Delayed"/>
    <n v="1025"/>
    <n v="472.75"/>
    <n v="472.75"/>
    <n v="72"/>
    <s v="Male"/>
    <s v="Low"/>
    <x v="3"/>
    <x v="1"/>
    <n v="2"/>
    <s v="None"/>
    <s v="Mobile App"/>
    <n v="7"/>
    <n v="1"/>
    <n v="70"/>
    <n v="0"/>
    <n v="0"/>
    <s v="Aisle"/>
  </r>
  <r>
    <s v="P2494"/>
    <s v="F805"/>
    <s v="United"/>
    <x v="0"/>
    <x v="5"/>
    <s v="13,11,2024  22:13:18"/>
    <n v="113"/>
    <s v="On-time"/>
    <n v="1023"/>
    <n v="356.79"/>
    <n v="356.79"/>
    <n v="60"/>
    <s v="Male"/>
    <s v="High"/>
    <x v="3"/>
    <x v="2"/>
    <n v="0"/>
    <s v="Gold"/>
    <s v="Airport Kiosk"/>
    <n v="7.2"/>
    <n v="9"/>
    <n v="111"/>
    <n v="1"/>
    <n v="0"/>
    <s v="Window"/>
  </r>
  <r>
    <s v="P2495"/>
    <s v="F1339"/>
    <s v="American Airlines"/>
    <x v="4"/>
    <x v="7"/>
    <s v="04,08,2023  06:56:44"/>
    <n v="155"/>
    <s v="Cancelled"/>
    <n v="1564"/>
    <n v="298.44"/>
    <n v="298.44"/>
    <n v="51"/>
    <s v="Female"/>
    <s v="Medium"/>
    <x v="1"/>
    <x v="1"/>
    <n v="0"/>
    <s v="Gold"/>
    <s v="Online"/>
    <n v="7.2"/>
    <n v="19"/>
    <n v="11"/>
    <n v="0"/>
    <n v="0"/>
    <s v="Aisle"/>
  </r>
  <r>
    <s v="P2496"/>
    <s v="F722"/>
    <s v="American Airlines"/>
    <x v="4"/>
    <x v="3"/>
    <s v="14,08,2024  14:14:30"/>
    <n v="138"/>
    <s v="On-time"/>
    <n v="1311"/>
    <n v="301.07"/>
    <n v="301.07"/>
    <n v="48"/>
    <s v="Female"/>
    <s v="Medium"/>
    <x v="2"/>
    <x v="1"/>
    <n v="2"/>
    <s v="Silver"/>
    <s v="Airport Kiosk"/>
    <n v="8.1"/>
    <n v="3"/>
    <n v="67"/>
    <n v="0"/>
    <n v="1"/>
    <s v="Window"/>
  </r>
  <r>
    <s v="P2497"/>
    <s v="F73"/>
    <s v="Delta"/>
    <x v="1"/>
    <x v="2"/>
    <s v="12,12,2023  21:55:38"/>
    <n v="81"/>
    <s v="Delayed"/>
    <n v="1780"/>
    <n v="279.58999999999997"/>
    <n v="279.58999999999997"/>
    <n v="65"/>
    <s v="Male"/>
    <s v="Medium"/>
    <x v="1"/>
    <x v="2"/>
    <n v="1"/>
    <s v="Silver"/>
    <s v="Online"/>
    <n v="5.7"/>
    <n v="2"/>
    <n v="25"/>
    <n v="0"/>
    <n v="0"/>
    <s v="Aisle"/>
  </r>
  <r>
    <s v="P2498"/>
    <s v="F156"/>
    <s v="American Airlines"/>
    <x v="5"/>
    <x v="5"/>
    <s v="17,02,2025  21:46:50"/>
    <n v="85"/>
    <s v="Delayed"/>
    <n v="1555"/>
    <n v="399.02"/>
    <n v="399.02"/>
    <n v="47"/>
    <s v="Female"/>
    <s v="Low"/>
    <x v="2"/>
    <x v="2"/>
    <n v="0"/>
    <s v="Silver"/>
    <s v="Airport Kiosk"/>
    <n v="8.6"/>
    <n v="12"/>
    <n v="87"/>
    <n v="0"/>
    <n v="0"/>
    <s v="Middle"/>
  </r>
  <r>
    <s v="P2499"/>
    <s v="F887"/>
    <s v="American Airlines"/>
    <x v="4"/>
    <x v="4"/>
    <s v="05,09,2024  19:35:37"/>
    <n v="136"/>
    <s v="On-time"/>
    <n v="1413"/>
    <n v="417.44"/>
    <n v="417.44"/>
    <n v="49"/>
    <s v="Male"/>
    <s v="Medium"/>
    <x v="3"/>
    <x v="1"/>
    <n v="2"/>
    <s v="Platinum"/>
    <s v="Airport Kiosk"/>
    <n v="4.7"/>
    <n v="2"/>
    <n v="13"/>
    <n v="1"/>
    <n v="1"/>
    <s v="Middle"/>
  </r>
  <r>
    <s v="P2500"/>
    <s v="F349"/>
    <s v="Delta"/>
    <x v="7"/>
    <x v="2"/>
    <s v="11,02,2024  13:58:21"/>
    <n v="188"/>
    <s v="Delayed"/>
    <n v="1278"/>
    <n v="392.23"/>
    <n v="392.23"/>
    <n v="78"/>
    <s v="Female"/>
    <s v="Medium"/>
    <x v="1"/>
    <x v="1"/>
    <n v="0"/>
    <s v="None"/>
    <s v="Desk"/>
    <n v="6.4"/>
    <n v="13"/>
    <n v="25"/>
    <n v="0"/>
    <n v="0"/>
    <s v="Aisle"/>
  </r>
  <r>
    <s v="P2501"/>
    <s v="F17"/>
    <s v="American Airlines"/>
    <x v="2"/>
    <x v="6"/>
    <s v="24,08,2024  21:57:12"/>
    <n v="210"/>
    <s v="Delayed"/>
    <n v="1079"/>
    <n v="384.67"/>
    <n v="384.67"/>
    <n v="25"/>
    <s v="Male"/>
    <s v="Medium"/>
    <x v="1"/>
    <x v="1"/>
    <n v="1"/>
    <s v="None"/>
    <s v="Online"/>
    <n v="6.3"/>
    <n v="2"/>
    <n v="87"/>
    <n v="0"/>
    <n v="0"/>
    <s v="Aisle"/>
  </r>
  <r>
    <s v="P2502"/>
    <s v="F1688"/>
    <s v="American Airlines"/>
    <x v="7"/>
    <x v="4"/>
    <s v="14,05,2023  05:24:39"/>
    <n v="109"/>
    <s v="On-time"/>
    <n v="1332"/>
    <n v="229.57"/>
    <n v="229.57"/>
    <n v="70"/>
    <s v="Female"/>
    <s v="High"/>
    <x v="1"/>
    <x v="1"/>
    <n v="0"/>
    <s v="Silver"/>
    <s v="Mobile App"/>
    <n v="6.3"/>
    <n v="10"/>
    <n v="33"/>
    <n v="0"/>
    <n v="0"/>
    <s v="Aisle"/>
  </r>
  <r>
    <s v="P2503"/>
    <s v="F811"/>
    <s v="Southwest"/>
    <x v="5"/>
    <x v="2"/>
    <s v="28,09,2023  08:44:21"/>
    <n v="147"/>
    <s v="On-time"/>
    <n v="1200"/>
    <n v="325.68"/>
    <n v="325.68"/>
    <n v="48"/>
    <s v="Male"/>
    <s v="Low"/>
    <x v="2"/>
    <x v="1"/>
    <n v="1"/>
    <s v="None"/>
    <s v="Airport Kiosk"/>
    <n v="5.7"/>
    <n v="6"/>
    <n v="116"/>
    <n v="0"/>
    <n v="0"/>
    <s v="Middle"/>
  </r>
  <r>
    <s v="P2504"/>
    <s v="F761"/>
    <s v="Southwest"/>
    <x v="1"/>
    <x v="5"/>
    <s v="10,01,2025  15:22:18"/>
    <n v="121"/>
    <s v="On-time"/>
    <n v="1216"/>
    <n v="361.88"/>
    <n v="361.88"/>
    <n v="47"/>
    <s v="Female"/>
    <s v="High"/>
    <x v="2"/>
    <x v="2"/>
    <n v="1"/>
    <s v="None"/>
    <s v="Desk"/>
    <n v="5.6"/>
    <n v="10"/>
    <n v="95"/>
    <n v="0"/>
    <n v="0"/>
    <s v="Window"/>
  </r>
  <r>
    <s v="P2505"/>
    <s v="F724"/>
    <s v="Southwest"/>
    <x v="4"/>
    <x v="5"/>
    <s v="17,08,2023  14:14:16"/>
    <n v="260"/>
    <s v="Delayed"/>
    <n v="1827"/>
    <n v="244.98"/>
    <n v="244.98"/>
    <n v="23"/>
    <s v="Female"/>
    <s v="Low"/>
    <x v="1"/>
    <x v="1"/>
    <n v="0"/>
    <s v="Platinum"/>
    <s v="Airport Kiosk"/>
    <n v="7.8"/>
    <n v="47"/>
    <n v="36"/>
    <n v="0"/>
    <n v="0"/>
    <s v="Aisle"/>
  </r>
  <r>
    <s v="P2506"/>
    <s v="F1688"/>
    <s v="Southwest"/>
    <x v="5"/>
    <x v="6"/>
    <s v="16,06,2023  09:00:58"/>
    <n v="176"/>
    <s v="On-time"/>
    <n v="1282"/>
    <n v="240.08"/>
    <n v="240.08"/>
    <n v="45"/>
    <s v="Male"/>
    <s v="Medium"/>
    <x v="3"/>
    <x v="2"/>
    <n v="1"/>
    <s v="Silver"/>
    <s v="Online"/>
    <n v="7.2"/>
    <n v="3"/>
    <n v="64"/>
    <n v="0"/>
    <n v="1"/>
    <s v="Window"/>
  </r>
  <r>
    <s v="P2507"/>
    <s v="F232"/>
    <s v="United"/>
    <x v="2"/>
    <x v="7"/>
    <s v="21,07,2024  20:44:35"/>
    <n v="254"/>
    <s v="On-time"/>
    <n v="1332"/>
    <n v="313.2"/>
    <n v="313.2"/>
    <n v="70"/>
    <s v="Male"/>
    <s v="Medium"/>
    <x v="3"/>
    <x v="1"/>
    <n v="0"/>
    <s v="None"/>
    <s v="Mobile App"/>
    <n v="8.1"/>
    <n v="3"/>
    <n v="52"/>
    <n v="0"/>
    <n v="0"/>
    <s v="Window"/>
  </r>
  <r>
    <s v="P2508"/>
    <s v="F497"/>
    <s v="United"/>
    <x v="7"/>
    <x v="5"/>
    <s v="05,06,2024  04:22:59"/>
    <n v="248"/>
    <s v="On-time"/>
    <n v="1700"/>
    <n v="381.92"/>
    <n v="381.92"/>
    <n v="65"/>
    <s v="Female"/>
    <s v="Medium"/>
    <x v="3"/>
    <x v="2"/>
    <n v="3"/>
    <s v="None"/>
    <s v="Airport Kiosk"/>
    <n v="5.9"/>
    <n v="3"/>
    <n v="74"/>
    <n v="0"/>
    <n v="1"/>
    <s v="Window"/>
  </r>
  <r>
    <s v="P2509"/>
    <s v="F1359"/>
    <s v="Delta"/>
    <x v="0"/>
    <x v="6"/>
    <s v="27,08,2024  23:43:34"/>
    <n v="155"/>
    <s v="On-time"/>
    <n v="1669"/>
    <n v="245.85"/>
    <n v="245.85"/>
    <n v="28"/>
    <s v="Male"/>
    <s v="Medium"/>
    <x v="3"/>
    <x v="0"/>
    <n v="1"/>
    <s v="None"/>
    <s v="Desk"/>
    <n v="8.6"/>
    <n v="7"/>
    <n v="56"/>
    <n v="0"/>
    <n v="0"/>
    <s v="Window"/>
  </r>
  <r>
    <s v="P2510"/>
    <s v="F1882"/>
    <s v="Southwest"/>
    <x v="2"/>
    <x v="1"/>
    <s v="02,03,2024  09:40:41"/>
    <n v="151"/>
    <s v="On-time"/>
    <n v="1463"/>
    <n v="323.04000000000002"/>
    <n v="323.04000000000002"/>
    <n v="45"/>
    <s v="Male"/>
    <s v="Medium"/>
    <x v="3"/>
    <x v="1"/>
    <n v="3"/>
    <s v="None"/>
    <s v="Mobile App"/>
    <n v="10"/>
    <n v="12"/>
    <n v="5"/>
    <n v="0"/>
    <n v="0"/>
    <s v="Window"/>
  </r>
  <r>
    <s v="P2511"/>
    <s v="F393"/>
    <s v="American Airlines"/>
    <x v="6"/>
    <x v="7"/>
    <s v="15,07,2023  16:10:06"/>
    <n v="224"/>
    <s v="On-time"/>
    <n v="1560"/>
    <n v="294.70999999999998"/>
    <n v="294.70999999999998"/>
    <n v="78"/>
    <s v="Male"/>
    <s v="Medium"/>
    <x v="1"/>
    <x v="2"/>
    <n v="1"/>
    <s v="None"/>
    <s v="Mobile App"/>
    <n v="8.5"/>
    <n v="8"/>
    <n v="77"/>
    <n v="0"/>
    <n v="1"/>
    <s v="Aisle"/>
  </r>
  <r>
    <s v="P2512"/>
    <s v="F856"/>
    <s v="United"/>
    <x v="4"/>
    <x v="4"/>
    <s v="10,01,2024  15:32:16"/>
    <n v="321"/>
    <s v="On-time"/>
    <n v="1173"/>
    <n v="433.9"/>
    <n v="433.9"/>
    <n v="46"/>
    <s v="Male"/>
    <s v="Medium"/>
    <x v="1"/>
    <x v="2"/>
    <n v="2"/>
    <s v="None"/>
    <s v="Desk"/>
    <n v="7.3"/>
    <n v="10"/>
    <n v="29"/>
    <n v="0"/>
    <n v="0"/>
    <s v="Aisle"/>
  </r>
  <r>
    <s v="P2513"/>
    <s v="F518"/>
    <s v="United"/>
    <x v="3"/>
    <x v="5"/>
    <s v="10,04,2025  00:06:52"/>
    <n v="240"/>
    <s v="On-time"/>
    <n v="732"/>
    <n v="376.92"/>
    <n v="376.92"/>
    <n v="33"/>
    <s v="Male"/>
    <s v="Medium"/>
    <x v="2"/>
    <x v="0"/>
    <n v="3"/>
    <s v="Platinum"/>
    <s v="Online"/>
    <n v="5.5"/>
    <n v="3"/>
    <n v="43"/>
    <n v="0"/>
    <n v="0"/>
    <s v="Middle"/>
  </r>
  <r>
    <s v="P2514"/>
    <s v="F1226"/>
    <s v="Delta"/>
    <x v="5"/>
    <x v="5"/>
    <s v="08,07,2024  16:33:08"/>
    <n v="169"/>
    <s v="Cancelled"/>
    <n v="1380"/>
    <n v="352.2"/>
    <n v="352.2"/>
    <n v="51"/>
    <s v="Male"/>
    <s v="Low"/>
    <x v="0"/>
    <x v="1"/>
    <n v="1"/>
    <s v="Silver"/>
    <s v="Mobile App"/>
    <n v="7.5"/>
    <n v="3"/>
    <n v="45"/>
    <n v="1"/>
    <n v="0"/>
    <s v="Aisle"/>
  </r>
  <r>
    <s v="P2515"/>
    <s v="F105"/>
    <s v="JetBlue"/>
    <x v="7"/>
    <x v="4"/>
    <s v="04,06,2024  16:06:36"/>
    <n v="87"/>
    <s v="On-time"/>
    <n v="1281"/>
    <n v="271.27"/>
    <n v="271.27"/>
    <n v="78"/>
    <s v="Female"/>
    <s v="High"/>
    <x v="2"/>
    <x v="1"/>
    <n v="2"/>
    <s v="None"/>
    <s v="Mobile App"/>
    <n v="5.2"/>
    <n v="2"/>
    <n v="4"/>
    <n v="0"/>
    <n v="0"/>
    <s v="Aisle"/>
  </r>
  <r>
    <s v="P2516"/>
    <s v="F883"/>
    <s v="Delta"/>
    <x v="7"/>
    <x v="2"/>
    <s v="25,11,2024  07:19:35"/>
    <n v="245"/>
    <s v="On-time"/>
    <n v="793"/>
    <n v="377.36"/>
    <n v="377.36"/>
    <n v="21"/>
    <s v="Female"/>
    <s v="Medium"/>
    <x v="1"/>
    <x v="1"/>
    <n v="2"/>
    <s v="Silver"/>
    <s v="Desk"/>
    <n v="8.1"/>
    <n v="1"/>
    <n v="12"/>
    <n v="0"/>
    <n v="0"/>
    <s v="Aisle"/>
  </r>
  <r>
    <s v="P2517"/>
    <s v="F451"/>
    <s v="Southwest"/>
    <x v="3"/>
    <x v="0"/>
    <s v="07,02,2024  03:39:09"/>
    <n v="223"/>
    <s v="On-time"/>
    <n v="1489"/>
    <n v="376.72"/>
    <n v="376.72"/>
    <n v="55"/>
    <s v="Male"/>
    <s v="Medium"/>
    <x v="0"/>
    <x v="1"/>
    <n v="0"/>
    <s v="None"/>
    <s v="Desk"/>
    <n v="5.4"/>
    <n v="6"/>
    <n v="44"/>
    <n v="0"/>
    <n v="0"/>
    <s v="Window"/>
  </r>
  <r>
    <s v="P2518"/>
    <s v="F1445"/>
    <s v="American Airlines"/>
    <x v="2"/>
    <x v="5"/>
    <s v="20,08,2023  00:20:25"/>
    <n v="186"/>
    <s v="On-time"/>
    <n v="1353"/>
    <n v="398.82"/>
    <n v="398.82"/>
    <n v="26"/>
    <s v="Female"/>
    <s v="High"/>
    <x v="1"/>
    <x v="2"/>
    <n v="0"/>
    <s v="None"/>
    <s v="Airport Kiosk"/>
    <n v="8.6999999999999993"/>
    <n v="11"/>
    <n v="105"/>
    <n v="0"/>
    <n v="0"/>
    <s v="Middle"/>
  </r>
  <r>
    <s v="P2519"/>
    <s v="F1595"/>
    <s v="American Airlines"/>
    <x v="6"/>
    <x v="5"/>
    <s v="07,03,2025  12:01:43"/>
    <n v="188"/>
    <s v="Delayed"/>
    <n v="1013"/>
    <n v="422.86"/>
    <n v="422.86"/>
    <n v="26"/>
    <s v="Male"/>
    <s v="High"/>
    <x v="3"/>
    <x v="1"/>
    <n v="2"/>
    <s v="None"/>
    <s v="Online"/>
    <n v="6.6"/>
    <n v="32"/>
    <n v="44"/>
    <n v="0"/>
    <n v="0"/>
    <s v="Aisle"/>
  </r>
  <r>
    <s v="P2520"/>
    <s v="F153"/>
    <s v="United"/>
    <x v="6"/>
    <x v="7"/>
    <s v="04,04,2025  06:50:08"/>
    <n v="170"/>
    <s v="On-time"/>
    <n v="1474"/>
    <n v="489.92"/>
    <n v="489.92"/>
    <n v="62"/>
    <s v="Female"/>
    <s v="Low"/>
    <x v="2"/>
    <x v="2"/>
    <n v="1"/>
    <s v="None"/>
    <s v="Mobile App"/>
    <n v="6.8"/>
    <n v="11"/>
    <n v="92"/>
    <n v="0"/>
    <n v="0"/>
    <s v="Aisle"/>
  </r>
  <r>
    <s v="P2521"/>
    <s v="F1281"/>
    <s v="JetBlue"/>
    <x v="4"/>
    <x v="4"/>
    <s v="12,04,2024  07:13:23"/>
    <n v="143"/>
    <s v="On-time"/>
    <n v="1275"/>
    <n v="448.23"/>
    <n v="448.23"/>
    <n v="49"/>
    <s v="Female"/>
    <s v="Medium"/>
    <x v="0"/>
    <x v="0"/>
    <n v="0"/>
    <s v="None"/>
    <s v="Mobile App"/>
    <n v="6.4"/>
    <n v="1"/>
    <n v="113"/>
    <n v="0"/>
    <n v="0"/>
    <s v="Window"/>
  </r>
  <r>
    <s v="P2522"/>
    <s v="F597"/>
    <s v="Southwest"/>
    <x v="4"/>
    <x v="2"/>
    <s v="26,10,2023  18:49:16"/>
    <n v="158"/>
    <s v="On-time"/>
    <n v="952"/>
    <n v="582.95000000000005"/>
    <n v="582.95000000000005"/>
    <n v="36"/>
    <s v="Female"/>
    <s v="Medium"/>
    <x v="3"/>
    <x v="1"/>
    <n v="0"/>
    <s v="None"/>
    <s v="Mobile App"/>
    <n v="4.3"/>
    <n v="17"/>
    <n v="82"/>
    <n v="0"/>
    <n v="0"/>
    <s v="Middle"/>
  </r>
  <r>
    <s v="P2523"/>
    <s v="F1085"/>
    <s v="JetBlue"/>
    <x v="6"/>
    <x v="5"/>
    <s v="08,01,2024  13:56:11"/>
    <n v="282"/>
    <s v="On-time"/>
    <n v="1000"/>
    <n v="405.08"/>
    <n v="405.08"/>
    <n v="65"/>
    <s v="Male"/>
    <s v="Low"/>
    <x v="1"/>
    <x v="1"/>
    <n v="1"/>
    <s v="None"/>
    <s v="Airport Kiosk"/>
    <n v="6.2"/>
    <n v="8"/>
    <n v="27"/>
    <n v="0"/>
    <n v="1"/>
    <s v="Middle"/>
  </r>
  <r>
    <s v="P2524"/>
    <s v="F1204"/>
    <s v="Delta"/>
    <x v="6"/>
    <x v="4"/>
    <s v="12,11,2024  04:48:27"/>
    <n v="163"/>
    <s v="On-time"/>
    <n v="1372"/>
    <n v="504.2"/>
    <n v="504.2"/>
    <n v="51"/>
    <s v="Female"/>
    <s v="Medium"/>
    <x v="3"/>
    <x v="1"/>
    <n v="2"/>
    <s v="Gold"/>
    <s v="Online"/>
    <n v="8.6999999999999993"/>
    <n v="9"/>
    <n v="12"/>
    <n v="0"/>
    <n v="1"/>
    <s v="Window"/>
  </r>
  <r>
    <s v="P2525"/>
    <s v="F1838"/>
    <s v="JetBlue"/>
    <x v="4"/>
    <x v="7"/>
    <s v="23,01,2025  10:16:44"/>
    <n v="141"/>
    <s v="On-time"/>
    <n v="1172"/>
    <n v="348.25"/>
    <n v="348.25"/>
    <n v="66"/>
    <s v="Female"/>
    <s v="High"/>
    <x v="0"/>
    <x v="1"/>
    <n v="1"/>
    <s v="None"/>
    <s v="Online"/>
    <n v="5.6"/>
    <n v="0"/>
    <n v="105"/>
    <n v="0"/>
    <n v="0"/>
    <s v="Window"/>
  </r>
  <r>
    <s v="P2526"/>
    <s v="F1017"/>
    <s v="Delta"/>
    <x v="1"/>
    <x v="6"/>
    <s v="22,10,2023  02:33:10"/>
    <n v="90"/>
    <s v="Delayed"/>
    <n v="1214"/>
    <n v="300.29000000000002"/>
    <n v="300.29000000000002"/>
    <n v="35"/>
    <s v="Female"/>
    <s v="Medium"/>
    <x v="1"/>
    <x v="1"/>
    <n v="1"/>
    <s v="Silver"/>
    <s v="Mobile App"/>
    <n v="6.8"/>
    <n v="7"/>
    <n v="109"/>
    <n v="0"/>
    <n v="0"/>
    <s v="Aisle"/>
  </r>
  <r>
    <s v="P2527"/>
    <s v="F44"/>
    <s v="Delta"/>
    <x v="0"/>
    <x v="6"/>
    <s v="07,07,2023  22:02:20"/>
    <n v="212"/>
    <s v="On-time"/>
    <n v="1091"/>
    <n v="527.91999999999996"/>
    <n v="527.91999999999996"/>
    <n v="64"/>
    <s v="Male"/>
    <s v="Low"/>
    <x v="2"/>
    <x v="1"/>
    <n v="1"/>
    <s v="None"/>
    <s v="Mobile App"/>
    <n v="6.8"/>
    <n v="13"/>
    <n v="115"/>
    <n v="1"/>
    <n v="0"/>
    <s v="Middle"/>
  </r>
  <r>
    <s v="P2528"/>
    <s v="F940"/>
    <s v="United"/>
    <x v="5"/>
    <x v="1"/>
    <s v="14,11,2023  08:20:45"/>
    <n v="38"/>
    <s v="On-time"/>
    <n v="1758"/>
    <n v="243.08"/>
    <n v="243.08"/>
    <n v="52"/>
    <s v="Female"/>
    <s v="Medium"/>
    <x v="2"/>
    <x v="1"/>
    <n v="0"/>
    <s v="Silver"/>
    <s v="Airport Kiosk"/>
    <n v="9.1999999999999993"/>
    <n v="2"/>
    <n v="117"/>
    <n v="0"/>
    <n v="1"/>
    <s v="Middle"/>
  </r>
  <r>
    <s v="P2529"/>
    <s v="F1650"/>
    <s v="American Airlines"/>
    <x v="4"/>
    <x v="0"/>
    <s v="26,07,2023  08:19:41"/>
    <n v="259"/>
    <s v="On-time"/>
    <n v="939"/>
    <n v="527.44000000000005"/>
    <n v="527.44000000000005"/>
    <n v="22"/>
    <s v="Male"/>
    <s v="Low"/>
    <x v="1"/>
    <x v="0"/>
    <n v="0"/>
    <s v="Silver"/>
    <s v="Desk"/>
    <n v="6.7"/>
    <n v="11"/>
    <n v="85"/>
    <n v="0"/>
    <n v="0"/>
    <s v="Middle"/>
  </r>
  <r>
    <s v="P2530"/>
    <s v="F1122"/>
    <s v="American Airlines"/>
    <x v="5"/>
    <x v="6"/>
    <s v="27,03,2024  14:59:30"/>
    <n v="270"/>
    <s v="On-time"/>
    <n v="1208"/>
    <n v="409.42"/>
    <n v="409.42"/>
    <n v="64"/>
    <s v="Female"/>
    <s v="High"/>
    <x v="0"/>
    <x v="1"/>
    <n v="1"/>
    <s v="None"/>
    <s v="Airport Kiosk"/>
    <n v="8.6"/>
    <n v="20"/>
    <n v="81"/>
    <n v="0"/>
    <n v="0"/>
    <s v="Middle"/>
  </r>
  <r>
    <s v="P2531"/>
    <s v="F868"/>
    <s v="Delta"/>
    <x v="5"/>
    <x v="3"/>
    <s v="01,10,2023  07:11:01"/>
    <n v="78"/>
    <s v="On-time"/>
    <n v="1206"/>
    <n v="374.71"/>
    <n v="374.71"/>
    <n v="59"/>
    <s v="Female"/>
    <s v="Low"/>
    <x v="0"/>
    <x v="0"/>
    <n v="2"/>
    <s v="Platinum"/>
    <s v="Desk"/>
    <n v="7.5"/>
    <n v="15"/>
    <n v="1"/>
    <n v="0"/>
    <n v="0"/>
    <s v="Middle"/>
  </r>
  <r>
    <s v="P2532"/>
    <s v="F1239"/>
    <s v="American Airlines"/>
    <x v="6"/>
    <x v="2"/>
    <s v="04,09,2023  14:41:39"/>
    <n v="209"/>
    <s v="On-time"/>
    <n v="1031"/>
    <n v="328.12"/>
    <n v="328.12"/>
    <n v="23"/>
    <s v="Female"/>
    <s v="Medium"/>
    <x v="0"/>
    <x v="0"/>
    <n v="3"/>
    <s v="Platinum"/>
    <s v="Desk"/>
    <n v="8.4"/>
    <n v="2"/>
    <n v="35"/>
    <n v="0"/>
    <n v="0"/>
    <s v="Middle"/>
  </r>
  <r>
    <s v="P2533"/>
    <s v="F451"/>
    <s v="Delta"/>
    <x v="5"/>
    <x v="5"/>
    <s v="19,10,2023  11:32:00"/>
    <n v="206"/>
    <s v="Cancelled"/>
    <n v="338"/>
    <n v="206.65"/>
    <n v="206.65"/>
    <n v="31"/>
    <s v="Female"/>
    <s v="Low"/>
    <x v="1"/>
    <x v="1"/>
    <n v="0"/>
    <s v="Silver"/>
    <s v="Mobile App"/>
    <n v="8.6"/>
    <n v="5"/>
    <n v="114"/>
    <n v="0"/>
    <n v="0"/>
    <s v="Window"/>
  </r>
  <r>
    <s v="P2534"/>
    <s v="F1533"/>
    <s v="JetBlue"/>
    <x v="2"/>
    <x v="2"/>
    <s v="15,02,2024  21:41:29"/>
    <n v="138"/>
    <s v="Delayed"/>
    <n v="1162"/>
    <n v="205.07"/>
    <n v="205.07"/>
    <n v="53"/>
    <s v="Male"/>
    <s v="Low"/>
    <x v="2"/>
    <x v="3"/>
    <n v="1"/>
    <s v="None"/>
    <s v="Mobile App"/>
    <n v="8.8000000000000007"/>
    <n v="1"/>
    <n v="9"/>
    <n v="0"/>
    <n v="0"/>
    <s v="Aisle"/>
  </r>
  <r>
    <s v="P2535"/>
    <s v="F124"/>
    <s v="JetBlue"/>
    <x v="2"/>
    <x v="3"/>
    <s v="29,04,2024  13:12:48"/>
    <n v="62"/>
    <s v="On-time"/>
    <n v="1051"/>
    <n v="252.66"/>
    <n v="252.66"/>
    <n v="41"/>
    <s v="Female"/>
    <s v="Medium"/>
    <x v="0"/>
    <x v="1"/>
    <n v="0"/>
    <s v="Silver"/>
    <s v="Airport Kiosk"/>
    <n v="8.1999999999999993"/>
    <n v="26"/>
    <n v="112"/>
    <n v="0"/>
    <n v="0"/>
    <s v="Window"/>
  </r>
  <r>
    <s v="P2536"/>
    <s v="F1213"/>
    <s v="Southwest"/>
    <x v="7"/>
    <x v="4"/>
    <s v="27,03,2025  17:25:08"/>
    <n v="226"/>
    <s v="On-time"/>
    <n v="2201"/>
    <n v="473.13"/>
    <n v="473.13"/>
    <n v="57"/>
    <s v="Male"/>
    <s v="High"/>
    <x v="1"/>
    <x v="2"/>
    <n v="0"/>
    <s v="None"/>
    <s v="Airport Kiosk"/>
    <n v="6.1"/>
    <n v="3"/>
    <n v="3"/>
    <n v="1"/>
    <n v="0"/>
    <s v="Middle"/>
  </r>
  <r>
    <s v="P2537"/>
    <s v="F1183"/>
    <s v="Southwest"/>
    <x v="6"/>
    <x v="6"/>
    <s v="21,06,2024  12:55:41"/>
    <n v="235"/>
    <s v="On-time"/>
    <n v="997"/>
    <n v="266.56"/>
    <n v="266.56"/>
    <n v="42"/>
    <s v="Female"/>
    <s v="High"/>
    <x v="2"/>
    <x v="1"/>
    <n v="3"/>
    <s v="None"/>
    <s v="Mobile App"/>
    <n v="8.1999999999999993"/>
    <n v="3"/>
    <n v="54"/>
    <n v="0"/>
    <n v="1"/>
    <s v="Window"/>
  </r>
  <r>
    <s v="P2538"/>
    <s v="F642"/>
    <s v="Delta"/>
    <x v="1"/>
    <x v="0"/>
    <s v="26,04,2024  12:46:13"/>
    <n v="187"/>
    <s v="On-time"/>
    <n v="896"/>
    <n v="471.63"/>
    <n v="471.63"/>
    <n v="54"/>
    <s v="Female"/>
    <s v="High"/>
    <x v="1"/>
    <x v="1"/>
    <n v="1"/>
    <s v="Silver"/>
    <s v="Mobile App"/>
    <n v="6.8"/>
    <n v="2"/>
    <n v="5"/>
    <n v="0"/>
    <n v="0"/>
    <s v="Middle"/>
  </r>
  <r>
    <s v="P2539"/>
    <s v="F133"/>
    <s v="Delta"/>
    <x v="2"/>
    <x v="4"/>
    <s v="12,06,2023  09:11:39"/>
    <n v="303"/>
    <s v="On-time"/>
    <n v="794"/>
    <n v="309.74"/>
    <n v="309.74"/>
    <n v="68"/>
    <s v="Female"/>
    <s v="Low"/>
    <x v="3"/>
    <x v="1"/>
    <n v="1"/>
    <s v="Silver"/>
    <s v="Desk"/>
    <n v="6.1"/>
    <n v="6"/>
    <n v="63"/>
    <n v="0"/>
    <n v="0"/>
    <s v="Aisle"/>
  </r>
  <r>
    <s v="P2540"/>
    <s v="F1858"/>
    <s v="Southwest"/>
    <x v="1"/>
    <x v="6"/>
    <s v="13,05,2024  15:07:02"/>
    <n v="282"/>
    <s v="On-time"/>
    <n v="924"/>
    <n v="488.29"/>
    <n v="488.29"/>
    <n v="46"/>
    <s v="Male"/>
    <s v="High"/>
    <x v="2"/>
    <x v="1"/>
    <n v="0"/>
    <s v="None"/>
    <s v="Mobile App"/>
    <n v="8"/>
    <n v="12"/>
    <n v="6"/>
    <n v="0"/>
    <n v="1"/>
    <s v="Window"/>
  </r>
  <r>
    <s v="P2541"/>
    <s v="F600"/>
    <s v="Southwest"/>
    <x v="2"/>
    <x v="0"/>
    <s v="10,02,2024  18:24:14"/>
    <n v="218"/>
    <s v="On-time"/>
    <n v="1238"/>
    <n v="368.52"/>
    <n v="368.52"/>
    <n v="79"/>
    <s v="Male"/>
    <s v="High"/>
    <x v="3"/>
    <x v="1"/>
    <n v="1"/>
    <s v="None"/>
    <s v="Desk"/>
    <n v="9"/>
    <n v="23"/>
    <n v="17"/>
    <n v="0"/>
    <n v="0"/>
    <s v="Aisle"/>
  </r>
  <r>
    <s v="P2542"/>
    <s v="F412"/>
    <s v="Southwest"/>
    <x v="5"/>
    <x v="4"/>
    <s v="23,01,2025  11:33:10"/>
    <n v="152"/>
    <s v="On-time"/>
    <n v="947"/>
    <n v="339.41"/>
    <n v="339.41"/>
    <n v="51"/>
    <s v="Male"/>
    <s v="High"/>
    <x v="0"/>
    <x v="1"/>
    <n v="0"/>
    <s v="None"/>
    <s v="Online"/>
    <n v="6"/>
    <n v="8"/>
    <n v="82"/>
    <n v="1"/>
    <n v="0"/>
    <s v="Middle"/>
  </r>
  <r>
    <s v="P2543"/>
    <s v="F1033"/>
    <s v="JetBlue"/>
    <x v="4"/>
    <x v="2"/>
    <s v="07,01,2025  12:10:22"/>
    <n v="160"/>
    <s v="On-time"/>
    <n v="1282"/>
    <n v="243.54"/>
    <n v="243.54"/>
    <n v="79"/>
    <s v="Female"/>
    <s v="Low"/>
    <x v="3"/>
    <x v="2"/>
    <n v="1"/>
    <s v="None"/>
    <s v="Online"/>
    <n v="4.5999999999999996"/>
    <n v="12"/>
    <n v="89"/>
    <n v="0"/>
    <n v="1"/>
    <s v="Middle"/>
  </r>
  <r>
    <s v="P2544"/>
    <s v="F997"/>
    <s v="Southwest"/>
    <x v="7"/>
    <x v="6"/>
    <s v="05,07,2023  13:45:27"/>
    <n v="210"/>
    <s v="On-time"/>
    <n v="1412"/>
    <n v="403.78"/>
    <n v="403.78"/>
    <n v="70"/>
    <s v="Male"/>
    <s v="Medium"/>
    <x v="3"/>
    <x v="1"/>
    <n v="0"/>
    <s v="Silver"/>
    <s v="Desk"/>
    <n v="7.9"/>
    <n v="6"/>
    <n v="33"/>
    <n v="0"/>
    <n v="0"/>
    <s v="Window"/>
  </r>
  <r>
    <s v="P2545"/>
    <s v="F1327"/>
    <s v="Delta"/>
    <x v="3"/>
    <x v="1"/>
    <s v="22,10,2023  00:35:26"/>
    <n v="167"/>
    <s v="Delayed"/>
    <n v="1434"/>
    <n v="332.76"/>
    <n v="332.76"/>
    <n v="26"/>
    <s v="Female"/>
    <s v="Low"/>
    <x v="3"/>
    <x v="1"/>
    <n v="2"/>
    <s v="None"/>
    <s v="Mobile App"/>
    <n v="4.7"/>
    <n v="3"/>
    <n v="48"/>
    <n v="0"/>
    <n v="0"/>
    <s v="Window"/>
  </r>
  <r>
    <s v="P2546"/>
    <s v="F136"/>
    <s v="Southwest"/>
    <x v="1"/>
    <x v="1"/>
    <s v="13,01,2024  13:09:26"/>
    <n v="139"/>
    <s v="On-time"/>
    <n v="1154"/>
    <n v="376.23"/>
    <n v="376.23"/>
    <n v="65"/>
    <s v="Female"/>
    <s v="Medium"/>
    <x v="0"/>
    <x v="1"/>
    <n v="1"/>
    <s v="None"/>
    <s v="Mobile App"/>
    <n v="6"/>
    <n v="14"/>
    <n v="102"/>
    <n v="0"/>
    <n v="0"/>
    <s v="Aisle"/>
  </r>
  <r>
    <s v="P2547"/>
    <s v="F1761"/>
    <s v="JetBlue"/>
    <x v="7"/>
    <x v="4"/>
    <s v="04,05,2024  10:58:50"/>
    <n v="172"/>
    <s v="On-time"/>
    <n v="1387"/>
    <n v="296.24"/>
    <n v="296.24"/>
    <n v="79"/>
    <s v="Male"/>
    <s v="Medium"/>
    <x v="1"/>
    <x v="1"/>
    <n v="1"/>
    <s v="None"/>
    <s v="Desk"/>
    <n v="6.9"/>
    <n v="7"/>
    <n v="73"/>
    <n v="0"/>
    <n v="0"/>
    <s v="Aisle"/>
  </r>
  <r>
    <s v="P2548"/>
    <s v="F244"/>
    <s v="JetBlue"/>
    <x v="1"/>
    <x v="7"/>
    <s v="04,04,2025  00:50:44"/>
    <n v="152"/>
    <s v="On-time"/>
    <n v="1201"/>
    <n v="337.07"/>
    <n v="337.07"/>
    <n v="77"/>
    <s v="Male"/>
    <s v="High"/>
    <x v="0"/>
    <x v="1"/>
    <n v="3"/>
    <s v="None"/>
    <s v="Desk"/>
    <n v="6.4"/>
    <n v="11"/>
    <n v="37"/>
    <n v="0"/>
    <n v="0"/>
    <s v="Aisle"/>
  </r>
  <r>
    <s v="P2549"/>
    <s v="F1131"/>
    <s v="JetBlue"/>
    <x v="5"/>
    <x v="4"/>
    <s v="13,06,2023  05:24:08"/>
    <n v="129"/>
    <s v="On-time"/>
    <n v="1902"/>
    <n v="368.51"/>
    <n v="368.51"/>
    <n v="50"/>
    <s v="Female"/>
    <s v="Low"/>
    <x v="2"/>
    <x v="1"/>
    <n v="0"/>
    <s v="Silver"/>
    <s v="Online"/>
    <n v="4.9000000000000004"/>
    <n v="2"/>
    <n v="95"/>
    <n v="0"/>
    <n v="0"/>
    <s v="Middle"/>
  </r>
  <r>
    <s v="P2550"/>
    <s v="F425"/>
    <s v="United"/>
    <x v="7"/>
    <x v="5"/>
    <s v="12,05,2024  19:54:25"/>
    <n v="81"/>
    <s v="On-time"/>
    <n v="1159"/>
    <n v="323.02999999999997"/>
    <n v="323.02999999999997"/>
    <n v="60"/>
    <s v="Female"/>
    <s v="Medium"/>
    <x v="2"/>
    <x v="1"/>
    <n v="4"/>
    <s v="None"/>
    <s v="Airport Kiosk"/>
    <n v="5.0999999999999996"/>
    <n v="4"/>
    <n v="47"/>
    <n v="0"/>
    <n v="0"/>
    <s v="Window"/>
  </r>
  <r>
    <s v="P2551"/>
    <s v="F1029"/>
    <s v="Southwest"/>
    <x v="4"/>
    <x v="4"/>
    <s v="13,06,2024  09:50:52"/>
    <n v="166"/>
    <s v="On-time"/>
    <n v="1201"/>
    <n v="259.42"/>
    <n v="259.42"/>
    <n v="60"/>
    <s v="Male"/>
    <s v="Medium"/>
    <x v="3"/>
    <x v="2"/>
    <n v="0"/>
    <s v="None"/>
    <s v="Mobile App"/>
    <n v="6.7"/>
    <n v="1"/>
    <n v="47"/>
    <n v="0"/>
    <n v="0"/>
    <s v="Window"/>
  </r>
  <r>
    <s v="P2552"/>
    <s v="F928"/>
    <s v="Southwest"/>
    <x v="1"/>
    <x v="1"/>
    <s v="31,05,2023  10:04:02"/>
    <n v="228"/>
    <s v="On-time"/>
    <n v="1400"/>
    <n v="329.91"/>
    <n v="329.91"/>
    <n v="52"/>
    <s v="Female"/>
    <s v="Low"/>
    <x v="1"/>
    <x v="1"/>
    <n v="0"/>
    <s v="Silver"/>
    <s v="Desk"/>
    <n v="6.3"/>
    <n v="1"/>
    <n v="17"/>
    <n v="0"/>
    <n v="0"/>
    <s v="Window"/>
  </r>
  <r>
    <s v="P2553"/>
    <s v="F1061"/>
    <s v="JetBlue"/>
    <x v="6"/>
    <x v="2"/>
    <s v="19,07,2024  19:50:31"/>
    <n v="118"/>
    <s v="On-time"/>
    <n v="1423"/>
    <n v="404.81"/>
    <n v="404.81"/>
    <n v="57"/>
    <s v="Male"/>
    <s v="Low"/>
    <x v="2"/>
    <x v="0"/>
    <n v="2"/>
    <s v="None"/>
    <s v="Online"/>
    <n v="6.5"/>
    <n v="13"/>
    <n v="65"/>
    <n v="0"/>
    <n v="0"/>
    <s v="Middle"/>
  </r>
  <r>
    <s v="P2554"/>
    <s v="F1838"/>
    <s v="United"/>
    <x v="0"/>
    <x v="2"/>
    <s v="19,03,2025  20:22:06"/>
    <n v="186"/>
    <s v="Delayed"/>
    <n v="1044"/>
    <n v="304.35000000000002"/>
    <n v="304.35000000000002"/>
    <n v="57"/>
    <s v="Female"/>
    <s v="Medium"/>
    <x v="3"/>
    <x v="2"/>
    <n v="1"/>
    <s v="None"/>
    <s v="Mobile App"/>
    <n v="5.6"/>
    <n v="1"/>
    <n v="8"/>
    <n v="0"/>
    <n v="0"/>
    <s v="Middle"/>
  </r>
  <r>
    <s v="P2555"/>
    <s v="F1558"/>
    <s v="American Airlines"/>
    <x v="1"/>
    <x v="4"/>
    <s v="29,01,2025  17:25:26"/>
    <n v="140"/>
    <s v="On-time"/>
    <n v="1330"/>
    <n v="289.52"/>
    <n v="289.52"/>
    <n v="25"/>
    <s v="Female"/>
    <s v="High"/>
    <x v="1"/>
    <x v="1"/>
    <n v="1"/>
    <s v="None"/>
    <s v="Online"/>
    <n v="5"/>
    <n v="19"/>
    <n v="27"/>
    <n v="0"/>
    <n v="0"/>
    <s v="Middle"/>
  </r>
  <r>
    <s v="P2556"/>
    <s v="F773"/>
    <s v="Southwest"/>
    <x v="4"/>
    <x v="4"/>
    <s v="15,03,2025  19:27:24"/>
    <n v="191"/>
    <s v="Delayed"/>
    <n v="1665"/>
    <n v="408.57"/>
    <n v="408.57"/>
    <n v="23"/>
    <s v="Male"/>
    <s v="Medium"/>
    <x v="1"/>
    <x v="1"/>
    <n v="1"/>
    <s v="None"/>
    <s v="Airport Kiosk"/>
    <n v="6.6"/>
    <n v="1"/>
    <n v="111"/>
    <n v="0"/>
    <n v="0"/>
    <s v="Aisle"/>
  </r>
  <r>
    <s v="P2557"/>
    <s v="F1995"/>
    <s v="Delta"/>
    <x v="1"/>
    <x v="4"/>
    <s v="15,04,2024  06:58:10"/>
    <n v="105"/>
    <s v="On-time"/>
    <n v="1274"/>
    <n v="553.9"/>
    <n v="553.9"/>
    <n v="49"/>
    <s v="Female"/>
    <s v="Medium"/>
    <x v="3"/>
    <x v="1"/>
    <n v="5"/>
    <s v="None"/>
    <s v="Desk"/>
    <n v="9.8000000000000007"/>
    <n v="9"/>
    <n v="70"/>
    <n v="0"/>
    <n v="1"/>
    <s v="Middle"/>
  </r>
  <r>
    <s v="P2558"/>
    <s v="F1946"/>
    <s v="JetBlue"/>
    <x v="4"/>
    <x v="1"/>
    <s v="14,11,2023  22:34:24"/>
    <n v="227"/>
    <s v="On-time"/>
    <n v="1559"/>
    <n v="499.32"/>
    <n v="499.32"/>
    <n v="19"/>
    <s v="Female"/>
    <s v="High"/>
    <x v="2"/>
    <x v="3"/>
    <n v="0"/>
    <s v="Silver"/>
    <s v="Mobile App"/>
    <n v="5.0999999999999996"/>
    <n v="6"/>
    <n v="16"/>
    <n v="0"/>
    <n v="0"/>
    <s v="Window"/>
  </r>
  <r>
    <s v="P2559"/>
    <s v="F1910"/>
    <s v="JetBlue"/>
    <x v="6"/>
    <x v="5"/>
    <s v="13,04,2025  07:45:05"/>
    <n v="162"/>
    <s v="On-time"/>
    <n v="987"/>
    <n v="418.47"/>
    <n v="418.47"/>
    <n v="58"/>
    <s v="Female"/>
    <s v="High"/>
    <x v="2"/>
    <x v="1"/>
    <n v="1"/>
    <s v="Silver"/>
    <s v="Airport Kiosk"/>
    <n v="7.5"/>
    <n v="10"/>
    <n v="43"/>
    <n v="0"/>
    <n v="0"/>
    <s v="Window"/>
  </r>
  <r>
    <s v="P2560"/>
    <s v="F946"/>
    <s v="Delta"/>
    <x v="3"/>
    <x v="2"/>
    <s v="23,12,2024  23:45:14"/>
    <n v="187"/>
    <s v="On-time"/>
    <n v="570"/>
    <n v="400"/>
    <n v="400"/>
    <n v="72"/>
    <s v="Male"/>
    <s v="Medium"/>
    <x v="1"/>
    <x v="2"/>
    <n v="2"/>
    <s v="None"/>
    <s v="Airport Kiosk"/>
    <n v="5.9"/>
    <n v="41"/>
    <n v="71"/>
    <n v="0"/>
    <n v="0"/>
    <s v="Aisle"/>
  </r>
  <r>
    <s v="P2561"/>
    <s v="F1330"/>
    <s v="Delta"/>
    <x v="5"/>
    <x v="1"/>
    <s v="14,06,2024  17:29:13"/>
    <n v="243"/>
    <s v="On-time"/>
    <n v="1091"/>
    <n v="496.36"/>
    <n v="496.36"/>
    <n v="36"/>
    <s v="Female"/>
    <s v="High"/>
    <x v="0"/>
    <x v="0"/>
    <n v="2"/>
    <s v="None"/>
    <s v="Online"/>
    <n v="7.9"/>
    <n v="12"/>
    <n v="57"/>
    <n v="0"/>
    <n v="0"/>
    <s v="Middle"/>
  </r>
  <r>
    <s v="P2562"/>
    <s v="F1931"/>
    <s v="Delta"/>
    <x v="3"/>
    <x v="5"/>
    <s v="10,05,2023  17:32:53"/>
    <n v="156"/>
    <s v="On-time"/>
    <n v="1011"/>
    <n v="312.41000000000003"/>
    <n v="312.41000000000003"/>
    <n v="60"/>
    <s v="Female"/>
    <s v="Medium"/>
    <x v="0"/>
    <x v="1"/>
    <n v="1"/>
    <s v="None"/>
    <s v="Mobile App"/>
    <n v="7.1"/>
    <n v="3"/>
    <n v="75"/>
    <n v="0"/>
    <n v="1"/>
    <s v="Aisle"/>
  </r>
  <r>
    <s v="P2563"/>
    <s v="F1790"/>
    <s v="JetBlue"/>
    <x v="4"/>
    <x v="7"/>
    <s v="12,05,2023  12:02:53"/>
    <n v="124"/>
    <s v="On-time"/>
    <n v="1163"/>
    <n v="422.72"/>
    <n v="422.72"/>
    <n v="69"/>
    <s v="Female"/>
    <s v="Medium"/>
    <x v="3"/>
    <x v="1"/>
    <n v="0"/>
    <s v="Silver"/>
    <s v="Desk"/>
    <n v="7.1"/>
    <n v="7"/>
    <n v="34"/>
    <n v="0"/>
    <n v="0"/>
    <s v="Middle"/>
  </r>
  <r>
    <s v="P2564"/>
    <s v="F1488"/>
    <s v="United"/>
    <x v="5"/>
    <x v="5"/>
    <s v="21,11,2024  06:16:05"/>
    <n v="199"/>
    <s v="On-time"/>
    <n v="1260"/>
    <n v="314.51"/>
    <n v="314.51"/>
    <n v="30"/>
    <s v="Male"/>
    <s v="Medium"/>
    <x v="0"/>
    <x v="1"/>
    <n v="2"/>
    <s v="Silver"/>
    <s v="Mobile App"/>
    <n v="7.2"/>
    <n v="6"/>
    <n v="61"/>
    <n v="0"/>
    <n v="0"/>
    <s v="Window"/>
  </r>
  <r>
    <s v="P2565"/>
    <s v="F1743"/>
    <s v="JetBlue"/>
    <x v="7"/>
    <x v="5"/>
    <s v="19,06,2023  16:55:53"/>
    <n v="207"/>
    <s v="On-time"/>
    <n v="1112"/>
    <n v="262.39"/>
    <n v="262.39"/>
    <n v="19"/>
    <s v="Male"/>
    <s v="Medium"/>
    <x v="0"/>
    <x v="1"/>
    <n v="2"/>
    <s v="Platinum"/>
    <s v="Desk"/>
    <n v="7.4"/>
    <n v="12"/>
    <n v="40"/>
    <n v="0"/>
    <n v="0"/>
    <s v="Window"/>
  </r>
  <r>
    <s v="P2566"/>
    <s v="F941"/>
    <s v="Delta"/>
    <x v="5"/>
    <x v="2"/>
    <s v="04,08,2023  15:56:11"/>
    <n v="301"/>
    <s v="On-time"/>
    <n v="1207"/>
    <n v="110.15"/>
    <n v="110.15"/>
    <n v="47"/>
    <s v="Female"/>
    <s v="Medium"/>
    <x v="3"/>
    <x v="1"/>
    <n v="3"/>
    <s v="None"/>
    <s v="Online"/>
    <n v="8.4"/>
    <n v="6"/>
    <n v="30"/>
    <n v="0"/>
    <n v="0"/>
    <s v="Middle"/>
  </r>
  <r>
    <s v="P2567"/>
    <s v="F699"/>
    <s v="United"/>
    <x v="3"/>
    <x v="2"/>
    <s v="22,01,2024  22:18:25"/>
    <n v="192"/>
    <s v="On-time"/>
    <n v="1452"/>
    <n v="359.5"/>
    <n v="359.5"/>
    <n v="39"/>
    <s v="Female"/>
    <s v="Low"/>
    <x v="2"/>
    <x v="0"/>
    <n v="1"/>
    <s v="None"/>
    <s v="Airport Kiosk"/>
    <n v="5.3"/>
    <n v="5"/>
    <n v="16"/>
    <n v="0"/>
    <n v="0"/>
    <s v="Aisle"/>
  </r>
  <r>
    <s v="P2568"/>
    <s v="F1874"/>
    <s v="United"/>
    <x v="1"/>
    <x v="7"/>
    <s v="24,01,2025  00:36:49"/>
    <n v="214"/>
    <s v="On-time"/>
    <n v="1053"/>
    <n v="412.69"/>
    <n v="412.69"/>
    <n v="78"/>
    <s v="Male"/>
    <s v="Medium"/>
    <x v="3"/>
    <x v="1"/>
    <n v="2"/>
    <s v="None"/>
    <s v="Online"/>
    <n v="4.3"/>
    <n v="4"/>
    <n v="68"/>
    <n v="0"/>
    <n v="0"/>
    <s v="Window"/>
  </r>
  <r>
    <s v="P2569"/>
    <s v="F1584"/>
    <s v="JetBlue"/>
    <x v="3"/>
    <x v="5"/>
    <s v="24,11,2023  01:35:29"/>
    <n v="246"/>
    <s v="On-time"/>
    <n v="1079"/>
    <n v="385.47"/>
    <n v="385.47"/>
    <n v="32"/>
    <s v="Female"/>
    <s v="Low"/>
    <x v="0"/>
    <x v="1"/>
    <n v="1"/>
    <s v="None"/>
    <s v="Online"/>
    <n v="7.4"/>
    <n v="3"/>
    <n v="55"/>
    <n v="0"/>
    <n v="0"/>
    <s v="Window"/>
  </r>
  <r>
    <s v="P2570"/>
    <s v="F330"/>
    <s v="Southwest"/>
    <x v="2"/>
    <x v="7"/>
    <s v="09,11,2023  13:09:49"/>
    <n v="80"/>
    <s v="On-time"/>
    <n v="1048"/>
    <n v="502.39"/>
    <n v="502.39"/>
    <n v="19"/>
    <s v="Male"/>
    <s v="Medium"/>
    <x v="0"/>
    <x v="1"/>
    <n v="1"/>
    <s v="None"/>
    <s v="Online"/>
    <n v="5.8"/>
    <n v="8"/>
    <n v="74"/>
    <n v="0"/>
    <n v="0"/>
    <s v="Window"/>
  </r>
  <r>
    <s v="P2571"/>
    <s v="F54"/>
    <s v="Southwest"/>
    <x v="2"/>
    <x v="0"/>
    <s v="12,10,2023  09:51:00"/>
    <n v="238"/>
    <s v="On-time"/>
    <n v="1015"/>
    <n v="262.01"/>
    <n v="262.01"/>
    <n v="69"/>
    <s v="Male"/>
    <s v="Low"/>
    <x v="1"/>
    <x v="1"/>
    <n v="1"/>
    <s v="None"/>
    <s v="Mobile App"/>
    <n v="8.9"/>
    <n v="10"/>
    <n v="4"/>
    <n v="0"/>
    <n v="0"/>
    <s v="Window"/>
  </r>
  <r>
    <s v="P2572"/>
    <s v="F24"/>
    <s v="Delta"/>
    <x v="3"/>
    <x v="5"/>
    <s v="25,10,2023  07:06:33"/>
    <n v="107"/>
    <s v="On-time"/>
    <n v="1326"/>
    <n v="531.25"/>
    <n v="531.25"/>
    <n v="68"/>
    <s v="Male"/>
    <s v="High"/>
    <x v="2"/>
    <x v="1"/>
    <n v="1"/>
    <s v="None"/>
    <s v="Online"/>
    <n v="7.7"/>
    <n v="10"/>
    <n v="38"/>
    <n v="0"/>
    <n v="0"/>
    <s v="Middle"/>
  </r>
  <r>
    <s v="P2573"/>
    <s v="F1925"/>
    <s v="Delta"/>
    <x v="1"/>
    <x v="1"/>
    <s v="13,12,2023  21:30:07"/>
    <n v="222"/>
    <s v="On-time"/>
    <n v="1042"/>
    <n v="372.25"/>
    <n v="372.25"/>
    <n v="20"/>
    <s v="Male"/>
    <s v="Medium"/>
    <x v="0"/>
    <x v="1"/>
    <n v="1"/>
    <s v="None"/>
    <s v="Desk"/>
    <n v="4.5999999999999996"/>
    <n v="1"/>
    <n v="106"/>
    <n v="0"/>
    <n v="0"/>
    <s v="Aisle"/>
  </r>
  <r>
    <s v="P2574"/>
    <s v="F1198"/>
    <s v="United"/>
    <x v="2"/>
    <x v="5"/>
    <s v="20,06,2023  07:46:08"/>
    <n v="103"/>
    <s v="Delayed"/>
    <n v="1575"/>
    <n v="321.26"/>
    <n v="321.26"/>
    <n v="64"/>
    <s v="Male"/>
    <s v="Low"/>
    <x v="1"/>
    <x v="2"/>
    <n v="1"/>
    <s v="Platinum"/>
    <s v="Online"/>
    <n v="7.6"/>
    <n v="14"/>
    <n v="47"/>
    <n v="0"/>
    <n v="0"/>
    <s v="Aisle"/>
  </r>
  <r>
    <s v="P2575"/>
    <s v="F385"/>
    <s v="American Airlines"/>
    <x v="6"/>
    <x v="3"/>
    <s v="23,09,2024  20:45:28"/>
    <n v="167"/>
    <s v="On-time"/>
    <n v="1015"/>
    <n v="147.13"/>
    <n v="147.13"/>
    <n v="60"/>
    <s v="Male"/>
    <s v="High"/>
    <x v="1"/>
    <x v="1"/>
    <n v="3"/>
    <s v="None"/>
    <s v="Desk"/>
    <n v="8.1999999999999993"/>
    <n v="1"/>
    <n v="66"/>
    <n v="0"/>
    <n v="0"/>
    <s v="Middle"/>
  </r>
  <r>
    <s v="P2576"/>
    <s v="F1935"/>
    <s v="Southwest"/>
    <x v="4"/>
    <x v="7"/>
    <s v="17,04,2025  13:05:39"/>
    <n v="219"/>
    <s v="Delayed"/>
    <n v="1360"/>
    <n v="405.47"/>
    <n v="405.47"/>
    <n v="25"/>
    <s v="Male"/>
    <s v="Medium"/>
    <x v="0"/>
    <x v="1"/>
    <n v="0"/>
    <s v="Silver"/>
    <s v="Mobile App"/>
    <n v="7.2"/>
    <n v="23"/>
    <n v="97"/>
    <n v="0"/>
    <n v="1"/>
    <s v="Aisle"/>
  </r>
  <r>
    <s v="P2577"/>
    <s v="F213"/>
    <s v="Delta"/>
    <x v="2"/>
    <x v="1"/>
    <s v="24,03,2024  21:38:56"/>
    <n v="233"/>
    <s v="On-time"/>
    <n v="721"/>
    <n v="375.53"/>
    <n v="375.53"/>
    <n v="41"/>
    <s v="Female"/>
    <s v="Medium"/>
    <x v="2"/>
    <x v="2"/>
    <n v="1"/>
    <s v="Silver"/>
    <s v="Airport Kiosk"/>
    <n v="6.5"/>
    <n v="62"/>
    <n v="36"/>
    <n v="0"/>
    <n v="0"/>
    <s v="Middle"/>
  </r>
  <r>
    <s v="P2578"/>
    <s v="F749"/>
    <s v="Delta"/>
    <x v="4"/>
    <x v="5"/>
    <s v="11,09,2023  13:47:06"/>
    <n v="238"/>
    <s v="On-time"/>
    <n v="1377"/>
    <n v="333.87"/>
    <n v="333.87"/>
    <n v="61"/>
    <s v="Male"/>
    <s v="Low"/>
    <x v="3"/>
    <x v="1"/>
    <n v="1"/>
    <s v="None"/>
    <s v="Mobile App"/>
    <n v="7.6"/>
    <n v="3"/>
    <n v="118"/>
    <n v="0"/>
    <n v="0"/>
    <s v="Middle"/>
  </r>
  <r>
    <s v="P2579"/>
    <s v="F1186"/>
    <s v="American Airlines"/>
    <x v="0"/>
    <x v="5"/>
    <s v="18,02,2024  14:21:00"/>
    <n v="185"/>
    <s v="On-time"/>
    <n v="1789"/>
    <n v="222.87"/>
    <n v="222.87"/>
    <n v="67"/>
    <s v="Female"/>
    <s v="Medium"/>
    <x v="2"/>
    <x v="1"/>
    <n v="1"/>
    <s v="None"/>
    <s v="Mobile App"/>
    <n v="7"/>
    <n v="13"/>
    <n v="94"/>
    <n v="0"/>
    <n v="0"/>
    <s v="Aisle"/>
  </r>
  <r>
    <s v="P2580"/>
    <s v="F11"/>
    <s v="JetBlue"/>
    <x v="1"/>
    <x v="3"/>
    <s v="13,05,2023  00:56:25"/>
    <n v="228"/>
    <s v="On-time"/>
    <n v="674"/>
    <n v="417.58"/>
    <n v="417.58"/>
    <n v="19"/>
    <s v="Male"/>
    <s v="High"/>
    <x v="1"/>
    <x v="3"/>
    <n v="0"/>
    <s v="Platinum"/>
    <s v="Mobile App"/>
    <n v="6"/>
    <n v="1"/>
    <n v="73"/>
    <n v="0"/>
    <n v="0"/>
    <s v="Window"/>
  </r>
  <r>
    <s v="P2581"/>
    <s v="F100"/>
    <s v="Delta"/>
    <x v="6"/>
    <x v="2"/>
    <s v="23,09,2023  08:03:31"/>
    <n v="225"/>
    <s v="Delayed"/>
    <n v="1398"/>
    <n v="210.82"/>
    <n v="210.82"/>
    <n v="45"/>
    <s v="Female"/>
    <s v="Medium"/>
    <x v="2"/>
    <x v="1"/>
    <n v="0"/>
    <s v="None"/>
    <s v="Airport Kiosk"/>
    <n v="8.8000000000000007"/>
    <n v="1"/>
    <n v="9"/>
    <n v="0"/>
    <n v="1"/>
    <s v="Aisle"/>
  </r>
  <r>
    <s v="P2582"/>
    <s v="F567"/>
    <s v="United"/>
    <x v="5"/>
    <x v="3"/>
    <s v="18,08,2024  07:26:06"/>
    <n v="139"/>
    <s v="On-time"/>
    <n v="988"/>
    <n v="528.6"/>
    <n v="528.6"/>
    <n v="22"/>
    <s v="Female"/>
    <s v="Low"/>
    <x v="0"/>
    <x v="2"/>
    <n v="1"/>
    <s v="None"/>
    <s v="Online"/>
    <n v="3.8"/>
    <n v="22"/>
    <n v="96"/>
    <n v="0"/>
    <n v="0"/>
    <s v="Aisle"/>
  </r>
  <r>
    <s v="P2583"/>
    <s v="F209"/>
    <s v="JetBlue"/>
    <x v="0"/>
    <x v="4"/>
    <s v="10,06,2024  16:28:32"/>
    <n v="158"/>
    <s v="On-time"/>
    <n v="1018"/>
    <n v="275.64"/>
    <n v="275.64"/>
    <n v="38"/>
    <s v="Female"/>
    <s v="High"/>
    <x v="0"/>
    <x v="1"/>
    <n v="0"/>
    <s v="Silver"/>
    <s v="Mobile App"/>
    <n v="8"/>
    <n v="4"/>
    <n v="53"/>
    <n v="0"/>
    <n v="0"/>
    <s v="Aisle"/>
  </r>
  <r>
    <s v="P2584"/>
    <s v="F1965"/>
    <s v="American Airlines"/>
    <x v="1"/>
    <x v="6"/>
    <s v="22,04,2024  12:52:37"/>
    <n v="216"/>
    <s v="On-time"/>
    <n v="1553"/>
    <n v="304.64"/>
    <n v="304.64"/>
    <n v="28"/>
    <s v="Male"/>
    <s v="Medium"/>
    <x v="0"/>
    <x v="2"/>
    <n v="0"/>
    <s v="Platinum"/>
    <s v="Online"/>
    <n v="7.8"/>
    <n v="7"/>
    <n v="6"/>
    <n v="0"/>
    <n v="0"/>
    <s v="Window"/>
  </r>
  <r>
    <s v="P2585"/>
    <s v="F1811"/>
    <s v="United"/>
    <x v="1"/>
    <x v="4"/>
    <s v="06,08,2024  22:54:57"/>
    <n v="186"/>
    <s v="On-time"/>
    <n v="1259"/>
    <n v="449.56"/>
    <n v="449.56"/>
    <n v="60"/>
    <s v="Female"/>
    <s v="High"/>
    <x v="1"/>
    <x v="0"/>
    <n v="2"/>
    <s v="None"/>
    <s v="Online"/>
    <n v="7.2"/>
    <n v="1"/>
    <n v="13"/>
    <n v="0"/>
    <n v="0"/>
    <s v="Aisle"/>
  </r>
  <r>
    <s v="P2586"/>
    <s v="F307"/>
    <s v="American Airlines"/>
    <x v="2"/>
    <x v="0"/>
    <s v="08,07,2024  04:31:27"/>
    <n v="182"/>
    <s v="On-time"/>
    <n v="1851"/>
    <n v="419.46"/>
    <n v="419.46"/>
    <n v="24"/>
    <s v="Male"/>
    <s v="Medium"/>
    <x v="1"/>
    <x v="2"/>
    <n v="0"/>
    <s v="Silver"/>
    <s v="Airport Kiosk"/>
    <n v="9.3000000000000007"/>
    <n v="33"/>
    <n v="118"/>
    <n v="0"/>
    <n v="0"/>
    <s v="Aisle"/>
  </r>
  <r>
    <s v="P2587"/>
    <s v="F22"/>
    <s v="JetBlue"/>
    <x v="5"/>
    <x v="1"/>
    <s v="08,03,2024  17:57:11"/>
    <n v="150"/>
    <s v="Delayed"/>
    <n v="988"/>
    <n v="412.57"/>
    <n v="412.57"/>
    <n v="34"/>
    <s v="Female"/>
    <s v="High"/>
    <x v="3"/>
    <x v="2"/>
    <n v="1"/>
    <s v="Silver"/>
    <s v="Mobile App"/>
    <n v="6"/>
    <n v="3"/>
    <n v="48"/>
    <n v="0"/>
    <n v="0"/>
    <s v="Window"/>
  </r>
  <r>
    <s v="P2588"/>
    <s v="F176"/>
    <s v="Delta"/>
    <x v="7"/>
    <x v="2"/>
    <s v="15,07,2024  08:33:51"/>
    <n v="308"/>
    <s v="On-time"/>
    <n v="1410"/>
    <n v="242.37"/>
    <n v="242.37"/>
    <n v="29"/>
    <s v="Male"/>
    <s v="Low"/>
    <x v="1"/>
    <x v="2"/>
    <n v="1"/>
    <s v="None"/>
    <s v="Airport Kiosk"/>
    <n v="9.9"/>
    <n v="6"/>
    <n v="0"/>
    <n v="0"/>
    <n v="0"/>
    <s v="Middle"/>
  </r>
  <r>
    <s v="P2589"/>
    <s v="F1790"/>
    <s v="JetBlue"/>
    <x v="1"/>
    <x v="4"/>
    <s v="14,10,2024  20:26:03"/>
    <n v="323"/>
    <s v="On-time"/>
    <n v="1125"/>
    <n v="383.71"/>
    <n v="383.71"/>
    <n v="46"/>
    <s v="Male"/>
    <s v="Medium"/>
    <x v="0"/>
    <x v="3"/>
    <n v="0"/>
    <s v="None"/>
    <s v="Airport Kiosk"/>
    <n v="7.7"/>
    <n v="13"/>
    <n v="13"/>
    <n v="0"/>
    <n v="0"/>
    <s v="Aisle"/>
  </r>
  <r>
    <s v="P2590"/>
    <s v="F1786"/>
    <s v="United"/>
    <x v="2"/>
    <x v="4"/>
    <s v="14,08,2024  07:50:31"/>
    <n v="135"/>
    <s v="On-time"/>
    <n v="1817"/>
    <n v="408.64"/>
    <n v="408.64"/>
    <n v="21"/>
    <s v="Male"/>
    <s v="Medium"/>
    <x v="2"/>
    <x v="1"/>
    <n v="0"/>
    <s v="Gold"/>
    <s v="Online"/>
    <n v="7"/>
    <n v="3"/>
    <n v="94"/>
    <n v="0"/>
    <n v="0"/>
    <s v="Window"/>
  </r>
  <r>
    <s v="P2591"/>
    <s v="F1331"/>
    <s v="American Airlines"/>
    <x v="5"/>
    <x v="5"/>
    <s v="01,07,2023  05:59:50"/>
    <n v="161"/>
    <s v="On-time"/>
    <n v="1526"/>
    <n v="283.98"/>
    <n v="283.98"/>
    <n v="73"/>
    <s v="Male"/>
    <s v="Medium"/>
    <x v="0"/>
    <x v="1"/>
    <n v="2"/>
    <s v="None"/>
    <s v="Online"/>
    <n v="9.1999999999999993"/>
    <n v="36"/>
    <n v="55"/>
    <n v="0"/>
    <n v="1"/>
    <s v="Middle"/>
  </r>
  <r>
    <s v="P2592"/>
    <s v="F996"/>
    <s v="JetBlue"/>
    <x v="7"/>
    <x v="6"/>
    <s v="20,08,2024  16:29:29"/>
    <n v="120"/>
    <s v="Delayed"/>
    <n v="1454"/>
    <n v="189.63"/>
    <n v="189.63"/>
    <n v="68"/>
    <s v="Male"/>
    <s v="Medium"/>
    <x v="2"/>
    <x v="1"/>
    <n v="4"/>
    <s v="None"/>
    <s v="Airport Kiosk"/>
    <n v="7.1"/>
    <n v="8"/>
    <n v="55"/>
    <n v="1"/>
    <n v="0"/>
    <s v="Window"/>
  </r>
  <r>
    <s v="P2593"/>
    <s v="F215"/>
    <s v="Southwest"/>
    <x v="0"/>
    <x v="1"/>
    <s v="16,07,2023  02:30:08"/>
    <n v="174"/>
    <s v="On-time"/>
    <n v="960"/>
    <n v="234.3"/>
    <n v="234.3"/>
    <n v="43"/>
    <s v="Male"/>
    <s v="Medium"/>
    <x v="1"/>
    <x v="1"/>
    <n v="0"/>
    <s v="Silver"/>
    <s v="Online"/>
    <n v="8.3000000000000007"/>
    <n v="20"/>
    <n v="64"/>
    <n v="0"/>
    <n v="0"/>
    <s v="Middle"/>
  </r>
  <r>
    <s v="P2594"/>
    <s v="F1681"/>
    <s v="Delta"/>
    <x v="6"/>
    <x v="3"/>
    <s v="07,12,2023  03:08:53"/>
    <n v="153"/>
    <s v="On-time"/>
    <n v="1341"/>
    <n v="351.66"/>
    <n v="351.66"/>
    <n v="40"/>
    <s v="Female"/>
    <s v="High"/>
    <x v="1"/>
    <x v="1"/>
    <n v="0"/>
    <s v="Silver"/>
    <s v="Mobile App"/>
    <n v="6.9"/>
    <n v="13"/>
    <n v="25"/>
    <n v="0"/>
    <n v="0"/>
    <s v="Aisle"/>
  </r>
  <r>
    <s v="P2595"/>
    <s v="F1383"/>
    <s v="JetBlue"/>
    <x v="3"/>
    <x v="4"/>
    <s v="19,01,2024  22:26:21"/>
    <n v="179"/>
    <s v="On-time"/>
    <n v="966"/>
    <n v="341.78"/>
    <n v="341.78"/>
    <n v="25"/>
    <s v="Male"/>
    <s v="Low"/>
    <x v="1"/>
    <x v="1"/>
    <n v="3"/>
    <s v="None"/>
    <s v="Mobile App"/>
    <n v="7.3"/>
    <n v="28"/>
    <n v="46"/>
    <n v="0"/>
    <n v="0"/>
    <s v="Window"/>
  </r>
  <r>
    <s v="P2596"/>
    <s v="F1409"/>
    <s v="Southwest"/>
    <x v="5"/>
    <x v="5"/>
    <s v="17,01,2025  22:13:09"/>
    <n v="228"/>
    <s v="On-time"/>
    <n v="1057"/>
    <n v="459.5"/>
    <n v="459.5"/>
    <n v="45"/>
    <s v="Male"/>
    <s v="Medium"/>
    <x v="3"/>
    <x v="3"/>
    <n v="4"/>
    <s v="None"/>
    <s v="Online"/>
    <n v="5.4"/>
    <n v="7"/>
    <n v="101"/>
    <n v="0"/>
    <n v="0"/>
    <s v="Middle"/>
  </r>
  <r>
    <s v="P2597"/>
    <s v="F388"/>
    <s v="JetBlue"/>
    <x v="6"/>
    <x v="2"/>
    <s v="26,01,2025  09:51:27"/>
    <n v="122"/>
    <s v="Cancelled"/>
    <n v="1222"/>
    <n v="369.92"/>
    <n v="369.92"/>
    <n v="39"/>
    <s v="Female"/>
    <s v="Low"/>
    <x v="1"/>
    <x v="1"/>
    <n v="0"/>
    <s v="None"/>
    <s v="Desk"/>
    <n v="7.7"/>
    <n v="9"/>
    <n v="12"/>
    <n v="0"/>
    <n v="0"/>
    <s v="Middle"/>
  </r>
  <r>
    <s v="P2598"/>
    <s v="F462"/>
    <s v="Southwest"/>
    <x v="7"/>
    <x v="0"/>
    <s v="15,04,2025  14:50:03"/>
    <n v="174"/>
    <s v="On-time"/>
    <n v="1470"/>
    <n v="272.94"/>
    <n v="272.94"/>
    <n v="38"/>
    <s v="Male"/>
    <s v="Low"/>
    <x v="2"/>
    <x v="1"/>
    <n v="2"/>
    <s v="None"/>
    <s v="Mobile App"/>
    <n v="3.9"/>
    <n v="1"/>
    <n v="7"/>
    <n v="1"/>
    <n v="1"/>
    <s v="Window"/>
  </r>
  <r>
    <s v="P2599"/>
    <s v="F1555"/>
    <s v="Delta"/>
    <x v="7"/>
    <x v="1"/>
    <s v="14,04,2024  15:13:26"/>
    <n v="251"/>
    <s v="On-time"/>
    <n v="868"/>
    <n v="396.59"/>
    <n v="396.59"/>
    <n v="66"/>
    <s v="Male"/>
    <s v="Medium"/>
    <x v="2"/>
    <x v="2"/>
    <n v="2"/>
    <s v="None"/>
    <s v="Airport Kiosk"/>
    <n v="6.9"/>
    <n v="40"/>
    <n v="46"/>
    <n v="0"/>
    <n v="0"/>
    <s v="Window"/>
  </r>
  <r>
    <s v="P2600"/>
    <s v="F800"/>
    <s v="JetBlue"/>
    <x v="6"/>
    <x v="5"/>
    <s v="10,05,2024  00:31:36"/>
    <n v="100"/>
    <s v="On-time"/>
    <n v="805"/>
    <n v="453.25"/>
    <n v="453.25"/>
    <n v="37"/>
    <s v="Male"/>
    <s v="High"/>
    <x v="1"/>
    <x v="1"/>
    <n v="3"/>
    <s v="None"/>
    <s v="Online"/>
    <n v="8.3000000000000007"/>
    <n v="10"/>
    <n v="116"/>
    <n v="0"/>
    <n v="0"/>
    <s v="Window"/>
  </r>
  <r>
    <s v="P2601"/>
    <s v="F1133"/>
    <s v="Southwest"/>
    <x v="2"/>
    <x v="7"/>
    <s v="07,06,2024  09:19:41"/>
    <n v="27"/>
    <s v="Delayed"/>
    <n v="1159"/>
    <n v="160.49"/>
    <n v="160.49"/>
    <n v="18"/>
    <s v="Male"/>
    <s v="Medium"/>
    <x v="3"/>
    <x v="0"/>
    <n v="2"/>
    <s v="None"/>
    <s v="Airport Kiosk"/>
    <n v="6.1"/>
    <n v="4"/>
    <n v="103"/>
    <n v="0"/>
    <n v="0"/>
    <s v="Aisle"/>
  </r>
  <r>
    <s v="P2602"/>
    <s v="F1988"/>
    <s v="American Airlines"/>
    <x v="3"/>
    <x v="2"/>
    <s v="21,10,2024  11:27:45"/>
    <n v="225"/>
    <s v="Delayed"/>
    <n v="1055"/>
    <n v="416.45"/>
    <n v="416.45"/>
    <n v="56"/>
    <s v="Female"/>
    <s v="High"/>
    <x v="3"/>
    <x v="0"/>
    <n v="4"/>
    <s v="None"/>
    <s v="Mobile App"/>
    <n v="7.6"/>
    <n v="44"/>
    <n v="30"/>
    <n v="0"/>
    <n v="0"/>
    <s v="Aisle"/>
  </r>
  <r>
    <s v="P2603"/>
    <s v="F924"/>
    <s v="Delta"/>
    <x v="7"/>
    <x v="6"/>
    <s v="07,11,2023  19:16:29"/>
    <n v="43"/>
    <s v="On-time"/>
    <n v="1492"/>
    <n v="244.59"/>
    <n v="244.59"/>
    <n v="51"/>
    <s v="Female"/>
    <s v="High"/>
    <x v="3"/>
    <x v="1"/>
    <n v="0"/>
    <s v="None"/>
    <s v="Desk"/>
    <n v="8.4"/>
    <n v="4"/>
    <n v="78"/>
    <n v="0"/>
    <n v="0"/>
    <s v="Window"/>
  </r>
  <r>
    <s v="P2604"/>
    <s v="F144"/>
    <s v="American Airlines"/>
    <x v="4"/>
    <x v="0"/>
    <s v="08,09,2023  19:19:23"/>
    <n v="179"/>
    <s v="On-time"/>
    <n v="757"/>
    <n v="362.04"/>
    <n v="362.04"/>
    <n v="37"/>
    <s v="Male"/>
    <s v="Low"/>
    <x v="3"/>
    <x v="0"/>
    <n v="2"/>
    <s v="None"/>
    <s v="Online"/>
    <n v="8.6"/>
    <n v="2"/>
    <n v="58"/>
    <n v="0"/>
    <n v="0"/>
    <s v="Window"/>
  </r>
  <r>
    <s v="P2605"/>
    <s v="F224"/>
    <s v="American Airlines"/>
    <x v="3"/>
    <x v="5"/>
    <s v="11,10,2023  17:08:35"/>
    <n v="195"/>
    <s v="On-time"/>
    <n v="1038"/>
    <n v="238.35"/>
    <n v="238.35"/>
    <n v="49"/>
    <s v="Male"/>
    <s v="High"/>
    <x v="0"/>
    <x v="0"/>
    <n v="1"/>
    <s v="Silver"/>
    <s v="Mobile App"/>
    <n v="3.4"/>
    <n v="2"/>
    <n v="101"/>
    <n v="0"/>
    <n v="0"/>
    <s v="Aisle"/>
  </r>
  <r>
    <s v="P2606"/>
    <s v="F503"/>
    <s v="JetBlue"/>
    <x v="5"/>
    <x v="0"/>
    <s v="27,12,2023  08:49:53"/>
    <n v="246"/>
    <s v="On-time"/>
    <n v="1582"/>
    <n v="349.39"/>
    <n v="349.39"/>
    <n v="76"/>
    <s v="Female"/>
    <s v="Medium"/>
    <x v="0"/>
    <x v="1"/>
    <n v="2"/>
    <s v="None"/>
    <s v="Online"/>
    <n v="6"/>
    <n v="33"/>
    <n v="119"/>
    <n v="0"/>
    <n v="0"/>
    <s v="Window"/>
  </r>
  <r>
    <s v="P2607"/>
    <s v="F1059"/>
    <s v="American Airlines"/>
    <x v="4"/>
    <x v="0"/>
    <s v="21,09,2023  22:14:40"/>
    <n v="228"/>
    <s v="On-time"/>
    <n v="1506"/>
    <n v="255.16"/>
    <n v="255.16"/>
    <n v="25"/>
    <s v="Male"/>
    <s v="Medium"/>
    <x v="0"/>
    <x v="1"/>
    <n v="1"/>
    <s v="None"/>
    <s v="Online"/>
    <n v="2.4"/>
    <n v="1"/>
    <n v="29"/>
    <n v="0"/>
    <n v="0"/>
    <s v="Aisle"/>
  </r>
  <r>
    <s v="P2608"/>
    <s v="F1172"/>
    <s v="Delta"/>
    <x v="3"/>
    <x v="1"/>
    <s v="05,11,2024  07:09:19"/>
    <n v="202"/>
    <s v="On-time"/>
    <n v="1154"/>
    <n v="255.81"/>
    <n v="255.81"/>
    <n v="31"/>
    <s v="Female"/>
    <s v="Low"/>
    <x v="0"/>
    <x v="1"/>
    <n v="3"/>
    <s v="None"/>
    <s v="Mobile App"/>
    <n v="8"/>
    <n v="35"/>
    <n v="97"/>
    <n v="0"/>
    <n v="0"/>
    <s v="Middle"/>
  </r>
  <r>
    <s v="P2609"/>
    <s v="F406"/>
    <s v="American Airlines"/>
    <x v="2"/>
    <x v="4"/>
    <s v="10,12,2024  08:21:23"/>
    <n v="132"/>
    <s v="On-time"/>
    <n v="1142"/>
    <n v="396.03"/>
    <n v="396.03"/>
    <n v="55"/>
    <s v="Male"/>
    <s v="Low"/>
    <x v="0"/>
    <x v="2"/>
    <n v="0"/>
    <s v="None"/>
    <s v="Online"/>
    <n v="4.9000000000000004"/>
    <n v="1"/>
    <n v="94"/>
    <n v="0"/>
    <n v="0"/>
    <s v="Middle"/>
  </r>
  <r>
    <s v="P2610"/>
    <s v="F423"/>
    <s v="Southwest"/>
    <x v="5"/>
    <x v="6"/>
    <s v="08,12,2023  03:00:38"/>
    <n v="174"/>
    <s v="On-time"/>
    <n v="927"/>
    <n v="301.31"/>
    <n v="301.31"/>
    <n v="65"/>
    <s v="Female"/>
    <s v="Medium"/>
    <x v="0"/>
    <x v="1"/>
    <n v="0"/>
    <s v="Silver"/>
    <s v="Online"/>
    <n v="5.0999999999999996"/>
    <n v="11"/>
    <n v="52"/>
    <n v="0"/>
    <n v="0"/>
    <s v="Window"/>
  </r>
  <r>
    <s v="P2611"/>
    <s v="F1475"/>
    <s v="Delta"/>
    <x v="1"/>
    <x v="0"/>
    <s v="17,08,2023  16:16:11"/>
    <n v="246"/>
    <s v="On-time"/>
    <n v="1481"/>
    <n v="310.37"/>
    <n v="310.37"/>
    <n v="56"/>
    <s v="Male"/>
    <s v="High"/>
    <x v="2"/>
    <x v="0"/>
    <n v="0"/>
    <s v="Silver"/>
    <s v="Airport Kiosk"/>
    <n v="7"/>
    <n v="8"/>
    <n v="101"/>
    <n v="0"/>
    <n v="0"/>
    <s v="Middle"/>
  </r>
  <r>
    <s v="P2612"/>
    <s v="F1550"/>
    <s v="Southwest"/>
    <x v="0"/>
    <x v="0"/>
    <s v="14,11,2023  05:06:44"/>
    <n v="118"/>
    <s v="Delayed"/>
    <n v="1002"/>
    <n v="263.06"/>
    <n v="263.06"/>
    <n v="67"/>
    <s v="Male"/>
    <s v="Medium"/>
    <x v="3"/>
    <x v="0"/>
    <n v="0"/>
    <s v="Gold"/>
    <s v="Desk"/>
    <n v="6.5"/>
    <n v="2"/>
    <n v="75"/>
    <n v="0"/>
    <n v="0"/>
    <s v="Aisle"/>
  </r>
  <r>
    <s v="P2613"/>
    <s v="F1586"/>
    <s v="American Airlines"/>
    <x v="3"/>
    <x v="4"/>
    <s v="12,04,2024  20:44:40"/>
    <n v="126"/>
    <s v="Delayed"/>
    <n v="1000"/>
    <n v="328.29"/>
    <n v="328.29"/>
    <n v="28"/>
    <s v="Male"/>
    <s v="Medium"/>
    <x v="1"/>
    <x v="2"/>
    <n v="1"/>
    <s v="None"/>
    <s v="Online"/>
    <n v="8.1"/>
    <n v="8"/>
    <n v="3"/>
    <n v="0"/>
    <n v="0"/>
    <s v="Aisle"/>
  </r>
  <r>
    <s v="P2614"/>
    <s v="F1572"/>
    <s v="Southwest"/>
    <x v="5"/>
    <x v="3"/>
    <s v="30,06,2024  05:07:50"/>
    <n v="138"/>
    <s v="On-time"/>
    <n v="1102"/>
    <n v="423.17"/>
    <n v="423.17"/>
    <n v="67"/>
    <s v="Female"/>
    <s v="Medium"/>
    <x v="1"/>
    <x v="1"/>
    <n v="1"/>
    <s v="None"/>
    <s v="Mobile App"/>
    <n v="6.4"/>
    <n v="2"/>
    <n v="90"/>
    <n v="0"/>
    <n v="0"/>
    <s v="Aisle"/>
  </r>
  <r>
    <s v="P2615"/>
    <s v="F38"/>
    <s v="United"/>
    <x v="2"/>
    <x v="1"/>
    <s v="07,04,2024  17:08:11"/>
    <n v="238"/>
    <s v="On-time"/>
    <n v="798"/>
    <n v="417.07"/>
    <n v="417.07"/>
    <n v="29"/>
    <s v="Female"/>
    <s v="Medium"/>
    <x v="3"/>
    <x v="0"/>
    <n v="1"/>
    <s v="Gold"/>
    <s v="Online"/>
    <n v="6.1"/>
    <n v="28"/>
    <n v="102"/>
    <n v="0"/>
    <n v="0"/>
    <s v="Window"/>
  </r>
  <r>
    <s v="P2616"/>
    <s v="F1561"/>
    <s v="Delta"/>
    <x v="6"/>
    <x v="2"/>
    <s v="04,06,2023  07:17:37"/>
    <n v="129"/>
    <s v="On-time"/>
    <n v="1650"/>
    <n v="455.4"/>
    <n v="455.4"/>
    <n v="60"/>
    <s v="Male"/>
    <s v="Low"/>
    <x v="2"/>
    <x v="0"/>
    <n v="1"/>
    <s v="None"/>
    <s v="Desk"/>
    <n v="8.1"/>
    <n v="5"/>
    <n v="38"/>
    <n v="0"/>
    <n v="0"/>
    <s v="Aisle"/>
  </r>
  <r>
    <s v="P2617"/>
    <s v="F51"/>
    <s v="United"/>
    <x v="1"/>
    <x v="5"/>
    <s v="29,11,2024  18:41:01"/>
    <n v="165"/>
    <s v="On-time"/>
    <n v="819"/>
    <n v="444.7"/>
    <n v="444.7"/>
    <n v="63"/>
    <s v="Male"/>
    <s v="Medium"/>
    <x v="0"/>
    <x v="2"/>
    <n v="1"/>
    <s v="Platinum"/>
    <s v="Online"/>
    <n v="6.6"/>
    <n v="66"/>
    <n v="116"/>
    <n v="0"/>
    <n v="0"/>
    <s v="Window"/>
  </r>
  <r>
    <s v="P2618"/>
    <s v="F545"/>
    <s v="JetBlue"/>
    <x v="1"/>
    <x v="0"/>
    <s v="10,10,2023  06:39:50"/>
    <n v="153"/>
    <s v="On-time"/>
    <n v="1702"/>
    <n v="528.38"/>
    <n v="528.38"/>
    <n v="39"/>
    <s v="Male"/>
    <s v="Low"/>
    <x v="3"/>
    <x v="0"/>
    <n v="1"/>
    <s v="None"/>
    <s v="Airport Kiosk"/>
    <n v="8"/>
    <n v="1"/>
    <n v="112"/>
    <n v="0"/>
    <n v="0"/>
    <s v="Window"/>
  </r>
  <r>
    <s v="P2619"/>
    <s v="F991"/>
    <s v="Delta"/>
    <x v="1"/>
    <x v="4"/>
    <s v="04,04,2024  15:11:42"/>
    <n v="263"/>
    <s v="On-time"/>
    <n v="1096"/>
    <n v="370.98"/>
    <n v="370.98"/>
    <n v="58"/>
    <s v="Male"/>
    <s v="Medium"/>
    <x v="2"/>
    <x v="1"/>
    <n v="1"/>
    <s v="Silver"/>
    <s v="Airport Kiosk"/>
    <n v="7"/>
    <n v="20"/>
    <n v="20"/>
    <n v="1"/>
    <n v="0"/>
    <s v="Aisle"/>
  </r>
  <r>
    <s v="P2620"/>
    <s v="F540"/>
    <s v="United"/>
    <x v="4"/>
    <x v="7"/>
    <s v="19,12,2023  20:19:36"/>
    <n v="207"/>
    <s v="On-time"/>
    <n v="642"/>
    <n v="398.94"/>
    <n v="398.94"/>
    <n v="76"/>
    <s v="Male"/>
    <s v="Low"/>
    <x v="0"/>
    <x v="2"/>
    <n v="0"/>
    <s v="None"/>
    <s v="Airport Kiosk"/>
    <n v="9.1999999999999993"/>
    <n v="0"/>
    <n v="101"/>
    <n v="0"/>
    <n v="0"/>
    <s v="Aisle"/>
  </r>
  <r>
    <s v="P2621"/>
    <s v="F419"/>
    <s v="Delta"/>
    <x v="1"/>
    <x v="7"/>
    <s v="10,11,2024  11:22:30"/>
    <n v="214"/>
    <s v="On-time"/>
    <n v="1065"/>
    <n v="419.22"/>
    <n v="419.22"/>
    <n v="40"/>
    <s v="Female"/>
    <s v="High"/>
    <x v="2"/>
    <x v="1"/>
    <n v="2"/>
    <s v="Silver"/>
    <s v="Airport Kiosk"/>
    <n v="7.4"/>
    <n v="35"/>
    <n v="38"/>
    <n v="0"/>
    <n v="0"/>
    <s v="Middle"/>
  </r>
  <r>
    <s v="P2622"/>
    <s v="F425"/>
    <s v="American Airlines"/>
    <x v="0"/>
    <x v="7"/>
    <s v="20,05,2024  17:36:52"/>
    <n v="146"/>
    <s v="On-time"/>
    <n v="1433"/>
    <n v="412.6"/>
    <n v="412.6"/>
    <n v="65"/>
    <s v="Male"/>
    <s v="High"/>
    <x v="2"/>
    <x v="1"/>
    <n v="1"/>
    <s v="None"/>
    <s v="Desk"/>
    <n v="6.1"/>
    <n v="23"/>
    <n v="76"/>
    <n v="0"/>
    <n v="0"/>
    <s v="Middle"/>
  </r>
  <r>
    <s v="P2623"/>
    <s v="F1263"/>
    <s v="American Airlines"/>
    <x v="1"/>
    <x v="1"/>
    <s v="01,05,2023  01:05:07"/>
    <n v="272"/>
    <s v="On-time"/>
    <n v="1157"/>
    <n v="334.03"/>
    <n v="334.03"/>
    <n v="36"/>
    <s v="Male"/>
    <s v="Medium"/>
    <x v="0"/>
    <x v="1"/>
    <n v="4"/>
    <s v="Silver"/>
    <s v="Online"/>
    <n v="5.0999999999999996"/>
    <n v="0"/>
    <n v="88"/>
    <n v="0"/>
    <n v="0"/>
    <s v="Middle"/>
  </r>
  <r>
    <s v="P2624"/>
    <s v="F54"/>
    <s v="American Airlines"/>
    <x v="1"/>
    <x v="7"/>
    <s v="02,11,2023  08:04:12"/>
    <n v="254"/>
    <s v="On-time"/>
    <n v="892"/>
    <n v="238.2"/>
    <n v="238.2"/>
    <n v="29"/>
    <s v="Male"/>
    <s v="High"/>
    <x v="2"/>
    <x v="1"/>
    <n v="1"/>
    <s v="None"/>
    <s v="Desk"/>
    <n v="8.8000000000000007"/>
    <n v="4"/>
    <n v="31"/>
    <n v="0"/>
    <n v="0"/>
    <s v="Aisle"/>
  </r>
  <r>
    <s v="P2625"/>
    <s v="F1993"/>
    <s v="Southwest"/>
    <x v="5"/>
    <x v="3"/>
    <s v="23,01,2024  13:06:18"/>
    <n v="85"/>
    <s v="On-time"/>
    <n v="969"/>
    <n v="226.34"/>
    <n v="226.34"/>
    <n v="28"/>
    <s v="Female"/>
    <s v="Low"/>
    <x v="1"/>
    <x v="0"/>
    <n v="0"/>
    <s v="Silver"/>
    <s v="Mobile App"/>
    <n v="8.1999999999999993"/>
    <n v="2"/>
    <n v="55"/>
    <n v="0"/>
    <n v="0"/>
    <s v="Window"/>
  </r>
  <r>
    <s v="P2626"/>
    <s v="F899"/>
    <s v="Delta"/>
    <x v="5"/>
    <x v="3"/>
    <s v="05,10,2023  20:04:00"/>
    <n v="160"/>
    <s v="On-time"/>
    <n v="1222"/>
    <n v="561.37"/>
    <n v="561.37"/>
    <n v="22"/>
    <s v="Male"/>
    <s v="Low"/>
    <x v="3"/>
    <x v="0"/>
    <n v="1"/>
    <s v="None"/>
    <s v="Airport Kiosk"/>
    <n v="7.3"/>
    <n v="4"/>
    <n v="6"/>
    <n v="0"/>
    <n v="1"/>
    <s v="Window"/>
  </r>
  <r>
    <s v="P2627"/>
    <s v="F1424"/>
    <s v="Southwest"/>
    <x v="5"/>
    <x v="1"/>
    <s v="24,11,2023  15:32:12"/>
    <n v="157"/>
    <s v="On-time"/>
    <n v="1252"/>
    <n v="220.75"/>
    <n v="220.75"/>
    <n v="24"/>
    <s v="Male"/>
    <s v="Medium"/>
    <x v="2"/>
    <x v="0"/>
    <n v="3"/>
    <s v="None"/>
    <s v="Desk"/>
    <n v="5.2"/>
    <n v="26"/>
    <n v="102"/>
    <n v="0"/>
    <n v="0"/>
    <s v="Window"/>
  </r>
  <r>
    <s v="P2628"/>
    <s v="F955"/>
    <s v="Delta"/>
    <x v="0"/>
    <x v="3"/>
    <s v="10,03,2024  01:27:48"/>
    <n v="91"/>
    <s v="On-time"/>
    <n v="837"/>
    <n v="352.14"/>
    <n v="352.14"/>
    <n v="56"/>
    <s v="Male"/>
    <s v="High"/>
    <x v="2"/>
    <x v="3"/>
    <n v="2"/>
    <s v="Silver"/>
    <s v="Desk"/>
    <n v="5.5"/>
    <n v="9"/>
    <n v="7"/>
    <n v="0"/>
    <n v="0"/>
    <s v="Middle"/>
  </r>
  <r>
    <s v="P2629"/>
    <s v="F1129"/>
    <s v="Delta"/>
    <x v="1"/>
    <x v="5"/>
    <s v="05,09,2024  19:37:23"/>
    <n v="109"/>
    <s v="On-time"/>
    <n v="1115"/>
    <n v="207.25"/>
    <n v="207.25"/>
    <n v="55"/>
    <s v="Male"/>
    <s v="Low"/>
    <x v="0"/>
    <x v="3"/>
    <n v="1"/>
    <s v="None"/>
    <s v="Airport Kiosk"/>
    <n v="5.5"/>
    <n v="9"/>
    <n v="37"/>
    <n v="0"/>
    <n v="1"/>
    <s v="Window"/>
  </r>
  <r>
    <s v="P2630"/>
    <s v="F508"/>
    <s v="American Airlines"/>
    <x v="4"/>
    <x v="2"/>
    <s v="14,06,2024  11:02:25"/>
    <n v="177"/>
    <s v="On-time"/>
    <n v="1294"/>
    <n v="284.77999999999997"/>
    <n v="284.77999999999997"/>
    <n v="44"/>
    <s v="Female"/>
    <s v="Medium"/>
    <x v="3"/>
    <x v="2"/>
    <n v="1"/>
    <s v="Silver"/>
    <s v="Airport Kiosk"/>
    <n v="6.8"/>
    <n v="30"/>
    <n v="53"/>
    <n v="0"/>
    <n v="0"/>
    <s v="Middle"/>
  </r>
  <r>
    <s v="P2631"/>
    <s v="F381"/>
    <s v="Delta"/>
    <x v="5"/>
    <x v="6"/>
    <s v="02,06,2024  18:33:57"/>
    <n v="162"/>
    <s v="Cancelled"/>
    <n v="878"/>
    <n v="359.91"/>
    <n v="359.91"/>
    <n v="67"/>
    <s v="Female"/>
    <s v="High"/>
    <x v="3"/>
    <x v="1"/>
    <n v="2"/>
    <s v="Platinum"/>
    <s v="Desk"/>
    <n v="9.3000000000000007"/>
    <n v="20"/>
    <n v="70"/>
    <n v="0"/>
    <n v="0"/>
    <s v="Middle"/>
  </r>
  <r>
    <s v="P2632"/>
    <s v="F567"/>
    <s v="Delta"/>
    <x v="2"/>
    <x v="6"/>
    <s v="08,09,2023  15:03:39"/>
    <n v="176"/>
    <s v="On-time"/>
    <n v="1348"/>
    <n v="434.7"/>
    <n v="434.7"/>
    <n v="70"/>
    <s v="Female"/>
    <s v="High"/>
    <x v="2"/>
    <x v="2"/>
    <n v="1"/>
    <s v="None"/>
    <s v="Online"/>
    <n v="10"/>
    <n v="8"/>
    <n v="44"/>
    <n v="0"/>
    <n v="0"/>
    <s v="Aisle"/>
  </r>
  <r>
    <s v="P2633"/>
    <s v="F1372"/>
    <s v="Delta"/>
    <x v="6"/>
    <x v="7"/>
    <s v="21,03,2024  09:42:26"/>
    <n v="196"/>
    <s v="On-time"/>
    <n v="953"/>
    <n v="315.64"/>
    <n v="315.64"/>
    <n v="38"/>
    <s v="Female"/>
    <s v="Low"/>
    <x v="2"/>
    <x v="0"/>
    <n v="0"/>
    <s v="Silver"/>
    <s v="Mobile App"/>
    <n v="5.9"/>
    <n v="22"/>
    <n v="104"/>
    <n v="0"/>
    <n v="0"/>
    <s v="Window"/>
  </r>
  <r>
    <s v="P2634"/>
    <s v="F218"/>
    <s v="Delta"/>
    <x v="2"/>
    <x v="6"/>
    <s v="21,12,2023  15:37:09"/>
    <n v="151"/>
    <s v="On-time"/>
    <n v="1446"/>
    <n v="322.08"/>
    <n v="322.08"/>
    <n v="75"/>
    <s v="Female"/>
    <s v="Medium"/>
    <x v="0"/>
    <x v="1"/>
    <n v="1"/>
    <s v="Silver"/>
    <s v="Online"/>
    <n v="7.7"/>
    <n v="5"/>
    <n v="2"/>
    <n v="0"/>
    <n v="0"/>
    <s v="Window"/>
  </r>
  <r>
    <s v="P2635"/>
    <s v="F979"/>
    <s v="American Airlines"/>
    <x v="3"/>
    <x v="2"/>
    <s v="04,06,2024  22:17:29"/>
    <n v="209"/>
    <s v="On-time"/>
    <n v="881"/>
    <n v="336.6"/>
    <n v="336.6"/>
    <n v="56"/>
    <s v="Female"/>
    <s v="Medium"/>
    <x v="0"/>
    <x v="1"/>
    <n v="0"/>
    <s v="Platinum"/>
    <s v="Desk"/>
    <n v="9.5"/>
    <n v="20"/>
    <n v="107"/>
    <n v="0"/>
    <n v="0"/>
    <s v="Aisle"/>
  </r>
  <r>
    <s v="P2636"/>
    <s v="F1500"/>
    <s v="Southwest"/>
    <x v="1"/>
    <x v="1"/>
    <s v="14,09,2023  12:35:22"/>
    <n v="172"/>
    <s v="On-time"/>
    <n v="1392"/>
    <n v="235.68"/>
    <n v="235.68"/>
    <n v="48"/>
    <s v="Female"/>
    <s v="Low"/>
    <x v="3"/>
    <x v="1"/>
    <n v="0"/>
    <s v="Gold"/>
    <s v="Mobile App"/>
    <n v="8.8000000000000007"/>
    <n v="1"/>
    <n v="43"/>
    <n v="0"/>
    <n v="0"/>
    <s v="Window"/>
  </r>
  <r>
    <s v="P2637"/>
    <s v="F221"/>
    <s v="United"/>
    <x v="4"/>
    <x v="4"/>
    <s v="23,09,2024  23:17:08"/>
    <n v="269"/>
    <s v="On-time"/>
    <n v="1588"/>
    <n v="305.87"/>
    <n v="305.87"/>
    <n v="42"/>
    <s v="Female"/>
    <s v="Medium"/>
    <x v="2"/>
    <x v="0"/>
    <n v="1"/>
    <s v="None"/>
    <s v="Online"/>
    <n v="8.8000000000000007"/>
    <n v="13"/>
    <n v="85"/>
    <n v="0"/>
    <n v="0"/>
    <s v="Window"/>
  </r>
  <r>
    <s v="P2638"/>
    <s v="F469"/>
    <s v="Delta"/>
    <x v="6"/>
    <x v="7"/>
    <s v="17,01,2024  08:47:12"/>
    <n v="58"/>
    <s v="On-time"/>
    <n v="849"/>
    <n v="261.33999999999997"/>
    <n v="261.33999999999997"/>
    <n v="56"/>
    <s v="Male"/>
    <s v="Medium"/>
    <x v="1"/>
    <x v="1"/>
    <n v="0"/>
    <s v="Platinum"/>
    <s v="Mobile App"/>
    <n v="7"/>
    <n v="3"/>
    <n v="25"/>
    <n v="0"/>
    <n v="0"/>
    <s v="Aisle"/>
  </r>
  <r>
    <s v="P2639"/>
    <s v="F692"/>
    <s v="Southwest"/>
    <x v="1"/>
    <x v="2"/>
    <s v="08,02,2024  14:05:40"/>
    <n v="77"/>
    <s v="On-time"/>
    <n v="1084"/>
    <n v="510.62"/>
    <n v="510.62"/>
    <n v="51"/>
    <s v="Female"/>
    <s v="Medium"/>
    <x v="3"/>
    <x v="1"/>
    <n v="0"/>
    <s v="None"/>
    <s v="Airport Kiosk"/>
    <n v="6.3"/>
    <n v="39"/>
    <n v="95"/>
    <n v="0"/>
    <n v="0"/>
    <s v="Aisle"/>
  </r>
  <r>
    <s v="P2640"/>
    <s v="F570"/>
    <s v="Delta"/>
    <x v="5"/>
    <x v="1"/>
    <s v="03,08,2024  06:43:20"/>
    <n v="64"/>
    <s v="On-time"/>
    <n v="877"/>
    <n v="311.72000000000003"/>
    <n v="311.72000000000003"/>
    <n v="77"/>
    <s v="Male"/>
    <s v="Medium"/>
    <x v="0"/>
    <x v="0"/>
    <n v="0"/>
    <s v="None"/>
    <s v="Online"/>
    <n v="6.2"/>
    <n v="8"/>
    <n v="99"/>
    <n v="0"/>
    <n v="0"/>
    <s v="Middle"/>
  </r>
  <r>
    <s v="P2641"/>
    <s v="F828"/>
    <s v="American Airlines"/>
    <x v="1"/>
    <x v="3"/>
    <s v="02,09,2024  21:04:09"/>
    <n v="84"/>
    <s v="On-time"/>
    <n v="764"/>
    <n v="335.96"/>
    <n v="335.96"/>
    <n v="24"/>
    <s v="Male"/>
    <s v="Low"/>
    <x v="2"/>
    <x v="1"/>
    <n v="1"/>
    <s v="None"/>
    <s v="Desk"/>
    <n v="7.4"/>
    <n v="4"/>
    <n v="119"/>
    <n v="0"/>
    <n v="0"/>
    <s v="Middle"/>
  </r>
  <r>
    <s v="P2642"/>
    <s v="F1526"/>
    <s v="Delta"/>
    <x v="7"/>
    <x v="4"/>
    <s v="18,03,2025  13:28:21"/>
    <n v="132"/>
    <s v="Delayed"/>
    <n v="999"/>
    <n v="400.65"/>
    <n v="400.65"/>
    <n v="36"/>
    <s v="Male"/>
    <s v="Low"/>
    <x v="1"/>
    <x v="2"/>
    <n v="1"/>
    <s v="Silver"/>
    <s v="Desk"/>
    <n v="8.6"/>
    <n v="10"/>
    <n v="22"/>
    <n v="0"/>
    <n v="0"/>
    <s v="Middle"/>
  </r>
  <r>
    <s v="P2643"/>
    <s v="F1280"/>
    <s v="JetBlue"/>
    <x v="5"/>
    <x v="0"/>
    <s v="06,01,2024  22:27:24"/>
    <n v="85"/>
    <s v="On-time"/>
    <n v="1106"/>
    <n v="290.66000000000003"/>
    <n v="290.66000000000003"/>
    <n v="25"/>
    <s v="Female"/>
    <s v="Medium"/>
    <x v="2"/>
    <x v="0"/>
    <n v="0"/>
    <s v="Silver"/>
    <s v="Online"/>
    <n v="6.5"/>
    <n v="2"/>
    <n v="0"/>
    <n v="0"/>
    <n v="0"/>
    <s v="Aisle"/>
  </r>
  <r>
    <s v="P2644"/>
    <s v="F629"/>
    <s v="Southwest"/>
    <x v="7"/>
    <x v="1"/>
    <s v="06,12,2023  02:51:59"/>
    <n v="161"/>
    <s v="On-time"/>
    <n v="1419"/>
    <n v="243.09"/>
    <n v="243.09"/>
    <n v="78"/>
    <s v="Female"/>
    <s v="Medium"/>
    <x v="2"/>
    <x v="1"/>
    <n v="1"/>
    <s v="Platinum"/>
    <s v="Online"/>
    <n v="7.3"/>
    <n v="0"/>
    <n v="117"/>
    <n v="0"/>
    <n v="0"/>
    <s v="Aisle"/>
  </r>
  <r>
    <s v="P2645"/>
    <s v="F18"/>
    <s v="American Airlines"/>
    <x v="7"/>
    <x v="3"/>
    <s v="12,12,2023  09:36:43"/>
    <n v="37"/>
    <s v="Delayed"/>
    <n v="1495"/>
    <n v="317.39"/>
    <n v="317.39"/>
    <n v="19"/>
    <s v="Male"/>
    <s v="High"/>
    <x v="0"/>
    <x v="3"/>
    <n v="2"/>
    <s v="None"/>
    <s v="Airport Kiosk"/>
    <n v="5.9"/>
    <n v="1"/>
    <n v="47"/>
    <n v="0"/>
    <n v="0"/>
    <s v="Middle"/>
  </r>
  <r>
    <s v="P2646"/>
    <s v="F1283"/>
    <s v="JetBlue"/>
    <x v="4"/>
    <x v="4"/>
    <s v="17,10,2023  17:56:57"/>
    <n v="151"/>
    <s v="On-time"/>
    <n v="859"/>
    <n v="356.12"/>
    <n v="356.12"/>
    <n v="56"/>
    <s v="Female"/>
    <s v="Medium"/>
    <x v="2"/>
    <x v="3"/>
    <n v="0"/>
    <s v="None"/>
    <s v="Desk"/>
    <n v="5.8"/>
    <n v="25"/>
    <n v="71"/>
    <n v="0"/>
    <n v="0"/>
    <s v="Aisle"/>
  </r>
  <r>
    <s v="P2647"/>
    <s v="F785"/>
    <s v="American Airlines"/>
    <x v="0"/>
    <x v="5"/>
    <s v="17,08,2024  21:25:10"/>
    <n v="96"/>
    <s v="Delayed"/>
    <n v="1140"/>
    <n v="470.46"/>
    <n v="470.46"/>
    <n v="34"/>
    <s v="Female"/>
    <s v="Medium"/>
    <x v="1"/>
    <x v="0"/>
    <n v="0"/>
    <s v="None"/>
    <s v="Mobile App"/>
    <n v="5.9"/>
    <n v="6"/>
    <n v="72"/>
    <n v="0"/>
    <n v="0"/>
    <s v="Middle"/>
  </r>
  <r>
    <s v="P2648"/>
    <s v="F1013"/>
    <s v="Delta"/>
    <x v="2"/>
    <x v="3"/>
    <s v="19,05,2024  19:36:52"/>
    <n v="152"/>
    <s v="On-time"/>
    <n v="1634"/>
    <n v="274.93"/>
    <n v="274.93"/>
    <n v="71"/>
    <s v="Female"/>
    <s v="Medium"/>
    <x v="3"/>
    <x v="0"/>
    <n v="2"/>
    <s v="None"/>
    <s v="Online"/>
    <n v="7.7"/>
    <n v="13"/>
    <n v="40"/>
    <n v="0"/>
    <n v="0"/>
    <s v="Middle"/>
  </r>
  <r>
    <s v="P2649"/>
    <s v="F571"/>
    <s v="American Airlines"/>
    <x v="6"/>
    <x v="7"/>
    <s v="08,09,2023  21:55:59"/>
    <n v="199"/>
    <s v="Delayed"/>
    <n v="875"/>
    <n v="367"/>
    <n v="367"/>
    <n v="31"/>
    <s v="Male"/>
    <s v="Medium"/>
    <x v="3"/>
    <x v="0"/>
    <n v="0"/>
    <s v="Gold"/>
    <s v="Mobile App"/>
    <n v="4.5"/>
    <n v="7"/>
    <n v="45"/>
    <n v="0"/>
    <n v="0"/>
    <s v="Middle"/>
  </r>
  <r>
    <s v="P2650"/>
    <s v="F920"/>
    <s v="Delta"/>
    <x v="3"/>
    <x v="7"/>
    <s v="06,12,2024  23:19:55"/>
    <n v="129"/>
    <s v="On-time"/>
    <n v="1222"/>
    <n v="263.02999999999997"/>
    <n v="263.02999999999997"/>
    <n v="38"/>
    <s v="Male"/>
    <s v="Low"/>
    <x v="0"/>
    <x v="0"/>
    <n v="1"/>
    <s v="Silver"/>
    <s v="Desk"/>
    <n v="8"/>
    <n v="8"/>
    <n v="5"/>
    <n v="0"/>
    <n v="0"/>
    <s v="Window"/>
  </r>
  <r>
    <s v="P2651"/>
    <s v="F535"/>
    <s v="American Airlines"/>
    <x v="1"/>
    <x v="2"/>
    <s v="05,10,2024  02:28:32"/>
    <n v="148"/>
    <s v="On-time"/>
    <n v="1313"/>
    <n v="366.04"/>
    <n v="366.04"/>
    <n v="36"/>
    <s v="Male"/>
    <s v="Low"/>
    <x v="2"/>
    <x v="1"/>
    <n v="1"/>
    <s v="Silver"/>
    <s v="Online"/>
    <n v="10"/>
    <n v="7"/>
    <n v="18"/>
    <n v="0"/>
    <n v="0"/>
    <s v="Middle"/>
  </r>
  <r>
    <s v="P2652"/>
    <s v="F1035"/>
    <s v="Delta"/>
    <x v="3"/>
    <x v="0"/>
    <s v="11,02,2024  11:10:20"/>
    <n v="189"/>
    <s v="On-time"/>
    <n v="723"/>
    <n v="382.26"/>
    <n v="382.26"/>
    <n v="38"/>
    <s v="Male"/>
    <s v="Medium"/>
    <x v="0"/>
    <x v="2"/>
    <n v="1"/>
    <s v="Silver"/>
    <s v="Online"/>
    <n v="7.6"/>
    <n v="3"/>
    <n v="67"/>
    <n v="0"/>
    <n v="1"/>
    <s v="Aisle"/>
  </r>
  <r>
    <s v="P2653"/>
    <s v="F1624"/>
    <s v="JetBlue"/>
    <x v="7"/>
    <x v="6"/>
    <s v="24,11,2024  11:17:46"/>
    <n v="240"/>
    <s v="Delayed"/>
    <n v="1083"/>
    <n v="346.53"/>
    <n v="346.53"/>
    <n v="72"/>
    <s v="Female"/>
    <s v="High"/>
    <x v="3"/>
    <x v="1"/>
    <n v="1"/>
    <s v="None"/>
    <s v="Airport Kiosk"/>
    <n v="9.6"/>
    <n v="4"/>
    <n v="116"/>
    <n v="0"/>
    <n v="0"/>
    <s v="Window"/>
  </r>
  <r>
    <s v="P2654"/>
    <s v="F71"/>
    <s v="United"/>
    <x v="3"/>
    <x v="3"/>
    <s v="07,10,2023  21:26:21"/>
    <n v="107"/>
    <s v="On-time"/>
    <n v="1381"/>
    <n v="538.61"/>
    <n v="538.61"/>
    <n v="50"/>
    <s v="Male"/>
    <s v="Low"/>
    <x v="3"/>
    <x v="0"/>
    <n v="1"/>
    <s v="Gold"/>
    <s v="Desk"/>
    <n v="9.4"/>
    <n v="6"/>
    <n v="32"/>
    <n v="0"/>
    <n v="0"/>
    <s v="Window"/>
  </r>
  <r>
    <s v="P2655"/>
    <s v="F1043"/>
    <s v="JetBlue"/>
    <x v="1"/>
    <x v="2"/>
    <s v="19,11,2023  04:32:45"/>
    <n v="163"/>
    <s v="On-time"/>
    <n v="832"/>
    <n v="537.21"/>
    <n v="537.21"/>
    <n v="34"/>
    <s v="Female"/>
    <s v="Low"/>
    <x v="0"/>
    <x v="0"/>
    <n v="0"/>
    <s v="None"/>
    <s v="Mobile App"/>
    <n v="7.2"/>
    <n v="4"/>
    <n v="63"/>
    <n v="0"/>
    <n v="0"/>
    <s v="Aisle"/>
  </r>
  <r>
    <s v="P2656"/>
    <s v="F1698"/>
    <s v="Southwest"/>
    <x v="0"/>
    <x v="7"/>
    <s v="17,11,2023  06:40:20"/>
    <n v="183"/>
    <s v="On-time"/>
    <n v="1360"/>
    <n v="367.58"/>
    <n v="367.58"/>
    <n v="58"/>
    <s v="Male"/>
    <s v="Medium"/>
    <x v="0"/>
    <x v="1"/>
    <n v="2"/>
    <s v="None"/>
    <s v="Airport Kiosk"/>
    <n v="5.6"/>
    <n v="16"/>
    <n v="78"/>
    <n v="0"/>
    <n v="1"/>
    <s v="Aisle"/>
  </r>
  <r>
    <s v="P2657"/>
    <s v="F818"/>
    <s v="JetBlue"/>
    <x v="5"/>
    <x v="4"/>
    <s v="16,07,2024  19:53:36"/>
    <n v="151"/>
    <s v="On-time"/>
    <n v="844"/>
    <n v="341.76"/>
    <n v="341.76"/>
    <n v="19"/>
    <s v="Female"/>
    <s v="Medium"/>
    <x v="3"/>
    <x v="0"/>
    <n v="1"/>
    <s v="Gold"/>
    <s v="Desk"/>
    <n v="6"/>
    <n v="22"/>
    <n v="88"/>
    <n v="0"/>
    <n v="0"/>
    <s v="Aisle"/>
  </r>
  <r>
    <s v="P2658"/>
    <s v="F525"/>
    <s v="United"/>
    <x v="1"/>
    <x v="7"/>
    <s v="26,12,2024  13:06:13"/>
    <n v="99"/>
    <s v="On-time"/>
    <n v="878"/>
    <n v="231.73"/>
    <n v="231.73"/>
    <n v="78"/>
    <s v="Male"/>
    <s v="High"/>
    <x v="3"/>
    <x v="1"/>
    <n v="0"/>
    <s v="None"/>
    <s v="Airport Kiosk"/>
    <n v="6.6"/>
    <n v="14"/>
    <n v="22"/>
    <n v="0"/>
    <n v="1"/>
    <s v="Aisle"/>
  </r>
  <r>
    <s v="P2659"/>
    <s v="F25"/>
    <s v="American Airlines"/>
    <x v="1"/>
    <x v="5"/>
    <s v="27,03,2025  14:29:38"/>
    <n v="126"/>
    <s v="On-time"/>
    <n v="1002"/>
    <n v="427.27"/>
    <n v="427.27"/>
    <n v="67"/>
    <s v="Female"/>
    <s v="Medium"/>
    <x v="0"/>
    <x v="2"/>
    <n v="0"/>
    <s v="None"/>
    <s v="Desk"/>
    <n v="6.9"/>
    <n v="3"/>
    <n v="42"/>
    <n v="0"/>
    <n v="0"/>
    <s v="Middle"/>
  </r>
  <r>
    <s v="P2660"/>
    <s v="F123"/>
    <s v="United"/>
    <x v="0"/>
    <x v="1"/>
    <s v="24,07,2024  19:01:27"/>
    <n v="195"/>
    <s v="On-time"/>
    <n v="1055"/>
    <n v="421.92"/>
    <n v="421.92"/>
    <n v="75"/>
    <s v="Male"/>
    <s v="High"/>
    <x v="2"/>
    <x v="1"/>
    <n v="2"/>
    <s v="Silver"/>
    <s v="Online"/>
    <n v="6.4"/>
    <n v="15"/>
    <n v="74"/>
    <n v="0"/>
    <n v="0"/>
    <s v="Aisle"/>
  </r>
  <r>
    <s v="P2661"/>
    <s v="F978"/>
    <s v="JetBlue"/>
    <x v="2"/>
    <x v="2"/>
    <s v="23,08,2024  16:17:00"/>
    <n v="151"/>
    <s v="On-time"/>
    <n v="969"/>
    <n v="486.52"/>
    <n v="486.52"/>
    <n v="21"/>
    <s v="Male"/>
    <s v="Medium"/>
    <x v="1"/>
    <x v="1"/>
    <n v="1"/>
    <s v="None"/>
    <s v="Desk"/>
    <n v="5"/>
    <n v="4"/>
    <n v="58"/>
    <n v="0"/>
    <n v="0"/>
    <s v="Middle"/>
  </r>
  <r>
    <s v="P2662"/>
    <s v="F1131"/>
    <s v="Delta"/>
    <x v="4"/>
    <x v="6"/>
    <s v="13,05,2024  13:00:56"/>
    <n v="157"/>
    <s v="On-time"/>
    <n v="1809"/>
    <n v="442.18"/>
    <n v="442.18"/>
    <n v="78"/>
    <s v="Female"/>
    <s v="Low"/>
    <x v="3"/>
    <x v="0"/>
    <n v="2"/>
    <s v="Silver"/>
    <s v="Mobile App"/>
    <n v="8.3000000000000007"/>
    <n v="17"/>
    <n v="57"/>
    <n v="0"/>
    <n v="0"/>
    <s v="Window"/>
  </r>
  <r>
    <s v="P2663"/>
    <s v="F1585"/>
    <s v="Delta"/>
    <x v="7"/>
    <x v="5"/>
    <s v="25,01,2024  21:29:25"/>
    <n v="125"/>
    <s v="On-time"/>
    <n v="1359"/>
    <n v="308.14"/>
    <n v="308.14"/>
    <n v="28"/>
    <s v="Female"/>
    <s v="Low"/>
    <x v="1"/>
    <x v="2"/>
    <n v="0"/>
    <s v="None"/>
    <s v="Airport Kiosk"/>
    <n v="8"/>
    <n v="22"/>
    <n v="41"/>
    <n v="0"/>
    <n v="0"/>
    <s v="Middle"/>
  </r>
  <r>
    <s v="P2664"/>
    <s v="F1280"/>
    <s v="Delta"/>
    <x v="7"/>
    <x v="5"/>
    <s v="16,10,2023  13:11:05"/>
    <n v="142"/>
    <s v="On-time"/>
    <n v="1241"/>
    <n v="296.05"/>
    <n v="296.05"/>
    <n v="18"/>
    <s v="Female"/>
    <s v="Medium"/>
    <x v="0"/>
    <x v="1"/>
    <n v="0"/>
    <s v="Silver"/>
    <s v="Mobile App"/>
    <n v="6.2"/>
    <n v="4"/>
    <n v="40"/>
    <n v="0"/>
    <n v="0"/>
    <s v="Middle"/>
  </r>
  <r>
    <s v="P2665"/>
    <s v="F1284"/>
    <s v="Delta"/>
    <x v="1"/>
    <x v="0"/>
    <s v="20,09,2023  14:32:43"/>
    <n v="187"/>
    <s v="Cancelled"/>
    <n v="1211"/>
    <n v="332.79"/>
    <n v="332.79"/>
    <n v="58"/>
    <s v="Male"/>
    <s v="Medium"/>
    <x v="0"/>
    <x v="0"/>
    <n v="1"/>
    <s v="None"/>
    <s v="Online"/>
    <n v="6.9"/>
    <n v="24"/>
    <n v="69"/>
    <n v="0"/>
    <n v="0"/>
    <s v="Middle"/>
  </r>
  <r>
    <s v="P2666"/>
    <s v="F606"/>
    <s v="Southwest"/>
    <x v="0"/>
    <x v="4"/>
    <s v="23,10,2024  21:29:28"/>
    <n v="241"/>
    <s v="On-time"/>
    <n v="1123"/>
    <n v="316.66000000000003"/>
    <n v="316.66000000000003"/>
    <n v="57"/>
    <s v="Female"/>
    <s v="High"/>
    <x v="0"/>
    <x v="1"/>
    <n v="0"/>
    <s v="Gold"/>
    <s v="Airport Kiosk"/>
    <n v="6.8"/>
    <n v="4"/>
    <n v="77"/>
    <n v="0"/>
    <n v="0"/>
    <s v="Middle"/>
  </r>
  <r>
    <s v="P2667"/>
    <s v="F1604"/>
    <s v="Delta"/>
    <x v="1"/>
    <x v="3"/>
    <s v="19,10,2023  14:18:42"/>
    <n v="200"/>
    <s v="On-time"/>
    <n v="1362"/>
    <n v="347.51"/>
    <n v="347.51"/>
    <n v="58"/>
    <s v="Female"/>
    <s v="Medium"/>
    <x v="2"/>
    <x v="1"/>
    <n v="1"/>
    <s v="Silver"/>
    <s v="Online"/>
    <n v="5.8"/>
    <n v="13"/>
    <n v="49"/>
    <n v="0"/>
    <n v="0"/>
    <s v="Middle"/>
  </r>
  <r>
    <s v="P2668"/>
    <s v="F59"/>
    <s v="United"/>
    <x v="7"/>
    <x v="1"/>
    <s v="03,11,2023  02:25:27"/>
    <n v="179"/>
    <s v="On-time"/>
    <n v="1435"/>
    <n v="212.89"/>
    <n v="212.89"/>
    <n v="78"/>
    <s v="Male"/>
    <s v="High"/>
    <x v="2"/>
    <x v="1"/>
    <n v="0"/>
    <s v="None"/>
    <s v="Online"/>
    <n v="8"/>
    <n v="0"/>
    <n v="17"/>
    <n v="0"/>
    <n v="0"/>
    <s v="Window"/>
  </r>
  <r>
    <s v="P2669"/>
    <s v="F923"/>
    <s v="United"/>
    <x v="0"/>
    <x v="3"/>
    <s v="24,03,2025  17:19:49"/>
    <n v="192"/>
    <s v="On-time"/>
    <n v="1143"/>
    <n v="451.03"/>
    <n v="451.03"/>
    <n v="77"/>
    <s v="Male"/>
    <s v="Low"/>
    <x v="3"/>
    <x v="2"/>
    <n v="1"/>
    <s v="Gold"/>
    <s v="Online"/>
    <n v="6.9"/>
    <n v="19"/>
    <n v="20"/>
    <n v="0"/>
    <n v="0"/>
    <s v="Window"/>
  </r>
  <r>
    <s v="P2670"/>
    <s v="F1562"/>
    <s v="Delta"/>
    <x v="1"/>
    <x v="2"/>
    <s v="07,10,2023  06:23:01"/>
    <n v="267"/>
    <s v="Delayed"/>
    <n v="1199"/>
    <n v="309.66000000000003"/>
    <n v="309.66000000000003"/>
    <n v="18"/>
    <s v="Male"/>
    <s v="Medium"/>
    <x v="2"/>
    <x v="1"/>
    <n v="1"/>
    <s v="Silver"/>
    <s v="Desk"/>
    <n v="6.1"/>
    <n v="6"/>
    <n v="94"/>
    <n v="0"/>
    <n v="0"/>
    <s v="Window"/>
  </r>
  <r>
    <s v="P2671"/>
    <s v="F1075"/>
    <s v="United"/>
    <x v="1"/>
    <x v="6"/>
    <s v="20,02,2025  16:47:09"/>
    <n v="130"/>
    <s v="On-time"/>
    <n v="1527"/>
    <n v="401.63"/>
    <n v="401.63"/>
    <n v="63"/>
    <s v="Female"/>
    <s v="Medium"/>
    <x v="0"/>
    <x v="3"/>
    <n v="1"/>
    <s v="Gold"/>
    <s v="Mobile App"/>
    <n v="5.4"/>
    <n v="31"/>
    <n v="114"/>
    <n v="0"/>
    <n v="0"/>
    <s v="Window"/>
  </r>
  <r>
    <s v="P2672"/>
    <s v="F1629"/>
    <s v="American Airlines"/>
    <x v="3"/>
    <x v="3"/>
    <s v="29,11,2024  20:21:48"/>
    <n v="228"/>
    <s v="On-time"/>
    <n v="1544"/>
    <n v="393.51"/>
    <n v="393.51"/>
    <n v="61"/>
    <s v="Male"/>
    <s v="Medium"/>
    <x v="1"/>
    <x v="0"/>
    <n v="0"/>
    <s v="None"/>
    <s v="Online"/>
    <n v="5.7"/>
    <n v="5"/>
    <n v="11"/>
    <n v="0"/>
    <n v="0"/>
    <s v="Aisle"/>
  </r>
  <r>
    <s v="P2673"/>
    <s v="F1044"/>
    <s v="Delta"/>
    <x v="1"/>
    <x v="3"/>
    <s v="16,11,2023  09:30:26"/>
    <n v="293"/>
    <s v="On-time"/>
    <n v="879"/>
    <n v="351.3"/>
    <n v="351.3"/>
    <n v="42"/>
    <s v="Male"/>
    <s v="Low"/>
    <x v="3"/>
    <x v="0"/>
    <n v="1"/>
    <s v="Silver"/>
    <s v="Mobile App"/>
    <n v="7.6"/>
    <n v="6"/>
    <n v="32"/>
    <n v="0"/>
    <n v="0"/>
    <s v="Window"/>
  </r>
  <r>
    <s v="P2674"/>
    <s v="F976"/>
    <s v="Southwest"/>
    <x v="7"/>
    <x v="4"/>
    <s v="15,11,2024  15:30:56"/>
    <n v="131"/>
    <s v="Delayed"/>
    <n v="1254"/>
    <n v="488.56"/>
    <n v="488.56"/>
    <n v="27"/>
    <s v="Female"/>
    <s v="Medium"/>
    <x v="0"/>
    <x v="1"/>
    <n v="1"/>
    <s v="Silver"/>
    <s v="Desk"/>
    <n v="8.6"/>
    <n v="2"/>
    <n v="51"/>
    <n v="0"/>
    <n v="0"/>
    <s v="Aisle"/>
  </r>
  <r>
    <s v="P2675"/>
    <s v="F1280"/>
    <s v="United"/>
    <x v="1"/>
    <x v="7"/>
    <s v="28,01,2024  04:24:06"/>
    <n v="67"/>
    <s v="On-time"/>
    <n v="1245"/>
    <n v="410.86"/>
    <n v="410.86"/>
    <n v="61"/>
    <s v="Female"/>
    <s v="High"/>
    <x v="3"/>
    <x v="1"/>
    <n v="0"/>
    <s v="None"/>
    <s v="Mobile App"/>
    <n v="5.8"/>
    <n v="6"/>
    <n v="60"/>
    <n v="1"/>
    <n v="0"/>
    <s v="Aisle"/>
  </r>
  <r>
    <s v="P2676"/>
    <s v="F304"/>
    <s v="Southwest"/>
    <x v="4"/>
    <x v="2"/>
    <s v="22,08,2023  03:24:54"/>
    <n v="158"/>
    <s v="On-time"/>
    <n v="994"/>
    <n v="438.75"/>
    <n v="438.75"/>
    <n v="27"/>
    <s v="Male"/>
    <s v="Medium"/>
    <x v="1"/>
    <x v="1"/>
    <n v="1"/>
    <s v="None"/>
    <s v="Airport Kiosk"/>
    <n v="7.5"/>
    <n v="13"/>
    <n v="104"/>
    <n v="0"/>
    <n v="0"/>
    <s v="Aisle"/>
  </r>
  <r>
    <s v="P2677"/>
    <s v="F696"/>
    <s v="American Airlines"/>
    <x v="6"/>
    <x v="1"/>
    <s v="14,02,2024  04:10:21"/>
    <n v="304"/>
    <s v="Delayed"/>
    <n v="1343"/>
    <n v="219.42"/>
    <n v="219.42"/>
    <n v="38"/>
    <s v="Female"/>
    <s v="Medium"/>
    <x v="1"/>
    <x v="0"/>
    <n v="3"/>
    <s v="Platinum"/>
    <s v="Mobile App"/>
    <n v="8.5"/>
    <n v="25"/>
    <n v="86"/>
    <n v="0"/>
    <n v="0"/>
    <s v="Aisle"/>
  </r>
  <r>
    <s v="P2678"/>
    <s v="F922"/>
    <s v="Southwest"/>
    <x v="2"/>
    <x v="3"/>
    <s v="01,12,2023  15:23:16"/>
    <n v="158"/>
    <s v="Delayed"/>
    <n v="724"/>
    <n v="266.35000000000002"/>
    <n v="266.35000000000002"/>
    <n v="32"/>
    <s v="Male"/>
    <s v="High"/>
    <x v="1"/>
    <x v="1"/>
    <n v="2"/>
    <s v="Gold"/>
    <s v="Airport Kiosk"/>
    <n v="7"/>
    <n v="4"/>
    <n v="4"/>
    <n v="0"/>
    <n v="0"/>
    <s v="Window"/>
  </r>
  <r>
    <s v="P2679"/>
    <s v="F86"/>
    <s v="Delta"/>
    <x v="4"/>
    <x v="5"/>
    <s v="24,11,2024  06:32:28"/>
    <n v="242"/>
    <s v="On-time"/>
    <n v="1305"/>
    <n v="499.38"/>
    <n v="499.38"/>
    <n v="33"/>
    <s v="Female"/>
    <s v="Medium"/>
    <x v="0"/>
    <x v="1"/>
    <n v="0"/>
    <s v="None"/>
    <s v="Airport Kiosk"/>
    <n v="7.6"/>
    <n v="19"/>
    <n v="87"/>
    <n v="0"/>
    <n v="0"/>
    <s v="Aisle"/>
  </r>
  <r>
    <s v="P2680"/>
    <s v="F91"/>
    <s v="United"/>
    <x v="5"/>
    <x v="3"/>
    <s v="23,11,2024  01:27:28"/>
    <n v="152"/>
    <s v="On-time"/>
    <n v="877"/>
    <n v="313.58"/>
    <n v="313.58"/>
    <n v="35"/>
    <s v="Female"/>
    <s v="Medium"/>
    <x v="3"/>
    <x v="0"/>
    <n v="1"/>
    <s v="Platinum"/>
    <s v="Airport Kiosk"/>
    <n v="7.8"/>
    <n v="8"/>
    <n v="87"/>
    <n v="0"/>
    <n v="1"/>
    <s v="Aisle"/>
  </r>
  <r>
    <s v="P2681"/>
    <s v="F561"/>
    <s v="Delta"/>
    <x v="3"/>
    <x v="3"/>
    <s v="20,03,2024  23:52:24"/>
    <n v="203"/>
    <s v="Cancelled"/>
    <n v="1048"/>
    <n v="513.89"/>
    <n v="513.89"/>
    <n v="42"/>
    <s v="Female"/>
    <s v="Medium"/>
    <x v="3"/>
    <x v="2"/>
    <n v="0"/>
    <s v="Silver"/>
    <s v="Mobile App"/>
    <n v="5.3"/>
    <n v="3"/>
    <n v="113"/>
    <n v="0"/>
    <n v="0"/>
    <s v="Aisle"/>
  </r>
  <r>
    <s v="P2682"/>
    <s v="F1525"/>
    <s v="Southwest"/>
    <x v="7"/>
    <x v="1"/>
    <s v="03,10,2023  16:45:04"/>
    <n v="217"/>
    <s v="On-time"/>
    <n v="1327"/>
    <n v="324.39999999999998"/>
    <n v="324.39999999999998"/>
    <n v="42"/>
    <s v="Male"/>
    <s v="Medium"/>
    <x v="3"/>
    <x v="0"/>
    <n v="2"/>
    <s v="None"/>
    <s v="Mobile App"/>
    <n v="7"/>
    <n v="0"/>
    <n v="39"/>
    <n v="0"/>
    <n v="0"/>
    <s v="Aisle"/>
  </r>
  <r>
    <s v="P2683"/>
    <s v="F1869"/>
    <s v="United"/>
    <x v="2"/>
    <x v="0"/>
    <s v="16,11,2024  22:17:17"/>
    <n v="185"/>
    <s v="On-time"/>
    <n v="1087"/>
    <n v="191.36"/>
    <n v="191.36"/>
    <n v="59"/>
    <s v="Male"/>
    <s v="Medium"/>
    <x v="1"/>
    <x v="1"/>
    <n v="1"/>
    <s v="None"/>
    <s v="Online"/>
    <n v="6.5"/>
    <n v="5"/>
    <n v="13"/>
    <n v="0"/>
    <n v="0"/>
    <s v="Middle"/>
  </r>
  <r>
    <s v="P2684"/>
    <s v="F267"/>
    <s v="Delta"/>
    <x v="3"/>
    <x v="3"/>
    <s v="05,10,2023  11:20:43"/>
    <n v="152"/>
    <s v="On-time"/>
    <n v="1224"/>
    <n v="548.09"/>
    <n v="548.09"/>
    <n v="30"/>
    <s v="Male"/>
    <s v="Medium"/>
    <x v="2"/>
    <x v="1"/>
    <n v="0"/>
    <s v="None"/>
    <s v="Mobile App"/>
    <n v="7"/>
    <n v="18"/>
    <n v="95"/>
    <n v="0"/>
    <n v="0"/>
    <s v="Middle"/>
  </r>
  <r>
    <s v="P2685"/>
    <s v="F1927"/>
    <s v="American Airlines"/>
    <x v="2"/>
    <x v="2"/>
    <s v="27,10,2023  19:37:21"/>
    <n v="219"/>
    <s v="Delayed"/>
    <n v="1047"/>
    <n v="273.69"/>
    <n v="273.69"/>
    <n v="63"/>
    <s v="Male"/>
    <s v="High"/>
    <x v="0"/>
    <x v="1"/>
    <n v="1"/>
    <s v="None"/>
    <s v="Airport Kiosk"/>
    <n v="4.9000000000000004"/>
    <n v="26"/>
    <n v="87"/>
    <n v="0"/>
    <n v="0"/>
    <s v="Middle"/>
  </r>
  <r>
    <s v="P2686"/>
    <s v="F776"/>
    <s v="Southwest"/>
    <x v="5"/>
    <x v="7"/>
    <s v="10,04,2025  08:19:59"/>
    <n v="274"/>
    <s v="On-time"/>
    <n v="996"/>
    <n v="369.87"/>
    <n v="369.87"/>
    <n v="64"/>
    <s v="Male"/>
    <s v="Medium"/>
    <x v="0"/>
    <x v="1"/>
    <n v="1"/>
    <s v="Gold"/>
    <s v="Online"/>
    <n v="4.7"/>
    <n v="6"/>
    <n v="56"/>
    <n v="0"/>
    <n v="0"/>
    <s v="Middle"/>
  </r>
  <r>
    <s v="P2687"/>
    <s v="F1392"/>
    <s v="Southwest"/>
    <x v="6"/>
    <x v="0"/>
    <s v="19,10,2024  21:21:10"/>
    <n v="265"/>
    <s v="Delayed"/>
    <n v="825"/>
    <n v="393.67"/>
    <n v="393.67"/>
    <n v="47"/>
    <s v="Male"/>
    <s v="Medium"/>
    <x v="2"/>
    <x v="1"/>
    <n v="1"/>
    <s v="None"/>
    <s v="Mobile App"/>
    <n v="4.8"/>
    <n v="25"/>
    <n v="24"/>
    <n v="0"/>
    <n v="0"/>
    <s v="Middle"/>
  </r>
  <r>
    <s v="P2688"/>
    <s v="F941"/>
    <s v="United"/>
    <x v="5"/>
    <x v="7"/>
    <s v="24,12,2024  16:08:32"/>
    <n v="214"/>
    <s v="On-time"/>
    <n v="1287"/>
    <n v="417.84"/>
    <n v="417.84"/>
    <n v="52"/>
    <s v="Male"/>
    <s v="Low"/>
    <x v="3"/>
    <x v="1"/>
    <n v="2"/>
    <s v="Gold"/>
    <s v="Online"/>
    <n v="8.1999999999999993"/>
    <n v="1"/>
    <n v="40"/>
    <n v="0"/>
    <n v="0"/>
    <s v="Window"/>
  </r>
  <r>
    <s v="P2689"/>
    <s v="F1672"/>
    <s v="JetBlue"/>
    <x v="6"/>
    <x v="7"/>
    <s v="20,04,2024  18:58:28"/>
    <n v="168"/>
    <s v="Delayed"/>
    <n v="1272"/>
    <n v="408.65"/>
    <n v="408.65"/>
    <n v="66"/>
    <s v="Male"/>
    <s v="Low"/>
    <x v="3"/>
    <x v="1"/>
    <n v="0"/>
    <s v="None"/>
    <s v="Mobile App"/>
    <n v="7.9"/>
    <n v="9"/>
    <n v="32"/>
    <n v="0"/>
    <n v="1"/>
    <s v="Middle"/>
  </r>
  <r>
    <s v="P2690"/>
    <s v="F1331"/>
    <s v="American Airlines"/>
    <x v="7"/>
    <x v="0"/>
    <s v="08,04,2025  17:12:01"/>
    <n v="240"/>
    <s v="Delayed"/>
    <n v="1175"/>
    <n v="224.33"/>
    <n v="224.33"/>
    <n v="46"/>
    <s v="Female"/>
    <s v="Medium"/>
    <x v="2"/>
    <x v="0"/>
    <n v="0"/>
    <s v="None"/>
    <s v="Desk"/>
    <n v="4.5"/>
    <n v="6"/>
    <n v="34"/>
    <n v="0"/>
    <n v="0"/>
    <s v="Aisle"/>
  </r>
  <r>
    <s v="P2691"/>
    <s v="F1336"/>
    <s v="Delta"/>
    <x v="7"/>
    <x v="0"/>
    <s v="15,03,2025  20:46:48"/>
    <n v="191"/>
    <s v="On-time"/>
    <n v="1251"/>
    <n v="372.73"/>
    <n v="372.73"/>
    <n v="64"/>
    <s v="Female"/>
    <s v="Medium"/>
    <x v="0"/>
    <x v="2"/>
    <n v="0"/>
    <s v="Silver"/>
    <s v="Mobile App"/>
    <n v="4"/>
    <n v="7"/>
    <n v="67"/>
    <n v="0"/>
    <n v="1"/>
    <s v="Aisle"/>
  </r>
  <r>
    <s v="P2692"/>
    <s v="F976"/>
    <s v="American Airlines"/>
    <x v="2"/>
    <x v="7"/>
    <s v="27,06,2024  02:42:27"/>
    <n v="121"/>
    <s v="On-time"/>
    <n v="1342"/>
    <n v="413.91"/>
    <n v="413.91"/>
    <n v="64"/>
    <s v="Male"/>
    <s v="Medium"/>
    <x v="3"/>
    <x v="0"/>
    <n v="1"/>
    <s v="None"/>
    <s v="Mobile App"/>
    <n v="7"/>
    <n v="17"/>
    <n v="82"/>
    <n v="0"/>
    <n v="0"/>
    <s v="Middle"/>
  </r>
  <r>
    <s v="P2693"/>
    <s v="F640"/>
    <s v="United"/>
    <x v="3"/>
    <x v="1"/>
    <s v="19,06,2023  01:23:12"/>
    <n v="168"/>
    <s v="On-time"/>
    <n v="1216"/>
    <n v="231.87"/>
    <n v="231.87"/>
    <n v="43"/>
    <s v="Female"/>
    <s v="High"/>
    <x v="2"/>
    <x v="1"/>
    <n v="4"/>
    <s v="Platinum"/>
    <s v="Desk"/>
    <n v="7"/>
    <n v="13"/>
    <n v="83"/>
    <n v="0"/>
    <n v="0"/>
    <s v="Middle"/>
  </r>
  <r>
    <s v="P2694"/>
    <s v="F450"/>
    <s v="JetBlue"/>
    <x v="6"/>
    <x v="2"/>
    <s v="15,07,2024  23:12:34"/>
    <n v="130"/>
    <s v="On-time"/>
    <n v="1265"/>
    <n v="229.25"/>
    <n v="229.25"/>
    <n v="68"/>
    <s v="Female"/>
    <s v="Medium"/>
    <x v="1"/>
    <x v="1"/>
    <n v="0"/>
    <s v="Silver"/>
    <s v="Desk"/>
    <n v="9.5"/>
    <n v="16"/>
    <n v="23"/>
    <n v="0"/>
    <n v="0"/>
    <s v="Aisle"/>
  </r>
  <r>
    <s v="P2695"/>
    <s v="F1667"/>
    <s v="Delta"/>
    <x v="0"/>
    <x v="4"/>
    <s v="10,02,2024  11:34:36"/>
    <n v="234"/>
    <s v="On-time"/>
    <n v="1191"/>
    <n v="214.1"/>
    <n v="214.1"/>
    <n v="22"/>
    <s v="Female"/>
    <s v="High"/>
    <x v="1"/>
    <x v="2"/>
    <n v="1"/>
    <s v="Silver"/>
    <s v="Online"/>
    <n v="6"/>
    <n v="13"/>
    <n v="45"/>
    <n v="1"/>
    <n v="1"/>
    <s v="Middle"/>
  </r>
  <r>
    <s v="P2696"/>
    <s v="F762"/>
    <s v="Delta"/>
    <x v="2"/>
    <x v="4"/>
    <s v="30,10,2023  15:40:36"/>
    <n v="257"/>
    <s v="On-time"/>
    <n v="891"/>
    <n v="413.83"/>
    <n v="413.83"/>
    <n v="66"/>
    <s v="Male"/>
    <s v="Medium"/>
    <x v="3"/>
    <x v="1"/>
    <n v="1"/>
    <s v="None"/>
    <s v="Mobile App"/>
    <n v="8.6999999999999993"/>
    <n v="15"/>
    <n v="34"/>
    <n v="0"/>
    <n v="1"/>
    <s v="Window"/>
  </r>
  <r>
    <s v="P2697"/>
    <s v="F1417"/>
    <s v="Delta"/>
    <x v="6"/>
    <x v="3"/>
    <s v="25,08,2024  09:48:19"/>
    <n v="45"/>
    <s v="On-time"/>
    <n v="1221"/>
    <n v="341.26"/>
    <n v="341.26"/>
    <n v="22"/>
    <s v="Male"/>
    <s v="Low"/>
    <x v="3"/>
    <x v="1"/>
    <n v="0"/>
    <s v="None"/>
    <s v="Online"/>
    <n v="6.6"/>
    <n v="15"/>
    <n v="97"/>
    <n v="0"/>
    <n v="0"/>
    <s v="Aisle"/>
  </r>
  <r>
    <s v="P2698"/>
    <s v="F1918"/>
    <s v="Delta"/>
    <x v="7"/>
    <x v="6"/>
    <s v="02,10,2023  08:05:34"/>
    <n v="130"/>
    <s v="On-time"/>
    <n v="1154"/>
    <n v="368.98"/>
    <n v="368.98"/>
    <n v="32"/>
    <s v="Male"/>
    <s v="Medium"/>
    <x v="3"/>
    <x v="2"/>
    <n v="0"/>
    <s v="Platinum"/>
    <s v="Online"/>
    <n v="6.4"/>
    <n v="26"/>
    <n v="90"/>
    <n v="0"/>
    <n v="0"/>
    <s v="Middle"/>
  </r>
  <r>
    <s v="P2699"/>
    <s v="F830"/>
    <s v="Delta"/>
    <x v="2"/>
    <x v="7"/>
    <s v="18,04,2024  10:15:28"/>
    <n v="234"/>
    <s v="Delayed"/>
    <n v="1130"/>
    <n v="160.07"/>
    <n v="160.07"/>
    <n v="27"/>
    <s v="Female"/>
    <s v="Medium"/>
    <x v="2"/>
    <x v="0"/>
    <n v="1"/>
    <s v="None"/>
    <s v="Online"/>
    <n v="6"/>
    <n v="5"/>
    <n v="84"/>
    <n v="0"/>
    <n v="0"/>
    <s v="Window"/>
  </r>
  <r>
    <s v="P2700"/>
    <s v="F1549"/>
    <s v="United"/>
    <x v="2"/>
    <x v="4"/>
    <s v="19,06,2023  11:13:51"/>
    <n v="112"/>
    <s v="Cancelled"/>
    <n v="1211"/>
    <n v="374.29"/>
    <n v="374.29"/>
    <n v="55"/>
    <s v="Male"/>
    <s v="Medium"/>
    <x v="1"/>
    <x v="0"/>
    <n v="0"/>
    <s v="None"/>
    <s v="Mobile App"/>
    <n v="6.7"/>
    <n v="10"/>
    <n v="35"/>
    <n v="0"/>
    <n v="0"/>
    <s v="Aisle"/>
  </r>
  <r>
    <s v="P2701"/>
    <s v="F1358"/>
    <s v="American Airlines"/>
    <x v="1"/>
    <x v="2"/>
    <s v="17,03,2024  11:40:06"/>
    <n v="246"/>
    <s v="On-time"/>
    <n v="1336"/>
    <n v="311.92"/>
    <n v="311.92"/>
    <n v="18"/>
    <s v="Female"/>
    <s v="Low"/>
    <x v="2"/>
    <x v="0"/>
    <n v="0"/>
    <s v="Silver"/>
    <s v="Mobile App"/>
    <n v="5.6"/>
    <n v="4"/>
    <n v="64"/>
    <n v="0"/>
    <n v="0"/>
    <s v="Middle"/>
  </r>
  <r>
    <s v="P2702"/>
    <s v="F346"/>
    <s v="Delta"/>
    <x v="6"/>
    <x v="5"/>
    <s v="03,09,2024  17:07:33"/>
    <n v="247"/>
    <s v="On-time"/>
    <n v="1625"/>
    <n v="192.74"/>
    <n v="192.74"/>
    <n v="60"/>
    <s v="Female"/>
    <s v="Low"/>
    <x v="0"/>
    <x v="0"/>
    <n v="1"/>
    <s v="None"/>
    <s v="Online"/>
    <n v="9.5"/>
    <n v="33"/>
    <n v="119"/>
    <n v="0"/>
    <n v="0"/>
    <s v="Window"/>
  </r>
  <r>
    <s v="P2703"/>
    <s v="F1051"/>
    <s v="Southwest"/>
    <x v="6"/>
    <x v="2"/>
    <s v="08,03,2024  05:16:32"/>
    <n v="140"/>
    <s v="On-time"/>
    <n v="808"/>
    <n v="289.32"/>
    <n v="289.32"/>
    <n v="28"/>
    <s v="Female"/>
    <s v="Medium"/>
    <x v="1"/>
    <x v="0"/>
    <n v="2"/>
    <s v="Silver"/>
    <s v="Desk"/>
    <n v="8.5"/>
    <n v="11"/>
    <n v="43"/>
    <n v="0"/>
    <n v="0"/>
    <s v="Middle"/>
  </r>
  <r>
    <s v="P2704"/>
    <s v="F63"/>
    <s v="American Airlines"/>
    <x v="1"/>
    <x v="1"/>
    <s v="13,04,2024  00:16:36"/>
    <n v="258"/>
    <s v="On-time"/>
    <n v="920"/>
    <n v="184.49"/>
    <n v="184.49"/>
    <n v="73"/>
    <s v="Female"/>
    <s v="Medium"/>
    <x v="1"/>
    <x v="1"/>
    <n v="0"/>
    <s v="Silver"/>
    <s v="Desk"/>
    <n v="8.1999999999999993"/>
    <n v="17"/>
    <n v="115"/>
    <n v="0"/>
    <n v="0"/>
    <s v="Middle"/>
  </r>
  <r>
    <s v="P2705"/>
    <s v="F1977"/>
    <s v="Southwest"/>
    <x v="3"/>
    <x v="5"/>
    <s v="22,04,2025  01:34:11"/>
    <n v="205"/>
    <s v="On-time"/>
    <n v="923"/>
    <n v="365.63"/>
    <n v="365.63"/>
    <n v="59"/>
    <s v="Female"/>
    <s v="Low"/>
    <x v="1"/>
    <x v="3"/>
    <n v="0"/>
    <s v="None"/>
    <s v="Mobile App"/>
    <n v="7.8"/>
    <n v="10"/>
    <n v="17"/>
    <n v="0"/>
    <n v="0"/>
    <s v="Aisle"/>
  </r>
  <r>
    <s v="P2706"/>
    <s v="F1757"/>
    <s v="JetBlue"/>
    <x v="1"/>
    <x v="0"/>
    <s v="24,07,2023  01:04:32"/>
    <n v="203"/>
    <s v="On-time"/>
    <n v="1236"/>
    <n v="172.17"/>
    <n v="172.17"/>
    <n v="46"/>
    <s v="Male"/>
    <s v="Medium"/>
    <x v="1"/>
    <x v="1"/>
    <n v="0"/>
    <s v="None"/>
    <s v="Desk"/>
    <n v="7.7"/>
    <n v="7"/>
    <n v="12"/>
    <n v="0"/>
    <n v="0"/>
    <s v="Aisle"/>
  </r>
  <r>
    <s v="P2707"/>
    <s v="F1057"/>
    <s v="United"/>
    <x v="0"/>
    <x v="7"/>
    <s v="17,05,2023  13:22:14"/>
    <n v="312"/>
    <s v="Delayed"/>
    <n v="1055"/>
    <n v="445.47"/>
    <n v="445.47"/>
    <n v="73"/>
    <s v="Male"/>
    <s v="Medium"/>
    <x v="2"/>
    <x v="0"/>
    <n v="2"/>
    <s v="None"/>
    <s v="Online"/>
    <n v="8.5"/>
    <n v="14"/>
    <n v="39"/>
    <n v="0"/>
    <n v="0"/>
    <s v="Window"/>
  </r>
  <r>
    <s v="P2708"/>
    <s v="F709"/>
    <s v="Delta"/>
    <x v="0"/>
    <x v="1"/>
    <s v="26,12,2023  00:01:18"/>
    <n v="142"/>
    <s v="On-time"/>
    <n v="1160"/>
    <n v="355.43"/>
    <n v="355.43"/>
    <n v="38"/>
    <s v="Male"/>
    <s v="Medium"/>
    <x v="1"/>
    <x v="2"/>
    <n v="0"/>
    <s v="None"/>
    <s v="Online"/>
    <n v="10"/>
    <n v="7"/>
    <n v="20"/>
    <n v="0"/>
    <n v="0"/>
    <s v="Window"/>
  </r>
  <r>
    <s v="P2709"/>
    <s v="F95"/>
    <s v="United"/>
    <x v="3"/>
    <x v="0"/>
    <s v="04,12,2023  07:19:51"/>
    <n v="203"/>
    <s v="On-time"/>
    <n v="1454"/>
    <n v="370.39"/>
    <n v="370.39"/>
    <n v="24"/>
    <s v="Male"/>
    <s v="Low"/>
    <x v="0"/>
    <x v="2"/>
    <n v="2"/>
    <s v="Gold"/>
    <s v="Airport Kiosk"/>
    <n v="8"/>
    <n v="12"/>
    <n v="114"/>
    <n v="0"/>
    <n v="1"/>
    <s v="Aisle"/>
  </r>
  <r>
    <s v="P2710"/>
    <s v="F971"/>
    <s v="United"/>
    <x v="3"/>
    <x v="3"/>
    <s v="08,12,2023  16:03:27"/>
    <n v="274"/>
    <s v="On-time"/>
    <n v="1259"/>
    <n v="315.86"/>
    <n v="315.86"/>
    <n v="51"/>
    <s v="Female"/>
    <s v="High"/>
    <x v="3"/>
    <x v="1"/>
    <n v="0"/>
    <s v="Silver"/>
    <s v="Online"/>
    <n v="5.9"/>
    <n v="6"/>
    <n v="74"/>
    <n v="0"/>
    <n v="0"/>
    <s v="Window"/>
  </r>
  <r>
    <s v="P2711"/>
    <s v="F1312"/>
    <s v="JetBlue"/>
    <x v="3"/>
    <x v="0"/>
    <s v="14,10,2024  19:27:34"/>
    <n v="165"/>
    <s v="On-time"/>
    <n v="1367"/>
    <n v="388.15"/>
    <n v="388.15"/>
    <n v="33"/>
    <s v="Male"/>
    <s v="Medium"/>
    <x v="0"/>
    <x v="1"/>
    <n v="2"/>
    <s v="Platinum"/>
    <s v="Online"/>
    <n v="7.2"/>
    <n v="10"/>
    <n v="7"/>
    <n v="1"/>
    <n v="0"/>
    <s v="Middle"/>
  </r>
  <r>
    <s v="P2712"/>
    <s v="F86"/>
    <s v="Southwest"/>
    <x v="6"/>
    <x v="4"/>
    <s v="19,04,2025  05:38:54"/>
    <n v="185"/>
    <s v="On-time"/>
    <n v="899"/>
    <n v="232.16"/>
    <n v="232.16"/>
    <n v="50"/>
    <s v="Female"/>
    <s v="Low"/>
    <x v="2"/>
    <x v="1"/>
    <n v="1"/>
    <s v="None"/>
    <s v="Online"/>
    <n v="8.6999999999999993"/>
    <n v="2"/>
    <n v="91"/>
    <n v="0"/>
    <n v="0"/>
    <s v="Middle"/>
  </r>
  <r>
    <s v="P2713"/>
    <s v="F1887"/>
    <s v="United"/>
    <x v="2"/>
    <x v="2"/>
    <s v="08,10,2023  18:56:56"/>
    <n v="174"/>
    <s v="On-time"/>
    <n v="1247"/>
    <n v="376.35"/>
    <n v="376.35"/>
    <n v="53"/>
    <s v="Female"/>
    <s v="Low"/>
    <x v="1"/>
    <x v="1"/>
    <n v="0"/>
    <s v="None"/>
    <s v="Mobile App"/>
    <n v="6.8"/>
    <n v="1"/>
    <n v="93"/>
    <n v="0"/>
    <n v="0"/>
    <s v="Aisle"/>
  </r>
  <r>
    <s v="P2714"/>
    <s v="F412"/>
    <s v="United"/>
    <x v="3"/>
    <x v="2"/>
    <s v="29,05,2024  07:29:16"/>
    <n v="215"/>
    <s v="On-time"/>
    <n v="512"/>
    <n v="483.5"/>
    <n v="483.5"/>
    <n v="73"/>
    <s v="Male"/>
    <s v="Low"/>
    <x v="2"/>
    <x v="0"/>
    <n v="0"/>
    <s v="None"/>
    <s v="Airport Kiosk"/>
    <n v="7.8"/>
    <n v="22"/>
    <n v="25"/>
    <n v="1"/>
    <n v="0"/>
    <s v="Window"/>
  </r>
  <r>
    <s v="P2715"/>
    <s v="F513"/>
    <s v="JetBlue"/>
    <x v="2"/>
    <x v="3"/>
    <s v="04,01,2025  13:23:28"/>
    <n v="96"/>
    <s v="On-time"/>
    <n v="937"/>
    <n v="470.38"/>
    <n v="470.38"/>
    <n v="52"/>
    <s v="Male"/>
    <s v="Low"/>
    <x v="1"/>
    <x v="2"/>
    <n v="3"/>
    <s v="None"/>
    <s v="Online"/>
    <n v="7.5"/>
    <n v="6"/>
    <n v="14"/>
    <n v="0"/>
    <n v="0"/>
    <s v="Window"/>
  </r>
  <r>
    <s v="P2716"/>
    <s v="F759"/>
    <s v="Southwest"/>
    <x v="6"/>
    <x v="3"/>
    <s v="15,01,2024  04:14:21"/>
    <n v="228"/>
    <s v="On-time"/>
    <n v="1160"/>
    <n v="333.26"/>
    <n v="333.26"/>
    <n v="63"/>
    <s v="Male"/>
    <s v="Medium"/>
    <x v="1"/>
    <x v="1"/>
    <n v="0"/>
    <s v="Gold"/>
    <s v="Online"/>
    <n v="7.8"/>
    <n v="5"/>
    <n v="49"/>
    <n v="0"/>
    <n v="1"/>
    <s v="Aisle"/>
  </r>
  <r>
    <s v="P2717"/>
    <s v="F1893"/>
    <s v="United"/>
    <x v="4"/>
    <x v="6"/>
    <s v="06,06,2024  06:58:24"/>
    <n v="179"/>
    <s v="On-time"/>
    <n v="1923"/>
    <n v="240.97"/>
    <n v="240.97"/>
    <n v="65"/>
    <s v="Male"/>
    <s v="Medium"/>
    <x v="0"/>
    <x v="1"/>
    <n v="2"/>
    <s v="Platinum"/>
    <s v="Airport Kiosk"/>
    <n v="4.2"/>
    <n v="3"/>
    <n v="12"/>
    <n v="0"/>
    <n v="0"/>
    <s v="Middle"/>
  </r>
  <r>
    <s v="P2718"/>
    <s v="F756"/>
    <s v="Delta"/>
    <x v="0"/>
    <x v="3"/>
    <s v="11,04,2024  19:01:08"/>
    <n v="190"/>
    <s v="On-time"/>
    <n v="692"/>
    <n v="373.89"/>
    <n v="373.89"/>
    <n v="67"/>
    <s v="Female"/>
    <s v="Medium"/>
    <x v="0"/>
    <x v="1"/>
    <n v="0"/>
    <s v="Gold"/>
    <s v="Mobile App"/>
    <n v="7.6"/>
    <n v="25"/>
    <n v="3"/>
    <n v="0"/>
    <n v="0"/>
    <s v="Middle"/>
  </r>
  <r>
    <s v="P2719"/>
    <s v="F130"/>
    <s v="JetBlue"/>
    <x v="0"/>
    <x v="2"/>
    <s v="11,03,2024  15:18:29"/>
    <n v="157"/>
    <s v="On-time"/>
    <n v="1248"/>
    <n v="143.44999999999999"/>
    <n v="143.44999999999999"/>
    <n v="22"/>
    <s v="Female"/>
    <s v="Low"/>
    <x v="1"/>
    <x v="0"/>
    <n v="0"/>
    <s v="None"/>
    <s v="Online"/>
    <n v="5.9"/>
    <n v="1"/>
    <n v="8"/>
    <n v="0"/>
    <n v="0"/>
    <s v="Middle"/>
  </r>
  <r>
    <s v="P2720"/>
    <s v="F118"/>
    <s v="United"/>
    <x v="3"/>
    <x v="6"/>
    <s v="29,10,2023  00:25:09"/>
    <n v="358"/>
    <s v="On-time"/>
    <n v="1118"/>
    <n v="336.55"/>
    <n v="336.55"/>
    <n v="27"/>
    <s v="Male"/>
    <s v="Medium"/>
    <x v="3"/>
    <x v="3"/>
    <n v="1"/>
    <s v="None"/>
    <s v="Online"/>
    <n v="7.9"/>
    <n v="35"/>
    <n v="86"/>
    <n v="0"/>
    <n v="0"/>
    <s v="Aisle"/>
  </r>
  <r>
    <s v="P2721"/>
    <s v="F753"/>
    <s v="JetBlue"/>
    <x v="6"/>
    <x v="0"/>
    <s v="07,05,2023  16:52:34"/>
    <n v="172"/>
    <s v="On-time"/>
    <n v="1326"/>
    <n v="362.31"/>
    <n v="362.31"/>
    <n v="23"/>
    <s v="Female"/>
    <s v="Medium"/>
    <x v="0"/>
    <x v="0"/>
    <n v="1"/>
    <s v="Silver"/>
    <s v="Airport Kiosk"/>
    <n v="9"/>
    <n v="20"/>
    <n v="96"/>
    <n v="0"/>
    <n v="0"/>
    <s v="Aisle"/>
  </r>
  <r>
    <s v="P2722"/>
    <s v="F1791"/>
    <s v="Delta"/>
    <x v="3"/>
    <x v="1"/>
    <s v="21,03,2024  01:34:56"/>
    <n v="158"/>
    <s v="Cancelled"/>
    <n v="1379"/>
    <n v="441.57"/>
    <n v="441.57"/>
    <n v="50"/>
    <s v="Male"/>
    <s v="Medium"/>
    <x v="2"/>
    <x v="1"/>
    <n v="1"/>
    <s v="Gold"/>
    <s v="Desk"/>
    <n v="7.6"/>
    <n v="10"/>
    <n v="23"/>
    <n v="0"/>
    <n v="0"/>
    <s v="Aisle"/>
  </r>
  <r>
    <s v="P2723"/>
    <s v="F1145"/>
    <s v="Southwest"/>
    <x v="7"/>
    <x v="7"/>
    <s v="12,08,2024  12:09:42"/>
    <n v="151"/>
    <s v="On-time"/>
    <n v="977"/>
    <n v="373.41"/>
    <n v="373.41"/>
    <n v="59"/>
    <s v="Female"/>
    <s v="Medium"/>
    <x v="3"/>
    <x v="1"/>
    <n v="0"/>
    <s v="Gold"/>
    <s v="Desk"/>
    <n v="7.1"/>
    <n v="8"/>
    <n v="118"/>
    <n v="0"/>
    <n v="0"/>
    <s v="Middle"/>
  </r>
  <r>
    <s v="P2724"/>
    <s v="F1251"/>
    <s v="American Airlines"/>
    <x v="5"/>
    <x v="2"/>
    <s v="15,12,2023  07:40:50"/>
    <n v="142"/>
    <s v="On-time"/>
    <n v="1237"/>
    <n v="348.17"/>
    <n v="348.17"/>
    <n v="34"/>
    <s v="Male"/>
    <s v="Medium"/>
    <x v="0"/>
    <x v="1"/>
    <n v="0"/>
    <s v="None"/>
    <s v="Online"/>
    <n v="7.8"/>
    <n v="2"/>
    <n v="119"/>
    <n v="0"/>
    <n v="0"/>
    <s v="Aisle"/>
  </r>
  <r>
    <s v="P2725"/>
    <s v="F1254"/>
    <s v="United"/>
    <x v="7"/>
    <x v="5"/>
    <s v="19,07,2023  21:06:58"/>
    <n v="145"/>
    <s v="On-time"/>
    <n v="1186"/>
    <n v="140.16"/>
    <n v="140.16"/>
    <n v="36"/>
    <s v="Male"/>
    <s v="Medium"/>
    <x v="2"/>
    <x v="1"/>
    <n v="3"/>
    <s v="None"/>
    <s v="Desk"/>
    <n v="7.4"/>
    <n v="3"/>
    <n v="40"/>
    <n v="0"/>
    <n v="0"/>
    <s v="Window"/>
  </r>
  <r>
    <s v="P2726"/>
    <s v="F851"/>
    <s v="JetBlue"/>
    <x v="1"/>
    <x v="1"/>
    <s v="01,07,2024  12:26:09"/>
    <n v="193"/>
    <s v="On-time"/>
    <n v="1204"/>
    <n v="287.3"/>
    <n v="287.3"/>
    <n v="44"/>
    <s v="Female"/>
    <s v="Low"/>
    <x v="0"/>
    <x v="1"/>
    <n v="1"/>
    <s v="Gold"/>
    <s v="Desk"/>
    <n v="5.9"/>
    <n v="4"/>
    <n v="26"/>
    <n v="0"/>
    <n v="0"/>
    <s v="Window"/>
  </r>
  <r>
    <s v="P2727"/>
    <s v="F1054"/>
    <s v="JetBlue"/>
    <x v="1"/>
    <x v="4"/>
    <s v="01,03,2024  13:13:11"/>
    <n v="92"/>
    <s v="On-time"/>
    <n v="1954"/>
    <n v="422.24"/>
    <n v="422.24"/>
    <n v="34"/>
    <s v="Male"/>
    <s v="Medium"/>
    <x v="2"/>
    <x v="1"/>
    <n v="0"/>
    <s v="None"/>
    <s v="Airport Kiosk"/>
    <n v="6.9"/>
    <n v="58"/>
    <n v="72"/>
    <n v="1"/>
    <n v="0"/>
    <s v="Aisle"/>
  </r>
  <r>
    <s v="P2728"/>
    <s v="F1166"/>
    <s v="United"/>
    <x v="5"/>
    <x v="7"/>
    <s v="15,09,2024  03:24:43"/>
    <n v="326"/>
    <s v="On-time"/>
    <n v="744"/>
    <n v="361.42"/>
    <n v="361.42"/>
    <n v="27"/>
    <s v="Male"/>
    <s v="High"/>
    <x v="3"/>
    <x v="1"/>
    <n v="1"/>
    <s v="None"/>
    <s v="Airport Kiosk"/>
    <n v="7.3"/>
    <n v="11"/>
    <n v="115"/>
    <n v="0"/>
    <n v="0"/>
    <s v="Aisle"/>
  </r>
  <r>
    <s v="P2729"/>
    <s v="F1330"/>
    <s v="Delta"/>
    <x v="7"/>
    <x v="4"/>
    <s v="04,05,2023  09:02:04"/>
    <n v="278"/>
    <s v="On-time"/>
    <n v="298"/>
    <n v="276.66000000000003"/>
    <n v="276.66000000000003"/>
    <n v="77"/>
    <s v="Female"/>
    <s v="Medium"/>
    <x v="0"/>
    <x v="0"/>
    <n v="0"/>
    <s v="None"/>
    <s v="Desk"/>
    <n v="7.5"/>
    <n v="23"/>
    <n v="18"/>
    <n v="0"/>
    <n v="0"/>
    <s v="Aisle"/>
  </r>
  <r>
    <s v="P2730"/>
    <s v="F280"/>
    <s v="American Airlines"/>
    <x v="3"/>
    <x v="6"/>
    <s v="06,03,2025  03:18:55"/>
    <n v="134"/>
    <s v="On-time"/>
    <n v="1155"/>
    <n v="319.85000000000002"/>
    <n v="319.85000000000002"/>
    <n v="51"/>
    <s v="Female"/>
    <s v="High"/>
    <x v="2"/>
    <x v="1"/>
    <n v="1"/>
    <s v="Gold"/>
    <s v="Airport Kiosk"/>
    <n v="7.4"/>
    <n v="2"/>
    <n v="119"/>
    <n v="0"/>
    <n v="0"/>
    <s v="Aisle"/>
  </r>
  <r>
    <s v="P2731"/>
    <s v="F485"/>
    <s v="United"/>
    <x v="7"/>
    <x v="3"/>
    <s v="01,08,2024  23:34:36"/>
    <n v="233"/>
    <s v="On-time"/>
    <n v="1331"/>
    <n v="453.41"/>
    <n v="453.41"/>
    <n v="36"/>
    <s v="Male"/>
    <s v="High"/>
    <x v="0"/>
    <x v="1"/>
    <n v="0"/>
    <s v="None"/>
    <s v="Online"/>
    <n v="4.5999999999999996"/>
    <n v="6"/>
    <n v="112"/>
    <n v="1"/>
    <n v="0"/>
    <s v="Window"/>
  </r>
  <r>
    <s v="P2732"/>
    <s v="F1555"/>
    <s v="JetBlue"/>
    <x v="1"/>
    <x v="7"/>
    <s v="01,02,2025  22:40:57"/>
    <n v="74"/>
    <s v="On-time"/>
    <n v="874"/>
    <n v="393.31"/>
    <n v="393.31"/>
    <n v="28"/>
    <s v="Male"/>
    <s v="High"/>
    <x v="2"/>
    <x v="2"/>
    <n v="0"/>
    <s v="Gold"/>
    <s v="Airport Kiosk"/>
    <n v="8.4"/>
    <n v="12"/>
    <n v="76"/>
    <n v="1"/>
    <n v="0"/>
    <s v="Aisle"/>
  </r>
  <r>
    <s v="P2733"/>
    <s v="F1460"/>
    <s v="Southwest"/>
    <x v="0"/>
    <x v="3"/>
    <s v="07,06,2023  17:40:46"/>
    <n v="215"/>
    <s v="Delayed"/>
    <n v="773"/>
    <n v="542.88"/>
    <n v="542.88"/>
    <n v="71"/>
    <s v="Female"/>
    <s v="High"/>
    <x v="2"/>
    <x v="3"/>
    <n v="1"/>
    <s v="Silver"/>
    <s v="Desk"/>
    <n v="6.4"/>
    <n v="0"/>
    <n v="92"/>
    <n v="0"/>
    <n v="0"/>
    <s v="Window"/>
  </r>
  <r>
    <s v="P2734"/>
    <s v="F166"/>
    <s v="Delta"/>
    <x v="4"/>
    <x v="4"/>
    <s v="17,05,2024  18:39:54"/>
    <n v="2"/>
    <s v="On-time"/>
    <n v="1244"/>
    <n v="473.79"/>
    <n v="473.79"/>
    <n v="42"/>
    <s v="Male"/>
    <s v="Medium"/>
    <x v="0"/>
    <x v="2"/>
    <n v="1"/>
    <s v="None"/>
    <s v="Online"/>
    <n v="5.8"/>
    <n v="11"/>
    <n v="47"/>
    <n v="0"/>
    <n v="0"/>
    <s v="Aisle"/>
  </r>
  <r>
    <s v="P2735"/>
    <s v="F1745"/>
    <s v="JetBlue"/>
    <x v="5"/>
    <x v="1"/>
    <s v="07,09,2024  20:11:50"/>
    <n v="192"/>
    <s v="On-time"/>
    <n v="1634"/>
    <n v="429.65"/>
    <n v="429.65"/>
    <n v="20"/>
    <s v="Female"/>
    <s v="Medium"/>
    <x v="1"/>
    <x v="2"/>
    <n v="1"/>
    <s v="Gold"/>
    <s v="Online"/>
    <n v="4.3"/>
    <n v="1"/>
    <n v="9"/>
    <n v="0"/>
    <n v="1"/>
    <s v="Aisle"/>
  </r>
  <r>
    <s v="P2736"/>
    <s v="F262"/>
    <s v="Southwest"/>
    <x v="0"/>
    <x v="3"/>
    <s v="05,05,2024  00:40:44"/>
    <n v="214"/>
    <s v="Delayed"/>
    <n v="1566"/>
    <n v="393.76"/>
    <n v="393.76"/>
    <n v="53"/>
    <s v="Male"/>
    <s v="Medium"/>
    <x v="0"/>
    <x v="1"/>
    <n v="2"/>
    <s v="Silver"/>
    <s v="Airport Kiosk"/>
    <n v="5.7"/>
    <n v="3"/>
    <n v="8"/>
    <n v="0"/>
    <n v="0"/>
    <s v="Window"/>
  </r>
  <r>
    <s v="P2737"/>
    <s v="F120"/>
    <s v="American Airlines"/>
    <x v="6"/>
    <x v="4"/>
    <s v="04,12,2023  22:31:52"/>
    <n v="258"/>
    <s v="On-time"/>
    <n v="1343"/>
    <n v="318.33999999999997"/>
    <n v="318.33999999999997"/>
    <n v="52"/>
    <s v="Female"/>
    <s v="High"/>
    <x v="3"/>
    <x v="1"/>
    <n v="1"/>
    <s v="None"/>
    <s v="Desk"/>
    <n v="7.1"/>
    <n v="6"/>
    <n v="48"/>
    <n v="1"/>
    <n v="1"/>
    <s v="Window"/>
  </r>
  <r>
    <s v="P2738"/>
    <s v="F1622"/>
    <s v="JetBlue"/>
    <x v="0"/>
    <x v="2"/>
    <s v="13,12,2023  07:44:34"/>
    <n v="149"/>
    <s v="On-time"/>
    <n v="936"/>
    <n v="628.86"/>
    <n v="628.86"/>
    <n v="40"/>
    <s v="Male"/>
    <s v="Low"/>
    <x v="3"/>
    <x v="0"/>
    <n v="1"/>
    <s v="None"/>
    <s v="Mobile App"/>
    <n v="7.2"/>
    <n v="8"/>
    <n v="78"/>
    <n v="0"/>
    <n v="0"/>
    <s v="Middle"/>
  </r>
  <r>
    <s v="P2739"/>
    <s v="F555"/>
    <s v="Delta"/>
    <x v="6"/>
    <x v="6"/>
    <s v="11,02,2025  03:15:22"/>
    <n v="249"/>
    <s v="Delayed"/>
    <n v="1228"/>
    <n v="209.82"/>
    <n v="209.82"/>
    <n v="46"/>
    <s v="Male"/>
    <s v="Medium"/>
    <x v="2"/>
    <x v="1"/>
    <n v="0"/>
    <s v="Silver"/>
    <s v="Desk"/>
    <n v="6.2"/>
    <n v="5"/>
    <n v="37"/>
    <n v="0"/>
    <n v="0"/>
    <s v="Middle"/>
  </r>
  <r>
    <s v="P2740"/>
    <s v="F436"/>
    <s v="Delta"/>
    <x v="5"/>
    <x v="4"/>
    <s v="15,09,2024  14:03:39"/>
    <n v="259"/>
    <s v="On-time"/>
    <n v="1921"/>
    <n v="351.06"/>
    <n v="351.06"/>
    <n v="71"/>
    <s v="Female"/>
    <s v="Low"/>
    <x v="0"/>
    <x v="2"/>
    <n v="2"/>
    <s v="Silver"/>
    <s v="Desk"/>
    <n v="4.9000000000000004"/>
    <n v="3"/>
    <n v="86"/>
    <n v="0"/>
    <n v="0"/>
    <s v="Middle"/>
  </r>
  <r>
    <s v="P2741"/>
    <s v="F821"/>
    <s v="Southwest"/>
    <x v="2"/>
    <x v="3"/>
    <s v="12,07,2024  12:02:22"/>
    <n v="122"/>
    <s v="On-time"/>
    <n v="1724"/>
    <n v="223.25"/>
    <n v="223.25"/>
    <n v="47"/>
    <s v="Female"/>
    <s v="High"/>
    <x v="3"/>
    <x v="1"/>
    <n v="1"/>
    <s v="None"/>
    <s v="Mobile App"/>
    <n v="7.5"/>
    <n v="2"/>
    <n v="65"/>
    <n v="0"/>
    <n v="0"/>
    <s v="Middle"/>
  </r>
  <r>
    <s v="P2742"/>
    <s v="F82"/>
    <s v="Delta"/>
    <x v="2"/>
    <x v="0"/>
    <s v="22,09,2024  10:38:54"/>
    <n v="103"/>
    <s v="On-time"/>
    <n v="1320"/>
    <n v="269.04000000000002"/>
    <n v="269.04000000000002"/>
    <n v="29"/>
    <s v="Male"/>
    <s v="Low"/>
    <x v="3"/>
    <x v="2"/>
    <n v="0"/>
    <s v="None"/>
    <s v="Online"/>
    <n v="9.6999999999999993"/>
    <n v="17"/>
    <n v="98"/>
    <n v="0"/>
    <n v="0"/>
    <s v="Middle"/>
  </r>
  <r>
    <s v="P2743"/>
    <s v="F111"/>
    <s v="Delta"/>
    <x v="2"/>
    <x v="3"/>
    <s v="22,11,2024  23:32:36"/>
    <n v="166"/>
    <s v="Cancelled"/>
    <n v="775"/>
    <n v="418.72"/>
    <n v="418.72"/>
    <n v="44"/>
    <s v="Male"/>
    <s v="Low"/>
    <x v="0"/>
    <x v="1"/>
    <n v="0"/>
    <s v="Gold"/>
    <s v="Desk"/>
    <n v="7.3"/>
    <n v="8"/>
    <n v="66"/>
    <n v="0"/>
    <n v="0"/>
    <s v="Middle"/>
  </r>
  <r>
    <s v="P2744"/>
    <s v="F1862"/>
    <s v="United"/>
    <x v="0"/>
    <x v="5"/>
    <s v="11,06,2023  03:08:40"/>
    <n v="234"/>
    <s v="Delayed"/>
    <n v="1237"/>
    <n v="382.19"/>
    <n v="382.19"/>
    <n v="72"/>
    <s v="Male"/>
    <s v="Medium"/>
    <x v="3"/>
    <x v="1"/>
    <n v="1"/>
    <s v="Platinum"/>
    <s v="Airport Kiosk"/>
    <n v="6.4"/>
    <n v="5"/>
    <n v="22"/>
    <n v="0"/>
    <n v="0"/>
    <s v="Middle"/>
  </r>
  <r>
    <s v="P2745"/>
    <s v="F399"/>
    <s v="Southwest"/>
    <x v="2"/>
    <x v="4"/>
    <s v="27,07,2024  15:52:23"/>
    <n v="240"/>
    <s v="On-time"/>
    <n v="1192"/>
    <n v="277.33"/>
    <n v="277.33"/>
    <n v="70"/>
    <s v="Male"/>
    <s v="Medium"/>
    <x v="2"/>
    <x v="1"/>
    <n v="1"/>
    <s v="None"/>
    <s v="Mobile App"/>
    <n v="8.6999999999999993"/>
    <n v="1"/>
    <n v="92"/>
    <n v="0"/>
    <n v="0"/>
    <s v="Aisle"/>
  </r>
  <r>
    <s v="P2746"/>
    <s v="F810"/>
    <s v="United"/>
    <x v="3"/>
    <x v="6"/>
    <s v="31,05,2024  08:25:48"/>
    <n v="189"/>
    <s v="On-time"/>
    <n v="1244"/>
    <n v="294.93"/>
    <n v="294.93"/>
    <n v="57"/>
    <s v="Male"/>
    <s v="Medium"/>
    <x v="1"/>
    <x v="1"/>
    <n v="1"/>
    <s v="None"/>
    <s v="Airport Kiosk"/>
    <n v="6"/>
    <n v="19"/>
    <n v="82"/>
    <n v="1"/>
    <n v="0"/>
    <s v="Middle"/>
  </r>
  <r>
    <s v="P2747"/>
    <s v="F856"/>
    <s v="Delta"/>
    <x v="4"/>
    <x v="2"/>
    <s v="31,03,2024  20:06:11"/>
    <n v="255"/>
    <s v="On-time"/>
    <n v="1233"/>
    <n v="388.6"/>
    <n v="388.6"/>
    <n v="73"/>
    <s v="Male"/>
    <s v="High"/>
    <x v="3"/>
    <x v="1"/>
    <n v="0"/>
    <s v="Gold"/>
    <s v="Desk"/>
    <n v="5.9"/>
    <n v="2"/>
    <n v="85"/>
    <n v="0"/>
    <n v="0"/>
    <s v="Aisle"/>
  </r>
  <r>
    <s v="P2748"/>
    <s v="F946"/>
    <s v="Delta"/>
    <x v="4"/>
    <x v="5"/>
    <s v="25,02,2025  19:29:12"/>
    <n v="132"/>
    <s v="On-time"/>
    <n v="768"/>
    <n v="229.92"/>
    <n v="229.92"/>
    <n v="20"/>
    <s v="Male"/>
    <s v="Medium"/>
    <x v="2"/>
    <x v="1"/>
    <n v="1"/>
    <s v="Gold"/>
    <s v="Online"/>
    <n v="7.3"/>
    <n v="7"/>
    <n v="37"/>
    <n v="0"/>
    <n v="0"/>
    <s v="Aisle"/>
  </r>
  <r>
    <s v="P2749"/>
    <s v="F607"/>
    <s v="Southwest"/>
    <x v="5"/>
    <x v="6"/>
    <s v="01,08,2023  00:41:46"/>
    <n v="166"/>
    <s v="On-time"/>
    <n v="1128"/>
    <n v="252.79"/>
    <n v="252.79"/>
    <n v="75"/>
    <s v="Male"/>
    <s v="High"/>
    <x v="2"/>
    <x v="2"/>
    <n v="1"/>
    <s v="Silver"/>
    <s v="Online"/>
    <n v="8.1"/>
    <n v="1"/>
    <n v="66"/>
    <n v="0"/>
    <n v="0"/>
    <s v="Window"/>
  </r>
  <r>
    <s v="P2750"/>
    <s v="F1075"/>
    <s v="United"/>
    <x v="2"/>
    <x v="3"/>
    <s v="27,04,2024  21:42:37"/>
    <n v="160"/>
    <s v="On-time"/>
    <n v="1296"/>
    <n v="322.77999999999997"/>
    <n v="322.77999999999997"/>
    <n v="54"/>
    <s v="Female"/>
    <s v="High"/>
    <x v="3"/>
    <x v="1"/>
    <n v="0"/>
    <s v="Gold"/>
    <s v="Desk"/>
    <n v="7.4"/>
    <n v="2"/>
    <n v="50"/>
    <n v="0"/>
    <n v="0"/>
    <s v="Window"/>
  </r>
  <r>
    <s v="P2751"/>
    <s v="F551"/>
    <s v="United"/>
    <x v="6"/>
    <x v="2"/>
    <s v="04,01,2025  00:11:20"/>
    <n v="131"/>
    <s v="On-time"/>
    <n v="882"/>
    <n v="198.99"/>
    <n v="198.99"/>
    <n v="29"/>
    <s v="Male"/>
    <s v="Low"/>
    <x v="3"/>
    <x v="1"/>
    <n v="2"/>
    <s v="None"/>
    <s v="Airport Kiosk"/>
    <n v="6.1"/>
    <n v="3"/>
    <n v="107"/>
    <n v="0"/>
    <n v="0"/>
    <s v="Aisle"/>
  </r>
  <r>
    <s v="P2752"/>
    <s v="F547"/>
    <s v="United"/>
    <x v="6"/>
    <x v="7"/>
    <s v="17,04,2025  02:24:33"/>
    <n v="85"/>
    <s v="On-time"/>
    <n v="1121"/>
    <n v="460.37"/>
    <n v="460.37"/>
    <n v="67"/>
    <s v="Male"/>
    <s v="High"/>
    <x v="3"/>
    <x v="2"/>
    <n v="2"/>
    <s v="Gold"/>
    <s v="Online"/>
    <n v="7.9"/>
    <n v="12"/>
    <n v="118"/>
    <n v="0"/>
    <n v="0"/>
    <s v="Middle"/>
  </r>
  <r>
    <s v="P2753"/>
    <s v="F729"/>
    <s v="JetBlue"/>
    <x v="3"/>
    <x v="6"/>
    <s v="06,12,2023  19:57:28"/>
    <n v="202"/>
    <s v="On-time"/>
    <n v="705"/>
    <n v="438.73"/>
    <n v="438.73"/>
    <n v="72"/>
    <s v="Female"/>
    <s v="Medium"/>
    <x v="1"/>
    <x v="1"/>
    <n v="0"/>
    <s v="None"/>
    <s v="Airport Kiosk"/>
    <n v="8.1"/>
    <n v="18"/>
    <n v="80"/>
    <n v="0"/>
    <n v="1"/>
    <s v="Window"/>
  </r>
  <r>
    <s v="P2754"/>
    <s v="F583"/>
    <s v="Southwest"/>
    <x v="4"/>
    <x v="7"/>
    <s v="22,12,2023  13:56:09"/>
    <n v="137"/>
    <s v="On-time"/>
    <n v="1085"/>
    <n v="369.36"/>
    <n v="369.36"/>
    <n v="18"/>
    <s v="Female"/>
    <s v="Low"/>
    <x v="1"/>
    <x v="2"/>
    <n v="2"/>
    <s v="None"/>
    <s v="Mobile App"/>
    <n v="7.1"/>
    <n v="11"/>
    <n v="114"/>
    <n v="0"/>
    <n v="0"/>
    <s v="Middle"/>
  </r>
  <r>
    <s v="P2755"/>
    <s v="F669"/>
    <s v="American Airlines"/>
    <x v="3"/>
    <x v="2"/>
    <s v="29,05,2023  18:07:45"/>
    <n v="244"/>
    <s v="On-time"/>
    <n v="739"/>
    <n v="351.02"/>
    <n v="351.02"/>
    <n v="45"/>
    <s v="Male"/>
    <s v="Medium"/>
    <x v="2"/>
    <x v="0"/>
    <n v="1"/>
    <s v="None"/>
    <s v="Airport Kiosk"/>
    <n v="5.3"/>
    <n v="16"/>
    <n v="96"/>
    <n v="0"/>
    <n v="0"/>
    <s v="Aisle"/>
  </r>
  <r>
    <s v="P2756"/>
    <s v="F1061"/>
    <s v="Southwest"/>
    <x v="5"/>
    <x v="3"/>
    <s v="10,07,2024  05:41:27"/>
    <n v="147"/>
    <s v="On-time"/>
    <n v="1071"/>
    <n v="273.5"/>
    <n v="273.5"/>
    <n v="56"/>
    <s v="Female"/>
    <s v="Medium"/>
    <x v="1"/>
    <x v="0"/>
    <n v="2"/>
    <s v="Silver"/>
    <s v="Online"/>
    <n v="9.5"/>
    <n v="9"/>
    <n v="103"/>
    <n v="0"/>
    <n v="1"/>
    <s v="Middle"/>
  </r>
  <r>
    <s v="P2757"/>
    <s v="F1405"/>
    <s v="Southwest"/>
    <x v="0"/>
    <x v="1"/>
    <s v="11,01,2025  15:34:15"/>
    <n v="131"/>
    <s v="Delayed"/>
    <n v="1536"/>
    <n v="498.14"/>
    <n v="498.14"/>
    <n v="23"/>
    <s v="Male"/>
    <s v="Medium"/>
    <x v="2"/>
    <x v="1"/>
    <n v="1"/>
    <s v="Gold"/>
    <s v="Mobile App"/>
    <n v="6.8"/>
    <n v="5"/>
    <n v="49"/>
    <n v="0"/>
    <n v="0"/>
    <s v="Aisle"/>
  </r>
  <r>
    <s v="P2758"/>
    <s v="F1130"/>
    <s v="United"/>
    <x v="6"/>
    <x v="1"/>
    <s v="13,04,2025  04:03:30"/>
    <n v="215"/>
    <s v="On-time"/>
    <n v="725"/>
    <n v="471.11"/>
    <n v="471.11"/>
    <n v="26"/>
    <s v="Male"/>
    <s v="Low"/>
    <x v="1"/>
    <x v="1"/>
    <n v="1"/>
    <s v="None"/>
    <s v="Desk"/>
    <n v="7.2"/>
    <n v="16"/>
    <n v="18"/>
    <n v="0"/>
    <n v="1"/>
    <s v="Window"/>
  </r>
  <r>
    <s v="P2759"/>
    <s v="F1211"/>
    <s v="JetBlue"/>
    <x v="4"/>
    <x v="3"/>
    <s v="18,01,2024  17:33:55"/>
    <n v="60"/>
    <s v="Delayed"/>
    <n v="706"/>
    <n v="498.6"/>
    <n v="498.6"/>
    <n v="52"/>
    <s v="Female"/>
    <s v="High"/>
    <x v="3"/>
    <x v="1"/>
    <n v="1"/>
    <s v="None"/>
    <s v="Airport Kiosk"/>
    <n v="6.1"/>
    <n v="19"/>
    <n v="116"/>
    <n v="0"/>
    <n v="0"/>
    <s v="Aisle"/>
  </r>
  <r>
    <s v="P2760"/>
    <s v="F1916"/>
    <s v="Delta"/>
    <x v="6"/>
    <x v="3"/>
    <s v="01,06,2024  18:07:12"/>
    <n v="126"/>
    <s v="Delayed"/>
    <n v="1172"/>
    <n v="333.79"/>
    <n v="333.79"/>
    <n v="37"/>
    <s v="Female"/>
    <s v="Medium"/>
    <x v="2"/>
    <x v="1"/>
    <n v="4"/>
    <s v="Silver"/>
    <s v="Online"/>
    <n v="7.4"/>
    <n v="5"/>
    <n v="44"/>
    <n v="0"/>
    <n v="0"/>
    <s v="Aisle"/>
  </r>
  <r>
    <s v="P2761"/>
    <s v="F1216"/>
    <s v="Southwest"/>
    <x v="1"/>
    <x v="2"/>
    <s v="31,07,2024  12:17:48"/>
    <n v="220"/>
    <s v="On-time"/>
    <n v="2069"/>
    <n v="433.23"/>
    <n v="433.23"/>
    <n v="79"/>
    <s v="Female"/>
    <s v="Low"/>
    <x v="3"/>
    <x v="1"/>
    <n v="0"/>
    <s v="None"/>
    <s v="Airport Kiosk"/>
    <n v="6"/>
    <n v="8"/>
    <n v="58"/>
    <n v="0"/>
    <n v="1"/>
    <s v="Aisle"/>
  </r>
  <r>
    <s v="P2762"/>
    <s v="F1650"/>
    <s v="JetBlue"/>
    <x v="1"/>
    <x v="3"/>
    <s v="03,06,2024  01:46:41"/>
    <n v="119"/>
    <s v="On-time"/>
    <n v="1012"/>
    <n v="422.24"/>
    <n v="422.24"/>
    <n v="73"/>
    <s v="Female"/>
    <s v="High"/>
    <x v="3"/>
    <x v="1"/>
    <n v="0"/>
    <s v="Silver"/>
    <s v="Desk"/>
    <n v="7.1"/>
    <n v="27"/>
    <n v="108"/>
    <n v="0"/>
    <n v="0"/>
    <s v="Middle"/>
  </r>
  <r>
    <s v="P2763"/>
    <s v="F1370"/>
    <s v="American Airlines"/>
    <x v="6"/>
    <x v="3"/>
    <s v="07,10,2024  14:53:40"/>
    <n v="156"/>
    <s v="On-time"/>
    <n v="1211"/>
    <n v="252.79"/>
    <n v="252.79"/>
    <n v="68"/>
    <s v="Female"/>
    <s v="High"/>
    <x v="1"/>
    <x v="1"/>
    <n v="1"/>
    <s v="None"/>
    <s v="Online"/>
    <n v="7.2"/>
    <n v="1"/>
    <n v="88"/>
    <n v="0"/>
    <n v="0"/>
    <s v="Aisle"/>
  </r>
  <r>
    <s v="P2764"/>
    <s v="F1174"/>
    <s v="American Airlines"/>
    <x v="5"/>
    <x v="3"/>
    <s v="19,10,2024  23:29:56"/>
    <n v="151"/>
    <s v="On-time"/>
    <n v="1868"/>
    <n v="527.52"/>
    <n v="527.52"/>
    <n v="67"/>
    <s v="Female"/>
    <s v="Medium"/>
    <x v="2"/>
    <x v="1"/>
    <n v="0"/>
    <s v="Silver"/>
    <s v="Desk"/>
    <n v="8.8000000000000007"/>
    <n v="13"/>
    <n v="21"/>
    <n v="0"/>
    <n v="0"/>
    <s v="Aisle"/>
  </r>
  <r>
    <s v="P2765"/>
    <s v="F1801"/>
    <s v="United"/>
    <x v="7"/>
    <x v="6"/>
    <s v="05,10,2024  20:51:10"/>
    <n v="251"/>
    <s v="On-time"/>
    <n v="982"/>
    <n v="415.92"/>
    <n v="415.92"/>
    <n v="75"/>
    <s v="Male"/>
    <s v="Medium"/>
    <x v="2"/>
    <x v="1"/>
    <n v="1"/>
    <s v="Silver"/>
    <s v="Mobile App"/>
    <n v="7.5"/>
    <n v="2"/>
    <n v="29"/>
    <n v="0"/>
    <n v="0"/>
    <s v="Aisle"/>
  </r>
  <r>
    <s v="P2766"/>
    <s v="F740"/>
    <s v="JetBlue"/>
    <x v="2"/>
    <x v="2"/>
    <s v="22,11,2024  07:03:42"/>
    <n v="235"/>
    <s v="On-time"/>
    <n v="818"/>
    <n v="368.24"/>
    <n v="368.24"/>
    <n v="22"/>
    <s v="Male"/>
    <s v="High"/>
    <x v="3"/>
    <x v="1"/>
    <n v="0"/>
    <s v="None"/>
    <s v="Mobile App"/>
    <n v="8.6"/>
    <n v="12"/>
    <n v="106"/>
    <n v="0"/>
    <n v="1"/>
    <s v="Aisle"/>
  </r>
  <r>
    <s v="P2767"/>
    <s v="F1413"/>
    <s v="American Airlines"/>
    <x v="6"/>
    <x v="4"/>
    <s v="01,06,2023  18:24:47"/>
    <n v="140"/>
    <s v="Cancelled"/>
    <n v="1218"/>
    <n v="357.13"/>
    <n v="357.13"/>
    <n v="54"/>
    <s v="Female"/>
    <s v="High"/>
    <x v="0"/>
    <x v="1"/>
    <n v="3"/>
    <s v="None"/>
    <s v="Online"/>
    <n v="5.0999999999999996"/>
    <n v="1"/>
    <n v="102"/>
    <n v="0"/>
    <n v="0"/>
    <s v="Aisle"/>
  </r>
  <r>
    <s v="P2768"/>
    <s v="F171"/>
    <s v="Delta"/>
    <x v="4"/>
    <x v="3"/>
    <s v="03,12,2024  06:43:47"/>
    <n v="215"/>
    <s v="On-time"/>
    <n v="836"/>
    <n v="409.35"/>
    <n v="409.35"/>
    <n v="23"/>
    <s v="Female"/>
    <s v="High"/>
    <x v="3"/>
    <x v="1"/>
    <n v="0"/>
    <s v="Silver"/>
    <s v="Mobile App"/>
    <n v="8.3000000000000007"/>
    <n v="3"/>
    <n v="89"/>
    <n v="0"/>
    <n v="0"/>
    <s v="Aisle"/>
  </r>
  <r>
    <s v="P2769"/>
    <s v="F1633"/>
    <s v="JetBlue"/>
    <x v="7"/>
    <x v="5"/>
    <s v="17,06,2024  18:45:16"/>
    <n v="138"/>
    <s v="On-time"/>
    <n v="1460"/>
    <n v="342.3"/>
    <n v="342.3"/>
    <n v="77"/>
    <s v="Female"/>
    <s v="High"/>
    <x v="1"/>
    <x v="1"/>
    <n v="3"/>
    <s v="Platinum"/>
    <s v="Desk"/>
    <n v="6.1"/>
    <n v="7"/>
    <n v="49"/>
    <n v="0"/>
    <n v="0"/>
    <s v="Window"/>
  </r>
  <r>
    <s v="P2770"/>
    <s v="F1443"/>
    <s v="United"/>
    <x v="1"/>
    <x v="4"/>
    <s v="10,03,2025  10:27:44"/>
    <n v="194"/>
    <s v="Delayed"/>
    <n v="877"/>
    <n v="462.76"/>
    <n v="462.76"/>
    <n v="62"/>
    <s v="Male"/>
    <s v="Medium"/>
    <x v="0"/>
    <x v="0"/>
    <n v="1"/>
    <s v="Silver"/>
    <s v="Desk"/>
    <n v="5.3"/>
    <n v="1"/>
    <n v="73"/>
    <n v="0"/>
    <n v="0"/>
    <s v="Aisle"/>
  </r>
  <r>
    <s v="P2771"/>
    <s v="F596"/>
    <s v="Southwest"/>
    <x v="3"/>
    <x v="2"/>
    <s v="06,03,2025  05:51:57"/>
    <n v="162"/>
    <s v="On-time"/>
    <n v="1093"/>
    <n v="407.83"/>
    <n v="407.83"/>
    <n v="56"/>
    <s v="Female"/>
    <s v="High"/>
    <x v="0"/>
    <x v="1"/>
    <n v="2"/>
    <s v="Gold"/>
    <s v="Mobile App"/>
    <n v="3.8"/>
    <n v="14"/>
    <n v="98"/>
    <n v="0"/>
    <n v="1"/>
    <s v="Aisle"/>
  </r>
  <r>
    <s v="P2772"/>
    <s v="F508"/>
    <s v="JetBlue"/>
    <x v="0"/>
    <x v="6"/>
    <s v="05,01,2025  23:40:57"/>
    <n v="59"/>
    <s v="On-time"/>
    <n v="1384"/>
    <n v="403.48"/>
    <n v="403.48"/>
    <n v="18"/>
    <s v="Male"/>
    <s v="Medium"/>
    <x v="3"/>
    <x v="2"/>
    <n v="0"/>
    <s v="None"/>
    <s v="Online"/>
    <n v="7.9"/>
    <n v="3"/>
    <n v="3"/>
    <n v="0"/>
    <n v="0"/>
    <s v="Window"/>
  </r>
  <r>
    <s v="P2773"/>
    <s v="F1299"/>
    <s v="American Airlines"/>
    <x v="5"/>
    <x v="4"/>
    <s v="29,02,2024  05:36:08"/>
    <n v="305"/>
    <s v="On-time"/>
    <n v="982"/>
    <n v="380.71"/>
    <n v="380.71"/>
    <n v="64"/>
    <s v="Male"/>
    <s v="Medium"/>
    <x v="3"/>
    <x v="2"/>
    <n v="0"/>
    <s v="None"/>
    <s v="Mobile App"/>
    <n v="9"/>
    <n v="31"/>
    <n v="59"/>
    <n v="0"/>
    <n v="1"/>
    <s v="Aisle"/>
  </r>
  <r>
    <s v="P2774"/>
    <s v="F1367"/>
    <s v="Delta"/>
    <x v="2"/>
    <x v="0"/>
    <s v="07,07,2023  02:41:20"/>
    <n v="153"/>
    <s v="On-time"/>
    <n v="677"/>
    <n v="334.57"/>
    <n v="334.57"/>
    <n v="44"/>
    <s v="Male"/>
    <s v="Low"/>
    <x v="0"/>
    <x v="1"/>
    <n v="1"/>
    <s v="None"/>
    <s v="Online"/>
    <n v="9.1999999999999993"/>
    <n v="6"/>
    <n v="18"/>
    <n v="0"/>
    <n v="0"/>
    <s v="Aisle"/>
  </r>
  <r>
    <s v="P2775"/>
    <s v="F1812"/>
    <s v="American Airlines"/>
    <x v="2"/>
    <x v="6"/>
    <s v="25,06,2023  07:16:08"/>
    <n v="167"/>
    <s v="Delayed"/>
    <n v="1119"/>
    <n v="277.04000000000002"/>
    <n v="277.04000000000002"/>
    <n v="44"/>
    <s v="Male"/>
    <s v="Low"/>
    <x v="2"/>
    <x v="1"/>
    <n v="0"/>
    <s v="Gold"/>
    <s v="Online"/>
    <n v="8"/>
    <n v="8"/>
    <n v="10"/>
    <n v="0"/>
    <n v="0"/>
    <s v="Middle"/>
  </r>
  <r>
    <s v="P2776"/>
    <s v="F1976"/>
    <s v="JetBlue"/>
    <x v="7"/>
    <x v="4"/>
    <s v="24,02,2025  22:11:27"/>
    <n v="259"/>
    <s v="On-time"/>
    <n v="1232"/>
    <n v="315.33999999999997"/>
    <n v="315.33999999999997"/>
    <n v="63"/>
    <s v="Female"/>
    <s v="Medium"/>
    <x v="1"/>
    <x v="1"/>
    <n v="1"/>
    <s v="None"/>
    <s v="Mobile App"/>
    <n v="10"/>
    <n v="9"/>
    <n v="67"/>
    <n v="1"/>
    <n v="0"/>
    <s v="Aisle"/>
  </r>
  <r>
    <s v="P2777"/>
    <s v="F755"/>
    <s v="United"/>
    <x v="3"/>
    <x v="0"/>
    <s v="10,02,2024  02:42:53"/>
    <n v="252"/>
    <s v="On-time"/>
    <n v="511"/>
    <n v="297.27999999999997"/>
    <n v="297.27999999999997"/>
    <n v="31"/>
    <s v="Female"/>
    <s v="Low"/>
    <x v="3"/>
    <x v="2"/>
    <n v="2"/>
    <s v="None"/>
    <s v="Mobile App"/>
    <n v="9.1999999999999993"/>
    <n v="6"/>
    <n v="86"/>
    <n v="0"/>
    <n v="0"/>
    <s v="Middle"/>
  </r>
  <r>
    <s v="P2778"/>
    <s v="F950"/>
    <s v="Delta"/>
    <x v="6"/>
    <x v="1"/>
    <s v="17,03,2025  08:33:57"/>
    <n v="269"/>
    <s v="On-time"/>
    <n v="840"/>
    <n v="293.44"/>
    <n v="293.44"/>
    <n v="73"/>
    <s v="Male"/>
    <s v="Medium"/>
    <x v="1"/>
    <x v="1"/>
    <n v="0"/>
    <s v="None"/>
    <s v="Mobile App"/>
    <n v="6.5"/>
    <n v="7"/>
    <n v="92"/>
    <n v="0"/>
    <n v="0"/>
    <s v="Window"/>
  </r>
  <r>
    <s v="P2779"/>
    <s v="F924"/>
    <s v="Delta"/>
    <x v="3"/>
    <x v="4"/>
    <s v="16,03,2024  13:17:46"/>
    <n v="144"/>
    <s v="Delayed"/>
    <n v="890"/>
    <n v="463.96"/>
    <n v="463.96"/>
    <n v="60"/>
    <s v="Female"/>
    <s v="Medium"/>
    <x v="1"/>
    <x v="0"/>
    <n v="0"/>
    <s v="Platinum"/>
    <s v="Desk"/>
    <n v="8"/>
    <n v="30"/>
    <n v="8"/>
    <n v="0"/>
    <n v="0"/>
    <s v="Aisle"/>
  </r>
  <r>
    <s v="P2780"/>
    <s v="F135"/>
    <s v="Delta"/>
    <x v="6"/>
    <x v="6"/>
    <s v="31,03,2025  23:31:26"/>
    <n v="170"/>
    <s v="On-time"/>
    <n v="1266"/>
    <n v="511.94"/>
    <n v="511.94"/>
    <n v="29"/>
    <s v="Male"/>
    <s v="Medium"/>
    <x v="2"/>
    <x v="0"/>
    <n v="2"/>
    <s v="None"/>
    <s v="Airport Kiosk"/>
    <n v="8.1999999999999993"/>
    <n v="3"/>
    <n v="0"/>
    <n v="0"/>
    <n v="0"/>
    <s v="Middle"/>
  </r>
  <r>
    <s v="P2781"/>
    <s v="F83"/>
    <s v="United"/>
    <x v="5"/>
    <x v="2"/>
    <s v="11,11,2024  21:08:37"/>
    <n v="179"/>
    <s v="On-time"/>
    <n v="1297"/>
    <n v="399.1"/>
    <n v="399.1"/>
    <n v="49"/>
    <s v="Female"/>
    <s v="High"/>
    <x v="1"/>
    <x v="1"/>
    <n v="0"/>
    <s v="None"/>
    <s v="Desk"/>
    <n v="7.5"/>
    <n v="0"/>
    <n v="74"/>
    <n v="0"/>
    <n v="0"/>
    <s v="Aisle"/>
  </r>
  <r>
    <s v="P2782"/>
    <s v="F1915"/>
    <s v="United"/>
    <x v="5"/>
    <x v="4"/>
    <s v="07,11,2023  16:42:48"/>
    <n v="141"/>
    <s v="On-time"/>
    <n v="665"/>
    <n v="281.98"/>
    <n v="281.98"/>
    <n v="50"/>
    <s v="Male"/>
    <s v="Low"/>
    <x v="3"/>
    <x v="1"/>
    <n v="1"/>
    <s v="Gold"/>
    <s v="Mobile App"/>
    <n v="7.2"/>
    <n v="8"/>
    <n v="52"/>
    <n v="0"/>
    <n v="0"/>
    <s v="Window"/>
  </r>
  <r>
    <s v="P2783"/>
    <s v="F1271"/>
    <s v="United"/>
    <x v="1"/>
    <x v="6"/>
    <s v="06,11,2024  20:33:30"/>
    <n v="231"/>
    <s v="On-time"/>
    <n v="764"/>
    <n v="139.04"/>
    <n v="139.04"/>
    <n v="19"/>
    <s v="Male"/>
    <s v="High"/>
    <x v="1"/>
    <x v="1"/>
    <n v="1"/>
    <s v="None"/>
    <s v="Desk"/>
    <n v="4.8"/>
    <n v="2"/>
    <n v="11"/>
    <n v="0"/>
    <n v="1"/>
    <s v="Aisle"/>
  </r>
  <r>
    <s v="P2784"/>
    <s v="F1013"/>
    <s v="JetBlue"/>
    <x v="6"/>
    <x v="6"/>
    <s v="18,11,2023  11:04:47"/>
    <n v="131"/>
    <s v="On-time"/>
    <n v="1018"/>
    <n v="142.04"/>
    <n v="142.04"/>
    <n v="44"/>
    <s v="Male"/>
    <s v="Low"/>
    <x v="0"/>
    <x v="1"/>
    <n v="4"/>
    <s v="Platinum"/>
    <s v="Online"/>
    <n v="6.2"/>
    <n v="0"/>
    <n v="78"/>
    <n v="1"/>
    <n v="0"/>
    <s v="Middle"/>
  </r>
  <r>
    <s v="P2785"/>
    <s v="F1480"/>
    <s v="Delta"/>
    <x v="6"/>
    <x v="4"/>
    <s v="20,07,2023  13:16:27"/>
    <n v="129"/>
    <s v="On-time"/>
    <n v="1086"/>
    <n v="399.33"/>
    <n v="399.33"/>
    <n v="26"/>
    <s v="Female"/>
    <s v="Low"/>
    <x v="2"/>
    <x v="3"/>
    <n v="1"/>
    <s v="None"/>
    <s v="Desk"/>
    <n v="3.2"/>
    <n v="0"/>
    <n v="74"/>
    <n v="0"/>
    <n v="1"/>
    <s v="Middle"/>
  </r>
  <r>
    <s v="P2786"/>
    <s v="F1529"/>
    <s v="American Airlines"/>
    <x v="7"/>
    <x v="0"/>
    <s v="11,12,2024  06:15:04"/>
    <n v="141"/>
    <s v="On-time"/>
    <n v="1511"/>
    <n v="286.16000000000003"/>
    <n v="286.16000000000003"/>
    <n v="47"/>
    <s v="Female"/>
    <s v="Medium"/>
    <x v="0"/>
    <x v="0"/>
    <n v="0"/>
    <s v="None"/>
    <s v="Online"/>
    <n v="10"/>
    <n v="4"/>
    <n v="31"/>
    <n v="0"/>
    <n v="0"/>
    <s v="Window"/>
  </r>
  <r>
    <s v="P2787"/>
    <s v="F65"/>
    <s v="Southwest"/>
    <x v="3"/>
    <x v="3"/>
    <s v="22,05,2023  10:47:38"/>
    <n v="42"/>
    <s v="On-time"/>
    <n v="1034"/>
    <n v="373.22"/>
    <n v="373.22"/>
    <n v="68"/>
    <s v="Female"/>
    <s v="Low"/>
    <x v="3"/>
    <x v="2"/>
    <n v="3"/>
    <s v="None"/>
    <s v="Mobile App"/>
    <n v="7.6"/>
    <n v="4"/>
    <n v="100"/>
    <n v="0"/>
    <n v="0"/>
    <s v="Aisle"/>
  </r>
  <r>
    <s v="P2788"/>
    <s v="F640"/>
    <s v="American Airlines"/>
    <x v="5"/>
    <x v="2"/>
    <s v="27,06,2024  06:36:08"/>
    <n v="242"/>
    <s v="On-time"/>
    <n v="1652"/>
    <n v="450.96"/>
    <n v="450.96"/>
    <n v="46"/>
    <s v="Female"/>
    <s v="Medium"/>
    <x v="3"/>
    <x v="1"/>
    <n v="2"/>
    <s v="None"/>
    <s v="Airport Kiosk"/>
    <n v="5.0999999999999996"/>
    <n v="7"/>
    <n v="83"/>
    <n v="0"/>
    <n v="1"/>
    <s v="Aisle"/>
  </r>
  <r>
    <s v="P2789"/>
    <s v="F1219"/>
    <s v="United"/>
    <x v="1"/>
    <x v="0"/>
    <s v="04,07,2024  23:10:32"/>
    <n v="158"/>
    <s v="On-time"/>
    <n v="1195"/>
    <n v="445.28"/>
    <n v="445.28"/>
    <n v="28"/>
    <s v="Female"/>
    <s v="Medium"/>
    <x v="1"/>
    <x v="0"/>
    <n v="0"/>
    <s v="None"/>
    <s v="Mobile App"/>
    <n v="5.6"/>
    <n v="8"/>
    <n v="69"/>
    <n v="0"/>
    <n v="0"/>
    <s v="Aisle"/>
  </r>
  <r>
    <s v="P2790"/>
    <s v="F189"/>
    <s v="JetBlue"/>
    <x v="6"/>
    <x v="1"/>
    <s v="30,01,2025  11:47:27"/>
    <n v="153"/>
    <s v="On-time"/>
    <n v="1225"/>
    <n v="292.64"/>
    <n v="292.64"/>
    <n v="19"/>
    <s v="Male"/>
    <s v="Low"/>
    <x v="2"/>
    <x v="1"/>
    <n v="0"/>
    <s v="Silver"/>
    <s v="Desk"/>
    <n v="4.7"/>
    <n v="2"/>
    <n v="28"/>
    <n v="1"/>
    <n v="0"/>
    <s v="Aisle"/>
  </r>
  <r>
    <s v="P2791"/>
    <s v="F1349"/>
    <s v="Southwest"/>
    <x v="4"/>
    <x v="0"/>
    <s v="31,03,2025  12:06:15"/>
    <n v="188"/>
    <s v="On-time"/>
    <n v="1767"/>
    <n v="449.22"/>
    <n v="449.22"/>
    <n v="31"/>
    <s v="Male"/>
    <s v="Medium"/>
    <x v="2"/>
    <x v="1"/>
    <n v="1"/>
    <s v="None"/>
    <s v="Online"/>
    <n v="7.8"/>
    <n v="20"/>
    <n v="73"/>
    <n v="0"/>
    <n v="0"/>
    <s v="Middle"/>
  </r>
  <r>
    <s v="P2792"/>
    <s v="F1705"/>
    <s v="United"/>
    <x v="6"/>
    <x v="5"/>
    <s v="09,01,2025  05:20:38"/>
    <n v="176"/>
    <s v="Delayed"/>
    <n v="1187"/>
    <n v="274.48"/>
    <n v="274.48"/>
    <n v="64"/>
    <s v="Male"/>
    <s v="Low"/>
    <x v="3"/>
    <x v="1"/>
    <n v="0"/>
    <s v="Silver"/>
    <s v="Airport Kiosk"/>
    <n v="6.1"/>
    <n v="3"/>
    <n v="7"/>
    <n v="0"/>
    <n v="0"/>
    <s v="Middle"/>
  </r>
  <r>
    <s v="P2793"/>
    <s v="F1971"/>
    <s v="JetBlue"/>
    <x v="0"/>
    <x v="6"/>
    <s v="28,05,2023  08:16:40"/>
    <n v="176"/>
    <s v="On-time"/>
    <n v="1310"/>
    <n v="390.93"/>
    <n v="390.93"/>
    <n v="65"/>
    <s v="Female"/>
    <s v="Low"/>
    <x v="0"/>
    <x v="0"/>
    <n v="0"/>
    <s v="None"/>
    <s v="Desk"/>
    <n v="7.9"/>
    <n v="0"/>
    <n v="58"/>
    <n v="0"/>
    <n v="0"/>
    <s v="Window"/>
  </r>
  <r>
    <s v="P2794"/>
    <s v="F338"/>
    <s v="American Airlines"/>
    <x v="5"/>
    <x v="2"/>
    <s v="08,03,2025  19:53:31"/>
    <n v="164"/>
    <s v="On-time"/>
    <n v="1446"/>
    <n v="433.63"/>
    <n v="433.63"/>
    <n v="48"/>
    <s v="Male"/>
    <s v="Medium"/>
    <x v="2"/>
    <x v="1"/>
    <n v="0"/>
    <s v="Silver"/>
    <s v="Airport Kiosk"/>
    <n v="4.8"/>
    <n v="0"/>
    <n v="28"/>
    <n v="0"/>
    <n v="0"/>
    <s v="Aisle"/>
  </r>
  <r>
    <s v="P2795"/>
    <s v="F578"/>
    <s v="Southwest"/>
    <x v="6"/>
    <x v="4"/>
    <s v="13,07,2023  03:08:45"/>
    <n v="185"/>
    <s v="On-time"/>
    <n v="546"/>
    <n v="488.5"/>
    <n v="488.5"/>
    <n v="34"/>
    <s v="Male"/>
    <s v="Low"/>
    <x v="0"/>
    <x v="1"/>
    <n v="0"/>
    <s v="Silver"/>
    <s v="Mobile App"/>
    <n v="5.8"/>
    <n v="3"/>
    <n v="82"/>
    <n v="0"/>
    <n v="0"/>
    <s v="Window"/>
  </r>
  <r>
    <s v="P2796"/>
    <s v="F1329"/>
    <s v="American Airlines"/>
    <x v="1"/>
    <x v="7"/>
    <s v="02,06,2023  09:26:31"/>
    <n v="306"/>
    <s v="On-time"/>
    <n v="1424"/>
    <n v="156.33000000000001"/>
    <n v="156.33000000000001"/>
    <n v="37"/>
    <s v="Female"/>
    <s v="Low"/>
    <x v="3"/>
    <x v="2"/>
    <n v="1"/>
    <s v="Silver"/>
    <s v="Online"/>
    <n v="8.1999999999999993"/>
    <n v="4"/>
    <n v="107"/>
    <n v="0"/>
    <n v="0"/>
    <s v="Aisle"/>
  </r>
  <r>
    <s v="P2797"/>
    <s v="F1107"/>
    <s v="Delta"/>
    <x v="1"/>
    <x v="3"/>
    <s v="08,01,2024  07:53:38"/>
    <n v="185"/>
    <s v="Cancelled"/>
    <n v="853"/>
    <n v="182.3"/>
    <n v="182.3"/>
    <n v="44"/>
    <s v="Male"/>
    <s v="Low"/>
    <x v="1"/>
    <x v="2"/>
    <n v="0"/>
    <s v="Gold"/>
    <s v="Desk"/>
    <n v="8.1"/>
    <n v="14"/>
    <n v="108"/>
    <n v="0"/>
    <n v="0"/>
    <s v="Middle"/>
  </r>
  <r>
    <s v="P2798"/>
    <s v="F1211"/>
    <s v="Delta"/>
    <x v="4"/>
    <x v="6"/>
    <s v="14,01,2024  13:51:53"/>
    <n v="101"/>
    <s v="Delayed"/>
    <n v="1106"/>
    <n v="337.25"/>
    <n v="337.25"/>
    <n v="27"/>
    <s v="Female"/>
    <s v="Low"/>
    <x v="1"/>
    <x v="1"/>
    <n v="2"/>
    <s v="None"/>
    <s v="Online"/>
    <n v="5.2"/>
    <n v="3"/>
    <n v="72"/>
    <n v="0"/>
    <n v="0"/>
    <s v="Aisle"/>
  </r>
  <r>
    <s v="P2799"/>
    <s v="F1797"/>
    <s v="United"/>
    <x v="2"/>
    <x v="1"/>
    <s v="29,08,2024  15:57:16"/>
    <n v="166"/>
    <s v="On-time"/>
    <n v="1659"/>
    <n v="447.97"/>
    <n v="447.97"/>
    <n v="20"/>
    <s v="Male"/>
    <s v="Medium"/>
    <x v="3"/>
    <x v="1"/>
    <n v="1"/>
    <s v="Gold"/>
    <s v="Online"/>
    <n v="5.7"/>
    <n v="4"/>
    <n v="38"/>
    <n v="0"/>
    <n v="0"/>
    <s v="Middle"/>
  </r>
  <r>
    <s v="P2800"/>
    <s v="F1485"/>
    <s v="American Airlines"/>
    <x v="6"/>
    <x v="6"/>
    <s v="10,07,2023  00:16:06"/>
    <n v="245"/>
    <s v="Delayed"/>
    <n v="1043"/>
    <n v="431.87"/>
    <n v="431.87"/>
    <n v="38"/>
    <s v="Male"/>
    <s v="Medium"/>
    <x v="0"/>
    <x v="1"/>
    <n v="3"/>
    <s v="None"/>
    <s v="Mobile App"/>
    <n v="6.6"/>
    <n v="32"/>
    <n v="66"/>
    <n v="0"/>
    <n v="0"/>
    <s v="Aisle"/>
  </r>
  <r>
    <s v="P2801"/>
    <s v="F313"/>
    <s v="United"/>
    <x v="1"/>
    <x v="5"/>
    <s v="22,09,2024  12:02:12"/>
    <n v="202"/>
    <s v="On-time"/>
    <n v="1741"/>
    <n v="283.55"/>
    <n v="283.55"/>
    <n v="77"/>
    <s v="Male"/>
    <s v="Medium"/>
    <x v="1"/>
    <x v="1"/>
    <n v="2"/>
    <s v="Gold"/>
    <s v="Desk"/>
    <n v="6"/>
    <n v="1"/>
    <n v="62"/>
    <n v="0"/>
    <n v="0"/>
    <s v="Aisle"/>
  </r>
  <r>
    <s v="P2802"/>
    <s v="F696"/>
    <s v="Delta"/>
    <x v="7"/>
    <x v="6"/>
    <s v="31,07,2024  17:35:54"/>
    <n v="141"/>
    <s v="On-time"/>
    <n v="1800"/>
    <n v="303.16000000000003"/>
    <n v="303.16000000000003"/>
    <n v="27"/>
    <s v="Male"/>
    <s v="Medium"/>
    <x v="0"/>
    <x v="1"/>
    <n v="1"/>
    <s v="None"/>
    <s v="Online"/>
    <n v="8.1999999999999993"/>
    <n v="3"/>
    <n v="113"/>
    <n v="0"/>
    <n v="0"/>
    <s v="Window"/>
  </r>
  <r>
    <s v="P2803"/>
    <s v="F322"/>
    <s v="JetBlue"/>
    <x v="3"/>
    <x v="3"/>
    <s v="09,04,2024  03:18:12"/>
    <n v="149"/>
    <s v="On-time"/>
    <n v="932"/>
    <n v="480.37"/>
    <n v="480.37"/>
    <n v="65"/>
    <s v="Female"/>
    <s v="High"/>
    <x v="3"/>
    <x v="1"/>
    <n v="0"/>
    <s v="None"/>
    <s v="Airport Kiosk"/>
    <n v="6.8"/>
    <n v="5"/>
    <n v="65"/>
    <n v="0"/>
    <n v="0"/>
    <s v="Middle"/>
  </r>
  <r>
    <s v="P2804"/>
    <s v="F1295"/>
    <s v="Southwest"/>
    <x v="5"/>
    <x v="1"/>
    <s v="08,02,2024  16:28:48"/>
    <n v="114"/>
    <s v="Delayed"/>
    <n v="1670"/>
    <n v="341.95"/>
    <n v="341.95"/>
    <n v="62"/>
    <s v="Female"/>
    <s v="Medium"/>
    <x v="3"/>
    <x v="1"/>
    <n v="4"/>
    <s v="None"/>
    <s v="Desk"/>
    <n v="6.7"/>
    <n v="3"/>
    <n v="96"/>
    <n v="0"/>
    <n v="0"/>
    <s v="Window"/>
  </r>
  <r>
    <s v="P2805"/>
    <s v="F977"/>
    <s v="American Airlines"/>
    <x v="2"/>
    <x v="3"/>
    <s v="05,06,2023  12:33:18"/>
    <n v="108"/>
    <s v="On-time"/>
    <n v="1203"/>
    <n v="349.17"/>
    <n v="349.17"/>
    <n v="59"/>
    <s v="Female"/>
    <s v="Medium"/>
    <x v="3"/>
    <x v="0"/>
    <n v="0"/>
    <s v="None"/>
    <s v="Desk"/>
    <n v="6.8"/>
    <n v="5"/>
    <n v="10"/>
    <n v="0"/>
    <n v="0"/>
    <s v="Window"/>
  </r>
  <r>
    <s v="P2806"/>
    <s v="F215"/>
    <s v="Delta"/>
    <x v="7"/>
    <x v="4"/>
    <s v="01,07,2023  11:23:37"/>
    <n v="241"/>
    <s v="On-time"/>
    <n v="1150"/>
    <n v="366.94"/>
    <n v="366.94"/>
    <n v="53"/>
    <s v="Male"/>
    <s v="Medium"/>
    <x v="0"/>
    <x v="2"/>
    <n v="0"/>
    <s v="None"/>
    <s v="Mobile App"/>
    <n v="7.9"/>
    <n v="4"/>
    <n v="93"/>
    <n v="0"/>
    <n v="1"/>
    <s v="Window"/>
  </r>
  <r>
    <s v="P2807"/>
    <s v="F1287"/>
    <s v="Southwest"/>
    <x v="7"/>
    <x v="0"/>
    <s v="30,09,2023  23:39:28"/>
    <n v="115"/>
    <s v="On-time"/>
    <n v="1212"/>
    <n v="393.41"/>
    <n v="393.41"/>
    <n v="73"/>
    <s v="Male"/>
    <s v="Medium"/>
    <x v="3"/>
    <x v="0"/>
    <n v="1"/>
    <s v="None"/>
    <s v="Online"/>
    <n v="7"/>
    <n v="12"/>
    <n v="36"/>
    <n v="0"/>
    <n v="0"/>
    <s v="Aisle"/>
  </r>
  <r>
    <s v="P2808"/>
    <s v="F231"/>
    <s v="Delta"/>
    <x v="7"/>
    <x v="2"/>
    <s v="08,02,2025  21:35:52"/>
    <n v="160"/>
    <s v="On-time"/>
    <n v="1267"/>
    <n v="474.52"/>
    <n v="474.52"/>
    <n v="52"/>
    <s v="Female"/>
    <s v="High"/>
    <x v="3"/>
    <x v="1"/>
    <n v="2"/>
    <s v="None"/>
    <s v="Airport Kiosk"/>
    <n v="9.3000000000000007"/>
    <n v="43"/>
    <n v="2"/>
    <n v="0"/>
    <n v="0"/>
    <s v="Aisle"/>
  </r>
  <r>
    <s v="P2809"/>
    <s v="F770"/>
    <s v="American Airlines"/>
    <x v="0"/>
    <x v="6"/>
    <s v="26,02,2024  20:07:54"/>
    <n v="146"/>
    <s v="On-time"/>
    <n v="1059"/>
    <n v="353.25"/>
    <n v="353.25"/>
    <n v="65"/>
    <s v="Male"/>
    <s v="Medium"/>
    <x v="3"/>
    <x v="1"/>
    <n v="2"/>
    <s v="None"/>
    <s v="Online"/>
    <n v="7.5"/>
    <n v="6"/>
    <n v="50"/>
    <n v="0"/>
    <n v="0"/>
    <s v="Middle"/>
  </r>
  <r>
    <s v="P2810"/>
    <s v="F1504"/>
    <s v="American Airlines"/>
    <x v="3"/>
    <x v="7"/>
    <s v="19,06,2023  15:27:52"/>
    <n v="169"/>
    <s v="On-time"/>
    <n v="1386"/>
    <n v="449.25"/>
    <n v="449.25"/>
    <n v="49"/>
    <s v="Female"/>
    <s v="Medium"/>
    <x v="3"/>
    <x v="1"/>
    <n v="0"/>
    <s v="None"/>
    <s v="Airport Kiosk"/>
    <n v="8.5"/>
    <n v="14"/>
    <n v="81"/>
    <n v="0"/>
    <n v="0"/>
    <s v="Window"/>
  </r>
  <r>
    <s v="P2811"/>
    <s v="F1701"/>
    <s v="American Airlines"/>
    <x v="1"/>
    <x v="7"/>
    <s v="30,12,2023  01:57:07"/>
    <n v="190"/>
    <s v="On-time"/>
    <n v="1713"/>
    <n v="332.63"/>
    <n v="332.63"/>
    <n v="24"/>
    <s v="Male"/>
    <s v="Low"/>
    <x v="1"/>
    <x v="3"/>
    <n v="0"/>
    <s v="Platinum"/>
    <s v="Airport Kiosk"/>
    <n v="5.6"/>
    <n v="6"/>
    <n v="89"/>
    <n v="0"/>
    <n v="0"/>
    <s v="Window"/>
  </r>
  <r>
    <s v="P2812"/>
    <s v="F748"/>
    <s v="United"/>
    <x v="5"/>
    <x v="3"/>
    <s v="21,11,2023  08:20:44"/>
    <n v="242"/>
    <s v="On-time"/>
    <n v="1730"/>
    <n v="441.56"/>
    <n v="441.56"/>
    <n v="53"/>
    <s v="Male"/>
    <s v="Low"/>
    <x v="1"/>
    <x v="1"/>
    <n v="2"/>
    <s v="Silver"/>
    <s v="Desk"/>
    <n v="4.3"/>
    <n v="1"/>
    <n v="28"/>
    <n v="0"/>
    <n v="0"/>
    <s v="Middle"/>
  </r>
  <r>
    <s v="P2813"/>
    <s v="F336"/>
    <s v="JetBlue"/>
    <x v="7"/>
    <x v="5"/>
    <s v="06,07,2024  21:18:16"/>
    <n v="206"/>
    <s v="On-time"/>
    <n v="1644"/>
    <n v="338.12"/>
    <n v="338.12"/>
    <n v="65"/>
    <s v="Male"/>
    <s v="Low"/>
    <x v="0"/>
    <x v="1"/>
    <n v="3"/>
    <s v="None"/>
    <s v="Desk"/>
    <n v="5.2"/>
    <n v="3"/>
    <n v="66"/>
    <n v="0"/>
    <n v="0"/>
    <s v="Middle"/>
  </r>
  <r>
    <s v="P2814"/>
    <s v="F295"/>
    <s v="JetBlue"/>
    <x v="1"/>
    <x v="7"/>
    <s v="01,08,2023  22:47:30"/>
    <n v="176"/>
    <s v="On-time"/>
    <n v="1993"/>
    <n v="412.26"/>
    <n v="412.26"/>
    <n v="37"/>
    <s v="Male"/>
    <s v="Low"/>
    <x v="0"/>
    <x v="1"/>
    <n v="1"/>
    <s v="Platinum"/>
    <s v="Desk"/>
    <n v="7.5"/>
    <n v="2"/>
    <n v="0"/>
    <n v="0"/>
    <n v="0"/>
    <s v="Aisle"/>
  </r>
  <r>
    <s v="P2815"/>
    <s v="F669"/>
    <s v="United"/>
    <x v="7"/>
    <x v="5"/>
    <s v="20,06,2023  11:08:02"/>
    <n v="116"/>
    <s v="On-time"/>
    <n v="1510"/>
    <n v="261"/>
    <n v="261"/>
    <n v="49"/>
    <s v="Female"/>
    <s v="Low"/>
    <x v="0"/>
    <x v="1"/>
    <n v="2"/>
    <s v="Silver"/>
    <s v="Mobile App"/>
    <n v="8.3000000000000007"/>
    <n v="24"/>
    <n v="35"/>
    <n v="0"/>
    <n v="1"/>
    <s v="Aisle"/>
  </r>
  <r>
    <s v="P2816"/>
    <s v="F1910"/>
    <s v="American Airlines"/>
    <x v="3"/>
    <x v="1"/>
    <s v="30,01,2024  05:31:26"/>
    <n v="112"/>
    <s v="Delayed"/>
    <n v="1273"/>
    <n v="684.6"/>
    <n v="684.6"/>
    <n v="24"/>
    <s v="Female"/>
    <s v="High"/>
    <x v="1"/>
    <x v="0"/>
    <n v="4"/>
    <s v="Gold"/>
    <s v="Airport Kiosk"/>
    <n v="8.4"/>
    <n v="6"/>
    <n v="57"/>
    <n v="0"/>
    <n v="0"/>
    <s v="Middle"/>
  </r>
  <r>
    <s v="P2817"/>
    <s v="F1923"/>
    <s v="JetBlue"/>
    <x v="1"/>
    <x v="6"/>
    <s v="03,05,2024  09:46:01"/>
    <n v="136"/>
    <s v="On-time"/>
    <n v="1220"/>
    <n v="207.56"/>
    <n v="207.56"/>
    <n v="35"/>
    <s v="Female"/>
    <s v="Low"/>
    <x v="0"/>
    <x v="2"/>
    <n v="1"/>
    <s v="None"/>
    <s v="Desk"/>
    <n v="4.8"/>
    <n v="18"/>
    <n v="31"/>
    <n v="0"/>
    <n v="0"/>
    <s v="Window"/>
  </r>
  <r>
    <s v="P2818"/>
    <s v="F1940"/>
    <s v="Delta"/>
    <x v="1"/>
    <x v="5"/>
    <s v="17,06,2023  11:33:46"/>
    <n v="136"/>
    <s v="On-time"/>
    <n v="978"/>
    <n v="212.07"/>
    <n v="212.07"/>
    <n v="29"/>
    <s v="Male"/>
    <s v="Medium"/>
    <x v="3"/>
    <x v="1"/>
    <n v="1"/>
    <s v="Silver"/>
    <s v="Mobile App"/>
    <n v="6.5"/>
    <n v="18"/>
    <n v="24"/>
    <n v="0"/>
    <n v="0"/>
    <s v="Aisle"/>
  </r>
  <r>
    <s v="P2819"/>
    <s v="F437"/>
    <s v="American Airlines"/>
    <x v="7"/>
    <x v="5"/>
    <s v="19,02,2025  03:45:42"/>
    <n v="174"/>
    <s v="Delayed"/>
    <n v="830"/>
    <n v="320.87"/>
    <n v="320.87"/>
    <n v="69"/>
    <s v="Female"/>
    <s v="Low"/>
    <x v="2"/>
    <x v="1"/>
    <n v="2"/>
    <s v="Gold"/>
    <s v="Desk"/>
    <n v="7.2"/>
    <n v="7"/>
    <n v="29"/>
    <n v="0"/>
    <n v="0"/>
    <s v="Middle"/>
  </r>
  <r>
    <s v="P2820"/>
    <s v="F1732"/>
    <s v="Southwest"/>
    <x v="6"/>
    <x v="7"/>
    <s v="28,01,2025  17:23:00"/>
    <n v="208"/>
    <s v="On-time"/>
    <n v="1082"/>
    <n v="427.39"/>
    <n v="427.39"/>
    <n v="34"/>
    <s v="Female"/>
    <s v="Medium"/>
    <x v="1"/>
    <x v="1"/>
    <n v="2"/>
    <s v="None"/>
    <s v="Desk"/>
    <n v="6.6"/>
    <n v="9"/>
    <n v="24"/>
    <n v="0"/>
    <n v="0"/>
    <s v="Aisle"/>
  </r>
  <r>
    <s v="P2821"/>
    <s v="F740"/>
    <s v="Delta"/>
    <x v="7"/>
    <x v="5"/>
    <s v="21,08,2024  14:13:38"/>
    <n v="211"/>
    <s v="On-time"/>
    <n v="1036"/>
    <n v="403.79"/>
    <n v="403.79"/>
    <n v="70"/>
    <s v="Male"/>
    <s v="Low"/>
    <x v="3"/>
    <x v="1"/>
    <n v="1"/>
    <s v="Gold"/>
    <s v="Mobile App"/>
    <n v="7.6"/>
    <n v="1"/>
    <n v="9"/>
    <n v="0"/>
    <n v="0"/>
    <s v="Aisle"/>
  </r>
  <r>
    <s v="P2822"/>
    <s v="F82"/>
    <s v="American Airlines"/>
    <x v="1"/>
    <x v="4"/>
    <s v="27,11,2024  10:41:05"/>
    <n v="71"/>
    <s v="On-time"/>
    <n v="1225"/>
    <n v="392.03"/>
    <n v="392.03"/>
    <n v="52"/>
    <s v="Female"/>
    <s v="High"/>
    <x v="3"/>
    <x v="1"/>
    <n v="2"/>
    <s v="None"/>
    <s v="Desk"/>
    <n v="9.1"/>
    <n v="8"/>
    <n v="76"/>
    <n v="0"/>
    <n v="0"/>
    <s v="Middle"/>
  </r>
  <r>
    <s v="P2823"/>
    <s v="F1990"/>
    <s v="JetBlue"/>
    <x v="6"/>
    <x v="2"/>
    <s v="10,07,2024  00:38:49"/>
    <n v="166"/>
    <s v="On-time"/>
    <n v="1513"/>
    <n v="450.06"/>
    <n v="450.06"/>
    <n v="47"/>
    <s v="Female"/>
    <s v="Medium"/>
    <x v="3"/>
    <x v="1"/>
    <n v="0"/>
    <s v="None"/>
    <s v="Mobile App"/>
    <n v="9.3000000000000007"/>
    <n v="8"/>
    <n v="88"/>
    <n v="0"/>
    <n v="0"/>
    <s v="Middle"/>
  </r>
  <r>
    <s v="P2824"/>
    <s v="F546"/>
    <s v="Delta"/>
    <x v="6"/>
    <x v="1"/>
    <s v="31,12,2024  01:34:26"/>
    <n v="149"/>
    <s v="On-time"/>
    <n v="1719"/>
    <n v="363.29"/>
    <n v="363.29"/>
    <n v="57"/>
    <s v="Female"/>
    <s v="Medium"/>
    <x v="0"/>
    <x v="2"/>
    <n v="0"/>
    <s v="Platinum"/>
    <s v="Desk"/>
    <n v="4.8"/>
    <n v="36"/>
    <n v="43"/>
    <n v="0"/>
    <n v="0"/>
    <s v="Window"/>
  </r>
  <r>
    <s v="P2825"/>
    <s v="F564"/>
    <s v="JetBlue"/>
    <x v="3"/>
    <x v="6"/>
    <s v="19,02,2025  13:56:09"/>
    <n v="296"/>
    <s v="Delayed"/>
    <n v="1119"/>
    <n v="261.45"/>
    <n v="261.45"/>
    <n v="60"/>
    <s v="Male"/>
    <s v="Medium"/>
    <x v="1"/>
    <x v="1"/>
    <n v="2"/>
    <s v="None"/>
    <s v="Online"/>
    <n v="6.5"/>
    <n v="1"/>
    <n v="107"/>
    <n v="1"/>
    <n v="0"/>
    <s v="Window"/>
  </r>
  <r>
    <s v="P2826"/>
    <s v="F1512"/>
    <s v="United"/>
    <x v="3"/>
    <x v="5"/>
    <s v="21,01,2024  20:17:05"/>
    <n v="54"/>
    <s v="On-time"/>
    <n v="1079"/>
    <n v="316.22000000000003"/>
    <n v="316.22000000000003"/>
    <n v="30"/>
    <s v="Male"/>
    <s v="Medium"/>
    <x v="0"/>
    <x v="1"/>
    <n v="0"/>
    <s v="Platinum"/>
    <s v="Airport Kiosk"/>
    <n v="9.1"/>
    <n v="7"/>
    <n v="43"/>
    <n v="0"/>
    <n v="0"/>
    <s v="Aisle"/>
  </r>
  <r>
    <s v="P2827"/>
    <s v="F1068"/>
    <s v="United"/>
    <x v="4"/>
    <x v="1"/>
    <s v="07,12,2024  05:28:52"/>
    <n v="195"/>
    <s v="On-time"/>
    <n v="1282"/>
    <n v="374.31"/>
    <n v="374.31"/>
    <n v="29"/>
    <s v="Female"/>
    <s v="High"/>
    <x v="1"/>
    <x v="1"/>
    <n v="1"/>
    <s v="Gold"/>
    <s v="Desk"/>
    <n v="7.7"/>
    <n v="1"/>
    <n v="77"/>
    <n v="0"/>
    <n v="0"/>
    <s v="Aisle"/>
  </r>
  <r>
    <s v="P2828"/>
    <s v="F1575"/>
    <s v="Delta"/>
    <x v="3"/>
    <x v="6"/>
    <s v="04,08,2023  16:30:05"/>
    <n v="195"/>
    <s v="On-time"/>
    <n v="967"/>
    <n v="126.5"/>
    <n v="126.5"/>
    <n v="34"/>
    <s v="Female"/>
    <s v="Low"/>
    <x v="1"/>
    <x v="2"/>
    <n v="1"/>
    <s v="None"/>
    <s v="Desk"/>
    <n v="7"/>
    <n v="3"/>
    <n v="96"/>
    <n v="0"/>
    <n v="1"/>
    <s v="Aisle"/>
  </r>
  <r>
    <s v="P2829"/>
    <s v="F1268"/>
    <s v="United"/>
    <x v="0"/>
    <x v="3"/>
    <s v="05,08,2023  13:59:55"/>
    <n v="174"/>
    <s v="On-time"/>
    <n v="763"/>
    <n v="320.70999999999998"/>
    <n v="320.70999999999998"/>
    <n v="49"/>
    <s v="Female"/>
    <s v="Low"/>
    <x v="2"/>
    <x v="1"/>
    <n v="0"/>
    <s v="None"/>
    <s v="Airport Kiosk"/>
    <n v="9"/>
    <n v="17"/>
    <n v="58"/>
    <n v="0"/>
    <n v="0"/>
    <s v="Window"/>
  </r>
  <r>
    <s v="P2830"/>
    <s v="F1581"/>
    <s v="United"/>
    <x v="2"/>
    <x v="5"/>
    <s v="02,11,2023  20:29:54"/>
    <n v="236"/>
    <s v="On-time"/>
    <n v="1436"/>
    <n v="348.97"/>
    <n v="348.97"/>
    <n v="43"/>
    <s v="Male"/>
    <s v="High"/>
    <x v="0"/>
    <x v="1"/>
    <n v="1"/>
    <s v="None"/>
    <s v="Mobile App"/>
    <n v="5.4"/>
    <n v="2"/>
    <n v="98"/>
    <n v="0"/>
    <n v="0"/>
    <s v="Aisle"/>
  </r>
  <r>
    <s v="P2831"/>
    <s v="F1449"/>
    <s v="JetBlue"/>
    <x v="1"/>
    <x v="0"/>
    <s v="29,07,2023  02:13:43"/>
    <n v="-2"/>
    <s v="On-time"/>
    <n v="940"/>
    <n v="433.74"/>
    <n v="433.74"/>
    <n v="53"/>
    <s v="Male"/>
    <s v="Medium"/>
    <x v="0"/>
    <x v="1"/>
    <n v="1"/>
    <s v="Silver"/>
    <s v="Airport Kiosk"/>
    <n v="6.8"/>
    <n v="10"/>
    <n v="93"/>
    <n v="0"/>
    <n v="1"/>
    <s v="Middle"/>
  </r>
  <r>
    <s v="P2832"/>
    <s v="F1075"/>
    <s v="Southwest"/>
    <x v="2"/>
    <x v="3"/>
    <s v="26,10,2024  00:20:01"/>
    <n v="144"/>
    <s v="Cancelled"/>
    <n v="1127"/>
    <n v="140.94999999999999"/>
    <n v="140.94999999999999"/>
    <n v="59"/>
    <s v="Female"/>
    <s v="High"/>
    <x v="1"/>
    <x v="1"/>
    <n v="1"/>
    <s v="Gold"/>
    <s v="Online"/>
    <n v="7.7"/>
    <n v="19"/>
    <n v="48"/>
    <n v="0"/>
    <n v="0"/>
    <s v="Aisle"/>
  </r>
  <r>
    <s v="P2833"/>
    <s v="F1886"/>
    <s v="Delta"/>
    <x v="0"/>
    <x v="1"/>
    <s v="12,02,2024  16:40:09"/>
    <n v="15"/>
    <s v="On-time"/>
    <n v="1518"/>
    <n v="479.8"/>
    <n v="479.8"/>
    <n v="53"/>
    <s v="Male"/>
    <s v="Low"/>
    <x v="1"/>
    <x v="2"/>
    <n v="3"/>
    <s v="None"/>
    <s v="Mobile App"/>
    <n v="7.9"/>
    <n v="3"/>
    <n v="111"/>
    <n v="0"/>
    <n v="0"/>
    <s v="Middle"/>
  </r>
  <r>
    <s v="P2834"/>
    <s v="F1969"/>
    <s v="JetBlue"/>
    <x v="7"/>
    <x v="4"/>
    <s v="20,05,2023  13:23:02"/>
    <n v="199"/>
    <s v="On-time"/>
    <n v="1283"/>
    <n v="410.37"/>
    <n v="410.37"/>
    <n v="60"/>
    <s v="Male"/>
    <s v="High"/>
    <x v="2"/>
    <x v="2"/>
    <n v="0"/>
    <s v="Platinum"/>
    <s v="Airport Kiosk"/>
    <n v="7.6"/>
    <n v="4"/>
    <n v="99"/>
    <n v="0"/>
    <n v="0"/>
    <s v="Middle"/>
  </r>
  <r>
    <s v="P2835"/>
    <s v="F809"/>
    <s v="Delta"/>
    <x v="3"/>
    <x v="6"/>
    <s v="04,04,2025  12:08:00"/>
    <n v="164"/>
    <s v="On-time"/>
    <n v="1316"/>
    <n v="324.99"/>
    <n v="324.99"/>
    <n v="57"/>
    <s v="Male"/>
    <s v="High"/>
    <x v="2"/>
    <x v="2"/>
    <n v="1"/>
    <s v="Gold"/>
    <s v="Mobile App"/>
    <n v="7.7"/>
    <n v="0"/>
    <n v="46"/>
    <n v="0"/>
    <n v="0"/>
    <s v="Window"/>
  </r>
  <r>
    <s v="P2836"/>
    <s v="F432"/>
    <s v="Southwest"/>
    <x v="3"/>
    <x v="7"/>
    <s v="16,05,2024  14:02:01"/>
    <n v="336"/>
    <s v="Delayed"/>
    <n v="1254"/>
    <n v="397.45"/>
    <n v="397.45"/>
    <n v="39"/>
    <s v="Male"/>
    <s v="Low"/>
    <x v="1"/>
    <x v="1"/>
    <n v="0"/>
    <s v="Platinum"/>
    <s v="Desk"/>
    <n v="4.5"/>
    <n v="3"/>
    <n v="96"/>
    <n v="0"/>
    <n v="0"/>
    <s v="Aisle"/>
  </r>
  <r>
    <s v="P2837"/>
    <s v="F479"/>
    <s v="Delta"/>
    <x v="7"/>
    <x v="7"/>
    <s v="27,08,2023  02:04:25"/>
    <n v="194"/>
    <s v="On-time"/>
    <n v="972"/>
    <n v="394.96"/>
    <n v="394.96"/>
    <n v="53"/>
    <s v="Female"/>
    <s v="Medium"/>
    <x v="1"/>
    <x v="0"/>
    <n v="2"/>
    <s v="Silver"/>
    <s v="Mobile App"/>
    <n v="5.6"/>
    <n v="1"/>
    <n v="49"/>
    <n v="0"/>
    <n v="0"/>
    <s v="Window"/>
  </r>
  <r>
    <s v="P2838"/>
    <s v="F422"/>
    <s v="JetBlue"/>
    <x v="0"/>
    <x v="5"/>
    <s v="11,02,2024  08:16:43"/>
    <n v="146"/>
    <s v="On-time"/>
    <n v="1261"/>
    <n v="232.74"/>
    <n v="232.74"/>
    <n v="29"/>
    <s v="Male"/>
    <s v="High"/>
    <x v="2"/>
    <x v="1"/>
    <n v="0"/>
    <s v="Gold"/>
    <s v="Airport Kiosk"/>
    <n v="4.5"/>
    <n v="7"/>
    <n v="102"/>
    <n v="0"/>
    <n v="0"/>
    <s v="Aisle"/>
  </r>
  <r>
    <s v="P2839"/>
    <s v="F1056"/>
    <s v="Delta"/>
    <x v="1"/>
    <x v="6"/>
    <s v="18,09,2024  22:12:48"/>
    <n v="88"/>
    <s v="On-time"/>
    <n v="1465"/>
    <n v="485.38"/>
    <n v="485.38"/>
    <n v="43"/>
    <s v="Female"/>
    <s v="Low"/>
    <x v="0"/>
    <x v="2"/>
    <n v="1"/>
    <s v="Gold"/>
    <s v="Desk"/>
    <n v="6.6"/>
    <n v="0"/>
    <n v="78"/>
    <n v="0"/>
    <n v="0"/>
    <s v="Aisle"/>
  </r>
  <r>
    <s v="P2840"/>
    <s v="F1050"/>
    <s v="American Airlines"/>
    <x v="4"/>
    <x v="2"/>
    <s v="31,01,2024  13:31:27"/>
    <n v="302"/>
    <s v="On-time"/>
    <n v="1135"/>
    <n v="332.95"/>
    <n v="332.95"/>
    <n v="78"/>
    <s v="Female"/>
    <s v="Low"/>
    <x v="3"/>
    <x v="2"/>
    <n v="2"/>
    <s v="None"/>
    <s v="Mobile App"/>
    <n v="9.4"/>
    <n v="3"/>
    <n v="61"/>
    <n v="0"/>
    <n v="0"/>
    <s v="Middle"/>
  </r>
  <r>
    <s v="P2841"/>
    <s v="F1192"/>
    <s v="Southwest"/>
    <x v="5"/>
    <x v="7"/>
    <s v="30,12,2023  22:09:52"/>
    <n v="199"/>
    <s v="On-time"/>
    <n v="1393"/>
    <n v="243.85"/>
    <n v="243.85"/>
    <n v="63"/>
    <s v="Female"/>
    <s v="High"/>
    <x v="0"/>
    <x v="2"/>
    <n v="0"/>
    <s v="None"/>
    <s v="Online"/>
    <n v="6.9"/>
    <n v="49"/>
    <n v="62"/>
    <n v="0"/>
    <n v="1"/>
    <s v="Window"/>
  </r>
  <r>
    <s v="P2842"/>
    <s v="F1441"/>
    <s v="Delta"/>
    <x v="6"/>
    <x v="1"/>
    <s v="17,09,2024  04:24:15"/>
    <n v="226"/>
    <s v="On-time"/>
    <n v="1442"/>
    <n v="261.22000000000003"/>
    <n v="261.22000000000003"/>
    <n v="23"/>
    <s v="Male"/>
    <s v="High"/>
    <x v="0"/>
    <x v="1"/>
    <n v="1"/>
    <s v="Platinum"/>
    <s v="Online"/>
    <n v="7.3"/>
    <n v="6"/>
    <n v="78"/>
    <n v="0"/>
    <n v="0"/>
    <s v="Aisle"/>
  </r>
  <r>
    <s v="P2843"/>
    <s v="F25"/>
    <s v="American Airlines"/>
    <x v="2"/>
    <x v="3"/>
    <s v="22,03,2025  08:27:29"/>
    <n v="164"/>
    <s v="On-time"/>
    <n v="735"/>
    <n v="400.87"/>
    <n v="400.87"/>
    <n v="77"/>
    <s v="Female"/>
    <s v="Medium"/>
    <x v="3"/>
    <x v="0"/>
    <n v="0"/>
    <s v="Platinum"/>
    <s v="Desk"/>
    <n v="9.6999999999999993"/>
    <n v="12"/>
    <n v="67"/>
    <n v="0"/>
    <n v="0"/>
    <s v="Window"/>
  </r>
  <r>
    <s v="P2844"/>
    <s v="F361"/>
    <s v="Southwest"/>
    <x v="1"/>
    <x v="7"/>
    <s v="01,02,2025  08:27:49"/>
    <n v="59"/>
    <s v="On-time"/>
    <n v="1107"/>
    <n v="145.37"/>
    <n v="145.37"/>
    <n v="46"/>
    <s v="Male"/>
    <s v="Medium"/>
    <x v="2"/>
    <x v="1"/>
    <n v="0"/>
    <s v="Platinum"/>
    <s v="Online"/>
    <n v="7.7"/>
    <n v="5"/>
    <n v="56"/>
    <n v="0"/>
    <n v="0"/>
    <s v="Window"/>
  </r>
  <r>
    <s v="P2845"/>
    <s v="F591"/>
    <s v="Southwest"/>
    <x v="1"/>
    <x v="0"/>
    <s v="30,10,2023  19:58:05"/>
    <n v="177"/>
    <s v="Cancelled"/>
    <n v="1211"/>
    <n v="434.4"/>
    <n v="434.4"/>
    <n v="74"/>
    <s v="Male"/>
    <s v="High"/>
    <x v="0"/>
    <x v="1"/>
    <n v="0"/>
    <s v="Gold"/>
    <s v="Online"/>
    <n v="6.4"/>
    <n v="5"/>
    <n v="108"/>
    <n v="0"/>
    <n v="1"/>
    <s v="Middle"/>
  </r>
  <r>
    <s v="P2846"/>
    <s v="F1016"/>
    <s v="JetBlue"/>
    <x v="0"/>
    <x v="6"/>
    <s v="17,09,2023  15:29:59"/>
    <n v="115"/>
    <s v="Cancelled"/>
    <n v="1646"/>
    <n v="352.76"/>
    <n v="352.76"/>
    <n v="69"/>
    <s v="Male"/>
    <s v="Medium"/>
    <x v="3"/>
    <x v="3"/>
    <n v="0"/>
    <s v="None"/>
    <s v="Desk"/>
    <n v="4.8"/>
    <n v="6"/>
    <n v="52"/>
    <n v="0"/>
    <n v="0"/>
    <s v="Window"/>
  </r>
  <r>
    <s v="P2847"/>
    <s v="F432"/>
    <s v="JetBlue"/>
    <x v="3"/>
    <x v="6"/>
    <s v="22,10,2024  09:46:13"/>
    <n v="231"/>
    <s v="Delayed"/>
    <n v="1357"/>
    <n v="193.19"/>
    <n v="193.19"/>
    <n v="44"/>
    <s v="Female"/>
    <s v="Medium"/>
    <x v="0"/>
    <x v="1"/>
    <n v="1"/>
    <s v="Gold"/>
    <s v="Online"/>
    <n v="6.1"/>
    <n v="9"/>
    <n v="89"/>
    <n v="0"/>
    <n v="0"/>
    <s v="Window"/>
  </r>
  <r>
    <s v="P2848"/>
    <s v="F998"/>
    <s v="Delta"/>
    <x v="1"/>
    <x v="2"/>
    <s v="23,05,2024  22:30:11"/>
    <n v="225"/>
    <s v="On-time"/>
    <n v="1222"/>
    <n v="395.02"/>
    <n v="395.02"/>
    <n v="73"/>
    <s v="Female"/>
    <s v="Medium"/>
    <x v="0"/>
    <x v="1"/>
    <n v="1"/>
    <s v="Gold"/>
    <s v="Airport Kiosk"/>
    <n v="5.6"/>
    <n v="17"/>
    <n v="76"/>
    <n v="0"/>
    <n v="0"/>
    <s v="Aisle"/>
  </r>
  <r>
    <s v="P2849"/>
    <s v="F465"/>
    <s v="American Airlines"/>
    <x v="4"/>
    <x v="0"/>
    <s v="22,10,2023  17:49:53"/>
    <n v="271"/>
    <s v="On-time"/>
    <n v="802"/>
    <n v="386.63"/>
    <n v="386.63"/>
    <n v="47"/>
    <s v="Male"/>
    <s v="Low"/>
    <x v="0"/>
    <x v="1"/>
    <n v="0"/>
    <s v="Silver"/>
    <s v="Desk"/>
    <n v="6.3"/>
    <n v="2"/>
    <n v="109"/>
    <n v="0"/>
    <n v="0"/>
    <s v="Middle"/>
  </r>
  <r>
    <s v="P2850"/>
    <s v="F1027"/>
    <s v="Delta"/>
    <x v="2"/>
    <x v="3"/>
    <s v="03,02,2024  21:23:19"/>
    <n v="189"/>
    <s v="On-time"/>
    <n v="868"/>
    <n v="341.56"/>
    <n v="341.56"/>
    <n v="36"/>
    <s v="Male"/>
    <s v="Low"/>
    <x v="3"/>
    <x v="1"/>
    <n v="1"/>
    <s v="None"/>
    <s v="Online"/>
    <n v="7.5"/>
    <n v="3"/>
    <n v="46"/>
    <n v="0"/>
    <n v="0"/>
    <s v="Window"/>
  </r>
  <r>
    <s v="P2851"/>
    <s v="F1923"/>
    <s v="United"/>
    <x v="2"/>
    <x v="3"/>
    <s v="27,08,2023  12:50:15"/>
    <n v="75"/>
    <s v="On-time"/>
    <n v="1374"/>
    <n v="243.62"/>
    <n v="243.62"/>
    <n v="28"/>
    <s v="Female"/>
    <s v="Medium"/>
    <x v="2"/>
    <x v="1"/>
    <n v="0"/>
    <s v="None"/>
    <s v="Mobile App"/>
    <n v="4.8"/>
    <n v="8"/>
    <n v="105"/>
    <n v="0"/>
    <n v="0"/>
    <s v="Middle"/>
  </r>
  <r>
    <s v="P2852"/>
    <s v="F501"/>
    <s v="Delta"/>
    <x v="5"/>
    <x v="1"/>
    <s v="26,07,2023  04:19:13"/>
    <n v="204"/>
    <s v="On-time"/>
    <n v="999"/>
    <n v="459.7"/>
    <n v="459.7"/>
    <n v="56"/>
    <s v="Female"/>
    <s v="Medium"/>
    <x v="3"/>
    <x v="1"/>
    <n v="1"/>
    <s v="Gold"/>
    <s v="Desk"/>
    <n v="6.5"/>
    <n v="4"/>
    <n v="68"/>
    <n v="0"/>
    <n v="0"/>
    <s v="Middle"/>
  </r>
  <r>
    <s v="P2853"/>
    <s v="F1539"/>
    <s v="American Airlines"/>
    <x v="2"/>
    <x v="5"/>
    <s v="08,07,2023  09:02:21"/>
    <n v="176"/>
    <s v="On-time"/>
    <n v="1018"/>
    <n v="266.20999999999998"/>
    <n v="266.20999999999998"/>
    <n v="47"/>
    <s v="Female"/>
    <s v="Medium"/>
    <x v="3"/>
    <x v="2"/>
    <n v="1"/>
    <s v="Silver"/>
    <s v="Desk"/>
    <n v="5.3"/>
    <n v="4"/>
    <n v="14"/>
    <n v="0"/>
    <n v="0"/>
    <s v="Middle"/>
  </r>
  <r>
    <s v="P2854"/>
    <s v="F1250"/>
    <s v="Delta"/>
    <x v="0"/>
    <x v="7"/>
    <s v="25,01,2025  01:19:30"/>
    <n v="171"/>
    <s v="Cancelled"/>
    <n v="1265"/>
    <n v="284.66000000000003"/>
    <n v="284.66000000000003"/>
    <n v="63"/>
    <s v="Male"/>
    <s v="High"/>
    <x v="2"/>
    <x v="1"/>
    <n v="2"/>
    <s v="Silver"/>
    <s v="Online"/>
    <n v="7.3"/>
    <n v="1"/>
    <n v="21"/>
    <n v="0"/>
    <n v="0"/>
    <s v="Middle"/>
  </r>
  <r>
    <s v="P2855"/>
    <s v="F171"/>
    <s v="American Airlines"/>
    <x v="2"/>
    <x v="3"/>
    <s v="14,06,2023  01:54:45"/>
    <n v="254"/>
    <s v="On-time"/>
    <n v="931"/>
    <n v="364.68"/>
    <n v="364.68"/>
    <n v="44"/>
    <s v="Male"/>
    <s v="High"/>
    <x v="0"/>
    <x v="1"/>
    <n v="1"/>
    <s v="Platinum"/>
    <s v="Mobile App"/>
    <n v="7.5"/>
    <n v="12"/>
    <n v="83"/>
    <n v="0"/>
    <n v="0"/>
    <s v="Window"/>
  </r>
  <r>
    <s v="P2856"/>
    <s v="F476"/>
    <s v="American Airlines"/>
    <x v="0"/>
    <x v="0"/>
    <s v="17,06,2024  23:51:31"/>
    <n v="69"/>
    <s v="On-time"/>
    <n v="1462"/>
    <n v="376.33"/>
    <n v="376.33"/>
    <n v="39"/>
    <s v="Male"/>
    <s v="Medium"/>
    <x v="0"/>
    <x v="1"/>
    <n v="0"/>
    <s v="Silver"/>
    <s v="Mobile App"/>
    <n v="8.5"/>
    <n v="30"/>
    <n v="75"/>
    <n v="0"/>
    <n v="1"/>
    <s v="Window"/>
  </r>
  <r>
    <s v="P2857"/>
    <s v="F1071"/>
    <s v="Delta"/>
    <x v="0"/>
    <x v="5"/>
    <s v="06,02,2024  12:13:20"/>
    <n v="152"/>
    <s v="On-time"/>
    <n v="1060"/>
    <n v="498.87"/>
    <n v="498.87"/>
    <n v="25"/>
    <s v="Male"/>
    <s v="Low"/>
    <x v="1"/>
    <x v="1"/>
    <n v="0"/>
    <s v="Silver"/>
    <s v="Mobile App"/>
    <n v="6.8"/>
    <n v="22"/>
    <n v="35"/>
    <n v="0"/>
    <n v="0"/>
    <s v="Aisle"/>
  </r>
  <r>
    <s v="P2858"/>
    <s v="F30"/>
    <s v="Southwest"/>
    <x v="4"/>
    <x v="7"/>
    <s v="03,07,2023  04:43:14"/>
    <n v="263"/>
    <s v="Delayed"/>
    <n v="1816"/>
    <n v="310.95"/>
    <n v="310.95"/>
    <n v="48"/>
    <s v="Male"/>
    <s v="Low"/>
    <x v="1"/>
    <x v="1"/>
    <n v="1"/>
    <s v="Platinum"/>
    <s v="Online"/>
    <n v="4.7"/>
    <n v="24"/>
    <n v="80"/>
    <n v="0"/>
    <n v="0"/>
    <s v="Middle"/>
  </r>
  <r>
    <s v="P2859"/>
    <s v="F1937"/>
    <s v="American Airlines"/>
    <x v="6"/>
    <x v="2"/>
    <s v="22,04,2024  16:53:07"/>
    <n v="145"/>
    <s v="On-time"/>
    <n v="944"/>
    <n v="313.51"/>
    <n v="313.51"/>
    <n v="40"/>
    <s v="Male"/>
    <s v="Medium"/>
    <x v="0"/>
    <x v="1"/>
    <n v="0"/>
    <s v="Gold"/>
    <s v="Airport Kiosk"/>
    <n v="5.4"/>
    <n v="5"/>
    <n v="70"/>
    <n v="0"/>
    <n v="0"/>
    <s v="Window"/>
  </r>
  <r>
    <s v="P2860"/>
    <s v="F1815"/>
    <s v="United"/>
    <x v="7"/>
    <x v="3"/>
    <s v="29,10,2023  16:48:02"/>
    <n v="157"/>
    <s v="On-time"/>
    <n v="1502"/>
    <n v="518.25"/>
    <n v="518.25"/>
    <n v="37"/>
    <s v="Female"/>
    <s v="Medium"/>
    <x v="2"/>
    <x v="1"/>
    <n v="0"/>
    <s v="None"/>
    <s v="Desk"/>
    <n v="6.6"/>
    <n v="6"/>
    <n v="90"/>
    <n v="0"/>
    <n v="1"/>
    <s v="Middle"/>
  </r>
  <r>
    <s v="P2861"/>
    <s v="F1515"/>
    <s v="Southwest"/>
    <x v="6"/>
    <x v="6"/>
    <s v="22,08,2023  07:35:32"/>
    <n v="243"/>
    <s v="On-time"/>
    <n v="1049"/>
    <n v="335.96"/>
    <n v="335.96"/>
    <n v="66"/>
    <s v="Male"/>
    <s v="Low"/>
    <x v="3"/>
    <x v="0"/>
    <n v="1"/>
    <s v="None"/>
    <s v="Online"/>
    <n v="10"/>
    <n v="5"/>
    <n v="86"/>
    <n v="0"/>
    <n v="0"/>
    <s v="Middle"/>
  </r>
  <r>
    <s v="P2862"/>
    <s v="F947"/>
    <s v="Delta"/>
    <x v="7"/>
    <x v="3"/>
    <s v="02,11,2024  12:08:12"/>
    <n v="211"/>
    <s v="On-time"/>
    <n v="1002"/>
    <n v="355.86"/>
    <n v="355.86"/>
    <n v="29"/>
    <s v="Female"/>
    <s v="Medium"/>
    <x v="3"/>
    <x v="0"/>
    <n v="1"/>
    <s v="None"/>
    <s v="Desk"/>
    <n v="5.0999999999999996"/>
    <n v="26"/>
    <n v="100"/>
    <n v="0"/>
    <n v="0"/>
    <s v="Middle"/>
  </r>
  <r>
    <s v="P2863"/>
    <s v="F949"/>
    <s v="American Airlines"/>
    <x v="5"/>
    <x v="1"/>
    <s v="23,03,2025  03:18:20"/>
    <n v="186"/>
    <s v="Delayed"/>
    <n v="1417"/>
    <n v="430.49"/>
    <n v="430.49"/>
    <n v="67"/>
    <s v="Male"/>
    <s v="Medium"/>
    <x v="3"/>
    <x v="3"/>
    <n v="1"/>
    <s v="Gold"/>
    <s v="Airport Kiosk"/>
    <n v="9"/>
    <n v="25"/>
    <n v="97"/>
    <n v="0"/>
    <n v="0"/>
    <s v="Window"/>
  </r>
  <r>
    <s v="P2864"/>
    <s v="F417"/>
    <s v="Delta"/>
    <x v="0"/>
    <x v="4"/>
    <s v="23,03,2025  03:33:55"/>
    <n v="219"/>
    <s v="On-time"/>
    <n v="610"/>
    <n v="442.19"/>
    <n v="442.19"/>
    <n v="74"/>
    <s v="Female"/>
    <s v="High"/>
    <x v="0"/>
    <x v="1"/>
    <n v="0"/>
    <s v="None"/>
    <s v="Desk"/>
    <n v="5.5"/>
    <n v="3"/>
    <n v="65"/>
    <n v="0"/>
    <n v="0"/>
    <s v="Aisle"/>
  </r>
  <r>
    <s v="P2865"/>
    <s v="F1038"/>
    <s v="United"/>
    <x v="3"/>
    <x v="2"/>
    <s v="06,03,2024  01:59:07"/>
    <n v="190"/>
    <s v="On-time"/>
    <n v="1066"/>
    <n v="503.37"/>
    <n v="503.37"/>
    <n v="46"/>
    <s v="Male"/>
    <s v="Low"/>
    <x v="2"/>
    <x v="1"/>
    <n v="1"/>
    <s v="None"/>
    <s v="Airport Kiosk"/>
    <n v="5.3"/>
    <n v="1"/>
    <n v="57"/>
    <n v="0"/>
    <n v="0"/>
    <s v="Middle"/>
  </r>
  <r>
    <s v="P2866"/>
    <s v="F857"/>
    <s v="JetBlue"/>
    <x v="6"/>
    <x v="1"/>
    <s v="25,05,2023  00:44:54"/>
    <n v="233"/>
    <s v="On-time"/>
    <n v="1787"/>
    <n v="479.22"/>
    <n v="479.22"/>
    <n v="46"/>
    <s v="Male"/>
    <s v="Low"/>
    <x v="1"/>
    <x v="3"/>
    <n v="1"/>
    <s v="Platinum"/>
    <s v="Online"/>
    <n v="8.5"/>
    <n v="34"/>
    <n v="73"/>
    <n v="0"/>
    <n v="0"/>
    <s v="Window"/>
  </r>
  <r>
    <s v="P2867"/>
    <s v="F1138"/>
    <s v="American Airlines"/>
    <x v="4"/>
    <x v="2"/>
    <s v="14,08,2024  13:28:04"/>
    <n v="191"/>
    <s v="On-time"/>
    <n v="1120"/>
    <n v="401.9"/>
    <n v="401.9"/>
    <n v="60"/>
    <s v="Female"/>
    <s v="Medium"/>
    <x v="0"/>
    <x v="1"/>
    <n v="0"/>
    <s v="None"/>
    <s v="Airport Kiosk"/>
    <n v="5.6"/>
    <n v="1"/>
    <n v="31"/>
    <n v="0"/>
    <n v="0"/>
    <s v="Middle"/>
  </r>
  <r>
    <s v="P2868"/>
    <s v="F900"/>
    <s v="JetBlue"/>
    <x v="7"/>
    <x v="1"/>
    <s v="14,02,2025  16:24:09"/>
    <n v="219"/>
    <s v="On-time"/>
    <n v="2186"/>
    <n v="556.36"/>
    <n v="556.36"/>
    <n v="59"/>
    <s v="Male"/>
    <s v="Low"/>
    <x v="1"/>
    <x v="1"/>
    <n v="3"/>
    <s v="Silver"/>
    <s v="Desk"/>
    <n v="7.7"/>
    <n v="7"/>
    <n v="76"/>
    <n v="0"/>
    <n v="0"/>
    <s v="Window"/>
  </r>
  <r>
    <s v="P2869"/>
    <s v="F1657"/>
    <s v="American Airlines"/>
    <x v="5"/>
    <x v="5"/>
    <s v="04,05,2024  07:16:37"/>
    <n v="212"/>
    <s v="On-time"/>
    <n v="1521"/>
    <n v="315.74"/>
    <n v="315.74"/>
    <n v="57"/>
    <s v="Male"/>
    <s v="Medium"/>
    <x v="2"/>
    <x v="1"/>
    <n v="3"/>
    <s v="None"/>
    <s v="Online"/>
    <n v="7.4"/>
    <n v="1"/>
    <n v="107"/>
    <n v="0"/>
    <n v="0"/>
    <s v="Window"/>
  </r>
  <r>
    <s v="P2870"/>
    <s v="F716"/>
    <s v="JetBlue"/>
    <x v="3"/>
    <x v="1"/>
    <s v="21,08,2024  18:20:43"/>
    <n v="177"/>
    <s v="On-time"/>
    <n v="1058"/>
    <n v="410.87"/>
    <n v="410.87"/>
    <n v="44"/>
    <s v="Male"/>
    <s v="Medium"/>
    <x v="0"/>
    <x v="1"/>
    <n v="2"/>
    <s v="Platinum"/>
    <s v="Airport Kiosk"/>
    <n v="4.5999999999999996"/>
    <n v="18"/>
    <n v="112"/>
    <n v="0"/>
    <n v="0"/>
    <s v="Aisle"/>
  </r>
  <r>
    <s v="P2871"/>
    <s v="F340"/>
    <s v="JetBlue"/>
    <x v="3"/>
    <x v="6"/>
    <s v="14,03,2025  21:34:19"/>
    <n v="189"/>
    <s v="Delayed"/>
    <n v="1766"/>
    <n v="368.55"/>
    <n v="368.55"/>
    <n v="48"/>
    <s v="Female"/>
    <s v="Medium"/>
    <x v="3"/>
    <x v="1"/>
    <n v="3"/>
    <s v="None"/>
    <s v="Airport Kiosk"/>
    <n v="6.4"/>
    <n v="1"/>
    <n v="55"/>
    <n v="0"/>
    <n v="1"/>
    <s v="Middle"/>
  </r>
  <r>
    <s v="P2872"/>
    <s v="F381"/>
    <s v="JetBlue"/>
    <x v="4"/>
    <x v="2"/>
    <s v="05,08,2023  08:39:51"/>
    <n v="34"/>
    <s v="On-time"/>
    <n v="1102"/>
    <n v="367.1"/>
    <n v="367.1"/>
    <n v="42"/>
    <s v="Female"/>
    <s v="Medium"/>
    <x v="0"/>
    <x v="2"/>
    <n v="1"/>
    <s v="None"/>
    <s v="Airport Kiosk"/>
    <n v="10"/>
    <n v="18"/>
    <n v="7"/>
    <n v="0"/>
    <n v="0"/>
    <s v="Aisle"/>
  </r>
  <r>
    <s v="P2873"/>
    <s v="F639"/>
    <s v="Southwest"/>
    <x v="5"/>
    <x v="5"/>
    <s v="15,08,2024  02:59:45"/>
    <n v="177"/>
    <s v="Delayed"/>
    <n v="1474"/>
    <n v="174.71"/>
    <n v="174.71"/>
    <n v="29"/>
    <s v="Male"/>
    <s v="High"/>
    <x v="1"/>
    <x v="1"/>
    <n v="2"/>
    <s v="None"/>
    <s v="Desk"/>
    <n v="8.4"/>
    <n v="4"/>
    <n v="37"/>
    <n v="0"/>
    <n v="0"/>
    <s v="Middle"/>
  </r>
  <r>
    <s v="P2874"/>
    <s v="F1387"/>
    <s v="Southwest"/>
    <x v="5"/>
    <x v="4"/>
    <s v="10,05,2024  03:05:28"/>
    <n v="143"/>
    <s v="On-time"/>
    <n v="1157"/>
    <n v="285.11"/>
    <n v="285.11"/>
    <n v="61"/>
    <s v="Male"/>
    <s v="High"/>
    <x v="1"/>
    <x v="1"/>
    <n v="0"/>
    <s v="Silver"/>
    <s v="Online"/>
    <n v="7"/>
    <n v="14"/>
    <n v="81"/>
    <n v="0"/>
    <n v="1"/>
    <s v="Aisle"/>
  </r>
  <r>
    <s v="P2875"/>
    <s v="F375"/>
    <s v="JetBlue"/>
    <x v="0"/>
    <x v="2"/>
    <s v="06,03,2024  04:38:54"/>
    <n v="222"/>
    <s v="On-time"/>
    <n v="1300"/>
    <n v="385.18"/>
    <n v="385.18"/>
    <n v="29"/>
    <s v="Male"/>
    <s v="High"/>
    <x v="1"/>
    <x v="2"/>
    <n v="0"/>
    <s v="Silver"/>
    <s v="Online"/>
    <n v="4.8"/>
    <n v="0"/>
    <n v="61"/>
    <n v="0"/>
    <n v="0"/>
    <s v="Aisle"/>
  </r>
  <r>
    <s v="P2876"/>
    <s v="F1631"/>
    <s v="Southwest"/>
    <x v="5"/>
    <x v="0"/>
    <s v="08,02,2024  11:38:58"/>
    <n v="171"/>
    <s v="On-time"/>
    <n v="1081"/>
    <n v="392.48"/>
    <n v="392.48"/>
    <n v="42"/>
    <s v="Male"/>
    <s v="Medium"/>
    <x v="3"/>
    <x v="1"/>
    <n v="1"/>
    <s v="Silver"/>
    <s v="Desk"/>
    <n v="4.9000000000000004"/>
    <n v="7"/>
    <n v="78"/>
    <n v="0"/>
    <n v="0"/>
    <s v="Window"/>
  </r>
  <r>
    <s v="P2877"/>
    <s v="F1019"/>
    <s v="American Airlines"/>
    <x v="1"/>
    <x v="6"/>
    <s v="22,10,2023  00:00:28"/>
    <n v="186"/>
    <s v="On-time"/>
    <n v="1253"/>
    <n v="405.78"/>
    <n v="405.78"/>
    <n v="18"/>
    <s v="Male"/>
    <s v="High"/>
    <x v="0"/>
    <x v="1"/>
    <n v="1"/>
    <s v="None"/>
    <s v="Airport Kiosk"/>
    <n v="4.4000000000000004"/>
    <n v="11"/>
    <n v="11"/>
    <n v="0"/>
    <n v="0"/>
    <s v="Middle"/>
  </r>
  <r>
    <s v="P2878"/>
    <s v="F1416"/>
    <s v="JetBlue"/>
    <x v="7"/>
    <x v="1"/>
    <s v="04,07,2024  18:37:22"/>
    <n v="134"/>
    <s v="On-time"/>
    <n v="1379"/>
    <n v="351.19"/>
    <n v="351.19"/>
    <n v="61"/>
    <s v="Female"/>
    <s v="Low"/>
    <x v="1"/>
    <x v="1"/>
    <n v="2"/>
    <s v="Silver"/>
    <s v="Airport Kiosk"/>
    <n v="8.5"/>
    <n v="7"/>
    <n v="70"/>
    <n v="0"/>
    <n v="1"/>
    <s v="Aisle"/>
  </r>
  <r>
    <s v="P2879"/>
    <s v="F1951"/>
    <s v="JetBlue"/>
    <x v="7"/>
    <x v="7"/>
    <s v="20,11,2024  11:26:14"/>
    <n v="108"/>
    <s v="On-time"/>
    <n v="1249"/>
    <n v="223.84"/>
    <n v="223.84"/>
    <n v="40"/>
    <s v="Male"/>
    <s v="Low"/>
    <x v="2"/>
    <x v="1"/>
    <n v="3"/>
    <s v="None"/>
    <s v="Desk"/>
    <n v="7.2"/>
    <n v="10"/>
    <n v="19"/>
    <n v="0"/>
    <n v="0"/>
    <s v="Aisle"/>
  </r>
  <r>
    <s v="P2880"/>
    <s v="F728"/>
    <s v="American Airlines"/>
    <x v="0"/>
    <x v="7"/>
    <s v="06,12,2024  23:01:52"/>
    <n v="194"/>
    <s v="Delayed"/>
    <n v="1384"/>
    <n v="390.94"/>
    <n v="390.94"/>
    <n v="55"/>
    <s v="Female"/>
    <s v="Medium"/>
    <x v="2"/>
    <x v="1"/>
    <n v="0"/>
    <s v="None"/>
    <s v="Airport Kiosk"/>
    <n v="6"/>
    <n v="2"/>
    <n v="93"/>
    <n v="0"/>
    <n v="0"/>
    <s v="Aisle"/>
  </r>
  <r>
    <s v="P2881"/>
    <s v="F900"/>
    <s v="JetBlue"/>
    <x v="6"/>
    <x v="3"/>
    <s v="03,08,2023  20:59:23"/>
    <n v="283"/>
    <s v="On-time"/>
    <n v="1255"/>
    <n v="123.84"/>
    <n v="123.84"/>
    <n v="41"/>
    <s v="Female"/>
    <s v="Medium"/>
    <x v="2"/>
    <x v="0"/>
    <n v="0"/>
    <s v="Gold"/>
    <s v="Online"/>
    <n v="6.7"/>
    <n v="3"/>
    <n v="76"/>
    <n v="0"/>
    <n v="1"/>
    <s v="Aisle"/>
  </r>
  <r>
    <s v="P2882"/>
    <s v="F965"/>
    <s v="JetBlue"/>
    <x v="4"/>
    <x v="6"/>
    <s v="16,06,2023  21:37:15"/>
    <n v="247"/>
    <s v="Delayed"/>
    <n v="1275"/>
    <n v="412.26"/>
    <n v="412.26"/>
    <n v="78"/>
    <s v="Female"/>
    <s v="Medium"/>
    <x v="1"/>
    <x v="1"/>
    <n v="0"/>
    <s v="Platinum"/>
    <s v="Online"/>
    <n v="7.1"/>
    <n v="3"/>
    <n v="4"/>
    <n v="0"/>
    <n v="0"/>
    <s v="Aisle"/>
  </r>
  <r>
    <s v="P2883"/>
    <s v="F1912"/>
    <s v="Southwest"/>
    <x v="3"/>
    <x v="2"/>
    <s v="31,05,2024  08:45:11"/>
    <n v="91"/>
    <s v="On-time"/>
    <n v="900"/>
    <n v="274.47000000000003"/>
    <n v="274.47000000000003"/>
    <n v="18"/>
    <s v="Male"/>
    <s v="Medium"/>
    <x v="1"/>
    <x v="2"/>
    <n v="0"/>
    <s v="None"/>
    <s v="Online"/>
    <n v="8.8000000000000007"/>
    <n v="10"/>
    <n v="82"/>
    <n v="0"/>
    <n v="0"/>
    <s v="Aisle"/>
  </r>
  <r>
    <s v="P2884"/>
    <s v="F947"/>
    <s v="American Airlines"/>
    <x v="0"/>
    <x v="0"/>
    <s v="06,01,2024  06:51:36"/>
    <n v="183"/>
    <s v="On-time"/>
    <n v="1274"/>
    <n v="302.5"/>
    <n v="302.5"/>
    <n v="29"/>
    <s v="Male"/>
    <s v="Medium"/>
    <x v="1"/>
    <x v="0"/>
    <n v="2"/>
    <s v="Silver"/>
    <s v="Airport Kiosk"/>
    <n v="6"/>
    <n v="10"/>
    <n v="100"/>
    <n v="0"/>
    <n v="0"/>
    <s v="Middle"/>
  </r>
  <r>
    <s v="P2885"/>
    <s v="F910"/>
    <s v="American Airlines"/>
    <x v="4"/>
    <x v="2"/>
    <s v="10,11,2024  15:03:27"/>
    <n v="115"/>
    <s v="On-time"/>
    <n v="1409"/>
    <n v="66.13"/>
    <n v="66.13"/>
    <n v="57"/>
    <s v="Male"/>
    <s v="Medium"/>
    <x v="0"/>
    <x v="0"/>
    <n v="0"/>
    <s v="Platinum"/>
    <s v="Desk"/>
    <n v="7.4"/>
    <n v="0"/>
    <n v="85"/>
    <n v="0"/>
    <n v="0"/>
    <s v="Middle"/>
  </r>
  <r>
    <s v="P2886"/>
    <s v="F241"/>
    <s v="Southwest"/>
    <x v="6"/>
    <x v="1"/>
    <s v="16,10,2023  13:19:50"/>
    <n v="226"/>
    <s v="On-time"/>
    <n v="1091"/>
    <n v="284.67"/>
    <n v="284.67"/>
    <n v="77"/>
    <s v="Female"/>
    <s v="Medium"/>
    <x v="0"/>
    <x v="1"/>
    <n v="0"/>
    <s v="None"/>
    <s v="Mobile App"/>
    <n v="6"/>
    <n v="1"/>
    <n v="65"/>
    <n v="0"/>
    <n v="0"/>
    <s v="Middle"/>
  </r>
  <r>
    <s v="P2887"/>
    <s v="F265"/>
    <s v="Delta"/>
    <x v="6"/>
    <x v="3"/>
    <s v="10,04,2024  15:34:48"/>
    <n v="128"/>
    <s v="On-time"/>
    <n v="1238"/>
    <n v="257.12"/>
    <n v="257.12"/>
    <n v="38"/>
    <s v="Male"/>
    <s v="Low"/>
    <x v="3"/>
    <x v="1"/>
    <n v="0"/>
    <s v="Silver"/>
    <s v="Online"/>
    <n v="4.2"/>
    <n v="1"/>
    <n v="39"/>
    <n v="0"/>
    <n v="0"/>
    <s v="Aisle"/>
  </r>
  <r>
    <s v="P2888"/>
    <s v="F490"/>
    <s v="Delta"/>
    <x v="4"/>
    <x v="2"/>
    <s v="08,03,2024  12:20:35"/>
    <n v="209"/>
    <s v="On-time"/>
    <n v="1428"/>
    <n v="456.84"/>
    <n v="456.84"/>
    <n v="22"/>
    <s v="Female"/>
    <s v="High"/>
    <x v="0"/>
    <x v="1"/>
    <n v="0"/>
    <s v="None"/>
    <s v="Desk"/>
    <n v="7.8"/>
    <n v="17"/>
    <n v="111"/>
    <n v="0"/>
    <n v="0"/>
    <s v="Middle"/>
  </r>
  <r>
    <s v="P2889"/>
    <s v="F1187"/>
    <s v="United"/>
    <x v="4"/>
    <x v="1"/>
    <s v="15,10,2024  18:17:38"/>
    <n v="144"/>
    <s v="Delayed"/>
    <n v="926"/>
    <n v="533.03"/>
    <n v="533.03"/>
    <n v="34"/>
    <s v="Female"/>
    <s v="Low"/>
    <x v="3"/>
    <x v="1"/>
    <n v="0"/>
    <s v="Gold"/>
    <s v="Mobile App"/>
    <n v="6.7"/>
    <n v="5"/>
    <n v="105"/>
    <n v="1"/>
    <n v="0"/>
    <s v="Aisle"/>
  </r>
  <r>
    <s v="P2890"/>
    <s v="F1429"/>
    <s v="United"/>
    <x v="1"/>
    <x v="1"/>
    <s v="25,03,2025  19:49:31"/>
    <n v="234"/>
    <s v="Cancelled"/>
    <n v="850"/>
    <n v="462.98"/>
    <n v="462.98"/>
    <n v="72"/>
    <s v="Male"/>
    <s v="Low"/>
    <x v="1"/>
    <x v="1"/>
    <n v="2"/>
    <s v="None"/>
    <s v="Desk"/>
    <n v="7"/>
    <n v="4"/>
    <n v="29"/>
    <n v="0"/>
    <n v="1"/>
    <s v="Window"/>
  </r>
  <r>
    <s v="P2891"/>
    <s v="F1277"/>
    <s v="JetBlue"/>
    <x v="5"/>
    <x v="5"/>
    <s v="30,08,2024  18:06:12"/>
    <n v="164"/>
    <s v="On-time"/>
    <n v="1455"/>
    <n v="421.79"/>
    <n v="421.79"/>
    <n v="44"/>
    <s v="Female"/>
    <s v="Low"/>
    <x v="2"/>
    <x v="2"/>
    <n v="0"/>
    <s v="None"/>
    <s v="Online"/>
    <n v="6.5"/>
    <n v="5"/>
    <n v="39"/>
    <n v="0"/>
    <n v="0"/>
    <s v="Window"/>
  </r>
  <r>
    <s v="P2892"/>
    <s v="F580"/>
    <s v="American Airlines"/>
    <x v="4"/>
    <x v="7"/>
    <s v="17,03,2024  04:58:33"/>
    <n v="188"/>
    <s v="On-time"/>
    <n v="1228"/>
    <n v="225.7"/>
    <n v="225.7"/>
    <n v="32"/>
    <s v="Male"/>
    <s v="Medium"/>
    <x v="2"/>
    <x v="2"/>
    <n v="2"/>
    <s v="Silver"/>
    <s v="Desk"/>
    <n v="6.6"/>
    <n v="12"/>
    <n v="12"/>
    <n v="0"/>
    <n v="0"/>
    <s v="Aisle"/>
  </r>
  <r>
    <s v="P2893"/>
    <s v="F1711"/>
    <s v="American Airlines"/>
    <x v="1"/>
    <x v="6"/>
    <s v="01,02,2024  21:37:24"/>
    <n v="209"/>
    <s v="On-time"/>
    <n v="854"/>
    <n v="487.99"/>
    <n v="487.99"/>
    <n v="77"/>
    <s v="Male"/>
    <s v="High"/>
    <x v="2"/>
    <x v="0"/>
    <n v="0"/>
    <s v="None"/>
    <s v="Mobile App"/>
    <n v="6.7"/>
    <n v="0"/>
    <n v="84"/>
    <n v="0"/>
    <n v="0"/>
    <s v="Aisle"/>
  </r>
  <r>
    <s v="P2894"/>
    <s v="F1045"/>
    <s v="American Airlines"/>
    <x v="0"/>
    <x v="3"/>
    <s v="08,03,2024  18:07:30"/>
    <n v="94"/>
    <s v="On-time"/>
    <n v="986"/>
    <n v="334.43"/>
    <n v="334.43"/>
    <n v="28"/>
    <s v="Male"/>
    <s v="Medium"/>
    <x v="1"/>
    <x v="1"/>
    <n v="2"/>
    <s v="Silver"/>
    <s v="Airport Kiosk"/>
    <n v="4.8"/>
    <n v="9"/>
    <n v="79"/>
    <n v="0"/>
    <n v="0"/>
    <s v="Middle"/>
  </r>
  <r>
    <s v="P2895"/>
    <s v="F667"/>
    <s v="Delta"/>
    <x v="1"/>
    <x v="7"/>
    <s v="02,11,2023  16:09:39"/>
    <n v="193"/>
    <s v="On-time"/>
    <n v="1081"/>
    <n v="426.36"/>
    <n v="426.36"/>
    <n v="37"/>
    <s v="Female"/>
    <s v="Low"/>
    <x v="0"/>
    <x v="1"/>
    <n v="1"/>
    <s v="None"/>
    <s v="Airport Kiosk"/>
    <n v="6.7"/>
    <n v="9"/>
    <n v="44"/>
    <n v="0"/>
    <n v="0"/>
    <s v="Aisle"/>
  </r>
  <r>
    <s v="P2896"/>
    <s v="F1292"/>
    <s v="Southwest"/>
    <x v="7"/>
    <x v="3"/>
    <s v="26,02,2024  07:53:53"/>
    <n v="138"/>
    <s v="On-time"/>
    <n v="1215"/>
    <n v="412.4"/>
    <n v="412.4"/>
    <n v="33"/>
    <s v="Male"/>
    <s v="Medium"/>
    <x v="0"/>
    <x v="2"/>
    <n v="2"/>
    <s v="None"/>
    <s v="Airport Kiosk"/>
    <n v="6.4"/>
    <n v="0"/>
    <n v="27"/>
    <n v="0"/>
    <n v="0"/>
    <s v="Aisle"/>
  </r>
  <r>
    <s v="P2897"/>
    <s v="F361"/>
    <s v="JetBlue"/>
    <x v="3"/>
    <x v="2"/>
    <s v="25,04,2023  20:23:24"/>
    <n v="165"/>
    <s v="Delayed"/>
    <n v="956"/>
    <n v="372.45"/>
    <n v="372.45"/>
    <n v="34"/>
    <s v="Male"/>
    <s v="Medium"/>
    <x v="0"/>
    <x v="1"/>
    <n v="1"/>
    <s v="Gold"/>
    <s v="Airport Kiosk"/>
    <n v="7.6"/>
    <n v="14"/>
    <n v="17"/>
    <n v="0"/>
    <n v="0"/>
    <s v="Window"/>
  </r>
  <r>
    <s v="P2898"/>
    <s v="F246"/>
    <s v="American Airlines"/>
    <x v="1"/>
    <x v="4"/>
    <s v="04,01,2025  22:45:43"/>
    <n v="115"/>
    <s v="On-time"/>
    <n v="1097"/>
    <n v="213.64"/>
    <n v="213.64"/>
    <n v="42"/>
    <s v="Male"/>
    <s v="Medium"/>
    <x v="0"/>
    <x v="1"/>
    <n v="1"/>
    <s v="None"/>
    <s v="Mobile App"/>
    <n v="5.3"/>
    <n v="5"/>
    <n v="90"/>
    <n v="0"/>
    <n v="0"/>
    <s v="Window"/>
  </r>
  <r>
    <s v="P2899"/>
    <s v="F604"/>
    <s v="Southwest"/>
    <x v="3"/>
    <x v="7"/>
    <s v="06,05,2024  06:08:44"/>
    <n v="154"/>
    <s v="Delayed"/>
    <n v="1274"/>
    <n v="227.55"/>
    <n v="227.55"/>
    <n v="67"/>
    <s v="Male"/>
    <s v="High"/>
    <x v="3"/>
    <x v="1"/>
    <n v="2"/>
    <s v="Platinum"/>
    <s v="Mobile App"/>
    <n v="5.6"/>
    <n v="8"/>
    <n v="92"/>
    <n v="0"/>
    <n v="0"/>
    <s v="Middle"/>
  </r>
  <r>
    <s v="P2900"/>
    <s v="F1260"/>
    <s v="American Airlines"/>
    <x v="1"/>
    <x v="3"/>
    <s v="15,08,2024  14:25:45"/>
    <n v="76"/>
    <s v="Cancelled"/>
    <n v="1027"/>
    <n v="499.91"/>
    <n v="499.91"/>
    <n v="29"/>
    <s v="Male"/>
    <s v="Low"/>
    <x v="1"/>
    <x v="1"/>
    <n v="1"/>
    <s v="Gold"/>
    <s v="Airport Kiosk"/>
    <n v="6.2"/>
    <n v="6"/>
    <n v="71"/>
    <n v="0"/>
    <n v="0"/>
    <s v="Middle"/>
  </r>
  <r>
    <s v="P2901"/>
    <s v="F1823"/>
    <s v="Southwest"/>
    <x v="1"/>
    <x v="6"/>
    <s v="08,09,2024  03:05:23"/>
    <n v="195"/>
    <s v="On-time"/>
    <n v="1108"/>
    <n v="330.6"/>
    <n v="330.6"/>
    <n v="40"/>
    <s v="Male"/>
    <s v="Low"/>
    <x v="1"/>
    <x v="1"/>
    <n v="0"/>
    <s v="None"/>
    <s v="Airport Kiosk"/>
    <n v="5.7"/>
    <n v="6"/>
    <n v="59"/>
    <n v="0"/>
    <n v="1"/>
    <s v="Window"/>
  </r>
  <r>
    <s v="P2902"/>
    <s v="F491"/>
    <s v="American Airlines"/>
    <x v="7"/>
    <x v="3"/>
    <s v="26,07,2023  14:10:13"/>
    <n v="210"/>
    <s v="On-time"/>
    <n v="784"/>
    <n v="448.65"/>
    <n v="448.65"/>
    <n v="59"/>
    <s v="Female"/>
    <s v="Medium"/>
    <x v="2"/>
    <x v="0"/>
    <n v="1"/>
    <s v="Gold"/>
    <s v="Airport Kiosk"/>
    <n v="6.6"/>
    <n v="1"/>
    <n v="20"/>
    <n v="0"/>
    <n v="0"/>
    <s v="Middle"/>
  </r>
  <r>
    <s v="P2903"/>
    <s v="F1049"/>
    <s v="American Airlines"/>
    <x v="3"/>
    <x v="4"/>
    <s v="21,11,2023  15:00:38"/>
    <n v="196"/>
    <s v="On-time"/>
    <n v="864"/>
    <n v="260.27999999999997"/>
    <n v="260.27999999999997"/>
    <n v="53"/>
    <s v="Female"/>
    <s v="Medium"/>
    <x v="0"/>
    <x v="1"/>
    <n v="0"/>
    <s v="None"/>
    <s v="Airport Kiosk"/>
    <n v="5.3"/>
    <n v="13"/>
    <n v="29"/>
    <n v="0"/>
    <n v="0"/>
    <s v="Aisle"/>
  </r>
  <r>
    <s v="P2904"/>
    <s v="F89"/>
    <s v="Southwest"/>
    <x v="5"/>
    <x v="5"/>
    <s v="09,03,2025  04:32:40"/>
    <n v="143"/>
    <s v="Delayed"/>
    <n v="1034"/>
    <n v="409.61"/>
    <n v="409.61"/>
    <n v="33"/>
    <s v="Female"/>
    <s v="High"/>
    <x v="2"/>
    <x v="3"/>
    <n v="1"/>
    <s v="None"/>
    <s v="Mobile App"/>
    <n v="6.5"/>
    <n v="13"/>
    <n v="5"/>
    <n v="0"/>
    <n v="0"/>
    <s v="Window"/>
  </r>
  <r>
    <s v="P2905"/>
    <s v="F74"/>
    <s v="Delta"/>
    <x v="2"/>
    <x v="6"/>
    <s v="08,06,2023  10:46:49"/>
    <n v="276"/>
    <s v="On-time"/>
    <n v="1697"/>
    <n v="553.16999999999996"/>
    <n v="553.16999999999996"/>
    <n v="26"/>
    <s v="Female"/>
    <s v="Low"/>
    <x v="0"/>
    <x v="1"/>
    <n v="0"/>
    <s v="None"/>
    <s v="Online"/>
    <n v="7.9"/>
    <n v="13"/>
    <n v="83"/>
    <n v="0"/>
    <n v="0"/>
    <s v="Window"/>
  </r>
  <r>
    <s v="P2906"/>
    <s v="F1366"/>
    <s v="Southwest"/>
    <x v="5"/>
    <x v="4"/>
    <s v="30,07,2024  23:54:38"/>
    <n v="247"/>
    <s v="On-time"/>
    <n v="882"/>
    <n v="444.99"/>
    <n v="444.99"/>
    <n v="32"/>
    <s v="Male"/>
    <s v="Medium"/>
    <x v="2"/>
    <x v="2"/>
    <n v="0"/>
    <s v="Silver"/>
    <s v="Airport Kiosk"/>
    <n v="6.3"/>
    <n v="1"/>
    <n v="46"/>
    <n v="0"/>
    <n v="0"/>
    <s v="Window"/>
  </r>
  <r>
    <s v="P2907"/>
    <s v="F1063"/>
    <s v="American Airlines"/>
    <x v="3"/>
    <x v="2"/>
    <s v="14,07,2023  03:19:18"/>
    <n v="155"/>
    <s v="On-time"/>
    <n v="1275"/>
    <n v="308.76"/>
    <n v="308.76"/>
    <n v="32"/>
    <s v="Male"/>
    <s v="Medium"/>
    <x v="0"/>
    <x v="0"/>
    <n v="1"/>
    <s v="None"/>
    <s v="Online"/>
    <n v="6.2"/>
    <n v="15"/>
    <n v="88"/>
    <n v="0"/>
    <n v="0"/>
    <s v="Middle"/>
  </r>
  <r>
    <s v="P2908"/>
    <s v="F312"/>
    <s v="United"/>
    <x v="4"/>
    <x v="3"/>
    <s v="31,10,2024  12:57:36"/>
    <n v="252"/>
    <s v="On-time"/>
    <n v="1282"/>
    <n v="427.14"/>
    <n v="427.14"/>
    <n v="18"/>
    <s v="Male"/>
    <s v="Medium"/>
    <x v="0"/>
    <x v="1"/>
    <n v="1"/>
    <s v="Gold"/>
    <s v="Desk"/>
    <n v="6.1"/>
    <n v="15"/>
    <n v="108"/>
    <n v="0"/>
    <n v="0"/>
    <s v="Window"/>
  </r>
  <r>
    <s v="P2909"/>
    <s v="F852"/>
    <s v="Delta"/>
    <x v="0"/>
    <x v="3"/>
    <s v="21,07,2024  15:10:03"/>
    <n v="152"/>
    <s v="On-time"/>
    <n v="1436"/>
    <n v="336.75"/>
    <n v="336.75"/>
    <n v="50"/>
    <s v="Male"/>
    <s v="Medium"/>
    <x v="1"/>
    <x v="1"/>
    <n v="1"/>
    <s v="Platinum"/>
    <s v="Online"/>
    <n v="6.4"/>
    <n v="9"/>
    <n v="58"/>
    <n v="0"/>
    <n v="0"/>
    <s v="Aisle"/>
  </r>
  <r>
    <s v="P2910"/>
    <s v="F675"/>
    <s v="United"/>
    <x v="6"/>
    <x v="4"/>
    <s v="15,02,2024  12:39:13"/>
    <n v="221"/>
    <s v="On-time"/>
    <n v="1371"/>
    <n v="303.77999999999997"/>
    <n v="303.77999999999997"/>
    <n v="69"/>
    <s v="Male"/>
    <s v="Medium"/>
    <x v="0"/>
    <x v="2"/>
    <n v="0"/>
    <s v="Platinum"/>
    <s v="Airport Kiosk"/>
    <n v="9.6"/>
    <n v="1"/>
    <n v="14"/>
    <n v="0"/>
    <n v="0"/>
    <s v="Aisle"/>
  </r>
  <r>
    <s v="P2911"/>
    <s v="F1916"/>
    <s v="Delta"/>
    <x v="2"/>
    <x v="1"/>
    <s v="29,03,2024  16:59:44"/>
    <n v="205"/>
    <s v="On-time"/>
    <n v="412"/>
    <n v="457.22"/>
    <n v="457.22"/>
    <n v="39"/>
    <s v="Male"/>
    <s v="Medium"/>
    <x v="3"/>
    <x v="1"/>
    <n v="2"/>
    <s v="None"/>
    <s v="Mobile App"/>
    <n v="9.1999999999999993"/>
    <n v="8"/>
    <n v="28"/>
    <n v="1"/>
    <n v="0"/>
    <s v="Middle"/>
  </r>
  <r>
    <s v="P2912"/>
    <s v="F956"/>
    <s v="Delta"/>
    <x v="4"/>
    <x v="5"/>
    <s v="10,07,2023  21:42:36"/>
    <n v="215"/>
    <s v="On-time"/>
    <n v="1159"/>
    <n v="377.33"/>
    <n v="377.33"/>
    <n v="79"/>
    <s v="Female"/>
    <s v="Medium"/>
    <x v="3"/>
    <x v="0"/>
    <n v="0"/>
    <s v="None"/>
    <s v="Desk"/>
    <n v="8.1999999999999993"/>
    <n v="21"/>
    <n v="59"/>
    <n v="0"/>
    <n v="0"/>
    <s v="Middle"/>
  </r>
  <r>
    <s v="P2913"/>
    <s v="F679"/>
    <s v="JetBlue"/>
    <x v="7"/>
    <x v="7"/>
    <s v="28,09,2024  16:52:52"/>
    <n v="217"/>
    <s v="On-time"/>
    <n v="1141"/>
    <n v="322.27"/>
    <n v="322.27"/>
    <n v="78"/>
    <s v="Female"/>
    <s v="High"/>
    <x v="0"/>
    <x v="1"/>
    <n v="0"/>
    <s v="None"/>
    <s v="Desk"/>
    <n v="6.6"/>
    <n v="5"/>
    <n v="82"/>
    <n v="0"/>
    <n v="0"/>
    <s v="Middle"/>
  </r>
  <r>
    <s v="P2914"/>
    <s v="F470"/>
    <s v="United"/>
    <x v="2"/>
    <x v="1"/>
    <s v="02,09,2023  22:49:44"/>
    <n v="219"/>
    <s v="On-time"/>
    <n v="1104"/>
    <n v="499.35"/>
    <n v="499.35"/>
    <n v="66"/>
    <s v="Male"/>
    <s v="Medium"/>
    <x v="2"/>
    <x v="0"/>
    <n v="1"/>
    <s v="Gold"/>
    <s v="Online"/>
    <n v="9.1"/>
    <n v="19"/>
    <n v="10"/>
    <n v="0"/>
    <n v="0"/>
    <s v="Middle"/>
  </r>
  <r>
    <s v="P2915"/>
    <s v="F1215"/>
    <s v="JetBlue"/>
    <x v="3"/>
    <x v="5"/>
    <s v="22,10,2024  13:17:49"/>
    <n v="225"/>
    <s v="Delayed"/>
    <n v="1102"/>
    <n v="137.61000000000001"/>
    <n v="137.61000000000001"/>
    <n v="59"/>
    <s v="Male"/>
    <s v="High"/>
    <x v="2"/>
    <x v="1"/>
    <n v="0"/>
    <s v="Platinum"/>
    <s v="Mobile App"/>
    <n v="7.3"/>
    <n v="0"/>
    <n v="69"/>
    <n v="0"/>
    <n v="0"/>
    <s v="Window"/>
  </r>
  <r>
    <s v="P2916"/>
    <s v="F757"/>
    <s v="JetBlue"/>
    <x v="6"/>
    <x v="2"/>
    <s v="21,12,2023  20:18:03"/>
    <n v="88"/>
    <s v="On-time"/>
    <n v="1552"/>
    <n v="373.36"/>
    <n v="373.36"/>
    <n v="66"/>
    <s v="Female"/>
    <s v="Medium"/>
    <x v="2"/>
    <x v="1"/>
    <n v="3"/>
    <s v="None"/>
    <s v="Airport Kiosk"/>
    <n v="5.2"/>
    <n v="2"/>
    <n v="31"/>
    <n v="0"/>
    <n v="0"/>
    <s v="Window"/>
  </r>
  <r>
    <s v="P2917"/>
    <s v="F372"/>
    <s v="American Airlines"/>
    <x v="0"/>
    <x v="5"/>
    <s v="06,01,2025  00:05:35"/>
    <n v="61"/>
    <s v="On-time"/>
    <n v="1318"/>
    <n v="295.95999999999998"/>
    <n v="295.95999999999998"/>
    <n v="67"/>
    <s v="Female"/>
    <s v="Low"/>
    <x v="1"/>
    <x v="1"/>
    <n v="0"/>
    <s v="None"/>
    <s v="Mobile App"/>
    <n v="10"/>
    <n v="12"/>
    <n v="21"/>
    <n v="0"/>
    <n v="0"/>
    <s v="Window"/>
  </r>
  <r>
    <s v="P2918"/>
    <s v="F468"/>
    <s v="JetBlue"/>
    <x v="1"/>
    <x v="4"/>
    <s v="06,05,2024  12:54:23"/>
    <n v="170"/>
    <s v="On-time"/>
    <n v="1581"/>
    <n v="437.47"/>
    <n v="437.47"/>
    <n v="34"/>
    <s v="Female"/>
    <s v="Low"/>
    <x v="0"/>
    <x v="3"/>
    <n v="1"/>
    <s v="None"/>
    <s v="Desk"/>
    <n v="7.5"/>
    <n v="26"/>
    <n v="69"/>
    <n v="0"/>
    <n v="0"/>
    <s v="Aisle"/>
  </r>
  <r>
    <s v="P2919"/>
    <s v="F775"/>
    <s v="American Airlines"/>
    <x v="2"/>
    <x v="0"/>
    <s v="30,08,2023  15:20:37"/>
    <n v="83"/>
    <s v="On-time"/>
    <n v="1247"/>
    <n v="178.79"/>
    <n v="178.79"/>
    <n v="43"/>
    <s v="Female"/>
    <s v="Low"/>
    <x v="3"/>
    <x v="1"/>
    <n v="0"/>
    <s v="Silver"/>
    <s v="Airport Kiosk"/>
    <n v="4.9000000000000004"/>
    <n v="9"/>
    <n v="115"/>
    <n v="0"/>
    <n v="0"/>
    <s v="Aisle"/>
  </r>
  <r>
    <s v="P2920"/>
    <s v="F974"/>
    <s v="American Airlines"/>
    <x v="2"/>
    <x v="4"/>
    <s v="14,05,2023  20:06:38"/>
    <n v="237"/>
    <s v="On-time"/>
    <n v="1257"/>
    <n v="356.04"/>
    <n v="356.04"/>
    <n v="51"/>
    <s v="Female"/>
    <s v="High"/>
    <x v="2"/>
    <x v="1"/>
    <n v="1"/>
    <s v="Gold"/>
    <s v="Desk"/>
    <n v="6.2"/>
    <n v="3"/>
    <n v="26"/>
    <n v="0"/>
    <n v="0"/>
    <s v="Middle"/>
  </r>
  <r>
    <s v="P2921"/>
    <s v="F671"/>
    <s v="United"/>
    <x v="7"/>
    <x v="4"/>
    <s v="25,02,2025  17:15:25"/>
    <n v="216"/>
    <s v="On-time"/>
    <n v="1161"/>
    <n v="374.67"/>
    <n v="374.67"/>
    <n v="19"/>
    <s v="Female"/>
    <s v="Low"/>
    <x v="2"/>
    <x v="1"/>
    <n v="2"/>
    <s v="None"/>
    <s v="Online"/>
    <n v="8.8000000000000007"/>
    <n v="8"/>
    <n v="49"/>
    <n v="0"/>
    <n v="0"/>
    <s v="Window"/>
  </r>
  <r>
    <s v="P2922"/>
    <s v="F2"/>
    <s v="Delta"/>
    <x v="1"/>
    <x v="3"/>
    <s v="06,05,2023  02:15:49"/>
    <n v="136"/>
    <s v="On-time"/>
    <n v="1600"/>
    <n v="510.59"/>
    <n v="510.59"/>
    <n v="57"/>
    <s v="Male"/>
    <s v="Low"/>
    <x v="2"/>
    <x v="0"/>
    <n v="0"/>
    <s v="None"/>
    <s v="Desk"/>
    <n v="7.3"/>
    <n v="27"/>
    <n v="87"/>
    <n v="0"/>
    <n v="0"/>
    <s v="Window"/>
  </r>
  <r>
    <s v="P2923"/>
    <s v="F1149"/>
    <s v="Delta"/>
    <x v="4"/>
    <x v="2"/>
    <s v="22,09,2023  13:50:07"/>
    <n v="316"/>
    <s v="On-time"/>
    <n v="1117"/>
    <n v="405.36"/>
    <n v="405.36"/>
    <n v="49"/>
    <s v="Male"/>
    <s v="Medium"/>
    <x v="1"/>
    <x v="0"/>
    <n v="2"/>
    <s v="None"/>
    <s v="Desk"/>
    <n v="6.8"/>
    <n v="3"/>
    <n v="55"/>
    <n v="0"/>
    <n v="0"/>
    <s v="Aisle"/>
  </r>
  <r>
    <s v="P2924"/>
    <s v="F607"/>
    <s v="Southwest"/>
    <x v="2"/>
    <x v="4"/>
    <s v="27,05,2023  13:47:20"/>
    <n v="123"/>
    <s v="On-time"/>
    <n v="945"/>
    <n v="211.55"/>
    <n v="211.55"/>
    <n v="20"/>
    <s v="Male"/>
    <s v="Medium"/>
    <x v="0"/>
    <x v="1"/>
    <n v="1"/>
    <s v="Silver"/>
    <s v="Airport Kiosk"/>
    <n v="7.5"/>
    <n v="9"/>
    <n v="42"/>
    <n v="0"/>
    <n v="0"/>
    <s v="Aisle"/>
  </r>
  <r>
    <s v="P2925"/>
    <s v="F370"/>
    <s v="JetBlue"/>
    <x v="5"/>
    <x v="0"/>
    <s v="27,04,2023  02:51:11"/>
    <n v="264"/>
    <s v="On-time"/>
    <n v="1415"/>
    <n v="520.16999999999996"/>
    <n v="520.16999999999996"/>
    <n v="37"/>
    <s v="Female"/>
    <s v="Low"/>
    <x v="2"/>
    <x v="1"/>
    <n v="1"/>
    <s v="None"/>
    <s v="Mobile App"/>
    <n v="6.2"/>
    <n v="3"/>
    <n v="92"/>
    <n v="0"/>
    <n v="1"/>
    <s v="Middle"/>
  </r>
  <r>
    <s v="P2926"/>
    <s v="F41"/>
    <s v="Delta"/>
    <x v="3"/>
    <x v="2"/>
    <s v="30,10,2024  14:11:36"/>
    <n v="247"/>
    <s v="On-time"/>
    <n v="1386"/>
    <n v="294.31"/>
    <n v="294.31"/>
    <n v="74"/>
    <s v="Male"/>
    <s v="High"/>
    <x v="2"/>
    <x v="1"/>
    <n v="0"/>
    <s v="None"/>
    <s v="Mobile App"/>
    <n v="6.8"/>
    <n v="6"/>
    <n v="41"/>
    <n v="0"/>
    <n v="0"/>
    <s v="Middle"/>
  </r>
  <r>
    <s v="P2927"/>
    <s v="F494"/>
    <s v="Delta"/>
    <x v="1"/>
    <x v="7"/>
    <s v="28,12,2024  03:51:31"/>
    <n v="155"/>
    <s v="On-time"/>
    <n v="1576"/>
    <n v="246.65"/>
    <n v="246.65"/>
    <n v="66"/>
    <s v="Female"/>
    <s v="Medium"/>
    <x v="2"/>
    <x v="2"/>
    <n v="0"/>
    <s v="Silver"/>
    <s v="Online"/>
    <n v="8"/>
    <n v="1"/>
    <n v="63"/>
    <n v="0"/>
    <n v="0"/>
    <s v="Window"/>
  </r>
  <r>
    <s v="P2928"/>
    <s v="F292"/>
    <s v="JetBlue"/>
    <x v="2"/>
    <x v="5"/>
    <s v="25,06,2023  11:55:41"/>
    <n v="250"/>
    <s v="On-time"/>
    <n v="1551"/>
    <n v="381.89"/>
    <n v="381.89"/>
    <n v="24"/>
    <s v="Female"/>
    <s v="Medium"/>
    <x v="3"/>
    <x v="1"/>
    <n v="0"/>
    <s v="None"/>
    <s v="Airport Kiosk"/>
    <n v="7"/>
    <n v="35"/>
    <n v="5"/>
    <n v="0"/>
    <n v="0"/>
    <s v="Middle"/>
  </r>
  <r>
    <s v="P2929"/>
    <s v="F1890"/>
    <s v="Delta"/>
    <x v="2"/>
    <x v="4"/>
    <s v="28,01,2025  14:13:58"/>
    <n v="170"/>
    <s v="On-time"/>
    <n v="1284"/>
    <n v="315.60000000000002"/>
    <n v="315.60000000000002"/>
    <n v="72"/>
    <s v="Male"/>
    <s v="Medium"/>
    <x v="0"/>
    <x v="1"/>
    <n v="1"/>
    <s v="Gold"/>
    <s v="Desk"/>
    <n v="6.5"/>
    <n v="10"/>
    <n v="52"/>
    <n v="0"/>
    <n v="0"/>
    <s v="Window"/>
  </r>
  <r>
    <s v="P2930"/>
    <s v="F1569"/>
    <s v="Southwest"/>
    <x v="2"/>
    <x v="3"/>
    <s v="24,02,2025  16:24:32"/>
    <n v="188"/>
    <s v="Cancelled"/>
    <n v="1426"/>
    <n v="365.91"/>
    <n v="365.91"/>
    <n v="34"/>
    <s v="Female"/>
    <s v="Medium"/>
    <x v="2"/>
    <x v="1"/>
    <n v="0"/>
    <s v="Platinum"/>
    <s v="Mobile App"/>
    <n v="7.4"/>
    <n v="2"/>
    <n v="2"/>
    <n v="0"/>
    <n v="0"/>
    <s v="Window"/>
  </r>
  <r>
    <s v="P2931"/>
    <s v="F1466"/>
    <s v="Delta"/>
    <x v="7"/>
    <x v="5"/>
    <s v="11,06,2024  04:08:46"/>
    <n v="77"/>
    <s v="On-time"/>
    <n v="906"/>
    <n v="306.98"/>
    <n v="306.98"/>
    <n v="46"/>
    <s v="Male"/>
    <s v="Medium"/>
    <x v="3"/>
    <x v="1"/>
    <n v="2"/>
    <s v="Platinum"/>
    <s v="Desk"/>
    <n v="5.7"/>
    <n v="1"/>
    <n v="47"/>
    <n v="0"/>
    <n v="0"/>
    <s v="Window"/>
  </r>
  <r>
    <s v="P2932"/>
    <s v="F1398"/>
    <s v="Southwest"/>
    <x v="6"/>
    <x v="1"/>
    <s v="13,01,2024  05:11:26"/>
    <n v="253"/>
    <s v="On-time"/>
    <n v="1129"/>
    <n v="282.75"/>
    <n v="282.75"/>
    <n v="79"/>
    <s v="Female"/>
    <s v="Medium"/>
    <x v="0"/>
    <x v="1"/>
    <n v="1"/>
    <s v="None"/>
    <s v="Desk"/>
    <n v="7.6"/>
    <n v="11"/>
    <n v="116"/>
    <n v="0"/>
    <n v="0"/>
    <s v="Aisle"/>
  </r>
  <r>
    <s v="P2933"/>
    <s v="F1089"/>
    <s v="JetBlue"/>
    <x v="7"/>
    <x v="5"/>
    <s v="08,02,2024  02:16:23"/>
    <n v="210"/>
    <s v="On-time"/>
    <n v="1292"/>
    <n v="478.04"/>
    <n v="478.04"/>
    <n v="51"/>
    <s v="Male"/>
    <s v="Low"/>
    <x v="2"/>
    <x v="1"/>
    <n v="3"/>
    <s v="Silver"/>
    <s v="Airport Kiosk"/>
    <n v="7.2"/>
    <n v="2"/>
    <n v="64"/>
    <n v="0"/>
    <n v="0"/>
    <s v="Aisle"/>
  </r>
  <r>
    <s v="P2934"/>
    <s v="F1171"/>
    <s v="JetBlue"/>
    <x v="3"/>
    <x v="1"/>
    <s v="09,05,2024  23:36:17"/>
    <n v="138"/>
    <s v="On-time"/>
    <n v="1640"/>
    <n v="291.45"/>
    <n v="291.45"/>
    <n v="53"/>
    <s v="Male"/>
    <s v="Medium"/>
    <x v="3"/>
    <x v="1"/>
    <n v="0"/>
    <s v="Gold"/>
    <s v="Mobile App"/>
    <n v="6.8"/>
    <n v="15"/>
    <n v="91"/>
    <n v="0"/>
    <n v="1"/>
    <s v="Middle"/>
  </r>
  <r>
    <s v="P2935"/>
    <s v="F1574"/>
    <s v="United"/>
    <x v="2"/>
    <x v="1"/>
    <s v="03,04,2024  00:45:42"/>
    <n v="234"/>
    <s v="On-time"/>
    <n v="1157"/>
    <n v="280.42"/>
    <n v="280.42"/>
    <n v="35"/>
    <s v="Male"/>
    <s v="Medium"/>
    <x v="1"/>
    <x v="1"/>
    <n v="1"/>
    <s v="Silver"/>
    <s v="Mobile App"/>
    <n v="3.1"/>
    <n v="8"/>
    <n v="74"/>
    <n v="0"/>
    <n v="0"/>
    <s v="Window"/>
  </r>
  <r>
    <s v="P2936"/>
    <s v="F1711"/>
    <s v="JetBlue"/>
    <x v="5"/>
    <x v="0"/>
    <s v="29,05,2024  09:35:28"/>
    <n v="222"/>
    <s v="On-time"/>
    <n v="628"/>
    <n v="406.21"/>
    <n v="406.21"/>
    <n v="55"/>
    <s v="Male"/>
    <s v="Medium"/>
    <x v="0"/>
    <x v="2"/>
    <n v="0"/>
    <s v="None"/>
    <s v="Mobile App"/>
    <n v="6.3"/>
    <n v="3"/>
    <n v="86"/>
    <n v="0"/>
    <n v="1"/>
    <s v="Middle"/>
  </r>
  <r>
    <s v="P2937"/>
    <s v="F1512"/>
    <s v="United"/>
    <x v="4"/>
    <x v="6"/>
    <s v="24,03,2024  10:12:38"/>
    <n v="164"/>
    <s v="On-time"/>
    <n v="1095"/>
    <n v="378.5"/>
    <n v="378.5"/>
    <n v="43"/>
    <s v="Male"/>
    <s v="Low"/>
    <x v="1"/>
    <x v="2"/>
    <n v="0"/>
    <s v="Silver"/>
    <s v="Desk"/>
    <n v="8.1"/>
    <n v="17"/>
    <n v="57"/>
    <n v="0"/>
    <n v="0"/>
    <s v="Window"/>
  </r>
  <r>
    <s v="P2938"/>
    <s v="F1912"/>
    <s v="American Airlines"/>
    <x v="3"/>
    <x v="4"/>
    <s v="04,10,2023  09:11:07"/>
    <n v="179"/>
    <s v="Delayed"/>
    <n v="1425"/>
    <n v="416.39"/>
    <n v="416.39"/>
    <n v="19"/>
    <s v="Female"/>
    <s v="Medium"/>
    <x v="1"/>
    <x v="1"/>
    <n v="0"/>
    <s v="None"/>
    <s v="Desk"/>
    <n v="7.2"/>
    <n v="17"/>
    <n v="89"/>
    <n v="0"/>
    <n v="0"/>
    <s v="Aisle"/>
  </r>
  <r>
    <s v="P2939"/>
    <s v="F548"/>
    <s v="JetBlue"/>
    <x v="0"/>
    <x v="6"/>
    <s v="24,04,2024  18:55:03"/>
    <n v="207"/>
    <s v="Delayed"/>
    <n v="1179"/>
    <n v="374.48"/>
    <n v="374.48"/>
    <n v="73"/>
    <s v="Male"/>
    <s v="Low"/>
    <x v="2"/>
    <x v="0"/>
    <n v="0"/>
    <s v="None"/>
    <s v="Mobile App"/>
    <n v="7.2"/>
    <n v="18"/>
    <n v="73"/>
    <n v="0"/>
    <n v="1"/>
    <s v="Window"/>
  </r>
  <r>
    <s v="P2940"/>
    <s v="F990"/>
    <s v="United"/>
    <x v="5"/>
    <x v="6"/>
    <s v="28,05,2023  15:33:01"/>
    <n v="257"/>
    <s v="On-time"/>
    <n v="1323"/>
    <n v="324.27"/>
    <n v="324.27"/>
    <n v="40"/>
    <s v="Male"/>
    <s v="Medium"/>
    <x v="3"/>
    <x v="1"/>
    <n v="2"/>
    <s v="Gold"/>
    <s v="Desk"/>
    <n v="7.2"/>
    <n v="8"/>
    <n v="10"/>
    <n v="0"/>
    <n v="0"/>
    <s v="Aisle"/>
  </r>
  <r>
    <s v="P2941"/>
    <s v="F1900"/>
    <s v="United"/>
    <x v="3"/>
    <x v="5"/>
    <s v="25,07,2024  14:50:57"/>
    <n v="269"/>
    <s v="On-time"/>
    <n v="689"/>
    <n v="342.43"/>
    <n v="342.43"/>
    <n v="33"/>
    <s v="Female"/>
    <s v="Low"/>
    <x v="1"/>
    <x v="2"/>
    <n v="0"/>
    <s v="None"/>
    <s v="Online"/>
    <n v="7.2"/>
    <n v="3"/>
    <n v="106"/>
    <n v="0"/>
    <n v="0"/>
    <s v="Window"/>
  </r>
  <r>
    <s v="P2942"/>
    <s v="F934"/>
    <s v="American Airlines"/>
    <x v="2"/>
    <x v="4"/>
    <s v="11,08,2024  03:57:17"/>
    <n v="126"/>
    <s v="On-time"/>
    <n v="1401"/>
    <n v="269.64"/>
    <n v="269.64"/>
    <n v="42"/>
    <s v="Female"/>
    <s v="Low"/>
    <x v="0"/>
    <x v="1"/>
    <n v="1"/>
    <s v="Gold"/>
    <s v="Desk"/>
    <n v="3.7"/>
    <n v="34"/>
    <n v="68"/>
    <n v="0"/>
    <n v="1"/>
    <s v="Middle"/>
  </r>
  <r>
    <s v="P2943"/>
    <s v="F528"/>
    <s v="JetBlue"/>
    <x v="2"/>
    <x v="5"/>
    <s v="20,09,2024  12:29:44"/>
    <n v="222"/>
    <s v="On-time"/>
    <n v="1602"/>
    <n v="389.58"/>
    <n v="389.58"/>
    <n v="47"/>
    <s v="Female"/>
    <s v="Medium"/>
    <x v="0"/>
    <x v="1"/>
    <n v="1"/>
    <s v="Silver"/>
    <s v="Online"/>
    <n v="5.7"/>
    <n v="2"/>
    <n v="87"/>
    <n v="0"/>
    <n v="0"/>
    <s v="Middle"/>
  </r>
  <r>
    <s v="P2944"/>
    <s v="F946"/>
    <s v="Southwest"/>
    <x v="1"/>
    <x v="6"/>
    <s v="05,04,2025  07:28:03"/>
    <n v="205"/>
    <s v="On-time"/>
    <n v="1415"/>
    <n v="363.25"/>
    <n v="363.25"/>
    <n v="72"/>
    <s v="Male"/>
    <s v="Low"/>
    <x v="1"/>
    <x v="2"/>
    <n v="5"/>
    <s v="Platinum"/>
    <s v="Online"/>
    <n v="5.7"/>
    <n v="2"/>
    <n v="75"/>
    <n v="1"/>
    <n v="0"/>
    <s v="Middle"/>
  </r>
  <r>
    <s v="P2945"/>
    <s v="F12"/>
    <s v="Southwest"/>
    <x v="1"/>
    <x v="0"/>
    <s v="24,05,2023  20:41:53"/>
    <n v="227"/>
    <s v="On-time"/>
    <n v="1243"/>
    <n v="464.02"/>
    <n v="464.02"/>
    <n v="39"/>
    <s v="Female"/>
    <s v="Low"/>
    <x v="2"/>
    <x v="2"/>
    <n v="2"/>
    <s v="None"/>
    <s v="Mobile App"/>
    <n v="5.6"/>
    <n v="2"/>
    <n v="34"/>
    <n v="0"/>
    <n v="0"/>
    <s v="Aisle"/>
  </r>
  <r>
    <s v="P2946"/>
    <s v="F636"/>
    <s v="JetBlue"/>
    <x v="3"/>
    <x v="4"/>
    <s v="21,08,2023  14:18:01"/>
    <n v="109"/>
    <s v="On-time"/>
    <n v="1640"/>
    <n v="323.73"/>
    <n v="323.73"/>
    <n v="38"/>
    <s v="Male"/>
    <s v="Medium"/>
    <x v="1"/>
    <x v="1"/>
    <n v="1"/>
    <s v="None"/>
    <s v="Airport Kiosk"/>
    <n v="9"/>
    <n v="1"/>
    <n v="76"/>
    <n v="0"/>
    <n v="0"/>
    <s v="Middle"/>
  </r>
  <r>
    <s v="P2947"/>
    <s v="F1636"/>
    <s v="Delta"/>
    <x v="4"/>
    <x v="4"/>
    <s v="19,05,2024  21:58:48"/>
    <n v="279"/>
    <s v="On-time"/>
    <n v="1152"/>
    <n v="251.35"/>
    <n v="251.35"/>
    <n v="21"/>
    <s v="Female"/>
    <s v="Medium"/>
    <x v="1"/>
    <x v="1"/>
    <n v="0"/>
    <s v="Silver"/>
    <s v="Airport Kiosk"/>
    <n v="4.5999999999999996"/>
    <n v="1"/>
    <n v="76"/>
    <n v="1"/>
    <n v="0"/>
    <s v="Middle"/>
  </r>
  <r>
    <s v="P2948"/>
    <s v="F455"/>
    <s v="Delta"/>
    <x v="5"/>
    <x v="6"/>
    <s v="04,09,2024  19:05:28"/>
    <n v="133"/>
    <s v="On-time"/>
    <n v="1200"/>
    <n v="465.23"/>
    <n v="465.23"/>
    <n v="71"/>
    <s v="Female"/>
    <s v="Medium"/>
    <x v="2"/>
    <x v="3"/>
    <n v="1"/>
    <s v="Platinum"/>
    <s v="Online"/>
    <n v="6.6"/>
    <n v="1"/>
    <n v="114"/>
    <n v="0"/>
    <n v="1"/>
    <s v="Middle"/>
  </r>
  <r>
    <s v="P2949"/>
    <s v="F1819"/>
    <s v="Southwest"/>
    <x v="7"/>
    <x v="3"/>
    <s v="28,12,2023  00:48:44"/>
    <n v="221"/>
    <s v="On-time"/>
    <n v="1003"/>
    <n v="559.26"/>
    <n v="559.26"/>
    <n v="18"/>
    <s v="Male"/>
    <s v="Low"/>
    <x v="0"/>
    <x v="1"/>
    <n v="1"/>
    <s v="Silver"/>
    <s v="Airport Kiosk"/>
    <n v="4.0999999999999996"/>
    <n v="7"/>
    <n v="5"/>
    <n v="0"/>
    <n v="0"/>
    <s v="Aisle"/>
  </r>
  <r>
    <s v="P2950"/>
    <s v="F1200"/>
    <s v="Southwest"/>
    <x v="7"/>
    <x v="7"/>
    <s v="26,06,2023  21:30:12"/>
    <n v="168"/>
    <s v="On-time"/>
    <n v="1280"/>
    <n v="399.94"/>
    <n v="399.94"/>
    <n v="61"/>
    <s v="Male"/>
    <s v="Low"/>
    <x v="2"/>
    <x v="1"/>
    <n v="5"/>
    <s v="None"/>
    <s v="Mobile App"/>
    <n v="5.5"/>
    <n v="12"/>
    <n v="57"/>
    <n v="0"/>
    <n v="0"/>
    <s v="Aisle"/>
  </r>
  <r>
    <s v="P2951"/>
    <s v="F458"/>
    <s v="JetBlue"/>
    <x v="2"/>
    <x v="6"/>
    <s v="25,08,2024  05:58:44"/>
    <n v="173"/>
    <s v="Delayed"/>
    <n v="1046"/>
    <n v="421.9"/>
    <n v="421.9"/>
    <n v="18"/>
    <s v="Female"/>
    <s v="Low"/>
    <x v="3"/>
    <x v="1"/>
    <n v="1"/>
    <s v="None"/>
    <s v="Online"/>
    <n v="5"/>
    <n v="11"/>
    <n v="42"/>
    <n v="0"/>
    <n v="1"/>
    <s v="Aisle"/>
  </r>
  <r>
    <s v="P2952"/>
    <s v="F1544"/>
    <s v="Delta"/>
    <x v="0"/>
    <x v="6"/>
    <s v="09,12,2023  00:03:18"/>
    <n v="199"/>
    <s v="On-time"/>
    <n v="1295"/>
    <n v="368.69"/>
    <n v="368.69"/>
    <n v="29"/>
    <s v="Female"/>
    <s v="High"/>
    <x v="2"/>
    <x v="1"/>
    <n v="0"/>
    <s v="Gold"/>
    <s v="Online"/>
    <n v="9.6"/>
    <n v="2"/>
    <n v="47"/>
    <n v="0"/>
    <n v="0"/>
    <s v="Window"/>
  </r>
  <r>
    <s v="P2953"/>
    <s v="F17"/>
    <s v="Delta"/>
    <x v="6"/>
    <x v="1"/>
    <s v="27,12,2023  21:38:54"/>
    <n v="212"/>
    <s v="On-time"/>
    <n v="1701"/>
    <n v="359.65"/>
    <n v="359.65"/>
    <n v="26"/>
    <s v="Male"/>
    <s v="Low"/>
    <x v="2"/>
    <x v="0"/>
    <n v="3"/>
    <s v="Silver"/>
    <s v="Mobile App"/>
    <n v="8.4"/>
    <n v="8"/>
    <n v="118"/>
    <n v="0"/>
    <n v="0"/>
    <s v="Window"/>
  </r>
  <r>
    <s v="P2954"/>
    <s v="F590"/>
    <s v="American Airlines"/>
    <x v="3"/>
    <x v="2"/>
    <s v="28,02,2025  01:28:30"/>
    <n v="198"/>
    <s v="On-time"/>
    <n v="1378"/>
    <n v="387.75"/>
    <n v="387.75"/>
    <n v="23"/>
    <s v="Male"/>
    <s v="Low"/>
    <x v="3"/>
    <x v="2"/>
    <n v="0"/>
    <s v="Silver"/>
    <s v="Airport Kiosk"/>
    <n v="6.6"/>
    <n v="0"/>
    <n v="17"/>
    <n v="1"/>
    <n v="0"/>
    <s v="Aisle"/>
  </r>
  <r>
    <s v="P2955"/>
    <s v="F1960"/>
    <s v="Delta"/>
    <x v="0"/>
    <x v="7"/>
    <s v="08,04,2025  15:42:16"/>
    <n v="106"/>
    <s v="On-time"/>
    <n v="773"/>
    <n v="339.59"/>
    <n v="339.59"/>
    <n v="47"/>
    <s v="Male"/>
    <s v="Low"/>
    <x v="1"/>
    <x v="1"/>
    <n v="4"/>
    <s v="None"/>
    <s v="Mobile App"/>
    <n v="8.3000000000000007"/>
    <n v="2"/>
    <n v="35"/>
    <n v="0"/>
    <n v="0"/>
    <s v="Aisle"/>
  </r>
  <r>
    <s v="P2956"/>
    <s v="F477"/>
    <s v="JetBlue"/>
    <x v="5"/>
    <x v="4"/>
    <s v="18,07,2023  08:37:01"/>
    <n v="100"/>
    <s v="On-time"/>
    <n v="1775"/>
    <n v="199.99"/>
    <n v="199.99"/>
    <n v="28"/>
    <s v="Female"/>
    <s v="Low"/>
    <x v="3"/>
    <x v="1"/>
    <n v="1"/>
    <s v="Gold"/>
    <s v="Online"/>
    <n v="8.3000000000000007"/>
    <n v="12"/>
    <n v="102"/>
    <n v="0"/>
    <n v="0"/>
    <s v="Middle"/>
  </r>
  <r>
    <s v="P2957"/>
    <s v="F251"/>
    <s v="JetBlue"/>
    <x v="6"/>
    <x v="5"/>
    <s v="07,05,2024  18:21:35"/>
    <n v="278"/>
    <s v="Delayed"/>
    <n v="834"/>
    <n v="212.26"/>
    <n v="212.26"/>
    <n v="47"/>
    <s v="Female"/>
    <s v="High"/>
    <x v="3"/>
    <x v="1"/>
    <n v="2"/>
    <s v="Gold"/>
    <s v="Online"/>
    <n v="4.9000000000000004"/>
    <n v="3"/>
    <n v="20"/>
    <n v="0"/>
    <n v="0"/>
    <s v="Window"/>
  </r>
  <r>
    <s v="P2958"/>
    <s v="F437"/>
    <s v="Delta"/>
    <x v="1"/>
    <x v="3"/>
    <s v="04,09,2024  16:48:27"/>
    <n v="139"/>
    <s v="On-time"/>
    <n v="1405"/>
    <n v="297.45"/>
    <n v="297.45"/>
    <n v="66"/>
    <s v="Female"/>
    <s v="Low"/>
    <x v="2"/>
    <x v="2"/>
    <n v="2"/>
    <s v="None"/>
    <s v="Mobile App"/>
    <n v="4.9000000000000004"/>
    <n v="4"/>
    <n v="69"/>
    <n v="0"/>
    <n v="0"/>
    <s v="Middle"/>
  </r>
  <r>
    <s v="P2959"/>
    <s v="F728"/>
    <s v="JetBlue"/>
    <x v="1"/>
    <x v="6"/>
    <s v="28,04,2023  14:57:27"/>
    <n v="233"/>
    <s v="Cancelled"/>
    <n v="1510"/>
    <n v="499.79"/>
    <n v="499.79"/>
    <n v="29"/>
    <s v="Male"/>
    <s v="Medium"/>
    <x v="3"/>
    <x v="2"/>
    <n v="0"/>
    <s v="Silver"/>
    <s v="Mobile App"/>
    <n v="8.8000000000000007"/>
    <n v="18"/>
    <n v="72"/>
    <n v="0"/>
    <n v="0"/>
    <s v="Middle"/>
  </r>
  <r>
    <s v="P2960"/>
    <s v="F1698"/>
    <s v="United"/>
    <x v="4"/>
    <x v="1"/>
    <s v="22,04,2024  17:54:46"/>
    <n v="195"/>
    <s v="On-time"/>
    <n v="1631"/>
    <n v="522.19000000000005"/>
    <n v="522.19000000000005"/>
    <n v="23"/>
    <s v="Male"/>
    <s v="High"/>
    <x v="1"/>
    <x v="1"/>
    <n v="2"/>
    <s v="Silver"/>
    <s v="Online"/>
    <n v="7.4"/>
    <n v="6"/>
    <n v="47"/>
    <n v="0"/>
    <n v="0"/>
    <s v="Aisle"/>
  </r>
  <r>
    <s v="P2961"/>
    <s v="F1237"/>
    <s v="Southwest"/>
    <x v="0"/>
    <x v="3"/>
    <s v="04,01,2024  16:08:01"/>
    <n v="200"/>
    <s v="On-time"/>
    <n v="1177"/>
    <n v="367.66"/>
    <n v="367.66"/>
    <n v="31"/>
    <s v="Female"/>
    <s v="High"/>
    <x v="2"/>
    <x v="2"/>
    <n v="3"/>
    <s v="Platinum"/>
    <s v="Airport Kiosk"/>
    <n v="8.9"/>
    <n v="4"/>
    <n v="87"/>
    <n v="0"/>
    <n v="0"/>
    <s v="Window"/>
  </r>
  <r>
    <s v="P2962"/>
    <s v="F47"/>
    <s v="Southwest"/>
    <x v="0"/>
    <x v="7"/>
    <s v="10,08,2024  12:10:47"/>
    <n v="175"/>
    <s v="Delayed"/>
    <n v="1095"/>
    <n v="359.49"/>
    <n v="359.49"/>
    <n v="79"/>
    <s v="Male"/>
    <s v="High"/>
    <x v="1"/>
    <x v="1"/>
    <n v="1"/>
    <s v="None"/>
    <s v="Mobile App"/>
    <n v="6.8"/>
    <n v="10"/>
    <n v="68"/>
    <n v="0"/>
    <n v="0"/>
    <s v="Window"/>
  </r>
  <r>
    <s v="P2963"/>
    <s v="F1388"/>
    <s v="American Airlines"/>
    <x v="4"/>
    <x v="5"/>
    <s v="14,01,2024  07:15:01"/>
    <n v="151"/>
    <s v="On-time"/>
    <n v="1414"/>
    <n v="194.35"/>
    <n v="194.35"/>
    <n v="18"/>
    <s v="Male"/>
    <s v="Low"/>
    <x v="1"/>
    <x v="0"/>
    <n v="2"/>
    <s v="Gold"/>
    <s v="Mobile App"/>
    <n v="7.1"/>
    <n v="29"/>
    <n v="63"/>
    <n v="0"/>
    <n v="0"/>
    <s v="Aisle"/>
  </r>
  <r>
    <s v="P2964"/>
    <s v="F1705"/>
    <s v="Southwest"/>
    <x v="2"/>
    <x v="6"/>
    <s v="03,04,2025  16:35:02"/>
    <n v="215"/>
    <s v="On-time"/>
    <n v="1400"/>
    <n v="342.9"/>
    <n v="342.9"/>
    <n v="26"/>
    <s v="Male"/>
    <s v="High"/>
    <x v="1"/>
    <x v="2"/>
    <n v="2"/>
    <s v="None"/>
    <s v="Airport Kiosk"/>
    <n v="7.3"/>
    <n v="0"/>
    <n v="64"/>
    <n v="0"/>
    <n v="0"/>
    <s v="Window"/>
  </r>
  <r>
    <s v="P2965"/>
    <s v="F1775"/>
    <s v="Delta"/>
    <x v="5"/>
    <x v="2"/>
    <s v="26,04,2024  11:46:26"/>
    <n v="176"/>
    <s v="On-time"/>
    <n v="1574"/>
    <n v="153.18"/>
    <n v="153.18"/>
    <n v="77"/>
    <s v="Female"/>
    <s v="Medium"/>
    <x v="2"/>
    <x v="2"/>
    <n v="3"/>
    <s v="None"/>
    <s v="Mobile App"/>
    <n v="7.2"/>
    <n v="5"/>
    <n v="76"/>
    <n v="0"/>
    <n v="0"/>
    <s v="Aisle"/>
  </r>
  <r>
    <s v="P2966"/>
    <s v="F160"/>
    <s v="Southwest"/>
    <x v="3"/>
    <x v="3"/>
    <s v="18,09,2024  12:49:51"/>
    <n v="149"/>
    <s v="On-time"/>
    <n v="404"/>
    <n v="256.83"/>
    <n v="256.83"/>
    <n v="39"/>
    <s v="Female"/>
    <s v="Low"/>
    <x v="1"/>
    <x v="2"/>
    <n v="2"/>
    <s v="Platinum"/>
    <s v="Online"/>
    <n v="6.8"/>
    <n v="9"/>
    <n v="41"/>
    <n v="0"/>
    <n v="0"/>
    <s v="Middle"/>
  </r>
  <r>
    <s v="P2967"/>
    <s v="F996"/>
    <s v="United"/>
    <x v="5"/>
    <x v="6"/>
    <s v="15,08,2024  09:44:36"/>
    <n v="194"/>
    <s v="On-time"/>
    <n v="1247"/>
    <n v="252.38"/>
    <n v="252.38"/>
    <n v="47"/>
    <s v="Male"/>
    <s v="Low"/>
    <x v="2"/>
    <x v="1"/>
    <n v="1"/>
    <s v="None"/>
    <s v="Desk"/>
    <n v="6.7"/>
    <n v="6"/>
    <n v="18"/>
    <n v="0"/>
    <n v="0"/>
    <s v="Aisle"/>
  </r>
  <r>
    <s v="P2968"/>
    <s v="F213"/>
    <s v="JetBlue"/>
    <x v="6"/>
    <x v="5"/>
    <s v="04,02,2024  18:52:01"/>
    <n v="196"/>
    <s v="On-time"/>
    <n v="1194"/>
    <n v="394.23"/>
    <n v="394.23"/>
    <n v="42"/>
    <s v="Male"/>
    <s v="Medium"/>
    <x v="2"/>
    <x v="0"/>
    <n v="0"/>
    <s v="Silver"/>
    <s v="Desk"/>
    <n v="8.1"/>
    <n v="8"/>
    <n v="15"/>
    <n v="0"/>
    <n v="0"/>
    <s v="Aisle"/>
  </r>
  <r>
    <s v="P2969"/>
    <s v="F571"/>
    <s v="Delta"/>
    <x v="1"/>
    <x v="6"/>
    <s v="16,05,2023  08:31:26"/>
    <n v="240"/>
    <s v="On-time"/>
    <n v="667"/>
    <n v="401.88"/>
    <n v="401.88"/>
    <n v="33"/>
    <s v="Female"/>
    <s v="Medium"/>
    <x v="1"/>
    <x v="1"/>
    <n v="2"/>
    <s v="Platinum"/>
    <s v="Mobile App"/>
    <n v="8.9"/>
    <n v="15"/>
    <n v="117"/>
    <n v="0"/>
    <n v="0"/>
    <s v="Window"/>
  </r>
  <r>
    <s v="P2970"/>
    <s v="F291"/>
    <s v="Delta"/>
    <x v="1"/>
    <x v="2"/>
    <s v="23,07,2024  03:37:45"/>
    <n v="174"/>
    <s v="Delayed"/>
    <n v="1010"/>
    <n v="231.46"/>
    <n v="231.46"/>
    <n v="59"/>
    <s v="Male"/>
    <s v="Low"/>
    <x v="1"/>
    <x v="2"/>
    <n v="1"/>
    <s v="None"/>
    <s v="Airport Kiosk"/>
    <n v="6"/>
    <n v="0"/>
    <n v="118"/>
    <n v="0"/>
    <n v="1"/>
    <s v="Window"/>
  </r>
  <r>
    <s v="P2971"/>
    <s v="F177"/>
    <s v="Southwest"/>
    <x v="2"/>
    <x v="2"/>
    <s v="15,01,2025  10:12:36"/>
    <n v="239"/>
    <s v="On-time"/>
    <n v="1652"/>
    <n v="144.94999999999999"/>
    <n v="144.94999999999999"/>
    <n v="50"/>
    <s v="Male"/>
    <s v="Medium"/>
    <x v="0"/>
    <x v="1"/>
    <n v="2"/>
    <s v="None"/>
    <s v="Airport Kiosk"/>
    <n v="5.7"/>
    <n v="3"/>
    <n v="115"/>
    <n v="0"/>
    <n v="1"/>
    <s v="Middle"/>
  </r>
  <r>
    <s v="P2972"/>
    <s v="F827"/>
    <s v="United"/>
    <x v="0"/>
    <x v="7"/>
    <s v="09,09,2024  20:11:18"/>
    <n v="168"/>
    <s v="On-time"/>
    <n v="1365"/>
    <n v="252.63"/>
    <n v="252.63"/>
    <n v="76"/>
    <s v="Female"/>
    <s v="Low"/>
    <x v="2"/>
    <x v="1"/>
    <n v="1"/>
    <s v="Gold"/>
    <s v="Mobile App"/>
    <n v="6.7"/>
    <n v="1"/>
    <n v="0"/>
    <n v="0"/>
    <n v="0"/>
    <s v="Aisle"/>
  </r>
  <r>
    <s v="P2973"/>
    <s v="F1681"/>
    <s v="Southwest"/>
    <x v="5"/>
    <x v="2"/>
    <s v="10,06,2024  23:09:04"/>
    <n v="245"/>
    <s v="Delayed"/>
    <n v="772"/>
    <n v="367.32"/>
    <n v="367.32"/>
    <n v="25"/>
    <s v="Female"/>
    <s v="Low"/>
    <x v="0"/>
    <x v="1"/>
    <n v="1"/>
    <s v="None"/>
    <s v="Desk"/>
    <n v="9.1999999999999993"/>
    <n v="3"/>
    <n v="100"/>
    <n v="0"/>
    <n v="0"/>
    <s v="Window"/>
  </r>
  <r>
    <s v="P2974"/>
    <s v="F1684"/>
    <s v="American Airlines"/>
    <x v="2"/>
    <x v="0"/>
    <s v="12,03,2024  18:51:44"/>
    <n v="186"/>
    <s v="On-time"/>
    <n v="1464"/>
    <n v="376.22"/>
    <n v="376.22"/>
    <n v="68"/>
    <s v="Female"/>
    <s v="Low"/>
    <x v="2"/>
    <x v="1"/>
    <n v="1"/>
    <s v="None"/>
    <s v="Desk"/>
    <n v="9.6"/>
    <n v="7"/>
    <n v="43"/>
    <n v="0"/>
    <n v="0"/>
    <s v="Aisle"/>
  </r>
  <r>
    <s v="P2975"/>
    <s v="F1786"/>
    <s v="Southwest"/>
    <x v="6"/>
    <x v="2"/>
    <s v="18,11,2024  10:09:06"/>
    <n v="244"/>
    <s v="Delayed"/>
    <n v="1195"/>
    <n v="253.35"/>
    <n v="253.35"/>
    <n v="59"/>
    <s v="Female"/>
    <s v="Low"/>
    <x v="3"/>
    <x v="2"/>
    <n v="1"/>
    <s v="None"/>
    <s v="Online"/>
    <n v="7"/>
    <n v="4"/>
    <n v="103"/>
    <n v="0"/>
    <n v="0"/>
    <s v="Middle"/>
  </r>
  <r>
    <s v="P2976"/>
    <s v="F115"/>
    <s v="Delta"/>
    <x v="5"/>
    <x v="6"/>
    <s v="14,06,2024  12:16:32"/>
    <n v="284"/>
    <s v="On-time"/>
    <n v="1219"/>
    <n v="359.32"/>
    <n v="359.32"/>
    <n v="70"/>
    <s v="Female"/>
    <s v="Low"/>
    <x v="1"/>
    <x v="1"/>
    <n v="0"/>
    <s v="Gold"/>
    <s v="Mobile App"/>
    <n v="9.3000000000000007"/>
    <n v="21"/>
    <n v="92"/>
    <n v="0"/>
    <n v="0"/>
    <s v="Middle"/>
  </r>
  <r>
    <s v="P2977"/>
    <s v="F1181"/>
    <s v="American Airlines"/>
    <x v="4"/>
    <x v="6"/>
    <s v="25,10,2023  20:11:22"/>
    <n v="171"/>
    <s v="On-time"/>
    <n v="1301"/>
    <n v="385.88"/>
    <n v="385.88"/>
    <n v="50"/>
    <s v="Female"/>
    <s v="Medium"/>
    <x v="1"/>
    <x v="1"/>
    <n v="2"/>
    <s v="Silver"/>
    <s v="Mobile App"/>
    <n v="5.3"/>
    <n v="1"/>
    <n v="30"/>
    <n v="0"/>
    <n v="0"/>
    <s v="Window"/>
  </r>
  <r>
    <s v="P2978"/>
    <s v="F1204"/>
    <s v="Delta"/>
    <x v="2"/>
    <x v="1"/>
    <s v="27,09,2023  04:24:32"/>
    <n v="154"/>
    <s v="On-time"/>
    <n v="1576"/>
    <n v="354.02"/>
    <n v="354.02"/>
    <n v="28"/>
    <s v="Male"/>
    <s v="Low"/>
    <x v="2"/>
    <x v="1"/>
    <n v="1"/>
    <s v="Silver"/>
    <s v="Online"/>
    <n v="9.1"/>
    <n v="1"/>
    <n v="118"/>
    <n v="0"/>
    <n v="0"/>
    <s v="Middle"/>
  </r>
  <r>
    <s v="P2979"/>
    <s v="F1774"/>
    <s v="Delta"/>
    <x v="6"/>
    <x v="4"/>
    <s v="12,03,2024  10:43:58"/>
    <n v="171"/>
    <s v="On-time"/>
    <n v="1407"/>
    <n v="430.09"/>
    <n v="430.09"/>
    <n v="73"/>
    <s v="Female"/>
    <s v="Medium"/>
    <x v="2"/>
    <x v="2"/>
    <n v="1"/>
    <s v="Gold"/>
    <s v="Desk"/>
    <n v="7.2"/>
    <n v="25"/>
    <n v="23"/>
    <n v="0"/>
    <n v="1"/>
    <s v="Aisle"/>
  </r>
  <r>
    <s v="P2980"/>
    <s v="F476"/>
    <s v="Delta"/>
    <x v="5"/>
    <x v="7"/>
    <s v="22,12,2023  03:01:01"/>
    <n v="65"/>
    <s v="On-time"/>
    <n v="1454"/>
    <n v="339.78"/>
    <n v="339.78"/>
    <n v="65"/>
    <s v="Female"/>
    <s v="Medium"/>
    <x v="2"/>
    <x v="1"/>
    <n v="1"/>
    <s v="Silver"/>
    <s v="Mobile App"/>
    <n v="5.8"/>
    <n v="2"/>
    <n v="55"/>
    <n v="0"/>
    <n v="0"/>
    <s v="Aisle"/>
  </r>
  <r>
    <s v="P2981"/>
    <s v="F1341"/>
    <s v="American Airlines"/>
    <x v="1"/>
    <x v="5"/>
    <s v="30,10,2023  15:55:38"/>
    <n v="132"/>
    <s v="On-time"/>
    <n v="1609"/>
    <n v="401.31"/>
    <n v="401.31"/>
    <n v="66"/>
    <s v="Female"/>
    <s v="Medium"/>
    <x v="3"/>
    <x v="1"/>
    <n v="0"/>
    <s v="Gold"/>
    <s v="Airport Kiosk"/>
    <n v="6.8"/>
    <n v="4"/>
    <n v="84"/>
    <n v="0"/>
    <n v="0"/>
    <s v="Window"/>
  </r>
  <r>
    <s v="P2982"/>
    <s v="F1537"/>
    <s v="United"/>
    <x v="5"/>
    <x v="1"/>
    <s v="19,11,2023  09:25:39"/>
    <n v="155"/>
    <s v="On-time"/>
    <n v="871"/>
    <n v="249.56"/>
    <n v="249.56"/>
    <n v="42"/>
    <s v="Female"/>
    <s v="Low"/>
    <x v="2"/>
    <x v="1"/>
    <n v="2"/>
    <s v="Silver"/>
    <s v="Airport Kiosk"/>
    <n v="6.3"/>
    <n v="4"/>
    <n v="48"/>
    <n v="0"/>
    <n v="0"/>
    <s v="Aisle"/>
  </r>
  <r>
    <s v="P2983"/>
    <s v="F1726"/>
    <s v="Southwest"/>
    <x v="7"/>
    <x v="7"/>
    <s v="14,09,2023  10:57:18"/>
    <n v="127"/>
    <s v="On-time"/>
    <n v="1336"/>
    <n v="506.15"/>
    <n v="506.15"/>
    <n v="63"/>
    <s v="Female"/>
    <s v="Medium"/>
    <x v="3"/>
    <x v="0"/>
    <n v="0"/>
    <s v="Silver"/>
    <s v="Desk"/>
    <n v="8.3000000000000007"/>
    <n v="14"/>
    <n v="9"/>
    <n v="1"/>
    <n v="0"/>
    <s v="Aisle"/>
  </r>
  <r>
    <s v="P2984"/>
    <s v="F568"/>
    <s v="JetBlue"/>
    <x v="7"/>
    <x v="6"/>
    <s v="18,03,2025  14:54:49"/>
    <n v="177"/>
    <s v="On-time"/>
    <n v="1445"/>
    <n v="223.02"/>
    <n v="223.02"/>
    <n v="26"/>
    <s v="Male"/>
    <s v="Low"/>
    <x v="3"/>
    <x v="0"/>
    <n v="0"/>
    <s v="None"/>
    <s v="Airport Kiosk"/>
    <n v="6"/>
    <n v="11"/>
    <n v="39"/>
    <n v="0"/>
    <n v="0"/>
    <s v="Window"/>
  </r>
  <r>
    <s v="P2985"/>
    <s v="F810"/>
    <s v="United"/>
    <x v="4"/>
    <x v="7"/>
    <s v="07,05,2023  14:13:20"/>
    <n v="191"/>
    <s v="On-time"/>
    <n v="990"/>
    <n v="380.91"/>
    <n v="380.91"/>
    <n v="27"/>
    <s v="Female"/>
    <s v="Low"/>
    <x v="3"/>
    <x v="1"/>
    <n v="1"/>
    <s v="None"/>
    <s v="Mobile App"/>
    <n v="8.9"/>
    <n v="3"/>
    <n v="88"/>
    <n v="0"/>
    <n v="0"/>
    <s v="Aisle"/>
  </r>
  <r>
    <s v="P2986"/>
    <s v="F1661"/>
    <s v="Southwest"/>
    <x v="4"/>
    <x v="2"/>
    <s v="02,06,2024  02:53:57"/>
    <n v="149"/>
    <s v="Delayed"/>
    <n v="1380"/>
    <n v="104.71"/>
    <n v="104.71"/>
    <n v="32"/>
    <s v="Female"/>
    <s v="Medium"/>
    <x v="3"/>
    <x v="1"/>
    <n v="0"/>
    <s v="None"/>
    <s v="Desk"/>
    <n v="7.8"/>
    <n v="2"/>
    <n v="36"/>
    <n v="0"/>
    <n v="0"/>
    <s v="Window"/>
  </r>
  <r>
    <s v="P2987"/>
    <s v="F376"/>
    <s v="Southwest"/>
    <x v="6"/>
    <x v="1"/>
    <s v="20,07,2024  03:18:28"/>
    <n v="172"/>
    <s v="On-time"/>
    <n v="1051"/>
    <n v="494.25"/>
    <n v="494.25"/>
    <n v="53"/>
    <s v="Male"/>
    <s v="Medium"/>
    <x v="1"/>
    <x v="1"/>
    <n v="2"/>
    <s v="None"/>
    <s v="Airport Kiosk"/>
    <n v="6.8"/>
    <n v="2"/>
    <n v="118"/>
    <n v="1"/>
    <n v="1"/>
    <s v="Aisle"/>
  </r>
  <r>
    <s v="P2988"/>
    <s v="F1261"/>
    <s v="American Airlines"/>
    <x v="4"/>
    <x v="2"/>
    <s v="20,10,2024  05:37:30"/>
    <n v="252"/>
    <s v="On-time"/>
    <n v="987"/>
    <n v="324.64"/>
    <n v="324.64"/>
    <n v="26"/>
    <s v="Female"/>
    <s v="Medium"/>
    <x v="2"/>
    <x v="0"/>
    <n v="0"/>
    <s v="Platinum"/>
    <s v="Desk"/>
    <n v="8.1"/>
    <n v="7"/>
    <n v="57"/>
    <n v="0"/>
    <n v="0"/>
    <s v="Aisle"/>
  </r>
  <r>
    <s v="P2989"/>
    <s v="F1230"/>
    <s v="United"/>
    <x v="4"/>
    <x v="4"/>
    <s v="26,01,2025  11:32:35"/>
    <n v="91"/>
    <s v="Delayed"/>
    <n v="1330"/>
    <n v="276.77999999999997"/>
    <n v="276.77999999999997"/>
    <n v="48"/>
    <s v="Male"/>
    <s v="Low"/>
    <x v="2"/>
    <x v="1"/>
    <n v="0"/>
    <s v="Silver"/>
    <s v="Mobile App"/>
    <n v="6.5"/>
    <n v="9"/>
    <n v="1"/>
    <n v="0"/>
    <n v="0"/>
    <s v="Window"/>
  </r>
  <r>
    <s v="P2990"/>
    <s v="F925"/>
    <s v="United"/>
    <x v="2"/>
    <x v="0"/>
    <s v="09,05,2024  21:53:27"/>
    <n v="269"/>
    <s v="On-time"/>
    <n v="1741"/>
    <n v="258.16000000000003"/>
    <n v="258.16000000000003"/>
    <n v="33"/>
    <s v="Female"/>
    <s v="Medium"/>
    <x v="3"/>
    <x v="1"/>
    <n v="0"/>
    <s v="Silver"/>
    <s v="Airport Kiosk"/>
    <n v="10"/>
    <n v="9"/>
    <n v="50"/>
    <n v="0"/>
    <n v="0"/>
    <s v="Aisle"/>
  </r>
  <r>
    <s v="P2991"/>
    <s v="F222"/>
    <s v="Southwest"/>
    <x v="5"/>
    <x v="7"/>
    <s v="04,03,2024  03:52:10"/>
    <n v="220"/>
    <s v="On-time"/>
    <n v="1580"/>
    <n v="323.88"/>
    <n v="323.88"/>
    <n v="59"/>
    <s v="Female"/>
    <s v="Medium"/>
    <x v="0"/>
    <x v="0"/>
    <n v="3"/>
    <s v="Silver"/>
    <s v="Mobile App"/>
    <n v="6.4"/>
    <n v="2"/>
    <n v="59"/>
    <n v="0"/>
    <n v="0"/>
    <s v="Aisle"/>
  </r>
  <r>
    <s v="P2992"/>
    <s v="F1742"/>
    <s v="Delta"/>
    <x v="4"/>
    <x v="6"/>
    <s v="19,07,2023  00:15:07"/>
    <n v="180"/>
    <s v="On-time"/>
    <n v="1682"/>
    <n v="460.77"/>
    <n v="460.77"/>
    <n v="22"/>
    <s v="Male"/>
    <s v="Medium"/>
    <x v="2"/>
    <x v="3"/>
    <n v="0"/>
    <s v="Silver"/>
    <s v="Mobile App"/>
    <n v="5.4"/>
    <n v="2"/>
    <n v="3"/>
    <n v="0"/>
    <n v="0"/>
    <s v="Middle"/>
  </r>
  <r>
    <s v="P2993"/>
    <s v="F1105"/>
    <s v="JetBlue"/>
    <x v="4"/>
    <x v="0"/>
    <s v="09,07,2023  13:32:01"/>
    <n v="290"/>
    <s v="On-time"/>
    <n v="988"/>
    <n v="369.02"/>
    <n v="369.02"/>
    <n v="76"/>
    <s v="Male"/>
    <s v="Low"/>
    <x v="2"/>
    <x v="1"/>
    <n v="2"/>
    <s v="None"/>
    <s v="Mobile App"/>
    <n v="7.7"/>
    <n v="3"/>
    <n v="33"/>
    <n v="0"/>
    <n v="0"/>
    <s v="Window"/>
  </r>
  <r>
    <s v="P2994"/>
    <s v="F1451"/>
    <s v="Southwest"/>
    <x v="0"/>
    <x v="2"/>
    <s v="20,07,2023  21:27:19"/>
    <n v="133"/>
    <s v="On-time"/>
    <n v="1016"/>
    <n v="343.54"/>
    <n v="343.54"/>
    <n v="29"/>
    <s v="Female"/>
    <s v="Low"/>
    <x v="2"/>
    <x v="0"/>
    <n v="1"/>
    <s v="None"/>
    <s v="Online"/>
    <n v="5.4"/>
    <n v="1"/>
    <n v="1"/>
    <n v="0"/>
    <n v="0"/>
    <s v="Middle"/>
  </r>
  <r>
    <s v="P2995"/>
    <s v="F1859"/>
    <s v="Delta"/>
    <x v="7"/>
    <x v="7"/>
    <s v="09,10,2023  21:03:23"/>
    <n v="146"/>
    <s v="Delayed"/>
    <n v="803"/>
    <n v="492.8"/>
    <n v="492.8"/>
    <n v="61"/>
    <s v="Male"/>
    <s v="Medium"/>
    <x v="0"/>
    <x v="0"/>
    <n v="0"/>
    <s v="None"/>
    <s v="Airport Kiosk"/>
    <n v="9.3000000000000007"/>
    <n v="5"/>
    <n v="114"/>
    <n v="0"/>
    <n v="0"/>
    <s v="Middle"/>
  </r>
  <r>
    <s v="P2996"/>
    <s v="F120"/>
    <s v="American Airlines"/>
    <x v="7"/>
    <x v="5"/>
    <s v="05,06,2024  02:45:46"/>
    <n v="208"/>
    <s v="On-time"/>
    <n v="1426"/>
    <n v="378.22"/>
    <n v="378.22"/>
    <n v="76"/>
    <s v="Male"/>
    <s v="Low"/>
    <x v="0"/>
    <x v="1"/>
    <n v="2"/>
    <s v="None"/>
    <s v="Airport Kiosk"/>
    <n v="6.8"/>
    <n v="7"/>
    <n v="71"/>
    <n v="0"/>
    <n v="1"/>
    <s v="Aisle"/>
  </r>
  <r>
    <s v="P2997"/>
    <s v="F1343"/>
    <s v="Delta"/>
    <x v="7"/>
    <x v="4"/>
    <s v="08,10,2023  11:35:28"/>
    <n v="174"/>
    <s v="On-time"/>
    <n v="1530"/>
    <n v="214.1"/>
    <n v="214.1"/>
    <n v="27"/>
    <s v="Male"/>
    <s v="Medium"/>
    <x v="1"/>
    <x v="1"/>
    <n v="1"/>
    <s v="None"/>
    <s v="Online"/>
    <n v="7.3"/>
    <n v="3"/>
    <n v="99"/>
    <n v="0"/>
    <n v="0"/>
    <s v="Aisle"/>
  </r>
  <r>
    <s v="P2998"/>
    <s v="F340"/>
    <s v="Delta"/>
    <x v="1"/>
    <x v="4"/>
    <s v="04,08,2023  22:21:42"/>
    <n v="202"/>
    <s v="Delayed"/>
    <n v="1166"/>
    <n v="198.56"/>
    <n v="198.56"/>
    <n v="51"/>
    <s v="Female"/>
    <s v="Medium"/>
    <x v="0"/>
    <x v="1"/>
    <n v="1"/>
    <s v="Gold"/>
    <s v="Desk"/>
    <n v="6.1"/>
    <n v="1"/>
    <n v="39"/>
    <n v="0"/>
    <n v="0"/>
    <s v="Aisle"/>
  </r>
  <r>
    <s v="P2999"/>
    <s v="F1840"/>
    <s v="Delta"/>
    <x v="1"/>
    <x v="3"/>
    <s v="12,06,2024  12:01:04"/>
    <n v="278"/>
    <s v="On-time"/>
    <n v="1205"/>
    <n v="323.57"/>
    <n v="323.57"/>
    <n v="37"/>
    <s v="Female"/>
    <s v="High"/>
    <x v="1"/>
    <x v="2"/>
    <n v="0"/>
    <s v="None"/>
    <s v="Airport Kiosk"/>
    <n v="6.6"/>
    <n v="27"/>
    <n v="116"/>
    <n v="0"/>
    <n v="0"/>
    <s v="Aisle"/>
  </r>
  <r>
    <s v="P3000"/>
    <s v="F79"/>
    <s v="American Airlines"/>
    <x v="1"/>
    <x v="7"/>
    <s v="03,07,2023  21:21:43"/>
    <n v="115"/>
    <s v="On-time"/>
    <n v="885"/>
    <n v="394.95"/>
    <n v="394.95"/>
    <n v="31"/>
    <s v="Male"/>
    <s v="Low"/>
    <x v="2"/>
    <x v="2"/>
    <n v="1"/>
    <s v="Silver"/>
    <s v="Desk"/>
    <n v="10"/>
    <n v="3"/>
    <n v="95"/>
    <n v="0"/>
    <n v="0"/>
    <s v="Middle"/>
  </r>
  <r>
    <s v="P3001"/>
    <s v="F1697"/>
    <s v="Delta"/>
    <x v="4"/>
    <x v="7"/>
    <s v="06,06,2023  22:16:59"/>
    <n v="135"/>
    <s v="On-time"/>
    <n v="1464"/>
    <n v="335.56"/>
    <n v="335.56"/>
    <n v="76"/>
    <s v="Male"/>
    <s v="Low"/>
    <x v="0"/>
    <x v="1"/>
    <n v="0"/>
    <s v="None"/>
    <s v="Desk"/>
    <n v="9"/>
    <n v="3"/>
    <n v="37"/>
    <n v="0"/>
    <n v="0"/>
    <s v="Window"/>
  </r>
  <r>
    <s v="P3002"/>
    <s v="F503"/>
    <s v="Southwest"/>
    <x v="6"/>
    <x v="5"/>
    <s v="12,12,2024  09:00:29"/>
    <n v="198"/>
    <s v="On-time"/>
    <n v="872"/>
    <n v="314.99"/>
    <n v="314.99"/>
    <n v="34"/>
    <s v="Male"/>
    <s v="Medium"/>
    <x v="1"/>
    <x v="1"/>
    <n v="1"/>
    <s v="Silver"/>
    <s v="Online"/>
    <n v="8.3000000000000007"/>
    <n v="30"/>
    <n v="93"/>
    <n v="0"/>
    <n v="1"/>
    <s v="Window"/>
  </r>
  <r>
    <s v="P3003"/>
    <s v="F1902"/>
    <s v="JetBlue"/>
    <x v="2"/>
    <x v="6"/>
    <s v="15,10,2024  14:37:42"/>
    <n v="335"/>
    <s v="On-time"/>
    <n v="1037"/>
    <n v="288.07"/>
    <n v="288.07"/>
    <n v="68"/>
    <s v="Female"/>
    <s v="Medium"/>
    <x v="1"/>
    <x v="1"/>
    <n v="2"/>
    <s v="None"/>
    <s v="Online"/>
    <n v="5.0999999999999996"/>
    <n v="10"/>
    <n v="68"/>
    <n v="0"/>
    <n v="0"/>
    <s v="Window"/>
  </r>
  <r>
    <s v="P3004"/>
    <s v="F1632"/>
    <s v="Delta"/>
    <x v="6"/>
    <x v="7"/>
    <s v="17,01,2025  16:34:03"/>
    <n v="158"/>
    <s v="On-time"/>
    <n v="1155"/>
    <n v="350.91"/>
    <n v="350.91"/>
    <n v="76"/>
    <s v="Male"/>
    <s v="Medium"/>
    <x v="1"/>
    <x v="3"/>
    <n v="0"/>
    <s v="None"/>
    <s v="Airport Kiosk"/>
    <n v="4.5"/>
    <n v="24"/>
    <n v="52"/>
    <n v="0"/>
    <n v="0"/>
    <s v="Middle"/>
  </r>
  <r>
    <s v="P3005"/>
    <s v="F1708"/>
    <s v="American Airlines"/>
    <x v="4"/>
    <x v="4"/>
    <s v="15,04,2025  02:26:50"/>
    <n v="232"/>
    <s v="On-time"/>
    <n v="1278"/>
    <n v="307.62"/>
    <n v="307.62"/>
    <n v="59"/>
    <s v="Female"/>
    <s v="Medium"/>
    <x v="1"/>
    <x v="1"/>
    <n v="0"/>
    <s v="None"/>
    <s v="Online"/>
    <n v="8.1999999999999993"/>
    <n v="10"/>
    <n v="44"/>
    <n v="0"/>
    <n v="0"/>
    <s v="Aisle"/>
  </r>
  <r>
    <s v="P3006"/>
    <s v="F430"/>
    <s v="Delta"/>
    <x v="5"/>
    <x v="0"/>
    <s v="13,05,2023  15:10:34"/>
    <n v="140"/>
    <s v="On-time"/>
    <n v="1395"/>
    <n v="542.79999999999995"/>
    <n v="542.79999999999995"/>
    <n v="56"/>
    <s v="Male"/>
    <s v="Low"/>
    <x v="3"/>
    <x v="2"/>
    <n v="2"/>
    <s v="Silver"/>
    <s v="Airport Kiosk"/>
    <n v="4.8"/>
    <n v="13"/>
    <n v="88"/>
    <n v="0"/>
    <n v="0"/>
    <s v="Aisle"/>
  </r>
  <r>
    <s v="P3007"/>
    <s v="F1256"/>
    <s v="United"/>
    <x v="5"/>
    <x v="1"/>
    <s v="14,12,2023  14:00:02"/>
    <n v="164"/>
    <s v="On-time"/>
    <n v="1397"/>
    <n v="337.14"/>
    <n v="337.14"/>
    <n v="54"/>
    <s v="Male"/>
    <s v="High"/>
    <x v="3"/>
    <x v="0"/>
    <n v="0"/>
    <s v="Silver"/>
    <s v="Online"/>
    <n v="9.3000000000000007"/>
    <n v="2"/>
    <n v="107"/>
    <n v="0"/>
    <n v="0"/>
    <s v="Aisle"/>
  </r>
  <r>
    <s v="P3008"/>
    <s v="F1907"/>
    <s v="JetBlue"/>
    <x v="7"/>
    <x v="3"/>
    <s v="18,08,2023  05:58:41"/>
    <n v="157"/>
    <s v="On-time"/>
    <n v="1130"/>
    <n v="508.87"/>
    <n v="508.87"/>
    <n v="19"/>
    <s v="Female"/>
    <s v="Medium"/>
    <x v="0"/>
    <x v="3"/>
    <n v="4"/>
    <s v="Silver"/>
    <s v="Airport Kiosk"/>
    <n v="7.9"/>
    <n v="1"/>
    <n v="39"/>
    <n v="0"/>
    <n v="0"/>
    <s v="Middle"/>
  </r>
  <r>
    <s v="P3009"/>
    <s v="F473"/>
    <s v="United"/>
    <x v="7"/>
    <x v="5"/>
    <s v="03,02,2025  01:26:07"/>
    <n v="194"/>
    <s v="On-time"/>
    <n v="1914"/>
    <n v="230.5"/>
    <n v="230.5"/>
    <n v="39"/>
    <s v="Male"/>
    <s v="High"/>
    <x v="3"/>
    <x v="1"/>
    <n v="0"/>
    <s v="None"/>
    <s v="Airport Kiosk"/>
    <n v="8.1999999999999993"/>
    <n v="5"/>
    <n v="63"/>
    <n v="0"/>
    <n v="0"/>
    <s v="Aisle"/>
  </r>
  <r>
    <s v="P3010"/>
    <s v="F1808"/>
    <s v="American Airlines"/>
    <x v="2"/>
    <x v="0"/>
    <s v="09,09,2024  21:24:17"/>
    <n v="159"/>
    <s v="On-time"/>
    <n v="1089"/>
    <n v="182.84"/>
    <n v="182.84"/>
    <n v="23"/>
    <s v="Male"/>
    <s v="Medium"/>
    <x v="3"/>
    <x v="0"/>
    <n v="0"/>
    <s v="Silver"/>
    <s v="Desk"/>
    <n v="6.6"/>
    <n v="3"/>
    <n v="99"/>
    <n v="1"/>
    <n v="0"/>
    <s v="Window"/>
  </r>
  <r>
    <s v="P3011"/>
    <s v="F1392"/>
    <s v="JetBlue"/>
    <x v="2"/>
    <x v="7"/>
    <s v="27,01,2025  19:23:42"/>
    <n v="185"/>
    <s v="Delayed"/>
    <n v="1397"/>
    <n v="282.62"/>
    <n v="282.62"/>
    <n v="66"/>
    <s v="Male"/>
    <s v="Medium"/>
    <x v="0"/>
    <x v="1"/>
    <n v="0"/>
    <s v="Silver"/>
    <s v="Desk"/>
    <n v="7.3"/>
    <n v="5"/>
    <n v="92"/>
    <n v="0"/>
    <n v="0"/>
    <s v="Window"/>
  </r>
  <r>
    <s v="P3012"/>
    <s v="F534"/>
    <s v="American Airlines"/>
    <x v="2"/>
    <x v="7"/>
    <s v="12,01,2025  07:21:27"/>
    <n v="372"/>
    <s v="On-time"/>
    <n v="1554"/>
    <n v="200.96"/>
    <n v="200.96"/>
    <n v="37"/>
    <s v="Male"/>
    <s v="Low"/>
    <x v="2"/>
    <x v="1"/>
    <n v="1"/>
    <s v="None"/>
    <s v="Airport Kiosk"/>
    <n v="8.6999999999999993"/>
    <n v="0"/>
    <n v="74"/>
    <n v="0"/>
    <n v="0"/>
    <s v="Window"/>
  </r>
  <r>
    <s v="P3013"/>
    <s v="F1827"/>
    <s v="American Airlines"/>
    <x v="1"/>
    <x v="5"/>
    <s v="12,01,2025  10:48:28"/>
    <n v="149"/>
    <s v="Cancelled"/>
    <n v="1680"/>
    <n v="493.88"/>
    <n v="493.88"/>
    <n v="70"/>
    <s v="Female"/>
    <s v="High"/>
    <x v="0"/>
    <x v="1"/>
    <n v="2"/>
    <s v="Platinum"/>
    <s v="Airport Kiosk"/>
    <n v="7.4"/>
    <n v="5"/>
    <n v="71"/>
    <n v="0"/>
    <n v="0"/>
    <s v="Aisle"/>
  </r>
  <r>
    <s v="P3014"/>
    <s v="F999"/>
    <s v="JetBlue"/>
    <x v="6"/>
    <x v="5"/>
    <s v="18,05,2023  06:49:58"/>
    <n v="252"/>
    <s v="On-time"/>
    <n v="847"/>
    <n v="515.16"/>
    <n v="515.16"/>
    <n v="36"/>
    <s v="Female"/>
    <s v="Medium"/>
    <x v="3"/>
    <x v="1"/>
    <n v="0"/>
    <s v="Gold"/>
    <s v="Airport Kiosk"/>
    <n v="5.5"/>
    <n v="0"/>
    <n v="91"/>
    <n v="0"/>
    <n v="0"/>
    <s v="Middle"/>
  </r>
  <r>
    <s v="P3015"/>
    <s v="F566"/>
    <s v="American Airlines"/>
    <x v="3"/>
    <x v="3"/>
    <s v="28,02,2025  16:56:02"/>
    <n v="203"/>
    <s v="On-time"/>
    <n v="967"/>
    <n v="303.01"/>
    <n v="303.01"/>
    <n v="24"/>
    <s v="Female"/>
    <s v="Medium"/>
    <x v="3"/>
    <x v="1"/>
    <n v="0"/>
    <s v="Gold"/>
    <s v="Online"/>
    <n v="4.4000000000000004"/>
    <n v="8"/>
    <n v="80"/>
    <n v="0"/>
    <n v="0"/>
    <s v="Aisle"/>
  </r>
  <r>
    <s v="P3016"/>
    <s v="F616"/>
    <s v="Southwest"/>
    <x v="3"/>
    <x v="3"/>
    <s v="22,07,2024  12:34:08"/>
    <n v="188"/>
    <s v="On-time"/>
    <n v="1635"/>
    <n v="336.38"/>
    <n v="336.38"/>
    <n v="52"/>
    <s v="Male"/>
    <s v="Medium"/>
    <x v="0"/>
    <x v="0"/>
    <n v="1"/>
    <s v="Gold"/>
    <s v="Online"/>
    <n v="9.1999999999999993"/>
    <n v="5"/>
    <n v="21"/>
    <n v="0"/>
    <n v="0"/>
    <s v="Middle"/>
  </r>
  <r>
    <s v="P3017"/>
    <s v="F951"/>
    <s v="American Airlines"/>
    <x v="0"/>
    <x v="2"/>
    <s v="06,10,2024  04:35:59"/>
    <n v="177"/>
    <s v="Delayed"/>
    <n v="1458"/>
    <n v="445.02"/>
    <n v="445.02"/>
    <n v="47"/>
    <s v="Female"/>
    <s v="Low"/>
    <x v="2"/>
    <x v="1"/>
    <n v="1"/>
    <s v="Platinum"/>
    <s v="Mobile App"/>
    <n v="6.3"/>
    <n v="1"/>
    <n v="111"/>
    <n v="0"/>
    <n v="0"/>
    <s v="Aisle"/>
  </r>
  <r>
    <s v="P3018"/>
    <s v="F992"/>
    <s v="American Airlines"/>
    <x v="2"/>
    <x v="2"/>
    <s v="31,03,2024  22:03:35"/>
    <n v="275"/>
    <s v="On-time"/>
    <n v="1326"/>
    <n v="287.75"/>
    <n v="287.75"/>
    <n v="20"/>
    <s v="Female"/>
    <s v="Low"/>
    <x v="2"/>
    <x v="3"/>
    <n v="1"/>
    <s v="None"/>
    <s v="Online"/>
    <n v="8.4"/>
    <n v="8"/>
    <n v="3"/>
    <n v="0"/>
    <n v="0"/>
    <s v="Window"/>
  </r>
  <r>
    <s v="P3019"/>
    <s v="F1409"/>
    <s v="United"/>
    <x v="6"/>
    <x v="3"/>
    <s v="01,12,2023  23:01:28"/>
    <n v="194"/>
    <s v="On-time"/>
    <n v="804"/>
    <n v="141.02000000000001"/>
    <n v="141.02000000000001"/>
    <n v="70"/>
    <s v="Female"/>
    <s v="Low"/>
    <x v="0"/>
    <x v="1"/>
    <n v="2"/>
    <s v="None"/>
    <s v="Desk"/>
    <n v="4.9000000000000004"/>
    <n v="3"/>
    <n v="92"/>
    <n v="0"/>
    <n v="0"/>
    <s v="Window"/>
  </r>
  <r>
    <s v="P3020"/>
    <s v="F1724"/>
    <s v="United"/>
    <x v="7"/>
    <x v="1"/>
    <s v="26,12,2024  05:17:28"/>
    <n v="144"/>
    <s v="On-time"/>
    <n v="1244"/>
    <n v="366.03"/>
    <n v="366.03"/>
    <n v="61"/>
    <s v="Female"/>
    <s v="Medium"/>
    <x v="0"/>
    <x v="1"/>
    <n v="1"/>
    <s v="None"/>
    <s v="Airport Kiosk"/>
    <n v="8.1999999999999993"/>
    <n v="9"/>
    <n v="104"/>
    <n v="0"/>
    <n v="0"/>
    <s v="Middle"/>
  </r>
  <r>
    <s v="P3021"/>
    <s v="F1361"/>
    <s v="American Airlines"/>
    <x v="4"/>
    <x v="4"/>
    <s v="09,11,2023  04:06:27"/>
    <n v="149"/>
    <s v="On-time"/>
    <n v="1183"/>
    <n v="330.14"/>
    <n v="330.14"/>
    <n v="27"/>
    <s v="Female"/>
    <s v="High"/>
    <x v="3"/>
    <x v="2"/>
    <n v="0"/>
    <s v="Silver"/>
    <s v="Desk"/>
    <n v="9"/>
    <n v="2"/>
    <n v="15"/>
    <n v="0"/>
    <n v="1"/>
    <s v="Window"/>
  </r>
  <r>
    <s v="P3022"/>
    <s v="F1297"/>
    <s v="Southwest"/>
    <x v="0"/>
    <x v="4"/>
    <s v="17,11,2024  01:22:20"/>
    <n v="79"/>
    <s v="On-time"/>
    <n v="1427"/>
    <n v="229.95"/>
    <n v="229.95"/>
    <n v="66"/>
    <s v="Female"/>
    <s v="Low"/>
    <x v="3"/>
    <x v="1"/>
    <n v="0"/>
    <s v="None"/>
    <s v="Airport Kiosk"/>
    <n v="8.8000000000000007"/>
    <n v="17"/>
    <n v="44"/>
    <n v="0"/>
    <n v="0"/>
    <s v="Middle"/>
  </r>
  <r>
    <s v="P3023"/>
    <s v="F103"/>
    <s v="American Airlines"/>
    <x v="7"/>
    <x v="2"/>
    <s v="01,03,2025  23:20:42"/>
    <n v="197"/>
    <s v="On-time"/>
    <n v="1580"/>
    <n v="346.8"/>
    <n v="346.8"/>
    <n v="22"/>
    <s v="Female"/>
    <s v="Medium"/>
    <x v="1"/>
    <x v="1"/>
    <n v="2"/>
    <s v="Gold"/>
    <s v="Airport Kiosk"/>
    <n v="8.4"/>
    <n v="5"/>
    <n v="47"/>
    <n v="0"/>
    <n v="0"/>
    <s v="Window"/>
  </r>
  <r>
    <s v="P3024"/>
    <s v="F1720"/>
    <s v="Delta"/>
    <x v="1"/>
    <x v="1"/>
    <s v="07,03,2024  12:50:37"/>
    <n v="303"/>
    <s v="On-time"/>
    <n v="1203"/>
    <n v="413.84"/>
    <n v="413.84"/>
    <n v="31"/>
    <s v="Female"/>
    <s v="High"/>
    <x v="0"/>
    <x v="2"/>
    <n v="1"/>
    <s v="Silver"/>
    <s v="Desk"/>
    <n v="8.3000000000000007"/>
    <n v="9"/>
    <n v="3"/>
    <n v="0"/>
    <n v="0"/>
    <s v="Window"/>
  </r>
  <r>
    <s v="P3025"/>
    <s v="F1161"/>
    <s v="American Airlines"/>
    <x v="4"/>
    <x v="3"/>
    <s v="03,09,2023  13:57:51"/>
    <n v="254"/>
    <s v="On-time"/>
    <n v="1546"/>
    <n v="342.51"/>
    <n v="342.51"/>
    <n v="73"/>
    <s v="Female"/>
    <s v="Medium"/>
    <x v="2"/>
    <x v="1"/>
    <n v="2"/>
    <s v="Silver"/>
    <s v="Mobile App"/>
    <n v="6.1"/>
    <n v="0"/>
    <n v="41"/>
    <n v="0"/>
    <n v="0"/>
    <s v="Window"/>
  </r>
  <r>
    <s v="P3026"/>
    <s v="F598"/>
    <s v="Delta"/>
    <x v="1"/>
    <x v="1"/>
    <s v="13,11,2023  16:41:11"/>
    <n v="263"/>
    <s v="On-time"/>
    <n v="1020"/>
    <n v="329.92"/>
    <n v="329.92"/>
    <n v="37"/>
    <s v="Female"/>
    <s v="High"/>
    <x v="2"/>
    <x v="1"/>
    <n v="3"/>
    <s v="Gold"/>
    <s v="Mobile App"/>
    <n v="4.4000000000000004"/>
    <n v="0"/>
    <n v="30"/>
    <n v="0"/>
    <n v="1"/>
    <s v="Aisle"/>
  </r>
  <r>
    <s v="P3027"/>
    <s v="F1827"/>
    <s v="JetBlue"/>
    <x v="3"/>
    <x v="1"/>
    <s v="10,09,2023  16:46:45"/>
    <n v="47"/>
    <s v="On-time"/>
    <n v="1799"/>
    <n v="506.2"/>
    <n v="506.2"/>
    <n v="32"/>
    <s v="Male"/>
    <s v="Low"/>
    <x v="2"/>
    <x v="2"/>
    <n v="3"/>
    <s v="Platinum"/>
    <s v="Online"/>
    <n v="10"/>
    <n v="5"/>
    <n v="46"/>
    <n v="0"/>
    <n v="0"/>
    <s v="Window"/>
  </r>
  <r>
    <s v="P3028"/>
    <s v="F1657"/>
    <s v="Southwest"/>
    <x v="6"/>
    <x v="7"/>
    <s v="09,03,2024  10:41:02"/>
    <n v="198"/>
    <s v="On-time"/>
    <n v="904"/>
    <n v="503.26"/>
    <n v="503.26"/>
    <n v="43"/>
    <s v="Female"/>
    <s v="Low"/>
    <x v="0"/>
    <x v="1"/>
    <n v="1"/>
    <s v="Gold"/>
    <s v="Airport Kiosk"/>
    <n v="6.3"/>
    <n v="3"/>
    <n v="36"/>
    <n v="1"/>
    <n v="0"/>
    <s v="Window"/>
  </r>
  <r>
    <s v="P3029"/>
    <s v="F1196"/>
    <s v="United"/>
    <x v="4"/>
    <x v="0"/>
    <s v="06,04,2024  20:00:30"/>
    <n v="112"/>
    <s v="On-time"/>
    <n v="1243"/>
    <n v="337.34"/>
    <n v="337.34"/>
    <n v="56"/>
    <s v="Female"/>
    <s v="Medium"/>
    <x v="0"/>
    <x v="3"/>
    <n v="1"/>
    <s v="None"/>
    <s v="Online"/>
    <n v="6.6"/>
    <n v="8"/>
    <n v="96"/>
    <n v="0"/>
    <n v="0"/>
    <s v="Window"/>
  </r>
  <r>
    <s v="P3030"/>
    <s v="F327"/>
    <s v="American Airlines"/>
    <x v="6"/>
    <x v="0"/>
    <s v="01,07,2023  15:27:55"/>
    <n v="212"/>
    <s v="On-time"/>
    <n v="1269"/>
    <n v="554.71"/>
    <n v="554.71"/>
    <n v="28"/>
    <s v="Male"/>
    <s v="Medium"/>
    <x v="2"/>
    <x v="1"/>
    <n v="1"/>
    <s v="None"/>
    <s v="Online"/>
    <n v="6.5"/>
    <n v="10"/>
    <n v="104"/>
    <n v="0"/>
    <n v="0"/>
    <s v="Window"/>
  </r>
  <r>
    <s v="P3031"/>
    <s v="F898"/>
    <s v="Southwest"/>
    <x v="7"/>
    <x v="3"/>
    <s v="22,02,2024  03:30:23"/>
    <n v="57"/>
    <s v="On-time"/>
    <n v="1160"/>
    <n v="107.45"/>
    <n v="107.45"/>
    <n v="21"/>
    <s v="Male"/>
    <s v="Medium"/>
    <x v="2"/>
    <x v="1"/>
    <n v="2"/>
    <s v="Silver"/>
    <s v="Mobile App"/>
    <n v="7.5"/>
    <n v="10"/>
    <n v="23"/>
    <n v="0"/>
    <n v="0"/>
    <s v="Middle"/>
  </r>
  <r>
    <s v="P3032"/>
    <s v="F258"/>
    <s v="Delta"/>
    <x v="1"/>
    <x v="4"/>
    <s v="15,04,2025  02:26:43"/>
    <n v="193"/>
    <s v="On-time"/>
    <n v="1713"/>
    <n v="362.92"/>
    <n v="362.92"/>
    <n v="76"/>
    <s v="Male"/>
    <s v="Medium"/>
    <x v="1"/>
    <x v="1"/>
    <n v="3"/>
    <s v="Gold"/>
    <s v="Mobile App"/>
    <n v="4.9000000000000004"/>
    <n v="6"/>
    <n v="97"/>
    <n v="0"/>
    <n v="0"/>
    <s v="Window"/>
  </r>
  <r>
    <s v="P3033"/>
    <s v="F1824"/>
    <s v="American Airlines"/>
    <x v="4"/>
    <x v="7"/>
    <s v="03,03,2025  20:10:23"/>
    <n v="91"/>
    <s v="On-time"/>
    <n v="1126"/>
    <n v="219.47"/>
    <n v="219.47"/>
    <n v="60"/>
    <s v="Female"/>
    <s v="Medium"/>
    <x v="1"/>
    <x v="0"/>
    <n v="0"/>
    <s v="Platinum"/>
    <s v="Mobile App"/>
    <n v="6.9"/>
    <n v="9"/>
    <n v="29"/>
    <n v="0"/>
    <n v="0"/>
    <s v="Middle"/>
  </r>
  <r>
    <s v="P3034"/>
    <s v="F1674"/>
    <s v="Southwest"/>
    <x v="2"/>
    <x v="2"/>
    <s v="23,06,2023  11:56:44"/>
    <n v="140"/>
    <s v="Delayed"/>
    <n v="1297"/>
    <n v="256.51"/>
    <n v="256.51"/>
    <n v="18"/>
    <s v="Female"/>
    <s v="Medium"/>
    <x v="1"/>
    <x v="2"/>
    <n v="1"/>
    <s v="Platinum"/>
    <s v="Airport Kiosk"/>
    <n v="4.7"/>
    <n v="9"/>
    <n v="76"/>
    <n v="0"/>
    <n v="0"/>
    <s v="Middle"/>
  </r>
  <r>
    <s v="P3035"/>
    <s v="F1355"/>
    <s v="United"/>
    <x v="4"/>
    <x v="0"/>
    <s v="23,02,2024  11:15:23"/>
    <n v="53"/>
    <s v="On-time"/>
    <n v="1438"/>
    <n v="323.42"/>
    <n v="323.42"/>
    <n v="38"/>
    <s v="Male"/>
    <s v="Medium"/>
    <x v="3"/>
    <x v="1"/>
    <n v="1"/>
    <s v="Silver"/>
    <s v="Mobile App"/>
    <n v="7.7"/>
    <n v="37"/>
    <n v="2"/>
    <n v="0"/>
    <n v="1"/>
    <s v="Middle"/>
  </r>
  <r>
    <s v="P3036"/>
    <s v="F1988"/>
    <s v="Southwest"/>
    <x v="2"/>
    <x v="3"/>
    <s v="07,12,2023  05:24:15"/>
    <n v="84"/>
    <s v="Delayed"/>
    <n v="1071"/>
    <n v="420.6"/>
    <n v="420.6"/>
    <n v="39"/>
    <s v="Male"/>
    <s v="Medium"/>
    <x v="2"/>
    <x v="1"/>
    <n v="0"/>
    <s v="None"/>
    <s v="Online"/>
    <n v="8.1999999999999993"/>
    <n v="1"/>
    <n v="34"/>
    <n v="0"/>
    <n v="0"/>
    <s v="Aisle"/>
  </r>
  <r>
    <s v="P3037"/>
    <s v="F323"/>
    <s v="JetBlue"/>
    <x v="3"/>
    <x v="5"/>
    <s v="13,11,2024  00:42:57"/>
    <n v="275"/>
    <s v="On-time"/>
    <n v="1272"/>
    <n v="256.05"/>
    <n v="256.05"/>
    <n v="64"/>
    <s v="Female"/>
    <s v="Medium"/>
    <x v="3"/>
    <x v="0"/>
    <n v="0"/>
    <s v="None"/>
    <s v="Online"/>
    <n v="8.9"/>
    <n v="3"/>
    <n v="83"/>
    <n v="0"/>
    <n v="0"/>
    <s v="Window"/>
  </r>
  <r>
    <s v="P3038"/>
    <s v="F1741"/>
    <s v="United"/>
    <x v="6"/>
    <x v="2"/>
    <s v="20,06,2024  09:55:32"/>
    <n v="62"/>
    <s v="On-time"/>
    <n v="1559"/>
    <n v="283.33"/>
    <n v="283.33"/>
    <n v="68"/>
    <s v="Female"/>
    <s v="Medium"/>
    <x v="1"/>
    <x v="1"/>
    <n v="2"/>
    <s v="None"/>
    <s v="Online"/>
    <n v="4"/>
    <n v="20"/>
    <n v="85"/>
    <n v="0"/>
    <n v="0"/>
    <s v="Aisle"/>
  </r>
  <r>
    <s v="P3039"/>
    <s v="F448"/>
    <s v="United"/>
    <x v="6"/>
    <x v="4"/>
    <s v="04,04,2024  13:40:43"/>
    <n v="216"/>
    <s v="Cancelled"/>
    <n v="1390"/>
    <n v="389.72"/>
    <n v="389.72"/>
    <n v="18"/>
    <s v="Male"/>
    <s v="Medium"/>
    <x v="2"/>
    <x v="1"/>
    <n v="3"/>
    <s v="Gold"/>
    <s v="Airport Kiosk"/>
    <n v="7.6"/>
    <n v="9"/>
    <n v="99"/>
    <n v="0"/>
    <n v="0"/>
    <s v="Middle"/>
  </r>
  <r>
    <s v="P3040"/>
    <s v="F108"/>
    <s v="JetBlue"/>
    <x v="6"/>
    <x v="1"/>
    <s v="01,07,2023  11:35:08"/>
    <n v="221"/>
    <s v="On-time"/>
    <n v="1178"/>
    <n v="345.39"/>
    <n v="345.39"/>
    <n v="28"/>
    <s v="Male"/>
    <s v="High"/>
    <x v="1"/>
    <x v="2"/>
    <n v="0"/>
    <s v="Silver"/>
    <s v="Airport Kiosk"/>
    <n v="8.5"/>
    <n v="2"/>
    <n v="85"/>
    <n v="0"/>
    <n v="0"/>
    <s v="Aisle"/>
  </r>
  <r>
    <s v="P3041"/>
    <s v="F1102"/>
    <s v="Southwest"/>
    <x v="0"/>
    <x v="0"/>
    <s v="01,07,2023  23:45:39"/>
    <n v="133"/>
    <s v="On-time"/>
    <n v="915"/>
    <n v="518.91"/>
    <n v="518.91"/>
    <n v="18"/>
    <s v="Female"/>
    <s v="Medium"/>
    <x v="0"/>
    <x v="0"/>
    <n v="0"/>
    <s v="Gold"/>
    <s v="Mobile App"/>
    <n v="4.8"/>
    <n v="5"/>
    <n v="110"/>
    <n v="0"/>
    <n v="0"/>
    <s v="Window"/>
  </r>
  <r>
    <s v="P3042"/>
    <s v="F949"/>
    <s v="American Airlines"/>
    <x v="1"/>
    <x v="1"/>
    <s v="21,03,2024  07:04:56"/>
    <n v="196"/>
    <s v="On-time"/>
    <n v="1285"/>
    <n v="271.74"/>
    <n v="271.74"/>
    <n v="68"/>
    <s v="Female"/>
    <s v="Low"/>
    <x v="2"/>
    <x v="1"/>
    <n v="1"/>
    <s v="None"/>
    <s v="Online"/>
    <n v="4.8"/>
    <n v="17"/>
    <n v="76"/>
    <n v="0"/>
    <n v="0"/>
    <s v="Aisle"/>
  </r>
  <r>
    <s v="P3043"/>
    <s v="F1727"/>
    <s v="United"/>
    <x v="2"/>
    <x v="6"/>
    <s v="20,10,2023  06:12:56"/>
    <n v="166"/>
    <s v="On-time"/>
    <n v="1492"/>
    <n v="361.37"/>
    <n v="361.37"/>
    <n v="22"/>
    <s v="Female"/>
    <s v="Medium"/>
    <x v="0"/>
    <x v="1"/>
    <n v="0"/>
    <s v="None"/>
    <s v="Airport Kiosk"/>
    <n v="6.7"/>
    <n v="1"/>
    <n v="85"/>
    <n v="0"/>
    <n v="0"/>
    <s v="Window"/>
  </r>
  <r>
    <s v="P3044"/>
    <s v="F2"/>
    <s v="American Airlines"/>
    <x v="3"/>
    <x v="7"/>
    <s v="07,06,2024  11:47:14"/>
    <n v="139"/>
    <s v="On-time"/>
    <n v="996"/>
    <n v="299.69"/>
    <n v="299.69"/>
    <n v="59"/>
    <s v="Female"/>
    <s v="High"/>
    <x v="2"/>
    <x v="1"/>
    <n v="0"/>
    <s v="Silver"/>
    <s v="Mobile App"/>
    <n v="7.6"/>
    <n v="3"/>
    <n v="89"/>
    <n v="0"/>
    <n v="0"/>
    <s v="Window"/>
  </r>
  <r>
    <s v="P3045"/>
    <s v="F1675"/>
    <s v="JetBlue"/>
    <x v="4"/>
    <x v="4"/>
    <s v="14,09,2023  06:27:47"/>
    <n v="245"/>
    <s v="On-time"/>
    <n v="1721"/>
    <n v="288.55"/>
    <n v="288.55"/>
    <n v="49"/>
    <s v="Female"/>
    <s v="Medium"/>
    <x v="3"/>
    <x v="1"/>
    <n v="0"/>
    <s v="Silver"/>
    <s v="Mobile App"/>
    <n v="5.7"/>
    <n v="2"/>
    <n v="83"/>
    <n v="0"/>
    <n v="0"/>
    <s v="Window"/>
  </r>
  <r>
    <s v="P3046"/>
    <s v="F692"/>
    <s v="Southwest"/>
    <x v="5"/>
    <x v="0"/>
    <s v="16,02,2025  05:55:11"/>
    <n v="206"/>
    <s v="On-time"/>
    <n v="1095"/>
    <n v="222.88"/>
    <n v="222.88"/>
    <n v="54"/>
    <s v="Male"/>
    <s v="Medium"/>
    <x v="2"/>
    <x v="1"/>
    <n v="4"/>
    <s v="None"/>
    <s v="Mobile App"/>
    <n v="4.7"/>
    <n v="4"/>
    <n v="67"/>
    <n v="0"/>
    <n v="0"/>
    <s v="Middle"/>
  </r>
  <r>
    <s v="P3047"/>
    <s v="F483"/>
    <s v="Delta"/>
    <x v="4"/>
    <x v="1"/>
    <s v="04,08,2024  07:07:04"/>
    <n v="203"/>
    <s v="On-time"/>
    <n v="671"/>
    <n v="238.65"/>
    <n v="238.65"/>
    <n v="65"/>
    <s v="Female"/>
    <s v="High"/>
    <x v="3"/>
    <x v="2"/>
    <n v="1"/>
    <s v="Silver"/>
    <s v="Mobile App"/>
    <n v="7"/>
    <n v="12"/>
    <n v="67"/>
    <n v="0"/>
    <n v="0"/>
    <s v="Window"/>
  </r>
  <r>
    <s v="P3048"/>
    <s v="F1109"/>
    <s v="JetBlue"/>
    <x v="1"/>
    <x v="3"/>
    <s v="04,01,2024  16:49:48"/>
    <n v="217"/>
    <s v="On-time"/>
    <n v="1097"/>
    <n v="150.11000000000001"/>
    <n v="150.11000000000001"/>
    <n v="39"/>
    <s v="Female"/>
    <s v="Low"/>
    <x v="2"/>
    <x v="1"/>
    <n v="0"/>
    <s v="Platinum"/>
    <s v="Airport Kiosk"/>
    <n v="7.8"/>
    <n v="16"/>
    <n v="86"/>
    <n v="0"/>
    <n v="0"/>
    <s v="Aisle"/>
  </r>
  <r>
    <s v="P3049"/>
    <s v="F402"/>
    <s v="American Airlines"/>
    <x v="1"/>
    <x v="0"/>
    <s v="10,08,2023  13:49:59"/>
    <n v="125"/>
    <s v="On-time"/>
    <n v="1197"/>
    <n v="352.08"/>
    <n v="352.08"/>
    <n v="20"/>
    <s v="Female"/>
    <s v="Medium"/>
    <x v="3"/>
    <x v="0"/>
    <n v="0"/>
    <s v="None"/>
    <s v="Online"/>
    <n v="7.1"/>
    <n v="4"/>
    <n v="119"/>
    <n v="0"/>
    <n v="0"/>
    <s v="Window"/>
  </r>
  <r>
    <s v="P3050"/>
    <s v="F1274"/>
    <s v="JetBlue"/>
    <x v="7"/>
    <x v="5"/>
    <s v="15,04,2024  02:08:43"/>
    <n v="147"/>
    <s v="On-time"/>
    <n v="1457"/>
    <n v="431.51"/>
    <n v="431.51"/>
    <n v="29"/>
    <s v="Female"/>
    <s v="Medium"/>
    <x v="0"/>
    <x v="2"/>
    <n v="1"/>
    <s v="None"/>
    <s v="Airport Kiosk"/>
    <n v="6"/>
    <n v="16"/>
    <n v="19"/>
    <n v="0"/>
    <n v="0"/>
    <s v="Aisle"/>
  </r>
  <r>
    <s v="P3051"/>
    <s v="F720"/>
    <s v="Southwest"/>
    <x v="2"/>
    <x v="1"/>
    <s v="21,08,2023  01:28:01"/>
    <n v="199"/>
    <s v="On-time"/>
    <n v="1255"/>
    <n v="289.14999999999998"/>
    <n v="289.14999999999998"/>
    <n v="59"/>
    <s v="Female"/>
    <s v="Medium"/>
    <x v="1"/>
    <x v="0"/>
    <n v="2"/>
    <s v="None"/>
    <s v="Mobile App"/>
    <n v="8.4"/>
    <n v="3"/>
    <n v="37"/>
    <n v="0"/>
    <n v="0"/>
    <s v="Aisle"/>
  </r>
  <r>
    <s v="P3052"/>
    <s v="F1294"/>
    <s v="American Airlines"/>
    <x v="5"/>
    <x v="4"/>
    <s v="22,01,2025  06:36:10"/>
    <n v="205"/>
    <s v="On-time"/>
    <n v="1321"/>
    <n v="346.04"/>
    <n v="346.04"/>
    <n v="37"/>
    <s v="Female"/>
    <s v="Medium"/>
    <x v="1"/>
    <x v="0"/>
    <n v="0"/>
    <s v="Silver"/>
    <s v="Mobile App"/>
    <n v="5.6"/>
    <n v="30"/>
    <n v="93"/>
    <n v="0"/>
    <n v="0"/>
    <s v="Middle"/>
  </r>
  <r>
    <s v="P3053"/>
    <s v="F1289"/>
    <s v="American Airlines"/>
    <x v="6"/>
    <x v="2"/>
    <s v="11,12,2023  08:17:12"/>
    <n v="188"/>
    <s v="On-time"/>
    <n v="1012"/>
    <n v="647.99"/>
    <n v="647.99"/>
    <n v="40"/>
    <s v="Female"/>
    <s v="Medium"/>
    <x v="2"/>
    <x v="2"/>
    <n v="1"/>
    <s v="Gold"/>
    <s v="Airport Kiosk"/>
    <n v="6.7"/>
    <n v="5"/>
    <n v="71"/>
    <n v="0"/>
    <n v="0"/>
    <s v="Window"/>
  </r>
  <r>
    <s v="P3054"/>
    <s v="F34"/>
    <s v="United"/>
    <x v="2"/>
    <x v="1"/>
    <s v="15,05,2023  12:02:03"/>
    <n v="224"/>
    <s v="On-time"/>
    <n v="1188"/>
    <n v="158.33000000000001"/>
    <n v="158.33000000000001"/>
    <n v="62"/>
    <s v="Female"/>
    <s v="Low"/>
    <x v="0"/>
    <x v="2"/>
    <n v="0"/>
    <s v="Platinum"/>
    <s v="Mobile App"/>
    <n v="7.8"/>
    <n v="6"/>
    <n v="73"/>
    <n v="0"/>
    <n v="0"/>
    <s v="Aisle"/>
  </r>
  <r>
    <s v="P3055"/>
    <s v="F1640"/>
    <s v="Southwest"/>
    <x v="4"/>
    <x v="7"/>
    <s v="15,03,2024  18:06:47"/>
    <n v="149"/>
    <s v="On-time"/>
    <n v="1637"/>
    <n v="366.05"/>
    <n v="366.05"/>
    <n v="69"/>
    <s v="Female"/>
    <s v="High"/>
    <x v="0"/>
    <x v="1"/>
    <n v="0"/>
    <s v="Silver"/>
    <s v="Mobile App"/>
    <n v="8.5"/>
    <n v="9"/>
    <n v="23"/>
    <n v="0"/>
    <n v="0"/>
    <s v="Aisle"/>
  </r>
  <r>
    <s v="P3056"/>
    <s v="F1375"/>
    <s v="United"/>
    <x v="7"/>
    <x v="2"/>
    <s v="01,12,2023  17:39:44"/>
    <n v="144"/>
    <s v="On-time"/>
    <n v="1061"/>
    <n v="214.52"/>
    <n v="214.52"/>
    <n v="70"/>
    <s v="Male"/>
    <s v="High"/>
    <x v="0"/>
    <x v="1"/>
    <n v="1"/>
    <s v="Silver"/>
    <s v="Mobile App"/>
    <n v="8.1999999999999993"/>
    <n v="33"/>
    <n v="92"/>
    <n v="0"/>
    <n v="1"/>
    <s v="Middle"/>
  </r>
  <r>
    <s v="P3057"/>
    <s v="F1204"/>
    <s v="Delta"/>
    <x v="4"/>
    <x v="4"/>
    <s v="14,01,2025  21:55:48"/>
    <n v="157"/>
    <s v="On-time"/>
    <n v="760"/>
    <n v="260.16000000000003"/>
    <n v="260.16000000000003"/>
    <n v="79"/>
    <s v="Male"/>
    <s v="High"/>
    <x v="2"/>
    <x v="1"/>
    <n v="0"/>
    <s v="Platinum"/>
    <s v="Mobile App"/>
    <n v="7.5"/>
    <n v="6"/>
    <n v="66"/>
    <n v="0"/>
    <n v="0"/>
    <s v="Middle"/>
  </r>
  <r>
    <s v="P3058"/>
    <s v="F751"/>
    <s v="United"/>
    <x v="3"/>
    <x v="3"/>
    <s v="10,01,2025  05:36:40"/>
    <n v="70"/>
    <s v="On-time"/>
    <n v="1681"/>
    <n v="420.1"/>
    <n v="420.1"/>
    <n v="44"/>
    <s v="Male"/>
    <s v="High"/>
    <x v="2"/>
    <x v="1"/>
    <n v="1"/>
    <s v="None"/>
    <s v="Desk"/>
    <n v="4.9000000000000004"/>
    <n v="4"/>
    <n v="16"/>
    <n v="0"/>
    <n v="0"/>
    <s v="Middle"/>
  </r>
  <r>
    <s v="P3059"/>
    <s v="F373"/>
    <s v="Southwest"/>
    <x v="5"/>
    <x v="3"/>
    <s v="11,02,2025  23:28:11"/>
    <n v="209"/>
    <s v="On-time"/>
    <n v="1328"/>
    <n v="494.63"/>
    <n v="494.63"/>
    <n v="55"/>
    <s v="Female"/>
    <s v="Low"/>
    <x v="3"/>
    <x v="0"/>
    <n v="0"/>
    <s v="None"/>
    <s v="Airport Kiosk"/>
    <n v="5.3"/>
    <n v="33"/>
    <n v="70"/>
    <n v="0"/>
    <n v="0"/>
    <s v="Middle"/>
  </r>
  <r>
    <s v="P3060"/>
    <s v="F173"/>
    <s v="Southwest"/>
    <x v="6"/>
    <x v="4"/>
    <s v="02,05,2023  10:32:22"/>
    <n v="171"/>
    <s v="On-time"/>
    <n v="1002"/>
    <n v="391.52"/>
    <n v="391.52"/>
    <n v="77"/>
    <s v="Male"/>
    <s v="High"/>
    <x v="2"/>
    <x v="1"/>
    <n v="1"/>
    <s v="None"/>
    <s v="Desk"/>
    <n v="5.4"/>
    <n v="21"/>
    <n v="32"/>
    <n v="0"/>
    <n v="0"/>
    <s v="Window"/>
  </r>
  <r>
    <s v="P3061"/>
    <s v="F1612"/>
    <s v="American Airlines"/>
    <x v="3"/>
    <x v="2"/>
    <s v="27,02,2025  03:17:42"/>
    <n v="214"/>
    <s v="Delayed"/>
    <n v="866"/>
    <n v="428.24"/>
    <n v="428.24"/>
    <n v="22"/>
    <s v="Female"/>
    <s v="Medium"/>
    <x v="1"/>
    <x v="0"/>
    <n v="1"/>
    <s v="Gold"/>
    <s v="Desk"/>
    <n v="7.7"/>
    <n v="18"/>
    <n v="87"/>
    <n v="0"/>
    <n v="0"/>
    <s v="Middle"/>
  </r>
  <r>
    <s v="P3062"/>
    <s v="F1558"/>
    <s v="United"/>
    <x v="0"/>
    <x v="5"/>
    <s v="30,08,2024  14:39:07"/>
    <n v="260"/>
    <s v="On-time"/>
    <n v="1022"/>
    <n v="232.31"/>
    <n v="232.31"/>
    <n v="29"/>
    <s v="Female"/>
    <s v="Low"/>
    <x v="1"/>
    <x v="2"/>
    <n v="3"/>
    <s v="Silver"/>
    <s v="Online"/>
    <n v="7"/>
    <n v="1"/>
    <n v="62"/>
    <n v="0"/>
    <n v="0"/>
    <s v="Middle"/>
  </r>
  <r>
    <s v="P3063"/>
    <s v="F1816"/>
    <s v="Delta"/>
    <x v="6"/>
    <x v="1"/>
    <s v="27,05,2024  16:40:03"/>
    <n v="94"/>
    <s v="On-time"/>
    <n v="1084"/>
    <n v="264.69"/>
    <n v="264.69"/>
    <n v="54"/>
    <s v="Female"/>
    <s v="Low"/>
    <x v="1"/>
    <x v="1"/>
    <n v="1"/>
    <s v="Silver"/>
    <s v="Mobile App"/>
    <n v="8.1999999999999993"/>
    <n v="16"/>
    <n v="23"/>
    <n v="0"/>
    <n v="0"/>
    <s v="Aisle"/>
  </r>
  <r>
    <s v="P3064"/>
    <s v="F1821"/>
    <s v="Southwest"/>
    <x v="3"/>
    <x v="4"/>
    <s v="20,10,2023  10:44:38"/>
    <n v="197"/>
    <s v="On-time"/>
    <n v="1376"/>
    <n v="302.08"/>
    <n v="302.08"/>
    <n v="49"/>
    <s v="Male"/>
    <s v="High"/>
    <x v="3"/>
    <x v="1"/>
    <n v="0"/>
    <s v="Gold"/>
    <s v="Mobile App"/>
    <n v="7.8"/>
    <n v="11"/>
    <n v="118"/>
    <n v="0"/>
    <n v="0"/>
    <s v="Middle"/>
  </r>
  <r>
    <s v="P3065"/>
    <s v="F204"/>
    <s v="United"/>
    <x v="7"/>
    <x v="6"/>
    <s v="14,01,2025  09:50:16"/>
    <n v="204"/>
    <s v="Cancelled"/>
    <n v="1911"/>
    <n v="314.56"/>
    <n v="314.56"/>
    <n v="66"/>
    <s v="Female"/>
    <s v="Medium"/>
    <x v="1"/>
    <x v="1"/>
    <n v="2"/>
    <s v="Silver"/>
    <s v="Desk"/>
    <n v="5.9"/>
    <n v="3"/>
    <n v="6"/>
    <n v="0"/>
    <n v="0"/>
    <s v="Window"/>
  </r>
  <r>
    <s v="P3066"/>
    <s v="F1469"/>
    <s v="JetBlue"/>
    <x v="5"/>
    <x v="6"/>
    <s v="15,08,2023  02:13:55"/>
    <n v="267"/>
    <s v="On-time"/>
    <n v="1142"/>
    <n v="499.27"/>
    <n v="499.27"/>
    <n v="55"/>
    <s v="Male"/>
    <s v="Medium"/>
    <x v="1"/>
    <x v="1"/>
    <n v="0"/>
    <s v="None"/>
    <s v="Mobile App"/>
    <n v="8"/>
    <n v="1"/>
    <n v="113"/>
    <n v="0"/>
    <n v="0"/>
    <s v="Aisle"/>
  </r>
  <r>
    <s v="P3067"/>
    <s v="F1006"/>
    <s v="Delta"/>
    <x v="6"/>
    <x v="5"/>
    <s v="30,01,2025  22:36:54"/>
    <n v="164"/>
    <s v="On-time"/>
    <n v="1506"/>
    <n v="331.22"/>
    <n v="331.22"/>
    <n v="58"/>
    <s v="Female"/>
    <s v="Low"/>
    <x v="0"/>
    <x v="1"/>
    <n v="0"/>
    <s v="Silver"/>
    <s v="Mobile App"/>
    <n v="5.7"/>
    <n v="2"/>
    <n v="58"/>
    <n v="1"/>
    <n v="0"/>
    <s v="Window"/>
  </r>
  <r>
    <s v="P3068"/>
    <s v="F1427"/>
    <s v="JetBlue"/>
    <x v="6"/>
    <x v="2"/>
    <s v="22,02,2024  12:08:04"/>
    <n v="224"/>
    <s v="Cancelled"/>
    <n v="1181"/>
    <n v="214.61"/>
    <n v="214.61"/>
    <n v="21"/>
    <s v="Female"/>
    <s v="Medium"/>
    <x v="3"/>
    <x v="1"/>
    <n v="2"/>
    <s v="None"/>
    <s v="Online"/>
    <n v="4.9000000000000004"/>
    <n v="8"/>
    <n v="33"/>
    <n v="0"/>
    <n v="0"/>
    <s v="Aisle"/>
  </r>
  <r>
    <s v="P3069"/>
    <s v="F1079"/>
    <s v="Southwest"/>
    <x v="0"/>
    <x v="6"/>
    <s v="29,06,2024  03:44:24"/>
    <n v="180"/>
    <s v="On-time"/>
    <n v="1532"/>
    <n v="347.62"/>
    <n v="347.62"/>
    <n v="70"/>
    <s v="Male"/>
    <s v="High"/>
    <x v="1"/>
    <x v="1"/>
    <n v="0"/>
    <s v="Silver"/>
    <s v="Airport Kiosk"/>
    <n v="8.4"/>
    <n v="8"/>
    <n v="110"/>
    <n v="0"/>
    <n v="0"/>
    <s v="Middle"/>
  </r>
  <r>
    <s v="P3070"/>
    <s v="F201"/>
    <s v="Southwest"/>
    <x v="7"/>
    <x v="3"/>
    <s v="13,09,2023  22:15:50"/>
    <n v="181"/>
    <s v="On-time"/>
    <n v="1330"/>
    <n v="339.91"/>
    <n v="339.91"/>
    <n v="57"/>
    <s v="Female"/>
    <s v="High"/>
    <x v="1"/>
    <x v="1"/>
    <n v="1"/>
    <s v="None"/>
    <s v="Online"/>
    <n v="8.6999999999999993"/>
    <n v="2"/>
    <n v="104"/>
    <n v="0"/>
    <n v="0"/>
    <s v="Middle"/>
  </r>
  <r>
    <s v="P3071"/>
    <s v="F640"/>
    <s v="United"/>
    <x v="1"/>
    <x v="0"/>
    <s v="12,02,2024  06:21:07"/>
    <n v="170"/>
    <s v="On-time"/>
    <n v="821"/>
    <n v="416.12"/>
    <n v="416.12"/>
    <n v="79"/>
    <s v="Female"/>
    <s v="Medium"/>
    <x v="2"/>
    <x v="0"/>
    <n v="2"/>
    <s v="None"/>
    <s v="Online"/>
    <n v="5.7"/>
    <n v="2"/>
    <n v="88"/>
    <n v="0"/>
    <n v="0"/>
    <s v="Aisle"/>
  </r>
  <r>
    <s v="P3072"/>
    <s v="F1976"/>
    <s v="JetBlue"/>
    <x v="5"/>
    <x v="5"/>
    <s v="13,12,2023  05:40:27"/>
    <n v="98"/>
    <s v="On-time"/>
    <n v="915"/>
    <n v="244.51"/>
    <n v="244.51"/>
    <n v="63"/>
    <s v="Female"/>
    <s v="Medium"/>
    <x v="1"/>
    <x v="1"/>
    <n v="0"/>
    <s v="None"/>
    <s v="Airport Kiosk"/>
    <n v="9.1"/>
    <n v="18"/>
    <n v="98"/>
    <n v="0"/>
    <n v="0"/>
    <s v="Middle"/>
  </r>
  <r>
    <s v="P3073"/>
    <s v="F1716"/>
    <s v="Southwest"/>
    <x v="0"/>
    <x v="6"/>
    <s v="11,05,2024  09:37:31"/>
    <n v="292"/>
    <s v="On-time"/>
    <n v="1308"/>
    <n v="568.97"/>
    <n v="568.97"/>
    <n v="24"/>
    <s v="Female"/>
    <s v="Low"/>
    <x v="3"/>
    <x v="1"/>
    <n v="1"/>
    <s v="None"/>
    <s v="Online"/>
    <n v="8.1999999999999993"/>
    <n v="3"/>
    <n v="10"/>
    <n v="0"/>
    <n v="0"/>
    <s v="Window"/>
  </r>
  <r>
    <s v="P3074"/>
    <s v="F599"/>
    <s v="Delta"/>
    <x v="0"/>
    <x v="4"/>
    <s v="11,02,2024  17:18:53"/>
    <n v="281"/>
    <s v="On-time"/>
    <n v="1151"/>
    <n v="294.77"/>
    <n v="294.77"/>
    <n v="44"/>
    <s v="Male"/>
    <s v="Low"/>
    <x v="2"/>
    <x v="3"/>
    <n v="0"/>
    <s v="None"/>
    <s v="Airport Kiosk"/>
    <n v="9.6"/>
    <n v="17"/>
    <n v="18"/>
    <n v="0"/>
    <n v="1"/>
    <s v="Middle"/>
  </r>
  <r>
    <s v="P3075"/>
    <s v="F1140"/>
    <s v="United"/>
    <x v="6"/>
    <x v="6"/>
    <s v="14,01,2024  13:35:13"/>
    <n v="63"/>
    <s v="On-time"/>
    <n v="1182"/>
    <n v="370.15"/>
    <n v="370.15"/>
    <n v="37"/>
    <s v="Female"/>
    <s v="High"/>
    <x v="0"/>
    <x v="1"/>
    <n v="0"/>
    <s v="None"/>
    <s v="Desk"/>
    <n v="6.8"/>
    <n v="17"/>
    <n v="45"/>
    <n v="0"/>
    <n v="0"/>
    <s v="Aisle"/>
  </r>
  <r>
    <s v="P3076"/>
    <s v="F636"/>
    <s v="Southwest"/>
    <x v="7"/>
    <x v="5"/>
    <s v="30,03,2025  11:20:53"/>
    <n v="104"/>
    <s v="Delayed"/>
    <n v="897"/>
    <n v="349.52"/>
    <n v="349.52"/>
    <n v="61"/>
    <s v="Female"/>
    <s v="Medium"/>
    <x v="2"/>
    <x v="2"/>
    <n v="0"/>
    <s v="None"/>
    <s v="Desk"/>
    <n v="5"/>
    <n v="6"/>
    <n v="49"/>
    <n v="0"/>
    <n v="0"/>
    <s v="Window"/>
  </r>
  <r>
    <s v="P3077"/>
    <s v="F1548"/>
    <s v="Delta"/>
    <x v="5"/>
    <x v="6"/>
    <s v="24,08,2023  12:58:39"/>
    <n v="222"/>
    <s v="On-time"/>
    <n v="1594"/>
    <n v="432.82"/>
    <n v="432.82"/>
    <n v="18"/>
    <s v="Female"/>
    <s v="High"/>
    <x v="2"/>
    <x v="1"/>
    <n v="2"/>
    <s v="Gold"/>
    <s v="Online"/>
    <n v="7.4"/>
    <n v="1"/>
    <n v="40"/>
    <n v="0"/>
    <n v="0"/>
    <s v="Aisle"/>
  </r>
  <r>
    <s v="P3078"/>
    <s v="F823"/>
    <s v="American Airlines"/>
    <x v="0"/>
    <x v="3"/>
    <s v="29,07,2024  15:13:59"/>
    <n v="213"/>
    <s v="On-time"/>
    <n v="1162"/>
    <n v="248.25"/>
    <n v="248.25"/>
    <n v="41"/>
    <s v="Female"/>
    <s v="Low"/>
    <x v="0"/>
    <x v="1"/>
    <n v="2"/>
    <s v="None"/>
    <s v="Desk"/>
    <n v="8.6"/>
    <n v="22"/>
    <n v="40"/>
    <n v="0"/>
    <n v="0"/>
    <s v="Window"/>
  </r>
  <r>
    <s v="P3079"/>
    <s v="F960"/>
    <s v="Delta"/>
    <x v="1"/>
    <x v="3"/>
    <s v="23,08,2024  01:53:44"/>
    <n v="165"/>
    <s v="Delayed"/>
    <n v="1146"/>
    <n v="361.23"/>
    <n v="361.23"/>
    <n v="52"/>
    <s v="Male"/>
    <s v="Low"/>
    <x v="2"/>
    <x v="1"/>
    <n v="0"/>
    <s v="Silver"/>
    <s v="Airport Kiosk"/>
    <n v="6.2"/>
    <n v="21"/>
    <n v="119"/>
    <n v="0"/>
    <n v="0"/>
    <s v="Aisle"/>
  </r>
  <r>
    <s v="P3080"/>
    <s v="F75"/>
    <s v="Delta"/>
    <x v="3"/>
    <x v="4"/>
    <s v="26,11,2024  05:51:26"/>
    <n v="93"/>
    <s v="Delayed"/>
    <n v="819"/>
    <n v="346.41"/>
    <n v="346.41"/>
    <n v="48"/>
    <s v="Female"/>
    <s v="Low"/>
    <x v="0"/>
    <x v="1"/>
    <n v="2"/>
    <s v="None"/>
    <s v="Desk"/>
    <n v="8.9"/>
    <n v="7"/>
    <n v="114"/>
    <n v="0"/>
    <n v="0"/>
    <s v="Window"/>
  </r>
  <r>
    <s v="P3081"/>
    <s v="F978"/>
    <s v="American Airlines"/>
    <x v="3"/>
    <x v="7"/>
    <s v="31,01,2025  00:51:31"/>
    <n v="287"/>
    <s v="On-time"/>
    <n v="1844"/>
    <n v="400.61"/>
    <n v="400.61"/>
    <n v="65"/>
    <s v="Male"/>
    <s v="Low"/>
    <x v="1"/>
    <x v="0"/>
    <n v="1"/>
    <s v="None"/>
    <s v="Desk"/>
    <n v="5.9"/>
    <n v="10"/>
    <n v="105"/>
    <n v="0"/>
    <n v="0"/>
    <s v="Aisle"/>
  </r>
  <r>
    <s v="P3082"/>
    <s v="F1889"/>
    <s v="United"/>
    <x v="4"/>
    <x v="7"/>
    <s v="11,07,2024  03:42:38"/>
    <n v="332"/>
    <s v="On-time"/>
    <n v="1240"/>
    <n v="409.66"/>
    <n v="409.66"/>
    <n v="68"/>
    <s v="Male"/>
    <s v="Low"/>
    <x v="3"/>
    <x v="1"/>
    <n v="1"/>
    <s v="Silver"/>
    <s v="Desk"/>
    <n v="7"/>
    <n v="0"/>
    <n v="1"/>
    <n v="0"/>
    <n v="0"/>
    <s v="Window"/>
  </r>
  <r>
    <s v="P3083"/>
    <s v="F640"/>
    <s v="American Airlines"/>
    <x v="5"/>
    <x v="1"/>
    <s v="22,07,2024  08:44:19"/>
    <n v="53"/>
    <s v="On-time"/>
    <n v="1324"/>
    <n v="360.65"/>
    <n v="360.65"/>
    <n v="27"/>
    <s v="Male"/>
    <s v="Medium"/>
    <x v="1"/>
    <x v="1"/>
    <n v="1"/>
    <s v="None"/>
    <s v="Online"/>
    <n v="4.9000000000000004"/>
    <n v="6"/>
    <n v="32"/>
    <n v="0"/>
    <n v="0"/>
    <s v="Aisle"/>
  </r>
  <r>
    <s v="P3084"/>
    <s v="F1065"/>
    <s v="Delta"/>
    <x v="3"/>
    <x v="1"/>
    <s v="18,05,2024  00:58:08"/>
    <n v="255"/>
    <s v="On-time"/>
    <n v="1022"/>
    <n v="404.95"/>
    <n v="404.95"/>
    <n v="26"/>
    <s v="Female"/>
    <s v="Medium"/>
    <x v="0"/>
    <x v="2"/>
    <n v="3"/>
    <s v="Gold"/>
    <s v="Online"/>
    <n v="2.2999999999999998"/>
    <n v="5"/>
    <n v="116"/>
    <n v="0"/>
    <n v="0"/>
    <s v="Aisle"/>
  </r>
  <r>
    <s v="P3085"/>
    <s v="F506"/>
    <s v="Southwest"/>
    <x v="3"/>
    <x v="6"/>
    <s v="12,12,2024  12:16:53"/>
    <n v="159"/>
    <s v="On-time"/>
    <n v="861"/>
    <n v="408.85"/>
    <n v="408.85"/>
    <n v="73"/>
    <s v="Male"/>
    <s v="Medium"/>
    <x v="2"/>
    <x v="0"/>
    <n v="2"/>
    <s v="None"/>
    <s v="Desk"/>
    <n v="8.8000000000000007"/>
    <n v="0"/>
    <n v="35"/>
    <n v="0"/>
    <n v="0"/>
    <s v="Middle"/>
  </r>
  <r>
    <s v="P3086"/>
    <s v="F1280"/>
    <s v="United"/>
    <x v="0"/>
    <x v="0"/>
    <s v="26,10,2024  01:44:34"/>
    <n v="158"/>
    <s v="On-time"/>
    <n v="1254"/>
    <n v="340.45"/>
    <n v="340.45"/>
    <n v="51"/>
    <s v="Male"/>
    <s v="Low"/>
    <x v="0"/>
    <x v="1"/>
    <n v="1"/>
    <s v="Gold"/>
    <s v="Mobile App"/>
    <n v="9.5"/>
    <n v="23"/>
    <n v="26"/>
    <n v="0"/>
    <n v="0"/>
    <s v="Aisle"/>
  </r>
  <r>
    <s v="P3087"/>
    <s v="F1478"/>
    <s v="Delta"/>
    <x v="7"/>
    <x v="6"/>
    <s v="17,07,2023  13:11:46"/>
    <n v="119"/>
    <s v="On-time"/>
    <n v="1032"/>
    <n v="361.03"/>
    <n v="361.03"/>
    <n v="46"/>
    <s v="Female"/>
    <s v="Medium"/>
    <x v="0"/>
    <x v="1"/>
    <n v="1"/>
    <s v="Gold"/>
    <s v="Desk"/>
    <n v="7.9"/>
    <n v="4"/>
    <n v="70"/>
    <n v="0"/>
    <n v="0"/>
    <s v="Aisle"/>
  </r>
  <r>
    <s v="P3088"/>
    <s v="F1351"/>
    <s v="American Airlines"/>
    <x v="1"/>
    <x v="4"/>
    <s v="14,01,2025  00:47:41"/>
    <n v="205"/>
    <s v="Cancelled"/>
    <n v="1142"/>
    <n v="317.81"/>
    <n v="317.81"/>
    <n v="31"/>
    <s v="Female"/>
    <s v="Medium"/>
    <x v="2"/>
    <x v="1"/>
    <n v="0"/>
    <s v="None"/>
    <s v="Airport Kiosk"/>
    <n v="4"/>
    <n v="6"/>
    <n v="94"/>
    <n v="0"/>
    <n v="0"/>
    <s v="Aisle"/>
  </r>
  <r>
    <s v="P3089"/>
    <s v="F1431"/>
    <s v="Delta"/>
    <x v="7"/>
    <x v="1"/>
    <s v="27,03,2025  09:19:26"/>
    <n v="85"/>
    <s v="On-time"/>
    <n v="1228"/>
    <n v="306.58"/>
    <n v="306.58"/>
    <n v="60"/>
    <s v="Female"/>
    <s v="Low"/>
    <x v="2"/>
    <x v="1"/>
    <n v="0"/>
    <s v="None"/>
    <s v="Online"/>
    <n v="6.6"/>
    <n v="20"/>
    <n v="102"/>
    <n v="0"/>
    <n v="1"/>
    <s v="Aisle"/>
  </r>
  <r>
    <s v="P3090"/>
    <s v="F109"/>
    <s v="American Airlines"/>
    <x v="4"/>
    <x v="0"/>
    <s v="15,07,2023  20:13:13"/>
    <n v="77"/>
    <s v="On-time"/>
    <n v="900"/>
    <n v="423.42"/>
    <n v="423.42"/>
    <n v="30"/>
    <s v="Male"/>
    <s v="Medium"/>
    <x v="2"/>
    <x v="1"/>
    <n v="2"/>
    <s v="Silver"/>
    <s v="Airport Kiosk"/>
    <n v="4.9000000000000004"/>
    <n v="4"/>
    <n v="34"/>
    <n v="0"/>
    <n v="0"/>
    <s v="Middle"/>
  </r>
  <r>
    <s v="P3091"/>
    <s v="F1085"/>
    <s v="JetBlue"/>
    <x v="7"/>
    <x v="0"/>
    <s v="28,09,2024  12:35:04"/>
    <n v="194"/>
    <s v="On-time"/>
    <n v="1073"/>
    <n v="250.65"/>
    <n v="250.65"/>
    <n v="21"/>
    <s v="Male"/>
    <s v="Low"/>
    <x v="1"/>
    <x v="1"/>
    <n v="1"/>
    <s v="Gold"/>
    <s v="Online"/>
    <n v="3.8"/>
    <n v="3"/>
    <n v="30"/>
    <n v="0"/>
    <n v="0"/>
    <s v="Middle"/>
  </r>
  <r>
    <s v="P3092"/>
    <s v="F1534"/>
    <s v="American Airlines"/>
    <x v="4"/>
    <x v="0"/>
    <s v="08,11,2024  21:33:52"/>
    <n v="169"/>
    <s v="On-time"/>
    <n v="925"/>
    <n v="339.63"/>
    <n v="339.63"/>
    <n v="73"/>
    <s v="Female"/>
    <s v="Low"/>
    <x v="3"/>
    <x v="1"/>
    <n v="4"/>
    <s v="None"/>
    <s v="Desk"/>
    <n v="5.8"/>
    <n v="3"/>
    <n v="111"/>
    <n v="0"/>
    <n v="0"/>
    <s v="Aisle"/>
  </r>
  <r>
    <s v="P3093"/>
    <s v="F959"/>
    <s v="American Airlines"/>
    <x v="3"/>
    <x v="3"/>
    <s v="16,12,2023  04:34:46"/>
    <n v="182"/>
    <s v="On-time"/>
    <n v="1078"/>
    <n v="265.75"/>
    <n v="265.75"/>
    <n v="78"/>
    <s v="Male"/>
    <s v="Medium"/>
    <x v="0"/>
    <x v="1"/>
    <n v="3"/>
    <s v="Platinum"/>
    <s v="Desk"/>
    <n v="5.9"/>
    <n v="23"/>
    <n v="113"/>
    <n v="0"/>
    <n v="1"/>
    <s v="Middle"/>
  </r>
  <r>
    <s v="P3094"/>
    <s v="F1937"/>
    <s v="Southwest"/>
    <x v="2"/>
    <x v="2"/>
    <s v="02,03,2024  07:42:56"/>
    <n v="126"/>
    <s v="On-time"/>
    <n v="1008"/>
    <n v="363.96"/>
    <n v="363.96"/>
    <n v="56"/>
    <s v="Male"/>
    <s v="Medium"/>
    <x v="1"/>
    <x v="2"/>
    <n v="0"/>
    <s v="Silver"/>
    <s v="Mobile App"/>
    <n v="6.2"/>
    <n v="42"/>
    <n v="72"/>
    <n v="0"/>
    <n v="0"/>
    <s v="Window"/>
  </r>
  <r>
    <s v="P3095"/>
    <s v="F1607"/>
    <s v="United"/>
    <x v="1"/>
    <x v="7"/>
    <s v="11,01,2024  04:53:00"/>
    <n v="259"/>
    <s v="On-time"/>
    <n v="1613"/>
    <n v="283.39"/>
    <n v="283.39"/>
    <n v="62"/>
    <s v="Female"/>
    <s v="Low"/>
    <x v="1"/>
    <x v="1"/>
    <n v="2"/>
    <s v="None"/>
    <s v="Airport Kiosk"/>
    <n v="7.6"/>
    <n v="2"/>
    <n v="87"/>
    <n v="0"/>
    <n v="0"/>
    <s v="Middle"/>
  </r>
  <r>
    <s v="P3096"/>
    <s v="F1329"/>
    <s v="JetBlue"/>
    <x v="7"/>
    <x v="4"/>
    <s v="14,02,2024  13:09:28"/>
    <n v="161"/>
    <s v="On-time"/>
    <n v="998"/>
    <n v="315.27999999999997"/>
    <n v="315.27999999999997"/>
    <n v="70"/>
    <s v="Male"/>
    <s v="Low"/>
    <x v="1"/>
    <x v="1"/>
    <n v="0"/>
    <s v="None"/>
    <s v="Online"/>
    <n v="9"/>
    <n v="8"/>
    <n v="48"/>
    <n v="0"/>
    <n v="0"/>
    <s v="Middle"/>
  </r>
  <r>
    <s v="P3097"/>
    <s v="F1523"/>
    <s v="JetBlue"/>
    <x v="0"/>
    <x v="1"/>
    <s v="11,05,2024  13:29:07"/>
    <n v="195"/>
    <s v="Delayed"/>
    <n v="711"/>
    <n v="185.54"/>
    <n v="185.54"/>
    <n v="52"/>
    <s v="Female"/>
    <s v="Medium"/>
    <x v="2"/>
    <x v="0"/>
    <n v="0"/>
    <s v="Silver"/>
    <s v="Online"/>
    <n v="5.9"/>
    <n v="2"/>
    <n v="22"/>
    <n v="0"/>
    <n v="0"/>
    <s v="Aisle"/>
  </r>
  <r>
    <s v="P3098"/>
    <s v="F1357"/>
    <s v="Southwest"/>
    <x v="0"/>
    <x v="7"/>
    <s v="24,05,2023  13:28:09"/>
    <n v="180"/>
    <s v="On-time"/>
    <n v="751"/>
    <n v="458.67"/>
    <n v="458.67"/>
    <n v="42"/>
    <s v="Female"/>
    <s v="Medium"/>
    <x v="0"/>
    <x v="2"/>
    <n v="2"/>
    <s v="None"/>
    <s v="Airport Kiosk"/>
    <n v="8.3000000000000007"/>
    <n v="6"/>
    <n v="113"/>
    <n v="0"/>
    <n v="0"/>
    <s v="Middle"/>
  </r>
  <r>
    <s v="P3099"/>
    <s v="F308"/>
    <s v="American Airlines"/>
    <x v="5"/>
    <x v="6"/>
    <s v="22,11,2023  05:14:03"/>
    <n v="196"/>
    <s v="Cancelled"/>
    <n v="1226"/>
    <n v="343.4"/>
    <n v="343.4"/>
    <n v="59"/>
    <s v="Male"/>
    <s v="Medium"/>
    <x v="3"/>
    <x v="0"/>
    <n v="1"/>
    <s v="Platinum"/>
    <s v="Online"/>
    <n v="4.3"/>
    <n v="8"/>
    <n v="102"/>
    <n v="0"/>
    <n v="1"/>
    <s v="Middle"/>
  </r>
  <r>
    <s v="P3100"/>
    <s v="F1873"/>
    <s v="JetBlue"/>
    <x v="4"/>
    <x v="1"/>
    <s v="03,06,2024  15:13:18"/>
    <n v="174"/>
    <s v="On-time"/>
    <n v="1287"/>
    <n v="301.92"/>
    <n v="301.92"/>
    <n v="62"/>
    <s v="Female"/>
    <s v="Medium"/>
    <x v="3"/>
    <x v="0"/>
    <n v="3"/>
    <s v="Gold"/>
    <s v="Airport Kiosk"/>
    <n v="6.8"/>
    <n v="28"/>
    <n v="111"/>
    <n v="0"/>
    <n v="0"/>
    <s v="Middle"/>
  </r>
  <r>
    <s v="P3101"/>
    <s v="F988"/>
    <s v="Southwest"/>
    <x v="4"/>
    <x v="7"/>
    <s v="05,03,2024  17:03:04"/>
    <n v="156"/>
    <s v="Delayed"/>
    <n v="1639"/>
    <n v="372.58"/>
    <n v="372.58"/>
    <n v="22"/>
    <s v="Male"/>
    <s v="High"/>
    <x v="3"/>
    <x v="1"/>
    <n v="2"/>
    <s v="None"/>
    <s v="Desk"/>
    <n v="8.1"/>
    <n v="26"/>
    <n v="21"/>
    <n v="0"/>
    <n v="0"/>
    <s v="Aisle"/>
  </r>
  <r>
    <s v="P3102"/>
    <s v="F1852"/>
    <s v="United"/>
    <x v="6"/>
    <x v="3"/>
    <s v="27,05,2023  17:05:16"/>
    <n v="93"/>
    <s v="On-time"/>
    <n v="1090"/>
    <n v="407.75"/>
    <n v="407.75"/>
    <n v="32"/>
    <s v="Male"/>
    <s v="Medium"/>
    <x v="1"/>
    <x v="1"/>
    <n v="2"/>
    <s v="None"/>
    <s v="Desk"/>
    <n v="7"/>
    <n v="5"/>
    <n v="67"/>
    <n v="0"/>
    <n v="1"/>
    <s v="Aisle"/>
  </r>
  <r>
    <s v="P3103"/>
    <s v="F114"/>
    <s v="Delta"/>
    <x v="1"/>
    <x v="6"/>
    <s v="29,09,2023  14:14:51"/>
    <n v="141"/>
    <s v="On-time"/>
    <n v="946"/>
    <n v="315.42"/>
    <n v="315.42"/>
    <n v="32"/>
    <s v="Male"/>
    <s v="Low"/>
    <x v="0"/>
    <x v="1"/>
    <n v="0"/>
    <s v="Gold"/>
    <s v="Mobile App"/>
    <n v="6.9"/>
    <n v="59"/>
    <n v="71"/>
    <n v="0"/>
    <n v="0"/>
    <s v="Aisle"/>
  </r>
  <r>
    <s v="P3104"/>
    <s v="F1540"/>
    <s v="United"/>
    <x v="2"/>
    <x v="2"/>
    <s v="25,07,2024  22:45:18"/>
    <n v="209"/>
    <s v="On-time"/>
    <n v="1241"/>
    <n v="440.52"/>
    <n v="440.52"/>
    <n v="43"/>
    <s v="Female"/>
    <s v="Low"/>
    <x v="0"/>
    <x v="2"/>
    <n v="0"/>
    <s v="Gold"/>
    <s v="Desk"/>
    <n v="6.5"/>
    <n v="4"/>
    <n v="103"/>
    <n v="1"/>
    <n v="0"/>
    <s v="Aisle"/>
  </r>
  <r>
    <s v="P3105"/>
    <s v="F1197"/>
    <s v="Southwest"/>
    <x v="1"/>
    <x v="1"/>
    <s v="07,07,2024  09:27:53"/>
    <n v="258"/>
    <s v="On-time"/>
    <n v="1129"/>
    <n v="433.81"/>
    <n v="433.81"/>
    <n v="47"/>
    <s v="Male"/>
    <s v="Low"/>
    <x v="3"/>
    <x v="3"/>
    <n v="0"/>
    <s v="None"/>
    <s v="Airport Kiosk"/>
    <n v="6.8"/>
    <n v="19"/>
    <n v="94"/>
    <n v="0"/>
    <n v="0"/>
    <s v="Window"/>
  </r>
  <r>
    <s v="P3106"/>
    <s v="F1534"/>
    <s v="JetBlue"/>
    <x v="4"/>
    <x v="3"/>
    <s v="05,09,2023  11:54:02"/>
    <n v="43"/>
    <s v="On-time"/>
    <n v="1301"/>
    <n v="316.64"/>
    <n v="316.64"/>
    <n v="29"/>
    <s v="Male"/>
    <s v="Medium"/>
    <x v="1"/>
    <x v="1"/>
    <n v="2"/>
    <s v="None"/>
    <s v="Mobile App"/>
    <n v="8.1999999999999993"/>
    <n v="1"/>
    <n v="90"/>
    <n v="0"/>
    <n v="0"/>
    <s v="Aisle"/>
  </r>
  <r>
    <s v="P3107"/>
    <s v="F610"/>
    <s v="American Airlines"/>
    <x v="1"/>
    <x v="7"/>
    <s v="17,04,2024  19:09:39"/>
    <n v="180"/>
    <s v="On-time"/>
    <n v="911"/>
    <n v="330"/>
    <n v="330"/>
    <n v="63"/>
    <s v="Male"/>
    <s v="Medium"/>
    <x v="2"/>
    <x v="1"/>
    <n v="0"/>
    <s v="None"/>
    <s v="Mobile App"/>
    <n v="8.1999999999999993"/>
    <n v="15"/>
    <n v="83"/>
    <n v="0"/>
    <n v="0"/>
    <s v="Aisle"/>
  </r>
  <r>
    <s v="P3108"/>
    <s v="F859"/>
    <s v="United"/>
    <x v="2"/>
    <x v="6"/>
    <s v="02,08,2023  06:17:20"/>
    <n v="211"/>
    <s v="On-time"/>
    <n v="1397"/>
    <n v="266.93"/>
    <n v="266.93"/>
    <n v="76"/>
    <s v="Female"/>
    <s v="Low"/>
    <x v="1"/>
    <x v="0"/>
    <n v="0"/>
    <s v="Silver"/>
    <s v="Online"/>
    <n v="6.1"/>
    <n v="7"/>
    <n v="33"/>
    <n v="0"/>
    <n v="1"/>
    <s v="Aisle"/>
  </r>
  <r>
    <s v="P3109"/>
    <s v="F687"/>
    <s v="American Airlines"/>
    <x v="2"/>
    <x v="4"/>
    <s v="14,06,2024  21:15:22"/>
    <n v="254"/>
    <s v="On-time"/>
    <n v="1158"/>
    <n v="287.99"/>
    <n v="287.99"/>
    <n v="46"/>
    <s v="Male"/>
    <s v="Medium"/>
    <x v="1"/>
    <x v="1"/>
    <n v="2"/>
    <s v="Silver"/>
    <s v="Online"/>
    <n v="7.7"/>
    <n v="2"/>
    <n v="13"/>
    <n v="0"/>
    <n v="0"/>
    <s v="Window"/>
  </r>
  <r>
    <s v="P3110"/>
    <s v="F1425"/>
    <s v="Delta"/>
    <x v="5"/>
    <x v="3"/>
    <s v="11,09,2024  13:31:39"/>
    <n v="194"/>
    <s v="On-time"/>
    <n v="1118"/>
    <n v="254.92"/>
    <n v="254.92"/>
    <n v="75"/>
    <s v="Male"/>
    <s v="Medium"/>
    <x v="1"/>
    <x v="1"/>
    <n v="1"/>
    <s v="Gold"/>
    <s v="Desk"/>
    <n v="7"/>
    <n v="15"/>
    <n v="119"/>
    <n v="0"/>
    <n v="1"/>
    <s v="Middle"/>
  </r>
  <r>
    <s v="P3111"/>
    <s v="F44"/>
    <s v="Delta"/>
    <x v="4"/>
    <x v="1"/>
    <s v="25,02,2024  07:13:15"/>
    <n v="259"/>
    <s v="On-time"/>
    <n v="902"/>
    <n v="455.17"/>
    <n v="455.17"/>
    <n v="28"/>
    <s v="Female"/>
    <s v="Low"/>
    <x v="1"/>
    <x v="1"/>
    <n v="2"/>
    <s v="Gold"/>
    <s v="Desk"/>
    <n v="5.5"/>
    <n v="1"/>
    <n v="104"/>
    <n v="0"/>
    <n v="0"/>
    <s v="Middle"/>
  </r>
  <r>
    <s v="P3112"/>
    <s v="F1611"/>
    <s v="Delta"/>
    <x v="1"/>
    <x v="1"/>
    <s v="30,12,2024  19:52:41"/>
    <n v="173"/>
    <s v="On-time"/>
    <n v="1236"/>
    <n v="242.54"/>
    <n v="242.54"/>
    <n v="66"/>
    <s v="Female"/>
    <s v="Low"/>
    <x v="1"/>
    <x v="1"/>
    <n v="0"/>
    <s v="None"/>
    <s v="Online"/>
    <n v="8.1999999999999993"/>
    <n v="0"/>
    <n v="106"/>
    <n v="0"/>
    <n v="0"/>
    <s v="Window"/>
  </r>
  <r>
    <s v="P3113"/>
    <s v="F597"/>
    <s v="Southwest"/>
    <x v="5"/>
    <x v="3"/>
    <s v="15,01,2024  23:48:12"/>
    <n v="247"/>
    <s v="On-time"/>
    <n v="1026"/>
    <n v="571.69000000000005"/>
    <n v="571.69000000000005"/>
    <n v="63"/>
    <s v="Male"/>
    <s v="Low"/>
    <x v="2"/>
    <x v="1"/>
    <n v="0"/>
    <s v="None"/>
    <s v="Desk"/>
    <n v="8.1999999999999993"/>
    <n v="3"/>
    <n v="109"/>
    <n v="0"/>
    <n v="1"/>
    <s v="Middle"/>
  </r>
  <r>
    <s v="P3114"/>
    <s v="F1420"/>
    <s v="United"/>
    <x v="6"/>
    <x v="7"/>
    <s v="05,05,2023  23:09:52"/>
    <n v="72"/>
    <s v="On-time"/>
    <n v="962"/>
    <n v="333.4"/>
    <n v="333.4"/>
    <n v="78"/>
    <s v="Male"/>
    <s v="Medium"/>
    <x v="2"/>
    <x v="1"/>
    <n v="1"/>
    <s v="Silver"/>
    <s v="Mobile App"/>
    <n v="4.5"/>
    <n v="5"/>
    <n v="100"/>
    <n v="0"/>
    <n v="0"/>
    <s v="Window"/>
  </r>
  <r>
    <s v="P3115"/>
    <s v="F1171"/>
    <s v="Delta"/>
    <x v="6"/>
    <x v="2"/>
    <s v="13,05,2024  20:54:22"/>
    <n v="193"/>
    <s v="Delayed"/>
    <n v="1192"/>
    <n v="430.25"/>
    <n v="430.25"/>
    <n v="54"/>
    <s v="Male"/>
    <s v="Low"/>
    <x v="1"/>
    <x v="1"/>
    <n v="0"/>
    <s v="None"/>
    <s v="Online"/>
    <n v="6.7"/>
    <n v="17"/>
    <n v="97"/>
    <n v="0"/>
    <n v="0"/>
    <s v="Window"/>
  </r>
  <r>
    <s v="P3116"/>
    <s v="F1270"/>
    <s v="American Airlines"/>
    <x v="0"/>
    <x v="4"/>
    <s v="20,05,2024  16:07:52"/>
    <n v="183"/>
    <s v="On-time"/>
    <n v="612"/>
    <n v="419.03"/>
    <n v="419.03"/>
    <n v="58"/>
    <s v="Male"/>
    <s v="Medium"/>
    <x v="3"/>
    <x v="1"/>
    <n v="1"/>
    <s v="Silver"/>
    <s v="Airport Kiosk"/>
    <n v="7.3"/>
    <n v="6"/>
    <n v="7"/>
    <n v="0"/>
    <n v="0"/>
    <s v="Window"/>
  </r>
  <r>
    <s v="P3117"/>
    <s v="F780"/>
    <s v="JetBlue"/>
    <x v="3"/>
    <x v="3"/>
    <s v="27,02,2024  20:12:55"/>
    <n v="159"/>
    <s v="On-time"/>
    <n v="1178"/>
    <n v="380.68"/>
    <n v="380.68"/>
    <n v="51"/>
    <s v="Female"/>
    <s v="Low"/>
    <x v="2"/>
    <x v="1"/>
    <n v="1"/>
    <s v="Silver"/>
    <s v="Airport Kiosk"/>
    <n v="9.1"/>
    <n v="16"/>
    <n v="62"/>
    <n v="0"/>
    <n v="0"/>
    <s v="Middle"/>
  </r>
  <r>
    <s v="P3118"/>
    <s v="F120"/>
    <s v="Southwest"/>
    <x v="6"/>
    <x v="5"/>
    <s v="23,06,2023  11:30:43"/>
    <n v="74"/>
    <s v="On-time"/>
    <n v="1302"/>
    <n v="490.76"/>
    <n v="490.76"/>
    <n v="28"/>
    <s v="Female"/>
    <s v="High"/>
    <x v="3"/>
    <x v="2"/>
    <n v="0"/>
    <s v="Silver"/>
    <s v="Airport Kiosk"/>
    <n v="6.6"/>
    <n v="26"/>
    <n v="117"/>
    <n v="0"/>
    <n v="0"/>
    <s v="Middle"/>
  </r>
  <r>
    <s v="P3119"/>
    <s v="F848"/>
    <s v="United"/>
    <x v="2"/>
    <x v="3"/>
    <s v="07,04,2024  12:15:23"/>
    <n v="151"/>
    <s v="Delayed"/>
    <n v="1036"/>
    <n v="373.94"/>
    <n v="373.94"/>
    <n v="68"/>
    <s v="Female"/>
    <s v="Medium"/>
    <x v="1"/>
    <x v="0"/>
    <n v="1"/>
    <s v="None"/>
    <s v="Airport Kiosk"/>
    <n v="8.4"/>
    <n v="4"/>
    <n v="105"/>
    <n v="0"/>
    <n v="0"/>
    <s v="Window"/>
  </r>
  <r>
    <s v="P3120"/>
    <s v="F1465"/>
    <s v="JetBlue"/>
    <x v="0"/>
    <x v="6"/>
    <s v="15,06,2024  10:58:29"/>
    <n v="175"/>
    <s v="On-time"/>
    <n v="1354"/>
    <n v="349.59"/>
    <n v="349.59"/>
    <n v="46"/>
    <s v="Female"/>
    <s v="Low"/>
    <x v="2"/>
    <x v="2"/>
    <n v="0"/>
    <s v="None"/>
    <s v="Online"/>
    <n v="6"/>
    <n v="2"/>
    <n v="28"/>
    <n v="1"/>
    <n v="0"/>
    <s v="Middle"/>
  </r>
  <r>
    <s v="P3121"/>
    <s v="F1357"/>
    <s v="American Airlines"/>
    <x v="5"/>
    <x v="1"/>
    <s v="01,07,2024  23:23:01"/>
    <n v="220"/>
    <s v="On-time"/>
    <n v="1336"/>
    <n v="320.13"/>
    <n v="320.13"/>
    <n v="62"/>
    <s v="Female"/>
    <s v="Medium"/>
    <x v="2"/>
    <x v="1"/>
    <n v="1"/>
    <s v="Silver"/>
    <s v="Mobile App"/>
    <n v="4.5"/>
    <n v="11"/>
    <n v="78"/>
    <n v="0"/>
    <n v="0"/>
    <s v="Middle"/>
  </r>
  <r>
    <s v="P3122"/>
    <s v="F151"/>
    <s v="American Airlines"/>
    <x v="1"/>
    <x v="7"/>
    <s v="07,08,2023  12:37:12"/>
    <n v="171"/>
    <s v="On-time"/>
    <n v="1343"/>
    <n v="327.31"/>
    <n v="327.31"/>
    <n v="31"/>
    <s v="Female"/>
    <s v="High"/>
    <x v="3"/>
    <x v="1"/>
    <n v="1"/>
    <s v="Platinum"/>
    <s v="Online"/>
    <n v="4.5"/>
    <n v="6"/>
    <n v="16"/>
    <n v="0"/>
    <n v="0"/>
    <s v="Middle"/>
  </r>
  <r>
    <s v="P3123"/>
    <s v="F1953"/>
    <s v="Delta"/>
    <x v="6"/>
    <x v="2"/>
    <s v="27,12,2023  07:39:01"/>
    <n v="285"/>
    <s v="On-time"/>
    <n v="1486"/>
    <n v="234.13"/>
    <n v="234.13"/>
    <n v="68"/>
    <s v="Male"/>
    <s v="High"/>
    <x v="3"/>
    <x v="1"/>
    <n v="4"/>
    <s v="None"/>
    <s v="Mobile App"/>
    <n v="7.4"/>
    <n v="12"/>
    <n v="93"/>
    <n v="0"/>
    <n v="0"/>
    <s v="Aisle"/>
  </r>
  <r>
    <s v="P3124"/>
    <s v="F162"/>
    <s v="Southwest"/>
    <x v="3"/>
    <x v="6"/>
    <s v="19,05,2023  05:03:48"/>
    <n v="185"/>
    <s v="On-time"/>
    <n v="1478"/>
    <n v="176.65"/>
    <n v="176.65"/>
    <n v="75"/>
    <s v="Male"/>
    <s v="Medium"/>
    <x v="3"/>
    <x v="1"/>
    <n v="0"/>
    <s v="Silver"/>
    <s v="Airport Kiosk"/>
    <n v="8"/>
    <n v="9"/>
    <n v="79"/>
    <n v="0"/>
    <n v="0"/>
    <s v="Middle"/>
  </r>
  <r>
    <s v="P3125"/>
    <s v="F460"/>
    <s v="Southwest"/>
    <x v="5"/>
    <x v="2"/>
    <s v="29,06,2024  09:56:12"/>
    <n v="133"/>
    <s v="On-time"/>
    <n v="1443"/>
    <n v="264.16000000000003"/>
    <n v="264.16000000000003"/>
    <n v="19"/>
    <s v="Female"/>
    <s v="Medium"/>
    <x v="1"/>
    <x v="1"/>
    <n v="1"/>
    <s v="Silver"/>
    <s v="Airport Kiosk"/>
    <n v="7.8"/>
    <n v="0"/>
    <n v="101"/>
    <n v="0"/>
    <n v="1"/>
    <s v="Window"/>
  </r>
  <r>
    <s v="P3126"/>
    <s v="F1931"/>
    <s v="American Airlines"/>
    <x v="1"/>
    <x v="6"/>
    <s v="09,12,2023  02:45:40"/>
    <n v="163"/>
    <s v="On-time"/>
    <n v="827"/>
    <n v="475.93"/>
    <n v="475.93"/>
    <n v="48"/>
    <s v="Male"/>
    <s v="Medium"/>
    <x v="3"/>
    <x v="2"/>
    <n v="0"/>
    <s v="None"/>
    <s v="Desk"/>
    <n v="5.5"/>
    <n v="6"/>
    <n v="79"/>
    <n v="0"/>
    <n v="0"/>
    <s v="Middle"/>
  </r>
  <r>
    <s v="P3127"/>
    <s v="F1782"/>
    <s v="Delta"/>
    <x v="0"/>
    <x v="0"/>
    <s v="30,07,2024  18:34:18"/>
    <n v="162"/>
    <s v="On-time"/>
    <n v="343"/>
    <n v="101.46"/>
    <n v="101.46"/>
    <n v="36"/>
    <s v="Male"/>
    <s v="Medium"/>
    <x v="2"/>
    <x v="1"/>
    <n v="1"/>
    <s v="None"/>
    <s v="Mobile App"/>
    <n v="6.8"/>
    <n v="7"/>
    <n v="84"/>
    <n v="0"/>
    <n v="0"/>
    <s v="Window"/>
  </r>
  <r>
    <s v="P3128"/>
    <s v="F880"/>
    <s v="United"/>
    <x v="4"/>
    <x v="6"/>
    <s v="09,12,2024  11:42:53"/>
    <n v="140"/>
    <s v="On-time"/>
    <n v="609"/>
    <n v="286.48"/>
    <n v="286.48"/>
    <n v="51"/>
    <s v="Female"/>
    <s v="Medium"/>
    <x v="0"/>
    <x v="3"/>
    <n v="1"/>
    <s v="None"/>
    <s v="Airport Kiosk"/>
    <n v="6.3"/>
    <n v="1"/>
    <n v="26"/>
    <n v="0"/>
    <n v="0"/>
    <s v="Aisle"/>
  </r>
  <r>
    <s v="P3129"/>
    <s v="F1675"/>
    <s v="JetBlue"/>
    <x v="1"/>
    <x v="2"/>
    <s v="24,08,2023  19:46:25"/>
    <n v="299"/>
    <s v="Cancelled"/>
    <n v="1304"/>
    <n v="265.48"/>
    <n v="265.48"/>
    <n v="55"/>
    <s v="Male"/>
    <s v="Medium"/>
    <x v="3"/>
    <x v="1"/>
    <n v="0"/>
    <s v="None"/>
    <s v="Online"/>
    <n v="6.3"/>
    <n v="0"/>
    <n v="92"/>
    <n v="0"/>
    <n v="1"/>
    <s v="Window"/>
  </r>
  <r>
    <s v="P3130"/>
    <s v="F709"/>
    <s v="Delta"/>
    <x v="0"/>
    <x v="5"/>
    <s v="29,03,2025  21:37:02"/>
    <n v="185"/>
    <s v="On-time"/>
    <n v="798"/>
    <n v="349.71"/>
    <n v="349.71"/>
    <n v="77"/>
    <s v="Male"/>
    <s v="Low"/>
    <x v="1"/>
    <x v="1"/>
    <n v="3"/>
    <s v="Silver"/>
    <s v="Online"/>
    <n v="6.3"/>
    <n v="2"/>
    <n v="40"/>
    <n v="0"/>
    <n v="0"/>
    <s v="Aisle"/>
  </r>
  <r>
    <s v="P3131"/>
    <s v="F825"/>
    <s v="United"/>
    <x v="5"/>
    <x v="5"/>
    <s v="24,05,2024  11:44:48"/>
    <n v="166"/>
    <s v="On-time"/>
    <n v="1333"/>
    <n v="412.64"/>
    <n v="412.64"/>
    <n v="47"/>
    <s v="Female"/>
    <s v="Medium"/>
    <x v="1"/>
    <x v="2"/>
    <n v="2"/>
    <s v="None"/>
    <s v="Airport Kiosk"/>
    <n v="8"/>
    <n v="25"/>
    <n v="30"/>
    <n v="0"/>
    <n v="1"/>
    <s v="Aisle"/>
  </r>
  <r>
    <s v="P3132"/>
    <s v="F1038"/>
    <s v="Delta"/>
    <x v="5"/>
    <x v="5"/>
    <s v="02,04,2025  11:23:30"/>
    <n v="305"/>
    <s v="Delayed"/>
    <n v="1312"/>
    <n v="500.15"/>
    <n v="500.15"/>
    <n v="76"/>
    <s v="Female"/>
    <s v="High"/>
    <x v="2"/>
    <x v="1"/>
    <n v="0"/>
    <s v="Platinum"/>
    <s v="Desk"/>
    <n v="7.8"/>
    <n v="10"/>
    <n v="74"/>
    <n v="0"/>
    <n v="0"/>
    <s v="Aisle"/>
  </r>
  <r>
    <s v="P3133"/>
    <s v="F743"/>
    <s v="Southwest"/>
    <x v="3"/>
    <x v="0"/>
    <s v="08,03,2024  04:49:30"/>
    <n v="275"/>
    <s v="On-time"/>
    <n v="1551"/>
    <n v="440.28"/>
    <n v="440.28"/>
    <n v="28"/>
    <s v="Female"/>
    <s v="Medium"/>
    <x v="3"/>
    <x v="1"/>
    <n v="0"/>
    <s v="Silver"/>
    <s v="Airport Kiosk"/>
    <n v="6.2"/>
    <n v="2"/>
    <n v="22"/>
    <n v="0"/>
    <n v="0"/>
    <s v="Window"/>
  </r>
  <r>
    <s v="P3134"/>
    <s v="F761"/>
    <s v="United"/>
    <x v="5"/>
    <x v="4"/>
    <s v="12,10,2024  19:02:35"/>
    <n v="172"/>
    <s v="On-time"/>
    <n v="1074"/>
    <n v="451.62"/>
    <n v="451.62"/>
    <n v="64"/>
    <s v="Male"/>
    <s v="Low"/>
    <x v="0"/>
    <x v="0"/>
    <n v="1"/>
    <s v="Gold"/>
    <s v="Airport Kiosk"/>
    <n v="6.5"/>
    <n v="1"/>
    <n v="0"/>
    <n v="0"/>
    <n v="0"/>
    <s v="Window"/>
  </r>
  <r>
    <s v="P3135"/>
    <s v="F543"/>
    <s v="Southwest"/>
    <x v="1"/>
    <x v="5"/>
    <s v="14,10,2024  18:52:41"/>
    <n v="341"/>
    <s v="On-time"/>
    <n v="1673"/>
    <n v="580.47"/>
    <n v="580.47"/>
    <n v="60"/>
    <s v="Male"/>
    <s v="Medium"/>
    <x v="0"/>
    <x v="3"/>
    <n v="2"/>
    <s v="None"/>
    <s v="Mobile App"/>
    <n v="9.3000000000000007"/>
    <n v="6"/>
    <n v="9"/>
    <n v="0"/>
    <n v="0"/>
    <s v="Aisle"/>
  </r>
  <r>
    <s v="P3136"/>
    <s v="F1324"/>
    <s v="United"/>
    <x v="4"/>
    <x v="2"/>
    <s v="14,11,2023  03:54:27"/>
    <n v="154"/>
    <s v="On-time"/>
    <n v="1942"/>
    <n v="414.23"/>
    <n v="414.23"/>
    <n v="71"/>
    <s v="Female"/>
    <s v="Low"/>
    <x v="3"/>
    <x v="1"/>
    <n v="1"/>
    <s v="None"/>
    <s v="Mobile App"/>
    <n v="6.7"/>
    <n v="4"/>
    <n v="0"/>
    <n v="0"/>
    <n v="0"/>
    <s v="Middle"/>
  </r>
  <r>
    <s v="P3137"/>
    <s v="F1546"/>
    <s v="American Airlines"/>
    <x v="5"/>
    <x v="0"/>
    <s v="22,02,2024  23:34:16"/>
    <n v="197"/>
    <s v="On-time"/>
    <n v="1194"/>
    <n v="350.97"/>
    <n v="350.97"/>
    <n v="34"/>
    <s v="Female"/>
    <s v="Medium"/>
    <x v="1"/>
    <x v="2"/>
    <n v="3"/>
    <s v="Platinum"/>
    <s v="Online"/>
    <n v="8.5"/>
    <n v="10"/>
    <n v="32"/>
    <n v="0"/>
    <n v="0"/>
    <s v="Aisle"/>
  </r>
  <r>
    <s v="P3138"/>
    <s v="F336"/>
    <s v="Delta"/>
    <x v="2"/>
    <x v="5"/>
    <s v="05,08,2024  14:37:26"/>
    <n v="136"/>
    <s v="On-time"/>
    <n v="1335"/>
    <n v="165.31"/>
    <n v="165.31"/>
    <n v="30"/>
    <s v="Male"/>
    <s v="Medium"/>
    <x v="3"/>
    <x v="2"/>
    <n v="1"/>
    <s v="Silver"/>
    <s v="Desk"/>
    <n v="6.4"/>
    <n v="12"/>
    <n v="55"/>
    <n v="0"/>
    <n v="0"/>
    <s v="Middle"/>
  </r>
  <r>
    <s v="P3139"/>
    <s v="F1661"/>
    <s v="American Airlines"/>
    <x v="7"/>
    <x v="2"/>
    <s v="01,11,2023  10:46:31"/>
    <n v="242"/>
    <s v="On-time"/>
    <n v="1710"/>
    <n v="315.39"/>
    <n v="315.39"/>
    <n v="67"/>
    <s v="Female"/>
    <s v="High"/>
    <x v="1"/>
    <x v="0"/>
    <n v="0"/>
    <s v="Silver"/>
    <s v="Mobile App"/>
    <n v="4.8"/>
    <n v="24"/>
    <n v="112"/>
    <n v="0"/>
    <n v="0"/>
    <s v="Window"/>
  </r>
  <r>
    <s v="P3140"/>
    <s v="F1495"/>
    <s v="JetBlue"/>
    <x v="0"/>
    <x v="6"/>
    <s v="07,07,2023  15:44:26"/>
    <n v="223"/>
    <s v="On-time"/>
    <n v="771"/>
    <n v="354.89"/>
    <n v="354.89"/>
    <n v="59"/>
    <s v="Male"/>
    <s v="Medium"/>
    <x v="2"/>
    <x v="1"/>
    <n v="2"/>
    <s v="Gold"/>
    <s v="Online"/>
    <n v="3.4"/>
    <n v="10"/>
    <n v="73"/>
    <n v="0"/>
    <n v="0"/>
    <s v="Window"/>
  </r>
  <r>
    <s v="P3141"/>
    <s v="F1691"/>
    <s v="JetBlue"/>
    <x v="2"/>
    <x v="4"/>
    <s v="13,01,2024  17:13:53"/>
    <n v="110"/>
    <s v="On-time"/>
    <n v="1375"/>
    <n v="341.42"/>
    <n v="341.42"/>
    <n v="75"/>
    <s v="Female"/>
    <s v="Low"/>
    <x v="2"/>
    <x v="0"/>
    <n v="2"/>
    <s v="Silver"/>
    <s v="Online"/>
    <n v="4.7"/>
    <n v="3"/>
    <n v="32"/>
    <n v="0"/>
    <n v="1"/>
    <s v="Aisle"/>
  </r>
  <r>
    <s v="P3142"/>
    <s v="F280"/>
    <s v="American Airlines"/>
    <x v="4"/>
    <x v="3"/>
    <s v="05,09,2023  22:45:35"/>
    <n v="179"/>
    <s v="On-time"/>
    <n v="805"/>
    <n v="270.43"/>
    <n v="270.43"/>
    <n v="36"/>
    <s v="Female"/>
    <s v="High"/>
    <x v="0"/>
    <x v="1"/>
    <n v="2"/>
    <s v="None"/>
    <s v="Online"/>
    <n v="5.7"/>
    <n v="10"/>
    <n v="88"/>
    <n v="0"/>
    <n v="0"/>
    <s v="Middle"/>
  </r>
  <r>
    <s v="P3143"/>
    <s v="F893"/>
    <s v="American Airlines"/>
    <x v="1"/>
    <x v="5"/>
    <s v="06,01,2024  13:40:41"/>
    <n v="150"/>
    <s v="On-time"/>
    <n v="1492"/>
    <n v="410.91"/>
    <n v="410.91"/>
    <n v="36"/>
    <s v="Male"/>
    <s v="Medium"/>
    <x v="0"/>
    <x v="1"/>
    <n v="1"/>
    <s v="Silver"/>
    <s v="Airport Kiosk"/>
    <n v="5.0999999999999996"/>
    <n v="13"/>
    <n v="22"/>
    <n v="0"/>
    <n v="0"/>
    <s v="Middle"/>
  </r>
  <r>
    <s v="P3144"/>
    <s v="F407"/>
    <s v="American Airlines"/>
    <x v="1"/>
    <x v="2"/>
    <s v="16,07,2023  18:02:47"/>
    <n v="170"/>
    <s v="On-time"/>
    <n v="986"/>
    <n v="423.74"/>
    <n v="423.74"/>
    <n v="32"/>
    <s v="Male"/>
    <s v="Medium"/>
    <x v="0"/>
    <x v="1"/>
    <n v="0"/>
    <s v="Platinum"/>
    <s v="Desk"/>
    <n v="5"/>
    <n v="24"/>
    <n v="64"/>
    <n v="0"/>
    <n v="0"/>
    <s v="Middle"/>
  </r>
  <r>
    <s v="P3145"/>
    <s v="F1102"/>
    <s v="Southwest"/>
    <x v="5"/>
    <x v="0"/>
    <s v="16,08,2023  08:59:04"/>
    <n v="129"/>
    <s v="On-time"/>
    <n v="1221"/>
    <n v="242.17"/>
    <n v="242.17"/>
    <n v="48"/>
    <s v="Male"/>
    <s v="Low"/>
    <x v="1"/>
    <x v="1"/>
    <n v="0"/>
    <s v="None"/>
    <s v="Online"/>
    <n v="3.4"/>
    <n v="8"/>
    <n v="28"/>
    <n v="0"/>
    <n v="0"/>
    <s v="Middle"/>
  </r>
  <r>
    <s v="P3146"/>
    <s v="F506"/>
    <s v="United"/>
    <x v="1"/>
    <x v="1"/>
    <s v="14,12,2023  22:24:33"/>
    <n v="241"/>
    <s v="On-time"/>
    <n v="940"/>
    <n v="395.6"/>
    <n v="395.6"/>
    <n v="75"/>
    <s v="Female"/>
    <s v="High"/>
    <x v="0"/>
    <x v="0"/>
    <n v="2"/>
    <s v="None"/>
    <s v="Desk"/>
    <n v="9.5"/>
    <n v="10"/>
    <n v="73"/>
    <n v="0"/>
    <n v="0"/>
    <s v="Window"/>
  </r>
  <r>
    <s v="P3147"/>
    <s v="F1521"/>
    <s v="JetBlue"/>
    <x v="4"/>
    <x v="6"/>
    <s v="29,06,2024  22:16:33"/>
    <n v="228"/>
    <s v="On-time"/>
    <n v="436"/>
    <n v="378.18"/>
    <n v="378.18"/>
    <n v="49"/>
    <s v="Male"/>
    <s v="Medium"/>
    <x v="2"/>
    <x v="3"/>
    <n v="0"/>
    <s v="None"/>
    <s v="Desk"/>
    <n v="7.2"/>
    <n v="20"/>
    <n v="99"/>
    <n v="0"/>
    <n v="0"/>
    <s v="Aisle"/>
  </r>
  <r>
    <s v="P3148"/>
    <s v="F779"/>
    <s v="Southwest"/>
    <x v="1"/>
    <x v="5"/>
    <s v="03,04,2025  16:59:18"/>
    <n v="179"/>
    <s v="On-time"/>
    <n v="894"/>
    <n v="255.47"/>
    <n v="255.47"/>
    <n v="19"/>
    <s v="Female"/>
    <s v="Medium"/>
    <x v="2"/>
    <x v="1"/>
    <n v="0"/>
    <s v="None"/>
    <s v="Airport Kiosk"/>
    <n v="6.9"/>
    <n v="9"/>
    <n v="31"/>
    <n v="1"/>
    <n v="0"/>
    <s v="Middle"/>
  </r>
  <r>
    <s v="P3149"/>
    <s v="F185"/>
    <s v="American Airlines"/>
    <x v="1"/>
    <x v="1"/>
    <s v="03,07,2023  16:31:58"/>
    <n v="257"/>
    <s v="Delayed"/>
    <n v="881"/>
    <n v="341.53"/>
    <n v="341.53"/>
    <n v="30"/>
    <s v="Female"/>
    <s v="Low"/>
    <x v="2"/>
    <x v="1"/>
    <n v="1"/>
    <s v="Platinum"/>
    <s v="Airport Kiosk"/>
    <n v="6.9"/>
    <n v="23"/>
    <n v="38"/>
    <n v="0"/>
    <n v="0"/>
    <s v="Middle"/>
  </r>
  <r>
    <s v="P3150"/>
    <s v="F1673"/>
    <s v="Delta"/>
    <x v="0"/>
    <x v="6"/>
    <s v="16,12,2023  19:27:52"/>
    <n v="147"/>
    <s v="Delayed"/>
    <n v="980"/>
    <n v="309.29000000000002"/>
    <n v="309.29000000000002"/>
    <n v="55"/>
    <s v="Male"/>
    <s v="High"/>
    <x v="0"/>
    <x v="1"/>
    <n v="3"/>
    <s v="Silver"/>
    <s v="Online"/>
    <n v="6.6"/>
    <n v="0"/>
    <n v="87"/>
    <n v="0"/>
    <n v="0"/>
    <s v="Aisle"/>
  </r>
  <r>
    <s v="P3151"/>
    <s v="F294"/>
    <s v="United"/>
    <x v="2"/>
    <x v="2"/>
    <s v="05,05,2024  20:18:08"/>
    <n v="226"/>
    <s v="On-time"/>
    <n v="1626"/>
    <n v="423.38"/>
    <n v="423.38"/>
    <n v="67"/>
    <s v="Female"/>
    <s v="Low"/>
    <x v="0"/>
    <x v="1"/>
    <n v="0"/>
    <s v="Silver"/>
    <s v="Online"/>
    <n v="7.5"/>
    <n v="32"/>
    <n v="21"/>
    <n v="0"/>
    <n v="1"/>
    <s v="Aisle"/>
  </r>
  <r>
    <s v="P3152"/>
    <s v="F812"/>
    <s v="American Airlines"/>
    <x v="0"/>
    <x v="0"/>
    <s v="13,08,2024  05:37:54"/>
    <n v="219"/>
    <s v="On-time"/>
    <n v="1431"/>
    <n v="299.89999999999998"/>
    <n v="299.89999999999998"/>
    <n v="50"/>
    <s v="Male"/>
    <s v="Medium"/>
    <x v="1"/>
    <x v="2"/>
    <n v="1"/>
    <s v="Silver"/>
    <s v="Online"/>
    <n v="5.4"/>
    <n v="8"/>
    <n v="32"/>
    <n v="0"/>
    <n v="0"/>
    <s v="Aisle"/>
  </r>
  <r>
    <s v="P3153"/>
    <s v="F634"/>
    <s v="American Airlines"/>
    <x v="0"/>
    <x v="7"/>
    <s v="12,06,2023  07:12:13"/>
    <n v="212"/>
    <s v="On-time"/>
    <n v="1813"/>
    <n v="215.3"/>
    <n v="215.3"/>
    <n v="27"/>
    <s v="Male"/>
    <s v="Medium"/>
    <x v="0"/>
    <x v="0"/>
    <n v="0"/>
    <s v="None"/>
    <s v="Online"/>
    <n v="7.7"/>
    <n v="11"/>
    <n v="97"/>
    <n v="0"/>
    <n v="0"/>
    <s v="Window"/>
  </r>
  <r>
    <s v="P3154"/>
    <s v="F1469"/>
    <s v="United"/>
    <x v="2"/>
    <x v="3"/>
    <s v="20,05,2024  19:12:40"/>
    <n v="197"/>
    <s v="Cancelled"/>
    <n v="1186"/>
    <n v="374.71"/>
    <n v="374.71"/>
    <n v="25"/>
    <s v="Male"/>
    <s v="Low"/>
    <x v="3"/>
    <x v="0"/>
    <n v="1"/>
    <s v="Silver"/>
    <s v="Desk"/>
    <n v="5.5"/>
    <n v="6"/>
    <n v="63"/>
    <n v="0"/>
    <n v="0"/>
    <s v="Window"/>
  </r>
  <r>
    <s v="P3155"/>
    <s v="F703"/>
    <s v="Southwest"/>
    <x v="2"/>
    <x v="6"/>
    <s v="30,10,2023  19:48:25"/>
    <n v="186"/>
    <s v="On-time"/>
    <n v="768"/>
    <n v="379.84"/>
    <n v="379.84"/>
    <n v="79"/>
    <s v="Female"/>
    <s v="High"/>
    <x v="1"/>
    <x v="0"/>
    <n v="1"/>
    <s v="Silver"/>
    <s v="Airport Kiosk"/>
    <n v="4.7"/>
    <n v="6"/>
    <n v="4"/>
    <n v="0"/>
    <n v="0"/>
    <s v="Window"/>
  </r>
  <r>
    <s v="P3156"/>
    <s v="F1778"/>
    <s v="JetBlue"/>
    <x v="4"/>
    <x v="3"/>
    <s v="06,09,2023  09:22:49"/>
    <n v="164"/>
    <s v="On-time"/>
    <n v="1174"/>
    <n v="403.82"/>
    <n v="403.82"/>
    <n v="28"/>
    <s v="Female"/>
    <s v="Low"/>
    <x v="3"/>
    <x v="1"/>
    <n v="1"/>
    <s v="Silver"/>
    <s v="Mobile App"/>
    <n v="5.8"/>
    <n v="8"/>
    <n v="9"/>
    <n v="0"/>
    <n v="0"/>
    <s v="Middle"/>
  </r>
  <r>
    <s v="P3157"/>
    <s v="F1960"/>
    <s v="JetBlue"/>
    <x v="6"/>
    <x v="2"/>
    <s v="25,02,2024  19:15:35"/>
    <n v="210"/>
    <s v="On-time"/>
    <n v="1181"/>
    <n v="276.39"/>
    <n v="276.39"/>
    <n v="28"/>
    <s v="Male"/>
    <s v="High"/>
    <x v="1"/>
    <x v="1"/>
    <n v="2"/>
    <s v="Gold"/>
    <s v="Airport Kiosk"/>
    <n v="6.7"/>
    <n v="2"/>
    <n v="8"/>
    <n v="0"/>
    <n v="0"/>
    <s v="Middle"/>
  </r>
  <r>
    <s v="P3158"/>
    <s v="F1494"/>
    <s v="Delta"/>
    <x v="0"/>
    <x v="3"/>
    <s v="12,03,2024  00:05:01"/>
    <n v="186"/>
    <s v="On-time"/>
    <n v="1874"/>
    <n v="219.6"/>
    <n v="219.6"/>
    <n v="31"/>
    <s v="Male"/>
    <s v="Medium"/>
    <x v="3"/>
    <x v="1"/>
    <n v="1"/>
    <s v="Silver"/>
    <s v="Airport Kiosk"/>
    <n v="8.6999999999999993"/>
    <n v="8"/>
    <n v="24"/>
    <n v="0"/>
    <n v="0"/>
    <s v="Aisle"/>
  </r>
  <r>
    <s v="P3159"/>
    <s v="F258"/>
    <s v="Southwest"/>
    <x v="1"/>
    <x v="4"/>
    <s v="31,10,2024  18:19:11"/>
    <n v="32"/>
    <s v="On-time"/>
    <n v="651"/>
    <n v="165.75"/>
    <n v="165.75"/>
    <n v="49"/>
    <s v="Female"/>
    <s v="Medium"/>
    <x v="0"/>
    <x v="0"/>
    <n v="2"/>
    <s v="Platinum"/>
    <s v="Mobile App"/>
    <n v="5.8"/>
    <n v="12"/>
    <n v="12"/>
    <n v="0"/>
    <n v="1"/>
    <s v="Middle"/>
  </r>
  <r>
    <s v="P3160"/>
    <s v="F1811"/>
    <s v="United"/>
    <x v="0"/>
    <x v="3"/>
    <s v="17,12,2024  13:16:44"/>
    <n v="132"/>
    <s v="On-time"/>
    <n v="1391"/>
    <n v="390.93"/>
    <n v="390.93"/>
    <n v="21"/>
    <s v="Male"/>
    <s v="High"/>
    <x v="1"/>
    <x v="0"/>
    <n v="2"/>
    <s v="Platinum"/>
    <s v="Mobile App"/>
    <n v="6.1"/>
    <n v="4"/>
    <n v="2"/>
    <n v="0"/>
    <n v="0"/>
    <s v="Window"/>
  </r>
  <r>
    <s v="P3161"/>
    <s v="F475"/>
    <s v="Delta"/>
    <x v="2"/>
    <x v="6"/>
    <s v="08,11,2023  14:24:53"/>
    <n v="182"/>
    <s v="On-time"/>
    <n v="1136"/>
    <n v="391.25"/>
    <n v="391.25"/>
    <n v="64"/>
    <s v="Male"/>
    <s v="High"/>
    <x v="1"/>
    <x v="0"/>
    <n v="2"/>
    <s v="Gold"/>
    <s v="Online"/>
    <n v="7.4"/>
    <n v="1"/>
    <n v="88"/>
    <n v="0"/>
    <n v="0"/>
    <s v="Window"/>
  </r>
  <r>
    <s v="P3162"/>
    <s v="F1808"/>
    <s v="American Airlines"/>
    <x v="0"/>
    <x v="4"/>
    <s v="11,11,2023  04:27:54"/>
    <n v="263"/>
    <s v="On-time"/>
    <n v="841"/>
    <n v="319.52"/>
    <n v="319.52"/>
    <n v="28"/>
    <s v="Male"/>
    <s v="Low"/>
    <x v="3"/>
    <x v="1"/>
    <n v="0"/>
    <s v="Silver"/>
    <s v="Airport Kiosk"/>
    <n v="7.7"/>
    <n v="23"/>
    <n v="10"/>
    <n v="0"/>
    <n v="0"/>
    <s v="Window"/>
  </r>
  <r>
    <s v="P3163"/>
    <s v="F63"/>
    <s v="Delta"/>
    <x v="0"/>
    <x v="0"/>
    <s v="21,07,2024  02:34:58"/>
    <n v="139"/>
    <s v="On-time"/>
    <n v="1015"/>
    <n v="456.86"/>
    <n v="456.86"/>
    <n v="34"/>
    <s v="Male"/>
    <s v="Low"/>
    <x v="1"/>
    <x v="1"/>
    <n v="1"/>
    <s v="None"/>
    <s v="Online"/>
    <n v="7.1"/>
    <n v="1"/>
    <n v="80"/>
    <n v="0"/>
    <n v="0"/>
    <s v="Window"/>
  </r>
  <r>
    <s v="P3164"/>
    <s v="F1700"/>
    <s v="Delta"/>
    <x v="5"/>
    <x v="0"/>
    <s v="02,12,2024  16:46:30"/>
    <n v="194"/>
    <s v="On-time"/>
    <n v="1101"/>
    <n v="490.98"/>
    <n v="490.98"/>
    <n v="49"/>
    <s v="Female"/>
    <s v="Medium"/>
    <x v="1"/>
    <x v="2"/>
    <n v="1"/>
    <s v="None"/>
    <s v="Mobile App"/>
    <n v="6.3"/>
    <n v="7"/>
    <n v="68"/>
    <n v="0"/>
    <n v="1"/>
    <s v="Window"/>
  </r>
  <r>
    <s v="P3165"/>
    <s v="F1811"/>
    <s v="United"/>
    <x v="1"/>
    <x v="6"/>
    <s v="21,08,2024  08:00:07"/>
    <n v="213"/>
    <s v="On-time"/>
    <n v="1657"/>
    <n v="250.06"/>
    <n v="250.06"/>
    <n v="22"/>
    <s v="Male"/>
    <s v="High"/>
    <x v="3"/>
    <x v="1"/>
    <n v="0"/>
    <s v="None"/>
    <s v="Desk"/>
    <n v="7.7"/>
    <n v="1"/>
    <n v="78"/>
    <n v="0"/>
    <n v="1"/>
    <s v="Window"/>
  </r>
  <r>
    <s v="P3166"/>
    <s v="F181"/>
    <s v="Southwest"/>
    <x v="5"/>
    <x v="2"/>
    <s v="29,09,2024  02:15:48"/>
    <n v="171"/>
    <s v="On-time"/>
    <n v="671"/>
    <n v="190.26"/>
    <n v="190.26"/>
    <n v="38"/>
    <s v="Female"/>
    <s v="Medium"/>
    <x v="2"/>
    <x v="0"/>
    <n v="0"/>
    <s v="None"/>
    <s v="Desk"/>
    <n v="7.5"/>
    <n v="5"/>
    <n v="5"/>
    <n v="0"/>
    <n v="0"/>
    <s v="Window"/>
  </r>
  <r>
    <s v="P3167"/>
    <s v="F684"/>
    <s v="American Airlines"/>
    <x v="6"/>
    <x v="2"/>
    <s v="18,11,2024  04:46:17"/>
    <n v="301"/>
    <s v="Delayed"/>
    <n v="1282"/>
    <n v="323.38"/>
    <n v="323.38"/>
    <n v="65"/>
    <s v="Female"/>
    <s v="Medium"/>
    <x v="1"/>
    <x v="1"/>
    <n v="0"/>
    <s v="Platinum"/>
    <s v="Desk"/>
    <n v="5.9"/>
    <n v="8"/>
    <n v="40"/>
    <n v="0"/>
    <n v="0"/>
    <s v="Window"/>
  </r>
  <r>
    <s v="P3168"/>
    <s v="F1827"/>
    <s v="United"/>
    <x v="5"/>
    <x v="7"/>
    <s v="06,05,2024  16:00:35"/>
    <n v="210"/>
    <s v="Cancelled"/>
    <n v="1297"/>
    <n v="369.05"/>
    <n v="369.05"/>
    <n v="29"/>
    <s v="Male"/>
    <s v="High"/>
    <x v="2"/>
    <x v="2"/>
    <n v="2"/>
    <s v="None"/>
    <s v="Mobile App"/>
    <n v="8.1999999999999993"/>
    <n v="3"/>
    <n v="13"/>
    <n v="0"/>
    <n v="0"/>
    <s v="Middle"/>
  </r>
  <r>
    <s v="P3169"/>
    <s v="F1119"/>
    <s v="Delta"/>
    <x v="6"/>
    <x v="4"/>
    <s v="09,11,2023  22:26:52"/>
    <n v="90"/>
    <s v="On-time"/>
    <n v="1453"/>
    <n v="370.22"/>
    <n v="370.22"/>
    <n v="29"/>
    <s v="Female"/>
    <s v="Low"/>
    <x v="1"/>
    <x v="0"/>
    <n v="0"/>
    <s v="Gold"/>
    <s v="Airport Kiosk"/>
    <n v="7.1"/>
    <n v="17"/>
    <n v="33"/>
    <n v="0"/>
    <n v="0"/>
    <s v="Window"/>
  </r>
  <r>
    <s v="P3170"/>
    <s v="F1625"/>
    <s v="Southwest"/>
    <x v="5"/>
    <x v="6"/>
    <s v="15,06,2023  22:08:17"/>
    <n v="231"/>
    <s v="On-time"/>
    <n v="1191"/>
    <n v="357.01"/>
    <n v="357.01"/>
    <n v="64"/>
    <s v="Male"/>
    <s v="Medium"/>
    <x v="1"/>
    <x v="2"/>
    <n v="1"/>
    <s v="None"/>
    <s v="Desk"/>
    <n v="8"/>
    <n v="50"/>
    <n v="20"/>
    <n v="0"/>
    <n v="0"/>
    <s v="Window"/>
  </r>
  <r>
    <s v="P3171"/>
    <s v="F903"/>
    <s v="United"/>
    <x v="6"/>
    <x v="4"/>
    <s v="23,02,2025  22:53:22"/>
    <n v="238"/>
    <s v="On-time"/>
    <n v="1203"/>
    <n v="487.79"/>
    <n v="487.79"/>
    <n v="65"/>
    <s v="Male"/>
    <s v="Low"/>
    <x v="2"/>
    <x v="1"/>
    <n v="1"/>
    <s v="None"/>
    <s v="Airport Kiosk"/>
    <n v="7.1"/>
    <n v="8"/>
    <n v="11"/>
    <n v="0"/>
    <n v="0"/>
    <s v="Middle"/>
  </r>
  <r>
    <s v="P3172"/>
    <s v="F374"/>
    <s v="American Airlines"/>
    <x v="7"/>
    <x v="0"/>
    <s v="15,08,2023  17:58:59"/>
    <n v="141"/>
    <s v="Delayed"/>
    <n v="1215"/>
    <n v="481.61"/>
    <n v="481.61"/>
    <n v="35"/>
    <s v="Female"/>
    <s v="Medium"/>
    <x v="0"/>
    <x v="1"/>
    <n v="0"/>
    <s v="None"/>
    <s v="Desk"/>
    <n v="7.7"/>
    <n v="15"/>
    <n v="82"/>
    <n v="0"/>
    <n v="0"/>
    <s v="Aisle"/>
  </r>
  <r>
    <s v="P3173"/>
    <s v="F946"/>
    <s v="Delta"/>
    <x v="7"/>
    <x v="3"/>
    <s v="26,01,2025  10:48:47"/>
    <n v="170"/>
    <s v="Delayed"/>
    <n v="1440"/>
    <n v="440.04"/>
    <n v="440.04"/>
    <n v="21"/>
    <s v="Male"/>
    <s v="Medium"/>
    <x v="2"/>
    <x v="2"/>
    <n v="0"/>
    <s v="None"/>
    <s v="Online"/>
    <n v="5.0999999999999996"/>
    <n v="2"/>
    <n v="29"/>
    <n v="0"/>
    <n v="0"/>
    <s v="Aisle"/>
  </r>
  <r>
    <s v="P3174"/>
    <s v="F1152"/>
    <s v="Delta"/>
    <x v="3"/>
    <x v="6"/>
    <s v="21,11,2023  12:44:52"/>
    <n v="236"/>
    <s v="Delayed"/>
    <n v="1456"/>
    <n v="389.54"/>
    <n v="389.54"/>
    <n v="67"/>
    <s v="Female"/>
    <s v="Medium"/>
    <x v="3"/>
    <x v="1"/>
    <n v="0"/>
    <s v="Gold"/>
    <s v="Mobile App"/>
    <n v="6.7"/>
    <n v="9"/>
    <n v="8"/>
    <n v="0"/>
    <n v="0"/>
    <s v="Aisle"/>
  </r>
  <r>
    <s v="P3175"/>
    <s v="F743"/>
    <s v="Delta"/>
    <x v="4"/>
    <x v="2"/>
    <s v="03,08,2024  00:00:02"/>
    <n v="271"/>
    <s v="Delayed"/>
    <n v="1035"/>
    <n v="487.3"/>
    <n v="487.3"/>
    <n v="38"/>
    <s v="Male"/>
    <s v="High"/>
    <x v="2"/>
    <x v="2"/>
    <n v="1"/>
    <s v="None"/>
    <s v="Mobile App"/>
    <n v="5.9"/>
    <n v="12"/>
    <n v="75"/>
    <n v="0"/>
    <n v="0"/>
    <s v="Middle"/>
  </r>
  <r>
    <s v="P3176"/>
    <s v="F179"/>
    <s v="United"/>
    <x v="0"/>
    <x v="6"/>
    <s v="16,11,2023  08:56:32"/>
    <n v="165"/>
    <s v="On-time"/>
    <n v="1578"/>
    <n v="339.76"/>
    <n v="339.76"/>
    <n v="22"/>
    <s v="Male"/>
    <s v="Low"/>
    <x v="1"/>
    <x v="1"/>
    <n v="2"/>
    <s v="None"/>
    <s v="Online"/>
    <n v="7.9"/>
    <n v="24"/>
    <n v="112"/>
    <n v="0"/>
    <n v="0"/>
    <s v="Window"/>
  </r>
  <r>
    <s v="P3177"/>
    <s v="F549"/>
    <s v="United"/>
    <x v="2"/>
    <x v="4"/>
    <s v="04,07,2023  15:53:44"/>
    <n v="252"/>
    <s v="On-time"/>
    <n v="1610"/>
    <n v="454.71"/>
    <n v="454.71"/>
    <n v="64"/>
    <s v="Female"/>
    <s v="Low"/>
    <x v="0"/>
    <x v="1"/>
    <n v="0"/>
    <s v="None"/>
    <s v="Mobile App"/>
    <n v="3.3"/>
    <n v="0"/>
    <n v="76"/>
    <n v="0"/>
    <n v="0"/>
    <s v="Middle"/>
  </r>
  <r>
    <s v="P3178"/>
    <s v="F1429"/>
    <s v="United"/>
    <x v="7"/>
    <x v="4"/>
    <s v="09,01,2024  00:49:17"/>
    <n v="166"/>
    <s v="On-time"/>
    <n v="1410"/>
    <n v="264.85000000000002"/>
    <n v="264.85000000000002"/>
    <n v="60"/>
    <s v="Female"/>
    <s v="High"/>
    <x v="1"/>
    <x v="1"/>
    <n v="2"/>
    <s v="Platinum"/>
    <s v="Online"/>
    <n v="6.3"/>
    <n v="8"/>
    <n v="18"/>
    <n v="0"/>
    <n v="0"/>
    <s v="Middle"/>
  </r>
  <r>
    <s v="P3179"/>
    <s v="F1321"/>
    <s v="American Airlines"/>
    <x v="1"/>
    <x v="1"/>
    <s v="22,01,2024  12:31:25"/>
    <n v="113"/>
    <s v="On-time"/>
    <n v="1187"/>
    <n v="242.83"/>
    <n v="242.83"/>
    <n v="71"/>
    <s v="Female"/>
    <s v="Low"/>
    <x v="2"/>
    <x v="1"/>
    <n v="2"/>
    <s v="Platinum"/>
    <s v="Desk"/>
    <n v="7.4"/>
    <n v="24"/>
    <n v="18"/>
    <n v="0"/>
    <n v="0"/>
    <s v="Middle"/>
  </r>
  <r>
    <s v="P3180"/>
    <s v="F1209"/>
    <s v="Southwest"/>
    <x v="0"/>
    <x v="6"/>
    <s v="09,10,2023  07:27:26"/>
    <n v="59"/>
    <s v="On-time"/>
    <n v="1105"/>
    <n v="362.09"/>
    <n v="362.09"/>
    <n v="55"/>
    <s v="Female"/>
    <s v="Medium"/>
    <x v="3"/>
    <x v="1"/>
    <n v="2"/>
    <s v="None"/>
    <s v="Online"/>
    <n v="6"/>
    <n v="7"/>
    <n v="71"/>
    <n v="0"/>
    <n v="0"/>
    <s v="Middle"/>
  </r>
  <r>
    <s v="P3181"/>
    <s v="F1000"/>
    <s v="Southwest"/>
    <x v="6"/>
    <x v="3"/>
    <s v="27,01,2024  22:44:01"/>
    <n v="240"/>
    <s v="On-time"/>
    <n v="1006"/>
    <n v="486.68"/>
    <n v="486.68"/>
    <n v="37"/>
    <s v="Male"/>
    <s v="Medium"/>
    <x v="3"/>
    <x v="1"/>
    <n v="0"/>
    <s v="None"/>
    <s v="Desk"/>
    <n v="6.9"/>
    <n v="2"/>
    <n v="92"/>
    <n v="0"/>
    <n v="0"/>
    <s v="Middle"/>
  </r>
  <r>
    <s v="P3182"/>
    <s v="F617"/>
    <s v="United"/>
    <x v="1"/>
    <x v="0"/>
    <s v="23,06,2024  16:13:25"/>
    <n v="241"/>
    <s v="On-time"/>
    <n v="1585"/>
    <n v="361.58"/>
    <n v="361.58"/>
    <n v="24"/>
    <s v="Male"/>
    <s v="Medium"/>
    <x v="0"/>
    <x v="1"/>
    <n v="0"/>
    <s v="None"/>
    <s v="Mobile App"/>
    <n v="8.5"/>
    <n v="4"/>
    <n v="41"/>
    <n v="0"/>
    <n v="0"/>
    <s v="Middle"/>
  </r>
  <r>
    <s v="P3183"/>
    <s v="F432"/>
    <s v="United"/>
    <x v="3"/>
    <x v="6"/>
    <s v="28,08,2023  05:18:03"/>
    <n v="182"/>
    <s v="On-time"/>
    <n v="963"/>
    <n v="313.20999999999998"/>
    <n v="313.20999999999998"/>
    <n v="66"/>
    <s v="Male"/>
    <s v="High"/>
    <x v="2"/>
    <x v="3"/>
    <n v="0"/>
    <s v="Silver"/>
    <s v="Online"/>
    <n v="8.8000000000000007"/>
    <n v="5"/>
    <n v="105"/>
    <n v="0"/>
    <n v="0"/>
    <s v="Middle"/>
  </r>
  <r>
    <s v="P3184"/>
    <s v="F453"/>
    <s v="American Airlines"/>
    <x v="7"/>
    <x v="1"/>
    <s v="01,02,2025  01:23:02"/>
    <n v="158"/>
    <s v="On-time"/>
    <n v="960"/>
    <n v="404.1"/>
    <n v="404.1"/>
    <n v="28"/>
    <s v="Male"/>
    <s v="Low"/>
    <x v="2"/>
    <x v="1"/>
    <n v="2"/>
    <s v="None"/>
    <s v="Airport Kiosk"/>
    <n v="5"/>
    <n v="5"/>
    <n v="19"/>
    <n v="0"/>
    <n v="1"/>
    <s v="Middle"/>
  </r>
  <r>
    <s v="P3185"/>
    <s v="F1218"/>
    <s v="Southwest"/>
    <x v="1"/>
    <x v="6"/>
    <s v="15,04,2025  04:07:18"/>
    <n v="84"/>
    <s v="On-time"/>
    <n v="1204"/>
    <n v="473.26"/>
    <n v="473.26"/>
    <n v="21"/>
    <s v="Male"/>
    <s v="Low"/>
    <x v="0"/>
    <x v="1"/>
    <n v="0"/>
    <s v="Gold"/>
    <s v="Online"/>
    <n v="6.2"/>
    <n v="0"/>
    <n v="31"/>
    <n v="0"/>
    <n v="0"/>
    <s v="Window"/>
  </r>
  <r>
    <s v="P3186"/>
    <s v="F1354"/>
    <s v="American Airlines"/>
    <x v="7"/>
    <x v="5"/>
    <s v="30,12,2023  16:21:03"/>
    <n v="158"/>
    <s v="On-time"/>
    <n v="990"/>
    <n v="411.78"/>
    <n v="411.78"/>
    <n v="59"/>
    <s v="Female"/>
    <s v="Medium"/>
    <x v="1"/>
    <x v="1"/>
    <n v="0"/>
    <s v="Silver"/>
    <s v="Airport Kiosk"/>
    <n v="8.8000000000000007"/>
    <n v="34"/>
    <n v="110"/>
    <n v="0"/>
    <n v="0"/>
    <s v="Window"/>
  </r>
  <r>
    <s v="P3187"/>
    <s v="F1971"/>
    <s v="United"/>
    <x v="2"/>
    <x v="0"/>
    <s v="02,10,2024  04:47:58"/>
    <n v="336"/>
    <s v="Cancelled"/>
    <n v="1378"/>
    <n v="123.58"/>
    <n v="123.58"/>
    <n v="45"/>
    <s v="Male"/>
    <s v="Medium"/>
    <x v="0"/>
    <x v="3"/>
    <n v="0"/>
    <s v="None"/>
    <s v="Desk"/>
    <n v="7.6"/>
    <n v="4"/>
    <n v="107"/>
    <n v="0"/>
    <n v="0"/>
    <s v="Window"/>
  </r>
  <r>
    <s v="P3188"/>
    <s v="F1710"/>
    <s v="United"/>
    <x v="6"/>
    <x v="5"/>
    <s v="08,11,2023  15:00:44"/>
    <n v="161"/>
    <s v="On-time"/>
    <n v="1024"/>
    <n v="423.33"/>
    <n v="423.33"/>
    <n v="55"/>
    <s v="Male"/>
    <s v="High"/>
    <x v="2"/>
    <x v="2"/>
    <n v="1"/>
    <s v="Silver"/>
    <s v="Desk"/>
    <n v="6.2"/>
    <n v="21"/>
    <n v="37"/>
    <n v="0"/>
    <n v="1"/>
    <s v="Middle"/>
  </r>
  <r>
    <s v="P3189"/>
    <s v="F607"/>
    <s v="United"/>
    <x v="3"/>
    <x v="2"/>
    <s v="10,03,2024  03:20:41"/>
    <n v="149"/>
    <s v="On-time"/>
    <n v="1680"/>
    <n v="442.78"/>
    <n v="442.78"/>
    <n v="70"/>
    <s v="Male"/>
    <s v="High"/>
    <x v="0"/>
    <x v="1"/>
    <n v="1"/>
    <s v="Silver"/>
    <s v="Mobile App"/>
    <n v="7"/>
    <n v="5"/>
    <n v="43"/>
    <n v="0"/>
    <n v="0"/>
    <s v="Middle"/>
  </r>
  <r>
    <s v="P3190"/>
    <s v="F1215"/>
    <s v="Delta"/>
    <x v="0"/>
    <x v="4"/>
    <s v="11,01,2024  05:31:53"/>
    <n v="178"/>
    <s v="On-time"/>
    <n v="1563"/>
    <n v="463.03"/>
    <n v="463.03"/>
    <n v="74"/>
    <s v="Female"/>
    <s v="Medium"/>
    <x v="0"/>
    <x v="0"/>
    <n v="2"/>
    <s v="Platinum"/>
    <s v="Airport Kiosk"/>
    <n v="7.8"/>
    <n v="2"/>
    <n v="97"/>
    <n v="0"/>
    <n v="0"/>
    <s v="Aisle"/>
  </r>
  <r>
    <s v="P3191"/>
    <s v="F462"/>
    <s v="United"/>
    <x v="3"/>
    <x v="2"/>
    <s v="18,02,2025  09:13:42"/>
    <n v="174"/>
    <s v="Delayed"/>
    <n v="1504"/>
    <n v="271.18"/>
    <n v="271.18"/>
    <n v="45"/>
    <s v="Male"/>
    <s v="Medium"/>
    <x v="1"/>
    <x v="0"/>
    <n v="2"/>
    <s v="Platinum"/>
    <s v="Mobile App"/>
    <n v="7.9"/>
    <n v="10"/>
    <n v="54"/>
    <n v="0"/>
    <n v="0"/>
    <s v="Aisle"/>
  </r>
  <r>
    <s v="P3192"/>
    <s v="F1860"/>
    <s v="JetBlue"/>
    <x v="3"/>
    <x v="6"/>
    <s v="25,10,2023  11:04:24"/>
    <n v="294"/>
    <s v="On-time"/>
    <n v="1423"/>
    <n v="277.13"/>
    <n v="277.13"/>
    <n v="58"/>
    <s v="Male"/>
    <s v="High"/>
    <x v="1"/>
    <x v="1"/>
    <n v="1"/>
    <s v="Gold"/>
    <s v="Airport Kiosk"/>
    <n v="6.4"/>
    <n v="8"/>
    <n v="34"/>
    <n v="0"/>
    <n v="1"/>
    <s v="Aisle"/>
  </r>
  <r>
    <s v="P3193"/>
    <s v="F423"/>
    <s v="Delta"/>
    <x v="4"/>
    <x v="0"/>
    <s v="09,01,2024  23:52:08"/>
    <n v="169"/>
    <s v="On-time"/>
    <n v="1321"/>
    <n v="495.59"/>
    <n v="495.59"/>
    <n v="31"/>
    <s v="Male"/>
    <s v="Low"/>
    <x v="1"/>
    <x v="2"/>
    <n v="1"/>
    <s v="Gold"/>
    <s v="Airport Kiosk"/>
    <n v="6.7"/>
    <n v="5"/>
    <n v="12"/>
    <n v="0"/>
    <n v="1"/>
    <s v="Aisle"/>
  </r>
  <r>
    <s v="P3194"/>
    <s v="F105"/>
    <s v="Southwest"/>
    <x v="3"/>
    <x v="0"/>
    <s v="11,10,2024  23:56:16"/>
    <n v="281"/>
    <s v="Delayed"/>
    <n v="1529"/>
    <n v="461.21"/>
    <n v="461.21"/>
    <n v="79"/>
    <s v="Female"/>
    <s v="Low"/>
    <x v="3"/>
    <x v="0"/>
    <n v="1"/>
    <s v="Gold"/>
    <s v="Desk"/>
    <n v="4.9000000000000004"/>
    <n v="8"/>
    <n v="103"/>
    <n v="0"/>
    <n v="0"/>
    <s v="Aisle"/>
  </r>
  <r>
    <s v="P3195"/>
    <s v="F810"/>
    <s v="JetBlue"/>
    <x v="6"/>
    <x v="4"/>
    <s v="22,01,2024  08:11:54"/>
    <n v="115"/>
    <s v="On-time"/>
    <n v="1440"/>
    <n v="438.88"/>
    <n v="438.88"/>
    <n v="42"/>
    <s v="Male"/>
    <s v="Low"/>
    <x v="2"/>
    <x v="1"/>
    <n v="3"/>
    <s v="Silver"/>
    <s v="Airport Kiosk"/>
    <n v="8.1999999999999993"/>
    <n v="11"/>
    <n v="85"/>
    <n v="0"/>
    <n v="0"/>
    <s v="Window"/>
  </r>
  <r>
    <s v="P3196"/>
    <s v="F523"/>
    <s v="JetBlue"/>
    <x v="4"/>
    <x v="3"/>
    <s v="04,05,2024  17:08:08"/>
    <n v="96"/>
    <s v="On-time"/>
    <n v="1040"/>
    <n v="301.60000000000002"/>
    <n v="301.60000000000002"/>
    <n v="47"/>
    <s v="Male"/>
    <s v="Medium"/>
    <x v="0"/>
    <x v="0"/>
    <n v="1"/>
    <s v="None"/>
    <s v="Airport Kiosk"/>
    <n v="5.3"/>
    <n v="5"/>
    <n v="94"/>
    <n v="0"/>
    <n v="0"/>
    <s v="Middle"/>
  </r>
  <r>
    <s v="P3197"/>
    <s v="F133"/>
    <s v="American Airlines"/>
    <x v="7"/>
    <x v="5"/>
    <s v="09,08,2024  08:15:00"/>
    <n v="281"/>
    <s v="On-time"/>
    <n v="1527"/>
    <n v="378.17"/>
    <n v="378.17"/>
    <n v="47"/>
    <s v="Female"/>
    <s v="Medium"/>
    <x v="0"/>
    <x v="1"/>
    <n v="1"/>
    <s v="Gold"/>
    <s v="Airport Kiosk"/>
    <n v="6"/>
    <n v="2"/>
    <n v="55"/>
    <n v="0"/>
    <n v="1"/>
    <s v="Aisle"/>
  </r>
  <r>
    <s v="P3198"/>
    <s v="F1843"/>
    <s v="American Airlines"/>
    <x v="6"/>
    <x v="6"/>
    <s v="20,11,2023  18:50:32"/>
    <n v="52"/>
    <s v="On-time"/>
    <n v="663"/>
    <n v="351.35"/>
    <n v="351.35"/>
    <n v="40"/>
    <s v="Male"/>
    <s v="Medium"/>
    <x v="2"/>
    <x v="1"/>
    <n v="2"/>
    <s v="Silver"/>
    <s v="Desk"/>
    <n v="5.2"/>
    <n v="15"/>
    <n v="116"/>
    <n v="0"/>
    <n v="1"/>
    <s v="Middle"/>
  </r>
  <r>
    <s v="P3199"/>
    <s v="F625"/>
    <s v="Delta"/>
    <x v="5"/>
    <x v="4"/>
    <s v="27,06,2024  01:30:48"/>
    <n v="150"/>
    <s v="On-time"/>
    <n v="1075"/>
    <n v="499.4"/>
    <n v="499.4"/>
    <n v="29"/>
    <s v="Male"/>
    <s v="Medium"/>
    <x v="2"/>
    <x v="1"/>
    <n v="2"/>
    <s v="None"/>
    <s v="Airport Kiosk"/>
    <n v="6.3"/>
    <n v="7"/>
    <n v="94"/>
    <n v="0"/>
    <n v="0"/>
    <s v="Aisle"/>
  </r>
  <r>
    <s v="P3200"/>
    <s v="F940"/>
    <s v="JetBlue"/>
    <x v="4"/>
    <x v="6"/>
    <s v="20,10,2023  07:38:52"/>
    <n v="121"/>
    <s v="Delayed"/>
    <n v="1532"/>
    <n v="425.39"/>
    <n v="425.39"/>
    <n v="39"/>
    <s v="Male"/>
    <s v="Medium"/>
    <x v="3"/>
    <x v="1"/>
    <n v="3"/>
    <s v="None"/>
    <s v="Mobile App"/>
    <n v="10"/>
    <n v="38"/>
    <n v="97"/>
    <n v="0"/>
    <n v="0"/>
    <s v="Aisle"/>
  </r>
  <r>
    <s v="P3201"/>
    <s v="F760"/>
    <s v="JetBlue"/>
    <x v="5"/>
    <x v="7"/>
    <s v="08,09,2023  22:05:21"/>
    <n v="157"/>
    <s v="On-time"/>
    <n v="1811"/>
    <n v="600.36"/>
    <n v="600.36"/>
    <n v="60"/>
    <s v="Male"/>
    <s v="Medium"/>
    <x v="3"/>
    <x v="1"/>
    <n v="3"/>
    <s v="None"/>
    <s v="Airport Kiosk"/>
    <n v="7"/>
    <n v="3"/>
    <n v="12"/>
    <n v="0"/>
    <n v="0"/>
    <s v="Middle"/>
  </r>
  <r>
    <s v="P3202"/>
    <s v="F829"/>
    <s v="Delta"/>
    <x v="5"/>
    <x v="7"/>
    <s v="19,09,2024  05:00:13"/>
    <n v="286"/>
    <s v="On-time"/>
    <n v="1556"/>
    <n v="353.55"/>
    <n v="353.55"/>
    <n v="40"/>
    <s v="Male"/>
    <s v="Medium"/>
    <x v="1"/>
    <x v="1"/>
    <n v="0"/>
    <s v="None"/>
    <s v="Mobile App"/>
    <n v="5"/>
    <n v="14"/>
    <n v="8"/>
    <n v="0"/>
    <n v="0"/>
    <s v="Aisle"/>
  </r>
  <r>
    <s v="P3203"/>
    <s v="F1334"/>
    <s v="Delta"/>
    <x v="4"/>
    <x v="0"/>
    <s v="10,02,2024  06:49:07"/>
    <n v="196"/>
    <s v="On-time"/>
    <n v="1004"/>
    <n v="409.09"/>
    <n v="409.09"/>
    <n v="31"/>
    <s v="Male"/>
    <s v="Medium"/>
    <x v="0"/>
    <x v="0"/>
    <n v="0"/>
    <s v="None"/>
    <s v="Desk"/>
    <n v="6.6"/>
    <n v="6"/>
    <n v="93"/>
    <n v="0"/>
    <n v="0"/>
    <s v="Aisle"/>
  </r>
  <r>
    <s v="P3204"/>
    <s v="F290"/>
    <s v="United"/>
    <x v="5"/>
    <x v="0"/>
    <s v="30,01,2025  19:50:52"/>
    <n v="202"/>
    <s v="On-time"/>
    <n v="1632"/>
    <n v="416.09"/>
    <n v="416.09"/>
    <n v="65"/>
    <s v="Female"/>
    <s v="Medium"/>
    <x v="3"/>
    <x v="0"/>
    <n v="2"/>
    <s v="None"/>
    <s v="Mobile App"/>
    <n v="8.1999999999999993"/>
    <n v="8"/>
    <n v="101"/>
    <n v="0"/>
    <n v="0"/>
    <s v="Aisle"/>
  </r>
  <r>
    <s v="P3205"/>
    <s v="F622"/>
    <s v="Delta"/>
    <x v="5"/>
    <x v="3"/>
    <s v="16,02,2025  23:53:04"/>
    <n v="251"/>
    <s v="Delayed"/>
    <n v="1329"/>
    <n v="433.82"/>
    <n v="433.82"/>
    <n v="74"/>
    <s v="Female"/>
    <s v="High"/>
    <x v="0"/>
    <x v="3"/>
    <n v="2"/>
    <s v="None"/>
    <s v="Airport Kiosk"/>
    <n v="8.1"/>
    <n v="5"/>
    <n v="94"/>
    <n v="0"/>
    <n v="0"/>
    <s v="Window"/>
  </r>
  <r>
    <s v="P3206"/>
    <s v="F833"/>
    <s v="Southwest"/>
    <x v="4"/>
    <x v="3"/>
    <s v="11,07,2023  10:09:52"/>
    <n v="129"/>
    <s v="On-time"/>
    <n v="1454"/>
    <n v="177.47"/>
    <n v="177.47"/>
    <n v="71"/>
    <s v="Male"/>
    <s v="High"/>
    <x v="1"/>
    <x v="1"/>
    <n v="1"/>
    <s v="Platinum"/>
    <s v="Desk"/>
    <n v="9.1"/>
    <n v="19"/>
    <n v="60"/>
    <n v="0"/>
    <n v="1"/>
    <s v="Middle"/>
  </r>
  <r>
    <s v="P3207"/>
    <s v="F124"/>
    <s v="JetBlue"/>
    <x v="1"/>
    <x v="7"/>
    <s v="02,03,2024  23:36:48"/>
    <n v="138"/>
    <s v="On-time"/>
    <n v="857"/>
    <n v="377.37"/>
    <n v="377.37"/>
    <n v="60"/>
    <s v="Female"/>
    <s v="Low"/>
    <x v="1"/>
    <x v="1"/>
    <n v="1"/>
    <s v="Platinum"/>
    <s v="Desk"/>
    <n v="4.0999999999999996"/>
    <n v="2"/>
    <n v="51"/>
    <n v="0"/>
    <n v="0"/>
    <s v="Aisle"/>
  </r>
  <r>
    <s v="P3208"/>
    <s v="F896"/>
    <s v="JetBlue"/>
    <x v="4"/>
    <x v="1"/>
    <s v="20,01,2025  14:33:45"/>
    <n v="97"/>
    <s v="On-time"/>
    <n v="1228"/>
    <n v="458.36"/>
    <n v="458.36"/>
    <n v="41"/>
    <s v="Female"/>
    <s v="Medium"/>
    <x v="2"/>
    <x v="1"/>
    <n v="2"/>
    <s v="Silver"/>
    <s v="Mobile App"/>
    <n v="9.6"/>
    <n v="4"/>
    <n v="119"/>
    <n v="0"/>
    <n v="0"/>
    <s v="Aisle"/>
  </r>
  <r>
    <s v="P3209"/>
    <s v="F764"/>
    <s v="Southwest"/>
    <x v="1"/>
    <x v="6"/>
    <s v="18,04,2025  22:45:58"/>
    <n v="175"/>
    <s v="On-time"/>
    <n v="963"/>
    <n v="354.53"/>
    <n v="354.53"/>
    <n v="42"/>
    <s v="Female"/>
    <s v="High"/>
    <x v="2"/>
    <x v="3"/>
    <n v="5"/>
    <s v="None"/>
    <s v="Mobile App"/>
    <n v="5"/>
    <n v="0"/>
    <n v="56"/>
    <n v="0"/>
    <n v="1"/>
    <s v="Aisle"/>
  </r>
  <r>
    <s v="P3210"/>
    <s v="F1527"/>
    <s v="United"/>
    <x v="7"/>
    <x v="7"/>
    <s v="09,06,2023  18:53:33"/>
    <n v="157"/>
    <s v="On-time"/>
    <n v="783"/>
    <n v="352.84"/>
    <n v="352.84"/>
    <n v="59"/>
    <s v="Female"/>
    <s v="High"/>
    <x v="1"/>
    <x v="1"/>
    <n v="1"/>
    <s v="Gold"/>
    <s v="Online"/>
    <n v="4.8"/>
    <n v="1"/>
    <n v="29"/>
    <n v="0"/>
    <n v="1"/>
    <s v="Window"/>
  </r>
  <r>
    <s v="P3211"/>
    <s v="F1901"/>
    <s v="Southwest"/>
    <x v="7"/>
    <x v="0"/>
    <s v="03,03,2024  08:35:33"/>
    <n v="236"/>
    <s v="On-time"/>
    <n v="730"/>
    <n v="431.09"/>
    <n v="431.09"/>
    <n v="57"/>
    <s v="Female"/>
    <s v="Medium"/>
    <x v="1"/>
    <x v="0"/>
    <n v="2"/>
    <s v="None"/>
    <s v="Online"/>
    <n v="6.4"/>
    <n v="17"/>
    <n v="16"/>
    <n v="0"/>
    <n v="0"/>
    <s v="Window"/>
  </r>
  <r>
    <s v="P3212"/>
    <s v="F1082"/>
    <s v="American Airlines"/>
    <x v="1"/>
    <x v="6"/>
    <s v="16,01,2024  13:33:42"/>
    <n v="126"/>
    <s v="On-time"/>
    <n v="1481"/>
    <n v="179.22"/>
    <n v="179.22"/>
    <n v="26"/>
    <s v="Male"/>
    <s v="Low"/>
    <x v="0"/>
    <x v="1"/>
    <n v="0"/>
    <s v="None"/>
    <s v="Online"/>
    <n v="6.9"/>
    <n v="10"/>
    <n v="18"/>
    <n v="0"/>
    <n v="1"/>
    <s v="Window"/>
  </r>
  <r>
    <s v="P3213"/>
    <s v="F633"/>
    <s v="United"/>
    <x v="5"/>
    <x v="0"/>
    <s v="08,06,2024  17:08:13"/>
    <n v="163"/>
    <s v="On-time"/>
    <n v="1054"/>
    <n v="282.62"/>
    <n v="282.62"/>
    <n v="34"/>
    <s v="Female"/>
    <s v="Medium"/>
    <x v="3"/>
    <x v="2"/>
    <n v="2"/>
    <s v="Gold"/>
    <s v="Online"/>
    <n v="8"/>
    <n v="6"/>
    <n v="111"/>
    <n v="1"/>
    <n v="0"/>
    <s v="Window"/>
  </r>
  <r>
    <s v="P3214"/>
    <s v="F1963"/>
    <s v="Delta"/>
    <x v="3"/>
    <x v="7"/>
    <s v="08,12,2023  09:25:19"/>
    <n v="151"/>
    <s v="On-time"/>
    <n v="1499"/>
    <n v="295.52999999999997"/>
    <n v="295.52999999999997"/>
    <n v="55"/>
    <s v="Male"/>
    <s v="Medium"/>
    <x v="1"/>
    <x v="0"/>
    <n v="1"/>
    <s v="None"/>
    <s v="Online"/>
    <n v="4.8"/>
    <n v="14"/>
    <n v="72"/>
    <n v="0"/>
    <n v="0"/>
    <s v="Middle"/>
  </r>
  <r>
    <s v="P3215"/>
    <s v="F367"/>
    <s v="United"/>
    <x v="7"/>
    <x v="7"/>
    <s v="30,09,2023  20:14:34"/>
    <n v="243"/>
    <s v="On-time"/>
    <n v="1251"/>
    <n v="234.23"/>
    <n v="234.23"/>
    <n v="76"/>
    <s v="Female"/>
    <s v="High"/>
    <x v="0"/>
    <x v="1"/>
    <n v="1"/>
    <s v="None"/>
    <s v="Mobile App"/>
    <n v="4.5999999999999996"/>
    <n v="3"/>
    <n v="118"/>
    <n v="0"/>
    <n v="0"/>
    <s v="Middle"/>
  </r>
  <r>
    <s v="P3216"/>
    <s v="F825"/>
    <s v="United"/>
    <x v="4"/>
    <x v="5"/>
    <s v="18,06,2024  19:54:28"/>
    <n v="239"/>
    <s v="On-time"/>
    <n v="1753"/>
    <n v="271.31"/>
    <n v="271.31"/>
    <n v="42"/>
    <s v="Female"/>
    <s v="Medium"/>
    <x v="3"/>
    <x v="1"/>
    <n v="0"/>
    <s v="None"/>
    <s v="Airport Kiosk"/>
    <n v="5.7"/>
    <n v="3"/>
    <n v="113"/>
    <n v="0"/>
    <n v="0"/>
    <s v="Middle"/>
  </r>
  <r>
    <s v="P3217"/>
    <s v="F1361"/>
    <s v="American Airlines"/>
    <x v="7"/>
    <x v="2"/>
    <s v="21,02,2025  17:04:25"/>
    <n v="186"/>
    <s v="On-time"/>
    <n v="1178"/>
    <n v="615.07000000000005"/>
    <n v="615.07000000000005"/>
    <n v="53"/>
    <s v="Male"/>
    <s v="High"/>
    <x v="2"/>
    <x v="2"/>
    <n v="2"/>
    <s v="Gold"/>
    <s v="Airport Kiosk"/>
    <n v="6.6"/>
    <n v="45"/>
    <n v="116"/>
    <n v="1"/>
    <n v="0"/>
    <s v="Middle"/>
  </r>
  <r>
    <s v="P3218"/>
    <s v="F1104"/>
    <s v="American Airlines"/>
    <x v="0"/>
    <x v="6"/>
    <s v="02,03,2025  19:42:56"/>
    <n v="178"/>
    <s v="Cancelled"/>
    <n v="838"/>
    <n v="402.87"/>
    <n v="402.87"/>
    <n v="34"/>
    <s v="Female"/>
    <s v="Medium"/>
    <x v="0"/>
    <x v="1"/>
    <n v="1"/>
    <s v="None"/>
    <s v="Mobile App"/>
    <n v="4.5"/>
    <n v="1"/>
    <n v="39"/>
    <n v="0"/>
    <n v="0"/>
    <s v="Aisle"/>
  </r>
  <r>
    <s v="P3219"/>
    <s v="F1523"/>
    <s v="United"/>
    <x v="2"/>
    <x v="0"/>
    <s v="21,11,2023  18:28:52"/>
    <n v="247"/>
    <s v="Delayed"/>
    <n v="866"/>
    <n v="284.61"/>
    <n v="284.61"/>
    <n v="36"/>
    <s v="Male"/>
    <s v="Medium"/>
    <x v="2"/>
    <x v="1"/>
    <n v="1"/>
    <s v="Silver"/>
    <s v="Airport Kiosk"/>
    <n v="5.0999999999999996"/>
    <n v="6"/>
    <n v="52"/>
    <n v="0"/>
    <n v="0"/>
    <s v="Aisle"/>
  </r>
  <r>
    <s v="P3220"/>
    <s v="F1249"/>
    <s v="JetBlue"/>
    <x v="4"/>
    <x v="3"/>
    <s v="16,04,2025  04:21:31"/>
    <n v="303"/>
    <s v="On-time"/>
    <n v="1033"/>
    <n v="240.57"/>
    <n v="240.57"/>
    <n v="21"/>
    <s v="Male"/>
    <s v="Medium"/>
    <x v="0"/>
    <x v="3"/>
    <n v="0"/>
    <s v="None"/>
    <s v="Mobile App"/>
    <n v="6.2"/>
    <n v="10"/>
    <n v="7"/>
    <n v="0"/>
    <n v="0"/>
    <s v="Middle"/>
  </r>
  <r>
    <s v="P3221"/>
    <s v="F434"/>
    <s v="United"/>
    <x v="6"/>
    <x v="4"/>
    <s v="09,08,2024  03:44:35"/>
    <n v="131"/>
    <s v="On-time"/>
    <n v="1376"/>
    <n v="226.27"/>
    <n v="226.27"/>
    <n v="69"/>
    <s v="Male"/>
    <s v="Medium"/>
    <x v="3"/>
    <x v="2"/>
    <n v="1"/>
    <s v="Silver"/>
    <s v="Desk"/>
    <n v="7.2"/>
    <n v="23"/>
    <n v="51"/>
    <n v="0"/>
    <n v="0"/>
    <s v="Middle"/>
  </r>
  <r>
    <s v="P3222"/>
    <s v="F552"/>
    <s v="American Airlines"/>
    <x v="2"/>
    <x v="2"/>
    <s v="30,03,2024  08:51:35"/>
    <n v="202"/>
    <s v="On-time"/>
    <n v="1416"/>
    <n v="559.63"/>
    <n v="559.63"/>
    <n v="50"/>
    <s v="Female"/>
    <s v="Low"/>
    <x v="3"/>
    <x v="1"/>
    <n v="3"/>
    <s v="None"/>
    <s v="Online"/>
    <n v="10"/>
    <n v="24"/>
    <n v="105"/>
    <n v="0"/>
    <n v="0"/>
    <s v="Window"/>
  </r>
  <r>
    <s v="P3223"/>
    <s v="F1402"/>
    <s v="American Airlines"/>
    <x v="2"/>
    <x v="0"/>
    <s v="10,02,2024  05:39:49"/>
    <n v="201"/>
    <s v="On-time"/>
    <n v="1320"/>
    <n v="487.43"/>
    <n v="487.43"/>
    <n v="33"/>
    <s v="Male"/>
    <s v="High"/>
    <x v="3"/>
    <x v="1"/>
    <n v="2"/>
    <s v="None"/>
    <s v="Mobile App"/>
    <n v="9"/>
    <n v="14"/>
    <n v="18"/>
    <n v="0"/>
    <n v="0"/>
    <s v="Aisle"/>
  </r>
  <r>
    <s v="P3224"/>
    <s v="F1045"/>
    <s v="Southwest"/>
    <x v="2"/>
    <x v="5"/>
    <s v="01,11,2024  08:50:10"/>
    <n v="241"/>
    <s v="On-time"/>
    <n v="1036"/>
    <n v="341.54"/>
    <n v="341.54"/>
    <n v="21"/>
    <s v="Female"/>
    <s v="High"/>
    <x v="0"/>
    <x v="1"/>
    <n v="1"/>
    <s v="None"/>
    <s v="Desk"/>
    <n v="6.3"/>
    <n v="1"/>
    <n v="38"/>
    <n v="0"/>
    <n v="1"/>
    <s v="Window"/>
  </r>
  <r>
    <s v="P3225"/>
    <s v="F73"/>
    <s v="Southwest"/>
    <x v="4"/>
    <x v="5"/>
    <s v="05,01,2024  19:32:38"/>
    <n v="206"/>
    <s v="On-time"/>
    <n v="1687"/>
    <n v="189.86"/>
    <n v="189.86"/>
    <n v="66"/>
    <s v="Female"/>
    <s v="Medium"/>
    <x v="3"/>
    <x v="1"/>
    <n v="3"/>
    <s v="None"/>
    <s v="Airport Kiosk"/>
    <n v="5.6"/>
    <n v="6"/>
    <n v="55"/>
    <n v="0"/>
    <n v="0"/>
    <s v="Middle"/>
  </r>
  <r>
    <s v="P3226"/>
    <s v="F940"/>
    <s v="American Airlines"/>
    <x v="1"/>
    <x v="0"/>
    <s v="29,11,2023  22:08:40"/>
    <n v="196"/>
    <s v="Delayed"/>
    <n v="1272"/>
    <n v="270.32"/>
    <n v="270.32"/>
    <n v="25"/>
    <s v="Female"/>
    <s v="Low"/>
    <x v="0"/>
    <x v="1"/>
    <n v="3"/>
    <s v="Silver"/>
    <s v="Airport Kiosk"/>
    <n v="7.6"/>
    <n v="1"/>
    <n v="13"/>
    <n v="0"/>
    <n v="0"/>
    <s v="Window"/>
  </r>
  <r>
    <s v="P3227"/>
    <s v="F1365"/>
    <s v="American Airlines"/>
    <x v="7"/>
    <x v="1"/>
    <s v="28,03,2024  04:24:34"/>
    <n v="231"/>
    <s v="On-time"/>
    <n v="1226"/>
    <n v="316.74"/>
    <n v="316.74"/>
    <n v="25"/>
    <s v="Male"/>
    <s v="High"/>
    <x v="2"/>
    <x v="1"/>
    <n v="4"/>
    <s v="Silver"/>
    <s v="Online"/>
    <n v="7.2"/>
    <n v="11"/>
    <n v="80"/>
    <n v="0"/>
    <n v="0"/>
    <s v="Window"/>
  </r>
  <r>
    <s v="P3228"/>
    <s v="F1403"/>
    <s v="JetBlue"/>
    <x v="7"/>
    <x v="7"/>
    <s v="07,09,2023  22:26:35"/>
    <n v="149"/>
    <s v="On-time"/>
    <n v="873"/>
    <n v="195.65"/>
    <n v="195.65"/>
    <n v="76"/>
    <s v="Female"/>
    <s v="High"/>
    <x v="0"/>
    <x v="2"/>
    <n v="5"/>
    <s v="None"/>
    <s v="Online"/>
    <n v="8.1999999999999993"/>
    <n v="2"/>
    <n v="63"/>
    <n v="0"/>
    <n v="0"/>
    <s v="Middle"/>
  </r>
  <r>
    <s v="P3229"/>
    <s v="F870"/>
    <s v="Southwest"/>
    <x v="0"/>
    <x v="5"/>
    <s v="20,02,2024  11:00:45"/>
    <n v="-4"/>
    <s v="On-time"/>
    <n v="879"/>
    <n v="387.38"/>
    <n v="387.38"/>
    <n v="27"/>
    <s v="Male"/>
    <s v="Medium"/>
    <x v="0"/>
    <x v="2"/>
    <n v="2"/>
    <s v="Gold"/>
    <s v="Online"/>
    <n v="6.3"/>
    <n v="10"/>
    <n v="45"/>
    <n v="0"/>
    <n v="0"/>
    <s v="Middle"/>
  </r>
  <r>
    <s v="P3230"/>
    <s v="F1165"/>
    <s v="JetBlue"/>
    <x v="6"/>
    <x v="6"/>
    <s v="12,09,2024  16:06:20"/>
    <n v="195"/>
    <s v="On-time"/>
    <n v="966"/>
    <n v="333.57"/>
    <n v="333.57"/>
    <n v="29"/>
    <s v="Female"/>
    <s v="Medium"/>
    <x v="2"/>
    <x v="0"/>
    <n v="1"/>
    <s v="Gold"/>
    <s v="Airport Kiosk"/>
    <n v="8.5"/>
    <n v="9"/>
    <n v="16"/>
    <n v="0"/>
    <n v="0"/>
    <s v="Window"/>
  </r>
  <r>
    <s v="P3231"/>
    <s v="F53"/>
    <s v="American Airlines"/>
    <x v="7"/>
    <x v="7"/>
    <s v="27,05,2024  20:41:52"/>
    <n v="259"/>
    <s v="On-time"/>
    <n v="799"/>
    <n v="340.75"/>
    <n v="340.75"/>
    <n v="75"/>
    <s v="Female"/>
    <s v="Medium"/>
    <x v="2"/>
    <x v="2"/>
    <n v="1"/>
    <s v="None"/>
    <s v="Online"/>
    <n v="3.4"/>
    <n v="6"/>
    <n v="112"/>
    <n v="0"/>
    <n v="0"/>
    <s v="Aisle"/>
  </r>
  <r>
    <s v="P3232"/>
    <s v="F645"/>
    <s v="JetBlue"/>
    <x v="2"/>
    <x v="6"/>
    <s v="02,08,2023  01:22:43"/>
    <n v="155"/>
    <s v="On-time"/>
    <n v="855"/>
    <n v="333.7"/>
    <n v="333.7"/>
    <n v="32"/>
    <s v="Female"/>
    <s v="Medium"/>
    <x v="3"/>
    <x v="1"/>
    <n v="2"/>
    <s v="None"/>
    <s v="Airport Kiosk"/>
    <n v="5.3"/>
    <n v="8"/>
    <n v="47"/>
    <n v="0"/>
    <n v="0"/>
    <s v="Aisle"/>
  </r>
  <r>
    <s v="P3233"/>
    <s v="F1228"/>
    <s v="Southwest"/>
    <x v="5"/>
    <x v="4"/>
    <s v="28,04,2023  09:42:01"/>
    <n v="217"/>
    <s v="Delayed"/>
    <n v="863"/>
    <n v="285.82"/>
    <n v="285.82"/>
    <n v="41"/>
    <s v="Male"/>
    <s v="Low"/>
    <x v="1"/>
    <x v="1"/>
    <n v="2"/>
    <s v="None"/>
    <s v="Desk"/>
    <n v="6.6"/>
    <n v="10"/>
    <n v="61"/>
    <n v="0"/>
    <n v="1"/>
    <s v="Aisle"/>
  </r>
  <r>
    <s v="P3234"/>
    <s v="F1539"/>
    <s v="Southwest"/>
    <x v="4"/>
    <x v="0"/>
    <s v="01,08,2023  02:20:37"/>
    <n v="129"/>
    <s v="On-time"/>
    <n v="1356"/>
    <n v="323.88"/>
    <n v="323.88"/>
    <n v="43"/>
    <s v="Female"/>
    <s v="Medium"/>
    <x v="3"/>
    <x v="1"/>
    <n v="2"/>
    <s v="None"/>
    <s v="Desk"/>
    <n v="9.6999999999999993"/>
    <n v="4"/>
    <n v="5"/>
    <n v="0"/>
    <n v="1"/>
    <s v="Window"/>
  </r>
  <r>
    <s v="P3235"/>
    <s v="F1158"/>
    <s v="American Airlines"/>
    <x v="4"/>
    <x v="3"/>
    <s v="08,06,2024  21:07:12"/>
    <n v="245"/>
    <s v="On-time"/>
    <n v="1245"/>
    <n v="290.8"/>
    <n v="290.8"/>
    <n v="77"/>
    <s v="Female"/>
    <s v="Low"/>
    <x v="0"/>
    <x v="2"/>
    <n v="0"/>
    <s v="Platinum"/>
    <s v="Online"/>
    <n v="2.7"/>
    <n v="25"/>
    <n v="32"/>
    <n v="0"/>
    <n v="1"/>
    <s v="Window"/>
  </r>
  <r>
    <s v="P3236"/>
    <s v="F1732"/>
    <s v="Southwest"/>
    <x v="0"/>
    <x v="0"/>
    <s v="08,12,2024  05:20:40"/>
    <n v="250"/>
    <s v="On-time"/>
    <n v="1320"/>
    <n v="477.39"/>
    <n v="477.39"/>
    <n v="24"/>
    <s v="Male"/>
    <s v="Medium"/>
    <x v="0"/>
    <x v="1"/>
    <n v="0"/>
    <s v="Silver"/>
    <s v="Airport Kiosk"/>
    <n v="10"/>
    <n v="2"/>
    <n v="19"/>
    <n v="0"/>
    <n v="0"/>
    <s v="Aisle"/>
  </r>
  <r>
    <s v="P3237"/>
    <s v="F1792"/>
    <s v="Delta"/>
    <x v="2"/>
    <x v="1"/>
    <s v="30,04,2023  03:46:34"/>
    <n v="278"/>
    <s v="On-time"/>
    <n v="1247"/>
    <n v="337.09"/>
    <n v="337.09"/>
    <n v="72"/>
    <s v="Male"/>
    <s v="Medium"/>
    <x v="1"/>
    <x v="1"/>
    <n v="1"/>
    <s v="Gold"/>
    <s v="Airport Kiosk"/>
    <n v="8.6"/>
    <n v="16"/>
    <n v="94"/>
    <n v="0"/>
    <n v="0"/>
    <s v="Aisle"/>
  </r>
  <r>
    <s v="P3238"/>
    <s v="F66"/>
    <s v="JetBlue"/>
    <x v="2"/>
    <x v="4"/>
    <s v="06,06,2024  21:29:08"/>
    <n v="186"/>
    <s v="On-time"/>
    <n v="1124"/>
    <n v="244.1"/>
    <n v="244.1"/>
    <n v="20"/>
    <s v="Female"/>
    <s v="Low"/>
    <x v="3"/>
    <x v="0"/>
    <n v="1"/>
    <s v="Silver"/>
    <s v="Desk"/>
    <n v="4.3"/>
    <n v="4"/>
    <n v="11"/>
    <n v="0"/>
    <n v="0"/>
    <s v="Window"/>
  </r>
  <r>
    <s v="P3239"/>
    <s v="F1853"/>
    <s v="United"/>
    <x v="6"/>
    <x v="2"/>
    <s v="12,02,2024  13:57:26"/>
    <n v="115"/>
    <s v="On-time"/>
    <n v="854"/>
    <n v="397.79"/>
    <n v="397.79"/>
    <n v="75"/>
    <s v="Male"/>
    <s v="High"/>
    <x v="0"/>
    <x v="1"/>
    <n v="1"/>
    <s v="None"/>
    <s v="Airport Kiosk"/>
    <n v="6"/>
    <n v="6"/>
    <n v="59"/>
    <n v="0"/>
    <n v="0"/>
    <s v="Middle"/>
  </r>
  <r>
    <s v="P3240"/>
    <s v="F669"/>
    <s v="United"/>
    <x v="4"/>
    <x v="0"/>
    <s v="09,11,2024  23:13:46"/>
    <n v="93"/>
    <s v="On-time"/>
    <n v="984"/>
    <n v="330.53"/>
    <n v="330.53"/>
    <n v="50"/>
    <s v="Female"/>
    <s v="Low"/>
    <x v="1"/>
    <x v="1"/>
    <n v="0"/>
    <s v="Silver"/>
    <s v="Desk"/>
    <n v="6.9"/>
    <n v="10"/>
    <n v="85"/>
    <n v="0"/>
    <n v="0"/>
    <s v="Aisle"/>
  </r>
  <r>
    <s v="P3241"/>
    <s v="F406"/>
    <s v="Delta"/>
    <x v="6"/>
    <x v="1"/>
    <s v="06,03,2024  22:56:52"/>
    <n v="248"/>
    <s v="On-time"/>
    <n v="1114"/>
    <n v="214.81"/>
    <n v="214.81"/>
    <n v="48"/>
    <s v="Male"/>
    <s v="Medium"/>
    <x v="0"/>
    <x v="1"/>
    <n v="2"/>
    <s v="None"/>
    <s v="Desk"/>
    <n v="8.1"/>
    <n v="2"/>
    <n v="88"/>
    <n v="0"/>
    <n v="1"/>
    <s v="Window"/>
  </r>
  <r>
    <s v="P3242"/>
    <s v="F1292"/>
    <s v="American Airlines"/>
    <x v="0"/>
    <x v="4"/>
    <s v="16,11,2024  15:20:00"/>
    <n v="231"/>
    <s v="On-time"/>
    <n v="1734"/>
    <n v="385.98"/>
    <n v="385.98"/>
    <n v="28"/>
    <s v="Female"/>
    <s v="High"/>
    <x v="0"/>
    <x v="1"/>
    <n v="0"/>
    <s v="None"/>
    <s v="Online"/>
    <n v="7.2"/>
    <n v="2"/>
    <n v="41"/>
    <n v="0"/>
    <n v="0"/>
    <s v="Middle"/>
  </r>
  <r>
    <s v="P3243"/>
    <s v="F1009"/>
    <s v="Delta"/>
    <x v="5"/>
    <x v="2"/>
    <s v="09,08,2023  19:57:27"/>
    <n v="121"/>
    <s v="On-time"/>
    <n v="1140"/>
    <n v="284.42"/>
    <n v="284.42"/>
    <n v="21"/>
    <s v="Female"/>
    <s v="Medium"/>
    <x v="0"/>
    <x v="1"/>
    <n v="0"/>
    <s v="None"/>
    <s v="Desk"/>
    <n v="4.9000000000000004"/>
    <n v="3"/>
    <n v="50"/>
    <n v="0"/>
    <n v="0"/>
    <s v="Window"/>
  </r>
  <r>
    <s v="P3244"/>
    <s v="F1782"/>
    <s v="United"/>
    <x v="0"/>
    <x v="4"/>
    <s v="26,11,2023  13:42:12"/>
    <n v="122"/>
    <s v="Delayed"/>
    <n v="1217"/>
    <n v="373.66"/>
    <n v="373.66"/>
    <n v="36"/>
    <s v="Female"/>
    <s v="High"/>
    <x v="1"/>
    <x v="1"/>
    <n v="1"/>
    <s v="None"/>
    <s v="Mobile App"/>
    <n v="5.8"/>
    <n v="3"/>
    <n v="20"/>
    <n v="0"/>
    <n v="0"/>
    <s v="Window"/>
  </r>
  <r>
    <s v="P3245"/>
    <s v="F1427"/>
    <s v="American Airlines"/>
    <x v="5"/>
    <x v="7"/>
    <s v="30,01,2025  09:01:55"/>
    <n v="111"/>
    <s v="Delayed"/>
    <n v="698"/>
    <n v="476.98"/>
    <n v="476.98"/>
    <n v="65"/>
    <s v="Female"/>
    <s v="Medium"/>
    <x v="0"/>
    <x v="0"/>
    <n v="1"/>
    <s v="None"/>
    <s v="Mobile App"/>
    <n v="6.6"/>
    <n v="12"/>
    <n v="88"/>
    <n v="0"/>
    <n v="0"/>
    <s v="Aisle"/>
  </r>
  <r>
    <s v="P3246"/>
    <s v="F19"/>
    <s v="Southwest"/>
    <x v="6"/>
    <x v="0"/>
    <s v="09,09,2024  21:37:06"/>
    <n v="173"/>
    <s v="On-time"/>
    <n v="1085"/>
    <n v="418.87"/>
    <n v="418.87"/>
    <n v="30"/>
    <s v="Male"/>
    <s v="Medium"/>
    <x v="2"/>
    <x v="1"/>
    <n v="0"/>
    <s v="Silver"/>
    <s v="Online"/>
    <n v="6.5"/>
    <n v="6"/>
    <n v="41"/>
    <n v="0"/>
    <n v="0"/>
    <s v="Aisle"/>
  </r>
  <r>
    <s v="P3247"/>
    <s v="F690"/>
    <s v="Delta"/>
    <x v="4"/>
    <x v="2"/>
    <s v="13,03,2025  00:17:21"/>
    <n v="210"/>
    <s v="On-time"/>
    <n v="1489"/>
    <n v="156.99"/>
    <n v="156.99"/>
    <n v="39"/>
    <s v="Male"/>
    <s v="Medium"/>
    <x v="1"/>
    <x v="1"/>
    <n v="4"/>
    <s v="Platinum"/>
    <s v="Desk"/>
    <n v="8.5"/>
    <n v="3"/>
    <n v="77"/>
    <n v="0"/>
    <n v="0"/>
    <s v="Middle"/>
  </r>
  <r>
    <s v="P3248"/>
    <s v="F1490"/>
    <s v="American Airlines"/>
    <x v="4"/>
    <x v="1"/>
    <s v="08,02,2024  10:37:49"/>
    <n v="232"/>
    <s v="On-time"/>
    <n v="1183"/>
    <n v="188.37"/>
    <n v="188.37"/>
    <n v="67"/>
    <s v="Female"/>
    <s v="Medium"/>
    <x v="1"/>
    <x v="1"/>
    <n v="2"/>
    <s v="None"/>
    <s v="Mobile App"/>
    <n v="7.7"/>
    <n v="12"/>
    <n v="43"/>
    <n v="0"/>
    <n v="0"/>
    <s v="Window"/>
  </r>
  <r>
    <s v="P3249"/>
    <s v="F1890"/>
    <s v="American Airlines"/>
    <x v="1"/>
    <x v="7"/>
    <s v="18,10,2023  22:58:33"/>
    <n v="166"/>
    <s v="Cancelled"/>
    <n v="1346"/>
    <n v="311.97000000000003"/>
    <n v="311.97000000000003"/>
    <n v="38"/>
    <s v="Female"/>
    <s v="Medium"/>
    <x v="2"/>
    <x v="0"/>
    <n v="1"/>
    <s v="None"/>
    <s v="Desk"/>
    <n v="9"/>
    <n v="0"/>
    <n v="32"/>
    <n v="0"/>
    <n v="0"/>
    <s v="Aisle"/>
  </r>
  <r>
    <s v="P3250"/>
    <s v="F1115"/>
    <s v="JetBlue"/>
    <x v="0"/>
    <x v="7"/>
    <s v="26,04,2023  16:33:22"/>
    <n v="173"/>
    <s v="On-time"/>
    <n v="1363"/>
    <n v="393.12"/>
    <n v="393.12"/>
    <n v="54"/>
    <s v="Female"/>
    <s v="Medium"/>
    <x v="1"/>
    <x v="0"/>
    <n v="1"/>
    <s v="Silver"/>
    <s v="Airport Kiosk"/>
    <n v="5.4"/>
    <n v="1"/>
    <n v="45"/>
    <n v="0"/>
    <n v="0"/>
    <s v="Window"/>
  </r>
  <r>
    <s v="P3251"/>
    <s v="F111"/>
    <s v="Southwest"/>
    <x v="2"/>
    <x v="0"/>
    <s v="21,07,2024  14:23:13"/>
    <n v="253"/>
    <s v="On-time"/>
    <n v="912"/>
    <n v="273.72000000000003"/>
    <n v="273.72000000000003"/>
    <n v="26"/>
    <s v="Female"/>
    <s v="Medium"/>
    <x v="3"/>
    <x v="0"/>
    <n v="1"/>
    <s v="Gold"/>
    <s v="Online"/>
    <n v="4.5999999999999996"/>
    <n v="30"/>
    <n v="77"/>
    <n v="0"/>
    <n v="0"/>
    <s v="Window"/>
  </r>
  <r>
    <s v="P3252"/>
    <s v="F598"/>
    <s v="JetBlue"/>
    <x v="6"/>
    <x v="1"/>
    <s v="28,03,2024  16:54:08"/>
    <n v="210"/>
    <s v="On-time"/>
    <n v="375"/>
    <n v="403.88"/>
    <n v="403.88"/>
    <n v="73"/>
    <s v="Female"/>
    <s v="Low"/>
    <x v="2"/>
    <x v="2"/>
    <n v="0"/>
    <s v="Gold"/>
    <s v="Online"/>
    <n v="7.9"/>
    <n v="5"/>
    <n v="47"/>
    <n v="0"/>
    <n v="0"/>
    <s v="Middle"/>
  </r>
  <r>
    <s v="P3253"/>
    <s v="F1630"/>
    <s v="Delta"/>
    <x v="6"/>
    <x v="5"/>
    <s v="28,11,2023  13:04:48"/>
    <n v="187"/>
    <s v="On-time"/>
    <n v="885"/>
    <n v="276.07"/>
    <n v="276.07"/>
    <n v="76"/>
    <s v="Male"/>
    <s v="Low"/>
    <x v="1"/>
    <x v="1"/>
    <n v="0"/>
    <s v="None"/>
    <s v="Mobile App"/>
    <n v="9.3000000000000007"/>
    <n v="18"/>
    <n v="30"/>
    <n v="0"/>
    <n v="1"/>
    <s v="Aisle"/>
  </r>
  <r>
    <s v="P3254"/>
    <s v="F2000"/>
    <s v="Delta"/>
    <x v="5"/>
    <x v="7"/>
    <s v="16,06,2024  04:59:56"/>
    <n v="141"/>
    <s v="On-time"/>
    <n v="1400"/>
    <n v="304.17"/>
    <n v="304.17"/>
    <n v="21"/>
    <s v="Female"/>
    <s v="Medium"/>
    <x v="3"/>
    <x v="1"/>
    <n v="1"/>
    <s v="None"/>
    <s v="Mobile App"/>
    <n v="4.5"/>
    <n v="16"/>
    <n v="19"/>
    <n v="0"/>
    <n v="0"/>
    <s v="Middle"/>
  </r>
  <r>
    <s v="P3255"/>
    <s v="F805"/>
    <s v="JetBlue"/>
    <x v="0"/>
    <x v="2"/>
    <s v="10,03,2025  15:55:34"/>
    <n v="161"/>
    <s v="On-time"/>
    <n v="1248"/>
    <n v="208.2"/>
    <n v="208.2"/>
    <n v="49"/>
    <s v="Female"/>
    <s v="High"/>
    <x v="1"/>
    <x v="1"/>
    <n v="1"/>
    <s v="Platinum"/>
    <s v="Mobile App"/>
    <n v="7.5"/>
    <n v="5"/>
    <n v="22"/>
    <n v="0"/>
    <n v="0"/>
    <s v="Aisle"/>
  </r>
  <r>
    <s v="P3256"/>
    <s v="F163"/>
    <s v="American Airlines"/>
    <x v="4"/>
    <x v="3"/>
    <s v="19,09,2024  09:08:48"/>
    <n v="126"/>
    <s v="On-time"/>
    <n v="1155"/>
    <n v="335.86"/>
    <n v="335.86"/>
    <n v="69"/>
    <s v="Female"/>
    <s v="Medium"/>
    <x v="0"/>
    <x v="1"/>
    <n v="1"/>
    <s v="None"/>
    <s v="Desk"/>
    <n v="4.4000000000000004"/>
    <n v="21"/>
    <n v="51"/>
    <n v="0"/>
    <n v="1"/>
    <s v="Window"/>
  </r>
  <r>
    <s v="P3257"/>
    <s v="F605"/>
    <s v="JetBlue"/>
    <x v="2"/>
    <x v="4"/>
    <s v="15,07,2024  12:22:01"/>
    <n v="216"/>
    <s v="Delayed"/>
    <n v="1095"/>
    <n v="253.17"/>
    <n v="253.17"/>
    <n v="66"/>
    <s v="Female"/>
    <s v="Medium"/>
    <x v="0"/>
    <x v="2"/>
    <n v="0"/>
    <s v="Silver"/>
    <s v="Mobile App"/>
    <n v="7.3"/>
    <n v="5"/>
    <n v="58"/>
    <n v="0"/>
    <n v="0"/>
    <s v="Middle"/>
  </r>
  <r>
    <s v="P3258"/>
    <s v="F1712"/>
    <s v="United"/>
    <x v="7"/>
    <x v="0"/>
    <s v="15,10,2023  01:14:27"/>
    <n v="143"/>
    <s v="On-time"/>
    <n v="1423"/>
    <n v="405.58"/>
    <n v="405.58"/>
    <n v="61"/>
    <s v="Male"/>
    <s v="Low"/>
    <x v="2"/>
    <x v="2"/>
    <n v="2"/>
    <s v="Platinum"/>
    <s v="Online"/>
    <n v="7.3"/>
    <n v="4"/>
    <n v="68"/>
    <n v="0"/>
    <n v="0"/>
    <s v="Aisle"/>
  </r>
  <r>
    <s v="P3259"/>
    <s v="F1713"/>
    <s v="Southwest"/>
    <x v="7"/>
    <x v="6"/>
    <s v="29,01,2024  22:56:11"/>
    <n v="222"/>
    <s v="On-time"/>
    <n v="900"/>
    <n v="519.83000000000004"/>
    <n v="519.83000000000004"/>
    <n v="45"/>
    <s v="Male"/>
    <s v="Medium"/>
    <x v="2"/>
    <x v="1"/>
    <n v="1"/>
    <s v="None"/>
    <s v="Online"/>
    <n v="9"/>
    <n v="2"/>
    <n v="93"/>
    <n v="0"/>
    <n v="0"/>
    <s v="Middle"/>
  </r>
  <r>
    <s v="P3260"/>
    <s v="F1193"/>
    <s v="Southwest"/>
    <x v="5"/>
    <x v="5"/>
    <s v="10,03,2025  08:25:38"/>
    <n v="200"/>
    <s v="Cancelled"/>
    <n v="1321"/>
    <n v="502.85"/>
    <n v="502.85"/>
    <n v="48"/>
    <s v="Female"/>
    <s v="Medium"/>
    <x v="0"/>
    <x v="0"/>
    <n v="1"/>
    <s v="None"/>
    <s v="Mobile App"/>
    <n v="4"/>
    <n v="12"/>
    <n v="60"/>
    <n v="0"/>
    <n v="0"/>
    <s v="Aisle"/>
  </r>
  <r>
    <s v="P3261"/>
    <s v="F1894"/>
    <s v="Delta"/>
    <x v="0"/>
    <x v="7"/>
    <s v="15,02,2025  17:48:48"/>
    <n v="199"/>
    <s v="On-time"/>
    <n v="1772"/>
    <n v="178.85"/>
    <n v="178.85"/>
    <n v="23"/>
    <s v="Male"/>
    <s v="Medium"/>
    <x v="3"/>
    <x v="3"/>
    <n v="0"/>
    <s v="Platinum"/>
    <s v="Online"/>
    <n v="6.3"/>
    <n v="8"/>
    <n v="108"/>
    <n v="0"/>
    <n v="0"/>
    <s v="Aisle"/>
  </r>
  <r>
    <s v="P3262"/>
    <s v="F523"/>
    <s v="JetBlue"/>
    <x v="7"/>
    <x v="7"/>
    <s v="24,08,2023  21:39:40"/>
    <n v="274"/>
    <s v="On-time"/>
    <n v="1258"/>
    <n v="290.36"/>
    <n v="290.36"/>
    <n v="48"/>
    <s v="Male"/>
    <s v="Low"/>
    <x v="2"/>
    <x v="1"/>
    <n v="1"/>
    <s v="Silver"/>
    <s v="Desk"/>
    <n v="8.3000000000000007"/>
    <n v="7"/>
    <n v="30"/>
    <n v="0"/>
    <n v="0"/>
    <s v="Aisle"/>
  </r>
  <r>
    <s v="P3263"/>
    <s v="F1001"/>
    <s v="United"/>
    <x v="6"/>
    <x v="6"/>
    <s v="15,01,2025  18:17:01"/>
    <n v="168"/>
    <s v="On-time"/>
    <n v="1251"/>
    <n v="246.08"/>
    <n v="246.08"/>
    <n v="59"/>
    <s v="Female"/>
    <s v="Low"/>
    <x v="0"/>
    <x v="2"/>
    <n v="2"/>
    <s v="None"/>
    <s v="Online"/>
    <n v="4.9000000000000004"/>
    <n v="1"/>
    <n v="95"/>
    <n v="0"/>
    <n v="0"/>
    <s v="Aisle"/>
  </r>
  <r>
    <s v="P3264"/>
    <s v="F1436"/>
    <s v="Southwest"/>
    <x v="7"/>
    <x v="7"/>
    <s v="06,11,2024  18:44:52"/>
    <n v="153"/>
    <s v="On-time"/>
    <n v="1294"/>
    <n v="153.59"/>
    <n v="153.59"/>
    <n v="69"/>
    <s v="Female"/>
    <s v="Medium"/>
    <x v="2"/>
    <x v="0"/>
    <n v="1"/>
    <s v="Gold"/>
    <s v="Airport Kiosk"/>
    <n v="7.7"/>
    <n v="3"/>
    <n v="63"/>
    <n v="0"/>
    <n v="0"/>
    <s v="Middle"/>
  </r>
  <r>
    <s v="P3265"/>
    <s v="F290"/>
    <s v="American Airlines"/>
    <x v="7"/>
    <x v="7"/>
    <s v="11,12,2024  00:14:45"/>
    <n v="345"/>
    <s v="On-time"/>
    <n v="1111"/>
    <n v="302.64"/>
    <n v="302.64"/>
    <n v="23"/>
    <s v="Female"/>
    <s v="Medium"/>
    <x v="3"/>
    <x v="2"/>
    <n v="0"/>
    <s v="Silver"/>
    <s v="Desk"/>
    <n v="7.1"/>
    <n v="29"/>
    <n v="105"/>
    <n v="0"/>
    <n v="0"/>
    <s v="Window"/>
  </r>
  <r>
    <s v="P3266"/>
    <s v="F1563"/>
    <s v="United"/>
    <x v="2"/>
    <x v="3"/>
    <s v="09,06,2023  00:58:12"/>
    <n v="102"/>
    <s v="On-time"/>
    <n v="1614"/>
    <n v="344.47"/>
    <n v="344.47"/>
    <n v="61"/>
    <s v="Female"/>
    <s v="Low"/>
    <x v="2"/>
    <x v="0"/>
    <n v="1"/>
    <s v="Gold"/>
    <s v="Mobile App"/>
    <n v="8"/>
    <n v="1"/>
    <n v="82"/>
    <n v="0"/>
    <n v="0"/>
    <s v="Window"/>
  </r>
  <r>
    <s v="P3267"/>
    <s v="F1724"/>
    <s v="Southwest"/>
    <x v="5"/>
    <x v="2"/>
    <s v="15,12,2024  04:04:31"/>
    <n v="181"/>
    <s v="Delayed"/>
    <n v="961"/>
    <n v="387.26"/>
    <n v="387.26"/>
    <n v="79"/>
    <s v="Male"/>
    <s v="Low"/>
    <x v="2"/>
    <x v="2"/>
    <n v="0"/>
    <s v="Silver"/>
    <s v="Online"/>
    <n v="8.4"/>
    <n v="6"/>
    <n v="52"/>
    <n v="0"/>
    <n v="0"/>
    <s v="Aisle"/>
  </r>
  <r>
    <s v="P3268"/>
    <s v="F470"/>
    <s v="Southwest"/>
    <x v="6"/>
    <x v="5"/>
    <s v="02,07,2024  09:22:02"/>
    <n v="124"/>
    <s v="On-time"/>
    <n v="1768"/>
    <n v="378.87"/>
    <n v="378.87"/>
    <n v="58"/>
    <s v="Female"/>
    <s v="High"/>
    <x v="2"/>
    <x v="1"/>
    <n v="1"/>
    <s v="Gold"/>
    <s v="Airport Kiosk"/>
    <n v="6"/>
    <n v="1"/>
    <n v="12"/>
    <n v="0"/>
    <n v="0"/>
    <s v="Aisle"/>
  </r>
  <r>
    <s v="P3269"/>
    <s v="F994"/>
    <s v="JetBlue"/>
    <x v="0"/>
    <x v="0"/>
    <s v="11,03,2025  01:09:58"/>
    <n v="106"/>
    <s v="On-time"/>
    <n v="368"/>
    <n v="319.54000000000002"/>
    <n v="319.54000000000002"/>
    <n v="32"/>
    <s v="Male"/>
    <s v="Medium"/>
    <x v="2"/>
    <x v="1"/>
    <n v="1"/>
    <s v="Silver"/>
    <s v="Airport Kiosk"/>
    <n v="5.9"/>
    <n v="5"/>
    <n v="48"/>
    <n v="0"/>
    <n v="1"/>
    <s v="Aisle"/>
  </r>
  <r>
    <s v="P3270"/>
    <s v="F1590"/>
    <s v="Southwest"/>
    <x v="2"/>
    <x v="6"/>
    <s v="11,12,2024  15:24:19"/>
    <n v="164"/>
    <s v="On-time"/>
    <n v="1175"/>
    <n v="303.35000000000002"/>
    <n v="303.35000000000002"/>
    <n v="36"/>
    <s v="Male"/>
    <s v="High"/>
    <x v="1"/>
    <x v="3"/>
    <n v="0"/>
    <s v="None"/>
    <s v="Online"/>
    <n v="8.5"/>
    <n v="18"/>
    <n v="79"/>
    <n v="0"/>
    <n v="0"/>
    <s v="Aisle"/>
  </r>
  <r>
    <s v="P3271"/>
    <s v="F359"/>
    <s v="United"/>
    <x v="7"/>
    <x v="7"/>
    <s v="07,10,2024  20:06:37"/>
    <n v="264"/>
    <s v="Delayed"/>
    <n v="1001"/>
    <n v="454.51"/>
    <n v="454.51"/>
    <n v="74"/>
    <s v="Male"/>
    <s v="Medium"/>
    <x v="3"/>
    <x v="1"/>
    <n v="1"/>
    <s v="None"/>
    <s v="Airport Kiosk"/>
    <n v="6.9"/>
    <n v="3"/>
    <n v="20"/>
    <n v="0"/>
    <n v="0"/>
    <s v="Aisle"/>
  </r>
  <r>
    <s v="P3272"/>
    <s v="F524"/>
    <s v="United"/>
    <x v="0"/>
    <x v="0"/>
    <s v="29,01,2025  05:24:42"/>
    <n v="165"/>
    <s v="On-time"/>
    <n v="973"/>
    <n v="396.79"/>
    <n v="396.79"/>
    <n v="36"/>
    <s v="Female"/>
    <s v="Low"/>
    <x v="3"/>
    <x v="3"/>
    <n v="1"/>
    <s v="None"/>
    <s v="Airport Kiosk"/>
    <n v="5.7"/>
    <n v="4"/>
    <n v="34"/>
    <n v="0"/>
    <n v="0"/>
    <s v="Aisle"/>
  </r>
  <r>
    <s v="P3273"/>
    <s v="F15"/>
    <s v="JetBlue"/>
    <x v="4"/>
    <x v="2"/>
    <s v="25,09,2023  01:47:49"/>
    <n v="169"/>
    <s v="On-time"/>
    <n v="641"/>
    <n v="528"/>
    <n v="528"/>
    <n v="57"/>
    <s v="Female"/>
    <s v="Low"/>
    <x v="1"/>
    <x v="1"/>
    <n v="0"/>
    <s v="Silver"/>
    <s v="Airport Kiosk"/>
    <n v="8.4"/>
    <n v="0"/>
    <n v="52"/>
    <n v="0"/>
    <n v="0"/>
    <s v="Window"/>
  </r>
  <r>
    <s v="P3274"/>
    <s v="F276"/>
    <s v="United"/>
    <x v="7"/>
    <x v="2"/>
    <s v="26,05,2023  07:33:32"/>
    <n v="205"/>
    <s v="On-time"/>
    <n v="1410"/>
    <n v="166.25"/>
    <n v="166.25"/>
    <n v="27"/>
    <s v="Male"/>
    <s v="Medium"/>
    <x v="1"/>
    <x v="2"/>
    <n v="1"/>
    <s v="Silver"/>
    <s v="Online"/>
    <n v="6"/>
    <n v="13"/>
    <n v="78"/>
    <n v="0"/>
    <n v="0"/>
    <s v="Window"/>
  </r>
  <r>
    <s v="P3275"/>
    <s v="F1501"/>
    <s v="United"/>
    <x v="6"/>
    <x v="1"/>
    <s v="29,08,2024  17:28:26"/>
    <n v="190"/>
    <s v="On-time"/>
    <n v="943"/>
    <n v="265.5"/>
    <n v="265.5"/>
    <n v="56"/>
    <s v="Female"/>
    <s v="Medium"/>
    <x v="1"/>
    <x v="1"/>
    <n v="0"/>
    <s v="None"/>
    <s v="Airport Kiosk"/>
    <n v="7.5"/>
    <n v="10"/>
    <n v="0"/>
    <n v="0"/>
    <n v="0"/>
    <s v="Aisle"/>
  </r>
  <r>
    <s v="P3276"/>
    <s v="F1762"/>
    <s v="Delta"/>
    <x v="2"/>
    <x v="0"/>
    <s v="28,10,2024  07:57:47"/>
    <n v="287"/>
    <s v="On-time"/>
    <n v="1117"/>
    <n v="332.31"/>
    <n v="332.31"/>
    <n v="77"/>
    <s v="Male"/>
    <s v="Medium"/>
    <x v="2"/>
    <x v="1"/>
    <n v="1"/>
    <s v="None"/>
    <s v="Online"/>
    <n v="6.5"/>
    <n v="5"/>
    <n v="8"/>
    <n v="0"/>
    <n v="0"/>
    <s v="Window"/>
  </r>
  <r>
    <s v="P3277"/>
    <s v="F586"/>
    <s v="JetBlue"/>
    <x v="2"/>
    <x v="6"/>
    <s v="12,03,2025  21:02:25"/>
    <n v="300"/>
    <s v="On-time"/>
    <n v="776"/>
    <n v="415.36"/>
    <n v="415.36"/>
    <n v="27"/>
    <s v="Female"/>
    <s v="Medium"/>
    <x v="2"/>
    <x v="0"/>
    <n v="0"/>
    <s v="Gold"/>
    <s v="Airport Kiosk"/>
    <n v="5.5"/>
    <n v="24"/>
    <n v="94"/>
    <n v="0"/>
    <n v="0"/>
    <s v="Middle"/>
  </r>
  <r>
    <s v="P3278"/>
    <s v="F1822"/>
    <s v="American Airlines"/>
    <x v="0"/>
    <x v="5"/>
    <s v="10,12,2023  11:41:21"/>
    <n v="128"/>
    <s v="Delayed"/>
    <n v="814"/>
    <n v="313.47000000000003"/>
    <n v="313.47000000000003"/>
    <n v="73"/>
    <s v="Female"/>
    <s v="Low"/>
    <x v="0"/>
    <x v="2"/>
    <n v="0"/>
    <s v="Silver"/>
    <s v="Mobile App"/>
    <n v="4.8"/>
    <n v="3"/>
    <n v="44"/>
    <n v="0"/>
    <n v="0"/>
    <s v="Middle"/>
  </r>
  <r>
    <s v="P3279"/>
    <s v="F482"/>
    <s v="Southwest"/>
    <x v="3"/>
    <x v="1"/>
    <s v="30,06,2023  01:17:21"/>
    <n v="289"/>
    <s v="On-time"/>
    <n v="1611"/>
    <n v="235.62"/>
    <n v="235.62"/>
    <n v="43"/>
    <s v="Female"/>
    <s v="High"/>
    <x v="0"/>
    <x v="1"/>
    <n v="1"/>
    <s v="Gold"/>
    <s v="Online"/>
    <n v="6.5"/>
    <n v="30"/>
    <n v="49"/>
    <n v="0"/>
    <n v="0"/>
    <s v="Middle"/>
  </r>
  <r>
    <s v="P3280"/>
    <s v="F983"/>
    <s v="United"/>
    <x v="2"/>
    <x v="0"/>
    <s v="15,08,2024  18:30:19"/>
    <n v="171"/>
    <s v="On-time"/>
    <n v="831"/>
    <n v="281.97000000000003"/>
    <n v="281.97000000000003"/>
    <n v="20"/>
    <s v="Female"/>
    <s v="Medium"/>
    <x v="1"/>
    <x v="3"/>
    <n v="1"/>
    <s v="Platinum"/>
    <s v="Desk"/>
    <n v="5.8"/>
    <n v="6"/>
    <n v="93"/>
    <n v="0"/>
    <n v="0"/>
    <s v="Window"/>
  </r>
  <r>
    <s v="P3281"/>
    <s v="F68"/>
    <s v="United"/>
    <x v="2"/>
    <x v="7"/>
    <s v="19,08,2024  00:03:42"/>
    <n v="239"/>
    <s v="On-time"/>
    <n v="845"/>
    <n v="520.30999999999995"/>
    <n v="520.30999999999995"/>
    <n v="69"/>
    <s v="Female"/>
    <s v="Low"/>
    <x v="1"/>
    <x v="1"/>
    <n v="1"/>
    <s v="None"/>
    <s v="Online"/>
    <n v="5.7"/>
    <n v="7"/>
    <n v="114"/>
    <n v="0"/>
    <n v="0"/>
    <s v="Aisle"/>
  </r>
  <r>
    <s v="P3282"/>
    <s v="F858"/>
    <s v="Delta"/>
    <x v="0"/>
    <x v="5"/>
    <s v="27,08,2023  07:58:42"/>
    <n v="198"/>
    <s v="On-time"/>
    <n v="724"/>
    <n v="297.77"/>
    <n v="297.77"/>
    <n v="74"/>
    <s v="Female"/>
    <s v="Low"/>
    <x v="0"/>
    <x v="1"/>
    <n v="0"/>
    <s v="None"/>
    <s v="Airport Kiosk"/>
    <n v="7.1"/>
    <n v="5"/>
    <n v="39"/>
    <n v="0"/>
    <n v="1"/>
    <s v="Middle"/>
  </r>
  <r>
    <s v="P3283"/>
    <s v="F393"/>
    <s v="Southwest"/>
    <x v="7"/>
    <x v="5"/>
    <s v="09,06,2023  21:36:26"/>
    <n v="123"/>
    <s v="On-time"/>
    <n v="929"/>
    <n v="385.87"/>
    <n v="385.87"/>
    <n v="32"/>
    <s v="Male"/>
    <s v="Medium"/>
    <x v="1"/>
    <x v="3"/>
    <n v="0"/>
    <s v="None"/>
    <s v="Online"/>
    <n v="5.8"/>
    <n v="4"/>
    <n v="119"/>
    <n v="0"/>
    <n v="0"/>
    <s v="Middle"/>
  </r>
  <r>
    <s v="P3284"/>
    <s v="F206"/>
    <s v="United"/>
    <x v="0"/>
    <x v="1"/>
    <s v="08,12,2024  11:05:33"/>
    <n v="226"/>
    <s v="On-time"/>
    <n v="1314"/>
    <n v="202.89"/>
    <n v="202.89"/>
    <n v="53"/>
    <s v="Female"/>
    <s v="Low"/>
    <x v="2"/>
    <x v="1"/>
    <n v="2"/>
    <s v="Silver"/>
    <s v="Mobile App"/>
    <n v="8.5"/>
    <n v="30"/>
    <n v="70"/>
    <n v="0"/>
    <n v="0"/>
    <s v="Middle"/>
  </r>
  <r>
    <s v="P3285"/>
    <s v="F1647"/>
    <s v="Southwest"/>
    <x v="6"/>
    <x v="3"/>
    <s v="27,11,2024  19:39:52"/>
    <n v="230"/>
    <s v="On-time"/>
    <n v="1393"/>
    <n v="260.64"/>
    <n v="260.64"/>
    <n v="45"/>
    <s v="Female"/>
    <s v="Medium"/>
    <x v="1"/>
    <x v="1"/>
    <n v="0"/>
    <s v="Platinum"/>
    <s v="Airport Kiosk"/>
    <n v="7.5"/>
    <n v="4"/>
    <n v="37"/>
    <n v="0"/>
    <n v="1"/>
    <s v="Middle"/>
  </r>
  <r>
    <s v="P3286"/>
    <s v="F1676"/>
    <s v="Delta"/>
    <x v="1"/>
    <x v="5"/>
    <s v="23,11,2023  23:30:19"/>
    <n v="202"/>
    <s v="Delayed"/>
    <n v="1494"/>
    <n v="504.13"/>
    <n v="504.13"/>
    <n v="67"/>
    <s v="Male"/>
    <s v="Medium"/>
    <x v="1"/>
    <x v="1"/>
    <n v="1"/>
    <s v="None"/>
    <s v="Online"/>
    <n v="5"/>
    <n v="18"/>
    <n v="66"/>
    <n v="0"/>
    <n v="0"/>
    <s v="Aisle"/>
  </r>
  <r>
    <s v="P3287"/>
    <s v="F1710"/>
    <s v="United"/>
    <x v="4"/>
    <x v="7"/>
    <s v="10,04,2024  23:56:04"/>
    <n v="203"/>
    <s v="On-time"/>
    <n v="1637"/>
    <n v="209.27"/>
    <n v="209.27"/>
    <n v="28"/>
    <s v="Male"/>
    <s v="Medium"/>
    <x v="2"/>
    <x v="1"/>
    <n v="1"/>
    <s v="None"/>
    <s v="Mobile App"/>
    <n v="6.9"/>
    <n v="6"/>
    <n v="79"/>
    <n v="1"/>
    <n v="0"/>
    <s v="Aisle"/>
  </r>
  <r>
    <s v="P3288"/>
    <s v="F1162"/>
    <s v="Delta"/>
    <x v="5"/>
    <x v="1"/>
    <s v="24,09,2024  17:41:23"/>
    <n v="198"/>
    <s v="On-time"/>
    <n v="1093"/>
    <n v="580.74"/>
    <n v="580.74"/>
    <n v="18"/>
    <s v="Male"/>
    <s v="Low"/>
    <x v="3"/>
    <x v="1"/>
    <n v="0"/>
    <s v="Silver"/>
    <s v="Airport Kiosk"/>
    <n v="6.5"/>
    <n v="16"/>
    <n v="26"/>
    <n v="1"/>
    <n v="0"/>
    <s v="Aisle"/>
  </r>
  <r>
    <s v="P3289"/>
    <s v="F763"/>
    <s v="Delta"/>
    <x v="2"/>
    <x v="7"/>
    <s v="26,09,2023  02:07:27"/>
    <n v="166"/>
    <s v="On-time"/>
    <n v="1009"/>
    <n v="201.5"/>
    <n v="201.5"/>
    <n v="24"/>
    <s v="Female"/>
    <s v="Low"/>
    <x v="0"/>
    <x v="1"/>
    <n v="0"/>
    <s v="None"/>
    <s v="Airport Kiosk"/>
    <n v="8.5"/>
    <n v="22"/>
    <n v="106"/>
    <n v="0"/>
    <n v="0"/>
    <s v="Middle"/>
  </r>
  <r>
    <s v="P3290"/>
    <s v="F73"/>
    <s v="JetBlue"/>
    <x v="3"/>
    <x v="6"/>
    <s v="18,07,2024  07:43:09"/>
    <n v="207"/>
    <s v="Delayed"/>
    <n v="1674"/>
    <n v="344.15"/>
    <n v="344.15"/>
    <n v="45"/>
    <s v="Male"/>
    <s v="High"/>
    <x v="3"/>
    <x v="1"/>
    <n v="0"/>
    <s v="None"/>
    <s v="Mobile App"/>
    <n v="7.1"/>
    <n v="2"/>
    <n v="86"/>
    <n v="0"/>
    <n v="0"/>
    <s v="Middle"/>
  </r>
  <r>
    <s v="P3291"/>
    <s v="F1240"/>
    <s v="Delta"/>
    <x v="0"/>
    <x v="1"/>
    <s v="10,10,2024  02:58:50"/>
    <n v="93"/>
    <s v="On-time"/>
    <n v="1116"/>
    <n v="250.33"/>
    <n v="250.33"/>
    <n v="76"/>
    <s v="Male"/>
    <s v="Low"/>
    <x v="0"/>
    <x v="1"/>
    <n v="2"/>
    <s v="Platinum"/>
    <s v="Mobile App"/>
    <n v="5.2"/>
    <n v="6"/>
    <n v="59"/>
    <n v="0"/>
    <n v="0"/>
    <s v="Window"/>
  </r>
  <r>
    <s v="P3292"/>
    <s v="F1358"/>
    <s v="United"/>
    <x v="5"/>
    <x v="6"/>
    <s v="29,12,2023  17:36:54"/>
    <n v="136"/>
    <s v="On-time"/>
    <n v="1411"/>
    <n v="171.46"/>
    <n v="171.46"/>
    <n v="18"/>
    <s v="Female"/>
    <s v="Medium"/>
    <x v="2"/>
    <x v="0"/>
    <n v="2"/>
    <s v="None"/>
    <s v="Desk"/>
    <n v="7.8"/>
    <n v="5"/>
    <n v="41"/>
    <n v="0"/>
    <n v="0"/>
    <s v="Aisle"/>
  </r>
  <r>
    <s v="P3293"/>
    <s v="F1634"/>
    <s v="American Airlines"/>
    <x v="0"/>
    <x v="5"/>
    <s v="25,09,2023  00:30:10"/>
    <n v="223"/>
    <s v="On-time"/>
    <n v="1035"/>
    <n v="260.58"/>
    <n v="260.58"/>
    <n v="40"/>
    <s v="Female"/>
    <s v="Low"/>
    <x v="2"/>
    <x v="1"/>
    <n v="1"/>
    <s v="Platinum"/>
    <s v="Airport Kiosk"/>
    <n v="8.6"/>
    <n v="6"/>
    <n v="93"/>
    <n v="0"/>
    <n v="1"/>
    <s v="Middle"/>
  </r>
  <r>
    <s v="P3294"/>
    <s v="F848"/>
    <s v="Southwest"/>
    <x v="7"/>
    <x v="1"/>
    <s v="07,05,2023  08:18:29"/>
    <n v="160"/>
    <s v="On-time"/>
    <n v="1085"/>
    <n v="181.02"/>
    <n v="181.02"/>
    <n v="55"/>
    <s v="Male"/>
    <s v="High"/>
    <x v="3"/>
    <x v="2"/>
    <n v="1"/>
    <s v="Platinum"/>
    <s v="Mobile App"/>
    <n v="9.1999999999999993"/>
    <n v="14"/>
    <n v="50"/>
    <n v="0"/>
    <n v="0"/>
    <s v="Window"/>
  </r>
  <r>
    <s v="P3295"/>
    <s v="F79"/>
    <s v="United"/>
    <x v="4"/>
    <x v="4"/>
    <s v="28,07,2023  18:32:16"/>
    <n v="97"/>
    <s v="Cancelled"/>
    <n v="836"/>
    <n v="465.59"/>
    <n v="465.59"/>
    <n v="34"/>
    <s v="Female"/>
    <s v="Medium"/>
    <x v="3"/>
    <x v="1"/>
    <n v="1"/>
    <s v="None"/>
    <s v="Desk"/>
    <n v="6.9"/>
    <n v="14"/>
    <n v="79"/>
    <n v="0"/>
    <n v="0"/>
    <s v="Aisle"/>
  </r>
  <r>
    <s v="P3296"/>
    <s v="F127"/>
    <s v="Delta"/>
    <x v="2"/>
    <x v="7"/>
    <s v="17,10,2023  15:38:14"/>
    <n v="197"/>
    <s v="On-time"/>
    <n v="1170"/>
    <n v="152.63"/>
    <n v="152.63"/>
    <n v="68"/>
    <s v="Male"/>
    <s v="Low"/>
    <x v="0"/>
    <x v="1"/>
    <n v="1"/>
    <s v="Silver"/>
    <s v="Mobile App"/>
    <n v="7"/>
    <n v="25"/>
    <n v="115"/>
    <n v="0"/>
    <n v="0"/>
    <s v="Middle"/>
  </r>
  <r>
    <s v="P3297"/>
    <s v="F510"/>
    <s v="United"/>
    <x v="4"/>
    <x v="2"/>
    <s v="27,06,2023  19:06:44"/>
    <n v="238"/>
    <s v="On-time"/>
    <n v="1288"/>
    <n v="269.23"/>
    <n v="269.23"/>
    <n v="31"/>
    <s v="Female"/>
    <s v="Medium"/>
    <x v="0"/>
    <x v="1"/>
    <n v="0"/>
    <s v="Silver"/>
    <s v="Desk"/>
    <n v="7.9"/>
    <n v="3"/>
    <n v="48"/>
    <n v="0"/>
    <n v="0"/>
    <s v="Aisle"/>
  </r>
  <r>
    <s v="P3298"/>
    <s v="F458"/>
    <s v="JetBlue"/>
    <x v="1"/>
    <x v="1"/>
    <s v="13,09,2023  19:03:50"/>
    <n v="134"/>
    <s v="On-time"/>
    <n v="1191"/>
    <n v="465.72"/>
    <n v="465.72"/>
    <n v="76"/>
    <s v="Male"/>
    <s v="High"/>
    <x v="3"/>
    <x v="1"/>
    <n v="1"/>
    <s v="None"/>
    <s v="Airport Kiosk"/>
    <n v="7.4"/>
    <n v="13"/>
    <n v="112"/>
    <n v="0"/>
    <n v="0"/>
    <s v="Window"/>
  </r>
  <r>
    <s v="P3299"/>
    <s v="F617"/>
    <s v="American Airlines"/>
    <x v="3"/>
    <x v="2"/>
    <s v="21,09,2024  00:29:51"/>
    <n v="104"/>
    <s v="On-time"/>
    <n v="923"/>
    <n v="471.35"/>
    <n v="471.35"/>
    <n v="30"/>
    <s v="Female"/>
    <s v="Medium"/>
    <x v="1"/>
    <x v="1"/>
    <n v="0"/>
    <s v="None"/>
    <s v="Airport Kiosk"/>
    <n v="10"/>
    <n v="3"/>
    <n v="30"/>
    <n v="0"/>
    <n v="0"/>
    <s v="Window"/>
  </r>
  <r>
    <s v="P3300"/>
    <s v="F1633"/>
    <s v="American Airlines"/>
    <x v="4"/>
    <x v="1"/>
    <s v="06,05,2024  18:33:42"/>
    <n v="174"/>
    <s v="On-time"/>
    <n v="1128"/>
    <n v="368.39"/>
    <n v="368.39"/>
    <n v="67"/>
    <s v="Female"/>
    <s v="Medium"/>
    <x v="3"/>
    <x v="2"/>
    <n v="0"/>
    <s v="Platinum"/>
    <s v="Airport Kiosk"/>
    <n v="5.7"/>
    <n v="6"/>
    <n v="115"/>
    <n v="0"/>
    <n v="1"/>
    <s v="Aisle"/>
  </r>
  <r>
    <s v="P3301"/>
    <s v="F1321"/>
    <s v="United"/>
    <x v="6"/>
    <x v="3"/>
    <s v="28,01,2024  14:49:22"/>
    <n v="195"/>
    <s v="Delayed"/>
    <n v="1252"/>
    <n v="286.57"/>
    <n v="286.57"/>
    <n v="77"/>
    <s v="Male"/>
    <s v="Medium"/>
    <x v="3"/>
    <x v="0"/>
    <n v="1"/>
    <s v="Silver"/>
    <s v="Mobile App"/>
    <n v="6.3"/>
    <n v="3"/>
    <n v="6"/>
    <n v="0"/>
    <n v="0"/>
    <s v="Middle"/>
  </r>
  <r>
    <s v="P3302"/>
    <s v="F175"/>
    <s v="Delta"/>
    <x v="1"/>
    <x v="2"/>
    <s v="14,05,2024  12:22:46"/>
    <n v="70"/>
    <s v="On-time"/>
    <n v="1775"/>
    <n v="453.65"/>
    <n v="453.65"/>
    <n v="67"/>
    <s v="Male"/>
    <s v="Low"/>
    <x v="2"/>
    <x v="0"/>
    <n v="2"/>
    <s v="Platinum"/>
    <s v="Mobile App"/>
    <n v="8.3000000000000007"/>
    <n v="5"/>
    <n v="80"/>
    <n v="0"/>
    <n v="0"/>
    <s v="Window"/>
  </r>
  <r>
    <s v="P3303"/>
    <s v="F748"/>
    <s v="Delta"/>
    <x v="0"/>
    <x v="0"/>
    <s v="09,04,2025  06:03:19"/>
    <n v="177"/>
    <s v="Delayed"/>
    <n v="944"/>
    <n v="203.11"/>
    <n v="203.11"/>
    <n v="24"/>
    <s v="Female"/>
    <s v="Medium"/>
    <x v="0"/>
    <x v="0"/>
    <n v="0"/>
    <s v="None"/>
    <s v="Mobile App"/>
    <n v="5.9"/>
    <n v="4"/>
    <n v="54"/>
    <n v="0"/>
    <n v="0"/>
    <s v="Middle"/>
  </r>
  <r>
    <s v="P3304"/>
    <s v="F761"/>
    <s v="American Airlines"/>
    <x v="1"/>
    <x v="0"/>
    <s v="31,03,2024  08:26:28"/>
    <n v="178"/>
    <s v="On-time"/>
    <n v="1132"/>
    <n v="215.63"/>
    <n v="215.63"/>
    <n v="56"/>
    <s v="Male"/>
    <s v="Medium"/>
    <x v="2"/>
    <x v="1"/>
    <n v="2"/>
    <s v="None"/>
    <s v="Airport Kiosk"/>
    <n v="9.6"/>
    <n v="11"/>
    <n v="41"/>
    <n v="0"/>
    <n v="0"/>
    <s v="Middle"/>
  </r>
  <r>
    <s v="P3305"/>
    <s v="F269"/>
    <s v="American Airlines"/>
    <x v="2"/>
    <x v="2"/>
    <s v="26,04,2024  11:39:54"/>
    <n v="238"/>
    <s v="On-time"/>
    <n v="1347"/>
    <n v="407.04"/>
    <n v="407.04"/>
    <n v="42"/>
    <s v="Male"/>
    <s v="Medium"/>
    <x v="1"/>
    <x v="1"/>
    <n v="1"/>
    <s v="None"/>
    <s v="Desk"/>
    <n v="7.7"/>
    <n v="16"/>
    <n v="42"/>
    <n v="0"/>
    <n v="0"/>
    <s v="Aisle"/>
  </r>
  <r>
    <s v="P3306"/>
    <s v="F1418"/>
    <s v="American Airlines"/>
    <x v="6"/>
    <x v="4"/>
    <s v="29,02,2024  21:37:17"/>
    <n v="267"/>
    <s v="On-time"/>
    <n v="943"/>
    <n v="410.35"/>
    <n v="410.35"/>
    <n v="30"/>
    <s v="Male"/>
    <s v="Medium"/>
    <x v="2"/>
    <x v="1"/>
    <n v="0"/>
    <s v="None"/>
    <s v="Online"/>
    <n v="8"/>
    <n v="12"/>
    <n v="17"/>
    <n v="0"/>
    <n v="0"/>
    <s v="Aisle"/>
  </r>
  <r>
    <s v="P3307"/>
    <s v="F1336"/>
    <s v="United"/>
    <x v="0"/>
    <x v="0"/>
    <s v="19,09,2023  09:45:54"/>
    <n v="142"/>
    <s v="Cancelled"/>
    <n v="1336"/>
    <n v="302.94"/>
    <n v="302.94"/>
    <n v="27"/>
    <s v="Female"/>
    <s v="High"/>
    <x v="1"/>
    <x v="1"/>
    <n v="0"/>
    <s v="None"/>
    <s v="Online"/>
    <n v="6.4"/>
    <n v="17"/>
    <n v="98"/>
    <n v="0"/>
    <n v="0"/>
    <s v="Window"/>
  </r>
  <r>
    <s v="P3308"/>
    <s v="F1467"/>
    <s v="Delta"/>
    <x v="3"/>
    <x v="1"/>
    <s v="16,09,2023  08:30:41"/>
    <n v="136"/>
    <s v="On-time"/>
    <n v="1012"/>
    <n v="222.01"/>
    <n v="222.01"/>
    <n v="50"/>
    <s v="Female"/>
    <s v="Low"/>
    <x v="2"/>
    <x v="0"/>
    <n v="0"/>
    <s v="None"/>
    <s v="Desk"/>
    <n v="5"/>
    <n v="9"/>
    <n v="46"/>
    <n v="0"/>
    <n v="0"/>
    <s v="Window"/>
  </r>
  <r>
    <s v="P3309"/>
    <s v="F1729"/>
    <s v="Southwest"/>
    <x v="6"/>
    <x v="1"/>
    <s v="03,11,2024  19:48:40"/>
    <n v="186"/>
    <s v="On-time"/>
    <n v="951"/>
    <n v="326.61"/>
    <n v="326.61"/>
    <n v="40"/>
    <s v="Male"/>
    <s v="Low"/>
    <x v="2"/>
    <x v="2"/>
    <n v="3"/>
    <s v="Platinum"/>
    <s v="Airport Kiosk"/>
    <n v="8"/>
    <n v="5"/>
    <n v="111"/>
    <n v="0"/>
    <n v="0"/>
    <s v="Middle"/>
  </r>
  <r>
    <s v="P3310"/>
    <s v="F710"/>
    <s v="Southwest"/>
    <x v="7"/>
    <x v="3"/>
    <s v="27,05,2024  20:55:25"/>
    <n v="211"/>
    <s v="On-time"/>
    <n v="1537"/>
    <n v="212.44"/>
    <n v="212.44"/>
    <n v="65"/>
    <s v="Male"/>
    <s v="Low"/>
    <x v="1"/>
    <x v="1"/>
    <n v="1"/>
    <s v="None"/>
    <s v="Mobile App"/>
    <n v="3.8"/>
    <n v="6"/>
    <n v="101"/>
    <n v="0"/>
    <n v="0"/>
    <s v="Window"/>
  </r>
  <r>
    <s v="P3311"/>
    <s v="F320"/>
    <s v="United"/>
    <x v="5"/>
    <x v="2"/>
    <s v="19,07,2024  03:38:22"/>
    <n v="143"/>
    <s v="On-time"/>
    <n v="1106"/>
    <n v="544.04"/>
    <n v="544.04"/>
    <n v="39"/>
    <s v="Male"/>
    <s v="Medium"/>
    <x v="3"/>
    <x v="1"/>
    <n v="1"/>
    <s v="Gold"/>
    <s v="Airport Kiosk"/>
    <n v="7.1"/>
    <n v="2"/>
    <n v="78"/>
    <n v="0"/>
    <n v="0"/>
    <s v="Aisle"/>
  </r>
  <r>
    <s v="P3312"/>
    <s v="F947"/>
    <s v="Delta"/>
    <x v="4"/>
    <x v="3"/>
    <s v="02,05,2023  12:59:56"/>
    <n v="195"/>
    <s v="On-time"/>
    <n v="892"/>
    <n v="358.67"/>
    <n v="358.67"/>
    <n v="54"/>
    <s v="Female"/>
    <s v="High"/>
    <x v="2"/>
    <x v="2"/>
    <n v="0"/>
    <s v="None"/>
    <s v="Online"/>
    <n v="5.0999999999999996"/>
    <n v="2"/>
    <n v="92"/>
    <n v="0"/>
    <n v="0"/>
    <s v="Middle"/>
  </r>
  <r>
    <s v="P3313"/>
    <s v="F1611"/>
    <s v="Southwest"/>
    <x v="0"/>
    <x v="0"/>
    <s v="16,03,2024  13:21:15"/>
    <n v="211"/>
    <s v="On-time"/>
    <n v="951"/>
    <n v="216.96"/>
    <n v="216.96"/>
    <n v="36"/>
    <s v="Female"/>
    <s v="Medium"/>
    <x v="1"/>
    <x v="2"/>
    <n v="0"/>
    <s v="None"/>
    <s v="Desk"/>
    <n v="9.8000000000000007"/>
    <n v="4"/>
    <n v="57"/>
    <n v="0"/>
    <n v="0"/>
    <s v="Window"/>
  </r>
  <r>
    <s v="P3314"/>
    <s v="F1506"/>
    <s v="Southwest"/>
    <x v="6"/>
    <x v="7"/>
    <s v="23,10,2023  21:25:33"/>
    <n v="146"/>
    <s v="On-time"/>
    <n v="1277"/>
    <n v="505.3"/>
    <n v="505.3"/>
    <n v="21"/>
    <s v="Female"/>
    <s v="Medium"/>
    <x v="3"/>
    <x v="1"/>
    <n v="2"/>
    <s v="Silver"/>
    <s v="Desk"/>
    <n v="7.7"/>
    <n v="1"/>
    <n v="87"/>
    <n v="0"/>
    <n v="0"/>
    <s v="Middle"/>
  </r>
  <r>
    <s v="P3315"/>
    <s v="F1620"/>
    <s v="American Airlines"/>
    <x v="4"/>
    <x v="2"/>
    <s v="23,08,2024  05:16:53"/>
    <n v="174"/>
    <s v="On-time"/>
    <n v="2224"/>
    <n v="325.42"/>
    <n v="325.42"/>
    <n v="77"/>
    <s v="Female"/>
    <s v="Low"/>
    <x v="2"/>
    <x v="3"/>
    <n v="1"/>
    <s v="Gold"/>
    <s v="Desk"/>
    <n v="5.6"/>
    <n v="20"/>
    <n v="53"/>
    <n v="0"/>
    <n v="0"/>
    <s v="Window"/>
  </r>
  <r>
    <s v="P3316"/>
    <s v="F1660"/>
    <s v="American Airlines"/>
    <x v="3"/>
    <x v="0"/>
    <s v="24,01,2025  17:55:45"/>
    <n v="228"/>
    <s v="Delayed"/>
    <n v="1512"/>
    <n v="313.61"/>
    <n v="313.61"/>
    <n v="43"/>
    <s v="Female"/>
    <s v="Low"/>
    <x v="1"/>
    <x v="1"/>
    <n v="1"/>
    <s v="Silver"/>
    <s v="Mobile App"/>
    <n v="3.7"/>
    <n v="0"/>
    <n v="76"/>
    <n v="0"/>
    <n v="0"/>
    <s v="Middle"/>
  </r>
  <r>
    <s v="P3317"/>
    <s v="F1237"/>
    <s v="Southwest"/>
    <x v="6"/>
    <x v="2"/>
    <s v="02,04,2025  18:06:40"/>
    <n v="194"/>
    <s v="On-time"/>
    <n v="673"/>
    <n v="177"/>
    <n v="177"/>
    <n v="69"/>
    <s v="Female"/>
    <s v="Medium"/>
    <x v="3"/>
    <x v="1"/>
    <n v="0"/>
    <s v="None"/>
    <s v="Desk"/>
    <n v="6.8"/>
    <n v="10"/>
    <n v="101"/>
    <n v="0"/>
    <n v="0"/>
    <s v="Window"/>
  </r>
  <r>
    <s v="P3318"/>
    <s v="F173"/>
    <s v="JetBlue"/>
    <x v="4"/>
    <x v="4"/>
    <s v="24,03,2025  09:23:47"/>
    <n v="235"/>
    <s v="On-time"/>
    <n v="1375"/>
    <n v="393.11"/>
    <n v="393.11"/>
    <n v="27"/>
    <s v="Male"/>
    <s v="Medium"/>
    <x v="0"/>
    <x v="0"/>
    <n v="0"/>
    <s v="Gold"/>
    <s v="Desk"/>
    <n v="8"/>
    <n v="14"/>
    <n v="84"/>
    <n v="0"/>
    <n v="0"/>
    <s v="Window"/>
  </r>
  <r>
    <s v="P3319"/>
    <s v="F193"/>
    <s v="Delta"/>
    <x v="4"/>
    <x v="5"/>
    <s v="12,01,2025  16:38:15"/>
    <n v="219"/>
    <s v="On-time"/>
    <n v="894"/>
    <n v="311.54000000000002"/>
    <n v="311.54000000000002"/>
    <n v="39"/>
    <s v="Female"/>
    <s v="Medium"/>
    <x v="0"/>
    <x v="2"/>
    <n v="1"/>
    <s v="None"/>
    <s v="Desk"/>
    <n v="3.3"/>
    <n v="17"/>
    <n v="29"/>
    <n v="0"/>
    <n v="1"/>
    <s v="Aisle"/>
  </r>
  <r>
    <s v="P3320"/>
    <s v="F1085"/>
    <s v="American Airlines"/>
    <x v="2"/>
    <x v="5"/>
    <s v="15,04,2025  21:44:21"/>
    <n v="159"/>
    <s v="On-time"/>
    <n v="1277"/>
    <n v="222.23"/>
    <n v="222.23"/>
    <n v="67"/>
    <s v="Female"/>
    <s v="Low"/>
    <x v="2"/>
    <x v="1"/>
    <n v="0"/>
    <s v="None"/>
    <s v="Mobile App"/>
    <n v="8.6999999999999993"/>
    <n v="0"/>
    <n v="1"/>
    <n v="0"/>
    <n v="0"/>
    <s v="Middle"/>
  </r>
  <r>
    <s v="P3321"/>
    <s v="F249"/>
    <s v="American Airlines"/>
    <x v="0"/>
    <x v="5"/>
    <s v="19,10,2023  20:37:27"/>
    <n v="135"/>
    <s v="On-time"/>
    <n v="958"/>
    <n v="367.3"/>
    <n v="367.3"/>
    <n v="51"/>
    <s v="Male"/>
    <s v="Medium"/>
    <x v="2"/>
    <x v="1"/>
    <n v="0"/>
    <s v="None"/>
    <s v="Desk"/>
    <n v="5.4"/>
    <n v="0"/>
    <n v="103"/>
    <n v="0"/>
    <n v="0"/>
    <s v="Window"/>
  </r>
  <r>
    <s v="P3322"/>
    <s v="F301"/>
    <s v="United"/>
    <x v="4"/>
    <x v="1"/>
    <s v="08,06,2024  23:21:48"/>
    <n v="192"/>
    <s v="On-time"/>
    <n v="1450"/>
    <n v="457.42"/>
    <n v="457.42"/>
    <n v="72"/>
    <s v="Female"/>
    <s v="Low"/>
    <x v="0"/>
    <x v="1"/>
    <n v="0"/>
    <s v="Silver"/>
    <s v="Online"/>
    <n v="7.5"/>
    <n v="6"/>
    <n v="71"/>
    <n v="0"/>
    <n v="1"/>
    <s v="Aisle"/>
  </r>
  <r>
    <s v="P3323"/>
    <s v="F477"/>
    <s v="Delta"/>
    <x v="7"/>
    <x v="0"/>
    <s v="20,05,2024  02:26:27"/>
    <n v="128"/>
    <s v="On-time"/>
    <n v="1414"/>
    <n v="245.66"/>
    <n v="245.66"/>
    <n v="33"/>
    <s v="Male"/>
    <s v="High"/>
    <x v="2"/>
    <x v="2"/>
    <n v="0"/>
    <s v="Silver"/>
    <s v="Mobile App"/>
    <n v="7.8"/>
    <n v="1"/>
    <n v="11"/>
    <n v="0"/>
    <n v="0"/>
    <s v="Aisle"/>
  </r>
  <r>
    <s v="P3324"/>
    <s v="F982"/>
    <s v="American Airlines"/>
    <x v="3"/>
    <x v="7"/>
    <s v="27,10,2024  16:27:32"/>
    <n v="258"/>
    <s v="On-time"/>
    <n v="1198"/>
    <n v="284.64999999999998"/>
    <n v="284.64999999999998"/>
    <n v="36"/>
    <s v="Male"/>
    <s v="Medium"/>
    <x v="3"/>
    <x v="1"/>
    <n v="1"/>
    <s v="None"/>
    <s v="Mobile App"/>
    <n v="6.2"/>
    <n v="3"/>
    <n v="32"/>
    <n v="0"/>
    <n v="1"/>
    <s v="Aisle"/>
  </r>
  <r>
    <s v="P3325"/>
    <s v="F711"/>
    <s v="JetBlue"/>
    <x v="2"/>
    <x v="3"/>
    <s v="15,11,2023  03:49:00"/>
    <n v="193"/>
    <s v="On-time"/>
    <n v="1119"/>
    <n v="186.87"/>
    <n v="186.87"/>
    <n v="45"/>
    <s v="Male"/>
    <s v="Low"/>
    <x v="2"/>
    <x v="1"/>
    <n v="0"/>
    <s v="Silver"/>
    <s v="Desk"/>
    <n v="6.1"/>
    <n v="10"/>
    <n v="114"/>
    <n v="0"/>
    <n v="0"/>
    <s v="Aisle"/>
  </r>
  <r>
    <s v="P3326"/>
    <s v="F1677"/>
    <s v="American Airlines"/>
    <x v="4"/>
    <x v="3"/>
    <s v="23,04,2024  22:05:21"/>
    <n v="181"/>
    <s v="On-time"/>
    <n v="1467"/>
    <n v="286.08999999999997"/>
    <n v="286.08999999999997"/>
    <n v="76"/>
    <s v="Female"/>
    <s v="Low"/>
    <x v="1"/>
    <x v="2"/>
    <n v="0"/>
    <s v="Platinum"/>
    <s v="Airport Kiosk"/>
    <n v="7.5"/>
    <n v="4"/>
    <n v="65"/>
    <n v="0"/>
    <n v="1"/>
    <s v="Window"/>
  </r>
  <r>
    <s v="P3327"/>
    <s v="F570"/>
    <s v="Delta"/>
    <x v="6"/>
    <x v="6"/>
    <s v="04,10,2024  02:48:02"/>
    <n v="154"/>
    <s v="On-time"/>
    <n v="918"/>
    <n v="425.22"/>
    <n v="425.22"/>
    <n v="46"/>
    <s v="Female"/>
    <s v="Low"/>
    <x v="2"/>
    <x v="1"/>
    <n v="2"/>
    <s v="Silver"/>
    <s v="Desk"/>
    <n v="7.3"/>
    <n v="20"/>
    <n v="25"/>
    <n v="0"/>
    <n v="0"/>
    <s v="Middle"/>
  </r>
  <r>
    <s v="P3328"/>
    <s v="F1747"/>
    <s v="Delta"/>
    <x v="2"/>
    <x v="4"/>
    <s v="11,07,2023  08:15:11"/>
    <n v="233"/>
    <s v="On-time"/>
    <n v="1191"/>
    <n v="386.02"/>
    <n v="386.02"/>
    <n v="55"/>
    <s v="Female"/>
    <s v="Low"/>
    <x v="0"/>
    <x v="1"/>
    <n v="2"/>
    <s v="None"/>
    <s v="Mobile App"/>
    <n v="5"/>
    <n v="19"/>
    <n v="92"/>
    <n v="0"/>
    <n v="0"/>
    <s v="Aisle"/>
  </r>
  <r>
    <s v="P3329"/>
    <s v="F111"/>
    <s v="American Airlines"/>
    <x v="6"/>
    <x v="2"/>
    <s v="17,10,2023  22:13:45"/>
    <n v="187"/>
    <s v="On-time"/>
    <n v="1429"/>
    <n v="252.35"/>
    <n v="252.35"/>
    <n v="52"/>
    <s v="Female"/>
    <s v="Medium"/>
    <x v="1"/>
    <x v="2"/>
    <n v="3"/>
    <s v="Silver"/>
    <s v="Mobile App"/>
    <n v="10"/>
    <n v="7"/>
    <n v="58"/>
    <n v="0"/>
    <n v="0"/>
    <s v="Middle"/>
  </r>
  <r>
    <s v="P3330"/>
    <s v="F586"/>
    <s v="Delta"/>
    <x v="6"/>
    <x v="4"/>
    <s v="02,11,2023  00:51:40"/>
    <n v="288"/>
    <s v="On-time"/>
    <n v="1304"/>
    <n v="279.24"/>
    <n v="279.24"/>
    <n v="41"/>
    <s v="Male"/>
    <s v="High"/>
    <x v="1"/>
    <x v="2"/>
    <n v="0"/>
    <s v="Silver"/>
    <s v="Desk"/>
    <n v="6.1"/>
    <n v="1"/>
    <n v="70"/>
    <n v="0"/>
    <n v="0"/>
    <s v="Aisle"/>
  </r>
  <r>
    <s v="P3331"/>
    <s v="F1497"/>
    <s v="JetBlue"/>
    <x v="1"/>
    <x v="1"/>
    <s v="21,11,2024  09:50:46"/>
    <n v="120"/>
    <s v="On-time"/>
    <n v="1021"/>
    <n v="372.09"/>
    <n v="372.09"/>
    <n v="63"/>
    <s v="Female"/>
    <s v="Low"/>
    <x v="0"/>
    <x v="1"/>
    <n v="0"/>
    <s v="Gold"/>
    <s v="Mobile App"/>
    <n v="8.6"/>
    <n v="30"/>
    <n v="103"/>
    <n v="0"/>
    <n v="1"/>
    <s v="Window"/>
  </r>
  <r>
    <s v="P3332"/>
    <s v="F1239"/>
    <s v="JetBlue"/>
    <x v="3"/>
    <x v="2"/>
    <s v="17,06,2024  10:21:54"/>
    <n v="182"/>
    <s v="On-time"/>
    <n v="1291"/>
    <n v="238.01"/>
    <n v="238.01"/>
    <n v="61"/>
    <s v="Male"/>
    <s v="Medium"/>
    <x v="1"/>
    <x v="2"/>
    <n v="2"/>
    <s v="Gold"/>
    <s v="Online"/>
    <n v="10"/>
    <n v="17"/>
    <n v="77"/>
    <n v="0"/>
    <n v="1"/>
    <s v="Aisle"/>
  </r>
  <r>
    <s v="P3333"/>
    <s v="F286"/>
    <s v="Delta"/>
    <x v="2"/>
    <x v="1"/>
    <s v="16,03,2025  07:36:30"/>
    <n v="176"/>
    <s v="Delayed"/>
    <n v="1167"/>
    <n v="495.4"/>
    <n v="495.4"/>
    <n v="23"/>
    <s v="Female"/>
    <s v="Low"/>
    <x v="3"/>
    <x v="1"/>
    <n v="2"/>
    <s v="Silver"/>
    <s v="Mobile App"/>
    <n v="6.3"/>
    <n v="13"/>
    <n v="77"/>
    <n v="0"/>
    <n v="0"/>
    <s v="Middle"/>
  </r>
  <r>
    <s v="P3334"/>
    <s v="F344"/>
    <s v="Delta"/>
    <x v="0"/>
    <x v="6"/>
    <s v="25,04,2023  13:25:42"/>
    <n v="224"/>
    <s v="Cancelled"/>
    <n v="1495"/>
    <n v="458.98"/>
    <n v="458.98"/>
    <n v="35"/>
    <s v="Male"/>
    <s v="High"/>
    <x v="2"/>
    <x v="1"/>
    <n v="0"/>
    <s v="Gold"/>
    <s v="Desk"/>
    <n v="6"/>
    <n v="5"/>
    <n v="72"/>
    <n v="0"/>
    <n v="1"/>
    <s v="Middle"/>
  </r>
  <r>
    <s v="P3335"/>
    <s v="F1719"/>
    <s v="Southwest"/>
    <x v="5"/>
    <x v="1"/>
    <s v="22,06,2023  01:34:21"/>
    <n v="200"/>
    <s v="On-time"/>
    <n v="933"/>
    <n v="170.39"/>
    <n v="170.39"/>
    <n v="26"/>
    <s v="Male"/>
    <s v="Medium"/>
    <x v="0"/>
    <x v="2"/>
    <n v="0"/>
    <s v="Silver"/>
    <s v="Mobile App"/>
    <n v="4.3"/>
    <n v="4"/>
    <n v="25"/>
    <n v="0"/>
    <n v="0"/>
    <s v="Aisle"/>
  </r>
  <r>
    <s v="P3336"/>
    <s v="F1954"/>
    <s v="JetBlue"/>
    <x v="0"/>
    <x v="6"/>
    <s v="17,06,2023  20:24:24"/>
    <n v="136"/>
    <s v="On-time"/>
    <n v="1067"/>
    <n v="166.31"/>
    <n v="166.31"/>
    <n v="73"/>
    <s v="Male"/>
    <s v="High"/>
    <x v="1"/>
    <x v="1"/>
    <n v="0"/>
    <s v="None"/>
    <s v="Desk"/>
    <n v="6.8"/>
    <n v="1"/>
    <n v="114"/>
    <n v="0"/>
    <n v="0"/>
    <s v="Middle"/>
  </r>
  <r>
    <s v="P3337"/>
    <s v="F582"/>
    <s v="Southwest"/>
    <x v="3"/>
    <x v="1"/>
    <s v="09,10,2023  19:35:24"/>
    <n v="229"/>
    <s v="On-time"/>
    <n v="874"/>
    <n v="349.95"/>
    <n v="349.95"/>
    <n v="45"/>
    <s v="Female"/>
    <s v="Low"/>
    <x v="3"/>
    <x v="2"/>
    <n v="1"/>
    <s v="Platinum"/>
    <s v="Online"/>
    <n v="5"/>
    <n v="10"/>
    <n v="28"/>
    <n v="0"/>
    <n v="0"/>
    <s v="Aisle"/>
  </r>
  <r>
    <s v="P3338"/>
    <s v="F1114"/>
    <s v="United"/>
    <x v="2"/>
    <x v="1"/>
    <s v="21,04,2025  13:07:46"/>
    <n v="169"/>
    <s v="On-time"/>
    <n v="1315"/>
    <n v="250.79"/>
    <n v="250.79"/>
    <n v="54"/>
    <s v="Male"/>
    <s v="Medium"/>
    <x v="2"/>
    <x v="1"/>
    <n v="0"/>
    <s v="Gold"/>
    <s v="Desk"/>
    <n v="10"/>
    <n v="3"/>
    <n v="41"/>
    <n v="0"/>
    <n v="0"/>
    <s v="Middle"/>
  </r>
  <r>
    <s v="P3339"/>
    <s v="F499"/>
    <s v="American Airlines"/>
    <x v="2"/>
    <x v="6"/>
    <s v="06,02,2024  12:06:40"/>
    <n v="171"/>
    <s v="On-time"/>
    <n v="1171"/>
    <n v="698.31"/>
    <n v="698.31"/>
    <n v="30"/>
    <s v="Male"/>
    <s v="High"/>
    <x v="2"/>
    <x v="1"/>
    <n v="1"/>
    <s v="Silver"/>
    <s v="Online"/>
    <n v="8.5"/>
    <n v="8"/>
    <n v="11"/>
    <n v="1"/>
    <n v="0"/>
    <s v="Middle"/>
  </r>
  <r>
    <s v="P3340"/>
    <s v="F759"/>
    <s v="American Airlines"/>
    <x v="1"/>
    <x v="5"/>
    <s v="06,12,2024  14:58:12"/>
    <n v="282"/>
    <s v="On-time"/>
    <n v="772"/>
    <n v="318.31"/>
    <n v="318.31"/>
    <n v="59"/>
    <s v="Female"/>
    <s v="Low"/>
    <x v="2"/>
    <x v="1"/>
    <n v="0"/>
    <s v="Gold"/>
    <s v="Airport Kiosk"/>
    <n v="5.0999999999999996"/>
    <n v="4"/>
    <n v="92"/>
    <n v="0"/>
    <n v="0"/>
    <s v="Window"/>
  </r>
  <r>
    <s v="P3341"/>
    <s v="F1624"/>
    <s v="Southwest"/>
    <x v="7"/>
    <x v="3"/>
    <s v="16,01,2024  08:40:45"/>
    <n v="170"/>
    <s v="On-time"/>
    <n v="1219"/>
    <n v="444.71"/>
    <n v="444.71"/>
    <n v="40"/>
    <s v="Male"/>
    <s v="Medium"/>
    <x v="3"/>
    <x v="2"/>
    <n v="1"/>
    <s v="None"/>
    <s v="Mobile App"/>
    <n v="7.4"/>
    <n v="3"/>
    <n v="50"/>
    <n v="0"/>
    <n v="0"/>
    <s v="Aisle"/>
  </r>
  <r>
    <s v="P3342"/>
    <s v="F767"/>
    <s v="Southwest"/>
    <x v="7"/>
    <x v="1"/>
    <s v="21,09,2023  07:19:18"/>
    <n v="166"/>
    <s v="On-time"/>
    <n v="1426"/>
    <n v="308.83"/>
    <n v="308.83"/>
    <n v="67"/>
    <s v="Female"/>
    <s v="Medium"/>
    <x v="1"/>
    <x v="1"/>
    <n v="1"/>
    <s v="Silver"/>
    <s v="Airport Kiosk"/>
    <n v="7.1"/>
    <n v="6"/>
    <n v="93"/>
    <n v="0"/>
    <n v="0"/>
    <s v="Aisle"/>
  </r>
  <r>
    <s v="P3343"/>
    <s v="F1805"/>
    <s v="JetBlue"/>
    <x v="5"/>
    <x v="1"/>
    <s v="11,07,2024  15:25:33"/>
    <n v="146"/>
    <s v="On-time"/>
    <n v="1211"/>
    <n v="428.59"/>
    <n v="428.59"/>
    <n v="40"/>
    <s v="Male"/>
    <s v="Low"/>
    <x v="3"/>
    <x v="0"/>
    <n v="0"/>
    <s v="Platinum"/>
    <s v="Mobile App"/>
    <n v="4.9000000000000004"/>
    <n v="11"/>
    <n v="27"/>
    <n v="0"/>
    <n v="0"/>
    <s v="Window"/>
  </r>
  <r>
    <s v="P3344"/>
    <s v="F1241"/>
    <s v="JetBlue"/>
    <x v="1"/>
    <x v="4"/>
    <s v="03,11,2024  02:35:44"/>
    <n v="163"/>
    <s v="Cancelled"/>
    <n v="731"/>
    <n v="272.11"/>
    <n v="272.11"/>
    <n v="74"/>
    <s v="Male"/>
    <s v="Medium"/>
    <x v="1"/>
    <x v="1"/>
    <n v="2"/>
    <s v="None"/>
    <s v="Desk"/>
    <n v="5.9"/>
    <n v="11"/>
    <n v="93"/>
    <n v="1"/>
    <n v="0"/>
    <s v="Window"/>
  </r>
  <r>
    <s v="P3345"/>
    <s v="F1342"/>
    <s v="JetBlue"/>
    <x v="7"/>
    <x v="2"/>
    <s v="20,04,2024  02:15:50"/>
    <n v="133"/>
    <s v="On-time"/>
    <n v="1036"/>
    <n v="305.16000000000003"/>
    <n v="305.16000000000003"/>
    <n v="26"/>
    <s v="Female"/>
    <s v="Medium"/>
    <x v="0"/>
    <x v="1"/>
    <n v="0"/>
    <s v="None"/>
    <s v="Airport Kiosk"/>
    <n v="4.2"/>
    <n v="5"/>
    <n v="43"/>
    <n v="1"/>
    <n v="0"/>
    <s v="Middle"/>
  </r>
  <r>
    <s v="P3346"/>
    <s v="F1734"/>
    <s v="JetBlue"/>
    <x v="3"/>
    <x v="7"/>
    <s v="27,10,2024  16:28:28"/>
    <n v="236"/>
    <s v="On-time"/>
    <n v="1239"/>
    <n v="524.22"/>
    <n v="524.22"/>
    <n v="25"/>
    <s v="Female"/>
    <s v="High"/>
    <x v="2"/>
    <x v="2"/>
    <n v="1"/>
    <s v="Silver"/>
    <s v="Airport Kiosk"/>
    <n v="5"/>
    <n v="2"/>
    <n v="78"/>
    <n v="1"/>
    <n v="0"/>
    <s v="Middle"/>
  </r>
  <r>
    <s v="P3347"/>
    <s v="F602"/>
    <s v="Southwest"/>
    <x v="0"/>
    <x v="6"/>
    <s v="21,10,2024  13:58:15"/>
    <n v="119"/>
    <s v="Delayed"/>
    <n v="1332"/>
    <n v="230.8"/>
    <n v="230.8"/>
    <n v="27"/>
    <s v="Male"/>
    <s v="Medium"/>
    <x v="3"/>
    <x v="2"/>
    <n v="2"/>
    <s v="None"/>
    <s v="Mobile App"/>
    <n v="7.9"/>
    <n v="2"/>
    <n v="104"/>
    <n v="0"/>
    <n v="0"/>
    <s v="Aisle"/>
  </r>
  <r>
    <s v="P3348"/>
    <s v="F1529"/>
    <s v="American Airlines"/>
    <x v="1"/>
    <x v="3"/>
    <s v="25,08,2023  21:42:45"/>
    <n v="186"/>
    <s v="Delayed"/>
    <n v="1691"/>
    <n v="583.71"/>
    <n v="583.71"/>
    <n v="59"/>
    <s v="Female"/>
    <s v="Low"/>
    <x v="3"/>
    <x v="1"/>
    <n v="2"/>
    <s v="None"/>
    <s v="Online"/>
    <n v="5.9"/>
    <n v="10"/>
    <n v="34"/>
    <n v="0"/>
    <n v="0"/>
    <s v="Middle"/>
  </r>
  <r>
    <s v="P3349"/>
    <s v="F668"/>
    <s v="Southwest"/>
    <x v="1"/>
    <x v="2"/>
    <s v="15,01,2024  21:43:39"/>
    <n v="118"/>
    <s v="Delayed"/>
    <n v="1293"/>
    <n v="424.14"/>
    <n v="424.14"/>
    <n v="78"/>
    <s v="Male"/>
    <s v="Medium"/>
    <x v="3"/>
    <x v="3"/>
    <n v="0"/>
    <s v="None"/>
    <s v="Online"/>
    <n v="10"/>
    <n v="1"/>
    <n v="23"/>
    <n v="0"/>
    <n v="0"/>
    <s v="Aisle"/>
  </r>
  <r>
    <s v="P3350"/>
    <s v="F458"/>
    <s v="Southwest"/>
    <x v="2"/>
    <x v="5"/>
    <s v="04,06,2024  12:59:23"/>
    <n v="143"/>
    <s v="On-time"/>
    <n v="1076"/>
    <n v="377.58"/>
    <n v="377.58"/>
    <n v="76"/>
    <s v="Female"/>
    <s v="Medium"/>
    <x v="3"/>
    <x v="1"/>
    <n v="3"/>
    <s v="Gold"/>
    <s v="Airport Kiosk"/>
    <n v="7.8"/>
    <n v="4"/>
    <n v="114"/>
    <n v="1"/>
    <n v="0"/>
    <s v="Window"/>
  </r>
  <r>
    <s v="P3351"/>
    <s v="F406"/>
    <s v="United"/>
    <x v="5"/>
    <x v="2"/>
    <s v="11,07,2023  15:00:40"/>
    <n v="281"/>
    <s v="On-time"/>
    <n v="737"/>
    <n v="215.19"/>
    <n v="215.19"/>
    <n v="33"/>
    <s v="Male"/>
    <s v="Low"/>
    <x v="3"/>
    <x v="2"/>
    <n v="0"/>
    <s v="Gold"/>
    <s v="Desk"/>
    <n v="4.7"/>
    <n v="0"/>
    <n v="104"/>
    <n v="0"/>
    <n v="0"/>
    <s v="Aisle"/>
  </r>
  <r>
    <s v="P3352"/>
    <s v="F1606"/>
    <s v="JetBlue"/>
    <x v="6"/>
    <x v="4"/>
    <s v="03,11,2023  13:17:35"/>
    <n v="197"/>
    <s v="On-time"/>
    <n v="1257"/>
    <n v="351.1"/>
    <n v="351.1"/>
    <n v="57"/>
    <s v="Female"/>
    <s v="Medium"/>
    <x v="2"/>
    <x v="1"/>
    <n v="1"/>
    <s v="Gold"/>
    <s v="Mobile App"/>
    <n v="8.3000000000000007"/>
    <n v="0"/>
    <n v="83"/>
    <n v="0"/>
    <n v="0"/>
    <s v="Middle"/>
  </r>
  <r>
    <s v="P3353"/>
    <s v="F1340"/>
    <s v="United"/>
    <x v="7"/>
    <x v="5"/>
    <s v="07,01,2024  19:36:23"/>
    <n v="255"/>
    <s v="On-time"/>
    <n v="1453"/>
    <n v="408.18"/>
    <n v="408.18"/>
    <n v="79"/>
    <s v="Male"/>
    <s v="Medium"/>
    <x v="2"/>
    <x v="1"/>
    <n v="2"/>
    <s v="None"/>
    <s v="Online"/>
    <n v="8"/>
    <n v="11"/>
    <n v="34"/>
    <n v="0"/>
    <n v="0"/>
    <s v="Middle"/>
  </r>
  <r>
    <s v="P3354"/>
    <s v="F1490"/>
    <s v="United"/>
    <x v="1"/>
    <x v="6"/>
    <s v="26,09,2024  08:19:11"/>
    <n v="203"/>
    <s v="On-time"/>
    <n v="1137"/>
    <n v="342.54"/>
    <n v="342.54"/>
    <n v="68"/>
    <s v="Female"/>
    <s v="Low"/>
    <x v="3"/>
    <x v="0"/>
    <n v="1"/>
    <s v="None"/>
    <s v="Online"/>
    <n v="7.2"/>
    <n v="3"/>
    <n v="43"/>
    <n v="0"/>
    <n v="0"/>
    <s v="Aisle"/>
  </r>
  <r>
    <s v="P3355"/>
    <s v="F1266"/>
    <s v="American Airlines"/>
    <x v="1"/>
    <x v="6"/>
    <s v="10,09,2023  10:15:55"/>
    <n v="265"/>
    <s v="Delayed"/>
    <n v="1299"/>
    <n v="454.59"/>
    <n v="454.59"/>
    <n v="56"/>
    <s v="Male"/>
    <s v="Medium"/>
    <x v="3"/>
    <x v="1"/>
    <n v="0"/>
    <s v="Silver"/>
    <s v="Online"/>
    <n v="5.9"/>
    <n v="5"/>
    <n v="92"/>
    <n v="0"/>
    <n v="0"/>
    <s v="Aisle"/>
  </r>
  <r>
    <s v="P3356"/>
    <s v="F298"/>
    <s v="JetBlue"/>
    <x v="6"/>
    <x v="5"/>
    <s v="15,12,2023  10:02:13"/>
    <n v="163"/>
    <s v="Delayed"/>
    <n v="1314"/>
    <n v="151.43"/>
    <n v="151.43"/>
    <n v="74"/>
    <s v="Male"/>
    <s v="Medium"/>
    <x v="1"/>
    <x v="1"/>
    <n v="0"/>
    <s v="None"/>
    <s v="Airport Kiosk"/>
    <n v="8.6"/>
    <n v="8"/>
    <n v="15"/>
    <n v="0"/>
    <n v="0"/>
    <s v="Window"/>
  </r>
  <r>
    <s v="P3357"/>
    <s v="F261"/>
    <s v="American Airlines"/>
    <x v="7"/>
    <x v="5"/>
    <s v="05,03,2024  18:32:36"/>
    <n v="143"/>
    <s v="On-time"/>
    <n v="658"/>
    <n v="275.5"/>
    <n v="275.5"/>
    <n v="53"/>
    <s v="Male"/>
    <s v="Medium"/>
    <x v="2"/>
    <x v="2"/>
    <n v="0"/>
    <s v="Gold"/>
    <s v="Airport Kiosk"/>
    <n v="8.5"/>
    <n v="6"/>
    <n v="73"/>
    <n v="1"/>
    <n v="0"/>
    <s v="Middle"/>
  </r>
  <r>
    <s v="P3358"/>
    <s v="F1040"/>
    <s v="Southwest"/>
    <x v="3"/>
    <x v="2"/>
    <s v="20,06,2023  20:27:12"/>
    <n v="212"/>
    <s v="On-time"/>
    <n v="1109"/>
    <n v="229.98"/>
    <n v="229.98"/>
    <n v="18"/>
    <s v="Female"/>
    <s v="Low"/>
    <x v="0"/>
    <x v="2"/>
    <n v="1"/>
    <s v="Silver"/>
    <s v="Mobile App"/>
    <n v="8.5"/>
    <n v="4"/>
    <n v="49"/>
    <n v="0"/>
    <n v="0"/>
    <s v="Middle"/>
  </r>
  <r>
    <s v="P3359"/>
    <s v="F1479"/>
    <s v="American Airlines"/>
    <x v="5"/>
    <x v="2"/>
    <s v="23,12,2023  07:03:54"/>
    <n v="107"/>
    <s v="On-time"/>
    <n v="1177"/>
    <n v="347.47"/>
    <n v="347.47"/>
    <n v="54"/>
    <s v="Female"/>
    <s v="Medium"/>
    <x v="0"/>
    <x v="1"/>
    <n v="0"/>
    <s v="Platinum"/>
    <s v="Airport Kiosk"/>
    <n v="7.2"/>
    <n v="3"/>
    <n v="58"/>
    <n v="0"/>
    <n v="1"/>
    <s v="Window"/>
  </r>
  <r>
    <s v="P3360"/>
    <s v="F1834"/>
    <s v="JetBlue"/>
    <x v="3"/>
    <x v="7"/>
    <s v="11,01,2025  05:32:32"/>
    <n v="217"/>
    <s v="On-time"/>
    <n v="1851"/>
    <n v="249.41"/>
    <n v="249.41"/>
    <n v="61"/>
    <s v="Female"/>
    <s v="High"/>
    <x v="0"/>
    <x v="2"/>
    <n v="0"/>
    <s v="None"/>
    <s v="Mobile App"/>
    <n v="5.7"/>
    <n v="6"/>
    <n v="57"/>
    <n v="0"/>
    <n v="0"/>
    <s v="Window"/>
  </r>
  <r>
    <s v="P3361"/>
    <s v="F974"/>
    <s v="American Airlines"/>
    <x v="4"/>
    <x v="1"/>
    <s v="02,03,2024  13:01:17"/>
    <n v="177"/>
    <s v="On-time"/>
    <n v="1426"/>
    <n v="155.44"/>
    <n v="155.44"/>
    <n v="50"/>
    <s v="Male"/>
    <s v="Medium"/>
    <x v="1"/>
    <x v="1"/>
    <n v="2"/>
    <s v="None"/>
    <s v="Desk"/>
    <n v="8"/>
    <n v="11"/>
    <n v="30"/>
    <n v="0"/>
    <n v="0"/>
    <s v="Middle"/>
  </r>
  <r>
    <s v="P3362"/>
    <s v="F1968"/>
    <s v="United"/>
    <x v="6"/>
    <x v="2"/>
    <s v="06,12,2024  07:54:14"/>
    <n v="167"/>
    <s v="On-time"/>
    <n v="1350"/>
    <n v="355"/>
    <n v="355"/>
    <n v="73"/>
    <s v="Male"/>
    <s v="Medium"/>
    <x v="1"/>
    <x v="1"/>
    <n v="2"/>
    <s v="Gold"/>
    <s v="Online"/>
    <n v="10"/>
    <n v="4"/>
    <n v="38"/>
    <n v="0"/>
    <n v="0"/>
    <s v="Aisle"/>
  </r>
  <r>
    <s v="P3363"/>
    <s v="F822"/>
    <s v="American Airlines"/>
    <x v="2"/>
    <x v="2"/>
    <s v="25,11,2023  06:21:24"/>
    <n v="119"/>
    <s v="On-time"/>
    <n v="1126"/>
    <n v="512.15"/>
    <n v="512.15"/>
    <n v="52"/>
    <s v="Male"/>
    <s v="Medium"/>
    <x v="3"/>
    <x v="0"/>
    <n v="0"/>
    <s v="None"/>
    <s v="Airport Kiosk"/>
    <n v="5.8"/>
    <n v="15"/>
    <n v="91"/>
    <n v="0"/>
    <n v="0"/>
    <s v="Aisle"/>
  </r>
  <r>
    <s v="P3364"/>
    <s v="F108"/>
    <s v="United"/>
    <x v="3"/>
    <x v="6"/>
    <s v="14,07,2023  19:01:53"/>
    <n v="171"/>
    <s v="On-time"/>
    <n v="1063"/>
    <n v="415.19"/>
    <n v="415.19"/>
    <n v="60"/>
    <s v="Male"/>
    <s v="High"/>
    <x v="2"/>
    <x v="3"/>
    <n v="3"/>
    <s v="Gold"/>
    <s v="Desk"/>
    <n v="4.9000000000000004"/>
    <n v="7"/>
    <n v="36"/>
    <n v="1"/>
    <n v="0"/>
    <s v="Window"/>
  </r>
  <r>
    <s v="P3365"/>
    <s v="F1720"/>
    <s v="JetBlue"/>
    <x v="6"/>
    <x v="2"/>
    <s v="03,03,2025  00:22:59"/>
    <n v="243"/>
    <s v="On-time"/>
    <n v="862"/>
    <n v="313.85000000000002"/>
    <n v="313.85000000000002"/>
    <n v="48"/>
    <s v="Female"/>
    <s v="High"/>
    <x v="2"/>
    <x v="0"/>
    <n v="1"/>
    <s v="Gold"/>
    <s v="Online"/>
    <n v="5.7"/>
    <n v="22"/>
    <n v="118"/>
    <n v="0"/>
    <n v="0"/>
    <s v="Window"/>
  </r>
  <r>
    <s v="P3366"/>
    <s v="F1797"/>
    <s v="United"/>
    <x v="3"/>
    <x v="2"/>
    <s v="02,10,2023  19:29:55"/>
    <n v="283"/>
    <s v="Delayed"/>
    <n v="1789"/>
    <n v="498.66"/>
    <n v="498.66"/>
    <n v="55"/>
    <s v="Male"/>
    <s v="Low"/>
    <x v="1"/>
    <x v="1"/>
    <n v="1"/>
    <s v="Platinum"/>
    <s v="Airport Kiosk"/>
    <n v="7.2"/>
    <n v="2"/>
    <n v="66"/>
    <n v="0"/>
    <n v="0"/>
    <s v="Aisle"/>
  </r>
  <r>
    <s v="P3367"/>
    <s v="F193"/>
    <s v="JetBlue"/>
    <x v="5"/>
    <x v="2"/>
    <s v="26,05,2023  02:35:04"/>
    <n v="180"/>
    <s v="On-time"/>
    <n v="1330"/>
    <n v="235.27"/>
    <n v="235.27"/>
    <n v="57"/>
    <s v="Male"/>
    <s v="Low"/>
    <x v="2"/>
    <x v="2"/>
    <n v="0"/>
    <s v="Silver"/>
    <s v="Airport Kiosk"/>
    <n v="6.6"/>
    <n v="12"/>
    <n v="2"/>
    <n v="0"/>
    <n v="0"/>
    <s v="Window"/>
  </r>
  <r>
    <s v="P3368"/>
    <s v="F735"/>
    <s v="Delta"/>
    <x v="4"/>
    <x v="1"/>
    <s v="11,12,2024  02:07:19"/>
    <n v="227"/>
    <s v="On-time"/>
    <n v="1230"/>
    <n v="376.02"/>
    <n v="376.02"/>
    <n v="38"/>
    <s v="Male"/>
    <s v="Medium"/>
    <x v="3"/>
    <x v="1"/>
    <n v="1"/>
    <s v="Silver"/>
    <s v="Online"/>
    <n v="8.1999999999999993"/>
    <n v="41"/>
    <n v="117"/>
    <n v="0"/>
    <n v="1"/>
    <s v="Middle"/>
  </r>
  <r>
    <s v="P3369"/>
    <s v="F1567"/>
    <s v="American Airlines"/>
    <x v="5"/>
    <x v="6"/>
    <s v="28,02,2025  00:51:07"/>
    <n v="260"/>
    <s v="Cancelled"/>
    <n v="1087"/>
    <n v="339.86"/>
    <n v="339.86"/>
    <n v="19"/>
    <s v="Female"/>
    <s v="Low"/>
    <x v="3"/>
    <x v="1"/>
    <n v="1"/>
    <s v="None"/>
    <s v="Airport Kiosk"/>
    <n v="6.5"/>
    <n v="2"/>
    <n v="89"/>
    <n v="0"/>
    <n v="0"/>
    <s v="Window"/>
  </r>
  <r>
    <s v="P3370"/>
    <s v="F836"/>
    <s v="Southwest"/>
    <x v="6"/>
    <x v="4"/>
    <s v="26,10,2024  21:48:27"/>
    <n v="223"/>
    <s v="On-time"/>
    <n v="2048"/>
    <n v="309.19"/>
    <n v="309.19"/>
    <n v="42"/>
    <s v="Male"/>
    <s v="Low"/>
    <x v="2"/>
    <x v="1"/>
    <n v="1"/>
    <s v="Gold"/>
    <s v="Desk"/>
    <n v="5.2"/>
    <n v="10"/>
    <n v="43"/>
    <n v="0"/>
    <n v="0"/>
    <s v="Aisle"/>
  </r>
  <r>
    <s v="P3371"/>
    <s v="F497"/>
    <s v="American Airlines"/>
    <x v="6"/>
    <x v="3"/>
    <s v="19,11,2023  03:35:49"/>
    <n v="173"/>
    <s v="On-time"/>
    <n v="1271"/>
    <n v="272.52"/>
    <n v="272.52"/>
    <n v="25"/>
    <s v="Female"/>
    <s v="Medium"/>
    <x v="0"/>
    <x v="1"/>
    <n v="1"/>
    <s v="None"/>
    <s v="Airport Kiosk"/>
    <n v="4"/>
    <n v="15"/>
    <n v="84"/>
    <n v="0"/>
    <n v="0"/>
    <s v="Middle"/>
  </r>
  <r>
    <s v="P3372"/>
    <s v="F1189"/>
    <s v="Southwest"/>
    <x v="7"/>
    <x v="0"/>
    <s v="27,05,2023  16:19:00"/>
    <n v="207"/>
    <s v="Delayed"/>
    <n v="1790"/>
    <n v="310.60000000000002"/>
    <n v="310.60000000000002"/>
    <n v="55"/>
    <s v="Male"/>
    <s v="Medium"/>
    <x v="2"/>
    <x v="0"/>
    <n v="2"/>
    <s v="None"/>
    <s v="Online"/>
    <n v="6.5"/>
    <n v="2"/>
    <n v="12"/>
    <n v="0"/>
    <n v="0"/>
    <s v="Middle"/>
  </r>
  <r>
    <s v="P3373"/>
    <s v="F1099"/>
    <s v="Delta"/>
    <x v="1"/>
    <x v="0"/>
    <s v="21,08,2024  22:10:22"/>
    <n v="187"/>
    <s v="Cancelled"/>
    <n v="1642"/>
    <n v="422.48"/>
    <n v="422.48"/>
    <n v="24"/>
    <s v="Male"/>
    <s v="Low"/>
    <x v="2"/>
    <x v="1"/>
    <n v="0"/>
    <s v="Gold"/>
    <s v="Airport Kiosk"/>
    <n v="4.0999999999999996"/>
    <n v="25"/>
    <n v="18"/>
    <n v="0"/>
    <n v="0"/>
    <s v="Middle"/>
  </r>
  <r>
    <s v="P3374"/>
    <s v="F1188"/>
    <s v="Southwest"/>
    <x v="4"/>
    <x v="6"/>
    <s v="23,04,2023  11:44:47"/>
    <n v="111"/>
    <s v="On-time"/>
    <n v="812"/>
    <n v="479.04"/>
    <n v="479.04"/>
    <n v="65"/>
    <s v="Male"/>
    <s v="Medium"/>
    <x v="0"/>
    <x v="1"/>
    <n v="1"/>
    <s v="None"/>
    <s v="Desk"/>
    <n v="7.4"/>
    <n v="17"/>
    <n v="11"/>
    <n v="0"/>
    <n v="0"/>
    <s v="Aisle"/>
  </r>
  <r>
    <s v="P3375"/>
    <s v="F215"/>
    <s v="American Airlines"/>
    <x v="6"/>
    <x v="1"/>
    <s v="13,09,2024  18:25:29"/>
    <n v="197"/>
    <s v="On-time"/>
    <n v="1026"/>
    <n v="322.89"/>
    <n v="322.89"/>
    <n v="31"/>
    <s v="Female"/>
    <s v="Medium"/>
    <x v="3"/>
    <x v="1"/>
    <n v="2"/>
    <s v="None"/>
    <s v="Desk"/>
    <n v="8.1999999999999993"/>
    <n v="1"/>
    <n v="27"/>
    <n v="0"/>
    <n v="0"/>
    <s v="Aisle"/>
  </r>
  <r>
    <s v="P3376"/>
    <s v="F573"/>
    <s v="Southwest"/>
    <x v="3"/>
    <x v="3"/>
    <s v="22,10,2024  04:45:04"/>
    <n v="253"/>
    <s v="On-time"/>
    <n v="805"/>
    <n v="538.45000000000005"/>
    <n v="538.45000000000005"/>
    <n v="46"/>
    <s v="Male"/>
    <s v="Medium"/>
    <x v="2"/>
    <x v="1"/>
    <n v="0"/>
    <s v="None"/>
    <s v="Desk"/>
    <n v="8.3000000000000007"/>
    <n v="1"/>
    <n v="84"/>
    <n v="0"/>
    <n v="0"/>
    <s v="Aisle"/>
  </r>
  <r>
    <s v="P3377"/>
    <s v="F1504"/>
    <s v="American Airlines"/>
    <x v="3"/>
    <x v="7"/>
    <s v="03,04,2025  18:33:18"/>
    <n v="172"/>
    <s v="On-time"/>
    <n v="747"/>
    <n v="375.46"/>
    <n v="375.46"/>
    <n v="58"/>
    <s v="Male"/>
    <s v="Medium"/>
    <x v="1"/>
    <x v="1"/>
    <n v="2"/>
    <s v="Silver"/>
    <s v="Airport Kiosk"/>
    <n v="8.9"/>
    <n v="8"/>
    <n v="69"/>
    <n v="0"/>
    <n v="0"/>
    <s v="Middle"/>
  </r>
  <r>
    <s v="P3378"/>
    <s v="F580"/>
    <s v="Delta"/>
    <x v="3"/>
    <x v="1"/>
    <s v="06,12,2024  00:11:31"/>
    <n v="137"/>
    <s v="Cancelled"/>
    <n v="1470"/>
    <n v="483.18"/>
    <n v="483.18"/>
    <n v="23"/>
    <s v="Female"/>
    <s v="Low"/>
    <x v="2"/>
    <x v="1"/>
    <n v="0"/>
    <s v="Gold"/>
    <s v="Online"/>
    <n v="7.9"/>
    <n v="30"/>
    <n v="13"/>
    <n v="0"/>
    <n v="0"/>
    <s v="Middle"/>
  </r>
  <r>
    <s v="P3379"/>
    <s v="F519"/>
    <s v="JetBlue"/>
    <x v="2"/>
    <x v="3"/>
    <s v="30,11,2024  07:47:44"/>
    <n v="258"/>
    <s v="On-time"/>
    <n v="1330"/>
    <n v="504.95"/>
    <n v="504.95"/>
    <n v="52"/>
    <s v="Female"/>
    <s v="Medium"/>
    <x v="3"/>
    <x v="1"/>
    <n v="0"/>
    <s v="None"/>
    <s v="Online"/>
    <n v="5.3"/>
    <n v="2"/>
    <n v="65"/>
    <n v="0"/>
    <n v="0"/>
    <s v="Aisle"/>
  </r>
  <r>
    <s v="P3380"/>
    <s v="F979"/>
    <s v="United"/>
    <x v="3"/>
    <x v="0"/>
    <s v="10,04,2024  19:04:04"/>
    <n v="125"/>
    <s v="On-time"/>
    <n v="1367"/>
    <n v="384.98"/>
    <n v="384.98"/>
    <n v="30"/>
    <s v="Male"/>
    <s v="Low"/>
    <x v="2"/>
    <x v="1"/>
    <n v="1"/>
    <s v="Gold"/>
    <s v="Airport Kiosk"/>
    <n v="6.3"/>
    <n v="3"/>
    <n v="58"/>
    <n v="1"/>
    <n v="1"/>
    <s v="Window"/>
  </r>
  <r>
    <s v="P3381"/>
    <s v="F444"/>
    <s v="Southwest"/>
    <x v="5"/>
    <x v="6"/>
    <s v="02,09,2023  19:07:58"/>
    <n v="159"/>
    <s v="On-time"/>
    <n v="1066"/>
    <n v="338.46"/>
    <n v="338.46"/>
    <n v="42"/>
    <s v="Female"/>
    <s v="Medium"/>
    <x v="1"/>
    <x v="1"/>
    <n v="1"/>
    <s v="None"/>
    <s v="Mobile App"/>
    <n v="4.7"/>
    <n v="5"/>
    <n v="105"/>
    <n v="0"/>
    <n v="0"/>
    <s v="Middle"/>
  </r>
  <r>
    <s v="P3382"/>
    <s v="F260"/>
    <s v="United"/>
    <x v="1"/>
    <x v="0"/>
    <s v="30,03,2024  06:34:32"/>
    <n v="327"/>
    <s v="Delayed"/>
    <n v="1101"/>
    <n v="381.21"/>
    <n v="381.21"/>
    <n v="78"/>
    <s v="Male"/>
    <s v="Medium"/>
    <x v="0"/>
    <x v="1"/>
    <n v="0"/>
    <s v="Platinum"/>
    <s v="Mobile App"/>
    <n v="8.4"/>
    <n v="4"/>
    <n v="73"/>
    <n v="0"/>
    <n v="0"/>
    <s v="Aisle"/>
  </r>
  <r>
    <s v="P3383"/>
    <s v="F135"/>
    <s v="JetBlue"/>
    <x v="6"/>
    <x v="1"/>
    <s v="26,09,2024  20:21:41"/>
    <n v="250"/>
    <s v="On-time"/>
    <n v="1460"/>
    <n v="185.27"/>
    <n v="185.27"/>
    <n v="53"/>
    <s v="Female"/>
    <s v="Medium"/>
    <x v="3"/>
    <x v="1"/>
    <n v="0"/>
    <s v="Gold"/>
    <s v="Online"/>
    <n v="6.4"/>
    <n v="5"/>
    <n v="57"/>
    <n v="0"/>
    <n v="0"/>
    <s v="Window"/>
  </r>
  <r>
    <s v="P3384"/>
    <s v="F1491"/>
    <s v="American Airlines"/>
    <x v="0"/>
    <x v="6"/>
    <s v="07,06,2023  17:11:21"/>
    <n v="86"/>
    <s v="On-time"/>
    <n v="1191"/>
    <n v="552.91999999999996"/>
    <n v="552.91999999999996"/>
    <n v="21"/>
    <s v="Female"/>
    <s v="Low"/>
    <x v="1"/>
    <x v="1"/>
    <n v="1"/>
    <s v="Gold"/>
    <s v="Mobile App"/>
    <n v="5.4"/>
    <n v="0"/>
    <n v="31"/>
    <n v="0"/>
    <n v="0"/>
    <s v="Middle"/>
  </r>
  <r>
    <s v="P3385"/>
    <s v="F991"/>
    <s v="JetBlue"/>
    <x v="0"/>
    <x v="4"/>
    <s v="21,04,2024  12:04:43"/>
    <n v="258"/>
    <s v="On-time"/>
    <n v="1293"/>
    <n v="327.52999999999997"/>
    <n v="327.52999999999997"/>
    <n v="63"/>
    <s v="Female"/>
    <s v="Medium"/>
    <x v="0"/>
    <x v="0"/>
    <n v="4"/>
    <s v="None"/>
    <s v="Mobile App"/>
    <n v="9.8000000000000007"/>
    <n v="41"/>
    <n v="96"/>
    <n v="0"/>
    <n v="0"/>
    <s v="Window"/>
  </r>
  <r>
    <s v="P3386"/>
    <s v="F1532"/>
    <s v="JetBlue"/>
    <x v="3"/>
    <x v="1"/>
    <s v="27,01,2025  17:10:28"/>
    <n v="170"/>
    <s v="On-time"/>
    <n v="1442"/>
    <n v="355.03"/>
    <n v="355.03"/>
    <n v="64"/>
    <s v="Male"/>
    <s v="Low"/>
    <x v="0"/>
    <x v="0"/>
    <n v="2"/>
    <s v="None"/>
    <s v="Desk"/>
    <n v="10"/>
    <n v="43"/>
    <n v="107"/>
    <n v="0"/>
    <n v="0"/>
    <s v="Middle"/>
  </r>
  <r>
    <s v="P3387"/>
    <s v="F1949"/>
    <s v="United"/>
    <x v="3"/>
    <x v="7"/>
    <s v="15,04,2025  06:09:52"/>
    <n v="138"/>
    <s v="Delayed"/>
    <n v="973"/>
    <n v="342.61"/>
    <n v="342.61"/>
    <n v="52"/>
    <s v="Male"/>
    <s v="High"/>
    <x v="1"/>
    <x v="1"/>
    <n v="0"/>
    <s v="None"/>
    <s v="Airport Kiosk"/>
    <n v="7.6"/>
    <n v="4"/>
    <n v="57"/>
    <n v="0"/>
    <n v="1"/>
    <s v="Window"/>
  </r>
  <r>
    <s v="P3388"/>
    <s v="F1783"/>
    <s v="JetBlue"/>
    <x v="0"/>
    <x v="0"/>
    <s v="03,01,2025  03:55:30"/>
    <n v="176"/>
    <s v="On-time"/>
    <n v="1325"/>
    <n v="352.12"/>
    <n v="352.12"/>
    <n v="67"/>
    <s v="Male"/>
    <s v="Low"/>
    <x v="1"/>
    <x v="1"/>
    <n v="2"/>
    <s v="Gold"/>
    <s v="Desk"/>
    <n v="6"/>
    <n v="18"/>
    <n v="89"/>
    <n v="0"/>
    <n v="0"/>
    <s v="Aisle"/>
  </r>
  <r>
    <s v="P3389"/>
    <s v="F1864"/>
    <s v="United"/>
    <x v="6"/>
    <x v="5"/>
    <s v="02,06,2024  17:50:06"/>
    <n v="60"/>
    <s v="On-time"/>
    <n v="1190"/>
    <n v="417.35"/>
    <n v="417.35"/>
    <n v="40"/>
    <s v="Female"/>
    <s v="Medium"/>
    <x v="0"/>
    <x v="3"/>
    <n v="0"/>
    <s v="None"/>
    <s v="Online"/>
    <n v="8.1999999999999993"/>
    <n v="9"/>
    <n v="35"/>
    <n v="0"/>
    <n v="0"/>
    <s v="Middle"/>
  </r>
  <r>
    <s v="P3390"/>
    <s v="F703"/>
    <s v="United"/>
    <x v="2"/>
    <x v="7"/>
    <s v="17,10,2023  16:10:21"/>
    <n v="174"/>
    <s v="On-time"/>
    <n v="1223"/>
    <n v="355.37"/>
    <n v="355.37"/>
    <n v="27"/>
    <s v="Female"/>
    <s v="Medium"/>
    <x v="3"/>
    <x v="1"/>
    <n v="2"/>
    <s v="Silver"/>
    <s v="Online"/>
    <n v="3.4"/>
    <n v="7"/>
    <n v="48"/>
    <n v="0"/>
    <n v="0"/>
    <s v="Window"/>
  </r>
  <r>
    <s v="P3391"/>
    <s v="F946"/>
    <s v="Southwest"/>
    <x v="7"/>
    <x v="4"/>
    <s v="21,01,2024  00:00:51"/>
    <n v="160"/>
    <s v="On-time"/>
    <n v="972"/>
    <n v="390.85"/>
    <n v="390.85"/>
    <n v="68"/>
    <s v="Female"/>
    <s v="Low"/>
    <x v="1"/>
    <x v="1"/>
    <n v="2"/>
    <s v="None"/>
    <s v="Airport Kiosk"/>
    <n v="7.3"/>
    <n v="7"/>
    <n v="19"/>
    <n v="1"/>
    <n v="0"/>
    <s v="Window"/>
  </r>
  <r>
    <s v="P3392"/>
    <s v="F715"/>
    <s v="United"/>
    <x v="5"/>
    <x v="4"/>
    <s v="14,12,2023  12:19:35"/>
    <n v="232"/>
    <s v="On-time"/>
    <n v="1381"/>
    <n v="353.18"/>
    <n v="353.18"/>
    <n v="54"/>
    <s v="Male"/>
    <s v="Medium"/>
    <x v="0"/>
    <x v="2"/>
    <n v="0"/>
    <s v="None"/>
    <s v="Desk"/>
    <n v="6.1"/>
    <n v="8"/>
    <n v="33"/>
    <n v="0"/>
    <n v="0"/>
    <s v="Window"/>
  </r>
  <r>
    <s v="P3393"/>
    <s v="F684"/>
    <s v="American Airlines"/>
    <x v="1"/>
    <x v="3"/>
    <s v="19,01,2024  23:08:53"/>
    <n v="80"/>
    <s v="Delayed"/>
    <n v="1207"/>
    <n v="166.41"/>
    <n v="166.41"/>
    <n v="18"/>
    <s v="Male"/>
    <s v="Low"/>
    <x v="1"/>
    <x v="2"/>
    <n v="2"/>
    <s v="None"/>
    <s v="Desk"/>
    <n v="7.8"/>
    <n v="24"/>
    <n v="81"/>
    <n v="0"/>
    <n v="0"/>
    <s v="Window"/>
  </r>
  <r>
    <s v="P3394"/>
    <s v="F692"/>
    <s v="United"/>
    <x v="7"/>
    <x v="5"/>
    <s v="25,10,2024  13:13:03"/>
    <n v="165"/>
    <s v="On-time"/>
    <n v="1169"/>
    <n v="310.33"/>
    <n v="310.33"/>
    <n v="27"/>
    <s v="Female"/>
    <s v="Low"/>
    <x v="2"/>
    <x v="1"/>
    <n v="2"/>
    <s v="Gold"/>
    <s v="Mobile App"/>
    <n v="7.5"/>
    <n v="22"/>
    <n v="71"/>
    <n v="0"/>
    <n v="1"/>
    <s v="Middle"/>
  </r>
  <r>
    <s v="P3395"/>
    <s v="F1524"/>
    <s v="JetBlue"/>
    <x v="3"/>
    <x v="0"/>
    <s v="17,05,2024  05:26:37"/>
    <n v="199"/>
    <s v="On-time"/>
    <n v="961"/>
    <n v="417.13"/>
    <n v="417.13"/>
    <n v="48"/>
    <s v="Female"/>
    <s v="Medium"/>
    <x v="0"/>
    <x v="1"/>
    <n v="1"/>
    <s v="None"/>
    <s v="Airport Kiosk"/>
    <n v="4.5999999999999996"/>
    <n v="4"/>
    <n v="107"/>
    <n v="1"/>
    <n v="0"/>
    <s v="Window"/>
  </r>
  <r>
    <s v="P3396"/>
    <s v="F1316"/>
    <s v="Delta"/>
    <x v="4"/>
    <x v="2"/>
    <s v="19,02,2025  16:32:42"/>
    <n v="242"/>
    <s v="On-time"/>
    <n v="822"/>
    <n v="381.42"/>
    <n v="381.42"/>
    <n v="63"/>
    <s v="Male"/>
    <s v="Medium"/>
    <x v="0"/>
    <x v="1"/>
    <n v="0"/>
    <s v="None"/>
    <s v="Desk"/>
    <n v="7"/>
    <n v="10"/>
    <n v="42"/>
    <n v="0"/>
    <n v="0"/>
    <s v="Aisle"/>
  </r>
  <r>
    <s v="P3397"/>
    <s v="F1284"/>
    <s v="Delta"/>
    <x v="0"/>
    <x v="3"/>
    <s v="15,04,2024  04:27:40"/>
    <n v="200"/>
    <s v="On-time"/>
    <n v="853"/>
    <n v="251.2"/>
    <n v="251.2"/>
    <n v="73"/>
    <s v="Female"/>
    <s v="Medium"/>
    <x v="1"/>
    <x v="1"/>
    <n v="1"/>
    <s v="Silver"/>
    <s v="Mobile App"/>
    <n v="10"/>
    <n v="3"/>
    <n v="114"/>
    <n v="0"/>
    <n v="0"/>
    <s v="Middle"/>
  </r>
  <r>
    <s v="P3398"/>
    <s v="F1138"/>
    <s v="United"/>
    <x v="0"/>
    <x v="1"/>
    <s v="08,07,2024  21:43:41"/>
    <n v="193"/>
    <s v="On-time"/>
    <n v="1063"/>
    <n v="292.48"/>
    <n v="292.48"/>
    <n v="25"/>
    <s v="Male"/>
    <s v="Low"/>
    <x v="2"/>
    <x v="1"/>
    <n v="1"/>
    <s v="Silver"/>
    <s v="Online"/>
    <n v="7.7"/>
    <n v="37"/>
    <n v="64"/>
    <n v="0"/>
    <n v="1"/>
    <s v="Middle"/>
  </r>
  <r>
    <s v="P3399"/>
    <s v="F185"/>
    <s v="United"/>
    <x v="5"/>
    <x v="5"/>
    <s v="16,01,2025  21:31:18"/>
    <n v="178"/>
    <s v="On-time"/>
    <n v="1206"/>
    <n v="388.44"/>
    <n v="388.44"/>
    <n v="25"/>
    <s v="Female"/>
    <s v="High"/>
    <x v="1"/>
    <x v="1"/>
    <n v="3"/>
    <s v="Gold"/>
    <s v="Airport Kiosk"/>
    <n v="4.2"/>
    <n v="0"/>
    <n v="119"/>
    <n v="0"/>
    <n v="0"/>
    <s v="Aisle"/>
  </r>
  <r>
    <s v="P3400"/>
    <s v="F715"/>
    <s v="United"/>
    <x v="1"/>
    <x v="7"/>
    <s v="08,08,2024  08:39:35"/>
    <n v="227"/>
    <s v="On-time"/>
    <n v="1286"/>
    <n v="375.6"/>
    <n v="375.6"/>
    <n v="18"/>
    <s v="Male"/>
    <s v="Low"/>
    <x v="0"/>
    <x v="2"/>
    <n v="0"/>
    <s v="Platinum"/>
    <s v="Online"/>
    <n v="5.7"/>
    <n v="1"/>
    <n v="67"/>
    <n v="0"/>
    <n v="1"/>
    <s v="Window"/>
  </r>
  <r>
    <s v="P3401"/>
    <s v="F116"/>
    <s v="American Airlines"/>
    <x v="4"/>
    <x v="1"/>
    <s v="30,11,2024  02:59:02"/>
    <n v="132"/>
    <s v="On-time"/>
    <n v="1678"/>
    <n v="295.08"/>
    <n v="295.08"/>
    <n v="43"/>
    <s v="Male"/>
    <s v="Medium"/>
    <x v="1"/>
    <x v="1"/>
    <n v="0"/>
    <s v="None"/>
    <s v="Airport Kiosk"/>
    <n v="5"/>
    <n v="5"/>
    <n v="102"/>
    <n v="0"/>
    <n v="0"/>
    <s v="Middle"/>
  </r>
  <r>
    <s v="P3402"/>
    <s v="F979"/>
    <s v="JetBlue"/>
    <x v="6"/>
    <x v="7"/>
    <s v="31,01,2025  17:29:48"/>
    <n v="93"/>
    <s v="On-time"/>
    <n v="1119"/>
    <n v="71.55"/>
    <n v="71.55"/>
    <n v="49"/>
    <s v="Male"/>
    <s v="High"/>
    <x v="2"/>
    <x v="1"/>
    <n v="1"/>
    <s v="None"/>
    <s v="Airport Kiosk"/>
    <n v="5.7"/>
    <n v="4"/>
    <n v="17"/>
    <n v="0"/>
    <n v="0"/>
    <s v="Aisle"/>
  </r>
  <r>
    <s v="P3403"/>
    <s v="F50"/>
    <s v="United"/>
    <x v="5"/>
    <x v="6"/>
    <s v="02,04,2025  20:23:14"/>
    <n v="246"/>
    <s v="Delayed"/>
    <n v="1056"/>
    <n v="314.69"/>
    <n v="314.69"/>
    <n v="52"/>
    <s v="Female"/>
    <s v="Low"/>
    <x v="2"/>
    <x v="0"/>
    <n v="0"/>
    <s v="None"/>
    <s v="Mobile App"/>
    <n v="9"/>
    <n v="6"/>
    <n v="68"/>
    <n v="1"/>
    <n v="0"/>
    <s v="Window"/>
  </r>
  <r>
    <s v="P3404"/>
    <s v="F1337"/>
    <s v="JetBlue"/>
    <x v="6"/>
    <x v="5"/>
    <s v="28,02,2025  22:45:08"/>
    <n v="255"/>
    <s v="On-time"/>
    <n v="842"/>
    <n v="174.57"/>
    <n v="174.57"/>
    <n v="79"/>
    <s v="Female"/>
    <s v="Medium"/>
    <x v="2"/>
    <x v="1"/>
    <n v="4"/>
    <s v="Silver"/>
    <s v="Mobile App"/>
    <n v="7.5"/>
    <n v="8"/>
    <n v="12"/>
    <n v="0"/>
    <n v="0"/>
    <s v="Window"/>
  </r>
  <r>
    <s v="P3405"/>
    <s v="F518"/>
    <s v="JetBlue"/>
    <x v="2"/>
    <x v="1"/>
    <s v="03,04,2025  11:50:11"/>
    <n v="125"/>
    <s v="On-time"/>
    <n v="886"/>
    <n v="127.41"/>
    <n v="127.41"/>
    <n v="22"/>
    <s v="Female"/>
    <s v="Medium"/>
    <x v="2"/>
    <x v="0"/>
    <n v="0"/>
    <s v="None"/>
    <s v="Desk"/>
    <n v="8.9"/>
    <n v="22"/>
    <n v="11"/>
    <n v="0"/>
    <n v="1"/>
    <s v="Window"/>
  </r>
  <r>
    <s v="P3406"/>
    <s v="F1074"/>
    <s v="Delta"/>
    <x v="3"/>
    <x v="1"/>
    <s v="30,07,2023  14:35:22"/>
    <n v="151"/>
    <s v="On-time"/>
    <n v="1206"/>
    <n v="265.18"/>
    <n v="265.18"/>
    <n v="18"/>
    <s v="Male"/>
    <s v="Medium"/>
    <x v="1"/>
    <x v="1"/>
    <n v="2"/>
    <s v="Platinum"/>
    <s v="Online"/>
    <n v="7.7"/>
    <n v="49"/>
    <n v="116"/>
    <n v="0"/>
    <n v="0"/>
    <s v="Aisle"/>
  </r>
  <r>
    <s v="P3407"/>
    <s v="F1816"/>
    <s v="Southwest"/>
    <x v="1"/>
    <x v="4"/>
    <s v="01,12,2024  17:04:04"/>
    <n v="320"/>
    <s v="On-time"/>
    <n v="1194"/>
    <n v="349.6"/>
    <n v="349.6"/>
    <n v="79"/>
    <s v="Male"/>
    <s v="Medium"/>
    <x v="2"/>
    <x v="1"/>
    <n v="3"/>
    <s v="Gold"/>
    <s v="Mobile App"/>
    <n v="7"/>
    <n v="1"/>
    <n v="32"/>
    <n v="0"/>
    <n v="0"/>
    <s v="Middle"/>
  </r>
  <r>
    <s v="P3408"/>
    <s v="F25"/>
    <s v="United"/>
    <x v="5"/>
    <x v="0"/>
    <s v="02,07,2024  05:19:24"/>
    <n v="116"/>
    <s v="Cancelled"/>
    <n v="1763"/>
    <n v="447.69"/>
    <n v="447.69"/>
    <n v="40"/>
    <s v="Female"/>
    <s v="Medium"/>
    <x v="3"/>
    <x v="0"/>
    <n v="3"/>
    <s v="Platinum"/>
    <s v="Mobile App"/>
    <n v="8.1"/>
    <n v="1"/>
    <n v="118"/>
    <n v="0"/>
    <n v="0"/>
    <s v="Aisle"/>
  </r>
  <r>
    <s v="P3409"/>
    <s v="F1450"/>
    <s v="American Airlines"/>
    <x v="5"/>
    <x v="3"/>
    <s v="15,07,2023  02:22:40"/>
    <n v="207"/>
    <s v="On-time"/>
    <n v="754"/>
    <n v="431.42"/>
    <n v="431.42"/>
    <n v="35"/>
    <s v="Male"/>
    <s v="Low"/>
    <x v="1"/>
    <x v="3"/>
    <n v="1"/>
    <s v="None"/>
    <s v="Airport Kiosk"/>
    <n v="6.5"/>
    <n v="8"/>
    <n v="49"/>
    <n v="0"/>
    <n v="0"/>
    <s v="Middle"/>
  </r>
  <r>
    <s v="P3410"/>
    <s v="F530"/>
    <s v="JetBlue"/>
    <x v="0"/>
    <x v="3"/>
    <s v="30,09,2023  08:11:22"/>
    <n v="210"/>
    <s v="On-time"/>
    <n v="1582"/>
    <n v="457.83"/>
    <n v="457.83"/>
    <n v="49"/>
    <s v="Male"/>
    <s v="Medium"/>
    <x v="3"/>
    <x v="0"/>
    <n v="1"/>
    <s v="None"/>
    <s v="Desk"/>
    <n v="5.7"/>
    <n v="15"/>
    <n v="85"/>
    <n v="0"/>
    <n v="0"/>
    <s v="Window"/>
  </r>
  <r>
    <s v="P3411"/>
    <s v="F20"/>
    <s v="United"/>
    <x v="6"/>
    <x v="7"/>
    <s v="22,02,2025  20:07:32"/>
    <n v="176"/>
    <s v="Cancelled"/>
    <n v="1625"/>
    <n v="425.32"/>
    <n v="425.32"/>
    <n v="44"/>
    <s v="Male"/>
    <s v="Medium"/>
    <x v="3"/>
    <x v="1"/>
    <n v="0"/>
    <s v="Gold"/>
    <s v="Online"/>
    <n v="7.7"/>
    <n v="12"/>
    <n v="93"/>
    <n v="0"/>
    <n v="0"/>
    <s v="Aisle"/>
  </r>
  <r>
    <s v="P3412"/>
    <s v="F288"/>
    <s v="Delta"/>
    <x v="0"/>
    <x v="4"/>
    <s v="16,11,2023  02:51:47"/>
    <n v="227"/>
    <s v="Delayed"/>
    <n v="668"/>
    <n v="513.58000000000004"/>
    <n v="513.58000000000004"/>
    <n v="19"/>
    <s v="Female"/>
    <s v="Medium"/>
    <x v="3"/>
    <x v="2"/>
    <n v="0"/>
    <s v="None"/>
    <s v="Online"/>
    <n v="7.2"/>
    <n v="0"/>
    <n v="70"/>
    <n v="0"/>
    <n v="0"/>
    <s v="Window"/>
  </r>
  <r>
    <s v="P3413"/>
    <s v="F1746"/>
    <s v="American Airlines"/>
    <x v="4"/>
    <x v="6"/>
    <s v="22,05,2023  15:04:15"/>
    <n v="293"/>
    <s v="Delayed"/>
    <n v="1278"/>
    <n v="380.82"/>
    <n v="380.82"/>
    <n v="57"/>
    <s v="Male"/>
    <s v="High"/>
    <x v="0"/>
    <x v="0"/>
    <n v="2"/>
    <s v="Gold"/>
    <s v="Airport Kiosk"/>
    <n v="6.2"/>
    <n v="23"/>
    <n v="104"/>
    <n v="0"/>
    <n v="1"/>
    <s v="Window"/>
  </r>
  <r>
    <s v="P3414"/>
    <s v="F213"/>
    <s v="Southwest"/>
    <x v="2"/>
    <x v="2"/>
    <s v="04,11,2023  09:40:58"/>
    <n v="207"/>
    <s v="On-time"/>
    <n v="1006"/>
    <n v="395.65"/>
    <n v="395.65"/>
    <n v="59"/>
    <s v="Female"/>
    <s v="Low"/>
    <x v="3"/>
    <x v="2"/>
    <n v="0"/>
    <s v="None"/>
    <s v="Desk"/>
    <n v="8.8000000000000007"/>
    <n v="6"/>
    <n v="64"/>
    <n v="0"/>
    <n v="0"/>
    <s v="Aisle"/>
  </r>
  <r>
    <s v="P3415"/>
    <s v="F1664"/>
    <s v="Delta"/>
    <x v="4"/>
    <x v="1"/>
    <s v="28,02,2024  09:52:05"/>
    <n v="137"/>
    <s v="On-time"/>
    <n v="1520"/>
    <n v="511.24"/>
    <n v="511.24"/>
    <n v="34"/>
    <s v="Female"/>
    <s v="Medium"/>
    <x v="3"/>
    <x v="0"/>
    <n v="0"/>
    <s v="None"/>
    <s v="Mobile App"/>
    <n v="7.8"/>
    <n v="35"/>
    <n v="26"/>
    <n v="0"/>
    <n v="0"/>
    <s v="Middle"/>
  </r>
  <r>
    <s v="P3416"/>
    <s v="F1515"/>
    <s v="JetBlue"/>
    <x v="7"/>
    <x v="3"/>
    <s v="21,08,2024  02:51:37"/>
    <n v="254"/>
    <s v="On-time"/>
    <n v="1144"/>
    <n v="610.03"/>
    <n v="610.03"/>
    <n v="43"/>
    <s v="Female"/>
    <s v="Low"/>
    <x v="0"/>
    <x v="2"/>
    <n v="1"/>
    <s v="Platinum"/>
    <s v="Online"/>
    <n v="7.2"/>
    <n v="10"/>
    <n v="108"/>
    <n v="0"/>
    <n v="0"/>
    <s v="Aisle"/>
  </r>
  <r>
    <s v="P3417"/>
    <s v="F663"/>
    <s v="JetBlue"/>
    <x v="7"/>
    <x v="5"/>
    <s v="08,08,2023  01:06:49"/>
    <n v="256"/>
    <s v="Delayed"/>
    <n v="850"/>
    <n v="320.62"/>
    <n v="320.62"/>
    <n v="75"/>
    <s v="Male"/>
    <s v="Medium"/>
    <x v="3"/>
    <x v="1"/>
    <n v="0"/>
    <s v="Silver"/>
    <s v="Airport Kiosk"/>
    <n v="8.9"/>
    <n v="9"/>
    <n v="104"/>
    <n v="0"/>
    <n v="0"/>
    <s v="Middle"/>
  </r>
  <r>
    <s v="P3418"/>
    <s v="F1346"/>
    <s v="Delta"/>
    <x v="7"/>
    <x v="0"/>
    <s v="12,02,2025  16:27:25"/>
    <n v="189"/>
    <s v="On-time"/>
    <n v="570"/>
    <n v="425.59"/>
    <n v="425.59"/>
    <n v="60"/>
    <s v="Male"/>
    <s v="High"/>
    <x v="0"/>
    <x v="1"/>
    <n v="2"/>
    <s v="Platinum"/>
    <s v="Airport Kiosk"/>
    <n v="6.3"/>
    <n v="20"/>
    <n v="71"/>
    <n v="0"/>
    <n v="0"/>
    <s v="Aisle"/>
  </r>
  <r>
    <s v="P3419"/>
    <s v="F1481"/>
    <s v="Southwest"/>
    <x v="3"/>
    <x v="7"/>
    <s v="14,10,2023  21:30:56"/>
    <n v="184"/>
    <s v="On-time"/>
    <n v="1073"/>
    <n v="338"/>
    <n v="338"/>
    <n v="41"/>
    <s v="Male"/>
    <s v="Medium"/>
    <x v="1"/>
    <x v="1"/>
    <n v="3"/>
    <s v="None"/>
    <s v="Mobile App"/>
    <n v="8.1"/>
    <n v="5"/>
    <n v="58"/>
    <n v="0"/>
    <n v="0"/>
    <s v="Middle"/>
  </r>
  <r>
    <s v="P3420"/>
    <s v="F204"/>
    <s v="Delta"/>
    <x v="3"/>
    <x v="0"/>
    <s v="08,11,2023  02:47:26"/>
    <n v="109"/>
    <s v="On-time"/>
    <n v="1310"/>
    <n v="359.41"/>
    <n v="359.41"/>
    <n v="77"/>
    <s v="Female"/>
    <s v="Low"/>
    <x v="1"/>
    <x v="1"/>
    <n v="2"/>
    <s v="Silver"/>
    <s v="Airport Kiosk"/>
    <n v="8.3000000000000007"/>
    <n v="6"/>
    <n v="90"/>
    <n v="0"/>
    <n v="0"/>
    <s v="Window"/>
  </r>
  <r>
    <s v="P3421"/>
    <s v="F1457"/>
    <s v="United"/>
    <x v="1"/>
    <x v="7"/>
    <s v="27,08,2023  04:30:33"/>
    <n v="219"/>
    <s v="On-time"/>
    <n v="1341"/>
    <n v="486.97"/>
    <n v="486.97"/>
    <n v="75"/>
    <s v="Male"/>
    <s v="Low"/>
    <x v="0"/>
    <x v="1"/>
    <n v="2"/>
    <s v="Gold"/>
    <s v="Airport Kiosk"/>
    <n v="6.5"/>
    <n v="3"/>
    <n v="12"/>
    <n v="0"/>
    <n v="0"/>
    <s v="Window"/>
  </r>
  <r>
    <s v="P3422"/>
    <s v="F1465"/>
    <s v="United"/>
    <x v="3"/>
    <x v="5"/>
    <s v="15,12,2023  05:03:31"/>
    <n v="262"/>
    <s v="Cancelled"/>
    <n v="1766"/>
    <n v="320.31"/>
    <n v="320.31"/>
    <n v="45"/>
    <s v="Female"/>
    <s v="Medium"/>
    <x v="2"/>
    <x v="1"/>
    <n v="0"/>
    <s v="Platinum"/>
    <s v="Mobile App"/>
    <n v="6.1"/>
    <n v="5"/>
    <n v="64"/>
    <n v="0"/>
    <n v="0"/>
    <s v="Middle"/>
  </r>
  <r>
    <s v="P3423"/>
    <s v="F401"/>
    <s v="Delta"/>
    <x v="5"/>
    <x v="7"/>
    <s v="31,01,2024  11:09:19"/>
    <n v="257"/>
    <s v="On-time"/>
    <n v="1033"/>
    <n v="303.94"/>
    <n v="303.94"/>
    <n v="29"/>
    <s v="Female"/>
    <s v="Medium"/>
    <x v="0"/>
    <x v="1"/>
    <n v="0"/>
    <s v="Silver"/>
    <s v="Desk"/>
    <n v="7.5"/>
    <n v="13"/>
    <n v="75"/>
    <n v="0"/>
    <n v="0"/>
    <s v="Window"/>
  </r>
  <r>
    <s v="P3424"/>
    <s v="F379"/>
    <s v="JetBlue"/>
    <x v="5"/>
    <x v="6"/>
    <s v="25,06,2024  08:08:11"/>
    <n v="321"/>
    <s v="On-time"/>
    <n v="1195"/>
    <n v="278.22000000000003"/>
    <n v="278.22000000000003"/>
    <n v="77"/>
    <s v="Male"/>
    <s v="High"/>
    <x v="0"/>
    <x v="2"/>
    <n v="2"/>
    <s v="Gold"/>
    <s v="Online"/>
    <n v="6"/>
    <n v="14"/>
    <n v="41"/>
    <n v="0"/>
    <n v="0"/>
    <s v="Window"/>
  </r>
  <r>
    <s v="P3425"/>
    <s v="F1637"/>
    <s v="JetBlue"/>
    <x v="5"/>
    <x v="4"/>
    <s v="20,04,2024  02:48:31"/>
    <n v="121"/>
    <s v="On-time"/>
    <n v="1577"/>
    <n v="350.8"/>
    <n v="350.8"/>
    <n v="69"/>
    <s v="Male"/>
    <s v="High"/>
    <x v="0"/>
    <x v="1"/>
    <n v="1"/>
    <s v="None"/>
    <s v="Airport Kiosk"/>
    <n v="9.1999999999999993"/>
    <n v="3"/>
    <n v="5"/>
    <n v="1"/>
    <n v="1"/>
    <s v="Middle"/>
  </r>
  <r>
    <s v="P3426"/>
    <s v="F653"/>
    <s v="United"/>
    <x v="0"/>
    <x v="3"/>
    <s v="21,12,2023  01:47:05"/>
    <n v="174"/>
    <s v="On-time"/>
    <n v="1781"/>
    <n v="477.55"/>
    <n v="477.55"/>
    <n v="27"/>
    <s v="Male"/>
    <s v="Medium"/>
    <x v="1"/>
    <x v="1"/>
    <n v="1"/>
    <s v="Silver"/>
    <s v="Desk"/>
    <n v="6.5"/>
    <n v="1"/>
    <n v="96"/>
    <n v="0"/>
    <n v="0"/>
    <s v="Aisle"/>
  </r>
  <r>
    <s v="P3427"/>
    <s v="F52"/>
    <s v="United"/>
    <x v="0"/>
    <x v="5"/>
    <s v="23,05,2024  22:23:50"/>
    <n v="319"/>
    <s v="On-time"/>
    <n v="1630"/>
    <n v="202.01"/>
    <n v="202.01"/>
    <n v="79"/>
    <s v="Male"/>
    <s v="Low"/>
    <x v="1"/>
    <x v="1"/>
    <n v="1"/>
    <s v="None"/>
    <s v="Airport Kiosk"/>
    <n v="7.2"/>
    <n v="10"/>
    <n v="76"/>
    <n v="0"/>
    <n v="0"/>
    <s v="Middle"/>
  </r>
  <r>
    <s v="P3428"/>
    <s v="F507"/>
    <s v="Delta"/>
    <x v="4"/>
    <x v="5"/>
    <s v="25,01,2025  06:17:09"/>
    <n v="266"/>
    <s v="On-time"/>
    <n v="446"/>
    <n v="249.95"/>
    <n v="249.95"/>
    <n v="25"/>
    <s v="Male"/>
    <s v="Medium"/>
    <x v="0"/>
    <x v="1"/>
    <n v="0"/>
    <s v="None"/>
    <s v="Online"/>
    <n v="5.7"/>
    <n v="1"/>
    <n v="0"/>
    <n v="0"/>
    <n v="0"/>
    <s v="Aisle"/>
  </r>
  <r>
    <s v="P3429"/>
    <s v="F1038"/>
    <s v="American Airlines"/>
    <x v="5"/>
    <x v="1"/>
    <s v="24,01,2024  08:52:05"/>
    <n v="188"/>
    <s v="On-time"/>
    <n v="1046"/>
    <n v="293.37"/>
    <n v="293.37"/>
    <n v="38"/>
    <s v="Female"/>
    <s v="Medium"/>
    <x v="3"/>
    <x v="0"/>
    <n v="1"/>
    <s v="Gold"/>
    <s v="Online"/>
    <n v="8.5"/>
    <n v="12"/>
    <n v="23"/>
    <n v="0"/>
    <n v="1"/>
    <s v="Window"/>
  </r>
  <r>
    <s v="P3430"/>
    <s v="F1024"/>
    <s v="Delta"/>
    <x v="0"/>
    <x v="7"/>
    <s v="05,04,2024  19:10:58"/>
    <n v="182"/>
    <s v="On-time"/>
    <n v="1689"/>
    <n v="363.01"/>
    <n v="363.01"/>
    <n v="44"/>
    <s v="Female"/>
    <s v="Low"/>
    <x v="1"/>
    <x v="1"/>
    <n v="1"/>
    <s v="Platinum"/>
    <s v="Desk"/>
    <n v="10"/>
    <n v="9"/>
    <n v="96"/>
    <n v="0"/>
    <n v="1"/>
    <s v="Window"/>
  </r>
  <r>
    <s v="P3431"/>
    <s v="F819"/>
    <s v="JetBlue"/>
    <x v="7"/>
    <x v="0"/>
    <s v="08,08,2024  00:37:46"/>
    <n v="197"/>
    <s v="On-time"/>
    <n v="1020"/>
    <n v="333.07"/>
    <n v="333.07"/>
    <n v="54"/>
    <s v="Male"/>
    <s v="Medium"/>
    <x v="2"/>
    <x v="2"/>
    <n v="0"/>
    <s v="Silver"/>
    <s v="Desk"/>
    <n v="8.5"/>
    <n v="3"/>
    <n v="46"/>
    <n v="0"/>
    <n v="0"/>
    <s v="Window"/>
  </r>
  <r>
    <s v="P3432"/>
    <s v="F228"/>
    <s v="United"/>
    <x v="1"/>
    <x v="2"/>
    <s v="30,08,2024  00:49:00"/>
    <n v="248"/>
    <s v="Cancelled"/>
    <n v="1382"/>
    <n v="358.28"/>
    <n v="358.28"/>
    <n v="42"/>
    <s v="Male"/>
    <s v="Low"/>
    <x v="3"/>
    <x v="0"/>
    <n v="2"/>
    <s v="Silver"/>
    <s v="Desk"/>
    <n v="7.2"/>
    <n v="17"/>
    <n v="23"/>
    <n v="0"/>
    <n v="0"/>
    <s v="Aisle"/>
  </r>
  <r>
    <s v="P3433"/>
    <s v="F953"/>
    <s v="American Airlines"/>
    <x v="0"/>
    <x v="6"/>
    <s v="03,08,2023  17:27:55"/>
    <n v="58"/>
    <s v="On-time"/>
    <n v="1038"/>
    <n v="627.29"/>
    <n v="627.29"/>
    <n v="24"/>
    <s v="Male"/>
    <s v="Medium"/>
    <x v="3"/>
    <x v="1"/>
    <n v="1"/>
    <s v="Silver"/>
    <s v="Online"/>
    <n v="5.8"/>
    <n v="14"/>
    <n v="49"/>
    <n v="0"/>
    <n v="0"/>
    <s v="Middle"/>
  </r>
  <r>
    <s v="P3434"/>
    <s v="F690"/>
    <s v="United"/>
    <x v="1"/>
    <x v="5"/>
    <s v="19,10,2024  14:07:54"/>
    <n v="237"/>
    <s v="On-time"/>
    <n v="853"/>
    <n v="349.75"/>
    <n v="349.75"/>
    <n v="37"/>
    <s v="Female"/>
    <s v="High"/>
    <x v="1"/>
    <x v="1"/>
    <n v="1"/>
    <s v="None"/>
    <s v="Airport Kiosk"/>
    <n v="7.2"/>
    <n v="28"/>
    <n v="106"/>
    <n v="0"/>
    <n v="0"/>
    <s v="Window"/>
  </r>
  <r>
    <s v="P3435"/>
    <s v="F309"/>
    <s v="Delta"/>
    <x v="5"/>
    <x v="0"/>
    <s v="24,06,2023  20:10:33"/>
    <n v="186"/>
    <s v="Delayed"/>
    <n v="1039"/>
    <n v="534.46"/>
    <n v="534.46"/>
    <n v="46"/>
    <s v="Female"/>
    <s v="Medium"/>
    <x v="2"/>
    <x v="1"/>
    <n v="6"/>
    <s v="Gold"/>
    <s v="Airport Kiosk"/>
    <n v="5.8"/>
    <n v="7"/>
    <n v="3"/>
    <n v="0"/>
    <n v="0"/>
    <s v="Aisle"/>
  </r>
  <r>
    <s v="P3436"/>
    <s v="F1238"/>
    <s v="Delta"/>
    <x v="7"/>
    <x v="5"/>
    <s v="28,09,2023  06:18:25"/>
    <n v="181"/>
    <s v="On-time"/>
    <n v="1220"/>
    <n v="357.52"/>
    <n v="357.52"/>
    <n v="50"/>
    <s v="Male"/>
    <s v="Low"/>
    <x v="3"/>
    <x v="1"/>
    <n v="2"/>
    <s v="Platinum"/>
    <s v="Airport Kiosk"/>
    <n v="7"/>
    <n v="18"/>
    <n v="59"/>
    <n v="0"/>
    <n v="0"/>
    <s v="Window"/>
  </r>
  <r>
    <s v="P3437"/>
    <s v="F1677"/>
    <s v="Delta"/>
    <x v="6"/>
    <x v="5"/>
    <s v="10,12,2024  10:25:35"/>
    <n v="299"/>
    <s v="On-time"/>
    <n v="790"/>
    <n v="396.24"/>
    <n v="396.24"/>
    <n v="30"/>
    <s v="Male"/>
    <s v="High"/>
    <x v="1"/>
    <x v="1"/>
    <n v="2"/>
    <s v="Platinum"/>
    <s v="Mobile App"/>
    <n v="8.5"/>
    <n v="4"/>
    <n v="7"/>
    <n v="0"/>
    <n v="0"/>
    <s v="Middle"/>
  </r>
  <r>
    <s v="P3438"/>
    <s v="F1609"/>
    <s v="United"/>
    <x v="3"/>
    <x v="5"/>
    <s v="20,08,2024  23:54:53"/>
    <n v="200"/>
    <s v="On-time"/>
    <n v="1279"/>
    <n v="335.34"/>
    <n v="335.34"/>
    <n v="25"/>
    <s v="Male"/>
    <s v="High"/>
    <x v="0"/>
    <x v="2"/>
    <n v="0"/>
    <s v="Platinum"/>
    <s v="Desk"/>
    <n v="8.9"/>
    <n v="0"/>
    <n v="92"/>
    <n v="0"/>
    <n v="0"/>
    <s v="Window"/>
  </r>
  <r>
    <s v="P3439"/>
    <s v="F742"/>
    <s v="Delta"/>
    <x v="6"/>
    <x v="7"/>
    <s v="04,12,2024  09:45:18"/>
    <n v="142"/>
    <s v="On-time"/>
    <n v="1585"/>
    <n v="242.9"/>
    <n v="242.9"/>
    <n v="44"/>
    <s v="Female"/>
    <s v="Low"/>
    <x v="3"/>
    <x v="2"/>
    <n v="0"/>
    <s v="None"/>
    <s v="Mobile App"/>
    <n v="7.9"/>
    <n v="3"/>
    <n v="32"/>
    <n v="0"/>
    <n v="0"/>
    <s v="Middle"/>
  </r>
  <r>
    <s v="P3440"/>
    <s v="F1751"/>
    <s v="American Airlines"/>
    <x v="1"/>
    <x v="6"/>
    <s v="22,02,2025  16:56:44"/>
    <n v="119"/>
    <s v="On-time"/>
    <n v="1362"/>
    <n v="454.62"/>
    <n v="454.62"/>
    <n v="24"/>
    <s v="Male"/>
    <s v="Medium"/>
    <x v="2"/>
    <x v="1"/>
    <n v="0"/>
    <s v="Platinum"/>
    <s v="Desk"/>
    <n v="9.1"/>
    <n v="15"/>
    <n v="108"/>
    <n v="0"/>
    <n v="0"/>
    <s v="Window"/>
  </r>
  <r>
    <s v="P3441"/>
    <s v="F701"/>
    <s v="American Airlines"/>
    <x v="6"/>
    <x v="0"/>
    <s v="14,11,2024  14:39:36"/>
    <n v="152"/>
    <s v="On-time"/>
    <n v="949"/>
    <n v="269.55"/>
    <n v="269.55"/>
    <n v="21"/>
    <s v="Male"/>
    <s v="Low"/>
    <x v="3"/>
    <x v="1"/>
    <n v="3"/>
    <s v="None"/>
    <s v="Mobile App"/>
    <n v="9.6"/>
    <n v="20"/>
    <n v="70"/>
    <n v="0"/>
    <n v="0"/>
    <s v="Aisle"/>
  </r>
  <r>
    <s v="P3442"/>
    <s v="F521"/>
    <s v="JetBlue"/>
    <x v="3"/>
    <x v="3"/>
    <s v="22,08,2024  16:32:51"/>
    <n v="167"/>
    <s v="On-time"/>
    <n v="1371"/>
    <n v="425.15"/>
    <n v="425.15"/>
    <n v="63"/>
    <s v="Male"/>
    <s v="Medium"/>
    <x v="3"/>
    <x v="1"/>
    <n v="2"/>
    <s v="Silver"/>
    <s v="Desk"/>
    <n v="8.9"/>
    <n v="3"/>
    <n v="33"/>
    <n v="0"/>
    <n v="0"/>
    <s v="Aisle"/>
  </r>
  <r>
    <s v="P3443"/>
    <s v="F671"/>
    <s v="JetBlue"/>
    <x v="3"/>
    <x v="5"/>
    <s v="29,08,2024  13:27:19"/>
    <n v="151"/>
    <s v="On-time"/>
    <n v="1094"/>
    <n v="377.2"/>
    <n v="377.2"/>
    <n v="54"/>
    <s v="Female"/>
    <s v="Low"/>
    <x v="2"/>
    <x v="1"/>
    <n v="3"/>
    <s v="None"/>
    <s v="Mobile App"/>
    <n v="6.4"/>
    <n v="5"/>
    <n v="3"/>
    <n v="0"/>
    <n v="0"/>
    <s v="Window"/>
  </r>
  <r>
    <s v="P3444"/>
    <s v="F732"/>
    <s v="American Airlines"/>
    <x v="7"/>
    <x v="7"/>
    <s v="18,09,2023  18:09:01"/>
    <n v="204"/>
    <s v="On-time"/>
    <n v="1200"/>
    <n v="439.96"/>
    <n v="439.96"/>
    <n v="79"/>
    <s v="Male"/>
    <s v="Medium"/>
    <x v="0"/>
    <x v="1"/>
    <n v="2"/>
    <s v="Silver"/>
    <s v="Online"/>
    <n v="7.5"/>
    <n v="2"/>
    <n v="45"/>
    <n v="0"/>
    <n v="1"/>
    <s v="Middle"/>
  </r>
  <r>
    <s v="P3445"/>
    <s v="F1982"/>
    <s v="JetBlue"/>
    <x v="3"/>
    <x v="0"/>
    <s v="25,02,2024  07:48:55"/>
    <n v="144"/>
    <s v="On-time"/>
    <n v="1286"/>
    <n v="224.7"/>
    <n v="224.7"/>
    <n v="53"/>
    <s v="Male"/>
    <s v="Low"/>
    <x v="3"/>
    <x v="0"/>
    <n v="2"/>
    <s v="None"/>
    <s v="Online"/>
    <n v="5.2"/>
    <n v="8"/>
    <n v="50"/>
    <n v="0"/>
    <n v="0"/>
    <s v="Aisle"/>
  </r>
  <r>
    <s v="P3446"/>
    <s v="F1095"/>
    <s v="American Airlines"/>
    <x v="4"/>
    <x v="1"/>
    <s v="31,07,2023  21:28:16"/>
    <n v="78"/>
    <s v="On-time"/>
    <n v="1108"/>
    <n v="338.16"/>
    <n v="338.16"/>
    <n v="20"/>
    <s v="Male"/>
    <s v="Low"/>
    <x v="1"/>
    <x v="3"/>
    <n v="4"/>
    <s v="None"/>
    <s v="Mobile App"/>
    <n v="9.1"/>
    <n v="7"/>
    <n v="85"/>
    <n v="0"/>
    <n v="0"/>
    <s v="Aisle"/>
  </r>
  <r>
    <s v="P3447"/>
    <s v="F231"/>
    <s v="Southwest"/>
    <x v="7"/>
    <x v="5"/>
    <s v="09,09,2024  18:03:49"/>
    <n v="227"/>
    <s v="On-time"/>
    <n v="1777"/>
    <n v="366.91"/>
    <n v="366.91"/>
    <n v="24"/>
    <s v="Male"/>
    <s v="Low"/>
    <x v="0"/>
    <x v="1"/>
    <n v="0"/>
    <s v="None"/>
    <s v="Online"/>
    <n v="6.9"/>
    <n v="16"/>
    <n v="46"/>
    <n v="0"/>
    <n v="0"/>
    <s v="Window"/>
  </r>
  <r>
    <s v="P3448"/>
    <s v="F999"/>
    <s v="United"/>
    <x v="4"/>
    <x v="5"/>
    <s v="07,11,2024  23:34:33"/>
    <n v="163"/>
    <s v="On-time"/>
    <n v="1142"/>
    <n v="265.5"/>
    <n v="265.5"/>
    <n v="30"/>
    <s v="Female"/>
    <s v="High"/>
    <x v="1"/>
    <x v="1"/>
    <n v="2"/>
    <s v="None"/>
    <s v="Airport Kiosk"/>
    <n v="8.9"/>
    <n v="5"/>
    <n v="44"/>
    <n v="0"/>
    <n v="0"/>
    <s v="Window"/>
  </r>
  <r>
    <s v="P3449"/>
    <s v="F1716"/>
    <s v="United"/>
    <x v="2"/>
    <x v="4"/>
    <s v="12,12,2024  22:24:15"/>
    <n v="217"/>
    <s v="On-time"/>
    <n v="1286"/>
    <n v="308.02999999999997"/>
    <n v="308.02999999999997"/>
    <n v="41"/>
    <s v="Female"/>
    <s v="Medium"/>
    <x v="0"/>
    <x v="1"/>
    <n v="1"/>
    <s v="None"/>
    <s v="Online"/>
    <n v="7"/>
    <n v="13"/>
    <n v="88"/>
    <n v="0"/>
    <n v="1"/>
    <s v="Window"/>
  </r>
  <r>
    <s v="P3450"/>
    <s v="F1150"/>
    <s v="American Airlines"/>
    <x v="0"/>
    <x v="7"/>
    <s v="24,06,2024  07:31:19"/>
    <n v="287"/>
    <s v="On-time"/>
    <n v="1379"/>
    <n v="394.73"/>
    <n v="394.73"/>
    <n v="50"/>
    <s v="Female"/>
    <s v="Low"/>
    <x v="3"/>
    <x v="2"/>
    <n v="0"/>
    <s v="None"/>
    <s v="Desk"/>
    <n v="5.8"/>
    <n v="26"/>
    <n v="110"/>
    <n v="0"/>
    <n v="0"/>
    <s v="Middle"/>
  </r>
  <r>
    <s v="P3451"/>
    <s v="F1298"/>
    <s v="American Airlines"/>
    <x v="4"/>
    <x v="4"/>
    <s v="05,05,2023  07:36:38"/>
    <n v="181"/>
    <s v="On-time"/>
    <n v="1246"/>
    <n v="365.94"/>
    <n v="365.94"/>
    <n v="25"/>
    <s v="Female"/>
    <s v="High"/>
    <x v="2"/>
    <x v="1"/>
    <n v="1"/>
    <s v="None"/>
    <s v="Online"/>
    <n v="6.6"/>
    <n v="2"/>
    <n v="25"/>
    <n v="0"/>
    <n v="0"/>
    <s v="Middle"/>
  </r>
  <r>
    <s v="P3452"/>
    <s v="F53"/>
    <s v="Delta"/>
    <x v="4"/>
    <x v="4"/>
    <s v="16,09,2023  15:10:02"/>
    <n v="237"/>
    <s v="Delayed"/>
    <n v="1057"/>
    <n v="266.57"/>
    <n v="266.57"/>
    <n v="29"/>
    <s v="Male"/>
    <s v="Medium"/>
    <x v="0"/>
    <x v="0"/>
    <n v="1"/>
    <s v="Platinum"/>
    <s v="Online"/>
    <n v="9.5"/>
    <n v="12"/>
    <n v="111"/>
    <n v="0"/>
    <n v="1"/>
    <s v="Aisle"/>
  </r>
  <r>
    <s v="P3453"/>
    <s v="F46"/>
    <s v="Delta"/>
    <x v="6"/>
    <x v="2"/>
    <s v="20,10,2023  06:32:31"/>
    <n v="181"/>
    <s v="On-time"/>
    <n v="1141"/>
    <n v="224.71"/>
    <n v="224.71"/>
    <n v="23"/>
    <s v="Male"/>
    <s v="Medium"/>
    <x v="1"/>
    <x v="1"/>
    <n v="0"/>
    <s v="Silver"/>
    <s v="Desk"/>
    <n v="5.7"/>
    <n v="2"/>
    <n v="90"/>
    <n v="0"/>
    <n v="0"/>
    <s v="Window"/>
  </r>
  <r>
    <s v="P3454"/>
    <s v="F1454"/>
    <s v="American Airlines"/>
    <x v="3"/>
    <x v="5"/>
    <s v="23,01,2025  15:08:13"/>
    <n v="105"/>
    <s v="Delayed"/>
    <n v="1369"/>
    <n v="264.64999999999998"/>
    <n v="264.64999999999998"/>
    <n v="46"/>
    <s v="Male"/>
    <s v="Low"/>
    <x v="3"/>
    <x v="1"/>
    <n v="0"/>
    <s v="None"/>
    <s v="Airport Kiosk"/>
    <n v="6.8"/>
    <n v="16"/>
    <n v="44"/>
    <n v="0"/>
    <n v="0"/>
    <s v="Middle"/>
  </r>
  <r>
    <s v="P3455"/>
    <s v="F483"/>
    <s v="American Airlines"/>
    <x v="4"/>
    <x v="6"/>
    <s v="08,10,2023  06:30:27"/>
    <n v="92"/>
    <s v="On-time"/>
    <n v="1457"/>
    <n v="217.15"/>
    <n v="217.15"/>
    <n v="30"/>
    <s v="Male"/>
    <s v="Low"/>
    <x v="1"/>
    <x v="1"/>
    <n v="1"/>
    <s v="None"/>
    <s v="Mobile App"/>
    <n v="8.1999999999999993"/>
    <n v="3"/>
    <n v="103"/>
    <n v="0"/>
    <n v="0"/>
    <s v="Window"/>
  </r>
  <r>
    <s v="P3456"/>
    <s v="F897"/>
    <s v="Southwest"/>
    <x v="7"/>
    <x v="7"/>
    <s v="07,11,2023  05:09:04"/>
    <n v="253"/>
    <s v="Delayed"/>
    <n v="1046"/>
    <n v="432.41"/>
    <n v="432.41"/>
    <n v="19"/>
    <s v="Male"/>
    <s v="High"/>
    <x v="3"/>
    <x v="1"/>
    <n v="0"/>
    <s v="Silver"/>
    <s v="Desk"/>
    <n v="5.6"/>
    <n v="44"/>
    <n v="14"/>
    <n v="0"/>
    <n v="0"/>
    <s v="Window"/>
  </r>
  <r>
    <s v="P3457"/>
    <s v="F1371"/>
    <s v="American Airlines"/>
    <x v="6"/>
    <x v="4"/>
    <s v="03,12,2023  23:22:57"/>
    <n v="140"/>
    <s v="On-time"/>
    <n v="1124"/>
    <n v="256.81"/>
    <n v="256.81"/>
    <n v="21"/>
    <s v="Female"/>
    <s v="Low"/>
    <x v="0"/>
    <x v="1"/>
    <n v="0"/>
    <s v="Silver"/>
    <s v="Airport Kiosk"/>
    <n v="7.2"/>
    <n v="2"/>
    <n v="55"/>
    <n v="0"/>
    <n v="0"/>
    <s v="Window"/>
  </r>
  <r>
    <s v="P3458"/>
    <s v="F764"/>
    <s v="American Airlines"/>
    <x v="7"/>
    <x v="0"/>
    <s v="09,12,2024  20:58:04"/>
    <n v="140"/>
    <s v="Delayed"/>
    <n v="1388"/>
    <n v="177.01"/>
    <n v="177.01"/>
    <n v="65"/>
    <s v="Male"/>
    <s v="Low"/>
    <x v="0"/>
    <x v="0"/>
    <n v="0"/>
    <s v="Gold"/>
    <s v="Mobile App"/>
    <n v="8.5"/>
    <n v="4"/>
    <n v="21"/>
    <n v="0"/>
    <n v="0"/>
    <s v="Window"/>
  </r>
  <r>
    <s v="P3459"/>
    <s v="F441"/>
    <s v="United"/>
    <x v="2"/>
    <x v="3"/>
    <s v="18,02,2025  22:56:41"/>
    <n v="148"/>
    <s v="On-time"/>
    <n v="1492"/>
    <n v="414.02"/>
    <n v="414.02"/>
    <n v="34"/>
    <s v="Female"/>
    <s v="Low"/>
    <x v="2"/>
    <x v="3"/>
    <n v="2"/>
    <s v="None"/>
    <s v="Mobile App"/>
    <n v="8.6"/>
    <n v="1"/>
    <n v="116"/>
    <n v="0"/>
    <n v="1"/>
    <s v="Window"/>
  </r>
  <r>
    <s v="P3460"/>
    <s v="F1569"/>
    <s v="JetBlue"/>
    <x v="5"/>
    <x v="4"/>
    <s v="19,11,2024  12:18:11"/>
    <n v="313"/>
    <s v="On-time"/>
    <n v="1374"/>
    <n v="413.7"/>
    <n v="413.7"/>
    <n v="35"/>
    <s v="Male"/>
    <s v="Low"/>
    <x v="0"/>
    <x v="2"/>
    <n v="1"/>
    <s v="Gold"/>
    <s v="Airport Kiosk"/>
    <n v="8.9"/>
    <n v="1"/>
    <n v="11"/>
    <n v="0"/>
    <n v="0"/>
    <s v="Aisle"/>
  </r>
  <r>
    <s v="P3461"/>
    <s v="F1489"/>
    <s v="Southwest"/>
    <x v="0"/>
    <x v="2"/>
    <s v="05,04,2025  03:21:30"/>
    <n v="233"/>
    <s v="On-time"/>
    <n v="1216"/>
    <n v="180.47"/>
    <n v="180.47"/>
    <n v="27"/>
    <s v="Female"/>
    <s v="Low"/>
    <x v="0"/>
    <x v="2"/>
    <n v="1"/>
    <s v="None"/>
    <s v="Desk"/>
    <n v="9.6999999999999993"/>
    <n v="3"/>
    <n v="93"/>
    <n v="1"/>
    <n v="0"/>
    <s v="Window"/>
  </r>
  <r>
    <s v="P3462"/>
    <s v="F24"/>
    <s v="American Airlines"/>
    <x v="7"/>
    <x v="7"/>
    <s v="28,12,2024  02:02:28"/>
    <n v="157"/>
    <s v="Delayed"/>
    <n v="1179"/>
    <n v="486.64"/>
    <n v="486.64"/>
    <n v="39"/>
    <s v="Female"/>
    <s v="Medium"/>
    <x v="0"/>
    <x v="1"/>
    <n v="2"/>
    <s v="None"/>
    <s v="Desk"/>
    <n v="9.1999999999999993"/>
    <n v="10"/>
    <n v="20"/>
    <n v="1"/>
    <n v="0"/>
    <s v="Aisle"/>
  </r>
  <r>
    <s v="P3463"/>
    <s v="F774"/>
    <s v="American Airlines"/>
    <x v="0"/>
    <x v="7"/>
    <s v="18,05,2024  17:33:48"/>
    <n v="194"/>
    <s v="On-time"/>
    <n v="1788"/>
    <n v="508.52"/>
    <n v="508.52"/>
    <n v="70"/>
    <s v="Male"/>
    <s v="Medium"/>
    <x v="2"/>
    <x v="2"/>
    <n v="2"/>
    <s v="Gold"/>
    <s v="Desk"/>
    <n v="7.9"/>
    <n v="12"/>
    <n v="22"/>
    <n v="0"/>
    <n v="0"/>
    <s v="Middle"/>
  </r>
  <r>
    <s v="P3464"/>
    <s v="F559"/>
    <s v="United"/>
    <x v="7"/>
    <x v="7"/>
    <s v="03,12,2024  09:22:30"/>
    <n v="288"/>
    <s v="Delayed"/>
    <n v="874"/>
    <n v="355.75"/>
    <n v="355.75"/>
    <n v="24"/>
    <s v="Male"/>
    <s v="High"/>
    <x v="0"/>
    <x v="1"/>
    <n v="0"/>
    <s v="None"/>
    <s v="Online"/>
    <n v="6.6"/>
    <n v="7"/>
    <n v="21"/>
    <n v="1"/>
    <n v="0"/>
    <s v="Aisle"/>
  </r>
  <r>
    <s v="P3465"/>
    <s v="F1737"/>
    <s v="Southwest"/>
    <x v="4"/>
    <x v="3"/>
    <s v="24,02,2025  09:57:42"/>
    <n v="224"/>
    <s v="On-time"/>
    <n v="896"/>
    <n v="399.56"/>
    <n v="399.56"/>
    <n v="54"/>
    <s v="Female"/>
    <s v="Medium"/>
    <x v="1"/>
    <x v="1"/>
    <n v="0"/>
    <s v="None"/>
    <s v="Desk"/>
    <n v="6.5"/>
    <n v="10"/>
    <n v="12"/>
    <n v="0"/>
    <n v="0"/>
    <s v="Aisle"/>
  </r>
  <r>
    <s v="P3466"/>
    <s v="F506"/>
    <s v="United"/>
    <x v="0"/>
    <x v="3"/>
    <s v="25,09,2024  14:31:43"/>
    <n v="195"/>
    <s v="On-time"/>
    <n v="1239"/>
    <n v="244.93"/>
    <n v="244.93"/>
    <n v="74"/>
    <s v="Male"/>
    <s v="Medium"/>
    <x v="0"/>
    <x v="2"/>
    <n v="0"/>
    <s v="None"/>
    <s v="Mobile App"/>
    <n v="7"/>
    <n v="35"/>
    <n v="19"/>
    <n v="0"/>
    <n v="0"/>
    <s v="Window"/>
  </r>
  <r>
    <s v="P3467"/>
    <s v="F92"/>
    <s v="Southwest"/>
    <x v="4"/>
    <x v="2"/>
    <s v="15,10,2024  22:33:23"/>
    <n v="189"/>
    <s v="On-time"/>
    <n v="1314"/>
    <n v="277.43"/>
    <n v="277.43"/>
    <n v="58"/>
    <s v="Female"/>
    <s v="High"/>
    <x v="1"/>
    <x v="1"/>
    <n v="1"/>
    <s v="Gold"/>
    <s v="Airport Kiosk"/>
    <n v="7.7"/>
    <n v="22"/>
    <n v="6"/>
    <n v="0"/>
    <n v="0"/>
    <s v="Aisle"/>
  </r>
  <r>
    <s v="P3468"/>
    <s v="F845"/>
    <s v="JetBlue"/>
    <x v="2"/>
    <x v="5"/>
    <s v="24,05,2024  13:49:34"/>
    <n v="235"/>
    <s v="On-time"/>
    <n v="1046"/>
    <n v="435.24"/>
    <n v="435.24"/>
    <n v="51"/>
    <s v="Female"/>
    <s v="Medium"/>
    <x v="3"/>
    <x v="1"/>
    <n v="1"/>
    <s v="Platinum"/>
    <s v="Mobile App"/>
    <n v="7.6"/>
    <n v="11"/>
    <n v="43"/>
    <n v="0"/>
    <n v="0"/>
    <s v="Middle"/>
  </r>
  <r>
    <s v="P3469"/>
    <s v="F762"/>
    <s v="United"/>
    <x v="1"/>
    <x v="2"/>
    <s v="19,07,2023  17:42:50"/>
    <n v="234"/>
    <s v="On-time"/>
    <n v="1104"/>
    <n v="361.58"/>
    <n v="361.58"/>
    <n v="54"/>
    <s v="Male"/>
    <s v="Low"/>
    <x v="3"/>
    <x v="2"/>
    <n v="0"/>
    <s v="None"/>
    <s v="Mobile App"/>
    <n v="8.3000000000000007"/>
    <n v="12"/>
    <n v="63"/>
    <n v="0"/>
    <n v="0"/>
    <s v="Middle"/>
  </r>
  <r>
    <s v="P3470"/>
    <s v="F275"/>
    <s v="United"/>
    <x v="4"/>
    <x v="6"/>
    <s v="10,04,2025  02:39:12"/>
    <n v="150"/>
    <s v="Delayed"/>
    <n v="1331"/>
    <n v="185.43"/>
    <n v="185.43"/>
    <n v="25"/>
    <s v="Female"/>
    <s v="High"/>
    <x v="0"/>
    <x v="0"/>
    <n v="1"/>
    <s v="None"/>
    <s v="Desk"/>
    <n v="7.7"/>
    <n v="3"/>
    <n v="33"/>
    <n v="0"/>
    <n v="0"/>
    <s v="Aisle"/>
  </r>
  <r>
    <s v="P3471"/>
    <s v="F1921"/>
    <s v="American Airlines"/>
    <x v="0"/>
    <x v="2"/>
    <s v="27,02,2024  18:59:08"/>
    <n v="187"/>
    <s v="On-time"/>
    <n v="1176"/>
    <n v="377.26"/>
    <n v="377.26"/>
    <n v="68"/>
    <s v="Female"/>
    <s v="Medium"/>
    <x v="0"/>
    <x v="1"/>
    <n v="1"/>
    <s v="Gold"/>
    <s v="Online"/>
    <n v="7.9"/>
    <n v="1"/>
    <n v="41"/>
    <n v="0"/>
    <n v="0"/>
    <s v="Middle"/>
  </r>
  <r>
    <s v="P3472"/>
    <s v="F1121"/>
    <s v="Delta"/>
    <x v="1"/>
    <x v="3"/>
    <s v="08,08,2023  08:53:39"/>
    <n v="149"/>
    <s v="Cancelled"/>
    <n v="1229"/>
    <n v="270.51"/>
    <n v="270.51"/>
    <n v="77"/>
    <s v="Male"/>
    <s v="Low"/>
    <x v="0"/>
    <x v="1"/>
    <n v="0"/>
    <s v="None"/>
    <s v="Airport Kiosk"/>
    <n v="6.5"/>
    <n v="27"/>
    <n v="7"/>
    <n v="0"/>
    <n v="1"/>
    <s v="Middle"/>
  </r>
  <r>
    <s v="P3473"/>
    <s v="F294"/>
    <s v="American Airlines"/>
    <x v="6"/>
    <x v="1"/>
    <s v="03,04,2025  04:11:00"/>
    <n v="153"/>
    <s v="On-time"/>
    <n v="1321"/>
    <n v="345.74"/>
    <n v="345.74"/>
    <n v="32"/>
    <s v="Male"/>
    <s v="Medium"/>
    <x v="0"/>
    <x v="1"/>
    <n v="2"/>
    <s v="Gold"/>
    <s v="Mobile App"/>
    <n v="8.6"/>
    <n v="6"/>
    <n v="94"/>
    <n v="0"/>
    <n v="0"/>
    <s v="Aisle"/>
  </r>
  <r>
    <s v="P3474"/>
    <s v="F1464"/>
    <s v="United"/>
    <x v="7"/>
    <x v="1"/>
    <s v="25,08,2023  23:00:39"/>
    <n v="138"/>
    <s v="On-time"/>
    <n v="1074"/>
    <n v="335.83"/>
    <n v="335.83"/>
    <n v="37"/>
    <s v="Male"/>
    <s v="High"/>
    <x v="2"/>
    <x v="1"/>
    <n v="3"/>
    <s v="Gold"/>
    <s v="Online"/>
    <n v="5.4"/>
    <n v="25"/>
    <n v="57"/>
    <n v="0"/>
    <n v="0"/>
    <s v="Window"/>
  </r>
  <r>
    <s v="P3475"/>
    <s v="F1877"/>
    <s v="American Airlines"/>
    <x v="0"/>
    <x v="5"/>
    <s v="29,10,2024  02:29:20"/>
    <n v="89"/>
    <s v="On-time"/>
    <n v="839"/>
    <n v="277.52"/>
    <n v="277.52"/>
    <n v="54"/>
    <s v="Male"/>
    <s v="Low"/>
    <x v="2"/>
    <x v="1"/>
    <n v="2"/>
    <s v="Platinum"/>
    <s v="Airport Kiosk"/>
    <n v="7.2"/>
    <n v="10"/>
    <n v="34"/>
    <n v="0"/>
    <n v="0"/>
    <s v="Window"/>
  </r>
  <r>
    <s v="P3476"/>
    <s v="F141"/>
    <s v="American Airlines"/>
    <x v="3"/>
    <x v="0"/>
    <s v="23,09,2024  04:39:31"/>
    <n v="146"/>
    <s v="On-time"/>
    <n v="563"/>
    <n v="422.59"/>
    <n v="422.59"/>
    <n v="38"/>
    <s v="Male"/>
    <s v="Medium"/>
    <x v="3"/>
    <x v="2"/>
    <n v="0"/>
    <s v="None"/>
    <s v="Airport Kiosk"/>
    <n v="6.1"/>
    <n v="2"/>
    <n v="6"/>
    <n v="0"/>
    <n v="0"/>
    <s v="Aisle"/>
  </r>
  <r>
    <s v="P3477"/>
    <s v="F88"/>
    <s v="American Airlines"/>
    <x v="5"/>
    <x v="0"/>
    <s v="01,05,2024  08:13:00"/>
    <n v="90"/>
    <s v="On-time"/>
    <n v="1444"/>
    <n v="296.64999999999998"/>
    <n v="296.64999999999998"/>
    <n v="62"/>
    <s v="Male"/>
    <s v="Medium"/>
    <x v="2"/>
    <x v="1"/>
    <n v="0"/>
    <s v="None"/>
    <s v="Mobile App"/>
    <n v="8.6"/>
    <n v="5"/>
    <n v="10"/>
    <n v="0"/>
    <n v="1"/>
    <s v="Aisle"/>
  </r>
  <r>
    <s v="P3478"/>
    <s v="F1538"/>
    <s v="JetBlue"/>
    <x v="4"/>
    <x v="3"/>
    <s v="11,04,2024  22:46:05"/>
    <n v="185"/>
    <s v="Cancelled"/>
    <n v="1226"/>
    <n v="457.18"/>
    <n v="457.18"/>
    <n v="27"/>
    <s v="Female"/>
    <s v="Medium"/>
    <x v="2"/>
    <x v="2"/>
    <n v="2"/>
    <s v="None"/>
    <s v="Mobile App"/>
    <n v="7.9"/>
    <n v="3"/>
    <n v="106"/>
    <n v="0"/>
    <n v="0"/>
    <s v="Aisle"/>
  </r>
  <r>
    <s v="P3479"/>
    <s v="F1074"/>
    <s v="JetBlue"/>
    <x v="0"/>
    <x v="7"/>
    <s v="11,06,2024  13:00:51"/>
    <n v="131"/>
    <s v="On-time"/>
    <n v="1036"/>
    <n v="339.22"/>
    <n v="339.22"/>
    <n v="41"/>
    <s v="Male"/>
    <s v="High"/>
    <x v="3"/>
    <x v="2"/>
    <n v="3"/>
    <s v="Gold"/>
    <s v="Mobile App"/>
    <n v="6.7"/>
    <n v="6"/>
    <n v="96"/>
    <n v="1"/>
    <n v="0"/>
    <s v="Window"/>
  </r>
  <r>
    <s v="P3480"/>
    <s v="F85"/>
    <s v="American Airlines"/>
    <x v="2"/>
    <x v="3"/>
    <s v="02,01,2024  10:42:14"/>
    <n v="202"/>
    <s v="On-time"/>
    <n v="723"/>
    <n v="322.41000000000003"/>
    <n v="322.41000000000003"/>
    <n v="40"/>
    <s v="Male"/>
    <s v="Low"/>
    <x v="3"/>
    <x v="1"/>
    <n v="0"/>
    <s v="None"/>
    <s v="Mobile App"/>
    <n v="7"/>
    <n v="7"/>
    <n v="18"/>
    <n v="0"/>
    <n v="1"/>
    <s v="Window"/>
  </r>
  <r>
    <s v="P3481"/>
    <s v="F276"/>
    <s v="Southwest"/>
    <x v="2"/>
    <x v="7"/>
    <s v="05,05,2023  02:06:06"/>
    <n v="225"/>
    <s v="On-time"/>
    <n v="1917"/>
    <n v="378.9"/>
    <n v="378.9"/>
    <n v="23"/>
    <s v="Male"/>
    <s v="Low"/>
    <x v="2"/>
    <x v="1"/>
    <n v="2"/>
    <s v="Gold"/>
    <s v="Mobile App"/>
    <n v="9.6"/>
    <n v="4"/>
    <n v="114"/>
    <n v="0"/>
    <n v="0"/>
    <s v="Window"/>
  </r>
  <r>
    <s v="P3482"/>
    <s v="F882"/>
    <s v="Delta"/>
    <x v="5"/>
    <x v="4"/>
    <s v="10,06,2023  16:14:13"/>
    <n v="151"/>
    <s v="On-time"/>
    <n v="1208"/>
    <n v="437.94"/>
    <n v="437.94"/>
    <n v="55"/>
    <s v="Female"/>
    <s v="Medium"/>
    <x v="0"/>
    <x v="3"/>
    <n v="2"/>
    <s v="None"/>
    <s v="Online"/>
    <n v="7.8"/>
    <n v="2"/>
    <n v="77"/>
    <n v="0"/>
    <n v="1"/>
    <s v="Aisle"/>
  </r>
  <r>
    <s v="P3483"/>
    <s v="F1070"/>
    <s v="Southwest"/>
    <x v="1"/>
    <x v="1"/>
    <s v="13,03,2024  03:12:57"/>
    <n v="170"/>
    <s v="On-time"/>
    <n v="1509"/>
    <n v="470.44"/>
    <n v="470.44"/>
    <n v="75"/>
    <s v="Female"/>
    <s v="Medium"/>
    <x v="3"/>
    <x v="2"/>
    <n v="0"/>
    <s v="None"/>
    <s v="Online"/>
    <n v="7.6"/>
    <n v="5"/>
    <n v="38"/>
    <n v="0"/>
    <n v="1"/>
    <s v="Aisle"/>
  </r>
  <r>
    <s v="P3484"/>
    <s v="F65"/>
    <s v="American Airlines"/>
    <x v="6"/>
    <x v="0"/>
    <s v="04,12,2023  14:00:11"/>
    <n v="234"/>
    <s v="On-time"/>
    <n v="1323"/>
    <n v="404.64"/>
    <n v="404.64"/>
    <n v="74"/>
    <s v="Male"/>
    <s v="Low"/>
    <x v="0"/>
    <x v="1"/>
    <n v="2"/>
    <s v="Silver"/>
    <s v="Desk"/>
    <n v="6.1"/>
    <n v="7"/>
    <n v="118"/>
    <n v="0"/>
    <n v="0"/>
    <s v="Window"/>
  </r>
  <r>
    <s v="P3485"/>
    <s v="F1547"/>
    <s v="Delta"/>
    <x v="1"/>
    <x v="6"/>
    <s v="23,05,2023  18:40:46"/>
    <n v="211"/>
    <s v="On-time"/>
    <n v="504"/>
    <n v="389.25"/>
    <n v="389.25"/>
    <n v="54"/>
    <s v="Male"/>
    <s v="Medium"/>
    <x v="0"/>
    <x v="1"/>
    <n v="1"/>
    <s v="None"/>
    <s v="Online"/>
    <n v="7.3"/>
    <n v="5"/>
    <n v="30"/>
    <n v="0"/>
    <n v="1"/>
    <s v="Middle"/>
  </r>
  <r>
    <s v="P3486"/>
    <s v="F1603"/>
    <s v="United"/>
    <x v="1"/>
    <x v="7"/>
    <s v="21,06,2024  15:30:27"/>
    <n v="78"/>
    <s v="On-time"/>
    <n v="853"/>
    <n v="346.15"/>
    <n v="346.15"/>
    <n v="71"/>
    <s v="Male"/>
    <s v="Medium"/>
    <x v="2"/>
    <x v="1"/>
    <n v="1"/>
    <s v="None"/>
    <s v="Desk"/>
    <n v="10"/>
    <n v="1"/>
    <n v="82"/>
    <n v="0"/>
    <n v="0"/>
    <s v="Middle"/>
  </r>
  <r>
    <s v="P3487"/>
    <s v="F797"/>
    <s v="United"/>
    <x v="7"/>
    <x v="7"/>
    <s v="07,01,2024  19:30:09"/>
    <n v="177"/>
    <s v="On-time"/>
    <n v="1332"/>
    <n v="178.71"/>
    <n v="178.71"/>
    <n v="41"/>
    <s v="Male"/>
    <s v="High"/>
    <x v="3"/>
    <x v="2"/>
    <n v="1"/>
    <s v="None"/>
    <s v="Airport Kiosk"/>
    <n v="8.5"/>
    <n v="15"/>
    <n v="73"/>
    <n v="0"/>
    <n v="0"/>
    <s v="Window"/>
  </r>
  <r>
    <s v="P3488"/>
    <s v="F684"/>
    <s v="Southwest"/>
    <x v="4"/>
    <x v="4"/>
    <s v="29,08,2023  12:00:20"/>
    <n v="252"/>
    <s v="On-time"/>
    <n v="828"/>
    <n v="367.36"/>
    <n v="367.36"/>
    <n v="39"/>
    <s v="Female"/>
    <s v="Medium"/>
    <x v="3"/>
    <x v="0"/>
    <n v="0"/>
    <s v="None"/>
    <s v="Airport Kiosk"/>
    <n v="9.8000000000000007"/>
    <n v="6"/>
    <n v="60"/>
    <n v="0"/>
    <n v="0"/>
    <s v="Middle"/>
  </r>
  <r>
    <s v="P3489"/>
    <s v="F947"/>
    <s v="American Airlines"/>
    <x v="6"/>
    <x v="5"/>
    <s v="06,12,2024  03:12:38"/>
    <n v="199"/>
    <s v="On-time"/>
    <n v="1397"/>
    <n v="159.22999999999999"/>
    <n v="159.22999999999999"/>
    <n v="56"/>
    <s v="Female"/>
    <s v="Medium"/>
    <x v="3"/>
    <x v="1"/>
    <n v="2"/>
    <s v="None"/>
    <s v="Airport Kiosk"/>
    <n v="7.7"/>
    <n v="12"/>
    <n v="108"/>
    <n v="0"/>
    <n v="0"/>
    <s v="Window"/>
  </r>
  <r>
    <s v="P3490"/>
    <s v="F536"/>
    <s v="Southwest"/>
    <x v="2"/>
    <x v="1"/>
    <s v="27,06,2023  04:51:13"/>
    <n v="180"/>
    <s v="Delayed"/>
    <n v="1106"/>
    <n v="266.08999999999997"/>
    <n v="266.08999999999997"/>
    <n v="28"/>
    <s v="Male"/>
    <s v="Low"/>
    <x v="3"/>
    <x v="1"/>
    <n v="2"/>
    <s v="Silver"/>
    <s v="Desk"/>
    <n v="8.9"/>
    <n v="20"/>
    <n v="86"/>
    <n v="0"/>
    <n v="0"/>
    <s v="Aisle"/>
  </r>
  <r>
    <s v="P3491"/>
    <s v="F499"/>
    <s v="American Airlines"/>
    <x v="4"/>
    <x v="2"/>
    <s v="31,05,2024  16:05:32"/>
    <n v="266"/>
    <s v="On-time"/>
    <n v="1444"/>
    <n v="305.64999999999998"/>
    <n v="305.64999999999998"/>
    <n v="21"/>
    <s v="Male"/>
    <s v="Low"/>
    <x v="0"/>
    <x v="1"/>
    <n v="2"/>
    <s v="Silver"/>
    <s v="Online"/>
    <n v="9.1999999999999993"/>
    <n v="2"/>
    <n v="46"/>
    <n v="0"/>
    <n v="0"/>
    <s v="Aisle"/>
  </r>
  <r>
    <s v="P3492"/>
    <s v="F75"/>
    <s v="American Airlines"/>
    <x v="1"/>
    <x v="3"/>
    <s v="04,01,2024  13:11:34"/>
    <n v="273"/>
    <s v="On-time"/>
    <n v="1230"/>
    <n v="357.14"/>
    <n v="357.14"/>
    <n v="34"/>
    <s v="Male"/>
    <s v="Medium"/>
    <x v="0"/>
    <x v="0"/>
    <n v="3"/>
    <s v="Silver"/>
    <s v="Mobile App"/>
    <n v="6"/>
    <n v="6"/>
    <n v="32"/>
    <n v="0"/>
    <n v="1"/>
    <s v="Window"/>
  </r>
  <r>
    <s v="P3493"/>
    <s v="F738"/>
    <s v="Southwest"/>
    <x v="0"/>
    <x v="0"/>
    <s v="03,05,2024  14:37:36"/>
    <n v="106"/>
    <s v="On-time"/>
    <n v="1156"/>
    <n v="395.72"/>
    <n v="395.72"/>
    <n v="55"/>
    <s v="Male"/>
    <s v="High"/>
    <x v="0"/>
    <x v="2"/>
    <n v="0"/>
    <s v="None"/>
    <s v="Mobile App"/>
    <n v="9.6999999999999993"/>
    <n v="0"/>
    <n v="54"/>
    <n v="0"/>
    <n v="0"/>
    <s v="Middle"/>
  </r>
  <r>
    <s v="P3494"/>
    <s v="F378"/>
    <s v="JetBlue"/>
    <x v="4"/>
    <x v="5"/>
    <s v="16,04,2025  13:38:55"/>
    <n v="182"/>
    <s v="On-time"/>
    <n v="1242"/>
    <n v="498.49"/>
    <n v="498.49"/>
    <n v="23"/>
    <s v="Male"/>
    <s v="Medium"/>
    <x v="1"/>
    <x v="1"/>
    <n v="2"/>
    <s v="Silver"/>
    <s v="Desk"/>
    <n v="6.9"/>
    <n v="3"/>
    <n v="2"/>
    <n v="0"/>
    <n v="0"/>
    <s v="Middle"/>
  </r>
  <r>
    <s v="P3495"/>
    <s v="F217"/>
    <s v="JetBlue"/>
    <x v="6"/>
    <x v="2"/>
    <s v="23,11,2023  02:17:15"/>
    <n v="239"/>
    <s v="On-time"/>
    <n v="1824"/>
    <n v="160.04"/>
    <n v="160.04"/>
    <n v="62"/>
    <s v="Male"/>
    <s v="Medium"/>
    <x v="1"/>
    <x v="2"/>
    <n v="2"/>
    <s v="Silver"/>
    <s v="Mobile App"/>
    <n v="9"/>
    <n v="6"/>
    <n v="91"/>
    <n v="0"/>
    <n v="1"/>
    <s v="Middle"/>
  </r>
  <r>
    <s v="P3496"/>
    <s v="F1191"/>
    <s v="Southwest"/>
    <x v="0"/>
    <x v="5"/>
    <s v="15,02,2025  06:04:13"/>
    <n v="126"/>
    <s v="On-time"/>
    <n v="1320"/>
    <n v="378.15"/>
    <n v="378.15"/>
    <n v="39"/>
    <s v="Female"/>
    <s v="Medium"/>
    <x v="1"/>
    <x v="2"/>
    <n v="1"/>
    <s v="None"/>
    <s v="Mobile App"/>
    <n v="8.1"/>
    <n v="8"/>
    <n v="5"/>
    <n v="0"/>
    <n v="1"/>
    <s v="Aisle"/>
  </r>
  <r>
    <s v="P3497"/>
    <s v="F1016"/>
    <s v="Southwest"/>
    <x v="0"/>
    <x v="5"/>
    <s v="31,01,2025  01:42:22"/>
    <n v="203"/>
    <s v="On-time"/>
    <n v="1016"/>
    <n v="313.85000000000002"/>
    <n v="313.85000000000002"/>
    <n v="36"/>
    <s v="Male"/>
    <s v="Low"/>
    <x v="0"/>
    <x v="1"/>
    <n v="1"/>
    <s v="Platinum"/>
    <s v="Mobile App"/>
    <n v="8.3000000000000007"/>
    <n v="33"/>
    <n v="106"/>
    <n v="0"/>
    <n v="1"/>
    <s v="Middle"/>
  </r>
  <r>
    <s v="P3498"/>
    <s v="F586"/>
    <s v="Southwest"/>
    <x v="3"/>
    <x v="4"/>
    <s v="02,12,2024  08:42:55"/>
    <n v="229"/>
    <s v="On-time"/>
    <n v="1528"/>
    <n v="405.9"/>
    <n v="405.9"/>
    <n v="22"/>
    <s v="Male"/>
    <s v="Medium"/>
    <x v="2"/>
    <x v="0"/>
    <n v="0"/>
    <s v="None"/>
    <s v="Online"/>
    <n v="8"/>
    <n v="46"/>
    <n v="47"/>
    <n v="0"/>
    <n v="0"/>
    <s v="Middle"/>
  </r>
  <r>
    <s v="P3499"/>
    <s v="F1899"/>
    <s v="Delta"/>
    <x v="2"/>
    <x v="4"/>
    <s v="16,06,2024  20:32:28"/>
    <n v="229"/>
    <s v="On-time"/>
    <n v="1185"/>
    <n v="380.95"/>
    <n v="380.95"/>
    <n v="48"/>
    <s v="Male"/>
    <s v="Medium"/>
    <x v="0"/>
    <x v="1"/>
    <n v="1"/>
    <s v="None"/>
    <s v="Online"/>
    <n v="5.7"/>
    <n v="13"/>
    <n v="114"/>
    <n v="0"/>
    <n v="0"/>
    <s v="Middle"/>
  </r>
  <r>
    <s v="P3500"/>
    <s v="F1541"/>
    <s v="United"/>
    <x v="4"/>
    <x v="6"/>
    <s v="01,01,2025  07:50:36"/>
    <n v="95"/>
    <s v="Delayed"/>
    <n v="231"/>
    <n v="398.48"/>
    <n v="398.48"/>
    <n v="76"/>
    <s v="Male"/>
    <s v="High"/>
    <x v="3"/>
    <x v="0"/>
    <n v="0"/>
    <s v="None"/>
    <s v="Online"/>
    <n v="8.9"/>
    <n v="23"/>
    <n v="49"/>
    <n v="0"/>
    <n v="0"/>
    <s v="Window"/>
  </r>
  <r>
    <s v="P3501"/>
    <s v="F1353"/>
    <s v="United"/>
    <x v="2"/>
    <x v="3"/>
    <s v="06,11,2024  01:38:52"/>
    <n v="243"/>
    <s v="On-time"/>
    <n v="386"/>
    <n v="269.72000000000003"/>
    <n v="269.72000000000003"/>
    <n v="25"/>
    <s v="Male"/>
    <s v="High"/>
    <x v="2"/>
    <x v="0"/>
    <n v="0"/>
    <s v="Silver"/>
    <s v="Online"/>
    <n v="5.2"/>
    <n v="13"/>
    <n v="96"/>
    <n v="0"/>
    <n v="0"/>
    <s v="Window"/>
  </r>
  <r>
    <s v="P3502"/>
    <s v="F618"/>
    <s v="Southwest"/>
    <x v="5"/>
    <x v="3"/>
    <s v="16,12,2024  09:38:48"/>
    <n v="238"/>
    <s v="On-time"/>
    <n v="1090"/>
    <n v="383.46"/>
    <n v="383.46"/>
    <n v="25"/>
    <s v="Female"/>
    <s v="High"/>
    <x v="3"/>
    <x v="1"/>
    <n v="1"/>
    <s v="None"/>
    <s v="Online"/>
    <n v="7.9"/>
    <n v="5"/>
    <n v="57"/>
    <n v="0"/>
    <n v="0"/>
    <s v="Window"/>
  </r>
  <r>
    <s v="P3503"/>
    <s v="F883"/>
    <s v="American Airlines"/>
    <x v="1"/>
    <x v="6"/>
    <s v="06,06,2023  00:22:46"/>
    <n v="185"/>
    <s v="Cancelled"/>
    <n v="1503"/>
    <n v="568.41"/>
    <n v="568.41"/>
    <n v="28"/>
    <s v="Male"/>
    <s v="Low"/>
    <x v="2"/>
    <x v="3"/>
    <n v="1"/>
    <s v="Silver"/>
    <s v="Online"/>
    <n v="6.1"/>
    <n v="2"/>
    <n v="46"/>
    <n v="0"/>
    <n v="0"/>
    <s v="Middle"/>
  </r>
  <r>
    <s v="P3504"/>
    <s v="F488"/>
    <s v="Delta"/>
    <x v="1"/>
    <x v="4"/>
    <s v="15,02,2025  12:49:05"/>
    <n v="58"/>
    <s v="Delayed"/>
    <n v="1245"/>
    <n v="515.41"/>
    <n v="515.41"/>
    <n v="55"/>
    <s v="Male"/>
    <s v="Medium"/>
    <x v="1"/>
    <x v="3"/>
    <n v="0"/>
    <s v="None"/>
    <s v="Airport Kiosk"/>
    <n v="6.8"/>
    <n v="26"/>
    <n v="7"/>
    <n v="0"/>
    <n v="1"/>
    <s v="Window"/>
  </r>
  <r>
    <s v="P3505"/>
    <s v="F691"/>
    <s v="United"/>
    <x v="0"/>
    <x v="1"/>
    <s v="08,03,2024  07:58:59"/>
    <n v="220"/>
    <s v="On-time"/>
    <n v="558"/>
    <n v="188.78"/>
    <n v="188.78"/>
    <n v="30"/>
    <s v="Male"/>
    <s v="Medium"/>
    <x v="2"/>
    <x v="0"/>
    <n v="1"/>
    <s v="Silver"/>
    <s v="Mobile App"/>
    <n v="7.5"/>
    <n v="6"/>
    <n v="10"/>
    <n v="0"/>
    <n v="0"/>
    <s v="Middle"/>
  </r>
  <r>
    <s v="P3506"/>
    <s v="F1531"/>
    <s v="Delta"/>
    <x v="3"/>
    <x v="7"/>
    <s v="06,08,2023  07:09:05"/>
    <n v="232"/>
    <s v="On-time"/>
    <n v="1870"/>
    <n v="487.39"/>
    <n v="487.39"/>
    <n v="43"/>
    <s v="Male"/>
    <s v="Low"/>
    <x v="0"/>
    <x v="2"/>
    <n v="1"/>
    <s v="None"/>
    <s v="Desk"/>
    <n v="4"/>
    <n v="9"/>
    <n v="2"/>
    <n v="1"/>
    <n v="0"/>
    <s v="Aisle"/>
  </r>
  <r>
    <s v="P3507"/>
    <s v="F357"/>
    <s v="Delta"/>
    <x v="4"/>
    <x v="4"/>
    <s v="31,05,2024  18:07:28"/>
    <n v="167"/>
    <s v="On-time"/>
    <n v="1433"/>
    <n v="221.19"/>
    <n v="221.19"/>
    <n v="25"/>
    <s v="Female"/>
    <s v="Medium"/>
    <x v="1"/>
    <x v="0"/>
    <n v="1"/>
    <s v="Silver"/>
    <s v="Desk"/>
    <n v="8.6"/>
    <n v="7"/>
    <n v="116"/>
    <n v="0"/>
    <n v="0"/>
    <s v="Middle"/>
  </r>
  <r>
    <s v="P3508"/>
    <s v="F1116"/>
    <s v="Delta"/>
    <x v="2"/>
    <x v="0"/>
    <s v="17,10,2023  18:39:58"/>
    <n v="286"/>
    <s v="On-time"/>
    <n v="1161"/>
    <n v="379.88"/>
    <n v="379.88"/>
    <n v="74"/>
    <s v="Female"/>
    <s v="Low"/>
    <x v="2"/>
    <x v="1"/>
    <n v="2"/>
    <s v="Gold"/>
    <s v="Mobile App"/>
    <n v="7.9"/>
    <n v="9"/>
    <n v="65"/>
    <n v="0"/>
    <n v="0"/>
    <s v="Window"/>
  </r>
  <r>
    <s v="P3509"/>
    <s v="F1181"/>
    <s v="American Airlines"/>
    <x v="7"/>
    <x v="4"/>
    <s v="03,07,2023  15:04:47"/>
    <n v="119"/>
    <s v="On-time"/>
    <n v="1084"/>
    <n v="419.33"/>
    <n v="419.33"/>
    <n v="72"/>
    <s v="Male"/>
    <s v="Medium"/>
    <x v="0"/>
    <x v="1"/>
    <n v="2"/>
    <s v="None"/>
    <s v="Airport Kiosk"/>
    <n v="10"/>
    <n v="73"/>
    <n v="65"/>
    <n v="0"/>
    <n v="0"/>
    <s v="Middle"/>
  </r>
  <r>
    <s v="P3510"/>
    <s v="F242"/>
    <s v="Southwest"/>
    <x v="7"/>
    <x v="2"/>
    <s v="30,10,2024  15:53:24"/>
    <n v="124"/>
    <s v="Delayed"/>
    <n v="976"/>
    <n v="504.04"/>
    <n v="504.04"/>
    <n v="33"/>
    <s v="Male"/>
    <s v="Low"/>
    <x v="3"/>
    <x v="0"/>
    <n v="0"/>
    <s v="None"/>
    <s v="Desk"/>
    <n v="9.4"/>
    <n v="1"/>
    <n v="113"/>
    <n v="0"/>
    <n v="0"/>
    <s v="Middle"/>
  </r>
  <r>
    <s v="P3511"/>
    <s v="F258"/>
    <s v="Delta"/>
    <x v="1"/>
    <x v="4"/>
    <s v="27,02,2025  06:24:37"/>
    <n v="212"/>
    <s v="On-time"/>
    <n v="744"/>
    <n v="344.82"/>
    <n v="344.82"/>
    <n v="39"/>
    <s v="Male"/>
    <s v="High"/>
    <x v="3"/>
    <x v="0"/>
    <n v="0"/>
    <s v="None"/>
    <s v="Airport Kiosk"/>
    <n v="5.7"/>
    <n v="14"/>
    <n v="68"/>
    <n v="0"/>
    <n v="0"/>
    <s v="Middle"/>
  </r>
  <r>
    <s v="P3512"/>
    <s v="F80"/>
    <s v="American Airlines"/>
    <x v="0"/>
    <x v="7"/>
    <s v="29,09,2024  09:28:04"/>
    <n v="178"/>
    <s v="On-time"/>
    <n v="1322"/>
    <n v="509.52"/>
    <n v="509.52"/>
    <n v="77"/>
    <s v="Male"/>
    <s v="High"/>
    <x v="0"/>
    <x v="0"/>
    <n v="0"/>
    <s v="Gold"/>
    <s v="Online"/>
    <n v="4.9000000000000004"/>
    <n v="1"/>
    <n v="9"/>
    <n v="0"/>
    <n v="1"/>
    <s v="Aisle"/>
  </r>
  <r>
    <s v="P3513"/>
    <s v="F205"/>
    <s v="United"/>
    <x v="1"/>
    <x v="4"/>
    <s v="23,01,2024  15:53:53"/>
    <n v="196"/>
    <s v="On-time"/>
    <n v="1579"/>
    <n v="453.39"/>
    <n v="453.39"/>
    <n v="78"/>
    <s v="Male"/>
    <s v="High"/>
    <x v="3"/>
    <x v="1"/>
    <n v="0"/>
    <s v="None"/>
    <s v="Online"/>
    <n v="5.2"/>
    <n v="14"/>
    <n v="61"/>
    <n v="0"/>
    <n v="1"/>
    <s v="Window"/>
  </r>
  <r>
    <s v="P3514"/>
    <s v="F219"/>
    <s v="Southwest"/>
    <x v="1"/>
    <x v="6"/>
    <s v="13,11,2023  15:52:31"/>
    <n v="45"/>
    <s v="On-time"/>
    <n v="1241"/>
    <n v="311.48"/>
    <n v="311.48"/>
    <n v="72"/>
    <s v="Male"/>
    <s v="Medium"/>
    <x v="0"/>
    <x v="1"/>
    <n v="1"/>
    <s v="None"/>
    <s v="Desk"/>
    <n v="7.2"/>
    <n v="3"/>
    <n v="20"/>
    <n v="0"/>
    <n v="0"/>
    <s v="Aisle"/>
  </r>
  <r>
    <s v="P3515"/>
    <s v="F1592"/>
    <s v="American Airlines"/>
    <x v="1"/>
    <x v="0"/>
    <s v="17,02,2025  06:11:41"/>
    <n v="137"/>
    <s v="Delayed"/>
    <n v="1636"/>
    <n v="477.99"/>
    <n v="477.99"/>
    <n v="42"/>
    <s v="Female"/>
    <s v="Medium"/>
    <x v="0"/>
    <x v="2"/>
    <n v="1"/>
    <s v="Silver"/>
    <s v="Airport Kiosk"/>
    <n v="5.8"/>
    <n v="10"/>
    <n v="26"/>
    <n v="0"/>
    <n v="0"/>
    <s v="Middle"/>
  </r>
  <r>
    <s v="P3516"/>
    <s v="F1141"/>
    <s v="Southwest"/>
    <x v="2"/>
    <x v="6"/>
    <s v="25,08,2023  21:03:03"/>
    <n v="233"/>
    <s v="On-time"/>
    <n v="1063"/>
    <n v="425.43"/>
    <n v="425.43"/>
    <n v="42"/>
    <s v="Male"/>
    <s v="Low"/>
    <x v="3"/>
    <x v="3"/>
    <n v="1"/>
    <s v="None"/>
    <s v="Desk"/>
    <n v="7.4"/>
    <n v="28"/>
    <n v="22"/>
    <n v="0"/>
    <n v="0"/>
    <s v="Aisle"/>
  </r>
  <r>
    <s v="P3517"/>
    <s v="F201"/>
    <s v="Delta"/>
    <x v="2"/>
    <x v="1"/>
    <s v="15,05,2023  19:57:47"/>
    <n v="142"/>
    <s v="Delayed"/>
    <n v="1823"/>
    <n v="376.83"/>
    <n v="376.83"/>
    <n v="79"/>
    <s v="Female"/>
    <s v="Low"/>
    <x v="1"/>
    <x v="1"/>
    <n v="1"/>
    <s v="Gold"/>
    <s v="Mobile App"/>
    <n v="8.6"/>
    <n v="22"/>
    <n v="72"/>
    <n v="0"/>
    <n v="1"/>
    <s v="Window"/>
  </r>
  <r>
    <s v="P3518"/>
    <s v="F810"/>
    <s v="American Airlines"/>
    <x v="6"/>
    <x v="1"/>
    <s v="23,02,2024  10:09:52"/>
    <n v="242"/>
    <s v="On-time"/>
    <n v="1116"/>
    <n v="430.12"/>
    <n v="430.12"/>
    <n v="78"/>
    <s v="Male"/>
    <s v="Low"/>
    <x v="3"/>
    <x v="1"/>
    <n v="1"/>
    <s v="Platinum"/>
    <s v="Online"/>
    <n v="5.4"/>
    <n v="17"/>
    <n v="86"/>
    <n v="0"/>
    <n v="1"/>
    <s v="Middle"/>
  </r>
  <r>
    <s v="P3519"/>
    <s v="F126"/>
    <s v="American Airlines"/>
    <x v="0"/>
    <x v="4"/>
    <s v="10,04,2025  22:39:49"/>
    <n v="194"/>
    <s v="On-time"/>
    <n v="1146"/>
    <n v="416.98"/>
    <n v="416.98"/>
    <n v="46"/>
    <s v="Male"/>
    <s v="Low"/>
    <x v="3"/>
    <x v="1"/>
    <n v="0"/>
    <s v="Platinum"/>
    <s v="Online"/>
    <n v="9.1"/>
    <n v="1"/>
    <n v="81"/>
    <n v="0"/>
    <n v="0"/>
    <s v="Window"/>
  </r>
  <r>
    <s v="P3520"/>
    <s v="F1371"/>
    <s v="JetBlue"/>
    <x v="0"/>
    <x v="1"/>
    <s v="04,11,2023  21:52:38"/>
    <n v="172"/>
    <s v="On-time"/>
    <n v="1360"/>
    <n v="148.22999999999999"/>
    <n v="148.22999999999999"/>
    <n v="39"/>
    <s v="Male"/>
    <s v="Low"/>
    <x v="1"/>
    <x v="1"/>
    <n v="2"/>
    <s v="Silver"/>
    <s v="Airport Kiosk"/>
    <n v="6.2"/>
    <n v="14"/>
    <n v="77"/>
    <n v="0"/>
    <n v="0"/>
    <s v="Window"/>
  </r>
  <r>
    <s v="P3521"/>
    <s v="F1130"/>
    <s v="JetBlue"/>
    <x v="5"/>
    <x v="1"/>
    <s v="07,09,2023  17:46:48"/>
    <n v="147"/>
    <s v="Delayed"/>
    <n v="1139"/>
    <n v="233.3"/>
    <n v="233.3"/>
    <n v="27"/>
    <s v="Male"/>
    <s v="Medium"/>
    <x v="2"/>
    <x v="2"/>
    <n v="2"/>
    <s v="Gold"/>
    <s v="Mobile App"/>
    <n v="5"/>
    <n v="0"/>
    <n v="63"/>
    <n v="0"/>
    <n v="1"/>
    <s v="Window"/>
  </r>
  <r>
    <s v="P3522"/>
    <s v="F321"/>
    <s v="JetBlue"/>
    <x v="6"/>
    <x v="7"/>
    <s v="20,12,2024  19:27:12"/>
    <n v="120"/>
    <s v="On-time"/>
    <n v="1304"/>
    <n v="506.12"/>
    <n v="506.12"/>
    <n v="18"/>
    <s v="Female"/>
    <s v="Medium"/>
    <x v="2"/>
    <x v="0"/>
    <n v="1"/>
    <s v="Platinum"/>
    <s v="Airport Kiosk"/>
    <n v="6.3"/>
    <n v="1"/>
    <n v="92"/>
    <n v="0"/>
    <n v="1"/>
    <s v="Middle"/>
  </r>
  <r>
    <s v="P3523"/>
    <s v="F1235"/>
    <s v="United"/>
    <x v="3"/>
    <x v="3"/>
    <s v="24,10,2024  01:50:58"/>
    <n v="92"/>
    <s v="On-time"/>
    <n v="1922"/>
    <n v="343.94"/>
    <n v="343.94"/>
    <n v="59"/>
    <s v="Male"/>
    <s v="Medium"/>
    <x v="0"/>
    <x v="1"/>
    <n v="0"/>
    <s v="Silver"/>
    <s v="Mobile App"/>
    <n v="8.1999999999999993"/>
    <n v="9"/>
    <n v="7"/>
    <n v="0"/>
    <n v="0"/>
    <s v="Window"/>
  </r>
  <r>
    <s v="P3524"/>
    <s v="F954"/>
    <s v="American Airlines"/>
    <x v="5"/>
    <x v="2"/>
    <s v="15,05,2023  02:42:21"/>
    <n v="133"/>
    <s v="Delayed"/>
    <n v="1110"/>
    <n v="243.99"/>
    <n v="243.99"/>
    <n v="61"/>
    <s v="Male"/>
    <s v="Medium"/>
    <x v="0"/>
    <x v="1"/>
    <n v="0"/>
    <s v="Silver"/>
    <s v="Desk"/>
    <n v="6.5"/>
    <n v="1"/>
    <n v="61"/>
    <n v="0"/>
    <n v="0"/>
    <s v="Aisle"/>
  </r>
  <r>
    <s v="P3525"/>
    <s v="F1303"/>
    <s v="JetBlue"/>
    <x v="1"/>
    <x v="5"/>
    <s v="22,12,2024  17:51:15"/>
    <n v="178"/>
    <s v="On-time"/>
    <n v="986"/>
    <n v="406.07"/>
    <n v="406.07"/>
    <n v="36"/>
    <s v="Female"/>
    <s v="Low"/>
    <x v="0"/>
    <x v="1"/>
    <n v="2"/>
    <s v="None"/>
    <s v="Online"/>
    <n v="8.1"/>
    <n v="27"/>
    <n v="15"/>
    <n v="0"/>
    <n v="0"/>
    <s v="Aisle"/>
  </r>
  <r>
    <s v="P3526"/>
    <s v="F1750"/>
    <s v="Southwest"/>
    <x v="3"/>
    <x v="3"/>
    <s v="07,03,2025  17:08:19"/>
    <n v="239"/>
    <s v="On-time"/>
    <n v="994"/>
    <n v="467.22"/>
    <n v="467.22"/>
    <n v="29"/>
    <s v="Male"/>
    <s v="High"/>
    <x v="0"/>
    <x v="1"/>
    <n v="0"/>
    <s v="Gold"/>
    <s v="Mobile App"/>
    <n v="5"/>
    <n v="2"/>
    <n v="3"/>
    <n v="0"/>
    <n v="0"/>
    <s v="Middle"/>
  </r>
  <r>
    <s v="P3527"/>
    <s v="F636"/>
    <s v="American Airlines"/>
    <x v="4"/>
    <x v="7"/>
    <s v="20,03,2025  05:59:19"/>
    <n v="219"/>
    <s v="Cancelled"/>
    <n v="1246"/>
    <n v="600.57000000000005"/>
    <n v="600.57000000000005"/>
    <n v="66"/>
    <s v="Female"/>
    <s v="Medium"/>
    <x v="1"/>
    <x v="2"/>
    <n v="0"/>
    <s v="Silver"/>
    <s v="Desk"/>
    <n v="8.9"/>
    <n v="5"/>
    <n v="113"/>
    <n v="0"/>
    <n v="0"/>
    <s v="Window"/>
  </r>
  <r>
    <s v="P3528"/>
    <s v="F201"/>
    <s v="Southwest"/>
    <x v="1"/>
    <x v="5"/>
    <s v="27,07,2023  11:12:48"/>
    <n v="159"/>
    <s v="On-time"/>
    <n v="1382"/>
    <n v="347.72"/>
    <n v="347.72"/>
    <n v="59"/>
    <s v="Female"/>
    <s v="High"/>
    <x v="3"/>
    <x v="1"/>
    <n v="4"/>
    <s v="None"/>
    <s v="Mobile App"/>
    <n v="7.9"/>
    <n v="16"/>
    <n v="92"/>
    <n v="0"/>
    <n v="1"/>
    <s v="Window"/>
  </r>
  <r>
    <s v="P3529"/>
    <s v="F725"/>
    <s v="American Airlines"/>
    <x v="7"/>
    <x v="4"/>
    <s v="21,07,2023  15:08:10"/>
    <n v="76"/>
    <s v="On-time"/>
    <n v="1285"/>
    <n v="249.42"/>
    <n v="249.42"/>
    <n v="42"/>
    <s v="Male"/>
    <s v="Medium"/>
    <x v="0"/>
    <x v="2"/>
    <n v="1"/>
    <s v="Gold"/>
    <s v="Online"/>
    <n v="6.2"/>
    <n v="12"/>
    <n v="39"/>
    <n v="0"/>
    <n v="0"/>
    <s v="Aisle"/>
  </r>
  <r>
    <s v="P3530"/>
    <s v="F1096"/>
    <s v="American Airlines"/>
    <x v="0"/>
    <x v="3"/>
    <s v="24,06,2023  06:56:03"/>
    <n v="114"/>
    <s v="On-time"/>
    <n v="1799"/>
    <n v="311.56"/>
    <n v="311.56"/>
    <n v="33"/>
    <s v="Female"/>
    <s v="Medium"/>
    <x v="1"/>
    <x v="2"/>
    <n v="3"/>
    <s v="Gold"/>
    <s v="Mobile App"/>
    <n v="4.5"/>
    <n v="6"/>
    <n v="19"/>
    <n v="0"/>
    <n v="0"/>
    <s v="Aisle"/>
  </r>
  <r>
    <s v="P3531"/>
    <s v="F566"/>
    <s v="Delta"/>
    <x v="5"/>
    <x v="2"/>
    <s v="10,10,2023  09:24:05"/>
    <n v="199"/>
    <s v="Cancelled"/>
    <n v="885"/>
    <n v="383.39"/>
    <n v="383.39"/>
    <n v="41"/>
    <s v="Female"/>
    <s v="Medium"/>
    <x v="0"/>
    <x v="2"/>
    <n v="1"/>
    <s v="None"/>
    <s v="Online"/>
    <n v="7.5"/>
    <n v="7"/>
    <n v="57"/>
    <n v="0"/>
    <n v="0"/>
    <s v="Aisle"/>
  </r>
  <r>
    <s v="P3532"/>
    <s v="F1555"/>
    <s v="American Airlines"/>
    <x v="5"/>
    <x v="7"/>
    <s v="06,04,2025  04:37:14"/>
    <n v="195"/>
    <s v="On-time"/>
    <n v="1324"/>
    <n v="399.29"/>
    <n v="399.29"/>
    <n v="36"/>
    <s v="Male"/>
    <s v="Medium"/>
    <x v="3"/>
    <x v="2"/>
    <n v="3"/>
    <s v="Gold"/>
    <s v="Airport Kiosk"/>
    <n v="6.4"/>
    <n v="8"/>
    <n v="74"/>
    <n v="0"/>
    <n v="0"/>
    <s v="Window"/>
  </r>
  <r>
    <s v="P3533"/>
    <s v="F1276"/>
    <s v="American Airlines"/>
    <x v="5"/>
    <x v="5"/>
    <s v="29,02,2024  07:44:00"/>
    <n v="173"/>
    <s v="On-time"/>
    <n v="1246"/>
    <n v="260.61"/>
    <n v="260.61"/>
    <n v="45"/>
    <s v="Female"/>
    <s v="Medium"/>
    <x v="1"/>
    <x v="1"/>
    <n v="1"/>
    <s v="None"/>
    <s v="Airport Kiosk"/>
    <n v="8.1"/>
    <n v="6"/>
    <n v="64"/>
    <n v="0"/>
    <n v="0"/>
    <s v="Middle"/>
  </r>
  <r>
    <s v="P3534"/>
    <s v="F961"/>
    <s v="JetBlue"/>
    <x v="6"/>
    <x v="4"/>
    <s v="05,01,2024  06:07:34"/>
    <n v="151"/>
    <s v="On-time"/>
    <n v="962"/>
    <n v="523.96"/>
    <n v="523.96"/>
    <n v="56"/>
    <s v="Male"/>
    <s v="Medium"/>
    <x v="3"/>
    <x v="0"/>
    <n v="0"/>
    <s v="None"/>
    <s v="Mobile App"/>
    <n v="5.5"/>
    <n v="15"/>
    <n v="56"/>
    <n v="0"/>
    <n v="0"/>
    <s v="Window"/>
  </r>
  <r>
    <s v="P3535"/>
    <s v="F343"/>
    <s v="JetBlue"/>
    <x v="3"/>
    <x v="7"/>
    <s v="21,04,2024  12:01:51"/>
    <n v="175"/>
    <s v="On-time"/>
    <n v="1289"/>
    <n v="316.66000000000003"/>
    <n v="316.66000000000003"/>
    <n v="76"/>
    <s v="Male"/>
    <s v="High"/>
    <x v="1"/>
    <x v="2"/>
    <n v="0"/>
    <s v="None"/>
    <s v="Online"/>
    <n v="9.5"/>
    <n v="26"/>
    <n v="69"/>
    <n v="0"/>
    <n v="0"/>
    <s v="Middle"/>
  </r>
  <r>
    <s v="P3536"/>
    <s v="F1504"/>
    <s v="American Airlines"/>
    <x v="3"/>
    <x v="7"/>
    <s v="08,08,2024  22:57:48"/>
    <n v="131"/>
    <s v="Delayed"/>
    <n v="1156"/>
    <n v="303.98"/>
    <n v="303.98"/>
    <n v="72"/>
    <s v="Female"/>
    <s v="Low"/>
    <x v="0"/>
    <x v="1"/>
    <n v="5"/>
    <s v="Silver"/>
    <s v="Online"/>
    <n v="7"/>
    <n v="4"/>
    <n v="25"/>
    <n v="0"/>
    <n v="0"/>
    <s v="Aisle"/>
  </r>
  <r>
    <s v="P3537"/>
    <s v="F1290"/>
    <s v="Delta"/>
    <x v="2"/>
    <x v="0"/>
    <s v="14,01,2025  21:19:24"/>
    <n v="254"/>
    <s v="On-time"/>
    <n v="1550"/>
    <n v="363.99"/>
    <n v="363.99"/>
    <n v="65"/>
    <s v="Male"/>
    <s v="Medium"/>
    <x v="3"/>
    <x v="1"/>
    <n v="3"/>
    <s v="None"/>
    <s v="Online"/>
    <n v="4.9000000000000004"/>
    <n v="1"/>
    <n v="64"/>
    <n v="0"/>
    <n v="0"/>
    <s v="Aisle"/>
  </r>
  <r>
    <s v="P3538"/>
    <s v="F1826"/>
    <s v="Southwest"/>
    <x v="6"/>
    <x v="7"/>
    <s v="20,07,2023  23:17:10"/>
    <n v="111"/>
    <s v="On-time"/>
    <n v="1795"/>
    <n v="259.77999999999997"/>
    <n v="259.77999999999997"/>
    <n v="71"/>
    <s v="Male"/>
    <s v="Low"/>
    <x v="3"/>
    <x v="0"/>
    <n v="0"/>
    <s v="None"/>
    <s v="Desk"/>
    <n v="8.5"/>
    <n v="7"/>
    <n v="90"/>
    <n v="0"/>
    <n v="1"/>
    <s v="Aisle"/>
  </r>
  <r>
    <s v="P3539"/>
    <s v="F1851"/>
    <s v="JetBlue"/>
    <x v="5"/>
    <x v="6"/>
    <s v="16,12,2024  13:14:41"/>
    <n v="138"/>
    <s v="On-time"/>
    <n v="1482"/>
    <n v="586.24"/>
    <n v="586.24"/>
    <n v="18"/>
    <s v="Female"/>
    <s v="Low"/>
    <x v="3"/>
    <x v="1"/>
    <n v="1"/>
    <s v="Silver"/>
    <s v="Mobile App"/>
    <n v="7.4"/>
    <n v="20"/>
    <n v="61"/>
    <n v="0"/>
    <n v="0"/>
    <s v="Middle"/>
  </r>
  <r>
    <s v="P3540"/>
    <s v="F1625"/>
    <s v="Southwest"/>
    <x v="6"/>
    <x v="7"/>
    <s v="11,05,2024  13:35:29"/>
    <n v="185"/>
    <s v="On-time"/>
    <n v="1050"/>
    <n v="264.95"/>
    <n v="264.95"/>
    <n v="57"/>
    <s v="Male"/>
    <s v="Medium"/>
    <x v="1"/>
    <x v="0"/>
    <n v="1"/>
    <s v="None"/>
    <s v="Online"/>
    <n v="7.6"/>
    <n v="1"/>
    <n v="14"/>
    <n v="0"/>
    <n v="1"/>
    <s v="Window"/>
  </r>
  <r>
    <s v="P3541"/>
    <s v="F124"/>
    <s v="Delta"/>
    <x v="4"/>
    <x v="6"/>
    <s v="27,12,2023  07:56:18"/>
    <n v="236"/>
    <s v="On-time"/>
    <n v="774"/>
    <n v="238.05"/>
    <n v="238.05"/>
    <n v="26"/>
    <s v="Male"/>
    <s v="High"/>
    <x v="3"/>
    <x v="1"/>
    <n v="0"/>
    <s v="Silver"/>
    <s v="Airport Kiosk"/>
    <n v="5.0999999999999996"/>
    <n v="30"/>
    <n v="45"/>
    <n v="0"/>
    <n v="1"/>
    <s v="Aisle"/>
  </r>
  <r>
    <s v="P3542"/>
    <s v="F1857"/>
    <s v="United"/>
    <x v="6"/>
    <x v="6"/>
    <s v="28,03,2024  15:35:17"/>
    <n v="266"/>
    <s v="On-time"/>
    <n v="905"/>
    <n v="401.25"/>
    <n v="401.25"/>
    <n v="70"/>
    <s v="Male"/>
    <s v="High"/>
    <x v="1"/>
    <x v="2"/>
    <n v="0"/>
    <s v="Silver"/>
    <s v="Mobile App"/>
    <n v="7.9"/>
    <n v="4"/>
    <n v="100"/>
    <n v="0"/>
    <n v="0"/>
    <s v="Window"/>
  </r>
  <r>
    <s v="P3543"/>
    <s v="F1107"/>
    <s v="American Airlines"/>
    <x v="0"/>
    <x v="4"/>
    <s v="11,09,2023  08:04:03"/>
    <n v="164"/>
    <s v="On-time"/>
    <n v="695"/>
    <n v="295.49"/>
    <n v="295.49"/>
    <n v="36"/>
    <s v="Male"/>
    <s v="Low"/>
    <x v="0"/>
    <x v="2"/>
    <n v="0"/>
    <s v="Silver"/>
    <s v="Mobile App"/>
    <n v="7.3"/>
    <n v="12"/>
    <n v="75"/>
    <n v="1"/>
    <n v="1"/>
    <s v="Window"/>
  </r>
  <r>
    <s v="P3544"/>
    <s v="F1612"/>
    <s v="Southwest"/>
    <x v="4"/>
    <x v="5"/>
    <s v="14,07,2024  06:02:53"/>
    <n v="184"/>
    <s v="On-time"/>
    <n v="1363"/>
    <n v="546.91999999999996"/>
    <n v="546.91999999999996"/>
    <n v="55"/>
    <s v="Male"/>
    <s v="High"/>
    <x v="3"/>
    <x v="3"/>
    <n v="0"/>
    <s v="Silver"/>
    <s v="Online"/>
    <n v="6.9"/>
    <n v="14"/>
    <n v="15"/>
    <n v="0"/>
    <n v="0"/>
    <s v="Middle"/>
  </r>
  <r>
    <s v="P3545"/>
    <s v="F397"/>
    <s v="JetBlue"/>
    <x v="5"/>
    <x v="5"/>
    <s v="14,11,2024  19:26:22"/>
    <n v="211"/>
    <s v="On-time"/>
    <n v="1274"/>
    <n v="284.86"/>
    <n v="284.86"/>
    <n v="64"/>
    <s v="Male"/>
    <s v="High"/>
    <x v="3"/>
    <x v="2"/>
    <n v="0"/>
    <s v="Gold"/>
    <s v="Online"/>
    <n v="6.9"/>
    <n v="7"/>
    <n v="55"/>
    <n v="0"/>
    <n v="0"/>
    <s v="Middle"/>
  </r>
  <r>
    <s v="P3546"/>
    <s v="F637"/>
    <s v="Southwest"/>
    <x v="6"/>
    <x v="1"/>
    <s v="05,02,2024  10:57:47"/>
    <n v="249"/>
    <s v="On-time"/>
    <n v="1442"/>
    <n v="373.37"/>
    <n v="373.37"/>
    <n v="67"/>
    <s v="Female"/>
    <s v="Medium"/>
    <x v="3"/>
    <x v="2"/>
    <n v="1"/>
    <s v="Gold"/>
    <s v="Desk"/>
    <n v="5.0999999999999996"/>
    <n v="27"/>
    <n v="114"/>
    <n v="0"/>
    <n v="0"/>
    <s v="Middle"/>
  </r>
  <r>
    <s v="P3547"/>
    <s v="F221"/>
    <s v="Delta"/>
    <x v="4"/>
    <x v="2"/>
    <s v="14,02,2025  15:04:19"/>
    <n v="184"/>
    <s v="Delayed"/>
    <n v="1445"/>
    <n v="495.53"/>
    <n v="495.53"/>
    <n v="19"/>
    <s v="Female"/>
    <s v="Low"/>
    <x v="3"/>
    <x v="1"/>
    <n v="2"/>
    <s v="None"/>
    <s v="Online"/>
    <n v="5.5"/>
    <n v="1"/>
    <n v="28"/>
    <n v="0"/>
    <n v="0"/>
    <s v="Aisle"/>
  </r>
  <r>
    <s v="P3548"/>
    <s v="F255"/>
    <s v="JetBlue"/>
    <x v="4"/>
    <x v="6"/>
    <s v="10,08,2023  08:54:55"/>
    <n v="234"/>
    <s v="On-time"/>
    <n v="1620"/>
    <n v="333.05"/>
    <n v="333.05"/>
    <n v="58"/>
    <s v="Male"/>
    <s v="Medium"/>
    <x v="2"/>
    <x v="3"/>
    <n v="1"/>
    <s v="Silver"/>
    <s v="Mobile App"/>
    <n v="6.1"/>
    <n v="14"/>
    <n v="4"/>
    <n v="0"/>
    <n v="0"/>
    <s v="Middle"/>
  </r>
  <r>
    <s v="P3549"/>
    <s v="F748"/>
    <s v="United"/>
    <x v="7"/>
    <x v="7"/>
    <s v="27,01,2024  11:56:08"/>
    <n v="121"/>
    <s v="On-time"/>
    <n v="1381"/>
    <n v="299.04000000000002"/>
    <n v="299.04000000000002"/>
    <n v="32"/>
    <s v="Female"/>
    <s v="Medium"/>
    <x v="2"/>
    <x v="1"/>
    <n v="0"/>
    <s v="Silver"/>
    <s v="Airport Kiosk"/>
    <n v="7.3"/>
    <n v="0"/>
    <n v="37"/>
    <n v="0"/>
    <n v="0"/>
    <s v="Middle"/>
  </r>
  <r>
    <s v="P3550"/>
    <s v="F1800"/>
    <s v="Southwest"/>
    <x v="5"/>
    <x v="4"/>
    <s v="08,11,2024  01:57:16"/>
    <n v="158"/>
    <s v="On-time"/>
    <n v="1835"/>
    <n v="520.04"/>
    <n v="520.04"/>
    <n v="51"/>
    <s v="Male"/>
    <s v="Medium"/>
    <x v="3"/>
    <x v="1"/>
    <n v="1"/>
    <s v="Silver"/>
    <s v="Online"/>
    <n v="6.7"/>
    <n v="6"/>
    <n v="12"/>
    <n v="0"/>
    <n v="0"/>
    <s v="Window"/>
  </r>
  <r>
    <s v="P3551"/>
    <s v="F1868"/>
    <s v="American Airlines"/>
    <x v="0"/>
    <x v="2"/>
    <s v="02,08,2024  16:46:54"/>
    <n v="187"/>
    <s v="On-time"/>
    <n v="1153"/>
    <n v="271.89999999999998"/>
    <n v="271.89999999999998"/>
    <n v="24"/>
    <s v="Female"/>
    <s v="Medium"/>
    <x v="1"/>
    <x v="0"/>
    <n v="0"/>
    <s v="None"/>
    <s v="Desk"/>
    <n v="8.5"/>
    <n v="39"/>
    <n v="9"/>
    <n v="0"/>
    <n v="0"/>
    <s v="Middle"/>
  </r>
  <r>
    <s v="P3552"/>
    <s v="F981"/>
    <s v="American Airlines"/>
    <x v="0"/>
    <x v="0"/>
    <s v="26,03,2024  02:35:52"/>
    <n v="130"/>
    <s v="On-time"/>
    <n v="1149"/>
    <n v="327.98"/>
    <n v="327.98"/>
    <n v="37"/>
    <s v="Male"/>
    <s v="Medium"/>
    <x v="3"/>
    <x v="1"/>
    <n v="0"/>
    <s v="Platinum"/>
    <s v="Airport Kiosk"/>
    <n v="4.5"/>
    <n v="9"/>
    <n v="84"/>
    <n v="0"/>
    <n v="1"/>
    <s v="Aisle"/>
  </r>
  <r>
    <s v="P3553"/>
    <s v="F1622"/>
    <s v="United"/>
    <x v="5"/>
    <x v="1"/>
    <s v="16,08,2023  10:41:40"/>
    <n v="202"/>
    <s v="On-time"/>
    <n v="1219"/>
    <n v="279.88"/>
    <n v="279.88"/>
    <n v="31"/>
    <s v="Male"/>
    <s v="Low"/>
    <x v="3"/>
    <x v="1"/>
    <n v="2"/>
    <s v="None"/>
    <s v="Mobile App"/>
    <n v="5.8"/>
    <n v="13"/>
    <n v="11"/>
    <n v="0"/>
    <n v="0"/>
    <s v="Middle"/>
  </r>
  <r>
    <s v="P3554"/>
    <s v="F1637"/>
    <s v="American Airlines"/>
    <x v="1"/>
    <x v="1"/>
    <s v="27,11,2023  13:43:20"/>
    <n v="253"/>
    <s v="On-time"/>
    <n v="735"/>
    <n v="86.17"/>
    <n v="86.17"/>
    <n v="49"/>
    <s v="Female"/>
    <s v="Low"/>
    <x v="1"/>
    <x v="1"/>
    <n v="0"/>
    <s v="Platinum"/>
    <s v="Online"/>
    <n v="7.8"/>
    <n v="5"/>
    <n v="72"/>
    <n v="0"/>
    <n v="0"/>
    <s v="Window"/>
  </r>
  <r>
    <s v="P3555"/>
    <s v="F167"/>
    <s v="American Airlines"/>
    <x v="2"/>
    <x v="3"/>
    <s v="15,12,2023  22:59:31"/>
    <n v="273"/>
    <s v="On-time"/>
    <n v="1329"/>
    <n v="523.67999999999995"/>
    <n v="523.67999999999995"/>
    <n v="35"/>
    <s v="Female"/>
    <s v="Low"/>
    <x v="0"/>
    <x v="0"/>
    <n v="2"/>
    <s v="None"/>
    <s v="Online"/>
    <n v="7.9"/>
    <n v="1"/>
    <n v="40"/>
    <n v="0"/>
    <n v="0"/>
    <s v="Window"/>
  </r>
  <r>
    <s v="P3556"/>
    <s v="F841"/>
    <s v="United"/>
    <x v="2"/>
    <x v="0"/>
    <s v="31,10,2024  18:42:46"/>
    <n v="99"/>
    <s v="Delayed"/>
    <n v="1083"/>
    <n v="483.68"/>
    <n v="483.68"/>
    <n v="31"/>
    <s v="Male"/>
    <s v="Medium"/>
    <x v="3"/>
    <x v="2"/>
    <n v="2"/>
    <s v="None"/>
    <s v="Desk"/>
    <n v="6"/>
    <n v="2"/>
    <n v="33"/>
    <n v="0"/>
    <n v="0"/>
    <s v="Aisle"/>
  </r>
  <r>
    <s v="P3557"/>
    <s v="F738"/>
    <s v="United"/>
    <x v="4"/>
    <x v="2"/>
    <s v="16,04,2024  10:36:08"/>
    <n v="231"/>
    <s v="Cancelled"/>
    <n v="1066"/>
    <n v="254.54"/>
    <n v="254.54"/>
    <n v="21"/>
    <s v="Female"/>
    <s v="Low"/>
    <x v="0"/>
    <x v="2"/>
    <n v="1"/>
    <s v="None"/>
    <s v="Mobile App"/>
    <n v="7.7"/>
    <n v="4"/>
    <n v="42"/>
    <n v="0"/>
    <n v="0"/>
    <s v="Aisle"/>
  </r>
  <r>
    <s v="P3558"/>
    <s v="F1425"/>
    <s v="American Airlines"/>
    <x v="3"/>
    <x v="5"/>
    <s v="17,11,2024  13:33:58"/>
    <n v="226"/>
    <s v="On-time"/>
    <n v="1205"/>
    <n v="196.28"/>
    <n v="196.28"/>
    <n v="27"/>
    <s v="Male"/>
    <s v="Low"/>
    <x v="1"/>
    <x v="1"/>
    <n v="1"/>
    <s v="None"/>
    <s v="Desk"/>
    <n v="7"/>
    <n v="9"/>
    <n v="23"/>
    <n v="0"/>
    <n v="0"/>
    <s v="Window"/>
  </r>
  <r>
    <s v="P3559"/>
    <s v="F1103"/>
    <s v="American Airlines"/>
    <x v="4"/>
    <x v="3"/>
    <s v="01,11,2023  09:45:35"/>
    <n v="221"/>
    <s v="On-time"/>
    <n v="1213"/>
    <n v="512.41999999999996"/>
    <n v="512.41999999999996"/>
    <n v="42"/>
    <s v="Male"/>
    <s v="Low"/>
    <x v="0"/>
    <x v="0"/>
    <n v="0"/>
    <s v="None"/>
    <s v="Airport Kiosk"/>
    <n v="7.1"/>
    <n v="9"/>
    <n v="51"/>
    <n v="0"/>
    <n v="0"/>
    <s v="Middle"/>
  </r>
  <r>
    <s v="P3560"/>
    <s v="F510"/>
    <s v="American Airlines"/>
    <x v="1"/>
    <x v="1"/>
    <s v="14,02,2025  07:25:45"/>
    <n v="196"/>
    <s v="On-time"/>
    <n v="1235"/>
    <n v="201.28"/>
    <n v="201.28"/>
    <n v="36"/>
    <s v="Male"/>
    <s v="Medium"/>
    <x v="3"/>
    <x v="3"/>
    <n v="2"/>
    <s v="Silver"/>
    <s v="Desk"/>
    <n v="5.6"/>
    <n v="8"/>
    <n v="110"/>
    <n v="0"/>
    <n v="0"/>
    <s v="Aisle"/>
  </r>
  <r>
    <s v="P3561"/>
    <s v="F89"/>
    <s v="Southwest"/>
    <x v="2"/>
    <x v="0"/>
    <s v="08,03,2025  15:48:06"/>
    <n v="129"/>
    <s v="On-time"/>
    <n v="1732"/>
    <n v="493.04"/>
    <n v="493.04"/>
    <n v="62"/>
    <s v="Male"/>
    <s v="Low"/>
    <x v="0"/>
    <x v="1"/>
    <n v="1"/>
    <s v="Silver"/>
    <s v="Airport Kiosk"/>
    <n v="8.9"/>
    <n v="0"/>
    <n v="26"/>
    <n v="0"/>
    <n v="1"/>
    <s v="Middle"/>
  </r>
  <r>
    <s v="P3562"/>
    <s v="F175"/>
    <s v="United"/>
    <x v="7"/>
    <x v="1"/>
    <s v="31,05,2024  09:32:13"/>
    <n v="208"/>
    <s v="Cancelled"/>
    <n v="1159"/>
    <n v="357.4"/>
    <n v="357.4"/>
    <n v="46"/>
    <s v="Male"/>
    <s v="Medium"/>
    <x v="2"/>
    <x v="1"/>
    <n v="1"/>
    <s v="None"/>
    <s v="Mobile App"/>
    <n v="4.4000000000000004"/>
    <n v="5"/>
    <n v="3"/>
    <n v="0"/>
    <n v="0"/>
    <s v="Window"/>
  </r>
  <r>
    <s v="P3563"/>
    <s v="F1894"/>
    <s v="Delta"/>
    <x v="2"/>
    <x v="7"/>
    <s v="10,12,2023  21:52:48"/>
    <n v="246"/>
    <s v="On-time"/>
    <n v="979"/>
    <n v="281.99"/>
    <n v="281.99"/>
    <n v="46"/>
    <s v="Male"/>
    <s v="Low"/>
    <x v="0"/>
    <x v="0"/>
    <n v="1"/>
    <s v="Silver"/>
    <s v="Airport Kiosk"/>
    <n v="9.6"/>
    <n v="1"/>
    <n v="67"/>
    <n v="0"/>
    <n v="0"/>
    <s v="Middle"/>
  </r>
  <r>
    <s v="P3564"/>
    <s v="F1739"/>
    <s v="American Airlines"/>
    <x v="0"/>
    <x v="2"/>
    <s v="04,10,2024  19:14:45"/>
    <n v="188"/>
    <s v="On-time"/>
    <n v="1415"/>
    <n v="406.7"/>
    <n v="406.7"/>
    <n v="31"/>
    <s v="Male"/>
    <s v="Medium"/>
    <x v="3"/>
    <x v="2"/>
    <n v="1"/>
    <s v="Gold"/>
    <s v="Desk"/>
    <n v="8.1999999999999993"/>
    <n v="0"/>
    <n v="34"/>
    <n v="0"/>
    <n v="1"/>
    <s v="Aisle"/>
  </r>
  <r>
    <s v="P3565"/>
    <s v="F1746"/>
    <s v="American Airlines"/>
    <x v="0"/>
    <x v="6"/>
    <s v="15,05,2023  19:03:17"/>
    <n v="137"/>
    <s v="On-time"/>
    <n v="1456"/>
    <n v="328.6"/>
    <n v="328.6"/>
    <n v="62"/>
    <s v="Female"/>
    <s v="High"/>
    <x v="1"/>
    <x v="1"/>
    <n v="1"/>
    <s v="Silver"/>
    <s v="Desk"/>
    <n v="5"/>
    <n v="1"/>
    <n v="70"/>
    <n v="0"/>
    <n v="1"/>
    <s v="Middle"/>
  </r>
  <r>
    <s v="P3566"/>
    <s v="F380"/>
    <s v="JetBlue"/>
    <x v="5"/>
    <x v="7"/>
    <s v="06,02,2025  15:23:26"/>
    <n v="200"/>
    <s v="On-time"/>
    <n v="868"/>
    <n v="251.97"/>
    <n v="251.97"/>
    <n v="47"/>
    <s v="Female"/>
    <s v="Medium"/>
    <x v="0"/>
    <x v="1"/>
    <n v="3"/>
    <s v="None"/>
    <s v="Online"/>
    <n v="9.6"/>
    <n v="0"/>
    <n v="70"/>
    <n v="0"/>
    <n v="0"/>
    <s v="Middle"/>
  </r>
  <r>
    <s v="P3567"/>
    <s v="F1963"/>
    <s v="Southwest"/>
    <x v="3"/>
    <x v="6"/>
    <s v="05,07,2023  03:59:45"/>
    <n v="123"/>
    <s v="On-time"/>
    <n v="1386"/>
    <n v="181.96"/>
    <n v="181.96"/>
    <n v="42"/>
    <s v="Male"/>
    <s v="Medium"/>
    <x v="0"/>
    <x v="1"/>
    <n v="0"/>
    <s v="None"/>
    <s v="Airport Kiosk"/>
    <n v="8.1999999999999993"/>
    <n v="3"/>
    <n v="34"/>
    <n v="0"/>
    <n v="0"/>
    <s v="Window"/>
  </r>
  <r>
    <s v="P3568"/>
    <s v="F602"/>
    <s v="American Airlines"/>
    <x v="1"/>
    <x v="0"/>
    <s v="23,10,2024  21:18:44"/>
    <n v="98"/>
    <s v="On-time"/>
    <n v="1360"/>
    <n v="190.71"/>
    <n v="190.71"/>
    <n v="73"/>
    <s v="Female"/>
    <s v="High"/>
    <x v="0"/>
    <x v="1"/>
    <n v="1"/>
    <s v="Gold"/>
    <s v="Mobile App"/>
    <n v="5.5"/>
    <n v="1"/>
    <n v="79"/>
    <n v="0"/>
    <n v="0"/>
    <s v="Aisle"/>
  </r>
  <r>
    <s v="P3569"/>
    <s v="F1095"/>
    <s v="United"/>
    <x v="3"/>
    <x v="2"/>
    <s v="18,01,2024  18:03:09"/>
    <n v="104"/>
    <s v="On-time"/>
    <n v="741"/>
    <n v="93.19"/>
    <n v="93.19"/>
    <n v="69"/>
    <s v="Female"/>
    <s v="Low"/>
    <x v="0"/>
    <x v="1"/>
    <n v="0"/>
    <s v="None"/>
    <s v="Desk"/>
    <n v="8.6"/>
    <n v="2"/>
    <n v="31"/>
    <n v="0"/>
    <n v="0"/>
    <s v="Middle"/>
  </r>
  <r>
    <s v="P3570"/>
    <s v="F1755"/>
    <s v="JetBlue"/>
    <x v="0"/>
    <x v="2"/>
    <s v="14,04,2025  08:24:32"/>
    <n v="202"/>
    <s v="On-time"/>
    <n v="865"/>
    <n v="185.64"/>
    <n v="185.64"/>
    <n v="25"/>
    <s v="Male"/>
    <s v="Medium"/>
    <x v="1"/>
    <x v="1"/>
    <n v="1"/>
    <s v="None"/>
    <s v="Desk"/>
    <n v="6.6"/>
    <n v="3"/>
    <n v="41"/>
    <n v="0"/>
    <n v="1"/>
    <s v="Window"/>
  </r>
  <r>
    <s v="P3571"/>
    <s v="F1559"/>
    <s v="American Airlines"/>
    <x v="1"/>
    <x v="3"/>
    <s v="19,05,2023  15:45:06"/>
    <n v="180"/>
    <s v="Delayed"/>
    <n v="1122"/>
    <n v="278.07"/>
    <n v="278.07"/>
    <n v="54"/>
    <s v="Male"/>
    <s v="High"/>
    <x v="2"/>
    <x v="1"/>
    <n v="0"/>
    <s v="Gold"/>
    <s v="Online"/>
    <n v="4.9000000000000004"/>
    <n v="1"/>
    <n v="78"/>
    <n v="0"/>
    <n v="0"/>
    <s v="Middle"/>
  </r>
  <r>
    <s v="P3572"/>
    <s v="F440"/>
    <s v="American Airlines"/>
    <x v="3"/>
    <x v="0"/>
    <s v="30,09,2023  02:03:29"/>
    <n v="163"/>
    <s v="On-time"/>
    <n v="1394"/>
    <n v="377.44"/>
    <n v="377.44"/>
    <n v="40"/>
    <s v="Male"/>
    <s v="Low"/>
    <x v="0"/>
    <x v="0"/>
    <n v="0"/>
    <s v="None"/>
    <s v="Mobile App"/>
    <n v="4.9000000000000004"/>
    <n v="24"/>
    <n v="39"/>
    <n v="0"/>
    <n v="1"/>
    <s v="Window"/>
  </r>
  <r>
    <s v="P3573"/>
    <s v="F1703"/>
    <s v="Delta"/>
    <x v="1"/>
    <x v="1"/>
    <s v="16,07,2024  10:20:44"/>
    <n v="246"/>
    <s v="On-time"/>
    <n v="1349"/>
    <n v="276.64999999999998"/>
    <n v="276.64999999999998"/>
    <n v="57"/>
    <s v="Male"/>
    <s v="High"/>
    <x v="2"/>
    <x v="1"/>
    <n v="2"/>
    <s v="None"/>
    <s v="Online"/>
    <n v="7.9"/>
    <n v="1"/>
    <n v="114"/>
    <n v="0"/>
    <n v="0"/>
    <s v="Middle"/>
  </r>
  <r>
    <s v="P3574"/>
    <s v="F1449"/>
    <s v="United"/>
    <x v="4"/>
    <x v="1"/>
    <s v="22,06,2023  21:18:46"/>
    <n v="113"/>
    <s v="Cancelled"/>
    <n v="1676"/>
    <n v="322.16000000000003"/>
    <n v="322.16000000000003"/>
    <n v="51"/>
    <s v="Female"/>
    <s v="Medium"/>
    <x v="2"/>
    <x v="1"/>
    <n v="0"/>
    <s v="None"/>
    <s v="Desk"/>
    <n v="8"/>
    <n v="2"/>
    <n v="105"/>
    <n v="0"/>
    <n v="0"/>
    <s v="Window"/>
  </r>
  <r>
    <s v="P3575"/>
    <s v="F1867"/>
    <s v="Southwest"/>
    <x v="0"/>
    <x v="1"/>
    <s v="13,06,2024  09:49:56"/>
    <n v="127"/>
    <s v="On-time"/>
    <n v="1173"/>
    <n v="430.59"/>
    <n v="430.59"/>
    <n v="39"/>
    <s v="Female"/>
    <s v="Medium"/>
    <x v="0"/>
    <x v="2"/>
    <n v="1"/>
    <s v="Platinum"/>
    <s v="Desk"/>
    <n v="6.5"/>
    <n v="8"/>
    <n v="78"/>
    <n v="0"/>
    <n v="0"/>
    <s v="Middle"/>
  </r>
  <r>
    <s v="P3576"/>
    <s v="F1034"/>
    <s v="American Airlines"/>
    <x v="4"/>
    <x v="6"/>
    <s v="30,09,2023  16:12:01"/>
    <n v="204"/>
    <s v="On-time"/>
    <n v="954"/>
    <n v="394.9"/>
    <n v="394.9"/>
    <n v="21"/>
    <s v="Male"/>
    <s v="Low"/>
    <x v="1"/>
    <x v="2"/>
    <n v="3"/>
    <s v="Gold"/>
    <s v="Online"/>
    <n v="7.9"/>
    <n v="7"/>
    <n v="74"/>
    <n v="0"/>
    <n v="0"/>
    <s v="Window"/>
  </r>
  <r>
    <s v="P3577"/>
    <s v="F365"/>
    <s v="United"/>
    <x v="5"/>
    <x v="0"/>
    <s v="05,11,2023  14:20:33"/>
    <n v="193"/>
    <s v="On-time"/>
    <n v="1666"/>
    <n v="510.97"/>
    <n v="510.97"/>
    <n v="74"/>
    <s v="Female"/>
    <s v="Low"/>
    <x v="3"/>
    <x v="1"/>
    <n v="1"/>
    <s v="Silver"/>
    <s v="Airport Kiosk"/>
    <n v="8.1"/>
    <n v="5"/>
    <n v="38"/>
    <n v="0"/>
    <n v="0"/>
    <s v="Middle"/>
  </r>
  <r>
    <s v="P3578"/>
    <s v="F1836"/>
    <s v="Delta"/>
    <x v="4"/>
    <x v="4"/>
    <s v="13,05,2024  00:53:08"/>
    <n v="301"/>
    <s v="On-time"/>
    <n v="1178"/>
    <n v="360.83"/>
    <n v="360.83"/>
    <n v="42"/>
    <s v="Male"/>
    <s v="Low"/>
    <x v="2"/>
    <x v="2"/>
    <n v="0"/>
    <s v="Silver"/>
    <s v="Airport Kiosk"/>
    <n v="6.7"/>
    <n v="0"/>
    <n v="118"/>
    <n v="1"/>
    <n v="0"/>
    <s v="Aisle"/>
  </r>
  <r>
    <s v="P3579"/>
    <s v="F1620"/>
    <s v="JetBlue"/>
    <x v="0"/>
    <x v="0"/>
    <s v="07,04,2024  16:10:01"/>
    <n v="234"/>
    <s v="On-time"/>
    <n v="888"/>
    <n v="419.3"/>
    <n v="419.3"/>
    <n v="23"/>
    <s v="Male"/>
    <s v="Low"/>
    <x v="0"/>
    <x v="1"/>
    <n v="1"/>
    <s v="Silver"/>
    <s v="Online"/>
    <n v="5.6"/>
    <n v="20"/>
    <n v="27"/>
    <n v="0"/>
    <n v="0"/>
    <s v="Middle"/>
  </r>
  <r>
    <s v="P3580"/>
    <s v="F1317"/>
    <s v="United"/>
    <x v="0"/>
    <x v="7"/>
    <s v="25,08,2024  01:16:54"/>
    <n v="106"/>
    <s v="Cancelled"/>
    <n v="631"/>
    <n v="389.11"/>
    <n v="389.11"/>
    <n v="34"/>
    <s v="Male"/>
    <s v="Low"/>
    <x v="1"/>
    <x v="1"/>
    <n v="0"/>
    <s v="Silver"/>
    <s v="Online"/>
    <n v="7.3"/>
    <n v="13"/>
    <n v="37"/>
    <n v="0"/>
    <n v="0"/>
    <s v="Window"/>
  </r>
  <r>
    <s v="P3581"/>
    <s v="F116"/>
    <s v="American Airlines"/>
    <x v="6"/>
    <x v="5"/>
    <s v="30,01,2024  23:43:52"/>
    <n v="268"/>
    <s v="Cancelled"/>
    <n v="1138"/>
    <n v="338.12"/>
    <n v="338.12"/>
    <n v="54"/>
    <s v="Female"/>
    <s v="Medium"/>
    <x v="3"/>
    <x v="1"/>
    <n v="1"/>
    <s v="Silver"/>
    <s v="Airport Kiosk"/>
    <n v="8.6999999999999993"/>
    <n v="12"/>
    <n v="101"/>
    <n v="0"/>
    <n v="0"/>
    <s v="Aisle"/>
  </r>
  <r>
    <s v="P3582"/>
    <s v="F559"/>
    <s v="Southwest"/>
    <x v="0"/>
    <x v="2"/>
    <s v="17,12,2024  17:09:58"/>
    <n v="115"/>
    <s v="On-time"/>
    <n v="2054"/>
    <n v="327.29000000000002"/>
    <n v="327.29000000000002"/>
    <n v="45"/>
    <s v="Female"/>
    <s v="Low"/>
    <x v="0"/>
    <x v="0"/>
    <n v="2"/>
    <s v="None"/>
    <s v="Online"/>
    <n v="7.6"/>
    <n v="1"/>
    <n v="99"/>
    <n v="0"/>
    <n v="1"/>
    <s v="Window"/>
  </r>
  <r>
    <s v="P3583"/>
    <s v="F447"/>
    <s v="American Airlines"/>
    <x v="7"/>
    <x v="0"/>
    <s v="10,02,2024  05:51:04"/>
    <n v="217"/>
    <s v="On-time"/>
    <n v="1277"/>
    <n v="299.51"/>
    <n v="299.51"/>
    <n v="79"/>
    <s v="Male"/>
    <s v="Low"/>
    <x v="3"/>
    <x v="1"/>
    <n v="1"/>
    <s v="Silver"/>
    <s v="Mobile App"/>
    <n v="5.8"/>
    <n v="24"/>
    <n v="12"/>
    <n v="0"/>
    <n v="0"/>
    <s v="Aisle"/>
  </r>
  <r>
    <s v="P3584"/>
    <s v="F128"/>
    <s v="Southwest"/>
    <x v="3"/>
    <x v="5"/>
    <s v="14,11,2023  22:49:14"/>
    <n v="255"/>
    <s v="Delayed"/>
    <n v="842"/>
    <n v="299.73"/>
    <n v="299.73"/>
    <n v="74"/>
    <s v="Male"/>
    <s v="Medium"/>
    <x v="2"/>
    <x v="1"/>
    <n v="0"/>
    <s v="Silver"/>
    <s v="Desk"/>
    <n v="8.1"/>
    <n v="25"/>
    <n v="107"/>
    <n v="0"/>
    <n v="0"/>
    <s v="Middle"/>
  </r>
  <r>
    <s v="P3585"/>
    <s v="F1350"/>
    <s v="Southwest"/>
    <x v="3"/>
    <x v="6"/>
    <s v="03,03,2025  06:35:14"/>
    <n v="256"/>
    <s v="On-time"/>
    <n v="668"/>
    <n v="355.51"/>
    <n v="355.51"/>
    <n v="53"/>
    <s v="Male"/>
    <s v="High"/>
    <x v="0"/>
    <x v="1"/>
    <n v="2"/>
    <s v="Silver"/>
    <s v="Airport Kiosk"/>
    <n v="6.4"/>
    <n v="2"/>
    <n v="59"/>
    <n v="0"/>
    <n v="0"/>
    <s v="Window"/>
  </r>
  <r>
    <s v="P3586"/>
    <s v="F1736"/>
    <s v="American Airlines"/>
    <x v="2"/>
    <x v="7"/>
    <s v="15,09,2024  18:46:39"/>
    <n v="223"/>
    <s v="On-time"/>
    <n v="1230"/>
    <n v="315.08999999999997"/>
    <n v="315.08999999999997"/>
    <n v="31"/>
    <s v="Male"/>
    <s v="High"/>
    <x v="0"/>
    <x v="1"/>
    <n v="1"/>
    <s v="Silver"/>
    <s v="Online"/>
    <n v="8.1999999999999993"/>
    <n v="22"/>
    <n v="13"/>
    <n v="0"/>
    <n v="0"/>
    <s v="Aisle"/>
  </r>
  <r>
    <s v="P3587"/>
    <s v="F1840"/>
    <s v="United"/>
    <x v="3"/>
    <x v="6"/>
    <s v="08,07,2023  00:04:55"/>
    <n v="218"/>
    <s v="On-time"/>
    <n v="1725"/>
    <n v="319.93"/>
    <n v="319.93"/>
    <n v="60"/>
    <s v="Male"/>
    <s v="Low"/>
    <x v="2"/>
    <x v="1"/>
    <n v="1"/>
    <s v="Silver"/>
    <s v="Airport Kiosk"/>
    <n v="7.4"/>
    <n v="19"/>
    <n v="92"/>
    <n v="0"/>
    <n v="0"/>
    <s v="Aisle"/>
  </r>
  <r>
    <s v="P3588"/>
    <s v="F1518"/>
    <s v="Delta"/>
    <x v="0"/>
    <x v="4"/>
    <s v="28,05,2024  19:33:04"/>
    <n v="264"/>
    <s v="On-time"/>
    <n v="1343"/>
    <n v="138.63999999999999"/>
    <n v="138.63999999999999"/>
    <n v="50"/>
    <s v="Male"/>
    <s v="Medium"/>
    <x v="0"/>
    <x v="1"/>
    <n v="1"/>
    <s v="Gold"/>
    <s v="Desk"/>
    <n v="6.6"/>
    <n v="1"/>
    <n v="113"/>
    <n v="0"/>
    <n v="0"/>
    <s v="Window"/>
  </r>
  <r>
    <s v="P3589"/>
    <s v="F1758"/>
    <s v="Southwest"/>
    <x v="3"/>
    <x v="2"/>
    <s v="09,05,2023  10:15:24"/>
    <n v="183"/>
    <s v="On-time"/>
    <n v="1124"/>
    <n v="260.16000000000003"/>
    <n v="260.16000000000003"/>
    <n v="53"/>
    <s v="Female"/>
    <s v="Medium"/>
    <x v="0"/>
    <x v="1"/>
    <n v="3"/>
    <s v="None"/>
    <s v="Desk"/>
    <n v="7.3"/>
    <n v="0"/>
    <n v="2"/>
    <n v="0"/>
    <n v="0"/>
    <s v="Aisle"/>
  </r>
  <r>
    <s v="P3590"/>
    <s v="F1313"/>
    <s v="American Airlines"/>
    <x v="3"/>
    <x v="1"/>
    <s v="11,04,2024  15:17:09"/>
    <n v="238"/>
    <s v="On-time"/>
    <n v="1247"/>
    <n v="281.27"/>
    <n v="281.27"/>
    <n v="20"/>
    <s v="Male"/>
    <s v="High"/>
    <x v="2"/>
    <x v="2"/>
    <n v="2"/>
    <s v="Gold"/>
    <s v="Mobile App"/>
    <n v="7.2"/>
    <n v="8"/>
    <n v="42"/>
    <n v="0"/>
    <n v="0"/>
    <s v="Middle"/>
  </r>
  <r>
    <s v="P3591"/>
    <s v="F1164"/>
    <s v="JetBlue"/>
    <x v="1"/>
    <x v="5"/>
    <s v="10,12,2024  15:37:21"/>
    <n v="253"/>
    <s v="On-time"/>
    <n v="1174"/>
    <n v="370.76"/>
    <n v="370.76"/>
    <n v="72"/>
    <s v="Male"/>
    <s v="High"/>
    <x v="0"/>
    <x v="1"/>
    <n v="0"/>
    <s v="Silver"/>
    <s v="Airport Kiosk"/>
    <n v="4.4000000000000004"/>
    <n v="1"/>
    <n v="35"/>
    <n v="0"/>
    <n v="0"/>
    <s v="Aisle"/>
  </r>
  <r>
    <s v="P3592"/>
    <s v="F1991"/>
    <s v="United"/>
    <x v="3"/>
    <x v="3"/>
    <s v="16,03,2024  07:12:45"/>
    <n v="212"/>
    <s v="On-time"/>
    <n v="1080"/>
    <n v="460.77"/>
    <n v="460.77"/>
    <n v="37"/>
    <s v="Male"/>
    <s v="Low"/>
    <x v="0"/>
    <x v="0"/>
    <n v="1"/>
    <s v="None"/>
    <s v="Desk"/>
    <n v="7.3"/>
    <n v="15"/>
    <n v="78"/>
    <n v="0"/>
    <n v="0"/>
    <s v="Window"/>
  </r>
  <r>
    <s v="P3593"/>
    <s v="F966"/>
    <s v="JetBlue"/>
    <x v="5"/>
    <x v="6"/>
    <s v="10,08,2024  11:18:01"/>
    <n v="118"/>
    <s v="On-time"/>
    <n v="1248"/>
    <n v="345.46"/>
    <n v="345.46"/>
    <n v="58"/>
    <s v="Male"/>
    <s v="High"/>
    <x v="1"/>
    <x v="1"/>
    <n v="2"/>
    <s v="None"/>
    <s v="Mobile App"/>
    <n v="3.6"/>
    <n v="14"/>
    <n v="7"/>
    <n v="1"/>
    <n v="0"/>
    <s v="Middle"/>
  </r>
  <r>
    <s v="P3594"/>
    <s v="F1483"/>
    <s v="Delta"/>
    <x v="0"/>
    <x v="6"/>
    <s v="29,11,2023  19:23:38"/>
    <n v="257"/>
    <s v="On-time"/>
    <n v="1153"/>
    <n v="558.62"/>
    <n v="558.62"/>
    <n v="64"/>
    <s v="Male"/>
    <s v="Medium"/>
    <x v="0"/>
    <x v="0"/>
    <n v="3"/>
    <s v="Platinum"/>
    <s v="Airport Kiosk"/>
    <n v="8"/>
    <n v="16"/>
    <n v="81"/>
    <n v="0"/>
    <n v="0"/>
    <s v="Window"/>
  </r>
  <r>
    <s v="P3595"/>
    <s v="F1098"/>
    <s v="Southwest"/>
    <x v="6"/>
    <x v="6"/>
    <s v="13,09,2023  10:16:27"/>
    <n v="277"/>
    <s v="On-time"/>
    <n v="887"/>
    <n v="404.42"/>
    <n v="404.42"/>
    <n v="74"/>
    <s v="Male"/>
    <s v="Low"/>
    <x v="0"/>
    <x v="2"/>
    <n v="0"/>
    <s v="None"/>
    <s v="Online"/>
    <n v="5.5"/>
    <n v="1"/>
    <n v="69"/>
    <n v="0"/>
    <n v="0"/>
    <s v="Middle"/>
  </r>
  <r>
    <s v="P3596"/>
    <s v="F221"/>
    <s v="Southwest"/>
    <x v="3"/>
    <x v="0"/>
    <s v="22,06,2023  17:04:03"/>
    <n v="149"/>
    <s v="On-time"/>
    <n v="1171"/>
    <n v="431.09"/>
    <n v="431.09"/>
    <n v="74"/>
    <s v="Male"/>
    <s v="High"/>
    <x v="2"/>
    <x v="0"/>
    <n v="1"/>
    <s v="Silver"/>
    <s v="Desk"/>
    <n v="8.6"/>
    <n v="40"/>
    <n v="12"/>
    <n v="0"/>
    <n v="0"/>
    <s v="Aisle"/>
  </r>
  <r>
    <s v="P3597"/>
    <s v="F302"/>
    <s v="JetBlue"/>
    <x v="5"/>
    <x v="5"/>
    <s v="02,09,2024  06:42:56"/>
    <n v="186"/>
    <s v="On-time"/>
    <n v="1169"/>
    <n v="366.21"/>
    <n v="366.21"/>
    <n v="75"/>
    <s v="Male"/>
    <s v="Low"/>
    <x v="3"/>
    <x v="2"/>
    <n v="2"/>
    <s v="None"/>
    <s v="Mobile App"/>
    <n v="6.5"/>
    <n v="14"/>
    <n v="42"/>
    <n v="0"/>
    <n v="0"/>
    <s v="Middle"/>
  </r>
  <r>
    <s v="P3598"/>
    <s v="F1603"/>
    <s v="United"/>
    <x v="5"/>
    <x v="4"/>
    <s v="21,03,2024  03:15:37"/>
    <n v="222"/>
    <s v="On-time"/>
    <n v="943"/>
    <n v="389.84"/>
    <n v="389.84"/>
    <n v="51"/>
    <s v="Female"/>
    <s v="High"/>
    <x v="0"/>
    <x v="1"/>
    <n v="0"/>
    <s v="None"/>
    <s v="Online"/>
    <n v="7.5"/>
    <n v="26"/>
    <n v="90"/>
    <n v="0"/>
    <n v="0"/>
    <s v="Middle"/>
  </r>
  <r>
    <s v="P3599"/>
    <s v="F1520"/>
    <s v="Delta"/>
    <x v="7"/>
    <x v="6"/>
    <s v="30,10,2023  01:42:54"/>
    <n v="180"/>
    <s v="Delayed"/>
    <n v="1234"/>
    <n v="317.13"/>
    <n v="317.13"/>
    <n v="56"/>
    <s v="Male"/>
    <s v="Medium"/>
    <x v="2"/>
    <x v="1"/>
    <n v="0"/>
    <s v="None"/>
    <s v="Desk"/>
    <n v="10"/>
    <n v="2"/>
    <n v="38"/>
    <n v="0"/>
    <n v="0"/>
    <s v="Middle"/>
  </r>
  <r>
    <s v="P3600"/>
    <s v="F687"/>
    <s v="Southwest"/>
    <x v="2"/>
    <x v="6"/>
    <s v="25,10,2023  08:37:34"/>
    <n v="233"/>
    <s v="Delayed"/>
    <n v="1646"/>
    <n v="386.2"/>
    <n v="386.2"/>
    <n v="34"/>
    <s v="Male"/>
    <s v="Low"/>
    <x v="2"/>
    <x v="1"/>
    <n v="3"/>
    <s v="Platinum"/>
    <s v="Airport Kiosk"/>
    <n v="9.8000000000000007"/>
    <n v="1"/>
    <n v="0"/>
    <n v="0"/>
    <n v="0"/>
    <s v="Aisle"/>
  </r>
  <r>
    <s v="P3601"/>
    <s v="F771"/>
    <s v="JetBlue"/>
    <x v="2"/>
    <x v="2"/>
    <s v="22,09,2024  01:11:51"/>
    <n v="295"/>
    <s v="On-time"/>
    <n v="1655"/>
    <n v="367.04"/>
    <n v="367.04"/>
    <n v="21"/>
    <s v="Male"/>
    <s v="Medium"/>
    <x v="1"/>
    <x v="2"/>
    <n v="2"/>
    <s v="None"/>
    <s v="Mobile App"/>
    <n v="6.2"/>
    <n v="0"/>
    <n v="98"/>
    <n v="0"/>
    <n v="0"/>
    <s v="Aisle"/>
  </r>
  <r>
    <s v="P3602"/>
    <s v="F1221"/>
    <s v="American Airlines"/>
    <x v="7"/>
    <x v="5"/>
    <s v="06,02,2024  06:33:37"/>
    <n v="203"/>
    <s v="On-time"/>
    <n v="1303"/>
    <n v="266.64999999999998"/>
    <n v="266.64999999999998"/>
    <n v="44"/>
    <s v="Male"/>
    <s v="Medium"/>
    <x v="0"/>
    <x v="1"/>
    <n v="2"/>
    <s v="None"/>
    <s v="Desk"/>
    <n v="4.5"/>
    <n v="31"/>
    <n v="108"/>
    <n v="0"/>
    <n v="0"/>
    <s v="Window"/>
  </r>
  <r>
    <s v="P3603"/>
    <s v="F1335"/>
    <s v="Delta"/>
    <x v="4"/>
    <x v="7"/>
    <s v="18,02,2024  03:19:11"/>
    <n v="129"/>
    <s v="On-time"/>
    <n v="750"/>
    <n v="359.86"/>
    <n v="359.86"/>
    <n v="52"/>
    <s v="Female"/>
    <s v="Low"/>
    <x v="1"/>
    <x v="1"/>
    <n v="3"/>
    <s v="None"/>
    <s v="Desk"/>
    <n v="4.4000000000000004"/>
    <n v="30"/>
    <n v="65"/>
    <n v="0"/>
    <n v="0"/>
    <s v="Window"/>
  </r>
  <r>
    <s v="P3604"/>
    <s v="F1975"/>
    <s v="Southwest"/>
    <x v="3"/>
    <x v="0"/>
    <s v="23,07,2024  16:49:00"/>
    <n v="164"/>
    <s v="On-time"/>
    <n v="355"/>
    <n v="395.66"/>
    <n v="395.66"/>
    <n v="26"/>
    <s v="Male"/>
    <s v="Low"/>
    <x v="2"/>
    <x v="1"/>
    <n v="0"/>
    <s v="None"/>
    <s v="Mobile App"/>
    <n v="7.5"/>
    <n v="4"/>
    <n v="93"/>
    <n v="0"/>
    <n v="0"/>
    <s v="Aisle"/>
  </r>
  <r>
    <s v="P3605"/>
    <s v="F858"/>
    <s v="United"/>
    <x v="0"/>
    <x v="2"/>
    <s v="02,01,2024  15:23:23"/>
    <n v="210"/>
    <s v="Cancelled"/>
    <n v="1291"/>
    <n v="438.8"/>
    <n v="438.8"/>
    <n v="31"/>
    <s v="Female"/>
    <s v="Medium"/>
    <x v="0"/>
    <x v="1"/>
    <n v="2"/>
    <s v="Silver"/>
    <s v="Mobile App"/>
    <n v="9.3000000000000007"/>
    <n v="10"/>
    <n v="96"/>
    <n v="0"/>
    <n v="0"/>
    <s v="Window"/>
  </r>
  <r>
    <s v="P3606"/>
    <s v="F1922"/>
    <s v="American Airlines"/>
    <x v="7"/>
    <x v="5"/>
    <s v="11,10,2023  12:21:21"/>
    <n v="278"/>
    <s v="Delayed"/>
    <n v="1286"/>
    <n v="494.93"/>
    <n v="494.93"/>
    <n v="45"/>
    <s v="Male"/>
    <s v="Medium"/>
    <x v="0"/>
    <x v="1"/>
    <n v="2"/>
    <s v="Silver"/>
    <s v="Online"/>
    <n v="8.6"/>
    <n v="7"/>
    <n v="44"/>
    <n v="0"/>
    <n v="0"/>
    <s v="Window"/>
  </r>
  <r>
    <s v="P3607"/>
    <s v="F1606"/>
    <s v="JetBlue"/>
    <x v="1"/>
    <x v="1"/>
    <s v="01,05,2024  13:21:41"/>
    <n v="130"/>
    <s v="On-time"/>
    <n v="1597"/>
    <n v="188.86"/>
    <n v="188.86"/>
    <n v="72"/>
    <s v="Female"/>
    <s v="Medium"/>
    <x v="3"/>
    <x v="2"/>
    <n v="0"/>
    <s v="None"/>
    <s v="Online"/>
    <n v="5.9"/>
    <n v="7"/>
    <n v="14"/>
    <n v="0"/>
    <n v="0"/>
    <s v="Aisle"/>
  </r>
  <r>
    <s v="P3608"/>
    <s v="F1192"/>
    <s v="Southwest"/>
    <x v="0"/>
    <x v="0"/>
    <s v="02,09,2023  20:37:12"/>
    <n v="82"/>
    <s v="On-time"/>
    <n v="1519"/>
    <n v="495.15"/>
    <n v="495.15"/>
    <n v="34"/>
    <s v="Male"/>
    <s v="Low"/>
    <x v="0"/>
    <x v="1"/>
    <n v="0"/>
    <s v="None"/>
    <s v="Mobile App"/>
    <n v="7"/>
    <n v="5"/>
    <n v="95"/>
    <n v="0"/>
    <n v="0"/>
    <s v="Aisle"/>
  </r>
  <r>
    <s v="P3609"/>
    <s v="F1581"/>
    <s v="JetBlue"/>
    <x v="3"/>
    <x v="4"/>
    <s v="02,02,2024  12:48:27"/>
    <n v="217"/>
    <s v="On-time"/>
    <n v="900"/>
    <n v="315.70999999999998"/>
    <n v="315.70999999999998"/>
    <n v="67"/>
    <s v="Male"/>
    <s v="High"/>
    <x v="3"/>
    <x v="1"/>
    <n v="0"/>
    <s v="Platinum"/>
    <s v="Online"/>
    <n v="5.9"/>
    <n v="1"/>
    <n v="0"/>
    <n v="0"/>
    <n v="0"/>
    <s v="Middle"/>
  </r>
  <r>
    <s v="P3610"/>
    <s v="F1370"/>
    <s v="Southwest"/>
    <x v="6"/>
    <x v="0"/>
    <s v="19,09,2024  23:45:36"/>
    <n v="147"/>
    <s v="Delayed"/>
    <n v="565"/>
    <n v="195.06"/>
    <n v="195.06"/>
    <n v="71"/>
    <s v="Female"/>
    <s v="Medium"/>
    <x v="3"/>
    <x v="1"/>
    <n v="2"/>
    <s v="Platinum"/>
    <s v="Mobile App"/>
    <n v="8.6999999999999993"/>
    <n v="5"/>
    <n v="119"/>
    <n v="0"/>
    <n v="0"/>
    <s v="Aisle"/>
  </r>
  <r>
    <s v="P3611"/>
    <s v="F180"/>
    <s v="American Airlines"/>
    <x v="4"/>
    <x v="0"/>
    <s v="30,11,2024  23:08:12"/>
    <n v="123"/>
    <s v="On-time"/>
    <n v="1777"/>
    <n v="307.74"/>
    <n v="307.74"/>
    <n v="51"/>
    <s v="Male"/>
    <s v="High"/>
    <x v="2"/>
    <x v="1"/>
    <n v="2"/>
    <s v="Silver"/>
    <s v="Desk"/>
    <n v="5.5"/>
    <n v="13"/>
    <n v="12"/>
    <n v="0"/>
    <n v="1"/>
    <s v="Aisle"/>
  </r>
  <r>
    <s v="P3612"/>
    <s v="F1956"/>
    <s v="Southwest"/>
    <x v="6"/>
    <x v="5"/>
    <s v="13,12,2024  05:49:46"/>
    <n v="178"/>
    <s v="On-time"/>
    <n v="1149"/>
    <n v="292.70999999999998"/>
    <n v="292.70999999999998"/>
    <n v="44"/>
    <s v="Male"/>
    <s v="Medium"/>
    <x v="1"/>
    <x v="0"/>
    <n v="1"/>
    <s v="None"/>
    <s v="Airport Kiosk"/>
    <n v="5.8"/>
    <n v="2"/>
    <n v="7"/>
    <n v="0"/>
    <n v="0"/>
    <s v="Window"/>
  </r>
  <r>
    <s v="P3613"/>
    <s v="F158"/>
    <s v="Southwest"/>
    <x v="2"/>
    <x v="7"/>
    <s v="01,10,2024  16:08:29"/>
    <n v="171"/>
    <s v="Cancelled"/>
    <n v="1405"/>
    <n v="369.02"/>
    <n v="369.02"/>
    <n v="73"/>
    <s v="Female"/>
    <s v="Medium"/>
    <x v="1"/>
    <x v="1"/>
    <n v="2"/>
    <s v="None"/>
    <s v="Mobile App"/>
    <n v="5.2"/>
    <n v="10"/>
    <n v="71"/>
    <n v="0"/>
    <n v="0"/>
    <s v="Middle"/>
  </r>
  <r>
    <s v="P3614"/>
    <s v="F1981"/>
    <s v="Delta"/>
    <x v="0"/>
    <x v="3"/>
    <s v="09,08,2024  15:37:09"/>
    <n v="254"/>
    <s v="On-time"/>
    <n v="1390"/>
    <n v="266.22000000000003"/>
    <n v="266.22000000000003"/>
    <n v="53"/>
    <s v="Male"/>
    <s v="Medium"/>
    <x v="1"/>
    <x v="1"/>
    <n v="1"/>
    <s v="None"/>
    <s v="Mobile App"/>
    <n v="7.2"/>
    <n v="13"/>
    <n v="49"/>
    <n v="0"/>
    <n v="0"/>
    <s v="Middle"/>
  </r>
  <r>
    <s v="P3615"/>
    <s v="F1840"/>
    <s v="United"/>
    <x v="3"/>
    <x v="5"/>
    <s v="12,02,2025  07:10:11"/>
    <n v="152"/>
    <s v="On-time"/>
    <n v="1300"/>
    <n v="462.82"/>
    <n v="462.82"/>
    <n v="26"/>
    <s v="Male"/>
    <s v="Medium"/>
    <x v="2"/>
    <x v="2"/>
    <n v="3"/>
    <s v="None"/>
    <s v="Desk"/>
    <n v="8.8000000000000007"/>
    <n v="5"/>
    <n v="85"/>
    <n v="0"/>
    <n v="0"/>
    <s v="Aisle"/>
  </r>
  <r>
    <s v="P3616"/>
    <s v="F187"/>
    <s v="American Airlines"/>
    <x v="6"/>
    <x v="0"/>
    <s v="28,12,2024  12:16:01"/>
    <n v="191"/>
    <s v="On-time"/>
    <n v="962"/>
    <n v="447.63"/>
    <n v="447.63"/>
    <n v="34"/>
    <s v="Male"/>
    <s v="High"/>
    <x v="2"/>
    <x v="1"/>
    <n v="1"/>
    <s v="None"/>
    <s v="Mobile App"/>
    <n v="6.5"/>
    <n v="11"/>
    <n v="65"/>
    <n v="0"/>
    <n v="1"/>
    <s v="Window"/>
  </r>
  <r>
    <s v="P3617"/>
    <s v="F1697"/>
    <s v="Delta"/>
    <x v="7"/>
    <x v="1"/>
    <s v="21,01,2025  20:28:30"/>
    <n v="106"/>
    <s v="On-time"/>
    <n v="1490"/>
    <n v="262.94"/>
    <n v="262.94"/>
    <n v="25"/>
    <s v="Male"/>
    <s v="Low"/>
    <x v="3"/>
    <x v="1"/>
    <n v="1"/>
    <s v="None"/>
    <s v="Airport Kiosk"/>
    <n v="5.8"/>
    <n v="2"/>
    <n v="65"/>
    <n v="0"/>
    <n v="0"/>
    <s v="Window"/>
  </r>
  <r>
    <s v="P3618"/>
    <s v="F1869"/>
    <s v="United"/>
    <x v="3"/>
    <x v="3"/>
    <s v="18,05,2023  14:11:07"/>
    <n v="99"/>
    <s v="On-time"/>
    <n v="1508"/>
    <n v="143.66999999999999"/>
    <n v="143.66999999999999"/>
    <n v="52"/>
    <s v="Female"/>
    <s v="Low"/>
    <x v="3"/>
    <x v="0"/>
    <n v="1"/>
    <s v="Silver"/>
    <s v="Online"/>
    <n v="7.5"/>
    <n v="10"/>
    <n v="59"/>
    <n v="0"/>
    <n v="0"/>
    <s v="Aisle"/>
  </r>
  <r>
    <s v="P3619"/>
    <s v="F590"/>
    <s v="JetBlue"/>
    <x v="3"/>
    <x v="2"/>
    <s v="19,03,2024  13:59:58"/>
    <n v="236"/>
    <s v="On-time"/>
    <n v="1222"/>
    <n v="410.68"/>
    <n v="410.68"/>
    <n v="72"/>
    <s v="Female"/>
    <s v="Medium"/>
    <x v="0"/>
    <x v="0"/>
    <n v="0"/>
    <s v="Gold"/>
    <s v="Airport Kiosk"/>
    <n v="9.6"/>
    <n v="18"/>
    <n v="47"/>
    <n v="0"/>
    <n v="0"/>
    <s v="Aisle"/>
  </r>
  <r>
    <s v="P3620"/>
    <s v="F1900"/>
    <s v="JetBlue"/>
    <x v="7"/>
    <x v="5"/>
    <s v="10,03,2024  06:12:34"/>
    <n v="177"/>
    <s v="Delayed"/>
    <n v="1610"/>
    <n v="451.32"/>
    <n v="451.32"/>
    <n v="72"/>
    <s v="Female"/>
    <s v="Low"/>
    <x v="3"/>
    <x v="1"/>
    <n v="0"/>
    <s v="Silver"/>
    <s v="Airport Kiosk"/>
    <n v="7.7"/>
    <n v="1"/>
    <n v="6"/>
    <n v="0"/>
    <n v="0"/>
    <s v="Window"/>
  </r>
  <r>
    <s v="P3621"/>
    <s v="F996"/>
    <s v="Southwest"/>
    <x v="7"/>
    <x v="4"/>
    <s v="26,09,2024  09:42:54"/>
    <n v="174"/>
    <s v="On-time"/>
    <n v="1337"/>
    <n v="289.64"/>
    <n v="289.64"/>
    <n v="19"/>
    <s v="Male"/>
    <s v="Medium"/>
    <x v="2"/>
    <x v="1"/>
    <n v="2"/>
    <s v="Gold"/>
    <s v="Desk"/>
    <n v="9.3000000000000007"/>
    <n v="3"/>
    <n v="74"/>
    <n v="0"/>
    <n v="0"/>
    <s v="Middle"/>
  </r>
  <r>
    <s v="P3622"/>
    <s v="F1830"/>
    <s v="United"/>
    <x v="1"/>
    <x v="3"/>
    <s v="04,11,2024  17:12:49"/>
    <n v="207"/>
    <s v="On-time"/>
    <n v="1081"/>
    <n v="386.13"/>
    <n v="386.13"/>
    <n v="57"/>
    <s v="Male"/>
    <s v="Medium"/>
    <x v="0"/>
    <x v="1"/>
    <n v="2"/>
    <s v="Gold"/>
    <s v="Online"/>
    <n v="3.7"/>
    <n v="1"/>
    <n v="80"/>
    <n v="0"/>
    <n v="0"/>
    <s v="Window"/>
  </r>
  <r>
    <s v="P3623"/>
    <s v="F1917"/>
    <s v="Southwest"/>
    <x v="2"/>
    <x v="7"/>
    <s v="11,12,2023  15:43:15"/>
    <n v="83"/>
    <s v="On-time"/>
    <n v="1415"/>
    <n v="422.45"/>
    <n v="422.45"/>
    <n v="54"/>
    <s v="Male"/>
    <s v="High"/>
    <x v="1"/>
    <x v="2"/>
    <n v="3"/>
    <s v="None"/>
    <s v="Airport Kiosk"/>
    <n v="6.4"/>
    <n v="1"/>
    <n v="73"/>
    <n v="0"/>
    <n v="0"/>
    <s v="Aisle"/>
  </r>
  <r>
    <s v="P3624"/>
    <s v="F1946"/>
    <s v="Delta"/>
    <x v="2"/>
    <x v="1"/>
    <s v="11,01,2025  22:19:55"/>
    <n v="187"/>
    <s v="On-time"/>
    <n v="778"/>
    <n v="340.31"/>
    <n v="340.31"/>
    <n v="27"/>
    <s v="Female"/>
    <s v="Low"/>
    <x v="3"/>
    <x v="3"/>
    <n v="1"/>
    <s v="Silver"/>
    <s v="Desk"/>
    <n v="10"/>
    <n v="2"/>
    <n v="104"/>
    <n v="1"/>
    <n v="0"/>
    <s v="Middle"/>
  </r>
  <r>
    <s v="P3625"/>
    <s v="F1824"/>
    <s v="JetBlue"/>
    <x v="6"/>
    <x v="3"/>
    <s v="31,05,2023  21:43:09"/>
    <n v="183"/>
    <s v="Delayed"/>
    <n v="1272"/>
    <n v="423.3"/>
    <n v="423.3"/>
    <n v="56"/>
    <s v="Female"/>
    <s v="High"/>
    <x v="0"/>
    <x v="2"/>
    <n v="1"/>
    <s v="Silver"/>
    <s v="Mobile App"/>
    <n v="5.6"/>
    <n v="1"/>
    <n v="74"/>
    <n v="0"/>
    <n v="1"/>
    <s v="Window"/>
  </r>
  <r>
    <s v="P3626"/>
    <s v="F598"/>
    <s v="Delta"/>
    <x v="3"/>
    <x v="7"/>
    <s v="21,04,2024  05:05:02"/>
    <n v="91"/>
    <s v="On-time"/>
    <n v="1003"/>
    <n v="357.69"/>
    <n v="357.69"/>
    <n v="34"/>
    <s v="Male"/>
    <s v="Low"/>
    <x v="2"/>
    <x v="1"/>
    <n v="0"/>
    <s v="Gold"/>
    <s v="Online"/>
    <n v="7.9"/>
    <n v="4"/>
    <n v="17"/>
    <n v="0"/>
    <n v="0"/>
    <s v="Middle"/>
  </r>
  <r>
    <s v="P3627"/>
    <s v="F181"/>
    <s v="JetBlue"/>
    <x v="6"/>
    <x v="4"/>
    <s v="25,05,2023  11:44:50"/>
    <n v="200"/>
    <s v="Delayed"/>
    <n v="1099"/>
    <n v="271.45999999999998"/>
    <n v="271.45999999999998"/>
    <n v="59"/>
    <s v="Male"/>
    <s v="High"/>
    <x v="0"/>
    <x v="1"/>
    <n v="2"/>
    <s v="None"/>
    <s v="Online"/>
    <n v="8.1"/>
    <n v="42"/>
    <n v="89"/>
    <n v="0"/>
    <n v="0"/>
    <s v="Middle"/>
  </r>
  <r>
    <s v="P3628"/>
    <s v="F768"/>
    <s v="Southwest"/>
    <x v="7"/>
    <x v="7"/>
    <s v="29,01,2024  04:31:35"/>
    <n v="234"/>
    <s v="On-time"/>
    <n v="1289"/>
    <n v="244.97"/>
    <n v="244.97"/>
    <n v="58"/>
    <s v="Female"/>
    <s v="High"/>
    <x v="0"/>
    <x v="1"/>
    <n v="0"/>
    <s v="Silver"/>
    <s v="Desk"/>
    <n v="7.1"/>
    <n v="7"/>
    <n v="56"/>
    <n v="0"/>
    <n v="0"/>
    <s v="Middle"/>
  </r>
  <r>
    <s v="P3629"/>
    <s v="F1559"/>
    <s v="Delta"/>
    <x v="3"/>
    <x v="1"/>
    <s v="11,11,2023  11:28:58"/>
    <n v="269"/>
    <s v="Cancelled"/>
    <n v="1287"/>
    <n v="404.85"/>
    <n v="404.85"/>
    <n v="29"/>
    <s v="Male"/>
    <s v="Medium"/>
    <x v="1"/>
    <x v="1"/>
    <n v="1"/>
    <s v="None"/>
    <s v="Mobile App"/>
    <n v="6.2"/>
    <n v="35"/>
    <n v="77"/>
    <n v="0"/>
    <n v="0"/>
    <s v="Aisle"/>
  </r>
  <r>
    <s v="P3630"/>
    <s v="F1351"/>
    <s v="United"/>
    <x v="6"/>
    <x v="5"/>
    <s v="20,02,2025  16:45:55"/>
    <n v="130"/>
    <s v="On-time"/>
    <n v="1143"/>
    <n v="172.55"/>
    <n v="172.55"/>
    <n v="58"/>
    <s v="Female"/>
    <s v="Low"/>
    <x v="2"/>
    <x v="1"/>
    <n v="1"/>
    <s v="None"/>
    <s v="Desk"/>
    <n v="5.2"/>
    <n v="13"/>
    <n v="70"/>
    <n v="0"/>
    <n v="1"/>
    <s v="Aisle"/>
  </r>
  <r>
    <s v="P3631"/>
    <s v="F1242"/>
    <s v="Delta"/>
    <x v="3"/>
    <x v="6"/>
    <s v="06,07,2024  16:58:28"/>
    <n v="165"/>
    <s v="On-time"/>
    <n v="1698"/>
    <n v="364.19"/>
    <n v="364.19"/>
    <n v="41"/>
    <s v="Female"/>
    <s v="Medium"/>
    <x v="0"/>
    <x v="1"/>
    <n v="0"/>
    <s v="Gold"/>
    <s v="Online"/>
    <n v="8.3000000000000007"/>
    <n v="37"/>
    <n v="29"/>
    <n v="0"/>
    <n v="0"/>
    <s v="Aisle"/>
  </r>
  <r>
    <s v="P3632"/>
    <s v="F1528"/>
    <s v="United"/>
    <x v="7"/>
    <x v="3"/>
    <s v="26,11,2024  02:49:46"/>
    <n v="188"/>
    <s v="On-time"/>
    <n v="1391"/>
    <n v="292.05"/>
    <n v="292.05"/>
    <n v="33"/>
    <s v="Female"/>
    <s v="High"/>
    <x v="1"/>
    <x v="1"/>
    <n v="1"/>
    <s v="None"/>
    <s v="Mobile App"/>
    <n v="5.5"/>
    <n v="23"/>
    <n v="4"/>
    <n v="0"/>
    <n v="0"/>
    <s v="Aisle"/>
  </r>
  <r>
    <s v="P3633"/>
    <s v="F338"/>
    <s v="Southwest"/>
    <x v="6"/>
    <x v="5"/>
    <s v="18,03,2025  13:55:44"/>
    <n v="158"/>
    <s v="Cancelled"/>
    <n v="1438"/>
    <n v="268.56"/>
    <n v="268.56"/>
    <n v="79"/>
    <s v="Female"/>
    <s v="Low"/>
    <x v="3"/>
    <x v="0"/>
    <n v="2"/>
    <s v="None"/>
    <s v="Online"/>
    <n v="6.9"/>
    <n v="5"/>
    <n v="20"/>
    <n v="0"/>
    <n v="1"/>
    <s v="Window"/>
  </r>
  <r>
    <s v="P3634"/>
    <s v="F1505"/>
    <s v="Delta"/>
    <x v="0"/>
    <x v="4"/>
    <s v="08,05,2024  03:26:21"/>
    <n v="184"/>
    <s v="On-time"/>
    <n v="1149"/>
    <n v="285.39999999999998"/>
    <n v="285.39999999999998"/>
    <n v="74"/>
    <s v="Male"/>
    <s v="Low"/>
    <x v="3"/>
    <x v="0"/>
    <n v="1"/>
    <s v="Silver"/>
    <s v="Mobile App"/>
    <n v="8.9"/>
    <n v="8"/>
    <n v="60"/>
    <n v="0"/>
    <n v="0"/>
    <s v="Middle"/>
  </r>
  <r>
    <s v="P3635"/>
    <s v="F1084"/>
    <s v="JetBlue"/>
    <x v="0"/>
    <x v="4"/>
    <s v="05,12,2023  20:43:07"/>
    <n v="155"/>
    <s v="On-time"/>
    <n v="1178"/>
    <n v="177.52"/>
    <n v="177.52"/>
    <n v="62"/>
    <s v="Female"/>
    <s v="Medium"/>
    <x v="3"/>
    <x v="1"/>
    <n v="1"/>
    <s v="None"/>
    <s v="Airport Kiosk"/>
    <n v="9.1"/>
    <n v="2"/>
    <n v="112"/>
    <n v="0"/>
    <n v="0"/>
    <s v="Window"/>
  </r>
  <r>
    <s v="P3636"/>
    <s v="F1831"/>
    <s v="JetBlue"/>
    <x v="5"/>
    <x v="2"/>
    <s v="25,10,2024  06:35:03"/>
    <n v="128"/>
    <s v="On-time"/>
    <n v="1395"/>
    <n v="414.83"/>
    <n v="414.83"/>
    <n v="33"/>
    <s v="Female"/>
    <s v="Medium"/>
    <x v="1"/>
    <x v="2"/>
    <n v="1"/>
    <s v="None"/>
    <s v="Airport Kiosk"/>
    <n v="6.5"/>
    <n v="2"/>
    <n v="66"/>
    <n v="0"/>
    <n v="0"/>
    <s v="Middle"/>
  </r>
  <r>
    <s v="P3637"/>
    <s v="F716"/>
    <s v="United"/>
    <x v="0"/>
    <x v="2"/>
    <s v="29,03,2024  15:55:37"/>
    <n v="232"/>
    <s v="Cancelled"/>
    <n v="1148"/>
    <n v="479.8"/>
    <n v="479.8"/>
    <n v="33"/>
    <s v="Male"/>
    <s v="High"/>
    <x v="1"/>
    <x v="3"/>
    <n v="1"/>
    <s v="Silver"/>
    <s v="Desk"/>
    <n v="9"/>
    <n v="4"/>
    <n v="37"/>
    <n v="0"/>
    <n v="0"/>
    <s v="Window"/>
  </r>
  <r>
    <s v="P3638"/>
    <s v="F351"/>
    <s v="United"/>
    <x v="0"/>
    <x v="3"/>
    <s v="10,11,2023  03:51:57"/>
    <n v="188"/>
    <s v="Delayed"/>
    <n v="873"/>
    <n v="322.81"/>
    <n v="322.81"/>
    <n v="26"/>
    <s v="Female"/>
    <s v="Low"/>
    <x v="2"/>
    <x v="1"/>
    <n v="2"/>
    <s v="None"/>
    <s v="Airport Kiosk"/>
    <n v="7.4"/>
    <n v="12"/>
    <n v="26"/>
    <n v="0"/>
    <n v="1"/>
    <s v="Aisle"/>
  </r>
  <r>
    <s v="P3639"/>
    <s v="F986"/>
    <s v="Southwest"/>
    <x v="7"/>
    <x v="0"/>
    <s v="15,06,2023  06:56:11"/>
    <n v="140"/>
    <s v="Delayed"/>
    <n v="668"/>
    <n v="248.7"/>
    <n v="248.7"/>
    <n v="73"/>
    <s v="Male"/>
    <s v="Low"/>
    <x v="3"/>
    <x v="2"/>
    <n v="1"/>
    <s v="Platinum"/>
    <s v="Airport Kiosk"/>
    <n v="9.1"/>
    <n v="4"/>
    <n v="19"/>
    <n v="0"/>
    <n v="0"/>
    <s v="Middle"/>
  </r>
  <r>
    <s v="P3640"/>
    <s v="F1675"/>
    <s v="American Airlines"/>
    <x v="7"/>
    <x v="2"/>
    <s v="27,05,2024  11:41:04"/>
    <n v="229"/>
    <s v="On-time"/>
    <n v="1166"/>
    <n v="449.1"/>
    <n v="449.1"/>
    <n v="49"/>
    <s v="Male"/>
    <s v="Medium"/>
    <x v="0"/>
    <x v="1"/>
    <n v="1"/>
    <s v="Silver"/>
    <s v="Online"/>
    <n v="3"/>
    <n v="8"/>
    <n v="83"/>
    <n v="0"/>
    <n v="0"/>
    <s v="Aisle"/>
  </r>
  <r>
    <s v="P3641"/>
    <s v="F1766"/>
    <s v="JetBlue"/>
    <x v="3"/>
    <x v="6"/>
    <s v="30,08,2024  22:08:35"/>
    <n v="107"/>
    <s v="On-time"/>
    <n v="1107"/>
    <n v="356.73"/>
    <n v="356.73"/>
    <n v="68"/>
    <s v="Male"/>
    <s v="Low"/>
    <x v="0"/>
    <x v="0"/>
    <n v="1"/>
    <s v="Silver"/>
    <s v="Online"/>
    <n v="9.1"/>
    <n v="10"/>
    <n v="59"/>
    <n v="0"/>
    <n v="0"/>
    <s v="Middle"/>
  </r>
  <r>
    <s v="P3642"/>
    <s v="F1407"/>
    <s v="American Airlines"/>
    <x v="1"/>
    <x v="7"/>
    <s v="05,09,2023  16:10:04"/>
    <n v="192"/>
    <s v="On-time"/>
    <n v="1478"/>
    <n v="537.13"/>
    <n v="537.13"/>
    <n v="72"/>
    <s v="Male"/>
    <s v="Low"/>
    <x v="2"/>
    <x v="1"/>
    <n v="1"/>
    <s v="Platinum"/>
    <s v="Airport Kiosk"/>
    <n v="8.3000000000000007"/>
    <n v="10"/>
    <n v="9"/>
    <n v="0"/>
    <n v="1"/>
    <s v="Middle"/>
  </r>
  <r>
    <s v="P3643"/>
    <s v="F246"/>
    <s v="United"/>
    <x v="1"/>
    <x v="7"/>
    <s v="28,02,2025  15:11:32"/>
    <n v="163"/>
    <s v="Cancelled"/>
    <n v="868"/>
    <n v="460.08"/>
    <n v="460.08"/>
    <n v="24"/>
    <s v="Female"/>
    <s v="Medium"/>
    <x v="1"/>
    <x v="2"/>
    <n v="0"/>
    <s v="None"/>
    <s v="Mobile App"/>
    <n v="5.7"/>
    <n v="10"/>
    <n v="0"/>
    <n v="0"/>
    <n v="1"/>
    <s v="Middle"/>
  </r>
  <r>
    <s v="P3644"/>
    <s v="F1470"/>
    <s v="JetBlue"/>
    <x v="7"/>
    <x v="2"/>
    <s v="26,07,2024  05:39:14"/>
    <n v="167"/>
    <s v="On-time"/>
    <n v="1206"/>
    <n v="357.37"/>
    <n v="357.37"/>
    <n v="60"/>
    <s v="Female"/>
    <s v="Low"/>
    <x v="0"/>
    <x v="2"/>
    <n v="1"/>
    <s v="Silver"/>
    <s v="Mobile App"/>
    <n v="7.3"/>
    <n v="8"/>
    <n v="112"/>
    <n v="0"/>
    <n v="0"/>
    <s v="Window"/>
  </r>
  <r>
    <s v="P3645"/>
    <s v="F1147"/>
    <s v="JetBlue"/>
    <x v="3"/>
    <x v="6"/>
    <s v="20,09,2023  07:59:01"/>
    <n v="240"/>
    <s v="Delayed"/>
    <n v="1328"/>
    <n v="349.98"/>
    <n v="349.98"/>
    <n v="28"/>
    <s v="Male"/>
    <s v="Medium"/>
    <x v="2"/>
    <x v="2"/>
    <n v="6"/>
    <s v="None"/>
    <s v="Airport Kiosk"/>
    <n v="5.8"/>
    <n v="5"/>
    <n v="88"/>
    <n v="0"/>
    <n v="0"/>
    <s v="Window"/>
  </r>
  <r>
    <s v="P3646"/>
    <s v="F1309"/>
    <s v="Delta"/>
    <x v="1"/>
    <x v="0"/>
    <s v="01,10,2023  08:05:06"/>
    <n v="184"/>
    <s v="On-time"/>
    <n v="1016"/>
    <n v="363.45"/>
    <n v="363.45"/>
    <n v="47"/>
    <s v="Female"/>
    <s v="High"/>
    <x v="2"/>
    <x v="2"/>
    <n v="2"/>
    <s v="Silver"/>
    <s v="Online"/>
    <n v="7.8"/>
    <n v="10"/>
    <n v="67"/>
    <n v="0"/>
    <n v="0"/>
    <s v="Window"/>
  </r>
  <r>
    <s v="P3647"/>
    <s v="F667"/>
    <s v="JetBlue"/>
    <x v="2"/>
    <x v="4"/>
    <s v="11,11,2024  13:39:31"/>
    <n v="152"/>
    <s v="Delayed"/>
    <n v="1138"/>
    <n v="402.11"/>
    <n v="402.11"/>
    <n v="60"/>
    <s v="Female"/>
    <s v="Medium"/>
    <x v="2"/>
    <x v="1"/>
    <n v="1"/>
    <s v="None"/>
    <s v="Mobile App"/>
    <n v="9.1"/>
    <n v="19"/>
    <n v="99"/>
    <n v="0"/>
    <n v="0"/>
    <s v="Middle"/>
  </r>
  <r>
    <s v="P3648"/>
    <s v="F1829"/>
    <s v="Delta"/>
    <x v="3"/>
    <x v="6"/>
    <s v="31,01,2024  03:23:12"/>
    <n v="143"/>
    <s v="On-time"/>
    <n v="1064"/>
    <n v="383.87"/>
    <n v="383.87"/>
    <n v="72"/>
    <s v="Female"/>
    <s v="Medium"/>
    <x v="1"/>
    <x v="1"/>
    <n v="2"/>
    <s v="None"/>
    <s v="Airport Kiosk"/>
    <n v="5.0999999999999996"/>
    <n v="7"/>
    <n v="21"/>
    <n v="0"/>
    <n v="0"/>
    <s v="Window"/>
  </r>
  <r>
    <s v="P3649"/>
    <s v="F1230"/>
    <s v="Southwest"/>
    <x v="2"/>
    <x v="3"/>
    <s v="30,09,2024  20:21:54"/>
    <n v="167"/>
    <s v="On-time"/>
    <n v="1359"/>
    <n v="138.08000000000001"/>
    <n v="138.08000000000001"/>
    <n v="75"/>
    <s v="Male"/>
    <s v="Medium"/>
    <x v="2"/>
    <x v="0"/>
    <n v="1"/>
    <s v="None"/>
    <s v="Airport Kiosk"/>
    <n v="7.4"/>
    <n v="12"/>
    <n v="86"/>
    <n v="1"/>
    <n v="1"/>
    <s v="Aisle"/>
  </r>
  <r>
    <s v="P3650"/>
    <s v="F1098"/>
    <s v="American Airlines"/>
    <x v="1"/>
    <x v="4"/>
    <s v="30,08,2024  04:03:12"/>
    <n v="95"/>
    <s v="On-time"/>
    <n v="1201"/>
    <n v="270.13"/>
    <n v="270.13"/>
    <n v="48"/>
    <s v="Male"/>
    <s v="Medium"/>
    <x v="1"/>
    <x v="1"/>
    <n v="4"/>
    <s v="None"/>
    <s v="Mobile App"/>
    <n v="4.9000000000000004"/>
    <n v="8"/>
    <n v="55"/>
    <n v="0"/>
    <n v="0"/>
    <s v="Window"/>
  </r>
  <r>
    <s v="P3651"/>
    <s v="F369"/>
    <s v="United"/>
    <x v="2"/>
    <x v="5"/>
    <s v="24,12,2024  03:33:10"/>
    <n v="232"/>
    <s v="On-time"/>
    <n v="2009"/>
    <n v="359.94"/>
    <n v="359.94"/>
    <n v="32"/>
    <s v="Female"/>
    <s v="Medium"/>
    <x v="1"/>
    <x v="1"/>
    <n v="0"/>
    <s v="None"/>
    <s v="Online"/>
    <n v="6.7"/>
    <n v="10"/>
    <n v="77"/>
    <n v="0"/>
    <n v="0"/>
    <s v="Middle"/>
  </r>
  <r>
    <s v="P3652"/>
    <s v="F1661"/>
    <s v="American Airlines"/>
    <x v="0"/>
    <x v="0"/>
    <s v="26,04,2024  01:49:41"/>
    <n v="273"/>
    <s v="On-time"/>
    <n v="728"/>
    <n v="525.61"/>
    <n v="525.61"/>
    <n v="46"/>
    <s v="Female"/>
    <s v="High"/>
    <x v="2"/>
    <x v="1"/>
    <n v="2"/>
    <s v="None"/>
    <s v="Airport Kiosk"/>
    <n v="6.3"/>
    <n v="9"/>
    <n v="116"/>
    <n v="0"/>
    <n v="0"/>
    <s v="Middle"/>
  </r>
  <r>
    <s v="P3653"/>
    <s v="F550"/>
    <s v="Delta"/>
    <x v="6"/>
    <x v="4"/>
    <s v="28,06,2023  16:52:19"/>
    <n v="179"/>
    <s v="On-time"/>
    <n v="1093"/>
    <n v="417.01"/>
    <n v="417.01"/>
    <n v="67"/>
    <s v="Male"/>
    <s v="Medium"/>
    <x v="2"/>
    <x v="0"/>
    <n v="0"/>
    <s v="Silver"/>
    <s v="Desk"/>
    <n v="9.9"/>
    <n v="6"/>
    <n v="42"/>
    <n v="0"/>
    <n v="0"/>
    <s v="Aisle"/>
  </r>
  <r>
    <s v="P3654"/>
    <s v="F1593"/>
    <s v="American Airlines"/>
    <x v="2"/>
    <x v="7"/>
    <s v="28,07,2023  12:15:14"/>
    <n v="174"/>
    <s v="Delayed"/>
    <n v="1017"/>
    <n v="216.95"/>
    <n v="216.95"/>
    <n v="29"/>
    <s v="Male"/>
    <s v="Low"/>
    <x v="3"/>
    <x v="0"/>
    <n v="0"/>
    <s v="None"/>
    <s v="Mobile App"/>
    <n v="6.3"/>
    <n v="3"/>
    <n v="99"/>
    <n v="1"/>
    <n v="0"/>
    <s v="Aisle"/>
  </r>
  <r>
    <s v="P3655"/>
    <s v="F1371"/>
    <s v="United"/>
    <x v="5"/>
    <x v="7"/>
    <s v="26,09,2023  23:25:17"/>
    <n v="234"/>
    <s v="On-time"/>
    <n v="875"/>
    <n v="489.17"/>
    <n v="489.17"/>
    <n v="60"/>
    <s v="Female"/>
    <s v="Medium"/>
    <x v="0"/>
    <x v="0"/>
    <n v="1"/>
    <s v="None"/>
    <s v="Mobile App"/>
    <n v="5.2"/>
    <n v="14"/>
    <n v="96"/>
    <n v="1"/>
    <n v="0"/>
    <s v="Middle"/>
  </r>
  <r>
    <s v="P3656"/>
    <s v="F1119"/>
    <s v="American Airlines"/>
    <x v="0"/>
    <x v="4"/>
    <s v="09,04,2025  06:35:34"/>
    <n v="215"/>
    <s v="On-time"/>
    <n v="1310"/>
    <n v="292.81"/>
    <n v="292.81"/>
    <n v="29"/>
    <s v="Male"/>
    <s v="Medium"/>
    <x v="1"/>
    <x v="1"/>
    <n v="3"/>
    <s v="Silver"/>
    <s v="Online"/>
    <n v="5.7"/>
    <n v="3"/>
    <n v="13"/>
    <n v="0"/>
    <n v="0"/>
    <s v="Middle"/>
  </r>
  <r>
    <s v="P3657"/>
    <s v="F1991"/>
    <s v="Delta"/>
    <x v="4"/>
    <x v="5"/>
    <s v="29,07,2024  03:53:34"/>
    <n v="167"/>
    <s v="On-time"/>
    <n v="1338"/>
    <n v="283.68"/>
    <n v="283.68"/>
    <n v="24"/>
    <s v="Male"/>
    <s v="Medium"/>
    <x v="3"/>
    <x v="1"/>
    <n v="3"/>
    <s v="None"/>
    <s v="Airport Kiosk"/>
    <n v="6.7"/>
    <n v="15"/>
    <n v="81"/>
    <n v="0"/>
    <n v="0"/>
    <s v="Middle"/>
  </r>
  <r>
    <s v="P3658"/>
    <s v="F1110"/>
    <s v="Delta"/>
    <x v="0"/>
    <x v="7"/>
    <s v="20,12,2024  22:34:43"/>
    <n v="137"/>
    <s v="On-time"/>
    <n v="1671"/>
    <n v="332.11"/>
    <n v="332.11"/>
    <n v="33"/>
    <s v="Male"/>
    <s v="High"/>
    <x v="1"/>
    <x v="0"/>
    <n v="2"/>
    <s v="None"/>
    <s v="Online"/>
    <n v="6.6"/>
    <n v="14"/>
    <n v="24"/>
    <n v="0"/>
    <n v="0"/>
    <s v="Middle"/>
  </r>
  <r>
    <s v="P3659"/>
    <s v="F646"/>
    <s v="United"/>
    <x v="6"/>
    <x v="1"/>
    <s v="01,04,2024  19:26:30"/>
    <n v="118"/>
    <s v="On-time"/>
    <n v="964"/>
    <n v="277.49"/>
    <n v="277.49"/>
    <n v="29"/>
    <s v="Male"/>
    <s v="Medium"/>
    <x v="3"/>
    <x v="1"/>
    <n v="0"/>
    <s v="Silver"/>
    <s v="Mobile App"/>
    <n v="3.9"/>
    <n v="42"/>
    <n v="84"/>
    <n v="0"/>
    <n v="0"/>
    <s v="Aisle"/>
  </r>
  <r>
    <s v="P3660"/>
    <s v="F124"/>
    <s v="United"/>
    <x v="2"/>
    <x v="3"/>
    <s v="06,05,2023  11:14:51"/>
    <n v="42"/>
    <s v="On-time"/>
    <n v="1263"/>
    <n v="439.8"/>
    <n v="439.8"/>
    <n v="21"/>
    <s v="Female"/>
    <s v="Medium"/>
    <x v="1"/>
    <x v="1"/>
    <n v="1"/>
    <s v="Gold"/>
    <s v="Online"/>
    <n v="6.6"/>
    <n v="22"/>
    <n v="70"/>
    <n v="0"/>
    <n v="1"/>
    <s v="Aisle"/>
  </r>
  <r>
    <s v="P3661"/>
    <s v="F38"/>
    <s v="American Airlines"/>
    <x v="4"/>
    <x v="0"/>
    <s v="18,02,2025  18:41:31"/>
    <n v="132"/>
    <s v="Delayed"/>
    <n v="1737"/>
    <n v="179.13"/>
    <n v="179.13"/>
    <n v="57"/>
    <s v="Female"/>
    <s v="Medium"/>
    <x v="3"/>
    <x v="1"/>
    <n v="1"/>
    <s v="None"/>
    <s v="Desk"/>
    <n v="6.1"/>
    <n v="3"/>
    <n v="91"/>
    <n v="0"/>
    <n v="0"/>
    <s v="Window"/>
  </r>
  <r>
    <s v="P3662"/>
    <s v="F788"/>
    <s v="Delta"/>
    <x v="1"/>
    <x v="7"/>
    <s v="27,03,2024  18:00:34"/>
    <n v="228"/>
    <s v="Delayed"/>
    <n v="1347"/>
    <n v="281.79000000000002"/>
    <n v="281.79000000000002"/>
    <n v="37"/>
    <s v="Male"/>
    <s v="Low"/>
    <x v="3"/>
    <x v="1"/>
    <n v="1"/>
    <s v="None"/>
    <s v="Mobile App"/>
    <n v="5.7"/>
    <n v="29"/>
    <n v="68"/>
    <n v="0"/>
    <n v="0"/>
    <s v="Aisle"/>
  </r>
  <r>
    <s v="P3663"/>
    <s v="F1443"/>
    <s v="Southwest"/>
    <x v="3"/>
    <x v="3"/>
    <s v="21,04,2024  16:36:40"/>
    <n v="166"/>
    <s v="On-time"/>
    <n v="794"/>
    <n v="350.56"/>
    <n v="350.56"/>
    <n v="47"/>
    <s v="Male"/>
    <s v="Low"/>
    <x v="1"/>
    <x v="1"/>
    <n v="2"/>
    <s v="Platinum"/>
    <s v="Airport Kiosk"/>
    <n v="4.8"/>
    <n v="7"/>
    <n v="51"/>
    <n v="0"/>
    <n v="0"/>
    <s v="Window"/>
  </r>
  <r>
    <s v="P3664"/>
    <s v="F323"/>
    <s v="American Airlines"/>
    <x v="3"/>
    <x v="6"/>
    <s v="06,02,2024  06:31:38"/>
    <n v="233"/>
    <s v="On-time"/>
    <n v="722"/>
    <n v="492.58"/>
    <n v="492.58"/>
    <n v="48"/>
    <s v="Male"/>
    <s v="Medium"/>
    <x v="2"/>
    <x v="1"/>
    <n v="1"/>
    <s v="None"/>
    <s v="Desk"/>
    <n v="6.1"/>
    <n v="6"/>
    <n v="18"/>
    <n v="0"/>
    <n v="0"/>
    <s v="Window"/>
  </r>
  <r>
    <s v="P3665"/>
    <s v="F1352"/>
    <s v="Delta"/>
    <x v="1"/>
    <x v="0"/>
    <s v="23,07,2024  04:54:08"/>
    <n v="194"/>
    <s v="On-time"/>
    <n v="1358"/>
    <n v="166.6"/>
    <n v="166.6"/>
    <n v="63"/>
    <s v="Female"/>
    <s v="Medium"/>
    <x v="1"/>
    <x v="0"/>
    <n v="1"/>
    <s v="Platinum"/>
    <s v="Online"/>
    <n v="5.5"/>
    <n v="5"/>
    <n v="109"/>
    <n v="0"/>
    <n v="0"/>
    <s v="Aisle"/>
  </r>
  <r>
    <s v="P3666"/>
    <s v="F1361"/>
    <s v="American Airlines"/>
    <x v="1"/>
    <x v="1"/>
    <s v="05,07,2024  17:28:50"/>
    <n v="191"/>
    <s v="Cancelled"/>
    <n v="785"/>
    <n v="408.8"/>
    <n v="408.8"/>
    <n v="58"/>
    <s v="Male"/>
    <s v="Low"/>
    <x v="3"/>
    <x v="1"/>
    <n v="1"/>
    <s v="Silver"/>
    <s v="Mobile App"/>
    <n v="6.7"/>
    <n v="2"/>
    <n v="110"/>
    <n v="0"/>
    <n v="0"/>
    <s v="Aisle"/>
  </r>
  <r>
    <s v="P3667"/>
    <s v="F357"/>
    <s v="American Airlines"/>
    <x v="3"/>
    <x v="1"/>
    <s v="14,11,2023  22:26:00"/>
    <n v="265"/>
    <s v="On-time"/>
    <n v="712"/>
    <n v="85.87"/>
    <n v="85.87"/>
    <n v="73"/>
    <s v="Female"/>
    <s v="Low"/>
    <x v="3"/>
    <x v="1"/>
    <n v="1"/>
    <s v="Gold"/>
    <s v="Online"/>
    <n v="7.1"/>
    <n v="8"/>
    <n v="24"/>
    <n v="0"/>
    <n v="0"/>
    <s v="Window"/>
  </r>
  <r>
    <s v="P3668"/>
    <s v="F1455"/>
    <s v="American Airlines"/>
    <x v="4"/>
    <x v="1"/>
    <s v="19,08,2024  08:25:35"/>
    <n v="183"/>
    <s v="On-time"/>
    <n v="1022"/>
    <n v="373.79"/>
    <n v="373.79"/>
    <n v="29"/>
    <s v="Male"/>
    <s v="High"/>
    <x v="2"/>
    <x v="1"/>
    <n v="3"/>
    <s v="Gold"/>
    <s v="Online"/>
    <n v="7.1"/>
    <n v="9"/>
    <n v="1"/>
    <n v="0"/>
    <n v="0"/>
    <s v="Middle"/>
  </r>
  <r>
    <s v="P3669"/>
    <s v="F461"/>
    <s v="JetBlue"/>
    <x v="6"/>
    <x v="0"/>
    <s v="04,04,2024  16:46:31"/>
    <n v="230"/>
    <s v="Cancelled"/>
    <n v="1520"/>
    <n v="250.43"/>
    <n v="250.43"/>
    <n v="45"/>
    <s v="Male"/>
    <s v="High"/>
    <x v="2"/>
    <x v="1"/>
    <n v="3"/>
    <s v="Platinum"/>
    <s v="Desk"/>
    <n v="9.4"/>
    <n v="22"/>
    <n v="12"/>
    <n v="0"/>
    <n v="0"/>
    <s v="Window"/>
  </r>
  <r>
    <s v="P3670"/>
    <s v="F654"/>
    <s v="Delta"/>
    <x v="4"/>
    <x v="3"/>
    <s v="13,05,2023  18:08:53"/>
    <n v="199"/>
    <s v="On-time"/>
    <n v="1130"/>
    <n v="316.29000000000002"/>
    <n v="316.29000000000002"/>
    <n v="19"/>
    <s v="Female"/>
    <s v="Medium"/>
    <x v="3"/>
    <x v="2"/>
    <n v="0"/>
    <s v="None"/>
    <s v="Airport Kiosk"/>
    <n v="10"/>
    <n v="10"/>
    <n v="115"/>
    <n v="0"/>
    <n v="0"/>
    <s v="Window"/>
  </r>
  <r>
    <s v="P3671"/>
    <s v="F1158"/>
    <s v="JetBlue"/>
    <x v="2"/>
    <x v="0"/>
    <s v="25,07,2024  07:06:43"/>
    <n v="199"/>
    <s v="Delayed"/>
    <n v="1228"/>
    <n v="395.64"/>
    <n v="395.64"/>
    <n v="29"/>
    <s v="Male"/>
    <s v="Low"/>
    <x v="0"/>
    <x v="2"/>
    <n v="0"/>
    <s v="None"/>
    <s v="Desk"/>
    <n v="7.5"/>
    <n v="2"/>
    <n v="19"/>
    <n v="0"/>
    <n v="0"/>
    <s v="Aisle"/>
  </r>
  <r>
    <s v="P3672"/>
    <s v="F1275"/>
    <s v="JetBlue"/>
    <x v="6"/>
    <x v="5"/>
    <s v="17,09,2023  15:25:55"/>
    <n v="206"/>
    <s v="On-time"/>
    <n v="1114"/>
    <n v="217.97"/>
    <n v="217.97"/>
    <n v="68"/>
    <s v="Male"/>
    <s v="Medium"/>
    <x v="3"/>
    <x v="1"/>
    <n v="1"/>
    <s v="Silver"/>
    <s v="Online"/>
    <n v="7.4"/>
    <n v="2"/>
    <n v="102"/>
    <n v="0"/>
    <n v="0"/>
    <s v="Window"/>
  </r>
  <r>
    <s v="P3673"/>
    <s v="F342"/>
    <s v="Southwest"/>
    <x v="1"/>
    <x v="5"/>
    <s v="04,02,2025  10:35:21"/>
    <n v="170"/>
    <s v="On-time"/>
    <n v="1317"/>
    <n v="341.91"/>
    <n v="341.91"/>
    <n v="34"/>
    <s v="Female"/>
    <s v="Medium"/>
    <x v="3"/>
    <x v="1"/>
    <n v="1"/>
    <s v="Silver"/>
    <s v="Airport Kiosk"/>
    <n v="7.3"/>
    <n v="63"/>
    <n v="62"/>
    <n v="0"/>
    <n v="0"/>
    <s v="Window"/>
  </r>
  <r>
    <s v="P3674"/>
    <s v="F1260"/>
    <s v="United"/>
    <x v="4"/>
    <x v="7"/>
    <s v="17,08,2023  20:45:49"/>
    <n v="170"/>
    <s v="On-time"/>
    <n v="1436"/>
    <n v="270.48"/>
    <n v="270.48"/>
    <n v="61"/>
    <s v="Female"/>
    <s v="High"/>
    <x v="2"/>
    <x v="1"/>
    <n v="2"/>
    <s v="None"/>
    <s v="Desk"/>
    <n v="5.5"/>
    <n v="2"/>
    <n v="86"/>
    <n v="0"/>
    <n v="0"/>
    <s v="Middle"/>
  </r>
  <r>
    <s v="P3675"/>
    <s v="F749"/>
    <s v="American Airlines"/>
    <x v="1"/>
    <x v="5"/>
    <s v="13,08,2024  18:15:08"/>
    <n v="335"/>
    <s v="Cancelled"/>
    <n v="802"/>
    <n v="361.11"/>
    <n v="361.11"/>
    <n v="78"/>
    <s v="Female"/>
    <s v="Medium"/>
    <x v="2"/>
    <x v="1"/>
    <n v="0"/>
    <s v="None"/>
    <s v="Online"/>
    <n v="6.3"/>
    <n v="3"/>
    <n v="54"/>
    <n v="0"/>
    <n v="0"/>
    <s v="Middle"/>
  </r>
  <r>
    <s v="P3676"/>
    <s v="F1822"/>
    <s v="JetBlue"/>
    <x v="2"/>
    <x v="2"/>
    <s v="29,07,2023  06:57:01"/>
    <n v="175"/>
    <s v="On-time"/>
    <n v="1122"/>
    <n v="389.86"/>
    <n v="389.86"/>
    <n v="75"/>
    <s v="Female"/>
    <s v="High"/>
    <x v="3"/>
    <x v="1"/>
    <n v="1"/>
    <s v="None"/>
    <s v="Desk"/>
    <n v="3.6"/>
    <n v="23"/>
    <n v="60"/>
    <n v="0"/>
    <n v="1"/>
    <s v="Window"/>
  </r>
  <r>
    <s v="P3677"/>
    <s v="F344"/>
    <s v="American Airlines"/>
    <x v="0"/>
    <x v="6"/>
    <s v="21,01,2024  15:36:55"/>
    <n v="106"/>
    <s v="On-time"/>
    <n v="592"/>
    <n v="369.13"/>
    <n v="369.13"/>
    <n v="78"/>
    <s v="Male"/>
    <s v="Medium"/>
    <x v="3"/>
    <x v="1"/>
    <n v="1"/>
    <s v="Silver"/>
    <s v="Mobile App"/>
    <n v="8.6"/>
    <n v="7"/>
    <n v="28"/>
    <n v="0"/>
    <n v="0"/>
    <s v="Middle"/>
  </r>
  <r>
    <s v="P3678"/>
    <s v="F1586"/>
    <s v="JetBlue"/>
    <x v="6"/>
    <x v="2"/>
    <s v="12,01,2025  04:20:45"/>
    <n v="245"/>
    <s v="On-time"/>
    <n v="1345"/>
    <n v="302.97000000000003"/>
    <n v="302.97000000000003"/>
    <n v="51"/>
    <s v="Female"/>
    <s v="Low"/>
    <x v="1"/>
    <x v="3"/>
    <n v="1"/>
    <s v="Silver"/>
    <s v="Airport Kiosk"/>
    <n v="7"/>
    <n v="2"/>
    <n v="12"/>
    <n v="0"/>
    <n v="0"/>
    <s v="Aisle"/>
  </r>
  <r>
    <s v="P3679"/>
    <s v="F318"/>
    <s v="American Airlines"/>
    <x v="1"/>
    <x v="6"/>
    <s v="27,02,2024  06:25:01"/>
    <n v="180"/>
    <s v="Delayed"/>
    <n v="516"/>
    <n v="277"/>
    <n v="277"/>
    <n v="75"/>
    <s v="Male"/>
    <s v="Low"/>
    <x v="0"/>
    <x v="1"/>
    <n v="2"/>
    <s v="None"/>
    <s v="Mobile App"/>
    <n v="5.9"/>
    <n v="9"/>
    <n v="29"/>
    <n v="0"/>
    <n v="0"/>
    <s v="Aisle"/>
  </r>
  <r>
    <s v="P3680"/>
    <s v="F1288"/>
    <s v="JetBlue"/>
    <x v="0"/>
    <x v="6"/>
    <s v="02,06,2024  06:25:29"/>
    <n v="89"/>
    <s v="On-time"/>
    <n v="1341"/>
    <n v="473.24"/>
    <n v="473.24"/>
    <n v="28"/>
    <s v="Male"/>
    <s v="Medium"/>
    <x v="1"/>
    <x v="2"/>
    <n v="0"/>
    <s v="None"/>
    <s v="Mobile App"/>
    <n v="6.3"/>
    <n v="13"/>
    <n v="37"/>
    <n v="0"/>
    <n v="0"/>
    <s v="Middle"/>
  </r>
  <r>
    <s v="P3681"/>
    <s v="F169"/>
    <s v="Southwest"/>
    <x v="0"/>
    <x v="1"/>
    <s v="21,11,2023  09:53:11"/>
    <n v="231"/>
    <s v="On-time"/>
    <n v="868"/>
    <n v="322.11"/>
    <n v="322.11"/>
    <n v="50"/>
    <s v="Male"/>
    <s v="Low"/>
    <x v="3"/>
    <x v="1"/>
    <n v="1"/>
    <s v="Platinum"/>
    <s v="Mobile App"/>
    <n v="7.8"/>
    <n v="2"/>
    <n v="51"/>
    <n v="0"/>
    <n v="0"/>
    <s v="Aisle"/>
  </r>
  <r>
    <s v="P3682"/>
    <s v="F16"/>
    <s v="Southwest"/>
    <x v="2"/>
    <x v="5"/>
    <s v="25,03,2025  02:47:12"/>
    <n v="154"/>
    <s v="On-time"/>
    <n v="1207"/>
    <n v="384.36"/>
    <n v="384.36"/>
    <n v="32"/>
    <s v="Male"/>
    <s v="Medium"/>
    <x v="1"/>
    <x v="2"/>
    <n v="0"/>
    <s v="Gold"/>
    <s v="Desk"/>
    <n v="7"/>
    <n v="5"/>
    <n v="48"/>
    <n v="0"/>
    <n v="0"/>
    <s v="Aisle"/>
  </r>
  <r>
    <s v="P3683"/>
    <s v="F77"/>
    <s v="American Airlines"/>
    <x v="7"/>
    <x v="6"/>
    <s v="24,09,2023  13:51:05"/>
    <n v="234"/>
    <s v="On-time"/>
    <n v="1301"/>
    <n v="166.31"/>
    <n v="166.31"/>
    <n v="24"/>
    <s v="Male"/>
    <s v="Medium"/>
    <x v="2"/>
    <x v="1"/>
    <n v="0"/>
    <s v="None"/>
    <s v="Mobile App"/>
    <n v="6.5"/>
    <n v="27"/>
    <n v="5"/>
    <n v="0"/>
    <n v="0"/>
    <s v="Aisle"/>
  </r>
  <r>
    <s v="P3684"/>
    <s v="F1492"/>
    <s v="United"/>
    <x v="5"/>
    <x v="7"/>
    <s v="24,01,2024  21:22:10"/>
    <n v="203"/>
    <s v="Cancelled"/>
    <n v="1069"/>
    <n v="322.85000000000002"/>
    <n v="322.85000000000002"/>
    <n v="61"/>
    <s v="Male"/>
    <s v="Medium"/>
    <x v="0"/>
    <x v="1"/>
    <n v="1"/>
    <s v="None"/>
    <s v="Mobile App"/>
    <n v="7.4"/>
    <n v="21"/>
    <n v="76"/>
    <n v="0"/>
    <n v="0"/>
    <s v="Aisle"/>
  </r>
  <r>
    <s v="P3685"/>
    <s v="F1821"/>
    <s v="Delta"/>
    <x v="7"/>
    <x v="2"/>
    <s v="21,06,2024  22:21:58"/>
    <n v="139"/>
    <s v="On-time"/>
    <n v="1178"/>
    <n v="324.14"/>
    <n v="324.14"/>
    <n v="54"/>
    <s v="Male"/>
    <s v="Medium"/>
    <x v="0"/>
    <x v="1"/>
    <n v="2"/>
    <s v="Platinum"/>
    <s v="Mobile App"/>
    <n v="5.2"/>
    <n v="7"/>
    <n v="99"/>
    <n v="0"/>
    <n v="0"/>
    <s v="Aisle"/>
  </r>
  <r>
    <s v="P3686"/>
    <s v="F1472"/>
    <s v="JetBlue"/>
    <x v="3"/>
    <x v="5"/>
    <s v="12,10,2024  09:48:15"/>
    <n v="208"/>
    <s v="On-time"/>
    <n v="1068"/>
    <n v="427.59"/>
    <n v="427.59"/>
    <n v="45"/>
    <s v="Male"/>
    <s v="High"/>
    <x v="2"/>
    <x v="1"/>
    <n v="1"/>
    <s v="Silver"/>
    <s v="Desk"/>
    <n v="8.3000000000000007"/>
    <n v="6"/>
    <n v="61"/>
    <n v="0"/>
    <n v="1"/>
    <s v="Aisle"/>
  </r>
  <r>
    <s v="P3687"/>
    <s v="F1978"/>
    <s v="American Airlines"/>
    <x v="4"/>
    <x v="4"/>
    <s v="01,05,2024  17:42:45"/>
    <n v="154"/>
    <s v="On-time"/>
    <n v="807"/>
    <n v="522.66"/>
    <n v="522.66"/>
    <n v="51"/>
    <s v="Female"/>
    <s v="High"/>
    <x v="0"/>
    <x v="2"/>
    <n v="4"/>
    <s v="None"/>
    <s v="Airport Kiosk"/>
    <n v="6.2"/>
    <n v="3"/>
    <n v="10"/>
    <n v="0"/>
    <n v="0"/>
    <s v="Middle"/>
  </r>
  <r>
    <s v="P3688"/>
    <s v="F298"/>
    <s v="American Airlines"/>
    <x v="6"/>
    <x v="6"/>
    <s v="26,10,2024  08:05:40"/>
    <n v="225"/>
    <s v="Delayed"/>
    <n v="657"/>
    <n v="447.99"/>
    <n v="447.99"/>
    <n v="38"/>
    <s v="Male"/>
    <s v="Medium"/>
    <x v="3"/>
    <x v="1"/>
    <n v="0"/>
    <s v="None"/>
    <s v="Online"/>
    <n v="5.6"/>
    <n v="6"/>
    <n v="64"/>
    <n v="0"/>
    <n v="0"/>
    <s v="Window"/>
  </r>
  <r>
    <s v="P3689"/>
    <s v="F912"/>
    <s v="JetBlue"/>
    <x v="1"/>
    <x v="3"/>
    <s v="16,03,2025  13:50:03"/>
    <n v="208"/>
    <s v="On-time"/>
    <n v="916"/>
    <n v="240.25"/>
    <n v="240.25"/>
    <n v="70"/>
    <s v="Female"/>
    <s v="Medium"/>
    <x v="1"/>
    <x v="2"/>
    <n v="1"/>
    <s v="None"/>
    <s v="Mobile App"/>
    <n v="8.6"/>
    <n v="2"/>
    <n v="1"/>
    <n v="0"/>
    <n v="0"/>
    <s v="Middle"/>
  </r>
  <r>
    <s v="P3690"/>
    <s v="F28"/>
    <s v="United"/>
    <x v="0"/>
    <x v="1"/>
    <s v="31,01,2024  02:50:45"/>
    <n v="146"/>
    <s v="On-time"/>
    <n v="1518"/>
    <n v="197.88"/>
    <n v="197.88"/>
    <n v="76"/>
    <s v="Male"/>
    <s v="High"/>
    <x v="0"/>
    <x v="1"/>
    <n v="1"/>
    <s v="None"/>
    <s v="Online"/>
    <n v="6.7"/>
    <n v="5"/>
    <n v="81"/>
    <n v="0"/>
    <n v="0"/>
    <s v="Middle"/>
  </r>
  <r>
    <s v="P3691"/>
    <s v="F460"/>
    <s v="United"/>
    <x v="7"/>
    <x v="6"/>
    <s v="08,05,2024  07:44:22"/>
    <n v="201"/>
    <s v="On-time"/>
    <n v="557"/>
    <n v="351"/>
    <n v="351"/>
    <n v="34"/>
    <s v="Female"/>
    <s v="High"/>
    <x v="3"/>
    <x v="3"/>
    <n v="3"/>
    <s v="Platinum"/>
    <s v="Airport Kiosk"/>
    <n v="6"/>
    <n v="23"/>
    <n v="114"/>
    <n v="0"/>
    <n v="0"/>
    <s v="Middle"/>
  </r>
  <r>
    <s v="P3692"/>
    <s v="F629"/>
    <s v="United"/>
    <x v="2"/>
    <x v="5"/>
    <s v="20,03,2024  12:03:14"/>
    <n v="242"/>
    <s v="On-time"/>
    <n v="1453"/>
    <n v="284.97000000000003"/>
    <n v="284.97000000000003"/>
    <n v="72"/>
    <s v="Female"/>
    <s v="High"/>
    <x v="2"/>
    <x v="1"/>
    <n v="2"/>
    <s v="Gold"/>
    <s v="Mobile App"/>
    <n v="4.8"/>
    <n v="18"/>
    <n v="65"/>
    <n v="0"/>
    <n v="0"/>
    <s v="Window"/>
  </r>
  <r>
    <s v="P3693"/>
    <s v="F1359"/>
    <s v="Delta"/>
    <x v="7"/>
    <x v="3"/>
    <s v="13,11,2023  00:01:04"/>
    <n v="279"/>
    <s v="On-time"/>
    <n v="1097"/>
    <n v="452.6"/>
    <n v="452.6"/>
    <n v="72"/>
    <s v="Male"/>
    <s v="Low"/>
    <x v="2"/>
    <x v="1"/>
    <n v="1"/>
    <s v="None"/>
    <s v="Desk"/>
    <n v="7.6"/>
    <n v="5"/>
    <n v="0"/>
    <n v="0"/>
    <n v="0"/>
    <s v="Window"/>
  </r>
  <r>
    <s v="P3694"/>
    <s v="F199"/>
    <s v="Delta"/>
    <x v="5"/>
    <x v="3"/>
    <s v="28,12,2024  00:23:17"/>
    <n v="213"/>
    <s v="On-time"/>
    <n v="1552"/>
    <n v="450.72"/>
    <n v="450.72"/>
    <n v="37"/>
    <s v="Male"/>
    <s v="Medium"/>
    <x v="3"/>
    <x v="1"/>
    <n v="1"/>
    <s v="Silver"/>
    <s v="Airport Kiosk"/>
    <n v="7.5"/>
    <n v="10"/>
    <n v="70"/>
    <n v="0"/>
    <n v="0"/>
    <s v="Window"/>
  </r>
  <r>
    <s v="P3695"/>
    <s v="F944"/>
    <s v="JetBlue"/>
    <x v="6"/>
    <x v="6"/>
    <s v="07,11,2023  12:47:33"/>
    <n v="153"/>
    <s v="On-time"/>
    <n v="1268"/>
    <n v="478.12"/>
    <n v="478.12"/>
    <n v="53"/>
    <s v="Female"/>
    <s v="Medium"/>
    <x v="0"/>
    <x v="1"/>
    <n v="0"/>
    <s v="None"/>
    <s v="Desk"/>
    <n v="9.5"/>
    <n v="11"/>
    <n v="13"/>
    <n v="0"/>
    <n v="0"/>
    <s v="Window"/>
  </r>
  <r>
    <s v="P3696"/>
    <s v="F727"/>
    <s v="American Airlines"/>
    <x v="3"/>
    <x v="6"/>
    <s v="12,10,2023  14:29:02"/>
    <n v="176"/>
    <s v="On-time"/>
    <n v="1571"/>
    <n v="342.49"/>
    <n v="342.49"/>
    <n v="59"/>
    <s v="Male"/>
    <s v="Medium"/>
    <x v="3"/>
    <x v="1"/>
    <n v="0"/>
    <s v="Silver"/>
    <s v="Mobile App"/>
    <n v="8.3000000000000007"/>
    <n v="6"/>
    <n v="74"/>
    <n v="0"/>
    <n v="0"/>
    <s v="Aisle"/>
  </r>
  <r>
    <s v="P3697"/>
    <s v="F1923"/>
    <s v="United"/>
    <x v="6"/>
    <x v="0"/>
    <s v="27,04,2023  15:41:24"/>
    <n v="187"/>
    <s v="Delayed"/>
    <n v="1400"/>
    <n v="161.97999999999999"/>
    <n v="161.97999999999999"/>
    <n v="31"/>
    <s v="Female"/>
    <s v="Medium"/>
    <x v="0"/>
    <x v="1"/>
    <n v="2"/>
    <s v="None"/>
    <s v="Mobile App"/>
    <n v="4.4000000000000004"/>
    <n v="20"/>
    <n v="109"/>
    <n v="0"/>
    <n v="0"/>
    <s v="Middle"/>
  </r>
  <r>
    <s v="P3698"/>
    <s v="F1314"/>
    <s v="Delta"/>
    <x v="3"/>
    <x v="1"/>
    <s v="22,10,2024  06:16:28"/>
    <n v="198"/>
    <s v="On-time"/>
    <n v="1146"/>
    <n v="367.49"/>
    <n v="367.49"/>
    <n v="77"/>
    <s v="Male"/>
    <s v="Medium"/>
    <x v="2"/>
    <x v="1"/>
    <n v="0"/>
    <s v="None"/>
    <s v="Desk"/>
    <n v="8.8000000000000007"/>
    <n v="1"/>
    <n v="99"/>
    <n v="0"/>
    <n v="0"/>
    <s v="Window"/>
  </r>
  <r>
    <s v="P3699"/>
    <s v="F1840"/>
    <s v="JetBlue"/>
    <x v="6"/>
    <x v="7"/>
    <s v="12,05,2023  05:05:52"/>
    <n v="231"/>
    <s v="On-time"/>
    <n v="1359"/>
    <n v="435.25"/>
    <n v="435.25"/>
    <n v="62"/>
    <s v="Female"/>
    <s v="Medium"/>
    <x v="0"/>
    <x v="0"/>
    <n v="2"/>
    <s v="None"/>
    <s v="Online"/>
    <n v="8.6"/>
    <n v="8"/>
    <n v="98"/>
    <n v="0"/>
    <n v="1"/>
    <s v="Window"/>
  </r>
  <r>
    <s v="P3700"/>
    <s v="F1630"/>
    <s v="JetBlue"/>
    <x v="4"/>
    <x v="3"/>
    <s v="27,06,2023  02:22:24"/>
    <n v="77"/>
    <s v="On-time"/>
    <n v="604"/>
    <n v="266.8"/>
    <n v="266.8"/>
    <n v="76"/>
    <s v="Male"/>
    <s v="Medium"/>
    <x v="3"/>
    <x v="2"/>
    <n v="0"/>
    <s v="Silver"/>
    <s v="Airport Kiosk"/>
    <n v="8"/>
    <n v="8"/>
    <n v="44"/>
    <n v="0"/>
    <n v="0"/>
    <s v="Aisle"/>
  </r>
  <r>
    <s v="P3701"/>
    <s v="F453"/>
    <s v="American Airlines"/>
    <x v="3"/>
    <x v="3"/>
    <s v="05,04,2024  05:29:18"/>
    <n v="94"/>
    <s v="On-time"/>
    <n v="1644"/>
    <n v="153.79"/>
    <n v="153.79"/>
    <n v="50"/>
    <s v="Male"/>
    <s v="High"/>
    <x v="3"/>
    <x v="2"/>
    <n v="2"/>
    <s v="Platinum"/>
    <s v="Airport Kiosk"/>
    <n v="10"/>
    <n v="0"/>
    <n v="35"/>
    <n v="1"/>
    <n v="0"/>
    <s v="Window"/>
  </r>
  <r>
    <s v="P3702"/>
    <s v="F377"/>
    <s v="JetBlue"/>
    <x v="5"/>
    <x v="3"/>
    <s v="08,11,2023  16:46:17"/>
    <n v="213"/>
    <s v="On-time"/>
    <n v="836"/>
    <n v="467.03"/>
    <n v="467.03"/>
    <n v="21"/>
    <s v="Male"/>
    <s v="Low"/>
    <x v="3"/>
    <x v="1"/>
    <n v="1"/>
    <s v="None"/>
    <s v="Desk"/>
    <n v="7.7"/>
    <n v="8"/>
    <n v="96"/>
    <n v="0"/>
    <n v="1"/>
    <s v="Middle"/>
  </r>
  <r>
    <s v="P3703"/>
    <s v="F691"/>
    <s v="JetBlue"/>
    <x v="1"/>
    <x v="2"/>
    <s v="15,09,2024  21:28:01"/>
    <n v="169"/>
    <s v="On-time"/>
    <n v="1766"/>
    <n v="342.91"/>
    <n v="342.91"/>
    <n v="30"/>
    <s v="Female"/>
    <s v="Low"/>
    <x v="3"/>
    <x v="1"/>
    <n v="1"/>
    <s v="None"/>
    <s v="Mobile App"/>
    <n v="10"/>
    <n v="10"/>
    <n v="76"/>
    <n v="0"/>
    <n v="0"/>
    <s v="Window"/>
  </r>
  <r>
    <s v="P3704"/>
    <s v="F571"/>
    <s v="JetBlue"/>
    <x v="4"/>
    <x v="4"/>
    <s v="23,07,2024  20:31:04"/>
    <n v="184"/>
    <s v="On-time"/>
    <n v="956"/>
    <n v="455.11"/>
    <n v="455.11"/>
    <n v="55"/>
    <s v="Female"/>
    <s v="Low"/>
    <x v="0"/>
    <x v="1"/>
    <n v="1"/>
    <s v="None"/>
    <s v="Airport Kiosk"/>
    <n v="6.4"/>
    <n v="4"/>
    <n v="60"/>
    <n v="0"/>
    <n v="0"/>
    <s v="Window"/>
  </r>
  <r>
    <s v="P3705"/>
    <s v="F1925"/>
    <s v="JetBlue"/>
    <x v="6"/>
    <x v="5"/>
    <s v="07,07,2023  10:19:46"/>
    <n v="234"/>
    <s v="On-time"/>
    <n v="1040"/>
    <n v="254.25"/>
    <n v="254.25"/>
    <n v="72"/>
    <s v="Male"/>
    <s v="Medium"/>
    <x v="3"/>
    <x v="1"/>
    <n v="0"/>
    <s v="Gold"/>
    <s v="Airport Kiosk"/>
    <n v="6.4"/>
    <n v="6"/>
    <n v="2"/>
    <n v="0"/>
    <n v="0"/>
    <s v="Aisle"/>
  </r>
  <r>
    <s v="P3706"/>
    <s v="F536"/>
    <s v="JetBlue"/>
    <x v="0"/>
    <x v="2"/>
    <s v="08,10,2023  17:18:47"/>
    <n v="244"/>
    <s v="On-time"/>
    <n v="749"/>
    <n v="500.5"/>
    <n v="500.5"/>
    <n v="28"/>
    <s v="Female"/>
    <s v="Medium"/>
    <x v="1"/>
    <x v="0"/>
    <n v="0"/>
    <s v="Silver"/>
    <s v="Desk"/>
    <n v="5.3"/>
    <n v="30"/>
    <n v="14"/>
    <n v="0"/>
    <n v="0"/>
    <s v="Middle"/>
  </r>
  <r>
    <s v="P3707"/>
    <s v="F1737"/>
    <s v="American Airlines"/>
    <x v="0"/>
    <x v="0"/>
    <s v="17,06,2023  02:58:43"/>
    <n v="265"/>
    <s v="On-time"/>
    <n v="1625"/>
    <n v="274.26"/>
    <n v="274.26"/>
    <n v="24"/>
    <s v="Male"/>
    <s v="Medium"/>
    <x v="2"/>
    <x v="2"/>
    <n v="0"/>
    <s v="None"/>
    <s v="Online"/>
    <n v="5.0999999999999996"/>
    <n v="17"/>
    <n v="94"/>
    <n v="0"/>
    <n v="1"/>
    <s v="Window"/>
  </r>
  <r>
    <s v="P3708"/>
    <s v="F294"/>
    <s v="American Airlines"/>
    <x v="6"/>
    <x v="4"/>
    <s v="23,05,2023  23:47:43"/>
    <n v="280"/>
    <s v="Cancelled"/>
    <n v="905"/>
    <n v="403.4"/>
    <n v="403.4"/>
    <n v="54"/>
    <s v="Male"/>
    <s v="High"/>
    <x v="3"/>
    <x v="1"/>
    <n v="0"/>
    <s v="None"/>
    <s v="Mobile App"/>
    <n v="7.7"/>
    <n v="18"/>
    <n v="85"/>
    <n v="0"/>
    <n v="0"/>
    <s v="Middle"/>
  </r>
  <r>
    <s v="P3709"/>
    <s v="F144"/>
    <s v="Delta"/>
    <x v="7"/>
    <x v="1"/>
    <s v="20,07,2023  08:42:39"/>
    <n v="161"/>
    <s v="On-time"/>
    <n v="1448"/>
    <n v="479.62"/>
    <n v="479.62"/>
    <n v="37"/>
    <s v="Female"/>
    <s v="Medium"/>
    <x v="2"/>
    <x v="1"/>
    <n v="1"/>
    <s v="Gold"/>
    <s v="Mobile App"/>
    <n v="4.8"/>
    <n v="19"/>
    <n v="74"/>
    <n v="0"/>
    <n v="0"/>
    <s v="Middle"/>
  </r>
  <r>
    <s v="P3710"/>
    <s v="F269"/>
    <s v="Delta"/>
    <x v="6"/>
    <x v="3"/>
    <s v="03,08,2023  12:11:27"/>
    <n v="162"/>
    <s v="On-time"/>
    <n v="1067"/>
    <n v="527.70000000000005"/>
    <n v="527.70000000000005"/>
    <n v="73"/>
    <s v="Female"/>
    <s v="Low"/>
    <x v="1"/>
    <x v="1"/>
    <n v="0"/>
    <s v="None"/>
    <s v="Airport Kiosk"/>
    <n v="8.6"/>
    <n v="3"/>
    <n v="84"/>
    <n v="0"/>
    <n v="0"/>
    <s v="Aisle"/>
  </r>
  <r>
    <s v="P3711"/>
    <s v="F157"/>
    <s v="American Airlines"/>
    <x v="2"/>
    <x v="3"/>
    <s v="30,04,2023  05:04:44"/>
    <n v="192"/>
    <s v="On-time"/>
    <n v="890"/>
    <n v="174.76"/>
    <n v="174.76"/>
    <n v="39"/>
    <s v="Male"/>
    <s v="Low"/>
    <x v="0"/>
    <x v="0"/>
    <n v="1"/>
    <s v="Platinum"/>
    <s v="Desk"/>
    <n v="5.6"/>
    <n v="6"/>
    <n v="66"/>
    <n v="0"/>
    <n v="1"/>
    <s v="Window"/>
  </r>
  <r>
    <s v="P3712"/>
    <s v="F1837"/>
    <s v="Southwest"/>
    <x v="2"/>
    <x v="4"/>
    <s v="16,03,2024  15:17:09"/>
    <n v="209"/>
    <s v="On-time"/>
    <n v="1505"/>
    <n v="361.88"/>
    <n v="361.88"/>
    <n v="78"/>
    <s v="Male"/>
    <s v="Low"/>
    <x v="3"/>
    <x v="1"/>
    <n v="1"/>
    <s v="Silver"/>
    <s v="Airport Kiosk"/>
    <n v="8.1999999999999993"/>
    <n v="12"/>
    <n v="94"/>
    <n v="0"/>
    <n v="1"/>
    <s v="Middle"/>
  </r>
  <r>
    <s v="P3713"/>
    <s v="F1064"/>
    <s v="Delta"/>
    <x v="4"/>
    <x v="7"/>
    <s v="21,10,2024  12:26:41"/>
    <n v="208"/>
    <s v="On-time"/>
    <n v="1354"/>
    <n v="349.96"/>
    <n v="349.96"/>
    <n v="69"/>
    <s v="Male"/>
    <s v="Low"/>
    <x v="0"/>
    <x v="1"/>
    <n v="2"/>
    <s v="Gold"/>
    <s v="Desk"/>
    <n v="7.2"/>
    <n v="4"/>
    <n v="76"/>
    <n v="0"/>
    <n v="0"/>
    <s v="Aisle"/>
  </r>
  <r>
    <s v="P3714"/>
    <s v="F1260"/>
    <s v="Delta"/>
    <x v="3"/>
    <x v="5"/>
    <s v="09,08,2024  14:21:00"/>
    <n v="117"/>
    <s v="Delayed"/>
    <n v="770"/>
    <n v="385.18"/>
    <n v="385.18"/>
    <n v="44"/>
    <s v="Female"/>
    <s v="Low"/>
    <x v="3"/>
    <x v="1"/>
    <n v="2"/>
    <s v="None"/>
    <s v="Online"/>
    <n v="8.5"/>
    <n v="1"/>
    <n v="86"/>
    <n v="0"/>
    <n v="0"/>
    <s v="Aisle"/>
  </r>
  <r>
    <s v="P3715"/>
    <s v="F93"/>
    <s v="JetBlue"/>
    <x v="5"/>
    <x v="7"/>
    <s v="03,08,2023  21:44:01"/>
    <n v="202"/>
    <s v="On-time"/>
    <n v="1244"/>
    <n v="327.96"/>
    <n v="327.96"/>
    <n v="51"/>
    <s v="Male"/>
    <s v="Low"/>
    <x v="1"/>
    <x v="1"/>
    <n v="2"/>
    <s v="Gold"/>
    <s v="Airport Kiosk"/>
    <n v="6.8"/>
    <n v="5"/>
    <n v="109"/>
    <n v="0"/>
    <n v="0"/>
    <s v="Middle"/>
  </r>
  <r>
    <s v="P3716"/>
    <s v="F1556"/>
    <s v="Delta"/>
    <x v="2"/>
    <x v="1"/>
    <s v="23,04,2023  13:44:51"/>
    <n v="109"/>
    <s v="On-time"/>
    <n v="1258"/>
    <n v="363.83"/>
    <n v="363.83"/>
    <n v="61"/>
    <s v="Male"/>
    <s v="Medium"/>
    <x v="2"/>
    <x v="1"/>
    <n v="0"/>
    <s v="None"/>
    <s v="Online"/>
    <n v="4.9000000000000004"/>
    <n v="18"/>
    <n v="9"/>
    <n v="0"/>
    <n v="1"/>
    <s v="Middle"/>
  </r>
  <r>
    <s v="P3717"/>
    <s v="F1770"/>
    <s v="American Airlines"/>
    <x v="5"/>
    <x v="2"/>
    <s v="16,11,2023  02:38:50"/>
    <n v="157"/>
    <s v="On-time"/>
    <n v="1342"/>
    <n v="285.56"/>
    <n v="285.56"/>
    <n v="39"/>
    <s v="Male"/>
    <s v="Low"/>
    <x v="3"/>
    <x v="3"/>
    <n v="1"/>
    <s v="None"/>
    <s v="Online"/>
    <n v="7.7"/>
    <n v="1"/>
    <n v="63"/>
    <n v="0"/>
    <n v="0"/>
    <s v="Middle"/>
  </r>
  <r>
    <s v="P3718"/>
    <s v="F1811"/>
    <s v="JetBlue"/>
    <x v="0"/>
    <x v="4"/>
    <s v="06,08,2024  03:08:58"/>
    <n v="265"/>
    <s v="On-time"/>
    <n v="1127"/>
    <n v="379.62"/>
    <n v="379.62"/>
    <n v="67"/>
    <s v="Female"/>
    <s v="High"/>
    <x v="0"/>
    <x v="1"/>
    <n v="0"/>
    <s v="Silver"/>
    <s v="Mobile App"/>
    <n v="5.0999999999999996"/>
    <n v="3"/>
    <n v="68"/>
    <n v="0"/>
    <n v="0"/>
    <s v="Middle"/>
  </r>
  <r>
    <s v="P3719"/>
    <s v="F1805"/>
    <s v="American Airlines"/>
    <x v="1"/>
    <x v="0"/>
    <s v="02,03,2024  14:04:44"/>
    <n v="241"/>
    <s v="On-time"/>
    <n v="854"/>
    <n v="445.31"/>
    <n v="445.31"/>
    <n v="19"/>
    <s v="Female"/>
    <s v="Medium"/>
    <x v="2"/>
    <x v="0"/>
    <n v="0"/>
    <s v="None"/>
    <s v="Mobile App"/>
    <n v="7"/>
    <n v="5"/>
    <n v="9"/>
    <n v="0"/>
    <n v="0"/>
    <s v="Window"/>
  </r>
  <r>
    <s v="P3720"/>
    <s v="F1176"/>
    <s v="Southwest"/>
    <x v="6"/>
    <x v="3"/>
    <s v="29,07,2023  13:15:28"/>
    <n v="225"/>
    <s v="On-time"/>
    <n v="1706"/>
    <n v="245.99"/>
    <n v="245.99"/>
    <n v="77"/>
    <s v="Female"/>
    <s v="Medium"/>
    <x v="0"/>
    <x v="1"/>
    <n v="1"/>
    <s v="None"/>
    <s v="Desk"/>
    <n v="5.7"/>
    <n v="2"/>
    <n v="51"/>
    <n v="1"/>
    <n v="1"/>
    <s v="Window"/>
  </r>
  <r>
    <s v="P3721"/>
    <s v="F198"/>
    <s v="Southwest"/>
    <x v="7"/>
    <x v="6"/>
    <s v="04,03,2024  04:38:11"/>
    <n v="358"/>
    <s v="On-time"/>
    <n v="1248"/>
    <n v="350.1"/>
    <n v="350.1"/>
    <n v="49"/>
    <s v="Male"/>
    <s v="High"/>
    <x v="3"/>
    <x v="2"/>
    <n v="2"/>
    <s v="None"/>
    <s v="Mobile App"/>
    <n v="5.6"/>
    <n v="4"/>
    <n v="21"/>
    <n v="0"/>
    <n v="0"/>
    <s v="Middle"/>
  </r>
  <r>
    <s v="P3722"/>
    <s v="F826"/>
    <s v="Delta"/>
    <x v="7"/>
    <x v="2"/>
    <s v="14,12,2024  15:02:17"/>
    <n v="253"/>
    <s v="On-time"/>
    <n v="1411"/>
    <n v="304.68"/>
    <n v="304.68"/>
    <n v="28"/>
    <s v="Male"/>
    <s v="Medium"/>
    <x v="1"/>
    <x v="2"/>
    <n v="2"/>
    <s v="None"/>
    <s v="Airport Kiosk"/>
    <n v="9"/>
    <n v="3"/>
    <n v="31"/>
    <n v="0"/>
    <n v="1"/>
    <s v="Window"/>
  </r>
  <r>
    <s v="P3723"/>
    <s v="F1199"/>
    <s v="United"/>
    <x v="3"/>
    <x v="1"/>
    <s v="12,09,2024  19:36:47"/>
    <n v="381"/>
    <s v="On-time"/>
    <n v="1277"/>
    <n v="315.56"/>
    <n v="315.56"/>
    <n v="77"/>
    <s v="Female"/>
    <s v="High"/>
    <x v="0"/>
    <x v="3"/>
    <n v="0"/>
    <s v="None"/>
    <s v="Mobile App"/>
    <n v="8.1"/>
    <n v="22"/>
    <n v="42"/>
    <n v="0"/>
    <n v="0"/>
    <s v="Aisle"/>
  </r>
  <r>
    <s v="P3724"/>
    <s v="F253"/>
    <s v="Southwest"/>
    <x v="4"/>
    <x v="6"/>
    <s v="04,03,2025  03:22:07"/>
    <n v="203"/>
    <s v="Delayed"/>
    <n v="1004"/>
    <n v="515.13"/>
    <n v="515.13"/>
    <n v="36"/>
    <s v="Male"/>
    <s v="Medium"/>
    <x v="1"/>
    <x v="1"/>
    <n v="2"/>
    <s v="Silver"/>
    <s v="Desk"/>
    <n v="8.8000000000000007"/>
    <n v="6"/>
    <n v="57"/>
    <n v="1"/>
    <n v="0"/>
    <s v="Aisle"/>
  </r>
  <r>
    <s v="P3725"/>
    <s v="F1616"/>
    <s v="Southwest"/>
    <x v="6"/>
    <x v="2"/>
    <s v="11,10,2023  20:35:09"/>
    <n v="113"/>
    <s v="On-time"/>
    <n v="547"/>
    <n v="266.27"/>
    <n v="266.27"/>
    <n v="22"/>
    <s v="Female"/>
    <s v="High"/>
    <x v="0"/>
    <x v="1"/>
    <n v="0"/>
    <s v="None"/>
    <s v="Desk"/>
    <n v="6.2"/>
    <n v="1"/>
    <n v="72"/>
    <n v="0"/>
    <n v="0"/>
    <s v="Aisle"/>
  </r>
  <r>
    <s v="P3726"/>
    <s v="F1195"/>
    <s v="American Airlines"/>
    <x v="4"/>
    <x v="2"/>
    <s v="05,04,2024  06:13:56"/>
    <n v="189"/>
    <s v="On-time"/>
    <n v="1158"/>
    <n v="462.94"/>
    <n v="462.94"/>
    <n v="60"/>
    <s v="Female"/>
    <s v="Medium"/>
    <x v="3"/>
    <x v="1"/>
    <n v="0"/>
    <s v="None"/>
    <s v="Desk"/>
    <n v="6.1"/>
    <n v="29"/>
    <n v="65"/>
    <n v="0"/>
    <n v="0"/>
    <s v="Middle"/>
  </r>
  <r>
    <s v="P3727"/>
    <s v="F1788"/>
    <s v="United"/>
    <x v="1"/>
    <x v="5"/>
    <s v="28,07,2023  17:29:18"/>
    <n v="204"/>
    <s v="Cancelled"/>
    <n v="1490"/>
    <n v="404.14"/>
    <n v="404.14"/>
    <n v="56"/>
    <s v="Male"/>
    <s v="Medium"/>
    <x v="2"/>
    <x v="1"/>
    <n v="1"/>
    <s v="Silver"/>
    <s v="Online"/>
    <n v="9"/>
    <n v="12"/>
    <n v="97"/>
    <n v="0"/>
    <n v="0"/>
    <s v="Middle"/>
  </r>
  <r>
    <s v="P3728"/>
    <s v="F1726"/>
    <s v="Delta"/>
    <x v="3"/>
    <x v="6"/>
    <s v="31,07,2023  00:53:04"/>
    <n v="118"/>
    <s v="Cancelled"/>
    <n v="1255"/>
    <n v="245.02"/>
    <n v="245.02"/>
    <n v="79"/>
    <s v="Female"/>
    <s v="Medium"/>
    <x v="0"/>
    <x v="1"/>
    <n v="0"/>
    <s v="Silver"/>
    <s v="Online"/>
    <n v="7.3"/>
    <n v="17"/>
    <n v="113"/>
    <n v="0"/>
    <n v="0"/>
    <s v="Aisle"/>
  </r>
  <r>
    <s v="P3729"/>
    <s v="F1395"/>
    <s v="United"/>
    <x v="3"/>
    <x v="0"/>
    <s v="16,12,2023  22:27:31"/>
    <n v="110"/>
    <s v="On-time"/>
    <n v="1212"/>
    <n v="503.65"/>
    <n v="503.65"/>
    <n v="76"/>
    <s v="Female"/>
    <s v="Low"/>
    <x v="2"/>
    <x v="1"/>
    <n v="0"/>
    <s v="None"/>
    <s v="Online"/>
    <n v="7.4"/>
    <n v="1"/>
    <n v="87"/>
    <n v="0"/>
    <n v="0"/>
    <s v="Middle"/>
  </r>
  <r>
    <s v="P3730"/>
    <s v="F377"/>
    <s v="American Airlines"/>
    <x v="6"/>
    <x v="5"/>
    <s v="14,06,2023  19:15:49"/>
    <n v="226"/>
    <s v="On-time"/>
    <n v="1469"/>
    <n v="367.11"/>
    <n v="367.11"/>
    <n v="26"/>
    <s v="Female"/>
    <s v="Low"/>
    <x v="3"/>
    <x v="1"/>
    <n v="0"/>
    <s v="None"/>
    <s v="Online"/>
    <n v="8.1"/>
    <n v="1"/>
    <n v="0"/>
    <n v="0"/>
    <n v="0"/>
    <s v="Middle"/>
  </r>
  <r>
    <s v="P3731"/>
    <s v="F1824"/>
    <s v="Delta"/>
    <x v="3"/>
    <x v="3"/>
    <s v="05,08,2024  23:51:41"/>
    <n v="83"/>
    <s v="On-time"/>
    <n v="1186"/>
    <n v="300.99"/>
    <n v="300.99"/>
    <n v="42"/>
    <s v="Female"/>
    <s v="Medium"/>
    <x v="3"/>
    <x v="1"/>
    <n v="1"/>
    <s v="Silver"/>
    <s v="Online"/>
    <n v="6"/>
    <n v="8"/>
    <n v="119"/>
    <n v="0"/>
    <n v="0"/>
    <s v="Aisle"/>
  </r>
  <r>
    <s v="P3732"/>
    <s v="F1090"/>
    <s v="JetBlue"/>
    <x v="2"/>
    <x v="4"/>
    <s v="31,05,2023  22:26:32"/>
    <n v="220"/>
    <s v="Delayed"/>
    <n v="1471"/>
    <n v="503.9"/>
    <n v="503.9"/>
    <n v="21"/>
    <s v="Male"/>
    <s v="Medium"/>
    <x v="3"/>
    <x v="1"/>
    <n v="2"/>
    <s v="None"/>
    <s v="Mobile App"/>
    <n v="7.3"/>
    <n v="8"/>
    <n v="81"/>
    <n v="1"/>
    <n v="0"/>
    <s v="Window"/>
  </r>
  <r>
    <s v="P3733"/>
    <s v="F1492"/>
    <s v="United"/>
    <x v="4"/>
    <x v="1"/>
    <s v="14,02,2024  06:03:18"/>
    <n v="147"/>
    <s v="On-time"/>
    <n v="1176"/>
    <n v="532.16"/>
    <n v="532.16"/>
    <n v="42"/>
    <s v="Female"/>
    <s v="High"/>
    <x v="2"/>
    <x v="1"/>
    <n v="2"/>
    <s v="Gold"/>
    <s v="Desk"/>
    <n v="6.9"/>
    <n v="3"/>
    <n v="14"/>
    <n v="0"/>
    <n v="0"/>
    <s v="Aisle"/>
  </r>
  <r>
    <s v="P3734"/>
    <s v="F1150"/>
    <s v="Southwest"/>
    <x v="0"/>
    <x v="7"/>
    <s v="09,12,2024  13:14:00"/>
    <n v="223"/>
    <s v="On-time"/>
    <n v="1512"/>
    <n v="187.17"/>
    <n v="187.17"/>
    <n v="70"/>
    <s v="Male"/>
    <s v="Medium"/>
    <x v="0"/>
    <x v="1"/>
    <n v="0"/>
    <s v="None"/>
    <s v="Online"/>
    <n v="7.8"/>
    <n v="10"/>
    <n v="47"/>
    <n v="0"/>
    <n v="0"/>
    <s v="Middle"/>
  </r>
  <r>
    <s v="P3735"/>
    <s v="F614"/>
    <s v="Southwest"/>
    <x v="6"/>
    <x v="3"/>
    <s v="17,05,2023  06:29:03"/>
    <n v="179"/>
    <s v="On-time"/>
    <n v="746"/>
    <n v="242.76"/>
    <n v="242.76"/>
    <n v="36"/>
    <s v="Female"/>
    <s v="Low"/>
    <x v="0"/>
    <x v="1"/>
    <n v="0"/>
    <s v="Gold"/>
    <s v="Desk"/>
    <n v="6.9"/>
    <n v="4"/>
    <n v="81"/>
    <n v="0"/>
    <n v="0"/>
    <s v="Window"/>
  </r>
  <r>
    <s v="P3736"/>
    <s v="F1392"/>
    <s v="Delta"/>
    <x v="2"/>
    <x v="0"/>
    <s v="06,01,2024  07:27:45"/>
    <n v="188"/>
    <s v="On-time"/>
    <n v="1521"/>
    <n v="347.9"/>
    <n v="347.9"/>
    <n v="42"/>
    <s v="Male"/>
    <s v="Medium"/>
    <x v="1"/>
    <x v="2"/>
    <n v="0"/>
    <s v="None"/>
    <s v="Desk"/>
    <n v="5.6"/>
    <n v="4"/>
    <n v="30"/>
    <n v="0"/>
    <n v="0"/>
    <s v="Middle"/>
  </r>
  <r>
    <s v="P3737"/>
    <s v="F1466"/>
    <s v="American Airlines"/>
    <x v="2"/>
    <x v="4"/>
    <s v="30,10,2023  23:36:56"/>
    <n v="254"/>
    <s v="On-time"/>
    <n v="1690"/>
    <n v="328.35"/>
    <n v="328.35"/>
    <n v="50"/>
    <s v="Female"/>
    <s v="Low"/>
    <x v="0"/>
    <x v="1"/>
    <n v="2"/>
    <s v="None"/>
    <s v="Desk"/>
    <n v="9"/>
    <n v="10"/>
    <n v="71"/>
    <n v="0"/>
    <n v="0"/>
    <s v="Middle"/>
  </r>
  <r>
    <s v="P3738"/>
    <s v="F1717"/>
    <s v="United"/>
    <x v="3"/>
    <x v="4"/>
    <s v="25,10,2023  08:00:16"/>
    <n v="247"/>
    <s v="On-time"/>
    <n v="1116"/>
    <n v="409.66"/>
    <n v="409.66"/>
    <n v="64"/>
    <s v="Female"/>
    <s v="High"/>
    <x v="3"/>
    <x v="1"/>
    <n v="0"/>
    <s v="Gold"/>
    <s v="Online"/>
    <n v="6.8"/>
    <n v="7"/>
    <n v="63"/>
    <n v="0"/>
    <n v="1"/>
    <s v="Window"/>
  </r>
  <r>
    <s v="P3739"/>
    <s v="F1922"/>
    <s v="United"/>
    <x v="4"/>
    <x v="6"/>
    <s v="17,07,2024  13:49:51"/>
    <n v="182"/>
    <s v="On-time"/>
    <n v="1110"/>
    <n v="190.88"/>
    <n v="190.88"/>
    <n v="70"/>
    <s v="Male"/>
    <s v="Medium"/>
    <x v="1"/>
    <x v="1"/>
    <n v="1"/>
    <s v="None"/>
    <s v="Desk"/>
    <n v="6.4"/>
    <n v="9"/>
    <n v="39"/>
    <n v="0"/>
    <n v="0"/>
    <s v="Aisle"/>
  </r>
  <r>
    <s v="P3740"/>
    <s v="F849"/>
    <s v="Southwest"/>
    <x v="7"/>
    <x v="2"/>
    <s v="22,06,2024  20:42:31"/>
    <n v="210"/>
    <s v="On-time"/>
    <n v="1890"/>
    <n v="283.97000000000003"/>
    <n v="283.97000000000003"/>
    <n v="66"/>
    <s v="Female"/>
    <s v="High"/>
    <x v="1"/>
    <x v="0"/>
    <n v="0"/>
    <s v="Gold"/>
    <s v="Online"/>
    <n v="7.4"/>
    <n v="3"/>
    <n v="97"/>
    <n v="0"/>
    <n v="1"/>
    <s v="Middle"/>
  </r>
  <r>
    <s v="P3741"/>
    <s v="F50"/>
    <s v="Southwest"/>
    <x v="3"/>
    <x v="0"/>
    <s v="14,10,2024  05:34:42"/>
    <n v="212"/>
    <s v="On-time"/>
    <n v="847"/>
    <n v="463.34"/>
    <n v="463.34"/>
    <n v="53"/>
    <s v="Female"/>
    <s v="Low"/>
    <x v="3"/>
    <x v="1"/>
    <n v="0"/>
    <s v="Gold"/>
    <s v="Desk"/>
    <n v="6.9"/>
    <n v="29"/>
    <n v="11"/>
    <n v="0"/>
    <n v="0"/>
    <s v="Middle"/>
  </r>
  <r>
    <s v="P3742"/>
    <s v="F9"/>
    <s v="JetBlue"/>
    <x v="2"/>
    <x v="3"/>
    <s v="14,06,2023  17:14:15"/>
    <n v="162"/>
    <s v="On-time"/>
    <n v="1358"/>
    <n v="395.49"/>
    <n v="395.49"/>
    <n v="33"/>
    <s v="Female"/>
    <s v="Medium"/>
    <x v="0"/>
    <x v="1"/>
    <n v="2"/>
    <s v="Gold"/>
    <s v="Desk"/>
    <n v="7"/>
    <n v="8"/>
    <n v="10"/>
    <n v="0"/>
    <n v="1"/>
    <s v="Middle"/>
  </r>
  <r>
    <s v="P3743"/>
    <s v="F1571"/>
    <s v="Delta"/>
    <x v="0"/>
    <x v="4"/>
    <s v="30,06,2024  20:33:27"/>
    <n v="63"/>
    <s v="On-time"/>
    <n v="906"/>
    <n v="437.97"/>
    <n v="437.97"/>
    <n v="53"/>
    <s v="Female"/>
    <s v="Medium"/>
    <x v="2"/>
    <x v="0"/>
    <n v="0"/>
    <s v="Platinum"/>
    <s v="Desk"/>
    <n v="4.9000000000000004"/>
    <n v="2"/>
    <n v="42"/>
    <n v="0"/>
    <n v="0"/>
    <s v="Middle"/>
  </r>
  <r>
    <s v="P3744"/>
    <s v="F344"/>
    <s v="Delta"/>
    <x v="3"/>
    <x v="3"/>
    <s v="28,08,2023  16:18:25"/>
    <n v="131"/>
    <s v="On-time"/>
    <n v="1004"/>
    <n v="548.37"/>
    <n v="548.37"/>
    <n v="20"/>
    <s v="Female"/>
    <s v="Low"/>
    <x v="1"/>
    <x v="1"/>
    <n v="0"/>
    <s v="None"/>
    <s v="Airport Kiosk"/>
    <n v="9.6999999999999993"/>
    <n v="10"/>
    <n v="14"/>
    <n v="0"/>
    <n v="0"/>
    <s v="Middle"/>
  </r>
  <r>
    <s v="P3745"/>
    <s v="F1812"/>
    <s v="JetBlue"/>
    <x v="1"/>
    <x v="3"/>
    <s v="24,10,2024  05:32:27"/>
    <n v="140"/>
    <s v="Delayed"/>
    <n v="1098"/>
    <n v="191.22"/>
    <n v="191.22"/>
    <n v="21"/>
    <s v="Male"/>
    <s v="Medium"/>
    <x v="3"/>
    <x v="1"/>
    <n v="0"/>
    <s v="Gold"/>
    <s v="Online"/>
    <n v="4.5999999999999996"/>
    <n v="5"/>
    <n v="72"/>
    <n v="0"/>
    <n v="0"/>
    <s v="Window"/>
  </r>
  <r>
    <s v="P3746"/>
    <s v="F146"/>
    <s v="United"/>
    <x v="6"/>
    <x v="4"/>
    <s v="29,12,2023  19:04:55"/>
    <n v="194"/>
    <s v="On-time"/>
    <n v="999"/>
    <n v="343.49"/>
    <n v="343.49"/>
    <n v="53"/>
    <s v="Female"/>
    <s v="High"/>
    <x v="3"/>
    <x v="1"/>
    <n v="2"/>
    <s v="Platinum"/>
    <s v="Airport Kiosk"/>
    <n v="6"/>
    <n v="5"/>
    <n v="95"/>
    <n v="0"/>
    <n v="0"/>
    <s v="Middle"/>
  </r>
  <r>
    <s v="P3747"/>
    <s v="F1183"/>
    <s v="United"/>
    <x v="0"/>
    <x v="1"/>
    <s v="01,08,2023  06:49:26"/>
    <n v="295"/>
    <s v="On-time"/>
    <n v="1277"/>
    <n v="396.92"/>
    <n v="396.92"/>
    <n v="64"/>
    <s v="Female"/>
    <s v="High"/>
    <x v="0"/>
    <x v="1"/>
    <n v="5"/>
    <s v="None"/>
    <s v="Mobile App"/>
    <n v="5.4"/>
    <n v="5"/>
    <n v="83"/>
    <n v="0"/>
    <n v="0"/>
    <s v="Middle"/>
  </r>
  <r>
    <s v="P3748"/>
    <s v="F1186"/>
    <s v="United"/>
    <x v="6"/>
    <x v="4"/>
    <s v="14,01,2025  00:40:05"/>
    <n v="157"/>
    <s v="On-time"/>
    <n v="1618"/>
    <n v="604.4"/>
    <n v="604.4"/>
    <n v="63"/>
    <s v="Female"/>
    <s v="Medium"/>
    <x v="0"/>
    <x v="1"/>
    <n v="1"/>
    <s v="Gold"/>
    <s v="Mobile App"/>
    <n v="8.1"/>
    <n v="1"/>
    <n v="89"/>
    <n v="0"/>
    <n v="0"/>
    <s v="Aisle"/>
  </r>
  <r>
    <s v="P3749"/>
    <s v="F468"/>
    <s v="Delta"/>
    <x v="0"/>
    <x v="5"/>
    <s v="01,10,2023  21:05:50"/>
    <n v="133"/>
    <s v="On-time"/>
    <n v="1089"/>
    <n v="326.43"/>
    <n v="326.43"/>
    <n v="42"/>
    <s v="Male"/>
    <s v="Medium"/>
    <x v="0"/>
    <x v="0"/>
    <n v="1"/>
    <s v="None"/>
    <s v="Online"/>
    <n v="4.5999999999999996"/>
    <n v="5"/>
    <n v="55"/>
    <n v="0"/>
    <n v="1"/>
    <s v="Middle"/>
  </r>
  <r>
    <s v="P3750"/>
    <s v="F1563"/>
    <s v="American Airlines"/>
    <x v="7"/>
    <x v="2"/>
    <s v="13,01,2024  04:16:37"/>
    <n v="287"/>
    <s v="On-time"/>
    <n v="1783"/>
    <n v="333.35"/>
    <n v="333.35"/>
    <n v="57"/>
    <s v="Male"/>
    <s v="High"/>
    <x v="2"/>
    <x v="2"/>
    <n v="0"/>
    <s v="Silver"/>
    <s v="Desk"/>
    <n v="4.5"/>
    <n v="9"/>
    <n v="38"/>
    <n v="0"/>
    <n v="0"/>
    <s v="Middle"/>
  </r>
  <r>
    <s v="P3751"/>
    <s v="F1153"/>
    <s v="Southwest"/>
    <x v="2"/>
    <x v="1"/>
    <s v="21,10,2023  08:49:54"/>
    <n v="208"/>
    <s v="On-time"/>
    <n v="1010"/>
    <n v="383.27"/>
    <n v="383.27"/>
    <n v="46"/>
    <s v="Male"/>
    <s v="Low"/>
    <x v="2"/>
    <x v="1"/>
    <n v="1"/>
    <s v="Gold"/>
    <s v="Mobile App"/>
    <n v="6.8"/>
    <n v="7"/>
    <n v="45"/>
    <n v="0"/>
    <n v="1"/>
    <s v="Aisle"/>
  </r>
  <r>
    <s v="P3752"/>
    <s v="F887"/>
    <s v="Delta"/>
    <x v="2"/>
    <x v="1"/>
    <s v="30,12,2023  14:21:34"/>
    <n v="205"/>
    <s v="On-time"/>
    <n v="1380"/>
    <n v="277.7"/>
    <n v="277.7"/>
    <n v="45"/>
    <s v="Male"/>
    <s v="Low"/>
    <x v="0"/>
    <x v="1"/>
    <n v="2"/>
    <s v="None"/>
    <s v="Desk"/>
    <n v="5.9"/>
    <n v="30"/>
    <n v="103"/>
    <n v="0"/>
    <n v="0"/>
    <s v="Middle"/>
  </r>
  <r>
    <s v="P3753"/>
    <s v="F1649"/>
    <s v="Delta"/>
    <x v="6"/>
    <x v="4"/>
    <s v="06,04,2024  10:12:10"/>
    <n v="85"/>
    <s v="On-time"/>
    <n v="1485"/>
    <n v="352.12"/>
    <n v="352.12"/>
    <n v="64"/>
    <s v="Male"/>
    <s v="High"/>
    <x v="2"/>
    <x v="2"/>
    <n v="1"/>
    <s v="None"/>
    <s v="Airport Kiosk"/>
    <n v="4.4000000000000004"/>
    <n v="4"/>
    <n v="107"/>
    <n v="0"/>
    <n v="0"/>
    <s v="Middle"/>
  </r>
  <r>
    <s v="P3754"/>
    <s v="F1463"/>
    <s v="Southwest"/>
    <x v="0"/>
    <x v="6"/>
    <s v="02,02,2025  02:48:36"/>
    <n v="131"/>
    <s v="Cancelled"/>
    <n v="1390"/>
    <n v="500.31"/>
    <n v="500.31"/>
    <n v="37"/>
    <s v="Male"/>
    <s v="Medium"/>
    <x v="1"/>
    <x v="1"/>
    <n v="1"/>
    <s v="Gold"/>
    <s v="Online"/>
    <n v="7.7"/>
    <n v="17"/>
    <n v="48"/>
    <n v="1"/>
    <n v="1"/>
    <s v="Window"/>
  </r>
  <r>
    <s v="P3755"/>
    <s v="F874"/>
    <s v="Southwest"/>
    <x v="2"/>
    <x v="4"/>
    <s v="28,07,2024  09:46:42"/>
    <n v="222"/>
    <s v="On-time"/>
    <n v="525"/>
    <n v="265.55"/>
    <n v="265.55"/>
    <n v="42"/>
    <s v="Male"/>
    <s v="High"/>
    <x v="0"/>
    <x v="1"/>
    <n v="1"/>
    <s v="None"/>
    <s v="Airport Kiosk"/>
    <n v="4.2"/>
    <n v="10"/>
    <n v="2"/>
    <n v="0"/>
    <n v="0"/>
    <s v="Aisle"/>
  </r>
  <r>
    <s v="P3756"/>
    <s v="F154"/>
    <s v="United"/>
    <x v="6"/>
    <x v="2"/>
    <s v="20,05,2024  05:59:40"/>
    <n v="221"/>
    <s v="On-time"/>
    <n v="1123"/>
    <n v="292.51"/>
    <n v="292.51"/>
    <n v="66"/>
    <s v="Male"/>
    <s v="Medium"/>
    <x v="0"/>
    <x v="0"/>
    <n v="2"/>
    <s v="None"/>
    <s v="Desk"/>
    <n v="7.2"/>
    <n v="10"/>
    <n v="68"/>
    <n v="0"/>
    <n v="0"/>
    <s v="Window"/>
  </r>
  <r>
    <s v="P3757"/>
    <s v="F1679"/>
    <s v="American Airlines"/>
    <x v="2"/>
    <x v="3"/>
    <s v="24,03,2025  21:20:23"/>
    <n v="194"/>
    <s v="On-time"/>
    <n v="1106"/>
    <n v="466.59"/>
    <n v="466.59"/>
    <n v="43"/>
    <s v="Female"/>
    <s v="High"/>
    <x v="0"/>
    <x v="3"/>
    <n v="2"/>
    <s v="None"/>
    <s v="Online"/>
    <n v="6.1"/>
    <n v="7"/>
    <n v="95"/>
    <n v="0"/>
    <n v="0"/>
    <s v="Middle"/>
  </r>
  <r>
    <s v="P3758"/>
    <s v="F1428"/>
    <s v="American Airlines"/>
    <x v="0"/>
    <x v="6"/>
    <s v="03,03,2024  09:02:28"/>
    <n v="162"/>
    <s v="On-time"/>
    <n v="1099"/>
    <n v="366.61"/>
    <n v="366.61"/>
    <n v="78"/>
    <s v="Male"/>
    <s v="Low"/>
    <x v="0"/>
    <x v="2"/>
    <n v="4"/>
    <s v="Silver"/>
    <s v="Mobile App"/>
    <n v="7.2"/>
    <n v="15"/>
    <n v="43"/>
    <n v="0"/>
    <n v="0"/>
    <s v="Aisle"/>
  </r>
  <r>
    <s v="P3759"/>
    <s v="F317"/>
    <s v="American Airlines"/>
    <x v="0"/>
    <x v="6"/>
    <s v="21,07,2023  06:56:21"/>
    <n v="180"/>
    <s v="On-time"/>
    <n v="657"/>
    <n v="450.63"/>
    <n v="450.63"/>
    <n v="43"/>
    <s v="Male"/>
    <s v="Medium"/>
    <x v="1"/>
    <x v="2"/>
    <n v="0"/>
    <s v="Silver"/>
    <s v="Airport Kiosk"/>
    <n v="4.4000000000000004"/>
    <n v="4"/>
    <n v="38"/>
    <n v="1"/>
    <n v="1"/>
    <s v="Aisle"/>
  </r>
  <r>
    <s v="P3760"/>
    <s v="F1956"/>
    <s v="United"/>
    <x v="1"/>
    <x v="2"/>
    <s v="19,12,2023  16:14:19"/>
    <n v="203"/>
    <s v="On-time"/>
    <n v="980"/>
    <n v="389.92"/>
    <n v="389.92"/>
    <n v="37"/>
    <s v="Male"/>
    <s v="Low"/>
    <x v="3"/>
    <x v="1"/>
    <n v="1"/>
    <s v="None"/>
    <s v="Desk"/>
    <n v="6.6"/>
    <n v="13"/>
    <n v="29"/>
    <n v="0"/>
    <n v="0"/>
    <s v="Middle"/>
  </r>
  <r>
    <s v="P3761"/>
    <s v="F44"/>
    <s v="JetBlue"/>
    <x v="0"/>
    <x v="5"/>
    <s v="19,07,2024  09:34:30"/>
    <n v="319"/>
    <s v="On-time"/>
    <n v="1480"/>
    <n v="214.01"/>
    <n v="214.01"/>
    <n v="75"/>
    <s v="Female"/>
    <s v="High"/>
    <x v="0"/>
    <x v="2"/>
    <n v="0"/>
    <s v="Gold"/>
    <s v="Online"/>
    <n v="7.7"/>
    <n v="4"/>
    <n v="92"/>
    <n v="1"/>
    <n v="0"/>
    <s v="Middle"/>
  </r>
  <r>
    <s v="P3762"/>
    <s v="F858"/>
    <s v="Delta"/>
    <x v="6"/>
    <x v="1"/>
    <s v="26,08,2023  05:48:40"/>
    <n v="270"/>
    <s v="On-time"/>
    <n v="1741"/>
    <n v="442.7"/>
    <n v="442.7"/>
    <n v="55"/>
    <s v="Male"/>
    <s v="Medium"/>
    <x v="1"/>
    <x v="0"/>
    <n v="1"/>
    <s v="Silver"/>
    <s v="Mobile App"/>
    <n v="4.5999999999999996"/>
    <n v="0"/>
    <n v="14"/>
    <n v="0"/>
    <n v="0"/>
    <s v="Middle"/>
  </r>
  <r>
    <s v="P3763"/>
    <s v="F471"/>
    <s v="United"/>
    <x v="5"/>
    <x v="2"/>
    <s v="29,09,2024  02:11:43"/>
    <n v="119"/>
    <s v="On-time"/>
    <n v="1148"/>
    <n v="338.95"/>
    <n v="338.95"/>
    <n v="42"/>
    <s v="Male"/>
    <s v="Low"/>
    <x v="2"/>
    <x v="1"/>
    <n v="1"/>
    <s v="Platinum"/>
    <s v="Online"/>
    <n v="8.1"/>
    <n v="6"/>
    <n v="9"/>
    <n v="0"/>
    <n v="0"/>
    <s v="Aisle"/>
  </r>
  <r>
    <s v="P3764"/>
    <s v="F1086"/>
    <s v="JetBlue"/>
    <x v="6"/>
    <x v="7"/>
    <s v="23,11,2024  21:01:49"/>
    <n v="148"/>
    <s v="On-time"/>
    <n v="1619"/>
    <n v="299.64"/>
    <n v="299.64"/>
    <n v="57"/>
    <s v="Male"/>
    <s v="Medium"/>
    <x v="3"/>
    <x v="0"/>
    <n v="1"/>
    <s v="Silver"/>
    <s v="Airport Kiosk"/>
    <n v="6.1"/>
    <n v="2"/>
    <n v="12"/>
    <n v="0"/>
    <n v="0"/>
    <s v="Aisle"/>
  </r>
  <r>
    <s v="P3765"/>
    <s v="F715"/>
    <s v="Southwest"/>
    <x v="3"/>
    <x v="4"/>
    <s v="06,11,2023  17:21:10"/>
    <n v="226"/>
    <s v="On-time"/>
    <n v="1156"/>
    <n v="282.58999999999997"/>
    <n v="282.58999999999997"/>
    <n v="38"/>
    <s v="Male"/>
    <s v="Medium"/>
    <x v="3"/>
    <x v="2"/>
    <n v="0"/>
    <s v="None"/>
    <s v="Airport Kiosk"/>
    <n v="7.9"/>
    <n v="15"/>
    <n v="97"/>
    <n v="0"/>
    <n v="1"/>
    <s v="Middle"/>
  </r>
  <r>
    <s v="P3766"/>
    <s v="F884"/>
    <s v="Southwest"/>
    <x v="1"/>
    <x v="1"/>
    <s v="06,04,2024  02:30:41"/>
    <n v="138"/>
    <s v="On-time"/>
    <n v="986"/>
    <n v="127.55"/>
    <n v="127.55"/>
    <n v="67"/>
    <s v="Male"/>
    <s v="Medium"/>
    <x v="3"/>
    <x v="1"/>
    <n v="0"/>
    <s v="None"/>
    <s v="Airport Kiosk"/>
    <n v="5.9"/>
    <n v="2"/>
    <n v="2"/>
    <n v="0"/>
    <n v="1"/>
    <s v="Middle"/>
  </r>
  <r>
    <s v="P3767"/>
    <s v="F1972"/>
    <s v="United"/>
    <x v="5"/>
    <x v="1"/>
    <s v="27,04,2023  04:44:37"/>
    <n v="153"/>
    <s v="On-time"/>
    <n v="1005"/>
    <n v="386.79"/>
    <n v="386.79"/>
    <n v="35"/>
    <s v="Male"/>
    <s v="Medium"/>
    <x v="3"/>
    <x v="2"/>
    <n v="2"/>
    <s v="Platinum"/>
    <s v="Airport Kiosk"/>
    <n v="6.1"/>
    <n v="8"/>
    <n v="71"/>
    <n v="0"/>
    <n v="0"/>
    <s v="Aisle"/>
  </r>
  <r>
    <s v="P3768"/>
    <s v="F837"/>
    <s v="JetBlue"/>
    <x v="0"/>
    <x v="5"/>
    <s v="06,10,2024  03:14:04"/>
    <n v="47"/>
    <s v="On-time"/>
    <n v="963"/>
    <n v="377.02"/>
    <n v="377.02"/>
    <n v="48"/>
    <s v="Female"/>
    <s v="Medium"/>
    <x v="3"/>
    <x v="0"/>
    <n v="2"/>
    <s v="None"/>
    <s v="Desk"/>
    <n v="8.3000000000000007"/>
    <n v="4"/>
    <n v="97"/>
    <n v="0"/>
    <n v="1"/>
    <s v="Aisle"/>
  </r>
  <r>
    <s v="P3769"/>
    <s v="F1931"/>
    <s v="JetBlue"/>
    <x v="7"/>
    <x v="1"/>
    <s v="17,07,2023  14:01:48"/>
    <n v="189"/>
    <s v="Delayed"/>
    <n v="900"/>
    <n v="359.32"/>
    <n v="359.32"/>
    <n v="53"/>
    <s v="Female"/>
    <s v="Medium"/>
    <x v="2"/>
    <x v="1"/>
    <n v="1"/>
    <s v="None"/>
    <s v="Mobile App"/>
    <n v="7.3"/>
    <n v="5"/>
    <n v="87"/>
    <n v="1"/>
    <n v="0"/>
    <s v="Middle"/>
  </r>
  <r>
    <s v="P3770"/>
    <s v="F1949"/>
    <s v="Delta"/>
    <x v="7"/>
    <x v="3"/>
    <s v="04,12,2024  02:38:06"/>
    <n v="72"/>
    <s v="On-time"/>
    <n v="1223"/>
    <n v="461.3"/>
    <n v="461.3"/>
    <n v="46"/>
    <s v="Male"/>
    <s v="Low"/>
    <x v="3"/>
    <x v="1"/>
    <n v="2"/>
    <s v="None"/>
    <s v="Online"/>
    <n v="8.1"/>
    <n v="16"/>
    <n v="5"/>
    <n v="0"/>
    <n v="0"/>
    <s v="Aisle"/>
  </r>
  <r>
    <s v="P3771"/>
    <s v="F71"/>
    <s v="Delta"/>
    <x v="4"/>
    <x v="0"/>
    <s v="16,06,2023  05:14:10"/>
    <n v="270"/>
    <s v="On-time"/>
    <n v="901"/>
    <n v="353.49"/>
    <n v="353.49"/>
    <n v="41"/>
    <s v="Female"/>
    <s v="High"/>
    <x v="3"/>
    <x v="1"/>
    <n v="1"/>
    <s v="None"/>
    <s v="Desk"/>
    <n v="5.4"/>
    <n v="24"/>
    <n v="0"/>
    <n v="0"/>
    <n v="0"/>
    <s v="Middle"/>
  </r>
  <r>
    <s v="P3772"/>
    <s v="F1562"/>
    <s v="American Airlines"/>
    <x v="0"/>
    <x v="4"/>
    <s v="28,10,2024  19:32:57"/>
    <n v="196"/>
    <s v="On-time"/>
    <n v="1833"/>
    <n v="337.4"/>
    <n v="337.4"/>
    <n v="24"/>
    <s v="Male"/>
    <s v="Medium"/>
    <x v="2"/>
    <x v="1"/>
    <n v="0"/>
    <s v="None"/>
    <s v="Airport Kiosk"/>
    <n v="6.7"/>
    <n v="1"/>
    <n v="24"/>
    <n v="0"/>
    <n v="0"/>
    <s v="Window"/>
  </r>
  <r>
    <s v="P3773"/>
    <s v="F1856"/>
    <s v="JetBlue"/>
    <x v="3"/>
    <x v="1"/>
    <s v="15,01,2025  01:02:11"/>
    <n v="161"/>
    <s v="On-time"/>
    <n v="1180"/>
    <n v="372.29"/>
    <n v="372.29"/>
    <n v="39"/>
    <s v="Female"/>
    <s v="High"/>
    <x v="3"/>
    <x v="2"/>
    <n v="0"/>
    <s v="Silver"/>
    <s v="Mobile App"/>
    <n v="5.4"/>
    <n v="4"/>
    <n v="31"/>
    <n v="0"/>
    <n v="0"/>
    <s v="Aisle"/>
  </r>
  <r>
    <s v="P3774"/>
    <s v="F349"/>
    <s v="United"/>
    <x v="0"/>
    <x v="7"/>
    <s v="07,04,2024  21:56:45"/>
    <n v="246"/>
    <s v="On-time"/>
    <n v="1090"/>
    <n v="200.34"/>
    <n v="200.34"/>
    <n v="65"/>
    <s v="Female"/>
    <s v="Medium"/>
    <x v="3"/>
    <x v="1"/>
    <n v="0"/>
    <s v="Silver"/>
    <s v="Airport Kiosk"/>
    <n v="6.8"/>
    <n v="2"/>
    <n v="57"/>
    <n v="0"/>
    <n v="0"/>
    <s v="Aisle"/>
  </r>
  <r>
    <s v="P3775"/>
    <s v="F362"/>
    <s v="American Airlines"/>
    <x v="2"/>
    <x v="1"/>
    <s v="14,05,2024  02:41:10"/>
    <n v="153"/>
    <s v="On-time"/>
    <n v="938"/>
    <n v="465.93"/>
    <n v="465.93"/>
    <n v="71"/>
    <s v="Male"/>
    <s v="Medium"/>
    <x v="0"/>
    <x v="1"/>
    <n v="2"/>
    <s v="Silver"/>
    <s v="Mobile App"/>
    <n v="6"/>
    <n v="7"/>
    <n v="99"/>
    <n v="0"/>
    <n v="0"/>
    <s v="Window"/>
  </r>
  <r>
    <s v="P3776"/>
    <s v="F656"/>
    <s v="United"/>
    <x v="3"/>
    <x v="6"/>
    <s v="10,03,2025  14:36:25"/>
    <n v="78"/>
    <s v="On-time"/>
    <n v="1584"/>
    <n v="345.63"/>
    <n v="345.63"/>
    <n v="29"/>
    <s v="Female"/>
    <s v="High"/>
    <x v="2"/>
    <x v="3"/>
    <n v="2"/>
    <s v="Silver"/>
    <s v="Online"/>
    <n v="8.8000000000000007"/>
    <n v="34"/>
    <n v="30"/>
    <n v="0"/>
    <n v="1"/>
    <s v="Middle"/>
  </r>
  <r>
    <s v="P3777"/>
    <s v="F1053"/>
    <s v="American Airlines"/>
    <x v="0"/>
    <x v="4"/>
    <s v="18,06,2023  17:18:47"/>
    <n v="199"/>
    <s v="On-time"/>
    <n v="1499"/>
    <n v="499.08"/>
    <n v="499.08"/>
    <n v="25"/>
    <s v="Male"/>
    <s v="Low"/>
    <x v="0"/>
    <x v="3"/>
    <n v="1"/>
    <s v="Platinum"/>
    <s v="Desk"/>
    <n v="6.5"/>
    <n v="13"/>
    <n v="79"/>
    <n v="0"/>
    <n v="0"/>
    <s v="Window"/>
  </r>
  <r>
    <s v="P3778"/>
    <s v="F410"/>
    <s v="Delta"/>
    <x v="4"/>
    <x v="5"/>
    <s v="17,03,2025  07:44:39"/>
    <n v="159"/>
    <s v="On-time"/>
    <n v="829"/>
    <n v="384.25"/>
    <n v="384.25"/>
    <n v="61"/>
    <s v="Female"/>
    <s v="Medium"/>
    <x v="3"/>
    <x v="1"/>
    <n v="1"/>
    <s v="None"/>
    <s v="Online"/>
    <n v="8.6999999999999993"/>
    <n v="1"/>
    <n v="40"/>
    <n v="0"/>
    <n v="1"/>
    <s v="Middle"/>
  </r>
  <r>
    <s v="P3779"/>
    <s v="F1038"/>
    <s v="Delta"/>
    <x v="5"/>
    <x v="6"/>
    <s v="17,05,2024  22:40:14"/>
    <n v="198"/>
    <s v="On-time"/>
    <n v="1014"/>
    <n v="460.37"/>
    <n v="460.37"/>
    <n v="22"/>
    <s v="Female"/>
    <s v="Medium"/>
    <x v="0"/>
    <x v="1"/>
    <n v="1"/>
    <s v="None"/>
    <s v="Mobile App"/>
    <n v="7.1"/>
    <n v="3"/>
    <n v="30"/>
    <n v="0"/>
    <n v="1"/>
    <s v="Middle"/>
  </r>
  <r>
    <s v="P3780"/>
    <s v="F435"/>
    <s v="JetBlue"/>
    <x v="3"/>
    <x v="7"/>
    <s v="05,01,2024  06:24:16"/>
    <n v="147"/>
    <s v="Delayed"/>
    <n v="853"/>
    <n v="370.34"/>
    <n v="370.34"/>
    <n v="60"/>
    <s v="Male"/>
    <s v="High"/>
    <x v="2"/>
    <x v="1"/>
    <n v="1"/>
    <s v="None"/>
    <s v="Desk"/>
    <n v="7.5"/>
    <n v="1"/>
    <n v="110"/>
    <n v="0"/>
    <n v="0"/>
    <s v="Middle"/>
  </r>
  <r>
    <s v="P3781"/>
    <s v="F1124"/>
    <s v="Southwest"/>
    <x v="4"/>
    <x v="0"/>
    <s v="02,10,2023  01:41:20"/>
    <n v="202"/>
    <s v="Delayed"/>
    <n v="1155"/>
    <n v="377.52"/>
    <n v="377.52"/>
    <n v="31"/>
    <s v="Female"/>
    <s v="High"/>
    <x v="3"/>
    <x v="2"/>
    <n v="1"/>
    <s v="Platinum"/>
    <s v="Mobile App"/>
    <n v="6.1"/>
    <n v="1"/>
    <n v="71"/>
    <n v="0"/>
    <n v="0"/>
    <s v="Middle"/>
  </r>
  <r>
    <s v="P3782"/>
    <s v="F357"/>
    <s v="United"/>
    <x v="0"/>
    <x v="1"/>
    <s v="07,04,2025  16:34:28"/>
    <n v="96"/>
    <s v="On-time"/>
    <n v="1225"/>
    <n v="328.75"/>
    <n v="328.75"/>
    <n v="67"/>
    <s v="Male"/>
    <s v="Medium"/>
    <x v="2"/>
    <x v="1"/>
    <n v="1"/>
    <s v="None"/>
    <s v="Online"/>
    <n v="5.4"/>
    <n v="7"/>
    <n v="20"/>
    <n v="0"/>
    <n v="0"/>
    <s v="Aisle"/>
  </r>
  <r>
    <s v="P3783"/>
    <s v="F1676"/>
    <s v="Southwest"/>
    <x v="0"/>
    <x v="4"/>
    <s v="04,07,2023  19:40:24"/>
    <n v="324"/>
    <s v="On-time"/>
    <n v="1696"/>
    <n v="198.33"/>
    <n v="198.33"/>
    <n v="59"/>
    <s v="Male"/>
    <s v="Medium"/>
    <x v="1"/>
    <x v="1"/>
    <n v="1"/>
    <s v="None"/>
    <s v="Mobile App"/>
    <n v="7.1"/>
    <n v="32"/>
    <n v="73"/>
    <n v="0"/>
    <n v="0"/>
    <s v="Middle"/>
  </r>
  <r>
    <s v="P3784"/>
    <s v="F43"/>
    <s v="Southwest"/>
    <x v="3"/>
    <x v="0"/>
    <s v="14,06,2024  12:28:54"/>
    <n v="131"/>
    <s v="On-time"/>
    <n v="1529"/>
    <n v="359.65"/>
    <n v="359.65"/>
    <n v="78"/>
    <s v="Male"/>
    <s v="High"/>
    <x v="2"/>
    <x v="2"/>
    <n v="0"/>
    <s v="Silver"/>
    <s v="Mobile App"/>
    <n v="10"/>
    <n v="27"/>
    <n v="108"/>
    <n v="1"/>
    <n v="0"/>
    <s v="Aisle"/>
  </r>
  <r>
    <s v="P3785"/>
    <s v="F857"/>
    <s v="American Airlines"/>
    <x v="2"/>
    <x v="3"/>
    <s v="03,07,2024  03:58:25"/>
    <n v="158"/>
    <s v="On-time"/>
    <n v="1585"/>
    <n v="403.27"/>
    <n v="403.27"/>
    <n v="56"/>
    <s v="Female"/>
    <s v="Medium"/>
    <x v="1"/>
    <x v="0"/>
    <n v="1"/>
    <s v="None"/>
    <s v="Desk"/>
    <n v="9.1999999999999993"/>
    <n v="3"/>
    <n v="84"/>
    <n v="0"/>
    <n v="1"/>
    <s v="Window"/>
  </r>
  <r>
    <s v="P3786"/>
    <s v="F1740"/>
    <s v="Southwest"/>
    <x v="3"/>
    <x v="0"/>
    <s v="27,07,2024  11:34:20"/>
    <n v="240"/>
    <s v="Cancelled"/>
    <n v="1176"/>
    <n v="338.53"/>
    <n v="338.53"/>
    <n v="61"/>
    <s v="Male"/>
    <s v="Medium"/>
    <x v="2"/>
    <x v="2"/>
    <n v="2"/>
    <s v="None"/>
    <s v="Online"/>
    <n v="5.9"/>
    <n v="20"/>
    <n v="4"/>
    <n v="0"/>
    <n v="0"/>
    <s v="Window"/>
  </r>
  <r>
    <s v="P3787"/>
    <s v="F1037"/>
    <s v="JetBlue"/>
    <x v="3"/>
    <x v="6"/>
    <s v="20,06,2024  09:58:18"/>
    <n v="153"/>
    <s v="On-time"/>
    <n v="770"/>
    <n v="427.21"/>
    <n v="427.21"/>
    <n v="30"/>
    <s v="Female"/>
    <s v="High"/>
    <x v="0"/>
    <x v="1"/>
    <n v="0"/>
    <s v="Silver"/>
    <s v="Mobile App"/>
    <n v="8.4"/>
    <n v="20"/>
    <n v="47"/>
    <n v="0"/>
    <n v="0"/>
    <s v="Window"/>
  </r>
  <r>
    <s v="P3788"/>
    <s v="F1826"/>
    <s v="American Airlines"/>
    <x v="2"/>
    <x v="0"/>
    <s v="29,03,2025  01:00:41"/>
    <n v="36"/>
    <s v="On-time"/>
    <n v="830"/>
    <n v="339.66"/>
    <n v="339.66"/>
    <n v="77"/>
    <s v="Female"/>
    <s v="High"/>
    <x v="1"/>
    <x v="0"/>
    <n v="0"/>
    <s v="Platinum"/>
    <s v="Online"/>
    <n v="3.7"/>
    <n v="9"/>
    <n v="115"/>
    <n v="0"/>
    <n v="0"/>
    <s v="Window"/>
  </r>
  <r>
    <s v="P3789"/>
    <s v="F868"/>
    <s v="Southwest"/>
    <x v="3"/>
    <x v="3"/>
    <s v="12,11,2023  04:26:55"/>
    <n v="157"/>
    <s v="Delayed"/>
    <n v="1093"/>
    <n v="664.46"/>
    <n v="664.46"/>
    <n v="37"/>
    <s v="Female"/>
    <s v="Medium"/>
    <x v="3"/>
    <x v="1"/>
    <n v="1"/>
    <s v="None"/>
    <s v="Desk"/>
    <n v="7.3"/>
    <n v="9"/>
    <n v="93"/>
    <n v="0"/>
    <n v="0"/>
    <s v="Window"/>
  </r>
  <r>
    <s v="P3790"/>
    <s v="F957"/>
    <s v="Southwest"/>
    <x v="0"/>
    <x v="2"/>
    <s v="04,12,2023  00:48:48"/>
    <n v="192"/>
    <s v="Delayed"/>
    <n v="1181"/>
    <n v="221.29"/>
    <n v="221.29"/>
    <n v="44"/>
    <s v="Female"/>
    <s v="Medium"/>
    <x v="0"/>
    <x v="1"/>
    <n v="1"/>
    <s v="None"/>
    <s v="Mobile App"/>
    <n v="9.8000000000000007"/>
    <n v="2"/>
    <n v="35"/>
    <n v="0"/>
    <n v="0"/>
    <s v="Window"/>
  </r>
  <r>
    <s v="P3791"/>
    <s v="F1414"/>
    <s v="American Airlines"/>
    <x v="0"/>
    <x v="1"/>
    <s v="29,06,2024  06:13:47"/>
    <n v="287"/>
    <s v="Delayed"/>
    <n v="863"/>
    <n v="199.19"/>
    <n v="199.19"/>
    <n v="22"/>
    <s v="Male"/>
    <s v="Medium"/>
    <x v="2"/>
    <x v="0"/>
    <n v="0"/>
    <s v="None"/>
    <s v="Mobile App"/>
    <n v="3.9"/>
    <n v="1"/>
    <n v="1"/>
    <n v="0"/>
    <n v="0"/>
    <s v="Window"/>
  </r>
  <r>
    <s v="P3792"/>
    <s v="F1119"/>
    <s v="JetBlue"/>
    <x v="7"/>
    <x v="5"/>
    <s v="05,09,2023  15:47:58"/>
    <n v="117"/>
    <s v="On-time"/>
    <n v="1654"/>
    <n v="247.63"/>
    <n v="247.63"/>
    <n v="47"/>
    <s v="Female"/>
    <s v="Low"/>
    <x v="3"/>
    <x v="1"/>
    <n v="2"/>
    <s v="None"/>
    <s v="Online"/>
    <n v="5.6"/>
    <n v="3"/>
    <n v="48"/>
    <n v="0"/>
    <n v="0"/>
    <s v="Aisle"/>
  </r>
  <r>
    <s v="P3793"/>
    <s v="F1731"/>
    <s v="JetBlue"/>
    <x v="3"/>
    <x v="3"/>
    <s v="21,10,2023  20:58:19"/>
    <n v="231"/>
    <s v="On-time"/>
    <n v="1126"/>
    <n v="571.76"/>
    <n v="571.76"/>
    <n v="18"/>
    <s v="Male"/>
    <s v="Medium"/>
    <x v="2"/>
    <x v="1"/>
    <n v="1"/>
    <s v="Silver"/>
    <s v="Online"/>
    <n v="6.8"/>
    <n v="7"/>
    <n v="57"/>
    <n v="0"/>
    <n v="0"/>
    <s v="Aisle"/>
  </r>
  <r>
    <s v="P3794"/>
    <s v="F1846"/>
    <s v="Delta"/>
    <x v="5"/>
    <x v="5"/>
    <s v="16,11,2024  20:23:39"/>
    <n v="166"/>
    <s v="On-time"/>
    <n v="889"/>
    <n v="471.48"/>
    <n v="471.48"/>
    <n v="64"/>
    <s v="Male"/>
    <s v="Medium"/>
    <x v="3"/>
    <x v="0"/>
    <n v="0"/>
    <s v="Platinum"/>
    <s v="Airport Kiosk"/>
    <n v="9.1999999999999993"/>
    <n v="8"/>
    <n v="39"/>
    <n v="0"/>
    <n v="0"/>
    <s v="Window"/>
  </r>
  <r>
    <s v="P3795"/>
    <s v="F251"/>
    <s v="American Airlines"/>
    <x v="5"/>
    <x v="2"/>
    <s v="30,05,2024  01:06:45"/>
    <n v="65"/>
    <s v="On-time"/>
    <n v="931"/>
    <n v="374.81"/>
    <n v="374.81"/>
    <n v="47"/>
    <s v="Male"/>
    <s v="Low"/>
    <x v="3"/>
    <x v="2"/>
    <n v="0"/>
    <s v="Silver"/>
    <s v="Mobile App"/>
    <n v="6.7"/>
    <n v="13"/>
    <n v="77"/>
    <n v="0"/>
    <n v="1"/>
    <s v="Middle"/>
  </r>
  <r>
    <s v="P3796"/>
    <s v="F796"/>
    <s v="Delta"/>
    <x v="7"/>
    <x v="0"/>
    <s v="18,12,2023  12:45:19"/>
    <n v="125"/>
    <s v="On-time"/>
    <n v="1001"/>
    <n v="522.23"/>
    <n v="522.23"/>
    <n v="60"/>
    <s v="Female"/>
    <s v="Medium"/>
    <x v="1"/>
    <x v="1"/>
    <n v="0"/>
    <s v="None"/>
    <s v="Desk"/>
    <n v="5.4"/>
    <n v="5"/>
    <n v="26"/>
    <n v="0"/>
    <n v="0"/>
    <s v="Aisle"/>
  </r>
  <r>
    <s v="P3797"/>
    <s v="F674"/>
    <s v="United"/>
    <x v="5"/>
    <x v="5"/>
    <s v="03,08,2024  00:00:18"/>
    <n v="220"/>
    <s v="On-time"/>
    <n v="1074"/>
    <n v="352.65"/>
    <n v="352.65"/>
    <n v="26"/>
    <s v="Female"/>
    <s v="Medium"/>
    <x v="3"/>
    <x v="1"/>
    <n v="0"/>
    <s v="Gold"/>
    <s v="Airport Kiosk"/>
    <n v="5.8"/>
    <n v="24"/>
    <n v="85"/>
    <n v="0"/>
    <n v="0"/>
    <s v="Middle"/>
  </r>
  <r>
    <s v="P3798"/>
    <s v="F961"/>
    <s v="Southwest"/>
    <x v="7"/>
    <x v="4"/>
    <s v="14,07,2023  17:21:08"/>
    <n v="247"/>
    <s v="On-time"/>
    <n v="946"/>
    <n v="365.53"/>
    <n v="365.53"/>
    <n v="26"/>
    <s v="Female"/>
    <s v="Low"/>
    <x v="1"/>
    <x v="1"/>
    <n v="1"/>
    <s v="Platinum"/>
    <s v="Mobile App"/>
    <n v="7.4"/>
    <n v="15"/>
    <n v="40"/>
    <n v="0"/>
    <n v="0"/>
    <s v="Middle"/>
  </r>
  <r>
    <s v="P3799"/>
    <s v="F724"/>
    <s v="Delta"/>
    <x v="0"/>
    <x v="4"/>
    <s v="17,09,2023  02:44:27"/>
    <n v="227"/>
    <s v="On-time"/>
    <n v="666"/>
    <n v="274.3"/>
    <n v="274.3"/>
    <n v="61"/>
    <s v="Male"/>
    <s v="High"/>
    <x v="0"/>
    <x v="3"/>
    <n v="0"/>
    <s v="Silver"/>
    <s v="Airport Kiosk"/>
    <n v="6.9"/>
    <n v="7"/>
    <n v="114"/>
    <n v="0"/>
    <n v="0"/>
    <s v="Aisle"/>
  </r>
  <r>
    <s v="P3800"/>
    <s v="F1274"/>
    <s v="American Airlines"/>
    <x v="6"/>
    <x v="1"/>
    <s v="08,09,2024  14:33:59"/>
    <n v="192"/>
    <s v="On-time"/>
    <n v="1195"/>
    <n v="352.19"/>
    <n v="352.19"/>
    <n v="25"/>
    <s v="Female"/>
    <s v="Medium"/>
    <x v="3"/>
    <x v="1"/>
    <n v="0"/>
    <s v="None"/>
    <s v="Airport Kiosk"/>
    <n v="6.9"/>
    <n v="0"/>
    <n v="7"/>
    <n v="0"/>
    <n v="0"/>
    <s v="Middle"/>
  </r>
  <r>
    <s v="P3801"/>
    <s v="F1227"/>
    <s v="Southwest"/>
    <x v="5"/>
    <x v="7"/>
    <s v="21,05,2023  19:29:47"/>
    <n v="178"/>
    <s v="On-time"/>
    <n v="1568"/>
    <n v="307.77"/>
    <n v="307.77"/>
    <n v="66"/>
    <s v="Male"/>
    <s v="Low"/>
    <x v="1"/>
    <x v="1"/>
    <n v="3"/>
    <s v="None"/>
    <s v="Desk"/>
    <n v="8.3000000000000007"/>
    <n v="3"/>
    <n v="28"/>
    <n v="0"/>
    <n v="0"/>
    <s v="Middle"/>
  </r>
  <r>
    <s v="P3802"/>
    <s v="F1397"/>
    <s v="JetBlue"/>
    <x v="4"/>
    <x v="0"/>
    <s v="24,12,2024  20:45:40"/>
    <n v="313"/>
    <s v="On-time"/>
    <n v="1368"/>
    <n v="434.61"/>
    <n v="434.61"/>
    <n v="62"/>
    <s v="Male"/>
    <s v="Medium"/>
    <x v="0"/>
    <x v="1"/>
    <n v="0"/>
    <s v="None"/>
    <s v="Online"/>
    <n v="9.8000000000000007"/>
    <n v="14"/>
    <n v="72"/>
    <n v="0"/>
    <n v="0"/>
    <s v="Window"/>
  </r>
  <r>
    <s v="P3803"/>
    <s v="F424"/>
    <s v="JetBlue"/>
    <x v="3"/>
    <x v="2"/>
    <s v="10,09,2024  06:24:20"/>
    <n v="246"/>
    <s v="Cancelled"/>
    <n v="1528"/>
    <n v="230.81"/>
    <n v="230.81"/>
    <n v="56"/>
    <s v="Female"/>
    <s v="Medium"/>
    <x v="0"/>
    <x v="1"/>
    <n v="0"/>
    <s v="None"/>
    <s v="Mobile App"/>
    <n v="6.7"/>
    <n v="13"/>
    <n v="82"/>
    <n v="0"/>
    <n v="1"/>
    <s v="Window"/>
  </r>
  <r>
    <s v="P3804"/>
    <s v="F495"/>
    <s v="Delta"/>
    <x v="3"/>
    <x v="2"/>
    <s v="01,05,2023  18:49:02"/>
    <n v="287"/>
    <s v="Cancelled"/>
    <n v="1053"/>
    <n v="373.97"/>
    <n v="373.97"/>
    <n v="40"/>
    <s v="Male"/>
    <s v="High"/>
    <x v="0"/>
    <x v="2"/>
    <n v="1"/>
    <s v="Silver"/>
    <s v="Mobile App"/>
    <n v="5.9"/>
    <n v="33"/>
    <n v="102"/>
    <n v="0"/>
    <n v="0"/>
    <s v="Window"/>
  </r>
  <r>
    <s v="P3805"/>
    <s v="F2000"/>
    <s v="American Airlines"/>
    <x v="7"/>
    <x v="3"/>
    <s v="06,02,2025  09:05:27"/>
    <n v="148"/>
    <s v="On-time"/>
    <n v="1597"/>
    <n v="361.48"/>
    <n v="361.48"/>
    <n v="28"/>
    <s v="Male"/>
    <s v="Medium"/>
    <x v="0"/>
    <x v="1"/>
    <n v="1"/>
    <s v="Gold"/>
    <s v="Online"/>
    <n v="8.1"/>
    <n v="0"/>
    <n v="83"/>
    <n v="0"/>
    <n v="0"/>
    <s v="Aisle"/>
  </r>
  <r>
    <s v="P3806"/>
    <s v="F1360"/>
    <s v="JetBlue"/>
    <x v="6"/>
    <x v="0"/>
    <s v="14,11,2024  14:15:45"/>
    <n v="140"/>
    <s v="On-time"/>
    <n v="1220"/>
    <n v="367.91"/>
    <n v="367.91"/>
    <n v="31"/>
    <s v="Male"/>
    <s v="Low"/>
    <x v="2"/>
    <x v="1"/>
    <n v="0"/>
    <s v="None"/>
    <s v="Airport Kiosk"/>
    <n v="6.9"/>
    <n v="36"/>
    <n v="25"/>
    <n v="0"/>
    <n v="1"/>
    <s v="Middle"/>
  </r>
  <r>
    <s v="P3807"/>
    <s v="F296"/>
    <s v="American Airlines"/>
    <x v="6"/>
    <x v="5"/>
    <s v="28,12,2023  12:51:11"/>
    <n v="227"/>
    <s v="On-time"/>
    <n v="1794"/>
    <n v="173.97"/>
    <n v="173.97"/>
    <n v="25"/>
    <s v="Female"/>
    <s v="High"/>
    <x v="0"/>
    <x v="3"/>
    <n v="0"/>
    <s v="Gold"/>
    <s v="Mobile App"/>
    <n v="9.1999999999999993"/>
    <n v="31"/>
    <n v="99"/>
    <n v="0"/>
    <n v="0"/>
    <s v="Aisle"/>
  </r>
  <r>
    <s v="P3808"/>
    <s v="F1697"/>
    <s v="JetBlue"/>
    <x v="4"/>
    <x v="6"/>
    <s v="16,05,2024  08:21:52"/>
    <n v="128"/>
    <s v="On-time"/>
    <n v="1386"/>
    <n v="274.86"/>
    <n v="274.86"/>
    <n v="60"/>
    <s v="Male"/>
    <s v="Medium"/>
    <x v="3"/>
    <x v="0"/>
    <n v="0"/>
    <s v="Silver"/>
    <s v="Airport Kiosk"/>
    <n v="5"/>
    <n v="6"/>
    <n v="79"/>
    <n v="0"/>
    <n v="0"/>
    <s v="Window"/>
  </r>
  <r>
    <s v="P3809"/>
    <s v="F416"/>
    <s v="American Airlines"/>
    <x v="5"/>
    <x v="1"/>
    <s v="31,01,2024  10:46:51"/>
    <n v="265"/>
    <s v="On-time"/>
    <n v="382"/>
    <n v="616.89"/>
    <n v="616.89"/>
    <n v="23"/>
    <s v="Female"/>
    <s v="Low"/>
    <x v="0"/>
    <x v="0"/>
    <n v="2"/>
    <s v="None"/>
    <s v="Mobile App"/>
    <n v="5.5"/>
    <n v="0"/>
    <n v="76"/>
    <n v="0"/>
    <n v="1"/>
    <s v="Middle"/>
  </r>
  <r>
    <s v="P3810"/>
    <s v="F1713"/>
    <s v="American Airlines"/>
    <x v="3"/>
    <x v="6"/>
    <s v="23,07,2023  01:23:51"/>
    <n v="288"/>
    <s v="On-time"/>
    <n v="948"/>
    <n v="338.1"/>
    <n v="338.1"/>
    <n v="52"/>
    <s v="Female"/>
    <s v="Medium"/>
    <x v="2"/>
    <x v="1"/>
    <n v="2"/>
    <s v="Silver"/>
    <s v="Mobile App"/>
    <n v="6.9"/>
    <n v="9"/>
    <n v="15"/>
    <n v="0"/>
    <n v="0"/>
    <s v="Aisle"/>
  </r>
  <r>
    <s v="P3811"/>
    <s v="F202"/>
    <s v="JetBlue"/>
    <x v="0"/>
    <x v="3"/>
    <s v="25,02,2025  11:05:12"/>
    <n v="122"/>
    <s v="On-time"/>
    <n v="803"/>
    <n v="251.7"/>
    <n v="251.7"/>
    <n v="34"/>
    <s v="Male"/>
    <s v="High"/>
    <x v="1"/>
    <x v="1"/>
    <n v="2"/>
    <s v="None"/>
    <s v="Mobile App"/>
    <n v="8.6999999999999993"/>
    <n v="7"/>
    <n v="32"/>
    <n v="0"/>
    <n v="0"/>
    <s v="Window"/>
  </r>
  <r>
    <s v="P3812"/>
    <s v="F1649"/>
    <s v="American Airlines"/>
    <x v="3"/>
    <x v="1"/>
    <s v="23,12,2024  17:05:14"/>
    <n v="257"/>
    <s v="Delayed"/>
    <n v="887"/>
    <n v="249.02"/>
    <n v="249.02"/>
    <n v="44"/>
    <s v="Female"/>
    <s v="Low"/>
    <x v="0"/>
    <x v="1"/>
    <n v="0"/>
    <s v="Gold"/>
    <s v="Desk"/>
    <n v="7.6"/>
    <n v="3"/>
    <n v="28"/>
    <n v="0"/>
    <n v="0"/>
    <s v="Middle"/>
  </r>
  <r>
    <s v="P3813"/>
    <s v="F1367"/>
    <s v="Delta"/>
    <x v="1"/>
    <x v="4"/>
    <s v="29,07,2023  09:48:10"/>
    <n v="169"/>
    <s v="On-time"/>
    <n v="1079"/>
    <n v="359.94"/>
    <n v="359.94"/>
    <n v="18"/>
    <s v="Female"/>
    <s v="Medium"/>
    <x v="1"/>
    <x v="2"/>
    <n v="0"/>
    <s v="Platinum"/>
    <s v="Desk"/>
    <n v="8.4"/>
    <n v="12"/>
    <n v="13"/>
    <n v="0"/>
    <n v="1"/>
    <s v="Aisle"/>
  </r>
  <r>
    <s v="P3814"/>
    <s v="F1172"/>
    <s v="Delta"/>
    <x v="7"/>
    <x v="4"/>
    <s v="13,02,2024  17:15:36"/>
    <n v="97"/>
    <s v="On-time"/>
    <n v="1280"/>
    <n v="128.5"/>
    <n v="128.5"/>
    <n v="43"/>
    <s v="Male"/>
    <s v="Low"/>
    <x v="2"/>
    <x v="1"/>
    <n v="1"/>
    <s v="None"/>
    <s v="Online"/>
    <n v="9.6999999999999993"/>
    <n v="0"/>
    <n v="48"/>
    <n v="1"/>
    <n v="1"/>
    <s v="Middle"/>
  </r>
  <r>
    <s v="P3815"/>
    <s v="F1565"/>
    <s v="American Airlines"/>
    <x v="7"/>
    <x v="1"/>
    <s v="10,05,2023  14:19:02"/>
    <n v="193"/>
    <s v="On-time"/>
    <n v="961"/>
    <n v="320.18"/>
    <n v="320.18"/>
    <n v="68"/>
    <s v="Female"/>
    <s v="Medium"/>
    <x v="2"/>
    <x v="1"/>
    <n v="3"/>
    <s v="None"/>
    <s v="Desk"/>
    <n v="4.5999999999999996"/>
    <n v="6"/>
    <n v="113"/>
    <n v="0"/>
    <n v="0"/>
    <s v="Window"/>
  </r>
  <r>
    <s v="P3816"/>
    <s v="F987"/>
    <s v="American Airlines"/>
    <x v="0"/>
    <x v="1"/>
    <s v="26,09,2024  23:05:16"/>
    <n v="166"/>
    <s v="On-time"/>
    <n v="973"/>
    <n v="489.86"/>
    <n v="489.86"/>
    <n v="60"/>
    <s v="Male"/>
    <s v="Low"/>
    <x v="1"/>
    <x v="1"/>
    <n v="0"/>
    <s v="None"/>
    <s v="Mobile App"/>
    <n v="5.3"/>
    <n v="18"/>
    <n v="104"/>
    <n v="0"/>
    <n v="0"/>
    <s v="Aisle"/>
  </r>
  <r>
    <s v="P3817"/>
    <s v="F285"/>
    <s v="JetBlue"/>
    <x v="2"/>
    <x v="0"/>
    <s v="07,11,2023  06:32:56"/>
    <n v="138"/>
    <s v="On-time"/>
    <n v="1402"/>
    <n v="257.02"/>
    <n v="257.02"/>
    <n v="21"/>
    <s v="Female"/>
    <s v="High"/>
    <x v="1"/>
    <x v="1"/>
    <n v="1"/>
    <s v="None"/>
    <s v="Online"/>
    <n v="7.8"/>
    <n v="12"/>
    <n v="58"/>
    <n v="0"/>
    <n v="0"/>
    <s v="Middle"/>
  </r>
  <r>
    <s v="P3818"/>
    <s v="F1353"/>
    <s v="Southwest"/>
    <x v="2"/>
    <x v="6"/>
    <s v="11,02,2024  17:46:01"/>
    <n v="142"/>
    <s v="On-time"/>
    <n v="1103"/>
    <n v="413.66"/>
    <n v="413.66"/>
    <n v="67"/>
    <s v="Male"/>
    <s v="High"/>
    <x v="0"/>
    <x v="1"/>
    <n v="3"/>
    <s v="Gold"/>
    <s v="Mobile App"/>
    <n v="7.2"/>
    <n v="48"/>
    <n v="12"/>
    <n v="0"/>
    <n v="1"/>
    <s v="Aisle"/>
  </r>
  <r>
    <s v="P3819"/>
    <s v="F1037"/>
    <s v="Southwest"/>
    <x v="4"/>
    <x v="6"/>
    <s v="11,04,2024  22:46:19"/>
    <n v="131"/>
    <s v="Delayed"/>
    <n v="1056"/>
    <n v="266.20999999999998"/>
    <n v="266.20999999999998"/>
    <n v="67"/>
    <s v="Male"/>
    <s v="High"/>
    <x v="1"/>
    <x v="2"/>
    <n v="2"/>
    <s v="None"/>
    <s v="Online"/>
    <n v="6.9"/>
    <n v="10"/>
    <n v="33"/>
    <n v="0"/>
    <n v="0"/>
    <s v="Aisle"/>
  </r>
  <r>
    <s v="P3820"/>
    <s v="F341"/>
    <s v="Delta"/>
    <x v="0"/>
    <x v="4"/>
    <s v="27,04,2024  11:21:36"/>
    <n v="192"/>
    <s v="On-time"/>
    <n v="1071"/>
    <n v="190.69"/>
    <n v="190.69"/>
    <n v="24"/>
    <s v="Male"/>
    <s v="Low"/>
    <x v="3"/>
    <x v="1"/>
    <n v="1"/>
    <s v="Platinum"/>
    <s v="Airport Kiosk"/>
    <n v="4.3"/>
    <n v="52"/>
    <n v="94"/>
    <n v="0"/>
    <n v="0"/>
    <s v="Aisle"/>
  </r>
  <r>
    <s v="P3821"/>
    <s v="F1067"/>
    <s v="American Airlines"/>
    <x v="5"/>
    <x v="3"/>
    <s v="04,05,2024  05:22:02"/>
    <n v="198"/>
    <s v="On-time"/>
    <n v="1372"/>
    <n v="383.77"/>
    <n v="383.77"/>
    <n v="70"/>
    <s v="Male"/>
    <s v="Medium"/>
    <x v="2"/>
    <x v="1"/>
    <n v="0"/>
    <s v="None"/>
    <s v="Desk"/>
    <n v="4.8"/>
    <n v="3"/>
    <n v="116"/>
    <n v="0"/>
    <n v="0"/>
    <s v="Middle"/>
  </r>
  <r>
    <s v="P3822"/>
    <s v="F1801"/>
    <s v="Delta"/>
    <x v="7"/>
    <x v="7"/>
    <s v="02,10,2024  09:09:07"/>
    <n v="181"/>
    <s v="On-time"/>
    <n v="836"/>
    <n v="420.96"/>
    <n v="420.96"/>
    <n v="71"/>
    <s v="Female"/>
    <s v="Medium"/>
    <x v="0"/>
    <x v="1"/>
    <n v="1"/>
    <s v="None"/>
    <s v="Online"/>
    <n v="7.3"/>
    <n v="4"/>
    <n v="22"/>
    <n v="0"/>
    <n v="0"/>
    <s v="Aisle"/>
  </r>
  <r>
    <s v="P3823"/>
    <s v="F957"/>
    <s v="Delta"/>
    <x v="0"/>
    <x v="4"/>
    <s v="22,11,2023  17:27:08"/>
    <n v="123"/>
    <s v="On-time"/>
    <n v="1369"/>
    <n v="267.20999999999998"/>
    <n v="267.20999999999998"/>
    <n v="48"/>
    <s v="Male"/>
    <s v="High"/>
    <x v="3"/>
    <x v="1"/>
    <n v="1"/>
    <s v="Platinum"/>
    <s v="Mobile App"/>
    <n v="5.3"/>
    <n v="1"/>
    <n v="117"/>
    <n v="0"/>
    <n v="0"/>
    <s v="Aisle"/>
  </r>
  <r>
    <s v="P3824"/>
    <s v="F438"/>
    <s v="United"/>
    <x v="4"/>
    <x v="6"/>
    <s v="18,12,2024  13:14:28"/>
    <n v="153"/>
    <s v="On-time"/>
    <n v="1221"/>
    <n v="365.41"/>
    <n v="365.41"/>
    <n v="41"/>
    <s v="Male"/>
    <s v="Medium"/>
    <x v="3"/>
    <x v="1"/>
    <n v="1"/>
    <s v="None"/>
    <s v="Desk"/>
    <n v="4.7"/>
    <n v="6"/>
    <n v="19"/>
    <n v="0"/>
    <n v="1"/>
    <s v="Middle"/>
  </r>
  <r>
    <s v="P3825"/>
    <s v="F1682"/>
    <s v="American Airlines"/>
    <x v="2"/>
    <x v="6"/>
    <s v="23,06,2023  21:58:39"/>
    <n v="268"/>
    <s v="On-time"/>
    <n v="1023"/>
    <n v="559.67999999999995"/>
    <n v="559.67999999999995"/>
    <n v="36"/>
    <s v="Female"/>
    <s v="Medium"/>
    <x v="1"/>
    <x v="2"/>
    <n v="1"/>
    <s v="Platinum"/>
    <s v="Online"/>
    <n v="6.2"/>
    <n v="1"/>
    <n v="110"/>
    <n v="0"/>
    <n v="0"/>
    <s v="Aisle"/>
  </r>
  <r>
    <s v="P3826"/>
    <s v="F924"/>
    <s v="United"/>
    <x v="4"/>
    <x v="4"/>
    <s v="21,05,2024  09:32:55"/>
    <n v="288"/>
    <s v="On-time"/>
    <n v="1907"/>
    <n v="439.81"/>
    <n v="439.81"/>
    <n v="52"/>
    <s v="Female"/>
    <s v="Low"/>
    <x v="0"/>
    <x v="2"/>
    <n v="0"/>
    <s v="None"/>
    <s v="Desk"/>
    <n v="7.8"/>
    <n v="1"/>
    <n v="115"/>
    <n v="0"/>
    <n v="0"/>
    <s v="Middle"/>
  </r>
  <r>
    <s v="P3827"/>
    <s v="F1357"/>
    <s v="Delta"/>
    <x v="1"/>
    <x v="4"/>
    <s v="01,05,2023  23:35:55"/>
    <n v="196"/>
    <s v="Cancelled"/>
    <n v="1198"/>
    <n v="358.81"/>
    <n v="358.81"/>
    <n v="74"/>
    <s v="Female"/>
    <s v="Medium"/>
    <x v="3"/>
    <x v="1"/>
    <n v="1"/>
    <s v="None"/>
    <s v="Online"/>
    <n v="8.3000000000000007"/>
    <n v="17"/>
    <n v="70"/>
    <n v="0"/>
    <n v="0"/>
    <s v="Window"/>
  </r>
  <r>
    <s v="P3828"/>
    <s v="F1064"/>
    <s v="JetBlue"/>
    <x v="0"/>
    <x v="0"/>
    <s v="15,07,2024  08:27:17"/>
    <n v="342"/>
    <s v="On-time"/>
    <n v="748"/>
    <n v="279.73"/>
    <n v="279.73"/>
    <n v="64"/>
    <s v="Female"/>
    <s v="Low"/>
    <x v="1"/>
    <x v="0"/>
    <n v="2"/>
    <s v="None"/>
    <s v="Mobile App"/>
    <n v="5"/>
    <n v="14"/>
    <n v="69"/>
    <n v="0"/>
    <n v="0"/>
    <s v="Middle"/>
  </r>
  <r>
    <s v="P3829"/>
    <s v="F1201"/>
    <s v="United"/>
    <x v="7"/>
    <x v="6"/>
    <s v="27,09,2024  11:16:24"/>
    <n v="281"/>
    <s v="On-time"/>
    <n v="673"/>
    <n v="463.95"/>
    <n v="463.95"/>
    <n v="27"/>
    <s v="Male"/>
    <s v="High"/>
    <x v="2"/>
    <x v="1"/>
    <n v="0"/>
    <s v="None"/>
    <s v="Airport Kiosk"/>
    <n v="7.1"/>
    <n v="12"/>
    <n v="111"/>
    <n v="0"/>
    <n v="0"/>
    <s v="Aisle"/>
  </r>
  <r>
    <s v="P3830"/>
    <s v="F1739"/>
    <s v="Delta"/>
    <x v="0"/>
    <x v="1"/>
    <s v="13,12,2024  17:01:08"/>
    <n v="184"/>
    <s v="Delayed"/>
    <n v="989"/>
    <n v="484.36"/>
    <n v="484.36"/>
    <n v="68"/>
    <s v="Female"/>
    <s v="High"/>
    <x v="1"/>
    <x v="2"/>
    <n v="1"/>
    <s v="Silver"/>
    <s v="Mobile App"/>
    <n v="8.4"/>
    <n v="1"/>
    <n v="84"/>
    <n v="0"/>
    <n v="1"/>
    <s v="Window"/>
  </r>
  <r>
    <s v="P3831"/>
    <s v="F979"/>
    <s v="JetBlue"/>
    <x v="1"/>
    <x v="0"/>
    <s v="05,06,2024  15:42:14"/>
    <n v="162"/>
    <s v="Delayed"/>
    <n v="1638"/>
    <n v="530.66999999999996"/>
    <n v="530.66999999999996"/>
    <n v="59"/>
    <s v="Female"/>
    <s v="Low"/>
    <x v="1"/>
    <x v="0"/>
    <n v="0"/>
    <s v="None"/>
    <s v="Mobile App"/>
    <n v="7.2"/>
    <n v="17"/>
    <n v="51"/>
    <n v="0"/>
    <n v="0"/>
    <s v="Aisle"/>
  </r>
  <r>
    <s v="P3832"/>
    <s v="F1209"/>
    <s v="JetBlue"/>
    <x v="5"/>
    <x v="5"/>
    <s v="24,03,2025  23:16:00"/>
    <n v="253"/>
    <s v="Delayed"/>
    <n v="1077"/>
    <n v="213.25"/>
    <n v="213.25"/>
    <n v="76"/>
    <s v="Female"/>
    <s v="Low"/>
    <x v="2"/>
    <x v="2"/>
    <n v="0"/>
    <s v="None"/>
    <s v="Online"/>
    <n v="7.5"/>
    <n v="16"/>
    <n v="30"/>
    <n v="1"/>
    <n v="0"/>
    <s v="Middle"/>
  </r>
  <r>
    <s v="P3833"/>
    <s v="F232"/>
    <s v="JetBlue"/>
    <x v="4"/>
    <x v="2"/>
    <s v="20,11,2024  11:51:09"/>
    <n v="179"/>
    <s v="Cancelled"/>
    <n v="1285"/>
    <n v="253.43"/>
    <n v="253.43"/>
    <n v="77"/>
    <s v="Male"/>
    <s v="Low"/>
    <x v="1"/>
    <x v="0"/>
    <n v="0"/>
    <s v="None"/>
    <s v="Airport Kiosk"/>
    <n v="4.7"/>
    <n v="6"/>
    <n v="34"/>
    <n v="0"/>
    <n v="0"/>
    <s v="Window"/>
  </r>
  <r>
    <s v="P3834"/>
    <s v="F423"/>
    <s v="American Airlines"/>
    <x v="2"/>
    <x v="6"/>
    <s v="13,03,2025  23:59:10"/>
    <n v="137"/>
    <s v="Delayed"/>
    <n v="961"/>
    <n v="384.98"/>
    <n v="384.98"/>
    <n v="75"/>
    <s v="Male"/>
    <s v="Medium"/>
    <x v="2"/>
    <x v="1"/>
    <n v="0"/>
    <s v="None"/>
    <s v="Mobile App"/>
    <n v="6.8"/>
    <n v="6"/>
    <n v="116"/>
    <n v="0"/>
    <n v="0"/>
    <s v="Window"/>
  </r>
  <r>
    <s v="P3835"/>
    <s v="F1606"/>
    <s v="United"/>
    <x v="1"/>
    <x v="0"/>
    <s v="20,02,2025  12:21:15"/>
    <n v="289"/>
    <s v="On-time"/>
    <n v="1402"/>
    <n v="500.58"/>
    <n v="500.58"/>
    <n v="64"/>
    <s v="Male"/>
    <s v="Medium"/>
    <x v="2"/>
    <x v="1"/>
    <n v="0"/>
    <s v="Silver"/>
    <s v="Online"/>
    <n v="8.1999999999999993"/>
    <n v="9"/>
    <n v="95"/>
    <n v="0"/>
    <n v="0"/>
    <s v="Aisle"/>
  </r>
  <r>
    <s v="P3836"/>
    <s v="F556"/>
    <s v="Delta"/>
    <x v="1"/>
    <x v="3"/>
    <s v="27,12,2024  16:43:28"/>
    <n v="201"/>
    <s v="On-time"/>
    <n v="1052"/>
    <n v="401.36"/>
    <n v="401.36"/>
    <n v="51"/>
    <s v="Female"/>
    <s v="Medium"/>
    <x v="3"/>
    <x v="2"/>
    <n v="1"/>
    <s v="None"/>
    <s v="Online"/>
    <n v="6"/>
    <n v="12"/>
    <n v="54"/>
    <n v="0"/>
    <n v="1"/>
    <s v="Aisle"/>
  </r>
  <r>
    <s v="P3837"/>
    <s v="F883"/>
    <s v="JetBlue"/>
    <x v="2"/>
    <x v="5"/>
    <s v="05,07,2023  00:18:00"/>
    <n v="252"/>
    <s v="On-time"/>
    <n v="1423"/>
    <n v="393.79"/>
    <n v="393.79"/>
    <n v="42"/>
    <s v="Female"/>
    <s v="Medium"/>
    <x v="2"/>
    <x v="1"/>
    <n v="0"/>
    <s v="Silver"/>
    <s v="Airport Kiosk"/>
    <n v="9.3000000000000007"/>
    <n v="11"/>
    <n v="36"/>
    <n v="0"/>
    <n v="1"/>
    <s v="Window"/>
  </r>
  <r>
    <s v="P3838"/>
    <s v="F602"/>
    <s v="Delta"/>
    <x v="2"/>
    <x v="3"/>
    <s v="28,02,2024  02:11:49"/>
    <n v="176"/>
    <s v="On-time"/>
    <n v="975"/>
    <n v="248.71"/>
    <n v="248.71"/>
    <n v="72"/>
    <s v="Female"/>
    <s v="Medium"/>
    <x v="1"/>
    <x v="2"/>
    <n v="1"/>
    <s v="Silver"/>
    <s v="Desk"/>
    <n v="5.9"/>
    <n v="4"/>
    <n v="4"/>
    <n v="0"/>
    <n v="0"/>
    <s v="Aisle"/>
  </r>
  <r>
    <s v="P3839"/>
    <s v="F663"/>
    <s v="United"/>
    <x v="6"/>
    <x v="4"/>
    <s v="14,02,2024  10:19:46"/>
    <n v="171"/>
    <s v="On-time"/>
    <n v="1145"/>
    <n v="412.58"/>
    <n v="412.58"/>
    <n v="37"/>
    <s v="Female"/>
    <s v="Medium"/>
    <x v="1"/>
    <x v="1"/>
    <n v="3"/>
    <s v="Silver"/>
    <s v="Online"/>
    <n v="9.1999999999999993"/>
    <n v="5"/>
    <n v="106"/>
    <n v="0"/>
    <n v="0"/>
    <s v="Window"/>
  </r>
  <r>
    <s v="P3840"/>
    <s v="F1682"/>
    <s v="Southwest"/>
    <x v="6"/>
    <x v="4"/>
    <s v="18,02,2024  06:27:36"/>
    <n v="210"/>
    <s v="On-time"/>
    <n v="1337"/>
    <n v="352.08"/>
    <n v="352.08"/>
    <n v="65"/>
    <s v="Male"/>
    <s v="Medium"/>
    <x v="2"/>
    <x v="0"/>
    <n v="2"/>
    <s v="Silver"/>
    <s v="Online"/>
    <n v="8.8000000000000007"/>
    <n v="4"/>
    <n v="87"/>
    <n v="0"/>
    <n v="0"/>
    <s v="Window"/>
  </r>
  <r>
    <s v="P3841"/>
    <s v="F469"/>
    <s v="JetBlue"/>
    <x v="0"/>
    <x v="4"/>
    <s v="16,10,2023  00:22:53"/>
    <n v="176"/>
    <s v="On-time"/>
    <n v="1017"/>
    <n v="327.08999999999997"/>
    <n v="327.08999999999997"/>
    <n v="34"/>
    <s v="Male"/>
    <s v="Medium"/>
    <x v="3"/>
    <x v="1"/>
    <n v="2"/>
    <s v="None"/>
    <s v="Mobile App"/>
    <n v="7.7"/>
    <n v="4"/>
    <n v="114"/>
    <n v="0"/>
    <n v="0"/>
    <s v="Middle"/>
  </r>
  <r>
    <s v="P3842"/>
    <s v="F1754"/>
    <s v="United"/>
    <x v="6"/>
    <x v="5"/>
    <s v="01,03,2025  16:12:57"/>
    <n v="282"/>
    <s v="On-time"/>
    <n v="1496"/>
    <n v="265.47000000000003"/>
    <n v="265.47000000000003"/>
    <n v="46"/>
    <s v="Female"/>
    <s v="Medium"/>
    <x v="2"/>
    <x v="1"/>
    <n v="1"/>
    <s v="None"/>
    <s v="Desk"/>
    <n v="6.1"/>
    <n v="2"/>
    <n v="65"/>
    <n v="0"/>
    <n v="0"/>
    <s v="Window"/>
  </r>
  <r>
    <s v="P3843"/>
    <s v="F193"/>
    <s v="Delta"/>
    <x v="0"/>
    <x v="6"/>
    <s v="01,04,2025  16:00:49"/>
    <n v="232"/>
    <s v="On-time"/>
    <n v="1110"/>
    <n v="494.57"/>
    <n v="494.57"/>
    <n v="64"/>
    <s v="Male"/>
    <s v="Low"/>
    <x v="2"/>
    <x v="2"/>
    <n v="1"/>
    <s v="None"/>
    <s v="Mobile App"/>
    <n v="9.1"/>
    <n v="8"/>
    <n v="25"/>
    <n v="0"/>
    <n v="0"/>
    <s v="Window"/>
  </r>
  <r>
    <s v="P3844"/>
    <s v="F1007"/>
    <s v="United"/>
    <x v="5"/>
    <x v="4"/>
    <s v="19,08,2024  11:56:38"/>
    <n v="250"/>
    <s v="On-time"/>
    <n v="1390"/>
    <n v="323.39"/>
    <n v="323.39"/>
    <n v="20"/>
    <s v="Female"/>
    <s v="Low"/>
    <x v="0"/>
    <x v="3"/>
    <n v="1"/>
    <s v="None"/>
    <s v="Desk"/>
    <n v="7.6"/>
    <n v="29"/>
    <n v="111"/>
    <n v="1"/>
    <n v="0"/>
    <s v="Aisle"/>
  </r>
  <r>
    <s v="P3845"/>
    <s v="F982"/>
    <s v="Delta"/>
    <x v="7"/>
    <x v="4"/>
    <s v="06,10,2023  20:27:34"/>
    <n v="133"/>
    <s v="On-time"/>
    <n v="1722"/>
    <n v="300.63"/>
    <n v="300.63"/>
    <n v="69"/>
    <s v="Female"/>
    <s v="Low"/>
    <x v="0"/>
    <x v="1"/>
    <n v="0"/>
    <s v="Platinum"/>
    <s v="Desk"/>
    <n v="2.6"/>
    <n v="5"/>
    <n v="63"/>
    <n v="0"/>
    <n v="0"/>
    <s v="Aisle"/>
  </r>
  <r>
    <s v="P3846"/>
    <s v="F1656"/>
    <s v="Delta"/>
    <x v="6"/>
    <x v="5"/>
    <s v="04,04,2024  03:34:32"/>
    <n v="199"/>
    <s v="Delayed"/>
    <n v="1161"/>
    <n v="189.38"/>
    <n v="189.38"/>
    <n v="28"/>
    <s v="Male"/>
    <s v="High"/>
    <x v="1"/>
    <x v="1"/>
    <n v="1"/>
    <s v="Silver"/>
    <s v="Airport Kiosk"/>
    <n v="8.4"/>
    <n v="4"/>
    <n v="31"/>
    <n v="0"/>
    <n v="1"/>
    <s v="Middle"/>
  </r>
  <r>
    <s v="P3847"/>
    <s v="F1709"/>
    <s v="United"/>
    <x v="4"/>
    <x v="7"/>
    <s v="05,11,2024  23:14:23"/>
    <n v="205"/>
    <s v="On-time"/>
    <n v="528"/>
    <n v="474.26"/>
    <n v="474.26"/>
    <n v="60"/>
    <s v="Male"/>
    <s v="Medium"/>
    <x v="0"/>
    <x v="1"/>
    <n v="2"/>
    <s v="None"/>
    <s v="Airport Kiosk"/>
    <n v="6.9"/>
    <n v="11"/>
    <n v="39"/>
    <n v="0"/>
    <n v="0"/>
    <s v="Window"/>
  </r>
  <r>
    <s v="P3848"/>
    <s v="F961"/>
    <s v="American Airlines"/>
    <x v="4"/>
    <x v="3"/>
    <s v="03,11,2023  01:37:18"/>
    <n v="213"/>
    <s v="On-time"/>
    <n v="1592"/>
    <n v="189.16"/>
    <n v="189.16"/>
    <n v="76"/>
    <s v="Male"/>
    <s v="Medium"/>
    <x v="0"/>
    <x v="2"/>
    <n v="0"/>
    <s v="None"/>
    <s v="Online"/>
    <n v="7.2"/>
    <n v="7"/>
    <n v="66"/>
    <n v="0"/>
    <n v="0"/>
    <s v="Aisle"/>
  </r>
  <r>
    <s v="P3849"/>
    <s v="F204"/>
    <s v="Southwest"/>
    <x v="4"/>
    <x v="2"/>
    <s v="18,10,2023  06:09:54"/>
    <n v="230"/>
    <s v="On-time"/>
    <n v="759"/>
    <n v="300.25"/>
    <n v="300.25"/>
    <n v="18"/>
    <s v="Male"/>
    <s v="High"/>
    <x v="1"/>
    <x v="1"/>
    <n v="0"/>
    <s v="None"/>
    <s v="Online"/>
    <n v="5.5"/>
    <n v="23"/>
    <n v="110"/>
    <n v="0"/>
    <n v="0"/>
    <s v="Window"/>
  </r>
  <r>
    <s v="P3850"/>
    <s v="F124"/>
    <s v="United"/>
    <x v="4"/>
    <x v="2"/>
    <s v="19,02,2025  21:56:21"/>
    <n v="-52"/>
    <s v="On-time"/>
    <n v="1433"/>
    <n v="311.77"/>
    <n v="311.77"/>
    <n v="50"/>
    <s v="Female"/>
    <s v="Medium"/>
    <x v="3"/>
    <x v="1"/>
    <n v="0"/>
    <s v="Silver"/>
    <s v="Airport Kiosk"/>
    <n v="8.6"/>
    <n v="20"/>
    <n v="40"/>
    <n v="0"/>
    <n v="0"/>
    <s v="Aisle"/>
  </r>
  <r>
    <s v="P3851"/>
    <s v="F1656"/>
    <s v="JetBlue"/>
    <x v="6"/>
    <x v="2"/>
    <s v="31,01,2024  22:53:21"/>
    <n v="205"/>
    <s v="On-time"/>
    <n v="1708"/>
    <n v="145.61000000000001"/>
    <n v="145.61000000000001"/>
    <n v="65"/>
    <s v="Male"/>
    <s v="Low"/>
    <x v="2"/>
    <x v="1"/>
    <n v="1"/>
    <s v="Gold"/>
    <s v="Online"/>
    <n v="7.1"/>
    <n v="3"/>
    <n v="80"/>
    <n v="0"/>
    <n v="0"/>
    <s v="Aisle"/>
  </r>
  <r>
    <s v="P3852"/>
    <s v="F398"/>
    <s v="Southwest"/>
    <x v="6"/>
    <x v="1"/>
    <s v="29,01,2025  06:55:38"/>
    <n v="170"/>
    <s v="Delayed"/>
    <n v="1214"/>
    <n v="355.78"/>
    <n v="355.78"/>
    <n v="34"/>
    <s v="Male"/>
    <s v="Medium"/>
    <x v="3"/>
    <x v="2"/>
    <n v="1"/>
    <s v="Silver"/>
    <s v="Airport Kiosk"/>
    <n v="5.4"/>
    <n v="26"/>
    <n v="75"/>
    <n v="0"/>
    <n v="0"/>
    <s v="Aisle"/>
  </r>
  <r>
    <s v="P3853"/>
    <s v="F1433"/>
    <s v="United"/>
    <x v="7"/>
    <x v="6"/>
    <s v="16,03,2025  19:52:32"/>
    <n v="171"/>
    <s v="Delayed"/>
    <n v="1070"/>
    <n v="181.19"/>
    <n v="181.19"/>
    <n v="36"/>
    <s v="Female"/>
    <s v="Medium"/>
    <x v="0"/>
    <x v="2"/>
    <n v="2"/>
    <s v="None"/>
    <s v="Online"/>
    <n v="7.3"/>
    <n v="27"/>
    <n v="119"/>
    <n v="0"/>
    <n v="0"/>
    <s v="Aisle"/>
  </r>
  <r>
    <s v="P3854"/>
    <s v="F340"/>
    <s v="United"/>
    <x v="7"/>
    <x v="2"/>
    <s v="20,01,2024  07:40:48"/>
    <n v="185"/>
    <s v="On-time"/>
    <n v="1102"/>
    <n v="347.26"/>
    <n v="347.26"/>
    <n v="46"/>
    <s v="Male"/>
    <s v="Low"/>
    <x v="3"/>
    <x v="3"/>
    <n v="3"/>
    <s v="None"/>
    <s v="Desk"/>
    <n v="9.9"/>
    <n v="14"/>
    <n v="110"/>
    <n v="0"/>
    <n v="1"/>
    <s v="Middle"/>
  </r>
  <r>
    <s v="P3855"/>
    <s v="F1194"/>
    <s v="Southwest"/>
    <x v="4"/>
    <x v="3"/>
    <s v="24,01,2024  07:04:01"/>
    <n v="190"/>
    <s v="On-time"/>
    <n v="1705"/>
    <n v="247.48"/>
    <n v="247.48"/>
    <n v="72"/>
    <s v="Male"/>
    <s v="High"/>
    <x v="1"/>
    <x v="1"/>
    <n v="0"/>
    <s v="None"/>
    <s v="Airport Kiosk"/>
    <n v="9.9"/>
    <n v="7"/>
    <n v="109"/>
    <n v="0"/>
    <n v="0"/>
    <s v="Aisle"/>
  </r>
  <r>
    <s v="P3856"/>
    <s v="F1542"/>
    <s v="American Airlines"/>
    <x v="7"/>
    <x v="2"/>
    <s v="20,05,2024  14:56:45"/>
    <n v="262"/>
    <s v="On-time"/>
    <n v="1038"/>
    <n v="267.89999999999998"/>
    <n v="267.89999999999998"/>
    <n v="68"/>
    <s v="Female"/>
    <s v="Medium"/>
    <x v="1"/>
    <x v="2"/>
    <n v="3"/>
    <s v="None"/>
    <s v="Online"/>
    <n v="6.8"/>
    <n v="20"/>
    <n v="82"/>
    <n v="0"/>
    <n v="1"/>
    <s v="Aisle"/>
  </r>
  <r>
    <s v="P3857"/>
    <s v="F1179"/>
    <s v="JetBlue"/>
    <x v="4"/>
    <x v="5"/>
    <s v="31,03,2024  04:16:44"/>
    <n v="105"/>
    <s v="On-time"/>
    <n v="1002"/>
    <n v="275.38"/>
    <n v="275.38"/>
    <n v="59"/>
    <s v="Male"/>
    <s v="High"/>
    <x v="1"/>
    <x v="0"/>
    <n v="2"/>
    <s v="Silver"/>
    <s v="Desk"/>
    <n v="9.6"/>
    <n v="3"/>
    <n v="111"/>
    <n v="0"/>
    <n v="0"/>
    <s v="Middle"/>
  </r>
  <r>
    <s v="P3858"/>
    <s v="F1035"/>
    <s v="JetBlue"/>
    <x v="1"/>
    <x v="7"/>
    <s v="27,04,2024  10:39:53"/>
    <n v="262"/>
    <s v="On-time"/>
    <n v="1138"/>
    <n v="441.36"/>
    <n v="441.36"/>
    <n v="49"/>
    <s v="Male"/>
    <s v="Low"/>
    <x v="0"/>
    <x v="1"/>
    <n v="0"/>
    <s v="Silver"/>
    <s v="Desk"/>
    <n v="5.0999999999999996"/>
    <n v="36"/>
    <n v="29"/>
    <n v="0"/>
    <n v="0"/>
    <s v="Window"/>
  </r>
  <r>
    <s v="P3859"/>
    <s v="F53"/>
    <s v="United"/>
    <x v="7"/>
    <x v="6"/>
    <s v="02,08,2024  13:58:34"/>
    <n v="172"/>
    <s v="Delayed"/>
    <n v="1244"/>
    <n v="291.52999999999997"/>
    <n v="291.52999999999997"/>
    <n v="49"/>
    <s v="Female"/>
    <s v="Medium"/>
    <x v="1"/>
    <x v="1"/>
    <n v="1"/>
    <s v="None"/>
    <s v="Airport Kiosk"/>
    <n v="5.9"/>
    <n v="12"/>
    <n v="68"/>
    <n v="0"/>
    <n v="0"/>
    <s v="Window"/>
  </r>
  <r>
    <s v="P3860"/>
    <s v="F1182"/>
    <s v="United"/>
    <x v="4"/>
    <x v="3"/>
    <s v="16,09,2023  16:57:23"/>
    <n v="164"/>
    <s v="On-time"/>
    <n v="1108"/>
    <n v="334.7"/>
    <n v="334.7"/>
    <n v="75"/>
    <s v="Male"/>
    <s v="Medium"/>
    <x v="1"/>
    <x v="0"/>
    <n v="2"/>
    <s v="None"/>
    <s v="Online"/>
    <n v="6.4"/>
    <n v="2"/>
    <n v="111"/>
    <n v="0"/>
    <n v="0"/>
    <s v="Middle"/>
  </r>
  <r>
    <s v="P3861"/>
    <s v="F1724"/>
    <s v="United"/>
    <x v="4"/>
    <x v="6"/>
    <s v="02,01,2025  08:43:05"/>
    <n v="242"/>
    <s v="On-time"/>
    <n v="566"/>
    <n v="234.06"/>
    <n v="234.06"/>
    <n v="35"/>
    <s v="Female"/>
    <s v="High"/>
    <x v="3"/>
    <x v="0"/>
    <n v="1"/>
    <s v="Platinum"/>
    <s v="Mobile App"/>
    <n v="10"/>
    <n v="2"/>
    <n v="10"/>
    <n v="0"/>
    <n v="0"/>
    <s v="Window"/>
  </r>
  <r>
    <s v="P3862"/>
    <s v="F236"/>
    <s v="Southwest"/>
    <x v="6"/>
    <x v="2"/>
    <s v="05,09,2023  06:01:39"/>
    <n v="132"/>
    <s v="On-time"/>
    <n v="1119"/>
    <n v="361.28"/>
    <n v="361.28"/>
    <n v="51"/>
    <s v="Male"/>
    <s v="Medium"/>
    <x v="0"/>
    <x v="2"/>
    <n v="1"/>
    <s v="Silver"/>
    <s v="Desk"/>
    <n v="8.9"/>
    <n v="4"/>
    <n v="110"/>
    <n v="0"/>
    <n v="0"/>
    <s v="Window"/>
  </r>
  <r>
    <s v="P3863"/>
    <s v="F745"/>
    <s v="Southwest"/>
    <x v="7"/>
    <x v="4"/>
    <s v="04,03,2025  03:44:29"/>
    <n v="267"/>
    <s v="On-time"/>
    <n v="1320"/>
    <n v="289.62"/>
    <n v="289.62"/>
    <n v="25"/>
    <s v="Male"/>
    <s v="Medium"/>
    <x v="2"/>
    <x v="2"/>
    <n v="2"/>
    <s v="Silver"/>
    <s v="Desk"/>
    <n v="8.5"/>
    <n v="6"/>
    <n v="111"/>
    <n v="0"/>
    <n v="1"/>
    <s v="Middle"/>
  </r>
  <r>
    <s v="P3864"/>
    <s v="F1461"/>
    <s v="JetBlue"/>
    <x v="3"/>
    <x v="4"/>
    <s v="21,12,2023  08:27:58"/>
    <n v="150"/>
    <s v="On-time"/>
    <n v="1278"/>
    <n v="399.52"/>
    <n v="399.52"/>
    <n v="21"/>
    <s v="Male"/>
    <s v="Low"/>
    <x v="1"/>
    <x v="0"/>
    <n v="1"/>
    <s v="Silver"/>
    <s v="Desk"/>
    <n v="10"/>
    <n v="38"/>
    <n v="113"/>
    <n v="0"/>
    <n v="0"/>
    <s v="Aisle"/>
  </r>
  <r>
    <s v="P3865"/>
    <s v="F59"/>
    <s v="Southwest"/>
    <x v="3"/>
    <x v="5"/>
    <s v="20,10,2024  18:49:27"/>
    <n v="160"/>
    <s v="Delayed"/>
    <n v="1177"/>
    <n v="310.69"/>
    <n v="310.69"/>
    <n v="68"/>
    <s v="Female"/>
    <s v="Medium"/>
    <x v="0"/>
    <x v="1"/>
    <n v="0"/>
    <s v="None"/>
    <s v="Desk"/>
    <n v="7.8"/>
    <n v="2"/>
    <n v="3"/>
    <n v="0"/>
    <n v="0"/>
    <s v="Aisle"/>
  </r>
  <r>
    <s v="P3866"/>
    <s v="F1011"/>
    <s v="United"/>
    <x v="4"/>
    <x v="6"/>
    <s v="19,08,2024  21:24:46"/>
    <n v="247"/>
    <s v="On-time"/>
    <n v="1093"/>
    <n v="457.02"/>
    <n v="457.02"/>
    <n v="26"/>
    <s v="Female"/>
    <s v="Medium"/>
    <x v="2"/>
    <x v="1"/>
    <n v="1"/>
    <s v="None"/>
    <s v="Desk"/>
    <n v="6"/>
    <n v="33"/>
    <n v="49"/>
    <n v="0"/>
    <n v="0"/>
    <s v="Middle"/>
  </r>
  <r>
    <s v="P3867"/>
    <s v="F249"/>
    <s v="United"/>
    <x v="6"/>
    <x v="3"/>
    <s v="26,09,2024  20:38:28"/>
    <n v="106"/>
    <s v="Cancelled"/>
    <n v="141"/>
    <n v="440.71"/>
    <n v="440.71"/>
    <n v="39"/>
    <s v="Male"/>
    <s v="Medium"/>
    <x v="1"/>
    <x v="2"/>
    <n v="1"/>
    <s v="None"/>
    <s v="Desk"/>
    <n v="8.8000000000000007"/>
    <n v="5"/>
    <n v="45"/>
    <n v="0"/>
    <n v="0"/>
    <s v="Window"/>
  </r>
  <r>
    <s v="P3868"/>
    <s v="F1766"/>
    <s v="American Airlines"/>
    <x v="7"/>
    <x v="6"/>
    <s v="09,05,2023  13:15:04"/>
    <n v="249"/>
    <s v="On-time"/>
    <n v="1081"/>
    <n v="284.54000000000002"/>
    <n v="284.54000000000002"/>
    <n v="63"/>
    <s v="Male"/>
    <s v="Low"/>
    <x v="1"/>
    <x v="3"/>
    <n v="1"/>
    <s v="None"/>
    <s v="Online"/>
    <n v="4.5999999999999996"/>
    <n v="12"/>
    <n v="33"/>
    <n v="0"/>
    <n v="1"/>
    <s v="Middle"/>
  </r>
  <r>
    <s v="P3869"/>
    <s v="F1491"/>
    <s v="JetBlue"/>
    <x v="7"/>
    <x v="6"/>
    <s v="19,09,2023  19:32:51"/>
    <n v="165"/>
    <s v="On-time"/>
    <n v="755"/>
    <n v="338.9"/>
    <n v="338.9"/>
    <n v="22"/>
    <s v="Female"/>
    <s v="Medium"/>
    <x v="3"/>
    <x v="0"/>
    <n v="0"/>
    <s v="Platinum"/>
    <s v="Airport Kiosk"/>
    <n v="6.3"/>
    <n v="8"/>
    <n v="31"/>
    <n v="0"/>
    <n v="1"/>
    <s v="Aisle"/>
  </r>
  <r>
    <s v="P3870"/>
    <s v="F1287"/>
    <s v="Delta"/>
    <x v="6"/>
    <x v="0"/>
    <s v="04,04,2025  09:52:26"/>
    <n v="162"/>
    <s v="On-time"/>
    <n v="1484"/>
    <n v="261.08"/>
    <n v="261.08"/>
    <n v="76"/>
    <s v="Female"/>
    <s v="Medium"/>
    <x v="1"/>
    <x v="2"/>
    <n v="4"/>
    <s v="Gold"/>
    <s v="Airport Kiosk"/>
    <n v="7.2"/>
    <n v="8"/>
    <n v="48"/>
    <n v="0"/>
    <n v="0"/>
    <s v="Middle"/>
  </r>
  <r>
    <s v="P3871"/>
    <s v="F1660"/>
    <s v="United"/>
    <x v="4"/>
    <x v="3"/>
    <s v="05,12,2024  18:57:40"/>
    <n v="162"/>
    <s v="On-time"/>
    <n v="1502"/>
    <n v="307.39999999999998"/>
    <n v="307.39999999999998"/>
    <n v="63"/>
    <s v="Male"/>
    <s v="Medium"/>
    <x v="3"/>
    <x v="1"/>
    <n v="1"/>
    <s v="None"/>
    <s v="Mobile App"/>
    <n v="8"/>
    <n v="15"/>
    <n v="86"/>
    <n v="0"/>
    <n v="1"/>
    <s v="Window"/>
  </r>
  <r>
    <s v="P3872"/>
    <s v="F393"/>
    <s v="JetBlue"/>
    <x v="1"/>
    <x v="2"/>
    <s v="06,04,2024  06:51:00"/>
    <n v="108"/>
    <s v="Delayed"/>
    <n v="1493"/>
    <n v="349.06"/>
    <n v="349.06"/>
    <n v="32"/>
    <s v="Male"/>
    <s v="Medium"/>
    <x v="0"/>
    <x v="0"/>
    <n v="0"/>
    <s v="Platinum"/>
    <s v="Desk"/>
    <n v="4.8"/>
    <n v="4"/>
    <n v="33"/>
    <n v="0"/>
    <n v="1"/>
    <s v="Middle"/>
  </r>
  <r>
    <s v="P3873"/>
    <s v="F993"/>
    <s v="JetBlue"/>
    <x v="2"/>
    <x v="0"/>
    <s v="29,10,2023  01:43:52"/>
    <n v="178"/>
    <s v="On-time"/>
    <n v="513"/>
    <n v="217.13"/>
    <n v="217.13"/>
    <n v="51"/>
    <s v="Male"/>
    <s v="Medium"/>
    <x v="0"/>
    <x v="1"/>
    <n v="1"/>
    <s v="None"/>
    <s v="Airport Kiosk"/>
    <n v="3.6"/>
    <n v="13"/>
    <n v="18"/>
    <n v="0"/>
    <n v="0"/>
    <s v="Middle"/>
  </r>
  <r>
    <s v="P3874"/>
    <s v="F1025"/>
    <s v="JetBlue"/>
    <x v="5"/>
    <x v="7"/>
    <s v="16,11,2024  17:41:13"/>
    <n v="245"/>
    <s v="Delayed"/>
    <n v="1025"/>
    <n v="344.78"/>
    <n v="344.78"/>
    <n v="34"/>
    <s v="Male"/>
    <s v="Low"/>
    <x v="3"/>
    <x v="1"/>
    <n v="0"/>
    <s v="Platinum"/>
    <s v="Desk"/>
    <n v="5.4"/>
    <n v="5"/>
    <n v="40"/>
    <n v="0"/>
    <n v="1"/>
    <s v="Middle"/>
  </r>
  <r>
    <s v="P3875"/>
    <s v="F1272"/>
    <s v="JetBlue"/>
    <x v="6"/>
    <x v="0"/>
    <s v="04,02,2025  09:38:30"/>
    <n v="222"/>
    <s v="On-time"/>
    <n v="1134"/>
    <n v="254.95"/>
    <n v="254.95"/>
    <n v="56"/>
    <s v="Male"/>
    <s v="High"/>
    <x v="2"/>
    <x v="2"/>
    <n v="0"/>
    <s v="None"/>
    <s v="Desk"/>
    <n v="6.6"/>
    <n v="47"/>
    <n v="88"/>
    <n v="0"/>
    <n v="0"/>
    <s v="Window"/>
  </r>
  <r>
    <s v="P3876"/>
    <s v="F1458"/>
    <s v="United"/>
    <x v="2"/>
    <x v="3"/>
    <s v="21,09,2024  11:13:48"/>
    <n v="126"/>
    <s v="Delayed"/>
    <n v="1180"/>
    <n v="314.17"/>
    <n v="314.17"/>
    <n v="39"/>
    <s v="Female"/>
    <s v="Medium"/>
    <x v="0"/>
    <x v="1"/>
    <n v="0"/>
    <s v="None"/>
    <s v="Desk"/>
    <n v="5.8"/>
    <n v="11"/>
    <n v="3"/>
    <n v="0"/>
    <n v="0"/>
    <s v="Middle"/>
  </r>
  <r>
    <s v="P3877"/>
    <s v="F1980"/>
    <s v="American Airlines"/>
    <x v="7"/>
    <x v="0"/>
    <s v="17,06,2023  23:19:34"/>
    <n v="39"/>
    <s v="On-time"/>
    <n v="965"/>
    <n v="330.28"/>
    <n v="330.28"/>
    <n v="75"/>
    <s v="Male"/>
    <s v="Medium"/>
    <x v="2"/>
    <x v="3"/>
    <n v="0"/>
    <s v="None"/>
    <s v="Airport Kiosk"/>
    <n v="8.6999999999999993"/>
    <n v="1"/>
    <n v="77"/>
    <n v="0"/>
    <n v="0"/>
    <s v="Aisle"/>
  </r>
  <r>
    <s v="P3878"/>
    <s v="F400"/>
    <s v="JetBlue"/>
    <x v="4"/>
    <x v="6"/>
    <s v="18,07,2024  01:07:09"/>
    <n v="94"/>
    <s v="On-time"/>
    <n v="1265"/>
    <n v="325.64"/>
    <n v="325.64"/>
    <n v="58"/>
    <s v="Female"/>
    <s v="Medium"/>
    <x v="2"/>
    <x v="1"/>
    <n v="1"/>
    <s v="None"/>
    <s v="Desk"/>
    <n v="8"/>
    <n v="2"/>
    <n v="65"/>
    <n v="0"/>
    <n v="0"/>
    <s v="Middle"/>
  </r>
  <r>
    <s v="P3879"/>
    <s v="F1995"/>
    <s v="Delta"/>
    <x v="1"/>
    <x v="0"/>
    <s v="10,03,2025  08:16:33"/>
    <n v="240"/>
    <s v="On-time"/>
    <n v="1618"/>
    <n v="282.66000000000003"/>
    <n v="282.66000000000003"/>
    <n v="54"/>
    <s v="Female"/>
    <s v="Medium"/>
    <x v="3"/>
    <x v="1"/>
    <n v="1"/>
    <s v="None"/>
    <s v="Desk"/>
    <n v="7.8"/>
    <n v="4"/>
    <n v="106"/>
    <n v="0"/>
    <n v="0"/>
    <s v="Window"/>
  </r>
  <r>
    <s v="P3880"/>
    <s v="F269"/>
    <s v="Delta"/>
    <x v="1"/>
    <x v="7"/>
    <s v="15,12,2023  08:04:37"/>
    <n v="260"/>
    <s v="On-time"/>
    <n v="1422"/>
    <n v="241.67"/>
    <n v="241.67"/>
    <n v="59"/>
    <s v="Male"/>
    <s v="Medium"/>
    <x v="3"/>
    <x v="1"/>
    <n v="0"/>
    <s v="None"/>
    <s v="Airport Kiosk"/>
    <n v="10"/>
    <n v="6"/>
    <n v="106"/>
    <n v="0"/>
    <n v="0"/>
    <s v="Window"/>
  </r>
  <r>
    <s v="P3881"/>
    <s v="F1588"/>
    <s v="Delta"/>
    <x v="7"/>
    <x v="1"/>
    <s v="07,07,2023  10:51:44"/>
    <n v="141"/>
    <s v="On-time"/>
    <n v="1437"/>
    <n v="270.72000000000003"/>
    <n v="270.72000000000003"/>
    <n v="43"/>
    <s v="Male"/>
    <s v="Low"/>
    <x v="1"/>
    <x v="2"/>
    <n v="1"/>
    <s v="Silver"/>
    <s v="Online"/>
    <n v="4.9000000000000004"/>
    <n v="2"/>
    <n v="64"/>
    <n v="0"/>
    <n v="0"/>
    <s v="Aisle"/>
  </r>
  <r>
    <s v="P3882"/>
    <s v="F1838"/>
    <s v="United"/>
    <x v="7"/>
    <x v="2"/>
    <s v="06,01,2025  07:31:53"/>
    <n v="248"/>
    <s v="On-time"/>
    <n v="1412"/>
    <n v="435.8"/>
    <n v="435.8"/>
    <n v="53"/>
    <s v="Male"/>
    <s v="Medium"/>
    <x v="1"/>
    <x v="1"/>
    <n v="2"/>
    <s v="Gold"/>
    <s v="Desk"/>
    <n v="7.1"/>
    <n v="15"/>
    <n v="48"/>
    <n v="0"/>
    <n v="1"/>
    <s v="Middle"/>
  </r>
  <r>
    <s v="P3883"/>
    <s v="F312"/>
    <s v="American Airlines"/>
    <x v="0"/>
    <x v="1"/>
    <s v="17,05,2023  02:07:13"/>
    <n v="235"/>
    <s v="On-time"/>
    <n v="1063"/>
    <n v="320.61"/>
    <n v="320.61"/>
    <n v="41"/>
    <s v="Female"/>
    <s v="Low"/>
    <x v="3"/>
    <x v="3"/>
    <n v="2"/>
    <s v="Silver"/>
    <s v="Online"/>
    <n v="5.2"/>
    <n v="1"/>
    <n v="21"/>
    <n v="0"/>
    <n v="0"/>
    <s v="Aisle"/>
  </r>
  <r>
    <s v="P3884"/>
    <s v="F1287"/>
    <s v="Southwest"/>
    <x v="4"/>
    <x v="1"/>
    <s v="23,01,2024  00:23:53"/>
    <n v="104"/>
    <s v="On-time"/>
    <n v="1287"/>
    <n v="173"/>
    <n v="173"/>
    <n v="46"/>
    <s v="Female"/>
    <s v="Medium"/>
    <x v="1"/>
    <x v="3"/>
    <n v="2"/>
    <s v="Silver"/>
    <s v="Mobile App"/>
    <n v="6"/>
    <n v="6"/>
    <n v="19"/>
    <n v="0"/>
    <n v="0"/>
    <s v="Middle"/>
  </r>
  <r>
    <s v="P3885"/>
    <s v="F701"/>
    <s v="Southwest"/>
    <x v="3"/>
    <x v="7"/>
    <s v="13,05,2023  02:33:07"/>
    <n v="187"/>
    <s v="On-time"/>
    <n v="1507"/>
    <n v="181.24"/>
    <n v="181.24"/>
    <n v="34"/>
    <s v="Male"/>
    <s v="High"/>
    <x v="2"/>
    <x v="2"/>
    <n v="0"/>
    <s v="Platinum"/>
    <s v="Airport Kiosk"/>
    <n v="7.2"/>
    <n v="12"/>
    <n v="20"/>
    <n v="0"/>
    <n v="1"/>
    <s v="Middle"/>
  </r>
  <r>
    <s v="P3886"/>
    <s v="F200"/>
    <s v="JetBlue"/>
    <x v="5"/>
    <x v="6"/>
    <s v="28,12,2023  15:28:54"/>
    <n v="174"/>
    <s v="On-time"/>
    <n v="1751"/>
    <n v="162.08000000000001"/>
    <n v="162.08000000000001"/>
    <n v="35"/>
    <s v="Female"/>
    <s v="High"/>
    <x v="0"/>
    <x v="1"/>
    <n v="1"/>
    <s v="Silver"/>
    <s v="Airport Kiosk"/>
    <n v="8.3000000000000007"/>
    <n v="14"/>
    <n v="0"/>
    <n v="0"/>
    <n v="0"/>
    <s v="Aisle"/>
  </r>
  <r>
    <s v="P3887"/>
    <s v="F1606"/>
    <s v="JetBlue"/>
    <x v="4"/>
    <x v="5"/>
    <s v="03,09,2024  10:26:51"/>
    <n v="198"/>
    <s v="On-time"/>
    <n v="1434"/>
    <n v="400.81"/>
    <n v="400.81"/>
    <n v="60"/>
    <s v="Female"/>
    <s v="Low"/>
    <x v="1"/>
    <x v="0"/>
    <n v="2"/>
    <s v="Platinum"/>
    <s v="Desk"/>
    <n v="7.6"/>
    <n v="26"/>
    <n v="82"/>
    <n v="0"/>
    <n v="0"/>
    <s v="Middle"/>
  </r>
  <r>
    <s v="P3888"/>
    <s v="F1944"/>
    <s v="Southwest"/>
    <x v="2"/>
    <x v="0"/>
    <s v="16,05,2023  15:33:03"/>
    <n v="186"/>
    <s v="Delayed"/>
    <n v="1169"/>
    <n v="279.45"/>
    <n v="279.45"/>
    <n v="76"/>
    <s v="Male"/>
    <s v="Medium"/>
    <x v="3"/>
    <x v="1"/>
    <n v="1"/>
    <s v="None"/>
    <s v="Online"/>
    <n v="6.7"/>
    <n v="9"/>
    <n v="96"/>
    <n v="0"/>
    <n v="0"/>
    <s v="Middle"/>
  </r>
  <r>
    <s v="P3889"/>
    <s v="F1736"/>
    <s v="American Airlines"/>
    <x v="7"/>
    <x v="5"/>
    <s v="25,01,2024  11:40:18"/>
    <n v="142"/>
    <s v="On-time"/>
    <n v="1238"/>
    <n v="301.52999999999997"/>
    <n v="301.52999999999997"/>
    <n v="63"/>
    <s v="Male"/>
    <s v="High"/>
    <x v="0"/>
    <x v="0"/>
    <n v="2"/>
    <s v="None"/>
    <s v="Mobile App"/>
    <n v="4.8"/>
    <n v="12"/>
    <n v="69"/>
    <n v="0"/>
    <n v="0"/>
    <s v="Window"/>
  </r>
  <r>
    <s v="P3890"/>
    <s v="F26"/>
    <s v="Southwest"/>
    <x v="6"/>
    <x v="4"/>
    <s v="15,07,2023  17:40:05"/>
    <n v="197"/>
    <s v="On-time"/>
    <n v="967"/>
    <n v="179.69"/>
    <n v="179.69"/>
    <n v="33"/>
    <s v="Female"/>
    <s v="Medium"/>
    <x v="2"/>
    <x v="0"/>
    <n v="0"/>
    <s v="None"/>
    <s v="Online"/>
    <n v="6.4"/>
    <n v="1"/>
    <n v="57"/>
    <n v="0"/>
    <n v="1"/>
    <s v="Window"/>
  </r>
  <r>
    <s v="P3891"/>
    <s v="F25"/>
    <s v="JetBlue"/>
    <x v="0"/>
    <x v="2"/>
    <s v="23,04,2024  09:00:28"/>
    <n v="243"/>
    <s v="On-time"/>
    <n v="1147"/>
    <n v="312.32"/>
    <n v="312.32"/>
    <n v="21"/>
    <s v="Male"/>
    <s v="Low"/>
    <x v="0"/>
    <x v="2"/>
    <n v="1"/>
    <s v="None"/>
    <s v="Airport Kiosk"/>
    <n v="3.6"/>
    <n v="15"/>
    <n v="85"/>
    <n v="0"/>
    <n v="0"/>
    <s v="Middle"/>
  </r>
  <r>
    <s v="P3892"/>
    <s v="F1419"/>
    <s v="United"/>
    <x v="5"/>
    <x v="6"/>
    <s v="31,08,2024  06:26:37"/>
    <n v="147"/>
    <s v="Delayed"/>
    <n v="1103"/>
    <n v="455.12"/>
    <n v="455.12"/>
    <n v="29"/>
    <s v="Male"/>
    <s v="Medium"/>
    <x v="2"/>
    <x v="1"/>
    <n v="0"/>
    <s v="None"/>
    <s v="Online"/>
    <n v="5.0999999999999996"/>
    <n v="9"/>
    <n v="43"/>
    <n v="0"/>
    <n v="0"/>
    <s v="Middle"/>
  </r>
  <r>
    <s v="P3893"/>
    <s v="F653"/>
    <s v="JetBlue"/>
    <x v="5"/>
    <x v="5"/>
    <s v="15,07,2023  19:04:02"/>
    <n v="148"/>
    <s v="On-time"/>
    <n v="1548"/>
    <n v="479.37"/>
    <n v="479.37"/>
    <n v="21"/>
    <s v="Male"/>
    <s v="Low"/>
    <x v="2"/>
    <x v="1"/>
    <n v="0"/>
    <s v="Silver"/>
    <s v="Online"/>
    <n v="7"/>
    <n v="7"/>
    <n v="4"/>
    <n v="0"/>
    <n v="0"/>
    <s v="Window"/>
  </r>
  <r>
    <s v="P3894"/>
    <s v="F623"/>
    <s v="Southwest"/>
    <x v="5"/>
    <x v="0"/>
    <s v="12,03,2025  21:07:03"/>
    <n v="193"/>
    <s v="On-time"/>
    <n v="1382"/>
    <n v="220.02"/>
    <n v="220.02"/>
    <n v="56"/>
    <s v="Female"/>
    <s v="Low"/>
    <x v="1"/>
    <x v="2"/>
    <n v="1"/>
    <s v="Gold"/>
    <s v="Airport Kiosk"/>
    <n v="8.1"/>
    <n v="12"/>
    <n v="11"/>
    <n v="0"/>
    <n v="1"/>
    <s v="Window"/>
  </r>
  <r>
    <s v="P3895"/>
    <s v="F1849"/>
    <s v="United"/>
    <x v="5"/>
    <x v="7"/>
    <s v="03,01,2024  00:09:07"/>
    <n v="215"/>
    <s v="On-time"/>
    <n v="1175"/>
    <n v="358.25"/>
    <n v="358.25"/>
    <n v="61"/>
    <s v="Male"/>
    <s v="Low"/>
    <x v="1"/>
    <x v="0"/>
    <n v="1"/>
    <s v="None"/>
    <s v="Mobile App"/>
    <n v="5.9"/>
    <n v="4"/>
    <n v="92"/>
    <n v="0"/>
    <n v="0"/>
    <s v="Window"/>
  </r>
  <r>
    <s v="P3896"/>
    <s v="F505"/>
    <s v="JetBlue"/>
    <x v="4"/>
    <x v="0"/>
    <s v="21,07,2023  03:09:06"/>
    <n v="180"/>
    <s v="Cancelled"/>
    <n v="1513"/>
    <n v="399.01"/>
    <n v="399.01"/>
    <n v="61"/>
    <s v="Male"/>
    <s v="Medium"/>
    <x v="2"/>
    <x v="0"/>
    <n v="1"/>
    <s v="None"/>
    <s v="Desk"/>
    <n v="5"/>
    <n v="3"/>
    <n v="11"/>
    <n v="0"/>
    <n v="0"/>
    <s v="Aisle"/>
  </r>
  <r>
    <s v="P3897"/>
    <s v="F833"/>
    <s v="Southwest"/>
    <x v="3"/>
    <x v="7"/>
    <s v="28,04,2023  09:09:23"/>
    <n v="176"/>
    <s v="On-time"/>
    <n v="1682"/>
    <n v="361.06"/>
    <n v="361.06"/>
    <n v="63"/>
    <s v="Female"/>
    <s v="Low"/>
    <x v="0"/>
    <x v="3"/>
    <n v="0"/>
    <s v="None"/>
    <s v="Online"/>
    <n v="8.1"/>
    <n v="12"/>
    <n v="14"/>
    <n v="0"/>
    <n v="0"/>
    <s v="Aisle"/>
  </r>
  <r>
    <s v="P3898"/>
    <s v="F1099"/>
    <s v="American Airlines"/>
    <x v="7"/>
    <x v="1"/>
    <s v="28,10,2023  22:28:20"/>
    <n v="214"/>
    <s v="Delayed"/>
    <n v="1008"/>
    <n v="250.38"/>
    <n v="250.38"/>
    <n v="68"/>
    <s v="Female"/>
    <s v="High"/>
    <x v="2"/>
    <x v="1"/>
    <n v="0"/>
    <s v="Silver"/>
    <s v="Mobile App"/>
    <n v="8.4"/>
    <n v="9"/>
    <n v="107"/>
    <n v="0"/>
    <n v="0"/>
    <s v="Window"/>
  </r>
  <r>
    <s v="P3899"/>
    <s v="F301"/>
    <s v="JetBlue"/>
    <x v="2"/>
    <x v="7"/>
    <s v="14,11,2024  23:18:30"/>
    <n v="255"/>
    <s v="On-time"/>
    <n v="1839"/>
    <n v="528.38"/>
    <n v="528.38"/>
    <n v="39"/>
    <s v="Male"/>
    <s v="High"/>
    <x v="0"/>
    <x v="2"/>
    <n v="0"/>
    <s v="Silver"/>
    <s v="Online"/>
    <n v="5.9"/>
    <n v="4"/>
    <n v="117"/>
    <n v="0"/>
    <n v="0"/>
    <s v="Middle"/>
  </r>
  <r>
    <s v="P3900"/>
    <s v="F198"/>
    <s v="Delta"/>
    <x v="3"/>
    <x v="0"/>
    <s v="04,12,2024  04:25:27"/>
    <n v="172"/>
    <s v="On-time"/>
    <n v="1594"/>
    <n v="369.23"/>
    <n v="369.23"/>
    <n v="69"/>
    <s v="Male"/>
    <s v="Medium"/>
    <x v="3"/>
    <x v="1"/>
    <n v="1"/>
    <s v="None"/>
    <s v="Online"/>
    <n v="5"/>
    <n v="4"/>
    <n v="2"/>
    <n v="0"/>
    <n v="0"/>
    <s v="Window"/>
  </r>
  <r>
    <s v="P3901"/>
    <s v="F134"/>
    <s v="JetBlue"/>
    <x v="3"/>
    <x v="2"/>
    <s v="15,07,2023  19:48:50"/>
    <n v="214"/>
    <s v="Delayed"/>
    <n v="1425"/>
    <n v="279.16000000000003"/>
    <n v="279.16000000000003"/>
    <n v="21"/>
    <s v="Male"/>
    <s v="High"/>
    <x v="2"/>
    <x v="2"/>
    <n v="1"/>
    <s v="Gold"/>
    <s v="Airport Kiosk"/>
    <n v="7.6"/>
    <n v="3"/>
    <n v="22"/>
    <n v="0"/>
    <n v="1"/>
    <s v="Window"/>
  </r>
  <r>
    <s v="P3902"/>
    <s v="F887"/>
    <s v="Southwest"/>
    <x v="3"/>
    <x v="2"/>
    <s v="22,02,2025  23:10:23"/>
    <n v="223"/>
    <s v="On-time"/>
    <n v="973"/>
    <n v="300.69"/>
    <n v="300.69"/>
    <n v="20"/>
    <s v="Male"/>
    <s v="Medium"/>
    <x v="1"/>
    <x v="0"/>
    <n v="0"/>
    <s v="None"/>
    <s v="Mobile App"/>
    <n v="4.8"/>
    <n v="15"/>
    <n v="81"/>
    <n v="0"/>
    <n v="1"/>
    <s v="Middle"/>
  </r>
  <r>
    <s v="P3903"/>
    <s v="F40"/>
    <s v="American Airlines"/>
    <x v="3"/>
    <x v="1"/>
    <s v="07,04,2024  14:00:12"/>
    <n v="185"/>
    <s v="On-time"/>
    <n v="1002"/>
    <n v="444.12"/>
    <n v="444.12"/>
    <n v="51"/>
    <s v="Male"/>
    <s v="Medium"/>
    <x v="0"/>
    <x v="0"/>
    <n v="0"/>
    <s v="None"/>
    <s v="Airport Kiosk"/>
    <n v="6.9"/>
    <n v="5"/>
    <n v="6"/>
    <n v="0"/>
    <n v="0"/>
    <s v="Window"/>
  </r>
  <r>
    <s v="P3904"/>
    <s v="F1415"/>
    <s v="JetBlue"/>
    <x v="7"/>
    <x v="1"/>
    <s v="05,07,2023  00:21:10"/>
    <n v="209"/>
    <s v="On-time"/>
    <n v="1253"/>
    <n v="325.11"/>
    <n v="325.11"/>
    <n v="55"/>
    <s v="Male"/>
    <s v="Low"/>
    <x v="2"/>
    <x v="1"/>
    <n v="0"/>
    <s v="Silver"/>
    <s v="Desk"/>
    <n v="7.4"/>
    <n v="13"/>
    <n v="96"/>
    <n v="0"/>
    <n v="0"/>
    <s v="Window"/>
  </r>
  <r>
    <s v="P3905"/>
    <s v="F82"/>
    <s v="American Airlines"/>
    <x v="7"/>
    <x v="0"/>
    <s v="25,05,2024  23:50:21"/>
    <n v="226"/>
    <s v="On-time"/>
    <n v="1087"/>
    <n v="176.85"/>
    <n v="176.85"/>
    <n v="26"/>
    <s v="Female"/>
    <s v="Medium"/>
    <x v="2"/>
    <x v="2"/>
    <n v="2"/>
    <s v="None"/>
    <s v="Online"/>
    <n v="4.9000000000000004"/>
    <n v="4"/>
    <n v="93"/>
    <n v="0"/>
    <n v="0"/>
    <s v="Aisle"/>
  </r>
  <r>
    <s v="P3906"/>
    <s v="F1261"/>
    <s v="JetBlue"/>
    <x v="2"/>
    <x v="7"/>
    <s v="22,01,2024  19:44:19"/>
    <n v="207"/>
    <s v="On-time"/>
    <n v="883"/>
    <n v="584.41"/>
    <n v="584.41"/>
    <n v="77"/>
    <s v="Female"/>
    <s v="High"/>
    <x v="1"/>
    <x v="0"/>
    <n v="1"/>
    <s v="None"/>
    <s v="Airport Kiosk"/>
    <n v="4.7"/>
    <n v="12"/>
    <n v="89"/>
    <n v="0"/>
    <n v="0"/>
    <s v="Middle"/>
  </r>
  <r>
    <s v="P3907"/>
    <s v="F1148"/>
    <s v="Southwest"/>
    <x v="1"/>
    <x v="1"/>
    <s v="18,04,2025  09:10:46"/>
    <n v="268"/>
    <s v="On-time"/>
    <n v="985"/>
    <n v="404.04"/>
    <n v="404.04"/>
    <n v="53"/>
    <s v="Female"/>
    <s v="Medium"/>
    <x v="2"/>
    <x v="1"/>
    <n v="1"/>
    <s v="Gold"/>
    <s v="Mobile App"/>
    <n v="8.1"/>
    <n v="2"/>
    <n v="82"/>
    <n v="0"/>
    <n v="1"/>
    <s v="Aisle"/>
  </r>
  <r>
    <s v="P3908"/>
    <s v="F1979"/>
    <s v="American Airlines"/>
    <x v="7"/>
    <x v="7"/>
    <s v="02,07,2023  18:31:33"/>
    <n v="275"/>
    <s v="On-time"/>
    <n v="1573"/>
    <n v="341.73"/>
    <n v="341.73"/>
    <n v="73"/>
    <s v="Male"/>
    <s v="High"/>
    <x v="1"/>
    <x v="2"/>
    <n v="0"/>
    <s v="None"/>
    <s v="Desk"/>
    <n v="5.9"/>
    <n v="9"/>
    <n v="119"/>
    <n v="0"/>
    <n v="0"/>
    <s v="Window"/>
  </r>
  <r>
    <s v="P3909"/>
    <s v="F519"/>
    <s v="United"/>
    <x v="1"/>
    <x v="7"/>
    <s v="14,05,2024  02:08:55"/>
    <n v="153"/>
    <s v="On-time"/>
    <n v="1648"/>
    <n v="228.1"/>
    <n v="228.1"/>
    <n v="24"/>
    <s v="Male"/>
    <s v="Medium"/>
    <x v="3"/>
    <x v="2"/>
    <n v="3"/>
    <s v="Gold"/>
    <s v="Online"/>
    <n v="6.8"/>
    <n v="10"/>
    <n v="38"/>
    <n v="0"/>
    <n v="0"/>
    <s v="Aisle"/>
  </r>
  <r>
    <s v="P3910"/>
    <s v="F919"/>
    <s v="JetBlue"/>
    <x v="7"/>
    <x v="1"/>
    <s v="20,08,2024  20:58:33"/>
    <n v="246"/>
    <s v="On-time"/>
    <n v="1122"/>
    <n v="60.61"/>
    <n v="60.61"/>
    <n v="28"/>
    <s v="Male"/>
    <s v="Medium"/>
    <x v="1"/>
    <x v="2"/>
    <n v="1"/>
    <s v="Silver"/>
    <s v="Online"/>
    <n v="8.6"/>
    <n v="23"/>
    <n v="77"/>
    <n v="0"/>
    <n v="0"/>
    <s v="Aisle"/>
  </r>
  <r>
    <s v="P3911"/>
    <s v="F105"/>
    <s v="American Airlines"/>
    <x v="0"/>
    <x v="1"/>
    <s v="24,10,2024  06:35:31"/>
    <n v="210"/>
    <s v="On-time"/>
    <n v="1431"/>
    <n v="285.82"/>
    <n v="285.82"/>
    <n v="44"/>
    <s v="Female"/>
    <s v="Medium"/>
    <x v="3"/>
    <x v="1"/>
    <n v="1"/>
    <s v="Silver"/>
    <s v="Mobile App"/>
    <n v="8.6"/>
    <n v="1"/>
    <n v="72"/>
    <n v="0"/>
    <n v="0"/>
    <s v="Aisle"/>
  </r>
  <r>
    <s v="P3912"/>
    <s v="F1398"/>
    <s v="Southwest"/>
    <x v="0"/>
    <x v="7"/>
    <s v="22,09,2023  13:40:50"/>
    <n v="199"/>
    <s v="On-time"/>
    <n v="788"/>
    <n v="356.88"/>
    <n v="356.88"/>
    <n v="20"/>
    <s v="Male"/>
    <s v="High"/>
    <x v="1"/>
    <x v="1"/>
    <n v="0"/>
    <s v="Silver"/>
    <s v="Airport Kiosk"/>
    <n v="7.2"/>
    <n v="1"/>
    <n v="20"/>
    <n v="0"/>
    <n v="0"/>
    <s v="Aisle"/>
  </r>
  <r>
    <s v="P3913"/>
    <s v="F915"/>
    <s v="JetBlue"/>
    <x v="4"/>
    <x v="5"/>
    <s v="12,10,2023  17:44:39"/>
    <n v="287"/>
    <s v="On-time"/>
    <n v="1214"/>
    <n v="337.93"/>
    <n v="337.93"/>
    <n v="51"/>
    <s v="Male"/>
    <s v="Low"/>
    <x v="3"/>
    <x v="1"/>
    <n v="0"/>
    <s v="None"/>
    <s v="Airport Kiosk"/>
    <n v="6.6"/>
    <n v="8"/>
    <n v="65"/>
    <n v="0"/>
    <n v="0"/>
    <s v="Middle"/>
  </r>
  <r>
    <s v="P3914"/>
    <s v="F950"/>
    <s v="Southwest"/>
    <x v="4"/>
    <x v="6"/>
    <s v="04,09,2024  16:40:10"/>
    <n v="242"/>
    <s v="On-time"/>
    <n v="1367"/>
    <n v="393.41"/>
    <n v="393.41"/>
    <n v="76"/>
    <s v="Male"/>
    <s v="Medium"/>
    <x v="2"/>
    <x v="1"/>
    <n v="1"/>
    <s v="Gold"/>
    <s v="Online"/>
    <n v="8"/>
    <n v="16"/>
    <n v="55"/>
    <n v="0"/>
    <n v="0"/>
    <s v="Window"/>
  </r>
  <r>
    <s v="P3915"/>
    <s v="F1616"/>
    <s v="American Airlines"/>
    <x v="2"/>
    <x v="7"/>
    <s v="19,12,2024  05:39:36"/>
    <n v="169"/>
    <s v="Cancelled"/>
    <n v="1690"/>
    <n v="420.04"/>
    <n v="420.04"/>
    <n v="59"/>
    <s v="Male"/>
    <s v="Low"/>
    <x v="1"/>
    <x v="3"/>
    <n v="1"/>
    <s v="Platinum"/>
    <s v="Online"/>
    <n v="6.7"/>
    <n v="12"/>
    <n v="10"/>
    <n v="0"/>
    <n v="0"/>
    <s v="Window"/>
  </r>
  <r>
    <s v="P3916"/>
    <s v="F1597"/>
    <s v="JetBlue"/>
    <x v="1"/>
    <x v="2"/>
    <s v="05,08,2024  20:15:43"/>
    <n v="150"/>
    <s v="Cancelled"/>
    <n v="1078"/>
    <n v="272.29000000000002"/>
    <n v="272.29000000000002"/>
    <n v="76"/>
    <s v="Female"/>
    <s v="Low"/>
    <x v="2"/>
    <x v="1"/>
    <n v="1"/>
    <s v="Silver"/>
    <s v="Online"/>
    <n v="9.6999999999999993"/>
    <n v="3"/>
    <n v="13"/>
    <n v="0"/>
    <n v="0"/>
    <s v="Aisle"/>
  </r>
  <r>
    <s v="P3917"/>
    <s v="F321"/>
    <s v="United"/>
    <x v="6"/>
    <x v="4"/>
    <s v="14,05,2024  14:22:53"/>
    <n v="169"/>
    <s v="On-time"/>
    <n v="1548"/>
    <n v="403.58"/>
    <n v="403.58"/>
    <n v="58"/>
    <s v="Female"/>
    <s v="Medium"/>
    <x v="2"/>
    <x v="1"/>
    <n v="1"/>
    <s v="None"/>
    <s v="Airport Kiosk"/>
    <n v="6"/>
    <n v="11"/>
    <n v="72"/>
    <n v="0"/>
    <n v="0"/>
    <s v="Aisle"/>
  </r>
  <r>
    <s v="P3918"/>
    <s v="F588"/>
    <s v="JetBlue"/>
    <x v="2"/>
    <x v="4"/>
    <s v="21,06,2024  17:01:12"/>
    <n v="220"/>
    <s v="Delayed"/>
    <n v="1622"/>
    <n v="311.52"/>
    <n v="311.52"/>
    <n v="19"/>
    <s v="Female"/>
    <s v="Low"/>
    <x v="1"/>
    <x v="0"/>
    <n v="0"/>
    <s v="None"/>
    <s v="Online"/>
    <n v="4.4000000000000004"/>
    <n v="5"/>
    <n v="14"/>
    <n v="0"/>
    <n v="1"/>
    <s v="Aisle"/>
  </r>
  <r>
    <s v="P3919"/>
    <s v="F1794"/>
    <s v="American Airlines"/>
    <x v="3"/>
    <x v="0"/>
    <s v="22,10,2023  07:53:29"/>
    <n v="148"/>
    <s v="Cancelled"/>
    <n v="971"/>
    <n v="296.02"/>
    <n v="296.02"/>
    <n v="72"/>
    <s v="Male"/>
    <s v="Medium"/>
    <x v="2"/>
    <x v="2"/>
    <n v="0"/>
    <s v="None"/>
    <s v="Desk"/>
    <n v="7.1"/>
    <n v="11"/>
    <n v="5"/>
    <n v="0"/>
    <n v="0"/>
    <s v="Window"/>
  </r>
  <r>
    <s v="P3920"/>
    <s v="F1180"/>
    <s v="JetBlue"/>
    <x v="7"/>
    <x v="3"/>
    <s v="08,06,2023  05:33:11"/>
    <n v="219"/>
    <s v="On-time"/>
    <n v="1253"/>
    <n v="323.83999999999997"/>
    <n v="323.83999999999997"/>
    <n v="44"/>
    <s v="Male"/>
    <s v="Medium"/>
    <x v="1"/>
    <x v="1"/>
    <n v="1"/>
    <s v="None"/>
    <s v="Mobile App"/>
    <n v="3.7"/>
    <n v="2"/>
    <n v="65"/>
    <n v="0"/>
    <n v="0"/>
    <s v="Middle"/>
  </r>
  <r>
    <s v="P3921"/>
    <s v="F427"/>
    <s v="Southwest"/>
    <x v="4"/>
    <x v="7"/>
    <s v="28,07,2024  19:33:46"/>
    <n v="123"/>
    <s v="On-time"/>
    <n v="1312"/>
    <n v="376.4"/>
    <n v="376.4"/>
    <n v="74"/>
    <s v="Male"/>
    <s v="Medium"/>
    <x v="0"/>
    <x v="1"/>
    <n v="2"/>
    <s v="None"/>
    <s v="Mobile App"/>
    <n v="6.5"/>
    <n v="6"/>
    <n v="25"/>
    <n v="0"/>
    <n v="0"/>
    <s v="Middle"/>
  </r>
  <r>
    <s v="P3922"/>
    <s v="F1321"/>
    <s v="Southwest"/>
    <x v="7"/>
    <x v="0"/>
    <s v="13,02,2025  20:23:46"/>
    <n v="210"/>
    <s v="On-time"/>
    <n v="1302"/>
    <n v="358.92"/>
    <n v="358.92"/>
    <n v="24"/>
    <s v="Female"/>
    <s v="Low"/>
    <x v="3"/>
    <x v="1"/>
    <n v="0"/>
    <s v="None"/>
    <s v="Mobile App"/>
    <n v="7.4"/>
    <n v="12"/>
    <n v="106"/>
    <n v="0"/>
    <n v="1"/>
    <s v="Middle"/>
  </r>
  <r>
    <s v="P3923"/>
    <s v="F1714"/>
    <s v="American Airlines"/>
    <x v="7"/>
    <x v="0"/>
    <s v="18,11,2024  14:47:48"/>
    <n v="157"/>
    <s v="On-time"/>
    <n v="1223"/>
    <n v="308.64"/>
    <n v="308.64"/>
    <n v="60"/>
    <s v="Female"/>
    <s v="Low"/>
    <x v="2"/>
    <x v="2"/>
    <n v="1"/>
    <s v="Gold"/>
    <s v="Airport Kiosk"/>
    <n v="7.5"/>
    <n v="13"/>
    <n v="85"/>
    <n v="0"/>
    <n v="1"/>
    <s v="Aisle"/>
  </r>
  <r>
    <s v="P3924"/>
    <s v="F993"/>
    <s v="United"/>
    <x v="3"/>
    <x v="3"/>
    <s v="21,01,2024  02:21:20"/>
    <n v="40"/>
    <s v="On-time"/>
    <n v="1330"/>
    <n v="275.72000000000003"/>
    <n v="275.72000000000003"/>
    <n v="70"/>
    <s v="Male"/>
    <s v="Medium"/>
    <x v="3"/>
    <x v="1"/>
    <n v="1"/>
    <s v="None"/>
    <s v="Desk"/>
    <n v="5.5"/>
    <n v="2"/>
    <n v="92"/>
    <n v="0"/>
    <n v="0"/>
    <s v="Aisle"/>
  </r>
  <r>
    <s v="P3925"/>
    <s v="F1589"/>
    <s v="Delta"/>
    <x v="2"/>
    <x v="7"/>
    <s v="02,10,2024  20:27:56"/>
    <n v="233"/>
    <s v="On-time"/>
    <n v="831"/>
    <n v="577.12"/>
    <n v="577.12"/>
    <n v="55"/>
    <s v="Male"/>
    <s v="Medium"/>
    <x v="2"/>
    <x v="1"/>
    <n v="1"/>
    <s v="Gold"/>
    <s v="Desk"/>
    <n v="6.7"/>
    <n v="6"/>
    <n v="56"/>
    <n v="0"/>
    <n v="0"/>
    <s v="Aisle"/>
  </r>
  <r>
    <s v="P3926"/>
    <s v="F1022"/>
    <s v="Southwest"/>
    <x v="5"/>
    <x v="7"/>
    <s v="02,02,2024  12:33:30"/>
    <n v="264"/>
    <s v="On-time"/>
    <n v="1153"/>
    <n v="389.35"/>
    <n v="389.35"/>
    <n v="33"/>
    <s v="Female"/>
    <s v="Low"/>
    <x v="3"/>
    <x v="0"/>
    <n v="2"/>
    <s v="None"/>
    <s v="Mobile App"/>
    <n v="5.3"/>
    <n v="1"/>
    <n v="79"/>
    <n v="0"/>
    <n v="0"/>
    <s v="Middle"/>
  </r>
  <r>
    <s v="P3927"/>
    <s v="F994"/>
    <s v="United"/>
    <x v="3"/>
    <x v="1"/>
    <s v="02,05,2024  00:12:11"/>
    <n v="120"/>
    <s v="On-time"/>
    <n v="882"/>
    <n v="473.46"/>
    <n v="473.46"/>
    <n v="63"/>
    <s v="Female"/>
    <s v="High"/>
    <x v="0"/>
    <x v="1"/>
    <n v="4"/>
    <s v="Silver"/>
    <s v="Airport Kiosk"/>
    <n v="6.7"/>
    <n v="3"/>
    <n v="92"/>
    <n v="0"/>
    <n v="0"/>
    <s v="Middle"/>
  </r>
  <r>
    <s v="P3928"/>
    <s v="F510"/>
    <s v="JetBlue"/>
    <x v="6"/>
    <x v="7"/>
    <s v="24,05,2023  19:33:44"/>
    <n v="143"/>
    <s v="On-time"/>
    <n v="1510"/>
    <n v="283.75"/>
    <n v="283.75"/>
    <n v="36"/>
    <s v="Male"/>
    <s v="Medium"/>
    <x v="1"/>
    <x v="1"/>
    <n v="0"/>
    <s v="None"/>
    <s v="Mobile App"/>
    <n v="6.4"/>
    <n v="9"/>
    <n v="54"/>
    <n v="0"/>
    <n v="0"/>
    <s v="Middle"/>
  </r>
  <r>
    <s v="P3929"/>
    <s v="F1775"/>
    <s v="Southwest"/>
    <x v="3"/>
    <x v="7"/>
    <s v="12,04,2025  06:38:52"/>
    <n v="177"/>
    <s v="On-time"/>
    <n v="1171"/>
    <n v="71.599999999999994"/>
    <n v="71.599999999999994"/>
    <n v="18"/>
    <s v="Female"/>
    <s v="Medium"/>
    <x v="2"/>
    <x v="0"/>
    <n v="1"/>
    <s v="None"/>
    <s v="Airport Kiosk"/>
    <n v="7.2"/>
    <n v="17"/>
    <n v="21"/>
    <n v="0"/>
    <n v="0"/>
    <s v="Window"/>
  </r>
  <r>
    <s v="P3930"/>
    <s v="F1498"/>
    <s v="United"/>
    <x v="5"/>
    <x v="2"/>
    <s v="17,07,2024  11:10:04"/>
    <n v="244"/>
    <s v="On-time"/>
    <n v="1310"/>
    <n v="135.47"/>
    <n v="135.47"/>
    <n v="55"/>
    <s v="Female"/>
    <s v="Low"/>
    <x v="1"/>
    <x v="1"/>
    <n v="0"/>
    <s v="None"/>
    <s v="Airport Kiosk"/>
    <n v="6.5"/>
    <n v="2"/>
    <n v="34"/>
    <n v="0"/>
    <n v="0"/>
    <s v="Middle"/>
  </r>
  <r>
    <s v="P3931"/>
    <s v="F1739"/>
    <s v="JetBlue"/>
    <x v="5"/>
    <x v="3"/>
    <s v="08,06,2023  07:13:38"/>
    <n v="235"/>
    <s v="On-time"/>
    <n v="1027"/>
    <n v="341.02"/>
    <n v="341.02"/>
    <n v="60"/>
    <s v="Male"/>
    <s v="Low"/>
    <x v="3"/>
    <x v="1"/>
    <n v="1"/>
    <s v="None"/>
    <s v="Airport Kiosk"/>
    <n v="6.1"/>
    <n v="0"/>
    <n v="13"/>
    <n v="0"/>
    <n v="0"/>
    <s v="Aisle"/>
  </r>
  <r>
    <s v="P3932"/>
    <s v="F859"/>
    <s v="JetBlue"/>
    <x v="1"/>
    <x v="4"/>
    <s v="15,01,2024  14:06:17"/>
    <n v="168"/>
    <s v="On-time"/>
    <n v="1427"/>
    <n v="383.23"/>
    <n v="383.23"/>
    <n v="59"/>
    <s v="Male"/>
    <s v="Medium"/>
    <x v="1"/>
    <x v="2"/>
    <n v="1"/>
    <s v="Silver"/>
    <s v="Online"/>
    <n v="7.4"/>
    <n v="12"/>
    <n v="23"/>
    <n v="0"/>
    <n v="0"/>
    <s v="Aisle"/>
  </r>
  <r>
    <s v="P3933"/>
    <s v="F50"/>
    <s v="Delta"/>
    <x v="4"/>
    <x v="1"/>
    <s v="29,12,2023  00:02:31"/>
    <n v="219"/>
    <s v="On-time"/>
    <n v="1622"/>
    <n v="346.1"/>
    <n v="346.1"/>
    <n v="19"/>
    <s v="Female"/>
    <s v="Medium"/>
    <x v="2"/>
    <x v="0"/>
    <n v="1"/>
    <s v="None"/>
    <s v="Desk"/>
    <n v="6.4"/>
    <n v="2"/>
    <n v="94"/>
    <n v="0"/>
    <n v="0"/>
    <s v="Window"/>
  </r>
  <r>
    <s v="P3934"/>
    <s v="F449"/>
    <s v="JetBlue"/>
    <x v="3"/>
    <x v="3"/>
    <s v="13,06,2024  13:40:54"/>
    <n v="141"/>
    <s v="On-time"/>
    <n v="1779"/>
    <n v="301.52999999999997"/>
    <n v="301.52999999999997"/>
    <n v="23"/>
    <s v="Male"/>
    <s v="High"/>
    <x v="1"/>
    <x v="1"/>
    <n v="1"/>
    <s v="Platinum"/>
    <s v="Mobile App"/>
    <n v="6.9"/>
    <n v="6"/>
    <n v="77"/>
    <n v="0"/>
    <n v="0"/>
    <s v="Aisle"/>
  </r>
  <r>
    <s v="P3935"/>
    <s v="F847"/>
    <s v="Delta"/>
    <x v="3"/>
    <x v="6"/>
    <s v="07,04,2024  09:26:21"/>
    <n v="146"/>
    <s v="On-time"/>
    <n v="1206"/>
    <n v="197.68"/>
    <n v="197.68"/>
    <n v="54"/>
    <s v="Female"/>
    <s v="High"/>
    <x v="2"/>
    <x v="1"/>
    <n v="1"/>
    <s v="Silver"/>
    <s v="Desk"/>
    <n v="9.1"/>
    <n v="7"/>
    <n v="64"/>
    <n v="0"/>
    <n v="0"/>
    <s v="Aisle"/>
  </r>
  <r>
    <s v="P3936"/>
    <s v="F811"/>
    <s v="United"/>
    <x v="6"/>
    <x v="1"/>
    <s v="31,10,2024  22:35:00"/>
    <n v="251"/>
    <s v="On-time"/>
    <n v="1339"/>
    <n v="303.08"/>
    <n v="303.08"/>
    <n v="70"/>
    <s v="Female"/>
    <s v="Medium"/>
    <x v="0"/>
    <x v="0"/>
    <n v="0"/>
    <s v="Platinum"/>
    <s v="Airport Kiosk"/>
    <n v="5.3"/>
    <n v="1"/>
    <n v="60"/>
    <n v="0"/>
    <n v="0"/>
    <s v="Window"/>
  </r>
  <r>
    <s v="P3937"/>
    <s v="F1189"/>
    <s v="American Airlines"/>
    <x v="2"/>
    <x v="2"/>
    <s v="30,10,2023  21:33:18"/>
    <n v="207"/>
    <s v="Delayed"/>
    <n v="1442"/>
    <n v="338.51"/>
    <n v="338.51"/>
    <n v="46"/>
    <s v="Female"/>
    <s v="Medium"/>
    <x v="3"/>
    <x v="1"/>
    <n v="3"/>
    <s v="Silver"/>
    <s v="Airport Kiosk"/>
    <n v="8.3000000000000007"/>
    <n v="1"/>
    <n v="55"/>
    <n v="0"/>
    <n v="0"/>
    <s v="Middle"/>
  </r>
  <r>
    <s v="P3938"/>
    <s v="F357"/>
    <s v="Southwest"/>
    <x v="1"/>
    <x v="0"/>
    <s v="11,07,2023  21:56:53"/>
    <n v="118"/>
    <s v="On-time"/>
    <n v="1354"/>
    <n v="371.04"/>
    <n v="371.04"/>
    <n v="60"/>
    <s v="Male"/>
    <s v="Medium"/>
    <x v="2"/>
    <x v="1"/>
    <n v="0"/>
    <s v="Silver"/>
    <s v="Mobile App"/>
    <n v="8.6999999999999993"/>
    <n v="15"/>
    <n v="97"/>
    <n v="0"/>
    <n v="0"/>
    <s v="Aisle"/>
  </r>
  <r>
    <s v="P3939"/>
    <s v="F1615"/>
    <s v="Delta"/>
    <x v="0"/>
    <x v="4"/>
    <s v="31,10,2023  17:51:48"/>
    <n v="185"/>
    <s v="On-time"/>
    <n v="1093"/>
    <n v="348.3"/>
    <n v="348.3"/>
    <n v="78"/>
    <s v="Male"/>
    <s v="Medium"/>
    <x v="0"/>
    <x v="0"/>
    <n v="3"/>
    <s v="Silver"/>
    <s v="Mobile App"/>
    <n v="9.4"/>
    <n v="12"/>
    <n v="10"/>
    <n v="0"/>
    <n v="0"/>
    <s v="Aisle"/>
  </r>
  <r>
    <s v="P3940"/>
    <s v="F1893"/>
    <s v="American Airlines"/>
    <x v="5"/>
    <x v="2"/>
    <s v="19,07,2023  15:50:17"/>
    <n v="283"/>
    <s v="On-time"/>
    <n v="1586"/>
    <n v="280.89999999999998"/>
    <n v="280.89999999999998"/>
    <n v="60"/>
    <s v="Female"/>
    <s v="Low"/>
    <x v="0"/>
    <x v="1"/>
    <n v="0"/>
    <s v="Silver"/>
    <s v="Online"/>
    <n v="7.8"/>
    <n v="32"/>
    <n v="117"/>
    <n v="0"/>
    <n v="1"/>
    <s v="Middle"/>
  </r>
  <r>
    <s v="P3941"/>
    <s v="F1850"/>
    <s v="Southwest"/>
    <x v="5"/>
    <x v="2"/>
    <s v="16,07,2023  07:19:45"/>
    <n v="89"/>
    <s v="On-time"/>
    <n v="883"/>
    <n v="225.58"/>
    <n v="225.58"/>
    <n v="42"/>
    <s v="Female"/>
    <s v="Medium"/>
    <x v="3"/>
    <x v="0"/>
    <n v="0"/>
    <s v="Silver"/>
    <s v="Desk"/>
    <n v="5.6"/>
    <n v="5"/>
    <n v="96"/>
    <n v="0"/>
    <n v="0"/>
    <s v="Aisle"/>
  </r>
  <r>
    <s v="P3942"/>
    <s v="F934"/>
    <s v="United"/>
    <x v="2"/>
    <x v="7"/>
    <s v="20,04,2024  06:40:50"/>
    <n v="270"/>
    <s v="On-time"/>
    <n v="1788"/>
    <n v="329.64"/>
    <n v="329.64"/>
    <n v="24"/>
    <s v="Male"/>
    <s v="Low"/>
    <x v="2"/>
    <x v="2"/>
    <n v="0"/>
    <s v="None"/>
    <s v="Airport Kiosk"/>
    <n v="5.9"/>
    <n v="1"/>
    <n v="119"/>
    <n v="0"/>
    <n v="0"/>
    <s v="Middle"/>
  </r>
  <r>
    <s v="P3943"/>
    <s v="F826"/>
    <s v="Delta"/>
    <x v="1"/>
    <x v="4"/>
    <s v="09,05,2024  22:12:07"/>
    <n v="101"/>
    <s v="On-time"/>
    <n v="1168"/>
    <n v="300.54000000000002"/>
    <n v="300.54000000000002"/>
    <n v="51"/>
    <s v="Male"/>
    <s v="Medium"/>
    <x v="0"/>
    <x v="2"/>
    <n v="3"/>
    <s v="None"/>
    <s v="Online"/>
    <n v="8.6999999999999993"/>
    <n v="9"/>
    <n v="119"/>
    <n v="0"/>
    <n v="0"/>
    <s v="Window"/>
  </r>
  <r>
    <s v="P3944"/>
    <s v="F1776"/>
    <s v="United"/>
    <x v="0"/>
    <x v="3"/>
    <s v="28,07,2023  05:42:45"/>
    <n v="127"/>
    <s v="On-time"/>
    <n v="859"/>
    <n v="263.2"/>
    <n v="263.2"/>
    <n v="26"/>
    <s v="Female"/>
    <s v="Medium"/>
    <x v="1"/>
    <x v="2"/>
    <n v="0"/>
    <s v="None"/>
    <s v="Online"/>
    <n v="3.9"/>
    <n v="33"/>
    <n v="106"/>
    <n v="0"/>
    <n v="0"/>
    <s v="Window"/>
  </r>
  <r>
    <s v="P3945"/>
    <s v="F330"/>
    <s v="Southwest"/>
    <x v="7"/>
    <x v="3"/>
    <s v="23,10,2023  06:14:02"/>
    <n v="211"/>
    <s v="On-time"/>
    <n v="995"/>
    <n v="346.69"/>
    <n v="346.69"/>
    <n v="55"/>
    <s v="Female"/>
    <s v="High"/>
    <x v="1"/>
    <x v="1"/>
    <n v="0"/>
    <s v="None"/>
    <s v="Online"/>
    <n v="7.3"/>
    <n v="4"/>
    <n v="44"/>
    <n v="0"/>
    <n v="0"/>
    <s v="Middle"/>
  </r>
  <r>
    <s v="P3946"/>
    <s v="F884"/>
    <s v="Southwest"/>
    <x v="3"/>
    <x v="2"/>
    <s v="07,11,2024  15:21:53"/>
    <n v="253"/>
    <s v="On-time"/>
    <n v="1093"/>
    <n v="329.82"/>
    <n v="329.82"/>
    <n v="30"/>
    <s v="Female"/>
    <s v="Low"/>
    <x v="1"/>
    <x v="1"/>
    <n v="0"/>
    <s v="None"/>
    <s v="Online"/>
    <n v="6.2"/>
    <n v="1"/>
    <n v="22"/>
    <n v="0"/>
    <n v="0"/>
    <s v="Middle"/>
  </r>
  <r>
    <s v="P3947"/>
    <s v="F377"/>
    <s v="Delta"/>
    <x v="0"/>
    <x v="1"/>
    <s v="15,04,2025  20:22:51"/>
    <n v="204"/>
    <s v="On-time"/>
    <n v="1090"/>
    <n v="200.16"/>
    <n v="200.16"/>
    <n v="78"/>
    <s v="Female"/>
    <s v="Medium"/>
    <x v="2"/>
    <x v="0"/>
    <n v="1"/>
    <s v="None"/>
    <s v="Mobile App"/>
    <n v="9.1"/>
    <n v="16"/>
    <n v="111"/>
    <n v="1"/>
    <n v="0"/>
    <s v="Middle"/>
  </r>
  <r>
    <s v="P3948"/>
    <s v="F983"/>
    <s v="American Airlines"/>
    <x v="5"/>
    <x v="6"/>
    <s v="18,04,2024  16:50:56"/>
    <n v="167"/>
    <s v="On-time"/>
    <n v="1527"/>
    <n v="443.99"/>
    <n v="443.99"/>
    <n v="52"/>
    <s v="Male"/>
    <s v="Medium"/>
    <x v="1"/>
    <x v="1"/>
    <n v="2"/>
    <s v="Gold"/>
    <s v="Online"/>
    <n v="7.7"/>
    <n v="0"/>
    <n v="22"/>
    <n v="0"/>
    <n v="0"/>
    <s v="Middle"/>
  </r>
  <r>
    <s v="P3949"/>
    <s v="F439"/>
    <s v="JetBlue"/>
    <x v="4"/>
    <x v="0"/>
    <s v="31,01,2025  11:14:07"/>
    <n v="173"/>
    <s v="On-time"/>
    <n v="1243"/>
    <n v="435.33"/>
    <n v="435.33"/>
    <n v="39"/>
    <s v="Female"/>
    <s v="Low"/>
    <x v="1"/>
    <x v="1"/>
    <n v="1"/>
    <s v="None"/>
    <s v="Desk"/>
    <n v="7.3"/>
    <n v="4"/>
    <n v="56"/>
    <n v="0"/>
    <n v="0"/>
    <s v="Window"/>
  </r>
  <r>
    <s v="P3950"/>
    <s v="F983"/>
    <s v="Delta"/>
    <x v="3"/>
    <x v="3"/>
    <s v="22,06,2024  17:06:46"/>
    <n v="236"/>
    <s v="On-time"/>
    <n v="1258"/>
    <n v="404.82"/>
    <n v="404.82"/>
    <n v="55"/>
    <s v="Female"/>
    <s v="Medium"/>
    <x v="2"/>
    <x v="0"/>
    <n v="0"/>
    <s v="None"/>
    <s v="Airport Kiosk"/>
    <n v="4.5999999999999996"/>
    <n v="2"/>
    <n v="77"/>
    <n v="0"/>
    <n v="0"/>
    <s v="Middle"/>
  </r>
  <r>
    <s v="P3951"/>
    <s v="F490"/>
    <s v="United"/>
    <x v="6"/>
    <x v="0"/>
    <s v="10,03,2024  08:07:20"/>
    <n v="252"/>
    <s v="On-time"/>
    <n v="912"/>
    <n v="427.38"/>
    <n v="427.38"/>
    <n v="49"/>
    <s v="Female"/>
    <s v="Medium"/>
    <x v="1"/>
    <x v="0"/>
    <n v="0"/>
    <s v="Platinum"/>
    <s v="Online"/>
    <n v="6.2"/>
    <n v="22"/>
    <n v="37"/>
    <n v="0"/>
    <n v="0"/>
    <s v="Middle"/>
  </r>
  <r>
    <s v="P3952"/>
    <s v="F1377"/>
    <s v="JetBlue"/>
    <x v="3"/>
    <x v="5"/>
    <s v="07,04,2024  21:05:14"/>
    <n v="234"/>
    <s v="On-time"/>
    <n v="1287"/>
    <n v="382.74"/>
    <n v="382.74"/>
    <n v="55"/>
    <s v="Male"/>
    <s v="Medium"/>
    <x v="2"/>
    <x v="0"/>
    <n v="0"/>
    <s v="None"/>
    <s v="Online"/>
    <n v="6"/>
    <n v="2"/>
    <n v="118"/>
    <n v="0"/>
    <n v="0"/>
    <s v="Window"/>
  </r>
  <r>
    <s v="P3953"/>
    <s v="F1371"/>
    <s v="Southwest"/>
    <x v="7"/>
    <x v="2"/>
    <s v="05,04,2024  12:39:24"/>
    <n v="146"/>
    <s v="On-time"/>
    <n v="1040"/>
    <n v="415.7"/>
    <n v="415.7"/>
    <n v="28"/>
    <s v="Male"/>
    <s v="Low"/>
    <x v="0"/>
    <x v="1"/>
    <n v="0"/>
    <s v="Gold"/>
    <s v="Desk"/>
    <n v="10"/>
    <n v="12"/>
    <n v="79"/>
    <n v="0"/>
    <n v="0"/>
    <s v="Window"/>
  </r>
  <r>
    <s v="P3954"/>
    <s v="F1116"/>
    <s v="United"/>
    <x v="4"/>
    <x v="1"/>
    <s v="15,09,2024  10:30:01"/>
    <n v="173"/>
    <s v="On-time"/>
    <n v="1624"/>
    <n v="398.02"/>
    <n v="398.02"/>
    <n v="27"/>
    <s v="Male"/>
    <s v="Low"/>
    <x v="0"/>
    <x v="2"/>
    <n v="2"/>
    <s v="None"/>
    <s v="Online"/>
    <n v="6.5"/>
    <n v="0"/>
    <n v="84"/>
    <n v="0"/>
    <n v="0"/>
    <s v="Aisle"/>
  </r>
  <r>
    <s v="P3955"/>
    <s v="F218"/>
    <s v="JetBlue"/>
    <x v="3"/>
    <x v="5"/>
    <s v="12,09,2023  07:06:12"/>
    <n v="48"/>
    <s v="On-time"/>
    <n v="1458"/>
    <n v="323.64"/>
    <n v="323.64"/>
    <n v="71"/>
    <s v="Female"/>
    <s v="Low"/>
    <x v="0"/>
    <x v="3"/>
    <n v="2"/>
    <s v="Silver"/>
    <s v="Airport Kiosk"/>
    <n v="10"/>
    <n v="12"/>
    <n v="32"/>
    <n v="0"/>
    <n v="0"/>
    <s v="Middle"/>
  </r>
  <r>
    <s v="P3956"/>
    <s v="F1484"/>
    <s v="Southwest"/>
    <x v="7"/>
    <x v="0"/>
    <s v="20,07,2024  15:00:01"/>
    <n v="133"/>
    <s v="On-time"/>
    <n v="751"/>
    <n v="404.08"/>
    <n v="404.08"/>
    <n v="77"/>
    <s v="Male"/>
    <s v="Low"/>
    <x v="2"/>
    <x v="2"/>
    <n v="0"/>
    <s v="Gold"/>
    <s v="Desk"/>
    <n v="6.6"/>
    <n v="5"/>
    <n v="1"/>
    <n v="0"/>
    <n v="0"/>
    <s v="Middle"/>
  </r>
  <r>
    <s v="P3957"/>
    <s v="F1454"/>
    <s v="Delta"/>
    <x v="0"/>
    <x v="7"/>
    <s v="01,02,2024  22:24:42"/>
    <n v="154"/>
    <s v="On-time"/>
    <n v="1366"/>
    <n v="214.46"/>
    <n v="214.46"/>
    <n v="29"/>
    <s v="Male"/>
    <s v="Medium"/>
    <x v="2"/>
    <x v="1"/>
    <n v="2"/>
    <s v="Silver"/>
    <s v="Airport Kiosk"/>
    <n v="9.1999999999999993"/>
    <n v="0"/>
    <n v="38"/>
    <n v="0"/>
    <n v="0"/>
    <s v="Middle"/>
  </r>
  <r>
    <s v="P3958"/>
    <s v="F429"/>
    <s v="Delta"/>
    <x v="0"/>
    <x v="3"/>
    <s v="12,11,2024  12:32:10"/>
    <n v="244"/>
    <s v="On-time"/>
    <n v="943"/>
    <n v="596.34"/>
    <n v="596.34"/>
    <n v="22"/>
    <s v="Female"/>
    <s v="High"/>
    <x v="0"/>
    <x v="1"/>
    <n v="0"/>
    <s v="Silver"/>
    <s v="Mobile App"/>
    <n v="4.2"/>
    <n v="13"/>
    <n v="93"/>
    <n v="0"/>
    <n v="0"/>
    <s v="Aisle"/>
  </r>
  <r>
    <s v="P3959"/>
    <s v="F1174"/>
    <s v="Delta"/>
    <x v="7"/>
    <x v="0"/>
    <s v="18,02,2024  13:01:24"/>
    <n v="169"/>
    <s v="On-time"/>
    <n v="941"/>
    <n v="372.17"/>
    <n v="372.17"/>
    <n v="71"/>
    <s v="Male"/>
    <s v="Low"/>
    <x v="3"/>
    <x v="1"/>
    <n v="2"/>
    <s v="Platinum"/>
    <s v="Desk"/>
    <n v="7.9"/>
    <n v="16"/>
    <n v="80"/>
    <n v="0"/>
    <n v="0"/>
    <s v="Middle"/>
  </r>
  <r>
    <s v="P3960"/>
    <s v="F1450"/>
    <s v="Southwest"/>
    <x v="6"/>
    <x v="6"/>
    <s v="20,05,2023  08:20:45"/>
    <n v="237"/>
    <s v="On-time"/>
    <n v="1032"/>
    <n v="217.45"/>
    <n v="217.45"/>
    <n v="25"/>
    <s v="Female"/>
    <s v="Medium"/>
    <x v="0"/>
    <x v="2"/>
    <n v="1"/>
    <s v="Silver"/>
    <s v="Airport Kiosk"/>
    <n v="7.6"/>
    <n v="7"/>
    <n v="60"/>
    <n v="0"/>
    <n v="0"/>
    <s v="Aisle"/>
  </r>
  <r>
    <s v="P3961"/>
    <s v="F1719"/>
    <s v="Delta"/>
    <x v="6"/>
    <x v="5"/>
    <s v="14,11,2024  11:49:28"/>
    <n v="247"/>
    <s v="On-time"/>
    <n v="544"/>
    <n v="417.45"/>
    <n v="417.45"/>
    <n v="46"/>
    <s v="Female"/>
    <s v="High"/>
    <x v="0"/>
    <x v="1"/>
    <n v="3"/>
    <s v="Gold"/>
    <s v="Mobile App"/>
    <n v="6"/>
    <n v="2"/>
    <n v="61"/>
    <n v="0"/>
    <n v="0"/>
    <s v="Window"/>
  </r>
  <r>
    <s v="P3962"/>
    <s v="F801"/>
    <s v="American Airlines"/>
    <x v="0"/>
    <x v="7"/>
    <s v="03,02,2024  10:30:54"/>
    <n v="140"/>
    <s v="On-time"/>
    <n v="1523"/>
    <n v="201.83"/>
    <n v="201.83"/>
    <n v="26"/>
    <s v="Female"/>
    <s v="Low"/>
    <x v="3"/>
    <x v="0"/>
    <n v="0"/>
    <s v="Silver"/>
    <s v="Desk"/>
    <n v="7"/>
    <n v="31"/>
    <n v="1"/>
    <n v="0"/>
    <n v="0"/>
    <s v="Aisle"/>
  </r>
  <r>
    <s v="P3963"/>
    <s v="F155"/>
    <s v="JetBlue"/>
    <x v="6"/>
    <x v="7"/>
    <s v="29,08,2024  22:12:12"/>
    <n v="178"/>
    <s v="Cancelled"/>
    <n v="1104"/>
    <n v="364.52"/>
    <n v="364.52"/>
    <n v="52"/>
    <s v="Female"/>
    <s v="High"/>
    <x v="2"/>
    <x v="1"/>
    <n v="1"/>
    <s v="Silver"/>
    <s v="Mobile App"/>
    <n v="9.3000000000000007"/>
    <n v="10"/>
    <n v="82"/>
    <n v="0"/>
    <n v="0"/>
    <s v="Aisle"/>
  </r>
  <r>
    <s v="P3964"/>
    <s v="F1970"/>
    <s v="United"/>
    <x v="0"/>
    <x v="0"/>
    <s v="02,11,2024  20:39:37"/>
    <n v="256"/>
    <s v="On-time"/>
    <n v="1545"/>
    <n v="347.6"/>
    <n v="347.6"/>
    <n v="24"/>
    <s v="Female"/>
    <s v="Medium"/>
    <x v="0"/>
    <x v="2"/>
    <n v="0"/>
    <s v="None"/>
    <s v="Airport Kiosk"/>
    <n v="8.5"/>
    <n v="22"/>
    <n v="50"/>
    <n v="0"/>
    <n v="0"/>
    <s v="Window"/>
  </r>
  <r>
    <s v="P3965"/>
    <s v="F625"/>
    <s v="United"/>
    <x v="4"/>
    <x v="7"/>
    <s v="24,10,2023  06:19:08"/>
    <n v="285"/>
    <s v="On-time"/>
    <n v="1381"/>
    <n v="458.73"/>
    <n v="458.73"/>
    <n v="58"/>
    <s v="Female"/>
    <s v="Medium"/>
    <x v="2"/>
    <x v="1"/>
    <n v="1"/>
    <s v="None"/>
    <s v="Online"/>
    <n v="7"/>
    <n v="17"/>
    <n v="57"/>
    <n v="0"/>
    <n v="1"/>
    <s v="Aisle"/>
  </r>
  <r>
    <s v="P3966"/>
    <s v="F924"/>
    <s v="Southwest"/>
    <x v="3"/>
    <x v="2"/>
    <s v="18,11,2024  11:36:54"/>
    <n v="237"/>
    <s v="Delayed"/>
    <n v="972"/>
    <n v="338.58"/>
    <n v="338.58"/>
    <n v="55"/>
    <s v="Male"/>
    <s v="Low"/>
    <x v="1"/>
    <x v="1"/>
    <n v="1"/>
    <s v="Silver"/>
    <s v="Mobile App"/>
    <n v="8.4"/>
    <n v="19"/>
    <n v="84"/>
    <n v="0"/>
    <n v="0"/>
    <s v="Middle"/>
  </r>
  <r>
    <s v="P3967"/>
    <s v="F678"/>
    <s v="United"/>
    <x v="7"/>
    <x v="6"/>
    <s v="29,04,2023  23:25:23"/>
    <n v="160"/>
    <s v="On-time"/>
    <n v="1623"/>
    <n v="475.74"/>
    <n v="475.74"/>
    <n v="49"/>
    <s v="Female"/>
    <s v="Medium"/>
    <x v="0"/>
    <x v="2"/>
    <n v="3"/>
    <s v="None"/>
    <s v="Mobile App"/>
    <n v="4.5"/>
    <n v="0"/>
    <n v="93"/>
    <n v="0"/>
    <n v="0"/>
    <s v="Aisle"/>
  </r>
  <r>
    <s v="P3968"/>
    <s v="F1517"/>
    <s v="JetBlue"/>
    <x v="7"/>
    <x v="7"/>
    <s v="08,02,2025  03:56:54"/>
    <n v="134"/>
    <s v="On-time"/>
    <n v="1479"/>
    <n v="283.14"/>
    <n v="283.14"/>
    <n v="72"/>
    <s v="Male"/>
    <s v="Medium"/>
    <x v="2"/>
    <x v="3"/>
    <n v="1"/>
    <s v="Platinum"/>
    <s v="Mobile App"/>
    <n v="8.6999999999999993"/>
    <n v="5"/>
    <n v="109"/>
    <n v="0"/>
    <n v="0"/>
    <s v="Middle"/>
  </r>
  <r>
    <s v="P3969"/>
    <s v="F802"/>
    <s v="Delta"/>
    <x v="3"/>
    <x v="5"/>
    <s v="03,07,2023  09:23:30"/>
    <n v="210"/>
    <s v="On-time"/>
    <n v="1026"/>
    <n v="293.26"/>
    <n v="293.26"/>
    <n v="23"/>
    <s v="Male"/>
    <s v="Medium"/>
    <x v="2"/>
    <x v="3"/>
    <n v="3"/>
    <s v="Silver"/>
    <s v="Desk"/>
    <n v="5.4"/>
    <n v="2"/>
    <n v="16"/>
    <n v="0"/>
    <n v="0"/>
    <s v="Middle"/>
  </r>
  <r>
    <s v="P3970"/>
    <s v="F480"/>
    <s v="United"/>
    <x v="5"/>
    <x v="4"/>
    <s v="08,04,2025  12:35:17"/>
    <n v="172"/>
    <s v="On-time"/>
    <n v="831"/>
    <n v="513.27"/>
    <n v="513.27"/>
    <n v="56"/>
    <s v="Male"/>
    <s v="Low"/>
    <x v="1"/>
    <x v="1"/>
    <n v="2"/>
    <s v="None"/>
    <s v="Online"/>
    <n v="8.6"/>
    <n v="7"/>
    <n v="28"/>
    <n v="0"/>
    <n v="0"/>
    <s v="Aisle"/>
  </r>
  <r>
    <s v="P3971"/>
    <s v="F207"/>
    <s v="Delta"/>
    <x v="6"/>
    <x v="1"/>
    <s v="03,08,2024  20:00:07"/>
    <n v="110"/>
    <s v="On-time"/>
    <n v="1557"/>
    <n v="353.09"/>
    <n v="353.09"/>
    <n v="74"/>
    <s v="Female"/>
    <s v="Low"/>
    <x v="2"/>
    <x v="1"/>
    <n v="1"/>
    <s v="None"/>
    <s v="Online"/>
    <n v="6"/>
    <n v="4"/>
    <n v="97"/>
    <n v="0"/>
    <n v="0"/>
    <s v="Middle"/>
  </r>
  <r>
    <s v="P3972"/>
    <s v="F82"/>
    <s v="Delta"/>
    <x v="2"/>
    <x v="7"/>
    <s v="15,04,2024  03:59:31"/>
    <n v="163"/>
    <s v="Cancelled"/>
    <n v="762"/>
    <n v="394.87"/>
    <n v="394.87"/>
    <n v="58"/>
    <s v="Female"/>
    <s v="High"/>
    <x v="3"/>
    <x v="1"/>
    <n v="0"/>
    <s v="Silver"/>
    <s v="Mobile App"/>
    <n v="6.3"/>
    <n v="37"/>
    <n v="103"/>
    <n v="0"/>
    <n v="0"/>
    <s v="Window"/>
  </r>
  <r>
    <s v="P3973"/>
    <s v="F937"/>
    <s v="United"/>
    <x v="4"/>
    <x v="0"/>
    <s v="17,05,2024  03:43:05"/>
    <n v="263"/>
    <s v="On-time"/>
    <n v="1120"/>
    <n v="454.28"/>
    <n v="454.28"/>
    <n v="19"/>
    <s v="Male"/>
    <s v="Low"/>
    <x v="1"/>
    <x v="1"/>
    <n v="1"/>
    <s v="Silver"/>
    <s v="Airport Kiosk"/>
    <n v="7.9"/>
    <n v="13"/>
    <n v="63"/>
    <n v="0"/>
    <n v="0"/>
    <s v="Window"/>
  </r>
  <r>
    <s v="P3974"/>
    <s v="F618"/>
    <s v="JetBlue"/>
    <x v="4"/>
    <x v="4"/>
    <s v="21,01,2025  18:51:12"/>
    <n v="260"/>
    <s v="Delayed"/>
    <n v="1546"/>
    <n v="388.34"/>
    <n v="388.34"/>
    <n v="33"/>
    <s v="Male"/>
    <s v="Low"/>
    <x v="0"/>
    <x v="1"/>
    <n v="1"/>
    <s v="Gold"/>
    <s v="Mobile App"/>
    <n v="4.2"/>
    <n v="15"/>
    <n v="86"/>
    <n v="0"/>
    <n v="0"/>
    <s v="Aisle"/>
  </r>
  <r>
    <s v="P3975"/>
    <s v="F1506"/>
    <s v="American Airlines"/>
    <x v="1"/>
    <x v="0"/>
    <s v="19,04,2024  06:47:00"/>
    <n v="321"/>
    <s v="Delayed"/>
    <n v="1203"/>
    <n v="489.07"/>
    <n v="489.07"/>
    <n v="43"/>
    <s v="Male"/>
    <s v="Low"/>
    <x v="1"/>
    <x v="1"/>
    <n v="0"/>
    <s v="Gold"/>
    <s v="Mobile App"/>
    <n v="5.6"/>
    <n v="9"/>
    <n v="61"/>
    <n v="0"/>
    <n v="1"/>
    <s v="Aisle"/>
  </r>
  <r>
    <s v="P3976"/>
    <s v="F121"/>
    <s v="Southwest"/>
    <x v="5"/>
    <x v="7"/>
    <s v="13,08,2024  03:42:02"/>
    <n v="75"/>
    <s v="On-time"/>
    <n v="817"/>
    <n v="415.39"/>
    <n v="415.39"/>
    <n v="74"/>
    <s v="Male"/>
    <s v="Medium"/>
    <x v="2"/>
    <x v="2"/>
    <n v="1"/>
    <s v="None"/>
    <s v="Online"/>
    <n v="4.3"/>
    <n v="35"/>
    <n v="37"/>
    <n v="0"/>
    <n v="1"/>
    <s v="Window"/>
  </r>
  <r>
    <s v="P3977"/>
    <s v="F759"/>
    <s v="Delta"/>
    <x v="0"/>
    <x v="3"/>
    <s v="21,01,2024  01:59:21"/>
    <n v="222"/>
    <s v="On-time"/>
    <n v="872"/>
    <n v="407.22"/>
    <n v="407.22"/>
    <n v="20"/>
    <s v="Male"/>
    <s v="Low"/>
    <x v="2"/>
    <x v="3"/>
    <n v="1"/>
    <s v="None"/>
    <s v="Mobile App"/>
    <n v="8"/>
    <n v="5"/>
    <n v="27"/>
    <n v="0"/>
    <n v="0"/>
    <s v="Middle"/>
  </r>
  <r>
    <s v="P3978"/>
    <s v="F1608"/>
    <s v="United"/>
    <x v="6"/>
    <x v="5"/>
    <s v="25,01,2024  11:01:54"/>
    <n v="142"/>
    <s v="Delayed"/>
    <n v="935"/>
    <n v="334.12"/>
    <n v="334.12"/>
    <n v="44"/>
    <s v="Female"/>
    <s v="High"/>
    <x v="3"/>
    <x v="1"/>
    <n v="1"/>
    <s v="None"/>
    <s v="Online"/>
    <n v="7.6"/>
    <n v="18"/>
    <n v="13"/>
    <n v="0"/>
    <n v="1"/>
    <s v="Middle"/>
  </r>
  <r>
    <s v="P3979"/>
    <s v="F468"/>
    <s v="American Airlines"/>
    <x v="0"/>
    <x v="3"/>
    <s v="06,09,2023  11:35:54"/>
    <n v="226"/>
    <s v="On-time"/>
    <n v="729"/>
    <n v="368.25"/>
    <n v="368.25"/>
    <n v="34"/>
    <s v="Male"/>
    <s v="High"/>
    <x v="0"/>
    <x v="1"/>
    <n v="1"/>
    <s v="Silver"/>
    <s v="Mobile App"/>
    <n v="7.3"/>
    <n v="17"/>
    <n v="15"/>
    <n v="0"/>
    <n v="0"/>
    <s v="Window"/>
  </r>
  <r>
    <s v="P3980"/>
    <s v="F1696"/>
    <s v="Southwest"/>
    <x v="1"/>
    <x v="6"/>
    <s v="22,02,2024  01:05:48"/>
    <n v="88"/>
    <s v="On-time"/>
    <n v="743"/>
    <n v="407.69"/>
    <n v="407.69"/>
    <n v="44"/>
    <s v="Female"/>
    <s v="Medium"/>
    <x v="0"/>
    <x v="1"/>
    <n v="0"/>
    <s v="None"/>
    <s v="Airport Kiosk"/>
    <n v="6.9"/>
    <n v="18"/>
    <n v="105"/>
    <n v="0"/>
    <n v="0"/>
    <s v="Middle"/>
  </r>
  <r>
    <s v="P3981"/>
    <s v="F1739"/>
    <s v="American Airlines"/>
    <x v="4"/>
    <x v="0"/>
    <s v="22,04,2024  12:12:42"/>
    <n v="161"/>
    <s v="On-time"/>
    <n v="1312"/>
    <n v="562.94000000000005"/>
    <n v="562.94000000000005"/>
    <n v="47"/>
    <s v="Female"/>
    <s v="Low"/>
    <x v="2"/>
    <x v="1"/>
    <n v="2"/>
    <s v="Silver"/>
    <s v="Airport Kiosk"/>
    <n v="9.6"/>
    <n v="11"/>
    <n v="23"/>
    <n v="0"/>
    <n v="1"/>
    <s v="Middle"/>
  </r>
  <r>
    <s v="P3982"/>
    <s v="F293"/>
    <s v="United"/>
    <x v="7"/>
    <x v="4"/>
    <s v="08,11,2024  00:40:02"/>
    <n v="250"/>
    <s v="Delayed"/>
    <n v="590"/>
    <n v="337.76"/>
    <n v="337.76"/>
    <n v="77"/>
    <s v="Male"/>
    <s v="Low"/>
    <x v="1"/>
    <x v="1"/>
    <n v="0"/>
    <s v="Gold"/>
    <s v="Desk"/>
    <n v="9.1999999999999993"/>
    <n v="13"/>
    <n v="56"/>
    <n v="0"/>
    <n v="1"/>
    <s v="Window"/>
  </r>
  <r>
    <s v="P3983"/>
    <s v="F1385"/>
    <s v="JetBlue"/>
    <x v="3"/>
    <x v="2"/>
    <s v="18,01,2024  20:40:44"/>
    <n v="64"/>
    <s v="On-time"/>
    <n v="1843"/>
    <n v="289.62"/>
    <n v="289.62"/>
    <n v="36"/>
    <s v="Male"/>
    <s v="Low"/>
    <x v="3"/>
    <x v="1"/>
    <n v="1"/>
    <s v="Silver"/>
    <s v="Online"/>
    <n v="6.7"/>
    <n v="0"/>
    <n v="27"/>
    <n v="0"/>
    <n v="0"/>
    <s v="Aisle"/>
  </r>
  <r>
    <s v="P3984"/>
    <s v="F1912"/>
    <s v="Delta"/>
    <x v="3"/>
    <x v="7"/>
    <s v="27,08,2024  04:18:36"/>
    <n v="93"/>
    <s v="On-time"/>
    <n v="1071"/>
    <n v="149.62"/>
    <n v="149.62"/>
    <n v="63"/>
    <s v="Male"/>
    <s v="Medium"/>
    <x v="2"/>
    <x v="0"/>
    <n v="1"/>
    <s v="None"/>
    <s v="Desk"/>
    <n v="4.5"/>
    <n v="2"/>
    <n v="90"/>
    <n v="0"/>
    <n v="0"/>
    <s v="Aisle"/>
  </r>
  <r>
    <s v="P3985"/>
    <s v="F1172"/>
    <s v="JetBlue"/>
    <x v="7"/>
    <x v="4"/>
    <s v="27,12,2023  16:04:42"/>
    <n v="153"/>
    <s v="On-time"/>
    <n v="1367"/>
    <n v="410.77"/>
    <n v="410.77"/>
    <n v="74"/>
    <s v="Male"/>
    <s v="Medium"/>
    <x v="3"/>
    <x v="1"/>
    <n v="1"/>
    <s v="Platinum"/>
    <s v="Mobile App"/>
    <n v="8"/>
    <n v="23"/>
    <n v="82"/>
    <n v="0"/>
    <n v="0"/>
    <s v="Aisle"/>
  </r>
  <r>
    <s v="P3986"/>
    <s v="F1937"/>
    <s v="JetBlue"/>
    <x v="1"/>
    <x v="3"/>
    <s v="12,05,2023  14:32:35"/>
    <n v="125"/>
    <s v="On-time"/>
    <n v="812"/>
    <n v="388.31"/>
    <n v="388.31"/>
    <n v="36"/>
    <s v="Female"/>
    <s v="Medium"/>
    <x v="0"/>
    <x v="1"/>
    <n v="2"/>
    <s v="None"/>
    <s v="Desk"/>
    <n v="5.3"/>
    <n v="9"/>
    <n v="18"/>
    <n v="0"/>
    <n v="0"/>
    <s v="Window"/>
  </r>
  <r>
    <s v="P3987"/>
    <s v="F336"/>
    <s v="American Airlines"/>
    <x v="5"/>
    <x v="6"/>
    <s v="23,06,2024  23:16:00"/>
    <n v="213"/>
    <s v="Delayed"/>
    <n v="1826"/>
    <n v="493.94"/>
    <n v="493.94"/>
    <n v="72"/>
    <s v="Female"/>
    <s v="Low"/>
    <x v="1"/>
    <x v="0"/>
    <n v="0"/>
    <s v="None"/>
    <s v="Airport Kiosk"/>
    <n v="7.6"/>
    <n v="14"/>
    <n v="89"/>
    <n v="0"/>
    <n v="0"/>
    <s v="Aisle"/>
  </r>
  <r>
    <s v="P3988"/>
    <s v="F1937"/>
    <s v="Southwest"/>
    <x v="7"/>
    <x v="3"/>
    <s v="10,03,2025  04:42:28"/>
    <n v="315"/>
    <s v="On-time"/>
    <n v="837"/>
    <n v="468.73"/>
    <n v="468.73"/>
    <n v="52"/>
    <s v="Male"/>
    <s v="Low"/>
    <x v="2"/>
    <x v="1"/>
    <n v="1"/>
    <s v="None"/>
    <s v="Online"/>
    <n v="4.5"/>
    <n v="23"/>
    <n v="71"/>
    <n v="0"/>
    <n v="0"/>
    <s v="Aisle"/>
  </r>
  <r>
    <s v="P3989"/>
    <s v="F1973"/>
    <s v="Delta"/>
    <x v="3"/>
    <x v="6"/>
    <s v="14,07,2024  09:56:43"/>
    <n v="254"/>
    <s v="On-time"/>
    <n v="1018"/>
    <n v="484.46"/>
    <n v="484.46"/>
    <n v="60"/>
    <s v="Female"/>
    <s v="Medium"/>
    <x v="3"/>
    <x v="2"/>
    <n v="0"/>
    <s v="Silver"/>
    <s v="Online"/>
    <n v="5.6"/>
    <n v="6"/>
    <n v="44"/>
    <n v="0"/>
    <n v="0"/>
    <s v="Aisle"/>
  </r>
  <r>
    <s v="P3990"/>
    <s v="F146"/>
    <s v="Southwest"/>
    <x v="2"/>
    <x v="7"/>
    <s v="31,05,2023  18:28:01"/>
    <n v="256"/>
    <s v="On-time"/>
    <n v="1127"/>
    <n v="389.26"/>
    <n v="389.26"/>
    <n v="40"/>
    <s v="Female"/>
    <s v="Medium"/>
    <x v="3"/>
    <x v="2"/>
    <n v="1"/>
    <s v="Silver"/>
    <s v="Airport Kiosk"/>
    <n v="8.1"/>
    <n v="4"/>
    <n v="105"/>
    <n v="0"/>
    <n v="0"/>
    <s v="Middle"/>
  </r>
  <r>
    <s v="P3991"/>
    <s v="F829"/>
    <s v="Delta"/>
    <x v="2"/>
    <x v="4"/>
    <s v="10,04,2024  21:59:34"/>
    <n v="201"/>
    <s v="On-time"/>
    <n v="1819"/>
    <n v="345.6"/>
    <n v="345.6"/>
    <n v="79"/>
    <s v="Male"/>
    <s v="Medium"/>
    <x v="2"/>
    <x v="1"/>
    <n v="2"/>
    <s v="Silver"/>
    <s v="Airport Kiosk"/>
    <n v="5.8"/>
    <n v="21"/>
    <n v="92"/>
    <n v="0"/>
    <n v="0"/>
    <s v="Aisle"/>
  </r>
  <r>
    <s v="P3992"/>
    <s v="F1519"/>
    <s v="United"/>
    <x v="1"/>
    <x v="7"/>
    <s v="02,04,2024  20:45:13"/>
    <n v="197"/>
    <s v="On-time"/>
    <n v="988"/>
    <n v="303.88"/>
    <n v="303.88"/>
    <n v="32"/>
    <s v="Female"/>
    <s v="Low"/>
    <x v="1"/>
    <x v="1"/>
    <n v="0"/>
    <s v="Silver"/>
    <s v="Desk"/>
    <n v="6.1"/>
    <n v="3"/>
    <n v="61"/>
    <n v="0"/>
    <n v="0"/>
    <s v="Middle"/>
  </r>
  <r>
    <s v="P3993"/>
    <s v="F1127"/>
    <s v="United"/>
    <x v="3"/>
    <x v="4"/>
    <s v="27,12,2023  23:42:45"/>
    <n v="218"/>
    <s v="Delayed"/>
    <n v="1265"/>
    <n v="362"/>
    <n v="362"/>
    <n v="29"/>
    <s v="Male"/>
    <s v="Medium"/>
    <x v="0"/>
    <x v="3"/>
    <n v="1"/>
    <s v="None"/>
    <s v="Online"/>
    <n v="4.2"/>
    <n v="4"/>
    <n v="50"/>
    <n v="0"/>
    <n v="1"/>
    <s v="Aisle"/>
  </r>
  <r>
    <s v="P3994"/>
    <s v="F266"/>
    <s v="JetBlue"/>
    <x v="2"/>
    <x v="2"/>
    <s v="23,11,2023  05:30:02"/>
    <n v="260"/>
    <s v="On-time"/>
    <n v="926"/>
    <n v="382.08"/>
    <n v="382.08"/>
    <n v="57"/>
    <s v="Male"/>
    <s v="High"/>
    <x v="3"/>
    <x v="3"/>
    <n v="3"/>
    <s v="Silver"/>
    <s v="Desk"/>
    <n v="8"/>
    <n v="10"/>
    <n v="110"/>
    <n v="0"/>
    <n v="1"/>
    <s v="Aisle"/>
  </r>
  <r>
    <s v="P3995"/>
    <s v="F300"/>
    <s v="American Airlines"/>
    <x v="3"/>
    <x v="5"/>
    <s v="28,12,2024  09:41:03"/>
    <n v="203"/>
    <s v="On-time"/>
    <n v="635"/>
    <n v="288.33999999999997"/>
    <n v="288.33999999999997"/>
    <n v="19"/>
    <s v="Male"/>
    <s v="High"/>
    <x v="1"/>
    <x v="1"/>
    <n v="3"/>
    <s v="None"/>
    <s v="Desk"/>
    <n v="7.3"/>
    <n v="17"/>
    <n v="69"/>
    <n v="0"/>
    <n v="0"/>
    <s v="Window"/>
  </r>
  <r>
    <s v="P3996"/>
    <s v="F1342"/>
    <s v="American Airlines"/>
    <x v="1"/>
    <x v="6"/>
    <s v="17,05,2024  08:05:57"/>
    <n v="220"/>
    <s v="On-time"/>
    <n v="926"/>
    <n v="300.33999999999997"/>
    <n v="300.33999999999997"/>
    <n v="30"/>
    <s v="Male"/>
    <s v="Medium"/>
    <x v="1"/>
    <x v="1"/>
    <n v="3"/>
    <s v="None"/>
    <s v="Mobile App"/>
    <n v="4.2"/>
    <n v="9"/>
    <n v="62"/>
    <n v="0"/>
    <n v="0"/>
    <s v="Window"/>
  </r>
  <r>
    <s v="P3997"/>
    <s v="F162"/>
    <s v="Southwest"/>
    <x v="2"/>
    <x v="6"/>
    <s v="03,07,2023  10:30:10"/>
    <n v="255"/>
    <s v="On-time"/>
    <n v="1079"/>
    <n v="394.75"/>
    <n v="394.75"/>
    <n v="71"/>
    <s v="Male"/>
    <s v="Medium"/>
    <x v="2"/>
    <x v="1"/>
    <n v="0"/>
    <s v="Gold"/>
    <s v="Desk"/>
    <n v="7.8"/>
    <n v="1"/>
    <n v="98"/>
    <n v="0"/>
    <n v="0"/>
    <s v="Aisle"/>
  </r>
  <r>
    <s v="P3998"/>
    <s v="F45"/>
    <s v="Southwest"/>
    <x v="6"/>
    <x v="7"/>
    <s v="03,08,2024  21:38:49"/>
    <n v="159"/>
    <s v="On-time"/>
    <n v="1435"/>
    <n v="547.72"/>
    <n v="547.72"/>
    <n v="23"/>
    <s v="Male"/>
    <s v="Low"/>
    <x v="1"/>
    <x v="2"/>
    <n v="1"/>
    <s v="None"/>
    <s v="Mobile App"/>
    <n v="6"/>
    <n v="0"/>
    <n v="2"/>
    <n v="0"/>
    <n v="1"/>
    <s v="Aisle"/>
  </r>
  <r>
    <s v="P3999"/>
    <s v="F874"/>
    <s v="United"/>
    <x v="1"/>
    <x v="0"/>
    <s v="19,04,2024  04:01:40"/>
    <n v="179"/>
    <s v="On-time"/>
    <n v="957"/>
    <n v="467.59"/>
    <n v="467.59"/>
    <n v="25"/>
    <s v="Female"/>
    <s v="Medium"/>
    <x v="3"/>
    <x v="1"/>
    <n v="1"/>
    <s v="None"/>
    <s v="Mobile App"/>
    <n v="7.3"/>
    <n v="7"/>
    <n v="97"/>
    <n v="0"/>
    <n v="0"/>
    <s v="Middle"/>
  </r>
  <r>
    <s v="P4000"/>
    <s v="F992"/>
    <s v="JetBlue"/>
    <x v="6"/>
    <x v="7"/>
    <s v="31,07,2024  03:42:40"/>
    <n v="118"/>
    <s v="On-time"/>
    <n v="1140"/>
    <n v="409.97"/>
    <n v="409.97"/>
    <n v="24"/>
    <s v="Male"/>
    <s v="High"/>
    <x v="3"/>
    <x v="1"/>
    <n v="2"/>
    <s v="Gold"/>
    <s v="Desk"/>
    <n v="9.5"/>
    <n v="26"/>
    <n v="22"/>
    <n v="0"/>
    <n v="0"/>
    <s v="Aisle"/>
  </r>
  <r>
    <s v="P4001"/>
    <s v="F1099"/>
    <s v="Delta"/>
    <x v="6"/>
    <x v="2"/>
    <s v="16,12,2024  11:07:33"/>
    <n v="47"/>
    <s v="Delayed"/>
    <n v="740"/>
    <n v="332.61"/>
    <n v="332.61"/>
    <n v="71"/>
    <s v="Male"/>
    <s v="High"/>
    <x v="0"/>
    <x v="1"/>
    <n v="2"/>
    <s v="Silver"/>
    <s v="Airport Kiosk"/>
    <n v="7.2"/>
    <n v="19"/>
    <n v="12"/>
    <n v="0"/>
    <n v="0"/>
    <s v="Window"/>
  </r>
  <r>
    <s v="P4002"/>
    <s v="F1479"/>
    <s v="American Airlines"/>
    <x v="4"/>
    <x v="3"/>
    <s v="25,04,2024  08:26:45"/>
    <n v="162"/>
    <s v="On-time"/>
    <n v="1344"/>
    <n v="334.98"/>
    <n v="334.98"/>
    <n v="20"/>
    <s v="Male"/>
    <s v="Medium"/>
    <x v="1"/>
    <x v="1"/>
    <n v="0"/>
    <s v="Platinum"/>
    <s v="Online"/>
    <n v="5.3"/>
    <n v="7"/>
    <n v="97"/>
    <n v="0"/>
    <n v="0"/>
    <s v="Middle"/>
  </r>
  <r>
    <s v="P4003"/>
    <s v="F713"/>
    <s v="American Airlines"/>
    <x v="3"/>
    <x v="7"/>
    <s v="06,03,2024  17:13:36"/>
    <n v="144"/>
    <s v="On-time"/>
    <n v="1378"/>
    <n v="320.26"/>
    <n v="320.26"/>
    <n v="38"/>
    <s v="Female"/>
    <s v="Medium"/>
    <x v="3"/>
    <x v="2"/>
    <n v="3"/>
    <s v="Gold"/>
    <s v="Airport Kiosk"/>
    <n v="7.2"/>
    <n v="6"/>
    <n v="79"/>
    <n v="0"/>
    <n v="1"/>
    <s v="Middle"/>
  </r>
  <r>
    <s v="P4004"/>
    <s v="F934"/>
    <s v="United"/>
    <x v="0"/>
    <x v="6"/>
    <s v="26,04,2023  20:26:13"/>
    <n v="153"/>
    <s v="On-time"/>
    <n v="748"/>
    <n v="368.95"/>
    <n v="368.95"/>
    <n v="72"/>
    <s v="Female"/>
    <s v="Low"/>
    <x v="0"/>
    <x v="2"/>
    <n v="1"/>
    <s v="Platinum"/>
    <s v="Online"/>
    <n v="5.5"/>
    <n v="17"/>
    <n v="25"/>
    <n v="0"/>
    <n v="0"/>
    <s v="Middle"/>
  </r>
  <r>
    <s v="P4005"/>
    <s v="F1313"/>
    <s v="United"/>
    <x v="6"/>
    <x v="2"/>
    <s v="28,12,2024  06:42:35"/>
    <n v="170"/>
    <s v="On-time"/>
    <n v="1465"/>
    <n v="380.99"/>
    <n v="380.99"/>
    <n v="36"/>
    <s v="Male"/>
    <s v="Medium"/>
    <x v="0"/>
    <x v="1"/>
    <n v="2"/>
    <s v="None"/>
    <s v="Airport Kiosk"/>
    <n v="5.8"/>
    <n v="1"/>
    <n v="54"/>
    <n v="0"/>
    <n v="0"/>
    <s v="Middle"/>
  </r>
  <r>
    <s v="P4006"/>
    <s v="F46"/>
    <s v="American Airlines"/>
    <x v="7"/>
    <x v="1"/>
    <s v="02,01,2025  04:38:02"/>
    <n v="220"/>
    <s v="On-time"/>
    <n v="1247"/>
    <n v="342.44"/>
    <n v="342.44"/>
    <n v="37"/>
    <s v="Female"/>
    <s v="High"/>
    <x v="3"/>
    <x v="3"/>
    <n v="0"/>
    <s v="None"/>
    <s v="Desk"/>
    <n v="7.1"/>
    <n v="20"/>
    <n v="41"/>
    <n v="0"/>
    <n v="0"/>
    <s v="Window"/>
  </r>
  <r>
    <s v="P4007"/>
    <s v="F1999"/>
    <s v="JetBlue"/>
    <x v="1"/>
    <x v="4"/>
    <s v="08,04,2025  03:38:50"/>
    <n v="197"/>
    <s v="Cancelled"/>
    <n v="890"/>
    <n v="346.79"/>
    <n v="346.79"/>
    <n v="38"/>
    <s v="Female"/>
    <s v="Medium"/>
    <x v="1"/>
    <x v="1"/>
    <n v="0"/>
    <s v="None"/>
    <s v="Desk"/>
    <n v="8.8000000000000007"/>
    <n v="29"/>
    <n v="48"/>
    <n v="0"/>
    <n v="0"/>
    <s v="Middle"/>
  </r>
  <r>
    <s v="P4008"/>
    <s v="F302"/>
    <s v="American Airlines"/>
    <x v="3"/>
    <x v="2"/>
    <s v="17,05,2024  08:24:02"/>
    <n v="70"/>
    <s v="On-time"/>
    <n v="883"/>
    <n v="338.8"/>
    <n v="338.8"/>
    <n v="73"/>
    <s v="Male"/>
    <s v="Low"/>
    <x v="1"/>
    <x v="1"/>
    <n v="1"/>
    <s v="None"/>
    <s v="Online"/>
    <n v="5.4"/>
    <n v="1"/>
    <n v="72"/>
    <n v="0"/>
    <n v="0"/>
    <s v="Window"/>
  </r>
  <r>
    <s v="P4009"/>
    <s v="F635"/>
    <s v="Delta"/>
    <x v="3"/>
    <x v="7"/>
    <s v="05,12,2023  11:50:25"/>
    <n v="144"/>
    <s v="On-time"/>
    <n v="628"/>
    <n v="279.64999999999998"/>
    <n v="279.64999999999998"/>
    <n v="62"/>
    <s v="Male"/>
    <s v="Low"/>
    <x v="1"/>
    <x v="0"/>
    <n v="2"/>
    <s v="Gold"/>
    <s v="Airport Kiosk"/>
    <n v="7.9"/>
    <n v="8"/>
    <n v="26"/>
    <n v="0"/>
    <n v="0"/>
    <s v="Aisle"/>
  </r>
  <r>
    <s v="P4010"/>
    <s v="F426"/>
    <s v="Southwest"/>
    <x v="3"/>
    <x v="0"/>
    <s v="06,08,2023  06:39:27"/>
    <n v="53"/>
    <s v="On-time"/>
    <n v="1539"/>
    <n v="327.5"/>
    <n v="327.5"/>
    <n v="68"/>
    <s v="Female"/>
    <s v="Medium"/>
    <x v="2"/>
    <x v="1"/>
    <n v="0"/>
    <s v="Silver"/>
    <s v="Mobile App"/>
    <n v="8"/>
    <n v="9"/>
    <n v="89"/>
    <n v="0"/>
    <n v="0"/>
    <s v="Middle"/>
  </r>
  <r>
    <s v="P4011"/>
    <s v="F144"/>
    <s v="Southwest"/>
    <x v="4"/>
    <x v="7"/>
    <s v="24,09,2024  11:18:01"/>
    <n v="186"/>
    <s v="Cancelled"/>
    <n v="1651"/>
    <n v="394.71"/>
    <n v="394.71"/>
    <n v="21"/>
    <s v="Male"/>
    <s v="Medium"/>
    <x v="3"/>
    <x v="1"/>
    <n v="1"/>
    <s v="None"/>
    <s v="Desk"/>
    <n v="4.5999999999999996"/>
    <n v="35"/>
    <n v="113"/>
    <n v="0"/>
    <n v="0"/>
    <s v="Middle"/>
  </r>
  <r>
    <s v="P4012"/>
    <s v="F584"/>
    <s v="Southwest"/>
    <x v="5"/>
    <x v="0"/>
    <s v="14,11,2023  14:22:17"/>
    <n v="192"/>
    <s v="On-time"/>
    <n v="733"/>
    <n v="449.56"/>
    <n v="449.56"/>
    <n v="44"/>
    <s v="Female"/>
    <s v="High"/>
    <x v="3"/>
    <x v="3"/>
    <n v="3"/>
    <s v="Silver"/>
    <s v="Airport Kiosk"/>
    <n v="5.8"/>
    <n v="3"/>
    <n v="114"/>
    <n v="0"/>
    <n v="1"/>
    <s v="Aisle"/>
  </r>
  <r>
    <s v="P4013"/>
    <s v="F900"/>
    <s v="JetBlue"/>
    <x v="4"/>
    <x v="0"/>
    <s v="08,07,2024  02:31:44"/>
    <n v="104"/>
    <s v="On-time"/>
    <n v="988"/>
    <n v="319.02"/>
    <n v="319.02"/>
    <n v="71"/>
    <s v="Female"/>
    <s v="Medium"/>
    <x v="0"/>
    <x v="1"/>
    <n v="0"/>
    <s v="Silver"/>
    <s v="Airport Kiosk"/>
    <n v="5.4"/>
    <n v="56"/>
    <n v="22"/>
    <n v="0"/>
    <n v="0"/>
    <s v="Window"/>
  </r>
  <r>
    <s v="P4014"/>
    <s v="F818"/>
    <s v="Delta"/>
    <x v="1"/>
    <x v="6"/>
    <s v="29,08,2023  00:31:40"/>
    <n v="178"/>
    <s v="Delayed"/>
    <n v="1482"/>
    <n v="300.57"/>
    <n v="300.57"/>
    <n v="46"/>
    <s v="Male"/>
    <s v="Medium"/>
    <x v="0"/>
    <x v="1"/>
    <n v="2"/>
    <s v="Silver"/>
    <s v="Desk"/>
    <n v="5"/>
    <n v="17"/>
    <n v="25"/>
    <n v="0"/>
    <n v="0"/>
    <s v="Middle"/>
  </r>
  <r>
    <s v="P4015"/>
    <s v="F627"/>
    <s v="Southwest"/>
    <x v="2"/>
    <x v="5"/>
    <s v="30,09,2023  23:47:02"/>
    <n v="197"/>
    <s v="On-time"/>
    <n v="1036"/>
    <n v="230.21"/>
    <n v="230.21"/>
    <n v="68"/>
    <s v="Female"/>
    <s v="Medium"/>
    <x v="3"/>
    <x v="2"/>
    <n v="2"/>
    <s v="None"/>
    <s v="Mobile App"/>
    <n v="8.6"/>
    <n v="8"/>
    <n v="65"/>
    <n v="0"/>
    <n v="0"/>
    <s v="Window"/>
  </r>
  <r>
    <s v="P4016"/>
    <s v="F1734"/>
    <s v="American Airlines"/>
    <x v="1"/>
    <x v="4"/>
    <s v="18,03,2024  05:42:41"/>
    <n v="103"/>
    <s v="On-time"/>
    <n v="1268"/>
    <n v="342.48"/>
    <n v="342.48"/>
    <n v="79"/>
    <s v="Male"/>
    <s v="High"/>
    <x v="0"/>
    <x v="0"/>
    <n v="0"/>
    <s v="None"/>
    <s v="Mobile App"/>
    <n v="8.9"/>
    <n v="51"/>
    <n v="92"/>
    <n v="0"/>
    <n v="0"/>
    <s v="Window"/>
  </r>
  <r>
    <s v="P4017"/>
    <s v="F1395"/>
    <s v="Delta"/>
    <x v="4"/>
    <x v="2"/>
    <s v="21,11,2023  03:55:59"/>
    <n v="199"/>
    <s v="On-time"/>
    <n v="1292"/>
    <n v="379.13"/>
    <n v="379.13"/>
    <n v="31"/>
    <s v="Male"/>
    <s v="High"/>
    <x v="1"/>
    <x v="2"/>
    <n v="1"/>
    <s v="None"/>
    <s v="Airport Kiosk"/>
    <n v="7.5"/>
    <n v="2"/>
    <n v="19"/>
    <n v="0"/>
    <n v="1"/>
    <s v="Window"/>
  </r>
  <r>
    <s v="P4018"/>
    <s v="F1217"/>
    <s v="United"/>
    <x v="6"/>
    <x v="0"/>
    <s v="01,05,2024  21:58:19"/>
    <n v="211"/>
    <s v="On-time"/>
    <n v="1245"/>
    <n v="282.06"/>
    <n v="282.06"/>
    <n v="20"/>
    <s v="Male"/>
    <s v="High"/>
    <x v="3"/>
    <x v="1"/>
    <n v="0"/>
    <s v="None"/>
    <s v="Mobile App"/>
    <n v="5.4"/>
    <n v="19"/>
    <n v="51"/>
    <n v="0"/>
    <n v="0"/>
    <s v="Middle"/>
  </r>
  <r>
    <s v="P4019"/>
    <s v="F133"/>
    <s v="Southwest"/>
    <x v="6"/>
    <x v="2"/>
    <s v="27,09,2024  02:22:40"/>
    <n v="160"/>
    <s v="On-time"/>
    <n v="601"/>
    <n v="316.2"/>
    <n v="316.2"/>
    <n v="37"/>
    <s v="Male"/>
    <s v="Low"/>
    <x v="2"/>
    <x v="1"/>
    <n v="1"/>
    <s v="Silver"/>
    <s v="Airport Kiosk"/>
    <n v="6.7"/>
    <n v="10"/>
    <n v="71"/>
    <n v="0"/>
    <n v="0"/>
    <s v="Aisle"/>
  </r>
  <r>
    <s v="P4020"/>
    <s v="F1861"/>
    <s v="American Airlines"/>
    <x v="6"/>
    <x v="1"/>
    <s v="12,05,2023  09:32:57"/>
    <n v="93"/>
    <s v="On-time"/>
    <n v="810"/>
    <n v="367.7"/>
    <n v="367.7"/>
    <n v="30"/>
    <s v="Male"/>
    <s v="Low"/>
    <x v="1"/>
    <x v="1"/>
    <n v="1"/>
    <s v="Platinum"/>
    <s v="Mobile App"/>
    <n v="7.8"/>
    <n v="5"/>
    <n v="7"/>
    <n v="0"/>
    <n v="1"/>
    <s v="Window"/>
  </r>
  <r>
    <s v="P4021"/>
    <s v="F327"/>
    <s v="American Airlines"/>
    <x v="4"/>
    <x v="3"/>
    <s v="21,08,2024  04:14:51"/>
    <n v="167"/>
    <s v="On-time"/>
    <n v="1129"/>
    <n v="356.82"/>
    <n v="356.82"/>
    <n v="73"/>
    <s v="Male"/>
    <s v="High"/>
    <x v="2"/>
    <x v="0"/>
    <n v="0"/>
    <s v="Gold"/>
    <s v="Desk"/>
    <n v="7.3"/>
    <n v="14"/>
    <n v="109"/>
    <n v="0"/>
    <n v="0"/>
    <s v="Window"/>
  </r>
  <r>
    <s v="P4022"/>
    <s v="F389"/>
    <s v="Delta"/>
    <x v="6"/>
    <x v="1"/>
    <s v="29,12,2023  04:22:19"/>
    <n v="253"/>
    <s v="On-time"/>
    <n v="1347"/>
    <n v="137.1"/>
    <n v="137.1"/>
    <n v="18"/>
    <s v="Male"/>
    <s v="Medium"/>
    <x v="2"/>
    <x v="3"/>
    <n v="1"/>
    <s v="None"/>
    <s v="Mobile App"/>
    <n v="5.8"/>
    <n v="12"/>
    <n v="21"/>
    <n v="0"/>
    <n v="0"/>
    <s v="Middle"/>
  </r>
  <r>
    <s v="P4023"/>
    <s v="F70"/>
    <s v="Southwest"/>
    <x v="0"/>
    <x v="4"/>
    <s v="16,01,2024  13:31:14"/>
    <n v="101"/>
    <s v="On-time"/>
    <n v="1347"/>
    <n v="339.02"/>
    <n v="339.02"/>
    <n v="43"/>
    <s v="Female"/>
    <s v="Low"/>
    <x v="1"/>
    <x v="1"/>
    <n v="0"/>
    <s v="None"/>
    <s v="Mobile App"/>
    <n v="8.3000000000000007"/>
    <n v="6"/>
    <n v="93"/>
    <n v="0"/>
    <n v="1"/>
    <s v="Aisle"/>
  </r>
  <r>
    <s v="P4024"/>
    <s v="F994"/>
    <s v="United"/>
    <x v="7"/>
    <x v="0"/>
    <s v="04,09,2023  05:48:37"/>
    <n v="145"/>
    <s v="Delayed"/>
    <n v="1309"/>
    <n v="576.27"/>
    <n v="576.27"/>
    <n v="22"/>
    <s v="Male"/>
    <s v="High"/>
    <x v="3"/>
    <x v="0"/>
    <n v="3"/>
    <s v="None"/>
    <s v="Desk"/>
    <n v="6.8"/>
    <n v="12"/>
    <n v="26"/>
    <n v="0"/>
    <n v="0"/>
    <s v="Middle"/>
  </r>
  <r>
    <s v="P4025"/>
    <s v="F1484"/>
    <s v="Southwest"/>
    <x v="7"/>
    <x v="2"/>
    <s v="25,06,2024  11:30:26"/>
    <n v="87"/>
    <s v="Delayed"/>
    <n v="1307"/>
    <n v="389.68"/>
    <n v="389.68"/>
    <n v="62"/>
    <s v="Female"/>
    <s v="Low"/>
    <x v="1"/>
    <x v="1"/>
    <n v="1"/>
    <s v="Silver"/>
    <s v="Online"/>
    <n v="8.6"/>
    <n v="9"/>
    <n v="90"/>
    <n v="0"/>
    <n v="1"/>
    <s v="Middle"/>
  </r>
  <r>
    <s v="P4026"/>
    <s v="F698"/>
    <s v="American Airlines"/>
    <x v="6"/>
    <x v="4"/>
    <s v="13,12,2024  16:22:13"/>
    <n v="109"/>
    <s v="Delayed"/>
    <n v="1101"/>
    <n v="398.61"/>
    <n v="398.61"/>
    <n v="56"/>
    <s v="Male"/>
    <s v="Medium"/>
    <x v="1"/>
    <x v="1"/>
    <n v="0"/>
    <s v="None"/>
    <s v="Desk"/>
    <n v="7.6"/>
    <n v="10"/>
    <n v="32"/>
    <n v="0"/>
    <n v="0"/>
    <s v="Aisle"/>
  </r>
  <r>
    <s v="P4027"/>
    <s v="F1839"/>
    <s v="Delta"/>
    <x v="2"/>
    <x v="6"/>
    <s v="23,05,2023  13:38:34"/>
    <n v="178"/>
    <s v="On-time"/>
    <n v="1012"/>
    <n v="191.5"/>
    <n v="191.5"/>
    <n v="66"/>
    <s v="Female"/>
    <s v="Medium"/>
    <x v="1"/>
    <x v="0"/>
    <n v="1"/>
    <s v="Silver"/>
    <s v="Mobile App"/>
    <n v="8.4"/>
    <n v="2"/>
    <n v="65"/>
    <n v="0"/>
    <n v="0"/>
    <s v="Aisle"/>
  </r>
  <r>
    <s v="P4028"/>
    <s v="F1118"/>
    <s v="Delta"/>
    <x v="1"/>
    <x v="5"/>
    <s v="05,10,2023  18:46:58"/>
    <n v="225"/>
    <s v="On-time"/>
    <n v="1043"/>
    <n v="337.67"/>
    <n v="337.67"/>
    <n v="45"/>
    <s v="Male"/>
    <s v="High"/>
    <x v="2"/>
    <x v="1"/>
    <n v="1"/>
    <s v="None"/>
    <s v="Online"/>
    <n v="7.6"/>
    <n v="11"/>
    <n v="65"/>
    <n v="0"/>
    <n v="0"/>
    <s v="Window"/>
  </r>
  <r>
    <s v="P4029"/>
    <s v="F1475"/>
    <s v="United"/>
    <x v="7"/>
    <x v="3"/>
    <s v="25,10,2024  07:58:24"/>
    <n v="261"/>
    <s v="On-time"/>
    <n v="1326"/>
    <n v="396.44"/>
    <n v="396.44"/>
    <n v="50"/>
    <s v="Male"/>
    <s v="Low"/>
    <x v="3"/>
    <x v="2"/>
    <n v="0"/>
    <s v="Silver"/>
    <s v="Mobile App"/>
    <n v="10"/>
    <n v="11"/>
    <n v="57"/>
    <n v="0"/>
    <n v="0"/>
    <s v="Middle"/>
  </r>
  <r>
    <s v="P4030"/>
    <s v="F1683"/>
    <s v="Delta"/>
    <x v="1"/>
    <x v="3"/>
    <s v="20,12,2023  21:46:20"/>
    <n v="141"/>
    <s v="On-time"/>
    <n v="906"/>
    <n v="346.39"/>
    <n v="346.39"/>
    <n v="58"/>
    <s v="Female"/>
    <s v="Medium"/>
    <x v="0"/>
    <x v="1"/>
    <n v="0"/>
    <s v="None"/>
    <s v="Mobile App"/>
    <n v="6.9"/>
    <n v="2"/>
    <n v="101"/>
    <n v="0"/>
    <n v="0"/>
    <s v="Middle"/>
  </r>
  <r>
    <s v="P4031"/>
    <s v="F705"/>
    <s v="American Airlines"/>
    <x v="3"/>
    <x v="6"/>
    <s v="05,12,2023  05:18:47"/>
    <n v="194"/>
    <s v="Delayed"/>
    <n v="1004"/>
    <n v="350.89"/>
    <n v="350.89"/>
    <n v="48"/>
    <s v="Female"/>
    <s v="High"/>
    <x v="3"/>
    <x v="0"/>
    <n v="1"/>
    <s v="None"/>
    <s v="Online"/>
    <n v="8.1"/>
    <n v="5"/>
    <n v="6"/>
    <n v="1"/>
    <n v="0"/>
    <s v="Aisle"/>
  </r>
  <r>
    <s v="P4032"/>
    <s v="F1522"/>
    <s v="United"/>
    <x v="5"/>
    <x v="0"/>
    <s v="17,12,2023  08:21:58"/>
    <n v="189"/>
    <s v="Cancelled"/>
    <n v="1489"/>
    <n v="599.33000000000004"/>
    <n v="599.33000000000004"/>
    <n v="38"/>
    <s v="Male"/>
    <s v="Low"/>
    <x v="3"/>
    <x v="0"/>
    <n v="3"/>
    <s v="None"/>
    <s v="Online"/>
    <n v="9.1"/>
    <n v="7"/>
    <n v="17"/>
    <n v="0"/>
    <n v="0"/>
    <s v="Window"/>
  </r>
  <r>
    <s v="P4033"/>
    <s v="F1188"/>
    <s v="United"/>
    <x v="0"/>
    <x v="2"/>
    <s v="04,03,2025  21:44:46"/>
    <n v="168"/>
    <s v="On-time"/>
    <n v="703"/>
    <n v="311.76"/>
    <n v="311.76"/>
    <n v="67"/>
    <s v="Male"/>
    <s v="High"/>
    <x v="2"/>
    <x v="1"/>
    <n v="0"/>
    <s v="None"/>
    <s v="Airport Kiosk"/>
    <n v="7.4"/>
    <n v="1"/>
    <n v="102"/>
    <n v="0"/>
    <n v="0"/>
    <s v="Window"/>
  </r>
  <r>
    <s v="P4034"/>
    <s v="F1098"/>
    <s v="Delta"/>
    <x v="3"/>
    <x v="1"/>
    <s v="07,04,2024  17:24:26"/>
    <n v="136"/>
    <s v="On-time"/>
    <n v="1197"/>
    <n v="326.52999999999997"/>
    <n v="326.52999999999997"/>
    <n v="78"/>
    <s v="Male"/>
    <s v="Medium"/>
    <x v="1"/>
    <x v="0"/>
    <n v="0"/>
    <s v="None"/>
    <s v="Airport Kiosk"/>
    <n v="8.9"/>
    <n v="6"/>
    <n v="86"/>
    <n v="0"/>
    <n v="0"/>
    <s v="Middle"/>
  </r>
  <r>
    <s v="P4035"/>
    <s v="F1221"/>
    <s v="Southwest"/>
    <x v="4"/>
    <x v="4"/>
    <s v="10,05,2024  02:47:14"/>
    <n v="145"/>
    <s v="On-time"/>
    <n v="1006"/>
    <n v="438.98"/>
    <n v="438.98"/>
    <n v="79"/>
    <s v="Male"/>
    <s v="High"/>
    <x v="2"/>
    <x v="1"/>
    <n v="1"/>
    <s v="None"/>
    <s v="Desk"/>
    <n v="8.6999999999999993"/>
    <n v="1"/>
    <n v="16"/>
    <n v="0"/>
    <n v="0"/>
    <s v="Window"/>
  </r>
  <r>
    <s v="P4036"/>
    <s v="F1191"/>
    <s v="American Airlines"/>
    <x v="1"/>
    <x v="1"/>
    <s v="11,03,2024  23:39:58"/>
    <n v="93"/>
    <s v="On-time"/>
    <n v="942"/>
    <n v="448.29"/>
    <n v="448.29"/>
    <n v="65"/>
    <s v="Female"/>
    <s v="High"/>
    <x v="0"/>
    <x v="0"/>
    <n v="1"/>
    <s v="Platinum"/>
    <s v="Desk"/>
    <n v="10"/>
    <n v="8"/>
    <n v="13"/>
    <n v="0"/>
    <n v="0"/>
    <s v="Middle"/>
  </r>
  <r>
    <s v="P4037"/>
    <s v="F584"/>
    <s v="United"/>
    <x v="3"/>
    <x v="1"/>
    <s v="27,04,2024  00:01:26"/>
    <n v="190"/>
    <s v="Delayed"/>
    <n v="1585"/>
    <n v="408.8"/>
    <n v="408.8"/>
    <n v="63"/>
    <s v="Male"/>
    <s v="Low"/>
    <x v="1"/>
    <x v="1"/>
    <n v="0"/>
    <s v="Silver"/>
    <s v="Desk"/>
    <n v="8.9"/>
    <n v="12"/>
    <n v="61"/>
    <n v="0"/>
    <n v="0"/>
    <s v="Window"/>
  </r>
  <r>
    <s v="P4038"/>
    <s v="F1808"/>
    <s v="United"/>
    <x v="4"/>
    <x v="6"/>
    <s v="17,05,2024  14:18:06"/>
    <n v="179"/>
    <s v="On-time"/>
    <n v="1331"/>
    <n v="208.58"/>
    <n v="208.58"/>
    <n v="35"/>
    <s v="Male"/>
    <s v="High"/>
    <x v="2"/>
    <x v="1"/>
    <n v="0"/>
    <s v="None"/>
    <s v="Online"/>
    <n v="8.3000000000000007"/>
    <n v="7"/>
    <n v="76"/>
    <n v="0"/>
    <n v="0"/>
    <s v="Middle"/>
  </r>
  <r>
    <s v="P4039"/>
    <s v="F1638"/>
    <s v="Southwest"/>
    <x v="5"/>
    <x v="5"/>
    <s v="11,02,2024  21:44:21"/>
    <n v="132"/>
    <s v="On-time"/>
    <n v="1756"/>
    <n v="388.76"/>
    <n v="388.76"/>
    <n v="70"/>
    <s v="Female"/>
    <s v="Medium"/>
    <x v="1"/>
    <x v="1"/>
    <n v="1"/>
    <s v="None"/>
    <s v="Mobile App"/>
    <n v="5.3"/>
    <n v="16"/>
    <n v="30"/>
    <n v="0"/>
    <n v="0"/>
    <s v="Aisle"/>
  </r>
  <r>
    <s v="P4040"/>
    <s v="F1991"/>
    <s v="Southwest"/>
    <x v="1"/>
    <x v="0"/>
    <s v="22,12,2023  02:04:20"/>
    <n v="249"/>
    <s v="On-time"/>
    <n v="898"/>
    <n v="300.45999999999998"/>
    <n v="300.45999999999998"/>
    <n v="31"/>
    <s v="Male"/>
    <s v="High"/>
    <x v="3"/>
    <x v="1"/>
    <n v="1"/>
    <s v="Platinum"/>
    <s v="Online"/>
    <n v="8.6999999999999993"/>
    <n v="6"/>
    <n v="85"/>
    <n v="0"/>
    <n v="0"/>
    <s v="Aisle"/>
  </r>
  <r>
    <s v="P4041"/>
    <s v="F685"/>
    <s v="Southwest"/>
    <x v="5"/>
    <x v="1"/>
    <s v="05,10,2024  00:02:56"/>
    <n v="323"/>
    <s v="On-time"/>
    <n v="1127"/>
    <n v="377.12"/>
    <n v="377.12"/>
    <n v="75"/>
    <s v="Male"/>
    <s v="Medium"/>
    <x v="1"/>
    <x v="0"/>
    <n v="0"/>
    <s v="Silver"/>
    <s v="Online"/>
    <n v="7.6"/>
    <n v="9"/>
    <n v="32"/>
    <n v="0"/>
    <n v="0"/>
    <s v="Window"/>
  </r>
  <r>
    <s v="P4042"/>
    <s v="F1287"/>
    <s v="American Airlines"/>
    <x v="2"/>
    <x v="2"/>
    <s v="21,01,2024  17:58:23"/>
    <n v="190"/>
    <s v="On-time"/>
    <n v="1321"/>
    <n v="449.91"/>
    <n v="449.91"/>
    <n v="39"/>
    <s v="Female"/>
    <s v="Low"/>
    <x v="0"/>
    <x v="3"/>
    <n v="2"/>
    <s v="None"/>
    <s v="Airport Kiosk"/>
    <n v="6.7"/>
    <n v="13"/>
    <n v="44"/>
    <n v="0"/>
    <n v="1"/>
    <s v="Window"/>
  </r>
  <r>
    <s v="P4043"/>
    <s v="F146"/>
    <s v="United"/>
    <x v="2"/>
    <x v="6"/>
    <s v="18,03,2025  06:44:03"/>
    <n v="131"/>
    <s v="On-time"/>
    <n v="1604"/>
    <n v="400.34"/>
    <n v="400.34"/>
    <n v="36"/>
    <s v="Male"/>
    <s v="Low"/>
    <x v="0"/>
    <x v="1"/>
    <n v="1"/>
    <s v="None"/>
    <s v="Online"/>
    <n v="6.3"/>
    <n v="3"/>
    <n v="2"/>
    <n v="0"/>
    <n v="1"/>
    <s v="Middle"/>
  </r>
  <r>
    <s v="P4044"/>
    <s v="F1569"/>
    <s v="American Airlines"/>
    <x v="5"/>
    <x v="6"/>
    <s v="11,02,2025  06:04:10"/>
    <n v="149"/>
    <s v="Delayed"/>
    <n v="1535"/>
    <n v="240.67"/>
    <n v="240.67"/>
    <n v="20"/>
    <s v="Male"/>
    <s v="Medium"/>
    <x v="1"/>
    <x v="1"/>
    <n v="2"/>
    <s v="Silver"/>
    <s v="Mobile App"/>
    <n v="7.3"/>
    <n v="5"/>
    <n v="117"/>
    <n v="0"/>
    <n v="0"/>
    <s v="Middle"/>
  </r>
  <r>
    <s v="P4045"/>
    <s v="F929"/>
    <s v="American Airlines"/>
    <x v="1"/>
    <x v="4"/>
    <s v="25,06,2023  14:24:02"/>
    <n v="145"/>
    <s v="On-time"/>
    <n v="1428"/>
    <n v="447.79"/>
    <n v="447.79"/>
    <n v="32"/>
    <s v="Male"/>
    <s v="High"/>
    <x v="1"/>
    <x v="2"/>
    <n v="0"/>
    <s v="None"/>
    <s v="Airport Kiosk"/>
    <n v="6.9"/>
    <n v="1"/>
    <n v="77"/>
    <n v="0"/>
    <n v="0"/>
    <s v="Aisle"/>
  </r>
  <r>
    <s v="P4046"/>
    <s v="F457"/>
    <s v="United"/>
    <x v="4"/>
    <x v="1"/>
    <s v="10,05,2024  23:54:46"/>
    <n v="223"/>
    <s v="Cancelled"/>
    <n v="1180"/>
    <n v="321.91000000000003"/>
    <n v="321.91000000000003"/>
    <n v="73"/>
    <s v="Male"/>
    <s v="Medium"/>
    <x v="0"/>
    <x v="1"/>
    <n v="2"/>
    <s v="Silver"/>
    <s v="Airport Kiosk"/>
    <n v="5.7"/>
    <n v="16"/>
    <n v="72"/>
    <n v="0"/>
    <n v="0"/>
    <s v="Window"/>
  </r>
  <r>
    <s v="P4047"/>
    <s v="F353"/>
    <s v="American Airlines"/>
    <x v="3"/>
    <x v="1"/>
    <s v="01,09,2023  04:30:24"/>
    <n v="143"/>
    <s v="Delayed"/>
    <n v="1653"/>
    <n v="300.57"/>
    <n v="300.57"/>
    <n v="38"/>
    <s v="Female"/>
    <s v="Medium"/>
    <x v="1"/>
    <x v="1"/>
    <n v="0"/>
    <s v="None"/>
    <s v="Online"/>
    <n v="6"/>
    <n v="3"/>
    <n v="58"/>
    <n v="0"/>
    <n v="0"/>
    <s v="Middle"/>
  </r>
  <r>
    <s v="P4048"/>
    <s v="F1507"/>
    <s v="Delta"/>
    <x v="6"/>
    <x v="3"/>
    <s v="19,03,2024  14:47:51"/>
    <n v="197"/>
    <s v="On-time"/>
    <n v="781"/>
    <n v="291.01"/>
    <n v="291.01"/>
    <n v="21"/>
    <s v="Male"/>
    <s v="Medium"/>
    <x v="3"/>
    <x v="2"/>
    <n v="0"/>
    <s v="None"/>
    <s v="Online"/>
    <n v="9.1999999999999993"/>
    <n v="28"/>
    <n v="21"/>
    <n v="0"/>
    <n v="1"/>
    <s v="Middle"/>
  </r>
  <r>
    <s v="P4049"/>
    <s v="F1262"/>
    <s v="Southwest"/>
    <x v="2"/>
    <x v="3"/>
    <s v="18,08,2024  18:43:35"/>
    <n v="153"/>
    <s v="Delayed"/>
    <n v="1153"/>
    <n v="357.75"/>
    <n v="357.75"/>
    <n v="35"/>
    <s v="Female"/>
    <s v="Medium"/>
    <x v="0"/>
    <x v="2"/>
    <n v="2"/>
    <s v="None"/>
    <s v="Online"/>
    <n v="8.1"/>
    <n v="2"/>
    <n v="42"/>
    <n v="0"/>
    <n v="0"/>
    <s v="Middle"/>
  </r>
  <r>
    <s v="P4050"/>
    <s v="F565"/>
    <s v="American Airlines"/>
    <x v="2"/>
    <x v="4"/>
    <s v="14,11,2024  19:18:33"/>
    <n v="125"/>
    <s v="Cancelled"/>
    <n v="1464"/>
    <n v="368.62"/>
    <n v="368.62"/>
    <n v="65"/>
    <s v="Female"/>
    <s v="Low"/>
    <x v="2"/>
    <x v="1"/>
    <n v="0"/>
    <s v="Platinum"/>
    <s v="Desk"/>
    <n v="8.1999999999999993"/>
    <n v="13"/>
    <n v="76"/>
    <n v="0"/>
    <n v="0"/>
    <s v="Window"/>
  </r>
  <r>
    <s v="P4051"/>
    <s v="F1016"/>
    <s v="American Airlines"/>
    <x v="7"/>
    <x v="6"/>
    <s v="14,07,2023  16:54:13"/>
    <n v="191"/>
    <s v="On-time"/>
    <n v="1340"/>
    <n v="472.63"/>
    <n v="472.63"/>
    <n v="53"/>
    <s v="Male"/>
    <s v="High"/>
    <x v="3"/>
    <x v="2"/>
    <n v="0"/>
    <s v="Silver"/>
    <s v="Mobile App"/>
    <n v="7.7"/>
    <n v="24"/>
    <n v="98"/>
    <n v="0"/>
    <n v="0"/>
    <s v="Middle"/>
  </r>
  <r>
    <s v="P4052"/>
    <s v="F1822"/>
    <s v="United"/>
    <x v="3"/>
    <x v="2"/>
    <s v="03,04,2025  04:01:48"/>
    <n v="93"/>
    <s v="On-time"/>
    <n v="1315"/>
    <n v="78.92"/>
    <n v="78.92"/>
    <n v="48"/>
    <s v="Female"/>
    <s v="Low"/>
    <x v="3"/>
    <x v="1"/>
    <n v="1"/>
    <s v="None"/>
    <s v="Mobile App"/>
    <n v="8.9"/>
    <n v="6"/>
    <n v="4"/>
    <n v="0"/>
    <n v="0"/>
    <s v="Aisle"/>
  </r>
  <r>
    <s v="P4053"/>
    <s v="F1005"/>
    <s v="Southwest"/>
    <x v="7"/>
    <x v="3"/>
    <s v="23,03,2024  01:48:36"/>
    <n v="170"/>
    <s v="Delayed"/>
    <n v="1173"/>
    <n v="515.66"/>
    <n v="515.66"/>
    <n v="56"/>
    <s v="Female"/>
    <s v="Medium"/>
    <x v="3"/>
    <x v="1"/>
    <n v="2"/>
    <s v="Silver"/>
    <s v="Airport Kiosk"/>
    <n v="9.1"/>
    <n v="4"/>
    <n v="61"/>
    <n v="0"/>
    <n v="0"/>
    <s v="Window"/>
  </r>
  <r>
    <s v="P4054"/>
    <s v="F1977"/>
    <s v="JetBlue"/>
    <x v="4"/>
    <x v="3"/>
    <s v="12,04,2025  01:02:56"/>
    <n v="176"/>
    <s v="On-time"/>
    <n v="931"/>
    <n v="444.36"/>
    <n v="444.36"/>
    <n v="34"/>
    <s v="Male"/>
    <s v="Medium"/>
    <x v="3"/>
    <x v="1"/>
    <n v="1"/>
    <s v="Silver"/>
    <s v="Online"/>
    <n v="6.4"/>
    <n v="9"/>
    <n v="90"/>
    <n v="0"/>
    <n v="0"/>
    <s v="Window"/>
  </r>
  <r>
    <s v="P4055"/>
    <s v="F333"/>
    <s v="JetBlue"/>
    <x v="1"/>
    <x v="1"/>
    <s v="01,03,2024  11:25:29"/>
    <n v="194"/>
    <s v="On-time"/>
    <n v="1465"/>
    <n v="375.43"/>
    <n v="375.43"/>
    <n v="68"/>
    <s v="Male"/>
    <s v="Medium"/>
    <x v="3"/>
    <x v="1"/>
    <n v="0"/>
    <s v="Silver"/>
    <s v="Online"/>
    <n v="7.7"/>
    <n v="7"/>
    <n v="91"/>
    <n v="0"/>
    <n v="0"/>
    <s v="Window"/>
  </r>
  <r>
    <s v="P4056"/>
    <s v="F1566"/>
    <s v="United"/>
    <x v="6"/>
    <x v="0"/>
    <s v="05,02,2024  18:20:04"/>
    <n v="116"/>
    <s v="On-time"/>
    <n v="587"/>
    <n v="199.13"/>
    <n v="199.13"/>
    <n v="29"/>
    <s v="Female"/>
    <s v="Medium"/>
    <x v="2"/>
    <x v="1"/>
    <n v="0"/>
    <s v="Silver"/>
    <s v="Airport Kiosk"/>
    <n v="6.3"/>
    <n v="5"/>
    <n v="12"/>
    <n v="0"/>
    <n v="0"/>
    <s v="Window"/>
  </r>
  <r>
    <s v="P4057"/>
    <s v="F415"/>
    <s v="Delta"/>
    <x v="1"/>
    <x v="0"/>
    <s v="14,06,2024  00:11:54"/>
    <n v="164"/>
    <s v="On-time"/>
    <n v="989"/>
    <n v="437.94"/>
    <n v="437.94"/>
    <n v="38"/>
    <s v="Female"/>
    <s v="High"/>
    <x v="0"/>
    <x v="1"/>
    <n v="2"/>
    <s v="Gold"/>
    <s v="Online"/>
    <n v="3.4"/>
    <n v="15"/>
    <n v="92"/>
    <n v="0"/>
    <n v="0"/>
    <s v="Middle"/>
  </r>
  <r>
    <s v="P4058"/>
    <s v="F243"/>
    <s v="United"/>
    <x v="0"/>
    <x v="5"/>
    <s v="08,10,2023  21:29:42"/>
    <n v="157"/>
    <s v="On-time"/>
    <n v="951"/>
    <n v="545.02"/>
    <n v="545.02"/>
    <n v="29"/>
    <s v="Male"/>
    <s v="Medium"/>
    <x v="0"/>
    <x v="1"/>
    <n v="4"/>
    <s v="Silver"/>
    <s v="Mobile App"/>
    <n v="6.4"/>
    <n v="5"/>
    <n v="60"/>
    <n v="0"/>
    <n v="0"/>
    <s v="Window"/>
  </r>
  <r>
    <s v="P4059"/>
    <s v="F1817"/>
    <s v="Southwest"/>
    <x v="6"/>
    <x v="4"/>
    <s v="25,06,2024  11:20:38"/>
    <n v="199"/>
    <s v="On-time"/>
    <n v="1129"/>
    <n v="341.38"/>
    <n v="341.38"/>
    <n v="19"/>
    <s v="Male"/>
    <s v="High"/>
    <x v="1"/>
    <x v="1"/>
    <n v="1"/>
    <s v="None"/>
    <s v="Desk"/>
    <n v="6.8"/>
    <n v="3"/>
    <n v="19"/>
    <n v="0"/>
    <n v="0"/>
    <s v="Window"/>
  </r>
  <r>
    <s v="P4060"/>
    <s v="F525"/>
    <s v="American Airlines"/>
    <x v="3"/>
    <x v="1"/>
    <s v="19,08,2024  18:11:30"/>
    <n v="232"/>
    <s v="On-time"/>
    <n v="1302"/>
    <n v="131.81"/>
    <n v="131.81"/>
    <n v="74"/>
    <s v="Female"/>
    <s v="Medium"/>
    <x v="0"/>
    <x v="1"/>
    <n v="1"/>
    <s v="Platinum"/>
    <s v="Online"/>
    <n v="7.3"/>
    <n v="3"/>
    <n v="117"/>
    <n v="0"/>
    <n v="0"/>
    <s v="Aisle"/>
  </r>
  <r>
    <s v="P4061"/>
    <s v="F877"/>
    <s v="American Airlines"/>
    <x v="3"/>
    <x v="0"/>
    <s v="27,07,2024  00:56:31"/>
    <n v="210"/>
    <s v="On-time"/>
    <n v="1262"/>
    <n v="431.83"/>
    <n v="431.83"/>
    <n v="66"/>
    <s v="Male"/>
    <s v="High"/>
    <x v="1"/>
    <x v="2"/>
    <n v="0"/>
    <s v="None"/>
    <s v="Desk"/>
    <n v="7.2"/>
    <n v="30"/>
    <n v="43"/>
    <n v="1"/>
    <n v="0"/>
    <s v="Middle"/>
  </r>
  <r>
    <s v="P4062"/>
    <s v="F591"/>
    <s v="Delta"/>
    <x v="0"/>
    <x v="7"/>
    <s v="24,03,2025  05:23:31"/>
    <n v="240"/>
    <s v="On-time"/>
    <n v="1103"/>
    <n v="479.42"/>
    <n v="479.42"/>
    <n v="58"/>
    <s v="Male"/>
    <s v="Medium"/>
    <x v="0"/>
    <x v="1"/>
    <n v="1"/>
    <s v="Silver"/>
    <s v="Online"/>
    <n v="7"/>
    <n v="7"/>
    <n v="109"/>
    <n v="0"/>
    <n v="0"/>
    <s v="Aisle"/>
  </r>
  <r>
    <s v="P4063"/>
    <s v="F1330"/>
    <s v="JetBlue"/>
    <x v="1"/>
    <x v="0"/>
    <s v="19,06,2023  22:47:24"/>
    <n v="241"/>
    <s v="Delayed"/>
    <n v="1191"/>
    <n v="380.43"/>
    <n v="380.43"/>
    <n v="57"/>
    <s v="Male"/>
    <s v="Medium"/>
    <x v="2"/>
    <x v="1"/>
    <n v="1"/>
    <s v="Silver"/>
    <s v="Mobile App"/>
    <n v="6.7"/>
    <n v="87"/>
    <n v="20"/>
    <n v="0"/>
    <n v="0"/>
    <s v="Middle"/>
  </r>
  <r>
    <s v="P4064"/>
    <s v="F881"/>
    <s v="JetBlue"/>
    <x v="5"/>
    <x v="3"/>
    <s v="02,06,2023  10:32:35"/>
    <n v="190"/>
    <s v="Delayed"/>
    <n v="1189"/>
    <n v="167.02"/>
    <n v="167.02"/>
    <n v="59"/>
    <s v="Male"/>
    <s v="High"/>
    <x v="3"/>
    <x v="0"/>
    <n v="0"/>
    <s v="Gold"/>
    <s v="Online"/>
    <n v="10"/>
    <n v="6"/>
    <n v="65"/>
    <n v="0"/>
    <n v="0"/>
    <s v="Aisle"/>
  </r>
  <r>
    <s v="P4065"/>
    <s v="F1096"/>
    <s v="American Airlines"/>
    <x v="4"/>
    <x v="7"/>
    <s v="12,10,2024  13:45:53"/>
    <n v="226"/>
    <s v="On-time"/>
    <n v="1359"/>
    <n v="231.82"/>
    <n v="231.82"/>
    <n v="45"/>
    <s v="Female"/>
    <s v="High"/>
    <x v="2"/>
    <x v="0"/>
    <n v="0"/>
    <s v="Platinum"/>
    <s v="Online"/>
    <n v="6.4"/>
    <n v="8"/>
    <n v="49"/>
    <n v="0"/>
    <n v="0"/>
    <s v="Window"/>
  </r>
  <r>
    <s v="P4066"/>
    <s v="F32"/>
    <s v="JetBlue"/>
    <x v="0"/>
    <x v="5"/>
    <s v="02,11,2024  17:50:32"/>
    <n v="160"/>
    <s v="On-time"/>
    <n v="926"/>
    <n v="261.74"/>
    <n v="261.74"/>
    <n v="18"/>
    <s v="Male"/>
    <s v="Medium"/>
    <x v="1"/>
    <x v="1"/>
    <n v="1"/>
    <s v="Gold"/>
    <s v="Online"/>
    <n v="5"/>
    <n v="1"/>
    <n v="111"/>
    <n v="0"/>
    <n v="0"/>
    <s v="Aisle"/>
  </r>
  <r>
    <s v="P4067"/>
    <s v="F1549"/>
    <s v="Delta"/>
    <x v="1"/>
    <x v="6"/>
    <s v="19,08,2024  08:24:19"/>
    <n v="181"/>
    <s v="On-time"/>
    <n v="1442"/>
    <n v="326.05"/>
    <n v="326.05"/>
    <n v="62"/>
    <s v="Male"/>
    <s v="Low"/>
    <x v="2"/>
    <x v="3"/>
    <n v="0"/>
    <s v="Silver"/>
    <s v="Online"/>
    <n v="6.8"/>
    <n v="4"/>
    <n v="40"/>
    <n v="0"/>
    <n v="0"/>
    <s v="Window"/>
  </r>
  <r>
    <s v="P4068"/>
    <s v="F1634"/>
    <s v="Southwest"/>
    <x v="4"/>
    <x v="6"/>
    <s v="02,05,2023  03:44:18"/>
    <n v="134"/>
    <s v="On-time"/>
    <n v="1529"/>
    <n v="384.6"/>
    <n v="384.6"/>
    <n v="44"/>
    <s v="Male"/>
    <s v="Medium"/>
    <x v="0"/>
    <x v="0"/>
    <n v="0"/>
    <s v="None"/>
    <s v="Online"/>
    <n v="9.6999999999999993"/>
    <n v="3"/>
    <n v="35"/>
    <n v="0"/>
    <n v="1"/>
    <s v="Aisle"/>
  </r>
  <r>
    <s v="P4069"/>
    <s v="F1257"/>
    <s v="Delta"/>
    <x v="4"/>
    <x v="6"/>
    <s v="05,02,2025  21:34:19"/>
    <n v="158"/>
    <s v="On-time"/>
    <n v="1155"/>
    <n v="289.08"/>
    <n v="289.08"/>
    <n v="57"/>
    <s v="Male"/>
    <s v="Medium"/>
    <x v="0"/>
    <x v="1"/>
    <n v="1"/>
    <s v="Gold"/>
    <s v="Mobile App"/>
    <n v="8.1"/>
    <n v="18"/>
    <n v="47"/>
    <n v="0"/>
    <n v="0"/>
    <s v="Window"/>
  </r>
  <r>
    <s v="P4070"/>
    <s v="F1581"/>
    <s v="JetBlue"/>
    <x v="2"/>
    <x v="2"/>
    <s v="12,10,2024  05:09:44"/>
    <n v="150"/>
    <s v="On-time"/>
    <n v="1424"/>
    <n v="381.64"/>
    <n v="381.64"/>
    <n v="50"/>
    <s v="Male"/>
    <s v="Low"/>
    <x v="2"/>
    <x v="0"/>
    <n v="0"/>
    <s v="None"/>
    <s v="Desk"/>
    <n v="6.8"/>
    <n v="0"/>
    <n v="118"/>
    <n v="0"/>
    <n v="0"/>
    <s v="Middle"/>
  </r>
  <r>
    <s v="P4071"/>
    <s v="F586"/>
    <s v="Southwest"/>
    <x v="6"/>
    <x v="3"/>
    <s v="24,05,2024  15:09:11"/>
    <n v="144"/>
    <s v="Delayed"/>
    <n v="1282"/>
    <n v="509.87"/>
    <n v="509.87"/>
    <n v="18"/>
    <s v="Male"/>
    <s v="High"/>
    <x v="3"/>
    <x v="1"/>
    <n v="1"/>
    <s v="None"/>
    <s v="Desk"/>
    <n v="9.8000000000000007"/>
    <n v="7"/>
    <n v="105"/>
    <n v="0"/>
    <n v="0"/>
    <s v="Window"/>
  </r>
  <r>
    <s v="P4072"/>
    <s v="F1090"/>
    <s v="American Airlines"/>
    <x v="0"/>
    <x v="3"/>
    <s v="11,09,2024  10:48:30"/>
    <n v="113"/>
    <s v="Cancelled"/>
    <n v="1374"/>
    <n v="379.04"/>
    <n v="379.04"/>
    <n v="55"/>
    <s v="Male"/>
    <s v="High"/>
    <x v="2"/>
    <x v="1"/>
    <n v="0"/>
    <s v="None"/>
    <s v="Desk"/>
    <n v="6.2"/>
    <n v="15"/>
    <n v="68"/>
    <n v="0"/>
    <n v="1"/>
    <s v="Window"/>
  </r>
  <r>
    <s v="P4073"/>
    <s v="F1053"/>
    <s v="Southwest"/>
    <x v="0"/>
    <x v="5"/>
    <s v="01,06,2024  19:09:44"/>
    <n v="200"/>
    <s v="On-time"/>
    <n v="1449"/>
    <n v="462.44"/>
    <n v="462.44"/>
    <n v="34"/>
    <s v="Female"/>
    <s v="Medium"/>
    <x v="1"/>
    <x v="2"/>
    <n v="2"/>
    <s v="Silver"/>
    <s v="Airport Kiosk"/>
    <n v="7"/>
    <n v="23"/>
    <n v="89"/>
    <n v="0"/>
    <n v="0"/>
    <s v="Window"/>
  </r>
  <r>
    <s v="P4074"/>
    <s v="F1897"/>
    <s v="JetBlue"/>
    <x v="1"/>
    <x v="4"/>
    <s v="11,02,2025  17:02:22"/>
    <n v="281"/>
    <s v="On-time"/>
    <n v="631"/>
    <n v="468.44"/>
    <n v="468.44"/>
    <n v="52"/>
    <s v="Male"/>
    <s v="Low"/>
    <x v="3"/>
    <x v="1"/>
    <n v="1"/>
    <s v="Silver"/>
    <s v="Airport Kiosk"/>
    <n v="7.2"/>
    <n v="15"/>
    <n v="94"/>
    <n v="0"/>
    <n v="0"/>
    <s v="Window"/>
  </r>
  <r>
    <s v="P4075"/>
    <s v="F1339"/>
    <s v="JetBlue"/>
    <x v="2"/>
    <x v="4"/>
    <s v="15,02,2025  02:44:04"/>
    <n v="244"/>
    <s v="On-time"/>
    <n v="1147"/>
    <n v="381.78"/>
    <n v="381.78"/>
    <n v="74"/>
    <s v="Male"/>
    <s v="High"/>
    <x v="3"/>
    <x v="1"/>
    <n v="0"/>
    <s v="None"/>
    <s v="Online"/>
    <n v="5.5"/>
    <n v="8"/>
    <n v="59"/>
    <n v="1"/>
    <n v="1"/>
    <s v="Window"/>
  </r>
  <r>
    <s v="P4076"/>
    <s v="F1607"/>
    <s v="JetBlue"/>
    <x v="3"/>
    <x v="7"/>
    <s v="29,12,2024  07:39:09"/>
    <n v="187"/>
    <s v="On-time"/>
    <n v="2098"/>
    <n v="329.1"/>
    <n v="329.1"/>
    <n v="33"/>
    <s v="Male"/>
    <s v="Medium"/>
    <x v="1"/>
    <x v="1"/>
    <n v="1"/>
    <s v="Silver"/>
    <s v="Mobile App"/>
    <n v="7.5"/>
    <n v="6"/>
    <n v="84"/>
    <n v="0"/>
    <n v="0"/>
    <s v="Window"/>
  </r>
  <r>
    <s v="P4077"/>
    <s v="F141"/>
    <s v="Southwest"/>
    <x v="4"/>
    <x v="3"/>
    <s v="27,09,2024  01:39:31"/>
    <n v="181"/>
    <s v="On-time"/>
    <n v="1945"/>
    <n v="475.29"/>
    <n v="475.29"/>
    <n v="75"/>
    <s v="Female"/>
    <s v="Medium"/>
    <x v="0"/>
    <x v="1"/>
    <n v="2"/>
    <s v="Gold"/>
    <s v="Mobile App"/>
    <n v="6.7"/>
    <n v="9"/>
    <n v="70"/>
    <n v="0"/>
    <n v="0"/>
    <s v="Middle"/>
  </r>
  <r>
    <s v="P4078"/>
    <s v="F867"/>
    <s v="JetBlue"/>
    <x v="4"/>
    <x v="2"/>
    <s v="14,11,2024  08:11:10"/>
    <n v="210"/>
    <s v="On-time"/>
    <n v="926"/>
    <n v="552.78"/>
    <n v="552.78"/>
    <n v="47"/>
    <s v="Male"/>
    <s v="High"/>
    <x v="1"/>
    <x v="1"/>
    <n v="1"/>
    <s v="Silver"/>
    <s v="Desk"/>
    <n v="6.3"/>
    <n v="17"/>
    <n v="2"/>
    <n v="0"/>
    <n v="0"/>
    <s v="Middle"/>
  </r>
  <r>
    <s v="P4079"/>
    <s v="F1681"/>
    <s v="United"/>
    <x v="2"/>
    <x v="7"/>
    <s v="26,10,2024  08:45:44"/>
    <n v="258"/>
    <s v="On-time"/>
    <n v="1253"/>
    <n v="325.14999999999998"/>
    <n v="325.14999999999998"/>
    <n v="63"/>
    <s v="Male"/>
    <s v="Medium"/>
    <x v="2"/>
    <x v="0"/>
    <n v="1"/>
    <s v="Silver"/>
    <s v="Online"/>
    <n v="9"/>
    <n v="8"/>
    <n v="113"/>
    <n v="0"/>
    <n v="0"/>
    <s v="Aisle"/>
  </r>
  <r>
    <s v="P4080"/>
    <s v="F1605"/>
    <s v="United"/>
    <x v="1"/>
    <x v="4"/>
    <s v="19,05,2023  02:55:16"/>
    <n v="131"/>
    <s v="On-time"/>
    <n v="1275"/>
    <n v="289.23"/>
    <n v="289.23"/>
    <n v="70"/>
    <s v="Male"/>
    <s v="Medium"/>
    <x v="1"/>
    <x v="2"/>
    <n v="1"/>
    <s v="Platinum"/>
    <s v="Airport Kiosk"/>
    <n v="8.5"/>
    <n v="11"/>
    <n v="59"/>
    <n v="0"/>
    <n v="0"/>
    <s v="Aisle"/>
  </r>
  <r>
    <s v="P4081"/>
    <s v="F1743"/>
    <s v="American Airlines"/>
    <x v="6"/>
    <x v="3"/>
    <s v="27,04,2024  18:17:34"/>
    <n v="159"/>
    <s v="On-time"/>
    <n v="1223"/>
    <n v="463.99"/>
    <n v="463.99"/>
    <n v="48"/>
    <s v="Female"/>
    <s v="Low"/>
    <x v="1"/>
    <x v="1"/>
    <n v="1"/>
    <s v="Silver"/>
    <s v="Mobile App"/>
    <n v="6.2"/>
    <n v="5"/>
    <n v="78"/>
    <n v="0"/>
    <n v="0"/>
    <s v="Window"/>
  </r>
  <r>
    <s v="P4082"/>
    <s v="F1146"/>
    <s v="Delta"/>
    <x v="6"/>
    <x v="2"/>
    <s v="22,05,2023  00:50:49"/>
    <n v="178"/>
    <s v="On-time"/>
    <n v="1744"/>
    <n v="452.38"/>
    <n v="452.38"/>
    <n v="45"/>
    <s v="Male"/>
    <s v="Low"/>
    <x v="3"/>
    <x v="2"/>
    <n v="0"/>
    <s v="None"/>
    <s v="Online"/>
    <n v="9.1"/>
    <n v="10"/>
    <n v="88"/>
    <n v="0"/>
    <n v="0"/>
    <s v="Window"/>
  </r>
  <r>
    <s v="P4083"/>
    <s v="F1611"/>
    <s v="United"/>
    <x v="7"/>
    <x v="7"/>
    <s v="19,03,2024  08:50:14"/>
    <n v="253"/>
    <s v="Cancelled"/>
    <n v="996"/>
    <n v="276.22000000000003"/>
    <n v="276.22000000000003"/>
    <n v="64"/>
    <s v="Female"/>
    <s v="Medium"/>
    <x v="1"/>
    <x v="2"/>
    <n v="3"/>
    <s v="None"/>
    <s v="Desk"/>
    <n v="7.4"/>
    <n v="13"/>
    <n v="34"/>
    <n v="0"/>
    <n v="0"/>
    <s v="Middle"/>
  </r>
  <r>
    <s v="P4084"/>
    <s v="F607"/>
    <s v="Southwest"/>
    <x v="1"/>
    <x v="6"/>
    <s v="11,08,2024  00:08:17"/>
    <n v="113"/>
    <s v="On-time"/>
    <n v="1168"/>
    <n v="318.43"/>
    <n v="318.43"/>
    <n v="66"/>
    <s v="Female"/>
    <s v="Medium"/>
    <x v="2"/>
    <x v="2"/>
    <n v="1"/>
    <s v="Silver"/>
    <s v="Desk"/>
    <n v="7.1"/>
    <n v="22"/>
    <n v="94"/>
    <n v="0"/>
    <n v="0"/>
    <s v="Aisle"/>
  </r>
  <r>
    <s v="P4085"/>
    <s v="F1984"/>
    <s v="United"/>
    <x v="4"/>
    <x v="6"/>
    <s v="18,03,2024  13:19:59"/>
    <n v="235"/>
    <s v="On-time"/>
    <n v="932"/>
    <n v="472.18"/>
    <n v="472.18"/>
    <n v="64"/>
    <s v="Female"/>
    <s v="Medium"/>
    <x v="1"/>
    <x v="1"/>
    <n v="0"/>
    <s v="Silver"/>
    <s v="Online"/>
    <n v="5.4"/>
    <n v="15"/>
    <n v="29"/>
    <n v="0"/>
    <n v="0"/>
    <s v="Window"/>
  </r>
  <r>
    <s v="P4086"/>
    <s v="F624"/>
    <s v="American Airlines"/>
    <x v="5"/>
    <x v="5"/>
    <s v="12,11,2024  21:53:34"/>
    <n v="251"/>
    <s v="On-time"/>
    <n v="1508"/>
    <n v="467.71"/>
    <n v="467.71"/>
    <n v="36"/>
    <s v="Female"/>
    <s v="Medium"/>
    <x v="2"/>
    <x v="2"/>
    <n v="1"/>
    <s v="None"/>
    <s v="Mobile App"/>
    <n v="8.4"/>
    <n v="10"/>
    <n v="91"/>
    <n v="0"/>
    <n v="0"/>
    <s v="Window"/>
  </r>
  <r>
    <s v="P4087"/>
    <s v="F1902"/>
    <s v="United"/>
    <x v="0"/>
    <x v="7"/>
    <s v="29,08,2023  02:13:49"/>
    <n v="141"/>
    <s v="On-time"/>
    <n v="1085"/>
    <n v="522.45000000000005"/>
    <n v="522.45000000000005"/>
    <n v="22"/>
    <s v="Female"/>
    <s v="High"/>
    <x v="0"/>
    <x v="1"/>
    <n v="1"/>
    <s v="None"/>
    <s v="Online"/>
    <n v="8.4"/>
    <n v="14"/>
    <n v="13"/>
    <n v="0"/>
    <n v="0"/>
    <s v="Window"/>
  </r>
  <r>
    <s v="P4088"/>
    <s v="F1084"/>
    <s v="JetBlue"/>
    <x v="3"/>
    <x v="0"/>
    <s v="18,01,2024  14:29:33"/>
    <n v="105"/>
    <s v="On-time"/>
    <n v="1977"/>
    <n v="269.86"/>
    <n v="269.86"/>
    <n v="46"/>
    <s v="Female"/>
    <s v="Medium"/>
    <x v="1"/>
    <x v="2"/>
    <n v="1"/>
    <s v="Gold"/>
    <s v="Desk"/>
    <n v="7.4"/>
    <n v="4"/>
    <n v="78"/>
    <n v="0"/>
    <n v="1"/>
    <s v="Aisle"/>
  </r>
  <r>
    <s v="P4089"/>
    <s v="F1146"/>
    <s v="Southwest"/>
    <x v="6"/>
    <x v="0"/>
    <s v="04,06,2024  21:33:41"/>
    <n v="234"/>
    <s v="Delayed"/>
    <n v="1020"/>
    <n v="405.71"/>
    <n v="405.71"/>
    <n v="34"/>
    <s v="Male"/>
    <s v="Medium"/>
    <x v="2"/>
    <x v="2"/>
    <n v="2"/>
    <s v="Silver"/>
    <s v="Mobile App"/>
    <n v="8.8000000000000007"/>
    <n v="5"/>
    <n v="4"/>
    <n v="0"/>
    <n v="0"/>
    <s v="Window"/>
  </r>
  <r>
    <s v="P4090"/>
    <s v="F54"/>
    <s v="Delta"/>
    <x v="5"/>
    <x v="5"/>
    <s v="14,06,2024  16:55:27"/>
    <n v="155"/>
    <s v="On-time"/>
    <n v="1058"/>
    <n v="382.64"/>
    <n v="382.64"/>
    <n v="45"/>
    <s v="Female"/>
    <s v="Medium"/>
    <x v="3"/>
    <x v="2"/>
    <n v="2"/>
    <s v="Platinum"/>
    <s v="Desk"/>
    <n v="8"/>
    <n v="8"/>
    <n v="119"/>
    <n v="0"/>
    <n v="0"/>
    <s v="Window"/>
  </r>
  <r>
    <s v="P4091"/>
    <s v="F1584"/>
    <s v="Delta"/>
    <x v="4"/>
    <x v="2"/>
    <s v="20,07,2023  13:58:26"/>
    <n v="128"/>
    <s v="On-time"/>
    <n v="914"/>
    <n v="298.57"/>
    <n v="298.57"/>
    <n v="63"/>
    <s v="Female"/>
    <s v="Medium"/>
    <x v="1"/>
    <x v="1"/>
    <n v="2"/>
    <s v="None"/>
    <s v="Online"/>
    <n v="7.9"/>
    <n v="6"/>
    <n v="12"/>
    <n v="0"/>
    <n v="0"/>
    <s v="Aisle"/>
  </r>
  <r>
    <s v="P4092"/>
    <s v="F459"/>
    <s v="Delta"/>
    <x v="0"/>
    <x v="5"/>
    <s v="20,01,2024  20:38:41"/>
    <n v="163"/>
    <s v="On-time"/>
    <n v="842"/>
    <n v="438.03"/>
    <n v="438.03"/>
    <n v="44"/>
    <s v="Male"/>
    <s v="Medium"/>
    <x v="1"/>
    <x v="2"/>
    <n v="0"/>
    <s v="Gold"/>
    <s v="Online"/>
    <n v="5.7"/>
    <n v="17"/>
    <n v="39"/>
    <n v="0"/>
    <n v="0"/>
    <s v="Middle"/>
  </r>
  <r>
    <s v="P4093"/>
    <s v="F1336"/>
    <s v="United"/>
    <x v="5"/>
    <x v="1"/>
    <s v="24,06,2024  09:42:10"/>
    <n v="90"/>
    <s v="On-time"/>
    <n v="995"/>
    <n v="570.79"/>
    <n v="570.79"/>
    <n v="50"/>
    <s v="Male"/>
    <s v="Medium"/>
    <x v="2"/>
    <x v="1"/>
    <n v="2"/>
    <s v="Silver"/>
    <s v="Online"/>
    <n v="8.1"/>
    <n v="8"/>
    <n v="25"/>
    <n v="0"/>
    <n v="0"/>
    <s v="Aisle"/>
  </r>
  <r>
    <s v="P4094"/>
    <s v="F908"/>
    <s v="JetBlue"/>
    <x v="2"/>
    <x v="2"/>
    <s v="23,02,2024  16:27:23"/>
    <n v="235"/>
    <s v="On-time"/>
    <n v="1505"/>
    <n v="442.12"/>
    <n v="442.12"/>
    <n v="44"/>
    <s v="Female"/>
    <s v="Low"/>
    <x v="0"/>
    <x v="1"/>
    <n v="1"/>
    <s v="Platinum"/>
    <s v="Online"/>
    <n v="8.8000000000000007"/>
    <n v="4"/>
    <n v="27"/>
    <n v="0"/>
    <n v="0"/>
    <s v="Aisle"/>
  </r>
  <r>
    <s v="P4095"/>
    <s v="F1359"/>
    <s v="United"/>
    <x v="7"/>
    <x v="0"/>
    <s v="16,01,2024  03:21:43"/>
    <n v="153"/>
    <s v="On-time"/>
    <n v="1271"/>
    <n v="449.34"/>
    <n v="449.34"/>
    <n v="71"/>
    <s v="Female"/>
    <s v="Medium"/>
    <x v="1"/>
    <x v="1"/>
    <n v="2"/>
    <s v="Gold"/>
    <s v="Mobile App"/>
    <n v="5.6"/>
    <n v="19"/>
    <n v="23"/>
    <n v="0"/>
    <n v="0"/>
    <s v="Aisle"/>
  </r>
  <r>
    <s v="P4096"/>
    <s v="F934"/>
    <s v="United"/>
    <x v="2"/>
    <x v="0"/>
    <s v="07,02,2024  09:17:35"/>
    <n v="136"/>
    <s v="Cancelled"/>
    <n v="1002"/>
    <n v="412.73"/>
    <n v="412.73"/>
    <n v="68"/>
    <s v="Male"/>
    <s v="Low"/>
    <x v="2"/>
    <x v="1"/>
    <n v="1"/>
    <s v="Silver"/>
    <s v="Online"/>
    <n v="5.7"/>
    <n v="12"/>
    <n v="113"/>
    <n v="0"/>
    <n v="0"/>
    <s v="Aisle"/>
  </r>
  <r>
    <s v="P4097"/>
    <s v="F1152"/>
    <s v="Delta"/>
    <x v="0"/>
    <x v="1"/>
    <s v="15,02,2024  23:37:46"/>
    <n v="168"/>
    <s v="On-time"/>
    <n v="1056"/>
    <n v="318.57"/>
    <n v="318.57"/>
    <n v="79"/>
    <s v="Female"/>
    <s v="Medium"/>
    <x v="2"/>
    <x v="3"/>
    <n v="1"/>
    <s v="Gold"/>
    <s v="Online"/>
    <n v="9.1"/>
    <n v="3"/>
    <n v="80"/>
    <n v="0"/>
    <n v="0"/>
    <s v="Window"/>
  </r>
  <r>
    <s v="P4098"/>
    <s v="F776"/>
    <s v="Southwest"/>
    <x v="6"/>
    <x v="3"/>
    <s v="28,05,2024  05:52:51"/>
    <n v="134"/>
    <s v="On-time"/>
    <n v="1271"/>
    <n v="428.91"/>
    <n v="428.91"/>
    <n v="32"/>
    <s v="Male"/>
    <s v="Low"/>
    <x v="0"/>
    <x v="1"/>
    <n v="1"/>
    <s v="None"/>
    <s v="Online"/>
    <n v="6.5"/>
    <n v="1"/>
    <n v="51"/>
    <n v="1"/>
    <n v="0"/>
    <s v="Aisle"/>
  </r>
  <r>
    <s v="P4099"/>
    <s v="F1433"/>
    <s v="JetBlue"/>
    <x v="1"/>
    <x v="7"/>
    <s v="14,10,2023  20:28:31"/>
    <n v="238"/>
    <s v="Delayed"/>
    <n v="903"/>
    <n v="355"/>
    <n v="355"/>
    <n v="68"/>
    <s v="Female"/>
    <s v="Low"/>
    <x v="1"/>
    <x v="2"/>
    <n v="0"/>
    <s v="Silver"/>
    <s v="Airport Kiosk"/>
    <n v="7.3"/>
    <n v="1"/>
    <n v="92"/>
    <n v="0"/>
    <n v="0"/>
    <s v="Aisle"/>
  </r>
  <r>
    <s v="P4100"/>
    <s v="F1345"/>
    <s v="United"/>
    <x v="1"/>
    <x v="3"/>
    <s v="19,08,2024  12:30:31"/>
    <n v="256"/>
    <s v="On-time"/>
    <n v="1069"/>
    <n v="224.17"/>
    <n v="224.17"/>
    <n v="32"/>
    <s v="Female"/>
    <s v="High"/>
    <x v="0"/>
    <x v="0"/>
    <n v="1"/>
    <s v="None"/>
    <s v="Desk"/>
    <n v="6"/>
    <n v="14"/>
    <n v="19"/>
    <n v="0"/>
    <n v="0"/>
    <s v="Window"/>
  </r>
  <r>
    <s v="P4101"/>
    <s v="F1636"/>
    <s v="American Airlines"/>
    <x v="0"/>
    <x v="5"/>
    <s v="19,08,2023  17:55:51"/>
    <n v="161"/>
    <s v="On-time"/>
    <n v="1284"/>
    <n v="338.36"/>
    <n v="338.36"/>
    <n v="44"/>
    <s v="Male"/>
    <s v="Medium"/>
    <x v="3"/>
    <x v="2"/>
    <n v="1"/>
    <s v="None"/>
    <s v="Airport Kiosk"/>
    <n v="9.1"/>
    <n v="16"/>
    <n v="59"/>
    <n v="0"/>
    <n v="0"/>
    <s v="Aisle"/>
  </r>
  <r>
    <s v="P4102"/>
    <s v="F46"/>
    <s v="Southwest"/>
    <x v="2"/>
    <x v="3"/>
    <s v="19,01,2024  18:38:40"/>
    <n v="168"/>
    <s v="On-time"/>
    <n v="1268"/>
    <n v="463.86"/>
    <n v="463.86"/>
    <n v="70"/>
    <s v="Male"/>
    <s v="Medium"/>
    <x v="1"/>
    <x v="1"/>
    <n v="3"/>
    <s v="Silver"/>
    <s v="Online"/>
    <n v="6.7"/>
    <n v="11"/>
    <n v="96"/>
    <n v="0"/>
    <n v="0"/>
    <s v="Aisle"/>
  </r>
  <r>
    <s v="P4103"/>
    <s v="F1958"/>
    <s v="Southwest"/>
    <x v="2"/>
    <x v="1"/>
    <s v="14,03,2025  01:48:10"/>
    <n v="212"/>
    <s v="On-time"/>
    <n v="1044"/>
    <n v="366.07"/>
    <n v="366.07"/>
    <n v="47"/>
    <s v="Male"/>
    <s v="Low"/>
    <x v="0"/>
    <x v="1"/>
    <n v="0"/>
    <s v="Gold"/>
    <s v="Airport Kiosk"/>
    <n v="7"/>
    <n v="5"/>
    <n v="45"/>
    <n v="0"/>
    <n v="1"/>
    <s v="Aisle"/>
  </r>
  <r>
    <s v="P4104"/>
    <s v="F786"/>
    <s v="American Airlines"/>
    <x v="4"/>
    <x v="7"/>
    <s v="20,02,2024  00:20:48"/>
    <n v="93"/>
    <s v="On-time"/>
    <n v="926"/>
    <n v="503.84"/>
    <n v="503.84"/>
    <n v="27"/>
    <s v="Male"/>
    <s v="Medium"/>
    <x v="2"/>
    <x v="2"/>
    <n v="0"/>
    <s v="Silver"/>
    <s v="Mobile App"/>
    <n v="6.3"/>
    <n v="35"/>
    <n v="47"/>
    <n v="0"/>
    <n v="0"/>
    <s v="Aisle"/>
  </r>
  <r>
    <s v="P4105"/>
    <s v="F1953"/>
    <s v="Southwest"/>
    <x v="3"/>
    <x v="4"/>
    <s v="22,01,2024  05:21:56"/>
    <n v="307"/>
    <s v="Delayed"/>
    <n v="1050"/>
    <n v="264.82"/>
    <n v="264.82"/>
    <n v="77"/>
    <s v="Female"/>
    <s v="Medium"/>
    <x v="1"/>
    <x v="1"/>
    <n v="3"/>
    <s v="None"/>
    <s v="Online"/>
    <n v="5.2"/>
    <n v="20"/>
    <n v="3"/>
    <n v="0"/>
    <n v="0"/>
    <s v="Middle"/>
  </r>
  <r>
    <s v="P4106"/>
    <s v="F1234"/>
    <s v="Southwest"/>
    <x v="0"/>
    <x v="3"/>
    <s v="21,06,2024  19:47:36"/>
    <n v="252"/>
    <s v="On-time"/>
    <n v="1055"/>
    <n v="354.39"/>
    <n v="354.39"/>
    <n v="72"/>
    <s v="Male"/>
    <s v="Low"/>
    <x v="3"/>
    <x v="1"/>
    <n v="2"/>
    <s v="None"/>
    <s v="Mobile App"/>
    <n v="3.7"/>
    <n v="3"/>
    <n v="118"/>
    <n v="0"/>
    <n v="1"/>
    <s v="Aisle"/>
  </r>
  <r>
    <s v="P4107"/>
    <s v="F1850"/>
    <s v="American Airlines"/>
    <x v="7"/>
    <x v="2"/>
    <s v="14,05,2024  06:06:13"/>
    <n v="144"/>
    <s v="On-time"/>
    <n v="712"/>
    <n v="341.68"/>
    <n v="341.68"/>
    <n v="25"/>
    <s v="Male"/>
    <s v="High"/>
    <x v="0"/>
    <x v="1"/>
    <n v="1"/>
    <s v="None"/>
    <s v="Desk"/>
    <n v="6.2"/>
    <n v="17"/>
    <n v="117"/>
    <n v="0"/>
    <n v="0"/>
    <s v="Middle"/>
  </r>
  <r>
    <s v="P4108"/>
    <s v="F705"/>
    <s v="American Airlines"/>
    <x v="6"/>
    <x v="7"/>
    <s v="31,01,2025  01:24:30"/>
    <n v="157"/>
    <s v="On-time"/>
    <n v="1729"/>
    <n v="377.72"/>
    <n v="377.72"/>
    <n v="72"/>
    <s v="Male"/>
    <s v="Low"/>
    <x v="1"/>
    <x v="2"/>
    <n v="2"/>
    <s v="Silver"/>
    <s v="Airport Kiosk"/>
    <n v="7.9"/>
    <n v="11"/>
    <n v="39"/>
    <n v="0"/>
    <n v="0"/>
    <s v="Middle"/>
  </r>
  <r>
    <s v="P4109"/>
    <s v="F1393"/>
    <s v="American Airlines"/>
    <x v="1"/>
    <x v="7"/>
    <s v="14,12,2024  05:28:07"/>
    <n v="291"/>
    <s v="On-time"/>
    <n v="1264"/>
    <n v="374.74"/>
    <n v="374.74"/>
    <n v="67"/>
    <s v="Female"/>
    <s v="Medium"/>
    <x v="0"/>
    <x v="1"/>
    <n v="1"/>
    <s v="None"/>
    <s v="Online"/>
    <n v="7.6"/>
    <n v="20"/>
    <n v="86"/>
    <n v="0"/>
    <n v="0"/>
    <s v="Window"/>
  </r>
  <r>
    <s v="P4110"/>
    <s v="F29"/>
    <s v="American Airlines"/>
    <x v="4"/>
    <x v="5"/>
    <s v="17,02,2024  02:47:33"/>
    <n v="163"/>
    <s v="On-time"/>
    <n v="1423"/>
    <n v="277.55"/>
    <n v="277.55"/>
    <n v="55"/>
    <s v="Male"/>
    <s v="Low"/>
    <x v="2"/>
    <x v="3"/>
    <n v="2"/>
    <s v="Platinum"/>
    <s v="Online"/>
    <n v="7.5"/>
    <n v="18"/>
    <n v="113"/>
    <n v="0"/>
    <n v="0"/>
    <s v="Aisle"/>
  </r>
  <r>
    <s v="P4111"/>
    <s v="F1132"/>
    <s v="United"/>
    <x v="4"/>
    <x v="5"/>
    <s v="27,07,2023  01:50:01"/>
    <n v="39"/>
    <s v="Delayed"/>
    <n v="1234"/>
    <n v="259.86"/>
    <n v="259.86"/>
    <n v="51"/>
    <s v="Female"/>
    <s v="Medium"/>
    <x v="1"/>
    <x v="1"/>
    <n v="1"/>
    <s v="None"/>
    <s v="Desk"/>
    <n v="8.3000000000000007"/>
    <n v="26"/>
    <n v="81"/>
    <n v="0"/>
    <n v="0"/>
    <s v="Window"/>
  </r>
  <r>
    <s v="P4112"/>
    <s v="F1441"/>
    <s v="American Airlines"/>
    <x v="7"/>
    <x v="3"/>
    <s v="29,11,2023  11:32:04"/>
    <n v="200"/>
    <s v="On-time"/>
    <n v="1459"/>
    <n v="190.26"/>
    <n v="190.26"/>
    <n v="71"/>
    <s v="Female"/>
    <s v="High"/>
    <x v="2"/>
    <x v="1"/>
    <n v="1"/>
    <s v="Platinum"/>
    <s v="Airport Kiosk"/>
    <n v="8.1999999999999993"/>
    <n v="14"/>
    <n v="110"/>
    <n v="0"/>
    <n v="1"/>
    <s v="Aisle"/>
  </r>
  <r>
    <s v="P4113"/>
    <s v="F516"/>
    <s v="American Airlines"/>
    <x v="4"/>
    <x v="4"/>
    <s v="21,08,2024  17:42:30"/>
    <n v="182"/>
    <s v="On-time"/>
    <n v="1447"/>
    <n v="358.46"/>
    <n v="358.46"/>
    <n v="75"/>
    <s v="Male"/>
    <s v="Low"/>
    <x v="3"/>
    <x v="1"/>
    <n v="1"/>
    <s v="Platinum"/>
    <s v="Online"/>
    <n v="6.1"/>
    <n v="11"/>
    <n v="75"/>
    <n v="0"/>
    <n v="0"/>
    <s v="Aisle"/>
  </r>
  <r>
    <s v="P4114"/>
    <s v="F51"/>
    <s v="Delta"/>
    <x v="7"/>
    <x v="4"/>
    <s v="30,05,2024  22:50:47"/>
    <n v="268"/>
    <s v="On-time"/>
    <n v="953"/>
    <n v="304.67"/>
    <n v="304.67"/>
    <n v="35"/>
    <s v="Female"/>
    <s v="Low"/>
    <x v="0"/>
    <x v="1"/>
    <n v="1"/>
    <s v="Silver"/>
    <s v="Airport Kiosk"/>
    <n v="5.8"/>
    <n v="9"/>
    <n v="16"/>
    <n v="0"/>
    <n v="1"/>
    <s v="Middle"/>
  </r>
  <r>
    <s v="P4115"/>
    <s v="F941"/>
    <s v="Delta"/>
    <x v="4"/>
    <x v="2"/>
    <s v="27,12,2023  02:53:08"/>
    <n v="151"/>
    <s v="On-time"/>
    <n v="961"/>
    <n v="324.27999999999997"/>
    <n v="324.27999999999997"/>
    <n v="23"/>
    <s v="Female"/>
    <s v="Low"/>
    <x v="2"/>
    <x v="2"/>
    <n v="2"/>
    <s v="Gold"/>
    <s v="Airport Kiosk"/>
    <n v="8.4"/>
    <n v="5"/>
    <n v="99"/>
    <n v="0"/>
    <n v="1"/>
    <s v="Window"/>
  </r>
  <r>
    <s v="P4116"/>
    <s v="F1596"/>
    <s v="United"/>
    <x v="4"/>
    <x v="5"/>
    <s v="05,11,2024  15:26:30"/>
    <n v="112"/>
    <s v="On-time"/>
    <n v="1269"/>
    <n v="359.3"/>
    <n v="359.3"/>
    <n v="44"/>
    <s v="Male"/>
    <s v="Low"/>
    <x v="3"/>
    <x v="0"/>
    <n v="0"/>
    <s v="Silver"/>
    <s v="Airport Kiosk"/>
    <n v="7.6"/>
    <n v="9"/>
    <n v="83"/>
    <n v="0"/>
    <n v="0"/>
    <s v="Aisle"/>
  </r>
  <r>
    <s v="P4117"/>
    <s v="F193"/>
    <s v="American Airlines"/>
    <x v="4"/>
    <x v="1"/>
    <s v="08,09,2024  23:51:26"/>
    <n v="164"/>
    <s v="On-time"/>
    <n v="1205"/>
    <n v="365.44"/>
    <n v="365.44"/>
    <n v="24"/>
    <s v="Male"/>
    <s v="Medium"/>
    <x v="3"/>
    <x v="1"/>
    <n v="0"/>
    <s v="None"/>
    <s v="Online"/>
    <n v="2.1"/>
    <n v="12"/>
    <n v="104"/>
    <n v="0"/>
    <n v="0"/>
    <s v="Window"/>
  </r>
  <r>
    <s v="P4118"/>
    <s v="F413"/>
    <s v="American Airlines"/>
    <x v="1"/>
    <x v="6"/>
    <s v="23,04,2024  01:09:19"/>
    <n v="100"/>
    <s v="On-time"/>
    <n v="1381"/>
    <n v="555.72"/>
    <n v="555.72"/>
    <n v="51"/>
    <s v="Male"/>
    <s v="High"/>
    <x v="3"/>
    <x v="1"/>
    <n v="0"/>
    <s v="None"/>
    <s v="Online"/>
    <n v="7.9"/>
    <n v="34"/>
    <n v="61"/>
    <n v="0"/>
    <n v="0"/>
    <s v="Window"/>
  </r>
  <r>
    <s v="P4119"/>
    <s v="F1419"/>
    <s v="United"/>
    <x v="1"/>
    <x v="6"/>
    <s v="20,11,2024  10:13:55"/>
    <n v="67"/>
    <s v="On-time"/>
    <n v="1197"/>
    <n v="370.87"/>
    <n v="370.87"/>
    <n v="37"/>
    <s v="Female"/>
    <s v="Medium"/>
    <x v="1"/>
    <x v="2"/>
    <n v="0"/>
    <s v="Gold"/>
    <s v="Airport Kiosk"/>
    <n v="10"/>
    <n v="10"/>
    <n v="57"/>
    <n v="0"/>
    <n v="0"/>
    <s v="Window"/>
  </r>
  <r>
    <s v="P4120"/>
    <s v="F226"/>
    <s v="American Airlines"/>
    <x v="1"/>
    <x v="0"/>
    <s v="28,12,2024  08:27:07"/>
    <n v="180"/>
    <s v="On-time"/>
    <n v="1479"/>
    <n v="385.28"/>
    <n v="385.28"/>
    <n v="58"/>
    <s v="Male"/>
    <s v="High"/>
    <x v="0"/>
    <x v="2"/>
    <n v="1"/>
    <s v="Silver"/>
    <s v="Mobile App"/>
    <n v="2.9"/>
    <n v="0"/>
    <n v="63"/>
    <n v="0"/>
    <n v="0"/>
    <s v="Middle"/>
  </r>
  <r>
    <s v="P4121"/>
    <s v="F1635"/>
    <s v="American Airlines"/>
    <x v="5"/>
    <x v="7"/>
    <s v="12,11,2024  15:38:55"/>
    <n v="189"/>
    <s v="On-time"/>
    <n v="1854"/>
    <n v="362.19"/>
    <n v="362.19"/>
    <n v="60"/>
    <s v="Female"/>
    <s v="High"/>
    <x v="1"/>
    <x v="3"/>
    <n v="3"/>
    <s v="Silver"/>
    <s v="Online"/>
    <n v="7"/>
    <n v="8"/>
    <n v="32"/>
    <n v="0"/>
    <n v="1"/>
    <s v="Middle"/>
  </r>
  <r>
    <s v="P4122"/>
    <s v="F442"/>
    <s v="JetBlue"/>
    <x v="1"/>
    <x v="4"/>
    <s v="25,10,2023  20:31:49"/>
    <n v="158"/>
    <s v="On-time"/>
    <n v="1746"/>
    <n v="393.16"/>
    <n v="393.16"/>
    <n v="39"/>
    <s v="Female"/>
    <s v="Medium"/>
    <x v="0"/>
    <x v="1"/>
    <n v="0"/>
    <s v="Gold"/>
    <s v="Mobile App"/>
    <n v="7"/>
    <n v="12"/>
    <n v="4"/>
    <n v="0"/>
    <n v="0"/>
    <s v="Aisle"/>
  </r>
  <r>
    <s v="P4123"/>
    <s v="F1273"/>
    <s v="American Airlines"/>
    <x v="4"/>
    <x v="7"/>
    <s v="01,07,2023  19:48:14"/>
    <n v="189"/>
    <s v="On-time"/>
    <n v="1272"/>
    <n v="281.49"/>
    <n v="281.49"/>
    <n v="53"/>
    <s v="Female"/>
    <s v="Low"/>
    <x v="0"/>
    <x v="1"/>
    <n v="0"/>
    <s v="None"/>
    <s v="Desk"/>
    <n v="7.5"/>
    <n v="5"/>
    <n v="61"/>
    <n v="0"/>
    <n v="0"/>
    <s v="Aisle"/>
  </r>
  <r>
    <s v="P4124"/>
    <s v="F73"/>
    <s v="Delta"/>
    <x v="5"/>
    <x v="3"/>
    <s v="02,08,2024  14:47:01"/>
    <n v="190"/>
    <s v="On-time"/>
    <n v="1177"/>
    <n v="425.38"/>
    <n v="425.38"/>
    <n v="64"/>
    <s v="Female"/>
    <s v="Low"/>
    <x v="1"/>
    <x v="1"/>
    <n v="1"/>
    <s v="None"/>
    <s v="Mobile App"/>
    <n v="5.2"/>
    <n v="5"/>
    <n v="56"/>
    <n v="0"/>
    <n v="0"/>
    <s v="Window"/>
  </r>
  <r>
    <s v="P4125"/>
    <s v="F1049"/>
    <s v="United"/>
    <x v="7"/>
    <x v="5"/>
    <s v="11,11,2023  20:40:05"/>
    <n v="224"/>
    <s v="On-time"/>
    <n v="1352"/>
    <n v="219.73"/>
    <n v="219.73"/>
    <n v="63"/>
    <s v="Male"/>
    <s v="High"/>
    <x v="2"/>
    <x v="2"/>
    <n v="0"/>
    <s v="Platinum"/>
    <s v="Mobile App"/>
    <n v="7"/>
    <n v="12"/>
    <n v="33"/>
    <n v="0"/>
    <n v="1"/>
    <s v="Middle"/>
  </r>
  <r>
    <s v="P4126"/>
    <s v="F791"/>
    <s v="Delta"/>
    <x v="0"/>
    <x v="7"/>
    <s v="04,09,2023  06:38:41"/>
    <n v="176"/>
    <s v="Cancelled"/>
    <n v="1325"/>
    <n v="253.7"/>
    <n v="253.7"/>
    <n v="35"/>
    <s v="Male"/>
    <s v="Low"/>
    <x v="1"/>
    <x v="3"/>
    <n v="1"/>
    <s v="None"/>
    <s v="Desk"/>
    <n v="8.9"/>
    <n v="1"/>
    <n v="18"/>
    <n v="0"/>
    <n v="0"/>
    <s v="Window"/>
  </r>
  <r>
    <s v="P4127"/>
    <s v="F686"/>
    <s v="United"/>
    <x v="1"/>
    <x v="3"/>
    <s v="17,08,2023  04:35:04"/>
    <n v="208"/>
    <s v="Delayed"/>
    <n v="1140"/>
    <n v="296.27"/>
    <n v="296.27"/>
    <n v="20"/>
    <s v="Female"/>
    <s v="Low"/>
    <x v="0"/>
    <x v="1"/>
    <n v="2"/>
    <s v="Silver"/>
    <s v="Airport Kiosk"/>
    <n v="3.4"/>
    <n v="41"/>
    <n v="101"/>
    <n v="0"/>
    <n v="0"/>
    <s v="Window"/>
  </r>
  <r>
    <s v="P4128"/>
    <s v="F295"/>
    <s v="JetBlue"/>
    <x v="1"/>
    <x v="1"/>
    <s v="31,10,2024  08:36:34"/>
    <n v="269"/>
    <s v="On-time"/>
    <n v="1494"/>
    <n v="52.14"/>
    <n v="52.14"/>
    <n v="75"/>
    <s v="Female"/>
    <s v="Medium"/>
    <x v="0"/>
    <x v="1"/>
    <n v="1"/>
    <s v="None"/>
    <s v="Mobile App"/>
    <n v="7.9"/>
    <n v="3"/>
    <n v="36"/>
    <n v="0"/>
    <n v="1"/>
    <s v="Aisle"/>
  </r>
  <r>
    <s v="P4129"/>
    <s v="F1858"/>
    <s v="American Airlines"/>
    <x v="7"/>
    <x v="6"/>
    <s v="19,10,2024  03:57:37"/>
    <n v="159"/>
    <s v="On-time"/>
    <n v="1020"/>
    <n v="212.12"/>
    <n v="212.12"/>
    <n v="22"/>
    <s v="Female"/>
    <s v="Medium"/>
    <x v="0"/>
    <x v="1"/>
    <n v="0"/>
    <s v="Gold"/>
    <s v="Desk"/>
    <n v="6.5"/>
    <n v="14"/>
    <n v="44"/>
    <n v="0"/>
    <n v="0"/>
    <s v="Middle"/>
  </r>
  <r>
    <s v="P4130"/>
    <s v="F1580"/>
    <s v="Southwest"/>
    <x v="4"/>
    <x v="6"/>
    <s v="18,08,2024  05:13:08"/>
    <n v="105"/>
    <s v="On-time"/>
    <n v="1065"/>
    <n v="437.87"/>
    <n v="437.87"/>
    <n v="78"/>
    <s v="Male"/>
    <s v="Medium"/>
    <x v="2"/>
    <x v="2"/>
    <n v="2"/>
    <s v="Platinum"/>
    <s v="Online"/>
    <n v="5.7"/>
    <n v="1"/>
    <n v="90"/>
    <n v="0"/>
    <n v="0"/>
    <s v="Middle"/>
  </r>
  <r>
    <s v="P4131"/>
    <s v="F515"/>
    <s v="United"/>
    <x v="5"/>
    <x v="6"/>
    <s v="27,04,2023  18:46:51"/>
    <n v="206"/>
    <s v="On-time"/>
    <n v="756"/>
    <n v="556.05999999999995"/>
    <n v="556.05999999999995"/>
    <n v="58"/>
    <s v="Male"/>
    <s v="Medium"/>
    <x v="3"/>
    <x v="2"/>
    <n v="1"/>
    <s v="None"/>
    <s v="Online"/>
    <n v="7.3"/>
    <n v="15"/>
    <n v="83"/>
    <n v="0"/>
    <n v="0"/>
    <s v="Window"/>
  </r>
  <r>
    <s v="P4132"/>
    <s v="F729"/>
    <s v="American Airlines"/>
    <x v="0"/>
    <x v="6"/>
    <s v="11,10,2024  23:38:32"/>
    <n v="164"/>
    <s v="On-time"/>
    <n v="1018"/>
    <n v="423.17"/>
    <n v="423.17"/>
    <n v="76"/>
    <s v="Female"/>
    <s v="Medium"/>
    <x v="3"/>
    <x v="0"/>
    <n v="3"/>
    <s v="Silver"/>
    <s v="Online"/>
    <n v="7"/>
    <n v="14"/>
    <n v="113"/>
    <n v="1"/>
    <n v="0"/>
    <s v="Window"/>
  </r>
  <r>
    <s v="P4133"/>
    <s v="F381"/>
    <s v="Southwest"/>
    <x v="2"/>
    <x v="3"/>
    <s v="30,06,2023  11:41:19"/>
    <n v="81"/>
    <s v="On-time"/>
    <n v="1395"/>
    <n v="215.32"/>
    <n v="215.32"/>
    <n v="67"/>
    <s v="Male"/>
    <s v="Medium"/>
    <x v="3"/>
    <x v="2"/>
    <n v="0"/>
    <s v="None"/>
    <s v="Desk"/>
    <n v="7.2"/>
    <n v="17"/>
    <n v="108"/>
    <n v="0"/>
    <n v="0"/>
    <s v="Aisle"/>
  </r>
  <r>
    <s v="P4134"/>
    <s v="F1819"/>
    <s v="Southwest"/>
    <x v="3"/>
    <x v="2"/>
    <s v="27,01,2024  17:03:43"/>
    <n v="148"/>
    <s v="On-time"/>
    <n v="1351"/>
    <n v="190.72"/>
    <n v="190.72"/>
    <n v="65"/>
    <s v="Male"/>
    <s v="Medium"/>
    <x v="0"/>
    <x v="1"/>
    <n v="1"/>
    <s v="None"/>
    <s v="Airport Kiosk"/>
    <n v="6.7"/>
    <n v="8"/>
    <n v="109"/>
    <n v="0"/>
    <n v="0"/>
    <s v="Middle"/>
  </r>
  <r>
    <s v="P4135"/>
    <s v="F1467"/>
    <s v="United"/>
    <x v="6"/>
    <x v="1"/>
    <s v="30,10,2024  08:55:37"/>
    <n v="244"/>
    <s v="On-time"/>
    <n v="1323"/>
    <n v="588.77"/>
    <n v="588.77"/>
    <n v="20"/>
    <s v="Male"/>
    <s v="Medium"/>
    <x v="3"/>
    <x v="1"/>
    <n v="1"/>
    <s v="Silver"/>
    <s v="Airport Kiosk"/>
    <n v="5.0999999999999996"/>
    <n v="4"/>
    <n v="109"/>
    <n v="0"/>
    <n v="1"/>
    <s v="Window"/>
  </r>
  <r>
    <s v="P4136"/>
    <s v="F709"/>
    <s v="United"/>
    <x v="5"/>
    <x v="1"/>
    <s v="19,02,2025  17:01:35"/>
    <n v="191"/>
    <s v="On-time"/>
    <n v="1064"/>
    <n v="284.2"/>
    <n v="284.2"/>
    <n v="43"/>
    <s v="Male"/>
    <s v="Medium"/>
    <x v="0"/>
    <x v="1"/>
    <n v="0"/>
    <s v="Silver"/>
    <s v="Desk"/>
    <n v="6"/>
    <n v="1"/>
    <n v="20"/>
    <n v="0"/>
    <n v="0"/>
    <s v="Middle"/>
  </r>
  <r>
    <s v="P4137"/>
    <s v="F1670"/>
    <s v="Delta"/>
    <x v="7"/>
    <x v="1"/>
    <s v="31,01,2024  22:59:03"/>
    <n v="217"/>
    <s v="Delayed"/>
    <n v="911"/>
    <n v="393.26"/>
    <n v="393.26"/>
    <n v="23"/>
    <s v="Female"/>
    <s v="Low"/>
    <x v="3"/>
    <x v="0"/>
    <n v="1"/>
    <s v="None"/>
    <s v="Airport Kiosk"/>
    <n v="6.2"/>
    <n v="16"/>
    <n v="18"/>
    <n v="0"/>
    <n v="0"/>
    <s v="Aisle"/>
  </r>
  <r>
    <s v="P4138"/>
    <s v="F1586"/>
    <s v="Delta"/>
    <x v="6"/>
    <x v="0"/>
    <s v="24,05,2024  16:29:03"/>
    <n v="228"/>
    <s v="On-time"/>
    <n v="974"/>
    <n v="246.69"/>
    <n v="246.69"/>
    <n v="20"/>
    <s v="Male"/>
    <s v="Low"/>
    <x v="1"/>
    <x v="2"/>
    <n v="0"/>
    <s v="None"/>
    <s v="Desk"/>
    <n v="2.5"/>
    <n v="11"/>
    <n v="17"/>
    <n v="0"/>
    <n v="1"/>
    <s v="Window"/>
  </r>
  <r>
    <s v="P4139"/>
    <s v="F1698"/>
    <s v="American Airlines"/>
    <x v="6"/>
    <x v="0"/>
    <s v="26,10,2023  10:58:00"/>
    <n v="164"/>
    <s v="On-time"/>
    <n v="1072"/>
    <n v="200.62"/>
    <n v="200.62"/>
    <n v="18"/>
    <s v="Male"/>
    <s v="Medium"/>
    <x v="1"/>
    <x v="1"/>
    <n v="1"/>
    <s v="Gold"/>
    <s v="Airport Kiosk"/>
    <n v="9"/>
    <n v="1"/>
    <n v="57"/>
    <n v="0"/>
    <n v="0"/>
    <s v="Aisle"/>
  </r>
  <r>
    <s v="P4140"/>
    <s v="F504"/>
    <s v="Delta"/>
    <x v="0"/>
    <x v="7"/>
    <s v="15,07,2024  20:04:23"/>
    <n v="166"/>
    <s v="On-time"/>
    <n v="1508"/>
    <n v="367.05"/>
    <n v="367.05"/>
    <n v="21"/>
    <s v="Female"/>
    <s v="Medium"/>
    <x v="2"/>
    <x v="1"/>
    <n v="0"/>
    <s v="None"/>
    <s v="Airport Kiosk"/>
    <n v="5.3"/>
    <n v="3"/>
    <n v="35"/>
    <n v="0"/>
    <n v="0"/>
    <s v="Middle"/>
  </r>
  <r>
    <s v="P4141"/>
    <s v="F632"/>
    <s v="Southwest"/>
    <x v="0"/>
    <x v="3"/>
    <s v="26,11,2023  13:23:54"/>
    <n v="363"/>
    <s v="On-time"/>
    <n v="1039"/>
    <n v="278.51"/>
    <n v="278.51"/>
    <n v="74"/>
    <s v="Male"/>
    <s v="Medium"/>
    <x v="2"/>
    <x v="3"/>
    <n v="0"/>
    <s v="Silver"/>
    <s v="Airport Kiosk"/>
    <n v="4"/>
    <n v="9"/>
    <n v="14"/>
    <n v="0"/>
    <n v="0"/>
    <s v="Window"/>
  </r>
  <r>
    <s v="P4142"/>
    <s v="F1390"/>
    <s v="United"/>
    <x v="2"/>
    <x v="5"/>
    <s v="05,03,2025  01:49:32"/>
    <n v="141"/>
    <s v="On-time"/>
    <n v="964"/>
    <n v="329.25"/>
    <n v="329.25"/>
    <n v="52"/>
    <s v="Male"/>
    <s v="High"/>
    <x v="0"/>
    <x v="1"/>
    <n v="0"/>
    <s v="Silver"/>
    <s v="Mobile App"/>
    <n v="4"/>
    <n v="3"/>
    <n v="26"/>
    <n v="0"/>
    <n v="0"/>
    <s v="Aisle"/>
  </r>
  <r>
    <s v="P4143"/>
    <s v="F1854"/>
    <s v="American Airlines"/>
    <x v="4"/>
    <x v="7"/>
    <s v="12,11,2023  04:30:02"/>
    <n v="127"/>
    <s v="On-time"/>
    <n v="1549"/>
    <n v="385.46"/>
    <n v="385.46"/>
    <n v="39"/>
    <s v="Female"/>
    <s v="High"/>
    <x v="3"/>
    <x v="3"/>
    <n v="1"/>
    <s v="None"/>
    <s v="Airport Kiosk"/>
    <n v="6.9"/>
    <n v="1"/>
    <n v="90"/>
    <n v="0"/>
    <n v="0"/>
    <s v="Middle"/>
  </r>
  <r>
    <s v="P4144"/>
    <s v="F1360"/>
    <s v="Southwest"/>
    <x v="7"/>
    <x v="1"/>
    <s v="11,03,2024  11:53:50"/>
    <n v="273"/>
    <s v="On-time"/>
    <n v="864"/>
    <n v="470.01"/>
    <n v="470.01"/>
    <n v="38"/>
    <s v="Male"/>
    <s v="High"/>
    <x v="1"/>
    <x v="1"/>
    <n v="2"/>
    <s v="None"/>
    <s v="Online"/>
    <n v="9.1"/>
    <n v="4"/>
    <n v="18"/>
    <n v="0"/>
    <n v="0"/>
    <s v="Middle"/>
  </r>
  <r>
    <s v="P4145"/>
    <s v="F156"/>
    <s v="Delta"/>
    <x v="2"/>
    <x v="3"/>
    <s v="25,05,2024  12:21:31"/>
    <n v="174"/>
    <s v="Delayed"/>
    <n v="1616"/>
    <n v="221.05"/>
    <n v="221.05"/>
    <n v="66"/>
    <s v="Female"/>
    <s v="Low"/>
    <x v="1"/>
    <x v="1"/>
    <n v="0"/>
    <s v="None"/>
    <s v="Online"/>
    <n v="5.6"/>
    <n v="11"/>
    <n v="71"/>
    <n v="0"/>
    <n v="0"/>
    <s v="Middle"/>
  </r>
  <r>
    <s v="P4146"/>
    <s v="F512"/>
    <s v="Southwest"/>
    <x v="1"/>
    <x v="3"/>
    <s v="18,07,2024  02:57:42"/>
    <n v="222"/>
    <s v="On-time"/>
    <n v="768"/>
    <n v="218.37"/>
    <n v="218.37"/>
    <n v="50"/>
    <s v="Female"/>
    <s v="Medium"/>
    <x v="1"/>
    <x v="0"/>
    <n v="1"/>
    <s v="Silver"/>
    <s v="Mobile App"/>
    <n v="7.1"/>
    <n v="16"/>
    <n v="17"/>
    <n v="0"/>
    <n v="0"/>
    <s v="Aisle"/>
  </r>
  <r>
    <s v="P4147"/>
    <s v="F1316"/>
    <s v="United"/>
    <x v="5"/>
    <x v="2"/>
    <s v="11,10,2024  09:30:31"/>
    <n v="124"/>
    <s v="On-time"/>
    <n v="1090"/>
    <n v="466.34"/>
    <n v="466.34"/>
    <n v="60"/>
    <s v="Male"/>
    <s v="Medium"/>
    <x v="2"/>
    <x v="0"/>
    <n v="1"/>
    <s v="Silver"/>
    <s v="Desk"/>
    <n v="5.0999999999999996"/>
    <n v="19"/>
    <n v="72"/>
    <n v="0"/>
    <n v="0"/>
    <s v="Middle"/>
  </r>
  <r>
    <s v="P4148"/>
    <s v="F983"/>
    <s v="JetBlue"/>
    <x v="5"/>
    <x v="2"/>
    <s v="21,11,2023  14:52:00"/>
    <n v="174"/>
    <s v="On-time"/>
    <n v="918"/>
    <n v="303.07"/>
    <n v="303.07"/>
    <n v="29"/>
    <s v="Male"/>
    <s v="Medium"/>
    <x v="2"/>
    <x v="1"/>
    <n v="0"/>
    <s v="Silver"/>
    <s v="Online"/>
    <n v="6.2"/>
    <n v="3"/>
    <n v="26"/>
    <n v="1"/>
    <n v="1"/>
    <s v="Aisle"/>
  </r>
  <r>
    <s v="P4149"/>
    <s v="F1432"/>
    <s v="Southwest"/>
    <x v="0"/>
    <x v="5"/>
    <s v="14,05,2023  13:34:48"/>
    <n v="242"/>
    <s v="On-time"/>
    <n v="858"/>
    <n v="266.54000000000002"/>
    <n v="266.54000000000002"/>
    <n v="66"/>
    <s v="Female"/>
    <s v="High"/>
    <x v="1"/>
    <x v="1"/>
    <n v="1"/>
    <s v="Platinum"/>
    <s v="Desk"/>
    <n v="8.3000000000000007"/>
    <n v="1"/>
    <n v="35"/>
    <n v="0"/>
    <n v="0"/>
    <s v="Window"/>
  </r>
  <r>
    <s v="P4150"/>
    <s v="F1166"/>
    <s v="Southwest"/>
    <x v="5"/>
    <x v="1"/>
    <s v="26,04,2024  02:49:24"/>
    <n v="258"/>
    <s v="Delayed"/>
    <n v="1713"/>
    <n v="345.47"/>
    <n v="345.47"/>
    <n v="54"/>
    <s v="Male"/>
    <s v="Low"/>
    <x v="1"/>
    <x v="2"/>
    <n v="0"/>
    <s v="None"/>
    <s v="Airport Kiosk"/>
    <n v="9"/>
    <n v="13"/>
    <n v="79"/>
    <n v="0"/>
    <n v="0"/>
    <s v="Middle"/>
  </r>
  <r>
    <s v="P4151"/>
    <s v="F700"/>
    <s v="JetBlue"/>
    <x v="1"/>
    <x v="6"/>
    <s v="31,03,2024  00:08:08"/>
    <n v="182"/>
    <s v="Cancelled"/>
    <n v="1461"/>
    <n v="355.31"/>
    <n v="355.31"/>
    <n v="67"/>
    <s v="Female"/>
    <s v="Medium"/>
    <x v="3"/>
    <x v="2"/>
    <n v="3"/>
    <s v="None"/>
    <s v="Airport Kiosk"/>
    <n v="7.3"/>
    <n v="5"/>
    <n v="14"/>
    <n v="0"/>
    <n v="0"/>
    <s v="Aisle"/>
  </r>
  <r>
    <s v="P4152"/>
    <s v="F564"/>
    <s v="United"/>
    <x v="7"/>
    <x v="7"/>
    <s v="15,06,2023  05:35:20"/>
    <n v="91"/>
    <s v="On-time"/>
    <n v="862"/>
    <n v="243.93"/>
    <n v="243.93"/>
    <n v="74"/>
    <s v="Female"/>
    <s v="Low"/>
    <x v="1"/>
    <x v="2"/>
    <n v="1"/>
    <s v="Platinum"/>
    <s v="Desk"/>
    <n v="5.8"/>
    <n v="1"/>
    <n v="118"/>
    <n v="0"/>
    <n v="0"/>
    <s v="Aisle"/>
  </r>
  <r>
    <s v="P4153"/>
    <s v="F979"/>
    <s v="United"/>
    <x v="2"/>
    <x v="2"/>
    <s v="02,04,2024  00:17:06"/>
    <n v="60"/>
    <s v="On-time"/>
    <n v="1509"/>
    <n v="253.32"/>
    <n v="253.32"/>
    <n v="37"/>
    <s v="Male"/>
    <s v="High"/>
    <x v="2"/>
    <x v="0"/>
    <n v="3"/>
    <s v="None"/>
    <s v="Mobile App"/>
    <n v="5.2"/>
    <n v="1"/>
    <n v="26"/>
    <n v="1"/>
    <n v="1"/>
    <s v="Middle"/>
  </r>
  <r>
    <s v="P4154"/>
    <s v="F500"/>
    <s v="American Airlines"/>
    <x v="2"/>
    <x v="2"/>
    <s v="11,04,2025  05:42:05"/>
    <n v="208"/>
    <s v="On-time"/>
    <n v="1642"/>
    <n v="186.84"/>
    <n v="186.84"/>
    <n v="21"/>
    <s v="Male"/>
    <s v="Medium"/>
    <x v="3"/>
    <x v="2"/>
    <n v="2"/>
    <s v="None"/>
    <s v="Mobile App"/>
    <n v="6.7"/>
    <n v="7"/>
    <n v="87"/>
    <n v="0"/>
    <n v="1"/>
    <s v="Middle"/>
  </r>
  <r>
    <s v="P4155"/>
    <s v="F347"/>
    <s v="Delta"/>
    <x v="5"/>
    <x v="4"/>
    <s v="01,10,2023  21:08:19"/>
    <n v="134"/>
    <s v="On-time"/>
    <n v="1682"/>
    <n v="493.58"/>
    <n v="493.58"/>
    <n v="49"/>
    <s v="Female"/>
    <s v="High"/>
    <x v="2"/>
    <x v="2"/>
    <n v="2"/>
    <s v="None"/>
    <s v="Mobile App"/>
    <n v="7"/>
    <n v="16"/>
    <n v="45"/>
    <n v="0"/>
    <n v="0"/>
    <s v="Window"/>
  </r>
  <r>
    <s v="P4156"/>
    <s v="F1324"/>
    <s v="Delta"/>
    <x v="1"/>
    <x v="4"/>
    <s v="22,07,2023  20:09:35"/>
    <n v="167"/>
    <s v="On-time"/>
    <n v="504"/>
    <n v="311.2"/>
    <n v="311.2"/>
    <n v="41"/>
    <s v="Female"/>
    <s v="High"/>
    <x v="2"/>
    <x v="1"/>
    <n v="1"/>
    <s v="None"/>
    <s v="Mobile App"/>
    <n v="6.3"/>
    <n v="11"/>
    <n v="94"/>
    <n v="0"/>
    <n v="0"/>
    <s v="Window"/>
  </r>
  <r>
    <s v="P4157"/>
    <s v="F1152"/>
    <s v="Delta"/>
    <x v="2"/>
    <x v="4"/>
    <s v="20,09,2023  12:58:39"/>
    <n v="163"/>
    <s v="On-time"/>
    <n v="1227"/>
    <n v="341.1"/>
    <n v="341.1"/>
    <n v="38"/>
    <s v="Male"/>
    <s v="Low"/>
    <x v="0"/>
    <x v="2"/>
    <n v="2"/>
    <s v="None"/>
    <s v="Airport Kiosk"/>
    <n v="7.1"/>
    <n v="4"/>
    <n v="68"/>
    <n v="0"/>
    <n v="0"/>
    <s v="Middle"/>
  </r>
  <r>
    <s v="P4158"/>
    <s v="F1026"/>
    <s v="JetBlue"/>
    <x v="7"/>
    <x v="6"/>
    <s v="13,09,2024  22:19:26"/>
    <n v="262"/>
    <s v="On-time"/>
    <n v="1156"/>
    <n v="349.4"/>
    <n v="349.4"/>
    <n v="37"/>
    <s v="Female"/>
    <s v="Medium"/>
    <x v="3"/>
    <x v="0"/>
    <n v="1"/>
    <s v="None"/>
    <s v="Desk"/>
    <n v="6.6"/>
    <n v="6"/>
    <n v="111"/>
    <n v="0"/>
    <n v="1"/>
    <s v="Window"/>
  </r>
  <r>
    <s v="P4159"/>
    <s v="F400"/>
    <s v="American Airlines"/>
    <x v="3"/>
    <x v="1"/>
    <s v="18,06,2023  21:25:43"/>
    <n v="76"/>
    <s v="On-time"/>
    <n v="1263"/>
    <n v="269"/>
    <n v="269"/>
    <n v="76"/>
    <s v="Female"/>
    <s v="Low"/>
    <x v="3"/>
    <x v="1"/>
    <n v="0"/>
    <s v="Platinum"/>
    <s v="Desk"/>
    <n v="9.6999999999999993"/>
    <n v="4"/>
    <n v="114"/>
    <n v="0"/>
    <n v="0"/>
    <s v="Aisle"/>
  </r>
  <r>
    <s v="P4160"/>
    <s v="F238"/>
    <s v="JetBlue"/>
    <x v="7"/>
    <x v="2"/>
    <s v="26,04,2023  05:57:15"/>
    <n v="184"/>
    <s v="Delayed"/>
    <n v="857"/>
    <n v="438.78"/>
    <n v="438.78"/>
    <n v="48"/>
    <s v="Female"/>
    <s v="High"/>
    <x v="1"/>
    <x v="1"/>
    <n v="1"/>
    <s v="None"/>
    <s v="Desk"/>
    <n v="5.8"/>
    <n v="13"/>
    <n v="107"/>
    <n v="0"/>
    <n v="0"/>
    <s v="Middle"/>
  </r>
  <r>
    <s v="P4161"/>
    <s v="F965"/>
    <s v="United"/>
    <x v="4"/>
    <x v="7"/>
    <s v="22,09,2023  11:30:01"/>
    <n v="258"/>
    <s v="On-time"/>
    <n v="1087"/>
    <n v="290.02999999999997"/>
    <n v="290.02999999999997"/>
    <n v="36"/>
    <s v="Female"/>
    <s v="Medium"/>
    <x v="1"/>
    <x v="1"/>
    <n v="1"/>
    <s v="Silver"/>
    <s v="Online"/>
    <n v="8.3000000000000007"/>
    <n v="0"/>
    <n v="1"/>
    <n v="0"/>
    <n v="0"/>
    <s v="Middle"/>
  </r>
  <r>
    <s v="P4162"/>
    <s v="F1943"/>
    <s v="Southwest"/>
    <x v="7"/>
    <x v="7"/>
    <s v="07,12,2024  15:49:54"/>
    <n v="194"/>
    <s v="On-time"/>
    <n v="707"/>
    <n v="244.19"/>
    <n v="244.19"/>
    <n v="41"/>
    <s v="Female"/>
    <s v="Medium"/>
    <x v="1"/>
    <x v="2"/>
    <n v="0"/>
    <s v="None"/>
    <s v="Mobile App"/>
    <n v="7"/>
    <n v="16"/>
    <n v="1"/>
    <n v="0"/>
    <n v="1"/>
    <s v="Aisle"/>
  </r>
  <r>
    <s v="P4163"/>
    <s v="F1286"/>
    <s v="Delta"/>
    <x v="7"/>
    <x v="5"/>
    <s v="28,05,2023  07:25:26"/>
    <n v="218"/>
    <s v="On-time"/>
    <n v="1349"/>
    <n v="366.93"/>
    <n v="366.93"/>
    <n v="77"/>
    <s v="Female"/>
    <s v="Low"/>
    <x v="3"/>
    <x v="1"/>
    <n v="0"/>
    <s v="None"/>
    <s v="Desk"/>
    <n v="5.4"/>
    <n v="5"/>
    <n v="12"/>
    <n v="0"/>
    <n v="0"/>
    <s v="Aisle"/>
  </r>
  <r>
    <s v="P4164"/>
    <s v="F1938"/>
    <s v="JetBlue"/>
    <x v="7"/>
    <x v="2"/>
    <s v="26,08,2023  03:03:09"/>
    <n v="265"/>
    <s v="On-time"/>
    <n v="1382"/>
    <n v="238.45"/>
    <n v="238.45"/>
    <n v="69"/>
    <s v="Male"/>
    <s v="Low"/>
    <x v="3"/>
    <x v="1"/>
    <n v="0"/>
    <s v="None"/>
    <s v="Airport Kiosk"/>
    <n v="6.6"/>
    <n v="17"/>
    <n v="64"/>
    <n v="0"/>
    <n v="0"/>
    <s v="Aisle"/>
  </r>
  <r>
    <s v="P4165"/>
    <s v="F1820"/>
    <s v="American Airlines"/>
    <x v="3"/>
    <x v="7"/>
    <s v="06,12,2023  13:06:23"/>
    <n v="244"/>
    <s v="Cancelled"/>
    <n v="1170"/>
    <n v="204.11"/>
    <n v="204.11"/>
    <n v="37"/>
    <s v="Female"/>
    <s v="Medium"/>
    <x v="3"/>
    <x v="1"/>
    <n v="0"/>
    <s v="Silver"/>
    <s v="Desk"/>
    <n v="6.7"/>
    <n v="8"/>
    <n v="93"/>
    <n v="0"/>
    <n v="0"/>
    <s v="Aisle"/>
  </r>
  <r>
    <s v="P4166"/>
    <s v="F1598"/>
    <s v="JetBlue"/>
    <x v="0"/>
    <x v="2"/>
    <s v="29,07,2023  01:57:02"/>
    <n v="128"/>
    <s v="On-time"/>
    <n v="808"/>
    <n v="535.47"/>
    <n v="535.47"/>
    <n v="77"/>
    <s v="Female"/>
    <s v="High"/>
    <x v="1"/>
    <x v="1"/>
    <n v="1"/>
    <s v="Gold"/>
    <s v="Desk"/>
    <n v="5.8"/>
    <n v="9"/>
    <n v="60"/>
    <n v="0"/>
    <n v="1"/>
    <s v="Window"/>
  </r>
  <r>
    <s v="P4167"/>
    <s v="F585"/>
    <s v="JetBlue"/>
    <x v="1"/>
    <x v="0"/>
    <s v="19,09,2023  03:29:26"/>
    <n v="191"/>
    <s v="Cancelled"/>
    <n v="981"/>
    <n v="354.69"/>
    <n v="354.69"/>
    <n v="35"/>
    <s v="Female"/>
    <s v="High"/>
    <x v="1"/>
    <x v="2"/>
    <n v="2"/>
    <s v="None"/>
    <s v="Mobile App"/>
    <n v="5.5"/>
    <n v="21"/>
    <n v="113"/>
    <n v="0"/>
    <n v="0"/>
    <s v="Aisle"/>
  </r>
  <r>
    <s v="P4168"/>
    <s v="F1031"/>
    <s v="Southwest"/>
    <x v="5"/>
    <x v="1"/>
    <s v="15,10,2023  11:21:33"/>
    <n v="236"/>
    <s v="On-time"/>
    <n v="1728"/>
    <n v="150.22999999999999"/>
    <n v="150.22999999999999"/>
    <n v="32"/>
    <s v="Male"/>
    <s v="Low"/>
    <x v="0"/>
    <x v="1"/>
    <n v="0"/>
    <s v="None"/>
    <s v="Online"/>
    <n v="7.9"/>
    <n v="5"/>
    <n v="74"/>
    <n v="0"/>
    <n v="0"/>
    <s v="Window"/>
  </r>
  <r>
    <s v="P4169"/>
    <s v="F594"/>
    <s v="United"/>
    <x v="7"/>
    <x v="4"/>
    <s v="16,09,2024  02:03:43"/>
    <n v="199"/>
    <s v="Delayed"/>
    <n v="1670"/>
    <n v="397.55"/>
    <n v="397.55"/>
    <n v="48"/>
    <s v="Female"/>
    <s v="High"/>
    <x v="1"/>
    <x v="2"/>
    <n v="0"/>
    <s v="Silver"/>
    <s v="Desk"/>
    <n v="8.6999999999999993"/>
    <n v="11"/>
    <n v="78"/>
    <n v="0"/>
    <n v="0"/>
    <s v="Window"/>
  </r>
  <r>
    <s v="P4170"/>
    <s v="F50"/>
    <s v="JetBlue"/>
    <x v="4"/>
    <x v="2"/>
    <s v="11,05,2023  12:34:11"/>
    <n v="165"/>
    <s v="On-time"/>
    <n v="1514"/>
    <n v="375"/>
    <n v="375"/>
    <n v="39"/>
    <s v="Male"/>
    <s v="Medium"/>
    <x v="3"/>
    <x v="2"/>
    <n v="1"/>
    <s v="None"/>
    <s v="Online"/>
    <n v="6.2"/>
    <n v="18"/>
    <n v="105"/>
    <n v="0"/>
    <n v="0"/>
    <s v="Middle"/>
  </r>
  <r>
    <s v="P4171"/>
    <s v="F1109"/>
    <s v="Southwest"/>
    <x v="4"/>
    <x v="6"/>
    <s v="13,02,2025  07:07:09"/>
    <n v="183"/>
    <s v="On-time"/>
    <n v="937"/>
    <n v="454.83"/>
    <n v="454.83"/>
    <n v="57"/>
    <s v="Female"/>
    <s v="Medium"/>
    <x v="3"/>
    <x v="1"/>
    <n v="2"/>
    <s v="None"/>
    <s v="Airport Kiosk"/>
    <n v="9.6999999999999993"/>
    <n v="8"/>
    <n v="85"/>
    <n v="0"/>
    <n v="0"/>
    <s v="Aisle"/>
  </r>
  <r>
    <s v="P4172"/>
    <s v="F297"/>
    <s v="United"/>
    <x v="1"/>
    <x v="0"/>
    <s v="06,01,2024  04:46:36"/>
    <n v="344"/>
    <s v="On-time"/>
    <n v="1499"/>
    <n v="175.31"/>
    <n v="175.31"/>
    <n v="69"/>
    <s v="Female"/>
    <s v="Medium"/>
    <x v="2"/>
    <x v="1"/>
    <n v="1"/>
    <s v="Silver"/>
    <s v="Desk"/>
    <n v="8.3000000000000007"/>
    <n v="4"/>
    <n v="83"/>
    <n v="0"/>
    <n v="1"/>
    <s v="Window"/>
  </r>
  <r>
    <s v="P4173"/>
    <s v="F1522"/>
    <s v="Delta"/>
    <x v="1"/>
    <x v="5"/>
    <s v="13,12,2024  13:37:11"/>
    <n v="200"/>
    <s v="On-time"/>
    <n v="1119"/>
    <n v="241.2"/>
    <n v="241.2"/>
    <n v="50"/>
    <s v="Male"/>
    <s v="High"/>
    <x v="3"/>
    <x v="1"/>
    <n v="0"/>
    <s v="Silver"/>
    <s v="Airport Kiosk"/>
    <n v="6.9"/>
    <n v="5"/>
    <n v="87"/>
    <n v="0"/>
    <n v="0"/>
    <s v="Window"/>
  </r>
  <r>
    <s v="P4174"/>
    <s v="F472"/>
    <s v="American Airlines"/>
    <x v="3"/>
    <x v="2"/>
    <s v="05,11,2023  12:16:19"/>
    <n v="170"/>
    <s v="On-time"/>
    <n v="971"/>
    <n v="346.53"/>
    <n v="346.53"/>
    <n v="67"/>
    <s v="Female"/>
    <s v="Low"/>
    <x v="0"/>
    <x v="1"/>
    <n v="2"/>
    <s v="Gold"/>
    <s v="Desk"/>
    <n v="5.9"/>
    <n v="21"/>
    <n v="31"/>
    <n v="0"/>
    <n v="0"/>
    <s v="Aisle"/>
  </r>
  <r>
    <s v="P4175"/>
    <s v="F710"/>
    <s v="JetBlue"/>
    <x v="0"/>
    <x v="5"/>
    <s v="10,02,2024  09:56:26"/>
    <n v="323"/>
    <s v="On-time"/>
    <n v="1235"/>
    <n v="361.95"/>
    <n v="361.95"/>
    <n v="26"/>
    <s v="Male"/>
    <s v="Medium"/>
    <x v="3"/>
    <x v="3"/>
    <n v="0"/>
    <s v="None"/>
    <s v="Airport Kiosk"/>
    <n v="5.8"/>
    <n v="3"/>
    <n v="55"/>
    <n v="0"/>
    <n v="0"/>
    <s v="Window"/>
  </r>
  <r>
    <s v="P4176"/>
    <s v="F1018"/>
    <s v="JetBlue"/>
    <x v="7"/>
    <x v="3"/>
    <s v="29,02,2024  14:44:03"/>
    <n v="93"/>
    <s v="Delayed"/>
    <n v="1192"/>
    <n v="323.5"/>
    <n v="323.5"/>
    <n v="32"/>
    <s v="Male"/>
    <s v="High"/>
    <x v="3"/>
    <x v="1"/>
    <n v="1"/>
    <s v="Silver"/>
    <s v="Online"/>
    <n v="6.2"/>
    <n v="3"/>
    <n v="90"/>
    <n v="0"/>
    <n v="0"/>
    <s v="Window"/>
  </r>
  <r>
    <s v="P4177"/>
    <s v="F50"/>
    <s v="Southwest"/>
    <x v="6"/>
    <x v="5"/>
    <s v="25,05,2023  15:23:38"/>
    <n v="199"/>
    <s v="On-time"/>
    <n v="1412"/>
    <n v="255.5"/>
    <n v="255.5"/>
    <n v="52"/>
    <s v="Male"/>
    <s v="Low"/>
    <x v="1"/>
    <x v="0"/>
    <n v="1"/>
    <s v="None"/>
    <s v="Mobile App"/>
    <n v="7"/>
    <n v="15"/>
    <n v="74"/>
    <n v="0"/>
    <n v="0"/>
    <s v="Aisle"/>
  </r>
  <r>
    <s v="P4178"/>
    <s v="F998"/>
    <s v="United"/>
    <x v="1"/>
    <x v="5"/>
    <s v="09,07,2024  19:18:34"/>
    <n v="250"/>
    <s v="On-time"/>
    <n v="1344"/>
    <n v="297.58"/>
    <n v="297.58"/>
    <n v="67"/>
    <s v="Female"/>
    <s v="Low"/>
    <x v="1"/>
    <x v="1"/>
    <n v="1"/>
    <s v="Silver"/>
    <s v="Desk"/>
    <n v="5.4"/>
    <n v="9"/>
    <n v="12"/>
    <n v="0"/>
    <n v="0"/>
    <s v="Middle"/>
  </r>
  <r>
    <s v="P4179"/>
    <s v="F234"/>
    <s v="Delta"/>
    <x v="3"/>
    <x v="5"/>
    <s v="05,09,2024  02:11:12"/>
    <n v="149"/>
    <s v="On-time"/>
    <n v="1358"/>
    <n v="485.33"/>
    <n v="485.33"/>
    <n v="47"/>
    <s v="Female"/>
    <s v="Medium"/>
    <x v="3"/>
    <x v="1"/>
    <n v="2"/>
    <s v="None"/>
    <s v="Online"/>
    <n v="6"/>
    <n v="14"/>
    <n v="88"/>
    <n v="0"/>
    <n v="0"/>
    <s v="Aisle"/>
  </r>
  <r>
    <s v="P4180"/>
    <s v="F1527"/>
    <s v="American Airlines"/>
    <x v="6"/>
    <x v="6"/>
    <s v="10,03,2024  12:52:51"/>
    <n v="146"/>
    <s v="On-time"/>
    <n v="1101"/>
    <n v="453.19"/>
    <n v="453.19"/>
    <n v="72"/>
    <s v="Female"/>
    <s v="Medium"/>
    <x v="0"/>
    <x v="0"/>
    <n v="0"/>
    <s v="Silver"/>
    <s v="Mobile App"/>
    <n v="6.3"/>
    <n v="14"/>
    <n v="119"/>
    <n v="0"/>
    <n v="0"/>
    <s v="Window"/>
  </r>
  <r>
    <s v="P4181"/>
    <s v="F1371"/>
    <s v="United"/>
    <x v="6"/>
    <x v="7"/>
    <s v="08,02,2025  21:16:12"/>
    <n v="113"/>
    <s v="On-time"/>
    <n v="1037"/>
    <n v="308.67"/>
    <n v="308.67"/>
    <n v="19"/>
    <s v="Male"/>
    <s v="Medium"/>
    <x v="1"/>
    <x v="0"/>
    <n v="1"/>
    <s v="None"/>
    <s v="Online"/>
    <n v="8.3000000000000007"/>
    <n v="38"/>
    <n v="100"/>
    <n v="1"/>
    <n v="0"/>
    <s v="Aisle"/>
  </r>
  <r>
    <s v="P4182"/>
    <s v="F1059"/>
    <s v="Southwest"/>
    <x v="6"/>
    <x v="6"/>
    <s v="03,08,2024  01:03:22"/>
    <n v="175"/>
    <s v="On-time"/>
    <n v="1702"/>
    <n v="420"/>
    <n v="420"/>
    <n v="35"/>
    <s v="Female"/>
    <s v="Medium"/>
    <x v="2"/>
    <x v="1"/>
    <n v="0"/>
    <s v="Silver"/>
    <s v="Online"/>
    <n v="6.7"/>
    <n v="1"/>
    <n v="43"/>
    <n v="0"/>
    <n v="1"/>
    <s v="Aisle"/>
  </r>
  <r>
    <s v="P4183"/>
    <s v="F1286"/>
    <s v="Delta"/>
    <x v="1"/>
    <x v="0"/>
    <s v="12,05,2024  13:18:18"/>
    <n v="201"/>
    <s v="On-time"/>
    <n v="1075"/>
    <n v="167.62"/>
    <n v="167.62"/>
    <n v="77"/>
    <s v="Female"/>
    <s v="Medium"/>
    <x v="2"/>
    <x v="1"/>
    <n v="0"/>
    <s v="Gold"/>
    <s v="Online"/>
    <n v="7.4"/>
    <n v="13"/>
    <n v="77"/>
    <n v="0"/>
    <n v="0"/>
    <s v="Window"/>
  </r>
  <r>
    <s v="P4184"/>
    <s v="F111"/>
    <s v="JetBlue"/>
    <x v="3"/>
    <x v="3"/>
    <s v="22,03,2024  08:16:48"/>
    <n v="127"/>
    <s v="On-time"/>
    <n v="1152"/>
    <n v="212.81"/>
    <n v="212.81"/>
    <n v="18"/>
    <s v="Female"/>
    <s v="Low"/>
    <x v="2"/>
    <x v="1"/>
    <n v="1"/>
    <s v="None"/>
    <s v="Desk"/>
    <n v="6.6"/>
    <n v="12"/>
    <n v="65"/>
    <n v="1"/>
    <n v="0"/>
    <s v="Window"/>
  </r>
  <r>
    <s v="P4185"/>
    <s v="F172"/>
    <s v="American Airlines"/>
    <x v="4"/>
    <x v="3"/>
    <s v="01,06,2023  22:34:59"/>
    <n v="196"/>
    <s v="On-time"/>
    <n v="1775"/>
    <n v="76.7"/>
    <n v="76.7"/>
    <n v="50"/>
    <s v="Female"/>
    <s v="Medium"/>
    <x v="3"/>
    <x v="1"/>
    <n v="2"/>
    <s v="None"/>
    <s v="Mobile App"/>
    <n v="7.7"/>
    <n v="19"/>
    <n v="57"/>
    <n v="0"/>
    <n v="0"/>
    <s v="Middle"/>
  </r>
  <r>
    <s v="P4186"/>
    <s v="F596"/>
    <s v="Southwest"/>
    <x v="7"/>
    <x v="7"/>
    <s v="27,08,2024  10:35:37"/>
    <n v="144"/>
    <s v="On-time"/>
    <n v="1507"/>
    <n v="166.87"/>
    <n v="166.87"/>
    <n v="42"/>
    <s v="Male"/>
    <s v="High"/>
    <x v="1"/>
    <x v="0"/>
    <n v="0"/>
    <s v="Gold"/>
    <s v="Online"/>
    <n v="8.5"/>
    <n v="0"/>
    <n v="60"/>
    <n v="0"/>
    <n v="0"/>
    <s v="Aisle"/>
  </r>
  <r>
    <s v="P4187"/>
    <s v="F1543"/>
    <s v="Southwest"/>
    <x v="1"/>
    <x v="4"/>
    <s v="26,10,2024  08:49:23"/>
    <n v="104"/>
    <s v="On-time"/>
    <n v="1290"/>
    <n v="185.69"/>
    <n v="185.69"/>
    <n v="44"/>
    <s v="Male"/>
    <s v="Medium"/>
    <x v="1"/>
    <x v="1"/>
    <n v="0"/>
    <s v="Silver"/>
    <s v="Online"/>
    <n v="7.9"/>
    <n v="2"/>
    <n v="97"/>
    <n v="0"/>
    <n v="0"/>
    <s v="Window"/>
  </r>
  <r>
    <s v="P4188"/>
    <s v="F1051"/>
    <s v="JetBlue"/>
    <x v="7"/>
    <x v="4"/>
    <s v="18,11,2023  11:39:27"/>
    <n v="215"/>
    <s v="On-time"/>
    <n v="586"/>
    <n v="420.41"/>
    <n v="420.41"/>
    <n v="35"/>
    <s v="Female"/>
    <s v="High"/>
    <x v="2"/>
    <x v="1"/>
    <n v="0"/>
    <s v="Silver"/>
    <s v="Online"/>
    <n v="4.4000000000000004"/>
    <n v="7"/>
    <n v="95"/>
    <n v="0"/>
    <n v="0"/>
    <s v="Aisle"/>
  </r>
  <r>
    <s v="P4189"/>
    <s v="F1098"/>
    <s v="Southwest"/>
    <x v="3"/>
    <x v="2"/>
    <s v="31,10,2024  17:22:53"/>
    <n v="72"/>
    <s v="On-time"/>
    <n v="371"/>
    <n v="287.05"/>
    <n v="287.05"/>
    <n v="76"/>
    <s v="Male"/>
    <s v="Medium"/>
    <x v="2"/>
    <x v="1"/>
    <n v="1"/>
    <s v="Silver"/>
    <s v="Airport Kiosk"/>
    <n v="5.2"/>
    <n v="3"/>
    <n v="70"/>
    <n v="0"/>
    <n v="0"/>
    <s v="Middle"/>
  </r>
  <r>
    <s v="P4190"/>
    <s v="F661"/>
    <s v="JetBlue"/>
    <x v="2"/>
    <x v="6"/>
    <s v="05,02,2025  20:43:33"/>
    <n v="173"/>
    <s v="Delayed"/>
    <n v="292"/>
    <n v="376.6"/>
    <n v="376.6"/>
    <n v="41"/>
    <s v="Female"/>
    <s v="Medium"/>
    <x v="1"/>
    <x v="3"/>
    <n v="0"/>
    <s v="Gold"/>
    <s v="Airport Kiosk"/>
    <n v="6.6"/>
    <n v="3"/>
    <n v="72"/>
    <n v="0"/>
    <n v="0"/>
    <s v="Window"/>
  </r>
  <r>
    <s v="P4191"/>
    <s v="F1010"/>
    <s v="United"/>
    <x v="5"/>
    <x v="5"/>
    <s v="10,12,2023  23:38:31"/>
    <n v="98"/>
    <s v="On-time"/>
    <n v="932"/>
    <n v="356.47"/>
    <n v="356.47"/>
    <n v="73"/>
    <s v="Female"/>
    <s v="Medium"/>
    <x v="2"/>
    <x v="1"/>
    <n v="1"/>
    <s v="Silver"/>
    <s v="Mobile App"/>
    <n v="5.9"/>
    <n v="2"/>
    <n v="96"/>
    <n v="0"/>
    <n v="0"/>
    <s v="Middle"/>
  </r>
  <r>
    <s v="P4192"/>
    <s v="F1044"/>
    <s v="JetBlue"/>
    <x v="2"/>
    <x v="0"/>
    <s v="01,12,2023  11:05:41"/>
    <n v="159"/>
    <s v="On-time"/>
    <n v="1176"/>
    <n v="339.77"/>
    <n v="339.77"/>
    <n v="25"/>
    <s v="Male"/>
    <s v="Medium"/>
    <x v="2"/>
    <x v="1"/>
    <n v="2"/>
    <s v="Silver"/>
    <s v="Airport Kiosk"/>
    <n v="8.4"/>
    <n v="3"/>
    <n v="58"/>
    <n v="0"/>
    <n v="0"/>
    <s v="Window"/>
  </r>
  <r>
    <s v="P4193"/>
    <s v="F1523"/>
    <s v="American Airlines"/>
    <x v="5"/>
    <x v="7"/>
    <s v="29,12,2023  17:29:48"/>
    <n v="300"/>
    <s v="On-time"/>
    <n v="1917"/>
    <n v="308.47000000000003"/>
    <n v="308.47000000000003"/>
    <n v="73"/>
    <s v="Female"/>
    <s v="Medium"/>
    <x v="1"/>
    <x v="1"/>
    <n v="1"/>
    <s v="Silver"/>
    <s v="Desk"/>
    <n v="5.3"/>
    <n v="3"/>
    <n v="9"/>
    <n v="0"/>
    <n v="0"/>
    <s v="Window"/>
  </r>
  <r>
    <s v="P4194"/>
    <s v="F546"/>
    <s v="Delta"/>
    <x v="6"/>
    <x v="7"/>
    <s v="05,06,2024  20:09:01"/>
    <n v="144"/>
    <s v="On-time"/>
    <n v="1179"/>
    <n v="329.31"/>
    <n v="329.31"/>
    <n v="32"/>
    <s v="Male"/>
    <s v="Medium"/>
    <x v="3"/>
    <x v="1"/>
    <n v="0"/>
    <s v="Gold"/>
    <s v="Airport Kiosk"/>
    <n v="5.9"/>
    <n v="1"/>
    <n v="34"/>
    <n v="0"/>
    <n v="0"/>
    <s v="Middle"/>
  </r>
  <r>
    <s v="P4195"/>
    <s v="F1981"/>
    <s v="American Airlines"/>
    <x v="5"/>
    <x v="1"/>
    <s v="03,08,2024  03:07:25"/>
    <n v="243"/>
    <s v="On-time"/>
    <n v="1446"/>
    <n v="367.31"/>
    <n v="367.31"/>
    <n v="56"/>
    <s v="Female"/>
    <s v="Medium"/>
    <x v="0"/>
    <x v="1"/>
    <n v="0"/>
    <s v="Silver"/>
    <s v="Mobile App"/>
    <n v="4.7"/>
    <n v="1"/>
    <n v="55"/>
    <n v="0"/>
    <n v="0"/>
    <s v="Window"/>
  </r>
  <r>
    <s v="P4196"/>
    <s v="F35"/>
    <s v="United"/>
    <x v="4"/>
    <x v="1"/>
    <s v="20,10,2024  07:15:27"/>
    <n v="180"/>
    <s v="On-time"/>
    <n v="1535"/>
    <n v="314.97000000000003"/>
    <n v="314.97000000000003"/>
    <n v="20"/>
    <s v="Female"/>
    <s v="High"/>
    <x v="3"/>
    <x v="1"/>
    <n v="0"/>
    <s v="None"/>
    <s v="Airport Kiosk"/>
    <n v="5.2"/>
    <n v="4"/>
    <n v="30"/>
    <n v="0"/>
    <n v="0"/>
    <s v="Middle"/>
  </r>
  <r>
    <s v="P4197"/>
    <s v="F1392"/>
    <s v="Delta"/>
    <x v="2"/>
    <x v="3"/>
    <s v="12,11,2024  00:16:06"/>
    <n v="161"/>
    <s v="Delayed"/>
    <n v="1063"/>
    <n v="333.55"/>
    <n v="333.55"/>
    <n v="78"/>
    <s v="Male"/>
    <s v="High"/>
    <x v="0"/>
    <x v="2"/>
    <n v="2"/>
    <s v="None"/>
    <s v="Desk"/>
    <n v="4.5"/>
    <n v="26"/>
    <n v="21"/>
    <n v="0"/>
    <n v="1"/>
    <s v="Window"/>
  </r>
  <r>
    <s v="P4198"/>
    <s v="F1323"/>
    <s v="United"/>
    <x v="6"/>
    <x v="4"/>
    <s v="17,12,2024  14:18:14"/>
    <n v="181"/>
    <s v="On-time"/>
    <n v="1294"/>
    <n v="374.74"/>
    <n v="374.74"/>
    <n v="63"/>
    <s v="Male"/>
    <s v="Low"/>
    <x v="2"/>
    <x v="0"/>
    <n v="0"/>
    <s v="None"/>
    <s v="Mobile App"/>
    <n v="10"/>
    <n v="5"/>
    <n v="95"/>
    <n v="0"/>
    <n v="1"/>
    <s v="Middle"/>
  </r>
  <r>
    <s v="P4199"/>
    <s v="F147"/>
    <s v="United"/>
    <x v="0"/>
    <x v="4"/>
    <s v="21,03,2024  06:40:43"/>
    <n v="176"/>
    <s v="On-time"/>
    <n v="1806"/>
    <n v="416.81"/>
    <n v="416.81"/>
    <n v="78"/>
    <s v="Male"/>
    <s v="Medium"/>
    <x v="1"/>
    <x v="0"/>
    <n v="2"/>
    <s v="None"/>
    <s v="Airport Kiosk"/>
    <n v="8.1"/>
    <n v="9"/>
    <n v="58"/>
    <n v="0"/>
    <n v="0"/>
    <s v="Window"/>
  </r>
  <r>
    <s v="P4200"/>
    <s v="F495"/>
    <s v="Delta"/>
    <x v="7"/>
    <x v="2"/>
    <s v="29,08,2023  22:31:31"/>
    <n v="209"/>
    <s v="On-time"/>
    <n v="1577"/>
    <n v="309.94"/>
    <n v="309.94"/>
    <n v="57"/>
    <s v="Female"/>
    <s v="Low"/>
    <x v="3"/>
    <x v="1"/>
    <n v="2"/>
    <s v="Silver"/>
    <s v="Airport Kiosk"/>
    <n v="7"/>
    <n v="10"/>
    <n v="1"/>
    <n v="0"/>
    <n v="0"/>
    <s v="Middle"/>
  </r>
  <r>
    <s v="P4201"/>
    <s v="F1593"/>
    <s v="Delta"/>
    <x v="3"/>
    <x v="2"/>
    <s v="16,01,2025  15:25:09"/>
    <n v="262"/>
    <s v="On-time"/>
    <n v="1173"/>
    <n v="441.63"/>
    <n v="441.63"/>
    <n v="47"/>
    <s v="Female"/>
    <s v="Low"/>
    <x v="1"/>
    <x v="0"/>
    <n v="0"/>
    <s v="None"/>
    <s v="Online"/>
    <n v="6.1"/>
    <n v="5"/>
    <n v="66"/>
    <n v="0"/>
    <n v="0"/>
    <s v="Middle"/>
  </r>
  <r>
    <s v="P4202"/>
    <s v="F260"/>
    <s v="Delta"/>
    <x v="3"/>
    <x v="2"/>
    <s v="17,12,2024  07:46:05"/>
    <n v="109"/>
    <s v="On-time"/>
    <n v="1547"/>
    <n v="232.65"/>
    <n v="232.65"/>
    <n v="71"/>
    <s v="Male"/>
    <s v="High"/>
    <x v="3"/>
    <x v="0"/>
    <n v="1"/>
    <s v="Platinum"/>
    <s v="Airport Kiosk"/>
    <n v="6.5"/>
    <n v="6"/>
    <n v="85"/>
    <n v="0"/>
    <n v="0"/>
    <s v="Middle"/>
  </r>
  <r>
    <s v="P4203"/>
    <s v="F597"/>
    <s v="Delta"/>
    <x v="6"/>
    <x v="2"/>
    <s v="19,07,2023  20:13:24"/>
    <n v="141"/>
    <s v="On-time"/>
    <n v="1221"/>
    <n v="341.81"/>
    <n v="341.81"/>
    <n v="75"/>
    <s v="Female"/>
    <s v="Medium"/>
    <x v="2"/>
    <x v="2"/>
    <n v="0"/>
    <s v="Platinum"/>
    <s v="Airport Kiosk"/>
    <n v="7"/>
    <n v="3"/>
    <n v="74"/>
    <n v="0"/>
    <n v="0"/>
    <s v="Window"/>
  </r>
  <r>
    <s v="P4204"/>
    <s v="F507"/>
    <s v="Delta"/>
    <x v="4"/>
    <x v="0"/>
    <s v="04,08,2023  10:13:43"/>
    <n v="158"/>
    <s v="On-time"/>
    <n v="1412"/>
    <n v="390.54"/>
    <n v="390.54"/>
    <n v="25"/>
    <s v="Female"/>
    <s v="Medium"/>
    <x v="2"/>
    <x v="0"/>
    <n v="0"/>
    <s v="None"/>
    <s v="Online"/>
    <n v="5.8"/>
    <n v="11"/>
    <n v="92"/>
    <n v="0"/>
    <n v="0"/>
    <s v="Window"/>
  </r>
  <r>
    <s v="P4205"/>
    <s v="F1519"/>
    <s v="Delta"/>
    <x v="4"/>
    <x v="5"/>
    <s v="17,04,2025  16:17:59"/>
    <n v="210"/>
    <s v="On-time"/>
    <n v="422"/>
    <n v="341.51"/>
    <n v="341.51"/>
    <n v="40"/>
    <s v="Male"/>
    <s v="High"/>
    <x v="0"/>
    <x v="0"/>
    <n v="2"/>
    <s v="Platinum"/>
    <s v="Desk"/>
    <n v="8.1999999999999993"/>
    <n v="14"/>
    <n v="92"/>
    <n v="0"/>
    <n v="0"/>
    <s v="Window"/>
  </r>
  <r>
    <s v="P4206"/>
    <s v="F50"/>
    <s v="American Airlines"/>
    <x v="6"/>
    <x v="1"/>
    <s v="04,04,2025  01:53:54"/>
    <n v="190"/>
    <s v="On-time"/>
    <n v="1320"/>
    <n v="437.2"/>
    <n v="437.2"/>
    <n v="26"/>
    <s v="Male"/>
    <s v="Medium"/>
    <x v="1"/>
    <x v="2"/>
    <n v="2"/>
    <s v="Gold"/>
    <s v="Desk"/>
    <n v="5.9"/>
    <n v="2"/>
    <n v="42"/>
    <n v="0"/>
    <n v="0"/>
    <s v="Middle"/>
  </r>
  <r>
    <s v="P4207"/>
    <s v="F1626"/>
    <s v="Southwest"/>
    <x v="3"/>
    <x v="2"/>
    <s v="24,03,2025  02:27:36"/>
    <n v="270"/>
    <s v="Delayed"/>
    <n v="1299"/>
    <n v="342.57"/>
    <n v="342.57"/>
    <n v="67"/>
    <s v="Female"/>
    <s v="High"/>
    <x v="3"/>
    <x v="1"/>
    <n v="2"/>
    <s v="Silver"/>
    <s v="Mobile App"/>
    <n v="7.4"/>
    <n v="23"/>
    <n v="43"/>
    <n v="0"/>
    <n v="1"/>
    <s v="Aisle"/>
  </r>
  <r>
    <s v="P4208"/>
    <s v="F1059"/>
    <s v="United"/>
    <x v="0"/>
    <x v="3"/>
    <s v="17,11,2023  02:23:41"/>
    <n v="181"/>
    <s v="On-time"/>
    <n v="1593"/>
    <n v="448.77"/>
    <n v="448.77"/>
    <n v="75"/>
    <s v="Female"/>
    <s v="Medium"/>
    <x v="3"/>
    <x v="1"/>
    <n v="0"/>
    <s v="Silver"/>
    <s v="Airport Kiosk"/>
    <n v="7"/>
    <n v="9"/>
    <n v="8"/>
    <n v="0"/>
    <n v="0"/>
    <s v="Aisle"/>
  </r>
  <r>
    <s v="P4209"/>
    <s v="F1580"/>
    <s v="American Airlines"/>
    <x v="3"/>
    <x v="7"/>
    <s v="25,04,2024  12:07:24"/>
    <n v="164"/>
    <s v="On-time"/>
    <n v="743"/>
    <n v="403.55"/>
    <n v="403.55"/>
    <n v="68"/>
    <s v="Female"/>
    <s v="High"/>
    <x v="2"/>
    <x v="1"/>
    <n v="0"/>
    <s v="Silver"/>
    <s v="Airport Kiosk"/>
    <n v="8.5"/>
    <n v="24"/>
    <n v="28"/>
    <n v="0"/>
    <n v="0"/>
    <s v="Aisle"/>
  </r>
  <r>
    <s v="P4210"/>
    <s v="F1469"/>
    <s v="American Airlines"/>
    <x v="1"/>
    <x v="2"/>
    <s v="03,02,2025  19:18:08"/>
    <n v="188"/>
    <s v="Cancelled"/>
    <n v="1008"/>
    <n v="449.49"/>
    <n v="449.49"/>
    <n v="69"/>
    <s v="Male"/>
    <s v="Medium"/>
    <x v="2"/>
    <x v="1"/>
    <n v="1"/>
    <s v="Silver"/>
    <s v="Desk"/>
    <n v="6.3"/>
    <n v="5"/>
    <n v="47"/>
    <n v="0"/>
    <n v="0"/>
    <s v="Aisle"/>
  </r>
  <r>
    <s v="P4211"/>
    <s v="F337"/>
    <s v="American Airlines"/>
    <x v="3"/>
    <x v="0"/>
    <s v="13,04,2024  09:29:19"/>
    <n v="277"/>
    <s v="Delayed"/>
    <n v="1359"/>
    <n v="304.19"/>
    <n v="304.19"/>
    <n v="21"/>
    <s v="Male"/>
    <s v="Medium"/>
    <x v="2"/>
    <x v="1"/>
    <n v="1"/>
    <s v="None"/>
    <s v="Desk"/>
    <n v="6.8"/>
    <n v="3"/>
    <n v="99"/>
    <n v="0"/>
    <n v="0"/>
    <s v="Window"/>
  </r>
  <r>
    <s v="P4212"/>
    <s v="F949"/>
    <s v="United"/>
    <x v="1"/>
    <x v="0"/>
    <s v="17,02,2024  12:34:08"/>
    <n v="130"/>
    <s v="On-time"/>
    <n v="1357"/>
    <n v="152.18"/>
    <n v="152.18"/>
    <n v="72"/>
    <s v="Male"/>
    <s v="Low"/>
    <x v="3"/>
    <x v="1"/>
    <n v="1"/>
    <s v="None"/>
    <s v="Airport Kiosk"/>
    <n v="5.3"/>
    <n v="0"/>
    <n v="77"/>
    <n v="0"/>
    <n v="0"/>
    <s v="Window"/>
  </r>
  <r>
    <s v="P4213"/>
    <s v="F885"/>
    <s v="United"/>
    <x v="5"/>
    <x v="4"/>
    <s v="15,05,2023  02:05:40"/>
    <n v="133"/>
    <s v="Delayed"/>
    <n v="823"/>
    <n v="281.72000000000003"/>
    <n v="281.72000000000003"/>
    <n v="74"/>
    <s v="Female"/>
    <s v="Medium"/>
    <x v="2"/>
    <x v="1"/>
    <n v="1"/>
    <s v="Platinum"/>
    <s v="Mobile App"/>
    <n v="7"/>
    <n v="11"/>
    <n v="62"/>
    <n v="0"/>
    <n v="0"/>
    <s v="Middle"/>
  </r>
  <r>
    <s v="P4214"/>
    <s v="F769"/>
    <s v="United"/>
    <x v="1"/>
    <x v="6"/>
    <s v="13,09,2024  01:07:25"/>
    <n v="253"/>
    <s v="On-time"/>
    <n v="1590"/>
    <n v="381.51"/>
    <n v="381.51"/>
    <n v="41"/>
    <s v="Male"/>
    <s v="Medium"/>
    <x v="3"/>
    <x v="2"/>
    <n v="0"/>
    <s v="None"/>
    <s v="Airport Kiosk"/>
    <n v="4.3"/>
    <n v="3"/>
    <n v="108"/>
    <n v="0"/>
    <n v="0"/>
    <s v="Window"/>
  </r>
  <r>
    <s v="P4215"/>
    <s v="F700"/>
    <s v="Southwest"/>
    <x v="7"/>
    <x v="3"/>
    <s v="18,12,2023  15:38:25"/>
    <n v="228"/>
    <s v="On-time"/>
    <n v="1411"/>
    <n v="208.57"/>
    <n v="208.57"/>
    <n v="21"/>
    <s v="Male"/>
    <s v="High"/>
    <x v="3"/>
    <x v="1"/>
    <n v="2"/>
    <s v="None"/>
    <s v="Airport Kiosk"/>
    <n v="5.2"/>
    <n v="8"/>
    <n v="109"/>
    <n v="0"/>
    <n v="0"/>
    <s v="Aisle"/>
  </r>
  <r>
    <s v="P4216"/>
    <s v="F1187"/>
    <s v="United"/>
    <x v="2"/>
    <x v="4"/>
    <s v="31,07,2023  04:25:44"/>
    <n v="212"/>
    <s v="Delayed"/>
    <n v="773"/>
    <n v="394.68"/>
    <n v="394.68"/>
    <n v="68"/>
    <s v="Female"/>
    <s v="Medium"/>
    <x v="2"/>
    <x v="0"/>
    <n v="1"/>
    <s v="None"/>
    <s v="Desk"/>
    <n v="7"/>
    <n v="21"/>
    <n v="85"/>
    <n v="0"/>
    <n v="0"/>
    <s v="Window"/>
  </r>
  <r>
    <s v="P4217"/>
    <s v="F811"/>
    <s v="American Airlines"/>
    <x v="0"/>
    <x v="4"/>
    <s v="13,11,2024  07:25:31"/>
    <n v="167"/>
    <s v="Cancelled"/>
    <n v="1210"/>
    <n v="327.51"/>
    <n v="327.51"/>
    <n v="25"/>
    <s v="Female"/>
    <s v="Medium"/>
    <x v="1"/>
    <x v="1"/>
    <n v="0"/>
    <s v="Silver"/>
    <s v="Online"/>
    <n v="8.6"/>
    <n v="3"/>
    <n v="46"/>
    <n v="0"/>
    <n v="1"/>
    <s v="Aisle"/>
  </r>
  <r>
    <s v="P4218"/>
    <s v="F689"/>
    <s v="Delta"/>
    <x v="4"/>
    <x v="2"/>
    <s v="09,05,2023  19:11:20"/>
    <n v="127"/>
    <s v="On-time"/>
    <n v="1094"/>
    <n v="370.08"/>
    <n v="370.08"/>
    <n v="51"/>
    <s v="Male"/>
    <s v="Medium"/>
    <x v="2"/>
    <x v="1"/>
    <n v="2"/>
    <s v="None"/>
    <s v="Mobile App"/>
    <n v="8"/>
    <n v="27"/>
    <n v="107"/>
    <n v="0"/>
    <n v="0"/>
    <s v="Window"/>
  </r>
  <r>
    <s v="P4219"/>
    <s v="F265"/>
    <s v="American Airlines"/>
    <x v="0"/>
    <x v="7"/>
    <s v="24,07,2024  13:27:30"/>
    <n v="194"/>
    <s v="On-time"/>
    <n v="1268"/>
    <n v="199.6"/>
    <n v="199.6"/>
    <n v="23"/>
    <s v="Female"/>
    <s v="Medium"/>
    <x v="1"/>
    <x v="1"/>
    <n v="1"/>
    <s v="Silver"/>
    <s v="Online"/>
    <n v="6"/>
    <n v="5"/>
    <n v="36"/>
    <n v="0"/>
    <n v="0"/>
    <s v="Middle"/>
  </r>
  <r>
    <s v="P4220"/>
    <s v="F266"/>
    <s v="United"/>
    <x v="3"/>
    <x v="5"/>
    <s v="16,06,2023  16:45:34"/>
    <n v="146"/>
    <s v="On-time"/>
    <n v="973"/>
    <n v="268.24"/>
    <n v="268.24"/>
    <n v="45"/>
    <s v="Male"/>
    <s v="Medium"/>
    <x v="1"/>
    <x v="1"/>
    <n v="0"/>
    <s v="None"/>
    <s v="Desk"/>
    <n v="8.4"/>
    <n v="14"/>
    <n v="87"/>
    <n v="0"/>
    <n v="0"/>
    <s v="Aisle"/>
  </r>
  <r>
    <s v="P4221"/>
    <s v="F671"/>
    <s v="United"/>
    <x v="7"/>
    <x v="7"/>
    <s v="11,04,2024  06:04:23"/>
    <n v="208"/>
    <s v="On-time"/>
    <n v="1032"/>
    <n v="226.78"/>
    <n v="226.78"/>
    <n v="71"/>
    <s v="Female"/>
    <s v="High"/>
    <x v="1"/>
    <x v="0"/>
    <n v="0"/>
    <s v="Silver"/>
    <s v="Airport Kiosk"/>
    <n v="8.3000000000000007"/>
    <n v="2"/>
    <n v="9"/>
    <n v="1"/>
    <n v="0"/>
    <s v="Middle"/>
  </r>
  <r>
    <s v="P4222"/>
    <s v="F1629"/>
    <s v="United"/>
    <x v="2"/>
    <x v="1"/>
    <s v="21,02,2024  04:10:08"/>
    <n v="93"/>
    <s v="On-time"/>
    <n v="789"/>
    <n v="369.45"/>
    <n v="369.45"/>
    <n v="70"/>
    <s v="Male"/>
    <s v="Medium"/>
    <x v="2"/>
    <x v="1"/>
    <n v="1"/>
    <s v="None"/>
    <s v="Mobile App"/>
    <n v="6.7"/>
    <n v="16"/>
    <n v="36"/>
    <n v="0"/>
    <n v="0"/>
    <s v="Middle"/>
  </r>
  <r>
    <s v="P4223"/>
    <s v="F695"/>
    <s v="American Airlines"/>
    <x v="6"/>
    <x v="2"/>
    <s v="02,08,2023  04:07:11"/>
    <n v="205"/>
    <s v="Delayed"/>
    <n v="832"/>
    <n v="314.3"/>
    <n v="314.3"/>
    <n v="26"/>
    <s v="Female"/>
    <s v="Low"/>
    <x v="0"/>
    <x v="1"/>
    <n v="1"/>
    <s v="Gold"/>
    <s v="Online"/>
    <n v="6.3"/>
    <n v="6"/>
    <n v="51"/>
    <n v="0"/>
    <n v="0"/>
    <s v="Window"/>
  </r>
  <r>
    <s v="P4224"/>
    <s v="F1038"/>
    <s v="United"/>
    <x v="4"/>
    <x v="5"/>
    <s v="01,03,2025  01:57:36"/>
    <n v="242"/>
    <s v="On-time"/>
    <n v="922"/>
    <n v="439.26"/>
    <n v="439.26"/>
    <n v="33"/>
    <s v="Male"/>
    <s v="Medium"/>
    <x v="2"/>
    <x v="1"/>
    <n v="1"/>
    <s v="Silver"/>
    <s v="Airport Kiosk"/>
    <n v="6.6"/>
    <n v="0"/>
    <n v="89"/>
    <n v="0"/>
    <n v="1"/>
    <s v="Aisle"/>
  </r>
  <r>
    <s v="P4225"/>
    <s v="F879"/>
    <s v="American Airlines"/>
    <x v="5"/>
    <x v="7"/>
    <s v="26,03,2025  01:57:00"/>
    <n v="132"/>
    <s v="On-time"/>
    <n v="1118"/>
    <n v="240.55"/>
    <n v="240.55"/>
    <n v="71"/>
    <s v="Male"/>
    <s v="Medium"/>
    <x v="3"/>
    <x v="1"/>
    <n v="1"/>
    <s v="Silver"/>
    <s v="Online"/>
    <n v="8.8000000000000007"/>
    <n v="3"/>
    <n v="46"/>
    <n v="0"/>
    <n v="0"/>
    <s v="Window"/>
  </r>
  <r>
    <s v="P4226"/>
    <s v="F1460"/>
    <s v="Delta"/>
    <x v="4"/>
    <x v="5"/>
    <s v="06,01,2024  05:53:31"/>
    <n v="171"/>
    <s v="Cancelled"/>
    <n v="1323"/>
    <n v="295.55"/>
    <n v="295.55"/>
    <n v="41"/>
    <s v="Female"/>
    <s v="Medium"/>
    <x v="1"/>
    <x v="1"/>
    <n v="3"/>
    <s v="Silver"/>
    <s v="Desk"/>
    <n v="5.4"/>
    <n v="2"/>
    <n v="11"/>
    <n v="0"/>
    <n v="0"/>
    <s v="Middle"/>
  </r>
  <r>
    <s v="P4227"/>
    <s v="F1732"/>
    <s v="Delta"/>
    <x v="5"/>
    <x v="1"/>
    <s v="18,05,2024  23:48:22"/>
    <n v="246"/>
    <s v="On-time"/>
    <n v="1181"/>
    <n v="439.56"/>
    <n v="439.56"/>
    <n v="24"/>
    <s v="Female"/>
    <s v="High"/>
    <x v="1"/>
    <x v="2"/>
    <n v="0"/>
    <s v="None"/>
    <s v="Desk"/>
    <n v="7"/>
    <n v="4"/>
    <n v="80"/>
    <n v="0"/>
    <n v="1"/>
    <s v="Middle"/>
  </r>
  <r>
    <s v="P4228"/>
    <s v="F55"/>
    <s v="Southwest"/>
    <x v="7"/>
    <x v="3"/>
    <s v="03,06,2023  18:07:46"/>
    <n v="170"/>
    <s v="On-time"/>
    <n v="1574"/>
    <n v="551.6"/>
    <n v="551.6"/>
    <n v="31"/>
    <s v="Male"/>
    <s v="Low"/>
    <x v="0"/>
    <x v="1"/>
    <n v="1"/>
    <s v="None"/>
    <s v="Online"/>
    <n v="8.6999999999999993"/>
    <n v="25"/>
    <n v="81"/>
    <n v="0"/>
    <n v="0"/>
    <s v="Aisle"/>
  </r>
  <r>
    <s v="P4229"/>
    <s v="F1527"/>
    <s v="American Airlines"/>
    <x v="0"/>
    <x v="4"/>
    <s v="01,08,2024  17:39:58"/>
    <n v="248"/>
    <s v="Cancelled"/>
    <n v="1309"/>
    <n v="437.78"/>
    <n v="437.78"/>
    <n v="62"/>
    <s v="Male"/>
    <s v="Low"/>
    <x v="2"/>
    <x v="1"/>
    <n v="1"/>
    <s v="None"/>
    <s v="Online"/>
    <n v="6.5"/>
    <n v="9"/>
    <n v="30"/>
    <n v="0"/>
    <n v="1"/>
    <s v="Aisle"/>
  </r>
  <r>
    <s v="P4230"/>
    <s v="F1949"/>
    <s v="United"/>
    <x v="3"/>
    <x v="1"/>
    <s v="21,02,2024  15:18:47"/>
    <n v="180"/>
    <s v="On-time"/>
    <n v="1106"/>
    <n v="330.17"/>
    <n v="330.17"/>
    <n v="59"/>
    <s v="Female"/>
    <s v="Low"/>
    <x v="2"/>
    <x v="1"/>
    <n v="2"/>
    <s v="None"/>
    <s v="Desk"/>
    <n v="6.5"/>
    <n v="7"/>
    <n v="48"/>
    <n v="0"/>
    <n v="0"/>
    <s v="Middle"/>
  </r>
  <r>
    <s v="P4231"/>
    <s v="F1784"/>
    <s v="United"/>
    <x v="5"/>
    <x v="5"/>
    <s v="05,04,2025  07:08:15"/>
    <n v="134"/>
    <s v="Cancelled"/>
    <n v="1470"/>
    <n v="242.33"/>
    <n v="242.33"/>
    <n v="44"/>
    <s v="Male"/>
    <s v="High"/>
    <x v="2"/>
    <x v="1"/>
    <n v="3"/>
    <s v="Platinum"/>
    <s v="Online"/>
    <n v="7.6"/>
    <n v="2"/>
    <n v="109"/>
    <n v="0"/>
    <n v="0"/>
    <s v="Middle"/>
  </r>
  <r>
    <s v="P4232"/>
    <s v="F851"/>
    <s v="United"/>
    <x v="5"/>
    <x v="0"/>
    <s v="12,02,2025  12:59:36"/>
    <n v="160"/>
    <s v="Delayed"/>
    <n v="1059"/>
    <n v="430.33"/>
    <n v="430.33"/>
    <n v="79"/>
    <s v="Female"/>
    <s v="Medium"/>
    <x v="3"/>
    <x v="2"/>
    <n v="0"/>
    <s v="None"/>
    <s v="Online"/>
    <n v="8.3000000000000007"/>
    <n v="55"/>
    <n v="119"/>
    <n v="0"/>
    <n v="0"/>
    <s v="Window"/>
  </r>
  <r>
    <s v="P4233"/>
    <s v="F1807"/>
    <s v="American Airlines"/>
    <x v="7"/>
    <x v="3"/>
    <s v="31,05,2023  06:38:49"/>
    <n v="146"/>
    <s v="On-time"/>
    <n v="1076"/>
    <n v="324.61"/>
    <n v="324.61"/>
    <n v="64"/>
    <s v="Female"/>
    <s v="Low"/>
    <x v="3"/>
    <x v="2"/>
    <n v="1"/>
    <s v="Platinum"/>
    <s v="Desk"/>
    <n v="5.0999999999999996"/>
    <n v="5"/>
    <n v="111"/>
    <n v="0"/>
    <n v="0"/>
    <s v="Aisle"/>
  </r>
  <r>
    <s v="P4234"/>
    <s v="F1105"/>
    <s v="United"/>
    <x v="4"/>
    <x v="1"/>
    <s v="21,09,2024  03:18:05"/>
    <n v="150"/>
    <s v="On-time"/>
    <n v="1329"/>
    <n v="417.73"/>
    <n v="417.73"/>
    <n v="36"/>
    <s v="Female"/>
    <s v="High"/>
    <x v="0"/>
    <x v="1"/>
    <n v="0"/>
    <s v="None"/>
    <s v="Mobile App"/>
    <n v="8.8000000000000007"/>
    <n v="13"/>
    <n v="89"/>
    <n v="0"/>
    <n v="0"/>
    <s v="Aisle"/>
  </r>
  <r>
    <s v="P4235"/>
    <s v="F557"/>
    <s v="Southwest"/>
    <x v="4"/>
    <x v="1"/>
    <s v="27,07,2023  00:27:02"/>
    <n v="184"/>
    <s v="On-time"/>
    <n v="1860"/>
    <n v="431.35"/>
    <n v="431.35"/>
    <n v="32"/>
    <s v="Male"/>
    <s v="High"/>
    <x v="3"/>
    <x v="1"/>
    <n v="0"/>
    <s v="None"/>
    <s v="Airport Kiosk"/>
    <n v="7.2"/>
    <n v="2"/>
    <n v="91"/>
    <n v="0"/>
    <n v="0"/>
    <s v="Window"/>
  </r>
  <r>
    <s v="P4236"/>
    <s v="F1248"/>
    <s v="JetBlue"/>
    <x v="0"/>
    <x v="3"/>
    <s v="09,11,2024  20:01:28"/>
    <n v="216"/>
    <s v="Delayed"/>
    <n v="1265"/>
    <n v="437.18"/>
    <n v="437.18"/>
    <n v="69"/>
    <s v="Female"/>
    <s v="High"/>
    <x v="2"/>
    <x v="2"/>
    <n v="1"/>
    <s v="None"/>
    <s v="Airport Kiosk"/>
    <n v="4.0999999999999996"/>
    <n v="18"/>
    <n v="56"/>
    <n v="0"/>
    <n v="0"/>
    <s v="Window"/>
  </r>
  <r>
    <s v="P4237"/>
    <s v="F1456"/>
    <s v="American Airlines"/>
    <x v="6"/>
    <x v="4"/>
    <s v="22,03,2025  13:22:29"/>
    <n v="111"/>
    <s v="On-time"/>
    <n v="1413"/>
    <n v="585.41999999999996"/>
    <n v="585.41999999999996"/>
    <n v="47"/>
    <s v="Female"/>
    <s v="Medium"/>
    <x v="0"/>
    <x v="2"/>
    <n v="0"/>
    <s v="Gold"/>
    <s v="Online"/>
    <n v="7.6"/>
    <n v="11"/>
    <n v="37"/>
    <n v="0"/>
    <n v="0"/>
    <s v="Aisle"/>
  </r>
  <r>
    <s v="P4238"/>
    <s v="F620"/>
    <s v="JetBlue"/>
    <x v="7"/>
    <x v="0"/>
    <s v="20,04,2025  07:55:18"/>
    <n v="130"/>
    <s v="Delayed"/>
    <n v="988"/>
    <n v="450.78"/>
    <n v="450.78"/>
    <n v="25"/>
    <s v="Female"/>
    <s v="High"/>
    <x v="1"/>
    <x v="1"/>
    <n v="2"/>
    <s v="None"/>
    <s v="Airport Kiosk"/>
    <n v="8.5"/>
    <n v="9"/>
    <n v="118"/>
    <n v="0"/>
    <n v="0"/>
    <s v="Aisle"/>
  </r>
  <r>
    <s v="P4239"/>
    <s v="F1945"/>
    <s v="Delta"/>
    <x v="1"/>
    <x v="0"/>
    <s v="09,08,2023  12:32:22"/>
    <n v="169"/>
    <s v="On-time"/>
    <n v="327"/>
    <n v="326.83999999999997"/>
    <n v="326.83999999999997"/>
    <n v="59"/>
    <s v="Female"/>
    <s v="Medium"/>
    <x v="0"/>
    <x v="2"/>
    <n v="3"/>
    <s v="Silver"/>
    <s v="Airport Kiosk"/>
    <n v="3.8"/>
    <n v="5"/>
    <n v="29"/>
    <n v="0"/>
    <n v="0"/>
    <s v="Aisle"/>
  </r>
  <r>
    <s v="P4240"/>
    <s v="F1620"/>
    <s v="United"/>
    <x v="5"/>
    <x v="7"/>
    <s v="19,12,2023  11:22:47"/>
    <n v="127"/>
    <s v="Delayed"/>
    <n v="815"/>
    <n v="320.36"/>
    <n v="320.36"/>
    <n v="59"/>
    <s v="Female"/>
    <s v="Low"/>
    <x v="3"/>
    <x v="1"/>
    <n v="0"/>
    <s v="None"/>
    <s v="Mobile App"/>
    <n v="6.4"/>
    <n v="9"/>
    <n v="113"/>
    <n v="0"/>
    <n v="0"/>
    <s v="Aisle"/>
  </r>
  <r>
    <s v="P4241"/>
    <s v="F1104"/>
    <s v="Southwest"/>
    <x v="5"/>
    <x v="3"/>
    <s v="23,10,2023  17:21:38"/>
    <n v="317"/>
    <s v="On-time"/>
    <n v="1041"/>
    <n v="191.11"/>
    <n v="191.11"/>
    <n v="72"/>
    <s v="Male"/>
    <s v="Medium"/>
    <x v="1"/>
    <x v="1"/>
    <n v="0"/>
    <s v="Platinum"/>
    <s v="Online"/>
    <n v="8.8000000000000007"/>
    <n v="17"/>
    <n v="24"/>
    <n v="0"/>
    <n v="0"/>
    <s v="Middle"/>
  </r>
  <r>
    <s v="P4242"/>
    <s v="F361"/>
    <s v="Delta"/>
    <x v="3"/>
    <x v="2"/>
    <s v="30,04,2023  03:21:20"/>
    <n v="111"/>
    <s v="On-time"/>
    <n v="1580"/>
    <n v="326.8"/>
    <n v="326.8"/>
    <n v="53"/>
    <s v="Female"/>
    <s v="High"/>
    <x v="0"/>
    <x v="1"/>
    <n v="0"/>
    <s v="None"/>
    <s v="Online"/>
    <n v="7.4"/>
    <n v="3"/>
    <n v="75"/>
    <n v="0"/>
    <n v="0"/>
    <s v="Aisle"/>
  </r>
  <r>
    <s v="P4243"/>
    <s v="F1856"/>
    <s v="United"/>
    <x v="2"/>
    <x v="7"/>
    <s v="28,04,2023  15:20:06"/>
    <n v="102"/>
    <s v="Cancelled"/>
    <n v="648"/>
    <n v="377.69"/>
    <n v="377.69"/>
    <n v="69"/>
    <s v="Male"/>
    <s v="Medium"/>
    <x v="3"/>
    <x v="1"/>
    <n v="3"/>
    <s v="Platinum"/>
    <s v="Desk"/>
    <n v="5.5"/>
    <n v="1"/>
    <n v="74"/>
    <n v="0"/>
    <n v="0"/>
    <s v="Middle"/>
  </r>
  <r>
    <s v="P4244"/>
    <s v="F720"/>
    <s v="JetBlue"/>
    <x v="5"/>
    <x v="3"/>
    <s v="14,07,2023  17:15:46"/>
    <n v="264"/>
    <s v="On-time"/>
    <n v="752"/>
    <n v="535.30999999999995"/>
    <n v="535.30999999999995"/>
    <n v="72"/>
    <s v="Female"/>
    <s v="Low"/>
    <x v="2"/>
    <x v="1"/>
    <n v="1"/>
    <s v="Silver"/>
    <s v="Mobile App"/>
    <n v="4.0999999999999996"/>
    <n v="3"/>
    <n v="33"/>
    <n v="0"/>
    <n v="0"/>
    <s v="Window"/>
  </r>
  <r>
    <s v="P4245"/>
    <s v="F1266"/>
    <s v="American Airlines"/>
    <x v="7"/>
    <x v="5"/>
    <s v="01,05,2023  02:52:24"/>
    <n v="131"/>
    <s v="Cancelled"/>
    <n v="1453"/>
    <n v="287.20999999999998"/>
    <n v="287.20999999999998"/>
    <n v="53"/>
    <s v="Male"/>
    <s v="Medium"/>
    <x v="3"/>
    <x v="0"/>
    <n v="1"/>
    <s v="None"/>
    <s v="Desk"/>
    <n v="5.3"/>
    <n v="5"/>
    <n v="96"/>
    <n v="0"/>
    <n v="0"/>
    <s v="Middle"/>
  </r>
  <r>
    <s v="P4246"/>
    <s v="F590"/>
    <s v="United"/>
    <x v="2"/>
    <x v="7"/>
    <s v="08,04,2025  00:27:11"/>
    <n v="263"/>
    <s v="On-time"/>
    <n v="895"/>
    <n v="407.48"/>
    <n v="407.48"/>
    <n v="34"/>
    <s v="Female"/>
    <s v="Medium"/>
    <x v="3"/>
    <x v="2"/>
    <n v="0"/>
    <s v="Gold"/>
    <s v="Desk"/>
    <n v="5.8"/>
    <n v="12"/>
    <n v="54"/>
    <n v="0"/>
    <n v="0"/>
    <s v="Window"/>
  </r>
  <r>
    <s v="P4247"/>
    <s v="F17"/>
    <s v="United"/>
    <x v="6"/>
    <x v="6"/>
    <s v="20,06,2023  03:07:44"/>
    <n v="163"/>
    <s v="Delayed"/>
    <n v="1167"/>
    <n v="385.26"/>
    <n v="385.26"/>
    <n v="42"/>
    <s v="Male"/>
    <s v="Medium"/>
    <x v="1"/>
    <x v="1"/>
    <n v="1"/>
    <s v="None"/>
    <s v="Desk"/>
    <n v="5.6"/>
    <n v="2"/>
    <n v="41"/>
    <n v="0"/>
    <n v="0"/>
    <s v="Middle"/>
  </r>
  <r>
    <s v="P4248"/>
    <s v="F1810"/>
    <s v="Southwest"/>
    <x v="7"/>
    <x v="4"/>
    <s v="17,03,2025  21:49:57"/>
    <n v="290"/>
    <s v="On-time"/>
    <n v="1067"/>
    <n v="287.98"/>
    <n v="287.98"/>
    <n v="67"/>
    <s v="Female"/>
    <s v="Low"/>
    <x v="1"/>
    <x v="2"/>
    <n v="3"/>
    <s v="Silver"/>
    <s v="Online"/>
    <n v="4.5"/>
    <n v="5"/>
    <n v="65"/>
    <n v="0"/>
    <n v="0"/>
    <s v="Aisle"/>
  </r>
  <r>
    <s v="P4249"/>
    <s v="F1193"/>
    <s v="United"/>
    <x v="6"/>
    <x v="1"/>
    <s v="23,04,2024  04:37:09"/>
    <n v="42"/>
    <s v="On-time"/>
    <n v="966"/>
    <n v="437.44"/>
    <n v="437.44"/>
    <n v="58"/>
    <s v="Male"/>
    <s v="High"/>
    <x v="2"/>
    <x v="1"/>
    <n v="0"/>
    <s v="Silver"/>
    <s v="Desk"/>
    <n v="9.6"/>
    <n v="13"/>
    <n v="102"/>
    <n v="0"/>
    <n v="0"/>
    <s v="Aisle"/>
  </r>
  <r>
    <s v="P4250"/>
    <s v="F458"/>
    <s v="Delta"/>
    <x v="0"/>
    <x v="0"/>
    <s v="24,09,2023  13:13:53"/>
    <n v="92"/>
    <s v="On-time"/>
    <n v="1195"/>
    <n v="392.75"/>
    <n v="392.75"/>
    <n v="58"/>
    <s v="Female"/>
    <s v="Medium"/>
    <x v="0"/>
    <x v="2"/>
    <n v="1"/>
    <s v="Silver"/>
    <s v="Online"/>
    <n v="6.8"/>
    <n v="11"/>
    <n v="34"/>
    <n v="0"/>
    <n v="1"/>
    <s v="Middle"/>
  </r>
  <r>
    <s v="P4251"/>
    <s v="F1155"/>
    <s v="Southwest"/>
    <x v="0"/>
    <x v="6"/>
    <s v="11,02,2024  14:58:37"/>
    <n v="266"/>
    <s v="On-time"/>
    <n v="1685"/>
    <n v="393.05"/>
    <n v="393.05"/>
    <n v="63"/>
    <s v="Male"/>
    <s v="Low"/>
    <x v="2"/>
    <x v="2"/>
    <n v="2"/>
    <s v="Silver"/>
    <s v="Mobile App"/>
    <n v="9.9"/>
    <n v="22"/>
    <n v="80"/>
    <n v="0"/>
    <n v="0"/>
    <s v="Middle"/>
  </r>
  <r>
    <s v="P4252"/>
    <s v="F1058"/>
    <s v="JetBlue"/>
    <x v="2"/>
    <x v="4"/>
    <s v="09,07,2024  13:02:29"/>
    <n v="177"/>
    <s v="On-time"/>
    <n v="1097"/>
    <n v="344.06"/>
    <n v="344.06"/>
    <n v="42"/>
    <s v="Female"/>
    <s v="High"/>
    <x v="3"/>
    <x v="2"/>
    <n v="1"/>
    <s v="None"/>
    <s v="Desk"/>
    <n v="5.6"/>
    <n v="2"/>
    <n v="78"/>
    <n v="0"/>
    <n v="0"/>
    <s v="Middle"/>
  </r>
  <r>
    <s v="P4253"/>
    <s v="F616"/>
    <s v="Southwest"/>
    <x v="0"/>
    <x v="6"/>
    <s v="10,04,2025  18:36:24"/>
    <n v="260"/>
    <s v="Delayed"/>
    <n v="877"/>
    <n v="365.12"/>
    <n v="365.12"/>
    <n v="47"/>
    <s v="Female"/>
    <s v="High"/>
    <x v="1"/>
    <x v="1"/>
    <n v="0"/>
    <s v="Silver"/>
    <s v="Desk"/>
    <n v="5.6"/>
    <n v="1"/>
    <n v="25"/>
    <n v="0"/>
    <n v="0"/>
    <s v="Window"/>
  </r>
  <r>
    <s v="P4254"/>
    <s v="F1409"/>
    <s v="Southwest"/>
    <x v="4"/>
    <x v="7"/>
    <s v="05,03,2025  09:33:37"/>
    <n v="157"/>
    <s v="On-time"/>
    <n v="846"/>
    <n v="366.01"/>
    <n v="366.01"/>
    <n v="24"/>
    <s v="Female"/>
    <s v="Low"/>
    <x v="0"/>
    <x v="2"/>
    <n v="1"/>
    <s v="None"/>
    <s v="Online"/>
    <n v="5.2"/>
    <n v="2"/>
    <n v="59"/>
    <n v="0"/>
    <n v="0"/>
    <s v="Window"/>
  </r>
  <r>
    <s v="P4255"/>
    <s v="F829"/>
    <s v="United"/>
    <x v="4"/>
    <x v="6"/>
    <s v="03,07,2023  17:25:18"/>
    <n v="147"/>
    <s v="On-time"/>
    <n v="2050"/>
    <n v="244.74"/>
    <n v="244.74"/>
    <n v="45"/>
    <s v="Male"/>
    <s v="Medium"/>
    <x v="1"/>
    <x v="2"/>
    <n v="0"/>
    <s v="Silver"/>
    <s v="Mobile App"/>
    <n v="4.7"/>
    <n v="1"/>
    <n v="97"/>
    <n v="1"/>
    <n v="0"/>
    <s v="Middle"/>
  </r>
  <r>
    <s v="P4256"/>
    <s v="F25"/>
    <s v="Delta"/>
    <x v="7"/>
    <x v="4"/>
    <s v="24,05,2024  12:05:57"/>
    <n v="218"/>
    <s v="Delayed"/>
    <n v="1675"/>
    <n v="410.86"/>
    <n v="410.86"/>
    <n v="76"/>
    <s v="Male"/>
    <s v="Medium"/>
    <x v="3"/>
    <x v="1"/>
    <n v="0"/>
    <s v="None"/>
    <s v="Desk"/>
    <n v="5.5"/>
    <n v="6"/>
    <n v="20"/>
    <n v="0"/>
    <n v="0"/>
    <s v="Aisle"/>
  </r>
  <r>
    <s v="P4257"/>
    <s v="F1743"/>
    <s v="Southwest"/>
    <x v="4"/>
    <x v="5"/>
    <s v="07,06,2024  07:08:50"/>
    <n v="211"/>
    <s v="On-time"/>
    <n v="1479"/>
    <n v="386.95"/>
    <n v="386.95"/>
    <n v="64"/>
    <s v="Male"/>
    <s v="Medium"/>
    <x v="3"/>
    <x v="2"/>
    <n v="1"/>
    <s v="None"/>
    <s v="Online"/>
    <n v="8.4"/>
    <n v="0"/>
    <n v="94"/>
    <n v="0"/>
    <n v="1"/>
    <s v="Aisle"/>
  </r>
  <r>
    <s v="P4258"/>
    <s v="F238"/>
    <s v="Southwest"/>
    <x v="2"/>
    <x v="2"/>
    <s v="03,06,2023  13:37:56"/>
    <n v="124"/>
    <s v="On-time"/>
    <n v="964"/>
    <n v="358.93"/>
    <n v="358.93"/>
    <n v="42"/>
    <s v="Female"/>
    <s v="Medium"/>
    <x v="2"/>
    <x v="1"/>
    <n v="0"/>
    <s v="None"/>
    <s v="Desk"/>
    <n v="8.1"/>
    <n v="10"/>
    <n v="8"/>
    <n v="0"/>
    <n v="0"/>
    <s v="Window"/>
  </r>
  <r>
    <s v="P4259"/>
    <s v="F804"/>
    <s v="JetBlue"/>
    <x v="0"/>
    <x v="1"/>
    <s v="17,09,2023  18:12:48"/>
    <n v="211"/>
    <s v="Delayed"/>
    <n v="1300"/>
    <n v="505.71"/>
    <n v="505.71"/>
    <n v="41"/>
    <s v="Male"/>
    <s v="Medium"/>
    <x v="0"/>
    <x v="2"/>
    <n v="0"/>
    <s v="Silver"/>
    <s v="Online"/>
    <n v="6.1"/>
    <n v="8"/>
    <n v="7"/>
    <n v="0"/>
    <n v="0"/>
    <s v="Middle"/>
  </r>
  <r>
    <s v="P4260"/>
    <s v="F507"/>
    <s v="Southwest"/>
    <x v="1"/>
    <x v="2"/>
    <s v="05,01,2024  18:43:41"/>
    <n v="86"/>
    <s v="On-time"/>
    <n v="631"/>
    <n v="413.98"/>
    <n v="413.98"/>
    <n v="78"/>
    <s v="Female"/>
    <s v="Low"/>
    <x v="2"/>
    <x v="1"/>
    <n v="2"/>
    <s v="None"/>
    <s v="Airport Kiosk"/>
    <n v="6.7"/>
    <n v="5"/>
    <n v="60"/>
    <n v="1"/>
    <n v="1"/>
    <s v="Middle"/>
  </r>
  <r>
    <s v="P4261"/>
    <s v="F721"/>
    <s v="Southwest"/>
    <x v="6"/>
    <x v="5"/>
    <s v="23,09,2024  21:38:33"/>
    <n v="219"/>
    <s v="On-time"/>
    <n v="1417"/>
    <n v="388.16"/>
    <n v="388.16"/>
    <n v="66"/>
    <s v="Female"/>
    <s v="Low"/>
    <x v="1"/>
    <x v="0"/>
    <n v="0"/>
    <s v="Silver"/>
    <s v="Desk"/>
    <n v="7.7"/>
    <n v="10"/>
    <n v="32"/>
    <n v="0"/>
    <n v="0"/>
    <s v="Window"/>
  </r>
  <r>
    <s v="P4262"/>
    <s v="F1101"/>
    <s v="American Airlines"/>
    <x v="2"/>
    <x v="4"/>
    <s v="03,12,2024  17:28:23"/>
    <n v="269"/>
    <s v="On-time"/>
    <n v="1109"/>
    <n v="830.44"/>
    <n v="830.44"/>
    <n v="21"/>
    <s v="Male"/>
    <s v="Low"/>
    <x v="2"/>
    <x v="1"/>
    <n v="1"/>
    <s v="Gold"/>
    <s v="Desk"/>
    <n v="9.1"/>
    <n v="18"/>
    <n v="10"/>
    <n v="0"/>
    <n v="1"/>
    <s v="Aisle"/>
  </r>
  <r>
    <s v="P4263"/>
    <s v="F1650"/>
    <s v="Southwest"/>
    <x v="7"/>
    <x v="5"/>
    <s v="08,10,2023  16:25:04"/>
    <n v="193"/>
    <s v="On-time"/>
    <n v="1370"/>
    <n v="507.04"/>
    <n v="507.04"/>
    <n v="61"/>
    <s v="Male"/>
    <s v="Medium"/>
    <x v="1"/>
    <x v="2"/>
    <n v="0"/>
    <s v="None"/>
    <s v="Mobile App"/>
    <n v="7"/>
    <n v="5"/>
    <n v="65"/>
    <n v="1"/>
    <n v="0"/>
    <s v="Window"/>
  </r>
  <r>
    <s v="P4264"/>
    <s v="F1911"/>
    <s v="JetBlue"/>
    <x v="6"/>
    <x v="2"/>
    <s v="11,06,2023  10:56:42"/>
    <n v="223"/>
    <s v="On-time"/>
    <n v="1066"/>
    <n v="405.94"/>
    <n v="405.94"/>
    <n v="54"/>
    <s v="Female"/>
    <s v="Low"/>
    <x v="2"/>
    <x v="1"/>
    <n v="0"/>
    <s v="Gold"/>
    <s v="Airport Kiosk"/>
    <n v="5.3"/>
    <n v="4"/>
    <n v="31"/>
    <n v="0"/>
    <n v="0"/>
    <s v="Window"/>
  </r>
  <r>
    <s v="P4265"/>
    <s v="F1920"/>
    <s v="Southwest"/>
    <x v="7"/>
    <x v="4"/>
    <s v="01,10,2024  20:12:19"/>
    <n v="138"/>
    <s v="On-time"/>
    <n v="842"/>
    <n v="331.48"/>
    <n v="331.48"/>
    <n v="32"/>
    <s v="Female"/>
    <s v="Medium"/>
    <x v="1"/>
    <x v="1"/>
    <n v="1"/>
    <s v="Platinum"/>
    <s v="Desk"/>
    <n v="6.9"/>
    <n v="3"/>
    <n v="92"/>
    <n v="0"/>
    <n v="1"/>
    <s v="Middle"/>
  </r>
  <r>
    <s v="P4266"/>
    <s v="F1286"/>
    <s v="American Airlines"/>
    <x v="2"/>
    <x v="5"/>
    <s v="19,06,2024  01:01:41"/>
    <n v="201"/>
    <s v="On-time"/>
    <n v="1223"/>
    <n v="384.74"/>
    <n v="384.74"/>
    <n v="76"/>
    <s v="Male"/>
    <s v="Medium"/>
    <x v="0"/>
    <x v="1"/>
    <n v="1"/>
    <s v="None"/>
    <s v="Desk"/>
    <n v="7"/>
    <n v="39"/>
    <n v="73"/>
    <n v="0"/>
    <n v="0"/>
    <s v="Window"/>
  </r>
  <r>
    <s v="P4267"/>
    <s v="F1285"/>
    <s v="JetBlue"/>
    <x v="4"/>
    <x v="2"/>
    <s v="07,08,2023  06:43:47"/>
    <n v="175"/>
    <s v="On-time"/>
    <n v="1262"/>
    <n v="237.39"/>
    <n v="237.39"/>
    <n v="66"/>
    <s v="Female"/>
    <s v="Medium"/>
    <x v="2"/>
    <x v="2"/>
    <n v="0"/>
    <s v="None"/>
    <s v="Online"/>
    <n v="5.5"/>
    <n v="1"/>
    <n v="116"/>
    <n v="0"/>
    <n v="0"/>
    <s v="Middle"/>
  </r>
  <r>
    <s v="P4268"/>
    <s v="F576"/>
    <s v="United"/>
    <x v="4"/>
    <x v="4"/>
    <s v="13,10,2024  11:07:20"/>
    <n v="160"/>
    <s v="On-time"/>
    <n v="748"/>
    <n v="321.2"/>
    <n v="321.2"/>
    <n v="34"/>
    <s v="Male"/>
    <s v="Low"/>
    <x v="2"/>
    <x v="1"/>
    <n v="1"/>
    <s v="Gold"/>
    <s v="Online"/>
    <n v="7.1"/>
    <n v="14"/>
    <n v="101"/>
    <n v="0"/>
    <n v="0"/>
    <s v="Aisle"/>
  </r>
  <r>
    <s v="P4269"/>
    <s v="F1158"/>
    <s v="American Airlines"/>
    <x v="2"/>
    <x v="0"/>
    <s v="06,05,2023  01:02:26"/>
    <n v="238"/>
    <s v="On-time"/>
    <n v="769"/>
    <n v="393.43"/>
    <n v="393.43"/>
    <n v="75"/>
    <s v="Male"/>
    <s v="High"/>
    <x v="2"/>
    <x v="0"/>
    <n v="2"/>
    <s v="Platinum"/>
    <s v="Online"/>
    <n v="7.6"/>
    <n v="18"/>
    <n v="114"/>
    <n v="0"/>
    <n v="0"/>
    <s v="Aisle"/>
  </r>
  <r>
    <s v="P4270"/>
    <s v="F654"/>
    <s v="United"/>
    <x v="6"/>
    <x v="4"/>
    <s v="05,03,2024  16:26:27"/>
    <n v="141"/>
    <s v="On-time"/>
    <n v="1469"/>
    <n v="458.98"/>
    <n v="458.98"/>
    <n v="49"/>
    <s v="Female"/>
    <s v="High"/>
    <x v="3"/>
    <x v="1"/>
    <n v="0"/>
    <s v="None"/>
    <s v="Desk"/>
    <n v="7.2"/>
    <n v="8"/>
    <n v="60"/>
    <n v="0"/>
    <n v="0"/>
    <s v="Middle"/>
  </r>
  <r>
    <s v="P4271"/>
    <s v="F1818"/>
    <s v="Southwest"/>
    <x v="1"/>
    <x v="1"/>
    <s v="01,07,2024  16:46:53"/>
    <n v="183"/>
    <s v="On-time"/>
    <n v="966"/>
    <n v="262.69"/>
    <n v="262.69"/>
    <n v="31"/>
    <s v="Female"/>
    <s v="High"/>
    <x v="1"/>
    <x v="0"/>
    <n v="0"/>
    <s v="Silver"/>
    <s v="Desk"/>
    <n v="8.9"/>
    <n v="1"/>
    <n v="109"/>
    <n v="0"/>
    <n v="0"/>
    <s v="Middle"/>
  </r>
  <r>
    <s v="P4272"/>
    <s v="F1199"/>
    <s v="United"/>
    <x v="2"/>
    <x v="4"/>
    <s v="16,08,2023  16:42:50"/>
    <n v="149"/>
    <s v="On-time"/>
    <n v="998"/>
    <n v="360.88"/>
    <n v="360.88"/>
    <n v="38"/>
    <s v="Female"/>
    <s v="Medium"/>
    <x v="1"/>
    <x v="0"/>
    <n v="0"/>
    <s v="Silver"/>
    <s v="Desk"/>
    <n v="6.9"/>
    <n v="13"/>
    <n v="35"/>
    <n v="0"/>
    <n v="0"/>
    <s v="Aisle"/>
  </r>
  <r>
    <s v="P4273"/>
    <s v="F1645"/>
    <s v="Delta"/>
    <x v="3"/>
    <x v="0"/>
    <s v="01,10,2023  22:55:02"/>
    <n v="97"/>
    <s v="On-time"/>
    <n v="1168"/>
    <n v="203.41"/>
    <n v="203.41"/>
    <n v="34"/>
    <s v="Male"/>
    <s v="Low"/>
    <x v="0"/>
    <x v="1"/>
    <n v="1"/>
    <s v="None"/>
    <s v="Desk"/>
    <n v="7.7"/>
    <n v="16"/>
    <n v="97"/>
    <n v="0"/>
    <n v="0"/>
    <s v="Window"/>
  </r>
  <r>
    <s v="P4274"/>
    <s v="F1445"/>
    <s v="United"/>
    <x v="1"/>
    <x v="2"/>
    <s v="22,10,2024  19:57:06"/>
    <n v="220"/>
    <s v="On-time"/>
    <n v="1323"/>
    <n v="426.94"/>
    <n v="426.94"/>
    <n v="37"/>
    <s v="Female"/>
    <s v="Medium"/>
    <x v="1"/>
    <x v="1"/>
    <n v="3"/>
    <s v="None"/>
    <s v="Mobile App"/>
    <n v="8.6"/>
    <n v="10"/>
    <n v="1"/>
    <n v="1"/>
    <n v="0"/>
    <s v="Aisle"/>
  </r>
  <r>
    <s v="P4275"/>
    <s v="F1462"/>
    <s v="Delta"/>
    <x v="1"/>
    <x v="6"/>
    <s v="17,08,2023  15:44:11"/>
    <n v="165"/>
    <s v="On-time"/>
    <n v="1211"/>
    <n v="357.12"/>
    <n v="357.12"/>
    <n v="67"/>
    <s v="Female"/>
    <s v="Medium"/>
    <x v="1"/>
    <x v="1"/>
    <n v="1"/>
    <s v="None"/>
    <s v="Desk"/>
    <n v="6.9"/>
    <n v="6"/>
    <n v="117"/>
    <n v="0"/>
    <n v="0"/>
    <s v="Window"/>
  </r>
  <r>
    <s v="P4276"/>
    <s v="F518"/>
    <s v="American Airlines"/>
    <x v="3"/>
    <x v="6"/>
    <s v="15,06,2023  15:18:44"/>
    <n v="237"/>
    <s v="On-time"/>
    <n v="646"/>
    <n v="417.88"/>
    <n v="417.88"/>
    <n v="47"/>
    <s v="Female"/>
    <s v="High"/>
    <x v="1"/>
    <x v="1"/>
    <n v="1"/>
    <s v="None"/>
    <s v="Desk"/>
    <n v="6"/>
    <n v="35"/>
    <n v="9"/>
    <n v="0"/>
    <n v="0"/>
    <s v="Middle"/>
  </r>
  <r>
    <s v="P4277"/>
    <s v="F640"/>
    <s v="Southwest"/>
    <x v="5"/>
    <x v="0"/>
    <s v="31,05,2023  10:11:30"/>
    <n v="180"/>
    <s v="On-time"/>
    <n v="1368"/>
    <n v="328.02"/>
    <n v="328.02"/>
    <n v="47"/>
    <s v="Male"/>
    <s v="Medium"/>
    <x v="3"/>
    <x v="1"/>
    <n v="1"/>
    <s v="None"/>
    <s v="Airport Kiosk"/>
    <n v="6.9"/>
    <n v="0"/>
    <n v="109"/>
    <n v="0"/>
    <n v="0"/>
    <s v="Middle"/>
  </r>
  <r>
    <s v="P4278"/>
    <s v="F260"/>
    <s v="JetBlue"/>
    <x v="2"/>
    <x v="2"/>
    <s v="04,04,2024  08:45:15"/>
    <n v="166"/>
    <s v="On-time"/>
    <n v="1060"/>
    <n v="340.61"/>
    <n v="340.61"/>
    <n v="75"/>
    <s v="Male"/>
    <s v="Low"/>
    <x v="0"/>
    <x v="1"/>
    <n v="0"/>
    <s v="Gold"/>
    <s v="Desk"/>
    <n v="6.8"/>
    <n v="17"/>
    <n v="107"/>
    <n v="0"/>
    <n v="1"/>
    <s v="Middle"/>
  </r>
  <r>
    <s v="P4279"/>
    <s v="F824"/>
    <s v="American Airlines"/>
    <x v="0"/>
    <x v="6"/>
    <s v="02,05,2023  16:53:30"/>
    <n v="97"/>
    <s v="Delayed"/>
    <n v="686"/>
    <n v="286.42"/>
    <n v="286.42"/>
    <n v="71"/>
    <s v="Female"/>
    <s v="High"/>
    <x v="1"/>
    <x v="1"/>
    <n v="0"/>
    <s v="Gold"/>
    <s v="Mobile App"/>
    <n v="5.8"/>
    <n v="4"/>
    <n v="83"/>
    <n v="0"/>
    <n v="0"/>
    <s v="Middle"/>
  </r>
  <r>
    <s v="P4280"/>
    <s v="F834"/>
    <s v="Delta"/>
    <x v="7"/>
    <x v="1"/>
    <s v="23,02,2025  12:25:31"/>
    <n v="91"/>
    <s v="On-time"/>
    <n v="1325"/>
    <n v="331.38"/>
    <n v="331.38"/>
    <n v="46"/>
    <s v="Female"/>
    <s v="Medium"/>
    <x v="2"/>
    <x v="1"/>
    <n v="0"/>
    <s v="Silver"/>
    <s v="Airport Kiosk"/>
    <n v="7.6"/>
    <n v="4"/>
    <n v="89"/>
    <n v="0"/>
    <n v="0"/>
    <s v="Middle"/>
  </r>
  <r>
    <s v="P4281"/>
    <s v="F58"/>
    <s v="JetBlue"/>
    <x v="1"/>
    <x v="5"/>
    <s v="13,10,2023  22:44:22"/>
    <n v="157"/>
    <s v="On-time"/>
    <n v="1102"/>
    <n v="257.83"/>
    <n v="257.83"/>
    <n v="67"/>
    <s v="Male"/>
    <s v="High"/>
    <x v="1"/>
    <x v="1"/>
    <n v="1"/>
    <s v="Silver"/>
    <s v="Airport Kiosk"/>
    <n v="6.4"/>
    <n v="18"/>
    <n v="108"/>
    <n v="0"/>
    <n v="0"/>
    <s v="Aisle"/>
  </r>
  <r>
    <s v="P4282"/>
    <s v="F1807"/>
    <s v="United"/>
    <x v="4"/>
    <x v="0"/>
    <s v="01,05,2024  10:23:01"/>
    <n v="181"/>
    <s v="On-time"/>
    <n v="1333"/>
    <n v="422.02"/>
    <n v="422.02"/>
    <n v="63"/>
    <s v="Male"/>
    <s v="Medium"/>
    <x v="3"/>
    <x v="1"/>
    <n v="0"/>
    <s v="None"/>
    <s v="Online"/>
    <n v="5.8"/>
    <n v="2"/>
    <n v="15"/>
    <n v="0"/>
    <n v="1"/>
    <s v="Window"/>
  </r>
  <r>
    <s v="P4283"/>
    <s v="F838"/>
    <s v="Delta"/>
    <x v="5"/>
    <x v="2"/>
    <s v="24,01,2025  02:57:44"/>
    <n v="155"/>
    <s v="On-time"/>
    <n v="1351"/>
    <n v="312.58999999999997"/>
    <n v="312.58999999999997"/>
    <n v="58"/>
    <s v="Female"/>
    <s v="Low"/>
    <x v="1"/>
    <x v="3"/>
    <n v="1"/>
    <s v="None"/>
    <s v="Desk"/>
    <n v="7.2"/>
    <n v="21"/>
    <n v="47"/>
    <n v="0"/>
    <n v="0"/>
    <s v="Window"/>
  </r>
  <r>
    <s v="P4284"/>
    <s v="F441"/>
    <s v="American Airlines"/>
    <x v="4"/>
    <x v="7"/>
    <s v="23,05,2024  11:00:57"/>
    <n v="188"/>
    <s v="On-time"/>
    <n v="1327"/>
    <n v="385.71"/>
    <n v="385.71"/>
    <n v="69"/>
    <s v="Male"/>
    <s v="Low"/>
    <x v="1"/>
    <x v="1"/>
    <n v="1"/>
    <s v="None"/>
    <s v="Desk"/>
    <n v="7.3"/>
    <n v="20"/>
    <n v="36"/>
    <n v="0"/>
    <n v="1"/>
    <s v="Window"/>
  </r>
  <r>
    <s v="P4285"/>
    <s v="F1451"/>
    <s v="Delta"/>
    <x v="0"/>
    <x v="3"/>
    <s v="04,10,2024  19:32:50"/>
    <n v="164"/>
    <s v="On-time"/>
    <n v="1067"/>
    <n v="375.34"/>
    <n v="375.34"/>
    <n v="20"/>
    <s v="Male"/>
    <s v="Medium"/>
    <x v="2"/>
    <x v="2"/>
    <n v="0"/>
    <s v="None"/>
    <s v="Desk"/>
    <n v="4.7"/>
    <n v="0"/>
    <n v="9"/>
    <n v="0"/>
    <n v="0"/>
    <s v="Aisle"/>
  </r>
  <r>
    <s v="P4286"/>
    <s v="F1001"/>
    <s v="United"/>
    <x v="1"/>
    <x v="3"/>
    <s v="05,08,2023  01:06:32"/>
    <n v="197"/>
    <s v="Delayed"/>
    <n v="947"/>
    <n v="351.55"/>
    <n v="351.55"/>
    <n v="72"/>
    <s v="Female"/>
    <s v="Medium"/>
    <x v="3"/>
    <x v="1"/>
    <n v="0"/>
    <s v="None"/>
    <s v="Desk"/>
    <n v="7.4"/>
    <n v="4"/>
    <n v="40"/>
    <n v="0"/>
    <n v="0"/>
    <s v="Middle"/>
  </r>
  <r>
    <s v="P4287"/>
    <s v="F1113"/>
    <s v="Delta"/>
    <x v="5"/>
    <x v="1"/>
    <s v="17,09,2024  18:21:32"/>
    <n v="148"/>
    <s v="Delayed"/>
    <n v="1297"/>
    <n v="340.58"/>
    <n v="340.58"/>
    <n v="54"/>
    <s v="Male"/>
    <s v="Low"/>
    <x v="0"/>
    <x v="1"/>
    <n v="0"/>
    <s v="Gold"/>
    <s v="Online"/>
    <n v="7.6"/>
    <n v="22"/>
    <n v="87"/>
    <n v="0"/>
    <n v="0"/>
    <s v="Middle"/>
  </r>
  <r>
    <s v="P4288"/>
    <s v="F296"/>
    <s v="American Airlines"/>
    <x v="6"/>
    <x v="7"/>
    <s v="17,01,2025  17:10:30"/>
    <n v="157"/>
    <s v="On-time"/>
    <n v="1404"/>
    <n v="557.71"/>
    <n v="557.71"/>
    <n v="68"/>
    <s v="Male"/>
    <s v="Medium"/>
    <x v="0"/>
    <x v="1"/>
    <n v="1"/>
    <s v="None"/>
    <s v="Online"/>
    <n v="7.7"/>
    <n v="24"/>
    <n v="32"/>
    <n v="0"/>
    <n v="1"/>
    <s v="Window"/>
  </r>
  <r>
    <s v="P4289"/>
    <s v="F1397"/>
    <s v="American Airlines"/>
    <x v="2"/>
    <x v="3"/>
    <s v="25,12,2024  05:48:14"/>
    <n v="173"/>
    <s v="On-time"/>
    <n v="1068"/>
    <n v="422.91"/>
    <n v="422.91"/>
    <n v="63"/>
    <s v="Female"/>
    <s v="Medium"/>
    <x v="3"/>
    <x v="2"/>
    <n v="0"/>
    <s v="Silver"/>
    <s v="Desk"/>
    <n v="6.4"/>
    <n v="5"/>
    <n v="75"/>
    <n v="0"/>
    <n v="0"/>
    <s v="Window"/>
  </r>
  <r>
    <s v="P4290"/>
    <s v="F1422"/>
    <s v="Southwest"/>
    <x v="3"/>
    <x v="7"/>
    <s v="24,02,2024  00:43:25"/>
    <n v="100"/>
    <s v="On-time"/>
    <n v="1311"/>
    <n v="306.27"/>
    <n v="306.27"/>
    <n v="50"/>
    <s v="Female"/>
    <s v="Medium"/>
    <x v="3"/>
    <x v="0"/>
    <n v="0"/>
    <s v="None"/>
    <s v="Airport Kiosk"/>
    <n v="7.5"/>
    <n v="32"/>
    <n v="68"/>
    <n v="0"/>
    <n v="1"/>
    <s v="Aisle"/>
  </r>
  <r>
    <s v="P4291"/>
    <s v="F399"/>
    <s v="JetBlue"/>
    <x v="5"/>
    <x v="2"/>
    <s v="04,12,2024  23:37:34"/>
    <n v="189"/>
    <s v="Delayed"/>
    <n v="1159"/>
    <n v="355.16"/>
    <n v="355.16"/>
    <n v="67"/>
    <s v="Female"/>
    <s v="Medium"/>
    <x v="0"/>
    <x v="1"/>
    <n v="5"/>
    <s v="None"/>
    <s v="Airport Kiosk"/>
    <n v="9"/>
    <n v="3"/>
    <n v="75"/>
    <n v="0"/>
    <n v="0"/>
    <s v="Aisle"/>
  </r>
  <r>
    <s v="P4292"/>
    <s v="F996"/>
    <s v="American Airlines"/>
    <x v="2"/>
    <x v="4"/>
    <s v="27,01,2024  07:15:53"/>
    <n v="174"/>
    <s v="On-time"/>
    <n v="1184"/>
    <n v="411.66"/>
    <n v="411.66"/>
    <n v="62"/>
    <s v="Male"/>
    <s v="High"/>
    <x v="2"/>
    <x v="0"/>
    <n v="0"/>
    <s v="Platinum"/>
    <s v="Airport Kiosk"/>
    <n v="8.4"/>
    <n v="7"/>
    <n v="101"/>
    <n v="0"/>
    <n v="0"/>
    <s v="Middle"/>
  </r>
  <r>
    <s v="P4293"/>
    <s v="F1880"/>
    <s v="American Airlines"/>
    <x v="0"/>
    <x v="3"/>
    <s v="09,04,2025  23:03:45"/>
    <n v="113"/>
    <s v="On-time"/>
    <n v="1242"/>
    <n v="224.95"/>
    <n v="224.95"/>
    <n v="18"/>
    <s v="Male"/>
    <s v="Medium"/>
    <x v="0"/>
    <x v="1"/>
    <n v="2"/>
    <s v="None"/>
    <s v="Airport Kiosk"/>
    <n v="8.6999999999999993"/>
    <n v="16"/>
    <n v="67"/>
    <n v="1"/>
    <n v="0"/>
    <s v="Aisle"/>
  </r>
  <r>
    <s v="P4294"/>
    <s v="F1087"/>
    <s v="American Airlines"/>
    <x v="3"/>
    <x v="6"/>
    <s v="30,06,2023  05:48:29"/>
    <n v="162"/>
    <s v="On-time"/>
    <n v="757"/>
    <n v="272.38"/>
    <n v="272.38"/>
    <n v="79"/>
    <s v="Male"/>
    <s v="Low"/>
    <x v="2"/>
    <x v="0"/>
    <n v="0"/>
    <s v="None"/>
    <s v="Mobile App"/>
    <n v="7.2"/>
    <n v="30"/>
    <n v="70"/>
    <n v="0"/>
    <n v="0"/>
    <s v="Aisle"/>
  </r>
  <r>
    <s v="P4295"/>
    <s v="F1755"/>
    <s v="Delta"/>
    <x v="1"/>
    <x v="1"/>
    <s v="04,09,2024  12:04:02"/>
    <n v="109"/>
    <s v="On-time"/>
    <n v="1328"/>
    <n v="417.01"/>
    <n v="417.01"/>
    <n v="60"/>
    <s v="Female"/>
    <s v="Low"/>
    <x v="1"/>
    <x v="1"/>
    <n v="0"/>
    <s v="Gold"/>
    <s v="Mobile App"/>
    <n v="5.3"/>
    <n v="20"/>
    <n v="69"/>
    <n v="0"/>
    <n v="1"/>
    <s v="Aisle"/>
  </r>
  <r>
    <s v="P4296"/>
    <s v="F1350"/>
    <s v="American Airlines"/>
    <x v="0"/>
    <x v="6"/>
    <s v="17,01,2024  12:49:38"/>
    <n v="228"/>
    <s v="On-time"/>
    <n v="1044"/>
    <n v="229.54"/>
    <n v="229.54"/>
    <n v="55"/>
    <s v="Male"/>
    <s v="Low"/>
    <x v="0"/>
    <x v="1"/>
    <n v="0"/>
    <s v="None"/>
    <s v="Desk"/>
    <n v="6.1"/>
    <n v="5"/>
    <n v="56"/>
    <n v="0"/>
    <n v="0"/>
    <s v="Window"/>
  </r>
  <r>
    <s v="P4297"/>
    <s v="F189"/>
    <s v="Southwest"/>
    <x v="5"/>
    <x v="1"/>
    <s v="14,11,2024  02:33:52"/>
    <n v="112"/>
    <s v="On-time"/>
    <n v="1514"/>
    <n v="391.96"/>
    <n v="391.96"/>
    <n v="71"/>
    <s v="Male"/>
    <s v="Medium"/>
    <x v="3"/>
    <x v="1"/>
    <n v="1"/>
    <s v="Silver"/>
    <s v="Airport Kiosk"/>
    <n v="7"/>
    <n v="48"/>
    <n v="53"/>
    <n v="0"/>
    <n v="0"/>
    <s v="Aisle"/>
  </r>
  <r>
    <s v="P4298"/>
    <s v="F1683"/>
    <s v="JetBlue"/>
    <x v="1"/>
    <x v="0"/>
    <s v="21,09,2024  16:29:18"/>
    <n v="196"/>
    <s v="On-time"/>
    <n v="1178"/>
    <n v="421.58"/>
    <n v="421.58"/>
    <n v="22"/>
    <s v="Male"/>
    <s v="Medium"/>
    <x v="1"/>
    <x v="1"/>
    <n v="1"/>
    <s v="Silver"/>
    <s v="Airport Kiosk"/>
    <n v="6.2"/>
    <n v="0"/>
    <n v="92"/>
    <n v="0"/>
    <n v="0"/>
    <s v="Middle"/>
  </r>
  <r>
    <s v="P4299"/>
    <s v="F1267"/>
    <s v="JetBlue"/>
    <x v="7"/>
    <x v="1"/>
    <s v="05,05,2024  07:56:22"/>
    <n v="179"/>
    <s v="On-time"/>
    <n v="804"/>
    <n v="353.92"/>
    <n v="353.92"/>
    <n v="56"/>
    <s v="Male"/>
    <s v="Low"/>
    <x v="3"/>
    <x v="1"/>
    <n v="0"/>
    <s v="Gold"/>
    <s v="Online"/>
    <n v="5.3"/>
    <n v="4"/>
    <n v="12"/>
    <n v="0"/>
    <n v="0"/>
    <s v="Aisle"/>
  </r>
  <r>
    <s v="P4300"/>
    <s v="F1336"/>
    <s v="American Airlines"/>
    <x v="1"/>
    <x v="0"/>
    <s v="08,08,2023  23:43:54"/>
    <n v="222"/>
    <s v="Delayed"/>
    <n v="1378"/>
    <n v="375.46"/>
    <n v="375.46"/>
    <n v="38"/>
    <s v="Female"/>
    <s v="Medium"/>
    <x v="3"/>
    <x v="0"/>
    <n v="0"/>
    <s v="Platinum"/>
    <s v="Mobile App"/>
    <n v="5.7"/>
    <n v="24"/>
    <n v="79"/>
    <n v="0"/>
    <n v="0"/>
    <s v="Middle"/>
  </r>
  <r>
    <s v="P4301"/>
    <s v="F564"/>
    <s v="JetBlue"/>
    <x v="0"/>
    <x v="0"/>
    <s v="22,06,2023  02:55:46"/>
    <n v="205"/>
    <s v="On-time"/>
    <n v="569"/>
    <n v="556"/>
    <n v="556"/>
    <n v="57"/>
    <s v="Male"/>
    <s v="Medium"/>
    <x v="2"/>
    <x v="1"/>
    <n v="0"/>
    <s v="Silver"/>
    <s v="Airport Kiosk"/>
    <n v="7.1"/>
    <n v="19"/>
    <n v="69"/>
    <n v="0"/>
    <n v="0"/>
    <s v="Window"/>
  </r>
  <r>
    <s v="P4302"/>
    <s v="F869"/>
    <s v="American Airlines"/>
    <x v="7"/>
    <x v="3"/>
    <s v="22,02,2025  09:38:32"/>
    <n v="149"/>
    <s v="On-time"/>
    <n v="1237"/>
    <n v="323.41000000000003"/>
    <n v="323.41000000000003"/>
    <n v="26"/>
    <s v="Male"/>
    <s v="High"/>
    <x v="1"/>
    <x v="0"/>
    <n v="1"/>
    <s v="Silver"/>
    <s v="Mobile App"/>
    <n v="7.5"/>
    <n v="1"/>
    <n v="80"/>
    <n v="0"/>
    <n v="1"/>
    <s v="Window"/>
  </r>
  <r>
    <s v="P4303"/>
    <s v="F354"/>
    <s v="United"/>
    <x v="7"/>
    <x v="4"/>
    <s v="29,11,2024  14:21:10"/>
    <n v="163"/>
    <s v="Delayed"/>
    <n v="1394"/>
    <n v="429.21"/>
    <n v="429.21"/>
    <n v="44"/>
    <s v="Female"/>
    <s v="Medium"/>
    <x v="3"/>
    <x v="1"/>
    <n v="0"/>
    <s v="Gold"/>
    <s v="Mobile App"/>
    <n v="7.2"/>
    <n v="2"/>
    <n v="14"/>
    <n v="1"/>
    <n v="0"/>
    <s v="Aisle"/>
  </r>
  <r>
    <s v="P4304"/>
    <s v="F1951"/>
    <s v="Delta"/>
    <x v="7"/>
    <x v="3"/>
    <s v="23,12,2023  10:39:50"/>
    <n v="217"/>
    <s v="Cancelled"/>
    <n v="1114"/>
    <n v="300.47000000000003"/>
    <n v="300.47000000000003"/>
    <n v="74"/>
    <s v="Female"/>
    <s v="Medium"/>
    <x v="3"/>
    <x v="1"/>
    <n v="3"/>
    <s v="None"/>
    <s v="Mobile App"/>
    <n v="8.1"/>
    <n v="9"/>
    <n v="56"/>
    <n v="0"/>
    <n v="0"/>
    <s v="Window"/>
  </r>
  <r>
    <s v="P4305"/>
    <s v="F983"/>
    <s v="American Airlines"/>
    <x v="3"/>
    <x v="4"/>
    <s v="06,06,2023  23:56:45"/>
    <n v="124"/>
    <s v="On-time"/>
    <n v="1012"/>
    <n v="514.17999999999995"/>
    <n v="514.17999999999995"/>
    <n v="70"/>
    <s v="Male"/>
    <s v="Medium"/>
    <x v="3"/>
    <x v="1"/>
    <n v="2"/>
    <s v="Gold"/>
    <s v="Desk"/>
    <n v="10"/>
    <n v="5"/>
    <n v="30"/>
    <n v="0"/>
    <n v="0"/>
    <s v="Aisle"/>
  </r>
  <r>
    <s v="P4306"/>
    <s v="F1358"/>
    <s v="Southwest"/>
    <x v="7"/>
    <x v="4"/>
    <s v="13,06,2023  22:24:05"/>
    <n v="154"/>
    <s v="On-time"/>
    <n v="1810"/>
    <n v="391.51"/>
    <n v="391.51"/>
    <n v="41"/>
    <s v="Female"/>
    <s v="High"/>
    <x v="0"/>
    <x v="1"/>
    <n v="2"/>
    <s v="Silver"/>
    <s v="Mobile App"/>
    <n v="8.6999999999999993"/>
    <n v="2"/>
    <n v="61"/>
    <n v="1"/>
    <n v="0"/>
    <s v="Window"/>
  </r>
  <r>
    <s v="P4307"/>
    <s v="F38"/>
    <s v="Southwest"/>
    <x v="6"/>
    <x v="1"/>
    <s v="03,04,2024  23:39:53"/>
    <n v="190"/>
    <s v="On-time"/>
    <n v="1385"/>
    <n v="393.87"/>
    <n v="393.87"/>
    <n v="24"/>
    <s v="Male"/>
    <s v="Medium"/>
    <x v="3"/>
    <x v="1"/>
    <n v="0"/>
    <s v="None"/>
    <s v="Desk"/>
    <n v="6.2"/>
    <n v="30"/>
    <n v="10"/>
    <n v="0"/>
    <n v="0"/>
    <s v="Aisle"/>
  </r>
  <r>
    <s v="P4308"/>
    <s v="F211"/>
    <s v="United"/>
    <x v="1"/>
    <x v="7"/>
    <s v="03,12,2024  13:48:57"/>
    <n v="183"/>
    <s v="Delayed"/>
    <n v="1176"/>
    <n v="286.98"/>
    <n v="286.98"/>
    <n v="58"/>
    <s v="Male"/>
    <s v="Medium"/>
    <x v="1"/>
    <x v="1"/>
    <n v="2"/>
    <s v="None"/>
    <s v="Desk"/>
    <n v="7.8"/>
    <n v="6"/>
    <n v="36"/>
    <n v="0"/>
    <n v="0"/>
    <s v="Aisle"/>
  </r>
  <r>
    <s v="P4309"/>
    <s v="F1122"/>
    <s v="Delta"/>
    <x v="1"/>
    <x v="4"/>
    <s v="05,05,2023  17:00:19"/>
    <n v="126"/>
    <s v="Delayed"/>
    <n v="1698"/>
    <n v="287.23"/>
    <n v="287.23"/>
    <n v="24"/>
    <s v="Male"/>
    <s v="Medium"/>
    <x v="2"/>
    <x v="3"/>
    <n v="2"/>
    <s v="Gold"/>
    <s v="Online"/>
    <n v="6.5"/>
    <n v="19"/>
    <n v="50"/>
    <n v="0"/>
    <n v="1"/>
    <s v="Middle"/>
  </r>
  <r>
    <s v="P4310"/>
    <s v="F1804"/>
    <s v="Delta"/>
    <x v="3"/>
    <x v="5"/>
    <s v="05,06,2024  01:51:31"/>
    <n v="172"/>
    <s v="On-time"/>
    <n v="1446"/>
    <n v="392.55"/>
    <n v="392.55"/>
    <n v="23"/>
    <s v="Female"/>
    <s v="Medium"/>
    <x v="0"/>
    <x v="1"/>
    <n v="1"/>
    <s v="None"/>
    <s v="Airport Kiosk"/>
    <n v="6.3"/>
    <n v="2"/>
    <n v="96"/>
    <n v="0"/>
    <n v="1"/>
    <s v="Aisle"/>
  </r>
  <r>
    <s v="P4311"/>
    <s v="F123"/>
    <s v="Delta"/>
    <x v="1"/>
    <x v="4"/>
    <s v="22,07,2023  00:36:16"/>
    <n v="118"/>
    <s v="On-time"/>
    <n v="805"/>
    <n v="162.44999999999999"/>
    <n v="162.44999999999999"/>
    <n v="79"/>
    <s v="Male"/>
    <s v="Medium"/>
    <x v="1"/>
    <x v="1"/>
    <n v="1"/>
    <s v="Gold"/>
    <s v="Desk"/>
    <n v="4.5"/>
    <n v="1"/>
    <n v="14"/>
    <n v="0"/>
    <n v="1"/>
    <s v="Window"/>
  </r>
  <r>
    <s v="P4312"/>
    <s v="F389"/>
    <s v="Delta"/>
    <x v="5"/>
    <x v="2"/>
    <s v="30,07,2024  04:21:15"/>
    <n v="254"/>
    <s v="On-time"/>
    <n v="799"/>
    <n v="321.33999999999997"/>
    <n v="321.33999999999997"/>
    <n v="72"/>
    <s v="Female"/>
    <s v="Low"/>
    <x v="1"/>
    <x v="2"/>
    <n v="1"/>
    <s v="Silver"/>
    <s v="Mobile App"/>
    <n v="5"/>
    <n v="5"/>
    <n v="98"/>
    <n v="0"/>
    <n v="1"/>
    <s v="Window"/>
  </r>
  <r>
    <s v="P4313"/>
    <s v="F194"/>
    <s v="United"/>
    <x v="3"/>
    <x v="2"/>
    <s v="06,11,2023  15:44:34"/>
    <n v="141"/>
    <s v="On-time"/>
    <n v="1126"/>
    <n v="253.9"/>
    <n v="253.9"/>
    <n v="61"/>
    <s v="Male"/>
    <s v="Medium"/>
    <x v="1"/>
    <x v="2"/>
    <n v="2"/>
    <s v="Gold"/>
    <s v="Online"/>
    <n v="6.9"/>
    <n v="4"/>
    <n v="71"/>
    <n v="0"/>
    <n v="0"/>
    <s v="Aisle"/>
  </r>
  <r>
    <s v="P4314"/>
    <s v="F1363"/>
    <s v="Southwest"/>
    <x v="7"/>
    <x v="7"/>
    <s v="12,09,2024  14:32:40"/>
    <n v="187"/>
    <s v="On-time"/>
    <n v="1347"/>
    <n v="368.48"/>
    <n v="368.48"/>
    <n v="32"/>
    <s v="Female"/>
    <s v="High"/>
    <x v="1"/>
    <x v="0"/>
    <n v="1"/>
    <s v="Silver"/>
    <s v="Airport Kiosk"/>
    <n v="7.1"/>
    <n v="10"/>
    <n v="51"/>
    <n v="0"/>
    <n v="0"/>
    <s v="Aisle"/>
  </r>
  <r>
    <s v="P4315"/>
    <s v="F1552"/>
    <s v="Southwest"/>
    <x v="1"/>
    <x v="5"/>
    <s v="28,04,2024  15:43:50"/>
    <n v="165"/>
    <s v="Delayed"/>
    <n v="960"/>
    <n v="341.87"/>
    <n v="341.87"/>
    <n v="63"/>
    <s v="Male"/>
    <s v="Medium"/>
    <x v="1"/>
    <x v="2"/>
    <n v="2"/>
    <s v="Silver"/>
    <s v="Online"/>
    <n v="9"/>
    <n v="14"/>
    <n v="75"/>
    <n v="0"/>
    <n v="0"/>
    <s v="Window"/>
  </r>
  <r>
    <s v="P4316"/>
    <s v="F201"/>
    <s v="JetBlue"/>
    <x v="7"/>
    <x v="7"/>
    <s v="08,02,2025  05:23:04"/>
    <n v="203"/>
    <s v="On-time"/>
    <n v="1109"/>
    <n v="195.81"/>
    <n v="195.81"/>
    <n v="75"/>
    <s v="Male"/>
    <s v="High"/>
    <x v="3"/>
    <x v="2"/>
    <n v="5"/>
    <s v="None"/>
    <s v="Mobile App"/>
    <n v="5.2"/>
    <n v="7"/>
    <n v="0"/>
    <n v="0"/>
    <n v="1"/>
    <s v="Window"/>
  </r>
  <r>
    <s v="P4317"/>
    <s v="F788"/>
    <s v="American Airlines"/>
    <x v="5"/>
    <x v="4"/>
    <s v="19,10,2024  13:55:28"/>
    <n v="214"/>
    <s v="On-time"/>
    <n v="1085"/>
    <n v="439.52"/>
    <n v="439.52"/>
    <n v="22"/>
    <s v="Female"/>
    <s v="Medium"/>
    <x v="2"/>
    <x v="1"/>
    <n v="3"/>
    <s v="Platinum"/>
    <s v="Desk"/>
    <n v="7.7"/>
    <n v="22"/>
    <n v="91"/>
    <n v="0"/>
    <n v="0"/>
    <s v="Window"/>
  </r>
  <r>
    <s v="P4318"/>
    <s v="F116"/>
    <s v="United"/>
    <x v="7"/>
    <x v="5"/>
    <s v="01,11,2024  11:16:21"/>
    <n v="226"/>
    <s v="Delayed"/>
    <n v="1307"/>
    <n v="520.79999999999995"/>
    <n v="520.79999999999995"/>
    <n v="22"/>
    <s v="Female"/>
    <s v="High"/>
    <x v="0"/>
    <x v="0"/>
    <n v="2"/>
    <s v="Gold"/>
    <s v="Airport Kiosk"/>
    <n v="6.5"/>
    <n v="1"/>
    <n v="70"/>
    <n v="0"/>
    <n v="0"/>
    <s v="Window"/>
  </r>
  <r>
    <s v="P4319"/>
    <s v="F1018"/>
    <s v="JetBlue"/>
    <x v="4"/>
    <x v="5"/>
    <s v="10,09,2024  14:31:33"/>
    <n v="205"/>
    <s v="On-time"/>
    <n v="952"/>
    <n v="306.81"/>
    <n v="306.81"/>
    <n v="59"/>
    <s v="Male"/>
    <s v="High"/>
    <x v="3"/>
    <x v="2"/>
    <n v="0"/>
    <s v="Silver"/>
    <s v="Online"/>
    <n v="6.5"/>
    <n v="8"/>
    <n v="26"/>
    <n v="0"/>
    <n v="0"/>
    <s v="Middle"/>
  </r>
  <r>
    <s v="P4320"/>
    <s v="F982"/>
    <s v="American Airlines"/>
    <x v="2"/>
    <x v="4"/>
    <s v="01,08,2023  08:57:38"/>
    <n v="217"/>
    <s v="On-time"/>
    <n v="997"/>
    <n v="498.67"/>
    <n v="498.67"/>
    <n v="44"/>
    <s v="Male"/>
    <s v="High"/>
    <x v="0"/>
    <x v="0"/>
    <n v="3"/>
    <s v="Gold"/>
    <s v="Mobile App"/>
    <n v="6.4"/>
    <n v="49"/>
    <n v="102"/>
    <n v="0"/>
    <n v="0"/>
    <s v="Aisle"/>
  </r>
  <r>
    <s v="P4321"/>
    <s v="F1459"/>
    <s v="Delta"/>
    <x v="5"/>
    <x v="6"/>
    <s v="13,12,2024  22:30:08"/>
    <n v="175"/>
    <s v="Delayed"/>
    <n v="1039"/>
    <n v="357.83"/>
    <n v="357.83"/>
    <n v="39"/>
    <s v="Male"/>
    <s v="Low"/>
    <x v="3"/>
    <x v="2"/>
    <n v="0"/>
    <s v="None"/>
    <s v="Online"/>
    <n v="9.4"/>
    <n v="2"/>
    <n v="32"/>
    <n v="0"/>
    <n v="0"/>
    <s v="Aisle"/>
  </r>
  <r>
    <s v="P4322"/>
    <s v="F651"/>
    <s v="Southwest"/>
    <x v="0"/>
    <x v="6"/>
    <s v="06,12,2023  21:26:29"/>
    <n v="63"/>
    <s v="On-time"/>
    <n v="1123"/>
    <n v="393.45"/>
    <n v="393.45"/>
    <n v="19"/>
    <s v="Male"/>
    <s v="Low"/>
    <x v="2"/>
    <x v="2"/>
    <n v="2"/>
    <s v="None"/>
    <s v="Airport Kiosk"/>
    <n v="6.8"/>
    <n v="15"/>
    <n v="42"/>
    <n v="0"/>
    <n v="0"/>
    <s v="Window"/>
  </r>
  <r>
    <s v="P4323"/>
    <s v="F761"/>
    <s v="Southwest"/>
    <x v="1"/>
    <x v="1"/>
    <s v="07,03,2024  18:05:54"/>
    <n v="207"/>
    <s v="On-time"/>
    <n v="1062"/>
    <n v="299.7"/>
    <n v="299.7"/>
    <n v="50"/>
    <s v="Male"/>
    <s v="Low"/>
    <x v="1"/>
    <x v="1"/>
    <n v="2"/>
    <s v="None"/>
    <s v="Airport Kiosk"/>
    <n v="8.1999999999999993"/>
    <n v="1"/>
    <n v="30"/>
    <n v="0"/>
    <n v="0"/>
    <s v="Middle"/>
  </r>
  <r>
    <s v="P4324"/>
    <s v="F294"/>
    <s v="American Airlines"/>
    <x v="1"/>
    <x v="5"/>
    <s v="10,06,2024  13:34:00"/>
    <n v="192"/>
    <s v="On-time"/>
    <n v="1800"/>
    <n v="176.61"/>
    <n v="176.61"/>
    <n v="77"/>
    <s v="Male"/>
    <s v="High"/>
    <x v="2"/>
    <x v="1"/>
    <n v="1"/>
    <s v="Gold"/>
    <s v="Mobile App"/>
    <n v="8.8000000000000007"/>
    <n v="22"/>
    <n v="114"/>
    <n v="0"/>
    <n v="0"/>
    <s v="Middle"/>
  </r>
  <r>
    <s v="P4325"/>
    <s v="F266"/>
    <s v="United"/>
    <x v="4"/>
    <x v="0"/>
    <s v="13,03,2025  14:45:10"/>
    <n v="126"/>
    <s v="On-time"/>
    <n v="1458"/>
    <n v="380.65"/>
    <n v="380.65"/>
    <n v="22"/>
    <s v="Female"/>
    <s v="Medium"/>
    <x v="2"/>
    <x v="1"/>
    <n v="1"/>
    <s v="None"/>
    <s v="Airport Kiosk"/>
    <n v="5.4"/>
    <n v="31"/>
    <n v="84"/>
    <n v="0"/>
    <n v="0"/>
    <s v="Aisle"/>
  </r>
  <r>
    <s v="P4326"/>
    <s v="F528"/>
    <s v="JetBlue"/>
    <x v="2"/>
    <x v="0"/>
    <s v="14,12,2024  19:27:59"/>
    <n v="154"/>
    <s v="On-time"/>
    <n v="1299"/>
    <n v="380.45"/>
    <n v="380.45"/>
    <n v="21"/>
    <s v="Female"/>
    <s v="Medium"/>
    <x v="1"/>
    <x v="1"/>
    <n v="2"/>
    <s v="Platinum"/>
    <s v="Mobile App"/>
    <n v="8.8000000000000007"/>
    <n v="8"/>
    <n v="37"/>
    <n v="0"/>
    <n v="1"/>
    <s v="Window"/>
  </r>
  <r>
    <s v="P4327"/>
    <s v="F313"/>
    <s v="JetBlue"/>
    <x v="2"/>
    <x v="4"/>
    <s v="31,05,2023  16:48:58"/>
    <n v="197"/>
    <s v="On-time"/>
    <n v="1772"/>
    <n v="419.87"/>
    <n v="419.87"/>
    <n v="22"/>
    <s v="Male"/>
    <s v="Low"/>
    <x v="2"/>
    <x v="1"/>
    <n v="4"/>
    <s v="Gold"/>
    <s v="Desk"/>
    <n v="8.1"/>
    <n v="11"/>
    <n v="2"/>
    <n v="0"/>
    <n v="0"/>
    <s v="Middle"/>
  </r>
  <r>
    <s v="P4328"/>
    <s v="F592"/>
    <s v="JetBlue"/>
    <x v="0"/>
    <x v="0"/>
    <s v="03,10,2023  21:42:56"/>
    <n v="167"/>
    <s v="On-time"/>
    <n v="1388"/>
    <n v="382.68"/>
    <n v="382.68"/>
    <n v="26"/>
    <s v="Male"/>
    <s v="High"/>
    <x v="3"/>
    <x v="2"/>
    <n v="0"/>
    <s v="Gold"/>
    <s v="Mobile App"/>
    <n v="5.3"/>
    <n v="21"/>
    <n v="106"/>
    <n v="0"/>
    <n v="0"/>
    <s v="Aisle"/>
  </r>
  <r>
    <s v="P4329"/>
    <s v="F211"/>
    <s v="JetBlue"/>
    <x v="3"/>
    <x v="7"/>
    <s v="23,11,2024  11:24:10"/>
    <n v="192"/>
    <s v="Cancelled"/>
    <n v="904"/>
    <n v="354.66"/>
    <n v="354.66"/>
    <n v="34"/>
    <s v="Female"/>
    <s v="Low"/>
    <x v="1"/>
    <x v="1"/>
    <n v="1"/>
    <s v="Gold"/>
    <s v="Airport Kiosk"/>
    <n v="8.3000000000000007"/>
    <n v="2"/>
    <n v="77"/>
    <n v="0"/>
    <n v="0"/>
    <s v="Window"/>
  </r>
  <r>
    <s v="P4330"/>
    <s v="F991"/>
    <s v="United"/>
    <x v="3"/>
    <x v="2"/>
    <s v="10,11,2024  08:08:38"/>
    <n v="136"/>
    <s v="On-time"/>
    <n v="1654"/>
    <n v="199.41"/>
    <n v="199.41"/>
    <n v="68"/>
    <s v="Male"/>
    <s v="Medium"/>
    <x v="0"/>
    <x v="0"/>
    <n v="1"/>
    <s v="None"/>
    <s v="Airport Kiosk"/>
    <n v="5.3"/>
    <n v="5"/>
    <n v="4"/>
    <n v="0"/>
    <n v="0"/>
    <s v="Window"/>
  </r>
  <r>
    <s v="P4331"/>
    <s v="F1946"/>
    <s v="Southwest"/>
    <x v="6"/>
    <x v="6"/>
    <s v="01,07,2024  18:21:51"/>
    <n v="178"/>
    <s v="On-time"/>
    <n v="1469"/>
    <n v="148.86000000000001"/>
    <n v="148.86000000000001"/>
    <n v="48"/>
    <s v="Male"/>
    <s v="Medium"/>
    <x v="0"/>
    <x v="0"/>
    <n v="3"/>
    <s v="Silver"/>
    <s v="Online"/>
    <n v="9.5"/>
    <n v="5"/>
    <n v="113"/>
    <n v="0"/>
    <n v="0"/>
    <s v="Window"/>
  </r>
  <r>
    <s v="P4332"/>
    <s v="F126"/>
    <s v="Southwest"/>
    <x v="1"/>
    <x v="6"/>
    <s v="15,01,2025  06:41:54"/>
    <n v="134"/>
    <s v="On-time"/>
    <n v="1051"/>
    <n v="501.54"/>
    <n v="501.54"/>
    <n v="30"/>
    <s v="Male"/>
    <s v="Medium"/>
    <x v="2"/>
    <x v="1"/>
    <n v="2"/>
    <s v="None"/>
    <s v="Mobile App"/>
    <n v="7.5"/>
    <n v="15"/>
    <n v="23"/>
    <n v="0"/>
    <n v="0"/>
    <s v="Window"/>
  </r>
  <r>
    <s v="P4333"/>
    <s v="F1920"/>
    <s v="Southwest"/>
    <x v="2"/>
    <x v="1"/>
    <s v="19,06,2023  15:04:20"/>
    <n v="207"/>
    <s v="On-time"/>
    <n v="127"/>
    <n v="498.48"/>
    <n v="498.48"/>
    <n v="50"/>
    <s v="Female"/>
    <s v="Low"/>
    <x v="1"/>
    <x v="1"/>
    <n v="1"/>
    <s v="Platinum"/>
    <s v="Airport Kiosk"/>
    <n v="7.4"/>
    <n v="23"/>
    <n v="73"/>
    <n v="0"/>
    <n v="0"/>
    <s v="Middle"/>
  </r>
  <r>
    <s v="P4334"/>
    <s v="F232"/>
    <s v="JetBlue"/>
    <x v="7"/>
    <x v="1"/>
    <s v="17,10,2024  21:10:48"/>
    <n v="232"/>
    <s v="Delayed"/>
    <n v="918"/>
    <n v="523.33000000000004"/>
    <n v="523.33000000000004"/>
    <n v="39"/>
    <s v="Male"/>
    <s v="Medium"/>
    <x v="0"/>
    <x v="0"/>
    <n v="0"/>
    <s v="None"/>
    <s v="Airport Kiosk"/>
    <n v="7.6"/>
    <n v="6"/>
    <n v="37"/>
    <n v="0"/>
    <n v="0"/>
    <s v="Aisle"/>
  </r>
  <r>
    <s v="P4335"/>
    <s v="F816"/>
    <s v="Southwest"/>
    <x v="7"/>
    <x v="6"/>
    <s v="11,09,2023  09:06:10"/>
    <n v="227"/>
    <s v="On-time"/>
    <n v="1438"/>
    <n v="212.51"/>
    <n v="212.51"/>
    <n v="42"/>
    <s v="Male"/>
    <s v="Medium"/>
    <x v="0"/>
    <x v="1"/>
    <n v="1"/>
    <s v="None"/>
    <s v="Online"/>
    <n v="9.4"/>
    <n v="22"/>
    <n v="8"/>
    <n v="0"/>
    <n v="1"/>
    <s v="Window"/>
  </r>
  <r>
    <s v="P4336"/>
    <s v="F1563"/>
    <s v="United"/>
    <x v="0"/>
    <x v="5"/>
    <s v="26,11,2023  01:33:55"/>
    <n v="139"/>
    <s v="On-time"/>
    <n v="1527"/>
    <n v="284.25"/>
    <n v="284.25"/>
    <n v="25"/>
    <s v="Female"/>
    <s v="Medium"/>
    <x v="2"/>
    <x v="1"/>
    <n v="0"/>
    <s v="Silver"/>
    <s v="Desk"/>
    <n v="8.1"/>
    <n v="10"/>
    <n v="46"/>
    <n v="0"/>
    <n v="1"/>
    <s v="Middle"/>
  </r>
  <r>
    <s v="P4337"/>
    <s v="F1438"/>
    <s v="JetBlue"/>
    <x v="6"/>
    <x v="3"/>
    <s v="06,12,2024  21:41:44"/>
    <n v="52"/>
    <s v="Delayed"/>
    <n v="1394"/>
    <n v="405.55"/>
    <n v="405.55"/>
    <n v="24"/>
    <s v="Female"/>
    <s v="Low"/>
    <x v="2"/>
    <x v="2"/>
    <n v="1"/>
    <s v="Silver"/>
    <s v="Desk"/>
    <n v="6"/>
    <n v="5"/>
    <n v="95"/>
    <n v="0"/>
    <n v="0"/>
    <s v="Middle"/>
  </r>
  <r>
    <s v="P4338"/>
    <s v="F1390"/>
    <s v="United"/>
    <x v="0"/>
    <x v="7"/>
    <s v="22,12,2023  23:57:26"/>
    <n v="176"/>
    <s v="On-time"/>
    <n v="1906"/>
    <n v="357.69"/>
    <n v="357.69"/>
    <n v="29"/>
    <s v="Female"/>
    <s v="High"/>
    <x v="3"/>
    <x v="2"/>
    <n v="4"/>
    <s v="Gold"/>
    <s v="Online"/>
    <n v="7"/>
    <n v="5"/>
    <n v="68"/>
    <n v="0"/>
    <n v="1"/>
    <s v="Window"/>
  </r>
  <r>
    <s v="P4339"/>
    <s v="F870"/>
    <s v="Delta"/>
    <x v="1"/>
    <x v="2"/>
    <s v="16,10,2024  01:58:00"/>
    <n v="230"/>
    <s v="On-time"/>
    <n v="1297"/>
    <n v="272.41000000000003"/>
    <n v="272.41000000000003"/>
    <n v="36"/>
    <s v="Female"/>
    <s v="Medium"/>
    <x v="1"/>
    <x v="1"/>
    <n v="0"/>
    <s v="Silver"/>
    <s v="Mobile App"/>
    <n v="7.9"/>
    <n v="15"/>
    <n v="21"/>
    <n v="0"/>
    <n v="1"/>
    <s v="Middle"/>
  </r>
  <r>
    <s v="P4340"/>
    <s v="F1545"/>
    <s v="JetBlue"/>
    <x v="7"/>
    <x v="0"/>
    <s v="17,11,2024  04:14:48"/>
    <n v="119"/>
    <s v="On-time"/>
    <n v="945"/>
    <n v="419.88"/>
    <n v="419.88"/>
    <n v="49"/>
    <s v="Female"/>
    <s v="High"/>
    <x v="2"/>
    <x v="1"/>
    <n v="0"/>
    <s v="None"/>
    <s v="Airport Kiosk"/>
    <n v="6.2"/>
    <n v="8"/>
    <n v="6"/>
    <n v="0"/>
    <n v="0"/>
    <s v="Window"/>
  </r>
  <r>
    <s v="P4341"/>
    <s v="F850"/>
    <s v="JetBlue"/>
    <x v="5"/>
    <x v="7"/>
    <s v="08,09,2023  17:47:08"/>
    <n v="120"/>
    <s v="On-time"/>
    <n v="1427"/>
    <n v="324.49"/>
    <n v="324.49"/>
    <n v="62"/>
    <s v="Female"/>
    <s v="High"/>
    <x v="2"/>
    <x v="1"/>
    <n v="1"/>
    <s v="Platinum"/>
    <s v="Desk"/>
    <n v="8.6"/>
    <n v="19"/>
    <n v="81"/>
    <n v="0"/>
    <n v="0"/>
    <s v="Aisle"/>
  </r>
  <r>
    <s v="P4342"/>
    <s v="F1493"/>
    <s v="United"/>
    <x v="7"/>
    <x v="4"/>
    <s v="16,04,2025  14:17:55"/>
    <n v="175"/>
    <s v="On-time"/>
    <n v="1137"/>
    <n v="278.20999999999998"/>
    <n v="278.20999999999998"/>
    <n v="60"/>
    <s v="Female"/>
    <s v="Medium"/>
    <x v="2"/>
    <x v="1"/>
    <n v="1"/>
    <s v="Silver"/>
    <s v="Airport Kiosk"/>
    <n v="6.4"/>
    <n v="4"/>
    <n v="7"/>
    <n v="0"/>
    <n v="0"/>
    <s v="Window"/>
  </r>
  <r>
    <s v="P4343"/>
    <s v="F914"/>
    <s v="United"/>
    <x v="0"/>
    <x v="4"/>
    <s v="19,08,2024  14:24:33"/>
    <n v="149"/>
    <s v="On-time"/>
    <n v="1435"/>
    <n v="370.43"/>
    <n v="370.43"/>
    <n v="55"/>
    <s v="Male"/>
    <s v="Medium"/>
    <x v="0"/>
    <x v="1"/>
    <n v="2"/>
    <s v="None"/>
    <s v="Airport Kiosk"/>
    <n v="10"/>
    <n v="22"/>
    <n v="73"/>
    <n v="0"/>
    <n v="0"/>
    <s v="Middle"/>
  </r>
  <r>
    <s v="P4344"/>
    <s v="F1099"/>
    <s v="Southwest"/>
    <x v="2"/>
    <x v="7"/>
    <s v="25,03,2024  08:16:10"/>
    <n v="210"/>
    <s v="On-time"/>
    <n v="803"/>
    <n v="348.28"/>
    <n v="348.28"/>
    <n v="26"/>
    <s v="Female"/>
    <s v="Medium"/>
    <x v="3"/>
    <x v="1"/>
    <n v="1"/>
    <s v="Silver"/>
    <s v="Online"/>
    <n v="7"/>
    <n v="8"/>
    <n v="79"/>
    <n v="0"/>
    <n v="0"/>
    <s v="Middle"/>
  </r>
  <r>
    <s v="P4345"/>
    <s v="F146"/>
    <s v="JetBlue"/>
    <x v="2"/>
    <x v="2"/>
    <s v="18,04,2025  10:04:53"/>
    <n v="135"/>
    <s v="On-time"/>
    <n v="884"/>
    <n v="184.23"/>
    <n v="184.23"/>
    <n v="46"/>
    <s v="Male"/>
    <s v="High"/>
    <x v="2"/>
    <x v="1"/>
    <n v="1"/>
    <s v="Gold"/>
    <s v="Airport Kiosk"/>
    <n v="4.2"/>
    <n v="9"/>
    <n v="10"/>
    <n v="0"/>
    <n v="0"/>
    <s v="Middle"/>
  </r>
  <r>
    <s v="P4346"/>
    <s v="F563"/>
    <s v="JetBlue"/>
    <x v="2"/>
    <x v="4"/>
    <s v="10,08,2024  03:28:22"/>
    <n v="133"/>
    <s v="On-time"/>
    <n v="1391"/>
    <n v="412.61"/>
    <n v="412.61"/>
    <n v="41"/>
    <s v="Male"/>
    <s v="Medium"/>
    <x v="1"/>
    <x v="1"/>
    <n v="0"/>
    <s v="Gold"/>
    <s v="Airport Kiosk"/>
    <n v="10"/>
    <n v="1"/>
    <n v="110"/>
    <n v="0"/>
    <n v="0"/>
    <s v="Aisle"/>
  </r>
  <r>
    <s v="P4347"/>
    <s v="F796"/>
    <s v="JetBlue"/>
    <x v="7"/>
    <x v="1"/>
    <s v="18,07,2024  12:22:35"/>
    <n v="237"/>
    <s v="On-time"/>
    <n v="1383"/>
    <n v="234.31"/>
    <n v="234.31"/>
    <n v="68"/>
    <s v="Male"/>
    <s v="High"/>
    <x v="3"/>
    <x v="1"/>
    <n v="1"/>
    <s v="Silver"/>
    <s v="Desk"/>
    <n v="4.2"/>
    <n v="6"/>
    <n v="61"/>
    <n v="0"/>
    <n v="0"/>
    <s v="Window"/>
  </r>
  <r>
    <s v="P4348"/>
    <s v="F1584"/>
    <s v="Southwest"/>
    <x v="6"/>
    <x v="5"/>
    <s v="08,10,2023  23:45:38"/>
    <n v="274"/>
    <s v="On-time"/>
    <n v="1160"/>
    <n v="296.74"/>
    <n v="296.74"/>
    <n v="79"/>
    <s v="Male"/>
    <s v="High"/>
    <x v="1"/>
    <x v="2"/>
    <n v="1"/>
    <s v="None"/>
    <s v="Mobile App"/>
    <n v="5.5"/>
    <n v="21"/>
    <n v="82"/>
    <n v="0"/>
    <n v="0"/>
    <s v="Middle"/>
  </r>
  <r>
    <s v="P4349"/>
    <s v="F1808"/>
    <s v="Southwest"/>
    <x v="4"/>
    <x v="3"/>
    <s v="01,06,2023  00:14:34"/>
    <n v="160"/>
    <s v="On-time"/>
    <n v="1382"/>
    <n v="333.81"/>
    <n v="333.81"/>
    <n v="49"/>
    <s v="Female"/>
    <s v="Low"/>
    <x v="1"/>
    <x v="1"/>
    <n v="1"/>
    <s v="None"/>
    <s v="Airport Kiosk"/>
    <n v="6.9"/>
    <n v="10"/>
    <n v="35"/>
    <n v="0"/>
    <n v="0"/>
    <s v="Aisle"/>
  </r>
  <r>
    <s v="P4350"/>
    <s v="F955"/>
    <s v="Southwest"/>
    <x v="2"/>
    <x v="6"/>
    <s v="10,05,2023  19:00:56"/>
    <n v="66"/>
    <s v="On-time"/>
    <n v="1054"/>
    <n v="398.86"/>
    <n v="398.86"/>
    <n v="65"/>
    <s v="Male"/>
    <s v="Medium"/>
    <x v="2"/>
    <x v="0"/>
    <n v="2"/>
    <s v="Silver"/>
    <s v="Airport Kiosk"/>
    <n v="7"/>
    <n v="14"/>
    <n v="38"/>
    <n v="0"/>
    <n v="0"/>
    <s v="Aisle"/>
  </r>
  <r>
    <s v="P4351"/>
    <s v="F133"/>
    <s v="American Airlines"/>
    <x v="2"/>
    <x v="2"/>
    <s v="14,04,2024  09:23:32"/>
    <n v="238"/>
    <s v="On-time"/>
    <n v="1486"/>
    <n v="358.64"/>
    <n v="358.64"/>
    <n v="77"/>
    <s v="Female"/>
    <s v="Medium"/>
    <x v="3"/>
    <x v="2"/>
    <n v="0"/>
    <s v="Gold"/>
    <s v="Online"/>
    <n v="6.9"/>
    <n v="24"/>
    <n v="111"/>
    <n v="0"/>
    <n v="0"/>
    <s v="Window"/>
  </r>
  <r>
    <s v="P4352"/>
    <s v="F1629"/>
    <s v="United"/>
    <x v="4"/>
    <x v="3"/>
    <s v="16,10,2024  12:09:35"/>
    <n v="160"/>
    <s v="On-time"/>
    <n v="1178"/>
    <n v="314.83"/>
    <n v="314.83"/>
    <n v="75"/>
    <s v="Female"/>
    <s v="High"/>
    <x v="3"/>
    <x v="1"/>
    <n v="1"/>
    <s v="None"/>
    <s v="Airport Kiosk"/>
    <n v="7.7"/>
    <n v="11"/>
    <n v="107"/>
    <n v="0"/>
    <n v="0"/>
    <s v="Window"/>
  </r>
  <r>
    <s v="P4353"/>
    <s v="F1791"/>
    <s v="Southwest"/>
    <x v="4"/>
    <x v="3"/>
    <s v="21,02,2025  07:47:27"/>
    <n v="131"/>
    <s v="On-time"/>
    <n v="1259"/>
    <n v="578.58000000000004"/>
    <n v="578.58000000000004"/>
    <n v="37"/>
    <s v="Male"/>
    <s v="High"/>
    <x v="0"/>
    <x v="1"/>
    <n v="1"/>
    <s v="Silver"/>
    <s v="Airport Kiosk"/>
    <n v="7.2"/>
    <n v="0"/>
    <n v="8"/>
    <n v="0"/>
    <n v="0"/>
    <s v="Middle"/>
  </r>
  <r>
    <s v="P4354"/>
    <s v="F1611"/>
    <s v="Delta"/>
    <x v="3"/>
    <x v="2"/>
    <s v="19,09,2023  18:05:50"/>
    <n v="132"/>
    <s v="Cancelled"/>
    <n v="1223"/>
    <n v="416.82"/>
    <n v="416.82"/>
    <n v="73"/>
    <s v="Female"/>
    <s v="Medium"/>
    <x v="2"/>
    <x v="1"/>
    <n v="1"/>
    <s v="Gold"/>
    <s v="Online"/>
    <n v="5.5"/>
    <n v="21"/>
    <n v="103"/>
    <n v="0"/>
    <n v="1"/>
    <s v="Aisle"/>
  </r>
  <r>
    <s v="P4355"/>
    <s v="F1111"/>
    <s v="American Airlines"/>
    <x v="2"/>
    <x v="1"/>
    <s v="24,03,2024  16:10:41"/>
    <n v="140"/>
    <s v="On-time"/>
    <n v="1725"/>
    <n v="550.62"/>
    <n v="550.62"/>
    <n v="29"/>
    <s v="Male"/>
    <s v="Low"/>
    <x v="3"/>
    <x v="1"/>
    <n v="0"/>
    <s v="None"/>
    <s v="Online"/>
    <n v="7.1"/>
    <n v="3"/>
    <n v="90"/>
    <n v="0"/>
    <n v="0"/>
    <s v="Middle"/>
  </r>
  <r>
    <s v="P4356"/>
    <s v="F1320"/>
    <s v="Delta"/>
    <x v="1"/>
    <x v="7"/>
    <s v="02,03,2025  03:51:51"/>
    <n v="60"/>
    <s v="On-time"/>
    <n v="1298"/>
    <n v="262.25"/>
    <n v="262.25"/>
    <n v="74"/>
    <s v="Male"/>
    <s v="High"/>
    <x v="3"/>
    <x v="1"/>
    <n v="0"/>
    <s v="None"/>
    <s v="Mobile App"/>
    <n v="6.9"/>
    <n v="13"/>
    <n v="118"/>
    <n v="0"/>
    <n v="0"/>
    <s v="Middle"/>
  </r>
  <r>
    <s v="P4357"/>
    <s v="F252"/>
    <s v="JetBlue"/>
    <x v="6"/>
    <x v="4"/>
    <s v="29,08,2023  10:52:55"/>
    <n v="226"/>
    <s v="On-time"/>
    <n v="1453"/>
    <n v="485.82"/>
    <n v="485.82"/>
    <n v="32"/>
    <s v="Male"/>
    <s v="Medium"/>
    <x v="0"/>
    <x v="1"/>
    <n v="0"/>
    <s v="None"/>
    <s v="Desk"/>
    <n v="7.6"/>
    <n v="8"/>
    <n v="37"/>
    <n v="0"/>
    <n v="0"/>
    <s v="Middle"/>
  </r>
  <r>
    <s v="P4358"/>
    <s v="F1297"/>
    <s v="American Airlines"/>
    <x v="5"/>
    <x v="0"/>
    <s v="29,04,2024  04:04:24"/>
    <n v="148"/>
    <s v="On-time"/>
    <n v="1000"/>
    <n v="232.09"/>
    <n v="232.09"/>
    <n v="43"/>
    <s v="Female"/>
    <s v="Low"/>
    <x v="2"/>
    <x v="1"/>
    <n v="1"/>
    <s v="Gold"/>
    <s v="Airport Kiosk"/>
    <n v="8"/>
    <n v="0"/>
    <n v="35"/>
    <n v="0"/>
    <n v="0"/>
    <s v="Middle"/>
  </r>
  <r>
    <s v="P4359"/>
    <s v="F1769"/>
    <s v="Delta"/>
    <x v="3"/>
    <x v="3"/>
    <s v="13,03,2024  01:42:42"/>
    <n v="240"/>
    <s v="On-time"/>
    <n v="1352"/>
    <n v="230.15"/>
    <n v="230.15"/>
    <n v="32"/>
    <s v="Male"/>
    <s v="High"/>
    <x v="2"/>
    <x v="1"/>
    <n v="2"/>
    <s v="Gold"/>
    <s v="Desk"/>
    <n v="7.8"/>
    <n v="5"/>
    <n v="116"/>
    <n v="0"/>
    <n v="0"/>
    <s v="Window"/>
  </r>
  <r>
    <s v="P4360"/>
    <s v="F1854"/>
    <s v="Southwest"/>
    <x v="3"/>
    <x v="4"/>
    <s v="22,05,2024  18:06:58"/>
    <n v="223"/>
    <s v="On-time"/>
    <n v="658"/>
    <n v="434"/>
    <n v="434"/>
    <n v="44"/>
    <s v="Female"/>
    <s v="High"/>
    <x v="0"/>
    <x v="2"/>
    <n v="0"/>
    <s v="Gold"/>
    <s v="Mobile App"/>
    <n v="7.5"/>
    <n v="3"/>
    <n v="37"/>
    <n v="0"/>
    <n v="0"/>
    <s v="Middle"/>
  </r>
  <r>
    <s v="P4361"/>
    <s v="F865"/>
    <s v="Southwest"/>
    <x v="1"/>
    <x v="7"/>
    <s v="13,10,2024  19:16:10"/>
    <n v="135"/>
    <s v="Delayed"/>
    <n v="1626"/>
    <n v="263.02999999999997"/>
    <n v="263.02999999999997"/>
    <n v="50"/>
    <s v="Female"/>
    <s v="Medium"/>
    <x v="2"/>
    <x v="1"/>
    <n v="1"/>
    <s v="None"/>
    <s v="Online"/>
    <n v="5.5"/>
    <n v="0"/>
    <n v="113"/>
    <n v="0"/>
    <n v="1"/>
    <s v="Aisle"/>
  </r>
  <r>
    <s v="P4362"/>
    <s v="F1542"/>
    <s v="American Airlines"/>
    <x v="7"/>
    <x v="7"/>
    <s v="19,07,2023  02:12:15"/>
    <n v="226"/>
    <s v="On-time"/>
    <n v="1316"/>
    <n v="510.35"/>
    <n v="510.35"/>
    <n v="60"/>
    <s v="Male"/>
    <s v="High"/>
    <x v="3"/>
    <x v="1"/>
    <n v="0"/>
    <s v="None"/>
    <s v="Airport Kiosk"/>
    <n v="7.4"/>
    <n v="2"/>
    <n v="84"/>
    <n v="0"/>
    <n v="1"/>
    <s v="Middle"/>
  </r>
  <r>
    <s v="P4363"/>
    <s v="F1971"/>
    <s v="American Airlines"/>
    <x v="2"/>
    <x v="7"/>
    <s v="20,02,2025  18:13:58"/>
    <n v="191"/>
    <s v="On-time"/>
    <n v="476"/>
    <n v="360.29"/>
    <n v="360.29"/>
    <n v="44"/>
    <s v="Female"/>
    <s v="Low"/>
    <x v="2"/>
    <x v="1"/>
    <n v="0"/>
    <s v="Platinum"/>
    <s v="Online"/>
    <n v="7.1"/>
    <n v="8"/>
    <n v="112"/>
    <n v="0"/>
    <n v="0"/>
    <s v="Middle"/>
  </r>
  <r>
    <s v="P4364"/>
    <s v="F288"/>
    <s v="Southwest"/>
    <x v="1"/>
    <x v="1"/>
    <s v="17,01,2025  08:45:34"/>
    <n v="130"/>
    <s v="On-time"/>
    <n v="1677"/>
    <n v="227.98"/>
    <n v="227.98"/>
    <n v="21"/>
    <s v="Female"/>
    <s v="Medium"/>
    <x v="2"/>
    <x v="0"/>
    <n v="2"/>
    <s v="None"/>
    <s v="Mobile App"/>
    <n v="8"/>
    <n v="12"/>
    <n v="47"/>
    <n v="0"/>
    <n v="0"/>
    <s v="Window"/>
  </r>
  <r>
    <s v="P4365"/>
    <s v="F835"/>
    <s v="United"/>
    <x v="6"/>
    <x v="0"/>
    <s v="24,02,2025  14:44:42"/>
    <n v="80"/>
    <s v="On-time"/>
    <n v="1452"/>
    <n v="204.45"/>
    <n v="204.45"/>
    <n v="22"/>
    <s v="Male"/>
    <s v="Medium"/>
    <x v="2"/>
    <x v="2"/>
    <n v="3"/>
    <s v="Gold"/>
    <s v="Airport Kiosk"/>
    <n v="7.1"/>
    <n v="86"/>
    <n v="77"/>
    <n v="0"/>
    <n v="0"/>
    <s v="Middle"/>
  </r>
  <r>
    <s v="P4366"/>
    <s v="F1867"/>
    <s v="American Airlines"/>
    <x v="3"/>
    <x v="7"/>
    <s v="30,11,2023  01:07:38"/>
    <n v="148"/>
    <s v="On-time"/>
    <n v="409"/>
    <n v="450.45"/>
    <n v="450.45"/>
    <n v="42"/>
    <s v="Male"/>
    <s v="Medium"/>
    <x v="3"/>
    <x v="1"/>
    <n v="2"/>
    <s v="Silver"/>
    <s v="Mobile App"/>
    <n v="6"/>
    <n v="1"/>
    <n v="42"/>
    <n v="1"/>
    <n v="0"/>
    <s v="Aisle"/>
  </r>
  <r>
    <s v="P4367"/>
    <s v="F677"/>
    <s v="American Airlines"/>
    <x v="0"/>
    <x v="6"/>
    <s v="07,02,2024  15:42:49"/>
    <n v="380"/>
    <s v="On-time"/>
    <n v="776"/>
    <n v="174.1"/>
    <n v="174.1"/>
    <n v="55"/>
    <s v="Female"/>
    <s v="High"/>
    <x v="1"/>
    <x v="1"/>
    <n v="1"/>
    <s v="None"/>
    <s v="Online"/>
    <n v="8.6"/>
    <n v="10"/>
    <n v="82"/>
    <n v="0"/>
    <n v="0"/>
    <s v="Window"/>
  </r>
  <r>
    <s v="P4368"/>
    <s v="F167"/>
    <s v="Delta"/>
    <x v="5"/>
    <x v="1"/>
    <s v="23,07,2024  05:20:55"/>
    <n v="178"/>
    <s v="On-time"/>
    <n v="1394"/>
    <n v="526.38"/>
    <n v="526.38"/>
    <n v="19"/>
    <s v="Female"/>
    <s v="Medium"/>
    <x v="0"/>
    <x v="1"/>
    <n v="0"/>
    <s v="None"/>
    <s v="Online"/>
    <n v="5.9"/>
    <n v="1"/>
    <n v="85"/>
    <n v="0"/>
    <n v="0"/>
    <s v="Window"/>
  </r>
  <r>
    <s v="P4369"/>
    <s v="F1094"/>
    <s v="American Airlines"/>
    <x v="1"/>
    <x v="0"/>
    <s v="18,05,2024  00:56:18"/>
    <n v="139"/>
    <s v="Delayed"/>
    <n v="1019"/>
    <n v="266.20999999999998"/>
    <n v="266.20999999999998"/>
    <n v="32"/>
    <s v="Female"/>
    <s v="Medium"/>
    <x v="2"/>
    <x v="2"/>
    <n v="1"/>
    <s v="Platinum"/>
    <s v="Online"/>
    <n v="8.3000000000000007"/>
    <n v="3"/>
    <n v="85"/>
    <n v="0"/>
    <n v="1"/>
    <s v="Aisle"/>
  </r>
  <r>
    <s v="P4370"/>
    <s v="F779"/>
    <s v="United"/>
    <x v="4"/>
    <x v="0"/>
    <s v="15,08,2024  14:08:25"/>
    <n v="258"/>
    <s v="Delayed"/>
    <n v="787"/>
    <n v="314.74"/>
    <n v="314.74"/>
    <n v="72"/>
    <s v="Male"/>
    <s v="Medium"/>
    <x v="3"/>
    <x v="1"/>
    <n v="3"/>
    <s v="None"/>
    <s v="Desk"/>
    <n v="8.5"/>
    <n v="6"/>
    <n v="35"/>
    <n v="0"/>
    <n v="0"/>
    <s v="Aisle"/>
  </r>
  <r>
    <s v="P4371"/>
    <s v="F683"/>
    <s v="JetBlue"/>
    <x v="5"/>
    <x v="3"/>
    <s v="14,10,2024  01:50:56"/>
    <n v="208"/>
    <s v="On-time"/>
    <n v="1303"/>
    <n v="415.42"/>
    <n v="415.42"/>
    <n v="38"/>
    <s v="Male"/>
    <s v="Medium"/>
    <x v="3"/>
    <x v="1"/>
    <n v="2"/>
    <s v="Silver"/>
    <s v="Airport Kiosk"/>
    <n v="7.3"/>
    <n v="1"/>
    <n v="9"/>
    <n v="0"/>
    <n v="0"/>
    <s v="Aisle"/>
  </r>
  <r>
    <s v="P4372"/>
    <s v="F1297"/>
    <s v="Delta"/>
    <x v="3"/>
    <x v="3"/>
    <s v="21,04,2024  15:43:19"/>
    <n v="36"/>
    <s v="On-time"/>
    <n v="1788"/>
    <n v="426.2"/>
    <n v="426.2"/>
    <n v="21"/>
    <s v="Female"/>
    <s v="Medium"/>
    <x v="3"/>
    <x v="1"/>
    <n v="1"/>
    <s v="Silver"/>
    <s v="Airport Kiosk"/>
    <n v="7.7"/>
    <n v="2"/>
    <n v="108"/>
    <n v="0"/>
    <n v="0"/>
    <s v="Aisle"/>
  </r>
  <r>
    <s v="P4373"/>
    <s v="F1459"/>
    <s v="Southwest"/>
    <x v="7"/>
    <x v="1"/>
    <s v="07,04,2024  08:03:44"/>
    <n v="128"/>
    <s v="Delayed"/>
    <n v="746"/>
    <n v="285.69"/>
    <n v="285.69"/>
    <n v="61"/>
    <s v="Female"/>
    <s v="High"/>
    <x v="1"/>
    <x v="3"/>
    <n v="5"/>
    <s v="None"/>
    <s v="Airport Kiosk"/>
    <n v="6.2"/>
    <n v="8"/>
    <n v="26"/>
    <n v="0"/>
    <n v="0"/>
    <s v="Middle"/>
  </r>
  <r>
    <s v="P4374"/>
    <s v="F1789"/>
    <s v="Delta"/>
    <x v="7"/>
    <x v="5"/>
    <s v="24,03,2025  08:15:29"/>
    <n v="166"/>
    <s v="Delayed"/>
    <n v="1222"/>
    <n v="247.62"/>
    <n v="247.62"/>
    <n v="51"/>
    <s v="Male"/>
    <s v="Medium"/>
    <x v="0"/>
    <x v="1"/>
    <n v="1"/>
    <s v="None"/>
    <s v="Mobile App"/>
    <n v="4.9000000000000004"/>
    <n v="27"/>
    <n v="34"/>
    <n v="0"/>
    <n v="0"/>
    <s v="Window"/>
  </r>
  <r>
    <s v="P4375"/>
    <s v="F1972"/>
    <s v="United"/>
    <x v="4"/>
    <x v="0"/>
    <s v="17,07,2024  09:23:41"/>
    <n v="184"/>
    <s v="On-time"/>
    <n v="1114"/>
    <n v="384.63"/>
    <n v="384.63"/>
    <n v="25"/>
    <s v="Male"/>
    <s v="Low"/>
    <x v="1"/>
    <x v="1"/>
    <n v="1"/>
    <s v="None"/>
    <s v="Online"/>
    <n v="7"/>
    <n v="16"/>
    <n v="19"/>
    <n v="1"/>
    <n v="0"/>
    <s v="Window"/>
  </r>
  <r>
    <s v="P4376"/>
    <s v="F75"/>
    <s v="Delta"/>
    <x v="7"/>
    <x v="7"/>
    <s v="25,08,2023  23:59:13"/>
    <n v="137"/>
    <s v="On-time"/>
    <n v="1344"/>
    <n v="342.48"/>
    <n v="342.48"/>
    <n v="52"/>
    <s v="Female"/>
    <s v="Low"/>
    <x v="2"/>
    <x v="1"/>
    <n v="2"/>
    <s v="Silver"/>
    <s v="Mobile App"/>
    <n v="5.7"/>
    <n v="1"/>
    <n v="41"/>
    <n v="0"/>
    <n v="0"/>
    <s v="Middle"/>
  </r>
  <r>
    <s v="P4377"/>
    <s v="F1271"/>
    <s v="Delta"/>
    <x v="1"/>
    <x v="1"/>
    <s v="02,09,2023  00:09:51"/>
    <n v="183"/>
    <s v="On-time"/>
    <n v="1045"/>
    <n v="190.1"/>
    <n v="190.1"/>
    <n v="60"/>
    <s v="Male"/>
    <s v="Medium"/>
    <x v="1"/>
    <x v="0"/>
    <n v="2"/>
    <s v="None"/>
    <s v="Desk"/>
    <n v="7"/>
    <n v="8"/>
    <n v="40"/>
    <n v="0"/>
    <n v="0"/>
    <s v="Aisle"/>
  </r>
  <r>
    <s v="P4378"/>
    <s v="F1808"/>
    <s v="Delta"/>
    <x v="1"/>
    <x v="4"/>
    <s v="17,08,2024  06:25:57"/>
    <n v="119"/>
    <s v="On-time"/>
    <n v="639"/>
    <n v="346.23"/>
    <n v="346.23"/>
    <n v="48"/>
    <s v="Female"/>
    <s v="Low"/>
    <x v="2"/>
    <x v="1"/>
    <n v="1"/>
    <s v="Platinum"/>
    <s v="Online"/>
    <n v="8.1999999999999993"/>
    <n v="4"/>
    <n v="76"/>
    <n v="0"/>
    <n v="0"/>
    <s v="Window"/>
  </r>
  <r>
    <s v="P4379"/>
    <s v="F378"/>
    <s v="JetBlue"/>
    <x v="7"/>
    <x v="0"/>
    <s v="15,07,2024  00:17:45"/>
    <n v="93"/>
    <s v="On-time"/>
    <n v="607"/>
    <n v="322.77999999999997"/>
    <n v="322.77999999999997"/>
    <n v="31"/>
    <s v="Male"/>
    <s v="Low"/>
    <x v="1"/>
    <x v="1"/>
    <n v="0"/>
    <s v="Silver"/>
    <s v="Online"/>
    <n v="7.5"/>
    <n v="12"/>
    <n v="45"/>
    <n v="0"/>
    <n v="0"/>
    <s v="Window"/>
  </r>
  <r>
    <s v="P4380"/>
    <s v="F651"/>
    <s v="Southwest"/>
    <x v="0"/>
    <x v="4"/>
    <s v="08,01,2025  13:25:27"/>
    <n v="138"/>
    <s v="Delayed"/>
    <n v="698"/>
    <n v="188.79"/>
    <n v="188.79"/>
    <n v="76"/>
    <s v="Female"/>
    <s v="Medium"/>
    <x v="0"/>
    <x v="1"/>
    <n v="0"/>
    <s v="None"/>
    <s v="Mobile App"/>
    <n v="4.9000000000000004"/>
    <n v="13"/>
    <n v="84"/>
    <n v="0"/>
    <n v="1"/>
    <s v="Aisle"/>
  </r>
  <r>
    <s v="P4381"/>
    <s v="F1450"/>
    <s v="United"/>
    <x v="7"/>
    <x v="6"/>
    <s v="01,02,2025  02:29:26"/>
    <n v="168"/>
    <s v="On-time"/>
    <n v="664"/>
    <n v="393.27"/>
    <n v="393.27"/>
    <n v="77"/>
    <s v="Female"/>
    <s v="Medium"/>
    <x v="0"/>
    <x v="0"/>
    <n v="0"/>
    <s v="None"/>
    <s v="Desk"/>
    <n v="8.8000000000000007"/>
    <n v="5"/>
    <n v="14"/>
    <n v="0"/>
    <n v="0"/>
    <s v="Window"/>
  </r>
  <r>
    <s v="P4382"/>
    <s v="F1890"/>
    <s v="American Airlines"/>
    <x v="7"/>
    <x v="1"/>
    <s v="17,05,2023  02:33:00"/>
    <n v="147"/>
    <s v="On-time"/>
    <n v="1479"/>
    <n v="294.62"/>
    <n v="294.62"/>
    <n v="54"/>
    <s v="Female"/>
    <s v="High"/>
    <x v="3"/>
    <x v="0"/>
    <n v="0"/>
    <s v="Silver"/>
    <s v="Desk"/>
    <n v="6"/>
    <n v="7"/>
    <n v="30"/>
    <n v="0"/>
    <n v="0"/>
    <s v="Window"/>
  </r>
  <r>
    <s v="P4383"/>
    <s v="F739"/>
    <s v="American Airlines"/>
    <x v="3"/>
    <x v="2"/>
    <s v="29,07,2023  15:27:08"/>
    <n v="212"/>
    <s v="On-time"/>
    <n v="890"/>
    <n v="276.58"/>
    <n v="276.58"/>
    <n v="35"/>
    <s v="Female"/>
    <s v="High"/>
    <x v="0"/>
    <x v="2"/>
    <n v="3"/>
    <s v="Silver"/>
    <s v="Desk"/>
    <n v="7.9"/>
    <n v="2"/>
    <n v="15"/>
    <n v="0"/>
    <n v="0"/>
    <s v="Window"/>
  </r>
  <r>
    <s v="P4384"/>
    <s v="F1050"/>
    <s v="Delta"/>
    <x v="5"/>
    <x v="2"/>
    <s v="17,11,2023  10:50:08"/>
    <n v="179"/>
    <s v="On-time"/>
    <n v="1264"/>
    <n v="294.51"/>
    <n v="294.51"/>
    <n v="69"/>
    <s v="Female"/>
    <s v="Medium"/>
    <x v="2"/>
    <x v="1"/>
    <n v="3"/>
    <s v="None"/>
    <s v="Airport Kiosk"/>
    <n v="6.5"/>
    <n v="38"/>
    <n v="117"/>
    <n v="0"/>
    <n v="0"/>
    <s v="Middle"/>
  </r>
  <r>
    <s v="P4385"/>
    <s v="F867"/>
    <s v="American Airlines"/>
    <x v="7"/>
    <x v="0"/>
    <s v="12,08,2023  17:19:57"/>
    <n v="95"/>
    <s v="On-time"/>
    <n v="1092"/>
    <n v="451.2"/>
    <n v="451.2"/>
    <n v="45"/>
    <s v="Female"/>
    <s v="Medium"/>
    <x v="1"/>
    <x v="1"/>
    <n v="2"/>
    <s v="None"/>
    <s v="Airport Kiosk"/>
    <n v="6.6"/>
    <n v="4"/>
    <n v="78"/>
    <n v="0"/>
    <n v="0"/>
    <s v="Middle"/>
  </r>
  <r>
    <s v="P4386"/>
    <s v="F612"/>
    <s v="JetBlue"/>
    <x v="0"/>
    <x v="4"/>
    <s v="29,12,2024  03:09:19"/>
    <n v="177"/>
    <s v="Cancelled"/>
    <n v="1197"/>
    <n v="513.98"/>
    <n v="513.98"/>
    <n v="77"/>
    <s v="Male"/>
    <s v="Medium"/>
    <x v="3"/>
    <x v="2"/>
    <n v="1"/>
    <s v="Silver"/>
    <s v="Airport Kiosk"/>
    <n v="5.9"/>
    <n v="5"/>
    <n v="95"/>
    <n v="0"/>
    <n v="0"/>
    <s v="Middle"/>
  </r>
  <r>
    <s v="P4387"/>
    <s v="F307"/>
    <s v="Southwest"/>
    <x v="0"/>
    <x v="3"/>
    <s v="13,01,2025  03:59:48"/>
    <n v="133"/>
    <s v="Cancelled"/>
    <n v="1044"/>
    <n v="255.2"/>
    <n v="255.2"/>
    <n v="27"/>
    <s v="Female"/>
    <s v="Low"/>
    <x v="3"/>
    <x v="2"/>
    <n v="4"/>
    <s v="Silver"/>
    <s v="Mobile App"/>
    <n v="9.4"/>
    <n v="27"/>
    <n v="111"/>
    <n v="0"/>
    <n v="0"/>
    <s v="Aisle"/>
  </r>
  <r>
    <s v="P4388"/>
    <s v="F101"/>
    <s v="American Airlines"/>
    <x v="2"/>
    <x v="2"/>
    <s v="13,11,2024  20:28:30"/>
    <n v="183"/>
    <s v="On-time"/>
    <n v="1341"/>
    <n v="442.28"/>
    <n v="442.28"/>
    <n v="65"/>
    <s v="Female"/>
    <s v="Medium"/>
    <x v="0"/>
    <x v="1"/>
    <n v="2"/>
    <s v="None"/>
    <s v="Online"/>
    <n v="8.4"/>
    <n v="1"/>
    <n v="21"/>
    <n v="0"/>
    <n v="0"/>
    <s v="Window"/>
  </r>
  <r>
    <s v="P4389"/>
    <s v="F441"/>
    <s v="Delta"/>
    <x v="2"/>
    <x v="3"/>
    <s v="17,07,2023  20:33:44"/>
    <n v="176"/>
    <s v="On-time"/>
    <n v="1186"/>
    <n v="474.36"/>
    <n v="474.36"/>
    <n v="76"/>
    <s v="Female"/>
    <s v="Low"/>
    <x v="1"/>
    <x v="1"/>
    <n v="2"/>
    <s v="Silver"/>
    <s v="Online"/>
    <n v="7.4"/>
    <n v="12"/>
    <n v="59"/>
    <n v="0"/>
    <n v="1"/>
    <s v="Window"/>
  </r>
  <r>
    <s v="P4390"/>
    <s v="F951"/>
    <s v="JetBlue"/>
    <x v="7"/>
    <x v="2"/>
    <s v="02,10,2023  11:23:05"/>
    <n v="279"/>
    <s v="On-time"/>
    <n v="1517"/>
    <n v="518.16"/>
    <n v="518.16"/>
    <n v="55"/>
    <s v="Male"/>
    <s v="High"/>
    <x v="3"/>
    <x v="1"/>
    <n v="1"/>
    <s v="None"/>
    <s v="Online"/>
    <n v="7.4"/>
    <n v="0"/>
    <n v="83"/>
    <n v="0"/>
    <n v="0"/>
    <s v="Aisle"/>
  </r>
  <r>
    <s v="P4391"/>
    <s v="F959"/>
    <s v="JetBlue"/>
    <x v="3"/>
    <x v="3"/>
    <s v="21,11,2024  20:28:54"/>
    <n v="164"/>
    <s v="On-time"/>
    <n v="1342"/>
    <n v="369.13"/>
    <n v="369.13"/>
    <n v="39"/>
    <s v="Male"/>
    <s v="Medium"/>
    <x v="2"/>
    <x v="1"/>
    <n v="0"/>
    <s v="None"/>
    <s v="Online"/>
    <n v="4.9000000000000004"/>
    <n v="20"/>
    <n v="85"/>
    <n v="0"/>
    <n v="0"/>
    <s v="Window"/>
  </r>
  <r>
    <s v="P4392"/>
    <s v="F1336"/>
    <s v="JetBlue"/>
    <x v="2"/>
    <x v="7"/>
    <s v="13,08,2024  00:32:23"/>
    <n v="161"/>
    <s v="Delayed"/>
    <n v="1059"/>
    <n v="364.14"/>
    <n v="364.14"/>
    <n v="48"/>
    <s v="Male"/>
    <s v="High"/>
    <x v="1"/>
    <x v="1"/>
    <n v="2"/>
    <s v="None"/>
    <s v="Mobile App"/>
    <n v="5.7"/>
    <n v="10"/>
    <n v="45"/>
    <n v="0"/>
    <n v="0"/>
    <s v="Window"/>
  </r>
  <r>
    <s v="P4393"/>
    <s v="F422"/>
    <s v="Delta"/>
    <x v="4"/>
    <x v="2"/>
    <s v="27,05,2024  15:16:54"/>
    <n v="201"/>
    <s v="Delayed"/>
    <n v="530"/>
    <n v="262.91000000000003"/>
    <n v="262.91000000000003"/>
    <n v="38"/>
    <s v="Female"/>
    <s v="Low"/>
    <x v="2"/>
    <x v="1"/>
    <n v="1"/>
    <s v="None"/>
    <s v="Online"/>
    <n v="5"/>
    <n v="8"/>
    <n v="38"/>
    <n v="0"/>
    <n v="0"/>
    <s v="Middle"/>
  </r>
  <r>
    <s v="P4394"/>
    <s v="F376"/>
    <s v="Southwest"/>
    <x v="3"/>
    <x v="6"/>
    <s v="25,09,2024  14:23:12"/>
    <n v="125"/>
    <s v="Delayed"/>
    <n v="1012"/>
    <n v="499.83"/>
    <n v="499.83"/>
    <n v="58"/>
    <s v="Female"/>
    <s v="High"/>
    <x v="1"/>
    <x v="3"/>
    <n v="2"/>
    <s v="Gold"/>
    <s v="Airport Kiosk"/>
    <n v="6.8"/>
    <n v="4"/>
    <n v="107"/>
    <n v="0"/>
    <n v="0"/>
    <s v="Window"/>
  </r>
  <r>
    <s v="P4395"/>
    <s v="F1847"/>
    <s v="Delta"/>
    <x v="2"/>
    <x v="0"/>
    <s v="01,04,2025  11:11:36"/>
    <n v="139"/>
    <s v="On-time"/>
    <n v="1489"/>
    <n v="386.42"/>
    <n v="386.42"/>
    <n v="21"/>
    <s v="Male"/>
    <s v="Medium"/>
    <x v="3"/>
    <x v="1"/>
    <n v="1"/>
    <s v="None"/>
    <s v="Online"/>
    <n v="6.3"/>
    <n v="15"/>
    <n v="118"/>
    <n v="0"/>
    <n v="0"/>
    <s v="Middle"/>
  </r>
  <r>
    <s v="P4396"/>
    <s v="F874"/>
    <s v="Delta"/>
    <x v="4"/>
    <x v="1"/>
    <s v="17,10,2024  21:21:05"/>
    <n v="223"/>
    <s v="On-time"/>
    <n v="864"/>
    <n v="168.43"/>
    <n v="168.43"/>
    <n v="76"/>
    <s v="Male"/>
    <s v="Medium"/>
    <x v="2"/>
    <x v="1"/>
    <n v="1"/>
    <s v="Silver"/>
    <s v="Online"/>
    <n v="9.1"/>
    <n v="3"/>
    <n v="115"/>
    <n v="0"/>
    <n v="0"/>
    <s v="Middle"/>
  </r>
  <r>
    <s v="P4397"/>
    <s v="F1745"/>
    <s v="JetBlue"/>
    <x v="1"/>
    <x v="3"/>
    <s v="25,12,2024  00:29:11"/>
    <n v="92"/>
    <s v="Cancelled"/>
    <n v="1217"/>
    <n v="299.83999999999997"/>
    <n v="299.83999999999997"/>
    <n v="65"/>
    <s v="Male"/>
    <s v="Medium"/>
    <x v="3"/>
    <x v="1"/>
    <n v="1"/>
    <s v="Gold"/>
    <s v="Airport Kiosk"/>
    <n v="7.5"/>
    <n v="0"/>
    <n v="114"/>
    <n v="0"/>
    <n v="0"/>
    <s v="Window"/>
  </r>
  <r>
    <s v="P4398"/>
    <s v="F1841"/>
    <s v="Southwest"/>
    <x v="7"/>
    <x v="6"/>
    <s v="09,03,2025  10:45:55"/>
    <n v="201"/>
    <s v="On-time"/>
    <n v="1559"/>
    <n v="370.1"/>
    <n v="370.1"/>
    <n v="60"/>
    <s v="Female"/>
    <s v="High"/>
    <x v="3"/>
    <x v="1"/>
    <n v="2"/>
    <s v="Gold"/>
    <s v="Mobile App"/>
    <n v="7.8"/>
    <n v="11"/>
    <n v="72"/>
    <n v="0"/>
    <n v="0"/>
    <s v="Aisle"/>
  </r>
  <r>
    <s v="P4399"/>
    <s v="F1130"/>
    <s v="American Airlines"/>
    <x v="3"/>
    <x v="4"/>
    <s v="05,03,2024  15:48:07"/>
    <n v="221"/>
    <s v="On-time"/>
    <n v="1207"/>
    <n v="77.16"/>
    <n v="77.16"/>
    <n v="68"/>
    <s v="Female"/>
    <s v="Low"/>
    <x v="0"/>
    <x v="1"/>
    <n v="0"/>
    <s v="None"/>
    <s v="Airport Kiosk"/>
    <n v="7.5"/>
    <n v="23"/>
    <n v="105"/>
    <n v="0"/>
    <n v="1"/>
    <s v="Middle"/>
  </r>
  <r>
    <s v="P4400"/>
    <s v="F1024"/>
    <s v="American Airlines"/>
    <x v="2"/>
    <x v="1"/>
    <s v="11,01,2025  16:48:56"/>
    <n v="202"/>
    <s v="On-time"/>
    <n v="1114"/>
    <n v="279.26"/>
    <n v="279.26"/>
    <n v="55"/>
    <s v="Female"/>
    <s v="Low"/>
    <x v="3"/>
    <x v="1"/>
    <n v="3"/>
    <s v="None"/>
    <s v="Online"/>
    <n v="7.3"/>
    <n v="22"/>
    <n v="78"/>
    <n v="0"/>
    <n v="0"/>
    <s v="Aisle"/>
  </r>
  <r>
    <s v="P4401"/>
    <s v="F1273"/>
    <s v="Southwest"/>
    <x v="2"/>
    <x v="7"/>
    <s v="14,09,2024  08:03:27"/>
    <n v="231"/>
    <s v="On-time"/>
    <n v="1222"/>
    <n v="188.48"/>
    <n v="188.48"/>
    <n v="21"/>
    <s v="Female"/>
    <s v="High"/>
    <x v="2"/>
    <x v="1"/>
    <n v="0"/>
    <s v="Silver"/>
    <s v="Desk"/>
    <n v="7"/>
    <n v="14"/>
    <n v="29"/>
    <n v="0"/>
    <n v="0"/>
    <s v="Middle"/>
  </r>
  <r>
    <s v="P4402"/>
    <s v="F335"/>
    <s v="Delta"/>
    <x v="7"/>
    <x v="2"/>
    <s v="05,10,2024  05:25:54"/>
    <n v="193"/>
    <s v="On-time"/>
    <n v="1539"/>
    <n v="380.53"/>
    <n v="380.53"/>
    <n v="47"/>
    <s v="Male"/>
    <s v="Medium"/>
    <x v="0"/>
    <x v="1"/>
    <n v="0"/>
    <s v="Platinum"/>
    <s v="Desk"/>
    <n v="7.6"/>
    <n v="13"/>
    <n v="98"/>
    <n v="0"/>
    <n v="1"/>
    <s v="Middle"/>
  </r>
  <r>
    <s v="P4403"/>
    <s v="F734"/>
    <s v="United"/>
    <x v="6"/>
    <x v="6"/>
    <s v="24,04,2024  10:52:45"/>
    <n v="175"/>
    <s v="On-time"/>
    <n v="1059"/>
    <n v="296.39999999999998"/>
    <n v="296.39999999999998"/>
    <n v="79"/>
    <s v="Male"/>
    <s v="Medium"/>
    <x v="2"/>
    <x v="2"/>
    <n v="2"/>
    <s v="None"/>
    <s v="Desk"/>
    <n v="7.7"/>
    <n v="5"/>
    <n v="89"/>
    <n v="0"/>
    <n v="0"/>
    <s v="Middle"/>
  </r>
  <r>
    <s v="P4404"/>
    <s v="F161"/>
    <s v="Delta"/>
    <x v="3"/>
    <x v="2"/>
    <s v="07,01,2025  04:52:14"/>
    <n v="158"/>
    <s v="On-time"/>
    <n v="1446"/>
    <n v="272.77999999999997"/>
    <n v="272.77999999999997"/>
    <n v="55"/>
    <s v="Male"/>
    <s v="Medium"/>
    <x v="3"/>
    <x v="1"/>
    <n v="1"/>
    <s v="Silver"/>
    <s v="Airport Kiosk"/>
    <n v="6.2"/>
    <n v="37"/>
    <n v="46"/>
    <n v="0"/>
    <n v="0"/>
    <s v="Aisle"/>
  </r>
  <r>
    <s v="P4405"/>
    <s v="F419"/>
    <s v="American Airlines"/>
    <x v="3"/>
    <x v="5"/>
    <s v="10,07,2024  16:21:10"/>
    <n v="190"/>
    <s v="On-time"/>
    <n v="1419"/>
    <n v="244.78"/>
    <n v="244.78"/>
    <n v="61"/>
    <s v="Female"/>
    <s v="Medium"/>
    <x v="2"/>
    <x v="1"/>
    <n v="1"/>
    <s v="None"/>
    <s v="Mobile App"/>
    <n v="7.4"/>
    <n v="3"/>
    <n v="101"/>
    <n v="0"/>
    <n v="0"/>
    <s v="Middle"/>
  </r>
  <r>
    <s v="P4406"/>
    <s v="F1715"/>
    <s v="American Airlines"/>
    <x v="6"/>
    <x v="6"/>
    <s v="07,07,2024  06:44:16"/>
    <n v="151"/>
    <s v="On-time"/>
    <n v="1495"/>
    <n v="351.95"/>
    <n v="351.95"/>
    <n v="50"/>
    <s v="Male"/>
    <s v="Low"/>
    <x v="1"/>
    <x v="1"/>
    <n v="3"/>
    <s v="Silver"/>
    <s v="Desk"/>
    <n v="7.6"/>
    <n v="8"/>
    <n v="78"/>
    <n v="0"/>
    <n v="1"/>
    <s v="Window"/>
  </r>
  <r>
    <s v="P4407"/>
    <s v="F561"/>
    <s v="American Airlines"/>
    <x v="7"/>
    <x v="1"/>
    <s v="28,02,2025  14:24:34"/>
    <n v="150"/>
    <s v="Delayed"/>
    <n v="1360"/>
    <n v="448.42"/>
    <n v="448.42"/>
    <n v="65"/>
    <s v="Male"/>
    <s v="Medium"/>
    <x v="2"/>
    <x v="1"/>
    <n v="1"/>
    <s v="Silver"/>
    <s v="Airport Kiosk"/>
    <n v="4.8"/>
    <n v="0"/>
    <n v="106"/>
    <n v="0"/>
    <n v="1"/>
    <s v="Window"/>
  </r>
  <r>
    <s v="P4408"/>
    <s v="F275"/>
    <s v="JetBlue"/>
    <x v="2"/>
    <x v="1"/>
    <s v="24,12,2024  09:35:38"/>
    <n v="62"/>
    <s v="Delayed"/>
    <n v="971"/>
    <n v="464.36"/>
    <n v="464.36"/>
    <n v="21"/>
    <s v="Female"/>
    <s v="Low"/>
    <x v="3"/>
    <x v="1"/>
    <n v="0"/>
    <s v="Gold"/>
    <s v="Desk"/>
    <n v="5.0999999999999996"/>
    <n v="13"/>
    <n v="72"/>
    <n v="0"/>
    <n v="1"/>
    <s v="Window"/>
  </r>
  <r>
    <s v="P4409"/>
    <s v="F1118"/>
    <s v="Delta"/>
    <x v="4"/>
    <x v="1"/>
    <s v="10,11,2023  03:05:33"/>
    <n v="117"/>
    <s v="On-time"/>
    <n v="1156"/>
    <n v="291.98"/>
    <n v="291.98"/>
    <n v="35"/>
    <s v="Male"/>
    <s v="High"/>
    <x v="0"/>
    <x v="1"/>
    <n v="0"/>
    <s v="Silver"/>
    <s v="Airport Kiosk"/>
    <n v="7.1"/>
    <n v="5"/>
    <n v="100"/>
    <n v="0"/>
    <n v="0"/>
    <s v="Middle"/>
  </r>
  <r>
    <s v="P4410"/>
    <s v="F521"/>
    <s v="American Airlines"/>
    <x v="5"/>
    <x v="6"/>
    <s v="20,03,2024  17:11:53"/>
    <n v="119"/>
    <s v="On-time"/>
    <n v="1307"/>
    <n v="357.9"/>
    <n v="357.9"/>
    <n v="36"/>
    <s v="Male"/>
    <s v="Medium"/>
    <x v="2"/>
    <x v="2"/>
    <n v="1"/>
    <s v="Gold"/>
    <s v="Mobile App"/>
    <n v="9"/>
    <n v="2"/>
    <n v="60"/>
    <n v="0"/>
    <n v="0"/>
    <s v="Window"/>
  </r>
  <r>
    <s v="P4411"/>
    <s v="F1360"/>
    <s v="American Airlines"/>
    <x v="1"/>
    <x v="4"/>
    <s v="16,02,2024  04:30:01"/>
    <n v="221"/>
    <s v="Delayed"/>
    <n v="1437"/>
    <n v="291.18"/>
    <n v="291.18"/>
    <n v="34"/>
    <s v="Female"/>
    <s v="Low"/>
    <x v="0"/>
    <x v="1"/>
    <n v="0"/>
    <s v="None"/>
    <s v="Online"/>
    <n v="7.4"/>
    <n v="4"/>
    <n v="59"/>
    <n v="0"/>
    <n v="0"/>
    <s v="Window"/>
  </r>
  <r>
    <s v="P4412"/>
    <s v="F1038"/>
    <s v="Delta"/>
    <x v="2"/>
    <x v="5"/>
    <s v="24,10,2024  12:34:52"/>
    <n v="121"/>
    <s v="On-time"/>
    <n v="1063"/>
    <n v="476.11"/>
    <n v="476.11"/>
    <n v="69"/>
    <s v="Male"/>
    <s v="Medium"/>
    <x v="0"/>
    <x v="1"/>
    <n v="1"/>
    <s v="Gold"/>
    <s v="Mobile App"/>
    <n v="6.5"/>
    <n v="34"/>
    <n v="22"/>
    <n v="0"/>
    <n v="1"/>
    <s v="Window"/>
  </r>
  <r>
    <s v="P4413"/>
    <s v="F1793"/>
    <s v="American Airlines"/>
    <x v="6"/>
    <x v="4"/>
    <s v="26,10,2023  23:45:48"/>
    <n v="205"/>
    <s v="Delayed"/>
    <n v="1471"/>
    <n v="195.75"/>
    <n v="195.75"/>
    <n v="54"/>
    <s v="Male"/>
    <s v="Medium"/>
    <x v="2"/>
    <x v="2"/>
    <n v="1"/>
    <s v="Silver"/>
    <s v="Mobile App"/>
    <n v="7"/>
    <n v="30"/>
    <n v="17"/>
    <n v="0"/>
    <n v="0"/>
    <s v="Window"/>
  </r>
  <r>
    <s v="P4414"/>
    <s v="F488"/>
    <s v="Delta"/>
    <x v="1"/>
    <x v="5"/>
    <s v="24,12,2024  17:11:12"/>
    <n v="168"/>
    <s v="On-time"/>
    <n v="1107"/>
    <n v="325.52"/>
    <n v="325.52"/>
    <n v="75"/>
    <s v="Female"/>
    <s v="Medium"/>
    <x v="2"/>
    <x v="0"/>
    <n v="1"/>
    <s v="Platinum"/>
    <s v="Mobile App"/>
    <n v="6.5"/>
    <n v="3"/>
    <n v="6"/>
    <n v="0"/>
    <n v="0"/>
    <s v="Window"/>
  </r>
  <r>
    <s v="P4415"/>
    <s v="F1107"/>
    <s v="JetBlue"/>
    <x v="3"/>
    <x v="2"/>
    <s v="06,01,2025  01:27:42"/>
    <n v="176"/>
    <s v="Delayed"/>
    <n v="1130"/>
    <n v="245.67"/>
    <n v="245.67"/>
    <n v="42"/>
    <s v="Male"/>
    <s v="Medium"/>
    <x v="0"/>
    <x v="1"/>
    <n v="0"/>
    <s v="None"/>
    <s v="Online"/>
    <n v="8.8000000000000007"/>
    <n v="3"/>
    <n v="17"/>
    <n v="1"/>
    <n v="0"/>
    <s v="Middle"/>
  </r>
  <r>
    <s v="P4416"/>
    <s v="F276"/>
    <s v="Southwest"/>
    <x v="7"/>
    <x v="7"/>
    <s v="12,01,2025  18:21:16"/>
    <n v="172"/>
    <s v="On-time"/>
    <n v="1688"/>
    <n v="325.05"/>
    <n v="325.05"/>
    <n v="68"/>
    <s v="Male"/>
    <s v="Medium"/>
    <x v="2"/>
    <x v="1"/>
    <n v="3"/>
    <s v="None"/>
    <s v="Online"/>
    <n v="8"/>
    <n v="3"/>
    <n v="88"/>
    <n v="0"/>
    <n v="1"/>
    <s v="Window"/>
  </r>
  <r>
    <s v="P4417"/>
    <s v="F394"/>
    <s v="American Airlines"/>
    <x v="2"/>
    <x v="0"/>
    <s v="28,11,2023  15:09:04"/>
    <n v="164"/>
    <s v="On-time"/>
    <n v="1393"/>
    <n v="240.28"/>
    <n v="240.28"/>
    <n v="45"/>
    <s v="Female"/>
    <s v="High"/>
    <x v="1"/>
    <x v="1"/>
    <n v="1"/>
    <s v="None"/>
    <s v="Airport Kiosk"/>
    <n v="8"/>
    <n v="1"/>
    <n v="7"/>
    <n v="0"/>
    <n v="0"/>
    <s v="Aisle"/>
  </r>
  <r>
    <s v="P4418"/>
    <s v="F310"/>
    <s v="Delta"/>
    <x v="4"/>
    <x v="1"/>
    <s v="14,08,2023  16:04:19"/>
    <n v="199"/>
    <s v="Delayed"/>
    <n v="1461"/>
    <n v="250.8"/>
    <n v="250.8"/>
    <n v="66"/>
    <s v="Female"/>
    <s v="Medium"/>
    <x v="0"/>
    <x v="2"/>
    <n v="0"/>
    <s v="Silver"/>
    <s v="Online"/>
    <n v="7"/>
    <n v="11"/>
    <n v="74"/>
    <n v="1"/>
    <n v="0"/>
    <s v="Window"/>
  </r>
  <r>
    <s v="P4419"/>
    <s v="F259"/>
    <s v="Delta"/>
    <x v="6"/>
    <x v="0"/>
    <s v="20,10,2023  18:22:05"/>
    <n v="174"/>
    <s v="On-time"/>
    <n v="1750"/>
    <n v="362.58"/>
    <n v="362.58"/>
    <n v="70"/>
    <s v="Male"/>
    <s v="High"/>
    <x v="3"/>
    <x v="1"/>
    <n v="4"/>
    <s v="Platinum"/>
    <s v="Desk"/>
    <n v="5.3"/>
    <n v="14"/>
    <n v="53"/>
    <n v="0"/>
    <n v="0"/>
    <s v="Window"/>
  </r>
  <r>
    <s v="P4420"/>
    <s v="F492"/>
    <s v="Southwest"/>
    <x v="3"/>
    <x v="3"/>
    <s v="09,06,2023  21:09:34"/>
    <n v="230"/>
    <s v="On-time"/>
    <n v="818"/>
    <n v="352.9"/>
    <n v="352.9"/>
    <n v="51"/>
    <s v="Male"/>
    <s v="Medium"/>
    <x v="0"/>
    <x v="0"/>
    <n v="0"/>
    <s v="Gold"/>
    <s v="Airport Kiosk"/>
    <n v="6.8"/>
    <n v="6"/>
    <n v="49"/>
    <n v="0"/>
    <n v="0"/>
    <s v="Aisle"/>
  </r>
  <r>
    <s v="P4421"/>
    <s v="F414"/>
    <s v="Delta"/>
    <x v="1"/>
    <x v="0"/>
    <s v="31,07,2024  16:39:51"/>
    <n v="119"/>
    <s v="On-time"/>
    <n v="1368"/>
    <n v="457.63"/>
    <n v="457.63"/>
    <n v="52"/>
    <s v="Male"/>
    <s v="Medium"/>
    <x v="3"/>
    <x v="1"/>
    <n v="1"/>
    <s v="Gold"/>
    <s v="Airport Kiosk"/>
    <n v="9.5"/>
    <n v="3"/>
    <n v="81"/>
    <n v="0"/>
    <n v="0"/>
    <s v="Aisle"/>
  </r>
  <r>
    <s v="P4422"/>
    <s v="F233"/>
    <s v="American Airlines"/>
    <x v="2"/>
    <x v="6"/>
    <s v="14,04,2025  18:59:52"/>
    <n v="56"/>
    <s v="Delayed"/>
    <n v="702"/>
    <n v="126.56"/>
    <n v="126.56"/>
    <n v="61"/>
    <s v="Male"/>
    <s v="High"/>
    <x v="0"/>
    <x v="1"/>
    <n v="0"/>
    <s v="Silver"/>
    <s v="Airport Kiosk"/>
    <n v="7"/>
    <n v="2"/>
    <n v="32"/>
    <n v="0"/>
    <n v="0"/>
    <s v="Window"/>
  </r>
  <r>
    <s v="P4423"/>
    <s v="F1941"/>
    <s v="United"/>
    <x v="1"/>
    <x v="5"/>
    <s v="10,06,2023  15:52:22"/>
    <n v="131"/>
    <s v="On-time"/>
    <n v="1199"/>
    <n v="233.82"/>
    <n v="233.82"/>
    <n v="37"/>
    <s v="Female"/>
    <s v="High"/>
    <x v="0"/>
    <x v="1"/>
    <n v="0"/>
    <s v="Platinum"/>
    <s v="Desk"/>
    <n v="5.8"/>
    <n v="13"/>
    <n v="72"/>
    <n v="0"/>
    <n v="0"/>
    <s v="Window"/>
  </r>
  <r>
    <s v="P4424"/>
    <s v="F1353"/>
    <s v="United"/>
    <x v="0"/>
    <x v="6"/>
    <s v="07,04,2025  21:04:48"/>
    <n v="237"/>
    <s v="On-time"/>
    <n v="1042"/>
    <n v="224.47"/>
    <n v="224.47"/>
    <n v="24"/>
    <s v="Female"/>
    <s v="Medium"/>
    <x v="3"/>
    <x v="1"/>
    <n v="2"/>
    <s v="Silver"/>
    <s v="Online"/>
    <n v="7.4"/>
    <n v="9"/>
    <n v="116"/>
    <n v="0"/>
    <n v="1"/>
    <s v="Middle"/>
  </r>
  <r>
    <s v="P4425"/>
    <s v="F1371"/>
    <s v="American Airlines"/>
    <x v="4"/>
    <x v="2"/>
    <s v="30,11,2023  06:47:58"/>
    <n v="81"/>
    <s v="On-time"/>
    <n v="822"/>
    <n v="218.09"/>
    <n v="218.09"/>
    <n v="61"/>
    <s v="Female"/>
    <s v="Medium"/>
    <x v="1"/>
    <x v="3"/>
    <n v="1"/>
    <s v="Gold"/>
    <s v="Airport Kiosk"/>
    <n v="4.8"/>
    <n v="2"/>
    <n v="2"/>
    <n v="0"/>
    <n v="0"/>
    <s v="Middle"/>
  </r>
  <r>
    <s v="P4426"/>
    <s v="F1891"/>
    <s v="United"/>
    <x v="5"/>
    <x v="7"/>
    <s v="21,04,2024  13:58:40"/>
    <n v="71"/>
    <s v="On-time"/>
    <n v="1441"/>
    <n v="298.91000000000003"/>
    <n v="298.91000000000003"/>
    <n v="44"/>
    <s v="Male"/>
    <s v="Low"/>
    <x v="1"/>
    <x v="1"/>
    <n v="1"/>
    <s v="None"/>
    <s v="Airport Kiosk"/>
    <n v="10"/>
    <n v="10"/>
    <n v="88"/>
    <n v="0"/>
    <n v="0"/>
    <s v="Window"/>
  </r>
  <r>
    <s v="P4427"/>
    <s v="F1623"/>
    <s v="JetBlue"/>
    <x v="0"/>
    <x v="7"/>
    <s v="04,01,2024  12:48:34"/>
    <n v="193"/>
    <s v="On-time"/>
    <n v="689"/>
    <n v="316.04000000000002"/>
    <n v="316.04000000000002"/>
    <n v="52"/>
    <s v="Male"/>
    <s v="High"/>
    <x v="1"/>
    <x v="3"/>
    <n v="1"/>
    <s v="Platinum"/>
    <s v="Online"/>
    <n v="7.7"/>
    <n v="8"/>
    <n v="105"/>
    <n v="0"/>
    <n v="0"/>
    <s v="Window"/>
  </r>
  <r>
    <s v="P4428"/>
    <s v="F489"/>
    <s v="JetBlue"/>
    <x v="6"/>
    <x v="4"/>
    <s v="30,09,2024  06:33:50"/>
    <n v="148"/>
    <s v="Delayed"/>
    <n v="935"/>
    <n v="383.99"/>
    <n v="383.99"/>
    <n v="27"/>
    <s v="Male"/>
    <s v="Medium"/>
    <x v="3"/>
    <x v="1"/>
    <n v="0"/>
    <s v="Silver"/>
    <s v="Mobile App"/>
    <n v="7.3"/>
    <n v="10"/>
    <n v="12"/>
    <n v="0"/>
    <n v="0"/>
    <s v="Aisle"/>
  </r>
  <r>
    <s v="P4429"/>
    <s v="F776"/>
    <s v="Delta"/>
    <x v="3"/>
    <x v="3"/>
    <s v="11,12,2024  16:39:26"/>
    <n v="223"/>
    <s v="On-time"/>
    <n v="1056"/>
    <n v="300.42"/>
    <n v="300.42"/>
    <n v="26"/>
    <s v="Male"/>
    <s v="Medium"/>
    <x v="3"/>
    <x v="2"/>
    <n v="1"/>
    <s v="Silver"/>
    <s v="Airport Kiosk"/>
    <n v="8.6999999999999993"/>
    <n v="21"/>
    <n v="13"/>
    <n v="0"/>
    <n v="0"/>
    <s v="Middle"/>
  </r>
  <r>
    <s v="P4430"/>
    <s v="F250"/>
    <s v="Delta"/>
    <x v="0"/>
    <x v="1"/>
    <s v="18,07,2024  09:54:28"/>
    <n v="249"/>
    <s v="On-time"/>
    <n v="1029"/>
    <n v="267.77999999999997"/>
    <n v="267.77999999999997"/>
    <n v="26"/>
    <s v="Female"/>
    <s v="Medium"/>
    <x v="1"/>
    <x v="0"/>
    <n v="0"/>
    <s v="Platinum"/>
    <s v="Airport Kiosk"/>
    <n v="7.3"/>
    <n v="12"/>
    <n v="23"/>
    <n v="0"/>
    <n v="1"/>
    <s v="Aisle"/>
  </r>
  <r>
    <s v="P4431"/>
    <s v="F1089"/>
    <s v="American Airlines"/>
    <x v="6"/>
    <x v="7"/>
    <s v="02,09,2024  03:39:24"/>
    <n v="169"/>
    <s v="On-time"/>
    <n v="1579"/>
    <n v="431.07"/>
    <n v="431.07"/>
    <n v="75"/>
    <s v="Male"/>
    <s v="Medium"/>
    <x v="2"/>
    <x v="0"/>
    <n v="3"/>
    <s v="None"/>
    <s v="Desk"/>
    <n v="7.8"/>
    <n v="0"/>
    <n v="56"/>
    <n v="0"/>
    <n v="0"/>
    <s v="Aisle"/>
  </r>
  <r>
    <s v="P4432"/>
    <s v="F1348"/>
    <s v="United"/>
    <x v="5"/>
    <x v="6"/>
    <s v="14,02,2025  00:01:44"/>
    <n v="201"/>
    <s v="Cancelled"/>
    <n v="1178"/>
    <n v="284.41000000000003"/>
    <n v="284.41000000000003"/>
    <n v="58"/>
    <s v="Female"/>
    <s v="Medium"/>
    <x v="2"/>
    <x v="1"/>
    <n v="0"/>
    <s v="None"/>
    <s v="Online"/>
    <n v="5.5"/>
    <n v="3"/>
    <n v="12"/>
    <n v="0"/>
    <n v="0"/>
    <s v="Middle"/>
  </r>
  <r>
    <s v="P4433"/>
    <s v="F1031"/>
    <s v="United"/>
    <x v="6"/>
    <x v="6"/>
    <s v="07,02,2025  03:33:41"/>
    <n v="161"/>
    <s v="Delayed"/>
    <n v="1032"/>
    <n v="327.62"/>
    <n v="327.62"/>
    <n v="78"/>
    <s v="Male"/>
    <s v="Medium"/>
    <x v="1"/>
    <x v="1"/>
    <n v="1"/>
    <s v="None"/>
    <s v="Airport Kiosk"/>
    <n v="7.5"/>
    <n v="10"/>
    <n v="4"/>
    <n v="0"/>
    <n v="0"/>
    <s v="Window"/>
  </r>
  <r>
    <s v="P4434"/>
    <s v="F1314"/>
    <s v="United"/>
    <x v="1"/>
    <x v="6"/>
    <s v="28,04,2024  20:07:02"/>
    <n v="70"/>
    <s v="On-time"/>
    <n v="1263"/>
    <n v="392.05"/>
    <n v="392.05"/>
    <n v="28"/>
    <s v="Male"/>
    <s v="High"/>
    <x v="3"/>
    <x v="1"/>
    <n v="2"/>
    <s v="Silver"/>
    <s v="Airport Kiosk"/>
    <n v="4.3"/>
    <n v="2"/>
    <n v="52"/>
    <n v="0"/>
    <n v="0"/>
    <s v="Aisle"/>
  </r>
  <r>
    <s v="P4435"/>
    <s v="F1044"/>
    <s v="United"/>
    <x v="5"/>
    <x v="3"/>
    <s v="04,03,2024  02:29:21"/>
    <n v="203"/>
    <s v="On-time"/>
    <n v="1174"/>
    <n v="222.78"/>
    <n v="222.78"/>
    <n v="22"/>
    <s v="Male"/>
    <s v="Medium"/>
    <x v="0"/>
    <x v="3"/>
    <n v="0"/>
    <s v="None"/>
    <s v="Airport Kiosk"/>
    <n v="5.9"/>
    <n v="25"/>
    <n v="63"/>
    <n v="0"/>
    <n v="0"/>
    <s v="Window"/>
  </r>
  <r>
    <s v="P4436"/>
    <s v="F202"/>
    <s v="Southwest"/>
    <x v="3"/>
    <x v="0"/>
    <s v="30,08,2024  08:59:50"/>
    <n v="233"/>
    <s v="On-time"/>
    <n v="1161"/>
    <n v="335.34"/>
    <n v="335.34"/>
    <n v="43"/>
    <s v="Female"/>
    <s v="Low"/>
    <x v="1"/>
    <x v="0"/>
    <n v="1"/>
    <s v="None"/>
    <s v="Desk"/>
    <n v="9.1999999999999993"/>
    <n v="0"/>
    <n v="62"/>
    <n v="0"/>
    <n v="1"/>
    <s v="Middle"/>
  </r>
  <r>
    <s v="P4437"/>
    <s v="F217"/>
    <s v="JetBlue"/>
    <x v="0"/>
    <x v="6"/>
    <s v="18,08,2023  15:39:06"/>
    <n v="197"/>
    <s v="On-time"/>
    <n v="787"/>
    <n v="442.16"/>
    <n v="442.16"/>
    <n v="39"/>
    <s v="Female"/>
    <s v="Medium"/>
    <x v="0"/>
    <x v="1"/>
    <n v="1"/>
    <s v="None"/>
    <s v="Online"/>
    <n v="6.9"/>
    <n v="8"/>
    <n v="25"/>
    <n v="0"/>
    <n v="0"/>
    <s v="Aisle"/>
  </r>
  <r>
    <s v="P4438"/>
    <s v="F138"/>
    <s v="United"/>
    <x v="5"/>
    <x v="5"/>
    <s v="10,01,2025  14:26:03"/>
    <n v="170"/>
    <s v="On-time"/>
    <n v="1685"/>
    <n v="568.16"/>
    <n v="568.16"/>
    <n v="71"/>
    <s v="Male"/>
    <s v="Medium"/>
    <x v="1"/>
    <x v="0"/>
    <n v="1"/>
    <s v="Gold"/>
    <s v="Mobile App"/>
    <n v="6.6"/>
    <n v="7"/>
    <n v="10"/>
    <n v="0"/>
    <n v="0"/>
    <s v="Window"/>
  </r>
  <r>
    <s v="P4439"/>
    <s v="F687"/>
    <s v="JetBlue"/>
    <x v="4"/>
    <x v="0"/>
    <s v="21,03,2025  04:39:01"/>
    <n v="165"/>
    <s v="Cancelled"/>
    <n v="1121"/>
    <n v="141.88999999999999"/>
    <n v="141.88999999999999"/>
    <n v="61"/>
    <s v="Female"/>
    <s v="Medium"/>
    <x v="1"/>
    <x v="1"/>
    <n v="2"/>
    <s v="None"/>
    <s v="Mobile App"/>
    <n v="7.9"/>
    <n v="23"/>
    <n v="66"/>
    <n v="0"/>
    <n v="0"/>
    <s v="Middle"/>
  </r>
  <r>
    <s v="P4440"/>
    <s v="F941"/>
    <s v="JetBlue"/>
    <x v="0"/>
    <x v="2"/>
    <s v="29,05,2023  23:24:09"/>
    <n v="165"/>
    <s v="On-time"/>
    <n v="890"/>
    <n v="299.32"/>
    <n v="299.32"/>
    <n v="65"/>
    <s v="Female"/>
    <s v="High"/>
    <x v="2"/>
    <x v="1"/>
    <n v="0"/>
    <s v="None"/>
    <s v="Desk"/>
    <n v="9.1999999999999993"/>
    <n v="7"/>
    <n v="68"/>
    <n v="0"/>
    <n v="0"/>
    <s v="Window"/>
  </r>
  <r>
    <s v="P4441"/>
    <s v="F825"/>
    <s v="Delta"/>
    <x v="2"/>
    <x v="0"/>
    <s v="25,01,2025  21:54:03"/>
    <n v="39"/>
    <s v="On-time"/>
    <n v="1059"/>
    <n v="462.7"/>
    <n v="462.7"/>
    <n v="26"/>
    <s v="Male"/>
    <s v="Medium"/>
    <x v="0"/>
    <x v="1"/>
    <n v="1"/>
    <s v="None"/>
    <s v="Desk"/>
    <n v="7.7"/>
    <n v="7"/>
    <n v="117"/>
    <n v="0"/>
    <n v="0"/>
    <s v="Middle"/>
  </r>
  <r>
    <s v="P4442"/>
    <s v="F119"/>
    <s v="Southwest"/>
    <x v="6"/>
    <x v="2"/>
    <s v="03,06,2023  22:23:38"/>
    <n v="200"/>
    <s v="On-time"/>
    <n v="1210"/>
    <n v="344.32"/>
    <n v="344.32"/>
    <n v="35"/>
    <s v="Male"/>
    <s v="High"/>
    <x v="0"/>
    <x v="1"/>
    <n v="1"/>
    <s v="Gold"/>
    <s v="Mobile App"/>
    <n v="5.0999999999999996"/>
    <n v="6"/>
    <n v="11"/>
    <n v="0"/>
    <n v="0"/>
    <s v="Aisle"/>
  </r>
  <r>
    <s v="P4443"/>
    <s v="F756"/>
    <s v="Delta"/>
    <x v="1"/>
    <x v="0"/>
    <s v="04,03,2024  01:11:08"/>
    <n v="101"/>
    <s v="On-time"/>
    <n v="1642"/>
    <n v="375.07"/>
    <n v="375.07"/>
    <n v="61"/>
    <s v="Female"/>
    <s v="Medium"/>
    <x v="3"/>
    <x v="0"/>
    <n v="1"/>
    <s v="Silver"/>
    <s v="Desk"/>
    <n v="6.4"/>
    <n v="19"/>
    <n v="102"/>
    <n v="0"/>
    <n v="0"/>
    <s v="Aisle"/>
  </r>
  <r>
    <s v="P4444"/>
    <s v="F1630"/>
    <s v="Delta"/>
    <x v="4"/>
    <x v="4"/>
    <s v="30,11,2023  19:58:27"/>
    <n v="176"/>
    <s v="On-time"/>
    <n v="1613"/>
    <n v="174.15"/>
    <n v="174.15"/>
    <n v="32"/>
    <s v="Female"/>
    <s v="High"/>
    <x v="0"/>
    <x v="0"/>
    <n v="1"/>
    <s v="None"/>
    <s v="Online"/>
    <n v="6"/>
    <n v="20"/>
    <n v="102"/>
    <n v="0"/>
    <n v="0"/>
    <s v="Window"/>
  </r>
  <r>
    <s v="P4445"/>
    <s v="F1017"/>
    <s v="United"/>
    <x v="7"/>
    <x v="2"/>
    <s v="07,06,2023  17:48:04"/>
    <n v="170"/>
    <s v="On-time"/>
    <n v="1018"/>
    <n v="305.47000000000003"/>
    <n v="305.47000000000003"/>
    <n v="65"/>
    <s v="Female"/>
    <s v="Low"/>
    <x v="2"/>
    <x v="1"/>
    <n v="1"/>
    <s v="Gold"/>
    <s v="Mobile App"/>
    <n v="6.7"/>
    <n v="2"/>
    <n v="114"/>
    <n v="0"/>
    <n v="1"/>
    <s v="Middle"/>
  </r>
  <r>
    <s v="P4446"/>
    <s v="F1941"/>
    <s v="Southwest"/>
    <x v="6"/>
    <x v="7"/>
    <s v="18,10,2024  22:40:12"/>
    <n v="177"/>
    <s v="Delayed"/>
    <n v="1548"/>
    <n v="404.63"/>
    <n v="404.63"/>
    <n v="58"/>
    <s v="Male"/>
    <s v="Medium"/>
    <x v="2"/>
    <x v="1"/>
    <n v="1"/>
    <s v="None"/>
    <s v="Desk"/>
    <n v="8"/>
    <n v="8"/>
    <n v="106"/>
    <n v="0"/>
    <n v="0"/>
    <s v="Window"/>
  </r>
  <r>
    <s v="P4447"/>
    <s v="F1488"/>
    <s v="United"/>
    <x v="2"/>
    <x v="2"/>
    <s v="01,09,2024  10:33:36"/>
    <n v="217"/>
    <s v="On-time"/>
    <n v="1534"/>
    <n v="252.52"/>
    <n v="252.52"/>
    <n v="24"/>
    <s v="Male"/>
    <s v="Low"/>
    <x v="1"/>
    <x v="2"/>
    <n v="1"/>
    <s v="None"/>
    <s v="Mobile App"/>
    <n v="3"/>
    <n v="23"/>
    <n v="74"/>
    <n v="1"/>
    <n v="0"/>
    <s v="Aisle"/>
  </r>
  <r>
    <s v="P4448"/>
    <s v="F1233"/>
    <s v="United"/>
    <x v="2"/>
    <x v="2"/>
    <s v="28,09,2023  23:38:05"/>
    <n v="75"/>
    <s v="On-time"/>
    <n v="1311"/>
    <n v="391.84"/>
    <n v="391.84"/>
    <n v="26"/>
    <s v="Male"/>
    <s v="Low"/>
    <x v="2"/>
    <x v="2"/>
    <n v="0"/>
    <s v="None"/>
    <s v="Mobile App"/>
    <n v="6.1"/>
    <n v="10"/>
    <n v="98"/>
    <n v="0"/>
    <n v="1"/>
    <s v="Middle"/>
  </r>
  <r>
    <s v="P4449"/>
    <s v="F1628"/>
    <s v="Southwest"/>
    <x v="1"/>
    <x v="7"/>
    <s v="07,06,2024  16:45:38"/>
    <n v="163"/>
    <s v="On-time"/>
    <n v="1267"/>
    <n v="423.25"/>
    <n v="423.25"/>
    <n v="76"/>
    <s v="Male"/>
    <s v="Low"/>
    <x v="1"/>
    <x v="1"/>
    <n v="3"/>
    <s v="Gold"/>
    <s v="Desk"/>
    <n v="7.4"/>
    <n v="12"/>
    <n v="78"/>
    <n v="0"/>
    <n v="0"/>
    <s v="Window"/>
  </r>
  <r>
    <s v="P4450"/>
    <s v="F1943"/>
    <s v="JetBlue"/>
    <x v="4"/>
    <x v="2"/>
    <s v="17,02,2024  03:49:36"/>
    <n v="113"/>
    <s v="On-time"/>
    <n v="1032"/>
    <n v="278.91000000000003"/>
    <n v="278.91000000000003"/>
    <n v="38"/>
    <s v="Female"/>
    <s v="High"/>
    <x v="2"/>
    <x v="1"/>
    <n v="0"/>
    <s v="None"/>
    <s v="Desk"/>
    <n v="5.2"/>
    <n v="25"/>
    <n v="17"/>
    <n v="0"/>
    <n v="0"/>
    <s v="Middle"/>
  </r>
  <r>
    <s v="P4451"/>
    <s v="F1814"/>
    <s v="Delta"/>
    <x v="1"/>
    <x v="5"/>
    <s v="25,11,2023  11:59:46"/>
    <n v="332"/>
    <s v="On-time"/>
    <n v="1096"/>
    <n v="285.61"/>
    <n v="285.61"/>
    <n v="39"/>
    <s v="Male"/>
    <s v="High"/>
    <x v="1"/>
    <x v="1"/>
    <n v="0"/>
    <s v="Silver"/>
    <s v="Mobile App"/>
    <n v="9.6999999999999993"/>
    <n v="38"/>
    <n v="96"/>
    <n v="0"/>
    <n v="0"/>
    <s v="Window"/>
  </r>
  <r>
    <s v="P4452"/>
    <s v="F116"/>
    <s v="Delta"/>
    <x v="5"/>
    <x v="2"/>
    <s v="26,04,2023  08:04:47"/>
    <n v="223"/>
    <s v="On-time"/>
    <n v="1267"/>
    <n v="327.73"/>
    <n v="327.73"/>
    <n v="45"/>
    <s v="Male"/>
    <s v="High"/>
    <x v="1"/>
    <x v="2"/>
    <n v="1"/>
    <s v="None"/>
    <s v="Desk"/>
    <n v="6.9"/>
    <n v="3"/>
    <n v="103"/>
    <n v="0"/>
    <n v="0"/>
    <s v="Window"/>
  </r>
  <r>
    <s v="P4453"/>
    <s v="F1306"/>
    <s v="United"/>
    <x v="0"/>
    <x v="5"/>
    <s v="19,11,2023  23:31:53"/>
    <n v="212"/>
    <s v="On-time"/>
    <n v="848"/>
    <n v="387.79"/>
    <n v="387.79"/>
    <n v="39"/>
    <s v="Male"/>
    <s v="Low"/>
    <x v="0"/>
    <x v="3"/>
    <n v="2"/>
    <s v="None"/>
    <s v="Online"/>
    <n v="9.1999999999999993"/>
    <n v="4"/>
    <n v="99"/>
    <n v="0"/>
    <n v="0"/>
    <s v="Aisle"/>
  </r>
  <r>
    <s v="P4454"/>
    <s v="F832"/>
    <s v="United"/>
    <x v="7"/>
    <x v="1"/>
    <s v="15,06,2023  22:44:12"/>
    <n v="184"/>
    <s v="On-time"/>
    <n v="1371"/>
    <n v="308.70999999999998"/>
    <n v="308.70999999999998"/>
    <n v="45"/>
    <s v="Female"/>
    <s v="High"/>
    <x v="0"/>
    <x v="1"/>
    <n v="0"/>
    <s v="Platinum"/>
    <s v="Mobile App"/>
    <n v="8.9"/>
    <n v="2"/>
    <n v="19"/>
    <n v="0"/>
    <n v="0"/>
    <s v="Window"/>
  </r>
  <r>
    <s v="P4455"/>
    <s v="F885"/>
    <s v="United"/>
    <x v="5"/>
    <x v="2"/>
    <s v="22,12,2024  12:03:00"/>
    <n v="277"/>
    <s v="On-time"/>
    <n v="1451"/>
    <n v="194.66"/>
    <n v="194.66"/>
    <n v="42"/>
    <s v="Male"/>
    <s v="Low"/>
    <x v="0"/>
    <x v="2"/>
    <n v="3"/>
    <s v="None"/>
    <s v="Online"/>
    <n v="6.8"/>
    <n v="15"/>
    <n v="86"/>
    <n v="0"/>
    <n v="0"/>
    <s v="Window"/>
  </r>
  <r>
    <s v="P4456"/>
    <s v="F985"/>
    <s v="American Airlines"/>
    <x v="0"/>
    <x v="1"/>
    <s v="23,06,2023  03:45:41"/>
    <n v="211"/>
    <s v="On-time"/>
    <n v="866"/>
    <n v="332.58"/>
    <n v="332.58"/>
    <n v="63"/>
    <s v="Male"/>
    <s v="Medium"/>
    <x v="3"/>
    <x v="1"/>
    <n v="2"/>
    <s v="None"/>
    <s v="Airport Kiosk"/>
    <n v="7.7"/>
    <n v="5"/>
    <n v="119"/>
    <n v="0"/>
    <n v="0"/>
    <s v="Window"/>
  </r>
  <r>
    <s v="P4457"/>
    <s v="F876"/>
    <s v="Southwest"/>
    <x v="0"/>
    <x v="0"/>
    <s v="21,10,2023  12:05:38"/>
    <n v="289"/>
    <s v="Delayed"/>
    <n v="1038"/>
    <n v="378.16"/>
    <n v="378.16"/>
    <n v="58"/>
    <s v="Female"/>
    <s v="Low"/>
    <x v="0"/>
    <x v="1"/>
    <n v="1"/>
    <s v="Gold"/>
    <s v="Online"/>
    <n v="7.5"/>
    <n v="14"/>
    <n v="94"/>
    <n v="0"/>
    <n v="0"/>
    <s v="Aisle"/>
  </r>
  <r>
    <s v="P4458"/>
    <s v="F1719"/>
    <s v="Delta"/>
    <x v="3"/>
    <x v="7"/>
    <s v="02,07,2024  22:46:09"/>
    <n v="214"/>
    <s v="On-time"/>
    <n v="1145"/>
    <n v="209.08"/>
    <n v="209.08"/>
    <n v="56"/>
    <s v="Female"/>
    <s v="Low"/>
    <x v="0"/>
    <x v="1"/>
    <n v="1"/>
    <s v="Platinum"/>
    <s v="Desk"/>
    <n v="3.9"/>
    <n v="3"/>
    <n v="110"/>
    <n v="0"/>
    <n v="1"/>
    <s v="Middle"/>
  </r>
  <r>
    <s v="P4459"/>
    <s v="F260"/>
    <s v="United"/>
    <x v="1"/>
    <x v="4"/>
    <s v="22,01,2024  01:51:43"/>
    <n v="199"/>
    <s v="On-time"/>
    <n v="1176"/>
    <n v="439.12"/>
    <n v="439.12"/>
    <n v="38"/>
    <s v="Male"/>
    <s v="Low"/>
    <x v="1"/>
    <x v="1"/>
    <n v="2"/>
    <s v="None"/>
    <s v="Desk"/>
    <n v="7.4"/>
    <n v="1"/>
    <n v="32"/>
    <n v="0"/>
    <n v="0"/>
    <s v="Aisle"/>
  </r>
  <r>
    <s v="P4460"/>
    <s v="F736"/>
    <s v="Southwest"/>
    <x v="6"/>
    <x v="2"/>
    <s v="13,10,2023  20:00:36"/>
    <n v="285"/>
    <s v="On-time"/>
    <n v="1624"/>
    <n v="310.85000000000002"/>
    <n v="310.85000000000002"/>
    <n v="28"/>
    <s v="Male"/>
    <s v="Low"/>
    <x v="2"/>
    <x v="1"/>
    <n v="0"/>
    <s v="Silver"/>
    <s v="Mobile App"/>
    <n v="8.5"/>
    <n v="4"/>
    <n v="110"/>
    <n v="0"/>
    <n v="0"/>
    <s v="Window"/>
  </r>
  <r>
    <s v="P4461"/>
    <s v="F1389"/>
    <s v="Delta"/>
    <x v="7"/>
    <x v="0"/>
    <s v="24,03,2024  14:18:22"/>
    <n v="207"/>
    <s v="Delayed"/>
    <n v="1259"/>
    <n v="358.24"/>
    <n v="358.24"/>
    <n v="25"/>
    <s v="Male"/>
    <s v="Medium"/>
    <x v="2"/>
    <x v="1"/>
    <n v="0"/>
    <s v="None"/>
    <s v="Desk"/>
    <n v="7.2"/>
    <n v="1"/>
    <n v="97"/>
    <n v="0"/>
    <n v="0"/>
    <s v="Window"/>
  </r>
  <r>
    <s v="P4462"/>
    <s v="F640"/>
    <s v="JetBlue"/>
    <x v="0"/>
    <x v="1"/>
    <s v="07,01,2025  15:30:11"/>
    <n v="234"/>
    <s v="On-time"/>
    <n v="1293"/>
    <n v="338.89"/>
    <n v="338.89"/>
    <n v="35"/>
    <s v="Female"/>
    <s v="Medium"/>
    <x v="1"/>
    <x v="1"/>
    <n v="1"/>
    <s v="Gold"/>
    <s v="Mobile App"/>
    <n v="7.2"/>
    <n v="10"/>
    <n v="62"/>
    <n v="0"/>
    <n v="0"/>
    <s v="Window"/>
  </r>
  <r>
    <s v="P4463"/>
    <s v="F1295"/>
    <s v="Southwest"/>
    <x v="3"/>
    <x v="4"/>
    <s v="14,03,2024  02:24:48"/>
    <n v="173"/>
    <s v="On-time"/>
    <n v="1145"/>
    <n v="335.17"/>
    <n v="335.17"/>
    <n v="29"/>
    <s v="Male"/>
    <s v="High"/>
    <x v="1"/>
    <x v="1"/>
    <n v="2"/>
    <s v="Silver"/>
    <s v="Airport Kiosk"/>
    <n v="5.2"/>
    <n v="10"/>
    <n v="92"/>
    <n v="0"/>
    <n v="0"/>
    <s v="Middle"/>
  </r>
  <r>
    <s v="P4464"/>
    <s v="F756"/>
    <s v="United"/>
    <x v="4"/>
    <x v="7"/>
    <s v="23,09,2024  19:51:28"/>
    <n v="216"/>
    <s v="Delayed"/>
    <n v="1439"/>
    <n v="183.08"/>
    <n v="183.08"/>
    <n v="44"/>
    <s v="Male"/>
    <s v="Medium"/>
    <x v="0"/>
    <x v="1"/>
    <n v="0"/>
    <s v="None"/>
    <s v="Mobile App"/>
    <n v="5.9"/>
    <n v="13"/>
    <n v="19"/>
    <n v="0"/>
    <n v="0"/>
    <s v="Aisle"/>
  </r>
  <r>
    <s v="P4465"/>
    <s v="F1578"/>
    <s v="Delta"/>
    <x v="1"/>
    <x v="7"/>
    <s v="04,01,2025  22:45:06"/>
    <n v="204"/>
    <s v="On-time"/>
    <n v="597"/>
    <n v="338.3"/>
    <n v="338.3"/>
    <n v="48"/>
    <s v="Female"/>
    <s v="Medium"/>
    <x v="3"/>
    <x v="1"/>
    <n v="2"/>
    <s v="None"/>
    <s v="Desk"/>
    <n v="6.7"/>
    <n v="6"/>
    <n v="96"/>
    <n v="0"/>
    <n v="0"/>
    <s v="Aisle"/>
  </r>
  <r>
    <s v="P4466"/>
    <s v="F597"/>
    <s v="United"/>
    <x v="7"/>
    <x v="6"/>
    <s v="15,10,2024  19:28:45"/>
    <n v="165"/>
    <s v="On-time"/>
    <n v="1015"/>
    <n v="245.73"/>
    <n v="245.73"/>
    <n v="78"/>
    <s v="Female"/>
    <s v="Low"/>
    <x v="2"/>
    <x v="1"/>
    <n v="1"/>
    <s v="Gold"/>
    <s v="Online"/>
    <n v="6.6"/>
    <n v="3"/>
    <n v="88"/>
    <n v="0"/>
    <n v="0"/>
    <s v="Window"/>
  </r>
  <r>
    <s v="P4467"/>
    <s v="F1388"/>
    <s v="JetBlue"/>
    <x v="4"/>
    <x v="4"/>
    <s v="16,11,2024  02:56:52"/>
    <n v="131"/>
    <s v="On-time"/>
    <n v="1235"/>
    <n v="400.03"/>
    <n v="400.03"/>
    <n v="49"/>
    <s v="Female"/>
    <s v="Medium"/>
    <x v="3"/>
    <x v="2"/>
    <n v="1"/>
    <s v="None"/>
    <s v="Desk"/>
    <n v="6"/>
    <n v="13"/>
    <n v="114"/>
    <n v="0"/>
    <n v="0"/>
    <s v="Middle"/>
  </r>
  <r>
    <s v="P4468"/>
    <s v="F1406"/>
    <s v="American Airlines"/>
    <x v="7"/>
    <x v="6"/>
    <s v="06,03,2025  06:21:39"/>
    <n v="167"/>
    <s v="On-time"/>
    <n v="1217"/>
    <n v="154.74"/>
    <n v="154.74"/>
    <n v="22"/>
    <s v="Male"/>
    <s v="Medium"/>
    <x v="3"/>
    <x v="1"/>
    <n v="1"/>
    <s v="None"/>
    <s v="Mobile App"/>
    <n v="7.7"/>
    <n v="2"/>
    <n v="14"/>
    <n v="0"/>
    <n v="0"/>
    <s v="Window"/>
  </r>
  <r>
    <s v="P4469"/>
    <s v="F1569"/>
    <s v="United"/>
    <x v="0"/>
    <x v="3"/>
    <s v="06,08,2024  01:19:47"/>
    <n v="142"/>
    <s v="Delayed"/>
    <n v="1332"/>
    <n v="280.67"/>
    <n v="280.67"/>
    <n v="38"/>
    <s v="Female"/>
    <s v="Medium"/>
    <x v="0"/>
    <x v="1"/>
    <n v="1"/>
    <s v="None"/>
    <s v="Airport Kiosk"/>
    <n v="4.0999999999999996"/>
    <n v="4"/>
    <n v="33"/>
    <n v="0"/>
    <n v="0"/>
    <s v="Window"/>
  </r>
  <r>
    <s v="P4470"/>
    <s v="F106"/>
    <s v="Delta"/>
    <x v="7"/>
    <x v="3"/>
    <s v="25,08,2023  20:43:26"/>
    <n v="169"/>
    <s v="On-time"/>
    <n v="962"/>
    <n v="389.98"/>
    <n v="389.98"/>
    <n v="44"/>
    <s v="Female"/>
    <s v="High"/>
    <x v="1"/>
    <x v="1"/>
    <n v="1"/>
    <s v="Silver"/>
    <s v="Desk"/>
    <n v="5"/>
    <n v="11"/>
    <n v="102"/>
    <n v="0"/>
    <n v="1"/>
    <s v="Middle"/>
  </r>
  <r>
    <s v="P4471"/>
    <s v="F1142"/>
    <s v="American Airlines"/>
    <x v="4"/>
    <x v="2"/>
    <s v="23,03,2024  07:56:32"/>
    <n v="253"/>
    <s v="On-time"/>
    <n v="905"/>
    <n v="423.31"/>
    <n v="423.31"/>
    <n v="43"/>
    <s v="Female"/>
    <s v="Low"/>
    <x v="2"/>
    <x v="1"/>
    <n v="0"/>
    <s v="Silver"/>
    <s v="Mobile App"/>
    <n v="6.4"/>
    <n v="16"/>
    <n v="61"/>
    <n v="0"/>
    <n v="0"/>
    <s v="Window"/>
  </r>
  <r>
    <s v="P4472"/>
    <s v="F803"/>
    <s v="Delta"/>
    <x v="6"/>
    <x v="5"/>
    <s v="01,05,2023  04:19:23"/>
    <n v="134"/>
    <s v="On-time"/>
    <n v="1273"/>
    <n v="357.77"/>
    <n v="357.77"/>
    <n v="36"/>
    <s v="Male"/>
    <s v="Medium"/>
    <x v="2"/>
    <x v="1"/>
    <n v="0"/>
    <s v="None"/>
    <s v="Online"/>
    <n v="5.3"/>
    <n v="5"/>
    <n v="92"/>
    <n v="0"/>
    <n v="0"/>
    <s v="Aisle"/>
  </r>
  <r>
    <s v="P4473"/>
    <s v="F1729"/>
    <s v="Delta"/>
    <x v="5"/>
    <x v="5"/>
    <s v="04,12,2023  06:44:55"/>
    <n v="231"/>
    <s v="On-time"/>
    <n v="1237"/>
    <n v="490.66"/>
    <n v="490.66"/>
    <n v="57"/>
    <s v="Male"/>
    <s v="Low"/>
    <x v="0"/>
    <x v="2"/>
    <n v="1"/>
    <s v="Gold"/>
    <s v="Airport Kiosk"/>
    <n v="5"/>
    <n v="13"/>
    <n v="37"/>
    <n v="0"/>
    <n v="0"/>
    <s v="Aisle"/>
  </r>
  <r>
    <s v="P4474"/>
    <s v="F1972"/>
    <s v="United"/>
    <x v="4"/>
    <x v="3"/>
    <s v="22,03,2025  03:39:26"/>
    <n v="238"/>
    <s v="On-time"/>
    <n v="1326"/>
    <n v="397.91"/>
    <n v="397.91"/>
    <n v="59"/>
    <s v="Male"/>
    <s v="Medium"/>
    <x v="2"/>
    <x v="1"/>
    <n v="1"/>
    <s v="Platinum"/>
    <s v="Online"/>
    <n v="5.8"/>
    <n v="1"/>
    <n v="85"/>
    <n v="0"/>
    <n v="0"/>
    <s v="Window"/>
  </r>
  <r>
    <s v="P4475"/>
    <s v="F1858"/>
    <s v="American Airlines"/>
    <x v="3"/>
    <x v="6"/>
    <s v="19,09,2024  05:32:38"/>
    <n v="218"/>
    <s v="On-time"/>
    <n v="1516"/>
    <n v="530.48"/>
    <n v="530.48"/>
    <n v="30"/>
    <s v="Male"/>
    <s v="Medium"/>
    <x v="3"/>
    <x v="1"/>
    <n v="2"/>
    <s v="Gold"/>
    <s v="Desk"/>
    <n v="6.8"/>
    <n v="0"/>
    <n v="61"/>
    <n v="0"/>
    <n v="0"/>
    <s v="Middle"/>
  </r>
  <r>
    <s v="P4476"/>
    <s v="F1790"/>
    <s v="American Airlines"/>
    <x v="6"/>
    <x v="1"/>
    <s v="24,08,2023  14:27:50"/>
    <n v="167"/>
    <s v="On-time"/>
    <n v="1185"/>
    <n v="397.58"/>
    <n v="397.58"/>
    <n v="50"/>
    <s v="Female"/>
    <s v="Low"/>
    <x v="2"/>
    <x v="2"/>
    <n v="3"/>
    <s v="Gold"/>
    <s v="Mobile App"/>
    <n v="10"/>
    <n v="5"/>
    <n v="28"/>
    <n v="0"/>
    <n v="1"/>
    <s v="Window"/>
  </r>
  <r>
    <s v="P4477"/>
    <s v="F174"/>
    <s v="JetBlue"/>
    <x v="4"/>
    <x v="6"/>
    <s v="21,11,2024  16:31:17"/>
    <n v="151"/>
    <s v="Delayed"/>
    <n v="1499"/>
    <n v="442.92"/>
    <n v="442.92"/>
    <n v="79"/>
    <s v="Female"/>
    <s v="Medium"/>
    <x v="0"/>
    <x v="3"/>
    <n v="0"/>
    <s v="None"/>
    <s v="Mobile App"/>
    <n v="6.5"/>
    <n v="0"/>
    <n v="1"/>
    <n v="0"/>
    <n v="1"/>
    <s v="Window"/>
  </r>
  <r>
    <s v="P4478"/>
    <s v="F437"/>
    <s v="Delta"/>
    <x v="7"/>
    <x v="1"/>
    <s v="10,03,2025  17:47:14"/>
    <n v="160"/>
    <s v="On-time"/>
    <n v="1179"/>
    <n v="479.02"/>
    <n v="479.02"/>
    <n v="64"/>
    <s v="Male"/>
    <s v="High"/>
    <x v="2"/>
    <x v="1"/>
    <n v="0"/>
    <s v="Gold"/>
    <s v="Online"/>
    <n v="5.9"/>
    <n v="12"/>
    <n v="118"/>
    <n v="0"/>
    <n v="0"/>
    <s v="Window"/>
  </r>
  <r>
    <s v="P4479"/>
    <s v="F170"/>
    <s v="United"/>
    <x v="6"/>
    <x v="6"/>
    <s v="24,05,2023  10:19:30"/>
    <n v="149"/>
    <s v="On-time"/>
    <n v="923"/>
    <n v="218.47"/>
    <n v="218.47"/>
    <n v="31"/>
    <s v="Male"/>
    <s v="High"/>
    <x v="3"/>
    <x v="2"/>
    <n v="1"/>
    <s v="Silver"/>
    <s v="Mobile App"/>
    <n v="6.7"/>
    <n v="3"/>
    <n v="82"/>
    <n v="0"/>
    <n v="0"/>
    <s v="Window"/>
  </r>
  <r>
    <s v="P4480"/>
    <s v="F1501"/>
    <s v="Southwest"/>
    <x v="6"/>
    <x v="7"/>
    <s v="10,07,2024  04:15:46"/>
    <n v="92"/>
    <s v="On-time"/>
    <n v="1322"/>
    <n v="384.51"/>
    <n v="384.51"/>
    <n v="51"/>
    <s v="Male"/>
    <s v="High"/>
    <x v="2"/>
    <x v="1"/>
    <n v="2"/>
    <s v="Silver"/>
    <s v="Mobile App"/>
    <n v="7.2"/>
    <n v="3"/>
    <n v="34"/>
    <n v="0"/>
    <n v="0"/>
    <s v="Middle"/>
  </r>
  <r>
    <s v="P4481"/>
    <s v="F568"/>
    <s v="United"/>
    <x v="3"/>
    <x v="6"/>
    <s v="15,04,2025  08:13:06"/>
    <n v="180"/>
    <s v="On-time"/>
    <n v="1146"/>
    <n v="318.81"/>
    <n v="318.81"/>
    <n v="46"/>
    <s v="Male"/>
    <s v="Medium"/>
    <x v="2"/>
    <x v="2"/>
    <n v="0"/>
    <s v="Silver"/>
    <s v="Mobile App"/>
    <n v="9.1"/>
    <n v="30"/>
    <n v="95"/>
    <n v="0"/>
    <n v="0"/>
    <s v="Window"/>
  </r>
  <r>
    <s v="P4482"/>
    <s v="F1053"/>
    <s v="American Airlines"/>
    <x v="7"/>
    <x v="4"/>
    <s v="30,07,2023  12:45:20"/>
    <n v="232"/>
    <s v="On-time"/>
    <n v="1105"/>
    <n v="353.83"/>
    <n v="353.83"/>
    <n v="56"/>
    <s v="Female"/>
    <s v="Low"/>
    <x v="2"/>
    <x v="3"/>
    <n v="1"/>
    <s v="Silver"/>
    <s v="Desk"/>
    <n v="6.1"/>
    <n v="23"/>
    <n v="108"/>
    <n v="0"/>
    <n v="1"/>
    <s v="Middle"/>
  </r>
  <r>
    <s v="P4483"/>
    <s v="F981"/>
    <s v="JetBlue"/>
    <x v="1"/>
    <x v="7"/>
    <s v="30,09,2024  10:24:29"/>
    <n v="225"/>
    <s v="On-time"/>
    <n v="1458"/>
    <n v="434.12"/>
    <n v="434.12"/>
    <n v="24"/>
    <s v="Male"/>
    <s v="Medium"/>
    <x v="2"/>
    <x v="1"/>
    <n v="1"/>
    <s v="Gold"/>
    <s v="Airport Kiosk"/>
    <n v="8.1999999999999993"/>
    <n v="32"/>
    <n v="80"/>
    <n v="0"/>
    <n v="0"/>
    <s v="Window"/>
  </r>
  <r>
    <s v="P4484"/>
    <s v="F1028"/>
    <s v="Delta"/>
    <x v="3"/>
    <x v="3"/>
    <s v="14,05,2023  16:35:18"/>
    <n v="150"/>
    <s v="On-time"/>
    <n v="1412"/>
    <n v="257.10000000000002"/>
    <n v="257.10000000000002"/>
    <n v="21"/>
    <s v="Male"/>
    <s v="Medium"/>
    <x v="2"/>
    <x v="2"/>
    <n v="0"/>
    <s v="Silver"/>
    <s v="Airport Kiosk"/>
    <n v="3.9"/>
    <n v="16"/>
    <n v="75"/>
    <n v="0"/>
    <n v="0"/>
    <s v="Aisle"/>
  </r>
  <r>
    <s v="P4485"/>
    <s v="F44"/>
    <s v="American Airlines"/>
    <x v="3"/>
    <x v="2"/>
    <s v="24,05,2023  04:25:17"/>
    <n v="153"/>
    <s v="On-time"/>
    <n v="552"/>
    <n v="396.68"/>
    <n v="396.68"/>
    <n v="21"/>
    <s v="Male"/>
    <s v="Low"/>
    <x v="3"/>
    <x v="0"/>
    <n v="0"/>
    <s v="Platinum"/>
    <s v="Mobile App"/>
    <n v="8"/>
    <n v="17"/>
    <n v="0"/>
    <n v="0"/>
    <n v="1"/>
    <s v="Window"/>
  </r>
  <r>
    <s v="P4486"/>
    <s v="F556"/>
    <s v="JetBlue"/>
    <x v="2"/>
    <x v="0"/>
    <s v="12,08,2023  14:36:43"/>
    <n v="318"/>
    <s v="On-time"/>
    <n v="1488"/>
    <n v="356.58"/>
    <n v="356.58"/>
    <n v="49"/>
    <s v="Female"/>
    <s v="Medium"/>
    <x v="3"/>
    <x v="1"/>
    <n v="0"/>
    <s v="Platinum"/>
    <s v="Airport Kiosk"/>
    <n v="7.3"/>
    <n v="23"/>
    <n v="52"/>
    <n v="0"/>
    <n v="0"/>
    <s v="Aisle"/>
  </r>
  <r>
    <s v="P4487"/>
    <s v="F159"/>
    <s v="JetBlue"/>
    <x v="2"/>
    <x v="3"/>
    <s v="24,05,2024  21:33:15"/>
    <n v="245"/>
    <s v="On-time"/>
    <n v="1277"/>
    <n v="462"/>
    <n v="462"/>
    <n v="42"/>
    <s v="Female"/>
    <s v="Low"/>
    <x v="0"/>
    <x v="1"/>
    <n v="2"/>
    <s v="Silver"/>
    <s v="Airport Kiosk"/>
    <n v="6.4"/>
    <n v="7"/>
    <n v="115"/>
    <n v="0"/>
    <n v="0"/>
    <s v="Window"/>
  </r>
  <r>
    <s v="P4488"/>
    <s v="F355"/>
    <s v="Delta"/>
    <x v="2"/>
    <x v="3"/>
    <s v="27,06,2023  19:49:49"/>
    <n v="313"/>
    <s v="On-time"/>
    <n v="1081"/>
    <n v="263.99"/>
    <n v="263.99"/>
    <n v="62"/>
    <s v="Female"/>
    <s v="High"/>
    <x v="2"/>
    <x v="0"/>
    <n v="0"/>
    <s v="Silver"/>
    <s v="Online"/>
    <n v="5.8"/>
    <n v="2"/>
    <n v="56"/>
    <n v="0"/>
    <n v="0"/>
    <s v="Window"/>
  </r>
  <r>
    <s v="P4489"/>
    <s v="F78"/>
    <s v="Southwest"/>
    <x v="2"/>
    <x v="5"/>
    <s v="21,01,2025  23:40:22"/>
    <n v="263"/>
    <s v="On-time"/>
    <n v="291"/>
    <n v="388.9"/>
    <n v="388.9"/>
    <n v="34"/>
    <s v="Male"/>
    <s v="Medium"/>
    <x v="1"/>
    <x v="0"/>
    <n v="2"/>
    <s v="Platinum"/>
    <s v="Mobile App"/>
    <n v="8.6"/>
    <n v="8"/>
    <n v="6"/>
    <n v="0"/>
    <n v="0"/>
    <s v="Window"/>
  </r>
  <r>
    <s v="P4490"/>
    <s v="F165"/>
    <s v="Southwest"/>
    <x v="4"/>
    <x v="4"/>
    <s v="05,11,2023  07:06:00"/>
    <n v="65"/>
    <s v="On-time"/>
    <n v="1490"/>
    <n v="300.44"/>
    <n v="300.44"/>
    <n v="26"/>
    <s v="Male"/>
    <s v="High"/>
    <x v="3"/>
    <x v="1"/>
    <n v="1"/>
    <s v="Silver"/>
    <s v="Mobile App"/>
    <n v="5.6"/>
    <n v="4"/>
    <n v="119"/>
    <n v="0"/>
    <n v="0"/>
    <s v="Window"/>
  </r>
  <r>
    <s v="P4491"/>
    <s v="F1559"/>
    <s v="United"/>
    <x v="6"/>
    <x v="5"/>
    <s v="14,04,2025  04:43:39"/>
    <n v="122"/>
    <s v="On-time"/>
    <n v="1606"/>
    <n v="301.02"/>
    <n v="301.02"/>
    <n v="60"/>
    <s v="Female"/>
    <s v="Medium"/>
    <x v="3"/>
    <x v="2"/>
    <n v="0"/>
    <s v="Platinum"/>
    <s v="Online"/>
    <n v="6.1"/>
    <n v="1"/>
    <n v="77"/>
    <n v="0"/>
    <n v="1"/>
    <s v="Aisle"/>
  </r>
  <r>
    <s v="P4492"/>
    <s v="F648"/>
    <s v="American Airlines"/>
    <x v="3"/>
    <x v="1"/>
    <s v="28,03,2024  11:17:36"/>
    <n v="161"/>
    <s v="On-time"/>
    <n v="806"/>
    <n v="366.95"/>
    <n v="366.95"/>
    <n v="59"/>
    <s v="Female"/>
    <s v="Low"/>
    <x v="3"/>
    <x v="1"/>
    <n v="0"/>
    <s v="Gold"/>
    <s v="Online"/>
    <n v="7.5"/>
    <n v="3"/>
    <n v="7"/>
    <n v="0"/>
    <n v="0"/>
    <s v="Window"/>
  </r>
  <r>
    <s v="P4493"/>
    <s v="F1249"/>
    <s v="Southwest"/>
    <x v="5"/>
    <x v="0"/>
    <s v="21,02,2024  02:03:12"/>
    <n v="45"/>
    <s v="On-time"/>
    <n v="1165"/>
    <n v="343.05"/>
    <n v="343.05"/>
    <n v="50"/>
    <s v="Female"/>
    <s v="High"/>
    <x v="2"/>
    <x v="2"/>
    <n v="0"/>
    <s v="Gold"/>
    <s v="Mobile App"/>
    <n v="6.1"/>
    <n v="3"/>
    <n v="96"/>
    <n v="0"/>
    <n v="0"/>
    <s v="Window"/>
  </r>
  <r>
    <s v="P4494"/>
    <s v="F661"/>
    <s v="JetBlue"/>
    <x v="6"/>
    <x v="6"/>
    <s v="05,08,2023  03:00:33"/>
    <n v="201"/>
    <s v="On-time"/>
    <n v="2053"/>
    <n v="479.75"/>
    <n v="479.75"/>
    <n v="43"/>
    <s v="Female"/>
    <s v="Medium"/>
    <x v="1"/>
    <x v="1"/>
    <n v="1"/>
    <s v="None"/>
    <s v="Mobile App"/>
    <n v="6.8"/>
    <n v="1"/>
    <n v="17"/>
    <n v="0"/>
    <n v="0"/>
    <s v="Aisle"/>
  </r>
  <r>
    <s v="P4495"/>
    <s v="F803"/>
    <s v="Southwest"/>
    <x v="2"/>
    <x v="5"/>
    <s v="21,06,2023  17:01:48"/>
    <n v="189"/>
    <s v="On-time"/>
    <n v="1182"/>
    <n v="330.81"/>
    <n v="330.81"/>
    <n v="60"/>
    <s v="Female"/>
    <s v="Medium"/>
    <x v="2"/>
    <x v="2"/>
    <n v="1"/>
    <s v="None"/>
    <s v="Airport Kiosk"/>
    <n v="8.9"/>
    <n v="12"/>
    <n v="32"/>
    <n v="0"/>
    <n v="1"/>
    <s v="Middle"/>
  </r>
  <r>
    <s v="P4496"/>
    <s v="F861"/>
    <s v="JetBlue"/>
    <x v="7"/>
    <x v="7"/>
    <s v="22,10,2023  19:58:03"/>
    <n v="197"/>
    <s v="On-time"/>
    <n v="938"/>
    <n v="370.5"/>
    <n v="370.5"/>
    <n v="70"/>
    <s v="Male"/>
    <s v="Medium"/>
    <x v="2"/>
    <x v="1"/>
    <n v="1"/>
    <s v="None"/>
    <s v="Online"/>
    <n v="8.3000000000000007"/>
    <n v="13"/>
    <n v="42"/>
    <n v="0"/>
    <n v="0"/>
    <s v="Middle"/>
  </r>
  <r>
    <s v="P4497"/>
    <s v="F179"/>
    <s v="United"/>
    <x v="6"/>
    <x v="3"/>
    <s v="31,08,2023  16:52:47"/>
    <n v="98"/>
    <s v="On-time"/>
    <n v="953"/>
    <n v="387.97"/>
    <n v="387.97"/>
    <n v="47"/>
    <s v="Male"/>
    <s v="Medium"/>
    <x v="0"/>
    <x v="1"/>
    <n v="0"/>
    <s v="Gold"/>
    <s v="Airport Kiosk"/>
    <n v="5.7"/>
    <n v="3"/>
    <n v="88"/>
    <n v="0"/>
    <n v="0"/>
    <s v="Middle"/>
  </r>
  <r>
    <s v="P4498"/>
    <s v="F228"/>
    <s v="Delta"/>
    <x v="1"/>
    <x v="4"/>
    <s v="23,10,2023  06:41:23"/>
    <n v="275"/>
    <s v="On-time"/>
    <n v="1186"/>
    <n v="479.58"/>
    <n v="479.58"/>
    <n v="66"/>
    <s v="Female"/>
    <s v="Medium"/>
    <x v="2"/>
    <x v="2"/>
    <n v="0"/>
    <s v="None"/>
    <s v="Mobile App"/>
    <n v="5.8"/>
    <n v="9"/>
    <n v="47"/>
    <n v="0"/>
    <n v="0"/>
    <s v="Aisle"/>
  </r>
  <r>
    <s v="P4499"/>
    <s v="F928"/>
    <s v="Southwest"/>
    <x v="1"/>
    <x v="4"/>
    <s v="14,03,2025  22:52:25"/>
    <n v="228"/>
    <s v="On-time"/>
    <n v="763"/>
    <n v="287.97000000000003"/>
    <n v="287.97000000000003"/>
    <n v="41"/>
    <s v="Male"/>
    <s v="Medium"/>
    <x v="1"/>
    <x v="1"/>
    <n v="2"/>
    <s v="None"/>
    <s v="Airport Kiosk"/>
    <n v="6.9"/>
    <n v="2"/>
    <n v="57"/>
    <n v="0"/>
    <n v="0"/>
    <s v="Aisle"/>
  </r>
  <r>
    <s v="P4500"/>
    <s v="F616"/>
    <s v="Southwest"/>
    <x v="3"/>
    <x v="1"/>
    <s v="08,06,2024  17:26:59"/>
    <n v="127"/>
    <s v="On-time"/>
    <n v="1839"/>
    <n v="247.73"/>
    <n v="247.73"/>
    <n v="41"/>
    <s v="Male"/>
    <s v="Medium"/>
    <x v="1"/>
    <x v="0"/>
    <n v="1"/>
    <s v="Platinum"/>
    <s v="Desk"/>
    <n v="6.4"/>
    <n v="9"/>
    <n v="35"/>
    <n v="0"/>
    <n v="0"/>
    <s v="Aisle"/>
  </r>
  <r>
    <s v="P4501"/>
    <s v="F1759"/>
    <s v="United"/>
    <x v="0"/>
    <x v="1"/>
    <s v="18,11,2024  17:37:27"/>
    <n v="230"/>
    <s v="Cancelled"/>
    <n v="1036"/>
    <n v="442.91"/>
    <n v="442.91"/>
    <n v="50"/>
    <s v="Male"/>
    <s v="High"/>
    <x v="2"/>
    <x v="2"/>
    <n v="1"/>
    <s v="None"/>
    <s v="Online"/>
    <n v="7.3"/>
    <n v="11"/>
    <n v="12"/>
    <n v="0"/>
    <n v="1"/>
    <s v="Aisle"/>
  </r>
  <r>
    <s v="P4502"/>
    <s v="F1413"/>
    <s v="United"/>
    <x v="5"/>
    <x v="5"/>
    <s v="27,04,2023  11:04:47"/>
    <n v="76"/>
    <s v="On-time"/>
    <n v="1434"/>
    <n v="89.26"/>
    <n v="89.26"/>
    <n v="29"/>
    <s v="Male"/>
    <s v="Medium"/>
    <x v="0"/>
    <x v="1"/>
    <n v="2"/>
    <s v="Gold"/>
    <s v="Desk"/>
    <n v="6.7"/>
    <n v="7"/>
    <n v="4"/>
    <n v="1"/>
    <n v="0"/>
    <s v="Aisle"/>
  </r>
  <r>
    <s v="P4503"/>
    <s v="F1168"/>
    <s v="United"/>
    <x v="7"/>
    <x v="0"/>
    <s v="31,03,2025  11:57:42"/>
    <n v="216"/>
    <s v="On-time"/>
    <n v="1464"/>
    <n v="319.29000000000002"/>
    <n v="319.29000000000002"/>
    <n v="52"/>
    <s v="Male"/>
    <s v="Low"/>
    <x v="0"/>
    <x v="0"/>
    <n v="1"/>
    <s v="Silver"/>
    <s v="Desk"/>
    <n v="6.7"/>
    <n v="7"/>
    <n v="65"/>
    <n v="0"/>
    <n v="0"/>
    <s v="Window"/>
  </r>
  <r>
    <s v="P4504"/>
    <s v="F585"/>
    <s v="United"/>
    <x v="2"/>
    <x v="4"/>
    <s v="09,05,2024  15:32:45"/>
    <n v="235"/>
    <s v="On-time"/>
    <n v="804"/>
    <n v="345.86"/>
    <n v="345.86"/>
    <n v="25"/>
    <s v="Female"/>
    <s v="Medium"/>
    <x v="2"/>
    <x v="1"/>
    <n v="0"/>
    <s v="None"/>
    <s v="Online"/>
    <n v="6.1"/>
    <n v="17"/>
    <n v="96"/>
    <n v="0"/>
    <n v="0"/>
    <s v="Window"/>
  </r>
  <r>
    <s v="P4505"/>
    <s v="F1504"/>
    <s v="United"/>
    <x v="2"/>
    <x v="4"/>
    <s v="26,05,2023  01:26:23"/>
    <n v="113"/>
    <s v="On-time"/>
    <n v="1387"/>
    <n v="290.60000000000002"/>
    <n v="290.60000000000002"/>
    <n v="32"/>
    <s v="Male"/>
    <s v="High"/>
    <x v="1"/>
    <x v="1"/>
    <n v="0"/>
    <s v="None"/>
    <s v="Mobile App"/>
    <n v="5.6"/>
    <n v="1"/>
    <n v="70"/>
    <n v="0"/>
    <n v="0"/>
    <s v="Aisle"/>
  </r>
  <r>
    <s v="P4506"/>
    <s v="F873"/>
    <s v="American Airlines"/>
    <x v="6"/>
    <x v="2"/>
    <s v="25,08,2023  18:01:37"/>
    <n v="166"/>
    <s v="On-time"/>
    <n v="1121"/>
    <n v="450.69"/>
    <n v="450.69"/>
    <n v="19"/>
    <s v="Male"/>
    <s v="Medium"/>
    <x v="3"/>
    <x v="1"/>
    <n v="2"/>
    <s v="Gold"/>
    <s v="Airport Kiosk"/>
    <n v="5.4"/>
    <n v="15"/>
    <n v="88"/>
    <n v="0"/>
    <n v="0"/>
    <s v="Aisle"/>
  </r>
  <r>
    <s v="P4507"/>
    <s v="F1613"/>
    <s v="JetBlue"/>
    <x v="1"/>
    <x v="4"/>
    <s v="20,05,2024  17:50:55"/>
    <n v="209"/>
    <s v="Delayed"/>
    <n v="1280"/>
    <n v="184.98"/>
    <n v="184.98"/>
    <n v="20"/>
    <s v="Female"/>
    <s v="Low"/>
    <x v="0"/>
    <x v="1"/>
    <n v="0"/>
    <s v="None"/>
    <s v="Online"/>
    <n v="8.6999999999999993"/>
    <n v="7"/>
    <n v="77"/>
    <n v="0"/>
    <n v="0"/>
    <s v="Window"/>
  </r>
  <r>
    <s v="P4508"/>
    <s v="F285"/>
    <s v="American Airlines"/>
    <x v="6"/>
    <x v="7"/>
    <s v="31,12,2024  19:37:49"/>
    <n v="-4"/>
    <s v="Delayed"/>
    <n v="1089"/>
    <n v="268.27"/>
    <n v="268.27"/>
    <n v="65"/>
    <s v="Female"/>
    <s v="High"/>
    <x v="1"/>
    <x v="1"/>
    <n v="0"/>
    <s v="None"/>
    <s v="Online"/>
    <n v="5.2"/>
    <n v="9"/>
    <n v="95"/>
    <n v="0"/>
    <n v="1"/>
    <s v="Middle"/>
  </r>
  <r>
    <s v="P4509"/>
    <s v="F1155"/>
    <s v="United"/>
    <x v="0"/>
    <x v="5"/>
    <s v="29,06,2024  20:56:12"/>
    <n v="202"/>
    <s v="On-time"/>
    <n v="1305"/>
    <n v="302.97000000000003"/>
    <n v="302.97000000000003"/>
    <n v="55"/>
    <s v="Male"/>
    <s v="High"/>
    <x v="0"/>
    <x v="1"/>
    <n v="0"/>
    <s v="None"/>
    <s v="Online"/>
    <n v="7"/>
    <n v="1"/>
    <n v="8"/>
    <n v="0"/>
    <n v="0"/>
    <s v="Window"/>
  </r>
  <r>
    <s v="P4510"/>
    <s v="F1693"/>
    <s v="Southwest"/>
    <x v="3"/>
    <x v="4"/>
    <s v="25,09,2024  06:39:19"/>
    <n v="217"/>
    <s v="On-time"/>
    <n v="883"/>
    <n v="311.17"/>
    <n v="311.17"/>
    <n v="35"/>
    <s v="Male"/>
    <s v="Low"/>
    <x v="2"/>
    <x v="2"/>
    <n v="1"/>
    <s v="None"/>
    <s v="Airport Kiosk"/>
    <n v="8.6"/>
    <n v="1"/>
    <n v="1"/>
    <n v="0"/>
    <n v="0"/>
    <s v="Aisle"/>
  </r>
  <r>
    <s v="P4511"/>
    <s v="F1668"/>
    <s v="American Airlines"/>
    <x v="3"/>
    <x v="0"/>
    <s v="01,05,2023  17:09:35"/>
    <n v="229"/>
    <s v="On-time"/>
    <n v="1412"/>
    <n v="312.39"/>
    <n v="312.39"/>
    <n v="71"/>
    <s v="Female"/>
    <s v="Medium"/>
    <x v="2"/>
    <x v="2"/>
    <n v="0"/>
    <s v="None"/>
    <s v="Airport Kiosk"/>
    <n v="7.9"/>
    <n v="2"/>
    <n v="58"/>
    <n v="0"/>
    <n v="0"/>
    <s v="Middle"/>
  </r>
  <r>
    <s v="P4512"/>
    <s v="F676"/>
    <s v="Delta"/>
    <x v="1"/>
    <x v="7"/>
    <s v="13,10,2023  22:46:53"/>
    <n v="184"/>
    <s v="On-time"/>
    <n v="957"/>
    <n v="430.28"/>
    <n v="430.28"/>
    <n v="74"/>
    <s v="Female"/>
    <s v="Medium"/>
    <x v="1"/>
    <x v="1"/>
    <n v="0"/>
    <s v="Platinum"/>
    <s v="Mobile App"/>
    <n v="6.4"/>
    <n v="8"/>
    <n v="46"/>
    <n v="0"/>
    <n v="1"/>
    <s v="Middle"/>
  </r>
  <r>
    <s v="P4513"/>
    <s v="F1945"/>
    <s v="United"/>
    <x v="5"/>
    <x v="6"/>
    <s v="06,02,2024  22:25:16"/>
    <n v="205"/>
    <s v="Cancelled"/>
    <n v="1395"/>
    <n v="210.7"/>
    <n v="210.7"/>
    <n v="41"/>
    <s v="Female"/>
    <s v="Low"/>
    <x v="1"/>
    <x v="2"/>
    <n v="2"/>
    <s v="Silver"/>
    <s v="Online"/>
    <n v="7.2"/>
    <n v="22"/>
    <n v="34"/>
    <n v="0"/>
    <n v="0"/>
    <s v="Middle"/>
  </r>
  <r>
    <s v="P4514"/>
    <s v="F428"/>
    <s v="American Airlines"/>
    <x v="7"/>
    <x v="0"/>
    <s v="15,03,2024  07:34:04"/>
    <n v="241"/>
    <s v="Delayed"/>
    <n v="974"/>
    <n v="218.86"/>
    <n v="218.86"/>
    <n v="54"/>
    <s v="Male"/>
    <s v="Medium"/>
    <x v="1"/>
    <x v="2"/>
    <n v="1"/>
    <s v="Silver"/>
    <s v="Desk"/>
    <n v="7.1"/>
    <n v="6"/>
    <n v="0"/>
    <n v="0"/>
    <n v="1"/>
    <s v="Window"/>
  </r>
  <r>
    <s v="P4515"/>
    <s v="F196"/>
    <s v="Southwest"/>
    <x v="7"/>
    <x v="5"/>
    <s v="17,01,2025  10:28:35"/>
    <n v="203"/>
    <s v="On-time"/>
    <n v="1107"/>
    <n v="213.92"/>
    <n v="213.92"/>
    <n v="26"/>
    <s v="Male"/>
    <s v="Medium"/>
    <x v="0"/>
    <x v="1"/>
    <n v="1"/>
    <s v="None"/>
    <s v="Desk"/>
    <n v="5.0999999999999996"/>
    <n v="21"/>
    <n v="110"/>
    <n v="0"/>
    <n v="0"/>
    <s v="Window"/>
  </r>
  <r>
    <s v="P4516"/>
    <s v="F1333"/>
    <s v="American Airlines"/>
    <x v="5"/>
    <x v="4"/>
    <s v="08,03,2025  00:38:27"/>
    <n v="243"/>
    <s v="Delayed"/>
    <n v="1457"/>
    <n v="354.98"/>
    <n v="354.98"/>
    <n v="22"/>
    <s v="Male"/>
    <s v="High"/>
    <x v="3"/>
    <x v="0"/>
    <n v="2"/>
    <s v="None"/>
    <s v="Online"/>
    <n v="6.3"/>
    <n v="6"/>
    <n v="62"/>
    <n v="0"/>
    <n v="0"/>
    <s v="Middle"/>
  </r>
  <r>
    <s v="P4517"/>
    <s v="F1165"/>
    <s v="United"/>
    <x v="2"/>
    <x v="0"/>
    <s v="25,04,2024  14:59:40"/>
    <n v="196"/>
    <s v="On-time"/>
    <n v="1085"/>
    <n v="304.67"/>
    <n v="304.67"/>
    <n v="44"/>
    <s v="Male"/>
    <s v="Medium"/>
    <x v="1"/>
    <x v="1"/>
    <n v="3"/>
    <s v="Silver"/>
    <s v="Desk"/>
    <n v="8.5"/>
    <n v="16"/>
    <n v="112"/>
    <n v="0"/>
    <n v="0"/>
    <s v="Aisle"/>
  </r>
  <r>
    <s v="P4518"/>
    <s v="F1093"/>
    <s v="JetBlue"/>
    <x v="5"/>
    <x v="6"/>
    <s v="23,10,2023  04:03:08"/>
    <n v="184"/>
    <s v="On-time"/>
    <n v="1256"/>
    <n v="353.87"/>
    <n v="353.87"/>
    <n v="39"/>
    <s v="Male"/>
    <s v="Low"/>
    <x v="3"/>
    <x v="0"/>
    <n v="1"/>
    <s v="None"/>
    <s v="Desk"/>
    <n v="7.9"/>
    <n v="12"/>
    <n v="50"/>
    <n v="0"/>
    <n v="0"/>
    <s v="Window"/>
  </r>
  <r>
    <s v="P4519"/>
    <s v="F1398"/>
    <s v="Southwest"/>
    <x v="5"/>
    <x v="3"/>
    <s v="13,07,2023  11:12:18"/>
    <n v="41"/>
    <s v="On-time"/>
    <n v="1069"/>
    <n v="192.97"/>
    <n v="192.97"/>
    <n v="74"/>
    <s v="Female"/>
    <s v="Low"/>
    <x v="0"/>
    <x v="2"/>
    <n v="2"/>
    <s v="None"/>
    <s v="Online"/>
    <n v="9.6999999999999993"/>
    <n v="10"/>
    <n v="8"/>
    <n v="0"/>
    <n v="0"/>
    <s v="Window"/>
  </r>
  <r>
    <s v="P4520"/>
    <s v="F1778"/>
    <s v="JetBlue"/>
    <x v="1"/>
    <x v="0"/>
    <s v="02,02,2024  00:49:13"/>
    <n v="230"/>
    <s v="On-time"/>
    <n v="784"/>
    <n v="306.06"/>
    <n v="306.06"/>
    <n v="56"/>
    <s v="Male"/>
    <s v="Medium"/>
    <x v="0"/>
    <x v="3"/>
    <n v="2"/>
    <s v="Gold"/>
    <s v="Desk"/>
    <n v="7.4"/>
    <n v="16"/>
    <n v="72"/>
    <n v="0"/>
    <n v="0"/>
    <s v="Middle"/>
  </r>
  <r>
    <s v="P4521"/>
    <s v="F1474"/>
    <s v="American Airlines"/>
    <x v="7"/>
    <x v="7"/>
    <s v="12,03,2024  02:22:48"/>
    <n v="243"/>
    <s v="On-time"/>
    <n v="1273"/>
    <n v="509.97"/>
    <n v="509.97"/>
    <n v="35"/>
    <s v="Male"/>
    <s v="Medium"/>
    <x v="3"/>
    <x v="1"/>
    <n v="0"/>
    <s v="None"/>
    <s v="Desk"/>
    <n v="7.3"/>
    <n v="4"/>
    <n v="77"/>
    <n v="0"/>
    <n v="0"/>
    <s v="Middle"/>
  </r>
  <r>
    <s v="P4522"/>
    <s v="F1418"/>
    <s v="Delta"/>
    <x v="7"/>
    <x v="0"/>
    <s v="08,02,2024  18:32:32"/>
    <n v="132"/>
    <s v="On-time"/>
    <n v="1136"/>
    <n v="520.9"/>
    <n v="520.9"/>
    <n v="79"/>
    <s v="Female"/>
    <s v="Medium"/>
    <x v="3"/>
    <x v="1"/>
    <n v="2"/>
    <s v="Gold"/>
    <s v="Desk"/>
    <n v="4.5999999999999996"/>
    <n v="34"/>
    <n v="68"/>
    <n v="0"/>
    <n v="0"/>
    <s v="Middle"/>
  </r>
  <r>
    <s v="P4523"/>
    <s v="F1110"/>
    <s v="United"/>
    <x v="5"/>
    <x v="6"/>
    <s v="15,06,2024  12:50:06"/>
    <n v="262"/>
    <s v="On-time"/>
    <n v="1624"/>
    <n v="475.08"/>
    <n v="475.08"/>
    <n v="74"/>
    <s v="Male"/>
    <s v="Low"/>
    <x v="1"/>
    <x v="2"/>
    <n v="1"/>
    <s v="Silver"/>
    <s v="Mobile App"/>
    <n v="7.1"/>
    <n v="6"/>
    <n v="1"/>
    <n v="0"/>
    <n v="0"/>
    <s v="Middle"/>
  </r>
  <r>
    <s v="P4524"/>
    <s v="F1134"/>
    <s v="United"/>
    <x v="4"/>
    <x v="6"/>
    <s v="09,02,2025  05:15:24"/>
    <n v="219"/>
    <s v="On-time"/>
    <n v="1350"/>
    <n v="427.05"/>
    <n v="427.05"/>
    <n v="30"/>
    <s v="Male"/>
    <s v="Medium"/>
    <x v="0"/>
    <x v="1"/>
    <n v="1"/>
    <s v="None"/>
    <s v="Mobile App"/>
    <n v="6.6"/>
    <n v="6"/>
    <n v="66"/>
    <n v="0"/>
    <n v="0"/>
    <s v="Aisle"/>
  </r>
  <r>
    <s v="P4525"/>
    <s v="F1948"/>
    <s v="Southwest"/>
    <x v="3"/>
    <x v="6"/>
    <s v="13,05,2023  01:19:58"/>
    <n v="202"/>
    <s v="On-time"/>
    <n v="1469"/>
    <n v="131.36000000000001"/>
    <n v="131.36000000000001"/>
    <n v="18"/>
    <s v="Female"/>
    <s v="High"/>
    <x v="2"/>
    <x v="1"/>
    <n v="1"/>
    <s v="Silver"/>
    <s v="Online"/>
    <n v="8"/>
    <n v="23"/>
    <n v="45"/>
    <n v="0"/>
    <n v="0"/>
    <s v="Aisle"/>
  </r>
  <r>
    <s v="P4526"/>
    <s v="F1737"/>
    <s v="Delta"/>
    <x v="6"/>
    <x v="3"/>
    <s v="17,11,2024  22:31:27"/>
    <n v="237"/>
    <s v="Delayed"/>
    <n v="1539"/>
    <n v="286.17"/>
    <n v="286.17"/>
    <n v="20"/>
    <s v="Male"/>
    <s v="Medium"/>
    <x v="3"/>
    <x v="2"/>
    <n v="0"/>
    <s v="None"/>
    <s v="Desk"/>
    <n v="7.6"/>
    <n v="12"/>
    <n v="101"/>
    <n v="0"/>
    <n v="0"/>
    <s v="Window"/>
  </r>
  <r>
    <s v="P4527"/>
    <s v="F941"/>
    <s v="Delta"/>
    <x v="2"/>
    <x v="2"/>
    <s v="30,01,2025  16:38:34"/>
    <n v="128"/>
    <s v="Cancelled"/>
    <n v="1017"/>
    <n v="488.01"/>
    <n v="488.01"/>
    <n v="78"/>
    <s v="Female"/>
    <s v="High"/>
    <x v="3"/>
    <x v="2"/>
    <n v="1"/>
    <s v="None"/>
    <s v="Desk"/>
    <n v="7.5"/>
    <n v="15"/>
    <n v="87"/>
    <n v="0"/>
    <n v="1"/>
    <s v="Aisle"/>
  </r>
  <r>
    <s v="P4528"/>
    <s v="F372"/>
    <s v="Southwest"/>
    <x v="3"/>
    <x v="2"/>
    <s v="01,12,2024  11:10:37"/>
    <n v="161"/>
    <s v="On-time"/>
    <n v="1740"/>
    <n v="275.76"/>
    <n v="275.76"/>
    <n v="27"/>
    <s v="Female"/>
    <s v="Medium"/>
    <x v="2"/>
    <x v="1"/>
    <n v="1"/>
    <s v="None"/>
    <s v="Online"/>
    <n v="7.1"/>
    <n v="3"/>
    <n v="17"/>
    <n v="0"/>
    <n v="0"/>
    <s v="Window"/>
  </r>
  <r>
    <s v="P4529"/>
    <s v="F558"/>
    <s v="United"/>
    <x v="5"/>
    <x v="0"/>
    <s v="15,01,2024  20:50:01"/>
    <n v="147"/>
    <s v="On-time"/>
    <n v="1177"/>
    <n v="408.82"/>
    <n v="408.82"/>
    <n v="72"/>
    <s v="Male"/>
    <s v="Medium"/>
    <x v="3"/>
    <x v="3"/>
    <n v="0"/>
    <s v="Silver"/>
    <s v="Airport Kiosk"/>
    <n v="5.8"/>
    <n v="5"/>
    <n v="22"/>
    <n v="0"/>
    <n v="0"/>
    <s v="Aisle"/>
  </r>
  <r>
    <s v="P4530"/>
    <s v="F1410"/>
    <s v="United"/>
    <x v="7"/>
    <x v="4"/>
    <s v="04,03,2025  02:25:55"/>
    <n v="205"/>
    <s v="On-time"/>
    <n v="1305"/>
    <n v="336.24"/>
    <n v="336.24"/>
    <n v="53"/>
    <s v="Male"/>
    <s v="Low"/>
    <x v="3"/>
    <x v="0"/>
    <n v="1"/>
    <s v="None"/>
    <s v="Online"/>
    <n v="6.5"/>
    <n v="10"/>
    <n v="82"/>
    <n v="0"/>
    <n v="0"/>
    <s v="Aisle"/>
  </r>
  <r>
    <s v="P4531"/>
    <s v="F945"/>
    <s v="JetBlue"/>
    <x v="1"/>
    <x v="1"/>
    <s v="20,03,2024  20:13:17"/>
    <n v="94"/>
    <s v="On-time"/>
    <n v="976"/>
    <n v="465.96"/>
    <n v="465.96"/>
    <n v="54"/>
    <s v="Female"/>
    <s v="Low"/>
    <x v="0"/>
    <x v="1"/>
    <n v="0"/>
    <s v="None"/>
    <s v="Airport Kiosk"/>
    <n v="10"/>
    <n v="7"/>
    <n v="93"/>
    <n v="0"/>
    <n v="0"/>
    <s v="Window"/>
  </r>
  <r>
    <s v="P4532"/>
    <s v="F1575"/>
    <s v="United"/>
    <x v="4"/>
    <x v="0"/>
    <s v="03,07,2024  02:03:05"/>
    <n v="256"/>
    <s v="On-time"/>
    <n v="1407"/>
    <n v="471.59"/>
    <n v="471.59"/>
    <n v="45"/>
    <s v="Male"/>
    <s v="Low"/>
    <x v="2"/>
    <x v="3"/>
    <n v="2"/>
    <s v="Silver"/>
    <s v="Mobile App"/>
    <n v="3.3"/>
    <n v="2"/>
    <n v="40"/>
    <n v="0"/>
    <n v="0"/>
    <s v="Aisle"/>
  </r>
  <r>
    <s v="P4533"/>
    <s v="F1008"/>
    <s v="American Airlines"/>
    <x v="0"/>
    <x v="0"/>
    <s v="27,07,2023  20:08:56"/>
    <n v="264"/>
    <s v="On-time"/>
    <n v="1025"/>
    <n v="310.16000000000003"/>
    <n v="310.16000000000003"/>
    <n v="35"/>
    <s v="Male"/>
    <s v="Low"/>
    <x v="3"/>
    <x v="2"/>
    <n v="1"/>
    <s v="None"/>
    <s v="Desk"/>
    <n v="6.6"/>
    <n v="6"/>
    <n v="91"/>
    <n v="0"/>
    <n v="0"/>
    <s v="Middle"/>
  </r>
  <r>
    <s v="P4534"/>
    <s v="F1765"/>
    <s v="American Airlines"/>
    <x v="3"/>
    <x v="4"/>
    <s v="23,10,2023  13:46:01"/>
    <n v="129"/>
    <s v="Delayed"/>
    <n v="1079"/>
    <n v="380.94"/>
    <n v="380.94"/>
    <n v="31"/>
    <s v="Female"/>
    <s v="High"/>
    <x v="3"/>
    <x v="1"/>
    <n v="0"/>
    <s v="None"/>
    <s v="Online"/>
    <n v="6.9"/>
    <n v="2"/>
    <n v="110"/>
    <n v="0"/>
    <n v="0"/>
    <s v="Middle"/>
  </r>
  <r>
    <s v="P4535"/>
    <s v="F1535"/>
    <s v="JetBlue"/>
    <x v="4"/>
    <x v="3"/>
    <s v="26,07,2024  23:44:27"/>
    <n v="169"/>
    <s v="On-time"/>
    <n v="1169"/>
    <n v="396.06"/>
    <n v="396.06"/>
    <n v="49"/>
    <s v="Male"/>
    <s v="Medium"/>
    <x v="3"/>
    <x v="0"/>
    <n v="0"/>
    <s v="None"/>
    <s v="Mobile App"/>
    <n v="7.6"/>
    <n v="5"/>
    <n v="22"/>
    <n v="0"/>
    <n v="0"/>
    <s v="Middle"/>
  </r>
  <r>
    <s v="P4536"/>
    <s v="F1006"/>
    <s v="United"/>
    <x v="5"/>
    <x v="4"/>
    <s v="10,09,2024  07:47:23"/>
    <n v="220"/>
    <s v="On-time"/>
    <n v="1141"/>
    <n v="352.71"/>
    <n v="352.71"/>
    <n v="35"/>
    <s v="Male"/>
    <s v="Medium"/>
    <x v="3"/>
    <x v="0"/>
    <n v="0"/>
    <s v="None"/>
    <s v="Desk"/>
    <n v="5.2"/>
    <n v="20"/>
    <n v="85"/>
    <n v="0"/>
    <n v="1"/>
    <s v="Aisle"/>
  </r>
  <r>
    <s v="P4537"/>
    <s v="F1078"/>
    <s v="Delta"/>
    <x v="3"/>
    <x v="7"/>
    <s v="21,12,2024  19:59:45"/>
    <n v="316"/>
    <s v="On-time"/>
    <n v="1149"/>
    <n v="550.38"/>
    <n v="550.38"/>
    <n v="27"/>
    <s v="Female"/>
    <s v="Medium"/>
    <x v="0"/>
    <x v="1"/>
    <n v="1"/>
    <s v="Gold"/>
    <s v="Desk"/>
    <n v="7"/>
    <n v="23"/>
    <n v="92"/>
    <n v="0"/>
    <n v="1"/>
    <s v="Window"/>
  </r>
  <r>
    <s v="P4538"/>
    <s v="F756"/>
    <s v="JetBlue"/>
    <x v="3"/>
    <x v="1"/>
    <s v="11,01,2024  09:21:41"/>
    <n v="95"/>
    <s v="On-time"/>
    <n v="993"/>
    <n v="356.67"/>
    <n v="356.67"/>
    <n v="48"/>
    <s v="Male"/>
    <s v="Low"/>
    <x v="2"/>
    <x v="1"/>
    <n v="1"/>
    <s v="None"/>
    <s v="Airport Kiosk"/>
    <n v="8.3000000000000007"/>
    <n v="8"/>
    <n v="48"/>
    <n v="0"/>
    <n v="0"/>
    <s v="Window"/>
  </r>
  <r>
    <s v="P4539"/>
    <s v="F1264"/>
    <s v="JetBlue"/>
    <x v="3"/>
    <x v="3"/>
    <s v="02,03,2024  20:56:37"/>
    <n v="107"/>
    <s v="On-time"/>
    <n v="1640"/>
    <n v="302.8"/>
    <n v="302.8"/>
    <n v="21"/>
    <s v="Female"/>
    <s v="Low"/>
    <x v="2"/>
    <x v="2"/>
    <n v="0"/>
    <s v="None"/>
    <s v="Desk"/>
    <n v="6.7"/>
    <n v="14"/>
    <n v="37"/>
    <n v="1"/>
    <n v="1"/>
    <s v="Window"/>
  </r>
  <r>
    <s v="P4540"/>
    <s v="F79"/>
    <s v="JetBlue"/>
    <x v="4"/>
    <x v="6"/>
    <s v="07,08,2023  00:03:07"/>
    <n v="68"/>
    <s v="On-time"/>
    <n v="786"/>
    <n v="352.75"/>
    <n v="352.75"/>
    <n v="48"/>
    <s v="Female"/>
    <s v="Medium"/>
    <x v="0"/>
    <x v="1"/>
    <n v="2"/>
    <s v="None"/>
    <s v="Mobile App"/>
    <n v="5"/>
    <n v="1"/>
    <n v="91"/>
    <n v="1"/>
    <n v="0"/>
    <s v="Window"/>
  </r>
  <r>
    <s v="P4541"/>
    <s v="F750"/>
    <s v="United"/>
    <x v="0"/>
    <x v="1"/>
    <s v="13,09,2024  13:52:51"/>
    <n v="232"/>
    <s v="On-time"/>
    <n v="705"/>
    <n v="437.08"/>
    <n v="437.08"/>
    <n v="37"/>
    <s v="Male"/>
    <s v="Low"/>
    <x v="2"/>
    <x v="0"/>
    <n v="3"/>
    <s v="None"/>
    <s v="Mobile App"/>
    <n v="10"/>
    <n v="10"/>
    <n v="21"/>
    <n v="0"/>
    <n v="0"/>
    <s v="Window"/>
  </r>
  <r>
    <s v="P4542"/>
    <s v="F1445"/>
    <s v="Southwest"/>
    <x v="2"/>
    <x v="1"/>
    <s v="21,01,2024  20:27:01"/>
    <n v="167"/>
    <s v="On-time"/>
    <n v="1238"/>
    <n v="321.38"/>
    <n v="321.38"/>
    <n v="71"/>
    <s v="Male"/>
    <s v="Low"/>
    <x v="3"/>
    <x v="1"/>
    <n v="1"/>
    <s v="Gold"/>
    <s v="Mobile App"/>
    <n v="6.7"/>
    <n v="22"/>
    <n v="40"/>
    <n v="0"/>
    <n v="0"/>
    <s v="Window"/>
  </r>
  <r>
    <s v="P4543"/>
    <s v="F261"/>
    <s v="United"/>
    <x v="3"/>
    <x v="5"/>
    <s v="18,04,2024  03:06:26"/>
    <n v="180"/>
    <s v="On-time"/>
    <n v="1044"/>
    <n v="229.21"/>
    <n v="229.21"/>
    <n v="77"/>
    <s v="Female"/>
    <s v="Medium"/>
    <x v="0"/>
    <x v="1"/>
    <n v="0"/>
    <s v="Silver"/>
    <s v="Desk"/>
    <n v="8"/>
    <n v="2"/>
    <n v="69"/>
    <n v="0"/>
    <n v="1"/>
    <s v="Aisle"/>
  </r>
  <r>
    <s v="P4544"/>
    <s v="F1029"/>
    <s v="Southwest"/>
    <x v="4"/>
    <x v="6"/>
    <s v="02,11,2024  20:38:12"/>
    <n v="240"/>
    <s v="Delayed"/>
    <n v="1646"/>
    <n v="366.02"/>
    <n v="366.02"/>
    <n v="39"/>
    <s v="Male"/>
    <s v="High"/>
    <x v="0"/>
    <x v="1"/>
    <n v="2"/>
    <s v="None"/>
    <s v="Online"/>
    <n v="4.9000000000000004"/>
    <n v="0"/>
    <n v="106"/>
    <n v="0"/>
    <n v="0"/>
    <s v="Aisle"/>
  </r>
  <r>
    <s v="P4545"/>
    <s v="F133"/>
    <s v="JetBlue"/>
    <x v="6"/>
    <x v="7"/>
    <s v="30,12,2023  02:25:54"/>
    <n v="210"/>
    <s v="On-time"/>
    <n v="1158"/>
    <n v="285.75"/>
    <n v="285.75"/>
    <n v="77"/>
    <s v="Male"/>
    <s v="Medium"/>
    <x v="2"/>
    <x v="1"/>
    <n v="2"/>
    <s v="None"/>
    <s v="Desk"/>
    <n v="6.5"/>
    <n v="17"/>
    <n v="57"/>
    <n v="0"/>
    <n v="0"/>
    <s v="Middle"/>
  </r>
  <r>
    <s v="P4546"/>
    <s v="F1859"/>
    <s v="United"/>
    <x v="0"/>
    <x v="4"/>
    <s v="08,02,2025  22:42:28"/>
    <n v="289"/>
    <s v="On-time"/>
    <n v="1845"/>
    <n v="416.95"/>
    <n v="416.95"/>
    <n v="77"/>
    <s v="Female"/>
    <s v="Medium"/>
    <x v="0"/>
    <x v="1"/>
    <n v="3"/>
    <s v="None"/>
    <s v="Airport Kiosk"/>
    <n v="9.1999999999999993"/>
    <n v="22"/>
    <n v="96"/>
    <n v="0"/>
    <n v="0"/>
    <s v="Aisle"/>
  </r>
  <r>
    <s v="P4547"/>
    <s v="F484"/>
    <s v="American Airlines"/>
    <x v="7"/>
    <x v="6"/>
    <s v="18,12,2023  21:52:18"/>
    <n v="111"/>
    <s v="On-time"/>
    <n v="1085"/>
    <n v="365.14"/>
    <n v="365.14"/>
    <n v="41"/>
    <s v="Female"/>
    <s v="Medium"/>
    <x v="0"/>
    <x v="1"/>
    <n v="1"/>
    <s v="Silver"/>
    <s v="Online"/>
    <n v="7.1"/>
    <n v="6"/>
    <n v="86"/>
    <n v="1"/>
    <n v="0"/>
    <s v="Aisle"/>
  </r>
  <r>
    <s v="P4548"/>
    <s v="F1187"/>
    <s v="American Airlines"/>
    <x v="7"/>
    <x v="2"/>
    <s v="26,11,2024  05:55:40"/>
    <n v="217"/>
    <s v="On-time"/>
    <n v="1554"/>
    <n v="306.66000000000003"/>
    <n v="306.66000000000003"/>
    <n v="73"/>
    <s v="Male"/>
    <s v="Medium"/>
    <x v="1"/>
    <x v="2"/>
    <n v="0"/>
    <s v="Silver"/>
    <s v="Mobile App"/>
    <n v="8.6"/>
    <n v="2"/>
    <n v="34"/>
    <n v="1"/>
    <n v="0"/>
    <s v="Middle"/>
  </r>
  <r>
    <s v="P4549"/>
    <s v="F1359"/>
    <s v="Delta"/>
    <x v="2"/>
    <x v="3"/>
    <s v="26,08,2023  01:16:48"/>
    <n v="169"/>
    <s v="On-time"/>
    <n v="1596"/>
    <n v="514.39"/>
    <n v="514.39"/>
    <n v="52"/>
    <s v="Female"/>
    <s v="Medium"/>
    <x v="1"/>
    <x v="1"/>
    <n v="0"/>
    <s v="Gold"/>
    <s v="Airport Kiosk"/>
    <n v="9.1"/>
    <n v="7"/>
    <n v="114"/>
    <n v="0"/>
    <n v="0"/>
    <s v="Window"/>
  </r>
  <r>
    <s v="P4550"/>
    <s v="F1018"/>
    <s v="JetBlue"/>
    <x v="6"/>
    <x v="4"/>
    <s v="20,07,2024  23:24:22"/>
    <n v="260"/>
    <s v="On-time"/>
    <n v="1801"/>
    <n v="272.45999999999998"/>
    <n v="272.45999999999998"/>
    <n v="69"/>
    <s v="Male"/>
    <s v="High"/>
    <x v="3"/>
    <x v="1"/>
    <n v="0"/>
    <s v="None"/>
    <s v="Airport Kiosk"/>
    <n v="6.6"/>
    <n v="3"/>
    <n v="37"/>
    <n v="0"/>
    <n v="0"/>
    <s v="Middle"/>
  </r>
  <r>
    <s v="P4551"/>
    <s v="F1014"/>
    <s v="American Airlines"/>
    <x v="3"/>
    <x v="1"/>
    <s v="05,09,2023  09:49:20"/>
    <n v="230"/>
    <s v="On-time"/>
    <n v="1078"/>
    <n v="270.63"/>
    <n v="270.63"/>
    <n v="66"/>
    <s v="Male"/>
    <s v="Low"/>
    <x v="0"/>
    <x v="1"/>
    <n v="3"/>
    <s v="Gold"/>
    <s v="Mobile App"/>
    <n v="5.7"/>
    <n v="29"/>
    <n v="59"/>
    <n v="0"/>
    <n v="0"/>
    <s v="Window"/>
  </r>
  <r>
    <s v="P4552"/>
    <s v="F1350"/>
    <s v="Delta"/>
    <x v="3"/>
    <x v="2"/>
    <s v="07,04,2025  19:13:33"/>
    <n v="82"/>
    <s v="On-time"/>
    <n v="1178"/>
    <n v="283.43"/>
    <n v="283.43"/>
    <n v="59"/>
    <s v="Female"/>
    <s v="Medium"/>
    <x v="3"/>
    <x v="2"/>
    <n v="3"/>
    <s v="None"/>
    <s v="Desk"/>
    <n v="9.5"/>
    <n v="16"/>
    <n v="97"/>
    <n v="0"/>
    <n v="0"/>
    <s v="Aisle"/>
  </r>
  <r>
    <s v="P4553"/>
    <s v="F643"/>
    <s v="Delta"/>
    <x v="2"/>
    <x v="1"/>
    <s v="05,01,2025  01:14:58"/>
    <n v="178"/>
    <s v="On-time"/>
    <n v="875"/>
    <n v="409.83"/>
    <n v="409.83"/>
    <n v="26"/>
    <s v="Female"/>
    <s v="Medium"/>
    <x v="1"/>
    <x v="1"/>
    <n v="0"/>
    <s v="None"/>
    <s v="Airport Kiosk"/>
    <n v="6.5"/>
    <n v="2"/>
    <n v="95"/>
    <n v="0"/>
    <n v="1"/>
    <s v="Middle"/>
  </r>
  <r>
    <s v="P4554"/>
    <s v="F372"/>
    <s v="Delta"/>
    <x v="1"/>
    <x v="2"/>
    <s v="10,03,2024  03:22:40"/>
    <n v="235"/>
    <s v="On-time"/>
    <n v="934"/>
    <n v="258.72000000000003"/>
    <n v="258.72000000000003"/>
    <n v="53"/>
    <s v="Male"/>
    <s v="Medium"/>
    <x v="0"/>
    <x v="1"/>
    <n v="2"/>
    <s v="Gold"/>
    <s v="Desk"/>
    <n v="6.3"/>
    <n v="3"/>
    <n v="101"/>
    <n v="0"/>
    <n v="0"/>
    <s v="Window"/>
  </r>
  <r>
    <s v="P4555"/>
    <s v="F1657"/>
    <s v="JetBlue"/>
    <x v="3"/>
    <x v="0"/>
    <s v="14,11,2024  10:21:25"/>
    <n v="137"/>
    <s v="Delayed"/>
    <n v="1356"/>
    <n v="323.97000000000003"/>
    <n v="323.97000000000003"/>
    <n v="23"/>
    <s v="Male"/>
    <s v="Medium"/>
    <x v="3"/>
    <x v="1"/>
    <n v="3"/>
    <s v="None"/>
    <s v="Airport Kiosk"/>
    <n v="8.3000000000000007"/>
    <n v="2"/>
    <n v="17"/>
    <n v="0"/>
    <n v="0"/>
    <s v="Window"/>
  </r>
  <r>
    <s v="P4556"/>
    <s v="F1013"/>
    <s v="JetBlue"/>
    <x v="4"/>
    <x v="2"/>
    <s v="09,02,2025  10:46:23"/>
    <n v="189"/>
    <s v="On-time"/>
    <n v="1741"/>
    <n v="451.19"/>
    <n v="451.19"/>
    <n v="54"/>
    <s v="Male"/>
    <s v="Medium"/>
    <x v="0"/>
    <x v="1"/>
    <n v="1"/>
    <s v="Silver"/>
    <s v="Online"/>
    <n v="7.8"/>
    <n v="0"/>
    <n v="27"/>
    <n v="0"/>
    <n v="0"/>
    <s v="Window"/>
  </r>
  <r>
    <s v="P4557"/>
    <s v="F171"/>
    <s v="Southwest"/>
    <x v="0"/>
    <x v="0"/>
    <s v="03,12,2023  06:37:58"/>
    <n v="63"/>
    <s v="On-time"/>
    <n v="1139"/>
    <n v="403.89"/>
    <n v="403.89"/>
    <n v="65"/>
    <s v="Male"/>
    <s v="High"/>
    <x v="1"/>
    <x v="1"/>
    <n v="0"/>
    <s v="Gold"/>
    <s v="Desk"/>
    <n v="8.6999999999999993"/>
    <n v="1"/>
    <n v="88"/>
    <n v="0"/>
    <n v="0"/>
    <s v="Window"/>
  </r>
  <r>
    <s v="P4558"/>
    <s v="F237"/>
    <s v="United"/>
    <x v="7"/>
    <x v="6"/>
    <s v="17,07,2024  07:50:11"/>
    <n v="199"/>
    <s v="Delayed"/>
    <n v="1328"/>
    <n v="302.05"/>
    <n v="302.05"/>
    <n v="50"/>
    <s v="Male"/>
    <s v="Low"/>
    <x v="0"/>
    <x v="1"/>
    <n v="3"/>
    <s v="Gold"/>
    <s v="Mobile App"/>
    <n v="6.3"/>
    <n v="10"/>
    <n v="91"/>
    <n v="0"/>
    <n v="0"/>
    <s v="Aisle"/>
  </r>
  <r>
    <s v="P4559"/>
    <s v="F24"/>
    <s v="JetBlue"/>
    <x v="5"/>
    <x v="2"/>
    <s v="10,06,2023  11:22:29"/>
    <n v="89"/>
    <s v="On-time"/>
    <n v="1718"/>
    <n v="477.33"/>
    <n v="477.33"/>
    <n v="32"/>
    <s v="Male"/>
    <s v="Medium"/>
    <x v="2"/>
    <x v="1"/>
    <n v="0"/>
    <s v="None"/>
    <s v="Desk"/>
    <n v="8.1"/>
    <n v="1"/>
    <n v="53"/>
    <n v="0"/>
    <n v="1"/>
    <s v="Middle"/>
  </r>
  <r>
    <s v="P4560"/>
    <s v="F125"/>
    <s v="American Airlines"/>
    <x v="5"/>
    <x v="3"/>
    <s v="18,02,2024  14:19:33"/>
    <n v="156"/>
    <s v="On-time"/>
    <n v="952"/>
    <n v="479.61"/>
    <n v="479.61"/>
    <n v="63"/>
    <s v="Male"/>
    <s v="Medium"/>
    <x v="0"/>
    <x v="1"/>
    <n v="3"/>
    <s v="None"/>
    <s v="Online"/>
    <n v="7.5"/>
    <n v="23"/>
    <n v="67"/>
    <n v="0"/>
    <n v="0"/>
    <s v="Aisle"/>
  </r>
  <r>
    <s v="P4561"/>
    <s v="F966"/>
    <s v="American Airlines"/>
    <x v="3"/>
    <x v="6"/>
    <s v="19,07,2024  06:48:28"/>
    <n v="203"/>
    <s v="On-time"/>
    <n v="1896"/>
    <n v="308.38"/>
    <n v="308.38"/>
    <n v="53"/>
    <s v="Female"/>
    <s v="High"/>
    <x v="3"/>
    <x v="2"/>
    <n v="1"/>
    <s v="Silver"/>
    <s v="Online"/>
    <n v="7.7"/>
    <n v="10"/>
    <n v="49"/>
    <n v="0"/>
    <n v="0"/>
    <s v="Middle"/>
  </r>
  <r>
    <s v="P4562"/>
    <s v="F701"/>
    <s v="Delta"/>
    <x v="1"/>
    <x v="1"/>
    <s v="17,07,2024  18:01:46"/>
    <n v="230"/>
    <s v="Delayed"/>
    <n v="1190"/>
    <n v="391.62"/>
    <n v="391.62"/>
    <n v="56"/>
    <s v="Male"/>
    <s v="Low"/>
    <x v="2"/>
    <x v="1"/>
    <n v="1"/>
    <s v="None"/>
    <s v="Online"/>
    <n v="5.7"/>
    <n v="12"/>
    <n v="60"/>
    <n v="0"/>
    <n v="0"/>
    <s v="Middle"/>
  </r>
  <r>
    <s v="P4563"/>
    <s v="F387"/>
    <s v="Southwest"/>
    <x v="6"/>
    <x v="1"/>
    <s v="29,01,2025  11:35:15"/>
    <n v="113"/>
    <s v="On-time"/>
    <n v="1282"/>
    <n v="352.84"/>
    <n v="352.84"/>
    <n v="41"/>
    <s v="Female"/>
    <s v="Medium"/>
    <x v="3"/>
    <x v="1"/>
    <n v="0"/>
    <s v="Silver"/>
    <s v="Mobile App"/>
    <n v="7.8"/>
    <n v="8"/>
    <n v="2"/>
    <n v="0"/>
    <n v="0"/>
    <s v="Middle"/>
  </r>
  <r>
    <s v="P4564"/>
    <s v="F1194"/>
    <s v="United"/>
    <x v="0"/>
    <x v="1"/>
    <s v="31,10,2024  03:24:24"/>
    <n v="174"/>
    <s v="On-time"/>
    <n v="1547"/>
    <n v="389.6"/>
    <n v="389.6"/>
    <n v="47"/>
    <s v="Female"/>
    <s v="Low"/>
    <x v="3"/>
    <x v="0"/>
    <n v="0"/>
    <s v="None"/>
    <s v="Desk"/>
    <n v="5.2"/>
    <n v="1"/>
    <n v="65"/>
    <n v="1"/>
    <n v="0"/>
    <s v="Middle"/>
  </r>
  <r>
    <s v="P4565"/>
    <s v="F888"/>
    <s v="American Airlines"/>
    <x v="7"/>
    <x v="6"/>
    <s v="23,09,2023  01:43:55"/>
    <n v="197"/>
    <s v="On-time"/>
    <n v="1086"/>
    <n v="297.81"/>
    <n v="297.81"/>
    <n v="43"/>
    <s v="Female"/>
    <s v="High"/>
    <x v="3"/>
    <x v="1"/>
    <n v="0"/>
    <s v="None"/>
    <s v="Desk"/>
    <n v="7.4"/>
    <n v="21"/>
    <n v="65"/>
    <n v="0"/>
    <n v="0"/>
    <s v="Window"/>
  </r>
  <r>
    <s v="P4566"/>
    <s v="F317"/>
    <s v="JetBlue"/>
    <x v="3"/>
    <x v="5"/>
    <s v="27,02,2024  23:44:35"/>
    <n v="197"/>
    <s v="On-time"/>
    <n v="1059"/>
    <n v="380.19"/>
    <n v="380.19"/>
    <n v="76"/>
    <s v="Female"/>
    <s v="High"/>
    <x v="3"/>
    <x v="1"/>
    <n v="1"/>
    <s v="Gold"/>
    <s v="Online"/>
    <n v="8.1"/>
    <n v="4"/>
    <n v="113"/>
    <n v="0"/>
    <n v="0"/>
    <s v="Middle"/>
  </r>
  <r>
    <s v="P4567"/>
    <s v="F1657"/>
    <s v="United"/>
    <x v="2"/>
    <x v="3"/>
    <s v="25,03,2024  22:40:01"/>
    <n v="276"/>
    <s v="On-time"/>
    <n v="1050"/>
    <n v="169.05"/>
    <n v="169.05"/>
    <n v="23"/>
    <s v="Female"/>
    <s v="Low"/>
    <x v="3"/>
    <x v="0"/>
    <n v="3"/>
    <s v="None"/>
    <s v="Mobile App"/>
    <n v="4.3"/>
    <n v="16"/>
    <n v="5"/>
    <n v="0"/>
    <n v="0"/>
    <s v="Aisle"/>
  </r>
  <r>
    <s v="P4568"/>
    <s v="F1229"/>
    <s v="Southwest"/>
    <x v="5"/>
    <x v="0"/>
    <s v="26,03,2024  16:29:18"/>
    <n v="53"/>
    <s v="Delayed"/>
    <n v="1207"/>
    <n v="344.29"/>
    <n v="344.29"/>
    <n v="64"/>
    <s v="Male"/>
    <s v="Medium"/>
    <x v="1"/>
    <x v="2"/>
    <n v="3"/>
    <s v="None"/>
    <s v="Desk"/>
    <n v="5.9"/>
    <n v="21"/>
    <n v="19"/>
    <n v="0"/>
    <n v="0"/>
    <s v="Middle"/>
  </r>
  <r>
    <s v="P4569"/>
    <s v="F1294"/>
    <s v="Delta"/>
    <x v="4"/>
    <x v="4"/>
    <s v="29,09,2024  13:40:53"/>
    <n v="255"/>
    <s v="Delayed"/>
    <n v="1251"/>
    <n v="385.42"/>
    <n v="385.42"/>
    <n v="56"/>
    <s v="Male"/>
    <s v="High"/>
    <x v="1"/>
    <x v="1"/>
    <n v="0"/>
    <s v="Silver"/>
    <s v="Airport Kiosk"/>
    <n v="4.7"/>
    <n v="2"/>
    <n v="99"/>
    <n v="0"/>
    <n v="0"/>
    <s v="Middle"/>
  </r>
  <r>
    <s v="P4570"/>
    <s v="F1561"/>
    <s v="JetBlue"/>
    <x v="0"/>
    <x v="7"/>
    <s v="21,12,2024  15:13:38"/>
    <n v="274"/>
    <s v="On-time"/>
    <n v="1008"/>
    <n v="323.37"/>
    <n v="323.37"/>
    <n v="51"/>
    <s v="Male"/>
    <s v="Medium"/>
    <x v="1"/>
    <x v="2"/>
    <n v="0"/>
    <s v="Silver"/>
    <s v="Online"/>
    <n v="5.3"/>
    <n v="3"/>
    <n v="105"/>
    <n v="0"/>
    <n v="0"/>
    <s v="Aisle"/>
  </r>
  <r>
    <s v="P4571"/>
    <s v="F1914"/>
    <s v="American Airlines"/>
    <x v="7"/>
    <x v="7"/>
    <s v="25,05,2023  09:58:10"/>
    <n v="75"/>
    <s v="On-time"/>
    <n v="1085"/>
    <n v="305.62"/>
    <n v="305.62"/>
    <n v="37"/>
    <s v="Female"/>
    <s v="Medium"/>
    <x v="0"/>
    <x v="1"/>
    <n v="0"/>
    <s v="None"/>
    <s v="Airport Kiosk"/>
    <n v="6.5"/>
    <n v="3"/>
    <n v="36"/>
    <n v="0"/>
    <n v="0"/>
    <s v="Window"/>
  </r>
  <r>
    <s v="P4572"/>
    <s v="F777"/>
    <s v="United"/>
    <x v="6"/>
    <x v="3"/>
    <s v="07,01,2024  07:12:22"/>
    <n v="202"/>
    <s v="On-time"/>
    <n v="1062"/>
    <n v="326.42"/>
    <n v="326.42"/>
    <n v="18"/>
    <s v="Female"/>
    <s v="Medium"/>
    <x v="3"/>
    <x v="0"/>
    <n v="0"/>
    <s v="None"/>
    <s v="Online"/>
    <n v="8.6999999999999993"/>
    <n v="5"/>
    <n v="114"/>
    <n v="0"/>
    <n v="0"/>
    <s v="Aisle"/>
  </r>
  <r>
    <s v="P4573"/>
    <s v="F1863"/>
    <s v="American Airlines"/>
    <x v="4"/>
    <x v="4"/>
    <s v="19,10,2023  23:22:24"/>
    <n v="259"/>
    <s v="Delayed"/>
    <n v="700"/>
    <n v="301.88"/>
    <n v="301.88"/>
    <n v="18"/>
    <s v="Male"/>
    <s v="High"/>
    <x v="1"/>
    <x v="1"/>
    <n v="0"/>
    <s v="None"/>
    <s v="Desk"/>
    <n v="7.8"/>
    <n v="12"/>
    <n v="62"/>
    <n v="0"/>
    <n v="0"/>
    <s v="Aisle"/>
  </r>
  <r>
    <s v="P4574"/>
    <s v="F1575"/>
    <s v="JetBlue"/>
    <x v="7"/>
    <x v="2"/>
    <s v="10,08,2023  03:36:44"/>
    <n v="161"/>
    <s v="On-time"/>
    <n v="1374"/>
    <n v="83.3"/>
    <n v="83.3"/>
    <n v="45"/>
    <s v="Female"/>
    <s v="Low"/>
    <x v="2"/>
    <x v="1"/>
    <n v="1"/>
    <s v="Silver"/>
    <s v="Mobile App"/>
    <n v="6.8"/>
    <n v="5"/>
    <n v="93"/>
    <n v="0"/>
    <n v="0"/>
    <s v="Middle"/>
  </r>
  <r>
    <s v="P4575"/>
    <s v="F1661"/>
    <s v="Delta"/>
    <x v="5"/>
    <x v="2"/>
    <s v="05,03,2024  07:26:31"/>
    <n v="173"/>
    <s v="On-time"/>
    <n v="504"/>
    <n v="306.76"/>
    <n v="306.76"/>
    <n v="61"/>
    <s v="Female"/>
    <s v="Low"/>
    <x v="0"/>
    <x v="1"/>
    <n v="0"/>
    <s v="Platinum"/>
    <s v="Airport Kiosk"/>
    <n v="10"/>
    <n v="34"/>
    <n v="12"/>
    <n v="0"/>
    <n v="1"/>
    <s v="Middle"/>
  </r>
  <r>
    <s v="P4576"/>
    <s v="F1683"/>
    <s v="American Airlines"/>
    <x v="7"/>
    <x v="5"/>
    <s v="11,08,2024  03:22:14"/>
    <n v="124"/>
    <s v="On-time"/>
    <n v="1157"/>
    <n v="358.65"/>
    <n v="358.65"/>
    <n v="37"/>
    <s v="Female"/>
    <s v="Medium"/>
    <x v="1"/>
    <x v="1"/>
    <n v="0"/>
    <s v="None"/>
    <s v="Online"/>
    <n v="9.6"/>
    <n v="7"/>
    <n v="72"/>
    <n v="0"/>
    <n v="0"/>
    <s v="Window"/>
  </r>
  <r>
    <s v="P4577"/>
    <s v="F320"/>
    <s v="Southwest"/>
    <x v="2"/>
    <x v="2"/>
    <s v="15,01,2025  08:27:13"/>
    <n v="190"/>
    <s v="On-time"/>
    <n v="886"/>
    <n v="482.18"/>
    <n v="482.18"/>
    <n v="60"/>
    <s v="Male"/>
    <s v="Medium"/>
    <x v="0"/>
    <x v="1"/>
    <n v="0"/>
    <s v="None"/>
    <s v="Online"/>
    <n v="6.6"/>
    <n v="5"/>
    <n v="47"/>
    <n v="0"/>
    <n v="0"/>
    <s v="Middle"/>
  </r>
  <r>
    <s v="P4578"/>
    <s v="F1273"/>
    <s v="JetBlue"/>
    <x v="2"/>
    <x v="2"/>
    <s v="04,10,2023  21:15:32"/>
    <n v="220"/>
    <s v="Delayed"/>
    <n v="1588"/>
    <n v="453.7"/>
    <n v="453.7"/>
    <n v="63"/>
    <s v="Male"/>
    <s v="High"/>
    <x v="1"/>
    <x v="1"/>
    <n v="2"/>
    <s v="Silver"/>
    <s v="Desk"/>
    <n v="5.5"/>
    <n v="10"/>
    <n v="77"/>
    <n v="0"/>
    <n v="1"/>
    <s v="Aisle"/>
  </r>
  <r>
    <s v="P4579"/>
    <s v="F931"/>
    <s v="Southwest"/>
    <x v="6"/>
    <x v="2"/>
    <s v="01,10,2023  10:48:04"/>
    <n v="137"/>
    <s v="On-time"/>
    <n v="1590"/>
    <n v="339.46"/>
    <n v="339.46"/>
    <n v="29"/>
    <s v="Female"/>
    <s v="Medium"/>
    <x v="1"/>
    <x v="0"/>
    <n v="0"/>
    <s v="None"/>
    <s v="Airport Kiosk"/>
    <n v="10"/>
    <n v="19"/>
    <n v="15"/>
    <n v="1"/>
    <n v="0"/>
    <s v="Middle"/>
  </r>
  <r>
    <s v="P4580"/>
    <s v="F790"/>
    <s v="Delta"/>
    <x v="5"/>
    <x v="3"/>
    <s v="08,02,2025  18:05:22"/>
    <n v="169"/>
    <s v="On-time"/>
    <n v="1259"/>
    <n v="226.6"/>
    <n v="226.6"/>
    <n v="34"/>
    <s v="Female"/>
    <s v="High"/>
    <x v="1"/>
    <x v="1"/>
    <n v="0"/>
    <s v="Silver"/>
    <s v="Online"/>
    <n v="8.3000000000000007"/>
    <n v="14"/>
    <n v="75"/>
    <n v="0"/>
    <n v="0"/>
    <s v="Aisle"/>
  </r>
  <r>
    <s v="P4581"/>
    <s v="F556"/>
    <s v="JetBlue"/>
    <x v="4"/>
    <x v="0"/>
    <s v="06,06,2023  07:38:43"/>
    <n v="236"/>
    <s v="On-time"/>
    <n v="954"/>
    <n v="204.65"/>
    <n v="204.65"/>
    <n v="38"/>
    <s v="Male"/>
    <s v="Low"/>
    <x v="0"/>
    <x v="2"/>
    <n v="1"/>
    <s v="None"/>
    <s v="Desk"/>
    <n v="5.4"/>
    <n v="8"/>
    <n v="79"/>
    <n v="0"/>
    <n v="1"/>
    <s v="Window"/>
  </r>
  <r>
    <s v="P4582"/>
    <s v="F1734"/>
    <s v="JetBlue"/>
    <x v="4"/>
    <x v="2"/>
    <s v="24,05,2023  13:51:46"/>
    <n v="266"/>
    <s v="Delayed"/>
    <n v="1187"/>
    <n v="280.02"/>
    <n v="280.02"/>
    <n v="57"/>
    <s v="Female"/>
    <s v="Low"/>
    <x v="2"/>
    <x v="1"/>
    <n v="2"/>
    <s v="None"/>
    <s v="Airport Kiosk"/>
    <n v="5.2"/>
    <n v="14"/>
    <n v="11"/>
    <n v="0"/>
    <n v="0"/>
    <s v="Window"/>
  </r>
  <r>
    <s v="P4583"/>
    <s v="F749"/>
    <s v="Delta"/>
    <x v="4"/>
    <x v="1"/>
    <s v="17,02,2025  06:38:43"/>
    <n v="187"/>
    <s v="On-time"/>
    <n v="1100"/>
    <n v="303.10000000000002"/>
    <n v="303.10000000000002"/>
    <n v="41"/>
    <s v="Male"/>
    <s v="Medium"/>
    <x v="2"/>
    <x v="2"/>
    <n v="0"/>
    <s v="None"/>
    <s v="Online"/>
    <n v="8.3000000000000007"/>
    <n v="24"/>
    <n v="59"/>
    <n v="0"/>
    <n v="1"/>
    <s v="Aisle"/>
  </r>
  <r>
    <s v="P4584"/>
    <s v="F1466"/>
    <s v="American Airlines"/>
    <x v="3"/>
    <x v="7"/>
    <s v="03,06,2024  00:59:02"/>
    <n v="190"/>
    <s v="On-time"/>
    <n v="1273"/>
    <n v="398.21"/>
    <n v="398.21"/>
    <n v="40"/>
    <s v="Female"/>
    <s v="Medium"/>
    <x v="2"/>
    <x v="1"/>
    <n v="3"/>
    <s v="None"/>
    <s v="Mobile App"/>
    <n v="8"/>
    <n v="27"/>
    <n v="27"/>
    <n v="0"/>
    <n v="1"/>
    <s v="Middle"/>
  </r>
  <r>
    <s v="P4585"/>
    <s v="F1773"/>
    <s v="JetBlue"/>
    <x v="4"/>
    <x v="3"/>
    <s v="03,03,2025  09:14:09"/>
    <n v="158"/>
    <s v="On-time"/>
    <n v="1144"/>
    <n v="393.13"/>
    <n v="393.13"/>
    <n v="32"/>
    <s v="Male"/>
    <s v="Low"/>
    <x v="3"/>
    <x v="0"/>
    <n v="1"/>
    <s v="Platinum"/>
    <s v="Desk"/>
    <n v="4.5"/>
    <n v="9"/>
    <n v="108"/>
    <n v="0"/>
    <n v="0"/>
    <s v="Middle"/>
  </r>
  <r>
    <s v="P4586"/>
    <s v="F1939"/>
    <s v="Delta"/>
    <x v="0"/>
    <x v="0"/>
    <s v="07,07,2023  11:40:26"/>
    <n v="112"/>
    <s v="On-time"/>
    <n v="1065"/>
    <n v="220.99"/>
    <n v="220.99"/>
    <n v="49"/>
    <s v="Female"/>
    <s v="Low"/>
    <x v="2"/>
    <x v="1"/>
    <n v="0"/>
    <s v="Gold"/>
    <s v="Airport Kiosk"/>
    <n v="6.3"/>
    <n v="9"/>
    <n v="63"/>
    <n v="0"/>
    <n v="0"/>
    <s v="Window"/>
  </r>
  <r>
    <s v="P4587"/>
    <s v="F1977"/>
    <s v="Delta"/>
    <x v="7"/>
    <x v="0"/>
    <s v="21,04,2024  13:19:54"/>
    <n v="166"/>
    <s v="Cancelled"/>
    <n v="1493"/>
    <n v="407.6"/>
    <n v="407.6"/>
    <n v="66"/>
    <s v="Male"/>
    <s v="Medium"/>
    <x v="2"/>
    <x v="1"/>
    <n v="0"/>
    <s v="Silver"/>
    <s v="Mobile App"/>
    <n v="6.7"/>
    <n v="3"/>
    <n v="27"/>
    <n v="0"/>
    <n v="1"/>
    <s v="Window"/>
  </r>
  <r>
    <s v="P4588"/>
    <s v="F762"/>
    <s v="Southwest"/>
    <x v="0"/>
    <x v="6"/>
    <s v="04,04,2024  05:23:39"/>
    <n v="110"/>
    <s v="Cancelled"/>
    <n v="1225"/>
    <n v="306.20999999999998"/>
    <n v="306.20999999999998"/>
    <n v="36"/>
    <s v="Male"/>
    <s v="Low"/>
    <x v="1"/>
    <x v="1"/>
    <n v="0"/>
    <s v="None"/>
    <s v="Airport Kiosk"/>
    <n v="7.8"/>
    <n v="16"/>
    <n v="79"/>
    <n v="0"/>
    <n v="0"/>
    <s v="Aisle"/>
  </r>
  <r>
    <s v="P4589"/>
    <s v="F979"/>
    <s v="United"/>
    <x v="5"/>
    <x v="0"/>
    <s v="08,02,2025  12:58:53"/>
    <n v="58"/>
    <s v="On-time"/>
    <n v="752"/>
    <n v="320.48"/>
    <n v="320.48"/>
    <n v="79"/>
    <s v="Male"/>
    <s v="High"/>
    <x v="0"/>
    <x v="1"/>
    <n v="0"/>
    <s v="Gold"/>
    <s v="Online"/>
    <n v="4.4000000000000004"/>
    <n v="3"/>
    <n v="52"/>
    <n v="0"/>
    <n v="0"/>
    <s v="Middle"/>
  </r>
  <r>
    <s v="P4590"/>
    <s v="F568"/>
    <s v="American Airlines"/>
    <x v="2"/>
    <x v="3"/>
    <s v="21,01,2025  00:32:25"/>
    <n v="0"/>
    <s v="Delayed"/>
    <n v="711"/>
    <n v="315.77"/>
    <n v="315.77"/>
    <n v="77"/>
    <s v="Male"/>
    <s v="Medium"/>
    <x v="0"/>
    <x v="1"/>
    <n v="0"/>
    <s v="Platinum"/>
    <s v="Mobile App"/>
    <n v="5.9"/>
    <n v="10"/>
    <n v="26"/>
    <n v="0"/>
    <n v="0"/>
    <s v="Window"/>
  </r>
  <r>
    <s v="P4591"/>
    <s v="F91"/>
    <s v="JetBlue"/>
    <x v="2"/>
    <x v="6"/>
    <s v="01,06,2024  20:28:10"/>
    <n v="214"/>
    <s v="Delayed"/>
    <n v="1118"/>
    <n v="556.71"/>
    <n v="556.71"/>
    <n v="35"/>
    <s v="Male"/>
    <s v="Medium"/>
    <x v="2"/>
    <x v="2"/>
    <n v="0"/>
    <s v="None"/>
    <s v="Desk"/>
    <n v="8"/>
    <n v="27"/>
    <n v="85"/>
    <n v="0"/>
    <n v="1"/>
    <s v="Window"/>
  </r>
  <r>
    <s v="P4592"/>
    <s v="F1277"/>
    <s v="American Airlines"/>
    <x v="2"/>
    <x v="2"/>
    <s v="05,05,2023  17:45:07"/>
    <n v="261"/>
    <s v="On-time"/>
    <n v="886"/>
    <n v="241.22"/>
    <n v="241.22"/>
    <n v="69"/>
    <s v="Female"/>
    <s v="Medium"/>
    <x v="1"/>
    <x v="2"/>
    <n v="0"/>
    <s v="None"/>
    <s v="Airport Kiosk"/>
    <n v="9.3000000000000007"/>
    <n v="6"/>
    <n v="75"/>
    <n v="0"/>
    <n v="0"/>
    <s v="Window"/>
  </r>
  <r>
    <s v="P4593"/>
    <s v="F918"/>
    <s v="Delta"/>
    <x v="2"/>
    <x v="0"/>
    <s v="03,08,2023  12:29:55"/>
    <n v="184"/>
    <s v="On-time"/>
    <n v="1158"/>
    <n v="382.66"/>
    <n v="382.66"/>
    <n v="70"/>
    <s v="Male"/>
    <s v="Low"/>
    <x v="3"/>
    <x v="1"/>
    <n v="2"/>
    <s v="Platinum"/>
    <s v="Mobile App"/>
    <n v="6.6"/>
    <n v="7"/>
    <n v="2"/>
    <n v="0"/>
    <n v="0"/>
    <s v="Middle"/>
  </r>
  <r>
    <s v="P4594"/>
    <s v="F1831"/>
    <s v="United"/>
    <x v="1"/>
    <x v="4"/>
    <s v="14,01,2024  02:02:20"/>
    <n v="64"/>
    <s v="Delayed"/>
    <n v="1566"/>
    <n v="408.7"/>
    <n v="408.7"/>
    <n v="54"/>
    <s v="Male"/>
    <s v="Medium"/>
    <x v="2"/>
    <x v="1"/>
    <n v="1"/>
    <s v="Silver"/>
    <s v="Airport Kiosk"/>
    <n v="3.6"/>
    <n v="2"/>
    <n v="29"/>
    <n v="0"/>
    <n v="0"/>
    <s v="Window"/>
  </r>
  <r>
    <s v="P4595"/>
    <s v="F1225"/>
    <s v="JetBlue"/>
    <x v="6"/>
    <x v="3"/>
    <s v="01,07,2024  18:54:36"/>
    <n v="194"/>
    <s v="On-time"/>
    <n v="728"/>
    <n v="322.61"/>
    <n v="322.61"/>
    <n v="47"/>
    <s v="Female"/>
    <s v="Low"/>
    <x v="0"/>
    <x v="1"/>
    <n v="1"/>
    <s v="Platinum"/>
    <s v="Mobile App"/>
    <n v="4.7"/>
    <n v="2"/>
    <n v="46"/>
    <n v="0"/>
    <n v="0"/>
    <s v="Middle"/>
  </r>
  <r>
    <s v="P4596"/>
    <s v="F527"/>
    <s v="JetBlue"/>
    <x v="2"/>
    <x v="4"/>
    <s v="17,07,2023  01:33:07"/>
    <n v="153"/>
    <s v="On-time"/>
    <n v="1141"/>
    <n v="278.04000000000002"/>
    <n v="278.04000000000002"/>
    <n v="76"/>
    <s v="Female"/>
    <s v="Medium"/>
    <x v="1"/>
    <x v="1"/>
    <n v="0"/>
    <s v="Silver"/>
    <s v="Mobile App"/>
    <n v="7.2"/>
    <n v="6"/>
    <n v="94"/>
    <n v="0"/>
    <n v="0"/>
    <s v="Window"/>
  </r>
  <r>
    <s v="P4597"/>
    <s v="F1027"/>
    <s v="United"/>
    <x v="2"/>
    <x v="1"/>
    <s v="21,02,2024  00:08:11"/>
    <n v="176"/>
    <s v="On-time"/>
    <n v="1436"/>
    <n v="360.38"/>
    <n v="360.38"/>
    <n v="22"/>
    <s v="Male"/>
    <s v="Low"/>
    <x v="1"/>
    <x v="1"/>
    <n v="0"/>
    <s v="None"/>
    <s v="Online"/>
    <n v="7.9"/>
    <n v="9"/>
    <n v="43"/>
    <n v="0"/>
    <n v="0"/>
    <s v="Aisle"/>
  </r>
  <r>
    <s v="P4598"/>
    <s v="F633"/>
    <s v="JetBlue"/>
    <x v="5"/>
    <x v="1"/>
    <s v="19,11,2024  05:57:22"/>
    <n v="122"/>
    <s v="On-time"/>
    <n v="1332"/>
    <n v="367.55"/>
    <n v="367.55"/>
    <n v="31"/>
    <s v="Male"/>
    <s v="Medium"/>
    <x v="0"/>
    <x v="1"/>
    <n v="0"/>
    <s v="Silver"/>
    <s v="Online"/>
    <n v="6.8"/>
    <n v="8"/>
    <n v="35"/>
    <n v="0"/>
    <n v="0"/>
    <s v="Middle"/>
  </r>
  <r>
    <s v="P4599"/>
    <s v="F936"/>
    <s v="Southwest"/>
    <x v="0"/>
    <x v="0"/>
    <s v="20,01,2025  14:12:35"/>
    <n v="199"/>
    <s v="On-time"/>
    <n v="483"/>
    <n v="333.9"/>
    <n v="333.9"/>
    <n v="36"/>
    <s v="Female"/>
    <s v="Low"/>
    <x v="0"/>
    <x v="3"/>
    <n v="0"/>
    <s v="None"/>
    <s v="Desk"/>
    <n v="6.3"/>
    <n v="8"/>
    <n v="94"/>
    <n v="0"/>
    <n v="0"/>
    <s v="Middle"/>
  </r>
  <r>
    <s v="P4600"/>
    <s v="F654"/>
    <s v="United"/>
    <x v="7"/>
    <x v="5"/>
    <s v="25,05,2024  19:06:10"/>
    <n v="185"/>
    <s v="On-time"/>
    <n v="1248"/>
    <n v="384.68"/>
    <n v="384.68"/>
    <n v="62"/>
    <s v="Male"/>
    <s v="Medium"/>
    <x v="2"/>
    <x v="2"/>
    <n v="2"/>
    <s v="None"/>
    <s v="Mobile App"/>
    <n v="8"/>
    <n v="10"/>
    <n v="11"/>
    <n v="0"/>
    <n v="0"/>
    <s v="Middle"/>
  </r>
  <r>
    <s v="P4601"/>
    <s v="F99"/>
    <s v="JetBlue"/>
    <x v="7"/>
    <x v="1"/>
    <s v="29,08,2024  06:03:28"/>
    <n v="202"/>
    <s v="On-time"/>
    <n v="863"/>
    <n v="459.69"/>
    <n v="459.69"/>
    <n v="79"/>
    <s v="Male"/>
    <s v="Low"/>
    <x v="3"/>
    <x v="1"/>
    <n v="0"/>
    <s v="None"/>
    <s v="Desk"/>
    <n v="4.9000000000000004"/>
    <n v="12"/>
    <n v="36"/>
    <n v="0"/>
    <n v="0"/>
    <s v="Window"/>
  </r>
  <r>
    <s v="P4602"/>
    <s v="F1224"/>
    <s v="American Airlines"/>
    <x v="7"/>
    <x v="2"/>
    <s v="03,01,2024  03:10:51"/>
    <n v="96"/>
    <s v="Delayed"/>
    <n v="744"/>
    <n v="274.72000000000003"/>
    <n v="274.72000000000003"/>
    <n v="60"/>
    <s v="Female"/>
    <s v="Low"/>
    <x v="2"/>
    <x v="0"/>
    <n v="1"/>
    <s v="Silver"/>
    <s v="Online"/>
    <n v="6.7"/>
    <n v="1"/>
    <n v="66"/>
    <n v="0"/>
    <n v="0"/>
    <s v="Middle"/>
  </r>
  <r>
    <s v="P4603"/>
    <s v="F1790"/>
    <s v="Delta"/>
    <x v="0"/>
    <x v="2"/>
    <s v="14,11,2023  02:07:42"/>
    <n v="153"/>
    <s v="Delayed"/>
    <n v="1299"/>
    <n v="277.08"/>
    <n v="277.08"/>
    <n v="31"/>
    <s v="Male"/>
    <s v="Medium"/>
    <x v="0"/>
    <x v="1"/>
    <n v="2"/>
    <s v="None"/>
    <s v="Desk"/>
    <n v="7.9"/>
    <n v="13"/>
    <n v="110"/>
    <n v="0"/>
    <n v="0"/>
    <s v="Middle"/>
  </r>
  <r>
    <s v="P4604"/>
    <s v="F677"/>
    <s v="American Airlines"/>
    <x v="1"/>
    <x v="7"/>
    <s v="29,09,2024  07:11:40"/>
    <n v="94"/>
    <s v="On-time"/>
    <n v="1123"/>
    <n v="205.56"/>
    <n v="205.56"/>
    <n v="50"/>
    <s v="Male"/>
    <s v="Medium"/>
    <x v="1"/>
    <x v="2"/>
    <n v="0"/>
    <s v="Silver"/>
    <s v="Airport Kiosk"/>
    <n v="5.9"/>
    <n v="2"/>
    <n v="71"/>
    <n v="0"/>
    <n v="0"/>
    <s v="Aisle"/>
  </r>
  <r>
    <s v="P4605"/>
    <s v="F705"/>
    <s v="Delta"/>
    <x v="3"/>
    <x v="2"/>
    <s v="21,04,2025  23:36:23"/>
    <n v="279"/>
    <s v="Delayed"/>
    <n v="993"/>
    <n v="570.61"/>
    <n v="570.61"/>
    <n v="75"/>
    <s v="Male"/>
    <s v="Low"/>
    <x v="1"/>
    <x v="2"/>
    <n v="2"/>
    <s v="None"/>
    <s v="Desk"/>
    <n v="7.1"/>
    <n v="32"/>
    <n v="98"/>
    <n v="0"/>
    <n v="0"/>
    <s v="Middle"/>
  </r>
  <r>
    <s v="P4606"/>
    <s v="F872"/>
    <s v="United"/>
    <x v="3"/>
    <x v="0"/>
    <s v="29,02,2024  01:26:03"/>
    <n v="136"/>
    <s v="On-time"/>
    <n v="872"/>
    <n v="297.22000000000003"/>
    <n v="297.22000000000003"/>
    <n v="33"/>
    <s v="Female"/>
    <s v="High"/>
    <x v="1"/>
    <x v="1"/>
    <n v="0"/>
    <s v="None"/>
    <s v="Mobile App"/>
    <n v="6.3"/>
    <n v="8"/>
    <n v="65"/>
    <n v="0"/>
    <n v="0"/>
    <s v="Aisle"/>
  </r>
  <r>
    <s v="P4607"/>
    <s v="F1544"/>
    <s v="American Airlines"/>
    <x v="6"/>
    <x v="3"/>
    <s v="13,09,2023  09:04:41"/>
    <n v="125"/>
    <s v="On-time"/>
    <n v="785"/>
    <n v="343.81"/>
    <n v="343.81"/>
    <n v="73"/>
    <s v="Female"/>
    <s v="Low"/>
    <x v="2"/>
    <x v="0"/>
    <n v="2"/>
    <s v="None"/>
    <s v="Airport Kiosk"/>
    <n v="5.4"/>
    <n v="10"/>
    <n v="22"/>
    <n v="0"/>
    <n v="0"/>
    <s v="Window"/>
  </r>
  <r>
    <s v="P4608"/>
    <s v="F509"/>
    <s v="Delta"/>
    <x v="4"/>
    <x v="7"/>
    <s v="17,01,2024  09:27:14"/>
    <n v="104"/>
    <s v="On-time"/>
    <n v="1448"/>
    <n v="352.55"/>
    <n v="352.55"/>
    <n v="20"/>
    <s v="Female"/>
    <s v="Medium"/>
    <x v="3"/>
    <x v="1"/>
    <n v="1"/>
    <s v="Gold"/>
    <s v="Mobile App"/>
    <n v="7.7"/>
    <n v="5"/>
    <n v="29"/>
    <n v="0"/>
    <n v="1"/>
    <s v="Middle"/>
  </r>
  <r>
    <s v="P4609"/>
    <s v="F340"/>
    <s v="JetBlue"/>
    <x v="2"/>
    <x v="0"/>
    <s v="30,08,2023  18:43:17"/>
    <n v="226"/>
    <s v="On-time"/>
    <n v="1108"/>
    <n v="306.24"/>
    <n v="306.24"/>
    <n v="50"/>
    <s v="Male"/>
    <s v="Medium"/>
    <x v="2"/>
    <x v="1"/>
    <n v="4"/>
    <s v="Silver"/>
    <s v="Mobile App"/>
    <n v="9.6"/>
    <n v="29"/>
    <n v="90"/>
    <n v="0"/>
    <n v="0"/>
    <s v="Middle"/>
  </r>
  <r>
    <s v="P4610"/>
    <s v="F1127"/>
    <s v="Delta"/>
    <x v="6"/>
    <x v="1"/>
    <s v="15,12,2024  02:23:31"/>
    <n v="157"/>
    <s v="On-time"/>
    <n v="972"/>
    <n v="218.96"/>
    <n v="218.96"/>
    <n v="20"/>
    <s v="Male"/>
    <s v="High"/>
    <x v="2"/>
    <x v="2"/>
    <n v="0"/>
    <s v="Gold"/>
    <s v="Online"/>
    <n v="7.4"/>
    <n v="17"/>
    <n v="109"/>
    <n v="0"/>
    <n v="0"/>
    <s v="Middle"/>
  </r>
  <r>
    <s v="P4611"/>
    <s v="F431"/>
    <s v="United"/>
    <x v="3"/>
    <x v="2"/>
    <s v="02,11,2023  22:30:18"/>
    <n v="184"/>
    <s v="On-time"/>
    <n v="1072"/>
    <n v="263.95"/>
    <n v="263.95"/>
    <n v="75"/>
    <s v="Male"/>
    <s v="Medium"/>
    <x v="2"/>
    <x v="3"/>
    <n v="1"/>
    <s v="Platinum"/>
    <s v="Online"/>
    <n v="7.1"/>
    <n v="2"/>
    <n v="62"/>
    <n v="0"/>
    <n v="0"/>
    <s v="Middle"/>
  </r>
  <r>
    <s v="P4612"/>
    <s v="F1186"/>
    <s v="United"/>
    <x v="3"/>
    <x v="0"/>
    <s v="27,04,2024  13:23:25"/>
    <n v="258"/>
    <s v="On-time"/>
    <n v="944"/>
    <n v="431.46"/>
    <n v="431.46"/>
    <n v="49"/>
    <s v="Female"/>
    <s v="Medium"/>
    <x v="0"/>
    <x v="2"/>
    <n v="1"/>
    <s v="None"/>
    <s v="Desk"/>
    <n v="7.7"/>
    <n v="0"/>
    <n v="48"/>
    <n v="0"/>
    <n v="1"/>
    <s v="Window"/>
  </r>
  <r>
    <s v="P4613"/>
    <s v="F1496"/>
    <s v="Delta"/>
    <x v="5"/>
    <x v="6"/>
    <s v="04,08,2023  03:37:08"/>
    <n v="143"/>
    <s v="On-time"/>
    <n v="1123"/>
    <n v="286.73"/>
    <n v="286.73"/>
    <n v="37"/>
    <s v="Male"/>
    <s v="Low"/>
    <x v="1"/>
    <x v="1"/>
    <n v="1"/>
    <s v="Gold"/>
    <s v="Mobile App"/>
    <n v="5.7"/>
    <n v="11"/>
    <n v="19"/>
    <n v="0"/>
    <n v="0"/>
    <s v="Window"/>
  </r>
  <r>
    <s v="P4614"/>
    <s v="F730"/>
    <s v="American Airlines"/>
    <x v="6"/>
    <x v="6"/>
    <s v="20,10,2024  09:27:51"/>
    <n v="213"/>
    <s v="On-time"/>
    <n v="1040"/>
    <n v="397.3"/>
    <n v="397.3"/>
    <n v="67"/>
    <s v="Female"/>
    <s v="Medium"/>
    <x v="0"/>
    <x v="1"/>
    <n v="2"/>
    <s v="Platinum"/>
    <s v="Mobile App"/>
    <n v="6.3"/>
    <n v="12"/>
    <n v="31"/>
    <n v="0"/>
    <n v="0"/>
    <s v="Window"/>
  </r>
  <r>
    <s v="P4615"/>
    <s v="F1386"/>
    <s v="Southwest"/>
    <x v="2"/>
    <x v="3"/>
    <s v="21,01,2024  20:25:15"/>
    <n v="107"/>
    <s v="Delayed"/>
    <n v="1125"/>
    <n v="325.99"/>
    <n v="325.99"/>
    <n v="63"/>
    <s v="Male"/>
    <s v="High"/>
    <x v="3"/>
    <x v="1"/>
    <n v="2"/>
    <s v="Platinum"/>
    <s v="Mobile App"/>
    <n v="4.2"/>
    <n v="1"/>
    <n v="78"/>
    <n v="0"/>
    <n v="0"/>
    <s v="Window"/>
  </r>
  <r>
    <s v="P4616"/>
    <s v="F1523"/>
    <s v="JetBlue"/>
    <x v="1"/>
    <x v="4"/>
    <s v="03,10,2024  13:10:10"/>
    <n v="252"/>
    <s v="On-time"/>
    <n v="1189"/>
    <n v="252.35"/>
    <n v="252.35"/>
    <n v="57"/>
    <s v="Female"/>
    <s v="High"/>
    <x v="3"/>
    <x v="1"/>
    <n v="1"/>
    <s v="None"/>
    <s v="Online"/>
    <n v="6.3"/>
    <n v="1"/>
    <n v="105"/>
    <n v="0"/>
    <n v="0"/>
    <s v="Aisle"/>
  </r>
  <r>
    <s v="P4617"/>
    <s v="F1017"/>
    <s v="American Airlines"/>
    <x v="5"/>
    <x v="7"/>
    <s v="19,10,2023  21:33:47"/>
    <n v="182"/>
    <s v="On-time"/>
    <n v="1229"/>
    <n v="310.74"/>
    <n v="310.74"/>
    <n v="40"/>
    <s v="Male"/>
    <s v="Low"/>
    <x v="2"/>
    <x v="0"/>
    <n v="2"/>
    <s v="Silver"/>
    <s v="Online"/>
    <n v="10"/>
    <n v="1"/>
    <n v="73"/>
    <n v="0"/>
    <n v="0"/>
    <s v="Aisle"/>
  </r>
  <r>
    <s v="P4618"/>
    <s v="F790"/>
    <s v="JetBlue"/>
    <x v="5"/>
    <x v="7"/>
    <s v="27,06,2023  13:50:57"/>
    <n v="248"/>
    <s v="On-time"/>
    <n v="1328"/>
    <n v="518.6"/>
    <n v="518.6"/>
    <n v="35"/>
    <s v="Male"/>
    <s v="Low"/>
    <x v="2"/>
    <x v="1"/>
    <n v="0"/>
    <s v="Platinum"/>
    <s v="Mobile App"/>
    <n v="9"/>
    <n v="14"/>
    <n v="37"/>
    <n v="0"/>
    <n v="0"/>
    <s v="Window"/>
  </r>
  <r>
    <s v="P4619"/>
    <s v="F987"/>
    <s v="Delta"/>
    <x v="3"/>
    <x v="2"/>
    <s v="14,07,2023  04:56:32"/>
    <n v="163"/>
    <s v="On-time"/>
    <n v="1025"/>
    <n v="306.82"/>
    <n v="306.82"/>
    <n v="30"/>
    <s v="Female"/>
    <s v="High"/>
    <x v="0"/>
    <x v="1"/>
    <n v="1"/>
    <s v="None"/>
    <s v="Airport Kiosk"/>
    <n v="5"/>
    <n v="15"/>
    <n v="35"/>
    <n v="0"/>
    <n v="0"/>
    <s v="Middle"/>
  </r>
  <r>
    <s v="P4620"/>
    <s v="F609"/>
    <s v="Southwest"/>
    <x v="0"/>
    <x v="5"/>
    <s v="19,07,2024  13:56:05"/>
    <n v="110"/>
    <s v="On-time"/>
    <n v="1278"/>
    <n v="468.37"/>
    <n v="468.37"/>
    <n v="58"/>
    <s v="Male"/>
    <s v="High"/>
    <x v="2"/>
    <x v="0"/>
    <n v="0"/>
    <s v="Silver"/>
    <s v="Desk"/>
    <n v="6.9"/>
    <n v="41"/>
    <n v="95"/>
    <n v="0"/>
    <n v="0"/>
    <s v="Aisle"/>
  </r>
  <r>
    <s v="P4621"/>
    <s v="F638"/>
    <s v="American Airlines"/>
    <x v="3"/>
    <x v="7"/>
    <s v="11,10,2023  03:01:12"/>
    <n v="159"/>
    <s v="Delayed"/>
    <n v="932"/>
    <n v="396.53"/>
    <n v="396.53"/>
    <n v="33"/>
    <s v="Female"/>
    <s v="High"/>
    <x v="3"/>
    <x v="1"/>
    <n v="0"/>
    <s v="Gold"/>
    <s v="Desk"/>
    <n v="4.2"/>
    <n v="5"/>
    <n v="113"/>
    <n v="0"/>
    <n v="1"/>
    <s v="Aisle"/>
  </r>
  <r>
    <s v="P4622"/>
    <s v="F1618"/>
    <s v="Southwest"/>
    <x v="2"/>
    <x v="1"/>
    <s v="06,02,2025  17:02:24"/>
    <n v="209"/>
    <s v="On-time"/>
    <n v="1482"/>
    <n v="302.74"/>
    <n v="302.74"/>
    <n v="69"/>
    <s v="Male"/>
    <s v="Low"/>
    <x v="0"/>
    <x v="3"/>
    <n v="0"/>
    <s v="None"/>
    <s v="Desk"/>
    <n v="8.1"/>
    <n v="24"/>
    <n v="55"/>
    <n v="0"/>
    <n v="0"/>
    <s v="Middle"/>
  </r>
  <r>
    <s v="P4623"/>
    <s v="F1437"/>
    <s v="United"/>
    <x v="3"/>
    <x v="4"/>
    <s v="26,07,2023  21:30:51"/>
    <n v="230"/>
    <s v="On-time"/>
    <n v="1116"/>
    <n v="508.42"/>
    <n v="508.42"/>
    <n v="45"/>
    <s v="Female"/>
    <s v="Low"/>
    <x v="0"/>
    <x v="1"/>
    <n v="0"/>
    <s v="None"/>
    <s v="Mobile App"/>
    <n v="7.8"/>
    <n v="4"/>
    <n v="62"/>
    <n v="0"/>
    <n v="0"/>
    <s v="Window"/>
  </r>
  <r>
    <s v="P4624"/>
    <s v="F803"/>
    <s v="Southwest"/>
    <x v="3"/>
    <x v="6"/>
    <s v="30,11,2024  17:54:19"/>
    <n v="290"/>
    <s v="On-time"/>
    <n v="1852"/>
    <n v="286.17"/>
    <n v="286.17"/>
    <n v="30"/>
    <s v="Male"/>
    <s v="High"/>
    <x v="1"/>
    <x v="1"/>
    <n v="1"/>
    <s v="Gold"/>
    <s v="Online"/>
    <n v="5"/>
    <n v="3"/>
    <n v="62"/>
    <n v="0"/>
    <n v="0"/>
    <s v="Window"/>
  </r>
  <r>
    <s v="P4625"/>
    <s v="F1685"/>
    <s v="American Airlines"/>
    <x v="2"/>
    <x v="5"/>
    <s v="28,11,2023  05:11:39"/>
    <n v="203"/>
    <s v="On-time"/>
    <n v="986"/>
    <n v="405.11"/>
    <n v="405.11"/>
    <n v="35"/>
    <s v="Female"/>
    <s v="Medium"/>
    <x v="0"/>
    <x v="0"/>
    <n v="1"/>
    <s v="None"/>
    <s v="Online"/>
    <n v="7.2"/>
    <n v="0"/>
    <n v="4"/>
    <n v="0"/>
    <n v="0"/>
    <s v="Middle"/>
  </r>
  <r>
    <s v="P4626"/>
    <s v="F1806"/>
    <s v="United"/>
    <x v="5"/>
    <x v="4"/>
    <s v="22,06,2024  09:59:35"/>
    <n v="224"/>
    <s v="On-time"/>
    <n v="846"/>
    <n v="242.53"/>
    <n v="242.53"/>
    <n v="33"/>
    <s v="Female"/>
    <s v="Low"/>
    <x v="1"/>
    <x v="1"/>
    <n v="2"/>
    <s v="Silver"/>
    <s v="Airport Kiosk"/>
    <n v="5"/>
    <n v="5"/>
    <n v="14"/>
    <n v="0"/>
    <n v="1"/>
    <s v="Aisle"/>
  </r>
  <r>
    <s v="P4627"/>
    <s v="F1426"/>
    <s v="United"/>
    <x v="0"/>
    <x v="3"/>
    <s v="20,08,2023  13:34:51"/>
    <n v="74"/>
    <s v="Delayed"/>
    <n v="1790"/>
    <n v="178.52"/>
    <n v="178.52"/>
    <n v="56"/>
    <s v="Male"/>
    <s v="Medium"/>
    <x v="3"/>
    <x v="2"/>
    <n v="1"/>
    <s v="Silver"/>
    <s v="Airport Kiosk"/>
    <n v="8.6"/>
    <n v="20"/>
    <n v="54"/>
    <n v="0"/>
    <n v="0"/>
    <s v="Window"/>
  </r>
  <r>
    <s v="P4628"/>
    <s v="F911"/>
    <s v="United"/>
    <x v="3"/>
    <x v="3"/>
    <s v="22,07,2023  05:59:15"/>
    <n v="238"/>
    <s v="On-time"/>
    <n v="1070"/>
    <n v="478.02"/>
    <n v="478.02"/>
    <n v="67"/>
    <s v="Female"/>
    <s v="High"/>
    <x v="3"/>
    <x v="1"/>
    <n v="0"/>
    <s v="Silver"/>
    <s v="Desk"/>
    <n v="3.4"/>
    <n v="1"/>
    <n v="113"/>
    <n v="0"/>
    <n v="1"/>
    <s v="Aisle"/>
  </r>
  <r>
    <s v="P4629"/>
    <s v="F221"/>
    <s v="American Airlines"/>
    <x v="2"/>
    <x v="4"/>
    <s v="13,01,2024  22:37:12"/>
    <n v="184"/>
    <s v="On-time"/>
    <n v="1318"/>
    <n v="260.89999999999998"/>
    <n v="260.89999999999998"/>
    <n v="77"/>
    <s v="Male"/>
    <s v="Low"/>
    <x v="0"/>
    <x v="1"/>
    <n v="1"/>
    <s v="Silver"/>
    <s v="Desk"/>
    <n v="9.3000000000000007"/>
    <n v="8"/>
    <n v="90"/>
    <n v="0"/>
    <n v="0"/>
    <s v="Middle"/>
  </r>
  <r>
    <s v="P4630"/>
    <s v="F990"/>
    <s v="Southwest"/>
    <x v="1"/>
    <x v="1"/>
    <s v="19,11,2023  11:52:12"/>
    <n v="192"/>
    <s v="On-time"/>
    <n v="1438"/>
    <n v="373.12"/>
    <n v="373.12"/>
    <n v="34"/>
    <s v="Female"/>
    <s v="Medium"/>
    <x v="1"/>
    <x v="1"/>
    <n v="0"/>
    <s v="None"/>
    <s v="Airport Kiosk"/>
    <n v="8.5"/>
    <n v="12"/>
    <n v="62"/>
    <n v="0"/>
    <n v="1"/>
    <s v="Middle"/>
  </r>
  <r>
    <s v="P4631"/>
    <s v="F259"/>
    <s v="Delta"/>
    <x v="5"/>
    <x v="5"/>
    <s v="17,08,2023  14:26:07"/>
    <n v="118"/>
    <s v="On-time"/>
    <n v="904"/>
    <n v="359.28"/>
    <n v="359.28"/>
    <n v="51"/>
    <s v="Female"/>
    <s v="Low"/>
    <x v="1"/>
    <x v="3"/>
    <n v="1"/>
    <s v="Platinum"/>
    <s v="Desk"/>
    <n v="7.7"/>
    <n v="2"/>
    <n v="87"/>
    <n v="0"/>
    <n v="0"/>
    <s v="Middle"/>
  </r>
  <r>
    <s v="P4632"/>
    <s v="F1085"/>
    <s v="United"/>
    <x v="4"/>
    <x v="3"/>
    <s v="29,08,2023  12:36:21"/>
    <n v="175"/>
    <s v="On-time"/>
    <n v="1421"/>
    <n v="274.81"/>
    <n v="274.81"/>
    <n v="46"/>
    <s v="Male"/>
    <s v="Medium"/>
    <x v="1"/>
    <x v="0"/>
    <n v="0"/>
    <s v="Silver"/>
    <s v="Desk"/>
    <n v="6.8"/>
    <n v="2"/>
    <n v="110"/>
    <n v="0"/>
    <n v="0"/>
    <s v="Aisle"/>
  </r>
  <r>
    <s v="P4633"/>
    <s v="F723"/>
    <s v="Delta"/>
    <x v="0"/>
    <x v="7"/>
    <s v="20,05,2023  23:06:19"/>
    <n v="237"/>
    <s v="On-time"/>
    <n v="1187"/>
    <n v="365.18"/>
    <n v="365.18"/>
    <n v="53"/>
    <s v="Male"/>
    <s v="High"/>
    <x v="0"/>
    <x v="0"/>
    <n v="1"/>
    <s v="Silver"/>
    <s v="Desk"/>
    <n v="9.4"/>
    <n v="5"/>
    <n v="57"/>
    <n v="0"/>
    <n v="1"/>
    <s v="Middle"/>
  </r>
  <r>
    <s v="P4634"/>
    <s v="F305"/>
    <s v="United"/>
    <x v="7"/>
    <x v="6"/>
    <s v="04,12,2024  03:38:54"/>
    <n v="133"/>
    <s v="Cancelled"/>
    <n v="1226"/>
    <n v="368.85"/>
    <n v="368.85"/>
    <n v="63"/>
    <s v="Female"/>
    <s v="Low"/>
    <x v="0"/>
    <x v="2"/>
    <n v="0"/>
    <s v="Silver"/>
    <s v="Airport Kiosk"/>
    <n v="6.5"/>
    <n v="14"/>
    <n v="22"/>
    <n v="0"/>
    <n v="0"/>
    <s v="Window"/>
  </r>
  <r>
    <s v="P4635"/>
    <s v="F1680"/>
    <s v="American Airlines"/>
    <x v="3"/>
    <x v="3"/>
    <s v="30,12,2023  16:49:02"/>
    <n v="151"/>
    <s v="On-time"/>
    <n v="950"/>
    <n v="363.54"/>
    <n v="363.54"/>
    <n v="66"/>
    <s v="Male"/>
    <s v="High"/>
    <x v="2"/>
    <x v="2"/>
    <n v="1"/>
    <s v="Silver"/>
    <s v="Airport Kiosk"/>
    <n v="7.8"/>
    <n v="10"/>
    <n v="58"/>
    <n v="0"/>
    <n v="0"/>
    <s v="Window"/>
  </r>
  <r>
    <s v="P4636"/>
    <s v="F1711"/>
    <s v="Southwest"/>
    <x v="7"/>
    <x v="1"/>
    <s v="16,08,2024  16:34:38"/>
    <n v="264"/>
    <s v="On-time"/>
    <n v="666"/>
    <n v="368.23"/>
    <n v="368.23"/>
    <n v="41"/>
    <s v="Female"/>
    <s v="Medium"/>
    <x v="0"/>
    <x v="0"/>
    <n v="0"/>
    <s v="None"/>
    <s v="Airport Kiosk"/>
    <n v="6.1"/>
    <n v="19"/>
    <n v="32"/>
    <n v="0"/>
    <n v="0"/>
    <s v="Window"/>
  </r>
  <r>
    <s v="P4637"/>
    <s v="F1901"/>
    <s v="United"/>
    <x v="3"/>
    <x v="0"/>
    <s v="07,02,2025  05:28:27"/>
    <n v="281"/>
    <s v="On-time"/>
    <n v="902"/>
    <n v="278.35000000000002"/>
    <n v="278.35000000000002"/>
    <n v="72"/>
    <s v="Female"/>
    <s v="Medium"/>
    <x v="3"/>
    <x v="2"/>
    <n v="0"/>
    <s v="None"/>
    <s v="Mobile App"/>
    <n v="7.6"/>
    <n v="0"/>
    <n v="89"/>
    <n v="0"/>
    <n v="0"/>
    <s v="Window"/>
  </r>
  <r>
    <s v="P4638"/>
    <s v="F290"/>
    <s v="American Airlines"/>
    <x v="5"/>
    <x v="0"/>
    <s v="16,01,2024  02:52:36"/>
    <n v="289"/>
    <s v="On-time"/>
    <n v="461"/>
    <n v="332.29"/>
    <n v="332.29"/>
    <n v="75"/>
    <s v="Male"/>
    <s v="Low"/>
    <x v="2"/>
    <x v="1"/>
    <n v="1"/>
    <s v="Silver"/>
    <s v="Desk"/>
    <n v="5.9"/>
    <n v="3"/>
    <n v="107"/>
    <n v="0"/>
    <n v="0"/>
    <s v="Middle"/>
  </r>
  <r>
    <s v="P4639"/>
    <s v="F1782"/>
    <s v="Delta"/>
    <x v="2"/>
    <x v="7"/>
    <s v="19,07,2023  19:43:08"/>
    <n v="102"/>
    <s v="On-time"/>
    <n v="1499"/>
    <n v="324.13"/>
    <n v="324.13"/>
    <n v="26"/>
    <s v="Male"/>
    <s v="Medium"/>
    <x v="3"/>
    <x v="1"/>
    <n v="2"/>
    <s v="Silver"/>
    <s v="Desk"/>
    <n v="5.4"/>
    <n v="12"/>
    <n v="53"/>
    <n v="0"/>
    <n v="0"/>
    <s v="Window"/>
  </r>
  <r>
    <s v="P4640"/>
    <s v="F1891"/>
    <s v="Delta"/>
    <x v="2"/>
    <x v="3"/>
    <s v="12,03,2024  23:14:26"/>
    <n v="167"/>
    <s v="On-time"/>
    <n v="1210"/>
    <n v="337.45"/>
    <n v="337.45"/>
    <n v="61"/>
    <s v="Male"/>
    <s v="Low"/>
    <x v="2"/>
    <x v="1"/>
    <n v="5"/>
    <s v="Gold"/>
    <s v="Airport Kiosk"/>
    <n v="2.6"/>
    <n v="41"/>
    <n v="40"/>
    <n v="0"/>
    <n v="0"/>
    <s v="Aisle"/>
  </r>
  <r>
    <s v="P4641"/>
    <s v="F648"/>
    <s v="American Airlines"/>
    <x v="7"/>
    <x v="1"/>
    <s v="31,07,2024  10:06:34"/>
    <n v="353"/>
    <s v="On-time"/>
    <n v="1022"/>
    <n v="207.83"/>
    <n v="207.83"/>
    <n v="30"/>
    <s v="Female"/>
    <s v="Low"/>
    <x v="1"/>
    <x v="1"/>
    <n v="0"/>
    <s v="Silver"/>
    <s v="Desk"/>
    <n v="9.1"/>
    <n v="13"/>
    <n v="32"/>
    <n v="0"/>
    <n v="1"/>
    <s v="Window"/>
  </r>
  <r>
    <s v="P4642"/>
    <s v="F1596"/>
    <s v="American Airlines"/>
    <x v="6"/>
    <x v="2"/>
    <s v="28,04,2024  13:36:03"/>
    <n v="157"/>
    <s v="On-time"/>
    <n v="1123"/>
    <n v="233.66"/>
    <n v="233.66"/>
    <n v="69"/>
    <s v="Female"/>
    <s v="Medium"/>
    <x v="3"/>
    <x v="3"/>
    <n v="2"/>
    <s v="None"/>
    <s v="Online"/>
    <n v="8.9"/>
    <n v="3"/>
    <n v="86"/>
    <n v="0"/>
    <n v="0"/>
    <s v="Aisle"/>
  </r>
  <r>
    <s v="P4643"/>
    <s v="F1442"/>
    <s v="Delta"/>
    <x v="1"/>
    <x v="7"/>
    <s v="30,01,2024  03:00:52"/>
    <n v="175"/>
    <s v="On-time"/>
    <n v="1396"/>
    <n v="291.14999999999998"/>
    <n v="291.14999999999998"/>
    <n v="22"/>
    <s v="Male"/>
    <s v="Low"/>
    <x v="3"/>
    <x v="1"/>
    <n v="0"/>
    <s v="Silver"/>
    <s v="Mobile App"/>
    <n v="6.9"/>
    <n v="15"/>
    <n v="118"/>
    <n v="0"/>
    <n v="0"/>
    <s v="Middle"/>
  </r>
  <r>
    <s v="P4644"/>
    <s v="F1232"/>
    <s v="JetBlue"/>
    <x v="5"/>
    <x v="0"/>
    <s v="30,01,2024  20:01:13"/>
    <n v="196"/>
    <s v="On-time"/>
    <n v="981"/>
    <n v="394.8"/>
    <n v="394.8"/>
    <n v="65"/>
    <s v="Male"/>
    <s v="Low"/>
    <x v="0"/>
    <x v="1"/>
    <n v="0"/>
    <s v="Platinum"/>
    <s v="Mobile App"/>
    <n v="5.0999999999999996"/>
    <n v="2"/>
    <n v="42"/>
    <n v="0"/>
    <n v="0"/>
    <s v="Aisle"/>
  </r>
  <r>
    <s v="P4645"/>
    <s v="F1050"/>
    <s v="JetBlue"/>
    <x v="3"/>
    <x v="4"/>
    <s v="29,04,2023  17:02:37"/>
    <n v="189"/>
    <s v="On-time"/>
    <n v="1025"/>
    <n v="368.69"/>
    <n v="368.69"/>
    <n v="53"/>
    <s v="Female"/>
    <s v="Low"/>
    <x v="2"/>
    <x v="0"/>
    <n v="0"/>
    <s v="Silver"/>
    <s v="Mobile App"/>
    <n v="7.9"/>
    <n v="24"/>
    <n v="43"/>
    <n v="0"/>
    <n v="0"/>
    <s v="Aisle"/>
  </r>
  <r>
    <s v="P4646"/>
    <s v="F1070"/>
    <s v="Southwest"/>
    <x v="0"/>
    <x v="2"/>
    <s v="23,12,2024  11:08:59"/>
    <n v="163"/>
    <s v="On-time"/>
    <n v="839"/>
    <n v="433.31"/>
    <n v="433.31"/>
    <n v="76"/>
    <s v="Female"/>
    <s v="Low"/>
    <x v="2"/>
    <x v="1"/>
    <n v="1"/>
    <s v="Gold"/>
    <s v="Desk"/>
    <n v="8.4"/>
    <n v="4"/>
    <n v="73"/>
    <n v="0"/>
    <n v="0"/>
    <s v="Middle"/>
  </r>
  <r>
    <s v="P4647"/>
    <s v="F441"/>
    <s v="Delta"/>
    <x v="6"/>
    <x v="6"/>
    <s v="24,10,2023  16:00:33"/>
    <n v="100"/>
    <s v="Cancelled"/>
    <n v="1127"/>
    <n v="333.13"/>
    <n v="333.13"/>
    <n v="67"/>
    <s v="Male"/>
    <s v="Medium"/>
    <x v="1"/>
    <x v="1"/>
    <n v="1"/>
    <s v="None"/>
    <s v="Online"/>
    <n v="9.1999999999999993"/>
    <n v="38"/>
    <n v="7"/>
    <n v="0"/>
    <n v="0"/>
    <s v="Window"/>
  </r>
  <r>
    <s v="P4648"/>
    <s v="F356"/>
    <s v="Southwest"/>
    <x v="5"/>
    <x v="2"/>
    <s v="04,12,2024  23:17:02"/>
    <n v="69"/>
    <s v="Delayed"/>
    <n v="1144"/>
    <n v="359.83"/>
    <n v="359.83"/>
    <n v="38"/>
    <s v="Male"/>
    <s v="Low"/>
    <x v="0"/>
    <x v="0"/>
    <n v="0"/>
    <s v="None"/>
    <s v="Online"/>
    <n v="7.3"/>
    <n v="4"/>
    <n v="116"/>
    <n v="0"/>
    <n v="0"/>
    <s v="Middle"/>
  </r>
  <r>
    <s v="P4649"/>
    <s v="F1784"/>
    <s v="Southwest"/>
    <x v="6"/>
    <x v="1"/>
    <s v="29,05,2024  13:35:49"/>
    <n v="237"/>
    <s v="On-time"/>
    <n v="1270"/>
    <n v="196.42"/>
    <n v="196.42"/>
    <n v="74"/>
    <s v="Female"/>
    <s v="Low"/>
    <x v="2"/>
    <x v="1"/>
    <n v="1"/>
    <s v="Silver"/>
    <s v="Desk"/>
    <n v="8.3000000000000007"/>
    <n v="12"/>
    <n v="96"/>
    <n v="0"/>
    <n v="0"/>
    <s v="Window"/>
  </r>
  <r>
    <s v="P4650"/>
    <s v="F1707"/>
    <s v="United"/>
    <x v="6"/>
    <x v="4"/>
    <s v="03,11,2024  05:14:01"/>
    <n v="174"/>
    <s v="Delayed"/>
    <n v="1123"/>
    <n v="370.63"/>
    <n v="370.63"/>
    <n v="65"/>
    <s v="Female"/>
    <s v="Low"/>
    <x v="2"/>
    <x v="1"/>
    <n v="2"/>
    <s v="None"/>
    <s v="Desk"/>
    <n v="5.7"/>
    <n v="2"/>
    <n v="1"/>
    <n v="1"/>
    <n v="1"/>
    <s v="Aisle"/>
  </r>
  <r>
    <s v="P4651"/>
    <s v="F1583"/>
    <s v="American Airlines"/>
    <x v="5"/>
    <x v="6"/>
    <s v="15,09,2024  22:44:10"/>
    <n v="178"/>
    <s v="On-time"/>
    <n v="1408"/>
    <n v="346.24"/>
    <n v="346.24"/>
    <n v="77"/>
    <s v="Male"/>
    <s v="Medium"/>
    <x v="1"/>
    <x v="2"/>
    <n v="1"/>
    <s v="None"/>
    <s v="Desk"/>
    <n v="7.1"/>
    <n v="6"/>
    <n v="14"/>
    <n v="0"/>
    <n v="0"/>
    <s v="Aisle"/>
  </r>
  <r>
    <s v="P4652"/>
    <s v="F1853"/>
    <s v="United"/>
    <x v="5"/>
    <x v="0"/>
    <s v="05,08,2023  12:55:12"/>
    <n v="85"/>
    <s v="On-time"/>
    <n v="897"/>
    <n v="382.65"/>
    <n v="382.65"/>
    <n v="25"/>
    <s v="Female"/>
    <s v="Low"/>
    <x v="1"/>
    <x v="0"/>
    <n v="1"/>
    <s v="Silver"/>
    <s v="Desk"/>
    <n v="5.9"/>
    <n v="14"/>
    <n v="36"/>
    <n v="0"/>
    <n v="0"/>
    <s v="Window"/>
  </r>
  <r>
    <s v="P4653"/>
    <s v="F532"/>
    <s v="American Airlines"/>
    <x v="5"/>
    <x v="2"/>
    <s v="06,11,2024  14:29:19"/>
    <n v="223"/>
    <s v="Cancelled"/>
    <n v="769"/>
    <n v="169.2"/>
    <n v="169.2"/>
    <n v="54"/>
    <s v="Male"/>
    <s v="Medium"/>
    <x v="3"/>
    <x v="1"/>
    <n v="2"/>
    <s v="Gold"/>
    <s v="Mobile App"/>
    <n v="8.1999999999999993"/>
    <n v="1"/>
    <n v="26"/>
    <n v="0"/>
    <n v="0"/>
    <s v="Aisle"/>
  </r>
  <r>
    <s v="P4654"/>
    <s v="F1620"/>
    <s v="United"/>
    <x v="3"/>
    <x v="3"/>
    <s v="26,10,2023  04:22:19"/>
    <n v="170"/>
    <s v="On-time"/>
    <n v="933"/>
    <n v="266.16000000000003"/>
    <n v="266.16000000000003"/>
    <n v="29"/>
    <s v="Male"/>
    <s v="Medium"/>
    <x v="1"/>
    <x v="1"/>
    <n v="0"/>
    <s v="Silver"/>
    <s v="Mobile App"/>
    <n v="8.6"/>
    <n v="2"/>
    <n v="54"/>
    <n v="0"/>
    <n v="0"/>
    <s v="Window"/>
  </r>
  <r>
    <s v="P4655"/>
    <s v="F1854"/>
    <s v="Delta"/>
    <x v="5"/>
    <x v="6"/>
    <s v="26,02,2025  00:36:48"/>
    <n v="202"/>
    <s v="Delayed"/>
    <n v="1036"/>
    <n v="283.26"/>
    <n v="283.26"/>
    <n v="58"/>
    <s v="Female"/>
    <s v="Medium"/>
    <x v="0"/>
    <x v="1"/>
    <n v="0"/>
    <s v="None"/>
    <s v="Desk"/>
    <n v="6.2"/>
    <n v="21"/>
    <n v="4"/>
    <n v="0"/>
    <n v="0"/>
    <s v="Aisle"/>
  </r>
  <r>
    <s v="P4656"/>
    <s v="F224"/>
    <s v="Southwest"/>
    <x v="7"/>
    <x v="1"/>
    <s v="23,04,2024  21:12:02"/>
    <n v="241"/>
    <s v="On-time"/>
    <n v="1279"/>
    <n v="319.95999999999998"/>
    <n v="319.95999999999998"/>
    <n v="30"/>
    <s v="Male"/>
    <s v="Low"/>
    <x v="0"/>
    <x v="1"/>
    <n v="0"/>
    <s v="None"/>
    <s v="Airport Kiosk"/>
    <n v="6.4"/>
    <n v="7"/>
    <n v="55"/>
    <n v="0"/>
    <n v="0"/>
    <s v="Aisle"/>
  </r>
  <r>
    <s v="P4657"/>
    <s v="F1308"/>
    <s v="JetBlue"/>
    <x v="6"/>
    <x v="1"/>
    <s v="05,12,2024  12:33:23"/>
    <n v="184"/>
    <s v="On-time"/>
    <n v="1495"/>
    <n v="205.11"/>
    <n v="205.11"/>
    <n v="71"/>
    <s v="Female"/>
    <s v="Medium"/>
    <x v="0"/>
    <x v="3"/>
    <n v="2"/>
    <s v="None"/>
    <s v="Online"/>
    <n v="6.9"/>
    <n v="17"/>
    <n v="12"/>
    <n v="0"/>
    <n v="0"/>
    <s v="Aisle"/>
  </r>
  <r>
    <s v="P4658"/>
    <s v="F1561"/>
    <s v="JetBlue"/>
    <x v="5"/>
    <x v="0"/>
    <s v="07,12,2023  20:56:03"/>
    <n v="34"/>
    <s v="On-time"/>
    <n v="1222"/>
    <n v="423.94"/>
    <n v="423.94"/>
    <n v="58"/>
    <s v="Male"/>
    <s v="High"/>
    <x v="1"/>
    <x v="1"/>
    <n v="2"/>
    <s v="Platinum"/>
    <s v="Mobile App"/>
    <n v="7.5"/>
    <n v="8"/>
    <n v="17"/>
    <n v="0"/>
    <n v="0"/>
    <s v="Window"/>
  </r>
  <r>
    <s v="P4659"/>
    <s v="F1092"/>
    <s v="American Airlines"/>
    <x v="1"/>
    <x v="6"/>
    <s v="31,03,2024  01:56:39"/>
    <n v="155"/>
    <s v="On-time"/>
    <n v="1574"/>
    <n v="457.61"/>
    <n v="457.61"/>
    <n v="19"/>
    <s v="Male"/>
    <s v="Medium"/>
    <x v="1"/>
    <x v="2"/>
    <n v="2"/>
    <s v="Silver"/>
    <s v="Online"/>
    <n v="10"/>
    <n v="15"/>
    <n v="13"/>
    <n v="0"/>
    <n v="0"/>
    <s v="Aisle"/>
  </r>
  <r>
    <s v="P4660"/>
    <s v="F1967"/>
    <s v="Southwest"/>
    <x v="4"/>
    <x v="0"/>
    <s v="12,02,2025  06:45:42"/>
    <n v="135"/>
    <s v="On-time"/>
    <n v="981"/>
    <n v="338.64"/>
    <n v="338.64"/>
    <n v="21"/>
    <s v="Female"/>
    <s v="Low"/>
    <x v="3"/>
    <x v="1"/>
    <n v="0"/>
    <s v="Silver"/>
    <s v="Airport Kiosk"/>
    <n v="5.6"/>
    <n v="1"/>
    <n v="101"/>
    <n v="0"/>
    <n v="0"/>
    <s v="Aisle"/>
  </r>
  <r>
    <s v="P4661"/>
    <s v="F1374"/>
    <s v="JetBlue"/>
    <x v="7"/>
    <x v="0"/>
    <s v="26,02,2025  18:38:54"/>
    <n v="175"/>
    <s v="On-time"/>
    <n v="1350"/>
    <n v="348.75"/>
    <n v="348.75"/>
    <n v="31"/>
    <s v="Male"/>
    <s v="Medium"/>
    <x v="1"/>
    <x v="0"/>
    <n v="0"/>
    <s v="None"/>
    <s v="Desk"/>
    <n v="9.1999999999999993"/>
    <n v="2"/>
    <n v="85"/>
    <n v="0"/>
    <n v="0"/>
    <s v="Window"/>
  </r>
  <r>
    <s v="P4662"/>
    <s v="F1538"/>
    <s v="Delta"/>
    <x v="0"/>
    <x v="2"/>
    <s v="16,01,2025  11:34:21"/>
    <n v="141"/>
    <s v="On-time"/>
    <n v="906"/>
    <n v="242.9"/>
    <n v="242.9"/>
    <n v="52"/>
    <s v="Male"/>
    <s v="Medium"/>
    <x v="0"/>
    <x v="1"/>
    <n v="0"/>
    <s v="Gold"/>
    <s v="Airport Kiosk"/>
    <n v="6.7"/>
    <n v="23"/>
    <n v="73"/>
    <n v="0"/>
    <n v="0"/>
    <s v="Aisle"/>
  </r>
  <r>
    <s v="P4663"/>
    <s v="F173"/>
    <s v="JetBlue"/>
    <x v="6"/>
    <x v="6"/>
    <s v="26,01,2024  05:24:53"/>
    <n v="200"/>
    <s v="On-time"/>
    <n v="1185"/>
    <n v="578.32000000000005"/>
    <n v="578.32000000000005"/>
    <n v="63"/>
    <s v="Male"/>
    <s v="High"/>
    <x v="3"/>
    <x v="0"/>
    <n v="2"/>
    <s v="Silver"/>
    <s v="Mobile App"/>
    <n v="8.1999999999999993"/>
    <n v="1"/>
    <n v="0"/>
    <n v="0"/>
    <n v="0"/>
    <s v="Aisle"/>
  </r>
  <r>
    <s v="P4664"/>
    <s v="F1264"/>
    <s v="Delta"/>
    <x v="6"/>
    <x v="4"/>
    <s v="11,02,2024  23:26:03"/>
    <n v="225"/>
    <s v="On-time"/>
    <n v="1460"/>
    <n v="308.79000000000002"/>
    <n v="308.79000000000002"/>
    <n v="62"/>
    <s v="Male"/>
    <s v="Low"/>
    <x v="0"/>
    <x v="1"/>
    <n v="0"/>
    <s v="None"/>
    <s v="Desk"/>
    <n v="6.1"/>
    <n v="18"/>
    <n v="41"/>
    <n v="0"/>
    <n v="0"/>
    <s v="Window"/>
  </r>
  <r>
    <s v="P4665"/>
    <s v="F168"/>
    <s v="United"/>
    <x v="5"/>
    <x v="2"/>
    <s v="23,08,2023  15:49:33"/>
    <n v="149"/>
    <s v="On-time"/>
    <n v="1143"/>
    <n v="276.85000000000002"/>
    <n v="276.85000000000002"/>
    <n v="48"/>
    <s v="Female"/>
    <s v="Medium"/>
    <x v="2"/>
    <x v="0"/>
    <n v="1"/>
    <s v="Gold"/>
    <s v="Online"/>
    <n v="5.6"/>
    <n v="18"/>
    <n v="84"/>
    <n v="0"/>
    <n v="1"/>
    <s v="Window"/>
  </r>
  <r>
    <s v="P4666"/>
    <s v="F357"/>
    <s v="Delta"/>
    <x v="0"/>
    <x v="5"/>
    <s v="18,05,2023  09:08:33"/>
    <n v="185"/>
    <s v="Cancelled"/>
    <n v="1259"/>
    <n v="270.83"/>
    <n v="270.83"/>
    <n v="65"/>
    <s v="Male"/>
    <s v="High"/>
    <x v="1"/>
    <x v="0"/>
    <n v="0"/>
    <s v="None"/>
    <s v="Online"/>
    <n v="9.4"/>
    <n v="1"/>
    <n v="14"/>
    <n v="0"/>
    <n v="0"/>
    <s v="Window"/>
  </r>
  <r>
    <s v="P4667"/>
    <s v="F720"/>
    <s v="JetBlue"/>
    <x v="1"/>
    <x v="0"/>
    <s v="08,04,2025  21:17:39"/>
    <n v="0"/>
    <s v="On-time"/>
    <n v="1686"/>
    <n v="533.6"/>
    <n v="533.6"/>
    <n v="41"/>
    <s v="Male"/>
    <s v="Medium"/>
    <x v="3"/>
    <x v="2"/>
    <n v="0"/>
    <s v="Silver"/>
    <s v="Airport Kiosk"/>
    <n v="8"/>
    <n v="8"/>
    <n v="76"/>
    <n v="0"/>
    <n v="0"/>
    <s v="Window"/>
  </r>
  <r>
    <s v="P4668"/>
    <s v="F1275"/>
    <s v="Southwest"/>
    <x v="7"/>
    <x v="6"/>
    <s v="29,11,2024  16:40:10"/>
    <n v="213"/>
    <s v="Delayed"/>
    <n v="900"/>
    <n v="425.62"/>
    <n v="425.62"/>
    <n v="21"/>
    <s v="Male"/>
    <s v="Medium"/>
    <x v="1"/>
    <x v="0"/>
    <n v="1"/>
    <s v="Silver"/>
    <s v="Desk"/>
    <n v="5.8"/>
    <n v="15"/>
    <n v="50"/>
    <n v="0"/>
    <n v="0"/>
    <s v="Middle"/>
  </r>
  <r>
    <s v="P4669"/>
    <s v="F1738"/>
    <s v="JetBlue"/>
    <x v="5"/>
    <x v="2"/>
    <s v="19,11,2023  16:19:02"/>
    <n v="159"/>
    <s v="On-time"/>
    <n v="667"/>
    <n v="254.58"/>
    <n v="254.58"/>
    <n v="33"/>
    <s v="Female"/>
    <s v="Low"/>
    <x v="3"/>
    <x v="1"/>
    <n v="1"/>
    <s v="None"/>
    <s v="Online"/>
    <n v="6.1"/>
    <n v="11"/>
    <n v="5"/>
    <n v="0"/>
    <n v="0"/>
    <s v="Window"/>
  </r>
  <r>
    <s v="P4670"/>
    <s v="F1019"/>
    <s v="JetBlue"/>
    <x v="6"/>
    <x v="0"/>
    <s v="15,04,2025  02:51:39"/>
    <n v="76"/>
    <s v="On-time"/>
    <n v="603"/>
    <n v="430.29"/>
    <n v="430.29"/>
    <n v="19"/>
    <s v="Male"/>
    <s v="Low"/>
    <x v="2"/>
    <x v="3"/>
    <n v="2"/>
    <s v="Platinum"/>
    <s v="Online"/>
    <n v="8.3000000000000007"/>
    <n v="9"/>
    <n v="78"/>
    <n v="0"/>
    <n v="0"/>
    <s v="Aisle"/>
  </r>
  <r>
    <s v="P4671"/>
    <s v="F1690"/>
    <s v="Delta"/>
    <x v="0"/>
    <x v="4"/>
    <s v="27,10,2024  21:33:12"/>
    <n v="76"/>
    <s v="On-time"/>
    <n v="1069"/>
    <n v="240.78"/>
    <n v="240.78"/>
    <n v="33"/>
    <s v="Male"/>
    <s v="Medium"/>
    <x v="2"/>
    <x v="1"/>
    <n v="0"/>
    <s v="None"/>
    <s v="Airport Kiosk"/>
    <n v="6.4"/>
    <n v="24"/>
    <n v="107"/>
    <n v="0"/>
    <n v="0"/>
    <s v="Middle"/>
  </r>
  <r>
    <s v="P4672"/>
    <s v="F67"/>
    <s v="Delta"/>
    <x v="2"/>
    <x v="7"/>
    <s v="04,06,2023  15:06:12"/>
    <n v="239"/>
    <s v="On-time"/>
    <n v="1556"/>
    <n v="264.45"/>
    <n v="264.45"/>
    <n v="56"/>
    <s v="Female"/>
    <s v="High"/>
    <x v="1"/>
    <x v="0"/>
    <n v="0"/>
    <s v="Silver"/>
    <s v="Desk"/>
    <n v="9.6"/>
    <n v="27"/>
    <n v="5"/>
    <n v="0"/>
    <n v="0"/>
    <s v="Window"/>
  </r>
  <r>
    <s v="P4673"/>
    <s v="F1550"/>
    <s v="American Airlines"/>
    <x v="1"/>
    <x v="1"/>
    <s v="18,07,2024  01:04:43"/>
    <n v="130"/>
    <s v="On-time"/>
    <n v="972"/>
    <n v="342.72"/>
    <n v="342.72"/>
    <n v="23"/>
    <s v="Male"/>
    <s v="Medium"/>
    <x v="0"/>
    <x v="1"/>
    <n v="0"/>
    <s v="Gold"/>
    <s v="Airport Kiosk"/>
    <n v="6"/>
    <n v="5"/>
    <n v="61"/>
    <n v="0"/>
    <n v="0"/>
    <s v="Window"/>
  </r>
  <r>
    <s v="P4674"/>
    <s v="F178"/>
    <s v="Southwest"/>
    <x v="0"/>
    <x v="7"/>
    <s v="28,11,2024  21:15:43"/>
    <n v="139"/>
    <s v="Cancelled"/>
    <n v="1369"/>
    <n v="301.77"/>
    <n v="301.77"/>
    <n v="76"/>
    <s v="Male"/>
    <s v="Medium"/>
    <x v="0"/>
    <x v="1"/>
    <n v="1"/>
    <s v="None"/>
    <s v="Airport Kiosk"/>
    <n v="8.9"/>
    <n v="10"/>
    <n v="96"/>
    <n v="0"/>
    <n v="0"/>
    <s v="Window"/>
  </r>
  <r>
    <s v="P4675"/>
    <s v="F1246"/>
    <s v="American Airlines"/>
    <x v="5"/>
    <x v="3"/>
    <s v="11,10,2023  18:34:24"/>
    <n v="132"/>
    <s v="On-time"/>
    <n v="1034"/>
    <n v="171.63"/>
    <n v="171.63"/>
    <n v="66"/>
    <s v="Male"/>
    <s v="Medium"/>
    <x v="0"/>
    <x v="2"/>
    <n v="2"/>
    <s v="Platinum"/>
    <s v="Mobile App"/>
    <n v="8.1999999999999993"/>
    <n v="10"/>
    <n v="54"/>
    <n v="0"/>
    <n v="0"/>
    <s v="Middle"/>
  </r>
  <r>
    <s v="P4676"/>
    <s v="F1925"/>
    <s v="Southwest"/>
    <x v="6"/>
    <x v="5"/>
    <s v="11,10,2023  15:55:23"/>
    <n v="74"/>
    <s v="On-time"/>
    <n v="431"/>
    <n v="337.56"/>
    <n v="337.56"/>
    <n v="52"/>
    <s v="Female"/>
    <s v="Medium"/>
    <x v="0"/>
    <x v="2"/>
    <n v="2"/>
    <s v="None"/>
    <s v="Airport Kiosk"/>
    <n v="5.8"/>
    <n v="5"/>
    <n v="91"/>
    <n v="0"/>
    <n v="0"/>
    <s v="Window"/>
  </r>
  <r>
    <s v="P4677"/>
    <s v="F609"/>
    <s v="United"/>
    <x v="6"/>
    <x v="0"/>
    <s v="28,09,2024  11:59:10"/>
    <n v="195"/>
    <s v="On-time"/>
    <n v="1302"/>
    <n v="284.56"/>
    <n v="284.56"/>
    <n v="65"/>
    <s v="Male"/>
    <s v="Low"/>
    <x v="1"/>
    <x v="1"/>
    <n v="1"/>
    <s v="None"/>
    <s v="Desk"/>
    <n v="4.5"/>
    <n v="20"/>
    <n v="118"/>
    <n v="0"/>
    <n v="0"/>
    <s v="Window"/>
  </r>
  <r>
    <s v="P4678"/>
    <s v="F1187"/>
    <s v="American Airlines"/>
    <x v="6"/>
    <x v="4"/>
    <s v="20,07,2023  01:22:14"/>
    <n v="122"/>
    <s v="Delayed"/>
    <n v="1130"/>
    <n v="262.97000000000003"/>
    <n v="262.97000000000003"/>
    <n v="40"/>
    <s v="Male"/>
    <s v="Medium"/>
    <x v="3"/>
    <x v="1"/>
    <n v="2"/>
    <s v="Silver"/>
    <s v="Desk"/>
    <n v="8.5"/>
    <n v="3"/>
    <n v="38"/>
    <n v="0"/>
    <n v="0"/>
    <s v="Window"/>
  </r>
  <r>
    <s v="P4679"/>
    <s v="F1096"/>
    <s v="JetBlue"/>
    <x v="2"/>
    <x v="3"/>
    <s v="19,11,2024  04:27:20"/>
    <n v="203"/>
    <s v="On-time"/>
    <n v="185"/>
    <n v="320.33"/>
    <n v="320.33"/>
    <n v="64"/>
    <s v="Female"/>
    <s v="Low"/>
    <x v="2"/>
    <x v="1"/>
    <n v="1"/>
    <s v="Gold"/>
    <s v="Desk"/>
    <n v="7.8"/>
    <n v="11"/>
    <n v="62"/>
    <n v="0"/>
    <n v="0"/>
    <s v="Aisle"/>
  </r>
  <r>
    <s v="P4680"/>
    <s v="F212"/>
    <s v="Southwest"/>
    <x v="1"/>
    <x v="5"/>
    <s v="07,07,2024  01:17:53"/>
    <n v="212"/>
    <s v="On-time"/>
    <n v="1659"/>
    <n v="234.13"/>
    <n v="234.13"/>
    <n v="60"/>
    <s v="Male"/>
    <s v="Low"/>
    <x v="1"/>
    <x v="1"/>
    <n v="0"/>
    <s v="None"/>
    <s v="Online"/>
    <n v="3.5"/>
    <n v="2"/>
    <n v="116"/>
    <n v="0"/>
    <n v="1"/>
    <s v="Middle"/>
  </r>
  <r>
    <s v="P4681"/>
    <s v="F1996"/>
    <s v="American Airlines"/>
    <x v="5"/>
    <x v="3"/>
    <s v="08,08,2023  19:52:49"/>
    <n v="115"/>
    <s v="On-time"/>
    <n v="1312"/>
    <n v="325"/>
    <n v="325"/>
    <n v="42"/>
    <s v="Male"/>
    <s v="Medium"/>
    <x v="2"/>
    <x v="3"/>
    <n v="1"/>
    <s v="None"/>
    <s v="Airport Kiosk"/>
    <n v="7.1"/>
    <n v="10"/>
    <n v="14"/>
    <n v="0"/>
    <n v="0"/>
    <s v="Middle"/>
  </r>
  <r>
    <s v="P4682"/>
    <s v="F1346"/>
    <s v="Delta"/>
    <x v="1"/>
    <x v="5"/>
    <s v="22,02,2024  22:14:28"/>
    <n v="239"/>
    <s v="Cancelled"/>
    <n v="957"/>
    <n v="408.67"/>
    <n v="408.67"/>
    <n v="31"/>
    <s v="Male"/>
    <s v="High"/>
    <x v="1"/>
    <x v="2"/>
    <n v="1"/>
    <s v="None"/>
    <s v="Mobile App"/>
    <n v="4.5999999999999996"/>
    <n v="2"/>
    <n v="55"/>
    <n v="0"/>
    <n v="0"/>
    <s v="Window"/>
  </r>
  <r>
    <s v="P4683"/>
    <s v="F150"/>
    <s v="Southwest"/>
    <x v="5"/>
    <x v="5"/>
    <s v="06,05,2024  07:53:34"/>
    <n v="246"/>
    <s v="On-time"/>
    <n v="1650"/>
    <n v="312.22000000000003"/>
    <n v="312.22000000000003"/>
    <n v="21"/>
    <s v="Male"/>
    <s v="Medium"/>
    <x v="2"/>
    <x v="1"/>
    <n v="0"/>
    <s v="None"/>
    <s v="Airport Kiosk"/>
    <n v="6.8"/>
    <n v="5"/>
    <n v="9"/>
    <n v="0"/>
    <n v="0"/>
    <s v="Aisle"/>
  </r>
  <r>
    <s v="P4684"/>
    <s v="F655"/>
    <s v="United"/>
    <x v="7"/>
    <x v="3"/>
    <s v="11,11,2023  03:46:06"/>
    <n v="233"/>
    <s v="On-time"/>
    <n v="1824"/>
    <n v="391.96"/>
    <n v="391.96"/>
    <n v="58"/>
    <s v="Female"/>
    <s v="Medium"/>
    <x v="0"/>
    <x v="1"/>
    <n v="2"/>
    <s v="None"/>
    <s v="Desk"/>
    <n v="5.4"/>
    <n v="12"/>
    <n v="47"/>
    <n v="0"/>
    <n v="0"/>
    <s v="Window"/>
  </r>
  <r>
    <s v="P4685"/>
    <s v="F1003"/>
    <s v="United"/>
    <x v="6"/>
    <x v="4"/>
    <s v="11,05,2024  15:47:39"/>
    <n v="248"/>
    <s v="On-time"/>
    <n v="1030"/>
    <n v="342.68"/>
    <n v="342.68"/>
    <n v="67"/>
    <s v="Male"/>
    <s v="Medium"/>
    <x v="1"/>
    <x v="2"/>
    <n v="1"/>
    <s v="Gold"/>
    <s v="Airport Kiosk"/>
    <n v="5.6"/>
    <n v="6"/>
    <n v="107"/>
    <n v="1"/>
    <n v="0"/>
    <s v="Middle"/>
  </r>
  <r>
    <s v="P4686"/>
    <s v="F1952"/>
    <s v="JetBlue"/>
    <x v="4"/>
    <x v="4"/>
    <s v="27,06,2023  07:42:20"/>
    <n v="192"/>
    <s v="Delayed"/>
    <n v="1575"/>
    <n v="530.95000000000005"/>
    <n v="530.95000000000005"/>
    <n v="56"/>
    <s v="Female"/>
    <s v="Medium"/>
    <x v="0"/>
    <x v="1"/>
    <n v="0"/>
    <s v="None"/>
    <s v="Desk"/>
    <n v="7.1"/>
    <n v="10"/>
    <n v="38"/>
    <n v="0"/>
    <n v="0"/>
    <s v="Middle"/>
  </r>
  <r>
    <s v="P4687"/>
    <s v="F536"/>
    <s v="American Airlines"/>
    <x v="6"/>
    <x v="6"/>
    <s v="11,08,2023  06:24:44"/>
    <n v="188"/>
    <s v="Delayed"/>
    <n v="1347"/>
    <n v="412.59"/>
    <n v="412.59"/>
    <n v="70"/>
    <s v="Male"/>
    <s v="Medium"/>
    <x v="0"/>
    <x v="0"/>
    <n v="0"/>
    <s v="None"/>
    <s v="Airport Kiosk"/>
    <n v="5.4"/>
    <n v="6"/>
    <n v="85"/>
    <n v="0"/>
    <n v="0"/>
    <s v="Middle"/>
  </r>
  <r>
    <s v="P4688"/>
    <s v="F1833"/>
    <s v="Delta"/>
    <x v="3"/>
    <x v="2"/>
    <s v="21,09,2023  10:47:31"/>
    <n v="164"/>
    <s v="On-time"/>
    <n v="1419"/>
    <n v="274.02"/>
    <n v="274.02"/>
    <n v="43"/>
    <s v="Female"/>
    <s v="Low"/>
    <x v="3"/>
    <x v="2"/>
    <n v="2"/>
    <s v="None"/>
    <s v="Online"/>
    <n v="8.1"/>
    <n v="29"/>
    <n v="65"/>
    <n v="0"/>
    <n v="0"/>
    <s v="Middle"/>
  </r>
  <r>
    <s v="P4689"/>
    <s v="F1164"/>
    <s v="American Airlines"/>
    <x v="5"/>
    <x v="5"/>
    <s v="08,12,2024  20:11:30"/>
    <n v="239"/>
    <s v="On-time"/>
    <n v="1164"/>
    <n v="409.16"/>
    <n v="409.16"/>
    <n v="30"/>
    <s v="Female"/>
    <s v="Medium"/>
    <x v="2"/>
    <x v="1"/>
    <n v="1"/>
    <s v="Silver"/>
    <s v="Online"/>
    <n v="7.6"/>
    <n v="5"/>
    <n v="41"/>
    <n v="0"/>
    <n v="0"/>
    <s v="Window"/>
  </r>
  <r>
    <s v="P4690"/>
    <s v="F1056"/>
    <s v="Delta"/>
    <x v="5"/>
    <x v="4"/>
    <s v="01,03,2025  17:01:10"/>
    <n v="254"/>
    <s v="On-time"/>
    <n v="805"/>
    <n v="461.8"/>
    <n v="461.8"/>
    <n v="32"/>
    <s v="Male"/>
    <s v="Low"/>
    <x v="1"/>
    <x v="1"/>
    <n v="2"/>
    <s v="None"/>
    <s v="Desk"/>
    <n v="9.6"/>
    <n v="17"/>
    <n v="86"/>
    <n v="0"/>
    <n v="0"/>
    <s v="Window"/>
  </r>
  <r>
    <s v="P4691"/>
    <s v="F862"/>
    <s v="Delta"/>
    <x v="4"/>
    <x v="5"/>
    <s v="07,04,2025  01:08:44"/>
    <n v="73"/>
    <s v="Delayed"/>
    <n v="1091"/>
    <n v="372.83"/>
    <n v="372.83"/>
    <n v="78"/>
    <s v="Male"/>
    <s v="Medium"/>
    <x v="2"/>
    <x v="1"/>
    <n v="1"/>
    <s v="Platinum"/>
    <s v="Online"/>
    <n v="8.1"/>
    <n v="17"/>
    <n v="19"/>
    <n v="0"/>
    <n v="0"/>
    <s v="Aisle"/>
  </r>
  <r>
    <s v="P4692"/>
    <s v="F1470"/>
    <s v="American Airlines"/>
    <x v="3"/>
    <x v="4"/>
    <s v="05,12,2024  06:12:38"/>
    <n v="208"/>
    <s v="On-time"/>
    <n v="1054"/>
    <n v="430.35"/>
    <n v="430.35"/>
    <n v="43"/>
    <s v="Female"/>
    <s v="Low"/>
    <x v="2"/>
    <x v="1"/>
    <n v="1"/>
    <s v="None"/>
    <s v="Online"/>
    <n v="10"/>
    <n v="2"/>
    <n v="87"/>
    <n v="1"/>
    <n v="0"/>
    <s v="Window"/>
  </r>
  <r>
    <s v="P4693"/>
    <s v="F922"/>
    <s v="United"/>
    <x v="1"/>
    <x v="2"/>
    <s v="22,03,2025  03:17:31"/>
    <n v="217"/>
    <s v="On-time"/>
    <n v="809"/>
    <n v="302.13"/>
    <n v="302.13"/>
    <n v="73"/>
    <s v="Male"/>
    <s v="Medium"/>
    <x v="0"/>
    <x v="0"/>
    <n v="1"/>
    <s v="None"/>
    <s v="Airport Kiosk"/>
    <n v="6.4"/>
    <n v="6"/>
    <n v="10"/>
    <n v="0"/>
    <n v="0"/>
    <s v="Window"/>
  </r>
  <r>
    <s v="P4694"/>
    <s v="F95"/>
    <s v="American Airlines"/>
    <x v="3"/>
    <x v="6"/>
    <s v="19,07,2024  20:11:16"/>
    <n v="153"/>
    <s v="On-time"/>
    <n v="987"/>
    <n v="409.68"/>
    <n v="409.68"/>
    <n v="79"/>
    <s v="Male"/>
    <s v="High"/>
    <x v="0"/>
    <x v="2"/>
    <n v="0"/>
    <s v="Silver"/>
    <s v="Airport Kiosk"/>
    <n v="7.4"/>
    <n v="28"/>
    <n v="43"/>
    <n v="0"/>
    <n v="0"/>
    <s v="Aisle"/>
  </r>
  <r>
    <s v="P4695"/>
    <s v="F500"/>
    <s v="American Airlines"/>
    <x v="0"/>
    <x v="2"/>
    <s v="31,08,2024  01:21:53"/>
    <n v="110"/>
    <s v="On-time"/>
    <n v="1092"/>
    <n v="274.08"/>
    <n v="274.08"/>
    <n v="36"/>
    <s v="Female"/>
    <s v="Low"/>
    <x v="0"/>
    <x v="2"/>
    <n v="1"/>
    <s v="None"/>
    <s v="Airport Kiosk"/>
    <n v="5"/>
    <n v="17"/>
    <n v="10"/>
    <n v="0"/>
    <n v="1"/>
    <s v="Aisle"/>
  </r>
  <r>
    <s v="P4696"/>
    <s v="F27"/>
    <s v="Southwest"/>
    <x v="3"/>
    <x v="6"/>
    <s v="30,12,2023  01:19:36"/>
    <n v="235"/>
    <s v="Delayed"/>
    <n v="1967"/>
    <n v="147.91"/>
    <n v="147.91"/>
    <n v="66"/>
    <s v="Male"/>
    <s v="Medium"/>
    <x v="2"/>
    <x v="1"/>
    <n v="1"/>
    <s v="None"/>
    <s v="Desk"/>
    <n v="8.1999999999999993"/>
    <n v="12"/>
    <n v="24"/>
    <n v="0"/>
    <n v="1"/>
    <s v="Window"/>
  </r>
  <r>
    <s v="P4697"/>
    <s v="F1650"/>
    <s v="United"/>
    <x v="4"/>
    <x v="1"/>
    <s v="19,04,2025  09:45:56"/>
    <n v="215"/>
    <s v="Delayed"/>
    <n v="1379"/>
    <n v="574.91"/>
    <n v="574.91"/>
    <n v="72"/>
    <s v="Male"/>
    <s v="Medium"/>
    <x v="2"/>
    <x v="1"/>
    <n v="1"/>
    <s v="Gold"/>
    <s v="Online"/>
    <n v="5.3"/>
    <n v="28"/>
    <n v="3"/>
    <n v="1"/>
    <n v="1"/>
    <s v="Aisle"/>
  </r>
  <r>
    <s v="P4698"/>
    <s v="F84"/>
    <s v="American Airlines"/>
    <x v="4"/>
    <x v="1"/>
    <s v="28,05,2024  18:18:43"/>
    <n v="208"/>
    <s v="On-time"/>
    <n v="1209"/>
    <n v="302.36"/>
    <n v="302.36"/>
    <n v="52"/>
    <s v="Female"/>
    <s v="Low"/>
    <x v="3"/>
    <x v="2"/>
    <n v="2"/>
    <s v="Gold"/>
    <s v="Online"/>
    <n v="6.2"/>
    <n v="4"/>
    <n v="60"/>
    <n v="0"/>
    <n v="0"/>
    <s v="Middle"/>
  </r>
  <r>
    <s v="P4699"/>
    <s v="F931"/>
    <s v="JetBlue"/>
    <x v="5"/>
    <x v="5"/>
    <s v="14,03,2024  05:58:18"/>
    <n v="146"/>
    <s v="On-time"/>
    <n v="882"/>
    <n v="377.23"/>
    <n v="377.23"/>
    <n v="71"/>
    <s v="Male"/>
    <s v="Medium"/>
    <x v="1"/>
    <x v="1"/>
    <n v="3"/>
    <s v="None"/>
    <s v="Mobile App"/>
    <n v="8"/>
    <n v="2"/>
    <n v="25"/>
    <n v="0"/>
    <n v="1"/>
    <s v="Window"/>
  </r>
  <r>
    <s v="P4700"/>
    <s v="F21"/>
    <s v="Delta"/>
    <x v="2"/>
    <x v="1"/>
    <s v="21,10,2023  09:50:07"/>
    <n v="174"/>
    <s v="On-time"/>
    <n v="743"/>
    <n v="278.7"/>
    <n v="278.7"/>
    <n v="31"/>
    <s v="Male"/>
    <s v="Medium"/>
    <x v="1"/>
    <x v="2"/>
    <n v="0"/>
    <s v="Gold"/>
    <s v="Desk"/>
    <n v="7.9"/>
    <n v="15"/>
    <n v="41"/>
    <n v="0"/>
    <n v="0"/>
    <s v="Window"/>
  </r>
  <r>
    <s v="P4701"/>
    <s v="F990"/>
    <s v="JetBlue"/>
    <x v="0"/>
    <x v="2"/>
    <s v="12,12,2023  21:52:32"/>
    <n v="131"/>
    <s v="On-time"/>
    <n v="1320"/>
    <n v="390.85"/>
    <n v="390.85"/>
    <n v="35"/>
    <s v="Female"/>
    <s v="Low"/>
    <x v="2"/>
    <x v="1"/>
    <n v="2"/>
    <s v="None"/>
    <s v="Mobile App"/>
    <n v="9.5"/>
    <n v="7"/>
    <n v="25"/>
    <n v="1"/>
    <n v="1"/>
    <s v="Aisle"/>
  </r>
  <r>
    <s v="P4702"/>
    <s v="F785"/>
    <s v="Southwest"/>
    <x v="0"/>
    <x v="1"/>
    <s v="23,04,2023  09:52:35"/>
    <n v="238"/>
    <s v="On-time"/>
    <n v="787"/>
    <n v="495.93"/>
    <n v="495.93"/>
    <n v="41"/>
    <s v="Female"/>
    <s v="Low"/>
    <x v="0"/>
    <x v="0"/>
    <n v="0"/>
    <s v="Silver"/>
    <s v="Online"/>
    <n v="8.4"/>
    <n v="3"/>
    <n v="4"/>
    <n v="0"/>
    <n v="1"/>
    <s v="Aisle"/>
  </r>
  <r>
    <s v="P4703"/>
    <s v="F1214"/>
    <s v="American Airlines"/>
    <x v="4"/>
    <x v="1"/>
    <s v="11,09,2023  13:22:11"/>
    <n v="161"/>
    <s v="On-time"/>
    <n v="1324"/>
    <n v="372.96"/>
    <n v="372.96"/>
    <n v="60"/>
    <s v="Male"/>
    <s v="Medium"/>
    <x v="0"/>
    <x v="0"/>
    <n v="0"/>
    <s v="None"/>
    <s v="Airport Kiosk"/>
    <n v="6.3"/>
    <n v="0"/>
    <n v="99"/>
    <n v="0"/>
    <n v="0"/>
    <s v="Window"/>
  </r>
  <r>
    <s v="P4704"/>
    <s v="F1036"/>
    <s v="Delta"/>
    <x v="4"/>
    <x v="5"/>
    <s v="30,06,2023  07:29:54"/>
    <n v="151"/>
    <s v="On-time"/>
    <n v="983"/>
    <n v="323.42"/>
    <n v="323.42"/>
    <n v="33"/>
    <s v="Female"/>
    <s v="Medium"/>
    <x v="2"/>
    <x v="2"/>
    <n v="1"/>
    <s v="None"/>
    <s v="Desk"/>
    <n v="8.3000000000000007"/>
    <n v="58"/>
    <n v="65"/>
    <n v="0"/>
    <n v="0"/>
    <s v="Aisle"/>
  </r>
  <r>
    <s v="P4705"/>
    <s v="F1050"/>
    <s v="Delta"/>
    <x v="1"/>
    <x v="3"/>
    <s v="03,10,2023  20:36:31"/>
    <n v="176"/>
    <s v="Cancelled"/>
    <n v="666"/>
    <n v="368.15"/>
    <n v="368.15"/>
    <n v="39"/>
    <s v="Female"/>
    <s v="High"/>
    <x v="1"/>
    <x v="1"/>
    <n v="1"/>
    <s v="None"/>
    <s v="Airport Kiosk"/>
    <n v="5.6"/>
    <n v="4"/>
    <n v="95"/>
    <n v="0"/>
    <n v="1"/>
    <s v="Window"/>
  </r>
  <r>
    <s v="P4706"/>
    <s v="F1839"/>
    <s v="Delta"/>
    <x v="1"/>
    <x v="6"/>
    <s v="21,03,2025  20:24:00"/>
    <n v="96"/>
    <s v="Cancelled"/>
    <n v="1332"/>
    <n v="301.82"/>
    <n v="301.82"/>
    <n v="60"/>
    <s v="Female"/>
    <s v="Low"/>
    <x v="1"/>
    <x v="1"/>
    <n v="0"/>
    <s v="Gold"/>
    <s v="Airport Kiosk"/>
    <n v="9.1"/>
    <n v="23"/>
    <n v="78"/>
    <n v="0"/>
    <n v="1"/>
    <s v="Middle"/>
  </r>
  <r>
    <s v="P4707"/>
    <s v="F493"/>
    <s v="American Airlines"/>
    <x v="5"/>
    <x v="7"/>
    <s v="03,10,2023  01:28:52"/>
    <n v="174"/>
    <s v="On-time"/>
    <n v="1045"/>
    <n v="446.97"/>
    <n v="446.97"/>
    <n v="78"/>
    <s v="Female"/>
    <s v="Medium"/>
    <x v="1"/>
    <x v="1"/>
    <n v="2"/>
    <s v="None"/>
    <s v="Airport Kiosk"/>
    <n v="4.5"/>
    <n v="2"/>
    <n v="29"/>
    <n v="0"/>
    <n v="0"/>
    <s v="Aisle"/>
  </r>
  <r>
    <s v="P4708"/>
    <s v="F526"/>
    <s v="JetBlue"/>
    <x v="4"/>
    <x v="4"/>
    <s v="18,05,2023  00:13:03"/>
    <n v="133"/>
    <s v="On-time"/>
    <n v="1150"/>
    <n v="257.37"/>
    <n v="257.37"/>
    <n v="57"/>
    <s v="Male"/>
    <s v="Medium"/>
    <x v="2"/>
    <x v="1"/>
    <n v="2"/>
    <s v="None"/>
    <s v="Airport Kiosk"/>
    <n v="6.7"/>
    <n v="0"/>
    <n v="90"/>
    <n v="0"/>
    <n v="0"/>
    <s v="Window"/>
  </r>
  <r>
    <s v="P4709"/>
    <s v="F1651"/>
    <s v="American Airlines"/>
    <x v="7"/>
    <x v="3"/>
    <s v="15,02,2024  18:04:46"/>
    <n v="150"/>
    <s v="On-time"/>
    <n v="1175"/>
    <n v="445.12"/>
    <n v="445.12"/>
    <n v="45"/>
    <s v="Female"/>
    <s v="Medium"/>
    <x v="1"/>
    <x v="1"/>
    <n v="0"/>
    <s v="None"/>
    <s v="Mobile App"/>
    <n v="8.4"/>
    <n v="17"/>
    <n v="87"/>
    <n v="0"/>
    <n v="0"/>
    <s v="Middle"/>
  </r>
  <r>
    <s v="P4710"/>
    <s v="F1759"/>
    <s v="Delta"/>
    <x v="5"/>
    <x v="5"/>
    <s v="25,09,2023  10:21:59"/>
    <n v="196"/>
    <s v="On-time"/>
    <n v="579"/>
    <n v="268.77"/>
    <n v="268.77"/>
    <n v="48"/>
    <s v="Female"/>
    <s v="High"/>
    <x v="2"/>
    <x v="1"/>
    <n v="0"/>
    <s v="None"/>
    <s v="Airport Kiosk"/>
    <n v="6.7"/>
    <n v="2"/>
    <n v="30"/>
    <n v="0"/>
    <n v="0"/>
    <s v="Window"/>
  </r>
  <r>
    <s v="P4711"/>
    <s v="F824"/>
    <s v="American Airlines"/>
    <x v="1"/>
    <x v="0"/>
    <s v="16,06,2023  12:52:35"/>
    <n v="173"/>
    <s v="On-time"/>
    <n v="1706"/>
    <n v="404.68"/>
    <n v="404.68"/>
    <n v="47"/>
    <s v="Male"/>
    <s v="Low"/>
    <x v="3"/>
    <x v="1"/>
    <n v="0"/>
    <s v="Platinum"/>
    <s v="Mobile App"/>
    <n v="8.1999999999999993"/>
    <n v="18"/>
    <n v="17"/>
    <n v="0"/>
    <n v="0"/>
    <s v="Aisle"/>
  </r>
  <r>
    <s v="P4712"/>
    <s v="F163"/>
    <s v="JetBlue"/>
    <x v="2"/>
    <x v="7"/>
    <s v="20,10,2024  02:54:36"/>
    <n v="204"/>
    <s v="On-time"/>
    <n v="1399"/>
    <n v="442.72"/>
    <n v="442.72"/>
    <n v="79"/>
    <s v="Female"/>
    <s v="Low"/>
    <x v="3"/>
    <x v="0"/>
    <n v="1"/>
    <s v="None"/>
    <s v="Desk"/>
    <n v="6.6"/>
    <n v="5"/>
    <n v="112"/>
    <n v="0"/>
    <n v="0"/>
    <s v="Window"/>
  </r>
  <r>
    <s v="P4713"/>
    <s v="F658"/>
    <s v="American Airlines"/>
    <x v="0"/>
    <x v="0"/>
    <s v="17,06,2023  11:55:34"/>
    <n v="84"/>
    <s v="On-time"/>
    <n v="1021"/>
    <n v="456.12"/>
    <n v="456.12"/>
    <n v="70"/>
    <s v="Female"/>
    <s v="Medium"/>
    <x v="0"/>
    <x v="2"/>
    <n v="2"/>
    <s v="None"/>
    <s v="Mobile App"/>
    <n v="7.2"/>
    <n v="8"/>
    <n v="31"/>
    <n v="1"/>
    <n v="0"/>
    <s v="Aisle"/>
  </r>
  <r>
    <s v="P4714"/>
    <s v="F977"/>
    <s v="Southwest"/>
    <x v="0"/>
    <x v="1"/>
    <s v="22,08,2023  16:29:10"/>
    <n v="142"/>
    <s v="On-time"/>
    <n v="1341"/>
    <n v="369.83"/>
    <n v="369.83"/>
    <n v="46"/>
    <s v="Female"/>
    <s v="Low"/>
    <x v="3"/>
    <x v="1"/>
    <n v="1"/>
    <s v="Platinum"/>
    <s v="Online"/>
    <n v="8.5"/>
    <n v="9"/>
    <n v="17"/>
    <n v="0"/>
    <n v="0"/>
    <s v="Aisle"/>
  </r>
  <r>
    <s v="P4715"/>
    <s v="F1479"/>
    <s v="American Airlines"/>
    <x v="2"/>
    <x v="0"/>
    <s v="12,03,2025  17:05:40"/>
    <n v="250"/>
    <s v="On-time"/>
    <n v="1217"/>
    <n v="407.53"/>
    <n v="407.53"/>
    <n v="71"/>
    <s v="Male"/>
    <s v="Low"/>
    <x v="1"/>
    <x v="1"/>
    <n v="1"/>
    <s v="Gold"/>
    <s v="Online"/>
    <n v="7.6"/>
    <n v="14"/>
    <n v="98"/>
    <n v="1"/>
    <n v="0"/>
    <s v="Aisle"/>
  </r>
  <r>
    <s v="P4716"/>
    <s v="F414"/>
    <s v="JetBlue"/>
    <x v="4"/>
    <x v="4"/>
    <s v="09,10,2024  14:20:11"/>
    <n v="215"/>
    <s v="On-time"/>
    <n v="1147"/>
    <n v="524.34"/>
    <n v="524.34"/>
    <n v="67"/>
    <s v="Male"/>
    <s v="Medium"/>
    <x v="2"/>
    <x v="0"/>
    <n v="0"/>
    <s v="Gold"/>
    <s v="Online"/>
    <n v="7.1"/>
    <n v="8"/>
    <n v="94"/>
    <n v="0"/>
    <n v="0"/>
    <s v="Middle"/>
  </r>
  <r>
    <s v="P4717"/>
    <s v="F855"/>
    <s v="Southwest"/>
    <x v="6"/>
    <x v="5"/>
    <s v="31,03,2025  06:57:25"/>
    <n v="181"/>
    <s v="On-time"/>
    <n v="682"/>
    <n v="327.11"/>
    <n v="327.11"/>
    <n v="44"/>
    <s v="Female"/>
    <s v="Medium"/>
    <x v="2"/>
    <x v="2"/>
    <n v="4"/>
    <s v="Gold"/>
    <s v="Mobile App"/>
    <n v="5"/>
    <n v="21"/>
    <n v="65"/>
    <n v="0"/>
    <n v="0"/>
    <s v="Window"/>
  </r>
  <r>
    <s v="P4718"/>
    <s v="F284"/>
    <s v="Delta"/>
    <x v="3"/>
    <x v="0"/>
    <s v="29,04,2023  03:01:28"/>
    <n v="207"/>
    <s v="Delayed"/>
    <n v="850"/>
    <n v="345.68"/>
    <n v="345.68"/>
    <n v="18"/>
    <s v="Female"/>
    <s v="Medium"/>
    <x v="1"/>
    <x v="1"/>
    <n v="1"/>
    <s v="None"/>
    <s v="Online"/>
    <n v="5.5"/>
    <n v="5"/>
    <n v="90"/>
    <n v="0"/>
    <n v="0"/>
    <s v="Middle"/>
  </r>
  <r>
    <s v="P4719"/>
    <s v="F1680"/>
    <s v="JetBlue"/>
    <x v="6"/>
    <x v="7"/>
    <s v="09,02,2025  14:54:16"/>
    <n v="185"/>
    <s v="On-time"/>
    <n v="1408"/>
    <n v="398.44"/>
    <n v="398.44"/>
    <n v="75"/>
    <s v="Female"/>
    <s v="Low"/>
    <x v="1"/>
    <x v="3"/>
    <n v="2"/>
    <s v="Silver"/>
    <s v="Airport Kiosk"/>
    <n v="5.8"/>
    <n v="4"/>
    <n v="17"/>
    <n v="0"/>
    <n v="0"/>
    <s v="Middle"/>
  </r>
  <r>
    <s v="P4720"/>
    <s v="F482"/>
    <s v="Delta"/>
    <x v="6"/>
    <x v="1"/>
    <s v="08,02,2025  05:12:16"/>
    <n v="106"/>
    <s v="On-time"/>
    <n v="1600"/>
    <n v="499.22"/>
    <n v="499.22"/>
    <n v="79"/>
    <s v="Female"/>
    <s v="High"/>
    <x v="1"/>
    <x v="2"/>
    <n v="3"/>
    <s v="None"/>
    <s v="Airport Kiosk"/>
    <n v="6.5"/>
    <n v="9"/>
    <n v="31"/>
    <n v="0"/>
    <n v="0"/>
    <s v="Window"/>
  </r>
  <r>
    <s v="P4721"/>
    <s v="F1359"/>
    <s v="American Airlines"/>
    <x v="3"/>
    <x v="6"/>
    <s v="30,11,2023  12:13:08"/>
    <n v="243"/>
    <s v="Delayed"/>
    <n v="936"/>
    <n v="347.05"/>
    <n v="347.05"/>
    <n v="29"/>
    <s v="Female"/>
    <s v="High"/>
    <x v="2"/>
    <x v="0"/>
    <n v="4"/>
    <s v="Silver"/>
    <s v="Mobile App"/>
    <n v="7.8"/>
    <n v="4"/>
    <n v="36"/>
    <n v="0"/>
    <n v="1"/>
    <s v="Window"/>
  </r>
  <r>
    <s v="P4722"/>
    <s v="F440"/>
    <s v="JetBlue"/>
    <x v="4"/>
    <x v="5"/>
    <s v="14,04,2024  00:28:31"/>
    <n v="165"/>
    <s v="On-time"/>
    <n v="1555"/>
    <n v="294.61"/>
    <n v="294.61"/>
    <n v="43"/>
    <s v="Male"/>
    <s v="Medium"/>
    <x v="2"/>
    <x v="0"/>
    <n v="0"/>
    <s v="Platinum"/>
    <s v="Online"/>
    <n v="7.8"/>
    <n v="8"/>
    <n v="35"/>
    <n v="0"/>
    <n v="1"/>
    <s v="Aisle"/>
  </r>
  <r>
    <s v="P4723"/>
    <s v="F1479"/>
    <s v="United"/>
    <x v="2"/>
    <x v="6"/>
    <s v="02,10,2024  20:30:26"/>
    <n v="229"/>
    <s v="Delayed"/>
    <n v="993"/>
    <n v="273.64999999999998"/>
    <n v="273.64999999999998"/>
    <n v="58"/>
    <s v="Female"/>
    <s v="Low"/>
    <x v="1"/>
    <x v="1"/>
    <n v="1"/>
    <s v="None"/>
    <s v="Mobile App"/>
    <n v="8"/>
    <n v="20"/>
    <n v="83"/>
    <n v="0"/>
    <n v="0"/>
    <s v="Middle"/>
  </r>
  <r>
    <s v="P4724"/>
    <s v="F1543"/>
    <s v="Southwest"/>
    <x v="3"/>
    <x v="1"/>
    <s v="19,09,2023  20:47:30"/>
    <n v="172"/>
    <s v="Delayed"/>
    <n v="828"/>
    <n v="384.67"/>
    <n v="384.67"/>
    <n v="71"/>
    <s v="Male"/>
    <s v="Low"/>
    <x v="0"/>
    <x v="2"/>
    <n v="1"/>
    <s v="None"/>
    <s v="Desk"/>
    <n v="9"/>
    <n v="8"/>
    <n v="0"/>
    <n v="0"/>
    <n v="0"/>
    <s v="Aisle"/>
  </r>
  <r>
    <s v="P4725"/>
    <s v="F702"/>
    <s v="Southwest"/>
    <x v="0"/>
    <x v="3"/>
    <s v="14,10,2023  05:49:45"/>
    <n v="209"/>
    <s v="Delayed"/>
    <n v="1236"/>
    <n v="381.54"/>
    <n v="381.54"/>
    <n v="66"/>
    <s v="Female"/>
    <s v="Medium"/>
    <x v="0"/>
    <x v="1"/>
    <n v="1"/>
    <s v="Silver"/>
    <s v="Desk"/>
    <n v="9.3000000000000007"/>
    <n v="12"/>
    <n v="8"/>
    <n v="0"/>
    <n v="0"/>
    <s v="Aisle"/>
  </r>
  <r>
    <s v="P4726"/>
    <s v="F1655"/>
    <s v="Delta"/>
    <x v="1"/>
    <x v="2"/>
    <s v="30,09,2023  06:11:23"/>
    <n v="158"/>
    <s v="On-time"/>
    <n v="1713"/>
    <n v="227.84"/>
    <n v="227.84"/>
    <n v="27"/>
    <s v="Male"/>
    <s v="High"/>
    <x v="3"/>
    <x v="1"/>
    <n v="1"/>
    <s v="None"/>
    <s v="Online"/>
    <n v="5.8"/>
    <n v="1"/>
    <n v="45"/>
    <n v="0"/>
    <n v="0"/>
    <s v="Aisle"/>
  </r>
  <r>
    <s v="P4727"/>
    <s v="F1557"/>
    <s v="Southwest"/>
    <x v="0"/>
    <x v="5"/>
    <s v="27,04,2024  17:02:40"/>
    <n v="104"/>
    <s v="Delayed"/>
    <n v="1520"/>
    <n v="413.56"/>
    <n v="413.56"/>
    <n v="62"/>
    <s v="Male"/>
    <s v="Medium"/>
    <x v="0"/>
    <x v="1"/>
    <n v="0"/>
    <s v="None"/>
    <s v="Mobile App"/>
    <n v="6.4"/>
    <n v="2"/>
    <n v="54"/>
    <n v="0"/>
    <n v="0"/>
    <s v="Middle"/>
  </r>
  <r>
    <s v="P4728"/>
    <s v="F378"/>
    <s v="Delta"/>
    <x v="7"/>
    <x v="6"/>
    <s v="19,01,2025  23:17:47"/>
    <n v="244"/>
    <s v="On-time"/>
    <n v="1368"/>
    <n v="363.98"/>
    <n v="363.98"/>
    <n v="68"/>
    <s v="Male"/>
    <s v="High"/>
    <x v="1"/>
    <x v="0"/>
    <n v="0"/>
    <s v="Platinum"/>
    <s v="Mobile App"/>
    <n v="7.5"/>
    <n v="0"/>
    <n v="117"/>
    <n v="0"/>
    <n v="1"/>
    <s v="Aisle"/>
  </r>
  <r>
    <s v="P4729"/>
    <s v="F1744"/>
    <s v="Delta"/>
    <x v="7"/>
    <x v="7"/>
    <s v="17,09,2023  18:32:35"/>
    <n v="83"/>
    <s v="On-time"/>
    <n v="909"/>
    <n v="499.98"/>
    <n v="499.98"/>
    <n v="36"/>
    <s v="Male"/>
    <s v="Medium"/>
    <x v="2"/>
    <x v="1"/>
    <n v="0"/>
    <s v="None"/>
    <s v="Mobile App"/>
    <n v="9.1"/>
    <n v="17"/>
    <n v="112"/>
    <n v="0"/>
    <n v="1"/>
    <s v="Aisle"/>
  </r>
  <r>
    <s v="P4730"/>
    <s v="F1605"/>
    <s v="American Airlines"/>
    <x v="4"/>
    <x v="0"/>
    <s v="05,04,2024  09:35:54"/>
    <n v="121"/>
    <s v="On-time"/>
    <n v="867"/>
    <n v="265.69"/>
    <n v="265.69"/>
    <n v="60"/>
    <s v="Male"/>
    <s v="Low"/>
    <x v="2"/>
    <x v="1"/>
    <n v="1"/>
    <s v="None"/>
    <s v="Desk"/>
    <n v="7.9"/>
    <n v="9"/>
    <n v="109"/>
    <n v="0"/>
    <n v="1"/>
    <s v="Middle"/>
  </r>
  <r>
    <s v="P4731"/>
    <s v="F248"/>
    <s v="American Airlines"/>
    <x v="5"/>
    <x v="3"/>
    <s v="14,02,2025  02:53:33"/>
    <n v="232"/>
    <s v="On-time"/>
    <n v="1094"/>
    <n v="383.68"/>
    <n v="383.68"/>
    <n v="45"/>
    <s v="Male"/>
    <s v="Medium"/>
    <x v="0"/>
    <x v="1"/>
    <n v="2"/>
    <s v="None"/>
    <s v="Mobile App"/>
    <n v="7.8"/>
    <n v="17"/>
    <n v="118"/>
    <n v="0"/>
    <n v="1"/>
    <s v="Aisle"/>
  </r>
  <r>
    <s v="P4732"/>
    <s v="F570"/>
    <s v="JetBlue"/>
    <x v="4"/>
    <x v="6"/>
    <s v="30,04,2023  00:52:45"/>
    <n v="122"/>
    <s v="On-time"/>
    <n v="828"/>
    <n v="517.05999999999995"/>
    <n v="517.05999999999995"/>
    <n v="63"/>
    <s v="Male"/>
    <s v="Medium"/>
    <x v="3"/>
    <x v="1"/>
    <n v="1"/>
    <s v="Silver"/>
    <s v="Online"/>
    <n v="3.9"/>
    <n v="7"/>
    <n v="41"/>
    <n v="0"/>
    <n v="0"/>
    <s v="Window"/>
  </r>
  <r>
    <s v="P4733"/>
    <s v="F1187"/>
    <s v="JetBlue"/>
    <x v="2"/>
    <x v="3"/>
    <s v="04,11,2024  18:44:20"/>
    <n v="140"/>
    <s v="On-time"/>
    <n v="1250"/>
    <n v="335.64"/>
    <n v="335.64"/>
    <n v="58"/>
    <s v="Female"/>
    <s v="Medium"/>
    <x v="0"/>
    <x v="1"/>
    <n v="0"/>
    <s v="None"/>
    <s v="Mobile App"/>
    <n v="6.9"/>
    <n v="29"/>
    <n v="33"/>
    <n v="0"/>
    <n v="0"/>
    <s v="Middle"/>
  </r>
  <r>
    <s v="P4734"/>
    <s v="F830"/>
    <s v="JetBlue"/>
    <x v="4"/>
    <x v="4"/>
    <s v="28,10,2023  04:38:16"/>
    <n v="249"/>
    <s v="On-time"/>
    <n v="1471"/>
    <n v="440.68"/>
    <n v="440.68"/>
    <n v="73"/>
    <s v="Female"/>
    <s v="Medium"/>
    <x v="1"/>
    <x v="2"/>
    <n v="0"/>
    <s v="None"/>
    <s v="Airport Kiosk"/>
    <n v="6.6"/>
    <n v="21"/>
    <n v="36"/>
    <n v="0"/>
    <n v="0"/>
    <s v="Window"/>
  </r>
  <r>
    <s v="P4735"/>
    <s v="F822"/>
    <s v="United"/>
    <x v="5"/>
    <x v="1"/>
    <s v="28,06,2023  18:45:56"/>
    <n v="143"/>
    <s v="On-time"/>
    <n v="1346"/>
    <n v="312.41000000000003"/>
    <n v="312.41000000000003"/>
    <n v="19"/>
    <s v="Female"/>
    <s v="Medium"/>
    <x v="3"/>
    <x v="1"/>
    <n v="0"/>
    <s v="None"/>
    <s v="Online"/>
    <n v="6.8"/>
    <n v="6"/>
    <n v="77"/>
    <n v="0"/>
    <n v="1"/>
    <s v="Middle"/>
  </r>
  <r>
    <s v="P4736"/>
    <s v="F1358"/>
    <s v="Southwest"/>
    <x v="4"/>
    <x v="3"/>
    <s v="23,09,2024  09:40:41"/>
    <n v="124"/>
    <s v="On-time"/>
    <n v="1654"/>
    <n v="345.7"/>
    <n v="345.7"/>
    <n v="73"/>
    <s v="Female"/>
    <s v="Low"/>
    <x v="2"/>
    <x v="1"/>
    <n v="1"/>
    <s v="None"/>
    <s v="Desk"/>
    <n v="7.1"/>
    <n v="3"/>
    <n v="83"/>
    <n v="0"/>
    <n v="0"/>
    <s v="Aisle"/>
  </r>
  <r>
    <s v="P4737"/>
    <s v="F385"/>
    <s v="Southwest"/>
    <x v="4"/>
    <x v="5"/>
    <s v="24,02,2024  08:36:13"/>
    <n v="122"/>
    <s v="On-time"/>
    <n v="1120"/>
    <n v="570.62"/>
    <n v="570.62"/>
    <n v="67"/>
    <s v="Male"/>
    <s v="Medium"/>
    <x v="2"/>
    <x v="2"/>
    <n v="1"/>
    <s v="Silver"/>
    <s v="Mobile App"/>
    <n v="8.4"/>
    <n v="20"/>
    <n v="118"/>
    <n v="0"/>
    <n v="0"/>
    <s v="Middle"/>
  </r>
  <r>
    <s v="P4738"/>
    <s v="F815"/>
    <s v="Southwest"/>
    <x v="1"/>
    <x v="6"/>
    <s v="13,04,2025  13:45:34"/>
    <n v="241"/>
    <s v="On-time"/>
    <n v="924"/>
    <n v="317.68"/>
    <n v="317.68"/>
    <n v="37"/>
    <s v="Male"/>
    <s v="Medium"/>
    <x v="2"/>
    <x v="1"/>
    <n v="1"/>
    <s v="Silver"/>
    <s v="Desk"/>
    <n v="8.3000000000000007"/>
    <n v="4"/>
    <n v="32"/>
    <n v="0"/>
    <n v="0"/>
    <s v="Middle"/>
  </r>
  <r>
    <s v="P4739"/>
    <s v="F293"/>
    <s v="American Airlines"/>
    <x v="3"/>
    <x v="7"/>
    <s v="13,04,2025  14:02:57"/>
    <n v="205"/>
    <s v="On-time"/>
    <n v="1439"/>
    <n v="197.7"/>
    <n v="197.7"/>
    <n v="32"/>
    <s v="Male"/>
    <s v="Medium"/>
    <x v="2"/>
    <x v="3"/>
    <n v="3"/>
    <s v="None"/>
    <s v="Online"/>
    <n v="6.9"/>
    <n v="2"/>
    <n v="21"/>
    <n v="0"/>
    <n v="1"/>
    <s v="Aisle"/>
  </r>
  <r>
    <s v="P4740"/>
    <s v="F244"/>
    <s v="United"/>
    <x v="6"/>
    <x v="6"/>
    <s v="13,01,2024  10:44:28"/>
    <n v="159"/>
    <s v="On-time"/>
    <n v="792"/>
    <n v="356.88"/>
    <n v="356.88"/>
    <n v="19"/>
    <s v="Female"/>
    <s v="Medium"/>
    <x v="1"/>
    <x v="1"/>
    <n v="0"/>
    <s v="None"/>
    <s v="Online"/>
    <n v="8.1999999999999993"/>
    <n v="2"/>
    <n v="55"/>
    <n v="0"/>
    <n v="0"/>
    <s v="Middle"/>
  </r>
  <r>
    <s v="P4741"/>
    <s v="F539"/>
    <s v="Delta"/>
    <x v="3"/>
    <x v="0"/>
    <s v="10,06,2024  08:58:53"/>
    <n v="211"/>
    <s v="On-time"/>
    <n v="1445"/>
    <n v="398.72"/>
    <n v="398.72"/>
    <n v="45"/>
    <s v="Female"/>
    <s v="High"/>
    <x v="2"/>
    <x v="3"/>
    <n v="0"/>
    <s v="Gold"/>
    <s v="Desk"/>
    <n v="4.3"/>
    <n v="17"/>
    <n v="48"/>
    <n v="0"/>
    <n v="0"/>
    <s v="Window"/>
  </r>
  <r>
    <s v="P4742"/>
    <s v="F1314"/>
    <s v="American Airlines"/>
    <x v="2"/>
    <x v="2"/>
    <s v="01,07,2024  11:07:58"/>
    <n v="60"/>
    <s v="On-time"/>
    <n v="1533"/>
    <n v="420.5"/>
    <n v="420.5"/>
    <n v="32"/>
    <s v="Female"/>
    <s v="Medium"/>
    <x v="3"/>
    <x v="1"/>
    <n v="0"/>
    <s v="None"/>
    <s v="Airport Kiosk"/>
    <n v="9.4"/>
    <n v="2"/>
    <n v="16"/>
    <n v="0"/>
    <n v="0"/>
    <s v="Window"/>
  </r>
  <r>
    <s v="P4743"/>
    <s v="F1283"/>
    <s v="Delta"/>
    <x v="3"/>
    <x v="4"/>
    <s v="17,05,2023  21:07:41"/>
    <n v="102"/>
    <s v="Cancelled"/>
    <n v="1608"/>
    <n v="462.53"/>
    <n v="462.53"/>
    <n v="43"/>
    <s v="Male"/>
    <s v="Medium"/>
    <x v="0"/>
    <x v="1"/>
    <n v="4"/>
    <s v="Gold"/>
    <s v="Mobile App"/>
    <n v="7.1"/>
    <n v="1"/>
    <n v="95"/>
    <n v="0"/>
    <n v="0"/>
    <s v="Middle"/>
  </r>
  <r>
    <s v="P4744"/>
    <s v="F481"/>
    <s v="American Airlines"/>
    <x v="7"/>
    <x v="0"/>
    <s v="12,07,2024  07:54:53"/>
    <n v="192"/>
    <s v="On-time"/>
    <n v="1384"/>
    <n v="297.37"/>
    <n v="297.37"/>
    <n v="77"/>
    <s v="Male"/>
    <s v="Medium"/>
    <x v="1"/>
    <x v="2"/>
    <n v="3"/>
    <s v="Silver"/>
    <s v="Online"/>
    <n v="9.1999999999999993"/>
    <n v="12"/>
    <n v="52"/>
    <n v="0"/>
    <n v="0"/>
    <s v="Aisle"/>
  </r>
  <r>
    <s v="P4745"/>
    <s v="F996"/>
    <s v="Southwest"/>
    <x v="2"/>
    <x v="6"/>
    <s v="19,12,2023  20:29:22"/>
    <n v="78"/>
    <s v="Delayed"/>
    <n v="1016"/>
    <n v="285.57"/>
    <n v="285.57"/>
    <n v="55"/>
    <s v="Female"/>
    <s v="Medium"/>
    <x v="2"/>
    <x v="1"/>
    <n v="2"/>
    <s v="None"/>
    <s v="Desk"/>
    <n v="4.5"/>
    <n v="22"/>
    <n v="32"/>
    <n v="0"/>
    <n v="0"/>
    <s v="Window"/>
  </r>
  <r>
    <s v="P4746"/>
    <s v="F37"/>
    <s v="United"/>
    <x v="3"/>
    <x v="4"/>
    <s v="24,05,2023  04:06:15"/>
    <n v="124"/>
    <s v="On-time"/>
    <n v="1726"/>
    <n v="434.18"/>
    <n v="434.18"/>
    <n v="59"/>
    <s v="Male"/>
    <s v="Medium"/>
    <x v="1"/>
    <x v="2"/>
    <n v="0"/>
    <s v="Silver"/>
    <s v="Airport Kiosk"/>
    <n v="6.3"/>
    <n v="15"/>
    <n v="23"/>
    <n v="0"/>
    <n v="0"/>
    <s v="Aisle"/>
  </r>
  <r>
    <s v="P4747"/>
    <s v="F1990"/>
    <s v="United"/>
    <x v="1"/>
    <x v="2"/>
    <s v="05,03,2025  03:55:10"/>
    <n v="106"/>
    <s v="On-time"/>
    <n v="1173"/>
    <n v="463.44"/>
    <n v="463.44"/>
    <n v="39"/>
    <s v="Female"/>
    <s v="Medium"/>
    <x v="1"/>
    <x v="1"/>
    <n v="0"/>
    <s v="Platinum"/>
    <s v="Desk"/>
    <n v="5.8"/>
    <n v="18"/>
    <n v="83"/>
    <n v="0"/>
    <n v="0"/>
    <s v="Middle"/>
  </r>
  <r>
    <s v="P4748"/>
    <s v="F1547"/>
    <s v="Delta"/>
    <x v="4"/>
    <x v="2"/>
    <s v="11,06,2024  18:55:47"/>
    <n v="168"/>
    <s v="Delayed"/>
    <n v="1314"/>
    <n v="290.61"/>
    <n v="290.61"/>
    <n v="20"/>
    <s v="Male"/>
    <s v="Medium"/>
    <x v="2"/>
    <x v="2"/>
    <n v="2"/>
    <s v="None"/>
    <s v="Mobile App"/>
    <n v="4.5"/>
    <n v="14"/>
    <n v="9"/>
    <n v="0"/>
    <n v="0"/>
    <s v="Aisle"/>
  </r>
  <r>
    <s v="P4749"/>
    <s v="F983"/>
    <s v="Delta"/>
    <x v="4"/>
    <x v="7"/>
    <s v="28,09,2023  08:22:37"/>
    <n v="72"/>
    <s v="Delayed"/>
    <n v="917"/>
    <n v="251.61"/>
    <n v="251.61"/>
    <n v="68"/>
    <s v="Male"/>
    <s v="Low"/>
    <x v="1"/>
    <x v="1"/>
    <n v="0"/>
    <s v="None"/>
    <s v="Airport Kiosk"/>
    <n v="6.1"/>
    <n v="9"/>
    <n v="99"/>
    <n v="0"/>
    <n v="0"/>
    <s v="Window"/>
  </r>
  <r>
    <s v="P4750"/>
    <s v="F117"/>
    <s v="Southwest"/>
    <x v="4"/>
    <x v="3"/>
    <s v="01,04,2025  12:19:59"/>
    <n v="204"/>
    <s v="On-time"/>
    <n v="830"/>
    <n v="390.89"/>
    <n v="390.89"/>
    <n v="60"/>
    <s v="Male"/>
    <s v="Medium"/>
    <x v="2"/>
    <x v="1"/>
    <n v="1"/>
    <s v="Silver"/>
    <s v="Desk"/>
    <n v="8.6"/>
    <n v="29"/>
    <n v="80"/>
    <n v="0"/>
    <n v="0"/>
    <s v="Aisle"/>
  </r>
  <r>
    <s v="P4751"/>
    <s v="F962"/>
    <s v="United"/>
    <x v="2"/>
    <x v="5"/>
    <s v="07,04,2025  22:31:38"/>
    <n v="142"/>
    <s v="On-time"/>
    <n v="1497"/>
    <n v="369.69"/>
    <n v="369.69"/>
    <n v="54"/>
    <s v="Female"/>
    <s v="Medium"/>
    <x v="2"/>
    <x v="1"/>
    <n v="1"/>
    <s v="None"/>
    <s v="Mobile App"/>
    <n v="8"/>
    <n v="5"/>
    <n v="7"/>
    <n v="0"/>
    <n v="0"/>
    <s v="Aisle"/>
  </r>
  <r>
    <s v="P4752"/>
    <s v="F1017"/>
    <s v="American Airlines"/>
    <x v="3"/>
    <x v="6"/>
    <s v="03,06,2023  13:02:00"/>
    <n v="219"/>
    <s v="Delayed"/>
    <n v="658"/>
    <n v="299.94"/>
    <n v="299.94"/>
    <n v="69"/>
    <s v="Female"/>
    <s v="Low"/>
    <x v="2"/>
    <x v="2"/>
    <n v="2"/>
    <s v="Platinum"/>
    <s v="Desk"/>
    <n v="6.2"/>
    <n v="6"/>
    <n v="56"/>
    <n v="0"/>
    <n v="0"/>
    <s v="Aisle"/>
  </r>
  <r>
    <s v="P4753"/>
    <s v="F147"/>
    <s v="Southwest"/>
    <x v="7"/>
    <x v="1"/>
    <s v="05,12,2024  03:43:58"/>
    <n v="190"/>
    <s v="On-time"/>
    <n v="551"/>
    <n v="221.85"/>
    <n v="221.85"/>
    <n v="28"/>
    <s v="Female"/>
    <s v="Medium"/>
    <x v="1"/>
    <x v="2"/>
    <n v="2"/>
    <s v="None"/>
    <s v="Online"/>
    <n v="7.3"/>
    <n v="4"/>
    <n v="27"/>
    <n v="0"/>
    <n v="0"/>
    <s v="Aisle"/>
  </r>
  <r>
    <s v="P4754"/>
    <s v="F1400"/>
    <s v="Delta"/>
    <x v="1"/>
    <x v="4"/>
    <s v="26,02,2025  01:22:57"/>
    <n v="286"/>
    <s v="Delayed"/>
    <n v="1563"/>
    <n v="423.1"/>
    <n v="423.1"/>
    <n v="38"/>
    <s v="Male"/>
    <s v="Medium"/>
    <x v="2"/>
    <x v="1"/>
    <n v="0"/>
    <s v="None"/>
    <s v="Online"/>
    <n v="9.5"/>
    <n v="0"/>
    <n v="50"/>
    <n v="0"/>
    <n v="0"/>
    <s v="Middle"/>
  </r>
  <r>
    <s v="P4755"/>
    <s v="F1488"/>
    <s v="United"/>
    <x v="7"/>
    <x v="5"/>
    <s v="04,12,2024  00:39:40"/>
    <n v="205"/>
    <s v="On-time"/>
    <n v="1601"/>
    <n v="446.93"/>
    <n v="446.93"/>
    <n v="72"/>
    <s v="Male"/>
    <s v="Low"/>
    <x v="2"/>
    <x v="1"/>
    <n v="1"/>
    <s v="Gold"/>
    <s v="Desk"/>
    <n v="8.9"/>
    <n v="5"/>
    <n v="55"/>
    <n v="0"/>
    <n v="1"/>
    <s v="Window"/>
  </r>
  <r>
    <s v="P4756"/>
    <s v="F1707"/>
    <s v="Delta"/>
    <x v="5"/>
    <x v="2"/>
    <s v="22,09,2024  03:09:35"/>
    <n v="243"/>
    <s v="On-time"/>
    <n v="1805"/>
    <n v="411.28"/>
    <n v="411.28"/>
    <n v="32"/>
    <s v="Female"/>
    <s v="Low"/>
    <x v="1"/>
    <x v="1"/>
    <n v="3"/>
    <s v="Gold"/>
    <s v="Online"/>
    <n v="9.1999999999999993"/>
    <n v="10"/>
    <n v="31"/>
    <n v="0"/>
    <n v="0"/>
    <s v="Aisle"/>
  </r>
  <r>
    <s v="P4757"/>
    <s v="F1991"/>
    <s v="Delta"/>
    <x v="4"/>
    <x v="6"/>
    <s v="08,04,2024  00:28:31"/>
    <n v="205"/>
    <s v="On-time"/>
    <n v="1677"/>
    <n v="375.19"/>
    <n v="375.19"/>
    <n v="51"/>
    <s v="Male"/>
    <s v="Low"/>
    <x v="0"/>
    <x v="0"/>
    <n v="0"/>
    <s v="Gold"/>
    <s v="Mobile App"/>
    <n v="5.9"/>
    <n v="7"/>
    <n v="93"/>
    <n v="0"/>
    <n v="0"/>
    <s v="Middle"/>
  </r>
  <r>
    <s v="P4758"/>
    <s v="F1133"/>
    <s v="American Airlines"/>
    <x v="5"/>
    <x v="1"/>
    <s v="25,12,2023  22:40:28"/>
    <n v="205"/>
    <s v="On-time"/>
    <n v="938"/>
    <n v="420.31"/>
    <n v="420.31"/>
    <n v="44"/>
    <s v="Female"/>
    <s v="Medium"/>
    <x v="1"/>
    <x v="1"/>
    <n v="0"/>
    <s v="Silver"/>
    <s v="Airport Kiosk"/>
    <n v="4.5999999999999996"/>
    <n v="16"/>
    <n v="52"/>
    <n v="0"/>
    <n v="0"/>
    <s v="Aisle"/>
  </r>
  <r>
    <s v="P4759"/>
    <s v="F754"/>
    <s v="JetBlue"/>
    <x v="4"/>
    <x v="0"/>
    <s v="08,11,2024  21:41:19"/>
    <n v="122"/>
    <s v="On-time"/>
    <n v="1409"/>
    <n v="444.02"/>
    <n v="444.02"/>
    <n v="48"/>
    <s v="Male"/>
    <s v="High"/>
    <x v="2"/>
    <x v="1"/>
    <n v="0"/>
    <s v="None"/>
    <s v="Mobile App"/>
    <n v="6.3"/>
    <n v="36"/>
    <n v="42"/>
    <n v="0"/>
    <n v="0"/>
    <s v="Aisle"/>
  </r>
  <r>
    <s v="P4760"/>
    <s v="F672"/>
    <s v="Southwest"/>
    <x v="3"/>
    <x v="5"/>
    <s v="15,05,2024  01:23:36"/>
    <n v="163"/>
    <s v="On-time"/>
    <n v="1529"/>
    <n v="392.41"/>
    <n v="392.41"/>
    <n v="75"/>
    <s v="Male"/>
    <s v="Medium"/>
    <x v="3"/>
    <x v="1"/>
    <n v="1"/>
    <s v="Silver"/>
    <s v="Airport Kiosk"/>
    <n v="5.4"/>
    <n v="27"/>
    <n v="104"/>
    <n v="0"/>
    <n v="0"/>
    <s v="Aisle"/>
  </r>
  <r>
    <s v="P4761"/>
    <s v="F774"/>
    <s v="American Airlines"/>
    <x v="0"/>
    <x v="1"/>
    <s v="06,02,2025  16:34:02"/>
    <n v="63"/>
    <s v="On-time"/>
    <n v="1643"/>
    <n v="320.06"/>
    <n v="320.06"/>
    <n v="22"/>
    <s v="Male"/>
    <s v="Medium"/>
    <x v="1"/>
    <x v="1"/>
    <n v="1"/>
    <s v="None"/>
    <s v="Mobile App"/>
    <n v="6.5"/>
    <n v="1"/>
    <n v="21"/>
    <n v="0"/>
    <n v="0"/>
    <s v="Window"/>
  </r>
  <r>
    <s v="P4762"/>
    <s v="F1844"/>
    <s v="JetBlue"/>
    <x v="5"/>
    <x v="3"/>
    <s v="25,04,2023  02:53:22"/>
    <n v="117"/>
    <s v="On-time"/>
    <n v="1067"/>
    <n v="263.22000000000003"/>
    <n v="263.22000000000003"/>
    <n v="65"/>
    <s v="Female"/>
    <s v="Low"/>
    <x v="3"/>
    <x v="1"/>
    <n v="3"/>
    <s v="None"/>
    <s v="Airport Kiosk"/>
    <n v="5.9"/>
    <n v="2"/>
    <n v="38"/>
    <n v="0"/>
    <n v="0"/>
    <s v="Aisle"/>
  </r>
  <r>
    <s v="P4763"/>
    <s v="F1339"/>
    <s v="Delta"/>
    <x v="4"/>
    <x v="1"/>
    <s v="08,10,2024  20:07:19"/>
    <n v="161"/>
    <s v="On-time"/>
    <n v="1137"/>
    <n v="407.09"/>
    <n v="407.09"/>
    <n v="69"/>
    <s v="Male"/>
    <s v="Medium"/>
    <x v="2"/>
    <x v="1"/>
    <n v="0"/>
    <s v="None"/>
    <s v="Airport Kiosk"/>
    <n v="6"/>
    <n v="2"/>
    <n v="68"/>
    <n v="0"/>
    <n v="1"/>
    <s v="Window"/>
  </r>
  <r>
    <s v="P4764"/>
    <s v="F493"/>
    <s v="JetBlue"/>
    <x v="4"/>
    <x v="1"/>
    <s v="02,09,2024  11:19:13"/>
    <n v="101"/>
    <s v="On-time"/>
    <n v="1209"/>
    <n v="327.52999999999997"/>
    <n v="327.52999999999997"/>
    <n v="38"/>
    <s v="Female"/>
    <s v="Medium"/>
    <x v="3"/>
    <x v="1"/>
    <n v="2"/>
    <s v="None"/>
    <s v="Mobile App"/>
    <n v="4.5"/>
    <n v="2"/>
    <n v="9"/>
    <n v="0"/>
    <n v="0"/>
    <s v="Window"/>
  </r>
  <r>
    <s v="P4765"/>
    <s v="F1998"/>
    <s v="JetBlue"/>
    <x v="2"/>
    <x v="6"/>
    <s v="07,08,2023  21:22:48"/>
    <n v="170"/>
    <s v="On-time"/>
    <n v="1144"/>
    <n v="286.11"/>
    <n v="286.11"/>
    <n v="27"/>
    <s v="Male"/>
    <s v="Medium"/>
    <x v="1"/>
    <x v="2"/>
    <n v="1"/>
    <s v="Gold"/>
    <s v="Desk"/>
    <n v="10"/>
    <n v="10"/>
    <n v="80"/>
    <n v="0"/>
    <n v="0"/>
    <s v="Middle"/>
  </r>
  <r>
    <s v="P4766"/>
    <s v="F828"/>
    <s v="Southwest"/>
    <x v="0"/>
    <x v="1"/>
    <s v="21,05,2024  06:56:38"/>
    <n v="188"/>
    <s v="On-time"/>
    <n v="1387"/>
    <n v="356.76"/>
    <n v="356.76"/>
    <n v="59"/>
    <s v="Female"/>
    <s v="Low"/>
    <x v="0"/>
    <x v="1"/>
    <n v="1"/>
    <s v="Silver"/>
    <s v="Desk"/>
    <n v="5.2"/>
    <n v="8"/>
    <n v="115"/>
    <n v="0"/>
    <n v="0"/>
    <s v="Aisle"/>
  </r>
  <r>
    <s v="P4767"/>
    <s v="F1121"/>
    <s v="American Airlines"/>
    <x v="5"/>
    <x v="1"/>
    <s v="11,10,2023  18:57:08"/>
    <n v="194"/>
    <s v="On-time"/>
    <n v="790"/>
    <n v="344.18"/>
    <n v="344.18"/>
    <n v="41"/>
    <s v="Male"/>
    <s v="Medium"/>
    <x v="3"/>
    <x v="1"/>
    <n v="0"/>
    <s v="Silver"/>
    <s v="Airport Kiosk"/>
    <n v="8.4"/>
    <n v="1"/>
    <n v="9"/>
    <n v="0"/>
    <n v="0"/>
    <s v="Aisle"/>
  </r>
  <r>
    <s v="P4768"/>
    <s v="F970"/>
    <s v="Delta"/>
    <x v="3"/>
    <x v="7"/>
    <s v="13,08,2023  13:13:56"/>
    <n v="125"/>
    <s v="On-time"/>
    <n v="1577"/>
    <n v="104.59"/>
    <n v="104.59"/>
    <n v="26"/>
    <s v="Male"/>
    <s v="High"/>
    <x v="0"/>
    <x v="0"/>
    <n v="0"/>
    <s v="None"/>
    <s v="Desk"/>
    <n v="8.1999999999999993"/>
    <n v="11"/>
    <n v="27"/>
    <n v="0"/>
    <n v="0"/>
    <s v="Aisle"/>
  </r>
  <r>
    <s v="P4769"/>
    <s v="F1042"/>
    <s v="Delta"/>
    <x v="3"/>
    <x v="1"/>
    <s v="08,08,2024  20:31:15"/>
    <n v="157"/>
    <s v="On-time"/>
    <n v="1225"/>
    <n v="388.25"/>
    <n v="388.25"/>
    <n v="30"/>
    <s v="Male"/>
    <s v="Medium"/>
    <x v="2"/>
    <x v="1"/>
    <n v="1"/>
    <s v="Gold"/>
    <s v="Mobile App"/>
    <n v="7.9"/>
    <n v="25"/>
    <n v="37"/>
    <n v="0"/>
    <n v="0"/>
    <s v="Window"/>
  </r>
  <r>
    <s v="P4770"/>
    <s v="F881"/>
    <s v="Delta"/>
    <x v="1"/>
    <x v="1"/>
    <s v="13,11,2023  03:06:58"/>
    <n v="194"/>
    <s v="On-time"/>
    <n v="1671"/>
    <n v="451.44"/>
    <n v="451.44"/>
    <n v="39"/>
    <s v="Male"/>
    <s v="Medium"/>
    <x v="1"/>
    <x v="3"/>
    <n v="2"/>
    <s v="None"/>
    <s v="Desk"/>
    <n v="6.2"/>
    <n v="7"/>
    <n v="96"/>
    <n v="0"/>
    <n v="0"/>
    <s v="Window"/>
  </r>
  <r>
    <s v="P4771"/>
    <s v="F701"/>
    <s v="Delta"/>
    <x v="3"/>
    <x v="6"/>
    <s v="07,04,2025  03:26:55"/>
    <n v="155"/>
    <s v="On-time"/>
    <n v="1730"/>
    <n v="373.83"/>
    <n v="373.83"/>
    <n v="46"/>
    <s v="Male"/>
    <s v="Medium"/>
    <x v="2"/>
    <x v="1"/>
    <n v="0"/>
    <s v="Silver"/>
    <s v="Desk"/>
    <n v="7.6"/>
    <n v="6"/>
    <n v="26"/>
    <n v="0"/>
    <n v="0"/>
    <s v="Middle"/>
  </r>
  <r>
    <s v="P4772"/>
    <s v="F1154"/>
    <s v="JetBlue"/>
    <x v="1"/>
    <x v="7"/>
    <s v="08,12,2024  12:21:13"/>
    <n v="136"/>
    <s v="Delayed"/>
    <n v="1293"/>
    <n v="381.48"/>
    <n v="381.48"/>
    <n v="47"/>
    <s v="Female"/>
    <s v="High"/>
    <x v="1"/>
    <x v="1"/>
    <n v="0"/>
    <s v="Gold"/>
    <s v="Online"/>
    <n v="6.6"/>
    <n v="21"/>
    <n v="80"/>
    <n v="0"/>
    <n v="1"/>
    <s v="Middle"/>
  </r>
  <r>
    <s v="P4773"/>
    <s v="F1210"/>
    <s v="United"/>
    <x v="6"/>
    <x v="4"/>
    <s v="11,04,2024  02:39:07"/>
    <n v="157"/>
    <s v="On-time"/>
    <n v="1323"/>
    <n v="319.79000000000002"/>
    <n v="319.79000000000002"/>
    <n v="76"/>
    <s v="Male"/>
    <s v="Medium"/>
    <x v="1"/>
    <x v="1"/>
    <n v="0"/>
    <s v="None"/>
    <s v="Desk"/>
    <n v="8.1999999999999993"/>
    <n v="5"/>
    <n v="52"/>
    <n v="0"/>
    <n v="0"/>
    <s v="Aisle"/>
  </r>
  <r>
    <s v="P4774"/>
    <s v="F1420"/>
    <s v="Delta"/>
    <x v="6"/>
    <x v="4"/>
    <s v="26,10,2024  17:18:27"/>
    <n v="191"/>
    <s v="On-time"/>
    <n v="1591"/>
    <n v="362.85"/>
    <n v="362.85"/>
    <n v="48"/>
    <s v="Male"/>
    <s v="Low"/>
    <x v="1"/>
    <x v="0"/>
    <n v="0"/>
    <s v="Gold"/>
    <s v="Desk"/>
    <n v="6.7"/>
    <n v="3"/>
    <n v="71"/>
    <n v="0"/>
    <n v="0"/>
    <s v="Window"/>
  </r>
  <r>
    <s v="P4775"/>
    <s v="F889"/>
    <s v="American Airlines"/>
    <x v="5"/>
    <x v="2"/>
    <s v="12,04,2024  08:51:42"/>
    <n v="228"/>
    <s v="Cancelled"/>
    <n v="1546"/>
    <n v="304.17"/>
    <n v="304.17"/>
    <n v="58"/>
    <s v="Female"/>
    <s v="High"/>
    <x v="2"/>
    <x v="1"/>
    <n v="1"/>
    <s v="Silver"/>
    <s v="Airport Kiosk"/>
    <n v="8"/>
    <n v="1"/>
    <n v="91"/>
    <n v="0"/>
    <n v="0"/>
    <s v="Middle"/>
  </r>
  <r>
    <s v="P4776"/>
    <s v="F1563"/>
    <s v="American Airlines"/>
    <x v="5"/>
    <x v="5"/>
    <s v="04,11,2023  02:50:06"/>
    <n v="274"/>
    <s v="Delayed"/>
    <n v="902"/>
    <n v="415.34"/>
    <n v="415.34"/>
    <n v="27"/>
    <s v="Male"/>
    <s v="Low"/>
    <x v="3"/>
    <x v="1"/>
    <n v="0"/>
    <s v="Silver"/>
    <s v="Airport Kiosk"/>
    <n v="8.6"/>
    <n v="2"/>
    <n v="5"/>
    <n v="0"/>
    <n v="0"/>
    <s v="Middle"/>
  </r>
  <r>
    <s v="P4777"/>
    <s v="F906"/>
    <s v="Southwest"/>
    <x v="4"/>
    <x v="2"/>
    <s v="12,09,2024  09:33:26"/>
    <n v="146"/>
    <s v="On-time"/>
    <n v="2086"/>
    <n v="493.16"/>
    <n v="493.16"/>
    <n v="69"/>
    <s v="Female"/>
    <s v="Medium"/>
    <x v="3"/>
    <x v="0"/>
    <n v="1"/>
    <s v="None"/>
    <s v="Airport Kiosk"/>
    <n v="7.1"/>
    <n v="29"/>
    <n v="78"/>
    <n v="0"/>
    <n v="0"/>
    <s v="Aisle"/>
  </r>
  <r>
    <s v="P4778"/>
    <s v="F399"/>
    <s v="JetBlue"/>
    <x v="7"/>
    <x v="6"/>
    <s v="23,09,2023  19:00:25"/>
    <n v="226"/>
    <s v="On-time"/>
    <n v="1195"/>
    <n v="488.17"/>
    <n v="488.17"/>
    <n v="61"/>
    <s v="Female"/>
    <s v="Medium"/>
    <x v="3"/>
    <x v="1"/>
    <n v="1"/>
    <s v="Silver"/>
    <s v="Airport Kiosk"/>
    <n v="5.5"/>
    <n v="13"/>
    <n v="58"/>
    <n v="0"/>
    <n v="0"/>
    <s v="Aisle"/>
  </r>
  <r>
    <s v="P4779"/>
    <s v="F1386"/>
    <s v="United"/>
    <x v="2"/>
    <x v="2"/>
    <s v="25,11,2024  12:57:35"/>
    <n v="203"/>
    <s v="Cancelled"/>
    <n v="1376"/>
    <n v="336.96"/>
    <n v="336.96"/>
    <n v="53"/>
    <s v="Male"/>
    <s v="Medium"/>
    <x v="0"/>
    <x v="1"/>
    <n v="2"/>
    <s v="None"/>
    <s v="Desk"/>
    <n v="6.3"/>
    <n v="19"/>
    <n v="113"/>
    <n v="1"/>
    <n v="0"/>
    <s v="Middle"/>
  </r>
  <r>
    <s v="P4780"/>
    <s v="F1642"/>
    <s v="JetBlue"/>
    <x v="5"/>
    <x v="5"/>
    <s v="12,04,2025  22:47:59"/>
    <n v="90"/>
    <s v="On-time"/>
    <n v="1410"/>
    <n v="384.25"/>
    <n v="384.25"/>
    <n v="21"/>
    <s v="Male"/>
    <s v="Medium"/>
    <x v="0"/>
    <x v="1"/>
    <n v="0"/>
    <s v="None"/>
    <s v="Online"/>
    <n v="6.7"/>
    <n v="5"/>
    <n v="110"/>
    <n v="0"/>
    <n v="0"/>
    <s v="Middle"/>
  </r>
  <r>
    <s v="P4781"/>
    <s v="F816"/>
    <s v="JetBlue"/>
    <x v="4"/>
    <x v="3"/>
    <s v="04,07,2024  23:44:13"/>
    <n v="208"/>
    <s v="On-time"/>
    <n v="1026"/>
    <n v="365.55"/>
    <n v="365.55"/>
    <n v="56"/>
    <s v="Female"/>
    <s v="Medium"/>
    <x v="3"/>
    <x v="2"/>
    <n v="2"/>
    <s v="Gold"/>
    <s v="Airport Kiosk"/>
    <n v="10"/>
    <n v="16"/>
    <n v="83"/>
    <n v="0"/>
    <n v="0"/>
    <s v="Window"/>
  </r>
  <r>
    <s v="P4782"/>
    <s v="F438"/>
    <s v="American Airlines"/>
    <x v="4"/>
    <x v="5"/>
    <s v="02,01,2025  07:29:56"/>
    <n v="140"/>
    <s v="On-time"/>
    <n v="1469"/>
    <n v="248.42"/>
    <n v="248.42"/>
    <n v="26"/>
    <s v="Female"/>
    <s v="Low"/>
    <x v="2"/>
    <x v="1"/>
    <n v="2"/>
    <s v="None"/>
    <s v="Desk"/>
    <n v="5.6"/>
    <n v="40"/>
    <n v="19"/>
    <n v="0"/>
    <n v="0"/>
    <s v="Aisle"/>
  </r>
  <r>
    <s v="P4783"/>
    <s v="F1637"/>
    <s v="American Airlines"/>
    <x v="4"/>
    <x v="5"/>
    <s v="06,05,2023  01:20:23"/>
    <n v="282"/>
    <s v="On-time"/>
    <n v="1466"/>
    <n v="562.66"/>
    <n v="562.66"/>
    <n v="76"/>
    <s v="Female"/>
    <s v="Low"/>
    <x v="3"/>
    <x v="0"/>
    <n v="2"/>
    <s v="Silver"/>
    <s v="Desk"/>
    <n v="7.1"/>
    <n v="15"/>
    <n v="22"/>
    <n v="0"/>
    <n v="0"/>
    <s v="Window"/>
  </r>
  <r>
    <s v="P4784"/>
    <s v="F73"/>
    <s v="Southwest"/>
    <x v="1"/>
    <x v="4"/>
    <s v="19,12,2023  01:19:12"/>
    <n v="95"/>
    <s v="Delayed"/>
    <n v="581"/>
    <n v="266.39999999999998"/>
    <n v="266.39999999999998"/>
    <n v="43"/>
    <s v="Female"/>
    <s v="High"/>
    <x v="3"/>
    <x v="3"/>
    <n v="2"/>
    <s v="None"/>
    <s v="Airport Kiosk"/>
    <n v="5"/>
    <n v="3"/>
    <n v="39"/>
    <n v="0"/>
    <n v="0"/>
    <s v="Window"/>
  </r>
  <r>
    <s v="P4785"/>
    <s v="F253"/>
    <s v="JetBlue"/>
    <x v="0"/>
    <x v="1"/>
    <s v="27,03,2024  15:12:45"/>
    <n v="195"/>
    <s v="On-time"/>
    <n v="1552"/>
    <n v="360.53"/>
    <n v="360.53"/>
    <n v="34"/>
    <s v="Female"/>
    <s v="Medium"/>
    <x v="0"/>
    <x v="1"/>
    <n v="0"/>
    <s v="None"/>
    <s v="Airport Kiosk"/>
    <n v="9"/>
    <n v="28"/>
    <n v="63"/>
    <n v="0"/>
    <n v="1"/>
    <s v="Window"/>
  </r>
  <r>
    <s v="P4786"/>
    <s v="F1094"/>
    <s v="Delta"/>
    <x v="3"/>
    <x v="6"/>
    <s v="28,06,2024  02:24:29"/>
    <n v="129"/>
    <s v="On-time"/>
    <n v="1139"/>
    <n v="249.78"/>
    <n v="249.78"/>
    <n v="57"/>
    <s v="Male"/>
    <s v="Low"/>
    <x v="0"/>
    <x v="2"/>
    <n v="1"/>
    <s v="None"/>
    <s v="Online"/>
    <n v="7.7"/>
    <n v="15"/>
    <n v="95"/>
    <n v="0"/>
    <n v="0"/>
    <s v="Window"/>
  </r>
  <r>
    <s v="P4787"/>
    <s v="F730"/>
    <s v="American Airlines"/>
    <x v="3"/>
    <x v="7"/>
    <s v="04,07,2023  13:28:04"/>
    <n v="161"/>
    <s v="On-time"/>
    <n v="1449"/>
    <n v="443.12"/>
    <n v="443.12"/>
    <n v="77"/>
    <s v="Male"/>
    <s v="Low"/>
    <x v="1"/>
    <x v="1"/>
    <n v="4"/>
    <s v="Silver"/>
    <s v="Mobile App"/>
    <n v="5"/>
    <n v="16"/>
    <n v="13"/>
    <n v="0"/>
    <n v="1"/>
    <s v="Aisle"/>
  </r>
  <r>
    <s v="P4788"/>
    <s v="F595"/>
    <s v="American Airlines"/>
    <x v="7"/>
    <x v="4"/>
    <s v="11,10,2023  14:40:20"/>
    <n v="227"/>
    <s v="On-time"/>
    <n v="1050"/>
    <n v="405.95"/>
    <n v="405.95"/>
    <n v="52"/>
    <s v="Male"/>
    <s v="Medium"/>
    <x v="0"/>
    <x v="1"/>
    <n v="1"/>
    <s v="None"/>
    <s v="Online"/>
    <n v="8.6999999999999993"/>
    <n v="7"/>
    <n v="64"/>
    <n v="0"/>
    <n v="0"/>
    <s v="Aisle"/>
  </r>
  <r>
    <s v="P4789"/>
    <s v="F1233"/>
    <s v="Delta"/>
    <x v="7"/>
    <x v="0"/>
    <s v="05,06,2024  15:17:18"/>
    <n v="233"/>
    <s v="On-time"/>
    <n v="753"/>
    <n v="473.93"/>
    <n v="473.93"/>
    <n v="35"/>
    <s v="Male"/>
    <s v="Medium"/>
    <x v="1"/>
    <x v="1"/>
    <n v="1"/>
    <s v="None"/>
    <s v="Mobile App"/>
    <n v="4.3"/>
    <n v="2"/>
    <n v="5"/>
    <n v="1"/>
    <n v="0"/>
    <s v="Aisle"/>
  </r>
  <r>
    <s v="P4790"/>
    <s v="F1666"/>
    <s v="Southwest"/>
    <x v="4"/>
    <x v="4"/>
    <s v="11,11,2024  19:37:46"/>
    <n v="110"/>
    <s v="Delayed"/>
    <n v="1122"/>
    <n v="361.88"/>
    <n v="361.88"/>
    <n v="60"/>
    <s v="Female"/>
    <s v="Medium"/>
    <x v="0"/>
    <x v="2"/>
    <n v="0"/>
    <s v="Gold"/>
    <s v="Mobile App"/>
    <n v="6.7"/>
    <n v="3"/>
    <n v="93"/>
    <n v="0"/>
    <n v="0"/>
    <s v="Aisle"/>
  </r>
  <r>
    <s v="P4791"/>
    <s v="F1374"/>
    <s v="United"/>
    <x v="5"/>
    <x v="0"/>
    <s v="15,09,2023  18:35:35"/>
    <n v="148"/>
    <s v="On-time"/>
    <n v="753"/>
    <n v="327.33999999999997"/>
    <n v="327.33999999999997"/>
    <n v="74"/>
    <s v="Female"/>
    <s v="Medium"/>
    <x v="3"/>
    <x v="2"/>
    <n v="1"/>
    <s v="Silver"/>
    <s v="Desk"/>
    <n v="6.7"/>
    <n v="14"/>
    <n v="31"/>
    <n v="0"/>
    <n v="0"/>
    <s v="Aisle"/>
  </r>
  <r>
    <s v="P4792"/>
    <s v="F177"/>
    <s v="JetBlue"/>
    <x v="3"/>
    <x v="3"/>
    <s v="22,01,2025  03:46:39"/>
    <n v="215"/>
    <s v="Delayed"/>
    <n v="826"/>
    <n v="310"/>
    <n v="310"/>
    <n v="43"/>
    <s v="Male"/>
    <s v="Medium"/>
    <x v="1"/>
    <x v="2"/>
    <n v="5"/>
    <s v="None"/>
    <s v="Online"/>
    <n v="8.9"/>
    <n v="14"/>
    <n v="77"/>
    <n v="0"/>
    <n v="0"/>
    <s v="Aisle"/>
  </r>
  <r>
    <s v="P4793"/>
    <s v="F751"/>
    <s v="JetBlue"/>
    <x v="0"/>
    <x v="6"/>
    <s v="17,10,2023  07:20:37"/>
    <n v="267"/>
    <s v="On-time"/>
    <n v="1379"/>
    <n v="460.28"/>
    <n v="460.28"/>
    <n v="21"/>
    <s v="Male"/>
    <s v="Low"/>
    <x v="1"/>
    <x v="1"/>
    <n v="1"/>
    <s v="Silver"/>
    <s v="Mobile App"/>
    <n v="7.4"/>
    <n v="2"/>
    <n v="84"/>
    <n v="0"/>
    <n v="0"/>
    <s v="Middle"/>
  </r>
  <r>
    <s v="P4794"/>
    <s v="F426"/>
    <s v="Southwest"/>
    <x v="5"/>
    <x v="7"/>
    <s v="20,11,2023  11:10:55"/>
    <n v="116"/>
    <s v="On-time"/>
    <n v="1357"/>
    <n v="363.56"/>
    <n v="363.56"/>
    <n v="70"/>
    <s v="Male"/>
    <s v="Medium"/>
    <x v="2"/>
    <x v="1"/>
    <n v="2"/>
    <s v="Platinum"/>
    <s v="Desk"/>
    <n v="7.2"/>
    <n v="1"/>
    <n v="82"/>
    <n v="0"/>
    <n v="0"/>
    <s v="Window"/>
  </r>
  <r>
    <s v="P4795"/>
    <s v="F1209"/>
    <s v="American Airlines"/>
    <x v="2"/>
    <x v="1"/>
    <s v="10,05,2023  23:38:11"/>
    <n v="256"/>
    <s v="On-time"/>
    <n v="1581"/>
    <n v="461.42"/>
    <n v="461.42"/>
    <n v="30"/>
    <s v="Female"/>
    <s v="Medium"/>
    <x v="3"/>
    <x v="2"/>
    <n v="0"/>
    <s v="None"/>
    <s v="Airport Kiosk"/>
    <n v="3.1"/>
    <n v="17"/>
    <n v="51"/>
    <n v="0"/>
    <n v="0"/>
    <s v="Middle"/>
  </r>
  <r>
    <s v="P4796"/>
    <s v="F1302"/>
    <s v="Southwest"/>
    <x v="6"/>
    <x v="1"/>
    <s v="02,06,2024  13:34:20"/>
    <n v="336"/>
    <s v="On-time"/>
    <n v="1225"/>
    <n v="477.04"/>
    <n v="477.04"/>
    <n v="65"/>
    <s v="Male"/>
    <s v="Medium"/>
    <x v="3"/>
    <x v="1"/>
    <n v="2"/>
    <s v="Silver"/>
    <s v="Airport Kiosk"/>
    <n v="7.8"/>
    <n v="2"/>
    <n v="51"/>
    <n v="0"/>
    <n v="0"/>
    <s v="Middle"/>
  </r>
  <r>
    <s v="P4797"/>
    <s v="F373"/>
    <s v="Delta"/>
    <x v="0"/>
    <x v="7"/>
    <s v="15,04,2024  15:24:46"/>
    <n v="185"/>
    <s v="On-time"/>
    <n v="1123"/>
    <n v="532.83000000000004"/>
    <n v="532.83000000000004"/>
    <n v="47"/>
    <s v="Male"/>
    <s v="Medium"/>
    <x v="3"/>
    <x v="0"/>
    <n v="1"/>
    <s v="Gold"/>
    <s v="Online"/>
    <n v="7.2"/>
    <n v="10"/>
    <n v="30"/>
    <n v="0"/>
    <n v="0"/>
    <s v="Window"/>
  </r>
  <r>
    <s v="P4798"/>
    <s v="F1222"/>
    <s v="JetBlue"/>
    <x v="5"/>
    <x v="5"/>
    <s v="14,12,2023  07:23:43"/>
    <n v="134"/>
    <s v="On-time"/>
    <n v="1376"/>
    <n v="418.02"/>
    <n v="418.02"/>
    <n v="49"/>
    <s v="Male"/>
    <s v="High"/>
    <x v="0"/>
    <x v="1"/>
    <n v="2"/>
    <s v="None"/>
    <s v="Mobile App"/>
    <n v="6.7"/>
    <n v="17"/>
    <n v="115"/>
    <n v="0"/>
    <n v="0"/>
    <s v="Middle"/>
  </r>
  <r>
    <s v="P4799"/>
    <s v="F1228"/>
    <s v="Delta"/>
    <x v="5"/>
    <x v="1"/>
    <s v="22,06,2024  05:41:55"/>
    <n v="186"/>
    <s v="On-time"/>
    <n v="984"/>
    <n v="266.89"/>
    <n v="266.89"/>
    <n v="18"/>
    <s v="Male"/>
    <s v="Medium"/>
    <x v="3"/>
    <x v="1"/>
    <n v="0"/>
    <s v="None"/>
    <s v="Online"/>
    <n v="10"/>
    <n v="28"/>
    <n v="74"/>
    <n v="0"/>
    <n v="0"/>
    <s v="Window"/>
  </r>
  <r>
    <s v="P4800"/>
    <s v="F1023"/>
    <s v="Delta"/>
    <x v="7"/>
    <x v="6"/>
    <s v="01,05,2023  10:03:18"/>
    <n v="116"/>
    <s v="On-time"/>
    <n v="420"/>
    <n v="315.63"/>
    <n v="315.63"/>
    <n v="75"/>
    <s v="Male"/>
    <s v="Medium"/>
    <x v="2"/>
    <x v="2"/>
    <n v="0"/>
    <s v="None"/>
    <s v="Online"/>
    <n v="9.1999999999999993"/>
    <n v="9"/>
    <n v="50"/>
    <n v="0"/>
    <n v="0"/>
    <s v="Middle"/>
  </r>
  <r>
    <s v="P4801"/>
    <s v="F869"/>
    <s v="Southwest"/>
    <x v="6"/>
    <x v="0"/>
    <s v="29,02,2024  10:19:58"/>
    <n v="254"/>
    <s v="On-time"/>
    <n v="1056"/>
    <n v="384.24"/>
    <n v="384.24"/>
    <n v="66"/>
    <s v="Male"/>
    <s v="High"/>
    <x v="2"/>
    <x v="1"/>
    <n v="2"/>
    <s v="None"/>
    <s v="Desk"/>
    <n v="6.2"/>
    <n v="1"/>
    <n v="25"/>
    <n v="0"/>
    <n v="0"/>
    <s v="Middle"/>
  </r>
  <r>
    <s v="P4802"/>
    <s v="F1082"/>
    <s v="United"/>
    <x v="6"/>
    <x v="4"/>
    <s v="24,03,2024  23:14:58"/>
    <n v="270"/>
    <s v="On-time"/>
    <n v="1183"/>
    <n v="369.45"/>
    <n v="369.45"/>
    <n v="64"/>
    <s v="Male"/>
    <s v="Medium"/>
    <x v="2"/>
    <x v="1"/>
    <n v="2"/>
    <s v="None"/>
    <s v="Desk"/>
    <n v="8.6"/>
    <n v="9"/>
    <n v="95"/>
    <n v="0"/>
    <n v="0"/>
    <s v="Middle"/>
  </r>
  <r>
    <s v="P4803"/>
    <s v="F1013"/>
    <s v="American Airlines"/>
    <x v="2"/>
    <x v="7"/>
    <s v="27,12,2023  14:50:23"/>
    <n v="263"/>
    <s v="Cancelled"/>
    <n v="1151"/>
    <n v="376.53"/>
    <n v="376.53"/>
    <n v="47"/>
    <s v="Female"/>
    <s v="Medium"/>
    <x v="3"/>
    <x v="2"/>
    <n v="0"/>
    <s v="None"/>
    <s v="Airport Kiosk"/>
    <n v="8"/>
    <n v="24"/>
    <n v="43"/>
    <n v="0"/>
    <n v="0"/>
    <s v="Aisle"/>
  </r>
  <r>
    <s v="P4804"/>
    <s v="F1923"/>
    <s v="JetBlue"/>
    <x v="6"/>
    <x v="4"/>
    <s v="11,12,2023  08:45:25"/>
    <n v="155"/>
    <s v="On-time"/>
    <n v="889"/>
    <n v="304.27"/>
    <n v="304.27"/>
    <n v="39"/>
    <s v="Female"/>
    <s v="High"/>
    <x v="3"/>
    <x v="1"/>
    <n v="1"/>
    <s v="None"/>
    <s v="Desk"/>
    <n v="6.6"/>
    <n v="17"/>
    <n v="91"/>
    <n v="0"/>
    <n v="0"/>
    <s v="Window"/>
  </r>
  <r>
    <s v="P4805"/>
    <s v="F1000"/>
    <s v="American Airlines"/>
    <x v="5"/>
    <x v="2"/>
    <s v="01,02,2025  11:25:21"/>
    <n v="176"/>
    <s v="On-time"/>
    <n v="867"/>
    <n v="334.02"/>
    <n v="334.02"/>
    <n v="29"/>
    <s v="Male"/>
    <s v="Medium"/>
    <x v="2"/>
    <x v="3"/>
    <n v="1"/>
    <s v="None"/>
    <s v="Airport Kiosk"/>
    <n v="7.1"/>
    <n v="9"/>
    <n v="37"/>
    <n v="0"/>
    <n v="0"/>
    <s v="Window"/>
  </r>
  <r>
    <s v="P4806"/>
    <s v="F722"/>
    <s v="Southwest"/>
    <x v="3"/>
    <x v="4"/>
    <s v="16,02,2024  09:44:31"/>
    <n v="209"/>
    <s v="On-time"/>
    <n v="1593"/>
    <n v="467.42"/>
    <n v="467.42"/>
    <n v="75"/>
    <s v="Female"/>
    <s v="Medium"/>
    <x v="2"/>
    <x v="0"/>
    <n v="0"/>
    <s v="Gold"/>
    <s v="Mobile App"/>
    <n v="8.6999999999999993"/>
    <n v="9"/>
    <n v="92"/>
    <n v="0"/>
    <n v="0"/>
    <s v="Aisle"/>
  </r>
  <r>
    <s v="P4807"/>
    <s v="F1251"/>
    <s v="American Airlines"/>
    <x v="3"/>
    <x v="1"/>
    <s v="16,07,2024  23:19:07"/>
    <n v="207"/>
    <s v="On-time"/>
    <n v="1072"/>
    <n v="294.5"/>
    <n v="294.5"/>
    <n v="30"/>
    <s v="Male"/>
    <s v="Medium"/>
    <x v="1"/>
    <x v="1"/>
    <n v="0"/>
    <s v="Silver"/>
    <s v="Desk"/>
    <n v="8"/>
    <n v="1"/>
    <n v="82"/>
    <n v="0"/>
    <n v="0"/>
    <s v="Aisle"/>
  </r>
  <r>
    <s v="P4808"/>
    <s v="F139"/>
    <s v="JetBlue"/>
    <x v="5"/>
    <x v="6"/>
    <s v="18,04,2024  11:58:16"/>
    <n v="122"/>
    <s v="On-time"/>
    <n v="1234"/>
    <n v="328.84"/>
    <n v="328.84"/>
    <n v="43"/>
    <s v="Female"/>
    <s v="Low"/>
    <x v="3"/>
    <x v="1"/>
    <n v="0"/>
    <s v="Gold"/>
    <s v="Desk"/>
    <n v="8.1999999999999993"/>
    <n v="0"/>
    <n v="69"/>
    <n v="0"/>
    <n v="0"/>
    <s v="Aisle"/>
  </r>
  <r>
    <s v="P4809"/>
    <s v="F434"/>
    <s v="Delta"/>
    <x v="7"/>
    <x v="6"/>
    <s v="29,11,2023  11:56:08"/>
    <n v="224"/>
    <s v="Delayed"/>
    <n v="1201"/>
    <n v="404.19"/>
    <n v="404.19"/>
    <n v="20"/>
    <s v="Male"/>
    <s v="Low"/>
    <x v="1"/>
    <x v="2"/>
    <n v="2"/>
    <s v="Silver"/>
    <s v="Mobile App"/>
    <n v="5"/>
    <n v="26"/>
    <n v="108"/>
    <n v="0"/>
    <n v="1"/>
    <s v="Window"/>
  </r>
  <r>
    <s v="P4810"/>
    <s v="F1005"/>
    <s v="Southwest"/>
    <x v="3"/>
    <x v="5"/>
    <s v="30,01,2025  06:40:37"/>
    <n v="219"/>
    <s v="Delayed"/>
    <n v="1434"/>
    <n v="251.5"/>
    <n v="251.5"/>
    <n v="50"/>
    <s v="Female"/>
    <s v="Low"/>
    <x v="0"/>
    <x v="1"/>
    <n v="0"/>
    <s v="None"/>
    <s v="Mobile App"/>
    <n v="5.9"/>
    <n v="1"/>
    <n v="29"/>
    <n v="0"/>
    <n v="1"/>
    <s v="Aisle"/>
  </r>
  <r>
    <s v="P4811"/>
    <s v="F1636"/>
    <s v="Delta"/>
    <x v="0"/>
    <x v="3"/>
    <s v="10,05,2023  18:16:11"/>
    <n v="189"/>
    <s v="On-time"/>
    <n v="963"/>
    <n v="456.71"/>
    <n v="456.71"/>
    <n v="76"/>
    <s v="Male"/>
    <s v="Medium"/>
    <x v="0"/>
    <x v="1"/>
    <n v="0"/>
    <s v="Silver"/>
    <s v="Desk"/>
    <n v="7"/>
    <n v="20"/>
    <n v="78"/>
    <n v="0"/>
    <n v="0"/>
    <s v="Window"/>
  </r>
  <r>
    <s v="P4812"/>
    <s v="F289"/>
    <s v="Delta"/>
    <x v="0"/>
    <x v="7"/>
    <s v="06,04,2025  22:47:30"/>
    <n v="215"/>
    <s v="On-time"/>
    <n v="1231"/>
    <n v="340.57"/>
    <n v="340.57"/>
    <n v="20"/>
    <s v="Female"/>
    <s v="Medium"/>
    <x v="1"/>
    <x v="0"/>
    <n v="4"/>
    <s v="Silver"/>
    <s v="Airport Kiosk"/>
    <n v="9"/>
    <n v="1"/>
    <n v="51"/>
    <n v="0"/>
    <n v="0"/>
    <s v="Middle"/>
  </r>
  <r>
    <s v="P4813"/>
    <s v="F1590"/>
    <s v="JetBlue"/>
    <x v="5"/>
    <x v="6"/>
    <s v="17,05,2024  14:05:14"/>
    <n v="276"/>
    <s v="On-time"/>
    <n v="1133"/>
    <n v="403.32"/>
    <n v="403.32"/>
    <n v="64"/>
    <s v="Female"/>
    <s v="Medium"/>
    <x v="1"/>
    <x v="2"/>
    <n v="0"/>
    <s v="Gold"/>
    <s v="Airport Kiosk"/>
    <n v="9.4"/>
    <n v="24"/>
    <n v="31"/>
    <n v="0"/>
    <n v="0"/>
    <s v="Middle"/>
  </r>
  <r>
    <s v="P4814"/>
    <s v="F1434"/>
    <s v="JetBlue"/>
    <x v="6"/>
    <x v="4"/>
    <s v="22,03,2024  06:35:26"/>
    <n v="152"/>
    <s v="On-time"/>
    <n v="1387"/>
    <n v="368.81"/>
    <n v="368.81"/>
    <n v="55"/>
    <s v="Female"/>
    <s v="High"/>
    <x v="2"/>
    <x v="0"/>
    <n v="1"/>
    <s v="None"/>
    <s v="Online"/>
    <n v="5.3"/>
    <n v="8"/>
    <n v="53"/>
    <n v="0"/>
    <n v="0"/>
    <s v="Aisle"/>
  </r>
  <r>
    <s v="P4815"/>
    <s v="F442"/>
    <s v="Southwest"/>
    <x v="0"/>
    <x v="6"/>
    <s v="10,08,2024  22:22:56"/>
    <n v="85"/>
    <s v="On-time"/>
    <n v="1246"/>
    <n v="451.8"/>
    <n v="451.8"/>
    <n v="67"/>
    <s v="Female"/>
    <s v="Low"/>
    <x v="0"/>
    <x v="1"/>
    <n v="1"/>
    <s v="Silver"/>
    <s v="Online"/>
    <n v="6.1"/>
    <n v="2"/>
    <n v="50"/>
    <n v="0"/>
    <n v="0"/>
    <s v="Middle"/>
  </r>
  <r>
    <s v="P4816"/>
    <s v="F1317"/>
    <s v="United"/>
    <x v="5"/>
    <x v="5"/>
    <s v="01,06,2024  05:18:26"/>
    <n v="160"/>
    <s v="On-time"/>
    <n v="879"/>
    <n v="515.09"/>
    <n v="515.09"/>
    <n v="23"/>
    <s v="Male"/>
    <s v="Low"/>
    <x v="1"/>
    <x v="2"/>
    <n v="1"/>
    <s v="Silver"/>
    <s v="Desk"/>
    <n v="6.2"/>
    <n v="16"/>
    <n v="83"/>
    <n v="0"/>
    <n v="0"/>
    <s v="Aisle"/>
  </r>
  <r>
    <s v="P4817"/>
    <s v="F900"/>
    <s v="JetBlue"/>
    <x v="7"/>
    <x v="5"/>
    <s v="29,09,2024  08:07:06"/>
    <n v="245"/>
    <s v="On-time"/>
    <n v="751"/>
    <n v="437.77"/>
    <n v="437.77"/>
    <n v="54"/>
    <s v="Male"/>
    <s v="High"/>
    <x v="3"/>
    <x v="2"/>
    <n v="0"/>
    <s v="Silver"/>
    <s v="Airport Kiosk"/>
    <n v="3.2"/>
    <n v="13"/>
    <n v="78"/>
    <n v="0"/>
    <n v="0"/>
    <s v="Aisle"/>
  </r>
  <r>
    <s v="P4818"/>
    <s v="F879"/>
    <s v="Southwest"/>
    <x v="1"/>
    <x v="5"/>
    <s v="27,10,2023  19:17:11"/>
    <n v="183"/>
    <s v="On-time"/>
    <n v="1029"/>
    <n v="371.02"/>
    <n v="371.02"/>
    <n v="22"/>
    <s v="Male"/>
    <s v="High"/>
    <x v="2"/>
    <x v="2"/>
    <n v="1"/>
    <s v="Gold"/>
    <s v="Airport Kiosk"/>
    <n v="7.7"/>
    <n v="31"/>
    <n v="40"/>
    <n v="0"/>
    <n v="1"/>
    <s v="Window"/>
  </r>
  <r>
    <s v="P4819"/>
    <s v="F1390"/>
    <s v="American Airlines"/>
    <x v="6"/>
    <x v="6"/>
    <s v="25,09,2023  13:59:22"/>
    <n v="215"/>
    <s v="On-time"/>
    <n v="914"/>
    <n v="271.66000000000003"/>
    <n v="271.66000000000003"/>
    <n v="56"/>
    <s v="Female"/>
    <s v="High"/>
    <x v="0"/>
    <x v="1"/>
    <n v="0"/>
    <s v="Silver"/>
    <s v="Online"/>
    <n v="7.2"/>
    <n v="2"/>
    <n v="17"/>
    <n v="0"/>
    <n v="0"/>
    <s v="Middle"/>
  </r>
  <r>
    <s v="P4820"/>
    <s v="F1136"/>
    <s v="American Airlines"/>
    <x v="4"/>
    <x v="2"/>
    <s v="13,08,2024  11:54:57"/>
    <n v="154"/>
    <s v="On-time"/>
    <n v="938"/>
    <n v="544.17999999999995"/>
    <n v="544.17999999999995"/>
    <n v="57"/>
    <s v="Female"/>
    <s v="Low"/>
    <x v="1"/>
    <x v="3"/>
    <n v="1"/>
    <s v="Silver"/>
    <s v="Mobile App"/>
    <n v="5.8"/>
    <n v="4"/>
    <n v="7"/>
    <n v="0"/>
    <n v="0"/>
    <s v="Aisle"/>
  </r>
  <r>
    <s v="P4821"/>
    <s v="F1807"/>
    <s v="United"/>
    <x v="4"/>
    <x v="5"/>
    <s v="21,11,2023  12:19:21"/>
    <n v="288"/>
    <s v="On-time"/>
    <n v="1122"/>
    <n v="431.38"/>
    <n v="431.38"/>
    <n v="71"/>
    <s v="Male"/>
    <s v="Low"/>
    <x v="2"/>
    <x v="2"/>
    <n v="1"/>
    <s v="None"/>
    <s v="Airport Kiosk"/>
    <n v="7.1"/>
    <n v="5"/>
    <n v="115"/>
    <n v="0"/>
    <n v="0"/>
    <s v="Window"/>
  </r>
  <r>
    <s v="P4822"/>
    <s v="F732"/>
    <s v="American Airlines"/>
    <x v="2"/>
    <x v="1"/>
    <s v="17,05,2023  16:00:52"/>
    <n v="236"/>
    <s v="On-time"/>
    <n v="1122"/>
    <n v="499.99"/>
    <n v="499.99"/>
    <n v="32"/>
    <s v="Male"/>
    <s v="Medium"/>
    <x v="3"/>
    <x v="2"/>
    <n v="2"/>
    <s v="Silver"/>
    <s v="Online"/>
    <n v="5.4"/>
    <n v="0"/>
    <n v="95"/>
    <n v="0"/>
    <n v="0"/>
    <s v="Aisle"/>
  </r>
  <r>
    <s v="P4823"/>
    <s v="F266"/>
    <s v="American Airlines"/>
    <x v="7"/>
    <x v="4"/>
    <s v="15,09,2024  06:47:10"/>
    <n v="327"/>
    <s v="On-time"/>
    <n v="967"/>
    <n v="261.83999999999997"/>
    <n v="261.83999999999997"/>
    <n v="18"/>
    <s v="Female"/>
    <s v="Low"/>
    <x v="1"/>
    <x v="1"/>
    <n v="2"/>
    <s v="None"/>
    <s v="Airport Kiosk"/>
    <n v="6.7"/>
    <n v="5"/>
    <n v="0"/>
    <n v="0"/>
    <n v="0"/>
    <s v="Window"/>
  </r>
  <r>
    <s v="P4824"/>
    <s v="F1888"/>
    <s v="American Airlines"/>
    <x v="1"/>
    <x v="2"/>
    <s v="01,02,2024  19:58:10"/>
    <n v="162"/>
    <s v="On-time"/>
    <n v="1399"/>
    <n v="237.25"/>
    <n v="237.25"/>
    <n v="70"/>
    <s v="Male"/>
    <s v="Low"/>
    <x v="2"/>
    <x v="1"/>
    <n v="2"/>
    <s v="None"/>
    <s v="Online"/>
    <n v="6"/>
    <n v="5"/>
    <n v="110"/>
    <n v="0"/>
    <n v="0"/>
    <s v="Middle"/>
  </r>
  <r>
    <s v="P4825"/>
    <s v="F678"/>
    <s v="American Airlines"/>
    <x v="7"/>
    <x v="6"/>
    <s v="28,01,2025  06:42:34"/>
    <n v="128"/>
    <s v="On-time"/>
    <n v="1553"/>
    <n v="394.46"/>
    <n v="394.46"/>
    <n v="63"/>
    <s v="Female"/>
    <s v="Medium"/>
    <x v="1"/>
    <x v="1"/>
    <n v="2"/>
    <s v="Gold"/>
    <s v="Online"/>
    <n v="4.7"/>
    <n v="33"/>
    <n v="51"/>
    <n v="0"/>
    <n v="0"/>
    <s v="Middle"/>
  </r>
  <r>
    <s v="P4826"/>
    <s v="F1684"/>
    <s v="United"/>
    <x v="5"/>
    <x v="7"/>
    <s v="28,08,2023  04:49:59"/>
    <n v="166"/>
    <s v="On-time"/>
    <n v="897"/>
    <n v="334.93"/>
    <n v="334.93"/>
    <n v="38"/>
    <s v="Female"/>
    <s v="Low"/>
    <x v="1"/>
    <x v="1"/>
    <n v="2"/>
    <s v="None"/>
    <s v="Online"/>
    <n v="6.9"/>
    <n v="2"/>
    <n v="17"/>
    <n v="0"/>
    <n v="0"/>
    <s v="Window"/>
  </r>
  <r>
    <s v="P4827"/>
    <s v="F368"/>
    <s v="United"/>
    <x v="0"/>
    <x v="4"/>
    <s v="09,06,2024  00:21:43"/>
    <n v="223"/>
    <s v="On-time"/>
    <n v="1381"/>
    <n v="438.54"/>
    <n v="438.54"/>
    <n v="51"/>
    <s v="Female"/>
    <s v="High"/>
    <x v="3"/>
    <x v="0"/>
    <n v="0"/>
    <s v="Platinum"/>
    <s v="Mobile App"/>
    <n v="8"/>
    <n v="15"/>
    <n v="37"/>
    <n v="0"/>
    <n v="1"/>
    <s v="Aisle"/>
  </r>
  <r>
    <s v="P4828"/>
    <s v="F641"/>
    <s v="United"/>
    <x v="0"/>
    <x v="3"/>
    <s v="10,08,2023  03:43:04"/>
    <n v="143"/>
    <s v="On-time"/>
    <n v="1945"/>
    <n v="362.18"/>
    <n v="362.18"/>
    <n v="68"/>
    <s v="Male"/>
    <s v="Medium"/>
    <x v="0"/>
    <x v="1"/>
    <n v="0"/>
    <s v="None"/>
    <s v="Desk"/>
    <n v="4.9000000000000004"/>
    <n v="4"/>
    <n v="53"/>
    <n v="0"/>
    <n v="0"/>
    <s v="Window"/>
  </r>
  <r>
    <s v="P4829"/>
    <s v="F812"/>
    <s v="American Airlines"/>
    <x v="7"/>
    <x v="1"/>
    <s v="14,03,2024  17:25:08"/>
    <n v="204"/>
    <s v="On-time"/>
    <n v="1229"/>
    <n v="665.3"/>
    <n v="665.3"/>
    <n v="49"/>
    <s v="Female"/>
    <s v="Low"/>
    <x v="1"/>
    <x v="1"/>
    <n v="2"/>
    <s v="Platinum"/>
    <s v="Online"/>
    <n v="6.6"/>
    <n v="14"/>
    <n v="84"/>
    <n v="0"/>
    <n v="0"/>
    <s v="Aisle"/>
  </r>
  <r>
    <s v="P4830"/>
    <s v="F837"/>
    <s v="Delta"/>
    <x v="6"/>
    <x v="4"/>
    <s v="14,02,2025  21:37:37"/>
    <n v="105"/>
    <s v="On-time"/>
    <n v="928"/>
    <n v="260.36"/>
    <n v="260.36"/>
    <n v="40"/>
    <s v="Male"/>
    <s v="High"/>
    <x v="3"/>
    <x v="2"/>
    <n v="1"/>
    <s v="Silver"/>
    <s v="Desk"/>
    <n v="6.6"/>
    <n v="0"/>
    <n v="78"/>
    <n v="0"/>
    <n v="1"/>
    <s v="Window"/>
  </r>
  <r>
    <s v="P4831"/>
    <s v="F983"/>
    <s v="American Airlines"/>
    <x v="6"/>
    <x v="5"/>
    <s v="24,12,2024  11:44:54"/>
    <n v="97"/>
    <s v="On-time"/>
    <n v="1127"/>
    <n v="289.39"/>
    <n v="289.39"/>
    <n v="53"/>
    <s v="Male"/>
    <s v="Low"/>
    <x v="3"/>
    <x v="2"/>
    <n v="2"/>
    <s v="Silver"/>
    <s v="Mobile App"/>
    <n v="4.0999999999999996"/>
    <n v="6"/>
    <n v="40"/>
    <n v="0"/>
    <n v="0"/>
    <s v="Middle"/>
  </r>
  <r>
    <s v="P4832"/>
    <s v="F791"/>
    <s v="Southwest"/>
    <x v="6"/>
    <x v="4"/>
    <s v="17,08,2024  15:19:29"/>
    <n v="109"/>
    <s v="Delayed"/>
    <n v="1391"/>
    <n v="396.98"/>
    <n v="396.98"/>
    <n v="35"/>
    <s v="Male"/>
    <s v="High"/>
    <x v="3"/>
    <x v="2"/>
    <n v="2"/>
    <s v="None"/>
    <s v="Mobile App"/>
    <n v="4.2"/>
    <n v="33"/>
    <n v="67"/>
    <n v="0"/>
    <n v="0"/>
    <s v="Aisle"/>
  </r>
  <r>
    <s v="P4833"/>
    <s v="F396"/>
    <s v="Delta"/>
    <x v="4"/>
    <x v="5"/>
    <s v="17,04,2024  11:38:03"/>
    <n v="241"/>
    <s v="On-time"/>
    <n v="1152"/>
    <n v="247.53"/>
    <n v="247.53"/>
    <n v="72"/>
    <s v="Female"/>
    <s v="Medium"/>
    <x v="2"/>
    <x v="1"/>
    <n v="1"/>
    <s v="None"/>
    <s v="Airport Kiosk"/>
    <n v="6.1"/>
    <n v="18"/>
    <n v="56"/>
    <n v="0"/>
    <n v="0"/>
    <s v="Window"/>
  </r>
  <r>
    <s v="P4834"/>
    <s v="F1771"/>
    <s v="JetBlue"/>
    <x v="2"/>
    <x v="7"/>
    <s v="12,09,2023  21:58:23"/>
    <n v="164"/>
    <s v="Delayed"/>
    <n v="1598"/>
    <n v="408.41"/>
    <n v="408.41"/>
    <n v="47"/>
    <s v="Male"/>
    <s v="Medium"/>
    <x v="2"/>
    <x v="3"/>
    <n v="1"/>
    <s v="None"/>
    <s v="Online"/>
    <n v="6.9"/>
    <n v="3"/>
    <n v="39"/>
    <n v="0"/>
    <n v="0"/>
    <s v="Window"/>
  </r>
  <r>
    <s v="P4835"/>
    <s v="F191"/>
    <s v="Southwest"/>
    <x v="1"/>
    <x v="4"/>
    <s v="16,07,2024  05:56:51"/>
    <n v="129"/>
    <s v="Cancelled"/>
    <n v="953"/>
    <n v="408.42"/>
    <n v="408.42"/>
    <n v="57"/>
    <s v="Female"/>
    <s v="Medium"/>
    <x v="3"/>
    <x v="2"/>
    <n v="0"/>
    <s v="None"/>
    <s v="Mobile App"/>
    <n v="5.0999999999999996"/>
    <n v="2"/>
    <n v="62"/>
    <n v="0"/>
    <n v="1"/>
    <s v="Window"/>
  </r>
  <r>
    <s v="P4836"/>
    <s v="F1256"/>
    <s v="Delta"/>
    <x v="7"/>
    <x v="0"/>
    <s v="13,10,2023  03:19:16"/>
    <n v="84"/>
    <s v="On-time"/>
    <n v="1703"/>
    <n v="271.87"/>
    <n v="271.87"/>
    <n v="77"/>
    <s v="Male"/>
    <s v="Medium"/>
    <x v="1"/>
    <x v="2"/>
    <n v="2"/>
    <s v="None"/>
    <s v="Online"/>
    <n v="9.3000000000000007"/>
    <n v="2"/>
    <n v="56"/>
    <n v="0"/>
    <n v="1"/>
    <s v="Middle"/>
  </r>
  <r>
    <s v="P4837"/>
    <s v="F377"/>
    <s v="Delta"/>
    <x v="7"/>
    <x v="7"/>
    <s v="16,05,2024  07:42:08"/>
    <n v="114"/>
    <s v="On-time"/>
    <n v="1398"/>
    <n v="365.6"/>
    <n v="365.6"/>
    <n v="31"/>
    <s v="Female"/>
    <s v="Medium"/>
    <x v="1"/>
    <x v="0"/>
    <n v="0"/>
    <s v="None"/>
    <s v="Mobile App"/>
    <n v="8.4"/>
    <n v="4"/>
    <n v="98"/>
    <n v="0"/>
    <n v="1"/>
    <s v="Aisle"/>
  </r>
  <r>
    <s v="P4838"/>
    <s v="F1649"/>
    <s v="United"/>
    <x v="5"/>
    <x v="1"/>
    <s v="07,01,2024  03:15:41"/>
    <n v="87"/>
    <s v="On-time"/>
    <n v="993"/>
    <n v="378.82"/>
    <n v="378.82"/>
    <n v="20"/>
    <s v="Male"/>
    <s v="Medium"/>
    <x v="3"/>
    <x v="0"/>
    <n v="0"/>
    <s v="None"/>
    <s v="Online"/>
    <n v="7.8"/>
    <n v="12"/>
    <n v="27"/>
    <n v="0"/>
    <n v="0"/>
    <s v="Middle"/>
  </r>
  <r>
    <s v="P4839"/>
    <s v="F1286"/>
    <s v="United"/>
    <x v="3"/>
    <x v="7"/>
    <s v="11,03,2025  22:37:27"/>
    <n v="183"/>
    <s v="On-time"/>
    <n v="871"/>
    <n v="353.21"/>
    <n v="353.21"/>
    <n v="76"/>
    <s v="Female"/>
    <s v="Medium"/>
    <x v="3"/>
    <x v="1"/>
    <n v="0"/>
    <s v="None"/>
    <s v="Mobile App"/>
    <n v="5.9"/>
    <n v="15"/>
    <n v="104"/>
    <n v="0"/>
    <n v="0"/>
    <s v="Aisle"/>
  </r>
  <r>
    <s v="P4840"/>
    <s v="F1652"/>
    <s v="American Airlines"/>
    <x v="2"/>
    <x v="3"/>
    <s v="03,07,2023  07:31:26"/>
    <n v="236"/>
    <s v="On-time"/>
    <n v="1150"/>
    <n v="434.98"/>
    <n v="434.98"/>
    <n v="19"/>
    <s v="Male"/>
    <s v="Medium"/>
    <x v="0"/>
    <x v="1"/>
    <n v="1"/>
    <s v="Silver"/>
    <s v="Desk"/>
    <n v="8.1"/>
    <n v="14"/>
    <n v="38"/>
    <n v="1"/>
    <n v="0"/>
    <s v="Window"/>
  </r>
  <r>
    <s v="P4841"/>
    <s v="F1116"/>
    <s v="American Airlines"/>
    <x v="3"/>
    <x v="4"/>
    <s v="18,10,2024  01:02:40"/>
    <n v="262"/>
    <s v="On-time"/>
    <n v="1227"/>
    <n v="360.55"/>
    <n v="360.55"/>
    <n v="18"/>
    <s v="Female"/>
    <s v="Low"/>
    <x v="0"/>
    <x v="2"/>
    <n v="1"/>
    <s v="None"/>
    <s v="Airport Kiosk"/>
    <n v="5.5"/>
    <n v="8"/>
    <n v="119"/>
    <n v="0"/>
    <n v="1"/>
    <s v="Window"/>
  </r>
  <r>
    <s v="P4842"/>
    <s v="F875"/>
    <s v="United"/>
    <x v="0"/>
    <x v="6"/>
    <s v="14,12,2023  04:47:02"/>
    <n v="189"/>
    <s v="On-time"/>
    <n v="1308"/>
    <n v="190.35"/>
    <n v="190.35"/>
    <n v="50"/>
    <s v="Male"/>
    <s v="Medium"/>
    <x v="1"/>
    <x v="1"/>
    <n v="0"/>
    <s v="Platinum"/>
    <s v="Mobile App"/>
    <n v="6.9"/>
    <n v="7"/>
    <n v="94"/>
    <n v="0"/>
    <n v="0"/>
    <s v="Window"/>
  </r>
  <r>
    <s v="P4843"/>
    <s v="F1061"/>
    <s v="Delta"/>
    <x v="4"/>
    <x v="2"/>
    <s v="29,09,2024  10:00:05"/>
    <n v="255"/>
    <s v="On-time"/>
    <n v="1528"/>
    <n v="432.88"/>
    <n v="432.88"/>
    <n v="50"/>
    <s v="Female"/>
    <s v="High"/>
    <x v="2"/>
    <x v="1"/>
    <n v="1"/>
    <s v="Silver"/>
    <s v="Mobile App"/>
    <n v="5.0999999999999996"/>
    <n v="8"/>
    <n v="75"/>
    <n v="0"/>
    <n v="0"/>
    <s v="Middle"/>
  </r>
  <r>
    <s v="P4844"/>
    <s v="F1928"/>
    <s v="Delta"/>
    <x v="7"/>
    <x v="7"/>
    <s v="29,07,2023  11:15:15"/>
    <n v="123"/>
    <s v="Cancelled"/>
    <n v="1278"/>
    <n v="256.77"/>
    <n v="256.77"/>
    <n v="22"/>
    <s v="Male"/>
    <s v="Medium"/>
    <x v="3"/>
    <x v="1"/>
    <n v="2"/>
    <s v="Silver"/>
    <s v="Airport Kiosk"/>
    <n v="8.1999999999999993"/>
    <n v="14"/>
    <n v="23"/>
    <n v="0"/>
    <n v="0"/>
    <s v="Window"/>
  </r>
  <r>
    <s v="P4845"/>
    <s v="F1916"/>
    <s v="JetBlue"/>
    <x v="7"/>
    <x v="5"/>
    <s v="24,02,2024  03:11:13"/>
    <n v="197"/>
    <s v="On-time"/>
    <n v="1184"/>
    <n v="399.77"/>
    <n v="399.77"/>
    <n v="72"/>
    <s v="Female"/>
    <s v="High"/>
    <x v="2"/>
    <x v="1"/>
    <n v="0"/>
    <s v="None"/>
    <s v="Desk"/>
    <n v="5.7"/>
    <n v="21"/>
    <n v="2"/>
    <n v="0"/>
    <n v="0"/>
    <s v="Window"/>
  </r>
  <r>
    <s v="P4846"/>
    <s v="F842"/>
    <s v="Southwest"/>
    <x v="5"/>
    <x v="0"/>
    <s v="20,01,2024  03:27:27"/>
    <n v="147"/>
    <s v="On-time"/>
    <n v="1319"/>
    <n v="350.93"/>
    <n v="350.93"/>
    <n v="57"/>
    <s v="Male"/>
    <s v="Medium"/>
    <x v="2"/>
    <x v="1"/>
    <n v="2"/>
    <s v="Gold"/>
    <s v="Online"/>
    <n v="8.1"/>
    <n v="2"/>
    <n v="89"/>
    <n v="0"/>
    <n v="0"/>
    <s v="Window"/>
  </r>
  <r>
    <s v="P4847"/>
    <s v="F354"/>
    <s v="Southwest"/>
    <x v="5"/>
    <x v="0"/>
    <s v="29,12,2024  14:41:25"/>
    <n v="180"/>
    <s v="On-time"/>
    <n v="1180"/>
    <n v="246.76"/>
    <n v="246.76"/>
    <n v="59"/>
    <s v="Male"/>
    <s v="Medium"/>
    <x v="1"/>
    <x v="1"/>
    <n v="2"/>
    <s v="None"/>
    <s v="Online"/>
    <n v="9.5"/>
    <n v="1"/>
    <n v="76"/>
    <n v="0"/>
    <n v="0"/>
    <s v="Aisle"/>
  </r>
  <r>
    <s v="P4848"/>
    <s v="F447"/>
    <s v="JetBlue"/>
    <x v="2"/>
    <x v="0"/>
    <s v="06,10,2024  00:35:39"/>
    <n v="118"/>
    <s v="On-time"/>
    <n v="937"/>
    <n v="152.55000000000001"/>
    <n v="152.55000000000001"/>
    <n v="65"/>
    <s v="Male"/>
    <s v="Medium"/>
    <x v="3"/>
    <x v="2"/>
    <n v="1"/>
    <s v="None"/>
    <s v="Desk"/>
    <n v="6.1"/>
    <n v="5"/>
    <n v="96"/>
    <n v="0"/>
    <n v="0"/>
    <s v="Middle"/>
  </r>
  <r>
    <s v="P4849"/>
    <s v="F331"/>
    <s v="JetBlue"/>
    <x v="4"/>
    <x v="0"/>
    <s v="16,06,2024  15:44:37"/>
    <n v="229"/>
    <s v="On-time"/>
    <n v="1460"/>
    <n v="373.56"/>
    <n v="373.56"/>
    <n v="49"/>
    <s v="Female"/>
    <s v="High"/>
    <x v="1"/>
    <x v="1"/>
    <n v="0"/>
    <s v="None"/>
    <s v="Mobile App"/>
    <n v="8.4"/>
    <n v="16"/>
    <n v="116"/>
    <n v="0"/>
    <n v="0"/>
    <s v="Aisle"/>
  </r>
  <r>
    <s v="P4850"/>
    <s v="F629"/>
    <s v="United"/>
    <x v="5"/>
    <x v="3"/>
    <s v="09,10,2024  01:41:58"/>
    <n v="208"/>
    <s v="Delayed"/>
    <n v="1453"/>
    <n v="519.11"/>
    <n v="519.11"/>
    <n v="74"/>
    <s v="Female"/>
    <s v="Medium"/>
    <x v="2"/>
    <x v="2"/>
    <n v="2"/>
    <s v="Silver"/>
    <s v="Desk"/>
    <n v="7.1"/>
    <n v="10"/>
    <n v="41"/>
    <n v="0"/>
    <n v="0"/>
    <s v="Window"/>
  </r>
  <r>
    <s v="P4851"/>
    <s v="F308"/>
    <s v="Delta"/>
    <x v="1"/>
    <x v="3"/>
    <s v="11,06,2023  14:23:47"/>
    <n v="54"/>
    <s v="On-time"/>
    <n v="876"/>
    <n v="471.82"/>
    <n v="471.82"/>
    <n v="33"/>
    <s v="Female"/>
    <s v="High"/>
    <x v="0"/>
    <x v="1"/>
    <n v="0"/>
    <s v="None"/>
    <s v="Airport Kiosk"/>
    <n v="9.3000000000000007"/>
    <n v="4"/>
    <n v="40"/>
    <n v="0"/>
    <n v="0"/>
    <s v="Aisle"/>
  </r>
  <r>
    <s v="P4852"/>
    <s v="F653"/>
    <s v="American Airlines"/>
    <x v="7"/>
    <x v="1"/>
    <s v="25,08,2024  04:38:29"/>
    <n v="71"/>
    <s v="On-time"/>
    <n v="1841"/>
    <n v="393.19"/>
    <n v="393.19"/>
    <n v="47"/>
    <s v="Female"/>
    <s v="High"/>
    <x v="2"/>
    <x v="1"/>
    <n v="0"/>
    <s v="Silver"/>
    <s v="Airport Kiosk"/>
    <n v="7.5"/>
    <n v="8"/>
    <n v="112"/>
    <n v="0"/>
    <n v="0"/>
    <s v="Aisle"/>
  </r>
  <r>
    <s v="P4853"/>
    <s v="F162"/>
    <s v="American Airlines"/>
    <x v="4"/>
    <x v="4"/>
    <s v="29,12,2024  15:32:39"/>
    <n v="175"/>
    <s v="Delayed"/>
    <n v="1498"/>
    <n v="367.97"/>
    <n v="367.97"/>
    <n v="58"/>
    <s v="Male"/>
    <s v="Low"/>
    <x v="2"/>
    <x v="1"/>
    <n v="3"/>
    <s v="None"/>
    <s v="Airport Kiosk"/>
    <n v="8.5"/>
    <n v="26"/>
    <n v="66"/>
    <n v="0"/>
    <n v="1"/>
    <s v="Middle"/>
  </r>
  <r>
    <s v="P4854"/>
    <s v="F116"/>
    <s v="Delta"/>
    <x v="6"/>
    <x v="6"/>
    <s v="30,01,2024  01:25:52"/>
    <n v="117"/>
    <s v="On-time"/>
    <n v="1114"/>
    <n v="270.93"/>
    <n v="270.93"/>
    <n v="79"/>
    <s v="Male"/>
    <s v="High"/>
    <x v="1"/>
    <x v="1"/>
    <n v="1"/>
    <s v="None"/>
    <s v="Desk"/>
    <n v="6.7"/>
    <n v="10"/>
    <n v="90"/>
    <n v="0"/>
    <n v="0"/>
    <s v="Middle"/>
  </r>
  <r>
    <s v="P4855"/>
    <s v="F248"/>
    <s v="JetBlue"/>
    <x v="3"/>
    <x v="3"/>
    <s v="02,09,2024  08:01:16"/>
    <n v="163"/>
    <s v="Cancelled"/>
    <n v="601"/>
    <n v="359.35"/>
    <n v="359.35"/>
    <n v="26"/>
    <s v="Female"/>
    <s v="Low"/>
    <x v="1"/>
    <x v="1"/>
    <n v="0"/>
    <s v="None"/>
    <s v="Desk"/>
    <n v="9"/>
    <n v="2"/>
    <n v="104"/>
    <n v="0"/>
    <n v="0"/>
    <s v="Aisle"/>
  </r>
  <r>
    <s v="P4856"/>
    <s v="F1678"/>
    <s v="Southwest"/>
    <x v="1"/>
    <x v="5"/>
    <s v="16,04,2025  20:23:05"/>
    <n v="245"/>
    <s v="On-time"/>
    <n v="910"/>
    <n v="266.52999999999997"/>
    <n v="266.52999999999997"/>
    <n v="45"/>
    <s v="Female"/>
    <s v="High"/>
    <x v="0"/>
    <x v="1"/>
    <n v="1"/>
    <s v="None"/>
    <s v="Mobile App"/>
    <n v="5"/>
    <n v="5"/>
    <n v="42"/>
    <n v="0"/>
    <n v="0"/>
    <s v="Middle"/>
  </r>
  <r>
    <s v="P4857"/>
    <s v="F920"/>
    <s v="Southwest"/>
    <x v="2"/>
    <x v="6"/>
    <s v="14,01,2025  10:27:42"/>
    <n v="225"/>
    <s v="On-time"/>
    <n v="1163"/>
    <n v="216.07"/>
    <n v="216.07"/>
    <n v="60"/>
    <s v="Male"/>
    <s v="High"/>
    <x v="3"/>
    <x v="0"/>
    <n v="1"/>
    <s v="Silver"/>
    <s v="Mobile App"/>
    <n v="6"/>
    <n v="2"/>
    <n v="107"/>
    <n v="0"/>
    <n v="0"/>
    <s v="Aisle"/>
  </r>
  <r>
    <s v="P4858"/>
    <s v="F837"/>
    <s v="JetBlue"/>
    <x v="0"/>
    <x v="1"/>
    <s v="10,03,2025  12:19:27"/>
    <n v="183"/>
    <s v="On-time"/>
    <n v="1251"/>
    <n v="538.87"/>
    <n v="538.87"/>
    <n v="67"/>
    <s v="Male"/>
    <s v="High"/>
    <x v="1"/>
    <x v="1"/>
    <n v="0"/>
    <s v="None"/>
    <s v="Airport Kiosk"/>
    <n v="8"/>
    <n v="21"/>
    <n v="29"/>
    <n v="0"/>
    <n v="1"/>
    <s v="Aisle"/>
  </r>
  <r>
    <s v="P4859"/>
    <s v="F192"/>
    <s v="United"/>
    <x v="3"/>
    <x v="4"/>
    <s v="06,04,2024  02:21:59"/>
    <n v="218"/>
    <s v="Delayed"/>
    <n v="1106"/>
    <n v="233.44"/>
    <n v="233.44"/>
    <n v="52"/>
    <s v="Male"/>
    <s v="Medium"/>
    <x v="2"/>
    <x v="1"/>
    <n v="0"/>
    <s v="Silver"/>
    <s v="Airport Kiosk"/>
    <n v="6.5"/>
    <n v="7"/>
    <n v="14"/>
    <n v="0"/>
    <n v="0"/>
    <s v="Middle"/>
  </r>
  <r>
    <s v="P4860"/>
    <s v="F1040"/>
    <s v="Delta"/>
    <x v="0"/>
    <x v="4"/>
    <s v="02,06,2023  23:05:31"/>
    <n v="119"/>
    <s v="On-time"/>
    <n v="743"/>
    <n v="270.72000000000003"/>
    <n v="270.72000000000003"/>
    <n v="42"/>
    <s v="Female"/>
    <s v="Medium"/>
    <x v="3"/>
    <x v="1"/>
    <n v="1"/>
    <s v="Silver"/>
    <s v="Mobile App"/>
    <n v="5.2"/>
    <n v="7"/>
    <n v="56"/>
    <n v="0"/>
    <n v="0"/>
    <s v="Middle"/>
  </r>
  <r>
    <s v="P4861"/>
    <s v="F1094"/>
    <s v="Delta"/>
    <x v="6"/>
    <x v="1"/>
    <s v="19,05,2024  20:21:09"/>
    <n v="228"/>
    <s v="On-time"/>
    <n v="727"/>
    <n v="350.8"/>
    <n v="350.8"/>
    <n v="59"/>
    <s v="Male"/>
    <s v="Low"/>
    <x v="3"/>
    <x v="1"/>
    <n v="0"/>
    <s v="Gold"/>
    <s v="Online"/>
    <n v="6.8"/>
    <n v="7"/>
    <n v="28"/>
    <n v="0"/>
    <n v="0"/>
    <s v="Middle"/>
  </r>
  <r>
    <s v="P4862"/>
    <s v="F837"/>
    <s v="JetBlue"/>
    <x v="7"/>
    <x v="5"/>
    <s v="17,10,2023  13:20:27"/>
    <n v="240"/>
    <s v="On-time"/>
    <n v="1514"/>
    <n v="378.15"/>
    <n v="378.15"/>
    <n v="75"/>
    <s v="Female"/>
    <s v="Medium"/>
    <x v="2"/>
    <x v="1"/>
    <n v="0"/>
    <s v="None"/>
    <s v="Mobile App"/>
    <n v="6.3"/>
    <n v="3"/>
    <n v="85"/>
    <n v="0"/>
    <n v="0"/>
    <s v="Middle"/>
  </r>
  <r>
    <s v="P4863"/>
    <s v="F1264"/>
    <s v="Delta"/>
    <x v="4"/>
    <x v="1"/>
    <s v="14,09,2023  02:29:36"/>
    <n v="243"/>
    <s v="On-time"/>
    <n v="1273"/>
    <n v="430.93"/>
    <n v="430.93"/>
    <n v="44"/>
    <s v="Male"/>
    <s v="Low"/>
    <x v="0"/>
    <x v="2"/>
    <n v="4"/>
    <s v="Silver"/>
    <s v="Online"/>
    <n v="6.8"/>
    <n v="13"/>
    <n v="103"/>
    <n v="0"/>
    <n v="0"/>
    <s v="Middle"/>
  </r>
  <r>
    <s v="P4864"/>
    <s v="F846"/>
    <s v="Southwest"/>
    <x v="2"/>
    <x v="5"/>
    <s v="15,04,2024  06:17:09"/>
    <n v="94"/>
    <s v="On-time"/>
    <n v="1464"/>
    <n v="396.73"/>
    <n v="396.73"/>
    <n v="42"/>
    <s v="Female"/>
    <s v="Medium"/>
    <x v="3"/>
    <x v="2"/>
    <n v="3"/>
    <s v="None"/>
    <s v="Mobile App"/>
    <n v="3.3"/>
    <n v="44"/>
    <n v="65"/>
    <n v="0"/>
    <n v="0"/>
    <s v="Window"/>
  </r>
  <r>
    <s v="P4865"/>
    <s v="F551"/>
    <s v="JetBlue"/>
    <x v="5"/>
    <x v="2"/>
    <s v="09,05,2024  01:40:03"/>
    <n v="211"/>
    <s v="On-time"/>
    <n v="1342"/>
    <n v="291.61"/>
    <n v="291.61"/>
    <n v="48"/>
    <s v="Male"/>
    <s v="Medium"/>
    <x v="2"/>
    <x v="1"/>
    <n v="2"/>
    <s v="Silver"/>
    <s v="Mobile App"/>
    <n v="8.1999999999999993"/>
    <n v="14"/>
    <n v="32"/>
    <n v="0"/>
    <n v="1"/>
    <s v="Window"/>
  </r>
  <r>
    <s v="P4866"/>
    <s v="F1445"/>
    <s v="Southwest"/>
    <x v="3"/>
    <x v="5"/>
    <s v="17,02,2024  08:45:40"/>
    <n v="307"/>
    <s v="Delayed"/>
    <n v="1214"/>
    <n v="308.48"/>
    <n v="308.48"/>
    <n v="26"/>
    <s v="Female"/>
    <s v="High"/>
    <x v="1"/>
    <x v="1"/>
    <n v="0"/>
    <s v="None"/>
    <s v="Mobile App"/>
    <n v="7.2"/>
    <n v="2"/>
    <n v="108"/>
    <n v="0"/>
    <n v="1"/>
    <s v="Aisle"/>
  </r>
  <r>
    <s v="P4867"/>
    <s v="F1511"/>
    <s v="Delta"/>
    <x v="2"/>
    <x v="6"/>
    <s v="16,11,2023  16:58:29"/>
    <n v="136"/>
    <s v="On-time"/>
    <n v="689"/>
    <n v="102.69"/>
    <n v="102.69"/>
    <n v="30"/>
    <s v="Male"/>
    <s v="Low"/>
    <x v="3"/>
    <x v="2"/>
    <n v="0"/>
    <s v="None"/>
    <s v="Desk"/>
    <n v="4.8"/>
    <n v="7"/>
    <n v="12"/>
    <n v="0"/>
    <n v="0"/>
    <s v="Middle"/>
  </r>
  <r>
    <s v="P4868"/>
    <s v="F1581"/>
    <s v="Southwest"/>
    <x v="1"/>
    <x v="4"/>
    <s v="30,09,2024  09:36:44"/>
    <n v="153"/>
    <s v="On-time"/>
    <n v="1015"/>
    <n v="197.22"/>
    <n v="197.22"/>
    <n v="36"/>
    <s v="Male"/>
    <s v="Medium"/>
    <x v="0"/>
    <x v="1"/>
    <n v="0"/>
    <s v="Platinum"/>
    <s v="Desk"/>
    <n v="9.8000000000000007"/>
    <n v="7"/>
    <n v="2"/>
    <n v="0"/>
    <n v="0"/>
    <s v="Middle"/>
  </r>
  <r>
    <s v="P4869"/>
    <s v="F1124"/>
    <s v="United"/>
    <x v="2"/>
    <x v="5"/>
    <s v="20,06,2023  20:55:05"/>
    <n v="205"/>
    <s v="On-time"/>
    <n v="1426"/>
    <n v="219.85"/>
    <n v="219.85"/>
    <n v="34"/>
    <s v="Male"/>
    <s v="Low"/>
    <x v="2"/>
    <x v="0"/>
    <n v="1"/>
    <s v="Silver"/>
    <s v="Mobile App"/>
    <n v="8.6999999999999993"/>
    <n v="20"/>
    <n v="23"/>
    <n v="0"/>
    <n v="0"/>
    <s v="Window"/>
  </r>
  <r>
    <s v="P4870"/>
    <s v="F1916"/>
    <s v="United"/>
    <x v="3"/>
    <x v="6"/>
    <s v="30,12,2024  09:39:41"/>
    <n v="146"/>
    <s v="Delayed"/>
    <n v="1461"/>
    <n v="347.46"/>
    <n v="347.46"/>
    <n v="61"/>
    <s v="Female"/>
    <s v="High"/>
    <x v="0"/>
    <x v="1"/>
    <n v="1"/>
    <s v="None"/>
    <s v="Online"/>
    <n v="8.4"/>
    <n v="17"/>
    <n v="101"/>
    <n v="0"/>
    <n v="0"/>
    <s v="Aisle"/>
  </r>
  <r>
    <s v="P4871"/>
    <s v="F1116"/>
    <s v="Southwest"/>
    <x v="5"/>
    <x v="2"/>
    <s v="08,08,2023  05:28:51"/>
    <n v="199"/>
    <s v="On-time"/>
    <n v="859"/>
    <n v="405.87"/>
    <n v="405.87"/>
    <n v="18"/>
    <s v="Male"/>
    <s v="Low"/>
    <x v="3"/>
    <x v="1"/>
    <n v="1"/>
    <s v="Platinum"/>
    <s v="Mobile App"/>
    <n v="8.6999999999999993"/>
    <n v="9"/>
    <n v="101"/>
    <n v="0"/>
    <n v="0"/>
    <s v="Aisle"/>
  </r>
  <r>
    <s v="P4872"/>
    <s v="F841"/>
    <s v="United"/>
    <x v="2"/>
    <x v="1"/>
    <s v="06,10,2023  19:13:44"/>
    <n v="195"/>
    <s v="On-time"/>
    <n v="1238"/>
    <n v="399.69"/>
    <n v="399.69"/>
    <n v="45"/>
    <s v="Female"/>
    <s v="Medium"/>
    <x v="0"/>
    <x v="1"/>
    <n v="0"/>
    <s v="Platinum"/>
    <s v="Desk"/>
    <n v="7.9"/>
    <n v="19"/>
    <n v="89"/>
    <n v="0"/>
    <n v="1"/>
    <s v="Window"/>
  </r>
  <r>
    <s v="P4873"/>
    <s v="F919"/>
    <s v="American Airlines"/>
    <x v="7"/>
    <x v="4"/>
    <s v="11,09,2024  05:30:07"/>
    <n v="196"/>
    <s v="On-time"/>
    <n v="1269"/>
    <n v="251.37"/>
    <n v="251.37"/>
    <n v="67"/>
    <s v="Male"/>
    <s v="Low"/>
    <x v="1"/>
    <x v="3"/>
    <n v="0"/>
    <s v="None"/>
    <s v="Online"/>
    <n v="4.9000000000000004"/>
    <n v="1"/>
    <n v="9"/>
    <n v="0"/>
    <n v="0"/>
    <s v="Aisle"/>
  </r>
  <r>
    <s v="P4874"/>
    <s v="F1545"/>
    <s v="JetBlue"/>
    <x v="5"/>
    <x v="7"/>
    <s v="26,01,2024  01:03:55"/>
    <n v="147"/>
    <s v="On-time"/>
    <n v="802"/>
    <n v="182.88"/>
    <n v="182.88"/>
    <n v="28"/>
    <s v="Male"/>
    <s v="Medium"/>
    <x v="0"/>
    <x v="2"/>
    <n v="0"/>
    <s v="Platinum"/>
    <s v="Airport Kiosk"/>
    <n v="5.5"/>
    <n v="25"/>
    <n v="54"/>
    <n v="1"/>
    <n v="0"/>
    <s v="Window"/>
  </r>
  <r>
    <s v="P4875"/>
    <s v="F1073"/>
    <s v="Southwest"/>
    <x v="3"/>
    <x v="0"/>
    <s v="05,08,2024  21:58:18"/>
    <n v="190"/>
    <s v="On-time"/>
    <n v="792"/>
    <n v="490.87"/>
    <n v="490.87"/>
    <n v="42"/>
    <s v="Female"/>
    <s v="Medium"/>
    <x v="3"/>
    <x v="1"/>
    <n v="0"/>
    <s v="Silver"/>
    <s v="Desk"/>
    <n v="7"/>
    <n v="12"/>
    <n v="41"/>
    <n v="0"/>
    <n v="0"/>
    <s v="Window"/>
  </r>
  <r>
    <s v="P4876"/>
    <s v="F595"/>
    <s v="American Airlines"/>
    <x v="7"/>
    <x v="4"/>
    <s v="02,08,2023  06:43:01"/>
    <n v="279"/>
    <s v="Cancelled"/>
    <n v="755"/>
    <n v="368.21"/>
    <n v="368.21"/>
    <n v="63"/>
    <s v="Male"/>
    <s v="Medium"/>
    <x v="1"/>
    <x v="0"/>
    <n v="1"/>
    <s v="None"/>
    <s v="Desk"/>
    <n v="3.6"/>
    <n v="2"/>
    <n v="58"/>
    <n v="0"/>
    <n v="0"/>
    <s v="Window"/>
  </r>
  <r>
    <s v="P4877"/>
    <s v="F282"/>
    <s v="JetBlue"/>
    <x v="5"/>
    <x v="7"/>
    <s v="09,09,2023  02:09:31"/>
    <n v="216"/>
    <s v="Cancelled"/>
    <n v="927"/>
    <n v="348.01"/>
    <n v="348.01"/>
    <n v="31"/>
    <s v="Male"/>
    <s v="Medium"/>
    <x v="1"/>
    <x v="2"/>
    <n v="1"/>
    <s v="Platinum"/>
    <s v="Online"/>
    <n v="7.2"/>
    <n v="20"/>
    <n v="72"/>
    <n v="0"/>
    <n v="0"/>
    <s v="Window"/>
  </r>
  <r>
    <s v="P4878"/>
    <s v="F1766"/>
    <s v="American Airlines"/>
    <x v="3"/>
    <x v="7"/>
    <s v="03,10,2024  11:06:31"/>
    <n v="133"/>
    <s v="On-time"/>
    <n v="1177"/>
    <n v="333.58"/>
    <n v="333.58"/>
    <n v="25"/>
    <s v="Male"/>
    <s v="Medium"/>
    <x v="0"/>
    <x v="1"/>
    <n v="2"/>
    <s v="Silver"/>
    <s v="Airport Kiosk"/>
    <n v="7.9"/>
    <n v="22"/>
    <n v="26"/>
    <n v="0"/>
    <n v="0"/>
    <s v="Aisle"/>
  </r>
  <r>
    <s v="P4879"/>
    <s v="F741"/>
    <s v="American Airlines"/>
    <x v="0"/>
    <x v="5"/>
    <s v="10,08,2023  06:03:38"/>
    <n v="177"/>
    <s v="On-time"/>
    <n v="1272"/>
    <n v="326.86"/>
    <n v="326.86"/>
    <n v="25"/>
    <s v="Female"/>
    <s v="Medium"/>
    <x v="3"/>
    <x v="2"/>
    <n v="3"/>
    <s v="Silver"/>
    <s v="Airport Kiosk"/>
    <n v="8.1"/>
    <n v="13"/>
    <n v="119"/>
    <n v="0"/>
    <n v="0"/>
    <s v="Window"/>
  </r>
  <r>
    <s v="P4880"/>
    <s v="F707"/>
    <s v="JetBlue"/>
    <x v="6"/>
    <x v="2"/>
    <s v="21,01,2025  17:15:34"/>
    <n v="136"/>
    <s v="Cancelled"/>
    <n v="1095"/>
    <n v="326.08999999999997"/>
    <n v="326.08999999999997"/>
    <n v="43"/>
    <s v="Female"/>
    <s v="High"/>
    <x v="2"/>
    <x v="3"/>
    <n v="1"/>
    <s v="None"/>
    <s v="Mobile App"/>
    <n v="7.9"/>
    <n v="17"/>
    <n v="33"/>
    <n v="0"/>
    <n v="0"/>
    <s v="Aisle"/>
  </r>
  <r>
    <s v="P4881"/>
    <s v="F1699"/>
    <s v="American Airlines"/>
    <x v="0"/>
    <x v="4"/>
    <s v="18,12,2023  16:55:11"/>
    <n v="129"/>
    <s v="On-time"/>
    <n v="1833"/>
    <n v="438.39"/>
    <n v="438.39"/>
    <n v="55"/>
    <s v="Male"/>
    <s v="Low"/>
    <x v="2"/>
    <x v="1"/>
    <n v="6"/>
    <s v="None"/>
    <s v="Desk"/>
    <n v="6.5"/>
    <n v="21"/>
    <n v="99"/>
    <n v="0"/>
    <n v="0"/>
    <s v="Window"/>
  </r>
  <r>
    <s v="P4882"/>
    <s v="F1471"/>
    <s v="Southwest"/>
    <x v="4"/>
    <x v="2"/>
    <s v="01,01,2025  10:25:14"/>
    <n v="185"/>
    <s v="On-time"/>
    <n v="958"/>
    <n v="358.4"/>
    <n v="358.4"/>
    <n v="65"/>
    <s v="Male"/>
    <s v="High"/>
    <x v="2"/>
    <x v="1"/>
    <n v="0"/>
    <s v="None"/>
    <s v="Desk"/>
    <n v="5.3"/>
    <n v="6"/>
    <n v="6"/>
    <n v="0"/>
    <n v="0"/>
    <s v="Aisle"/>
  </r>
  <r>
    <s v="P4883"/>
    <s v="F1433"/>
    <s v="Southwest"/>
    <x v="0"/>
    <x v="6"/>
    <s v="20,04,2024  19:45:26"/>
    <n v="170"/>
    <s v="On-time"/>
    <n v="880"/>
    <n v="523.27"/>
    <n v="523.27"/>
    <n v="36"/>
    <s v="Male"/>
    <s v="Low"/>
    <x v="1"/>
    <x v="1"/>
    <n v="1"/>
    <s v="None"/>
    <s v="Airport Kiosk"/>
    <n v="7.9"/>
    <n v="9"/>
    <n v="50"/>
    <n v="0"/>
    <n v="0"/>
    <s v="Window"/>
  </r>
  <r>
    <s v="P4884"/>
    <s v="F1461"/>
    <s v="JetBlue"/>
    <x v="7"/>
    <x v="4"/>
    <s v="05,05,2024  05:03:51"/>
    <n v="162"/>
    <s v="On-time"/>
    <n v="1051"/>
    <n v="438.11"/>
    <n v="438.11"/>
    <n v="34"/>
    <s v="Male"/>
    <s v="Medium"/>
    <x v="1"/>
    <x v="1"/>
    <n v="3"/>
    <s v="None"/>
    <s v="Online"/>
    <n v="8"/>
    <n v="22"/>
    <n v="73"/>
    <n v="0"/>
    <n v="0"/>
    <s v="Window"/>
  </r>
  <r>
    <s v="P4885"/>
    <s v="F825"/>
    <s v="JetBlue"/>
    <x v="2"/>
    <x v="3"/>
    <s v="25,01,2025  19:40:05"/>
    <n v="161"/>
    <s v="On-time"/>
    <n v="1257"/>
    <n v="448.01"/>
    <n v="448.01"/>
    <n v="66"/>
    <s v="Female"/>
    <s v="Medium"/>
    <x v="0"/>
    <x v="3"/>
    <n v="0"/>
    <s v="None"/>
    <s v="Mobile App"/>
    <n v="7.8"/>
    <n v="10"/>
    <n v="31"/>
    <n v="0"/>
    <n v="0"/>
    <s v="Middle"/>
  </r>
  <r>
    <s v="P4886"/>
    <s v="F898"/>
    <s v="Southwest"/>
    <x v="5"/>
    <x v="6"/>
    <s v="04,03,2024  00:09:17"/>
    <n v="127"/>
    <s v="On-time"/>
    <n v="1375"/>
    <n v="340.09"/>
    <n v="340.09"/>
    <n v="64"/>
    <s v="Male"/>
    <s v="Medium"/>
    <x v="1"/>
    <x v="1"/>
    <n v="0"/>
    <s v="Gold"/>
    <s v="Mobile App"/>
    <n v="7.4"/>
    <n v="24"/>
    <n v="72"/>
    <n v="0"/>
    <n v="0"/>
    <s v="Window"/>
  </r>
  <r>
    <s v="P4887"/>
    <s v="F1840"/>
    <s v="Delta"/>
    <x v="2"/>
    <x v="7"/>
    <s v="13,04,2025  18:44:37"/>
    <n v="237"/>
    <s v="On-time"/>
    <n v="1466"/>
    <n v="271.79000000000002"/>
    <n v="271.79000000000002"/>
    <n v="70"/>
    <s v="Male"/>
    <s v="Low"/>
    <x v="0"/>
    <x v="1"/>
    <n v="0"/>
    <s v="None"/>
    <s v="Mobile App"/>
    <n v="10"/>
    <n v="15"/>
    <n v="62"/>
    <n v="0"/>
    <n v="0"/>
    <s v="Window"/>
  </r>
  <r>
    <s v="P4888"/>
    <s v="F1420"/>
    <s v="JetBlue"/>
    <x v="6"/>
    <x v="1"/>
    <s v="11,07,2024  08:44:31"/>
    <n v="81"/>
    <s v="On-time"/>
    <n v="1388"/>
    <n v="467.76"/>
    <n v="467.76"/>
    <n v="58"/>
    <s v="Female"/>
    <s v="Low"/>
    <x v="0"/>
    <x v="1"/>
    <n v="1"/>
    <s v="None"/>
    <s v="Online"/>
    <n v="7"/>
    <n v="1"/>
    <n v="61"/>
    <n v="0"/>
    <n v="0"/>
    <s v="Aisle"/>
  </r>
  <r>
    <s v="P4889"/>
    <s v="F693"/>
    <s v="United"/>
    <x v="5"/>
    <x v="7"/>
    <s v="24,04,2024  05:48:09"/>
    <n v="185"/>
    <s v="On-time"/>
    <n v="1434"/>
    <n v="197.85"/>
    <n v="197.85"/>
    <n v="60"/>
    <s v="Female"/>
    <s v="Medium"/>
    <x v="1"/>
    <x v="3"/>
    <n v="0"/>
    <s v="Platinum"/>
    <s v="Desk"/>
    <n v="4"/>
    <n v="45"/>
    <n v="19"/>
    <n v="0"/>
    <n v="0"/>
    <s v="Window"/>
  </r>
  <r>
    <s v="P4890"/>
    <s v="F1729"/>
    <s v="United"/>
    <x v="5"/>
    <x v="0"/>
    <s v="05,09,2023  23:45:05"/>
    <n v="231"/>
    <s v="On-time"/>
    <n v="1282"/>
    <n v="234.03"/>
    <n v="234.03"/>
    <n v="68"/>
    <s v="Female"/>
    <s v="Medium"/>
    <x v="1"/>
    <x v="1"/>
    <n v="0"/>
    <s v="Silver"/>
    <s v="Online"/>
    <n v="7.8"/>
    <n v="14"/>
    <n v="100"/>
    <n v="1"/>
    <n v="0"/>
    <s v="Middle"/>
  </r>
  <r>
    <s v="P4891"/>
    <s v="F1382"/>
    <s v="Southwest"/>
    <x v="1"/>
    <x v="2"/>
    <s v="25,08,2024  20:28:06"/>
    <n v="106"/>
    <s v="On-time"/>
    <n v="1133"/>
    <n v="243.93"/>
    <n v="243.93"/>
    <n v="69"/>
    <s v="Female"/>
    <s v="Medium"/>
    <x v="1"/>
    <x v="1"/>
    <n v="2"/>
    <s v="None"/>
    <s v="Desk"/>
    <n v="8.1"/>
    <n v="18"/>
    <n v="77"/>
    <n v="0"/>
    <n v="1"/>
    <s v="Window"/>
  </r>
  <r>
    <s v="P4892"/>
    <s v="F983"/>
    <s v="United"/>
    <x v="2"/>
    <x v="2"/>
    <s v="16,03,2024  01:07:14"/>
    <n v="153"/>
    <s v="On-time"/>
    <n v="1476"/>
    <n v="289"/>
    <n v="289"/>
    <n v="31"/>
    <s v="Female"/>
    <s v="Low"/>
    <x v="2"/>
    <x v="1"/>
    <n v="1"/>
    <s v="Silver"/>
    <s v="Desk"/>
    <n v="7.6"/>
    <n v="9"/>
    <n v="77"/>
    <n v="0"/>
    <n v="1"/>
    <s v="Aisle"/>
  </r>
  <r>
    <s v="P4893"/>
    <s v="F1494"/>
    <s v="United"/>
    <x v="2"/>
    <x v="1"/>
    <s v="01,01,2025  17:53:45"/>
    <n v="253"/>
    <s v="On-time"/>
    <n v="1048"/>
    <n v="386.06"/>
    <n v="386.06"/>
    <n v="20"/>
    <s v="Male"/>
    <s v="High"/>
    <x v="1"/>
    <x v="1"/>
    <n v="0"/>
    <s v="Silver"/>
    <s v="Airport Kiosk"/>
    <n v="6.9"/>
    <n v="2"/>
    <n v="93"/>
    <n v="0"/>
    <n v="0"/>
    <s v="Middle"/>
  </r>
  <r>
    <s v="P4894"/>
    <s v="F1845"/>
    <s v="Delta"/>
    <x v="6"/>
    <x v="2"/>
    <s v="06,12,2023  11:01:35"/>
    <n v="165"/>
    <s v="On-time"/>
    <n v="1139"/>
    <n v="242.78"/>
    <n v="242.78"/>
    <n v="31"/>
    <s v="Female"/>
    <s v="High"/>
    <x v="1"/>
    <x v="2"/>
    <n v="0"/>
    <s v="Gold"/>
    <s v="Mobile App"/>
    <n v="6.5"/>
    <n v="10"/>
    <n v="41"/>
    <n v="0"/>
    <n v="0"/>
    <s v="Aisle"/>
  </r>
  <r>
    <s v="P4895"/>
    <s v="F29"/>
    <s v="American Airlines"/>
    <x v="0"/>
    <x v="0"/>
    <s v="02,01,2025  08:52:19"/>
    <n v="198"/>
    <s v="On-time"/>
    <n v="1572"/>
    <n v="166.77"/>
    <n v="166.77"/>
    <n v="34"/>
    <s v="Female"/>
    <s v="Medium"/>
    <x v="3"/>
    <x v="1"/>
    <n v="1"/>
    <s v="None"/>
    <s v="Airport Kiosk"/>
    <n v="6"/>
    <n v="9"/>
    <n v="43"/>
    <n v="0"/>
    <n v="0"/>
    <s v="Window"/>
  </r>
  <r>
    <s v="P4896"/>
    <s v="F1446"/>
    <s v="United"/>
    <x v="3"/>
    <x v="5"/>
    <s v="08,08,2024  05:18:26"/>
    <n v="134"/>
    <s v="On-time"/>
    <n v="1015"/>
    <n v="385.8"/>
    <n v="385.8"/>
    <n v="29"/>
    <s v="Female"/>
    <s v="Medium"/>
    <x v="3"/>
    <x v="2"/>
    <n v="0"/>
    <s v="None"/>
    <s v="Airport Kiosk"/>
    <n v="4"/>
    <n v="42"/>
    <n v="27"/>
    <n v="0"/>
    <n v="0"/>
    <s v="Aisle"/>
  </r>
  <r>
    <s v="P4897"/>
    <s v="F27"/>
    <s v="Delta"/>
    <x v="0"/>
    <x v="1"/>
    <s v="10,12,2023  08:00:25"/>
    <n v="124"/>
    <s v="On-time"/>
    <n v="1168"/>
    <n v="553.55999999999995"/>
    <n v="553.55999999999995"/>
    <n v="36"/>
    <s v="Male"/>
    <s v="Medium"/>
    <x v="0"/>
    <x v="3"/>
    <n v="0"/>
    <s v="None"/>
    <s v="Online"/>
    <n v="4.9000000000000004"/>
    <n v="13"/>
    <n v="60"/>
    <n v="0"/>
    <n v="0"/>
    <s v="Middle"/>
  </r>
  <r>
    <s v="P4898"/>
    <s v="F966"/>
    <s v="American Airlines"/>
    <x v="1"/>
    <x v="2"/>
    <s v="19,08,2023  08:13:38"/>
    <n v="151"/>
    <s v="On-time"/>
    <n v="1311"/>
    <n v="283.75"/>
    <n v="283.75"/>
    <n v="47"/>
    <s v="Female"/>
    <s v="Low"/>
    <x v="1"/>
    <x v="0"/>
    <n v="0"/>
    <s v="Gold"/>
    <s v="Online"/>
    <n v="6.3"/>
    <n v="5"/>
    <n v="98"/>
    <n v="0"/>
    <n v="1"/>
    <s v="Aisle"/>
  </r>
  <r>
    <s v="P4899"/>
    <s v="F1042"/>
    <s v="United"/>
    <x v="1"/>
    <x v="1"/>
    <s v="14,05,2023  08:06:33"/>
    <n v="181"/>
    <s v="Delayed"/>
    <n v="1133"/>
    <n v="218.48"/>
    <n v="218.48"/>
    <n v="75"/>
    <s v="Female"/>
    <s v="High"/>
    <x v="1"/>
    <x v="1"/>
    <n v="1"/>
    <s v="None"/>
    <s v="Desk"/>
    <n v="6.4"/>
    <n v="0"/>
    <n v="73"/>
    <n v="0"/>
    <n v="1"/>
    <s v="Window"/>
  </r>
  <r>
    <s v="P4900"/>
    <s v="F1007"/>
    <s v="JetBlue"/>
    <x v="5"/>
    <x v="4"/>
    <s v="22,01,2025  21:55:27"/>
    <n v="183"/>
    <s v="Delayed"/>
    <n v="1182"/>
    <n v="253.61"/>
    <n v="253.61"/>
    <n v="40"/>
    <s v="Male"/>
    <s v="Medium"/>
    <x v="0"/>
    <x v="2"/>
    <n v="2"/>
    <s v="None"/>
    <s v="Mobile App"/>
    <n v="9.8000000000000007"/>
    <n v="16"/>
    <n v="4"/>
    <n v="0"/>
    <n v="0"/>
    <s v="Window"/>
  </r>
  <r>
    <s v="P4901"/>
    <s v="F631"/>
    <s v="Southwest"/>
    <x v="6"/>
    <x v="2"/>
    <s v="10,10,2023  17:13:35"/>
    <n v="111"/>
    <s v="On-time"/>
    <n v="553"/>
    <n v="242.46"/>
    <n v="242.46"/>
    <n v="23"/>
    <s v="Female"/>
    <s v="Medium"/>
    <x v="2"/>
    <x v="1"/>
    <n v="2"/>
    <s v="None"/>
    <s v="Airport Kiosk"/>
    <n v="10"/>
    <n v="7"/>
    <n v="79"/>
    <n v="0"/>
    <n v="0"/>
    <s v="Middle"/>
  </r>
  <r>
    <s v="P4902"/>
    <s v="F1636"/>
    <s v="JetBlue"/>
    <x v="4"/>
    <x v="4"/>
    <s v="07,01,2024  16:14:23"/>
    <n v="140"/>
    <s v="On-time"/>
    <n v="1016"/>
    <n v="229.69"/>
    <n v="229.69"/>
    <n v="69"/>
    <s v="Female"/>
    <s v="Medium"/>
    <x v="2"/>
    <x v="3"/>
    <n v="0"/>
    <s v="None"/>
    <s v="Online"/>
    <n v="6.9"/>
    <n v="18"/>
    <n v="57"/>
    <n v="1"/>
    <n v="0"/>
    <s v="Window"/>
  </r>
  <r>
    <s v="P4903"/>
    <s v="F818"/>
    <s v="Southwest"/>
    <x v="3"/>
    <x v="3"/>
    <s v="24,03,2025  18:23:21"/>
    <n v="133"/>
    <s v="On-time"/>
    <n v="1138"/>
    <n v="559.72"/>
    <n v="559.72"/>
    <n v="35"/>
    <s v="Female"/>
    <s v="Medium"/>
    <x v="1"/>
    <x v="2"/>
    <n v="2"/>
    <s v="None"/>
    <s v="Online"/>
    <n v="4.9000000000000004"/>
    <n v="9"/>
    <n v="42"/>
    <n v="0"/>
    <n v="0"/>
    <s v="Window"/>
  </r>
  <r>
    <s v="P4904"/>
    <s v="F1142"/>
    <s v="Delta"/>
    <x v="3"/>
    <x v="1"/>
    <s v="11,11,2023  05:35:29"/>
    <n v="265"/>
    <s v="On-time"/>
    <n v="794"/>
    <n v="400.05"/>
    <n v="400.05"/>
    <n v="52"/>
    <s v="Male"/>
    <s v="Medium"/>
    <x v="3"/>
    <x v="1"/>
    <n v="1"/>
    <s v="Silver"/>
    <s v="Mobile App"/>
    <n v="4.5"/>
    <n v="12"/>
    <n v="80"/>
    <n v="0"/>
    <n v="0"/>
    <s v="Aisle"/>
  </r>
  <r>
    <s v="P4905"/>
    <s v="F384"/>
    <s v="American Airlines"/>
    <x v="7"/>
    <x v="5"/>
    <s v="18,08,2023  10:36:13"/>
    <n v="214"/>
    <s v="Delayed"/>
    <n v="1196"/>
    <n v="246.19"/>
    <n v="246.19"/>
    <n v="51"/>
    <s v="Male"/>
    <s v="Low"/>
    <x v="1"/>
    <x v="1"/>
    <n v="0"/>
    <s v="Platinum"/>
    <s v="Desk"/>
    <n v="4"/>
    <n v="8"/>
    <n v="37"/>
    <n v="0"/>
    <n v="1"/>
    <s v="Middle"/>
  </r>
  <r>
    <s v="P4906"/>
    <s v="F1516"/>
    <s v="United"/>
    <x v="6"/>
    <x v="1"/>
    <s v="18,09,2024  20:27:49"/>
    <n v="33"/>
    <s v="On-time"/>
    <n v="1047"/>
    <n v="234.75"/>
    <n v="234.75"/>
    <n v="71"/>
    <s v="Male"/>
    <s v="Low"/>
    <x v="0"/>
    <x v="0"/>
    <n v="1"/>
    <s v="None"/>
    <s v="Desk"/>
    <n v="10"/>
    <n v="8"/>
    <n v="72"/>
    <n v="0"/>
    <n v="0"/>
    <s v="Middle"/>
  </r>
  <r>
    <s v="P4907"/>
    <s v="F768"/>
    <s v="JetBlue"/>
    <x v="7"/>
    <x v="5"/>
    <s v="28,01,2024  16:46:34"/>
    <n v="239"/>
    <s v="Delayed"/>
    <n v="1132"/>
    <n v="195.58"/>
    <n v="195.58"/>
    <n v="53"/>
    <s v="Male"/>
    <s v="Medium"/>
    <x v="2"/>
    <x v="2"/>
    <n v="2"/>
    <s v="None"/>
    <s v="Mobile App"/>
    <n v="8.6"/>
    <n v="4"/>
    <n v="11"/>
    <n v="0"/>
    <n v="0"/>
    <s v="Aisle"/>
  </r>
  <r>
    <s v="P4908"/>
    <s v="F1104"/>
    <s v="Southwest"/>
    <x v="6"/>
    <x v="0"/>
    <s v="17,10,2024  02:11:03"/>
    <n v="80"/>
    <s v="On-time"/>
    <n v="945"/>
    <n v="330.43"/>
    <n v="330.43"/>
    <n v="25"/>
    <s v="Male"/>
    <s v="Medium"/>
    <x v="0"/>
    <x v="1"/>
    <n v="0"/>
    <s v="Gold"/>
    <s v="Online"/>
    <n v="7"/>
    <n v="9"/>
    <n v="34"/>
    <n v="0"/>
    <n v="0"/>
    <s v="Middle"/>
  </r>
  <r>
    <s v="P4909"/>
    <s v="F508"/>
    <s v="American Airlines"/>
    <x v="1"/>
    <x v="0"/>
    <s v="05,06,2023  15:51:38"/>
    <n v="162"/>
    <s v="On-time"/>
    <n v="1153"/>
    <n v="325.95999999999998"/>
    <n v="325.95999999999998"/>
    <n v="35"/>
    <s v="Female"/>
    <s v="Low"/>
    <x v="3"/>
    <x v="1"/>
    <n v="0"/>
    <s v="Silver"/>
    <s v="Airport Kiosk"/>
    <n v="8.4"/>
    <n v="9"/>
    <n v="28"/>
    <n v="0"/>
    <n v="0"/>
    <s v="Window"/>
  </r>
  <r>
    <s v="P4910"/>
    <s v="F1626"/>
    <s v="American Airlines"/>
    <x v="2"/>
    <x v="0"/>
    <s v="08,02,2025  23:47:15"/>
    <n v="159"/>
    <s v="Delayed"/>
    <n v="463"/>
    <n v="379.99"/>
    <n v="379.99"/>
    <n v="24"/>
    <s v="Female"/>
    <s v="Medium"/>
    <x v="0"/>
    <x v="1"/>
    <n v="0"/>
    <s v="Silver"/>
    <s v="Mobile App"/>
    <n v="6.9"/>
    <n v="3"/>
    <n v="5"/>
    <n v="0"/>
    <n v="0"/>
    <s v="Window"/>
  </r>
  <r>
    <s v="P4911"/>
    <s v="F774"/>
    <s v="JetBlue"/>
    <x v="3"/>
    <x v="5"/>
    <s v="25,01,2025  05:35:22"/>
    <n v="140"/>
    <s v="On-time"/>
    <n v="1151"/>
    <n v="429.96"/>
    <n v="429.96"/>
    <n v="52"/>
    <s v="Female"/>
    <s v="Medium"/>
    <x v="1"/>
    <x v="1"/>
    <n v="1"/>
    <s v="Platinum"/>
    <s v="Mobile App"/>
    <n v="7.5"/>
    <n v="4"/>
    <n v="81"/>
    <n v="0"/>
    <n v="0"/>
    <s v="Middle"/>
  </r>
  <r>
    <s v="P4912"/>
    <s v="F821"/>
    <s v="American Airlines"/>
    <x v="5"/>
    <x v="2"/>
    <s v="18,06,2023  09:07:01"/>
    <n v="223"/>
    <s v="On-time"/>
    <n v="1097"/>
    <n v="419.59"/>
    <n v="419.59"/>
    <n v="33"/>
    <s v="Male"/>
    <s v="High"/>
    <x v="3"/>
    <x v="1"/>
    <n v="0"/>
    <s v="None"/>
    <s v="Airport Kiosk"/>
    <n v="8.5"/>
    <n v="4"/>
    <n v="63"/>
    <n v="0"/>
    <n v="0"/>
    <s v="Window"/>
  </r>
  <r>
    <s v="P4913"/>
    <s v="F491"/>
    <s v="United"/>
    <x v="2"/>
    <x v="6"/>
    <s v="05,03,2025  23:03:33"/>
    <n v="138"/>
    <s v="On-time"/>
    <n v="870"/>
    <n v="225.19"/>
    <n v="225.19"/>
    <n v="72"/>
    <s v="Male"/>
    <s v="Medium"/>
    <x v="2"/>
    <x v="1"/>
    <n v="1"/>
    <s v="None"/>
    <s v="Online"/>
    <n v="7.2"/>
    <n v="6"/>
    <n v="52"/>
    <n v="0"/>
    <n v="1"/>
    <s v="Aisle"/>
  </r>
  <r>
    <s v="P4914"/>
    <s v="F1121"/>
    <s v="United"/>
    <x v="0"/>
    <x v="4"/>
    <s v="02,06,2024  04:22:34"/>
    <n v="191"/>
    <s v="On-time"/>
    <n v="722"/>
    <n v="594.49"/>
    <n v="594.49"/>
    <n v="62"/>
    <s v="Male"/>
    <s v="Medium"/>
    <x v="3"/>
    <x v="3"/>
    <n v="3"/>
    <s v="Gold"/>
    <s v="Mobile App"/>
    <n v="6.6"/>
    <n v="1"/>
    <n v="76"/>
    <n v="0"/>
    <n v="0"/>
    <s v="Aisle"/>
  </r>
  <r>
    <s v="P4915"/>
    <s v="F1755"/>
    <s v="JetBlue"/>
    <x v="7"/>
    <x v="0"/>
    <s v="01,02,2025  08:38:31"/>
    <n v="247"/>
    <s v="On-time"/>
    <n v="1510"/>
    <n v="456.68"/>
    <n v="456.68"/>
    <n v="27"/>
    <s v="Female"/>
    <s v="Medium"/>
    <x v="0"/>
    <x v="1"/>
    <n v="1"/>
    <s v="None"/>
    <s v="Online"/>
    <n v="8.9"/>
    <n v="4"/>
    <n v="98"/>
    <n v="0"/>
    <n v="0"/>
    <s v="Aisle"/>
  </r>
  <r>
    <s v="P4916"/>
    <s v="F1386"/>
    <s v="Southwest"/>
    <x v="5"/>
    <x v="4"/>
    <s v="14,05,2023  20:18:35"/>
    <n v="171"/>
    <s v="Delayed"/>
    <n v="1549"/>
    <n v="396.72"/>
    <n v="396.72"/>
    <n v="78"/>
    <s v="Male"/>
    <s v="High"/>
    <x v="0"/>
    <x v="1"/>
    <n v="3"/>
    <s v="Silver"/>
    <s v="Desk"/>
    <n v="7.8"/>
    <n v="40"/>
    <n v="110"/>
    <n v="0"/>
    <n v="0"/>
    <s v="Window"/>
  </r>
  <r>
    <s v="P4917"/>
    <s v="F1806"/>
    <s v="Southwest"/>
    <x v="6"/>
    <x v="7"/>
    <s v="05,12,2024  20:22:13"/>
    <n v="126"/>
    <s v="Cancelled"/>
    <n v="1425"/>
    <n v="380.35"/>
    <n v="380.35"/>
    <n v="60"/>
    <s v="Male"/>
    <s v="Low"/>
    <x v="0"/>
    <x v="1"/>
    <n v="2"/>
    <s v="Silver"/>
    <s v="Airport Kiosk"/>
    <n v="6.2"/>
    <n v="0"/>
    <n v="3"/>
    <n v="0"/>
    <n v="1"/>
    <s v="Aisle"/>
  </r>
  <r>
    <s v="P4918"/>
    <s v="F1984"/>
    <s v="Delta"/>
    <x v="2"/>
    <x v="4"/>
    <s v="21,09,2023  09:41:04"/>
    <n v="267"/>
    <s v="On-time"/>
    <n v="1400"/>
    <n v="414.96"/>
    <n v="414.96"/>
    <n v="40"/>
    <s v="Female"/>
    <s v="Medium"/>
    <x v="0"/>
    <x v="1"/>
    <n v="1"/>
    <s v="None"/>
    <s v="Mobile App"/>
    <n v="6.2"/>
    <n v="45"/>
    <n v="13"/>
    <n v="0"/>
    <n v="0"/>
    <s v="Middle"/>
  </r>
  <r>
    <s v="P4919"/>
    <s v="F1593"/>
    <s v="JetBlue"/>
    <x v="1"/>
    <x v="3"/>
    <s v="10,10,2023  09:06:28"/>
    <n v="151"/>
    <s v="On-time"/>
    <n v="1348"/>
    <n v="312.18"/>
    <n v="312.18"/>
    <n v="60"/>
    <s v="Female"/>
    <s v="High"/>
    <x v="2"/>
    <x v="3"/>
    <n v="1"/>
    <s v="Platinum"/>
    <s v="Mobile App"/>
    <n v="10"/>
    <n v="4"/>
    <n v="119"/>
    <n v="0"/>
    <n v="0"/>
    <s v="Aisle"/>
  </r>
  <r>
    <s v="P4920"/>
    <s v="F1205"/>
    <s v="Delta"/>
    <x v="4"/>
    <x v="7"/>
    <s v="25,11,2024  00:46:52"/>
    <n v="312"/>
    <s v="On-time"/>
    <n v="1205"/>
    <n v="225.62"/>
    <n v="225.62"/>
    <n v="22"/>
    <s v="Female"/>
    <s v="Medium"/>
    <x v="1"/>
    <x v="3"/>
    <n v="3"/>
    <s v="Gold"/>
    <s v="Desk"/>
    <n v="9.3000000000000007"/>
    <n v="21"/>
    <n v="11"/>
    <n v="0"/>
    <n v="0"/>
    <s v="Middle"/>
  </r>
  <r>
    <s v="P4921"/>
    <s v="F1772"/>
    <s v="JetBlue"/>
    <x v="6"/>
    <x v="0"/>
    <s v="15,05,2024  11:48:18"/>
    <n v="160"/>
    <s v="On-time"/>
    <n v="1247"/>
    <n v="462.48"/>
    <n v="462.48"/>
    <n v="50"/>
    <s v="Male"/>
    <s v="High"/>
    <x v="0"/>
    <x v="1"/>
    <n v="1"/>
    <s v="None"/>
    <s v="Online"/>
    <n v="7.1"/>
    <n v="26"/>
    <n v="65"/>
    <n v="0"/>
    <n v="0"/>
    <s v="Aisle"/>
  </r>
  <r>
    <s v="P4922"/>
    <s v="F1161"/>
    <s v="American Airlines"/>
    <x v="2"/>
    <x v="5"/>
    <s v="22,01,2024  01:41:19"/>
    <n v="122"/>
    <s v="On-time"/>
    <n v="1010"/>
    <n v="292.64"/>
    <n v="292.64"/>
    <n v="68"/>
    <s v="Male"/>
    <s v="High"/>
    <x v="3"/>
    <x v="2"/>
    <n v="1"/>
    <s v="None"/>
    <s v="Desk"/>
    <n v="6.6"/>
    <n v="4"/>
    <n v="0"/>
    <n v="0"/>
    <n v="0"/>
    <s v="Middle"/>
  </r>
  <r>
    <s v="P4923"/>
    <s v="F754"/>
    <s v="American Airlines"/>
    <x v="3"/>
    <x v="5"/>
    <s v="08,03,2025  03:04:52"/>
    <n v="142"/>
    <s v="On-time"/>
    <n v="1122"/>
    <n v="344.26"/>
    <n v="344.26"/>
    <n v="25"/>
    <s v="Male"/>
    <s v="Low"/>
    <x v="3"/>
    <x v="2"/>
    <n v="0"/>
    <s v="Silver"/>
    <s v="Desk"/>
    <n v="9.1"/>
    <n v="3"/>
    <n v="105"/>
    <n v="0"/>
    <n v="0"/>
    <s v="Middle"/>
  </r>
  <r>
    <s v="P4924"/>
    <s v="F295"/>
    <s v="United"/>
    <x v="1"/>
    <x v="4"/>
    <s v="29,10,2024  12:24:13"/>
    <n v="262"/>
    <s v="On-time"/>
    <n v="1343"/>
    <n v="281.43"/>
    <n v="281.43"/>
    <n v="49"/>
    <s v="Female"/>
    <s v="Low"/>
    <x v="3"/>
    <x v="1"/>
    <n v="1"/>
    <s v="Gold"/>
    <s v="Airport Kiosk"/>
    <n v="6.6"/>
    <n v="22"/>
    <n v="105"/>
    <n v="0"/>
    <n v="0"/>
    <s v="Window"/>
  </r>
  <r>
    <s v="P4925"/>
    <s v="F1271"/>
    <s v="United"/>
    <x v="2"/>
    <x v="2"/>
    <s v="06,02,2024  18:54:34"/>
    <n v="207"/>
    <s v="On-time"/>
    <n v="1336"/>
    <n v="55.16"/>
    <n v="55.16"/>
    <n v="51"/>
    <s v="Male"/>
    <s v="Medium"/>
    <x v="3"/>
    <x v="1"/>
    <n v="2"/>
    <s v="Platinum"/>
    <s v="Airport Kiosk"/>
    <n v="5.6"/>
    <n v="5"/>
    <n v="30"/>
    <n v="0"/>
    <n v="0"/>
    <s v="Middle"/>
  </r>
  <r>
    <s v="P4926"/>
    <s v="F1598"/>
    <s v="Southwest"/>
    <x v="2"/>
    <x v="6"/>
    <s v="11,02,2024  17:11:24"/>
    <n v="155"/>
    <s v="Cancelled"/>
    <n v="1198"/>
    <n v="246.52"/>
    <n v="246.52"/>
    <n v="45"/>
    <s v="Female"/>
    <s v="Medium"/>
    <x v="2"/>
    <x v="1"/>
    <n v="0"/>
    <s v="None"/>
    <s v="Mobile App"/>
    <n v="5.6"/>
    <n v="0"/>
    <n v="94"/>
    <n v="0"/>
    <n v="0"/>
    <s v="Middle"/>
  </r>
  <r>
    <s v="P4927"/>
    <s v="F1095"/>
    <s v="Southwest"/>
    <x v="3"/>
    <x v="2"/>
    <s v="09,10,2024  03:54:49"/>
    <n v="68"/>
    <s v="Delayed"/>
    <n v="1026"/>
    <n v="475.67"/>
    <n v="475.67"/>
    <n v="18"/>
    <s v="Female"/>
    <s v="Medium"/>
    <x v="3"/>
    <x v="0"/>
    <n v="1"/>
    <s v="None"/>
    <s v="Mobile App"/>
    <n v="6.9"/>
    <n v="12"/>
    <n v="30"/>
    <n v="0"/>
    <n v="0"/>
    <s v="Window"/>
  </r>
  <r>
    <s v="P4928"/>
    <s v="F681"/>
    <s v="American Airlines"/>
    <x v="7"/>
    <x v="5"/>
    <s v="27,08,2024  20:00:43"/>
    <n v="163"/>
    <s v="On-time"/>
    <n v="1492"/>
    <n v="551.35"/>
    <n v="551.35"/>
    <n v="74"/>
    <s v="Male"/>
    <s v="High"/>
    <x v="2"/>
    <x v="1"/>
    <n v="4"/>
    <s v="Silver"/>
    <s v="Airport Kiosk"/>
    <n v="7.9"/>
    <n v="3"/>
    <n v="99"/>
    <n v="0"/>
    <n v="0"/>
    <s v="Middle"/>
  </r>
  <r>
    <s v="P4929"/>
    <s v="F4"/>
    <s v="United"/>
    <x v="7"/>
    <x v="4"/>
    <s v="01,06,2023  13:29:56"/>
    <n v="210"/>
    <s v="Delayed"/>
    <n v="1411"/>
    <n v="368.57"/>
    <n v="368.57"/>
    <n v="52"/>
    <s v="Male"/>
    <s v="Medium"/>
    <x v="3"/>
    <x v="1"/>
    <n v="1"/>
    <s v="Gold"/>
    <s v="Online"/>
    <n v="4.3"/>
    <n v="30"/>
    <n v="76"/>
    <n v="0"/>
    <n v="1"/>
    <s v="Aisle"/>
  </r>
  <r>
    <s v="P4930"/>
    <s v="F1835"/>
    <s v="United"/>
    <x v="2"/>
    <x v="1"/>
    <s v="22,07,2023  12:43:53"/>
    <n v="231"/>
    <s v="Delayed"/>
    <n v="1469"/>
    <n v="347.13"/>
    <n v="347.13"/>
    <n v="49"/>
    <s v="Male"/>
    <s v="Medium"/>
    <x v="3"/>
    <x v="1"/>
    <n v="1"/>
    <s v="None"/>
    <s v="Desk"/>
    <n v="9.5"/>
    <n v="3"/>
    <n v="11"/>
    <n v="0"/>
    <n v="0"/>
    <s v="Window"/>
  </r>
  <r>
    <s v="P4931"/>
    <s v="F1927"/>
    <s v="Southwest"/>
    <x v="4"/>
    <x v="3"/>
    <s v="15,04,2024  19:38:09"/>
    <n v="169"/>
    <s v="On-time"/>
    <n v="888"/>
    <n v="486.12"/>
    <n v="486.12"/>
    <n v="40"/>
    <s v="Female"/>
    <s v="Medium"/>
    <x v="2"/>
    <x v="1"/>
    <n v="0"/>
    <s v="Silver"/>
    <s v="Online"/>
    <n v="6.4"/>
    <n v="4"/>
    <n v="89"/>
    <n v="0"/>
    <n v="0"/>
    <s v="Middle"/>
  </r>
  <r>
    <s v="P4932"/>
    <s v="F268"/>
    <s v="United"/>
    <x v="7"/>
    <x v="4"/>
    <s v="31,10,2023  03:00:31"/>
    <n v="227"/>
    <s v="Delayed"/>
    <n v="1786"/>
    <n v="501.84"/>
    <n v="501.84"/>
    <n v="67"/>
    <s v="Male"/>
    <s v="Low"/>
    <x v="1"/>
    <x v="1"/>
    <n v="1"/>
    <s v="Silver"/>
    <s v="Desk"/>
    <n v="7.3"/>
    <n v="8"/>
    <n v="77"/>
    <n v="0"/>
    <n v="0"/>
    <s v="Window"/>
  </r>
  <r>
    <s v="P4933"/>
    <s v="F1532"/>
    <s v="JetBlue"/>
    <x v="3"/>
    <x v="1"/>
    <s v="20,04,2024  14:44:26"/>
    <n v="251"/>
    <s v="On-time"/>
    <n v="1050"/>
    <n v="364"/>
    <n v="364"/>
    <n v="74"/>
    <s v="Female"/>
    <s v="Medium"/>
    <x v="2"/>
    <x v="3"/>
    <n v="1"/>
    <s v="Silver"/>
    <s v="Mobile App"/>
    <n v="6"/>
    <n v="1"/>
    <n v="105"/>
    <n v="0"/>
    <n v="0"/>
    <s v="Middle"/>
  </r>
  <r>
    <s v="P4934"/>
    <s v="F680"/>
    <s v="American Airlines"/>
    <x v="0"/>
    <x v="6"/>
    <s v="21,08,2024  14:14:49"/>
    <n v="185"/>
    <s v="On-time"/>
    <n v="1149"/>
    <n v="144.03"/>
    <n v="144.03"/>
    <n v="70"/>
    <s v="Male"/>
    <s v="Medium"/>
    <x v="3"/>
    <x v="1"/>
    <n v="2"/>
    <s v="None"/>
    <s v="Airport Kiosk"/>
    <n v="7.8"/>
    <n v="8"/>
    <n v="71"/>
    <n v="0"/>
    <n v="0"/>
    <s v="Middle"/>
  </r>
  <r>
    <s v="P4935"/>
    <s v="F963"/>
    <s v="Delta"/>
    <x v="1"/>
    <x v="7"/>
    <s v="28,09,2024  12:15:57"/>
    <n v="129"/>
    <s v="On-time"/>
    <n v="1329"/>
    <n v="461.92"/>
    <n v="461.92"/>
    <n v="22"/>
    <s v="Female"/>
    <s v="Medium"/>
    <x v="2"/>
    <x v="2"/>
    <n v="2"/>
    <s v="None"/>
    <s v="Mobile App"/>
    <n v="3.7"/>
    <n v="0"/>
    <n v="66"/>
    <n v="0"/>
    <n v="0"/>
    <s v="Window"/>
  </r>
  <r>
    <s v="P4936"/>
    <s v="F499"/>
    <s v="American Airlines"/>
    <x v="4"/>
    <x v="5"/>
    <s v="10,06,2024  12:42:18"/>
    <n v="68"/>
    <s v="On-time"/>
    <n v="1551"/>
    <n v="300.52999999999997"/>
    <n v="300.52999999999997"/>
    <n v="27"/>
    <s v="Female"/>
    <s v="Medium"/>
    <x v="2"/>
    <x v="1"/>
    <n v="2"/>
    <s v="Gold"/>
    <s v="Mobile App"/>
    <n v="7"/>
    <n v="4"/>
    <n v="24"/>
    <n v="0"/>
    <n v="0"/>
    <s v="Window"/>
  </r>
  <r>
    <s v="P4937"/>
    <s v="F1621"/>
    <s v="United"/>
    <x v="6"/>
    <x v="1"/>
    <s v="09,08,2023  22:16:22"/>
    <n v="281"/>
    <s v="On-time"/>
    <n v="977"/>
    <n v="310.08999999999997"/>
    <n v="310.08999999999997"/>
    <n v="25"/>
    <s v="Male"/>
    <s v="High"/>
    <x v="0"/>
    <x v="1"/>
    <n v="1"/>
    <s v="None"/>
    <s v="Online"/>
    <n v="10"/>
    <n v="16"/>
    <n v="100"/>
    <n v="0"/>
    <n v="1"/>
    <s v="Window"/>
  </r>
  <r>
    <s v="P4938"/>
    <s v="F448"/>
    <s v="JetBlue"/>
    <x v="4"/>
    <x v="4"/>
    <s v="19,04,2025  17:58:57"/>
    <n v="248"/>
    <s v="On-time"/>
    <n v="1218"/>
    <n v="425.2"/>
    <n v="425.2"/>
    <n v="30"/>
    <s v="Male"/>
    <s v="Low"/>
    <x v="0"/>
    <x v="0"/>
    <n v="2"/>
    <s v="None"/>
    <s v="Desk"/>
    <n v="4.5"/>
    <n v="17"/>
    <n v="16"/>
    <n v="0"/>
    <n v="0"/>
    <s v="Window"/>
  </r>
  <r>
    <s v="P4939"/>
    <s v="F1258"/>
    <s v="United"/>
    <x v="6"/>
    <x v="7"/>
    <s v="19,04,2024  12:45:10"/>
    <n v="190"/>
    <s v="On-time"/>
    <n v="952"/>
    <n v="471.45"/>
    <n v="471.45"/>
    <n v="34"/>
    <s v="Male"/>
    <s v="Medium"/>
    <x v="1"/>
    <x v="1"/>
    <n v="0"/>
    <s v="Platinum"/>
    <s v="Airport Kiosk"/>
    <n v="6.4"/>
    <n v="9"/>
    <n v="13"/>
    <n v="0"/>
    <n v="0"/>
    <s v="Aisle"/>
  </r>
  <r>
    <s v="P4940"/>
    <s v="F1770"/>
    <s v="JetBlue"/>
    <x v="6"/>
    <x v="5"/>
    <s v="17,03,2024  22:02:11"/>
    <n v="235"/>
    <s v="On-time"/>
    <n v="1891"/>
    <n v="150.35"/>
    <n v="150.35"/>
    <n v="70"/>
    <s v="Female"/>
    <s v="Medium"/>
    <x v="3"/>
    <x v="1"/>
    <n v="0"/>
    <s v="None"/>
    <s v="Online"/>
    <n v="4.0999999999999996"/>
    <n v="7"/>
    <n v="14"/>
    <n v="0"/>
    <n v="0"/>
    <s v="Middle"/>
  </r>
  <r>
    <s v="P4941"/>
    <s v="F468"/>
    <s v="Southwest"/>
    <x v="7"/>
    <x v="7"/>
    <s v="21,03,2024  03:59:26"/>
    <n v="179"/>
    <s v="On-time"/>
    <n v="1606"/>
    <n v="192.08"/>
    <n v="192.08"/>
    <n v="64"/>
    <s v="Female"/>
    <s v="Low"/>
    <x v="1"/>
    <x v="1"/>
    <n v="2"/>
    <s v="Silver"/>
    <s v="Mobile App"/>
    <n v="4.8"/>
    <n v="11"/>
    <n v="24"/>
    <n v="0"/>
    <n v="0"/>
    <s v="Middle"/>
  </r>
  <r>
    <s v="P4942"/>
    <s v="F987"/>
    <s v="American Airlines"/>
    <x v="1"/>
    <x v="7"/>
    <s v="09,06,2024  03:32:33"/>
    <n v="202"/>
    <s v="On-time"/>
    <n v="1156"/>
    <n v="320.58"/>
    <n v="320.58"/>
    <n v="27"/>
    <s v="Female"/>
    <s v="Medium"/>
    <x v="3"/>
    <x v="0"/>
    <n v="0"/>
    <s v="Silver"/>
    <s v="Mobile App"/>
    <n v="8.1"/>
    <n v="4"/>
    <n v="100"/>
    <n v="0"/>
    <n v="0"/>
    <s v="Aisle"/>
  </r>
  <r>
    <s v="P4943"/>
    <s v="F1640"/>
    <s v="American Airlines"/>
    <x v="2"/>
    <x v="1"/>
    <s v="12,08,2024  12:03:41"/>
    <n v="183"/>
    <s v="On-time"/>
    <n v="1411"/>
    <n v="254.56"/>
    <n v="254.56"/>
    <n v="40"/>
    <s v="Male"/>
    <s v="Medium"/>
    <x v="0"/>
    <x v="1"/>
    <n v="2"/>
    <s v="Silver"/>
    <s v="Online"/>
    <n v="6.7"/>
    <n v="2"/>
    <n v="1"/>
    <n v="0"/>
    <n v="0"/>
    <s v="Middle"/>
  </r>
  <r>
    <s v="P4944"/>
    <s v="F327"/>
    <s v="American Airlines"/>
    <x v="7"/>
    <x v="7"/>
    <s v="30,06,2023  23:07:45"/>
    <n v="393"/>
    <s v="On-time"/>
    <n v="1250"/>
    <n v="396.56"/>
    <n v="396.56"/>
    <n v="76"/>
    <s v="Male"/>
    <s v="Low"/>
    <x v="3"/>
    <x v="1"/>
    <n v="2"/>
    <s v="None"/>
    <s v="Mobile App"/>
    <n v="5.5"/>
    <n v="7"/>
    <n v="60"/>
    <n v="0"/>
    <n v="1"/>
    <s v="Aisle"/>
  </r>
  <r>
    <s v="P4945"/>
    <s v="F314"/>
    <s v="Southwest"/>
    <x v="4"/>
    <x v="4"/>
    <s v="28,10,2024  19:48:47"/>
    <n v="100"/>
    <s v="On-time"/>
    <n v="598"/>
    <n v="343.64"/>
    <n v="343.64"/>
    <n v="55"/>
    <s v="Female"/>
    <s v="Medium"/>
    <x v="3"/>
    <x v="2"/>
    <n v="0"/>
    <s v="Silver"/>
    <s v="Online"/>
    <n v="6"/>
    <n v="3"/>
    <n v="107"/>
    <n v="0"/>
    <n v="0"/>
    <s v="Window"/>
  </r>
  <r>
    <s v="P4946"/>
    <s v="F1141"/>
    <s v="JetBlue"/>
    <x v="4"/>
    <x v="6"/>
    <s v="24,05,2024  03:40:15"/>
    <n v="199"/>
    <s v="On-time"/>
    <n v="1222"/>
    <n v="359.36"/>
    <n v="359.36"/>
    <n v="54"/>
    <s v="Male"/>
    <s v="Medium"/>
    <x v="0"/>
    <x v="1"/>
    <n v="0"/>
    <s v="None"/>
    <s v="Online"/>
    <n v="3.8"/>
    <n v="1"/>
    <n v="0"/>
    <n v="0"/>
    <n v="0"/>
    <s v="Aisle"/>
  </r>
  <r>
    <s v="P4947"/>
    <s v="F1277"/>
    <s v="American Airlines"/>
    <x v="7"/>
    <x v="3"/>
    <s v="28,03,2025  21:42:13"/>
    <n v="257"/>
    <s v="On-time"/>
    <n v="1222"/>
    <n v="437.12"/>
    <n v="437.12"/>
    <n v="29"/>
    <s v="Female"/>
    <s v="Medium"/>
    <x v="1"/>
    <x v="1"/>
    <n v="0"/>
    <s v="Gold"/>
    <s v="Desk"/>
    <n v="8.1"/>
    <n v="5"/>
    <n v="40"/>
    <n v="0"/>
    <n v="0"/>
    <s v="Aisle"/>
  </r>
  <r>
    <s v="P4948"/>
    <s v="F1518"/>
    <s v="American Airlines"/>
    <x v="6"/>
    <x v="3"/>
    <s v="24,10,2023  10:25:24"/>
    <n v="185"/>
    <s v="On-time"/>
    <n v="1339"/>
    <n v="316.26"/>
    <n v="316.26"/>
    <n v="22"/>
    <s v="Female"/>
    <s v="High"/>
    <x v="1"/>
    <x v="1"/>
    <n v="0"/>
    <s v="Platinum"/>
    <s v="Desk"/>
    <n v="8.5"/>
    <n v="10"/>
    <n v="1"/>
    <n v="1"/>
    <n v="0"/>
    <s v="Aisle"/>
  </r>
  <r>
    <s v="P4949"/>
    <s v="F1109"/>
    <s v="United"/>
    <x v="0"/>
    <x v="4"/>
    <s v="16,09,2024  12:06:48"/>
    <n v="245"/>
    <s v="On-time"/>
    <n v="1966"/>
    <n v="415.03"/>
    <n v="415.03"/>
    <n v="42"/>
    <s v="Female"/>
    <s v="Low"/>
    <x v="0"/>
    <x v="1"/>
    <n v="4"/>
    <s v="Gold"/>
    <s v="Mobile App"/>
    <n v="7.1"/>
    <n v="1"/>
    <n v="108"/>
    <n v="0"/>
    <n v="0"/>
    <s v="Window"/>
  </r>
  <r>
    <s v="P4950"/>
    <s v="F1575"/>
    <s v="United"/>
    <x v="7"/>
    <x v="6"/>
    <s v="19,03,2024  03:57:49"/>
    <n v="103"/>
    <s v="On-time"/>
    <n v="1590"/>
    <n v="256.48"/>
    <n v="256.48"/>
    <n v="76"/>
    <s v="Male"/>
    <s v="Medium"/>
    <x v="0"/>
    <x v="1"/>
    <n v="1"/>
    <s v="None"/>
    <s v="Desk"/>
    <n v="6.9"/>
    <n v="5"/>
    <n v="85"/>
    <n v="0"/>
    <n v="0"/>
    <s v="Middle"/>
  </r>
  <r>
    <s v="P4951"/>
    <s v="F1279"/>
    <s v="American Airlines"/>
    <x v="3"/>
    <x v="7"/>
    <s v="07,11,2024  12:05:50"/>
    <n v="144"/>
    <s v="Delayed"/>
    <n v="1500"/>
    <n v="201.15"/>
    <n v="201.15"/>
    <n v="28"/>
    <s v="Male"/>
    <s v="Medium"/>
    <x v="1"/>
    <x v="3"/>
    <n v="0"/>
    <s v="None"/>
    <s v="Airport Kiosk"/>
    <n v="5.2"/>
    <n v="26"/>
    <n v="66"/>
    <n v="0"/>
    <n v="0"/>
    <s v="Aisle"/>
  </r>
  <r>
    <s v="P4952"/>
    <s v="F1952"/>
    <s v="Southwest"/>
    <x v="4"/>
    <x v="7"/>
    <s v="21,06,2023  23:20:11"/>
    <n v="187"/>
    <s v="On-time"/>
    <n v="1364"/>
    <n v="402.21"/>
    <n v="402.21"/>
    <n v="22"/>
    <s v="Male"/>
    <s v="Low"/>
    <x v="3"/>
    <x v="2"/>
    <n v="2"/>
    <s v="None"/>
    <s v="Desk"/>
    <n v="6.9"/>
    <n v="29"/>
    <n v="101"/>
    <n v="0"/>
    <n v="0"/>
    <s v="Middle"/>
  </r>
  <r>
    <s v="P4953"/>
    <s v="F1143"/>
    <s v="American Airlines"/>
    <x v="0"/>
    <x v="2"/>
    <s v="19,12,2024  02:16:01"/>
    <n v="236"/>
    <s v="On-time"/>
    <n v="1432"/>
    <n v="458.61"/>
    <n v="458.61"/>
    <n v="35"/>
    <s v="Male"/>
    <s v="Medium"/>
    <x v="3"/>
    <x v="2"/>
    <n v="0"/>
    <s v="Silver"/>
    <s v="Online"/>
    <n v="6.7"/>
    <n v="1"/>
    <n v="33"/>
    <n v="0"/>
    <n v="0"/>
    <s v="Middle"/>
  </r>
  <r>
    <s v="P4954"/>
    <s v="F1396"/>
    <s v="Delta"/>
    <x v="3"/>
    <x v="0"/>
    <s v="25,03,2024  01:47:24"/>
    <n v="118"/>
    <s v="On-time"/>
    <n v="1220"/>
    <n v="279.01"/>
    <n v="279.01"/>
    <n v="25"/>
    <s v="Female"/>
    <s v="High"/>
    <x v="2"/>
    <x v="1"/>
    <n v="0"/>
    <s v="Silver"/>
    <s v="Online"/>
    <n v="7"/>
    <n v="1"/>
    <n v="66"/>
    <n v="0"/>
    <n v="0"/>
    <s v="Middle"/>
  </r>
  <r>
    <s v="P4955"/>
    <s v="F532"/>
    <s v="Southwest"/>
    <x v="6"/>
    <x v="2"/>
    <s v="18,07,2024  21:58:03"/>
    <n v="183"/>
    <s v="On-time"/>
    <n v="1190"/>
    <n v="449.21"/>
    <n v="449.21"/>
    <n v="56"/>
    <s v="Male"/>
    <s v="High"/>
    <x v="1"/>
    <x v="1"/>
    <n v="2"/>
    <s v="None"/>
    <s v="Desk"/>
    <n v="5.2"/>
    <n v="2"/>
    <n v="50"/>
    <n v="0"/>
    <n v="0"/>
    <s v="Window"/>
  </r>
  <r>
    <s v="P4956"/>
    <s v="F993"/>
    <s v="Delta"/>
    <x v="2"/>
    <x v="7"/>
    <s v="23,02,2024  21:29:51"/>
    <n v="138"/>
    <s v="On-time"/>
    <n v="1004"/>
    <n v="330.21"/>
    <n v="330.21"/>
    <n v="47"/>
    <s v="Female"/>
    <s v="Low"/>
    <x v="1"/>
    <x v="0"/>
    <n v="1"/>
    <s v="None"/>
    <s v="Airport Kiosk"/>
    <n v="7.2"/>
    <n v="5"/>
    <n v="81"/>
    <n v="1"/>
    <n v="0"/>
    <s v="Middle"/>
  </r>
  <r>
    <s v="P4957"/>
    <s v="F1862"/>
    <s v="United"/>
    <x v="2"/>
    <x v="1"/>
    <s v="16,01,2024  13:39:34"/>
    <n v="166"/>
    <s v="On-time"/>
    <n v="996"/>
    <n v="267.48"/>
    <n v="267.48"/>
    <n v="56"/>
    <s v="Female"/>
    <s v="High"/>
    <x v="3"/>
    <x v="1"/>
    <n v="1"/>
    <s v="Silver"/>
    <s v="Online"/>
    <n v="6.2"/>
    <n v="18"/>
    <n v="11"/>
    <n v="1"/>
    <n v="0"/>
    <s v="Window"/>
  </r>
  <r>
    <s v="P4958"/>
    <s v="F295"/>
    <s v="United"/>
    <x v="7"/>
    <x v="6"/>
    <s v="24,05,2024  17:04:16"/>
    <n v="182"/>
    <s v="Delayed"/>
    <n v="1533"/>
    <n v="246.17"/>
    <n v="246.17"/>
    <n v="62"/>
    <s v="Male"/>
    <s v="Medium"/>
    <x v="2"/>
    <x v="1"/>
    <n v="0"/>
    <s v="None"/>
    <s v="Mobile App"/>
    <n v="5.0999999999999996"/>
    <n v="3"/>
    <n v="73"/>
    <n v="1"/>
    <n v="0"/>
    <s v="Aisle"/>
  </r>
  <r>
    <s v="P4959"/>
    <s v="F1493"/>
    <s v="JetBlue"/>
    <x v="7"/>
    <x v="7"/>
    <s v="11,02,2025  08:48:39"/>
    <n v="175"/>
    <s v="On-time"/>
    <n v="1590"/>
    <n v="361.98"/>
    <n v="361.98"/>
    <n v="65"/>
    <s v="Male"/>
    <s v="High"/>
    <x v="2"/>
    <x v="1"/>
    <n v="1"/>
    <s v="None"/>
    <s v="Mobile App"/>
    <n v="9.9"/>
    <n v="18"/>
    <n v="73"/>
    <n v="0"/>
    <n v="1"/>
    <s v="Middle"/>
  </r>
  <r>
    <s v="P4960"/>
    <s v="F353"/>
    <s v="Southwest"/>
    <x v="0"/>
    <x v="4"/>
    <s v="08,06,2024  21:05:47"/>
    <n v="82"/>
    <s v="On-time"/>
    <n v="1035"/>
    <n v="373.13"/>
    <n v="373.13"/>
    <n v="40"/>
    <s v="Female"/>
    <s v="Low"/>
    <x v="0"/>
    <x v="2"/>
    <n v="1"/>
    <s v="None"/>
    <s v="Airport Kiosk"/>
    <n v="6.4"/>
    <n v="1"/>
    <n v="62"/>
    <n v="0"/>
    <n v="0"/>
    <s v="Aisle"/>
  </r>
  <r>
    <s v="P4961"/>
    <s v="F1842"/>
    <s v="American Airlines"/>
    <x v="6"/>
    <x v="2"/>
    <s v="08,08,2024  14:28:44"/>
    <n v="202"/>
    <s v="Delayed"/>
    <n v="1445"/>
    <n v="375.88"/>
    <n v="375.88"/>
    <n v="64"/>
    <s v="Male"/>
    <s v="Medium"/>
    <x v="3"/>
    <x v="3"/>
    <n v="3"/>
    <s v="Gold"/>
    <s v="Desk"/>
    <n v="5.3"/>
    <n v="22"/>
    <n v="38"/>
    <n v="0"/>
    <n v="0"/>
    <s v="Window"/>
  </r>
  <r>
    <s v="P4962"/>
    <s v="F1906"/>
    <s v="American Airlines"/>
    <x v="0"/>
    <x v="7"/>
    <s v="01,04,2025  07:45:23"/>
    <n v="145"/>
    <s v="On-time"/>
    <n v="1150"/>
    <n v="212.73"/>
    <n v="212.73"/>
    <n v="50"/>
    <s v="Female"/>
    <s v="Low"/>
    <x v="1"/>
    <x v="0"/>
    <n v="0"/>
    <s v="None"/>
    <s v="Mobile App"/>
    <n v="7.3"/>
    <n v="5"/>
    <n v="68"/>
    <n v="0"/>
    <n v="0"/>
    <s v="Aisle"/>
  </r>
  <r>
    <s v="P4963"/>
    <s v="F1682"/>
    <s v="Southwest"/>
    <x v="6"/>
    <x v="7"/>
    <s v="31,03,2025  19:52:35"/>
    <n v="176"/>
    <s v="On-time"/>
    <n v="922"/>
    <n v="475.6"/>
    <n v="475.6"/>
    <n v="60"/>
    <s v="Female"/>
    <s v="Low"/>
    <x v="3"/>
    <x v="2"/>
    <n v="2"/>
    <s v="Silver"/>
    <s v="Mobile App"/>
    <n v="5.0999999999999996"/>
    <n v="2"/>
    <n v="83"/>
    <n v="0"/>
    <n v="0"/>
    <s v="Window"/>
  </r>
  <r>
    <s v="P4964"/>
    <s v="F460"/>
    <s v="Southwest"/>
    <x v="5"/>
    <x v="2"/>
    <s v="21,11,2023  13:37:25"/>
    <n v="193"/>
    <s v="On-time"/>
    <n v="1163"/>
    <n v="336.02"/>
    <n v="336.02"/>
    <n v="50"/>
    <s v="Male"/>
    <s v="Low"/>
    <x v="2"/>
    <x v="1"/>
    <n v="1"/>
    <s v="Platinum"/>
    <s v="Mobile App"/>
    <n v="8.6"/>
    <n v="16"/>
    <n v="19"/>
    <n v="0"/>
    <n v="0"/>
    <s v="Window"/>
  </r>
  <r>
    <s v="P4965"/>
    <s v="F336"/>
    <s v="Delta"/>
    <x v="5"/>
    <x v="5"/>
    <s v="02,10,2023  17:50:17"/>
    <n v="215"/>
    <s v="On-time"/>
    <n v="1401"/>
    <n v="151.34"/>
    <n v="151.34"/>
    <n v="43"/>
    <s v="Female"/>
    <s v="High"/>
    <x v="3"/>
    <x v="1"/>
    <n v="1"/>
    <s v="Gold"/>
    <s v="Online"/>
    <n v="7.2"/>
    <n v="4"/>
    <n v="65"/>
    <n v="0"/>
    <n v="0"/>
    <s v="Middle"/>
  </r>
  <r>
    <s v="P4966"/>
    <s v="F489"/>
    <s v="Delta"/>
    <x v="5"/>
    <x v="0"/>
    <s v="23,03,2024  17:43:09"/>
    <n v="76"/>
    <s v="On-time"/>
    <n v="1095"/>
    <n v="397.59"/>
    <n v="397.59"/>
    <n v="19"/>
    <s v="Female"/>
    <s v="Low"/>
    <x v="2"/>
    <x v="1"/>
    <n v="1"/>
    <s v="None"/>
    <s v="Desk"/>
    <n v="7.9"/>
    <n v="5"/>
    <n v="86"/>
    <n v="0"/>
    <n v="0"/>
    <s v="Window"/>
  </r>
  <r>
    <s v="P4967"/>
    <s v="F1634"/>
    <s v="Southwest"/>
    <x v="6"/>
    <x v="7"/>
    <s v="22,02,2025  02:20:18"/>
    <n v="198"/>
    <s v="On-time"/>
    <n v="1109"/>
    <n v="281.02"/>
    <n v="281.02"/>
    <n v="77"/>
    <s v="Male"/>
    <s v="Low"/>
    <x v="0"/>
    <x v="2"/>
    <n v="2"/>
    <s v="Silver"/>
    <s v="Airport Kiosk"/>
    <n v="9"/>
    <n v="8"/>
    <n v="37"/>
    <n v="0"/>
    <n v="0"/>
    <s v="Aisle"/>
  </r>
  <r>
    <s v="P4968"/>
    <s v="F1847"/>
    <s v="Southwest"/>
    <x v="1"/>
    <x v="5"/>
    <s v="10,05,2024  03:18:30"/>
    <n v="186"/>
    <s v="On-time"/>
    <n v="548"/>
    <n v="465.42"/>
    <n v="465.42"/>
    <n v="78"/>
    <s v="Female"/>
    <s v="Medium"/>
    <x v="1"/>
    <x v="1"/>
    <n v="0"/>
    <s v="Silver"/>
    <s v="Desk"/>
    <n v="5.6"/>
    <n v="4"/>
    <n v="86"/>
    <n v="0"/>
    <n v="0"/>
    <s v="Middle"/>
  </r>
  <r>
    <s v="P4969"/>
    <s v="F641"/>
    <s v="JetBlue"/>
    <x v="6"/>
    <x v="5"/>
    <s v="14,02,2024  19:47:57"/>
    <n v="263"/>
    <s v="On-time"/>
    <n v="1565"/>
    <n v="402.85"/>
    <n v="402.85"/>
    <n v="36"/>
    <s v="Male"/>
    <s v="Low"/>
    <x v="1"/>
    <x v="3"/>
    <n v="0"/>
    <s v="None"/>
    <s v="Airport Kiosk"/>
    <n v="6.3"/>
    <n v="34"/>
    <n v="20"/>
    <n v="0"/>
    <n v="0"/>
    <s v="Window"/>
  </r>
  <r>
    <s v="P4970"/>
    <s v="F358"/>
    <s v="American Airlines"/>
    <x v="3"/>
    <x v="7"/>
    <s v="16,09,2024  02:51:05"/>
    <n v="229"/>
    <s v="On-time"/>
    <n v="712"/>
    <n v="369.83"/>
    <n v="369.83"/>
    <n v="66"/>
    <s v="Male"/>
    <s v="High"/>
    <x v="3"/>
    <x v="2"/>
    <n v="0"/>
    <s v="None"/>
    <s v="Desk"/>
    <n v="8.1999999999999993"/>
    <n v="26"/>
    <n v="77"/>
    <n v="0"/>
    <n v="0"/>
    <s v="Window"/>
  </r>
  <r>
    <s v="P4971"/>
    <s v="F1869"/>
    <s v="JetBlue"/>
    <x v="7"/>
    <x v="5"/>
    <s v="15,08,2023  11:15:08"/>
    <n v="184"/>
    <s v="On-time"/>
    <n v="891"/>
    <n v="154.94"/>
    <n v="154.94"/>
    <n v="72"/>
    <s v="Female"/>
    <s v="Medium"/>
    <x v="1"/>
    <x v="1"/>
    <n v="0"/>
    <s v="Silver"/>
    <s v="Desk"/>
    <n v="4.5999999999999996"/>
    <n v="3"/>
    <n v="7"/>
    <n v="0"/>
    <n v="0"/>
    <s v="Aisle"/>
  </r>
  <r>
    <s v="P4972"/>
    <s v="F1543"/>
    <s v="Delta"/>
    <x v="3"/>
    <x v="5"/>
    <s v="05,12,2023  06:18:14"/>
    <n v="187"/>
    <s v="On-time"/>
    <n v="1639"/>
    <n v="391.83"/>
    <n v="391.83"/>
    <n v="39"/>
    <s v="Male"/>
    <s v="Medium"/>
    <x v="0"/>
    <x v="1"/>
    <n v="1"/>
    <s v="None"/>
    <s v="Mobile App"/>
    <n v="4.3"/>
    <n v="7"/>
    <n v="5"/>
    <n v="0"/>
    <n v="0"/>
    <s v="Middle"/>
  </r>
  <r>
    <s v="P4973"/>
    <s v="F970"/>
    <s v="American Airlines"/>
    <x v="5"/>
    <x v="5"/>
    <s v="07,07,2023  22:37:57"/>
    <n v="240"/>
    <s v="On-time"/>
    <n v="1300"/>
    <n v="289.19"/>
    <n v="289.19"/>
    <n v="25"/>
    <s v="Female"/>
    <s v="High"/>
    <x v="0"/>
    <x v="0"/>
    <n v="1"/>
    <s v="None"/>
    <s v="Desk"/>
    <n v="7.1"/>
    <n v="9"/>
    <n v="102"/>
    <n v="0"/>
    <n v="0"/>
    <s v="Middle"/>
  </r>
  <r>
    <s v="P4974"/>
    <s v="F939"/>
    <s v="JetBlue"/>
    <x v="3"/>
    <x v="5"/>
    <s v="27,10,2024  12:47:08"/>
    <n v="258"/>
    <s v="On-time"/>
    <n v="1317"/>
    <n v="358.99"/>
    <n v="358.99"/>
    <n v="30"/>
    <s v="Female"/>
    <s v="Low"/>
    <x v="2"/>
    <x v="1"/>
    <n v="4"/>
    <s v="None"/>
    <s v="Mobile App"/>
    <n v="10"/>
    <n v="4"/>
    <n v="3"/>
    <n v="0"/>
    <n v="0"/>
    <s v="Window"/>
  </r>
  <r>
    <s v="P4975"/>
    <s v="F383"/>
    <s v="American Airlines"/>
    <x v="6"/>
    <x v="1"/>
    <s v="29,09,2024  04:35:28"/>
    <n v="131"/>
    <s v="Delayed"/>
    <n v="1185"/>
    <n v="500.11"/>
    <n v="500.11"/>
    <n v="42"/>
    <s v="Female"/>
    <s v="Medium"/>
    <x v="1"/>
    <x v="3"/>
    <n v="1"/>
    <s v="None"/>
    <s v="Online"/>
    <n v="6.6"/>
    <n v="6"/>
    <n v="71"/>
    <n v="0"/>
    <n v="0"/>
    <s v="Middle"/>
  </r>
  <r>
    <s v="P4976"/>
    <s v="F336"/>
    <s v="United"/>
    <x v="3"/>
    <x v="3"/>
    <s v="27,10,2024  12:09:10"/>
    <n v="185"/>
    <s v="On-time"/>
    <n v="1625"/>
    <n v="312.68"/>
    <n v="312.68"/>
    <n v="51"/>
    <s v="Male"/>
    <s v="Medium"/>
    <x v="0"/>
    <x v="3"/>
    <n v="0"/>
    <s v="Silver"/>
    <s v="Desk"/>
    <n v="7.1"/>
    <n v="7"/>
    <n v="25"/>
    <n v="0"/>
    <n v="0"/>
    <s v="Middle"/>
  </r>
  <r>
    <s v="P4977"/>
    <s v="F353"/>
    <s v="Delta"/>
    <x v="0"/>
    <x v="0"/>
    <s v="10,03,2024  21:29:25"/>
    <n v="169"/>
    <s v="Delayed"/>
    <n v="1383"/>
    <n v="316.55"/>
    <n v="316.55"/>
    <n v="65"/>
    <s v="Female"/>
    <s v="Medium"/>
    <x v="1"/>
    <x v="1"/>
    <n v="0"/>
    <s v="None"/>
    <s v="Mobile App"/>
    <n v="7.5"/>
    <n v="19"/>
    <n v="117"/>
    <n v="0"/>
    <n v="0"/>
    <s v="Window"/>
  </r>
  <r>
    <s v="P4978"/>
    <s v="F1362"/>
    <s v="American Airlines"/>
    <x v="4"/>
    <x v="5"/>
    <s v="04,10,2023  01:33:17"/>
    <n v="206"/>
    <s v="On-time"/>
    <n v="1120"/>
    <n v="410.23"/>
    <n v="410.23"/>
    <n v="59"/>
    <s v="Female"/>
    <s v="Medium"/>
    <x v="1"/>
    <x v="3"/>
    <n v="3"/>
    <s v="None"/>
    <s v="Mobile App"/>
    <n v="8"/>
    <n v="3"/>
    <n v="118"/>
    <n v="0"/>
    <n v="1"/>
    <s v="Middle"/>
  </r>
  <r>
    <s v="P4979"/>
    <s v="F1732"/>
    <s v="American Airlines"/>
    <x v="3"/>
    <x v="7"/>
    <s v="23,09,2023  01:01:14"/>
    <n v="147"/>
    <s v="On-time"/>
    <n v="1331"/>
    <n v="363.79"/>
    <n v="363.79"/>
    <n v="22"/>
    <s v="Male"/>
    <s v="Medium"/>
    <x v="0"/>
    <x v="2"/>
    <n v="1"/>
    <s v="Silver"/>
    <s v="Desk"/>
    <n v="5.6"/>
    <n v="31"/>
    <n v="82"/>
    <n v="0"/>
    <n v="1"/>
    <s v="Middle"/>
  </r>
  <r>
    <s v="P4980"/>
    <s v="F953"/>
    <s v="Delta"/>
    <x v="5"/>
    <x v="3"/>
    <s v="15,04,2025  23:28:52"/>
    <n v="177"/>
    <s v="On-time"/>
    <n v="915"/>
    <n v="319.77999999999997"/>
    <n v="319.77999999999997"/>
    <n v="39"/>
    <s v="Male"/>
    <s v="Medium"/>
    <x v="0"/>
    <x v="1"/>
    <n v="1"/>
    <s v="Silver"/>
    <s v="Desk"/>
    <n v="7.2"/>
    <n v="7"/>
    <n v="2"/>
    <n v="0"/>
    <n v="0"/>
    <s v="Aisle"/>
  </r>
  <r>
    <s v="P4981"/>
    <s v="F1839"/>
    <s v="Southwest"/>
    <x v="6"/>
    <x v="4"/>
    <s v="21,01,2025  09:33:47"/>
    <n v="106"/>
    <s v="On-time"/>
    <n v="1284"/>
    <n v="544.25"/>
    <n v="544.25"/>
    <n v="18"/>
    <s v="Female"/>
    <s v="Medium"/>
    <x v="2"/>
    <x v="1"/>
    <n v="2"/>
    <s v="None"/>
    <s v="Desk"/>
    <n v="6.4"/>
    <n v="4"/>
    <n v="10"/>
    <n v="0"/>
    <n v="0"/>
    <s v="Middle"/>
  </r>
  <r>
    <s v="P4982"/>
    <s v="F1440"/>
    <s v="Delta"/>
    <x v="3"/>
    <x v="5"/>
    <s v="02,06,2023  03:24:43"/>
    <n v="192"/>
    <s v="On-time"/>
    <n v="1653"/>
    <n v="303.3"/>
    <n v="303.3"/>
    <n v="47"/>
    <s v="Male"/>
    <s v="High"/>
    <x v="2"/>
    <x v="2"/>
    <n v="0"/>
    <s v="Silver"/>
    <s v="Airport Kiosk"/>
    <n v="8.9"/>
    <n v="12"/>
    <n v="102"/>
    <n v="0"/>
    <n v="0"/>
    <s v="Aisle"/>
  </r>
  <r>
    <s v="P4983"/>
    <s v="F1862"/>
    <s v="Delta"/>
    <x v="0"/>
    <x v="4"/>
    <s v="28,10,2024  23:02:24"/>
    <n v="182"/>
    <s v="On-time"/>
    <n v="619"/>
    <n v="388.61"/>
    <n v="388.61"/>
    <n v="41"/>
    <s v="Male"/>
    <s v="Medium"/>
    <x v="0"/>
    <x v="0"/>
    <n v="1"/>
    <s v="None"/>
    <s v="Online"/>
    <n v="6.8"/>
    <n v="7"/>
    <n v="89"/>
    <n v="0"/>
    <n v="0"/>
    <s v="Aisle"/>
  </r>
  <r>
    <s v="P4984"/>
    <s v="F440"/>
    <s v="Delta"/>
    <x v="6"/>
    <x v="6"/>
    <s v="28,04,2023  06:51:24"/>
    <n v="202"/>
    <s v="On-time"/>
    <n v="1275"/>
    <n v="319.35000000000002"/>
    <n v="319.35000000000002"/>
    <n v="67"/>
    <s v="Female"/>
    <s v="Medium"/>
    <x v="1"/>
    <x v="3"/>
    <n v="0"/>
    <s v="Silver"/>
    <s v="Desk"/>
    <n v="6.4"/>
    <n v="32"/>
    <n v="37"/>
    <n v="0"/>
    <n v="0"/>
    <s v="Middle"/>
  </r>
  <r>
    <s v="P4985"/>
    <s v="F1207"/>
    <s v="JetBlue"/>
    <x v="3"/>
    <x v="4"/>
    <s v="27,07,2024  19:28:26"/>
    <n v="172"/>
    <s v="On-time"/>
    <n v="1404"/>
    <n v="337.38"/>
    <n v="337.38"/>
    <n v="18"/>
    <s v="Male"/>
    <s v="High"/>
    <x v="1"/>
    <x v="1"/>
    <n v="3"/>
    <s v="None"/>
    <s v="Mobile App"/>
    <n v="9"/>
    <n v="15"/>
    <n v="50"/>
    <n v="0"/>
    <n v="0"/>
    <s v="Window"/>
  </r>
  <r>
    <s v="P4986"/>
    <s v="F1823"/>
    <s v="American Airlines"/>
    <x v="3"/>
    <x v="4"/>
    <s v="01,07,2023  09:15:05"/>
    <n v="65"/>
    <s v="Delayed"/>
    <n v="953"/>
    <n v="242.66"/>
    <n v="242.66"/>
    <n v="47"/>
    <s v="Female"/>
    <s v="Medium"/>
    <x v="0"/>
    <x v="0"/>
    <n v="0"/>
    <s v="None"/>
    <s v="Desk"/>
    <n v="5.5"/>
    <n v="3"/>
    <n v="73"/>
    <n v="0"/>
    <n v="0"/>
    <s v="Window"/>
  </r>
  <r>
    <s v="P4987"/>
    <s v="F1771"/>
    <s v="Delta"/>
    <x v="1"/>
    <x v="2"/>
    <s v="29,05,2024  19:45:11"/>
    <n v="270"/>
    <s v="On-time"/>
    <n v="910"/>
    <n v="337.39"/>
    <n v="337.39"/>
    <n v="37"/>
    <s v="Female"/>
    <s v="Medium"/>
    <x v="0"/>
    <x v="1"/>
    <n v="0"/>
    <s v="None"/>
    <s v="Desk"/>
    <n v="5.4"/>
    <n v="0"/>
    <n v="98"/>
    <n v="0"/>
    <n v="0"/>
    <s v="Middle"/>
  </r>
  <r>
    <s v="P4988"/>
    <s v="F939"/>
    <s v="American Airlines"/>
    <x v="2"/>
    <x v="4"/>
    <s v="20,09,2023  20:40:29"/>
    <n v="58"/>
    <s v="On-time"/>
    <n v="1040"/>
    <n v="517.05999999999995"/>
    <n v="517.05999999999995"/>
    <n v="77"/>
    <s v="Female"/>
    <s v="Low"/>
    <x v="1"/>
    <x v="1"/>
    <n v="0"/>
    <s v="Gold"/>
    <s v="Airport Kiosk"/>
    <n v="10"/>
    <n v="7"/>
    <n v="80"/>
    <n v="0"/>
    <n v="0"/>
    <s v="Middle"/>
  </r>
  <r>
    <s v="P4989"/>
    <s v="F1362"/>
    <s v="American Airlines"/>
    <x v="7"/>
    <x v="6"/>
    <s v="19,06,2024  10:46:40"/>
    <n v="166"/>
    <s v="On-time"/>
    <n v="1126"/>
    <n v="337.55"/>
    <n v="337.55"/>
    <n v="39"/>
    <s v="Male"/>
    <s v="Low"/>
    <x v="3"/>
    <x v="2"/>
    <n v="1"/>
    <s v="Gold"/>
    <s v="Airport Kiosk"/>
    <n v="7.9"/>
    <n v="7"/>
    <n v="79"/>
    <n v="0"/>
    <n v="0"/>
    <s v="Window"/>
  </r>
  <r>
    <s v="P4990"/>
    <s v="F1947"/>
    <s v="United"/>
    <x v="0"/>
    <x v="2"/>
    <s v="15,09,2023  15:01:08"/>
    <n v="213"/>
    <s v="On-time"/>
    <n v="1723"/>
    <n v="459.99"/>
    <n v="459.99"/>
    <n v="22"/>
    <s v="Male"/>
    <s v="Medium"/>
    <x v="3"/>
    <x v="1"/>
    <n v="1"/>
    <s v="None"/>
    <s v="Desk"/>
    <n v="6.3"/>
    <n v="17"/>
    <n v="51"/>
    <n v="0"/>
    <n v="0"/>
    <s v="Aisle"/>
  </r>
  <r>
    <s v="P4991"/>
    <s v="F1444"/>
    <s v="Southwest"/>
    <x v="1"/>
    <x v="5"/>
    <s v="26,05,2023  08:48:07"/>
    <n v="258"/>
    <s v="On-time"/>
    <n v="914"/>
    <n v="349.54"/>
    <n v="349.54"/>
    <n v="49"/>
    <s v="Female"/>
    <s v="Medium"/>
    <x v="3"/>
    <x v="1"/>
    <n v="0"/>
    <s v="None"/>
    <s v="Desk"/>
    <n v="9.1999999999999993"/>
    <n v="1"/>
    <n v="38"/>
    <n v="0"/>
    <n v="0"/>
    <s v="Middle"/>
  </r>
  <r>
    <s v="P4992"/>
    <s v="F1548"/>
    <s v="American Airlines"/>
    <x v="0"/>
    <x v="4"/>
    <s v="22,03,2025  06:32:26"/>
    <n v="80"/>
    <s v="On-time"/>
    <n v="1810"/>
    <n v="378.95"/>
    <n v="378.95"/>
    <n v="57"/>
    <s v="Female"/>
    <s v="Medium"/>
    <x v="2"/>
    <x v="0"/>
    <n v="1"/>
    <s v="None"/>
    <s v="Mobile App"/>
    <n v="6"/>
    <n v="5"/>
    <n v="118"/>
    <n v="0"/>
    <n v="0"/>
    <s v="Window"/>
  </r>
  <r>
    <s v="P4993"/>
    <s v="F857"/>
    <s v="American Airlines"/>
    <x v="6"/>
    <x v="4"/>
    <s v="26,09,2023  01:14:00"/>
    <n v="200"/>
    <s v="On-time"/>
    <n v="1377"/>
    <n v="245.54"/>
    <n v="245.54"/>
    <n v="23"/>
    <s v="Male"/>
    <s v="Medium"/>
    <x v="0"/>
    <x v="3"/>
    <n v="0"/>
    <s v="None"/>
    <s v="Mobile App"/>
    <n v="3.8"/>
    <n v="21"/>
    <n v="29"/>
    <n v="0"/>
    <n v="0"/>
    <s v="Window"/>
  </r>
  <r>
    <s v="P4994"/>
    <s v="F674"/>
    <s v="Delta"/>
    <x v="6"/>
    <x v="5"/>
    <s v="03,09,2024  21:21:00"/>
    <n v="186"/>
    <s v="Delayed"/>
    <n v="915"/>
    <n v="460.1"/>
    <n v="460.1"/>
    <n v="40"/>
    <s v="Female"/>
    <s v="Low"/>
    <x v="2"/>
    <x v="3"/>
    <n v="0"/>
    <s v="Platinum"/>
    <s v="Mobile App"/>
    <n v="6.3"/>
    <n v="2"/>
    <n v="104"/>
    <n v="0"/>
    <n v="0"/>
    <s v="Middle"/>
  </r>
  <r>
    <s v="P4995"/>
    <s v="F784"/>
    <s v="United"/>
    <x v="4"/>
    <x v="6"/>
    <s v="01,03,2024  07:00:51"/>
    <n v="241"/>
    <s v="On-time"/>
    <n v="581"/>
    <n v="203.78"/>
    <n v="203.78"/>
    <n v="38"/>
    <s v="Female"/>
    <s v="Medium"/>
    <x v="0"/>
    <x v="1"/>
    <n v="0"/>
    <s v="None"/>
    <s v="Mobile App"/>
    <n v="7.5"/>
    <n v="22"/>
    <n v="86"/>
    <n v="0"/>
    <n v="0"/>
    <s v="Aisle"/>
  </r>
  <r>
    <s v="P4996"/>
    <s v="F24"/>
    <s v="American Airlines"/>
    <x v="3"/>
    <x v="7"/>
    <s v="23,06,2024  11:26:31"/>
    <n v="88"/>
    <s v="On-time"/>
    <n v="1226"/>
    <n v="262.86"/>
    <n v="262.86"/>
    <n v="63"/>
    <s v="Male"/>
    <s v="Medium"/>
    <x v="3"/>
    <x v="1"/>
    <n v="3"/>
    <s v="None"/>
    <s v="Mobile App"/>
    <n v="4.9000000000000004"/>
    <n v="11"/>
    <n v="13"/>
    <n v="0"/>
    <n v="0"/>
    <s v="Aisle"/>
  </r>
  <r>
    <s v="P4997"/>
    <s v="F913"/>
    <s v="Delta"/>
    <x v="5"/>
    <x v="7"/>
    <s v="04,06,2024  14:56:31"/>
    <n v="179"/>
    <s v="On-time"/>
    <n v="1462"/>
    <n v="294.83"/>
    <n v="294.83"/>
    <n v="46"/>
    <s v="Male"/>
    <s v="Medium"/>
    <x v="0"/>
    <x v="1"/>
    <n v="4"/>
    <s v="Platinum"/>
    <s v="Mobile App"/>
    <n v="7.6"/>
    <n v="5"/>
    <n v="69"/>
    <n v="0"/>
    <n v="0"/>
    <s v="Middle"/>
  </r>
  <r>
    <s v="P4998"/>
    <s v="F262"/>
    <s v="United"/>
    <x v="2"/>
    <x v="4"/>
    <s v="22,01,2024  09:06:34"/>
    <n v="290"/>
    <s v="On-time"/>
    <n v="1240"/>
    <n v="254.37"/>
    <n v="254.37"/>
    <n v="23"/>
    <s v="Female"/>
    <s v="Medium"/>
    <x v="0"/>
    <x v="1"/>
    <n v="0"/>
    <s v="Platinum"/>
    <s v="Mobile App"/>
    <n v="4.4000000000000004"/>
    <n v="1"/>
    <n v="15"/>
    <n v="0"/>
    <n v="1"/>
    <s v="Window"/>
  </r>
  <r>
    <s v="P4999"/>
    <s v="F1914"/>
    <s v="United"/>
    <x v="6"/>
    <x v="2"/>
    <s v="12,08,2023  01:44:18"/>
    <n v="146"/>
    <s v="On-time"/>
    <n v="1370"/>
    <n v="241.1"/>
    <n v="241.1"/>
    <n v="28"/>
    <s v="Male"/>
    <s v="Low"/>
    <x v="2"/>
    <x v="0"/>
    <n v="1"/>
    <s v="None"/>
    <s v="Airport Kiosk"/>
    <n v="7.7"/>
    <n v="1"/>
    <n v="43"/>
    <n v="0"/>
    <n v="0"/>
    <s v="Window"/>
  </r>
  <r>
    <s v="P5000"/>
    <s v="F313"/>
    <s v="JetBlue"/>
    <x v="1"/>
    <x v="4"/>
    <s v="03,04,2025  18:52:56"/>
    <n v="112"/>
    <s v="Delayed"/>
    <n v="1073"/>
    <n v="356.81"/>
    <n v="356.81"/>
    <n v="57"/>
    <s v="Male"/>
    <s v="Low"/>
    <x v="0"/>
    <x v="1"/>
    <n v="1"/>
    <s v="Silver"/>
    <s v="Airport Kiosk"/>
    <n v="8"/>
    <n v="7"/>
    <n v="1"/>
    <n v="0"/>
    <n v="0"/>
    <s v="Middle"/>
  </r>
  <r>
    <s v="P5001"/>
    <s v="F1036"/>
    <s v="Southwest"/>
    <x v="7"/>
    <x v="3"/>
    <s v="04,08,2023  17:08:00"/>
    <n v="213"/>
    <s v="On-time"/>
    <n v="1553"/>
    <n v="441.32"/>
    <n v="441.32"/>
    <n v="60"/>
    <s v="Male"/>
    <s v="Medium"/>
    <x v="2"/>
    <x v="1"/>
    <n v="0"/>
    <s v="Gold"/>
    <s v="Online"/>
    <n v="5.8"/>
    <n v="22"/>
    <n v="7"/>
    <n v="0"/>
    <n v="0"/>
    <s v="Middle"/>
  </r>
  <r>
    <s v="P5002"/>
    <s v="F1981"/>
    <s v="Southwest"/>
    <x v="6"/>
    <x v="5"/>
    <s v="22,02,2025  09:49:45"/>
    <n v="231"/>
    <s v="On-time"/>
    <n v="1029"/>
    <n v="421.68"/>
    <n v="421.68"/>
    <n v="18"/>
    <s v="Male"/>
    <s v="Low"/>
    <x v="0"/>
    <x v="1"/>
    <n v="1"/>
    <s v="None"/>
    <s v="Airport Kiosk"/>
    <n v="4.8"/>
    <n v="3"/>
    <n v="37"/>
    <n v="0"/>
    <n v="0"/>
    <s v="Middle"/>
  </r>
  <r>
    <s v="P5003"/>
    <s v="F1077"/>
    <s v="JetBlue"/>
    <x v="3"/>
    <x v="7"/>
    <s v="09,03,2025  17:42:51"/>
    <n v="120"/>
    <s v="On-time"/>
    <n v="1178"/>
    <n v="377.86"/>
    <n v="377.86"/>
    <n v="67"/>
    <s v="Male"/>
    <s v="Medium"/>
    <x v="1"/>
    <x v="2"/>
    <n v="1"/>
    <s v="Silver"/>
    <s v="Airport Kiosk"/>
    <n v="6.5"/>
    <n v="13"/>
    <n v="85"/>
    <n v="0"/>
    <n v="0"/>
    <s v="Aisle"/>
  </r>
  <r>
    <s v="P5004"/>
    <s v="F1117"/>
    <s v="JetBlue"/>
    <x v="3"/>
    <x v="2"/>
    <s v="08,05,2023  18:02:33"/>
    <n v="187"/>
    <s v="On-time"/>
    <n v="1124"/>
    <n v="373.84"/>
    <n v="373.84"/>
    <n v="56"/>
    <s v="Female"/>
    <s v="High"/>
    <x v="1"/>
    <x v="1"/>
    <n v="0"/>
    <s v="None"/>
    <s v="Desk"/>
    <n v="6.2"/>
    <n v="0"/>
    <n v="88"/>
    <n v="0"/>
    <n v="0"/>
    <s v="Middle"/>
  </r>
  <r>
    <s v="P5005"/>
    <s v="F312"/>
    <s v="Delta"/>
    <x v="6"/>
    <x v="2"/>
    <s v="08,05,2023  00:03:25"/>
    <n v="193"/>
    <s v="On-time"/>
    <n v="1324"/>
    <n v="209.83"/>
    <n v="209.83"/>
    <n v="24"/>
    <s v="Female"/>
    <s v="Medium"/>
    <x v="3"/>
    <x v="1"/>
    <n v="2"/>
    <s v="Platinum"/>
    <s v="Online"/>
    <n v="8.8000000000000007"/>
    <n v="25"/>
    <n v="40"/>
    <n v="0"/>
    <n v="0"/>
    <s v="Middle"/>
  </r>
  <r>
    <s v="P5006"/>
    <s v="F1742"/>
    <s v="United"/>
    <x v="0"/>
    <x v="2"/>
    <s v="17,09,2023  08:29:29"/>
    <n v="186"/>
    <s v="Delayed"/>
    <n v="902"/>
    <n v="391.13"/>
    <n v="391.13"/>
    <n v="70"/>
    <s v="Male"/>
    <s v="High"/>
    <x v="1"/>
    <x v="1"/>
    <n v="1"/>
    <s v="Silver"/>
    <s v="Online"/>
    <n v="7.8"/>
    <n v="26"/>
    <n v="59"/>
    <n v="0"/>
    <n v="0"/>
    <s v="Middle"/>
  </r>
  <r>
    <s v="P5007"/>
    <s v="F1231"/>
    <s v="Delta"/>
    <x v="2"/>
    <x v="6"/>
    <s v="18,12,2023  07:21:23"/>
    <n v="150"/>
    <s v="On-time"/>
    <n v="1552"/>
    <n v="443"/>
    <n v="443"/>
    <n v="45"/>
    <s v="Female"/>
    <s v="Medium"/>
    <x v="0"/>
    <x v="1"/>
    <n v="1"/>
    <s v="None"/>
    <s v="Online"/>
    <n v="7"/>
    <n v="10"/>
    <n v="77"/>
    <n v="0"/>
    <n v="0"/>
    <s v="Middle"/>
  </r>
  <r>
    <s v="P5008"/>
    <s v="F1047"/>
    <s v="Delta"/>
    <x v="5"/>
    <x v="2"/>
    <s v="06,11,2023  12:58:44"/>
    <n v="266"/>
    <s v="On-time"/>
    <n v="1074"/>
    <n v="263.49"/>
    <n v="263.49"/>
    <n v="31"/>
    <s v="Male"/>
    <s v="Medium"/>
    <x v="0"/>
    <x v="1"/>
    <n v="0"/>
    <s v="None"/>
    <s v="Mobile App"/>
    <n v="6.5"/>
    <n v="12"/>
    <n v="15"/>
    <n v="0"/>
    <n v="1"/>
    <s v="Window"/>
  </r>
  <r>
    <s v="P5009"/>
    <s v="F950"/>
    <s v="JetBlue"/>
    <x v="7"/>
    <x v="0"/>
    <s v="08,05,2023  22:41:09"/>
    <n v="100"/>
    <s v="On-time"/>
    <n v="1506"/>
    <n v="363.35"/>
    <n v="363.35"/>
    <n v="32"/>
    <s v="Male"/>
    <s v="Medium"/>
    <x v="3"/>
    <x v="2"/>
    <n v="3"/>
    <s v="None"/>
    <s v="Desk"/>
    <n v="8.9"/>
    <n v="1"/>
    <n v="14"/>
    <n v="0"/>
    <n v="0"/>
    <s v="Window"/>
  </r>
  <r>
    <s v="P5010"/>
    <s v="F916"/>
    <s v="United"/>
    <x v="7"/>
    <x v="0"/>
    <s v="25,07,2024  22:03:25"/>
    <n v="177"/>
    <s v="Delayed"/>
    <n v="818"/>
    <n v="371.65"/>
    <n v="371.65"/>
    <n v="54"/>
    <s v="Female"/>
    <s v="Medium"/>
    <x v="0"/>
    <x v="1"/>
    <n v="1"/>
    <s v="None"/>
    <s v="Desk"/>
    <n v="6.3"/>
    <n v="0"/>
    <n v="59"/>
    <n v="0"/>
    <n v="1"/>
    <s v="Middle"/>
  </r>
  <r>
    <s v="P5011"/>
    <s v="F831"/>
    <s v="American Airlines"/>
    <x v="0"/>
    <x v="4"/>
    <s v="30,12,2024  14:51:51"/>
    <n v="129"/>
    <s v="On-time"/>
    <n v="1034"/>
    <n v="330.79"/>
    <n v="330.79"/>
    <n v="70"/>
    <s v="Male"/>
    <s v="Low"/>
    <x v="2"/>
    <x v="3"/>
    <n v="1"/>
    <s v="None"/>
    <s v="Online"/>
    <n v="6.8"/>
    <n v="5"/>
    <n v="86"/>
    <n v="0"/>
    <n v="0"/>
    <s v="Window"/>
  </r>
  <r>
    <s v="P5012"/>
    <s v="F1192"/>
    <s v="JetBlue"/>
    <x v="3"/>
    <x v="4"/>
    <s v="25,04,2023  10:17:45"/>
    <n v="197"/>
    <s v="On-time"/>
    <n v="1144"/>
    <n v="216.01"/>
    <n v="216.01"/>
    <n v="71"/>
    <s v="Male"/>
    <s v="Medium"/>
    <x v="0"/>
    <x v="1"/>
    <n v="1"/>
    <s v="None"/>
    <s v="Desk"/>
    <n v="5.5"/>
    <n v="14"/>
    <n v="23"/>
    <n v="0"/>
    <n v="0"/>
    <s v="Middle"/>
  </r>
  <r>
    <s v="P5013"/>
    <s v="F1057"/>
    <s v="Delta"/>
    <x v="1"/>
    <x v="4"/>
    <s v="17,12,2023  10:36:06"/>
    <n v="195"/>
    <s v="On-time"/>
    <n v="818"/>
    <n v="277.38"/>
    <n v="277.38"/>
    <n v="21"/>
    <s v="Female"/>
    <s v="Medium"/>
    <x v="3"/>
    <x v="1"/>
    <n v="2"/>
    <s v="None"/>
    <s v="Online"/>
    <n v="8.1"/>
    <n v="0"/>
    <n v="45"/>
    <n v="0"/>
    <n v="0"/>
    <s v="Window"/>
  </r>
  <r>
    <s v="P5014"/>
    <s v="F579"/>
    <s v="United"/>
    <x v="1"/>
    <x v="3"/>
    <s v="29,01,2024  21:05:46"/>
    <n v="130"/>
    <s v="On-time"/>
    <n v="1194"/>
    <n v="376.93"/>
    <n v="376.93"/>
    <n v="23"/>
    <s v="Male"/>
    <s v="Medium"/>
    <x v="0"/>
    <x v="1"/>
    <n v="0"/>
    <s v="None"/>
    <s v="Mobile App"/>
    <n v="7.4"/>
    <n v="10"/>
    <n v="68"/>
    <n v="0"/>
    <n v="1"/>
    <s v="Window"/>
  </r>
  <r>
    <s v="P5015"/>
    <s v="F588"/>
    <s v="United"/>
    <x v="4"/>
    <x v="6"/>
    <s v="20,03,2025  07:22:11"/>
    <n v="124"/>
    <s v="On-time"/>
    <n v="1613"/>
    <n v="517.12"/>
    <n v="517.12"/>
    <n v="55"/>
    <s v="Female"/>
    <s v="Low"/>
    <x v="1"/>
    <x v="1"/>
    <n v="2"/>
    <s v="Silver"/>
    <s v="Online"/>
    <n v="5.0999999999999996"/>
    <n v="14"/>
    <n v="64"/>
    <n v="0"/>
    <n v="1"/>
    <s v="Window"/>
  </r>
  <r>
    <s v="P5016"/>
    <s v="F514"/>
    <s v="United"/>
    <x v="5"/>
    <x v="4"/>
    <s v="17,05,2023  02:13:43"/>
    <n v="201"/>
    <s v="On-time"/>
    <n v="1299"/>
    <n v="350.78"/>
    <n v="350.78"/>
    <n v="30"/>
    <s v="Female"/>
    <s v="Low"/>
    <x v="3"/>
    <x v="1"/>
    <n v="0"/>
    <s v="Silver"/>
    <s v="Airport Kiosk"/>
    <n v="7"/>
    <n v="19"/>
    <n v="93"/>
    <n v="0"/>
    <n v="0"/>
    <s v="Middle"/>
  </r>
  <r>
    <s v="P5017"/>
    <s v="F1802"/>
    <s v="United"/>
    <x v="0"/>
    <x v="2"/>
    <s v="26,08,2023  16:16:15"/>
    <n v="214"/>
    <s v="On-time"/>
    <n v="930"/>
    <n v="419.97"/>
    <n v="419.97"/>
    <n v="70"/>
    <s v="Male"/>
    <s v="High"/>
    <x v="1"/>
    <x v="1"/>
    <n v="0"/>
    <s v="None"/>
    <s v="Mobile App"/>
    <n v="6.6"/>
    <n v="10"/>
    <n v="15"/>
    <n v="0"/>
    <n v="0"/>
    <s v="Aisle"/>
  </r>
  <r>
    <s v="P5018"/>
    <s v="F1825"/>
    <s v="Delta"/>
    <x v="6"/>
    <x v="1"/>
    <s v="09,02,2025  06:13:41"/>
    <n v="183"/>
    <s v="On-time"/>
    <n v="1025"/>
    <n v="379.93"/>
    <n v="379.93"/>
    <n v="43"/>
    <s v="Female"/>
    <s v="Medium"/>
    <x v="1"/>
    <x v="1"/>
    <n v="1"/>
    <s v="Gold"/>
    <s v="Mobile App"/>
    <n v="5.2"/>
    <n v="4"/>
    <n v="67"/>
    <n v="0"/>
    <n v="0"/>
    <s v="Middle"/>
  </r>
  <r>
    <s v="P5019"/>
    <s v="F1645"/>
    <s v="American Airlines"/>
    <x v="4"/>
    <x v="2"/>
    <s v="03,12,2023  09:06:26"/>
    <n v="107"/>
    <s v="On-time"/>
    <n v="1189"/>
    <n v="290.04000000000002"/>
    <n v="290.04000000000002"/>
    <n v="55"/>
    <s v="Male"/>
    <s v="Medium"/>
    <x v="2"/>
    <x v="1"/>
    <n v="0"/>
    <s v="None"/>
    <s v="Airport Kiosk"/>
    <n v="6.2"/>
    <n v="1"/>
    <n v="111"/>
    <n v="0"/>
    <n v="0"/>
    <s v="Window"/>
  </r>
  <r>
    <s v="P5020"/>
    <s v="F1382"/>
    <s v="United"/>
    <x v="7"/>
    <x v="0"/>
    <s v="02,02,2025  12:17:46"/>
    <n v="208"/>
    <s v="On-time"/>
    <n v="1098"/>
    <n v="287.73"/>
    <n v="287.73"/>
    <n v="44"/>
    <s v="Female"/>
    <s v="Low"/>
    <x v="0"/>
    <x v="2"/>
    <n v="0"/>
    <s v="None"/>
    <s v="Online"/>
    <n v="6.2"/>
    <n v="5"/>
    <n v="101"/>
    <n v="0"/>
    <n v="0"/>
    <s v="Middle"/>
  </r>
  <r>
    <s v="P5021"/>
    <s v="F1112"/>
    <s v="Delta"/>
    <x v="3"/>
    <x v="7"/>
    <s v="26,08,2023  19:52:17"/>
    <n v="191"/>
    <s v="On-time"/>
    <n v="1155"/>
    <n v="277.7"/>
    <n v="277.7"/>
    <n v="25"/>
    <s v="Male"/>
    <s v="Medium"/>
    <x v="1"/>
    <x v="1"/>
    <n v="2"/>
    <s v="None"/>
    <s v="Mobile App"/>
    <n v="6.5"/>
    <n v="1"/>
    <n v="45"/>
    <n v="0"/>
    <n v="0"/>
    <s v="Window"/>
  </r>
  <r>
    <s v="P5022"/>
    <s v="F1563"/>
    <s v="American Airlines"/>
    <x v="5"/>
    <x v="4"/>
    <s v="26,02,2025  13:07:35"/>
    <n v="171"/>
    <s v="On-time"/>
    <n v="1301"/>
    <n v="163.55000000000001"/>
    <n v="163.55000000000001"/>
    <n v="27"/>
    <s v="Male"/>
    <s v="Medium"/>
    <x v="3"/>
    <x v="1"/>
    <n v="1"/>
    <s v="Platinum"/>
    <s v="Mobile App"/>
    <n v="7.4"/>
    <n v="9"/>
    <n v="113"/>
    <n v="0"/>
    <n v="0"/>
    <s v="Aisle"/>
  </r>
  <r>
    <s v="P5023"/>
    <s v="F1083"/>
    <s v="Southwest"/>
    <x v="2"/>
    <x v="2"/>
    <s v="12,01,2025  01:16:25"/>
    <n v="226"/>
    <s v="Delayed"/>
    <n v="1217"/>
    <n v="310.33999999999997"/>
    <n v="310.33999999999997"/>
    <n v="39"/>
    <s v="Female"/>
    <s v="Medium"/>
    <x v="0"/>
    <x v="2"/>
    <n v="0"/>
    <s v="Silver"/>
    <s v="Online"/>
    <n v="5"/>
    <n v="27"/>
    <n v="65"/>
    <n v="0"/>
    <n v="0"/>
    <s v="Aisle"/>
  </r>
  <r>
    <s v="P5024"/>
    <s v="F578"/>
    <s v="United"/>
    <x v="7"/>
    <x v="2"/>
    <s v="16,02,2025  01:13:07"/>
    <n v="139"/>
    <s v="Delayed"/>
    <n v="1219"/>
    <n v="257.94"/>
    <n v="257.94"/>
    <n v="23"/>
    <s v="Male"/>
    <s v="Medium"/>
    <x v="0"/>
    <x v="1"/>
    <n v="0"/>
    <s v="None"/>
    <s v="Desk"/>
    <n v="5.3"/>
    <n v="20"/>
    <n v="37"/>
    <n v="0"/>
    <n v="1"/>
    <s v="Aisle"/>
  </r>
  <r>
    <s v="P5025"/>
    <s v="F929"/>
    <s v="Southwest"/>
    <x v="0"/>
    <x v="2"/>
    <s v="25,11,2023  15:10:24"/>
    <n v="161"/>
    <s v="On-time"/>
    <n v="1752"/>
    <n v="436.87"/>
    <n v="436.87"/>
    <n v="26"/>
    <s v="Male"/>
    <s v="High"/>
    <x v="3"/>
    <x v="1"/>
    <n v="0"/>
    <s v="Gold"/>
    <s v="Mobile App"/>
    <n v="4.5999999999999996"/>
    <n v="5"/>
    <n v="67"/>
    <n v="0"/>
    <n v="0"/>
    <s v="Middle"/>
  </r>
  <r>
    <s v="P5026"/>
    <s v="F1771"/>
    <s v="United"/>
    <x v="5"/>
    <x v="2"/>
    <s v="14,05,2024  18:27:12"/>
    <n v="228"/>
    <s v="On-time"/>
    <n v="1387"/>
    <n v="463.17"/>
    <n v="463.17"/>
    <n v="24"/>
    <s v="Male"/>
    <s v="Medium"/>
    <x v="2"/>
    <x v="0"/>
    <n v="0"/>
    <s v="None"/>
    <s v="Airport Kiosk"/>
    <n v="5.8"/>
    <n v="0"/>
    <n v="90"/>
    <n v="0"/>
    <n v="0"/>
    <s v="Window"/>
  </r>
  <r>
    <s v="P5027"/>
    <s v="F1572"/>
    <s v="Delta"/>
    <x v="5"/>
    <x v="6"/>
    <s v="05,01,2025  16:48:30"/>
    <n v="215"/>
    <s v="Cancelled"/>
    <n v="1126"/>
    <n v="424.6"/>
    <n v="424.6"/>
    <n v="49"/>
    <s v="Male"/>
    <s v="Low"/>
    <x v="3"/>
    <x v="1"/>
    <n v="1"/>
    <s v="None"/>
    <s v="Airport Kiosk"/>
    <n v="7.8"/>
    <n v="3"/>
    <n v="46"/>
    <n v="0"/>
    <n v="0"/>
    <s v="Aisle"/>
  </r>
  <r>
    <s v="P5028"/>
    <s v="F1051"/>
    <s v="American Airlines"/>
    <x v="2"/>
    <x v="3"/>
    <s v="03,07,2023  19:18:21"/>
    <n v="48"/>
    <s v="On-time"/>
    <n v="885"/>
    <n v="491.75"/>
    <n v="491.75"/>
    <n v="77"/>
    <s v="Male"/>
    <s v="High"/>
    <x v="2"/>
    <x v="1"/>
    <n v="1"/>
    <s v="None"/>
    <s v="Airport Kiosk"/>
    <n v="5.0999999999999996"/>
    <n v="21"/>
    <n v="43"/>
    <n v="0"/>
    <n v="0"/>
    <s v="Aisle"/>
  </r>
  <r>
    <s v="P5029"/>
    <s v="F1934"/>
    <s v="United"/>
    <x v="0"/>
    <x v="4"/>
    <s v="13,03,2025  02:06:17"/>
    <n v="148"/>
    <s v="Delayed"/>
    <n v="646"/>
    <n v="515.42999999999995"/>
    <n v="515.42999999999995"/>
    <n v="71"/>
    <s v="Female"/>
    <s v="Low"/>
    <x v="3"/>
    <x v="1"/>
    <n v="0"/>
    <s v="None"/>
    <s v="Airport Kiosk"/>
    <n v="6.4"/>
    <n v="3"/>
    <n v="21"/>
    <n v="0"/>
    <n v="0"/>
    <s v="Aisle"/>
  </r>
  <r>
    <s v="P5030"/>
    <s v="F691"/>
    <s v="Delta"/>
    <x v="1"/>
    <x v="7"/>
    <s v="19,06,2024  03:12:38"/>
    <n v="182"/>
    <s v="On-time"/>
    <n v="728"/>
    <n v="41.96"/>
    <n v="41.96"/>
    <n v="68"/>
    <s v="Female"/>
    <s v="Low"/>
    <x v="0"/>
    <x v="2"/>
    <n v="0"/>
    <s v="None"/>
    <s v="Desk"/>
    <n v="6.4"/>
    <n v="34"/>
    <n v="119"/>
    <n v="0"/>
    <n v="0"/>
    <s v="Middle"/>
  </r>
  <r>
    <s v="P5031"/>
    <s v="F1055"/>
    <s v="American Airlines"/>
    <x v="2"/>
    <x v="3"/>
    <s v="21,08,2023  17:39:59"/>
    <n v="208"/>
    <s v="On-time"/>
    <n v="1613"/>
    <n v="341.26"/>
    <n v="341.26"/>
    <n v="34"/>
    <s v="Female"/>
    <s v="Medium"/>
    <x v="1"/>
    <x v="2"/>
    <n v="0"/>
    <s v="Silver"/>
    <s v="Online"/>
    <n v="7.7"/>
    <n v="53"/>
    <n v="88"/>
    <n v="0"/>
    <n v="0"/>
    <s v="Aisle"/>
  </r>
  <r>
    <s v="P5032"/>
    <s v="F1596"/>
    <s v="Delta"/>
    <x v="2"/>
    <x v="7"/>
    <s v="20,10,2023  05:11:21"/>
    <n v="167"/>
    <s v="On-time"/>
    <n v="1527"/>
    <n v="341.89"/>
    <n v="341.89"/>
    <n v="53"/>
    <s v="Male"/>
    <s v="Low"/>
    <x v="2"/>
    <x v="1"/>
    <n v="1"/>
    <s v="None"/>
    <s v="Mobile App"/>
    <n v="6.7"/>
    <n v="8"/>
    <n v="81"/>
    <n v="0"/>
    <n v="0"/>
    <s v="Middle"/>
  </r>
  <r>
    <s v="P5033"/>
    <s v="F1146"/>
    <s v="Delta"/>
    <x v="5"/>
    <x v="2"/>
    <s v="25,03,2024  09:14:54"/>
    <n v="104"/>
    <s v="On-time"/>
    <n v="1335"/>
    <n v="294.93"/>
    <n v="294.93"/>
    <n v="25"/>
    <s v="Male"/>
    <s v="High"/>
    <x v="2"/>
    <x v="1"/>
    <n v="1"/>
    <s v="None"/>
    <s v="Desk"/>
    <n v="8.1"/>
    <n v="0"/>
    <n v="22"/>
    <n v="0"/>
    <n v="0"/>
    <s v="Window"/>
  </r>
  <r>
    <s v="P5034"/>
    <s v="F890"/>
    <s v="Southwest"/>
    <x v="6"/>
    <x v="6"/>
    <s v="09,08,2023  14:57:54"/>
    <n v="218"/>
    <s v="On-time"/>
    <n v="1180"/>
    <n v="331.48"/>
    <n v="331.48"/>
    <n v="38"/>
    <s v="Female"/>
    <s v="High"/>
    <x v="3"/>
    <x v="1"/>
    <n v="2"/>
    <s v="Gold"/>
    <s v="Mobile App"/>
    <n v="6"/>
    <n v="2"/>
    <n v="100"/>
    <n v="0"/>
    <n v="1"/>
    <s v="Aisle"/>
  </r>
  <r>
    <s v="P5035"/>
    <s v="F708"/>
    <s v="United"/>
    <x v="2"/>
    <x v="2"/>
    <s v="08,09,2024  09:00:38"/>
    <n v="206"/>
    <s v="Delayed"/>
    <n v="1454"/>
    <n v="512.13"/>
    <n v="512.13"/>
    <n v="26"/>
    <s v="Female"/>
    <s v="Medium"/>
    <x v="2"/>
    <x v="0"/>
    <n v="2"/>
    <s v="None"/>
    <s v="Airport Kiosk"/>
    <n v="8.4"/>
    <n v="32"/>
    <n v="1"/>
    <n v="0"/>
    <n v="0"/>
    <s v="Middle"/>
  </r>
  <r>
    <s v="P5036"/>
    <s v="F639"/>
    <s v="JetBlue"/>
    <x v="1"/>
    <x v="7"/>
    <s v="31,07,2023  06:27:35"/>
    <n v="125"/>
    <s v="On-time"/>
    <n v="608"/>
    <n v="322.12"/>
    <n v="322.12"/>
    <n v="25"/>
    <s v="Male"/>
    <s v="Low"/>
    <x v="1"/>
    <x v="2"/>
    <n v="0"/>
    <s v="Silver"/>
    <s v="Online"/>
    <n v="6.3"/>
    <n v="1"/>
    <n v="19"/>
    <n v="0"/>
    <n v="0"/>
    <s v="Aisle"/>
  </r>
  <r>
    <s v="P5037"/>
    <s v="F446"/>
    <s v="Southwest"/>
    <x v="5"/>
    <x v="1"/>
    <s v="14,01,2025  16:09:41"/>
    <n v="102"/>
    <s v="On-time"/>
    <n v="1476"/>
    <n v="362.25"/>
    <n v="362.25"/>
    <n v="30"/>
    <s v="Female"/>
    <s v="Low"/>
    <x v="1"/>
    <x v="1"/>
    <n v="1"/>
    <s v="None"/>
    <s v="Desk"/>
    <n v="4.9000000000000004"/>
    <n v="8"/>
    <n v="43"/>
    <n v="0"/>
    <n v="1"/>
    <s v="Aisle"/>
  </r>
  <r>
    <s v="P5038"/>
    <s v="F77"/>
    <s v="Delta"/>
    <x v="6"/>
    <x v="3"/>
    <s v="02,03,2024  00:49:29"/>
    <n v="137"/>
    <s v="On-time"/>
    <n v="703"/>
    <n v="375.07"/>
    <n v="375.07"/>
    <n v="64"/>
    <s v="Female"/>
    <s v="Low"/>
    <x v="3"/>
    <x v="1"/>
    <n v="0"/>
    <s v="None"/>
    <s v="Online"/>
    <n v="5.3"/>
    <n v="10"/>
    <n v="109"/>
    <n v="0"/>
    <n v="0"/>
    <s v="Window"/>
  </r>
  <r>
    <s v="P5039"/>
    <s v="F326"/>
    <s v="JetBlue"/>
    <x v="6"/>
    <x v="1"/>
    <s v="07,12,2024  06:15:16"/>
    <n v="215"/>
    <s v="Delayed"/>
    <n v="898"/>
    <n v="296.18"/>
    <n v="296.18"/>
    <n v="68"/>
    <s v="Male"/>
    <s v="Low"/>
    <x v="3"/>
    <x v="1"/>
    <n v="1"/>
    <s v="Platinum"/>
    <s v="Desk"/>
    <n v="7.3"/>
    <n v="2"/>
    <n v="54"/>
    <n v="0"/>
    <n v="0"/>
    <s v="Aisle"/>
  </r>
  <r>
    <s v="P5040"/>
    <s v="F653"/>
    <s v="Southwest"/>
    <x v="0"/>
    <x v="2"/>
    <s v="05,04,2024  20:47:03"/>
    <n v="91"/>
    <s v="On-time"/>
    <n v="1337"/>
    <n v="315.36"/>
    <n v="315.36"/>
    <n v="31"/>
    <s v="Female"/>
    <s v="High"/>
    <x v="1"/>
    <x v="2"/>
    <n v="2"/>
    <s v="Gold"/>
    <s v="Desk"/>
    <n v="6.8"/>
    <n v="12"/>
    <n v="95"/>
    <n v="0"/>
    <n v="0"/>
    <s v="Window"/>
  </r>
  <r>
    <s v="P5041"/>
    <s v="F827"/>
    <s v="Delta"/>
    <x v="5"/>
    <x v="7"/>
    <s v="24,01,2024  09:48:41"/>
    <n v="244"/>
    <s v="On-time"/>
    <n v="1104"/>
    <n v="389.31"/>
    <n v="389.31"/>
    <n v="38"/>
    <s v="Female"/>
    <s v="Medium"/>
    <x v="1"/>
    <x v="1"/>
    <n v="0"/>
    <s v="None"/>
    <s v="Online"/>
    <n v="9"/>
    <n v="14"/>
    <n v="96"/>
    <n v="0"/>
    <n v="0"/>
    <s v="Window"/>
  </r>
  <r>
    <s v="P5042"/>
    <s v="F569"/>
    <s v="American Airlines"/>
    <x v="0"/>
    <x v="0"/>
    <s v="30,10,2023  04:50:30"/>
    <n v="218"/>
    <s v="Delayed"/>
    <n v="1435"/>
    <n v="249.85"/>
    <n v="249.85"/>
    <n v="72"/>
    <s v="Male"/>
    <s v="High"/>
    <x v="3"/>
    <x v="2"/>
    <n v="1"/>
    <s v="Silver"/>
    <s v="Online"/>
    <n v="7.5"/>
    <n v="2"/>
    <n v="20"/>
    <n v="0"/>
    <n v="0"/>
    <s v="Window"/>
  </r>
  <r>
    <s v="P5043"/>
    <s v="F21"/>
    <s v="American Airlines"/>
    <x v="0"/>
    <x v="2"/>
    <s v="21,01,2024  03:43:43"/>
    <n v="220"/>
    <s v="On-time"/>
    <n v="1918"/>
    <n v="339.23"/>
    <n v="339.23"/>
    <n v="31"/>
    <s v="Female"/>
    <s v="Low"/>
    <x v="1"/>
    <x v="0"/>
    <n v="1"/>
    <s v="Silver"/>
    <s v="Online"/>
    <n v="7"/>
    <n v="42"/>
    <n v="12"/>
    <n v="0"/>
    <n v="0"/>
    <s v="Aisle"/>
  </r>
  <r>
    <s v="P5044"/>
    <s v="F36"/>
    <s v="American Airlines"/>
    <x v="6"/>
    <x v="1"/>
    <s v="02,03,2024  17:33:02"/>
    <n v="168"/>
    <s v="On-time"/>
    <n v="1126"/>
    <n v="249.01"/>
    <n v="249.01"/>
    <n v="29"/>
    <s v="Male"/>
    <s v="Low"/>
    <x v="2"/>
    <x v="2"/>
    <n v="0"/>
    <s v="None"/>
    <s v="Mobile App"/>
    <n v="7"/>
    <n v="0"/>
    <n v="74"/>
    <n v="0"/>
    <n v="0"/>
    <s v="Aisle"/>
  </r>
  <r>
    <s v="P5045"/>
    <s v="F899"/>
    <s v="Southwest"/>
    <x v="1"/>
    <x v="5"/>
    <s v="18,05,2023  08:03:42"/>
    <n v="194"/>
    <s v="On-time"/>
    <n v="1359"/>
    <n v="250.88"/>
    <n v="250.88"/>
    <n v="77"/>
    <s v="Female"/>
    <s v="Medium"/>
    <x v="2"/>
    <x v="2"/>
    <n v="1"/>
    <s v="None"/>
    <s v="Desk"/>
    <n v="3.8"/>
    <n v="12"/>
    <n v="29"/>
    <n v="0"/>
    <n v="0"/>
    <s v="Window"/>
  </r>
  <r>
    <s v="P5046"/>
    <s v="F816"/>
    <s v="American Airlines"/>
    <x v="6"/>
    <x v="0"/>
    <s v="29,12,2023  04:51:11"/>
    <n v="257"/>
    <s v="On-time"/>
    <n v="1192"/>
    <n v="399.3"/>
    <n v="399.3"/>
    <n v="36"/>
    <s v="Female"/>
    <s v="Low"/>
    <x v="0"/>
    <x v="1"/>
    <n v="1"/>
    <s v="Gold"/>
    <s v="Desk"/>
    <n v="9"/>
    <n v="8"/>
    <n v="16"/>
    <n v="0"/>
    <n v="0"/>
    <s v="Window"/>
  </r>
  <r>
    <s v="P5047"/>
    <s v="F51"/>
    <s v="United"/>
    <x v="3"/>
    <x v="2"/>
    <s v="08,09,2024  01:39:01"/>
    <n v="287"/>
    <s v="On-time"/>
    <n v="907"/>
    <n v="300.74"/>
    <n v="300.74"/>
    <n v="78"/>
    <s v="Male"/>
    <s v="Medium"/>
    <x v="3"/>
    <x v="0"/>
    <n v="0"/>
    <s v="None"/>
    <s v="Desk"/>
    <n v="7"/>
    <n v="5"/>
    <n v="67"/>
    <n v="0"/>
    <n v="0"/>
    <s v="Window"/>
  </r>
  <r>
    <s v="P5048"/>
    <s v="F1217"/>
    <s v="Southwest"/>
    <x v="5"/>
    <x v="3"/>
    <s v="04,09,2023  15:56:48"/>
    <n v="231"/>
    <s v="Delayed"/>
    <n v="984"/>
    <n v="206.5"/>
    <n v="206.5"/>
    <n v="18"/>
    <s v="Male"/>
    <s v="High"/>
    <x v="0"/>
    <x v="2"/>
    <n v="0"/>
    <s v="Silver"/>
    <s v="Mobile App"/>
    <n v="5.8"/>
    <n v="15"/>
    <n v="46"/>
    <n v="0"/>
    <n v="0"/>
    <s v="Aisle"/>
  </r>
  <r>
    <s v="P5049"/>
    <s v="F588"/>
    <s v="Delta"/>
    <x v="4"/>
    <x v="2"/>
    <s v="20,08,2023  14:35:00"/>
    <n v="253"/>
    <s v="Delayed"/>
    <n v="1445"/>
    <n v="378.88"/>
    <n v="378.88"/>
    <n v="19"/>
    <s v="Male"/>
    <s v="Low"/>
    <x v="2"/>
    <x v="1"/>
    <n v="2"/>
    <s v="None"/>
    <s v="Online"/>
    <n v="9.9"/>
    <n v="2"/>
    <n v="62"/>
    <n v="0"/>
    <n v="0"/>
    <s v="Window"/>
  </r>
  <r>
    <s v="P5050"/>
    <s v="F72"/>
    <s v="Southwest"/>
    <x v="3"/>
    <x v="6"/>
    <s v="25,07,2023  14:53:57"/>
    <n v="71"/>
    <s v="Cancelled"/>
    <n v="1908"/>
    <n v="396.29"/>
    <n v="396.29"/>
    <n v="45"/>
    <s v="Female"/>
    <s v="Medium"/>
    <x v="0"/>
    <x v="1"/>
    <n v="1"/>
    <s v="Silver"/>
    <s v="Airport Kiosk"/>
    <n v="9"/>
    <n v="5"/>
    <n v="12"/>
    <n v="0"/>
    <n v="0"/>
    <s v="Middle"/>
  </r>
  <r>
    <s v="P5051"/>
    <s v="F1062"/>
    <s v="Delta"/>
    <x v="3"/>
    <x v="4"/>
    <s v="22,10,2024  02:31:14"/>
    <n v="224"/>
    <s v="On-time"/>
    <n v="1219"/>
    <n v="164.16"/>
    <n v="164.16"/>
    <n v="77"/>
    <s v="Male"/>
    <s v="Low"/>
    <x v="2"/>
    <x v="1"/>
    <n v="2"/>
    <s v="None"/>
    <s v="Airport Kiosk"/>
    <n v="5.2"/>
    <n v="14"/>
    <n v="65"/>
    <n v="0"/>
    <n v="0"/>
    <s v="Window"/>
  </r>
  <r>
    <s v="P5052"/>
    <s v="F1842"/>
    <s v="Southwest"/>
    <x v="0"/>
    <x v="2"/>
    <s v="08,08,2024  03:46:39"/>
    <n v="51"/>
    <s v="On-time"/>
    <n v="1175"/>
    <n v="286.06"/>
    <n v="286.06"/>
    <n v="71"/>
    <s v="Female"/>
    <s v="Medium"/>
    <x v="3"/>
    <x v="2"/>
    <n v="0"/>
    <s v="None"/>
    <s v="Desk"/>
    <n v="6.9"/>
    <n v="8"/>
    <n v="118"/>
    <n v="0"/>
    <n v="1"/>
    <s v="Window"/>
  </r>
  <r>
    <s v="P5053"/>
    <s v="F110"/>
    <s v="United"/>
    <x v="6"/>
    <x v="5"/>
    <s v="02,03,2024  18:28:47"/>
    <n v="119"/>
    <s v="On-time"/>
    <n v="1527"/>
    <n v="390.52"/>
    <n v="390.52"/>
    <n v="63"/>
    <s v="Female"/>
    <s v="Medium"/>
    <x v="0"/>
    <x v="2"/>
    <n v="1"/>
    <s v="Silver"/>
    <s v="Airport Kiosk"/>
    <n v="8.6999999999999993"/>
    <n v="0"/>
    <n v="62"/>
    <n v="0"/>
    <n v="0"/>
    <s v="Middle"/>
  </r>
  <r>
    <s v="P5054"/>
    <s v="F694"/>
    <s v="JetBlue"/>
    <x v="7"/>
    <x v="5"/>
    <s v="02,03,2025  23:22:21"/>
    <n v="150"/>
    <s v="On-time"/>
    <n v="989"/>
    <n v="386.12"/>
    <n v="386.12"/>
    <n v="30"/>
    <s v="Female"/>
    <s v="High"/>
    <x v="0"/>
    <x v="0"/>
    <n v="1"/>
    <s v="None"/>
    <s v="Online"/>
    <n v="8.6999999999999993"/>
    <n v="0"/>
    <n v="108"/>
    <n v="0"/>
    <n v="0"/>
    <s v="Middle"/>
  </r>
  <r>
    <s v="P5055"/>
    <s v="F1554"/>
    <s v="United"/>
    <x v="4"/>
    <x v="4"/>
    <s v="12,07,2024  14:19:56"/>
    <n v="210"/>
    <s v="On-time"/>
    <n v="1165"/>
    <n v="412.5"/>
    <n v="412.5"/>
    <n v="79"/>
    <s v="Male"/>
    <s v="Medium"/>
    <x v="2"/>
    <x v="1"/>
    <n v="0"/>
    <s v="None"/>
    <s v="Airport Kiosk"/>
    <n v="4.8"/>
    <n v="8"/>
    <n v="10"/>
    <n v="0"/>
    <n v="0"/>
    <s v="Window"/>
  </r>
  <r>
    <s v="P5056"/>
    <s v="F1762"/>
    <s v="American Airlines"/>
    <x v="6"/>
    <x v="1"/>
    <s v="27,11,2023  17:47:45"/>
    <n v="122"/>
    <s v="On-time"/>
    <n v="846"/>
    <n v="261.73"/>
    <n v="261.73"/>
    <n v="29"/>
    <s v="Female"/>
    <s v="Medium"/>
    <x v="3"/>
    <x v="1"/>
    <n v="2"/>
    <s v="None"/>
    <s v="Desk"/>
    <n v="8.3000000000000007"/>
    <n v="3"/>
    <n v="41"/>
    <n v="0"/>
    <n v="0"/>
    <s v="Window"/>
  </r>
  <r>
    <s v="P5057"/>
    <s v="F1968"/>
    <s v="United"/>
    <x v="4"/>
    <x v="2"/>
    <s v="26,03,2025  10:55:30"/>
    <n v="265"/>
    <s v="On-time"/>
    <n v="1455"/>
    <n v="419.18"/>
    <n v="419.18"/>
    <n v="51"/>
    <s v="Female"/>
    <s v="Low"/>
    <x v="3"/>
    <x v="1"/>
    <n v="2"/>
    <s v="Silver"/>
    <s v="Online"/>
    <n v="6.6"/>
    <n v="14"/>
    <n v="12"/>
    <n v="0"/>
    <n v="1"/>
    <s v="Aisle"/>
  </r>
  <r>
    <s v="P5058"/>
    <s v="F1676"/>
    <s v="Southwest"/>
    <x v="6"/>
    <x v="5"/>
    <s v="18,09,2023  00:30:15"/>
    <n v="164"/>
    <s v="On-time"/>
    <n v="1069"/>
    <n v="227.41"/>
    <n v="227.41"/>
    <n v="25"/>
    <s v="Female"/>
    <s v="Medium"/>
    <x v="2"/>
    <x v="1"/>
    <n v="1"/>
    <s v="Gold"/>
    <s v="Online"/>
    <n v="8.1999999999999993"/>
    <n v="7"/>
    <n v="51"/>
    <n v="0"/>
    <n v="0"/>
    <s v="Window"/>
  </r>
  <r>
    <s v="P5059"/>
    <s v="F1043"/>
    <s v="JetBlue"/>
    <x v="2"/>
    <x v="1"/>
    <s v="11,02,2024  18:03:59"/>
    <n v="247"/>
    <s v="On-time"/>
    <n v="917"/>
    <n v="337.69"/>
    <n v="337.69"/>
    <n v="30"/>
    <s v="Female"/>
    <s v="Medium"/>
    <x v="0"/>
    <x v="0"/>
    <n v="3"/>
    <s v="None"/>
    <s v="Desk"/>
    <n v="6.4"/>
    <n v="8"/>
    <n v="49"/>
    <n v="0"/>
    <n v="0"/>
    <s v="Window"/>
  </r>
  <r>
    <s v="P5060"/>
    <s v="F1457"/>
    <s v="Delta"/>
    <x v="4"/>
    <x v="0"/>
    <s v="06,06,2024  14:50:07"/>
    <n v="78"/>
    <s v="On-time"/>
    <n v="1203"/>
    <n v="381.1"/>
    <n v="381.1"/>
    <n v="73"/>
    <s v="Male"/>
    <s v="Low"/>
    <x v="2"/>
    <x v="1"/>
    <n v="1"/>
    <s v="None"/>
    <s v="Airport Kiosk"/>
    <n v="6.8"/>
    <n v="5"/>
    <n v="30"/>
    <n v="0"/>
    <n v="1"/>
    <s v="Window"/>
  </r>
  <r>
    <s v="P5061"/>
    <s v="F1041"/>
    <s v="United"/>
    <x v="5"/>
    <x v="0"/>
    <s v="24,08,2024  04:51:38"/>
    <n v="198"/>
    <s v="On-time"/>
    <n v="1297"/>
    <n v="344.9"/>
    <n v="344.9"/>
    <n v="75"/>
    <s v="Female"/>
    <s v="Medium"/>
    <x v="3"/>
    <x v="1"/>
    <n v="1"/>
    <s v="Silver"/>
    <s v="Airport Kiosk"/>
    <n v="8.1999999999999993"/>
    <n v="4"/>
    <n v="31"/>
    <n v="1"/>
    <n v="0"/>
    <s v="Aisle"/>
  </r>
  <r>
    <s v="P5062"/>
    <s v="F712"/>
    <s v="American Airlines"/>
    <x v="0"/>
    <x v="3"/>
    <s v="01,12,2024  08:23:00"/>
    <n v="221"/>
    <s v="On-time"/>
    <n v="1335"/>
    <n v="518.11"/>
    <n v="518.11"/>
    <n v="32"/>
    <s v="Male"/>
    <s v="Low"/>
    <x v="3"/>
    <x v="2"/>
    <n v="1"/>
    <s v="Gold"/>
    <s v="Online"/>
    <n v="5.7"/>
    <n v="9"/>
    <n v="96"/>
    <n v="0"/>
    <n v="1"/>
    <s v="Aisle"/>
  </r>
  <r>
    <s v="P5063"/>
    <s v="F583"/>
    <s v="American Airlines"/>
    <x v="7"/>
    <x v="6"/>
    <s v="30,09,2023  22:04:35"/>
    <n v="228"/>
    <s v="On-time"/>
    <n v="880"/>
    <n v="433.41"/>
    <n v="433.41"/>
    <n v="64"/>
    <s v="Male"/>
    <s v="Medium"/>
    <x v="3"/>
    <x v="1"/>
    <n v="1"/>
    <s v="Silver"/>
    <s v="Mobile App"/>
    <n v="7.8"/>
    <n v="28"/>
    <n v="101"/>
    <n v="0"/>
    <n v="0"/>
    <s v="Aisle"/>
  </r>
  <r>
    <s v="P5064"/>
    <s v="F855"/>
    <s v="JetBlue"/>
    <x v="5"/>
    <x v="0"/>
    <s v="14,10,2024  15:22:41"/>
    <n v="196"/>
    <s v="Delayed"/>
    <n v="1624"/>
    <n v="492.37"/>
    <n v="492.37"/>
    <n v="36"/>
    <s v="Male"/>
    <s v="High"/>
    <x v="1"/>
    <x v="3"/>
    <n v="1"/>
    <s v="Gold"/>
    <s v="Mobile App"/>
    <n v="8.4"/>
    <n v="9"/>
    <n v="83"/>
    <n v="0"/>
    <n v="1"/>
    <s v="Aisle"/>
  </r>
  <r>
    <s v="P5065"/>
    <s v="F268"/>
    <s v="Southwest"/>
    <x v="6"/>
    <x v="5"/>
    <s v="17,07,2024  22:16:05"/>
    <n v="136"/>
    <s v="On-time"/>
    <n v="1238"/>
    <n v="511.2"/>
    <n v="511.2"/>
    <n v="36"/>
    <s v="Male"/>
    <s v="Medium"/>
    <x v="2"/>
    <x v="2"/>
    <n v="0"/>
    <s v="Silver"/>
    <s v="Desk"/>
    <n v="3.9"/>
    <n v="28"/>
    <n v="3"/>
    <n v="0"/>
    <n v="0"/>
    <s v="Window"/>
  </r>
  <r>
    <s v="P5066"/>
    <s v="F1898"/>
    <s v="American Airlines"/>
    <x v="7"/>
    <x v="7"/>
    <s v="03,11,2023  13:03:49"/>
    <n v="109"/>
    <s v="On-time"/>
    <n v="1610"/>
    <n v="226.28"/>
    <n v="226.28"/>
    <n v="24"/>
    <s v="Female"/>
    <s v="High"/>
    <x v="2"/>
    <x v="1"/>
    <n v="1"/>
    <s v="None"/>
    <s v="Mobile App"/>
    <n v="5"/>
    <n v="24"/>
    <n v="71"/>
    <n v="0"/>
    <n v="0"/>
    <s v="Middle"/>
  </r>
  <r>
    <s v="P5067"/>
    <s v="F1145"/>
    <s v="American Airlines"/>
    <x v="0"/>
    <x v="6"/>
    <s v="22,03,2024  07:36:53"/>
    <n v="208"/>
    <s v="On-time"/>
    <n v="1344"/>
    <n v="313.83999999999997"/>
    <n v="313.83999999999997"/>
    <n v="41"/>
    <s v="Male"/>
    <s v="Low"/>
    <x v="0"/>
    <x v="0"/>
    <n v="0"/>
    <s v="None"/>
    <s v="Desk"/>
    <n v="5.3"/>
    <n v="14"/>
    <n v="53"/>
    <n v="0"/>
    <n v="0"/>
    <s v="Window"/>
  </r>
  <r>
    <s v="P5068"/>
    <s v="F972"/>
    <s v="American Airlines"/>
    <x v="7"/>
    <x v="1"/>
    <s v="05,01,2025  20:58:02"/>
    <n v="197"/>
    <s v="On-time"/>
    <n v="1059"/>
    <n v="325.45"/>
    <n v="325.45"/>
    <n v="18"/>
    <s v="Male"/>
    <s v="Medium"/>
    <x v="0"/>
    <x v="1"/>
    <n v="1"/>
    <s v="Silver"/>
    <s v="Mobile App"/>
    <n v="7.2"/>
    <n v="0"/>
    <n v="114"/>
    <n v="0"/>
    <n v="0"/>
    <s v="Middle"/>
  </r>
  <r>
    <s v="P5069"/>
    <s v="F678"/>
    <s v="United"/>
    <x v="3"/>
    <x v="4"/>
    <s v="25,01,2025  03:20:00"/>
    <n v="173"/>
    <s v="On-time"/>
    <n v="1224"/>
    <n v="371.73"/>
    <n v="371.73"/>
    <n v="35"/>
    <s v="Female"/>
    <s v="Medium"/>
    <x v="3"/>
    <x v="0"/>
    <n v="2"/>
    <s v="Silver"/>
    <s v="Desk"/>
    <n v="9.9"/>
    <n v="11"/>
    <n v="110"/>
    <n v="0"/>
    <n v="0"/>
    <s v="Window"/>
  </r>
  <r>
    <s v="P5070"/>
    <s v="F422"/>
    <s v="United"/>
    <x v="2"/>
    <x v="2"/>
    <s v="19,02,2024  16:19:55"/>
    <n v="142"/>
    <s v="On-time"/>
    <n v="1243"/>
    <n v="374.99"/>
    <n v="374.99"/>
    <n v="49"/>
    <s v="Female"/>
    <s v="Medium"/>
    <x v="0"/>
    <x v="2"/>
    <n v="0"/>
    <s v="Silver"/>
    <s v="Online"/>
    <n v="6.7"/>
    <n v="2"/>
    <n v="78"/>
    <n v="0"/>
    <n v="0"/>
    <s v="Window"/>
  </r>
  <r>
    <s v="P5071"/>
    <s v="F813"/>
    <s v="Southwest"/>
    <x v="6"/>
    <x v="2"/>
    <s v="10,10,2023  06:59:26"/>
    <n v="162"/>
    <s v="On-time"/>
    <n v="483"/>
    <n v="411.26"/>
    <n v="411.26"/>
    <n v="54"/>
    <s v="Female"/>
    <s v="High"/>
    <x v="1"/>
    <x v="1"/>
    <n v="1"/>
    <s v="Silver"/>
    <s v="Mobile App"/>
    <n v="5.3"/>
    <n v="16"/>
    <n v="115"/>
    <n v="0"/>
    <n v="0"/>
    <s v="Middle"/>
  </r>
  <r>
    <s v="P5072"/>
    <s v="F454"/>
    <s v="American Airlines"/>
    <x v="4"/>
    <x v="7"/>
    <s v="14,11,2023  02:53:50"/>
    <n v="92"/>
    <s v="Cancelled"/>
    <n v="1631"/>
    <n v="339.26"/>
    <n v="339.26"/>
    <n v="76"/>
    <s v="Female"/>
    <s v="Low"/>
    <x v="3"/>
    <x v="1"/>
    <n v="0"/>
    <s v="Silver"/>
    <s v="Desk"/>
    <n v="7.3"/>
    <n v="3"/>
    <n v="51"/>
    <n v="0"/>
    <n v="0"/>
    <s v="Middle"/>
  </r>
  <r>
    <s v="P5073"/>
    <s v="F1879"/>
    <s v="American Airlines"/>
    <x v="0"/>
    <x v="7"/>
    <s v="05,12,2023  18:00:05"/>
    <n v="98"/>
    <s v="On-time"/>
    <n v="1011"/>
    <n v="264.5"/>
    <n v="264.5"/>
    <n v="62"/>
    <s v="Female"/>
    <s v="Medium"/>
    <x v="1"/>
    <x v="1"/>
    <n v="0"/>
    <s v="Gold"/>
    <s v="Desk"/>
    <n v="7.3"/>
    <n v="4"/>
    <n v="45"/>
    <n v="0"/>
    <n v="0"/>
    <s v="Window"/>
  </r>
  <r>
    <s v="P5074"/>
    <s v="F447"/>
    <s v="JetBlue"/>
    <x v="4"/>
    <x v="0"/>
    <s v="19,04,2024  05:00:05"/>
    <n v="129"/>
    <s v="On-time"/>
    <n v="905"/>
    <n v="438.85"/>
    <n v="438.85"/>
    <n v="68"/>
    <s v="Male"/>
    <s v="Low"/>
    <x v="1"/>
    <x v="1"/>
    <n v="1"/>
    <s v="None"/>
    <s v="Desk"/>
    <n v="8"/>
    <n v="12"/>
    <n v="10"/>
    <n v="0"/>
    <n v="0"/>
    <s v="Middle"/>
  </r>
  <r>
    <s v="P5075"/>
    <s v="F618"/>
    <s v="American Airlines"/>
    <x v="3"/>
    <x v="2"/>
    <s v="17,06,2023  13:39:28"/>
    <n v="139"/>
    <s v="On-time"/>
    <n v="1024"/>
    <n v="357.3"/>
    <n v="357.3"/>
    <n v="41"/>
    <s v="Male"/>
    <s v="Medium"/>
    <x v="1"/>
    <x v="1"/>
    <n v="0"/>
    <s v="None"/>
    <s v="Mobile App"/>
    <n v="5.2"/>
    <n v="15"/>
    <n v="94"/>
    <n v="0"/>
    <n v="1"/>
    <s v="Window"/>
  </r>
  <r>
    <s v="P5076"/>
    <s v="F203"/>
    <s v="Delta"/>
    <x v="4"/>
    <x v="3"/>
    <s v="03,04,2024  16:17:18"/>
    <n v="56"/>
    <s v="Delayed"/>
    <n v="677"/>
    <n v="491.11"/>
    <n v="491.11"/>
    <n v="42"/>
    <s v="Male"/>
    <s v="Low"/>
    <x v="3"/>
    <x v="2"/>
    <n v="1"/>
    <s v="None"/>
    <s v="Mobile App"/>
    <n v="5"/>
    <n v="6"/>
    <n v="45"/>
    <n v="0"/>
    <n v="0"/>
    <s v="Middle"/>
  </r>
  <r>
    <s v="P5077"/>
    <s v="F1800"/>
    <s v="Delta"/>
    <x v="4"/>
    <x v="1"/>
    <s v="05,04,2024  11:08:52"/>
    <n v="241"/>
    <s v="Cancelled"/>
    <n v="473"/>
    <n v="210.19"/>
    <n v="210.19"/>
    <n v="70"/>
    <s v="Female"/>
    <s v="Medium"/>
    <x v="3"/>
    <x v="2"/>
    <n v="0"/>
    <s v="None"/>
    <s v="Desk"/>
    <n v="3.2"/>
    <n v="2"/>
    <n v="102"/>
    <n v="0"/>
    <n v="0"/>
    <s v="Middle"/>
  </r>
  <r>
    <s v="P5078"/>
    <s v="F1748"/>
    <s v="American Airlines"/>
    <x v="4"/>
    <x v="6"/>
    <s v="09,03,2024  03:42:51"/>
    <n v="189"/>
    <s v="On-time"/>
    <n v="718"/>
    <n v="332.48"/>
    <n v="332.48"/>
    <n v="30"/>
    <s v="Male"/>
    <s v="Low"/>
    <x v="2"/>
    <x v="1"/>
    <n v="1"/>
    <s v="None"/>
    <s v="Online"/>
    <n v="5.4"/>
    <n v="12"/>
    <n v="14"/>
    <n v="0"/>
    <n v="0"/>
    <s v="Aisle"/>
  </r>
  <r>
    <s v="P5079"/>
    <s v="F287"/>
    <s v="Delta"/>
    <x v="4"/>
    <x v="5"/>
    <s v="10,02,2024  18:32:34"/>
    <n v="205"/>
    <s v="On-time"/>
    <n v="1403"/>
    <n v="162.1"/>
    <n v="162.1"/>
    <n v="45"/>
    <s v="Female"/>
    <s v="Medium"/>
    <x v="3"/>
    <x v="2"/>
    <n v="2"/>
    <s v="None"/>
    <s v="Online"/>
    <n v="7.3"/>
    <n v="0"/>
    <n v="68"/>
    <n v="0"/>
    <n v="0"/>
    <s v="Window"/>
  </r>
  <r>
    <s v="P5080"/>
    <s v="F269"/>
    <s v="Delta"/>
    <x v="6"/>
    <x v="2"/>
    <s v="05,10,2023  23:24:12"/>
    <n v="82"/>
    <s v="On-time"/>
    <n v="985"/>
    <n v="422.69"/>
    <n v="422.69"/>
    <n v="51"/>
    <s v="Male"/>
    <s v="Medium"/>
    <x v="0"/>
    <x v="2"/>
    <n v="0"/>
    <s v="Gold"/>
    <s v="Airport Kiosk"/>
    <n v="5.6"/>
    <n v="17"/>
    <n v="51"/>
    <n v="0"/>
    <n v="0"/>
    <s v="Window"/>
  </r>
  <r>
    <s v="P5081"/>
    <s v="F1262"/>
    <s v="American Airlines"/>
    <x v="7"/>
    <x v="3"/>
    <s v="17,03,2025  16:08:51"/>
    <n v="48"/>
    <s v="On-time"/>
    <n v="1118"/>
    <n v="430.63"/>
    <n v="430.63"/>
    <n v="76"/>
    <s v="Male"/>
    <s v="Medium"/>
    <x v="1"/>
    <x v="0"/>
    <n v="1"/>
    <s v="None"/>
    <s v="Mobile App"/>
    <n v="5.4"/>
    <n v="11"/>
    <n v="13"/>
    <n v="0"/>
    <n v="0"/>
    <s v="Window"/>
  </r>
  <r>
    <s v="P5082"/>
    <s v="F1038"/>
    <s v="Delta"/>
    <x v="3"/>
    <x v="1"/>
    <s v="22,01,2025  13:16:53"/>
    <n v="248"/>
    <s v="On-time"/>
    <n v="1662"/>
    <n v="689.74"/>
    <n v="689.74"/>
    <n v="62"/>
    <s v="Female"/>
    <s v="Medium"/>
    <x v="3"/>
    <x v="1"/>
    <n v="0"/>
    <s v="Gold"/>
    <s v="Airport Kiosk"/>
    <n v="4.8"/>
    <n v="3"/>
    <n v="15"/>
    <n v="0"/>
    <n v="0"/>
    <s v="Window"/>
  </r>
  <r>
    <s v="P5083"/>
    <s v="F73"/>
    <s v="Southwest"/>
    <x v="5"/>
    <x v="2"/>
    <s v="26,11,2024  00:01:50"/>
    <n v="252"/>
    <s v="Delayed"/>
    <n v="1519"/>
    <n v="261.12"/>
    <n v="261.12"/>
    <n v="78"/>
    <s v="Female"/>
    <s v="High"/>
    <x v="3"/>
    <x v="2"/>
    <n v="0"/>
    <s v="None"/>
    <s v="Online"/>
    <n v="5.5"/>
    <n v="2"/>
    <n v="21"/>
    <n v="0"/>
    <n v="0"/>
    <s v="Window"/>
  </r>
  <r>
    <s v="P5084"/>
    <s v="F1149"/>
    <s v="American Airlines"/>
    <x v="5"/>
    <x v="3"/>
    <s v="24,03,2024  19:30:33"/>
    <n v="144"/>
    <s v="On-time"/>
    <n v="1190"/>
    <n v="295.25"/>
    <n v="295.25"/>
    <n v="52"/>
    <s v="Female"/>
    <s v="Medium"/>
    <x v="1"/>
    <x v="1"/>
    <n v="0"/>
    <s v="None"/>
    <s v="Desk"/>
    <n v="7.9"/>
    <n v="2"/>
    <n v="99"/>
    <n v="0"/>
    <n v="0"/>
    <s v="Aisle"/>
  </r>
  <r>
    <s v="P5085"/>
    <s v="F1512"/>
    <s v="United"/>
    <x v="7"/>
    <x v="0"/>
    <s v="06,08,2023  09:46:33"/>
    <n v="94"/>
    <s v="On-time"/>
    <n v="1021"/>
    <n v="299.86"/>
    <n v="299.86"/>
    <n v="54"/>
    <s v="Male"/>
    <s v="High"/>
    <x v="2"/>
    <x v="1"/>
    <n v="0"/>
    <s v="None"/>
    <s v="Mobile App"/>
    <n v="3.4"/>
    <n v="13"/>
    <n v="103"/>
    <n v="0"/>
    <n v="0"/>
    <s v="Middle"/>
  </r>
  <r>
    <s v="P5086"/>
    <s v="F1757"/>
    <s v="JetBlue"/>
    <x v="2"/>
    <x v="6"/>
    <s v="28,03,2024  06:07:21"/>
    <n v="231"/>
    <s v="Cancelled"/>
    <n v="670"/>
    <n v="509.59"/>
    <n v="509.59"/>
    <n v="60"/>
    <s v="Male"/>
    <s v="Medium"/>
    <x v="2"/>
    <x v="1"/>
    <n v="1"/>
    <s v="Silver"/>
    <s v="Online"/>
    <n v="7.7"/>
    <n v="2"/>
    <n v="66"/>
    <n v="0"/>
    <n v="0"/>
    <s v="Middle"/>
  </r>
  <r>
    <s v="P5087"/>
    <s v="F1503"/>
    <s v="American Airlines"/>
    <x v="2"/>
    <x v="2"/>
    <s v="07,07,2023  00:32:10"/>
    <n v="183"/>
    <s v="On-time"/>
    <n v="1725"/>
    <n v="275.48"/>
    <n v="275.48"/>
    <n v="25"/>
    <s v="Female"/>
    <s v="High"/>
    <x v="2"/>
    <x v="1"/>
    <n v="0"/>
    <s v="Silver"/>
    <s v="Online"/>
    <n v="7.9"/>
    <n v="3"/>
    <n v="97"/>
    <n v="0"/>
    <n v="0"/>
    <s v="Middle"/>
  </r>
  <r>
    <s v="P5088"/>
    <s v="F1871"/>
    <s v="United"/>
    <x v="1"/>
    <x v="5"/>
    <s v="26,07,2023  08:38:36"/>
    <n v="87"/>
    <s v="Delayed"/>
    <n v="1446"/>
    <n v="633.78"/>
    <n v="633.78"/>
    <n v="73"/>
    <s v="Male"/>
    <s v="High"/>
    <x v="2"/>
    <x v="2"/>
    <n v="0"/>
    <s v="Silver"/>
    <s v="Mobile App"/>
    <n v="6.2"/>
    <n v="2"/>
    <n v="67"/>
    <n v="0"/>
    <n v="1"/>
    <s v="Aisle"/>
  </r>
  <r>
    <s v="P5089"/>
    <s v="F275"/>
    <s v="Delta"/>
    <x v="2"/>
    <x v="0"/>
    <s v="26,12,2024  20:13:36"/>
    <n v="156"/>
    <s v="On-time"/>
    <n v="584"/>
    <n v="307.92"/>
    <n v="307.92"/>
    <n v="47"/>
    <s v="Female"/>
    <s v="Medium"/>
    <x v="0"/>
    <x v="0"/>
    <n v="1"/>
    <s v="None"/>
    <s v="Airport Kiosk"/>
    <n v="5.3"/>
    <n v="4"/>
    <n v="116"/>
    <n v="0"/>
    <n v="0"/>
    <s v="Middle"/>
  </r>
  <r>
    <s v="P5090"/>
    <s v="F580"/>
    <s v="American Airlines"/>
    <x v="2"/>
    <x v="4"/>
    <s v="27,07,2023  16:12:25"/>
    <n v="193"/>
    <s v="On-time"/>
    <n v="756"/>
    <n v="495.38"/>
    <n v="495.38"/>
    <n v="41"/>
    <s v="Female"/>
    <s v="Low"/>
    <x v="0"/>
    <x v="1"/>
    <n v="1"/>
    <s v="Gold"/>
    <s v="Desk"/>
    <n v="5.7"/>
    <n v="8"/>
    <n v="85"/>
    <n v="0"/>
    <n v="0"/>
    <s v="Window"/>
  </r>
  <r>
    <s v="P5091"/>
    <s v="F1923"/>
    <s v="Southwest"/>
    <x v="6"/>
    <x v="1"/>
    <s v="30,05,2023  23:18:48"/>
    <n v="128"/>
    <s v="On-time"/>
    <n v="1395"/>
    <n v="379.26"/>
    <n v="379.26"/>
    <n v="49"/>
    <s v="Female"/>
    <s v="Low"/>
    <x v="3"/>
    <x v="2"/>
    <n v="0"/>
    <s v="Silver"/>
    <s v="Online"/>
    <n v="5.0999999999999996"/>
    <n v="1"/>
    <n v="69"/>
    <n v="0"/>
    <n v="0"/>
    <s v="Window"/>
  </r>
  <r>
    <s v="P5092"/>
    <s v="F1203"/>
    <s v="United"/>
    <x v="4"/>
    <x v="6"/>
    <s v="29,08,2024  08:31:11"/>
    <n v="250"/>
    <s v="On-time"/>
    <n v="1504"/>
    <n v="318.07"/>
    <n v="318.07"/>
    <n v="43"/>
    <s v="Male"/>
    <s v="Medium"/>
    <x v="2"/>
    <x v="1"/>
    <n v="0"/>
    <s v="None"/>
    <s v="Airport Kiosk"/>
    <n v="6.7"/>
    <n v="1"/>
    <n v="72"/>
    <n v="0"/>
    <n v="0"/>
    <s v="Window"/>
  </r>
  <r>
    <s v="P5093"/>
    <s v="F1939"/>
    <s v="Southwest"/>
    <x v="3"/>
    <x v="1"/>
    <s v="22,09,2024  11:06:58"/>
    <n v="163"/>
    <s v="On-time"/>
    <n v="1034"/>
    <n v="365.59"/>
    <n v="365.59"/>
    <n v="28"/>
    <s v="Male"/>
    <s v="High"/>
    <x v="3"/>
    <x v="1"/>
    <n v="2"/>
    <s v="Platinum"/>
    <s v="Online"/>
    <n v="3.9"/>
    <n v="9"/>
    <n v="43"/>
    <n v="0"/>
    <n v="1"/>
    <s v="Aisle"/>
  </r>
  <r>
    <s v="P5094"/>
    <s v="F1533"/>
    <s v="Delta"/>
    <x v="7"/>
    <x v="7"/>
    <s v="01,01,2025  04:55:13"/>
    <n v="193"/>
    <s v="On-time"/>
    <n v="1721"/>
    <n v="395.32"/>
    <n v="395.32"/>
    <n v="41"/>
    <s v="Male"/>
    <s v="Medium"/>
    <x v="2"/>
    <x v="0"/>
    <n v="1"/>
    <s v="None"/>
    <s v="Desk"/>
    <n v="3.5"/>
    <n v="8"/>
    <n v="71"/>
    <n v="0"/>
    <n v="0"/>
    <s v="Aisle"/>
  </r>
  <r>
    <s v="P5095"/>
    <s v="F1497"/>
    <s v="Delta"/>
    <x v="1"/>
    <x v="6"/>
    <s v="28,05,2023  02:53:33"/>
    <n v="58"/>
    <s v="On-time"/>
    <n v="913"/>
    <n v="439.6"/>
    <n v="439.6"/>
    <n v="56"/>
    <s v="Female"/>
    <s v="Medium"/>
    <x v="0"/>
    <x v="1"/>
    <n v="0"/>
    <s v="None"/>
    <s v="Desk"/>
    <n v="5.5"/>
    <n v="21"/>
    <n v="63"/>
    <n v="0"/>
    <n v="0"/>
    <s v="Middle"/>
  </r>
  <r>
    <s v="P5096"/>
    <s v="F176"/>
    <s v="Southwest"/>
    <x v="5"/>
    <x v="4"/>
    <s v="06,02,2024  05:26:49"/>
    <n v="121"/>
    <s v="On-time"/>
    <n v="1040"/>
    <n v="483.98"/>
    <n v="483.98"/>
    <n v="22"/>
    <s v="Female"/>
    <s v="Medium"/>
    <x v="2"/>
    <x v="1"/>
    <n v="1"/>
    <s v="Silver"/>
    <s v="Desk"/>
    <n v="6.3"/>
    <n v="4"/>
    <n v="109"/>
    <n v="0"/>
    <n v="0"/>
    <s v="Window"/>
  </r>
  <r>
    <s v="P5097"/>
    <s v="F792"/>
    <s v="American Airlines"/>
    <x v="6"/>
    <x v="1"/>
    <s v="08,02,2025  12:12:30"/>
    <n v="78"/>
    <s v="Delayed"/>
    <n v="1478"/>
    <n v="477.76"/>
    <n v="477.76"/>
    <n v="20"/>
    <s v="Male"/>
    <s v="High"/>
    <x v="2"/>
    <x v="1"/>
    <n v="2"/>
    <s v="None"/>
    <s v="Mobile App"/>
    <n v="6.5"/>
    <n v="5"/>
    <n v="59"/>
    <n v="0"/>
    <n v="0"/>
    <s v="Aisle"/>
  </r>
  <r>
    <s v="P5098"/>
    <s v="F802"/>
    <s v="United"/>
    <x v="5"/>
    <x v="2"/>
    <s v="20,06,2023  11:14:27"/>
    <n v="222"/>
    <s v="On-time"/>
    <n v="1181"/>
    <n v="267.37"/>
    <n v="267.37"/>
    <n v="26"/>
    <s v="Male"/>
    <s v="High"/>
    <x v="3"/>
    <x v="1"/>
    <n v="1"/>
    <s v="Silver"/>
    <s v="Desk"/>
    <n v="8.1"/>
    <n v="1"/>
    <n v="111"/>
    <n v="0"/>
    <n v="0"/>
    <s v="Middle"/>
  </r>
  <r>
    <s v="P5099"/>
    <s v="F964"/>
    <s v="United"/>
    <x v="2"/>
    <x v="4"/>
    <s v="22,08,2023  10:44:56"/>
    <n v="315"/>
    <s v="On-time"/>
    <n v="1142"/>
    <n v="669.5"/>
    <n v="669.5"/>
    <n v="75"/>
    <s v="Male"/>
    <s v="Low"/>
    <x v="0"/>
    <x v="3"/>
    <n v="1"/>
    <s v="Gold"/>
    <s v="Online"/>
    <n v="6"/>
    <n v="4"/>
    <n v="102"/>
    <n v="0"/>
    <n v="0"/>
    <s v="Window"/>
  </r>
  <r>
    <s v="P5100"/>
    <s v="F1743"/>
    <s v="Southwest"/>
    <x v="2"/>
    <x v="1"/>
    <s v="06,07,2024  14:56:51"/>
    <n v="177"/>
    <s v="On-time"/>
    <n v="718"/>
    <n v="366.69"/>
    <n v="366.69"/>
    <n v="54"/>
    <s v="Female"/>
    <s v="High"/>
    <x v="0"/>
    <x v="1"/>
    <n v="2"/>
    <s v="Silver"/>
    <s v="Mobile App"/>
    <n v="5.0999999999999996"/>
    <n v="0"/>
    <n v="111"/>
    <n v="0"/>
    <n v="0"/>
    <s v="Window"/>
  </r>
  <r>
    <s v="P5101"/>
    <s v="F1680"/>
    <s v="United"/>
    <x v="4"/>
    <x v="4"/>
    <s v="19,08,2024  07:35:57"/>
    <n v="153"/>
    <s v="On-time"/>
    <n v="1179"/>
    <n v="494.95"/>
    <n v="494.95"/>
    <n v="73"/>
    <s v="Female"/>
    <s v="Low"/>
    <x v="2"/>
    <x v="1"/>
    <n v="0"/>
    <s v="Silver"/>
    <s v="Desk"/>
    <n v="7.2"/>
    <n v="17"/>
    <n v="114"/>
    <n v="0"/>
    <n v="1"/>
    <s v="Window"/>
  </r>
  <r>
    <s v="P5102"/>
    <s v="F180"/>
    <s v="JetBlue"/>
    <x v="5"/>
    <x v="2"/>
    <s v="30,04,2023  23:40:11"/>
    <n v="153"/>
    <s v="On-time"/>
    <n v="1286"/>
    <n v="555.4"/>
    <n v="555.4"/>
    <n v="24"/>
    <s v="Female"/>
    <s v="Medium"/>
    <x v="1"/>
    <x v="0"/>
    <n v="2"/>
    <s v="None"/>
    <s v="Online"/>
    <n v="6.2"/>
    <n v="5"/>
    <n v="66"/>
    <n v="0"/>
    <n v="0"/>
    <s v="Middle"/>
  </r>
  <r>
    <s v="P5103"/>
    <s v="F1054"/>
    <s v="Delta"/>
    <x v="1"/>
    <x v="4"/>
    <s v="09,01,2024  08:09:38"/>
    <n v="195"/>
    <s v="On-time"/>
    <n v="1446"/>
    <n v="313.36"/>
    <n v="313.36"/>
    <n v="39"/>
    <s v="Male"/>
    <s v="Medium"/>
    <x v="0"/>
    <x v="1"/>
    <n v="1"/>
    <s v="Gold"/>
    <s v="Airport Kiosk"/>
    <n v="5.8"/>
    <n v="3"/>
    <n v="33"/>
    <n v="0"/>
    <n v="0"/>
    <s v="Middle"/>
  </r>
  <r>
    <s v="P5104"/>
    <s v="F1391"/>
    <s v="Delta"/>
    <x v="3"/>
    <x v="7"/>
    <s v="18,09,2023  11:55:04"/>
    <n v="169"/>
    <s v="On-time"/>
    <n v="1030"/>
    <n v="347.98"/>
    <n v="347.98"/>
    <n v="30"/>
    <s v="Female"/>
    <s v="Medium"/>
    <x v="3"/>
    <x v="1"/>
    <n v="3"/>
    <s v="None"/>
    <s v="Desk"/>
    <n v="5.3"/>
    <n v="3"/>
    <n v="20"/>
    <n v="0"/>
    <n v="0"/>
    <s v="Window"/>
  </r>
  <r>
    <s v="P5105"/>
    <s v="F1139"/>
    <s v="JetBlue"/>
    <x v="7"/>
    <x v="5"/>
    <s v="01,08,2024  03:12:58"/>
    <n v="199"/>
    <s v="On-time"/>
    <n v="1541"/>
    <n v="299.63"/>
    <n v="299.63"/>
    <n v="65"/>
    <s v="Female"/>
    <s v="Medium"/>
    <x v="3"/>
    <x v="0"/>
    <n v="0"/>
    <s v="Silver"/>
    <s v="Mobile App"/>
    <n v="8.5"/>
    <n v="10"/>
    <n v="70"/>
    <n v="0"/>
    <n v="0"/>
    <s v="Aisle"/>
  </r>
  <r>
    <s v="P5106"/>
    <s v="F576"/>
    <s v="Delta"/>
    <x v="3"/>
    <x v="2"/>
    <s v="18,08,2024  09:50:59"/>
    <n v="206"/>
    <s v="On-time"/>
    <n v="1323"/>
    <n v="374.78"/>
    <n v="374.78"/>
    <n v="19"/>
    <s v="Male"/>
    <s v="High"/>
    <x v="0"/>
    <x v="1"/>
    <n v="3"/>
    <s v="Platinum"/>
    <s v="Desk"/>
    <n v="6"/>
    <n v="2"/>
    <n v="101"/>
    <n v="0"/>
    <n v="0"/>
    <s v="Middle"/>
  </r>
  <r>
    <s v="P5107"/>
    <s v="F1089"/>
    <s v="United"/>
    <x v="4"/>
    <x v="3"/>
    <s v="14,09,2024  14:06:13"/>
    <n v="126"/>
    <s v="On-time"/>
    <n v="960"/>
    <n v="365.67"/>
    <n v="365.67"/>
    <n v="62"/>
    <s v="Male"/>
    <s v="Medium"/>
    <x v="1"/>
    <x v="1"/>
    <n v="1"/>
    <s v="Gold"/>
    <s v="Airport Kiosk"/>
    <n v="8.6999999999999993"/>
    <n v="16"/>
    <n v="14"/>
    <n v="0"/>
    <n v="0"/>
    <s v="Middle"/>
  </r>
  <r>
    <s v="P5108"/>
    <s v="F1336"/>
    <s v="Southwest"/>
    <x v="0"/>
    <x v="4"/>
    <s v="06,01,2024  08:04:08"/>
    <n v="263"/>
    <s v="Cancelled"/>
    <n v="1399"/>
    <n v="307.70999999999998"/>
    <n v="307.70999999999998"/>
    <n v="63"/>
    <s v="Male"/>
    <s v="Low"/>
    <x v="2"/>
    <x v="2"/>
    <n v="0"/>
    <s v="Platinum"/>
    <s v="Airport Kiosk"/>
    <n v="7.6"/>
    <n v="3"/>
    <n v="19"/>
    <n v="0"/>
    <n v="0"/>
    <s v="Middle"/>
  </r>
  <r>
    <s v="P5109"/>
    <s v="F1524"/>
    <s v="United"/>
    <x v="3"/>
    <x v="5"/>
    <s v="16,11,2024  20:49:12"/>
    <n v="119"/>
    <s v="On-time"/>
    <n v="1245"/>
    <n v="437.72"/>
    <n v="437.72"/>
    <n v="54"/>
    <s v="Male"/>
    <s v="High"/>
    <x v="2"/>
    <x v="2"/>
    <n v="0"/>
    <s v="Platinum"/>
    <s v="Desk"/>
    <n v="7.6"/>
    <n v="5"/>
    <n v="54"/>
    <n v="0"/>
    <n v="0"/>
    <s v="Window"/>
  </r>
  <r>
    <s v="P5110"/>
    <s v="F988"/>
    <s v="Southwest"/>
    <x v="2"/>
    <x v="2"/>
    <s v="25,12,2023  11:20:41"/>
    <n v="115"/>
    <s v="Cancelled"/>
    <n v="1232"/>
    <n v="492.52"/>
    <n v="492.52"/>
    <n v="28"/>
    <s v="Female"/>
    <s v="Medium"/>
    <x v="1"/>
    <x v="2"/>
    <n v="1"/>
    <s v="Platinum"/>
    <s v="Mobile App"/>
    <n v="8.9"/>
    <n v="9"/>
    <n v="3"/>
    <n v="0"/>
    <n v="0"/>
    <s v="Aisle"/>
  </r>
  <r>
    <s v="P5111"/>
    <s v="F1413"/>
    <s v="United"/>
    <x v="6"/>
    <x v="3"/>
    <s v="27,03,2024  09:45:09"/>
    <n v="140"/>
    <s v="On-time"/>
    <n v="1611"/>
    <n v="240.8"/>
    <n v="240.8"/>
    <n v="44"/>
    <s v="Male"/>
    <s v="Low"/>
    <x v="2"/>
    <x v="2"/>
    <n v="3"/>
    <s v="None"/>
    <s v="Airport Kiosk"/>
    <n v="6.2"/>
    <n v="11"/>
    <n v="43"/>
    <n v="0"/>
    <n v="0"/>
    <s v="Window"/>
  </r>
  <r>
    <s v="P5112"/>
    <s v="F1524"/>
    <s v="United"/>
    <x v="0"/>
    <x v="1"/>
    <s v="06,01,2025  15:05:06"/>
    <n v="219"/>
    <s v="On-time"/>
    <n v="1560"/>
    <n v="327.37"/>
    <n v="327.37"/>
    <n v="28"/>
    <s v="Female"/>
    <s v="Low"/>
    <x v="1"/>
    <x v="1"/>
    <n v="0"/>
    <s v="Silver"/>
    <s v="Mobile App"/>
    <n v="6.6"/>
    <n v="6"/>
    <n v="118"/>
    <n v="0"/>
    <n v="0"/>
    <s v="Window"/>
  </r>
  <r>
    <s v="P5113"/>
    <s v="F454"/>
    <s v="JetBlue"/>
    <x v="6"/>
    <x v="2"/>
    <s v="07,10,2023  05:38:14"/>
    <n v="122"/>
    <s v="On-time"/>
    <n v="1268"/>
    <n v="425.34"/>
    <n v="425.34"/>
    <n v="32"/>
    <s v="Male"/>
    <s v="High"/>
    <x v="3"/>
    <x v="1"/>
    <n v="0"/>
    <s v="None"/>
    <s v="Mobile App"/>
    <n v="7.4"/>
    <n v="28"/>
    <n v="107"/>
    <n v="0"/>
    <n v="0"/>
    <s v="Middle"/>
  </r>
  <r>
    <s v="P5114"/>
    <s v="F915"/>
    <s v="JetBlue"/>
    <x v="2"/>
    <x v="4"/>
    <s v="06,07,2024  21:23:36"/>
    <n v="248"/>
    <s v="On-time"/>
    <n v="1598"/>
    <n v="322.33"/>
    <n v="322.33"/>
    <n v="59"/>
    <s v="Female"/>
    <s v="Low"/>
    <x v="2"/>
    <x v="1"/>
    <n v="1"/>
    <s v="Silver"/>
    <s v="Airport Kiosk"/>
    <n v="7.9"/>
    <n v="1"/>
    <n v="41"/>
    <n v="0"/>
    <n v="0"/>
    <s v="Middle"/>
  </r>
  <r>
    <s v="P5115"/>
    <s v="F587"/>
    <s v="United"/>
    <x v="3"/>
    <x v="3"/>
    <s v="15,07,2023  11:11:18"/>
    <n v="251"/>
    <s v="On-time"/>
    <n v="1977"/>
    <n v="346.72"/>
    <n v="346.72"/>
    <n v="59"/>
    <s v="Male"/>
    <s v="Medium"/>
    <x v="3"/>
    <x v="2"/>
    <n v="1"/>
    <s v="None"/>
    <s v="Mobile App"/>
    <n v="5.7"/>
    <n v="9"/>
    <n v="71"/>
    <n v="0"/>
    <n v="0"/>
    <s v="Middle"/>
  </r>
  <r>
    <s v="P5116"/>
    <s v="F924"/>
    <s v="Delta"/>
    <x v="7"/>
    <x v="5"/>
    <s v="03,01,2024  06:50:22"/>
    <n v="120"/>
    <s v="On-time"/>
    <n v="1633"/>
    <n v="293.27999999999997"/>
    <n v="293.27999999999997"/>
    <n v="40"/>
    <s v="Male"/>
    <s v="Low"/>
    <x v="3"/>
    <x v="2"/>
    <n v="0"/>
    <s v="None"/>
    <s v="Mobile App"/>
    <n v="6.2"/>
    <n v="16"/>
    <n v="87"/>
    <n v="1"/>
    <n v="0"/>
    <s v="Aisle"/>
  </r>
  <r>
    <s v="P5117"/>
    <s v="F1903"/>
    <s v="Southwest"/>
    <x v="0"/>
    <x v="1"/>
    <s v="13,07,2024  03:07:22"/>
    <n v="108"/>
    <s v="On-time"/>
    <n v="1463"/>
    <n v="323.95"/>
    <n v="323.95"/>
    <n v="21"/>
    <s v="Male"/>
    <s v="Medium"/>
    <x v="2"/>
    <x v="2"/>
    <n v="0"/>
    <s v="Gold"/>
    <s v="Airport Kiosk"/>
    <n v="8.3000000000000007"/>
    <n v="3"/>
    <n v="42"/>
    <n v="0"/>
    <n v="0"/>
    <s v="Aisle"/>
  </r>
  <r>
    <s v="P5118"/>
    <s v="F1666"/>
    <s v="United"/>
    <x v="4"/>
    <x v="3"/>
    <s v="26,10,2023  18:05:25"/>
    <n v="260"/>
    <s v="On-time"/>
    <n v="1406"/>
    <n v="317.51"/>
    <n v="317.51"/>
    <n v="33"/>
    <s v="Male"/>
    <s v="Medium"/>
    <x v="0"/>
    <x v="1"/>
    <n v="1"/>
    <s v="Platinum"/>
    <s v="Desk"/>
    <n v="4.7"/>
    <n v="2"/>
    <n v="72"/>
    <n v="1"/>
    <n v="0"/>
    <s v="Aisle"/>
  </r>
  <r>
    <s v="P5119"/>
    <s v="F1316"/>
    <s v="Southwest"/>
    <x v="2"/>
    <x v="1"/>
    <s v="12,09,2024  23:51:49"/>
    <n v="162"/>
    <s v="Delayed"/>
    <n v="1319"/>
    <n v="316.89"/>
    <n v="316.89"/>
    <n v="18"/>
    <s v="Female"/>
    <s v="High"/>
    <x v="0"/>
    <x v="3"/>
    <n v="2"/>
    <s v="None"/>
    <s v="Airport Kiosk"/>
    <n v="5.7"/>
    <n v="5"/>
    <n v="71"/>
    <n v="0"/>
    <n v="0"/>
    <s v="Window"/>
  </r>
  <r>
    <s v="P5120"/>
    <s v="F1285"/>
    <s v="Southwest"/>
    <x v="7"/>
    <x v="3"/>
    <s v="09,09,2023  20:27:07"/>
    <n v="89"/>
    <s v="Delayed"/>
    <n v="1185"/>
    <n v="434.06"/>
    <n v="434.06"/>
    <n v="61"/>
    <s v="Female"/>
    <s v="High"/>
    <x v="0"/>
    <x v="1"/>
    <n v="0"/>
    <s v="Gold"/>
    <s v="Desk"/>
    <n v="4.3"/>
    <n v="16"/>
    <n v="85"/>
    <n v="0"/>
    <n v="0"/>
    <s v="Window"/>
  </r>
  <r>
    <s v="P5121"/>
    <s v="F917"/>
    <s v="American Airlines"/>
    <x v="2"/>
    <x v="5"/>
    <s v="29,07,2024  13:16:30"/>
    <n v="304"/>
    <s v="On-time"/>
    <n v="710"/>
    <n v="229.1"/>
    <n v="229.1"/>
    <n v="24"/>
    <s v="Female"/>
    <s v="High"/>
    <x v="3"/>
    <x v="2"/>
    <n v="1"/>
    <s v="None"/>
    <s v="Online"/>
    <n v="6.4"/>
    <n v="36"/>
    <n v="65"/>
    <n v="0"/>
    <n v="0"/>
    <s v="Aisle"/>
  </r>
  <r>
    <s v="P5122"/>
    <s v="F146"/>
    <s v="American Airlines"/>
    <x v="7"/>
    <x v="0"/>
    <s v="14,05,2024  05:03:55"/>
    <n v="270"/>
    <s v="Delayed"/>
    <n v="1547"/>
    <n v="458.78"/>
    <n v="458.78"/>
    <n v="23"/>
    <s v="Male"/>
    <s v="Medium"/>
    <x v="0"/>
    <x v="1"/>
    <n v="1"/>
    <s v="None"/>
    <s v="Online"/>
    <n v="8.1"/>
    <n v="2"/>
    <n v="66"/>
    <n v="1"/>
    <n v="0"/>
    <s v="Aisle"/>
  </r>
  <r>
    <s v="P5123"/>
    <s v="F1560"/>
    <s v="JetBlue"/>
    <x v="4"/>
    <x v="0"/>
    <s v="12,08,2024  20:21:33"/>
    <n v="253"/>
    <s v="On-time"/>
    <n v="1139"/>
    <n v="337.07"/>
    <n v="337.07"/>
    <n v="30"/>
    <s v="Female"/>
    <s v="Low"/>
    <x v="3"/>
    <x v="1"/>
    <n v="1"/>
    <s v="Gold"/>
    <s v="Mobile App"/>
    <n v="7"/>
    <n v="20"/>
    <n v="9"/>
    <n v="0"/>
    <n v="1"/>
    <s v="Middle"/>
  </r>
  <r>
    <s v="P5124"/>
    <s v="F599"/>
    <s v="American Airlines"/>
    <x v="1"/>
    <x v="7"/>
    <s v="09,11,2024  01:26:42"/>
    <n v="159"/>
    <s v="On-time"/>
    <n v="1065"/>
    <n v="346.83"/>
    <n v="346.83"/>
    <n v="58"/>
    <s v="Male"/>
    <s v="Low"/>
    <x v="2"/>
    <x v="1"/>
    <n v="2"/>
    <s v="Silver"/>
    <s v="Online"/>
    <n v="6.3"/>
    <n v="9"/>
    <n v="67"/>
    <n v="0"/>
    <n v="0"/>
    <s v="Middle"/>
  </r>
  <r>
    <s v="P5125"/>
    <s v="F1955"/>
    <s v="American Airlines"/>
    <x v="5"/>
    <x v="2"/>
    <s v="28,07,2023  13:58:20"/>
    <n v="289"/>
    <s v="On-time"/>
    <n v="939"/>
    <n v="247.14"/>
    <n v="247.14"/>
    <n v="35"/>
    <s v="Male"/>
    <s v="High"/>
    <x v="0"/>
    <x v="1"/>
    <n v="3"/>
    <s v="Silver"/>
    <s v="Desk"/>
    <n v="8.6"/>
    <n v="20"/>
    <n v="20"/>
    <n v="0"/>
    <n v="0"/>
    <s v="Middle"/>
  </r>
  <r>
    <s v="P5126"/>
    <s v="F1740"/>
    <s v="JetBlue"/>
    <x v="7"/>
    <x v="0"/>
    <s v="02,04,2024  11:54:07"/>
    <n v="275"/>
    <s v="On-time"/>
    <n v="1576"/>
    <n v="467.85"/>
    <n v="467.85"/>
    <n v="65"/>
    <s v="Female"/>
    <s v="Medium"/>
    <x v="0"/>
    <x v="1"/>
    <n v="1"/>
    <s v="None"/>
    <s v="Desk"/>
    <n v="4.5999999999999996"/>
    <n v="5"/>
    <n v="11"/>
    <n v="0"/>
    <n v="0"/>
    <s v="Aisle"/>
  </r>
  <r>
    <s v="P5127"/>
    <s v="F311"/>
    <s v="Southwest"/>
    <x v="5"/>
    <x v="4"/>
    <s v="14,03,2024  11:35:53"/>
    <n v="156"/>
    <s v="On-time"/>
    <n v="785"/>
    <n v="375.94"/>
    <n v="375.94"/>
    <n v="60"/>
    <s v="Female"/>
    <s v="Medium"/>
    <x v="1"/>
    <x v="2"/>
    <n v="0"/>
    <s v="Silver"/>
    <s v="Airport Kiosk"/>
    <n v="5.8"/>
    <n v="24"/>
    <n v="80"/>
    <n v="0"/>
    <n v="0"/>
    <s v="Middle"/>
  </r>
  <r>
    <s v="P5128"/>
    <s v="F8"/>
    <s v="JetBlue"/>
    <x v="2"/>
    <x v="3"/>
    <s v="13,09,2023  11:54:00"/>
    <n v="183"/>
    <s v="On-time"/>
    <n v="465"/>
    <n v="511.62"/>
    <n v="511.62"/>
    <n v="69"/>
    <s v="Female"/>
    <s v="Low"/>
    <x v="1"/>
    <x v="1"/>
    <n v="1"/>
    <s v="Gold"/>
    <s v="Online"/>
    <n v="6.6"/>
    <n v="27"/>
    <n v="85"/>
    <n v="0"/>
    <n v="0"/>
    <s v="Aisle"/>
  </r>
  <r>
    <s v="P5129"/>
    <s v="F746"/>
    <s v="JetBlue"/>
    <x v="2"/>
    <x v="0"/>
    <s v="01,03,2024  13:18:42"/>
    <n v="198"/>
    <s v="Cancelled"/>
    <n v="1389"/>
    <n v="405.6"/>
    <n v="405.6"/>
    <n v="60"/>
    <s v="Male"/>
    <s v="Medium"/>
    <x v="0"/>
    <x v="0"/>
    <n v="0"/>
    <s v="Gold"/>
    <s v="Desk"/>
    <n v="8.4"/>
    <n v="2"/>
    <n v="82"/>
    <n v="0"/>
    <n v="1"/>
    <s v="Middle"/>
  </r>
  <r>
    <s v="P5130"/>
    <s v="F1787"/>
    <s v="Delta"/>
    <x v="4"/>
    <x v="3"/>
    <s v="18,09,2023  22:54:09"/>
    <n v="168"/>
    <s v="On-time"/>
    <n v="1011"/>
    <n v="393.6"/>
    <n v="393.6"/>
    <n v="39"/>
    <s v="Female"/>
    <s v="Medium"/>
    <x v="0"/>
    <x v="2"/>
    <n v="0"/>
    <s v="Gold"/>
    <s v="Mobile App"/>
    <n v="5.2"/>
    <n v="15"/>
    <n v="116"/>
    <n v="0"/>
    <n v="0"/>
    <s v="Aisle"/>
  </r>
  <r>
    <s v="P5131"/>
    <s v="F1878"/>
    <s v="Southwest"/>
    <x v="4"/>
    <x v="0"/>
    <s v="19,03,2025  02:48:47"/>
    <n v="224"/>
    <s v="On-time"/>
    <n v="1464"/>
    <n v="45.67"/>
    <n v="45.67"/>
    <n v="73"/>
    <s v="Male"/>
    <s v="Low"/>
    <x v="3"/>
    <x v="1"/>
    <n v="2"/>
    <s v="Gold"/>
    <s v="Airport Kiosk"/>
    <n v="6.6"/>
    <n v="15"/>
    <n v="81"/>
    <n v="0"/>
    <n v="0"/>
    <s v="Window"/>
  </r>
  <r>
    <s v="P5132"/>
    <s v="F398"/>
    <s v="American Airlines"/>
    <x v="3"/>
    <x v="3"/>
    <s v="08,09,2023  05:57:35"/>
    <n v="85"/>
    <s v="Delayed"/>
    <n v="1743"/>
    <n v="343.79"/>
    <n v="343.79"/>
    <n v="35"/>
    <s v="Male"/>
    <s v="Low"/>
    <x v="0"/>
    <x v="2"/>
    <n v="1"/>
    <s v="Platinum"/>
    <s v="Mobile App"/>
    <n v="8.1"/>
    <n v="9"/>
    <n v="106"/>
    <n v="0"/>
    <n v="0"/>
    <s v="Window"/>
  </r>
  <r>
    <s v="P5133"/>
    <s v="F1410"/>
    <s v="Southwest"/>
    <x v="3"/>
    <x v="1"/>
    <s v="09,07,2024  23:36:21"/>
    <n v="245"/>
    <s v="On-time"/>
    <n v="1366"/>
    <n v="379.7"/>
    <n v="379.7"/>
    <n v="70"/>
    <s v="Male"/>
    <s v="Low"/>
    <x v="0"/>
    <x v="1"/>
    <n v="1"/>
    <s v="Gold"/>
    <s v="Online"/>
    <n v="6.9"/>
    <n v="19"/>
    <n v="63"/>
    <n v="0"/>
    <n v="1"/>
    <s v="Middle"/>
  </r>
  <r>
    <s v="P5134"/>
    <s v="F911"/>
    <s v="United"/>
    <x v="5"/>
    <x v="1"/>
    <s v="18,08,2024  14:19:01"/>
    <n v="210"/>
    <s v="On-time"/>
    <n v="1596"/>
    <n v="406.71"/>
    <n v="406.71"/>
    <n v="49"/>
    <s v="Male"/>
    <s v="Medium"/>
    <x v="1"/>
    <x v="1"/>
    <n v="0"/>
    <s v="None"/>
    <s v="Online"/>
    <n v="8.6"/>
    <n v="8"/>
    <n v="24"/>
    <n v="0"/>
    <n v="0"/>
    <s v="Middle"/>
  </r>
  <r>
    <s v="P5135"/>
    <s v="F803"/>
    <s v="JetBlue"/>
    <x v="1"/>
    <x v="1"/>
    <s v="22,01,2025  21:22:33"/>
    <n v="191"/>
    <s v="On-time"/>
    <n v="1148"/>
    <n v="237.11"/>
    <n v="237.11"/>
    <n v="75"/>
    <s v="Male"/>
    <s v="Medium"/>
    <x v="1"/>
    <x v="1"/>
    <n v="4"/>
    <s v="None"/>
    <s v="Mobile App"/>
    <n v="8.6"/>
    <n v="2"/>
    <n v="83"/>
    <n v="0"/>
    <n v="0"/>
    <s v="Aisle"/>
  </r>
  <r>
    <s v="P5136"/>
    <s v="F516"/>
    <s v="JetBlue"/>
    <x v="5"/>
    <x v="3"/>
    <s v="13,07,2024  17:22:47"/>
    <n v="145"/>
    <s v="On-time"/>
    <n v="1318"/>
    <n v="388.64"/>
    <n v="388.64"/>
    <n v="70"/>
    <s v="Male"/>
    <s v="High"/>
    <x v="0"/>
    <x v="1"/>
    <n v="0"/>
    <s v="Silver"/>
    <s v="Airport Kiosk"/>
    <n v="8.5"/>
    <n v="4"/>
    <n v="66"/>
    <n v="0"/>
    <n v="0"/>
    <s v="Aisle"/>
  </r>
  <r>
    <s v="P5137"/>
    <s v="F544"/>
    <s v="United"/>
    <x v="1"/>
    <x v="4"/>
    <s v="23,03,2024  21:55:37"/>
    <n v="186"/>
    <s v="On-time"/>
    <n v="1647"/>
    <n v="218.82"/>
    <n v="218.82"/>
    <n v="20"/>
    <s v="Male"/>
    <s v="Medium"/>
    <x v="3"/>
    <x v="2"/>
    <n v="1"/>
    <s v="Gold"/>
    <s v="Desk"/>
    <n v="5.0999999999999996"/>
    <n v="5"/>
    <n v="22"/>
    <n v="0"/>
    <n v="0"/>
    <s v="Aisle"/>
  </r>
  <r>
    <s v="P5138"/>
    <s v="F491"/>
    <s v="JetBlue"/>
    <x v="0"/>
    <x v="5"/>
    <s v="23,12,2023  13:11:56"/>
    <n v="151"/>
    <s v="On-time"/>
    <n v="700"/>
    <n v="395.33"/>
    <n v="395.33"/>
    <n v="51"/>
    <s v="Male"/>
    <s v="Medium"/>
    <x v="0"/>
    <x v="1"/>
    <n v="0"/>
    <s v="None"/>
    <s v="Desk"/>
    <n v="7.8"/>
    <n v="2"/>
    <n v="14"/>
    <n v="0"/>
    <n v="0"/>
    <s v="Aisle"/>
  </r>
  <r>
    <s v="P5139"/>
    <s v="F646"/>
    <s v="Delta"/>
    <x v="0"/>
    <x v="7"/>
    <s v="23,10,2024  03:27:05"/>
    <n v="375"/>
    <s v="On-time"/>
    <n v="1085"/>
    <n v="352.96"/>
    <n v="352.96"/>
    <n v="64"/>
    <s v="Female"/>
    <s v="High"/>
    <x v="3"/>
    <x v="1"/>
    <n v="1"/>
    <s v="Silver"/>
    <s v="Airport Kiosk"/>
    <n v="5.6"/>
    <n v="13"/>
    <n v="53"/>
    <n v="0"/>
    <n v="0"/>
    <s v="Middle"/>
  </r>
  <r>
    <s v="P5140"/>
    <s v="F1660"/>
    <s v="Southwest"/>
    <x v="2"/>
    <x v="4"/>
    <s v="29,06,2024  03:10:44"/>
    <n v="258"/>
    <s v="On-time"/>
    <n v="1026"/>
    <n v="203.68"/>
    <n v="203.68"/>
    <n v="64"/>
    <s v="Female"/>
    <s v="Medium"/>
    <x v="2"/>
    <x v="1"/>
    <n v="0"/>
    <s v="None"/>
    <s v="Mobile App"/>
    <n v="8.5"/>
    <n v="10"/>
    <n v="12"/>
    <n v="0"/>
    <n v="1"/>
    <s v="Middle"/>
  </r>
  <r>
    <s v="P5141"/>
    <s v="F1662"/>
    <s v="Southwest"/>
    <x v="3"/>
    <x v="1"/>
    <s v="23,11,2023  19:19:03"/>
    <n v="165"/>
    <s v="On-time"/>
    <n v="1409"/>
    <n v="443.63"/>
    <n v="443.63"/>
    <n v="25"/>
    <s v="Male"/>
    <s v="Low"/>
    <x v="1"/>
    <x v="1"/>
    <n v="0"/>
    <s v="Silver"/>
    <s v="Mobile App"/>
    <n v="3.8"/>
    <n v="7"/>
    <n v="116"/>
    <n v="0"/>
    <n v="0"/>
    <s v="Aisle"/>
  </r>
  <r>
    <s v="P5142"/>
    <s v="F914"/>
    <s v="Southwest"/>
    <x v="4"/>
    <x v="6"/>
    <s v="29,03,2025  19:28:33"/>
    <n v="114"/>
    <s v="On-time"/>
    <n v="1437"/>
    <n v="359.74"/>
    <n v="359.74"/>
    <n v="57"/>
    <s v="Female"/>
    <s v="High"/>
    <x v="3"/>
    <x v="2"/>
    <n v="0"/>
    <s v="Silver"/>
    <s v="Mobile App"/>
    <n v="7.9"/>
    <n v="4"/>
    <n v="11"/>
    <n v="0"/>
    <n v="1"/>
    <s v="Middle"/>
  </r>
  <r>
    <s v="P5143"/>
    <s v="F715"/>
    <s v="JetBlue"/>
    <x v="0"/>
    <x v="0"/>
    <s v="16,06,2023  22:16:33"/>
    <n v="167"/>
    <s v="On-time"/>
    <n v="939"/>
    <n v="490.6"/>
    <n v="490.6"/>
    <n v="47"/>
    <s v="Female"/>
    <s v="High"/>
    <x v="1"/>
    <x v="0"/>
    <n v="0"/>
    <s v="None"/>
    <s v="Desk"/>
    <n v="6.2"/>
    <n v="7"/>
    <n v="66"/>
    <n v="0"/>
    <n v="0"/>
    <s v="Middle"/>
  </r>
  <r>
    <s v="P5144"/>
    <s v="F200"/>
    <s v="Southwest"/>
    <x v="3"/>
    <x v="7"/>
    <s v="13,12,2024  18:44:24"/>
    <n v="96"/>
    <s v="On-time"/>
    <n v="1099"/>
    <n v="502.7"/>
    <n v="502.7"/>
    <n v="52"/>
    <s v="Male"/>
    <s v="Low"/>
    <x v="3"/>
    <x v="1"/>
    <n v="1"/>
    <s v="Platinum"/>
    <s v="Desk"/>
    <n v="9.4"/>
    <n v="4"/>
    <n v="102"/>
    <n v="0"/>
    <n v="0"/>
    <s v="Window"/>
  </r>
  <r>
    <s v="P5145"/>
    <s v="F1109"/>
    <s v="Southwest"/>
    <x v="6"/>
    <x v="6"/>
    <s v="01,06,2024  22:28:55"/>
    <n v="208"/>
    <s v="On-time"/>
    <n v="1174"/>
    <n v="605.54999999999995"/>
    <n v="605.54999999999995"/>
    <n v="60"/>
    <s v="Female"/>
    <s v="Medium"/>
    <x v="3"/>
    <x v="1"/>
    <n v="1"/>
    <s v="None"/>
    <s v="Airport Kiosk"/>
    <n v="6.1"/>
    <n v="6"/>
    <n v="81"/>
    <n v="0"/>
    <n v="0"/>
    <s v="Window"/>
  </r>
  <r>
    <s v="P5146"/>
    <s v="F1886"/>
    <s v="American Airlines"/>
    <x v="7"/>
    <x v="0"/>
    <s v="06,06,2024  13:03:50"/>
    <n v="215"/>
    <s v="On-time"/>
    <n v="1348"/>
    <n v="294.77999999999997"/>
    <n v="294.77999999999997"/>
    <n v="35"/>
    <s v="Female"/>
    <s v="High"/>
    <x v="3"/>
    <x v="2"/>
    <n v="3"/>
    <s v="Platinum"/>
    <s v="Desk"/>
    <n v="9.5"/>
    <n v="16"/>
    <n v="4"/>
    <n v="1"/>
    <n v="0"/>
    <s v="Window"/>
  </r>
  <r>
    <s v="P5147"/>
    <s v="F1178"/>
    <s v="American Airlines"/>
    <x v="1"/>
    <x v="2"/>
    <s v="18,08,2024  00:30:27"/>
    <n v="145"/>
    <s v="Cancelled"/>
    <n v="794"/>
    <n v="273.22000000000003"/>
    <n v="273.22000000000003"/>
    <n v="37"/>
    <s v="Female"/>
    <s v="Medium"/>
    <x v="1"/>
    <x v="0"/>
    <n v="0"/>
    <s v="None"/>
    <s v="Mobile App"/>
    <n v="7"/>
    <n v="23"/>
    <n v="15"/>
    <n v="0"/>
    <n v="0"/>
    <s v="Window"/>
  </r>
  <r>
    <s v="P5148"/>
    <s v="F1575"/>
    <s v="American Airlines"/>
    <x v="0"/>
    <x v="1"/>
    <s v="05,09,2023  15:52:45"/>
    <n v="168"/>
    <s v="On-time"/>
    <n v="1022"/>
    <n v="339.54"/>
    <n v="339.54"/>
    <n v="60"/>
    <s v="Male"/>
    <s v="Medium"/>
    <x v="1"/>
    <x v="2"/>
    <n v="0"/>
    <s v="Gold"/>
    <s v="Online"/>
    <n v="6"/>
    <n v="0"/>
    <n v="15"/>
    <n v="0"/>
    <n v="0"/>
    <s v="Middle"/>
  </r>
  <r>
    <s v="P5149"/>
    <s v="F1484"/>
    <s v="United"/>
    <x v="5"/>
    <x v="7"/>
    <s v="05,10,2024  19:40:53"/>
    <n v="104"/>
    <s v="On-time"/>
    <n v="1416"/>
    <n v="437.91"/>
    <n v="437.91"/>
    <n v="73"/>
    <s v="Male"/>
    <s v="Low"/>
    <x v="2"/>
    <x v="1"/>
    <n v="0"/>
    <s v="Gold"/>
    <s v="Airport Kiosk"/>
    <n v="7.5"/>
    <n v="29"/>
    <n v="114"/>
    <n v="0"/>
    <n v="0"/>
    <s v="Window"/>
  </r>
  <r>
    <s v="P5150"/>
    <s v="F493"/>
    <s v="Delta"/>
    <x v="4"/>
    <x v="1"/>
    <s v="30,01,2025  11:17:02"/>
    <n v="119"/>
    <s v="Cancelled"/>
    <n v="1392"/>
    <n v="592.42999999999995"/>
    <n v="592.42999999999995"/>
    <n v="54"/>
    <s v="Female"/>
    <s v="Low"/>
    <x v="1"/>
    <x v="1"/>
    <n v="2"/>
    <s v="Silver"/>
    <s v="Airport Kiosk"/>
    <n v="9.1999999999999993"/>
    <n v="10"/>
    <n v="81"/>
    <n v="0"/>
    <n v="0"/>
    <s v="Window"/>
  </r>
  <r>
    <s v="P5151"/>
    <s v="F1600"/>
    <s v="JetBlue"/>
    <x v="5"/>
    <x v="7"/>
    <s v="15,02,2024  20:11:13"/>
    <n v="107"/>
    <s v="On-time"/>
    <n v="842"/>
    <n v="453.36"/>
    <n v="453.36"/>
    <n v="48"/>
    <s v="Female"/>
    <s v="Medium"/>
    <x v="2"/>
    <x v="2"/>
    <n v="1"/>
    <s v="None"/>
    <s v="Online"/>
    <n v="10"/>
    <n v="10"/>
    <n v="82"/>
    <n v="0"/>
    <n v="0"/>
    <s v="Middle"/>
  </r>
  <r>
    <s v="P5152"/>
    <s v="F102"/>
    <s v="Southwest"/>
    <x v="2"/>
    <x v="5"/>
    <s v="17,03,2025  18:04:24"/>
    <n v="85"/>
    <s v="On-time"/>
    <n v="1242"/>
    <n v="264.69"/>
    <n v="264.69"/>
    <n v="54"/>
    <s v="Male"/>
    <s v="Low"/>
    <x v="0"/>
    <x v="1"/>
    <n v="1"/>
    <s v="Silver"/>
    <s v="Airport Kiosk"/>
    <n v="7.6"/>
    <n v="0"/>
    <n v="62"/>
    <n v="0"/>
    <n v="1"/>
    <s v="Aisle"/>
  </r>
  <r>
    <s v="P5153"/>
    <s v="F1773"/>
    <s v="Delta"/>
    <x v="4"/>
    <x v="7"/>
    <s v="31,12,2024  10:34:40"/>
    <n v="79"/>
    <s v="On-time"/>
    <n v="878"/>
    <n v="487.36"/>
    <n v="487.36"/>
    <n v="38"/>
    <s v="Female"/>
    <s v="Low"/>
    <x v="3"/>
    <x v="1"/>
    <n v="2"/>
    <s v="Silver"/>
    <s v="Desk"/>
    <n v="7.3"/>
    <n v="10"/>
    <n v="58"/>
    <n v="1"/>
    <n v="0"/>
    <s v="Window"/>
  </r>
  <r>
    <s v="P5154"/>
    <s v="F452"/>
    <s v="Delta"/>
    <x v="4"/>
    <x v="5"/>
    <s v="11,05,2024  00:34:14"/>
    <n v="77"/>
    <s v="On-time"/>
    <n v="1650"/>
    <n v="241.44"/>
    <n v="241.44"/>
    <n v="48"/>
    <s v="Male"/>
    <s v="Medium"/>
    <x v="2"/>
    <x v="0"/>
    <n v="1"/>
    <s v="None"/>
    <s v="Desk"/>
    <n v="6.7"/>
    <n v="9"/>
    <n v="95"/>
    <n v="0"/>
    <n v="0"/>
    <s v="Aisle"/>
  </r>
  <r>
    <s v="P5155"/>
    <s v="F1721"/>
    <s v="Southwest"/>
    <x v="0"/>
    <x v="3"/>
    <s v="15,02,2025  15:47:32"/>
    <n v="200"/>
    <s v="On-time"/>
    <n v="1697"/>
    <n v="359.32"/>
    <n v="359.32"/>
    <n v="29"/>
    <s v="Male"/>
    <s v="Medium"/>
    <x v="2"/>
    <x v="2"/>
    <n v="2"/>
    <s v="None"/>
    <s v="Online"/>
    <n v="6.6"/>
    <n v="5"/>
    <n v="26"/>
    <n v="0"/>
    <n v="0"/>
    <s v="Aisle"/>
  </r>
  <r>
    <s v="P5156"/>
    <s v="F724"/>
    <s v="JetBlue"/>
    <x v="3"/>
    <x v="2"/>
    <s v="07,06,2023  00:17:40"/>
    <n v="203"/>
    <s v="On-time"/>
    <n v="978"/>
    <n v="344.91"/>
    <n v="344.91"/>
    <n v="48"/>
    <s v="Female"/>
    <s v="Low"/>
    <x v="2"/>
    <x v="2"/>
    <n v="1"/>
    <s v="Gold"/>
    <s v="Online"/>
    <n v="4.7"/>
    <n v="5"/>
    <n v="6"/>
    <n v="0"/>
    <n v="1"/>
    <s v="Middle"/>
  </r>
  <r>
    <s v="P5157"/>
    <s v="F610"/>
    <s v="American Airlines"/>
    <x v="1"/>
    <x v="0"/>
    <s v="11,07,2023  15:27:42"/>
    <n v="166"/>
    <s v="On-time"/>
    <n v="1043"/>
    <n v="383.67"/>
    <n v="383.67"/>
    <n v="47"/>
    <s v="Male"/>
    <s v="Medium"/>
    <x v="2"/>
    <x v="1"/>
    <n v="1"/>
    <s v="Silver"/>
    <s v="Mobile App"/>
    <n v="6.5"/>
    <n v="34"/>
    <n v="32"/>
    <n v="0"/>
    <n v="0"/>
    <s v="Middle"/>
  </r>
  <r>
    <s v="P5158"/>
    <s v="F615"/>
    <s v="JetBlue"/>
    <x v="6"/>
    <x v="6"/>
    <s v="24,09,2024  18:27:14"/>
    <n v="327"/>
    <s v="On-time"/>
    <n v="1351"/>
    <n v="264.49"/>
    <n v="264.49"/>
    <n v="45"/>
    <s v="Male"/>
    <s v="Low"/>
    <x v="0"/>
    <x v="3"/>
    <n v="3"/>
    <s v="Platinum"/>
    <s v="Airport Kiosk"/>
    <n v="9.6999999999999993"/>
    <n v="4"/>
    <n v="53"/>
    <n v="0"/>
    <n v="0"/>
    <s v="Middle"/>
  </r>
  <r>
    <s v="P5159"/>
    <s v="F1184"/>
    <s v="Delta"/>
    <x v="0"/>
    <x v="0"/>
    <s v="26,06,2024  19:54:08"/>
    <n v="182"/>
    <s v="On-time"/>
    <n v="641"/>
    <n v="484.02"/>
    <n v="484.02"/>
    <n v="71"/>
    <s v="Male"/>
    <s v="Low"/>
    <x v="0"/>
    <x v="2"/>
    <n v="0"/>
    <s v="None"/>
    <s v="Desk"/>
    <n v="8.1999999999999993"/>
    <n v="12"/>
    <n v="52"/>
    <n v="0"/>
    <n v="0"/>
    <s v="Aisle"/>
  </r>
  <r>
    <s v="P5160"/>
    <s v="F1541"/>
    <s v="JetBlue"/>
    <x v="1"/>
    <x v="1"/>
    <s v="25,06,2023  08:54:50"/>
    <n v="262"/>
    <s v="On-time"/>
    <n v="1699"/>
    <n v="436.16"/>
    <n v="436.16"/>
    <n v="72"/>
    <s v="Female"/>
    <s v="Medium"/>
    <x v="3"/>
    <x v="1"/>
    <n v="1"/>
    <s v="None"/>
    <s v="Desk"/>
    <n v="8.1"/>
    <n v="2"/>
    <n v="70"/>
    <n v="0"/>
    <n v="0"/>
    <s v="Aisle"/>
  </r>
  <r>
    <s v="P5161"/>
    <s v="F1917"/>
    <s v="Delta"/>
    <x v="0"/>
    <x v="4"/>
    <s v="18,05,2023  13:48:07"/>
    <n v="213"/>
    <s v="On-time"/>
    <n v="1114"/>
    <n v="475.44"/>
    <n v="475.44"/>
    <n v="21"/>
    <s v="Female"/>
    <s v="Low"/>
    <x v="2"/>
    <x v="1"/>
    <n v="1"/>
    <s v="None"/>
    <s v="Airport Kiosk"/>
    <n v="7.4"/>
    <n v="2"/>
    <n v="45"/>
    <n v="0"/>
    <n v="0"/>
    <s v="Window"/>
  </r>
  <r>
    <s v="P5162"/>
    <s v="F287"/>
    <s v="JetBlue"/>
    <x v="5"/>
    <x v="1"/>
    <s v="03,05,2024  21:02:13"/>
    <n v="258"/>
    <s v="On-time"/>
    <n v="1484"/>
    <n v="294.06"/>
    <n v="294.06"/>
    <n v="72"/>
    <s v="Female"/>
    <s v="Medium"/>
    <x v="1"/>
    <x v="1"/>
    <n v="2"/>
    <s v="Platinum"/>
    <s v="Online"/>
    <n v="7.5"/>
    <n v="8"/>
    <n v="80"/>
    <n v="0"/>
    <n v="0"/>
    <s v="Window"/>
  </r>
  <r>
    <s v="P5163"/>
    <s v="F1546"/>
    <s v="Delta"/>
    <x v="5"/>
    <x v="3"/>
    <s v="28,04,2023  20:46:17"/>
    <n v="189"/>
    <s v="On-time"/>
    <n v="1295"/>
    <n v="311.10000000000002"/>
    <n v="311.10000000000002"/>
    <n v="59"/>
    <s v="Female"/>
    <s v="Low"/>
    <x v="3"/>
    <x v="1"/>
    <n v="3"/>
    <s v="Silver"/>
    <s v="Desk"/>
    <n v="6.8"/>
    <n v="2"/>
    <n v="46"/>
    <n v="0"/>
    <n v="0"/>
    <s v="Aisle"/>
  </r>
  <r>
    <s v="P5164"/>
    <s v="F1415"/>
    <s v="JetBlue"/>
    <x v="7"/>
    <x v="2"/>
    <s v="26,03,2024  01:56:57"/>
    <n v="262"/>
    <s v="On-time"/>
    <n v="1021"/>
    <n v="439.46"/>
    <n v="439.46"/>
    <n v="65"/>
    <s v="Female"/>
    <s v="Medium"/>
    <x v="3"/>
    <x v="1"/>
    <n v="0"/>
    <s v="Gold"/>
    <s v="Online"/>
    <n v="9"/>
    <n v="10"/>
    <n v="59"/>
    <n v="0"/>
    <n v="0"/>
    <s v="Window"/>
  </r>
  <r>
    <s v="P5165"/>
    <s v="F427"/>
    <s v="Southwest"/>
    <x v="2"/>
    <x v="3"/>
    <s v="30,03,2025  04:10:04"/>
    <n v="248"/>
    <s v="On-time"/>
    <n v="1269"/>
    <n v="408.18"/>
    <n v="408.18"/>
    <n v="41"/>
    <s v="Male"/>
    <s v="Low"/>
    <x v="2"/>
    <x v="1"/>
    <n v="3"/>
    <s v="None"/>
    <s v="Online"/>
    <n v="9.8000000000000007"/>
    <n v="0"/>
    <n v="46"/>
    <n v="0"/>
    <n v="0"/>
    <s v="Aisle"/>
  </r>
  <r>
    <s v="P5166"/>
    <s v="F122"/>
    <s v="Southwest"/>
    <x v="7"/>
    <x v="4"/>
    <s v="22,06,2023  08:03:57"/>
    <n v="165"/>
    <s v="On-time"/>
    <n v="1492"/>
    <n v="252.84"/>
    <n v="252.84"/>
    <n v="66"/>
    <s v="Female"/>
    <s v="Medium"/>
    <x v="2"/>
    <x v="1"/>
    <n v="0"/>
    <s v="None"/>
    <s v="Online"/>
    <n v="7.7"/>
    <n v="18"/>
    <n v="92"/>
    <n v="0"/>
    <n v="0"/>
    <s v="Window"/>
  </r>
  <r>
    <s v="P5167"/>
    <s v="F146"/>
    <s v="Delta"/>
    <x v="6"/>
    <x v="2"/>
    <s v="21,01,2025  04:58:40"/>
    <n v="122"/>
    <s v="On-time"/>
    <n v="1157"/>
    <n v="465.88"/>
    <n v="465.88"/>
    <n v="77"/>
    <s v="Female"/>
    <s v="Low"/>
    <x v="0"/>
    <x v="2"/>
    <n v="0"/>
    <s v="Platinum"/>
    <s v="Desk"/>
    <n v="6.6"/>
    <n v="9"/>
    <n v="116"/>
    <n v="0"/>
    <n v="0"/>
    <s v="Middle"/>
  </r>
  <r>
    <s v="P5168"/>
    <s v="F1127"/>
    <s v="American Airlines"/>
    <x v="2"/>
    <x v="3"/>
    <s v="08,04,2025  01:53:30"/>
    <n v="80"/>
    <s v="On-time"/>
    <n v="1547"/>
    <n v="634.37"/>
    <n v="634.37"/>
    <n v="66"/>
    <s v="Female"/>
    <s v="Medium"/>
    <x v="0"/>
    <x v="1"/>
    <n v="4"/>
    <s v="Silver"/>
    <s v="Desk"/>
    <n v="4"/>
    <n v="15"/>
    <n v="25"/>
    <n v="0"/>
    <n v="0"/>
    <s v="Middle"/>
  </r>
  <r>
    <s v="P5169"/>
    <s v="F1291"/>
    <s v="JetBlue"/>
    <x v="1"/>
    <x v="5"/>
    <s v="25,04,2023  09:03:04"/>
    <n v="181"/>
    <s v="On-time"/>
    <n v="1033"/>
    <n v="645.47"/>
    <n v="645.47"/>
    <n v="19"/>
    <s v="Male"/>
    <s v="Medium"/>
    <x v="2"/>
    <x v="2"/>
    <n v="1"/>
    <s v="None"/>
    <s v="Airport Kiosk"/>
    <n v="7"/>
    <n v="24"/>
    <n v="21"/>
    <n v="0"/>
    <n v="0"/>
    <s v="Aisle"/>
  </r>
  <r>
    <s v="P5170"/>
    <s v="F1313"/>
    <s v="Southwest"/>
    <x v="3"/>
    <x v="7"/>
    <s v="10,04,2025  15:15:11"/>
    <n v="175"/>
    <s v="On-time"/>
    <n v="704"/>
    <n v="415.45"/>
    <n v="415.45"/>
    <n v="33"/>
    <s v="Male"/>
    <s v="High"/>
    <x v="1"/>
    <x v="1"/>
    <n v="1"/>
    <s v="None"/>
    <s v="Online"/>
    <n v="6.4"/>
    <n v="10"/>
    <n v="29"/>
    <n v="0"/>
    <n v="0"/>
    <s v="Middle"/>
  </r>
  <r>
    <s v="P5171"/>
    <s v="F1716"/>
    <s v="United"/>
    <x v="6"/>
    <x v="6"/>
    <s v="23,12,2023  08:03:12"/>
    <n v="168"/>
    <s v="On-time"/>
    <n v="1281"/>
    <n v="227.77"/>
    <n v="227.77"/>
    <n v="24"/>
    <s v="Male"/>
    <s v="Medium"/>
    <x v="1"/>
    <x v="1"/>
    <n v="2"/>
    <s v="None"/>
    <s v="Airport Kiosk"/>
    <n v="6.3"/>
    <n v="1"/>
    <n v="100"/>
    <n v="0"/>
    <n v="0"/>
    <s v="Window"/>
  </r>
  <r>
    <s v="P5172"/>
    <s v="F543"/>
    <s v="Southwest"/>
    <x v="1"/>
    <x v="3"/>
    <s v="01,03,2024  03:41:38"/>
    <n v="184"/>
    <s v="On-time"/>
    <n v="1187"/>
    <n v="291.77"/>
    <n v="291.77"/>
    <n v="54"/>
    <s v="Female"/>
    <s v="Medium"/>
    <x v="1"/>
    <x v="0"/>
    <n v="1"/>
    <s v="Gold"/>
    <s v="Desk"/>
    <n v="6.4"/>
    <n v="6"/>
    <n v="89"/>
    <n v="0"/>
    <n v="0"/>
    <s v="Middle"/>
  </r>
  <r>
    <s v="P5173"/>
    <s v="F989"/>
    <s v="Southwest"/>
    <x v="1"/>
    <x v="4"/>
    <s v="23,05,2023  13:47:52"/>
    <n v="156"/>
    <s v="On-time"/>
    <n v="660"/>
    <n v="435.95"/>
    <n v="435.95"/>
    <n v="68"/>
    <s v="Male"/>
    <s v="Low"/>
    <x v="1"/>
    <x v="2"/>
    <n v="2"/>
    <s v="Silver"/>
    <s v="Online"/>
    <n v="7.4"/>
    <n v="9"/>
    <n v="28"/>
    <n v="0"/>
    <n v="0"/>
    <s v="Aisle"/>
  </r>
  <r>
    <s v="P5174"/>
    <s v="F529"/>
    <s v="United"/>
    <x v="1"/>
    <x v="0"/>
    <s v="17,11,2023  21:04:03"/>
    <n v="214"/>
    <s v="Delayed"/>
    <n v="859"/>
    <n v="160.66999999999999"/>
    <n v="160.66999999999999"/>
    <n v="33"/>
    <s v="Male"/>
    <s v="High"/>
    <x v="1"/>
    <x v="1"/>
    <n v="0"/>
    <s v="Gold"/>
    <s v="Desk"/>
    <n v="6.4"/>
    <n v="2"/>
    <n v="29"/>
    <n v="0"/>
    <n v="0"/>
    <s v="Aisle"/>
  </r>
  <r>
    <s v="P5175"/>
    <s v="F1530"/>
    <s v="American Airlines"/>
    <x v="5"/>
    <x v="6"/>
    <s v="18,11,2024  11:35:22"/>
    <n v="125"/>
    <s v="On-time"/>
    <n v="696"/>
    <n v="424.16"/>
    <n v="424.16"/>
    <n v="39"/>
    <s v="Male"/>
    <s v="High"/>
    <x v="0"/>
    <x v="0"/>
    <n v="3"/>
    <s v="Gold"/>
    <s v="Desk"/>
    <n v="7.7"/>
    <n v="24"/>
    <n v="117"/>
    <n v="0"/>
    <n v="0"/>
    <s v="Window"/>
  </r>
  <r>
    <s v="P5176"/>
    <s v="F119"/>
    <s v="Southwest"/>
    <x v="3"/>
    <x v="3"/>
    <s v="25,05,2023  04:46:15"/>
    <n v="172"/>
    <s v="Cancelled"/>
    <n v="969"/>
    <n v="454.11"/>
    <n v="454.11"/>
    <n v="76"/>
    <s v="Female"/>
    <s v="High"/>
    <x v="1"/>
    <x v="1"/>
    <n v="0"/>
    <s v="None"/>
    <s v="Online"/>
    <n v="6.4"/>
    <n v="8"/>
    <n v="11"/>
    <n v="0"/>
    <n v="0"/>
    <s v="Middle"/>
  </r>
  <r>
    <s v="P5177"/>
    <s v="F1796"/>
    <s v="Delta"/>
    <x v="7"/>
    <x v="4"/>
    <s v="14,04,2025  08:25:00"/>
    <n v="100"/>
    <s v="On-time"/>
    <n v="1348"/>
    <n v="341.9"/>
    <n v="341.9"/>
    <n v="53"/>
    <s v="Female"/>
    <s v="High"/>
    <x v="0"/>
    <x v="1"/>
    <n v="2"/>
    <s v="None"/>
    <s v="Mobile App"/>
    <n v="7.4"/>
    <n v="11"/>
    <n v="93"/>
    <n v="0"/>
    <n v="1"/>
    <s v="Aisle"/>
  </r>
  <r>
    <s v="P5178"/>
    <s v="F615"/>
    <s v="JetBlue"/>
    <x v="7"/>
    <x v="4"/>
    <s v="19,02,2024  12:22:46"/>
    <n v="272"/>
    <s v="On-time"/>
    <n v="1888"/>
    <n v="384.56"/>
    <n v="384.56"/>
    <n v="47"/>
    <s v="Female"/>
    <s v="Low"/>
    <x v="2"/>
    <x v="1"/>
    <n v="4"/>
    <s v="None"/>
    <s v="Mobile App"/>
    <n v="9.6"/>
    <n v="8"/>
    <n v="118"/>
    <n v="0"/>
    <n v="0"/>
    <s v="Window"/>
  </r>
  <r>
    <s v="P5179"/>
    <s v="F330"/>
    <s v="JetBlue"/>
    <x v="4"/>
    <x v="5"/>
    <s v="21,07,2023  00:50:50"/>
    <n v="220"/>
    <s v="On-time"/>
    <n v="1478"/>
    <n v="417.59"/>
    <n v="417.59"/>
    <n v="64"/>
    <s v="Male"/>
    <s v="Low"/>
    <x v="2"/>
    <x v="0"/>
    <n v="2"/>
    <s v="Gold"/>
    <s v="Desk"/>
    <n v="5.3"/>
    <n v="5"/>
    <n v="63"/>
    <n v="0"/>
    <n v="0"/>
    <s v="Middle"/>
  </r>
  <r>
    <s v="P5180"/>
    <s v="F1894"/>
    <s v="United"/>
    <x v="6"/>
    <x v="6"/>
    <s v="15,09,2023  21:53:21"/>
    <n v="190"/>
    <s v="On-time"/>
    <n v="955"/>
    <n v="437.24"/>
    <n v="437.24"/>
    <n v="69"/>
    <s v="Male"/>
    <s v="Medium"/>
    <x v="0"/>
    <x v="1"/>
    <n v="1"/>
    <s v="Silver"/>
    <s v="Online"/>
    <n v="9.1999999999999993"/>
    <n v="2"/>
    <n v="77"/>
    <n v="0"/>
    <n v="0"/>
    <s v="Middle"/>
  </r>
  <r>
    <s v="P5181"/>
    <s v="F1290"/>
    <s v="United"/>
    <x v="5"/>
    <x v="3"/>
    <s v="20,07,2024  17:16:25"/>
    <n v="145"/>
    <s v="On-time"/>
    <n v="880"/>
    <n v="214.49"/>
    <n v="214.49"/>
    <n v="37"/>
    <s v="Female"/>
    <s v="Medium"/>
    <x v="1"/>
    <x v="1"/>
    <n v="0"/>
    <s v="None"/>
    <s v="Mobile App"/>
    <n v="6.2"/>
    <n v="7"/>
    <n v="37"/>
    <n v="0"/>
    <n v="0"/>
    <s v="Middle"/>
  </r>
  <r>
    <s v="P5182"/>
    <s v="F1744"/>
    <s v="United"/>
    <x v="0"/>
    <x v="1"/>
    <s v="26,06,2023  21:02:50"/>
    <n v="156"/>
    <s v="On-time"/>
    <n v="1298"/>
    <n v="335.52"/>
    <n v="335.52"/>
    <n v="30"/>
    <s v="Male"/>
    <s v="Low"/>
    <x v="3"/>
    <x v="1"/>
    <n v="1"/>
    <s v="Silver"/>
    <s v="Mobile App"/>
    <n v="6"/>
    <n v="1"/>
    <n v="64"/>
    <n v="0"/>
    <n v="0"/>
    <s v="Window"/>
  </r>
  <r>
    <s v="P5183"/>
    <s v="F618"/>
    <s v="American Airlines"/>
    <x v="3"/>
    <x v="3"/>
    <s v="30,04,2024  20:10:21"/>
    <n v="244"/>
    <s v="On-time"/>
    <n v="1202"/>
    <n v="376.52"/>
    <n v="376.52"/>
    <n v="63"/>
    <s v="Female"/>
    <s v="High"/>
    <x v="1"/>
    <x v="3"/>
    <n v="2"/>
    <s v="None"/>
    <s v="Mobile App"/>
    <n v="6.2"/>
    <n v="3"/>
    <n v="4"/>
    <n v="0"/>
    <n v="0"/>
    <s v="Middle"/>
  </r>
  <r>
    <s v="P5184"/>
    <s v="F21"/>
    <s v="United"/>
    <x v="2"/>
    <x v="6"/>
    <s v="03,11,2023  23:16:00"/>
    <n v="120"/>
    <s v="On-time"/>
    <n v="1426"/>
    <n v="369.47"/>
    <n v="369.47"/>
    <n v="21"/>
    <s v="Male"/>
    <s v="High"/>
    <x v="3"/>
    <x v="0"/>
    <n v="0"/>
    <s v="Silver"/>
    <s v="Desk"/>
    <n v="7.1"/>
    <n v="47"/>
    <n v="53"/>
    <n v="1"/>
    <n v="0"/>
    <s v="Middle"/>
  </r>
  <r>
    <s v="P5185"/>
    <s v="F859"/>
    <s v="JetBlue"/>
    <x v="7"/>
    <x v="2"/>
    <s v="28,05,2024  15:32:26"/>
    <n v="203"/>
    <s v="Cancelled"/>
    <n v="938"/>
    <n v="361.04"/>
    <n v="361.04"/>
    <n v="41"/>
    <s v="Female"/>
    <s v="Medium"/>
    <x v="0"/>
    <x v="1"/>
    <n v="2"/>
    <s v="None"/>
    <s v="Desk"/>
    <n v="8"/>
    <n v="2"/>
    <n v="85"/>
    <n v="0"/>
    <n v="0"/>
    <s v="Window"/>
  </r>
  <r>
    <s v="P5186"/>
    <s v="F889"/>
    <s v="Delta"/>
    <x v="7"/>
    <x v="6"/>
    <s v="04,02,2025  15:03:55"/>
    <n v="202"/>
    <s v="Delayed"/>
    <n v="968"/>
    <n v="347.3"/>
    <n v="347.3"/>
    <n v="35"/>
    <s v="Female"/>
    <s v="Low"/>
    <x v="3"/>
    <x v="1"/>
    <n v="2"/>
    <s v="None"/>
    <s v="Online"/>
    <n v="8.4"/>
    <n v="14"/>
    <n v="64"/>
    <n v="0"/>
    <n v="1"/>
    <s v="Aisle"/>
  </r>
  <r>
    <s v="P5187"/>
    <s v="F718"/>
    <s v="American Airlines"/>
    <x v="7"/>
    <x v="0"/>
    <s v="20,06,2023  05:29:05"/>
    <n v="114"/>
    <s v="Cancelled"/>
    <n v="1517"/>
    <n v="135.19"/>
    <n v="135.19"/>
    <n v="24"/>
    <s v="Male"/>
    <s v="Medium"/>
    <x v="3"/>
    <x v="2"/>
    <n v="0"/>
    <s v="None"/>
    <s v="Online"/>
    <n v="7.7"/>
    <n v="10"/>
    <n v="32"/>
    <n v="0"/>
    <n v="0"/>
    <s v="Aisle"/>
  </r>
  <r>
    <s v="P5188"/>
    <s v="F40"/>
    <s v="American Airlines"/>
    <x v="2"/>
    <x v="2"/>
    <s v="04,07,2024  09:52:45"/>
    <n v="233"/>
    <s v="Cancelled"/>
    <n v="899"/>
    <n v="422.83"/>
    <n v="422.83"/>
    <n v="38"/>
    <s v="Male"/>
    <s v="Medium"/>
    <x v="0"/>
    <x v="1"/>
    <n v="0"/>
    <s v="None"/>
    <s v="Airport Kiosk"/>
    <n v="7.3"/>
    <n v="14"/>
    <n v="12"/>
    <n v="0"/>
    <n v="0"/>
    <s v="Window"/>
  </r>
  <r>
    <s v="P5189"/>
    <s v="F1948"/>
    <s v="Delta"/>
    <x v="1"/>
    <x v="4"/>
    <s v="18,03,2024  09:12:40"/>
    <n v="210"/>
    <s v="Cancelled"/>
    <n v="1051"/>
    <n v="324.39"/>
    <n v="324.39"/>
    <n v="61"/>
    <s v="Female"/>
    <s v="High"/>
    <x v="0"/>
    <x v="1"/>
    <n v="2"/>
    <s v="Silver"/>
    <s v="Online"/>
    <n v="7.2"/>
    <n v="1"/>
    <n v="5"/>
    <n v="0"/>
    <n v="0"/>
    <s v="Middle"/>
  </r>
  <r>
    <s v="P5190"/>
    <s v="F233"/>
    <s v="American Airlines"/>
    <x v="3"/>
    <x v="7"/>
    <s v="29,12,2023  05:41:43"/>
    <n v="245"/>
    <s v="On-time"/>
    <n v="1008"/>
    <n v="354.02"/>
    <n v="354.02"/>
    <n v="72"/>
    <s v="Female"/>
    <s v="Medium"/>
    <x v="0"/>
    <x v="2"/>
    <n v="2"/>
    <s v="Silver"/>
    <s v="Mobile App"/>
    <n v="7.3"/>
    <n v="3"/>
    <n v="62"/>
    <n v="0"/>
    <n v="0"/>
    <s v="Aisle"/>
  </r>
  <r>
    <s v="P5191"/>
    <s v="F1668"/>
    <s v="United"/>
    <x v="7"/>
    <x v="4"/>
    <s v="15,05,2023  03:21:30"/>
    <n v="238"/>
    <s v="On-time"/>
    <n v="1198"/>
    <n v="271.91000000000003"/>
    <n v="271.91000000000003"/>
    <n v="68"/>
    <s v="Male"/>
    <s v="Medium"/>
    <x v="0"/>
    <x v="1"/>
    <n v="0"/>
    <s v="None"/>
    <s v="Online"/>
    <n v="6.6"/>
    <n v="4"/>
    <n v="62"/>
    <n v="0"/>
    <n v="0"/>
    <s v="Aisle"/>
  </r>
  <r>
    <s v="P5192"/>
    <s v="F1083"/>
    <s v="American Airlines"/>
    <x v="2"/>
    <x v="6"/>
    <s v="30,12,2023  23:10:50"/>
    <n v="194"/>
    <s v="On-time"/>
    <n v="1118"/>
    <n v="336.31"/>
    <n v="336.31"/>
    <n v="67"/>
    <s v="Female"/>
    <s v="Medium"/>
    <x v="0"/>
    <x v="1"/>
    <n v="2"/>
    <s v="Gold"/>
    <s v="Desk"/>
    <n v="4.0999999999999996"/>
    <n v="9"/>
    <n v="6"/>
    <n v="0"/>
    <n v="0"/>
    <s v="Aisle"/>
  </r>
  <r>
    <s v="P5193"/>
    <s v="F500"/>
    <s v="United"/>
    <x v="3"/>
    <x v="6"/>
    <s v="06,01,2024  21:38:03"/>
    <n v="46"/>
    <s v="On-time"/>
    <n v="230"/>
    <n v="291.58"/>
    <n v="291.58"/>
    <n v="46"/>
    <s v="Male"/>
    <s v="Low"/>
    <x v="0"/>
    <x v="1"/>
    <n v="0"/>
    <s v="Silver"/>
    <s v="Desk"/>
    <n v="7.5"/>
    <n v="5"/>
    <n v="100"/>
    <n v="0"/>
    <n v="0"/>
    <s v="Middle"/>
  </r>
  <r>
    <s v="P5194"/>
    <s v="F1166"/>
    <s v="United"/>
    <x v="4"/>
    <x v="1"/>
    <s v="26,05,2023  04:09:21"/>
    <n v="158"/>
    <s v="On-time"/>
    <n v="1136"/>
    <n v="503.04"/>
    <n v="503.04"/>
    <n v="77"/>
    <s v="Female"/>
    <s v="Medium"/>
    <x v="3"/>
    <x v="3"/>
    <n v="3"/>
    <s v="None"/>
    <s v="Online"/>
    <n v="8.1999999999999993"/>
    <n v="1"/>
    <n v="48"/>
    <n v="0"/>
    <n v="0"/>
    <s v="Middle"/>
  </r>
  <r>
    <s v="P5195"/>
    <s v="F1657"/>
    <s v="United"/>
    <x v="3"/>
    <x v="1"/>
    <s v="20,07,2024  03:02:12"/>
    <n v="169"/>
    <s v="On-time"/>
    <n v="535"/>
    <n v="280"/>
    <n v="280"/>
    <n v="39"/>
    <s v="Female"/>
    <s v="Medium"/>
    <x v="2"/>
    <x v="0"/>
    <n v="2"/>
    <s v="None"/>
    <s v="Mobile App"/>
    <n v="6.1"/>
    <n v="6"/>
    <n v="88"/>
    <n v="0"/>
    <n v="0"/>
    <s v="Aisle"/>
  </r>
  <r>
    <s v="P5196"/>
    <s v="F416"/>
    <s v="American Airlines"/>
    <x v="0"/>
    <x v="1"/>
    <s v="11,06,2024  03:33:34"/>
    <n v="146"/>
    <s v="Delayed"/>
    <n v="1539"/>
    <n v="406.28"/>
    <n v="406.28"/>
    <n v="53"/>
    <s v="Male"/>
    <s v="Medium"/>
    <x v="1"/>
    <x v="1"/>
    <n v="1"/>
    <s v="None"/>
    <s v="Desk"/>
    <n v="8.8000000000000007"/>
    <n v="0"/>
    <n v="79"/>
    <n v="0"/>
    <n v="1"/>
    <s v="Aisle"/>
  </r>
  <r>
    <s v="P5197"/>
    <s v="F876"/>
    <s v="Southwest"/>
    <x v="0"/>
    <x v="3"/>
    <s v="18,09,2024  10:59:26"/>
    <n v="155"/>
    <s v="On-time"/>
    <n v="750"/>
    <n v="324.17"/>
    <n v="324.17"/>
    <n v="41"/>
    <s v="Female"/>
    <s v="Medium"/>
    <x v="1"/>
    <x v="0"/>
    <n v="2"/>
    <s v="Gold"/>
    <s v="Airport Kiosk"/>
    <n v="6.7"/>
    <n v="2"/>
    <n v="54"/>
    <n v="1"/>
    <n v="0"/>
    <s v="Window"/>
  </r>
  <r>
    <s v="P5198"/>
    <s v="F775"/>
    <s v="Southwest"/>
    <x v="5"/>
    <x v="0"/>
    <s v="10,08,2024  11:04:42"/>
    <n v="128"/>
    <s v="Cancelled"/>
    <n v="1147"/>
    <n v="361.46"/>
    <n v="361.46"/>
    <n v="34"/>
    <s v="Male"/>
    <s v="Medium"/>
    <x v="2"/>
    <x v="3"/>
    <n v="1"/>
    <s v="None"/>
    <s v="Desk"/>
    <n v="5.4"/>
    <n v="5"/>
    <n v="115"/>
    <n v="0"/>
    <n v="0"/>
    <s v="Window"/>
  </r>
  <r>
    <s v="P5199"/>
    <s v="F98"/>
    <s v="United"/>
    <x v="6"/>
    <x v="7"/>
    <s v="15,11,2024  10:52:17"/>
    <n v="177"/>
    <s v="On-time"/>
    <n v="1765"/>
    <n v="346.07"/>
    <n v="346.07"/>
    <n v="61"/>
    <s v="Male"/>
    <s v="Low"/>
    <x v="0"/>
    <x v="1"/>
    <n v="1"/>
    <s v="None"/>
    <s v="Desk"/>
    <n v="6.7"/>
    <n v="0"/>
    <n v="95"/>
    <n v="0"/>
    <n v="0"/>
    <s v="Window"/>
  </r>
  <r>
    <s v="P5200"/>
    <s v="F391"/>
    <s v="JetBlue"/>
    <x v="6"/>
    <x v="6"/>
    <s v="17,04,2025  07:34:24"/>
    <n v="87"/>
    <s v="On-time"/>
    <n v="919"/>
    <n v="367.32"/>
    <n v="367.32"/>
    <n v="47"/>
    <s v="Female"/>
    <s v="Medium"/>
    <x v="0"/>
    <x v="1"/>
    <n v="0"/>
    <s v="None"/>
    <s v="Mobile App"/>
    <n v="5.9"/>
    <n v="8"/>
    <n v="53"/>
    <n v="0"/>
    <n v="1"/>
    <s v="Window"/>
  </r>
  <r>
    <s v="P5201"/>
    <s v="F497"/>
    <s v="American Airlines"/>
    <x v="7"/>
    <x v="0"/>
    <s v="27,09,2024  01:40:08"/>
    <n v="185"/>
    <s v="On-time"/>
    <n v="1260"/>
    <n v="390.26"/>
    <n v="390.26"/>
    <n v="60"/>
    <s v="Male"/>
    <s v="Medium"/>
    <x v="2"/>
    <x v="1"/>
    <n v="3"/>
    <s v="Gold"/>
    <s v="Airport Kiosk"/>
    <n v="8.5"/>
    <n v="14"/>
    <n v="81"/>
    <n v="0"/>
    <n v="0"/>
    <s v="Window"/>
  </r>
  <r>
    <s v="P5202"/>
    <s v="F1720"/>
    <s v="Southwest"/>
    <x v="2"/>
    <x v="6"/>
    <s v="11,10,2023  16:36:12"/>
    <n v="273"/>
    <s v="Delayed"/>
    <n v="987"/>
    <n v="527.28"/>
    <n v="527.28"/>
    <n v="70"/>
    <s v="Female"/>
    <s v="Medium"/>
    <x v="1"/>
    <x v="1"/>
    <n v="2"/>
    <s v="Silver"/>
    <s v="Desk"/>
    <n v="6.2"/>
    <n v="3"/>
    <n v="100"/>
    <n v="0"/>
    <n v="0"/>
    <s v="Middle"/>
  </r>
  <r>
    <s v="P5203"/>
    <s v="F1909"/>
    <s v="Southwest"/>
    <x v="0"/>
    <x v="7"/>
    <s v="15,08,2024  00:36:40"/>
    <n v="130"/>
    <s v="On-time"/>
    <n v="1061"/>
    <n v="457.38"/>
    <n v="457.38"/>
    <n v="46"/>
    <s v="Male"/>
    <s v="Low"/>
    <x v="3"/>
    <x v="1"/>
    <n v="1"/>
    <s v="Silver"/>
    <s v="Online"/>
    <n v="7"/>
    <n v="3"/>
    <n v="111"/>
    <n v="1"/>
    <n v="1"/>
    <s v="Window"/>
  </r>
  <r>
    <s v="P5204"/>
    <s v="F1238"/>
    <s v="American Airlines"/>
    <x v="4"/>
    <x v="0"/>
    <s v="20,02,2024  18:47:23"/>
    <n v="184"/>
    <s v="On-time"/>
    <n v="1073"/>
    <n v="415.04"/>
    <n v="415.04"/>
    <n v="48"/>
    <s v="Female"/>
    <s v="Medium"/>
    <x v="3"/>
    <x v="0"/>
    <n v="0"/>
    <s v="None"/>
    <s v="Desk"/>
    <n v="7.4"/>
    <n v="3"/>
    <n v="85"/>
    <n v="0"/>
    <n v="0"/>
    <s v="Middle"/>
  </r>
  <r>
    <s v="P5205"/>
    <s v="F1018"/>
    <s v="Delta"/>
    <x v="4"/>
    <x v="6"/>
    <s v="19,04,2024  19:47:38"/>
    <n v="207"/>
    <s v="On-time"/>
    <n v="1343"/>
    <n v="402.84"/>
    <n v="402.84"/>
    <n v="56"/>
    <s v="Male"/>
    <s v="Low"/>
    <x v="0"/>
    <x v="1"/>
    <n v="1"/>
    <s v="None"/>
    <s v="Airport Kiosk"/>
    <n v="9.1"/>
    <n v="1"/>
    <n v="35"/>
    <n v="0"/>
    <n v="0"/>
    <s v="Window"/>
  </r>
  <r>
    <s v="P5206"/>
    <s v="F993"/>
    <s v="Delta"/>
    <x v="0"/>
    <x v="7"/>
    <s v="07,11,2023  02:13:37"/>
    <n v="184"/>
    <s v="On-time"/>
    <n v="248"/>
    <n v="185.55"/>
    <n v="185.55"/>
    <n v="19"/>
    <s v="Female"/>
    <s v="Medium"/>
    <x v="0"/>
    <x v="0"/>
    <n v="0"/>
    <s v="None"/>
    <s v="Mobile App"/>
    <n v="7.7"/>
    <n v="5"/>
    <n v="106"/>
    <n v="0"/>
    <n v="0"/>
    <s v="Window"/>
  </r>
  <r>
    <s v="P5207"/>
    <s v="F1010"/>
    <s v="American Airlines"/>
    <x v="2"/>
    <x v="6"/>
    <s v="26,02,2024  07:29:48"/>
    <n v="165"/>
    <s v="On-time"/>
    <n v="1601"/>
    <n v="328.24"/>
    <n v="328.24"/>
    <n v="61"/>
    <s v="Male"/>
    <s v="Medium"/>
    <x v="2"/>
    <x v="1"/>
    <n v="0"/>
    <s v="None"/>
    <s v="Online"/>
    <n v="8.1"/>
    <n v="6"/>
    <n v="8"/>
    <n v="0"/>
    <n v="0"/>
    <s v="Middle"/>
  </r>
  <r>
    <s v="P5208"/>
    <s v="F321"/>
    <s v="JetBlue"/>
    <x v="5"/>
    <x v="5"/>
    <s v="23,12,2024  23:46:25"/>
    <n v="226"/>
    <s v="On-time"/>
    <n v="1240"/>
    <n v="272.14999999999998"/>
    <n v="272.14999999999998"/>
    <n v="61"/>
    <s v="Female"/>
    <s v="Low"/>
    <x v="3"/>
    <x v="2"/>
    <n v="2"/>
    <s v="Silver"/>
    <s v="Desk"/>
    <n v="5.3"/>
    <n v="16"/>
    <n v="66"/>
    <n v="0"/>
    <n v="0"/>
    <s v="Middle"/>
  </r>
  <r>
    <s v="P5209"/>
    <s v="F1642"/>
    <s v="Delta"/>
    <x v="4"/>
    <x v="2"/>
    <s v="02,07,2023  13:34:35"/>
    <n v="101"/>
    <s v="On-time"/>
    <n v="1358"/>
    <n v="275.11"/>
    <n v="275.11"/>
    <n v="57"/>
    <s v="Female"/>
    <s v="High"/>
    <x v="3"/>
    <x v="3"/>
    <n v="0"/>
    <s v="Silver"/>
    <s v="Online"/>
    <n v="1.6"/>
    <n v="3"/>
    <n v="11"/>
    <n v="0"/>
    <n v="1"/>
    <s v="Middle"/>
  </r>
  <r>
    <s v="P5210"/>
    <s v="F1626"/>
    <s v="American Airlines"/>
    <x v="7"/>
    <x v="5"/>
    <s v="23,08,2023  00:45:08"/>
    <n v="284"/>
    <s v="Delayed"/>
    <n v="1154"/>
    <n v="239.42"/>
    <n v="239.42"/>
    <n v="19"/>
    <s v="Male"/>
    <s v="Low"/>
    <x v="1"/>
    <x v="2"/>
    <n v="1"/>
    <s v="Silver"/>
    <s v="Online"/>
    <n v="8.3000000000000007"/>
    <n v="5"/>
    <n v="5"/>
    <n v="0"/>
    <n v="0"/>
    <s v="Aisle"/>
  </r>
  <r>
    <s v="P5211"/>
    <s v="F1331"/>
    <s v="American Airlines"/>
    <x v="5"/>
    <x v="6"/>
    <s v="23,10,2023  09:25:46"/>
    <n v="187"/>
    <s v="On-time"/>
    <n v="1698"/>
    <n v="194.52"/>
    <n v="194.52"/>
    <n v="28"/>
    <s v="Male"/>
    <s v="Low"/>
    <x v="2"/>
    <x v="2"/>
    <n v="2"/>
    <s v="None"/>
    <s v="Online"/>
    <n v="7.1"/>
    <n v="12"/>
    <n v="36"/>
    <n v="0"/>
    <n v="1"/>
    <s v="Aisle"/>
  </r>
  <r>
    <s v="P5212"/>
    <s v="F300"/>
    <s v="JetBlue"/>
    <x v="4"/>
    <x v="4"/>
    <s v="11,12,2023  09:34:54"/>
    <n v="149"/>
    <s v="On-time"/>
    <n v="1227"/>
    <n v="379.05"/>
    <n v="379.05"/>
    <n v="18"/>
    <s v="Female"/>
    <s v="Low"/>
    <x v="3"/>
    <x v="0"/>
    <n v="0"/>
    <s v="None"/>
    <s v="Online"/>
    <n v="6.3"/>
    <n v="3"/>
    <n v="49"/>
    <n v="0"/>
    <n v="0"/>
    <s v="Middle"/>
  </r>
  <r>
    <s v="P5213"/>
    <s v="F463"/>
    <s v="Southwest"/>
    <x v="2"/>
    <x v="2"/>
    <s v="20,02,2024  13:02:58"/>
    <n v="226"/>
    <s v="On-time"/>
    <n v="1377"/>
    <n v="448.52"/>
    <n v="448.52"/>
    <n v="18"/>
    <s v="Female"/>
    <s v="Medium"/>
    <x v="0"/>
    <x v="1"/>
    <n v="0"/>
    <s v="Platinum"/>
    <s v="Airport Kiosk"/>
    <n v="5.9"/>
    <n v="23"/>
    <n v="118"/>
    <n v="1"/>
    <n v="0"/>
    <s v="Window"/>
  </r>
  <r>
    <s v="P5214"/>
    <s v="F1904"/>
    <s v="United"/>
    <x v="0"/>
    <x v="7"/>
    <s v="06,10,2023  08:36:23"/>
    <n v="85"/>
    <s v="On-time"/>
    <n v="1344"/>
    <n v="344.47"/>
    <n v="344.47"/>
    <n v="77"/>
    <s v="Male"/>
    <s v="Medium"/>
    <x v="3"/>
    <x v="1"/>
    <n v="0"/>
    <s v="Platinum"/>
    <s v="Online"/>
    <n v="8"/>
    <n v="9"/>
    <n v="95"/>
    <n v="0"/>
    <n v="0"/>
    <s v="Window"/>
  </r>
  <r>
    <s v="P5215"/>
    <s v="F1754"/>
    <s v="JetBlue"/>
    <x v="6"/>
    <x v="0"/>
    <s v="10,02,2025  22:32:05"/>
    <n v="156"/>
    <s v="On-time"/>
    <n v="1890"/>
    <n v="280.36"/>
    <n v="280.36"/>
    <n v="22"/>
    <s v="Male"/>
    <s v="High"/>
    <x v="2"/>
    <x v="2"/>
    <n v="2"/>
    <s v="Gold"/>
    <s v="Online"/>
    <n v="5.8"/>
    <n v="8"/>
    <n v="118"/>
    <n v="0"/>
    <n v="0"/>
    <s v="Middle"/>
  </r>
  <r>
    <s v="P5216"/>
    <s v="F1877"/>
    <s v="Southwest"/>
    <x v="3"/>
    <x v="7"/>
    <s v="28,12,2024  13:08:31"/>
    <n v="200"/>
    <s v="On-time"/>
    <n v="1247"/>
    <n v="359.12"/>
    <n v="359.12"/>
    <n v="48"/>
    <s v="Female"/>
    <s v="High"/>
    <x v="1"/>
    <x v="0"/>
    <n v="2"/>
    <s v="Silver"/>
    <s v="Airport Kiosk"/>
    <n v="5.2"/>
    <n v="10"/>
    <n v="78"/>
    <n v="0"/>
    <n v="0"/>
    <s v="Middle"/>
  </r>
  <r>
    <s v="P5217"/>
    <s v="F381"/>
    <s v="United"/>
    <x v="7"/>
    <x v="3"/>
    <s v="18,03,2025  00:34:34"/>
    <n v="220"/>
    <s v="Delayed"/>
    <n v="928"/>
    <n v="413.04"/>
    <n v="413.04"/>
    <n v="41"/>
    <s v="Male"/>
    <s v="High"/>
    <x v="2"/>
    <x v="1"/>
    <n v="1"/>
    <s v="Platinum"/>
    <s v="Airport Kiosk"/>
    <n v="8"/>
    <n v="2"/>
    <n v="9"/>
    <n v="0"/>
    <n v="0"/>
    <s v="Middle"/>
  </r>
  <r>
    <s v="P5218"/>
    <s v="F1495"/>
    <s v="Southwest"/>
    <x v="6"/>
    <x v="5"/>
    <s v="13,05,2024  19:04:53"/>
    <n v="166"/>
    <s v="On-time"/>
    <n v="1184"/>
    <n v="250.6"/>
    <n v="250.6"/>
    <n v="63"/>
    <s v="Male"/>
    <s v="Medium"/>
    <x v="0"/>
    <x v="2"/>
    <n v="1"/>
    <s v="None"/>
    <s v="Desk"/>
    <n v="7"/>
    <n v="23"/>
    <n v="91"/>
    <n v="0"/>
    <n v="0"/>
    <s v="Middle"/>
  </r>
  <r>
    <s v="P5219"/>
    <s v="F835"/>
    <s v="Southwest"/>
    <x v="1"/>
    <x v="2"/>
    <s v="14,09,2024  05:48:54"/>
    <n v="69"/>
    <s v="On-time"/>
    <n v="795"/>
    <n v="256.99"/>
    <n v="256.99"/>
    <n v="36"/>
    <s v="Female"/>
    <s v="Medium"/>
    <x v="1"/>
    <x v="1"/>
    <n v="0"/>
    <s v="Silver"/>
    <s v="Desk"/>
    <n v="8"/>
    <n v="3"/>
    <n v="108"/>
    <n v="0"/>
    <n v="0"/>
    <s v="Middle"/>
  </r>
  <r>
    <s v="P5220"/>
    <s v="F78"/>
    <s v="American Airlines"/>
    <x v="0"/>
    <x v="2"/>
    <s v="12,12,2023  04:03:48"/>
    <n v="201"/>
    <s v="On-time"/>
    <n v="1450"/>
    <n v="271.7"/>
    <n v="271.7"/>
    <n v="73"/>
    <s v="Male"/>
    <s v="Medium"/>
    <x v="3"/>
    <x v="2"/>
    <n v="0"/>
    <s v="None"/>
    <s v="Desk"/>
    <n v="7.2"/>
    <n v="21"/>
    <n v="60"/>
    <n v="0"/>
    <n v="0"/>
    <s v="Aisle"/>
  </r>
  <r>
    <s v="P5221"/>
    <s v="F102"/>
    <s v="United"/>
    <x v="7"/>
    <x v="5"/>
    <s v="21,11,2024  03:05:57"/>
    <n v="147"/>
    <s v="On-time"/>
    <n v="854"/>
    <n v="214.68"/>
    <n v="214.68"/>
    <n v="24"/>
    <s v="Male"/>
    <s v="Medium"/>
    <x v="0"/>
    <x v="2"/>
    <n v="1"/>
    <s v="Silver"/>
    <s v="Airport Kiosk"/>
    <n v="5"/>
    <n v="5"/>
    <n v="29"/>
    <n v="0"/>
    <n v="0"/>
    <s v="Aisle"/>
  </r>
  <r>
    <s v="P5222"/>
    <s v="F1794"/>
    <s v="Southwest"/>
    <x v="2"/>
    <x v="5"/>
    <s v="02,02,2024  06:44:57"/>
    <n v="176"/>
    <s v="On-time"/>
    <n v="1416"/>
    <n v="293.69"/>
    <n v="293.69"/>
    <n v="66"/>
    <s v="Female"/>
    <s v="Medium"/>
    <x v="3"/>
    <x v="2"/>
    <n v="0"/>
    <s v="None"/>
    <s v="Online"/>
    <n v="5.0999999999999996"/>
    <n v="4"/>
    <n v="72"/>
    <n v="0"/>
    <n v="0"/>
    <s v="Middle"/>
  </r>
  <r>
    <s v="P5223"/>
    <s v="F860"/>
    <s v="Delta"/>
    <x v="0"/>
    <x v="7"/>
    <s v="06,05,2023  23:46:22"/>
    <n v="77"/>
    <s v="Cancelled"/>
    <n v="1494"/>
    <n v="250.25"/>
    <n v="250.25"/>
    <n v="65"/>
    <s v="Male"/>
    <s v="Medium"/>
    <x v="2"/>
    <x v="1"/>
    <n v="1"/>
    <s v="Silver"/>
    <s v="Airport Kiosk"/>
    <n v="7.4"/>
    <n v="3"/>
    <n v="77"/>
    <n v="0"/>
    <n v="0"/>
    <s v="Window"/>
  </r>
  <r>
    <s v="P5224"/>
    <s v="F1879"/>
    <s v="Southwest"/>
    <x v="5"/>
    <x v="6"/>
    <s v="21,12,2024  15:53:08"/>
    <n v="226"/>
    <s v="On-time"/>
    <n v="983"/>
    <n v="547.49"/>
    <n v="547.49"/>
    <n v="47"/>
    <s v="Male"/>
    <s v="High"/>
    <x v="3"/>
    <x v="2"/>
    <n v="0"/>
    <s v="Silver"/>
    <s v="Online"/>
    <n v="7.2"/>
    <n v="1"/>
    <n v="18"/>
    <n v="0"/>
    <n v="0"/>
    <s v="Aisle"/>
  </r>
  <r>
    <s v="P5225"/>
    <s v="F1230"/>
    <s v="Southwest"/>
    <x v="1"/>
    <x v="6"/>
    <s v="28,10,2023  06:14:49"/>
    <n v="142"/>
    <s v="On-time"/>
    <n v="1018"/>
    <n v="319.57"/>
    <n v="319.57"/>
    <n v="31"/>
    <s v="Male"/>
    <s v="Medium"/>
    <x v="2"/>
    <x v="0"/>
    <n v="1"/>
    <s v="Silver"/>
    <s v="Online"/>
    <n v="8.1"/>
    <n v="0"/>
    <n v="55"/>
    <n v="0"/>
    <n v="0"/>
    <s v="Middle"/>
  </r>
  <r>
    <s v="P5226"/>
    <s v="F1915"/>
    <s v="Southwest"/>
    <x v="4"/>
    <x v="2"/>
    <s v="08,02,2025  13:10:06"/>
    <n v="134"/>
    <s v="On-time"/>
    <n v="1560"/>
    <n v="309.83"/>
    <n v="309.83"/>
    <n v="51"/>
    <s v="Male"/>
    <s v="Medium"/>
    <x v="2"/>
    <x v="0"/>
    <n v="2"/>
    <s v="Gold"/>
    <s v="Online"/>
    <n v="9"/>
    <n v="0"/>
    <n v="16"/>
    <n v="0"/>
    <n v="1"/>
    <s v="Aisle"/>
  </r>
  <r>
    <s v="P5227"/>
    <s v="F1049"/>
    <s v="Delta"/>
    <x v="2"/>
    <x v="0"/>
    <s v="05,06,2024  05:13:34"/>
    <n v="200"/>
    <s v="On-time"/>
    <n v="1056"/>
    <n v="353.42"/>
    <n v="353.42"/>
    <n v="48"/>
    <s v="Male"/>
    <s v="Low"/>
    <x v="1"/>
    <x v="3"/>
    <n v="2"/>
    <s v="None"/>
    <s v="Airport Kiosk"/>
    <n v="5.7"/>
    <n v="9"/>
    <n v="119"/>
    <n v="0"/>
    <n v="0"/>
    <s v="Middle"/>
  </r>
  <r>
    <s v="P5228"/>
    <s v="F1963"/>
    <s v="American Airlines"/>
    <x v="3"/>
    <x v="3"/>
    <s v="08,12,2024  04:23:58"/>
    <n v="54"/>
    <s v="On-time"/>
    <n v="847"/>
    <n v="317.45"/>
    <n v="317.45"/>
    <n v="24"/>
    <s v="Female"/>
    <s v="Low"/>
    <x v="0"/>
    <x v="1"/>
    <n v="3"/>
    <s v="None"/>
    <s v="Airport Kiosk"/>
    <n v="6"/>
    <n v="0"/>
    <n v="57"/>
    <n v="0"/>
    <n v="0"/>
    <s v="Aisle"/>
  </r>
  <r>
    <s v="P5229"/>
    <s v="F1491"/>
    <s v="Southwest"/>
    <x v="5"/>
    <x v="0"/>
    <s v="31,05,2024  08:29:36"/>
    <n v="148"/>
    <s v="On-time"/>
    <n v="1222"/>
    <n v="227.76"/>
    <n v="227.76"/>
    <n v="78"/>
    <s v="Female"/>
    <s v="Low"/>
    <x v="1"/>
    <x v="2"/>
    <n v="0"/>
    <s v="Silver"/>
    <s v="Online"/>
    <n v="7.2"/>
    <n v="31"/>
    <n v="18"/>
    <n v="0"/>
    <n v="0"/>
    <s v="Aisle"/>
  </r>
  <r>
    <s v="P5230"/>
    <s v="F208"/>
    <s v="JetBlue"/>
    <x v="5"/>
    <x v="4"/>
    <s v="02,04,2024  20:47:05"/>
    <n v="171"/>
    <s v="On-time"/>
    <n v="1412"/>
    <n v="397.31"/>
    <n v="397.31"/>
    <n v="39"/>
    <s v="Male"/>
    <s v="Low"/>
    <x v="0"/>
    <x v="0"/>
    <n v="0"/>
    <s v="None"/>
    <s v="Mobile App"/>
    <n v="6.1"/>
    <n v="10"/>
    <n v="71"/>
    <n v="0"/>
    <n v="0"/>
    <s v="Window"/>
  </r>
  <r>
    <s v="P5231"/>
    <s v="F34"/>
    <s v="United"/>
    <x v="4"/>
    <x v="5"/>
    <s v="11,10,2024  12:35:03"/>
    <n v="183"/>
    <s v="On-time"/>
    <n v="1634"/>
    <n v="389.36"/>
    <n v="389.36"/>
    <n v="54"/>
    <s v="Female"/>
    <s v="Medium"/>
    <x v="1"/>
    <x v="1"/>
    <n v="2"/>
    <s v="None"/>
    <s v="Online"/>
    <n v="7.9"/>
    <n v="12"/>
    <n v="93"/>
    <n v="0"/>
    <n v="0"/>
    <s v="Aisle"/>
  </r>
  <r>
    <s v="P5232"/>
    <s v="F68"/>
    <s v="American Airlines"/>
    <x v="5"/>
    <x v="4"/>
    <s v="23,07,2023  19:04:15"/>
    <n v="275"/>
    <s v="Cancelled"/>
    <n v="1467"/>
    <n v="232.24"/>
    <n v="232.24"/>
    <n v="79"/>
    <s v="Female"/>
    <s v="Low"/>
    <x v="0"/>
    <x v="1"/>
    <n v="2"/>
    <s v="Silver"/>
    <s v="Mobile App"/>
    <n v="6.3"/>
    <n v="11"/>
    <n v="17"/>
    <n v="0"/>
    <n v="0"/>
    <s v="Window"/>
  </r>
  <r>
    <s v="P5233"/>
    <s v="F394"/>
    <s v="American Airlines"/>
    <x v="4"/>
    <x v="0"/>
    <s v="11,11,2023  02:14:01"/>
    <n v="88"/>
    <s v="On-time"/>
    <n v="1267"/>
    <n v="485.64"/>
    <n v="485.64"/>
    <n v="19"/>
    <s v="Female"/>
    <s v="Low"/>
    <x v="0"/>
    <x v="0"/>
    <n v="0"/>
    <s v="Silver"/>
    <s v="Online"/>
    <n v="7.5"/>
    <n v="2"/>
    <n v="18"/>
    <n v="0"/>
    <n v="0"/>
    <s v="Middle"/>
  </r>
  <r>
    <s v="P5234"/>
    <s v="F1853"/>
    <s v="Southwest"/>
    <x v="3"/>
    <x v="4"/>
    <s v="13,08,2024  18:33:16"/>
    <n v="180"/>
    <s v="On-time"/>
    <n v="937"/>
    <n v="378.07"/>
    <n v="378.07"/>
    <n v="68"/>
    <s v="Male"/>
    <s v="Medium"/>
    <x v="1"/>
    <x v="2"/>
    <n v="0"/>
    <s v="None"/>
    <s v="Desk"/>
    <n v="3.5"/>
    <n v="15"/>
    <n v="110"/>
    <n v="0"/>
    <n v="0"/>
    <s v="Aisle"/>
  </r>
  <r>
    <s v="P5235"/>
    <s v="F1178"/>
    <s v="United"/>
    <x v="1"/>
    <x v="6"/>
    <s v="01,02,2024  16:41:33"/>
    <n v="196"/>
    <s v="On-time"/>
    <n v="1047"/>
    <n v="157.86000000000001"/>
    <n v="157.86000000000001"/>
    <n v="27"/>
    <s v="Female"/>
    <s v="Medium"/>
    <x v="1"/>
    <x v="1"/>
    <n v="2"/>
    <s v="Silver"/>
    <s v="Online"/>
    <n v="6.6"/>
    <n v="1"/>
    <n v="70"/>
    <n v="1"/>
    <n v="0"/>
    <s v="Aisle"/>
  </r>
  <r>
    <s v="P5236"/>
    <s v="F1449"/>
    <s v="Delta"/>
    <x v="3"/>
    <x v="6"/>
    <s v="12,11,2023  14:43:39"/>
    <n v="247"/>
    <s v="On-time"/>
    <n v="846"/>
    <n v="345.8"/>
    <n v="345.8"/>
    <n v="21"/>
    <s v="Male"/>
    <s v="Medium"/>
    <x v="1"/>
    <x v="0"/>
    <n v="1"/>
    <s v="Platinum"/>
    <s v="Online"/>
    <n v="9.6"/>
    <n v="7"/>
    <n v="60"/>
    <n v="1"/>
    <n v="1"/>
    <s v="Middle"/>
  </r>
  <r>
    <s v="P5237"/>
    <s v="F743"/>
    <s v="Southwest"/>
    <x v="5"/>
    <x v="3"/>
    <s v="15,06,2023  12:05:58"/>
    <n v="204"/>
    <s v="Delayed"/>
    <n v="1854"/>
    <n v="340.81"/>
    <n v="340.81"/>
    <n v="66"/>
    <s v="Male"/>
    <s v="Medium"/>
    <x v="2"/>
    <x v="1"/>
    <n v="0"/>
    <s v="None"/>
    <s v="Mobile App"/>
    <n v="10"/>
    <n v="20"/>
    <n v="85"/>
    <n v="0"/>
    <n v="0"/>
    <s v="Middle"/>
  </r>
  <r>
    <s v="P5238"/>
    <s v="F557"/>
    <s v="Delta"/>
    <x v="1"/>
    <x v="6"/>
    <s v="05,02,2024  12:13:21"/>
    <n v="66"/>
    <s v="On-time"/>
    <n v="1193"/>
    <n v="378.38"/>
    <n v="378.38"/>
    <n v="48"/>
    <s v="Male"/>
    <s v="Low"/>
    <x v="2"/>
    <x v="1"/>
    <n v="0"/>
    <s v="None"/>
    <s v="Online"/>
    <n v="7.3"/>
    <n v="23"/>
    <n v="30"/>
    <n v="0"/>
    <n v="0"/>
    <s v="Aisle"/>
  </r>
  <r>
    <s v="P5239"/>
    <s v="F1190"/>
    <s v="American Airlines"/>
    <x v="0"/>
    <x v="7"/>
    <s v="15,06,2023  17:03:43"/>
    <n v="223"/>
    <s v="On-time"/>
    <n v="1692"/>
    <n v="320.69"/>
    <n v="320.69"/>
    <n v="76"/>
    <s v="Male"/>
    <s v="Low"/>
    <x v="0"/>
    <x v="1"/>
    <n v="0"/>
    <s v="Silver"/>
    <s v="Mobile App"/>
    <n v="6.4"/>
    <n v="8"/>
    <n v="112"/>
    <n v="0"/>
    <n v="1"/>
    <s v="Window"/>
  </r>
  <r>
    <s v="P5240"/>
    <s v="F517"/>
    <s v="American Airlines"/>
    <x v="0"/>
    <x v="0"/>
    <s v="13,06,2023  02:44:53"/>
    <n v="143"/>
    <s v="Cancelled"/>
    <n v="808"/>
    <n v="502.32"/>
    <n v="502.32"/>
    <n v="36"/>
    <s v="Male"/>
    <s v="Medium"/>
    <x v="2"/>
    <x v="1"/>
    <n v="0"/>
    <s v="Silver"/>
    <s v="Mobile App"/>
    <n v="4.4000000000000004"/>
    <n v="0"/>
    <n v="9"/>
    <n v="0"/>
    <n v="0"/>
    <s v="Aisle"/>
  </r>
  <r>
    <s v="P5241"/>
    <s v="F1056"/>
    <s v="Southwest"/>
    <x v="5"/>
    <x v="3"/>
    <s v="09,06,2024  00:22:05"/>
    <n v="212"/>
    <s v="On-time"/>
    <n v="1368"/>
    <n v="471.72"/>
    <n v="471.72"/>
    <n v="68"/>
    <s v="Female"/>
    <s v="Low"/>
    <x v="1"/>
    <x v="1"/>
    <n v="2"/>
    <s v="None"/>
    <s v="Desk"/>
    <n v="6.9"/>
    <n v="13"/>
    <n v="107"/>
    <n v="1"/>
    <n v="0"/>
    <s v="Window"/>
  </r>
  <r>
    <s v="P5242"/>
    <s v="F1099"/>
    <s v="JetBlue"/>
    <x v="4"/>
    <x v="4"/>
    <s v="19,01,2024  22:23:22"/>
    <n v="117"/>
    <s v="On-time"/>
    <n v="1069"/>
    <n v="336.66"/>
    <n v="336.66"/>
    <n v="18"/>
    <s v="Male"/>
    <s v="High"/>
    <x v="0"/>
    <x v="1"/>
    <n v="5"/>
    <s v="None"/>
    <s v="Airport Kiosk"/>
    <n v="5.8"/>
    <n v="19"/>
    <n v="36"/>
    <n v="0"/>
    <n v="0"/>
    <s v="Aisle"/>
  </r>
  <r>
    <s v="P5243"/>
    <s v="F969"/>
    <s v="American Airlines"/>
    <x v="1"/>
    <x v="5"/>
    <s v="28,11,2023  12:51:39"/>
    <n v="62"/>
    <s v="On-time"/>
    <n v="725"/>
    <n v="606.70000000000005"/>
    <n v="606.70000000000005"/>
    <n v="28"/>
    <s v="Male"/>
    <s v="High"/>
    <x v="3"/>
    <x v="1"/>
    <n v="0"/>
    <s v="None"/>
    <s v="Desk"/>
    <n v="5"/>
    <n v="22"/>
    <n v="4"/>
    <n v="0"/>
    <n v="0"/>
    <s v="Window"/>
  </r>
  <r>
    <s v="P5244"/>
    <s v="F35"/>
    <s v="United"/>
    <x v="3"/>
    <x v="6"/>
    <s v="20,11,2024  20:05:58"/>
    <n v="184"/>
    <s v="On-time"/>
    <n v="927"/>
    <n v="311.89999999999998"/>
    <n v="311.89999999999998"/>
    <n v="74"/>
    <s v="Female"/>
    <s v="Medium"/>
    <x v="3"/>
    <x v="1"/>
    <n v="2"/>
    <s v="None"/>
    <s v="Online"/>
    <n v="7.7"/>
    <n v="0"/>
    <n v="12"/>
    <n v="0"/>
    <n v="0"/>
    <s v="Window"/>
  </r>
  <r>
    <s v="P5245"/>
    <s v="F40"/>
    <s v="United"/>
    <x v="5"/>
    <x v="7"/>
    <s v="07,02,2025  14:58:41"/>
    <n v="184"/>
    <s v="On-time"/>
    <n v="1954"/>
    <n v="333.74"/>
    <n v="333.74"/>
    <n v="51"/>
    <s v="Male"/>
    <s v="Medium"/>
    <x v="1"/>
    <x v="0"/>
    <n v="0"/>
    <s v="None"/>
    <s v="Online"/>
    <n v="7.7"/>
    <n v="1"/>
    <n v="8"/>
    <n v="0"/>
    <n v="0"/>
    <s v="Middle"/>
  </r>
  <r>
    <s v="P5246"/>
    <s v="F369"/>
    <s v="American Airlines"/>
    <x v="3"/>
    <x v="4"/>
    <s v="20,01,2025  23:45:36"/>
    <n v="249"/>
    <s v="Delayed"/>
    <n v="1104"/>
    <n v="351.82"/>
    <n v="351.82"/>
    <n v="67"/>
    <s v="Female"/>
    <s v="Low"/>
    <x v="0"/>
    <x v="1"/>
    <n v="0"/>
    <s v="Silver"/>
    <s v="Airport Kiosk"/>
    <n v="6"/>
    <n v="0"/>
    <n v="81"/>
    <n v="0"/>
    <n v="0"/>
    <s v="Window"/>
  </r>
  <r>
    <s v="P5247"/>
    <s v="F1492"/>
    <s v="Southwest"/>
    <x v="3"/>
    <x v="5"/>
    <s v="08,03,2025  17:53:22"/>
    <n v="197"/>
    <s v="Delayed"/>
    <n v="1069"/>
    <n v="351.59"/>
    <n v="351.59"/>
    <n v="75"/>
    <s v="Male"/>
    <s v="Medium"/>
    <x v="1"/>
    <x v="3"/>
    <n v="0"/>
    <s v="Gold"/>
    <s v="Airport Kiosk"/>
    <n v="6"/>
    <n v="11"/>
    <n v="71"/>
    <n v="0"/>
    <n v="0"/>
    <s v="Middle"/>
  </r>
  <r>
    <s v="P5248"/>
    <s v="F1985"/>
    <s v="Delta"/>
    <x v="5"/>
    <x v="5"/>
    <s v="28,10,2024  03:51:47"/>
    <n v="201"/>
    <s v="On-time"/>
    <n v="1272"/>
    <n v="241.53"/>
    <n v="241.53"/>
    <n v="21"/>
    <s v="Female"/>
    <s v="Low"/>
    <x v="1"/>
    <x v="2"/>
    <n v="1"/>
    <s v="Silver"/>
    <s v="Airport Kiosk"/>
    <n v="4.0999999999999996"/>
    <n v="6"/>
    <n v="12"/>
    <n v="1"/>
    <n v="1"/>
    <s v="Window"/>
  </r>
  <r>
    <s v="P5249"/>
    <s v="F197"/>
    <s v="United"/>
    <x v="1"/>
    <x v="3"/>
    <s v="11,09,2023  18:38:41"/>
    <n v="176"/>
    <s v="On-time"/>
    <n v="1383"/>
    <n v="362.56"/>
    <n v="362.56"/>
    <n v="27"/>
    <s v="Male"/>
    <s v="High"/>
    <x v="3"/>
    <x v="3"/>
    <n v="1"/>
    <s v="None"/>
    <s v="Mobile App"/>
    <n v="6"/>
    <n v="3"/>
    <n v="100"/>
    <n v="0"/>
    <n v="0"/>
    <s v="Middle"/>
  </r>
  <r>
    <s v="P5250"/>
    <s v="F1370"/>
    <s v="JetBlue"/>
    <x v="2"/>
    <x v="2"/>
    <s v="03,09,2024  16:41:35"/>
    <n v="244"/>
    <s v="Cancelled"/>
    <n v="940"/>
    <n v="452.69"/>
    <n v="452.69"/>
    <n v="24"/>
    <s v="Male"/>
    <s v="Low"/>
    <x v="0"/>
    <x v="2"/>
    <n v="0"/>
    <s v="None"/>
    <s v="Online"/>
    <n v="7.8"/>
    <n v="18"/>
    <n v="81"/>
    <n v="0"/>
    <n v="0"/>
    <s v="Middle"/>
  </r>
  <r>
    <s v="P5251"/>
    <s v="F1245"/>
    <s v="United"/>
    <x v="7"/>
    <x v="5"/>
    <s v="12,12,2024  09:36:08"/>
    <n v="223"/>
    <s v="On-time"/>
    <n v="1354"/>
    <n v="122.97"/>
    <n v="122.97"/>
    <n v="65"/>
    <s v="Male"/>
    <s v="Medium"/>
    <x v="3"/>
    <x v="2"/>
    <n v="1"/>
    <s v="None"/>
    <s v="Airport Kiosk"/>
    <n v="5.0999999999999996"/>
    <n v="0"/>
    <n v="18"/>
    <n v="0"/>
    <n v="0"/>
    <s v="Aisle"/>
  </r>
  <r>
    <s v="P5252"/>
    <s v="F1624"/>
    <s v="JetBlue"/>
    <x v="4"/>
    <x v="2"/>
    <s v="25,07,2023  19:55:48"/>
    <n v="126"/>
    <s v="On-time"/>
    <n v="1002"/>
    <n v="538.09"/>
    <n v="538.09"/>
    <n v="67"/>
    <s v="Female"/>
    <s v="Medium"/>
    <x v="0"/>
    <x v="1"/>
    <n v="1"/>
    <s v="Platinum"/>
    <s v="Online"/>
    <n v="6.8"/>
    <n v="9"/>
    <n v="26"/>
    <n v="0"/>
    <n v="0"/>
    <s v="Middle"/>
  </r>
  <r>
    <s v="P5253"/>
    <s v="F250"/>
    <s v="Southwest"/>
    <x v="2"/>
    <x v="5"/>
    <s v="27,12,2023  13:26:56"/>
    <n v="197"/>
    <s v="On-time"/>
    <n v="1877"/>
    <n v="239.52"/>
    <n v="239.52"/>
    <n v="70"/>
    <s v="Female"/>
    <s v="Medium"/>
    <x v="1"/>
    <x v="1"/>
    <n v="2"/>
    <s v="Platinum"/>
    <s v="Mobile App"/>
    <n v="6.3"/>
    <n v="4"/>
    <n v="2"/>
    <n v="0"/>
    <n v="0"/>
    <s v="Window"/>
  </r>
  <r>
    <s v="P5254"/>
    <s v="F1063"/>
    <s v="United"/>
    <x v="2"/>
    <x v="4"/>
    <s v="18,04,2025  20:16:46"/>
    <n v="141"/>
    <s v="On-time"/>
    <n v="1471"/>
    <n v="230.15"/>
    <n v="230.15"/>
    <n v="43"/>
    <s v="Male"/>
    <s v="Medium"/>
    <x v="2"/>
    <x v="1"/>
    <n v="0"/>
    <s v="Silver"/>
    <s v="Desk"/>
    <n v="4.8"/>
    <n v="37"/>
    <n v="54"/>
    <n v="0"/>
    <n v="1"/>
    <s v="Middle"/>
  </r>
  <r>
    <s v="P5255"/>
    <s v="F290"/>
    <s v="Delta"/>
    <x v="1"/>
    <x v="7"/>
    <s v="05,07,2024  21:24:24"/>
    <n v="156"/>
    <s v="On-time"/>
    <n v="1206"/>
    <n v="269.2"/>
    <n v="269.2"/>
    <n v="59"/>
    <s v="Male"/>
    <s v="Medium"/>
    <x v="2"/>
    <x v="1"/>
    <n v="0"/>
    <s v="None"/>
    <s v="Airport Kiosk"/>
    <n v="8.6"/>
    <n v="11"/>
    <n v="75"/>
    <n v="0"/>
    <n v="0"/>
    <s v="Aisle"/>
  </r>
  <r>
    <s v="P5256"/>
    <s v="F682"/>
    <s v="Southwest"/>
    <x v="6"/>
    <x v="1"/>
    <s v="13,11,2023  17:29:48"/>
    <n v="233"/>
    <s v="Delayed"/>
    <n v="957"/>
    <n v="388.4"/>
    <n v="388.4"/>
    <n v="52"/>
    <s v="Female"/>
    <s v="High"/>
    <x v="1"/>
    <x v="1"/>
    <n v="1"/>
    <s v="Gold"/>
    <s v="Desk"/>
    <n v="3.4"/>
    <n v="14"/>
    <n v="97"/>
    <n v="0"/>
    <n v="0"/>
    <s v="Aisle"/>
  </r>
  <r>
    <s v="P5257"/>
    <s v="F1528"/>
    <s v="Southwest"/>
    <x v="7"/>
    <x v="0"/>
    <s v="03,10,2023  02:56:18"/>
    <n v="240"/>
    <s v="On-time"/>
    <n v="855"/>
    <n v="338.98"/>
    <n v="338.98"/>
    <n v="21"/>
    <s v="Male"/>
    <s v="Low"/>
    <x v="2"/>
    <x v="1"/>
    <n v="0"/>
    <s v="None"/>
    <s v="Online"/>
    <n v="8.1999999999999993"/>
    <n v="12"/>
    <n v="16"/>
    <n v="0"/>
    <n v="0"/>
    <s v="Window"/>
  </r>
  <r>
    <s v="P5258"/>
    <s v="F524"/>
    <s v="Delta"/>
    <x v="3"/>
    <x v="0"/>
    <s v="03,06,2023  17:29:20"/>
    <n v="315"/>
    <s v="Cancelled"/>
    <n v="1316"/>
    <n v="341.29"/>
    <n v="341.29"/>
    <n v="67"/>
    <s v="Female"/>
    <s v="Medium"/>
    <x v="2"/>
    <x v="1"/>
    <n v="3"/>
    <s v="Silver"/>
    <s v="Online"/>
    <n v="6.8"/>
    <n v="10"/>
    <n v="39"/>
    <n v="0"/>
    <n v="0"/>
    <s v="Window"/>
  </r>
  <r>
    <s v="P5259"/>
    <s v="F543"/>
    <s v="Delta"/>
    <x v="7"/>
    <x v="7"/>
    <s v="14,04,2024  02:22:12"/>
    <n v="214"/>
    <s v="On-time"/>
    <n v="1396"/>
    <n v="351.62"/>
    <n v="351.62"/>
    <n v="27"/>
    <s v="Male"/>
    <s v="Low"/>
    <x v="2"/>
    <x v="0"/>
    <n v="0"/>
    <s v="Silver"/>
    <s v="Desk"/>
    <n v="6.8"/>
    <n v="11"/>
    <n v="79"/>
    <n v="0"/>
    <n v="0"/>
    <s v="Middle"/>
  </r>
  <r>
    <s v="P5260"/>
    <s v="F1010"/>
    <s v="United"/>
    <x v="1"/>
    <x v="0"/>
    <s v="14,08,2023  00:32:05"/>
    <n v="183"/>
    <s v="Cancelled"/>
    <n v="1057"/>
    <n v="264.48"/>
    <n v="264.48"/>
    <n v="64"/>
    <s v="Female"/>
    <s v="Low"/>
    <x v="0"/>
    <x v="2"/>
    <n v="1"/>
    <s v="Gold"/>
    <s v="Online"/>
    <n v="7.4"/>
    <n v="7"/>
    <n v="97"/>
    <n v="0"/>
    <n v="0"/>
    <s v="Window"/>
  </r>
  <r>
    <s v="P5261"/>
    <s v="F1179"/>
    <s v="JetBlue"/>
    <x v="3"/>
    <x v="1"/>
    <s v="05,04,2025  05:53:34"/>
    <n v="272"/>
    <s v="Delayed"/>
    <n v="1143"/>
    <n v="301.92"/>
    <n v="301.92"/>
    <n v="64"/>
    <s v="Male"/>
    <s v="High"/>
    <x v="1"/>
    <x v="1"/>
    <n v="0"/>
    <s v="None"/>
    <s v="Desk"/>
    <n v="6.1"/>
    <n v="31"/>
    <n v="19"/>
    <n v="0"/>
    <n v="0"/>
    <s v="Middle"/>
  </r>
  <r>
    <s v="P5262"/>
    <s v="F1073"/>
    <s v="Delta"/>
    <x v="4"/>
    <x v="1"/>
    <s v="25,01,2025  15:48:18"/>
    <n v="179"/>
    <s v="On-time"/>
    <n v="1099"/>
    <n v="398.45"/>
    <n v="398.45"/>
    <n v="57"/>
    <s v="Male"/>
    <s v="Medium"/>
    <x v="2"/>
    <x v="0"/>
    <n v="1"/>
    <s v="Gold"/>
    <s v="Desk"/>
    <n v="4.3"/>
    <n v="2"/>
    <n v="104"/>
    <n v="0"/>
    <n v="0"/>
    <s v="Middle"/>
  </r>
  <r>
    <s v="P5263"/>
    <s v="F1991"/>
    <s v="United"/>
    <x v="1"/>
    <x v="1"/>
    <s v="28,08,2023  04:44:34"/>
    <n v="173"/>
    <s v="On-time"/>
    <n v="718"/>
    <n v="-14.92"/>
    <n v="-14.92"/>
    <n v="76"/>
    <s v="Female"/>
    <s v="High"/>
    <x v="0"/>
    <x v="1"/>
    <n v="4"/>
    <s v="Platinum"/>
    <s v="Airport Kiosk"/>
    <n v="5.4"/>
    <n v="6"/>
    <n v="17"/>
    <n v="0"/>
    <n v="0"/>
    <s v="Window"/>
  </r>
  <r>
    <s v="P5264"/>
    <s v="F355"/>
    <s v="American Airlines"/>
    <x v="5"/>
    <x v="1"/>
    <s v="16,10,2023  04:59:03"/>
    <n v="247"/>
    <s v="On-time"/>
    <n v="884"/>
    <n v="460.77"/>
    <n v="460.77"/>
    <n v="52"/>
    <s v="Male"/>
    <s v="Medium"/>
    <x v="1"/>
    <x v="1"/>
    <n v="0"/>
    <s v="Gold"/>
    <s v="Online"/>
    <n v="8.9"/>
    <n v="3"/>
    <n v="18"/>
    <n v="0"/>
    <n v="0"/>
    <s v="Aisle"/>
  </r>
  <r>
    <s v="P5265"/>
    <s v="F675"/>
    <s v="American Airlines"/>
    <x v="6"/>
    <x v="6"/>
    <s v="11,07,2024  05:13:11"/>
    <n v="159"/>
    <s v="On-time"/>
    <n v="1370"/>
    <n v="332.7"/>
    <n v="332.7"/>
    <n v="75"/>
    <s v="Female"/>
    <s v="Low"/>
    <x v="1"/>
    <x v="2"/>
    <n v="1"/>
    <s v="Silver"/>
    <s v="Mobile App"/>
    <n v="4.5999999999999996"/>
    <n v="11"/>
    <n v="111"/>
    <n v="0"/>
    <n v="0"/>
    <s v="Window"/>
  </r>
  <r>
    <s v="P5266"/>
    <s v="F138"/>
    <s v="Southwest"/>
    <x v="6"/>
    <x v="7"/>
    <s v="25,11,2023  08:24:26"/>
    <n v="165"/>
    <s v="On-time"/>
    <n v="964"/>
    <n v="91.63"/>
    <n v="91.63"/>
    <n v="55"/>
    <s v="Female"/>
    <s v="High"/>
    <x v="0"/>
    <x v="1"/>
    <n v="1"/>
    <s v="Silver"/>
    <s v="Airport Kiosk"/>
    <n v="6.2"/>
    <n v="2"/>
    <n v="3"/>
    <n v="0"/>
    <n v="0"/>
    <s v="Middle"/>
  </r>
  <r>
    <s v="P5267"/>
    <s v="F868"/>
    <s v="Delta"/>
    <x v="3"/>
    <x v="1"/>
    <s v="06,11,2024  22:47:58"/>
    <n v="115"/>
    <s v="Delayed"/>
    <n v="1015"/>
    <n v="379.06"/>
    <n v="379.06"/>
    <n v="72"/>
    <s v="Female"/>
    <s v="High"/>
    <x v="2"/>
    <x v="1"/>
    <n v="2"/>
    <s v="Gold"/>
    <s v="Airport Kiosk"/>
    <n v="3.9"/>
    <n v="12"/>
    <n v="71"/>
    <n v="0"/>
    <n v="0"/>
    <s v="Aisle"/>
  </r>
  <r>
    <s v="P5268"/>
    <s v="F602"/>
    <s v="Southwest"/>
    <x v="6"/>
    <x v="4"/>
    <s v="07,11,2024  13:33:31"/>
    <n v="22"/>
    <s v="On-time"/>
    <n v="1697"/>
    <n v="379.09"/>
    <n v="379.09"/>
    <n v="44"/>
    <s v="Female"/>
    <s v="Medium"/>
    <x v="1"/>
    <x v="1"/>
    <n v="2"/>
    <s v="None"/>
    <s v="Airport Kiosk"/>
    <n v="4.3"/>
    <n v="12"/>
    <n v="82"/>
    <n v="0"/>
    <n v="0"/>
    <s v="Middle"/>
  </r>
  <r>
    <s v="P5269"/>
    <s v="F633"/>
    <s v="Delta"/>
    <x v="5"/>
    <x v="4"/>
    <s v="26,01,2024  15:18:26"/>
    <n v="220"/>
    <s v="On-time"/>
    <n v="1660"/>
    <n v="138.28"/>
    <n v="138.28"/>
    <n v="25"/>
    <s v="Female"/>
    <s v="High"/>
    <x v="1"/>
    <x v="1"/>
    <n v="1"/>
    <s v="None"/>
    <s v="Airport Kiosk"/>
    <n v="8.6"/>
    <n v="10"/>
    <n v="101"/>
    <n v="0"/>
    <n v="0"/>
    <s v="Window"/>
  </r>
  <r>
    <s v="P5270"/>
    <s v="F1764"/>
    <s v="United"/>
    <x v="2"/>
    <x v="0"/>
    <s v="26,11,2024  03:25:59"/>
    <n v="190"/>
    <s v="On-time"/>
    <n v="995"/>
    <n v="565.04"/>
    <n v="565.04"/>
    <n v="43"/>
    <s v="Male"/>
    <s v="Medium"/>
    <x v="0"/>
    <x v="2"/>
    <n v="5"/>
    <s v="None"/>
    <s v="Airport Kiosk"/>
    <n v="10"/>
    <n v="9"/>
    <n v="87"/>
    <n v="0"/>
    <n v="1"/>
    <s v="Window"/>
  </r>
  <r>
    <s v="P5271"/>
    <s v="F270"/>
    <s v="Delta"/>
    <x v="5"/>
    <x v="2"/>
    <s v="11,03,2024  06:44:09"/>
    <n v="181"/>
    <s v="On-time"/>
    <n v="1226"/>
    <n v="-24.15"/>
    <n v="-24.15"/>
    <n v="47"/>
    <s v="Female"/>
    <s v="Medium"/>
    <x v="0"/>
    <x v="1"/>
    <n v="0"/>
    <s v="None"/>
    <s v="Desk"/>
    <n v="8"/>
    <n v="7"/>
    <n v="66"/>
    <n v="0"/>
    <n v="0"/>
    <s v="Middle"/>
  </r>
  <r>
    <s v="P5272"/>
    <s v="F1326"/>
    <s v="Southwest"/>
    <x v="6"/>
    <x v="0"/>
    <s v="31,07,2023  13:38:41"/>
    <n v="235"/>
    <s v="On-time"/>
    <n v="1234"/>
    <n v="434.41"/>
    <n v="434.41"/>
    <n v="46"/>
    <s v="Male"/>
    <s v="Medium"/>
    <x v="3"/>
    <x v="1"/>
    <n v="1"/>
    <s v="Platinum"/>
    <s v="Desk"/>
    <n v="3.4"/>
    <n v="25"/>
    <n v="33"/>
    <n v="0"/>
    <n v="0"/>
    <s v="Middle"/>
  </r>
  <r>
    <s v="P5273"/>
    <s v="F745"/>
    <s v="American Airlines"/>
    <x v="6"/>
    <x v="1"/>
    <s v="06,05,2024  11:05:28"/>
    <n v="252"/>
    <s v="On-time"/>
    <n v="1892"/>
    <n v="419.22"/>
    <n v="419.22"/>
    <n v="39"/>
    <s v="Male"/>
    <s v="Low"/>
    <x v="0"/>
    <x v="0"/>
    <n v="1"/>
    <s v="None"/>
    <s v="Online"/>
    <n v="6.9"/>
    <n v="46"/>
    <n v="21"/>
    <n v="0"/>
    <n v="0"/>
    <s v="Window"/>
  </r>
  <r>
    <s v="P5274"/>
    <s v="F1633"/>
    <s v="United"/>
    <x v="5"/>
    <x v="6"/>
    <s v="09,10,2024  14:21:23"/>
    <n v="174"/>
    <s v="On-time"/>
    <n v="984"/>
    <n v="280.57"/>
    <n v="280.57"/>
    <n v="65"/>
    <s v="Female"/>
    <s v="High"/>
    <x v="0"/>
    <x v="1"/>
    <n v="2"/>
    <s v="None"/>
    <s v="Desk"/>
    <n v="7.7"/>
    <n v="8"/>
    <n v="5"/>
    <n v="0"/>
    <n v="0"/>
    <s v="Middle"/>
  </r>
  <r>
    <s v="P5275"/>
    <s v="F405"/>
    <s v="JetBlue"/>
    <x v="0"/>
    <x v="0"/>
    <s v="07,12,2023  17:50:25"/>
    <n v="267"/>
    <s v="On-time"/>
    <n v="1374"/>
    <n v="314.77"/>
    <n v="314.77"/>
    <n v="69"/>
    <s v="Female"/>
    <s v="Medium"/>
    <x v="3"/>
    <x v="2"/>
    <n v="0"/>
    <s v="None"/>
    <s v="Airport Kiosk"/>
    <n v="6"/>
    <n v="7"/>
    <n v="47"/>
    <n v="0"/>
    <n v="0"/>
    <s v="Aisle"/>
  </r>
  <r>
    <s v="P5276"/>
    <s v="F659"/>
    <s v="American Airlines"/>
    <x v="2"/>
    <x v="7"/>
    <s v="05,05,2023  08:37:03"/>
    <n v="132"/>
    <s v="On-time"/>
    <n v="1382"/>
    <n v="436.5"/>
    <n v="436.5"/>
    <n v="66"/>
    <s v="Female"/>
    <s v="High"/>
    <x v="2"/>
    <x v="2"/>
    <n v="2"/>
    <s v="Silver"/>
    <s v="Online"/>
    <n v="5.9"/>
    <n v="23"/>
    <n v="62"/>
    <n v="0"/>
    <n v="1"/>
    <s v="Window"/>
  </r>
  <r>
    <s v="P5277"/>
    <s v="F627"/>
    <s v="United"/>
    <x v="7"/>
    <x v="2"/>
    <s v="16,07,2023  00:45:41"/>
    <n v="141"/>
    <s v="On-time"/>
    <n v="1069"/>
    <n v="183.02"/>
    <n v="183.02"/>
    <n v="32"/>
    <s v="Male"/>
    <s v="Low"/>
    <x v="3"/>
    <x v="1"/>
    <n v="1"/>
    <s v="Silver"/>
    <s v="Airport Kiosk"/>
    <n v="5.2"/>
    <n v="8"/>
    <n v="8"/>
    <n v="0"/>
    <n v="0"/>
    <s v="Middle"/>
  </r>
  <r>
    <s v="P5278"/>
    <s v="F659"/>
    <s v="Southwest"/>
    <x v="4"/>
    <x v="2"/>
    <s v="02,05,2023  06:45:55"/>
    <n v="161"/>
    <s v="Delayed"/>
    <n v="940"/>
    <n v="274.19"/>
    <n v="274.19"/>
    <n v="38"/>
    <s v="Male"/>
    <s v="Low"/>
    <x v="2"/>
    <x v="1"/>
    <n v="1"/>
    <s v="Silver"/>
    <s v="Mobile App"/>
    <n v="10"/>
    <n v="11"/>
    <n v="20"/>
    <n v="0"/>
    <n v="0"/>
    <s v="Aisle"/>
  </r>
  <r>
    <s v="P5279"/>
    <s v="F1338"/>
    <s v="Delta"/>
    <x v="5"/>
    <x v="4"/>
    <s v="23,12,2024  07:49:40"/>
    <n v="198"/>
    <s v="On-time"/>
    <n v="1521"/>
    <n v="197.23"/>
    <n v="197.23"/>
    <n v="72"/>
    <s v="Male"/>
    <s v="Medium"/>
    <x v="1"/>
    <x v="1"/>
    <n v="0"/>
    <s v="None"/>
    <s v="Online"/>
    <n v="5.0999999999999996"/>
    <n v="56"/>
    <n v="119"/>
    <n v="0"/>
    <n v="0"/>
    <s v="Middle"/>
  </r>
  <r>
    <s v="P5280"/>
    <s v="F1506"/>
    <s v="JetBlue"/>
    <x v="7"/>
    <x v="3"/>
    <s v="01,12,2023  08:13:52"/>
    <n v="159"/>
    <s v="On-time"/>
    <n v="1038"/>
    <n v="235.15"/>
    <n v="235.15"/>
    <n v="62"/>
    <s v="Male"/>
    <s v="Low"/>
    <x v="1"/>
    <x v="2"/>
    <n v="0"/>
    <s v="Silver"/>
    <s v="Mobile App"/>
    <n v="8.6999999999999993"/>
    <n v="19"/>
    <n v="58"/>
    <n v="0"/>
    <n v="0"/>
    <s v="Aisle"/>
  </r>
  <r>
    <s v="P5281"/>
    <s v="F1388"/>
    <s v="Southwest"/>
    <x v="1"/>
    <x v="3"/>
    <s v="22,10,2023  15:55:43"/>
    <n v="186"/>
    <s v="Cancelled"/>
    <n v="1137"/>
    <n v="367.71"/>
    <n v="367.71"/>
    <n v="32"/>
    <s v="Female"/>
    <s v="High"/>
    <x v="3"/>
    <x v="1"/>
    <n v="4"/>
    <s v="Gold"/>
    <s v="Online"/>
    <n v="7.3"/>
    <n v="8"/>
    <n v="68"/>
    <n v="1"/>
    <n v="0"/>
    <s v="Window"/>
  </r>
  <r>
    <s v="P5282"/>
    <s v="F497"/>
    <s v="American Airlines"/>
    <x v="2"/>
    <x v="2"/>
    <s v="27,01,2025  15:34:39"/>
    <n v="230"/>
    <s v="On-time"/>
    <n v="807"/>
    <n v="224.19"/>
    <n v="224.19"/>
    <n v="43"/>
    <s v="Female"/>
    <s v="Low"/>
    <x v="0"/>
    <x v="1"/>
    <n v="0"/>
    <s v="None"/>
    <s v="Mobile App"/>
    <n v="9.1"/>
    <n v="15"/>
    <n v="44"/>
    <n v="0"/>
    <n v="0"/>
    <s v="Aisle"/>
  </r>
  <r>
    <s v="P5283"/>
    <s v="F1868"/>
    <s v="American Airlines"/>
    <x v="6"/>
    <x v="5"/>
    <s v="17,10,2023  03:43:40"/>
    <n v="92"/>
    <s v="Cancelled"/>
    <n v="1090"/>
    <n v="411.52"/>
    <n v="411.52"/>
    <n v="75"/>
    <s v="Male"/>
    <s v="Low"/>
    <x v="1"/>
    <x v="1"/>
    <n v="1"/>
    <s v="Gold"/>
    <s v="Online"/>
    <n v="5.7"/>
    <n v="33"/>
    <n v="112"/>
    <n v="0"/>
    <n v="1"/>
    <s v="Aisle"/>
  </r>
  <r>
    <s v="P5284"/>
    <s v="F1299"/>
    <s v="American Airlines"/>
    <x v="4"/>
    <x v="3"/>
    <s v="19,02,2025  00:38:00"/>
    <n v="154"/>
    <s v="On-time"/>
    <n v="764"/>
    <n v="361.23"/>
    <n v="361.23"/>
    <n v="59"/>
    <s v="Female"/>
    <s v="Low"/>
    <x v="1"/>
    <x v="0"/>
    <n v="0"/>
    <s v="Silver"/>
    <s v="Online"/>
    <n v="6.5"/>
    <n v="0"/>
    <n v="67"/>
    <n v="0"/>
    <n v="0"/>
    <s v="Middle"/>
  </r>
  <r>
    <s v="P5285"/>
    <s v="F487"/>
    <s v="United"/>
    <x v="4"/>
    <x v="5"/>
    <s v="10,04,2025  20:48:03"/>
    <n v="172"/>
    <s v="On-time"/>
    <n v="1284"/>
    <n v="405.47"/>
    <n v="405.47"/>
    <n v="40"/>
    <s v="Male"/>
    <s v="Medium"/>
    <x v="0"/>
    <x v="1"/>
    <n v="1"/>
    <s v="Gold"/>
    <s v="Online"/>
    <n v="7.7"/>
    <n v="8"/>
    <n v="83"/>
    <n v="1"/>
    <n v="0"/>
    <s v="Middle"/>
  </r>
  <r>
    <s v="P5286"/>
    <s v="F993"/>
    <s v="United"/>
    <x v="4"/>
    <x v="5"/>
    <s v="28,02,2025  02:47:32"/>
    <n v="248"/>
    <s v="On-time"/>
    <n v="936"/>
    <n v="404.71"/>
    <n v="404.71"/>
    <n v="33"/>
    <s v="Female"/>
    <s v="Low"/>
    <x v="1"/>
    <x v="2"/>
    <n v="0"/>
    <s v="Silver"/>
    <s v="Airport Kiosk"/>
    <n v="7.9"/>
    <n v="2"/>
    <n v="18"/>
    <n v="0"/>
    <n v="0"/>
    <s v="Aisle"/>
  </r>
  <r>
    <s v="P5287"/>
    <s v="F1249"/>
    <s v="American Airlines"/>
    <x v="6"/>
    <x v="6"/>
    <s v="28,01,2024  11:06:17"/>
    <n v="258"/>
    <s v="On-time"/>
    <n v="1445"/>
    <n v="191.03"/>
    <n v="191.03"/>
    <n v="49"/>
    <s v="Male"/>
    <s v="Medium"/>
    <x v="0"/>
    <x v="1"/>
    <n v="1"/>
    <s v="None"/>
    <s v="Mobile App"/>
    <n v="8.6999999999999993"/>
    <n v="5"/>
    <n v="92"/>
    <n v="0"/>
    <n v="0"/>
    <s v="Aisle"/>
  </r>
  <r>
    <s v="P5288"/>
    <s v="F1432"/>
    <s v="United"/>
    <x v="1"/>
    <x v="4"/>
    <s v="21,10,2024  22:50:39"/>
    <n v="97"/>
    <s v="On-time"/>
    <n v="829"/>
    <n v="135.49"/>
    <n v="135.49"/>
    <n v="42"/>
    <s v="Male"/>
    <s v="Low"/>
    <x v="0"/>
    <x v="1"/>
    <n v="3"/>
    <s v="None"/>
    <s v="Airport Kiosk"/>
    <n v="8.4"/>
    <n v="12"/>
    <n v="92"/>
    <n v="0"/>
    <n v="0"/>
    <s v="Middle"/>
  </r>
  <r>
    <s v="P5289"/>
    <s v="F1474"/>
    <s v="JetBlue"/>
    <x v="5"/>
    <x v="6"/>
    <s v="01,07,2024  13:30:09"/>
    <n v="251"/>
    <s v="On-time"/>
    <n v="1330"/>
    <n v="454.5"/>
    <n v="454.5"/>
    <n v="30"/>
    <s v="Male"/>
    <s v="Medium"/>
    <x v="1"/>
    <x v="1"/>
    <n v="2"/>
    <s v="Silver"/>
    <s v="Airport Kiosk"/>
    <n v="7.9"/>
    <n v="82"/>
    <n v="42"/>
    <n v="0"/>
    <n v="0"/>
    <s v="Middle"/>
  </r>
  <r>
    <s v="P5290"/>
    <s v="F1443"/>
    <s v="United"/>
    <x v="1"/>
    <x v="6"/>
    <s v="10,10,2024  22:09:56"/>
    <n v="183"/>
    <s v="On-time"/>
    <n v="1196"/>
    <n v="376.78"/>
    <n v="376.78"/>
    <n v="25"/>
    <s v="Female"/>
    <s v="High"/>
    <x v="1"/>
    <x v="1"/>
    <n v="0"/>
    <s v="None"/>
    <s v="Airport Kiosk"/>
    <n v="3.7"/>
    <n v="4"/>
    <n v="111"/>
    <n v="0"/>
    <n v="0"/>
    <s v="Window"/>
  </r>
  <r>
    <s v="P5291"/>
    <s v="F511"/>
    <s v="United"/>
    <x v="0"/>
    <x v="7"/>
    <s v="27,08,2023  04:58:22"/>
    <n v="146"/>
    <s v="On-time"/>
    <n v="1478"/>
    <n v="437.78"/>
    <n v="437.78"/>
    <n v="55"/>
    <s v="Male"/>
    <s v="Low"/>
    <x v="2"/>
    <x v="1"/>
    <n v="3"/>
    <s v="None"/>
    <s v="Mobile App"/>
    <n v="6.8"/>
    <n v="6"/>
    <n v="85"/>
    <n v="0"/>
    <n v="0"/>
    <s v="Middle"/>
  </r>
  <r>
    <s v="P5292"/>
    <s v="F307"/>
    <s v="JetBlue"/>
    <x v="0"/>
    <x v="3"/>
    <s v="02,07,2024  05:32:47"/>
    <n v="136"/>
    <s v="On-time"/>
    <n v="1394"/>
    <n v="363.97"/>
    <n v="363.97"/>
    <n v="42"/>
    <s v="Male"/>
    <s v="Medium"/>
    <x v="0"/>
    <x v="0"/>
    <n v="0"/>
    <s v="None"/>
    <s v="Airport Kiosk"/>
    <n v="10"/>
    <n v="10"/>
    <n v="44"/>
    <n v="0"/>
    <n v="0"/>
    <s v="Middle"/>
  </r>
  <r>
    <s v="P5293"/>
    <s v="F1097"/>
    <s v="American Airlines"/>
    <x v="0"/>
    <x v="1"/>
    <s v="17,06,2024  03:43:27"/>
    <n v="183"/>
    <s v="On-time"/>
    <n v="1422"/>
    <n v="300.49"/>
    <n v="300.49"/>
    <n v="24"/>
    <s v="Male"/>
    <s v="Low"/>
    <x v="3"/>
    <x v="0"/>
    <n v="1"/>
    <s v="Silver"/>
    <s v="Desk"/>
    <n v="8.6999999999999993"/>
    <n v="8"/>
    <n v="20"/>
    <n v="0"/>
    <n v="0"/>
    <s v="Middle"/>
  </r>
  <r>
    <s v="P5294"/>
    <s v="F152"/>
    <s v="JetBlue"/>
    <x v="1"/>
    <x v="3"/>
    <s v="09,06,2023  09:06:13"/>
    <n v="157"/>
    <s v="On-time"/>
    <n v="1594"/>
    <n v="166.02"/>
    <n v="166.02"/>
    <n v="74"/>
    <s v="Female"/>
    <s v="High"/>
    <x v="0"/>
    <x v="1"/>
    <n v="2"/>
    <s v="Silver"/>
    <s v="Mobile App"/>
    <n v="7.3"/>
    <n v="2"/>
    <n v="107"/>
    <n v="0"/>
    <n v="0"/>
    <s v="Aisle"/>
  </r>
  <r>
    <s v="P5295"/>
    <s v="F1513"/>
    <s v="JetBlue"/>
    <x v="4"/>
    <x v="6"/>
    <s v="19,09,2024  04:21:43"/>
    <n v="188"/>
    <s v="On-time"/>
    <n v="1171"/>
    <n v="363.75"/>
    <n v="363.75"/>
    <n v="33"/>
    <s v="Male"/>
    <s v="Low"/>
    <x v="0"/>
    <x v="1"/>
    <n v="0"/>
    <s v="None"/>
    <s v="Airport Kiosk"/>
    <n v="8.1999999999999993"/>
    <n v="4"/>
    <n v="19"/>
    <n v="0"/>
    <n v="0"/>
    <s v="Window"/>
  </r>
  <r>
    <s v="P5296"/>
    <s v="F844"/>
    <s v="Delta"/>
    <x v="2"/>
    <x v="1"/>
    <s v="12,08,2024  16:34:24"/>
    <n v="187"/>
    <s v="On-time"/>
    <n v="874"/>
    <n v="348.69"/>
    <n v="348.69"/>
    <n v="54"/>
    <s v="Female"/>
    <s v="Medium"/>
    <x v="1"/>
    <x v="1"/>
    <n v="0"/>
    <s v="Silver"/>
    <s v="Online"/>
    <n v="6.1"/>
    <n v="16"/>
    <n v="101"/>
    <n v="0"/>
    <n v="0"/>
    <s v="Middle"/>
  </r>
  <r>
    <s v="P5297"/>
    <s v="F57"/>
    <s v="Delta"/>
    <x v="4"/>
    <x v="7"/>
    <s v="06,01,2024  02:28:28"/>
    <n v="105"/>
    <s v="Delayed"/>
    <n v="1406"/>
    <n v="363.05"/>
    <n v="363.05"/>
    <n v="55"/>
    <s v="Male"/>
    <s v="High"/>
    <x v="0"/>
    <x v="2"/>
    <n v="2"/>
    <s v="Silver"/>
    <s v="Desk"/>
    <n v="7.2"/>
    <n v="3"/>
    <n v="114"/>
    <n v="0"/>
    <n v="0"/>
    <s v="Middle"/>
  </r>
  <r>
    <s v="P5298"/>
    <s v="F1881"/>
    <s v="American Airlines"/>
    <x v="1"/>
    <x v="7"/>
    <s v="21,10,2024  19:07:52"/>
    <n v="201"/>
    <s v="On-time"/>
    <n v="1026"/>
    <n v="306.51"/>
    <n v="306.51"/>
    <n v="70"/>
    <s v="Male"/>
    <s v="Medium"/>
    <x v="1"/>
    <x v="0"/>
    <n v="0"/>
    <s v="None"/>
    <s v="Mobile App"/>
    <n v="4.0999999999999996"/>
    <n v="4"/>
    <n v="42"/>
    <n v="0"/>
    <n v="0"/>
    <s v="Aisle"/>
  </r>
  <r>
    <s v="P5299"/>
    <s v="F1410"/>
    <s v="Delta"/>
    <x v="1"/>
    <x v="7"/>
    <s v="13,04,2024  02:48:58"/>
    <n v="98"/>
    <s v="On-time"/>
    <n v="1584"/>
    <n v="312.3"/>
    <n v="312.3"/>
    <n v="58"/>
    <s v="Male"/>
    <s v="High"/>
    <x v="2"/>
    <x v="1"/>
    <n v="2"/>
    <s v="None"/>
    <s v="Desk"/>
    <n v="8.1"/>
    <n v="1"/>
    <n v="16"/>
    <n v="0"/>
    <n v="0"/>
    <s v="Window"/>
  </r>
  <r>
    <s v="P5300"/>
    <s v="F1972"/>
    <s v="United"/>
    <x v="3"/>
    <x v="7"/>
    <s v="26,03,2024  04:17:12"/>
    <n v="207"/>
    <s v="On-time"/>
    <n v="1294"/>
    <n v="388.21"/>
    <n v="388.21"/>
    <n v="51"/>
    <s v="Male"/>
    <s v="Medium"/>
    <x v="1"/>
    <x v="1"/>
    <n v="0"/>
    <s v="None"/>
    <s v="Online"/>
    <n v="6.9"/>
    <n v="19"/>
    <n v="109"/>
    <n v="0"/>
    <n v="0"/>
    <s v="Middle"/>
  </r>
  <r>
    <s v="P5301"/>
    <s v="F905"/>
    <s v="JetBlue"/>
    <x v="7"/>
    <x v="0"/>
    <s v="01,08,2023  23:30:48"/>
    <n v="226"/>
    <s v="On-time"/>
    <n v="1348"/>
    <n v="412.89"/>
    <n v="412.89"/>
    <n v="35"/>
    <s v="Male"/>
    <s v="High"/>
    <x v="0"/>
    <x v="0"/>
    <n v="0"/>
    <s v="Gold"/>
    <s v="Online"/>
    <n v="5.0999999999999996"/>
    <n v="6"/>
    <n v="116"/>
    <n v="0"/>
    <n v="1"/>
    <s v="Window"/>
  </r>
  <r>
    <s v="P5302"/>
    <s v="F1907"/>
    <s v="American Airlines"/>
    <x v="6"/>
    <x v="3"/>
    <s v="11,06,2024  18:50:04"/>
    <n v="256"/>
    <s v="Delayed"/>
    <n v="1340"/>
    <n v="321.16000000000003"/>
    <n v="321.16000000000003"/>
    <n v="64"/>
    <s v="Male"/>
    <s v="Medium"/>
    <x v="3"/>
    <x v="1"/>
    <n v="2"/>
    <s v="Silver"/>
    <s v="Airport Kiosk"/>
    <n v="6.8"/>
    <n v="13"/>
    <n v="32"/>
    <n v="0"/>
    <n v="0"/>
    <s v="Middle"/>
  </r>
  <r>
    <s v="P5303"/>
    <s v="F1419"/>
    <s v="Delta"/>
    <x v="0"/>
    <x v="7"/>
    <s v="11,01,2025  22:41:21"/>
    <n v="259"/>
    <s v="Delayed"/>
    <n v="1019"/>
    <n v="386.08"/>
    <n v="386.08"/>
    <n v="41"/>
    <s v="Male"/>
    <s v="Low"/>
    <x v="1"/>
    <x v="1"/>
    <n v="0"/>
    <s v="Gold"/>
    <s v="Airport Kiosk"/>
    <n v="5.0999999999999996"/>
    <n v="4"/>
    <n v="29"/>
    <n v="0"/>
    <n v="0"/>
    <s v="Middle"/>
  </r>
  <r>
    <s v="P5304"/>
    <s v="F1840"/>
    <s v="Southwest"/>
    <x v="7"/>
    <x v="5"/>
    <s v="12,12,2023  22:09:17"/>
    <n v="58"/>
    <s v="Delayed"/>
    <n v="951"/>
    <n v="364.57"/>
    <n v="364.57"/>
    <n v="72"/>
    <s v="Male"/>
    <s v="Medium"/>
    <x v="3"/>
    <x v="0"/>
    <n v="1"/>
    <s v="Silver"/>
    <s v="Desk"/>
    <n v="6.1"/>
    <n v="14"/>
    <n v="52"/>
    <n v="0"/>
    <n v="0"/>
    <s v="Middle"/>
  </r>
  <r>
    <s v="P5305"/>
    <s v="F1783"/>
    <s v="Southwest"/>
    <x v="0"/>
    <x v="6"/>
    <s v="28,05,2024  15:55:22"/>
    <n v="194"/>
    <s v="Cancelled"/>
    <n v="1089"/>
    <n v="417.28"/>
    <n v="417.28"/>
    <n v="58"/>
    <s v="Female"/>
    <s v="Medium"/>
    <x v="0"/>
    <x v="1"/>
    <n v="2"/>
    <s v="Silver"/>
    <s v="Desk"/>
    <n v="5.6"/>
    <n v="5"/>
    <n v="104"/>
    <n v="0"/>
    <n v="0"/>
    <s v="Aisle"/>
  </r>
  <r>
    <s v="P5306"/>
    <s v="F864"/>
    <s v="Southwest"/>
    <x v="0"/>
    <x v="6"/>
    <s v="31,10,2023  15:12:26"/>
    <n v="205"/>
    <s v="On-time"/>
    <n v="1288"/>
    <n v="534.04"/>
    <n v="534.04"/>
    <n v="79"/>
    <s v="Female"/>
    <s v="Low"/>
    <x v="0"/>
    <x v="1"/>
    <n v="2"/>
    <s v="Silver"/>
    <s v="Online"/>
    <n v="8.1999999999999993"/>
    <n v="4"/>
    <n v="14"/>
    <n v="0"/>
    <n v="0"/>
    <s v="Middle"/>
  </r>
  <r>
    <s v="P5307"/>
    <s v="F648"/>
    <s v="JetBlue"/>
    <x v="6"/>
    <x v="1"/>
    <s v="08,10,2024  20:50:46"/>
    <n v="240"/>
    <s v="On-time"/>
    <n v="1115"/>
    <n v="434.07"/>
    <n v="434.07"/>
    <n v="36"/>
    <s v="Female"/>
    <s v="Medium"/>
    <x v="1"/>
    <x v="1"/>
    <n v="1"/>
    <s v="Gold"/>
    <s v="Airport Kiosk"/>
    <n v="8.1"/>
    <n v="9"/>
    <n v="31"/>
    <n v="0"/>
    <n v="0"/>
    <s v="Middle"/>
  </r>
  <r>
    <s v="P5308"/>
    <s v="F1419"/>
    <s v="JetBlue"/>
    <x v="0"/>
    <x v="4"/>
    <s v="18,08,2023  21:40:13"/>
    <n v="168"/>
    <s v="Delayed"/>
    <n v="1559"/>
    <n v="315.89"/>
    <n v="315.89"/>
    <n v="46"/>
    <s v="Male"/>
    <s v="Medium"/>
    <x v="3"/>
    <x v="0"/>
    <n v="1"/>
    <s v="None"/>
    <s v="Airport Kiosk"/>
    <n v="6"/>
    <n v="4"/>
    <n v="114"/>
    <n v="0"/>
    <n v="0"/>
    <s v="Middle"/>
  </r>
  <r>
    <s v="P5309"/>
    <s v="F131"/>
    <s v="JetBlue"/>
    <x v="1"/>
    <x v="5"/>
    <s v="11,11,2023  19:44:55"/>
    <n v="274"/>
    <s v="Delayed"/>
    <n v="1376"/>
    <n v="211.39"/>
    <n v="211.39"/>
    <n v="59"/>
    <s v="Male"/>
    <s v="Low"/>
    <x v="2"/>
    <x v="2"/>
    <n v="1"/>
    <s v="None"/>
    <s v="Desk"/>
    <n v="8.5"/>
    <n v="10"/>
    <n v="1"/>
    <n v="0"/>
    <n v="0"/>
    <s v="Window"/>
  </r>
  <r>
    <s v="P5310"/>
    <s v="F7"/>
    <s v="Delta"/>
    <x v="6"/>
    <x v="1"/>
    <s v="06,01,2024  16:38:31"/>
    <n v="87"/>
    <s v="Delayed"/>
    <n v="795"/>
    <n v="336.11"/>
    <n v="336.11"/>
    <n v="25"/>
    <s v="Male"/>
    <s v="Medium"/>
    <x v="3"/>
    <x v="1"/>
    <n v="1"/>
    <s v="Platinum"/>
    <s v="Airport Kiosk"/>
    <n v="7.6"/>
    <n v="9"/>
    <n v="27"/>
    <n v="0"/>
    <n v="0"/>
    <s v="Window"/>
  </r>
  <r>
    <s v="P5311"/>
    <s v="F1047"/>
    <s v="United"/>
    <x v="7"/>
    <x v="3"/>
    <s v="25,02,2024  03:17:09"/>
    <n v="144"/>
    <s v="On-time"/>
    <n v="987"/>
    <n v="173.11"/>
    <n v="173.11"/>
    <n v="73"/>
    <s v="Female"/>
    <s v="High"/>
    <x v="2"/>
    <x v="1"/>
    <n v="2"/>
    <s v="None"/>
    <s v="Mobile App"/>
    <n v="5.7"/>
    <n v="7"/>
    <n v="47"/>
    <n v="0"/>
    <n v="0"/>
    <s v="Window"/>
  </r>
  <r>
    <s v="P5312"/>
    <s v="F1308"/>
    <s v="Delta"/>
    <x v="0"/>
    <x v="7"/>
    <s v="30,09,2023  19:05:21"/>
    <n v="282"/>
    <s v="Delayed"/>
    <n v="1138"/>
    <n v="269.07"/>
    <n v="269.07"/>
    <n v="42"/>
    <s v="Female"/>
    <s v="Medium"/>
    <x v="0"/>
    <x v="0"/>
    <n v="1"/>
    <s v="Silver"/>
    <s v="Desk"/>
    <n v="8.5"/>
    <n v="1"/>
    <n v="69"/>
    <n v="0"/>
    <n v="0"/>
    <s v="Aisle"/>
  </r>
  <r>
    <s v="P5313"/>
    <s v="F1880"/>
    <s v="Delta"/>
    <x v="5"/>
    <x v="4"/>
    <s v="12,11,2023  18:05:59"/>
    <n v="138"/>
    <s v="On-time"/>
    <n v="1156"/>
    <n v="379.22"/>
    <n v="379.22"/>
    <n v="42"/>
    <s v="Female"/>
    <s v="Medium"/>
    <x v="0"/>
    <x v="1"/>
    <n v="0"/>
    <s v="Silver"/>
    <s v="Airport Kiosk"/>
    <n v="8.8000000000000007"/>
    <n v="5"/>
    <n v="35"/>
    <n v="0"/>
    <n v="0"/>
    <s v="Window"/>
  </r>
  <r>
    <s v="P5314"/>
    <s v="F260"/>
    <s v="American Airlines"/>
    <x v="1"/>
    <x v="1"/>
    <s v="03,12,2023  18:07:29"/>
    <n v="163"/>
    <s v="On-time"/>
    <n v="1055"/>
    <n v="429.78"/>
    <n v="429.78"/>
    <n v="53"/>
    <s v="Female"/>
    <s v="Medium"/>
    <x v="1"/>
    <x v="0"/>
    <n v="0"/>
    <s v="Silver"/>
    <s v="Airport Kiosk"/>
    <n v="9.4"/>
    <n v="3"/>
    <n v="15"/>
    <n v="1"/>
    <n v="0"/>
    <s v="Aisle"/>
  </r>
  <r>
    <s v="P5315"/>
    <s v="F687"/>
    <s v="Southwest"/>
    <x v="6"/>
    <x v="5"/>
    <s v="05,09,2024  03:04:34"/>
    <n v="209"/>
    <s v="On-time"/>
    <n v="949"/>
    <n v="289.91000000000003"/>
    <n v="289.91000000000003"/>
    <n v="66"/>
    <s v="Male"/>
    <s v="Medium"/>
    <x v="0"/>
    <x v="2"/>
    <n v="3"/>
    <s v="None"/>
    <s v="Online"/>
    <n v="6.9"/>
    <n v="5"/>
    <n v="100"/>
    <n v="0"/>
    <n v="0"/>
    <s v="Middle"/>
  </r>
  <r>
    <s v="P5316"/>
    <s v="F1903"/>
    <s v="United"/>
    <x v="3"/>
    <x v="2"/>
    <s v="07,03,2025  21:41:15"/>
    <n v="182"/>
    <s v="On-time"/>
    <n v="1177"/>
    <n v="413.26"/>
    <n v="413.26"/>
    <n v="21"/>
    <s v="Male"/>
    <s v="Medium"/>
    <x v="1"/>
    <x v="1"/>
    <n v="1"/>
    <s v="Platinum"/>
    <s v="Desk"/>
    <n v="5.5"/>
    <n v="3"/>
    <n v="113"/>
    <n v="0"/>
    <n v="0"/>
    <s v="Window"/>
  </r>
  <r>
    <s v="P5317"/>
    <s v="F941"/>
    <s v="JetBlue"/>
    <x v="4"/>
    <x v="7"/>
    <s v="01,05,2024  05:59:51"/>
    <n v="249"/>
    <s v="On-time"/>
    <n v="1030"/>
    <n v="303.32"/>
    <n v="303.32"/>
    <n v="19"/>
    <s v="Male"/>
    <s v="Medium"/>
    <x v="0"/>
    <x v="0"/>
    <n v="1"/>
    <s v="None"/>
    <s v="Mobile App"/>
    <n v="8.1"/>
    <n v="4"/>
    <n v="99"/>
    <n v="0"/>
    <n v="0"/>
    <s v="Aisle"/>
  </r>
  <r>
    <s v="P5318"/>
    <s v="F574"/>
    <s v="American Airlines"/>
    <x v="6"/>
    <x v="3"/>
    <s v="17,05,2024  15:29:12"/>
    <n v="165"/>
    <s v="On-time"/>
    <n v="965"/>
    <n v="334.39"/>
    <n v="334.39"/>
    <n v="24"/>
    <s v="Male"/>
    <s v="Low"/>
    <x v="2"/>
    <x v="1"/>
    <n v="1"/>
    <s v="Gold"/>
    <s v="Airport Kiosk"/>
    <n v="6.1"/>
    <n v="5"/>
    <n v="109"/>
    <n v="0"/>
    <n v="0"/>
    <s v="Aisle"/>
  </r>
  <r>
    <s v="P5319"/>
    <s v="F1292"/>
    <s v="Southwest"/>
    <x v="4"/>
    <x v="2"/>
    <s v="19,06,2023  17:32:50"/>
    <n v="257"/>
    <s v="Cancelled"/>
    <n v="1340"/>
    <n v="284.24"/>
    <n v="284.24"/>
    <n v="42"/>
    <s v="Female"/>
    <s v="Medium"/>
    <x v="3"/>
    <x v="1"/>
    <n v="2"/>
    <s v="Silver"/>
    <s v="Mobile App"/>
    <n v="7.6"/>
    <n v="28"/>
    <n v="1"/>
    <n v="0"/>
    <n v="0"/>
    <s v="Middle"/>
  </r>
  <r>
    <s v="P5320"/>
    <s v="F1582"/>
    <s v="Delta"/>
    <x v="5"/>
    <x v="6"/>
    <s v="11,08,2023  14:43:35"/>
    <n v="194"/>
    <s v="On-time"/>
    <n v="1230"/>
    <n v="484.99"/>
    <n v="484.99"/>
    <n v="50"/>
    <s v="Female"/>
    <s v="Medium"/>
    <x v="1"/>
    <x v="1"/>
    <n v="2"/>
    <s v="None"/>
    <s v="Desk"/>
    <n v="5.4"/>
    <n v="4"/>
    <n v="42"/>
    <n v="0"/>
    <n v="0"/>
    <s v="Aisle"/>
  </r>
  <r>
    <s v="P5321"/>
    <s v="F582"/>
    <s v="American Airlines"/>
    <x v="2"/>
    <x v="2"/>
    <s v="30,09,2024  00:59:56"/>
    <n v="234"/>
    <s v="On-time"/>
    <n v="828"/>
    <n v="383.62"/>
    <n v="383.62"/>
    <n v="47"/>
    <s v="Male"/>
    <s v="Medium"/>
    <x v="1"/>
    <x v="1"/>
    <n v="0"/>
    <s v="None"/>
    <s v="Mobile App"/>
    <n v="5.7"/>
    <n v="4"/>
    <n v="25"/>
    <n v="0"/>
    <n v="0"/>
    <s v="Middle"/>
  </r>
  <r>
    <s v="P5322"/>
    <s v="F1058"/>
    <s v="JetBlue"/>
    <x v="2"/>
    <x v="7"/>
    <s v="24,04,2023  08:21:14"/>
    <n v="156"/>
    <s v="On-time"/>
    <n v="1242"/>
    <n v="232.76"/>
    <n v="232.76"/>
    <n v="19"/>
    <s v="Female"/>
    <s v="Low"/>
    <x v="1"/>
    <x v="1"/>
    <n v="1"/>
    <s v="Silver"/>
    <s v="Online"/>
    <n v="7.6"/>
    <n v="1"/>
    <n v="2"/>
    <n v="0"/>
    <n v="0"/>
    <s v="Aisle"/>
  </r>
  <r>
    <s v="P5323"/>
    <s v="F1164"/>
    <s v="JetBlue"/>
    <x v="1"/>
    <x v="7"/>
    <s v="19,12,2023  16:34:17"/>
    <n v="186"/>
    <s v="On-time"/>
    <n v="1365"/>
    <n v="305.29000000000002"/>
    <n v="305.29000000000002"/>
    <n v="73"/>
    <s v="Male"/>
    <s v="Medium"/>
    <x v="0"/>
    <x v="1"/>
    <n v="0"/>
    <s v="None"/>
    <s v="Mobile App"/>
    <n v="5.0999999999999996"/>
    <n v="4"/>
    <n v="50"/>
    <n v="0"/>
    <n v="0"/>
    <s v="Middle"/>
  </r>
  <r>
    <s v="P5324"/>
    <s v="F1020"/>
    <s v="American Airlines"/>
    <x v="0"/>
    <x v="2"/>
    <s v="09,07,2023  02:14:46"/>
    <n v="176"/>
    <s v="On-time"/>
    <n v="1028"/>
    <n v="245.73"/>
    <n v="245.73"/>
    <n v="71"/>
    <s v="Male"/>
    <s v="Medium"/>
    <x v="3"/>
    <x v="1"/>
    <n v="1"/>
    <s v="None"/>
    <s v="Online"/>
    <n v="7.4"/>
    <n v="23"/>
    <n v="79"/>
    <n v="0"/>
    <n v="1"/>
    <s v="Aisle"/>
  </r>
  <r>
    <s v="P5325"/>
    <s v="F1487"/>
    <s v="American Airlines"/>
    <x v="0"/>
    <x v="3"/>
    <s v="23,09,2024  02:01:42"/>
    <n v="150"/>
    <s v="On-time"/>
    <n v="1348"/>
    <n v="384.46"/>
    <n v="384.46"/>
    <n v="52"/>
    <s v="Female"/>
    <s v="Medium"/>
    <x v="1"/>
    <x v="1"/>
    <n v="2"/>
    <s v="None"/>
    <s v="Desk"/>
    <n v="4.9000000000000004"/>
    <n v="9"/>
    <n v="9"/>
    <n v="0"/>
    <n v="0"/>
    <s v="Aisle"/>
  </r>
  <r>
    <s v="P5326"/>
    <s v="F590"/>
    <s v="JetBlue"/>
    <x v="5"/>
    <x v="6"/>
    <s v="02,10,2024  18:48:16"/>
    <n v="192"/>
    <s v="On-time"/>
    <n v="1016"/>
    <n v="308.24"/>
    <n v="308.24"/>
    <n v="75"/>
    <s v="Female"/>
    <s v="Medium"/>
    <x v="0"/>
    <x v="1"/>
    <n v="3"/>
    <s v="None"/>
    <s v="Online"/>
    <n v="6"/>
    <n v="17"/>
    <n v="21"/>
    <n v="0"/>
    <n v="0"/>
    <s v="Window"/>
  </r>
  <r>
    <s v="P5327"/>
    <s v="F746"/>
    <s v="Delta"/>
    <x v="4"/>
    <x v="3"/>
    <s v="06,03,2025  03:14:41"/>
    <n v="138"/>
    <s v="On-time"/>
    <n v="1142"/>
    <n v="376.45"/>
    <n v="376.45"/>
    <n v="33"/>
    <s v="Male"/>
    <s v="High"/>
    <x v="3"/>
    <x v="2"/>
    <n v="0"/>
    <s v="None"/>
    <s v="Airport Kiosk"/>
    <n v="10"/>
    <n v="31"/>
    <n v="45"/>
    <n v="0"/>
    <n v="0"/>
    <s v="Window"/>
  </r>
  <r>
    <s v="P5328"/>
    <s v="F421"/>
    <s v="JetBlue"/>
    <x v="3"/>
    <x v="1"/>
    <s v="03,06,2024  05:38:50"/>
    <n v="80"/>
    <s v="Delayed"/>
    <n v="1528"/>
    <n v="538.9"/>
    <n v="538.9"/>
    <n v="61"/>
    <s v="Female"/>
    <s v="Medium"/>
    <x v="2"/>
    <x v="3"/>
    <n v="1"/>
    <s v="Gold"/>
    <s v="Online"/>
    <n v="7.8"/>
    <n v="1"/>
    <n v="50"/>
    <n v="0"/>
    <n v="0"/>
    <s v="Middle"/>
  </r>
  <r>
    <s v="P5329"/>
    <s v="F921"/>
    <s v="American Airlines"/>
    <x v="6"/>
    <x v="2"/>
    <s v="07,07,2024  05:29:52"/>
    <n v="136"/>
    <s v="On-time"/>
    <n v="1522"/>
    <n v="212.83"/>
    <n v="212.83"/>
    <n v="29"/>
    <s v="Female"/>
    <s v="Medium"/>
    <x v="2"/>
    <x v="3"/>
    <n v="0"/>
    <s v="Gold"/>
    <s v="Desk"/>
    <n v="8.3000000000000007"/>
    <n v="23"/>
    <n v="117"/>
    <n v="0"/>
    <n v="0"/>
    <s v="Aisle"/>
  </r>
  <r>
    <s v="P5330"/>
    <s v="F1981"/>
    <s v="American Airlines"/>
    <x v="5"/>
    <x v="3"/>
    <s v="25,05,2024  01:39:34"/>
    <n v="105"/>
    <s v="On-time"/>
    <n v="1273"/>
    <n v="210.79"/>
    <n v="210.79"/>
    <n v="28"/>
    <s v="Female"/>
    <s v="High"/>
    <x v="0"/>
    <x v="1"/>
    <n v="0"/>
    <s v="None"/>
    <s v="Airport Kiosk"/>
    <n v="7.5"/>
    <n v="33"/>
    <n v="28"/>
    <n v="1"/>
    <n v="0"/>
    <s v="Aisle"/>
  </r>
  <r>
    <s v="P5331"/>
    <s v="F1396"/>
    <s v="United"/>
    <x v="6"/>
    <x v="1"/>
    <s v="28,08,2023  21:44:35"/>
    <n v="173"/>
    <s v="On-time"/>
    <n v="685"/>
    <n v="379.14"/>
    <n v="379.14"/>
    <n v="49"/>
    <s v="Male"/>
    <s v="Low"/>
    <x v="0"/>
    <x v="1"/>
    <n v="2"/>
    <s v="None"/>
    <s v="Online"/>
    <n v="7.2"/>
    <n v="2"/>
    <n v="43"/>
    <n v="0"/>
    <n v="0"/>
    <s v="Window"/>
  </r>
  <r>
    <s v="P5332"/>
    <s v="F313"/>
    <s v="Delta"/>
    <x v="4"/>
    <x v="0"/>
    <s v="03,06,2023  07:09:52"/>
    <n v="236"/>
    <s v="On-time"/>
    <n v="1594"/>
    <n v="420.89"/>
    <n v="420.89"/>
    <n v="19"/>
    <s v="Female"/>
    <s v="Low"/>
    <x v="0"/>
    <x v="2"/>
    <n v="1"/>
    <s v="None"/>
    <s v="Airport Kiosk"/>
    <n v="8.9"/>
    <n v="2"/>
    <n v="116"/>
    <n v="0"/>
    <n v="0"/>
    <s v="Aisle"/>
  </r>
  <r>
    <s v="P5333"/>
    <s v="F1668"/>
    <s v="Delta"/>
    <x v="2"/>
    <x v="3"/>
    <s v="07,12,2023  19:12:27"/>
    <n v="336"/>
    <s v="On-time"/>
    <n v="1904"/>
    <n v="306.58999999999997"/>
    <n v="306.58999999999997"/>
    <n v="35"/>
    <s v="Male"/>
    <s v="Medium"/>
    <x v="0"/>
    <x v="1"/>
    <n v="0"/>
    <s v="Silver"/>
    <s v="Airport Kiosk"/>
    <n v="9.5"/>
    <n v="12"/>
    <n v="47"/>
    <n v="0"/>
    <n v="1"/>
    <s v="Window"/>
  </r>
  <r>
    <s v="P5334"/>
    <s v="F1357"/>
    <s v="United"/>
    <x v="4"/>
    <x v="7"/>
    <s v="26,06,2024  06:13:16"/>
    <n v="120"/>
    <s v="On-time"/>
    <n v="1527"/>
    <n v="308.83999999999997"/>
    <n v="308.83999999999997"/>
    <n v="61"/>
    <s v="Female"/>
    <s v="Medium"/>
    <x v="1"/>
    <x v="2"/>
    <n v="0"/>
    <s v="None"/>
    <s v="Mobile App"/>
    <n v="7.6"/>
    <n v="7"/>
    <n v="25"/>
    <n v="0"/>
    <n v="1"/>
    <s v="Window"/>
  </r>
  <r>
    <s v="P5335"/>
    <s v="F100"/>
    <s v="United"/>
    <x v="0"/>
    <x v="0"/>
    <s v="06,11,2024  22:23:20"/>
    <n v="221"/>
    <s v="On-time"/>
    <n v="1477"/>
    <n v="322.85000000000002"/>
    <n v="322.85000000000002"/>
    <n v="22"/>
    <s v="Female"/>
    <s v="Medium"/>
    <x v="1"/>
    <x v="2"/>
    <n v="1"/>
    <s v="None"/>
    <s v="Mobile App"/>
    <n v="6.7"/>
    <n v="28"/>
    <n v="67"/>
    <n v="0"/>
    <n v="0"/>
    <s v="Aisle"/>
  </r>
  <r>
    <s v="P5336"/>
    <s v="F1670"/>
    <s v="American Airlines"/>
    <x v="3"/>
    <x v="7"/>
    <s v="18,06,2024  03:10:49"/>
    <n v="245"/>
    <s v="On-time"/>
    <n v="1147"/>
    <n v="258.44"/>
    <n v="258.44"/>
    <n v="68"/>
    <s v="Female"/>
    <s v="Medium"/>
    <x v="3"/>
    <x v="1"/>
    <n v="0"/>
    <s v="None"/>
    <s v="Online"/>
    <n v="5.4"/>
    <n v="3"/>
    <n v="99"/>
    <n v="0"/>
    <n v="0"/>
    <s v="Aisle"/>
  </r>
  <r>
    <s v="P5337"/>
    <s v="F1783"/>
    <s v="JetBlue"/>
    <x v="6"/>
    <x v="3"/>
    <s v="27,07,2024  11:51:44"/>
    <n v="143"/>
    <s v="On-time"/>
    <n v="973"/>
    <n v="394.52"/>
    <n v="394.52"/>
    <n v="32"/>
    <s v="Male"/>
    <s v="Medium"/>
    <x v="0"/>
    <x v="1"/>
    <n v="1"/>
    <s v="Silver"/>
    <s v="Online"/>
    <n v="7.3"/>
    <n v="22"/>
    <n v="76"/>
    <n v="0"/>
    <n v="0"/>
    <s v="Aisle"/>
  </r>
  <r>
    <s v="P5338"/>
    <s v="F1539"/>
    <s v="United"/>
    <x v="2"/>
    <x v="2"/>
    <s v="12,01,2025  08:17:00"/>
    <n v="240"/>
    <s v="On-time"/>
    <n v="1472"/>
    <n v="532.19000000000005"/>
    <n v="532.19000000000005"/>
    <n v="47"/>
    <s v="Female"/>
    <s v="Medium"/>
    <x v="1"/>
    <x v="2"/>
    <n v="1"/>
    <s v="None"/>
    <s v="Desk"/>
    <n v="5.3"/>
    <n v="0"/>
    <n v="80"/>
    <n v="0"/>
    <n v="0"/>
    <s v="Window"/>
  </r>
  <r>
    <s v="P5339"/>
    <s v="F1469"/>
    <s v="Southwest"/>
    <x v="5"/>
    <x v="1"/>
    <s v="08,08,2024  12:12:02"/>
    <n v="214"/>
    <s v="On-time"/>
    <n v="1011"/>
    <n v="489.48"/>
    <n v="489.48"/>
    <n v="27"/>
    <s v="Female"/>
    <s v="Medium"/>
    <x v="3"/>
    <x v="3"/>
    <n v="0"/>
    <s v="None"/>
    <s v="Desk"/>
    <n v="8"/>
    <n v="5"/>
    <n v="33"/>
    <n v="0"/>
    <n v="0"/>
    <s v="Middle"/>
  </r>
  <r>
    <s v="P5340"/>
    <s v="F814"/>
    <s v="American Airlines"/>
    <x v="1"/>
    <x v="7"/>
    <s v="28,12,2023  14:19:31"/>
    <n v="183"/>
    <s v="On-time"/>
    <n v="492"/>
    <n v="291.58999999999997"/>
    <n v="291.58999999999997"/>
    <n v="65"/>
    <s v="Male"/>
    <s v="Low"/>
    <x v="1"/>
    <x v="1"/>
    <n v="2"/>
    <s v="None"/>
    <s v="Desk"/>
    <n v="8.1999999999999993"/>
    <n v="20"/>
    <n v="97"/>
    <n v="0"/>
    <n v="0"/>
    <s v="Middle"/>
  </r>
  <r>
    <s v="P5341"/>
    <s v="F683"/>
    <s v="American Airlines"/>
    <x v="7"/>
    <x v="2"/>
    <s v="18,01,2024  09:35:11"/>
    <n v="232"/>
    <s v="On-time"/>
    <n v="1481"/>
    <n v="605.74"/>
    <n v="605.74"/>
    <n v="38"/>
    <s v="Male"/>
    <s v="Medium"/>
    <x v="3"/>
    <x v="1"/>
    <n v="1"/>
    <s v="None"/>
    <s v="Airport Kiosk"/>
    <n v="7.3"/>
    <n v="2"/>
    <n v="0"/>
    <n v="0"/>
    <n v="0"/>
    <s v="Middle"/>
  </r>
  <r>
    <s v="P5342"/>
    <s v="F295"/>
    <s v="JetBlue"/>
    <x v="1"/>
    <x v="0"/>
    <s v="08,08,2024  19:49:50"/>
    <n v="202"/>
    <s v="On-time"/>
    <n v="1172"/>
    <n v="266.64"/>
    <n v="266.64"/>
    <n v="68"/>
    <s v="Female"/>
    <s v="Low"/>
    <x v="3"/>
    <x v="3"/>
    <n v="1"/>
    <s v="Silver"/>
    <s v="Online"/>
    <n v="5.4"/>
    <n v="7"/>
    <n v="90"/>
    <n v="0"/>
    <n v="1"/>
    <s v="Window"/>
  </r>
  <r>
    <s v="P5343"/>
    <s v="F1652"/>
    <s v="Delta"/>
    <x v="7"/>
    <x v="0"/>
    <s v="06,09,2023  10:27:09"/>
    <n v="174"/>
    <s v="Delayed"/>
    <n v="1267"/>
    <n v="370.86"/>
    <n v="370.86"/>
    <n v="53"/>
    <s v="Female"/>
    <s v="Medium"/>
    <x v="3"/>
    <x v="2"/>
    <n v="1"/>
    <s v="Platinum"/>
    <s v="Mobile App"/>
    <n v="6.9"/>
    <n v="11"/>
    <n v="0"/>
    <n v="0"/>
    <n v="1"/>
    <s v="Middle"/>
  </r>
  <r>
    <s v="P5344"/>
    <s v="F64"/>
    <s v="American Airlines"/>
    <x v="1"/>
    <x v="1"/>
    <s v="31,12,2024  06:33:18"/>
    <n v="103"/>
    <s v="Delayed"/>
    <n v="971"/>
    <n v="428.77"/>
    <n v="428.77"/>
    <n v="70"/>
    <s v="Female"/>
    <s v="High"/>
    <x v="3"/>
    <x v="2"/>
    <n v="1"/>
    <s v="Silver"/>
    <s v="Online"/>
    <n v="6.2"/>
    <n v="10"/>
    <n v="41"/>
    <n v="0"/>
    <n v="0"/>
    <s v="Window"/>
  </r>
  <r>
    <s v="P5345"/>
    <s v="F1081"/>
    <s v="American Airlines"/>
    <x v="3"/>
    <x v="6"/>
    <s v="24,12,2023  20:29:44"/>
    <n v="69"/>
    <s v="On-time"/>
    <n v="1292"/>
    <n v="558.19000000000005"/>
    <n v="558.19000000000005"/>
    <n v="53"/>
    <s v="Male"/>
    <s v="High"/>
    <x v="0"/>
    <x v="1"/>
    <n v="0"/>
    <s v="Silver"/>
    <s v="Desk"/>
    <n v="5.5"/>
    <n v="32"/>
    <n v="4"/>
    <n v="0"/>
    <n v="0"/>
    <s v="Aisle"/>
  </r>
  <r>
    <s v="P5346"/>
    <s v="F1455"/>
    <s v="JetBlue"/>
    <x v="0"/>
    <x v="3"/>
    <s v="22,08,2024  08:36:29"/>
    <n v="224"/>
    <s v="On-time"/>
    <n v="1375"/>
    <n v="329.88"/>
    <n v="329.88"/>
    <n v="76"/>
    <s v="Female"/>
    <s v="High"/>
    <x v="3"/>
    <x v="1"/>
    <n v="1"/>
    <s v="Gold"/>
    <s v="Mobile App"/>
    <n v="6.7"/>
    <n v="2"/>
    <n v="65"/>
    <n v="1"/>
    <n v="0"/>
    <s v="Window"/>
  </r>
  <r>
    <s v="P5347"/>
    <s v="F1321"/>
    <s v="Southwest"/>
    <x v="1"/>
    <x v="2"/>
    <s v="09,03,2025  17:56:15"/>
    <n v="274"/>
    <s v="On-time"/>
    <n v="1227"/>
    <n v="388.68"/>
    <n v="388.68"/>
    <n v="60"/>
    <s v="Female"/>
    <s v="High"/>
    <x v="3"/>
    <x v="1"/>
    <n v="1"/>
    <s v="Gold"/>
    <s v="Desk"/>
    <n v="8"/>
    <n v="5"/>
    <n v="50"/>
    <n v="0"/>
    <n v="0"/>
    <s v="Aisle"/>
  </r>
  <r>
    <s v="P5348"/>
    <s v="F459"/>
    <s v="American Airlines"/>
    <x v="3"/>
    <x v="3"/>
    <s v="05,11,2024  00:01:36"/>
    <n v="139"/>
    <s v="On-time"/>
    <n v="1003"/>
    <n v="263.44"/>
    <n v="263.44"/>
    <n v="75"/>
    <s v="Male"/>
    <s v="Low"/>
    <x v="3"/>
    <x v="1"/>
    <n v="2"/>
    <s v="Silver"/>
    <s v="Online"/>
    <n v="8"/>
    <n v="4"/>
    <n v="30"/>
    <n v="0"/>
    <n v="0"/>
    <s v="Window"/>
  </r>
  <r>
    <s v="P5349"/>
    <s v="F1678"/>
    <s v="Delta"/>
    <x v="3"/>
    <x v="3"/>
    <s v="26,04,2024  08:24:46"/>
    <n v="195"/>
    <s v="Delayed"/>
    <n v="1097"/>
    <n v="377.17"/>
    <n v="377.17"/>
    <n v="56"/>
    <s v="Female"/>
    <s v="Medium"/>
    <x v="2"/>
    <x v="1"/>
    <n v="0"/>
    <s v="Silver"/>
    <s v="Desk"/>
    <n v="7.3"/>
    <n v="21"/>
    <n v="105"/>
    <n v="0"/>
    <n v="0"/>
    <s v="Window"/>
  </r>
  <r>
    <s v="P5350"/>
    <s v="F1294"/>
    <s v="Southwest"/>
    <x v="7"/>
    <x v="7"/>
    <s v="22,10,2024  17:32:00"/>
    <n v="181"/>
    <s v="On-time"/>
    <n v="1241"/>
    <n v="354.79"/>
    <n v="354.79"/>
    <n v="35"/>
    <s v="Female"/>
    <s v="Medium"/>
    <x v="1"/>
    <x v="1"/>
    <n v="1"/>
    <s v="Silver"/>
    <s v="Desk"/>
    <n v="7.4"/>
    <n v="3"/>
    <n v="87"/>
    <n v="0"/>
    <n v="0"/>
    <s v="Middle"/>
  </r>
  <r>
    <s v="P5351"/>
    <s v="F93"/>
    <s v="American Airlines"/>
    <x v="6"/>
    <x v="1"/>
    <s v="17,08,2024  18:25:19"/>
    <n v="208"/>
    <s v="On-time"/>
    <n v="1798"/>
    <n v="381.85"/>
    <n v="381.85"/>
    <n v="73"/>
    <s v="Female"/>
    <s v="Medium"/>
    <x v="0"/>
    <x v="1"/>
    <n v="1"/>
    <s v="None"/>
    <s v="Airport Kiosk"/>
    <n v="8.6"/>
    <n v="4"/>
    <n v="102"/>
    <n v="0"/>
    <n v="0"/>
    <s v="Aisle"/>
  </r>
  <r>
    <s v="P5352"/>
    <s v="F407"/>
    <s v="American Airlines"/>
    <x v="7"/>
    <x v="3"/>
    <s v="01,02,2024  21:26:53"/>
    <n v="165"/>
    <s v="On-time"/>
    <n v="1244"/>
    <n v="374.89"/>
    <n v="374.89"/>
    <n v="69"/>
    <s v="Female"/>
    <s v="Medium"/>
    <x v="1"/>
    <x v="0"/>
    <n v="1"/>
    <s v="None"/>
    <s v="Mobile App"/>
    <n v="8.1"/>
    <n v="28"/>
    <n v="67"/>
    <n v="0"/>
    <n v="0"/>
    <s v="Middle"/>
  </r>
  <r>
    <s v="P5353"/>
    <s v="F386"/>
    <s v="Southwest"/>
    <x v="7"/>
    <x v="4"/>
    <s v="10,12,2024  13:35:04"/>
    <n v="268"/>
    <s v="On-time"/>
    <n v="746"/>
    <n v="241.55"/>
    <n v="241.55"/>
    <n v="79"/>
    <s v="Female"/>
    <s v="Low"/>
    <x v="2"/>
    <x v="1"/>
    <n v="0"/>
    <s v="Silver"/>
    <s v="Airport Kiosk"/>
    <n v="4.5999999999999996"/>
    <n v="3"/>
    <n v="44"/>
    <n v="0"/>
    <n v="0"/>
    <s v="Middle"/>
  </r>
  <r>
    <s v="P5354"/>
    <s v="F1443"/>
    <s v="Delta"/>
    <x v="4"/>
    <x v="4"/>
    <s v="22,11,2024  07:38:21"/>
    <n v="58"/>
    <s v="Delayed"/>
    <n v="974"/>
    <n v="386.97"/>
    <n v="386.97"/>
    <n v="30"/>
    <s v="Female"/>
    <s v="Medium"/>
    <x v="0"/>
    <x v="1"/>
    <n v="1"/>
    <s v="Gold"/>
    <s v="Online"/>
    <n v="5.4"/>
    <n v="24"/>
    <n v="109"/>
    <n v="0"/>
    <n v="1"/>
    <s v="Window"/>
  </r>
  <r>
    <s v="P5355"/>
    <s v="F840"/>
    <s v="Delta"/>
    <x v="3"/>
    <x v="1"/>
    <s v="04,11,2023  14:07:36"/>
    <n v="98"/>
    <s v="On-time"/>
    <n v="1325"/>
    <n v="251.61"/>
    <n v="251.61"/>
    <n v="18"/>
    <s v="Female"/>
    <s v="Low"/>
    <x v="3"/>
    <x v="1"/>
    <n v="0"/>
    <s v="None"/>
    <s v="Desk"/>
    <n v="5"/>
    <n v="8"/>
    <n v="80"/>
    <n v="0"/>
    <n v="0"/>
    <s v="Aisle"/>
  </r>
  <r>
    <s v="P5356"/>
    <s v="F547"/>
    <s v="Delta"/>
    <x v="4"/>
    <x v="3"/>
    <s v="15,04,2025  08:46:28"/>
    <n v="152"/>
    <s v="On-time"/>
    <n v="522"/>
    <n v="218.02"/>
    <n v="218.02"/>
    <n v="52"/>
    <s v="Female"/>
    <s v="Low"/>
    <x v="3"/>
    <x v="0"/>
    <n v="0"/>
    <s v="Silver"/>
    <s v="Airport Kiosk"/>
    <n v="6.8"/>
    <n v="11"/>
    <n v="87"/>
    <n v="0"/>
    <n v="0"/>
    <s v="Window"/>
  </r>
  <r>
    <s v="P5357"/>
    <s v="F1407"/>
    <s v="JetBlue"/>
    <x v="3"/>
    <x v="6"/>
    <s v="11,04,2025  08:35:50"/>
    <n v="118"/>
    <s v="On-time"/>
    <n v="1322"/>
    <n v="490.01"/>
    <n v="490.01"/>
    <n v="55"/>
    <s v="Male"/>
    <s v="Medium"/>
    <x v="1"/>
    <x v="2"/>
    <n v="1"/>
    <s v="Gold"/>
    <s v="Airport Kiosk"/>
    <n v="8.6"/>
    <n v="11"/>
    <n v="95"/>
    <n v="0"/>
    <n v="0"/>
    <s v="Window"/>
  </r>
  <r>
    <s v="P5358"/>
    <s v="F825"/>
    <s v="American Airlines"/>
    <x v="6"/>
    <x v="7"/>
    <s v="01,12,2024  20:00:31"/>
    <n v="251"/>
    <s v="On-time"/>
    <n v="543"/>
    <n v="413.28"/>
    <n v="413.28"/>
    <n v="69"/>
    <s v="Male"/>
    <s v="Medium"/>
    <x v="1"/>
    <x v="1"/>
    <n v="1"/>
    <s v="None"/>
    <s v="Online"/>
    <n v="8.3000000000000007"/>
    <n v="1"/>
    <n v="51"/>
    <n v="0"/>
    <n v="0"/>
    <s v="Middle"/>
  </r>
  <r>
    <s v="P5359"/>
    <s v="F1076"/>
    <s v="JetBlue"/>
    <x v="6"/>
    <x v="6"/>
    <s v="11,02,2025  18:36:28"/>
    <n v="141"/>
    <s v="On-time"/>
    <n v="1211"/>
    <n v="258.62"/>
    <n v="258.62"/>
    <n v="58"/>
    <s v="Female"/>
    <s v="Medium"/>
    <x v="1"/>
    <x v="1"/>
    <n v="0"/>
    <s v="Gold"/>
    <s v="Mobile App"/>
    <n v="5.4"/>
    <n v="10"/>
    <n v="32"/>
    <n v="0"/>
    <n v="0"/>
    <s v="Aisle"/>
  </r>
  <r>
    <s v="P5360"/>
    <s v="F1032"/>
    <s v="American Airlines"/>
    <x v="2"/>
    <x v="5"/>
    <s v="09,10,2023  13:09:06"/>
    <n v="197"/>
    <s v="Delayed"/>
    <n v="1085"/>
    <n v="316.79000000000002"/>
    <n v="316.79000000000002"/>
    <n v="27"/>
    <s v="Male"/>
    <s v="Medium"/>
    <x v="2"/>
    <x v="1"/>
    <n v="3"/>
    <s v="None"/>
    <s v="Online"/>
    <n v="6.9"/>
    <n v="2"/>
    <n v="67"/>
    <n v="0"/>
    <n v="1"/>
    <s v="Aisle"/>
  </r>
  <r>
    <s v="P5361"/>
    <s v="F1379"/>
    <s v="Delta"/>
    <x v="4"/>
    <x v="0"/>
    <s v="09,04,2024  17:43:00"/>
    <n v="80"/>
    <s v="On-time"/>
    <n v="1634"/>
    <n v="254.78"/>
    <n v="254.78"/>
    <n v="72"/>
    <s v="Female"/>
    <s v="Low"/>
    <x v="0"/>
    <x v="1"/>
    <n v="1"/>
    <s v="Platinum"/>
    <s v="Mobile App"/>
    <n v="5.0999999999999996"/>
    <n v="6"/>
    <n v="4"/>
    <n v="0"/>
    <n v="1"/>
    <s v="Middle"/>
  </r>
  <r>
    <s v="P5362"/>
    <s v="F754"/>
    <s v="JetBlue"/>
    <x v="2"/>
    <x v="5"/>
    <s v="06,01,2024  23:29:23"/>
    <n v="245"/>
    <s v="Cancelled"/>
    <n v="1038"/>
    <n v="480.75"/>
    <n v="480.75"/>
    <n v="25"/>
    <s v="Male"/>
    <s v="Low"/>
    <x v="3"/>
    <x v="1"/>
    <n v="0"/>
    <s v="None"/>
    <s v="Desk"/>
    <n v="8.3000000000000007"/>
    <n v="1"/>
    <n v="38"/>
    <n v="0"/>
    <n v="0"/>
    <s v="Window"/>
  </r>
  <r>
    <s v="P5363"/>
    <s v="F607"/>
    <s v="JetBlue"/>
    <x v="1"/>
    <x v="7"/>
    <s v="11,09,2024  11:48:43"/>
    <n v="190"/>
    <s v="On-time"/>
    <n v="884"/>
    <n v="264.3"/>
    <n v="264.3"/>
    <n v="33"/>
    <s v="Male"/>
    <s v="High"/>
    <x v="3"/>
    <x v="2"/>
    <n v="1"/>
    <s v="None"/>
    <s v="Airport Kiosk"/>
    <n v="6.3"/>
    <n v="6"/>
    <n v="16"/>
    <n v="1"/>
    <n v="0"/>
    <s v="Window"/>
  </r>
  <r>
    <s v="P5364"/>
    <s v="F987"/>
    <s v="Southwest"/>
    <x v="1"/>
    <x v="7"/>
    <s v="12,10,2024  01:44:55"/>
    <n v="184"/>
    <s v="On-time"/>
    <n v="761"/>
    <n v="499.54"/>
    <n v="499.54"/>
    <n v="47"/>
    <s v="Male"/>
    <s v="Low"/>
    <x v="0"/>
    <x v="1"/>
    <n v="1"/>
    <s v="None"/>
    <s v="Online"/>
    <n v="8.3000000000000007"/>
    <n v="10"/>
    <n v="60"/>
    <n v="0"/>
    <n v="0"/>
    <s v="Middle"/>
  </r>
  <r>
    <s v="P5365"/>
    <s v="F1059"/>
    <s v="JetBlue"/>
    <x v="4"/>
    <x v="1"/>
    <s v="01,06,2024  00:29:23"/>
    <n v="177"/>
    <s v="On-time"/>
    <n v="1314"/>
    <n v="341.89"/>
    <n v="341.89"/>
    <n v="64"/>
    <s v="Male"/>
    <s v="Medium"/>
    <x v="3"/>
    <x v="2"/>
    <n v="2"/>
    <s v="None"/>
    <s v="Mobile App"/>
    <n v="7.1"/>
    <n v="10"/>
    <n v="14"/>
    <n v="0"/>
    <n v="0"/>
    <s v="Middle"/>
  </r>
  <r>
    <s v="P5366"/>
    <s v="F1833"/>
    <s v="JetBlue"/>
    <x v="4"/>
    <x v="4"/>
    <s v="06,12,2024  14:02:01"/>
    <n v="321"/>
    <s v="On-time"/>
    <n v="1455"/>
    <n v="239.88"/>
    <n v="239.88"/>
    <n v="28"/>
    <s v="Female"/>
    <s v="Low"/>
    <x v="2"/>
    <x v="1"/>
    <n v="0"/>
    <s v="None"/>
    <s v="Airport Kiosk"/>
    <n v="10"/>
    <n v="8"/>
    <n v="32"/>
    <n v="0"/>
    <n v="0"/>
    <s v="Aisle"/>
  </r>
  <r>
    <s v="P5367"/>
    <s v="F1222"/>
    <s v="JetBlue"/>
    <x v="1"/>
    <x v="1"/>
    <s v="13,11,2024  16:23:12"/>
    <n v="126"/>
    <s v="On-time"/>
    <n v="1232"/>
    <n v="403.41"/>
    <n v="403.41"/>
    <n v="56"/>
    <s v="Female"/>
    <s v="High"/>
    <x v="1"/>
    <x v="1"/>
    <n v="0"/>
    <s v="None"/>
    <s v="Airport Kiosk"/>
    <n v="7.2"/>
    <n v="7"/>
    <n v="114"/>
    <n v="0"/>
    <n v="1"/>
    <s v="Window"/>
  </r>
  <r>
    <s v="P5368"/>
    <s v="F1411"/>
    <s v="United"/>
    <x v="6"/>
    <x v="5"/>
    <s v="20,03,2025  08:37:26"/>
    <n v="177"/>
    <s v="Delayed"/>
    <n v="1116"/>
    <n v="452.34"/>
    <n v="452.34"/>
    <n v="63"/>
    <s v="Male"/>
    <s v="Medium"/>
    <x v="2"/>
    <x v="2"/>
    <n v="1"/>
    <s v="None"/>
    <s v="Desk"/>
    <n v="5.7"/>
    <n v="13"/>
    <n v="69"/>
    <n v="0"/>
    <n v="0"/>
    <s v="Middle"/>
  </r>
  <r>
    <s v="P5369"/>
    <s v="F951"/>
    <s v="United"/>
    <x v="7"/>
    <x v="4"/>
    <s v="13,08,2024  06:18:37"/>
    <n v="195"/>
    <s v="On-time"/>
    <n v="1566"/>
    <n v="334.95"/>
    <n v="334.95"/>
    <n v="26"/>
    <s v="Female"/>
    <s v="High"/>
    <x v="3"/>
    <x v="1"/>
    <n v="1"/>
    <s v="None"/>
    <s v="Mobile App"/>
    <n v="3.2"/>
    <n v="3"/>
    <n v="91"/>
    <n v="0"/>
    <n v="0"/>
    <s v="Window"/>
  </r>
  <r>
    <s v="P5370"/>
    <s v="F194"/>
    <s v="Southwest"/>
    <x v="1"/>
    <x v="5"/>
    <s v="15,04,2024  14:12:25"/>
    <n v="75"/>
    <s v="Delayed"/>
    <n v="1269"/>
    <n v="338.96"/>
    <n v="338.96"/>
    <n v="72"/>
    <s v="Male"/>
    <s v="Low"/>
    <x v="3"/>
    <x v="0"/>
    <n v="0"/>
    <s v="None"/>
    <s v="Mobile App"/>
    <n v="6.6"/>
    <n v="2"/>
    <n v="14"/>
    <n v="0"/>
    <n v="0"/>
    <s v="Middle"/>
  </r>
  <r>
    <s v="P5371"/>
    <s v="F1975"/>
    <s v="Delta"/>
    <x v="4"/>
    <x v="7"/>
    <s v="29,05,2023  19:13:47"/>
    <n v="157"/>
    <s v="On-time"/>
    <n v="1304"/>
    <n v="420.46"/>
    <n v="420.46"/>
    <n v="56"/>
    <s v="Female"/>
    <s v="Medium"/>
    <x v="1"/>
    <x v="1"/>
    <n v="1"/>
    <s v="Silver"/>
    <s v="Airport Kiosk"/>
    <n v="7.2"/>
    <n v="15"/>
    <n v="50"/>
    <n v="0"/>
    <n v="0"/>
    <s v="Aisle"/>
  </r>
  <r>
    <s v="P5372"/>
    <s v="F911"/>
    <s v="JetBlue"/>
    <x v="6"/>
    <x v="3"/>
    <s v="21,01,2024  11:48:10"/>
    <n v="180"/>
    <s v="On-time"/>
    <n v="1710"/>
    <n v="288.76"/>
    <n v="288.76"/>
    <n v="52"/>
    <s v="Male"/>
    <s v="Low"/>
    <x v="2"/>
    <x v="0"/>
    <n v="0"/>
    <s v="None"/>
    <s v="Mobile App"/>
    <n v="8.8000000000000007"/>
    <n v="3"/>
    <n v="32"/>
    <n v="0"/>
    <n v="0"/>
    <s v="Middle"/>
  </r>
  <r>
    <s v="P5373"/>
    <s v="F747"/>
    <s v="United"/>
    <x v="4"/>
    <x v="7"/>
    <s v="25,08,2023  02:32:48"/>
    <n v="197"/>
    <s v="On-time"/>
    <n v="951"/>
    <n v="357.58"/>
    <n v="357.58"/>
    <n v="42"/>
    <s v="Male"/>
    <s v="High"/>
    <x v="0"/>
    <x v="2"/>
    <n v="0"/>
    <s v="None"/>
    <s v="Mobile App"/>
    <n v="9.6999999999999993"/>
    <n v="18"/>
    <n v="73"/>
    <n v="0"/>
    <n v="0"/>
    <s v="Middle"/>
  </r>
  <r>
    <s v="P5374"/>
    <s v="F1591"/>
    <s v="Delta"/>
    <x v="3"/>
    <x v="7"/>
    <s v="12,06,2023  19:46:50"/>
    <n v="193"/>
    <s v="On-time"/>
    <n v="821"/>
    <n v="281.75"/>
    <n v="281.75"/>
    <n v="48"/>
    <s v="Female"/>
    <s v="High"/>
    <x v="1"/>
    <x v="1"/>
    <n v="1"/>
    <s v="Gold"/>
    <s v="Airport Kiosk"/>
    <n v="6.2"/>
    <n v="5"/>
    <n v="79"/>
    <n v="1"/>
    <n v="0"/>
    <s v="Aisle"/>
  </r>
  <r>
    <s v="P5375"/>
    <s v="F743"/>
    <s v="JetBlue"/>
    <x v="7"/>
    <x v="0"/>
    <s v="06,01,2024  20:11:56"/>
    <n v="219"/>
    <s v="On-time"/>
    <n v="2182"/>
    <n v="385.07"/>
    <n v="385.07"/>
    <n v="78"/>
    <s v="Male"/>
    <s v="High"/>
    <x v="3"/>
    <x v="1"/>
    <n v="2"/>
    <s v="None"/>
    <s v="Airport Kiosk"/>
    <n v="4.7"/>
    <n v="16"/>
    <n v="112"/>
    <n v="0"/>
    <n v="0"/>
    <s v="Aisle"/>
  </r>
  <r>
    <s v="P5376"/>
    <s v="F1043"/>
    <s v="Delta"/>
    <x v="0"/>
    <x v="2"/>
    <s v="29,04,2023  07:53:33"/>
    <n v="207"/>
    <s v="On-time"/>
    <n v="1127"/>
    <n v="404.29"/>
    <n v="404.29"/>
    <n v="76"/>
    <s v="Female"/>
    <s v="Medium"/>
    <x v="1"/>
    <x v="1"/>
    <n v="1"/>
    <s v="Gold"/>
    <s v="Mobile App"/>
    <n v="6.6"/>
    <n v="7"/>
    <n v="22"/>
    <n v="0"/>
    <n v="1"/>
    <s v="Window"/>
  </r>
  <r>
    <s v="P5377"/>
    <s v="F1917"/>
    <s v="Southwest"/>
    <x v="2"/>
    <x v="5"/>
    <s v="03,07,2023  19:56:42"/>
    <n v="280"/>
    <s v="On-time"/>
    <n v="1266"/>
    <n v="403.86"/>
    <n v="403.86"/>
    <n v="38"/>
    <s v="Male"/>
    <s v="Low"/>
    <x v="0"/>
    <x v="1"/>
    <n v="2"/>
    <s v="Platinum"/>
    <s v="Desk"/>
    <n v="7.6"/>
    <n v="11"/>
    <n v="12"/>
    <n v="0"/>
    <n v="0"/>
    <s v="Aisle"/>
  </r>
  <r>
    <s v="P5378"/>
    <s v="F1690"/>
    <s v="JetBlue"/>
    <x v="1"/>
    <x v="5"/>
    <s v="14,07,2023  23:25:57"/>
    <n v="113"/>
    <s v="On-time"/>
    <n v="1410"/>
    <n v="332.79"/>
    <n v="332.79"/>
    <n v="33"/>
    <s v="Female"/>
    <s v="Medium"/>
    <x v="1"/>
    <x v="1"/>
    <n v="0"/>
    <s v="Silver"/>
    <s v="Online"/>
    <n v="7.7"/>
    <n v="6"/>
    <n v="16"/>
    <n v="0"/>
    <n v="0"/>
    <s v="Aisle"/>
  </r>
  <r>
    <s v="P5379"/>
    <s v="F197"/>
    <s v="Southwest"/>
    <x v="2"/>
    <x v="7"/>
    <s v="10,01,2025  00:05:56"/>
    <n v="104"/>
    <s v="On-time"/>
    <n v="1243"/>
    <n v="313.45"/>
    <n v="313.45"/>
    <n v="39"/>
    <s v="Male"/>
    <s v="Low"/>
    <x v="0"/>
    <x v="0"/>
    <n v="0"/>
    <s v="Silver"/>
    <s v="Airport Kiosk"/>
    <n v="5.9"/>
    <n v="27"/>
    <n v="99"/>
    <n v="0"/>
    <n v="0"/>
    <s v="Aisle"/>
  </r>
  <r>
    <s v="P5380"/>
    <s v="F1381"/>
    <s v="Delta"/>
    <x v="5"/>
    <x v="0"/>
    <s v="11,03,2025  23:27:04"/>
    <n v="158"/>
    <s v="On-time"/>
    <n v="1040"/>
    <n v="271.66000000000003"/>
    <n v="271.66000000000003"/>
    <n v="54"/>
    <s v="Female"/>
    <s v="High"/>
    <x v="0"/>
    <x v="1"/>
    <n v="0"/>
    <s v="None"/>
    <s v="Online"/>
    <n v="7.1"/>
    <n v="12"/>
    <n v="72"/>
    <n v="0"/>
    <n v="0"/>
    <s v="Aisle"/>
  </r>
  <r>
    <s v="P5381"/>
    <s v="F1927"/>
    <s v="Southwest"/>
    <x v="4"/>
    <x v="5"/>
    <s v="01,03,2025  17:23:26"/>
    <n v="175"/>
    <s v="On-time"/>
    <n v="1245"/>
    <n v="259.57"/>
    <n v="259.57"/>
    <n v="25"/>
    <s v="Female"/>
    <s v="Low"/>
    <x v="0"/>
    <x v="1"/>
    <n v="2"/>
    <s v="Silver"/>
    <s v="Mobile App"/>
    <n v="6.8"/>
    <n v="6"/>
    <n v="75"/>
    <n v="0"/>
    <n v="0"/>
    <s v="Aisle"/>
  </r>
  <r>
    <s v="P5382"/>
    <s v="F1186"/>
    <s v="JetBlue"/>
    <x v="6"/>
    <x v="5"/>
    <s v="26,09,2024  02:16:45"/>
    <n v="268"/>
    <s v="On-time"/>
    <n v="1028"/>
    <n v="576.14"/>
    <n v="576.14"/>
    <n v="52"/>
    <s v="Male"/>
    <s v="Low"/>
    <x v="1"/>
    <x v="2"/>
    <n v="2"/>
    <s v="None"/>
    <s v="Mobile App"/>
    <n v="5.2"/>
    <n v="6"/>
    <n v="13"/>
    <n v="1"/>
    <n v="0"/>
    <s v="Middle"/>
  </r>
  <r>
    <s v="P5383"/>
    <s v="F632"/>
    <s v="Delta"/>
    <x v="6"/>
    <x v="2"/>
    <s v="19,12,2024  11:30:56"/>
    <n v="297"/>
    <s v="Delayed"/>
    <n v="1311"/>
    <n v="418.4"/>
    <n v="418.4"/>
    <n v="72"/>
    <s v="Male"/>
    <s v="Medium"/>
    <x v="3"/>
    <x v="2"/>
    <n v="0"/>
    <s v="None"/>
    <s v="Desk"/>
    <n v="8"/>
    <n v="2"/>
    <n v="91"/>
    <n v="0"/>
    <n v="0"/>
    <s v="Middle"/>
  </r>
  <r>
    <s v="P5384"/>
    <s v="F263"/>
    <s v="Delta"/>
    <x v="4"/>
    <x v="0"/>
    <s v="11,03,2024  11:31:12"/>
    <n v="226"/>
    <s v="On-time"/>
    <n v="1054"/>
    <n v="385.64"/>
    <n v="385.64"/>
    <n v="66"/>
    <s v="Female"/>
    <s v="Low"/>
    <x v="3"/>
    <x v="1"/>
    <n v="2"/>
    <s v="None"/>
    <s v="Airport Kiosk"/>
    <n v="5.5"/>
    <n v="10"/>
    <n v="3"/>
    <n v="0"/>
    <n v="0"/>
    <s v="Middle"/>
  </r>
  <r>
    <s v="P5385"/>
    <s v="F884"/>
    <s v="JetBlue"/>
    <x v="4"/>
    <x v="5"/>
    <s v="23,11,2023  19:19:10"/>
    <n v="218"/>
    <s v="On-time"/>
    <n v="1264"/>
    <n v="353.29"/>
    <n v="353.29"/>
    <n v="33"/>
    <s v="Female"/>
    <s v="Medium"/>
    <x v="2"/>
    <x v="0"/>
    <n v="1"/>
    <s v="Silver"/>
    <s v="Online"/>
    <n v="6.7"/>
    <n v="2"/>
    <n v="27"/>
    <n v="0"/>
    <n v="0"/>
    <s v="Aisle"/>
  </r>
  <r>
    <s v="P5386"/>
    <s v="F1900"/>
    <s v="United"/>
    <x v="0"/>
    <x v="4"/>
    <s v="31,12,2024  12:06:42"/>
    <n v="198"/>
    <s v="On-time"/>
    <n v="903"/>
    <n v="337.55"/>
    <n v="337.55"/>
    <n v="77"/>
    <s v="Male"/>
    <s v="Low"/>
    <x v="3"/>
    <x v="1"/>
    <n v="1"/>
    <s v="Silver"/>
    <s v="Mobile App"/>
    <n v="6.9"/>
    <n v="1"/>
    <n v="82"/>
    <n v="0"/>
    <n v="1"/>
    <s v="Middle"/>
  </r>
  <r>
    <s v="P5387"/>
    <s v="F1521"/>
    <s v="United"/>
    <x v="5"/>
    <x v="7"/>
    <s v="07,11,2023  22:55:24"/>
    <n v="153"/>
    <s v="On-time"/>
    <n v="1233"/>
    <n v="293.57"/>
    <n v="293.57"/>
    <n v="18"/>
    <s v="Female"/>
    <s v="High"/>
    <x v="3"/>
    <x v="0"/>
    <n v="0"/>
    <s v="None"/>
    <s v="Airport Kiosk"/>
    <n v="4.7"/>
    <n v="34"/>
    <n v="115"/>
    <n v="0"/>
    <n v="0"/>
    <s v="Window"/>
  </r>
  <r>
    <s v="P5388"/>
    <s v="F606"/>
    <s v="Delta"/>
    <x v="5"/>
    <x v="1"/>
    <s v="25,08,2023  21:41:41"/>
    <n v="95"/>
    <s v="On-time"/>
    <n v="1177"/>
    <n v="183.48"/>
    <n v="183.48"/>
    <n v="56"/>
    <s v="Male"/>
    <s v="Medium"/>
    <x v="0"/>
    <x v="2"/>
    <n v="1"/>
    <s v="None"/>
    <s v="Online"/>
    <n v="6"/>
    <n v="1"/>
    <n v="103"/>
    <n v="0"/>
    <n v="0"/>
    <s v="Window"/>
  </r>
  <r>
    <s v="P5389"/>
    <s v="F1242"/>
    <s v="JetBlue"/>
    <x v="0"/>
    <x v="7"/>
    <s v="07,10,2023  23:31:10"/>
    <n v="87"/>
    <s v="On-time"/>
    <n v="1261"/>
    <n v="217.11"/>
    <n v="217.11"/>
    <n v="22"/>
    <s v="Male"/>
    <s v="Medium"/>
    <x v="3"/>
    <x v="1"/>
    <n v="1"/>
    <s v="None"/>
    <s v="Online"/>
    <n v="5.3"/>
    <n v="5"/>
    <n v="107"/>
    <n v="0"/>
    <n v="1"/>
    <s v="Window"/>
  </r>
  <r>
    <s v="P5390"/>
    <s v="F215"/>
    <s v="Delta"/>
    <x v="4"/>
    <x v="6"/>
    <s v="22,10,2023  11:02:19"/>
    <n v="233"/>
    <s v="On-time"/>
    <n v="803"/>
    <n v="349.13"/>
    <n v="349.13"/>
    <n v="44"/>
    <s v="Male"/>
    <s v="Medium"/>
    <x v="0"/>
    <x v="1"/>
    <n v="1"/>
    <s v="None"/>
    <s v="Desk"/>
    <n v="6.8"/>
    <n v="6"/>
    <n v="47"/>
    <n v="0"/>
    <n v="1"/>
    <s v="Window"/>
  </r>
  <r>
    <s v="P5391"/>
    <s v="F45"/>
    <s v="Delta"/>
    <x v="2"/>
    <x v="2"/>
    <s v="20,12,2023  03:53:55"/>
    <n v="229"/>
    <s v="On-time"/>
    <n v="1150"/>
    <n v="435.96"/>
    <n v="435.96"/>
    <n v="26"/>
    <s v="Male"/>
    <s v="Medium"/>
    <x v="0"/>
    <x v="1"/>
    <n v="3"/>
    <s v="None"/>
    <s v="Airport Kiosk"/>
    <n v="7.4"/>
    <n v="4"/>
    <n v="72"/>
    <n v="0"/>
    <n v="0"/>
    <s v="Middle"/>
  </r>
  <r>
    <s v="P5392"/>
    <s v="F637"/>
    <s v="Southwest"/>
    <x v="0"/>
    <x v="0"/>
    <s v="07,04,2025  04:23:27"/>
    <n v="191"/>
    <s v="On-time"/>
    <n v="1020"/>
    <n v="356.15"/>
    <n v="356.15"/>
    <n v="57"/>
    <s v="Male"/>
    <s v="High"/>
    <x v="2"/>
    <x v="1"/>
    <n v="0"/>
    <s v="Silver"/>
    <s v="Online"/>
    <n v="7.7"/>
    <n v="8"/>
    <n v="88"/>
    <n v="0"/>
    <n v="0"/>
    <s v="Window"/>
  </r>
  <r>
    <s v="P5393"/>
    <s v="F1985"/>
    <s v="United"/>
    <x v="0"/>
    <x v="2"/>
    <s v="24,10,2024  04:16:31"/>
    <n v="176"/>
    <s v="On-time"/>
    <n v="1242"/>
    <n v="318.02"/>
    <n v="318.02"/>
    <n v="32"/>
    <s v="Male"/>
    <s v="High"/>
    <x v="3"/>
    <x v="2"/>
    <n v="0"/>
    <s v="Platinum"/>
    <s v="Desk"/>
    <n v="8.6999999999999993"/>
    <n v="4"/>
    <n v="20"/>
    <n v="0"/>
    <n v="1"/>
    <s v="Aisle"/>
  </r>
  <r>
    <s v="P5394"/>
    <s v="F1672"/>
    <s v="JetBlue"/>
    <x v="7"/>
    <x v="4"/>
    <s v="30,01,2024  06:52:58"/>
    <n v="247"/>
    <s v="On-time"/>
    <n v="1098"/>
    <n v="311.47000000000003"/>
    <n v="311.47000000000003"/>
    <n v="79"/>
    <s v="Female"/>
    <s v="High"/>
    <x v="0"/>
    <x v="1"/>
    <n v="0"/>
    <s v="None"/>
    <s v="Mobile App"/>
    <n v="7.9"/>
    <n v="5"/>
    <n v="108"/>
    <n v="1"/>
    <n v="0"/>
    <s v="Window"/>
  </r>
  <r>
    <s v="P5395"/>
    <s v="F361"/>
    <s v="JetBlue"/>
    <x v="2"/>
    <x v="0"/>
    <s v="06,01,2024  05:23:26"/>
    <n v="211"/>
    <s v="Delayed"/>
    <n v="1705"/>
    <n v="327.58999999999997"/>
    <n v="327.58999999999997"/>
    <n v="23"/>
    <s v="Female"/>
    <s v="High"/>
    <x v="3"/>
    <x v="1"/>
    <n v="2"/>
    <s v="None"/>
    <s v="Airport Kiosk"/>
    <n v="6.8"/>
    <n v="1"/>
    <n v="22"/>
    <n v="0"/>
    <n v="0"/>
    <s v="Middle"/>
  </r>
  <r>
    <s v="P5396"/>
    <s v="F1371"/>
    <s v="Delta"/>
    <x v="6"/>
    <x v="0"/>
    <s v="22,03,2024  07:13:07"/>
    <n v="144"/>
    <s v="On-time"/>
    <n v="1005"/>
    <n v="318.3"/>
    <n v="318.3"/>
    <n v="45"/>
    <s v="Female"/>
    <s v="Medium"/>
    <x v="2"/>
    <x v="1"/>
    <n v="0"/>
    <s v="None"/>
    <s v="Online"/>
    <n v="7.2"/>
    <n v="11"/>
    <n v="87"/>
    <n v="0"/>
    <n v="0"/>
    <s v="Window"/>
  </r>
  <r>
    <s v="P5397"/>
    <s v="F466"/>
    <s v="United"/>
    <x v="2"/>
    <x v="6"/>
    <s v="27,10,2024  07:20:34"/>
    <n v="237"/>
    <s v="On-time"/>
    <n v="850"/>
    <n v="333.69"/>
    <n v="333.69"/>
    <n v="49"/>
    <s v="Male"/>
    <s v="Medium"/>
    <x v="3"/>
    <x v="1"/>
    <n v="0"/>
    <s v="None"/>
    <s v="Desk"/>
    <n v="6.8"/>
    <n v="0"/>
    <n v="17"/>
    <n v="0"/>
    <n v="1"/>
    <s v="Window"/>
  </r>
  <r>
    <s v="P5398"/>
    <s v="F1307"/>
    <s v="JetBlue"/>
    <x v="0"/>
    <x v="3"/>
    <s v="15,03,2025  00:08:06"/>
    <n v="172"/>
    <s v="On-time"/>
    <n v="1051"/>
    <n v="551.23"/>
    <n v="551.23"/>
    <n v="67"/>
    <s v="Female"/>
    <s v="Low"/>
    <x v="2"/>
    <x v="1"/>
    <n v="2"/>
    <s v="None"/>
    <s v="Desk"/>
    <n v="7.5"/>
    <n v="8"/>
    <n v="0"/>
    <n v="0"/>
    <n v="0"/>
    <s v="Aisle"/>
  </r>
  <r>
    <s v="P5399"/>
    <s v="F118"/>
    <s v="Southwest"/>
    <x v="5"/>
    <x v="3"/>
    <s v="24,06,2023  05:15:42"/>
    <n v="279"/>
    <s v="On-time"/>
    <n v="1288"/>
    <n v="415.54"/>
    <n v="415.54"/>
    <n v="78"/>
    <s v="Male"/>
    <s v="Low"/>
    <x v="1"/>
    <x v="1"/>
    <n v="1"/>
    <s v="None"/>
    <s v="Online"/>
    <n v="6"/>
    <n v="18"/>
    <n v="44"/>
    <n v="0"/>
    <n v="0"/>
    <s v="Middle"/>
  </r>
  <r>
    <s v="P5400"/>
    <s v="F34"/>
    <s v="Southwest"/>
    <x v="4"/>
    <x v="4"/>
    <s v="20,10,2024  08:24:49"/>
    <n v="125"/>
    <s v="Cancelled"/>
    <n v="864"/>
    <n v="433.38"/>
    <n v="433.38"/>
    <n v="49"/>
    <s v="Male"/>
    <s v="Medium"/>
    <x v="3"/>
    <x v="0"/>
    <n v="0"/>
    <s v="Silver"/>
    <s v="Online"/>
    <n v="7.6"/>
    <n v="2"/>
    <n v="32"/>
    <n v="0"/>
    <n v="0"/>
    <s v="Middle"/>
  </r>
  <r>
    <s v="P5401"/>
    <s v="F646"/>
    <s v="Delta"/>
    <x v="6"/>
    <x v="0"/>
    <s v="18,07,2024  12:11:47"/>
    <n v="100"/>
    <s v="On-time"/>
    <n v="1340"/>
    <n v="138.66"/>
    <n v="138.66"/>
    <n v="76"/>
    <s v="Male"/>
    <s v="High"/>
    <x v="0"/>
    <x v="0"/>
    <n v="1"/>
    <s v="Platinum"/>
    <s v="Desk"/>
    <n v="8.4"/>
    <n v="47"/>
    <n v="43"/>
    <n v="0"/>
    <n v="0"/>
    <s v="Window"/>
  </r>
  <r>
    <s v="P5402"/>
    <s v="F605"/>
    <s v="Delta"/>
    <x v="4"/>
    <x v="3"/>
    <s v="22,08,2024  15:55:26"/>
    <n v="-3"/>
    <s v="On-time"/>
    <n v="1181"/>
    <n v="350.16"/>
    <n v="350.16"/>
    <n v="45"/>
    <s v="Male"/>
    <s v="Medium"/>
    <x v="1"/>
    <x v="1"/>
    <n v="1"/>
    <s v="None"/>
    <s v="Mobile App"/>
    <n v="7.1"/>
    <n v="15"/>
    <n v="22"/>
    <n v="0"/>
    <n v="0"/>
    <s v="Window"/>
  </r>
  <r>
    <s v="P5403"/>
    <s v="F1259"/>
    <s v="American Airlines"/>
    <x v="5"/>
    <x v="4"/>
    <s v="22,01,2025  18:35:26"/>
    <n v="162"/>
    <s v="On-time"/>
    <n v="1989"/>
    <n v="245.27"/>
    <n v="245.27"/>
    <n v="66"/>
    <s v="Male"/>
    <s v="Medium"/>
    <x v="0"/>
    <x v="1"/>
    <n v="0"/>
    <s v="Gold"/>
    <s v="Airport Kiosk"/>
    <n v="7.3"/>
    <n v="16"/>
    <n v="23"/>
    <n v="0"/>
    <n v="0"/>
    <s v="Middle"/>
  </r>
  <r>
    <s v="P5404"/>
    <s v="F1608"/>
    <s v="Southwest"/>
    <x v="7"/>
    <x v="1"/>
    <s v="11,08,2023  19:41:52"/>
    <n v="253"/>
    <s v="On-time"/>
    <n v="1609"/>
    <n v="521.07000000000005"/>
    <n v="521.07000000000005"/>
    <n v="38"/>
    <s v="Male"/>
    <s v="Low"/>
    <x v="0"/>
    <x v="2"/>
    <n v="3"/>
    <s v="Silver"/>
    <s v="Online"/>
    <n v="5"/>
    <n v="8"/>
    <n v="106"/>
    <n v="0"/>
    <n v="1"/>
    <s v="Window"/>
  </r>
  <r>
    <s v="P5405"/>
    <s v="F166"/>
    <s v="United"/>
    <x v="2"/>
    <x v="7"/>
    <s v="17,12,2024  16:18:29"/>
    <n v="157"/>
    <s v="Delayed"/>
    <n v="1931"/>
    <n v="235.08"/>
    <n v="235.08"/>
    <n v="48"/>
    <s v="Female"/>
    <s v="Low"/>
    <x v="1"/>
    <x v="2"/>
    <n v="0"/>
    <s v="None"/>
    <s v="Mobile App"/>
    <n v="7"/>
    <n v="2"/>
    <n v="67"/>
    <n v="0"/>
    <n v="0"/>
    <s v="Aisle"/>
  </r>
  <r>
    <s v="P5406"/>
    <s v="F1077"/>
    <s v="Southwest"/>
    <x v="4"/>
    <x v="0"/>
    <s v="20,05,2024  02:41:42"/>
    <n v="275"/>
    <s v="On-time"/>
    <n v="855"/>
    <n v="219.48"/>
    <n v="219.48"/>
    <n v="68"/>
    <s v="Female"/>
    <s v="Low"/>
    <x v="2"/>
    <x v="1"/>
    <n v="1"/>
    <s v="None"/>
    <s v="Mobile App"/>
    <n v="7.4"/>
    <n v="17"/>
    <n v="52"/>
    <n v="0"/>
    <n v="1"/>
    <s v="Aisle"/>
  </r>
  <r>
    <s v="P5407"/>
    <s v="F1531"/>
    <s v="Delta"/>
    <x v="6"/>
    <x v="5"/>
    <s v="26,09,2024  15:22:58"/>
    <n v="82"/>
    <s v="On-time"/>
    <n v="1252"/>
    <n v="327.2"/>
    <n v="327.2"/>
    <n v="27"/>
    <s v="Female"/>
    <s v="Medium"/>
    <x v="3"/>
    <x v="1"/>
    <n v="1"/>
    <s v="Gold"/>
    <s v="Airport Kiosk"/>
    <n v="6"/>
    <n v="18"/>
    <n v="34"/>
    <n v="0"/>
    <n v="1"/>
    <s v="Aisle"/>
  </r>
  <r>
    <s v="P5408"/>
    <s v="F1492"/>
    <s v="Delta"/>
    <x v="4"/>
    <x v="6"/>
    <s v="20,05,2023  07:34:16"/>
    <n v="249"/>
    <s v="On-time"/>
    <n v="815"/>
    <n v="338.37"/>
    <n v="338.37"/>
    <n v="58"/>
    <s v="Female"/>
    <s v="High"/>
    <x v="0"/>
    <x v="2"/>
    <n v="0"/>
    <s v="Silver"/>
    <s v="Online"/>
    <n v="6.1"/>
    <n v="9"/>
    <n v="92"/>
    <n v="0"/>
    <n v="0"/>
    <s v="Middle"/>
  </r>
  <r>
    <s v="P5409"/>
    <s v="F63"/>
    <s v="American Airlines"/>
    <x v="0"/>
    <x v="0"/>
    <s v="13,03,2024  21:11:01"/>
    <n v="135"/>
    <s v="On-time"/>
    <n v="1161"/>
    <n v="305.54000000000002"/>
    <n v="305.54000000000002"/>
    <n v="60"/>
    <s v="Male"/>
    <s v="Low"/>
    <x v="1"/>
    <x v="2"/>
    <n v="0"/>
    <s v="Silver"/>
    <s v="Online"/>
    <n v="5.8"/>
    <n v="14"/>
    <n v="22"/>
    <n v="0"/>
    <n v="1"/>
    <s v="Middle"/>
  </r>
  <r>
    <s v="P5410"/>
    <s v="F112"/>
    <s v="Delta"/>
    <x v="5"/>
    <x v="1"/>
    <s v="01,06,2024  23:14:16"/>
    <n v="214"/>
    <s v="Delayed"/>
    <n v="828"/>
    <n v="172.49"/>
    <n v="172.49"/>
    <n v="54"/>
    <s v="Male"/>
    <s v="Low"/>
    <x v="2"/>
    <x v="0"/>
    <n v="1"/>
    <s v="None"/>
    <s v="Desk"/>
    <n v="9.5"/>
    <n v="3"/>
    <n v="81"/>
    <n v="0"/>
    <n v="0"/>
    <s v="Aisle"/>
  </r>
  <r>
    <s v="P5411"/>
    <s v="F1805"/>
    <s v="Delta"/>
    <x v="7"/>
    <x v="0"/>
    <s v="16,06,2023  20:16:51"/>
    <n v="125"/>
    <s v="On-time"/>
    <n v="969"/>
    <n v="287.42"/>
    <n v="287.42"/>
    <n v="69"/>
    <s v="Male"/>
    <s v="Medium"/>
    <x v="0"/>
    <x v="0"/>
    <n v="1"/>
    <s v="None"/>
    <s v="Desk"/>
    <n v="7.6"/>
    <n v="0"/>
    <n v="71"/>
    <n v="1"/>
    <n v="0"/>
    <s v="Aisle"/>
  </r>
  <r>
    <s v="P5412"/>
    <s v="F347"/>
    <s v="Southwest"/>
    <x v="0"/>
    <x v="2"/>
    <s v="16,02,2025  04:37:56"/>
    <n v="110"/>
    <s v="On-time"/>
    <n v="1118"/>
    <n v="338.64"/>
    <n v="338.64"/>
    <n v="53"/>
    <s v="Male"/>
    <s v="Low"/>
    <x v="1"/>
    <x v="1"/>
    <n v="2"/>
    <s v="Platinum"/>
    <s v="Mobile App"/>
    <n v="6.4"/>
    <n v="2"/>
    <n v="46"/>
    <n v="0"/>
    <n v="0"/>
    <s v="Window"/>
  </r>
  <r>
    <s v="P5413"/>
    <s v="F863"/>
    <s v="JetBlue"/>
    <x v="6"/>
    <x v="5"/>
    <s v="28,03,2025  01:36:07"/>
    <n v="167"/>
    <s v="On-time"/>
    <n v="1472"/>
    <n v="247.61"/>
    <n v="247.61"/>
    <n v="36"/>
    <s v="Male"/>
    <s v="Low"/>
    <x v="2"/>
    <x v="1"/>
    <n v="1"/>
    <s v="None"/>
    <s v="Desk"/>
    <n v="6.5"/>
    <n v="5"/>
    <n v="90"/>
    <n v="1"/>
    <n v="0"/>
    <s v="Window"/>
  </r>
  <r>
    <s v="P5414"/>
    <s v="F1143"/>
    <s v="American Airlines"/>
    <x v="6"/>
    <x v="2"/>
    <s v="04,06,2023  12:54:25"/>
    <n v="189"/>
    <s v="On-time"/>
    <n v="1377"/>
    <n v="298.14"/>
    <n v="298.14"/>
    <n v="48"/>
    <s v="Male"/>
    <s v="Low"/>
    <x v="1"/>
    <x v="1"/>
    <n v="1"/>
    <s v="None"/>
    <s v="Online"/>
    <n v="7.5"/>
    <n v="29"/>
    <n v="55"/>
    <n v="0"/>
    <n v="0"/>
    <s v="Aisle"/>
  </r>
  <r>
    <s v="P5415"/>
    <s v="F1117"/>
    <s v="American Airlines"/>
    <x v="2"/>
    <x v="3"/>
    <s v="26,11,2024  02:02:12"/>
    <n v="221"/>
    <s v="On-time"/>
    <n v="1010"/>
    <n v="417.54"/>
    <n v="417.54"/>
    <n v="69"/>
    <s v="Female"/>
    <s v="Low"/>
    <x v="2"/>
    <x v="2"/>
    <n v="2"/>
    <s v="Platinum"/>
    <s v="Mobile App"/>
    <n v="8.4"/>
    <n v="14"/>
    <n v="20"/>
    <n v="0"/>
    <n v="0"/>
    <s v="Aisle"/>
  </r>
  <r>
    <s v="P5416"/>
    <s v="F1769"/>
    <s v="Delta"/>
    <x v="0"/>
    <x v="3"/>
    <s v="01,08,2023  01:41:29"/>
    <n v="207"/>
    <s v="On-time"/>
    <n v="1037"/>
    <n v="298.44"/>
    <n v="298.44"/>
    <n v="48"/>
    <s v="Female"/>
    <s v="Medium"/>
    <x v="0"/>
    <x v="0"/>
    <n v="1"/>
    <s v="Gold"/>
    <s v="Mobile App"/>
    <n v="6"/>
    <n v="5"/>
    <n v="80"/>
    <n v="1"/>
    <n v="0"/>
    <s v="Aisle"/>
  </r>
  <r>
    <s v="P5417"/>
    <s v="F729"/>
    <s v="Southwest"/>
    <x v="7"/>
    <x v="1"/>
    <s v="13,07,2024  12:20:41"/>
    <n v="220"/>
    <s v="On-time"/>
    <n v="1139"/>
    <n v="258.23"/>
    <n v="258.23"/>
    <n v="42"/>
    <s v="Female"/>
    <s v="High"/>
    <x v="0"/>
    <x v="1"/>
    <n v="2"/>
    <s v="None"/>
    <s v="Airport Kiosk"/>
    <n v="10"/>
    <n v="4"/>
    <n v="32"/>
    <n v="0"/>
    <n v="0"/>
    <s v="Window"/>
  </r>
  <r>
    <s v="P5418"/>
    <s v="F1783"/>
    <s v="Southwest"/>
    <x v="6"/>
    <x v="2"/>
    <s v="28,12,2024  11:30:49"/>
    <n v="128"/>
    <s v="On-time"/>
    <n v="1634"/>
    <n v="417.53"/>
    <n v="417.53"/>
    <n v="78"/>
    <s v="Male"/>
    <s v="Medium"/>
    <x v="0"/>
    <x v="0"/>
    <n v="0"/>
    <s v="Gold"/>
    <s v="Mobile App"/>
    <n v="8.9"/>
    <n v="2"/>
    <n v="96"/>
    <n v="0"/>
    <n v="0"/>
    <s v="Window"/>
  </r>
  <r>
    <s v="P5419"/>
    <s v="F1930"/>
    <s v="JetBlue"/>
    <x v="5"/>
    <x v="7"/>
    <s v="18,03,2024  04:50:38"/>
    <n v="266"/>
    <s v="On-time"/>
    <n v="1439"/>
    <n v="316.05"/>
    <n v="316.05"/>
    <n v="42"/>
    <s v="Male"/>
    <s v="Low"/>
    <x v="1"/>
    <x v="1"/>
    <n v="2"/>
    <s v="Silver"/>
    <s v="Online"/>
    <n v="4.5"/>
    <n v="6"/>
    <n v="47"/>
    <n v="0"/>
    <n v="0"/>
    <s v="Aisle"/>
  </r>
  <r>
    <s v="P5420"/>
    <s v="F236"/>
    <s v="Delta"/>
    <x v="0"/>
    <x v="3"/>
    <s v="02,02,2025  18:25:44"/>
    <n v="219"/>
    <s v="On-time"/>
    <n v="1591"/>
    <n v="282.41000000000003"/>
    <n v="282.41000000000003"/>
    <n v="45"/>
    <s v="Female"/>
    <s v="Medium"/>
    <x v="0"/>
    <x v="1"/>
    <n v="0"/>
    <s v="None"/>
    <s v="Online"/>
    <n v="9.9"/>
    <n v="7"/>
    <n v="112"/>
    <n v="0"/>
    <n v="0"/>
    <s v="Aisle"/>
  </r>
  <r>
    <s v="P5421"/>
    <s v="F1896"/>
    <s v="Southwest"/>
    <x v="1"/>
    <x v="4"/>
    <s v="17,01,2024  08:03:43"/>
    <n v="264"/>
    <s v="Delayed"/>
    <n v="1418"/>
    <n v="243.17"/>
    <n v="243.17"/>
    <n v="34"/>
    <s v="Female"/>
    <s v="High"/>
    <x v="1"/>
    <x v="1"/>
    <n v="0"/>
    <s v="None"/>
    <s v="Desk"/>
    <n v="6.4"/>
    <n v="0"/>
    <n v="85"/>
    <n v="0"/>
    <n v="0"/>
    <s v="Middle"/>
  </r>
  <r>
    <s v="P5422"/>
    <s v="F1945"/>
    <s v="Delta"/>
    <x v="3"/>
    <x v="2"/>
    <s v="07,06,2024  13:09:46"/>
    <n v="175"/>
    <s v="On-time"/>
    <n v="1474"/>
    <n v="397.61"/>
    <n v="397.61"/>
    <n v="26"/>
    <s v="Female"/>
    <s v="Medium"/>
    <x v="3"/>
    <x v="1"/>
    <n v="1"/>
    <s v="None"/>
    <s v="Desk"/>
    <n v="7.4"/>
    <n v="6"/>
    <n v="81"/>
    <n v="0"/>
    <n v="0"/>
    <s v="Window"/>
  </r>
  <r>
    <s v="P5423"/>
    <s v="F865"/>
    <s v="JetBlue"/>
    <x v="5"/>
    <x v="0"/>
    <s v="23,10,2024  16:59:42"/>
    <n v="229"/>
    <s v="On-time"/>
    <n v="1058"/>
    <n v="430.8"/>
    <n v="430.8"/>
    <n v="68"/>
    <s v="Male"/>
    <s v="Medium"/>
    <x v="3"/>
    <x v="1"/>
    <n v="3"/>
    <s v="Silver"/>
    <s v="Desk"/>
    <n v="7.8"/>
    <n v="22"/>
    <n v="44"/>
    <n v="0"/>
    <n v="1"/>
    <s v="Window"/>
  </r>
  <r>
    <s v="P5424"/>
    <s v="F894"/>
    <s v="United"/>
    <x v="1"/>
    <x v="2"/>
    <s v="29,08,2024  20:12:32"/>
    <n v="189"/>
    <s v="On-time"/>
    <n v="1892"/>
    <n v="229.82"/>
    <n v="229.82"/>
    <n v="35"/>
    <s v="Female"/>
    <s v="Low"/>
    <x v="1"/>
    <x v="1"/>
    <n v="0"/>
    <s v="Silver"/>
    <s v="Mobile App"/>
    <n v="7.3"/>
    <n v="1"/>
    <n v="75"/>
    <n v="0"/>
    <n v="0"/>
    <s v="Aisle"/>
  </r>
  <r>
    <s v="P5425"/>
    <s v="F936"/>
    <s v="American Airlines"/>
    <x v="7"/>
    <x v="7"/>
    <s v="30,08,2023  17:11:48"/>
    <n v="174"/>
    <s v="On-time"/>
    <n v="1256"/>
    <n v="277.61"/>
    <n v="277.61"/>
    <n v="41"/>
    <s v="Male"/>
    <s v="Medium"/>
    <x v="2"/>
    <x v="1"/>
    <n v="2"/>
    <s v="Platinum"/>
    <s v="Desk"/>
    <n v="6.2"/>
    <n v="8"/>
    <n v="105"/>
    <n v="0"/>
    <n v="0"/>
    <s v="Window"/>
  </r>
  <r>
    <s v="P5426"/>
    <s v="F1030"/>
    <s v="JetBlue"/>
    <x v="1"/>
    <x v="6"/>
    <s v="25,09,2024  03:58:33"/>
    <n v="138"/>
    <s v="On-time"/>
    <n v="1094"/>
    <n v="177.24"/>
    <n v="177.24"/>
    <n v="47"/>
    <s v="Male"/>
    <s v="Low"/>
    <x v="3"/>
    <x v="1"/>
    <n v="0"/>
    <s v="None"/>
    <s v="Online"/>
    <n v="7.2"/>
    <n v="8"/>
    <n v="23"/>
    <n v="0"/>
    <n v="0"/>
    <s v="Window"/>
  </r>
  <r>
    <s v="P5427"/>
    <s v="F976"/>
    <s v="Southwest"/>
    <x v="7"/>
    <x v="1"/>
    <s v="20,05,2023  08:04:01"/>
    <n v="165"/>
    <s v="On-time"/>
    <n v="1165"/>
    <n v="495.28"/>
    <n v="495.28"/>
    <n v="65"/>
    <s v="Female"/>
    <s v="Medium"/>
    <x v="1"/>
    <x v="1"/>
    <n v="0"/>
    <s v="None"/>
    <s v="Online"/>
    <n v="8.5"/>
    <n v="6"/>
    <n v="66"/>
    <n v="0"/>
    <n v="0"/>
    <s v="Aisle"/>
  </r>
  <r>
    <s v="P5428"/>
    <s v="F1218"/>
    <s v="JetBlue"/>
    <x v="3"/>
    <x v="6"/>
    <s v="04,03,2024  11:25:34"/>
    <n v="193"/>
    <s v="On-time"/>
    <n v="1120"/>
    <n v="238.88"/>
    <n v="238.88"/>
    <n v="25"/>
    <s v="Female"/>
    <s v="Low"/>
    <x v="0"/>
    <x v="0"/>
    <n v="1"/>
    <s v="Silver"/>
    <s v="Desk"/>
    <n v="7.7"/>
    <n v="18"/>
    <n v="6"/>
    <n v="0"/>
    <n v="0"/>
    <s v="Middle"/>
  </r>
  <r>
    <s v="P5429"/>
    <s v="F836"/>
    <s v="United"/>
    <x v="0"/>
    <x v="1"/>
    <s v="30,12,2023  06:40:15"/>
    <n v="177"/>
    <s v="On-time"/>
    <n v="1473"/>
    <n v="294.01"/>
    <n v="294.01"/>
    <n v="38"/>
    <s v="Female"/>
    <s v="Medium"/>
    <x v="1"/>
    <x v="1"/>
    <n v="0"/>
    <s v="None"/>
    <s v="Airport Kiosk"/>
    <n v="5.0999999999999996"/>
    <n v="5"/>
    <n v="117"/>
    <n v="0"/>
    <n v="0"/>
    <s v="Window"/>
  </r>
  <r>
    <s v="P5430"/>
    <s v="F1550"/>
    <s v="JetBlue"/>
    <x v="4"/>
    <x v="3"/>
    <s v="28,02,2025  05:35:59"/>
    <n v="224"/>
    <s v="On-time"/>
    <n v="1287"/>
    <n v="457.92"/>
    <n v="457.92"/>
    <n v="62"/>
    <s v="Male"/>
    <s v="Medium"/>
    <x v="3"/>
    <x v="1"/>
    <n v="0"/>
    <s v="None"/>
    <s v="Desk"/>
    <n v="6"/>
    <n v="6"/>
    <n v="7"/>
    <n v="0"/>
    <n v="1"/>
    <s v="Middle"/>
  </r>
  <r>
    <s v="P5431"/>
    <s v="F1045"/>
    <s v="American Airlines"/>
    <x v="7"/>
    <x v="4"/>
    <s v="10,10,2024  11:03:43"/>
    <n v="341"/>
    <s v="On-time"/>
    <n v="995"/>
    <n v="497.47"/>
    <n v="497.47"/>
    <n v="61"/>
    <s v="Female"/>
    <s v="Medium"/>
    <x v="1"/>
    <x v="2"/>
    <n v="3"/>
    <s v="Gold"/>
    <s v="Desk"/>
    <n v="9.6999999999999993"/>
    <n v="9"/>
    <n v="52"/>
    <n v="0"/>
    <n v="0"/>
    <s v="Middle"/>
  </r>
  <r>
    <s v="P5432"/>
    <s v="F1222"/>
    <s v="American Airlines"/>
    <x v="7"/>
    <x v="6"/>
    <s v="31,07,2023  05:31:38"/>
    <n v="246"/>
    <s v="On-time"/>
    <n v="1085"/>
    <n v="506.17"/>
    <n v="506.17"/>
    <n v="79"/>
    <s v="Female"/>
    <s v="High"/>
    <x v="0"/>
    <x v="1"/>
    <n v="1"/>
    <s v="None"/>
    <s v="Mobile App"/>
    <n v="4.7"/>
    <n v="0"/>
    <n v="105"/>
    <n v="0"/>
    <n v="0"/>
    <s v="Middle"/>
  </r>
  <r>
    <s v="P5433"/>
    <s v="F1461"/>
    <s v="Southwest"/>
    <x v="4"/>
    <x v="6"/>
    <s v="13,11,2024  19:09:30"/>
    <n v="242"/>
    <s v="On-time"/>
    <n v="1254"/>
    <n v="331.17"/>
    <n v="331.17"/>
    <n v="75"/>
    <s v="Male"/>
    <s v="Low"/>
    <x v="0"/>
    <x v="1"/>
    <n v="0"/>
    <s v="Silver"/>
    <s v="Desk"/>
    <n v="9.8000000000000007"/>
    <n v="3"/>
    <n v="7"/>
    <n v="1"/>
    <n v="0"/>
    <s v="Aisle"/>
  </r>
  <r>
    <s v="P5434"/>
    <s v="F397"/>
    <s v="American Airlines"/>
    <x v="5"/>
    <x v="7"/>
    <s v="28,01,2024  19:04:42"/>
    <n v="277"/>
    <s v="On-time"/>
    <n v="1321"/>
    <n v="454.5"/>
    <n v="454.5"/>
    <n v="60"/>
    <s v="Male"/>
    <s v="Low"/>
    <x v="2"/>
    <x v="1"/>
    <n v="0"/>
    <s v="Platinum"/>
    <s v="Online"/>
    <n v="6.7"/>
    <n v="3"/>
    <n v="1"/>
    <n v="0"/>
    <n v="0"/>
    <s v="Middle"/>
  </r>
  <r>
    <s v="P5435"/>
    <s v="F1944"/>
    <s v="American Airlines"/>
    <x v="5"/>
    <x v="2"/>
    <s v="14,10,2024  09:31:03"/>
    <n v="211"/>
    <s v="On-time"/>
    <n v="687"/>
    <n v="319.86"/>
    <n v="319.86"/>
    <n v="42"/>
    <s v="Female"/>
    <s v="Medium"/>
    <x v="2"/>
    <x v="1"/>
    <n v="0"/>
    <s v="Gold"/>
    <s v="Desk"/>
    <n v="6.8"/>
    <n v="4"/>
    <n v="40"/>
    <n v="0"/>
    <n v="0"/>
    <s v="Aisle"/>
  </r>
  <r>
    <s v="P5436"/>
    <s v="F834"/>
    <s v="JetBlue"/>
    <x v="5"/>
    <x v="4"/>
    <s v="27,06,2023  18:39:08"/>
    <n v="183"/>
    <s v="On-time"/>
    <n v="985"/>
    <n v="325.58"/>
    <n v="325.58"/>
    <n v="66"/>
    <s v="Female"/>
    <s v="Medium"/>
    <x v="3"/>
    <x v="0"/>
    <n v="1"/>
    <s v="None"/>
    <s v="Airport Kiosk"/>
    <n v="7"/>
    <n v="74"/>
    <n v="39"/>
    <n v="0"/>
    <n v="0"/>
    <s v="Window"/>
  </r>
  <r>
    <s v="P5437"/>
    <s v="F1485"/>
    <s v="American Airlines"/>
    <x v="3"/>
    <x v="2"/>
    <s v="13,12,2024  07:45:30"/>
    <n v="257"/>
    <s v="On-time"/>
    <n v="871"/>
    <n v="288.22000000000003"/>
    <n v="288.22000000000003"/>
    <n v="57"/>
    <s v="Female"/>
    <s v="Medium"/>
    <x v="1"/>
    <x v="2"/>
    <n v="1"/>
    <s v="None"/>
    <s v="Airport Kiosk"/>
    <n v="6.3"/>
    <n v="16"/>
    <n v="119"/>
    <n v="0"/>
    <n v="1"/>
    <s v="Middle"/>
  </r>
  <r>
    <s v="P5438"/>
    <s v="F1539"/>
    <s v="Delta"/>
    <x v="1"/>
    <x v="5"/>
    <s v="07,11,2023  09:56:29"/>
    <n v="195"/>
    <s v="On-time"/>
    <n v="979"/>
    <n v="349.2"/>
    <n v="349.2"/>
    <n v="47"/>
    <s v="Male"/>
    <s v="Low"/>
    <x v="0"/>
    <x v="1"/>
    <n v="1"/>
    <s v="Platinum"/>
    <s v="Airport Kiosk"/>
    <n v="9.6"/>
    <n v="3"/>
    <n v="33"/>
    <n v="0"/>
    <n v="0"/>
    <s v="Aisle"/>
  </r>
  <r>
    <s v="P5439"/>
    <s v="F841"/>
    <s v="JetBlue"/>
    <x v="2"/>
    <x v="1"/>
    <s v="15,03,2025  13:13:02"/>
    <n v="224"/>
    <s v="On-time"/>
    <n v="1390"/>
    <n v="495.26"/>
    <n v="495.26"/>
    <n v="60"/>
    <s v="Female"/>
    <s v="Low"/>
    <x v="3"/>
    <x v="1"/>
    <n v="2"/>
    <s v="Platinum"/>
    <s v="Mobile App"/>
    <n v="5.4"/>
    <n v="15"/>
    <n v="77"/>
    <n v="1"/>
    <n v="0"/>
    <s v="Window"/>
  </r>
  <r>
    <s v="P5440"/>
    <s v="F1408"/>
    <s v="American Airlines"/>
    <x v="2"/>
    <x v="6"/>
    <s v="28,03,2024  10:55:15"/>
    <n v="126"/>
    <s v="On-time"/>
    <n v="1760"/>
    <n v="455.15"/>
    <n v="455.15"/>
    <n v="29"/>
    <s v="Male"/>
    <s v="Low"/>
    <x v="2"/>
    <x v="2"/>
    <n v="0"/>
    <s v="Silver"/>
    <s v="Mobile App"/>
    <n v="5.0999999999999996"/>
    <n v="57"/>
    <n v="116"/>
    <n v="0"/>
    <n v="0"/>
    <s v="Middle"/>
  </r>
  <r>
    <s v="P5441"/>
    <s v="F1651"/>
    <s v="Delta"/>
    <x v="1"/>
    <x v="7"/>
    <s v="27,10,2023  21:10:45"/>
    <n v="220"/>
    <s v="Delayed"/>
    <n v="1378"/>
    <n v="445.26"/>
    <n v="445.26"/>
    <n v="74"/>
    <s v="Male"/>
    <s v="Medium"/>
    <x v="2"/>
    <x v="1"/>
    <n v="3"/>
    <s v="None"/>
    <s v="Mobile App"/>
    <n v="5.8"/>
    <n v="15"/>
    <n v="56"/>
    <n v="0"/>
    <n v="0"/>
    <s v="Window"/>
  </r>
  <r>
    <s v="P5442"/>
    <s v="F673"/>
    <s v="JetBlue"/>
    <x v="3"/>
    <x v="1"/>
    <s v="01,08,2024  12:51:45"/>
    <n v="105"/>
    <s v="On-time"/>
    <n v="1135"/>
    <n v="423.6"/>
    <n v="423.6"/>
    <n v="44"/>
    <s v="Female"/>
    <s v="High"/>
    <x v="1"/>
    <x v="0"/>
    <n v="1"/>
    <s v="None"/>
    <s v="Mobile App"/>
    <n v="5.9"/>
    <n v="1"/>
    <n v="26"/>
    <n v="0"/>
    <n v="0"/>
    <s v="Window"/>
  </r>
  <r>
    <s v="P5443"/>
    <s v="F1083"/>
    <s v="American Airlines"/>
    <x v="7"/>
    <x v="3"/>
    <s v="20,05,2023  15:18:31"/>
    <n v="230"/>
    <s v="On-time"/>
    <n v="1183"/>
    <n v="296.41000000000003"/>
    <n v="296.41000000000003"/>
    <n v="28"/>
    <s v="Female"/>
    <s v="High"/>
    <x v="1"/>
    <x v="1"/>
    <n v="0"/>
    <s v="None"/>
    <s v="Airport Kiosk"/>
    <n v="6"/>
    <n v="6"/>
    <n v="64"/>
    <n v="0"/>
    <n v="0"/>
    <s v="Aisle"/>
  </r>
  <r>
    <s v="P5444"/>
    <s v="F993"/>
    <s v="Delta"/>
    <x v="7"/>
    <x v="0"/>
    <s v="30,06,2023  10:52:20"/>
    <n v="271"/>
    <s v="On-time"/>
    <n v="1232"/>
    <n v="163.75"/>
    <n v="163.75"/>
    <n v="58"/>
    <s v="Male"/>
    <s v="Medium"/>
    <x v="2"/>
    <x v="1"/>
    <n v="0"/>
    <s v="None"/>
    <s v="Mobile App"/>
    <n v="7"/>
    <n v="65"/>
    <n v="12"/>
    <n v="0"/>
    <n v="0"/>
    <s v="Middle"/>
  </r>
  <r>
    <s v="P5445"/>
    <s v="F676"/>
    <s v="Delta"/>
    <x v="2"/>
    <x v="6"/>
    <s v="06,04,2025  15:59:02"/>
    <n v="93"/>
    <s v="On-time"/>
    <n v="1480"/>
    <n v="494.68"/>
    <n v="494.68"/>
    <n v="72"/>
    <s v="Female"/>
    <s v="Medium"/>
    <x v="0"/>
    <x v="1"/>
    <n v="0"/>
    <s v="None"/>
    <s v="Online"/>
    <n v="8.1"/>
    <n v="2"/>
    <n v="46"/>
    <n v="0"/>
    <n v="1"/>
    <s v="Aisle"/>
  </r>
  <r>
    <s v="P5446"/>
    <s v="F1749"/>
    <s v="JetBlue"/>
    <x v="0"/>
    <x v="1"/>
    <s v="30,03,2024  18:42:57"/>
    <n v="134"/>
    <s v="On-time"/>
    <n v="974"/>
    <n v="494.21"/>
    <n v="494.21"/>
    <n v="34"/>
    <s v="Female"/>
    <s v="High"/>
    <x v="0"/>
    <x v="1"/>
    <n v="0"/>
    <s v="Platinum"/>
    <s v="Airport Kiosk"/>
    <n v="8.6999999999999993"/>
    <n v="13"/>
    <n v="100"/>
    <n v="0"/>
    <n v="0"/>
    <s v="Window"/>
  </r>
  <r>
    <s v="P5447"/>
    <s v="F1803"/>
    <s v="United"/>
    <x v="5"/>
    <x v="1"/>
    <s v="02,08,2024  01:30:21"/>
    <n v="65"/>
    <s v="On-time"/>
    <n v="1119"/>
    <n v="412.4"/>
    <n v="412.4"/>
    <n v="25"/>
    <s v="Female"/>
    <s v="Medium"/>
    <x v="1"/>
    <x v="1"/>
    <n v="0"/>
    <s v="None"/>
    <s v="Mobile App"/>
    <n v="7.7"/>
    <n v="14"/>
    <n v="21"/>
    <n v="0"/>
    <n v="0"/>
    <s v="Middle"/>
  </r>
  <r>
    <s v="P5448"/>
    <s v="F838"/>
    <s v="Delta"/>
    <x v="3"/>
    <x v="1"/>
    <s v="26,04,2024  11:01:14"/>
    <n v="121"/>
    <s v="On-time"/>
    <n v="975"/>
    <n v="317.83"/>
    <n v="317.83"/>
    <n v="52"/>
    <s v="Male"/>
    <s v="Medium"/>
    <x v="1"/>
    <x v="0"/>
    <n v="0"/>
    <s v="None"/>
    <s v="Desk"/>
    <n v="6.6"/>
    <n v="5"/>
    <n v="41"/>
    <n v="0"/>
    <n v="0"/>
    <s v="Aisle"/>
  </r>
  <r>
    <s v="P5449"/>
    <s v="F1903"/>
    <s v="Southwest"/>
    <x v="7"/>
    <x v="1"/>
    <s v="04,09,2023  17:50:37"/>
    <n v="188"/>
    <s v="On-time"/>
    <n v="1348"/>
    <n v="392.77"/>
    <n v="392.77"/>
    <n v="44"/>
    <s v="Female"/>
    <s v="Low"/>
    <x v="0"/>
    <x v="3"/>
    <n v="2"/>
    <s v="None"/>
    <s v="Online"/>
    <n v="8.6"/>
    <n v="5"/>
    <n v="99"/>
    <n v="1"/>
    <n v="0"/>
    <s v="Window"/>
  </r>
  <r>
    <s v="P5450"/>
    <s v="F50"/>
    <s v="United"/>
    <x v="0"/>
    <x v="7"/>
    <s v="01,10,2024  18:42:34"/>
    <n v="78"/>
    <s v="On-time"/>
    <n v="2077"/>
    <n v="280.14999999999998"/>
    <n v="280.14999999999998"/>
    <n v="31"/>
    <s v="Female"/>
    <s v="Medium"/>
    <x v="1"/>
    <x v="1"/>
    <n v="0"/>
    <s v="None"/>
    <s v="Mobile App"/>
    <n v="5.0999999999999996"/>
    <n v="5"/>
    <n v="17"/>
    <n v="0"/>
    <n v="0"/>
    <s v="Middle"/>
  </r>
  <r>
    <s v="P5451"/>
    <s v="F427"/>
    <s v="Delta"/>
    <x v="5"/>
    <x v="1"/>
    <s v="16,05,2023  11:05:49"/>
    <n v="223"/>
    <s v="On-time"/>
    <n v="1286"/>
    <n v="320.22000000000003"/>
    <n v="320.22000000000003"/>
    <n v="19"/>
    <s v="Female"/>
    <s v="Medium"/>
    <x v="2"/>
    <x v="1"/>
    <n v="0"/>
    <s v="None"/>
    <s v="Mobile App"/>
    <n v="6.4"/>
    <n v="5"/>
    <n v="28"/>
    <n v="0"/>
    <n v="0"/>
    <s v="Middle"/>
  </r>
  <r>
    <s v="P5452"/>
    <s v="F483"/>
    <s v="JetBlue"/>
    <x v="6"/>
    <x v="0"/>
    <s v="01,09,2023  00:33:52"/>
    <n v="200"/>
    <s v="Delayed"/>
    <n v="687"/>
    <n v="547.83000000000004"/>
    <n v="547.83000000000004"/>
    <n v="63"/>
    <s v="Female"/>
    <s v="Medium"/>
    <x v="2"/>
    <x v="1"/>
    <n v="2"/>
    <s v="None"/>
    <s v="Airport Kiosk"/>
    <n v="5.0999999999999996"/>
    <n v="4"/>
    <n v="54"/>
    <n v="1"/>
    <n v="0"/>
    <s v="Aisle"/>
  </r>
  <r>
    <s v="P5453"/>
    <s v="F103"/>
    <s v="JetBlue"/>
    <x v="0"/>
    <x v="2"/>
    <s v="11,07,2024  22:17:59"/>
    <n v="356"/>
    <s v="Cancelled"/>
    <n v="1395"/>
    <n v="361.99"/>
    <n v="361.99"/>
    <n v="21"/>
    <s v="Female"/>
    <s v="Medium"/>
    <x v="0"/>
    <x v="0"/>
    <n v="2"/>
    <s v="Platinum"/>
    <s v="Airport Kiosk"/>
    <n v="3.4"/>
    <n v="8"/>
    <n v="46"/>
    <n v="0"/>
    <n v="0"/>
    <s v="Window"/>
  </r>
  <r>
    <s v="P5454"/>
    <s v="F986"/>
    <s v="Southwest"/>
    <x v="4"/>
    <x v="5"/>
    <s v="10,01,2025  10:44:12"/>
    <n v="126"/>
    <s v="On-time"/>
    <n v="1252"/>
    <n v="665.65"/>
    <n v="665.65"/>
    <n v="39"/>
    <s v="Male"/>
    <s v="Medium"/>
    <x v="3"/>
    <x v="1"/>
    <n v="1"/>
    <s v="Gold"/>
    <s v="Desk"/>
    <n v="7.4"/>
    <n v="9"/>
    <n v="58"/>
    <n v="0"/>
    <n v="0"/>
    <s v="Aisle"/>
  </r>
  <r>
    <s v="P5455"/>
    <s v="F240"/>
    <s v="American Airlines"/>
    <x v="2"/>
    <x v="6"/>
    <s v="24,07,2024  20:20:25"/>
    <n v="256"/>
    <s v="On-time"/>
    <n v="1431"/>
    <n v="185.81"/>
    <n v="185.81"/>
    <n v="44"/>
    <s v="Male"/>
    <s v="Medium"/>
    <x v="2"/>
    <x v="3"/>
    <n v="0"/>
    <s v="None"/>
    <s v="Mobile App"/>
    <n v="7.7"/>
    <n v="5"/>
    <n v="35"/>
    <n v="0"/>
    <n v="0"/>
    <s v="Middle"/>
  </r>
  <r>
    <s v="P5456"/>
    <s v="F1543"/>
    <s v="Delta"/>
    <x v="6"/>
    <x v="3"/>
    <s v="06,09,2023  11:10:53"/>
    <n v="164"/>
    <s v="On-time"/>
    <n v="1726"/>
    <n v="424.76"/>
    <n v="424.76"/>
    <n v="30"/>
    <s v="Male"/>
    <s v="Medium"/>
    <x v="3"/>
    <x v="0"/>
    <n v="0"/>
    <s v="None"/>
    <s v="Mobile App"/>
    <n v="6.8"/>
    <n v="1"/>
    <n v="99"/>
    <n v="0"/>
    <n v="0"/>
    <s v="Window"/>
  </r>
  <r>
    <s v="P5457"/>
    <s v="F1800"/>
    <s v="American Airlines"/>
    <x v="6"/>
    <x v="1"/>
    <s v="06,03,2025  11:14:56"/>
    <n v="79"/>
    <s v="Delayed"/>
    <n v="1106"/>
    <n v="293.73"/>
    <n v="293.73"/>
    <n v="58"/>
    <s v="Male"/>
    <s v="Medium"/>
    <x v="0"/>
    <x v="0"/>
    <n v="2"/>
    <s v="None"/>
    <s v="Airport Kiosk"/>
    <n v="7.9"/>
    <n v="12"/>
    <n v="87"/>
    <n v="0"/>
    <n v="1"/>
    <s v="Aisle"/>
  </r>
  <r>
    <s v="P5458"/>
    <s v="F1505"/>
    <s v="JetBlue"/>
    <x v="7"/>
    <x v="0"/>
    <s v="27,04,2023  23:46:49"/>
    <n v="130"/>
    <s v="On-time"/>
    <n v="937"/>
    <n v="394.67"/>
    <n v="394.67"/>
    <n v="38"/>
    <s v="Male"/>
    <s v="Medium"/>
    <x v="0"/>
    <x v="1"/>
    <n v="1"/>
    <s v="Silver"/>
    <s v="Airport Kiosk"/>
    <n v="8.4"/>
    <n v="3"/>
    <n v="100"/>
    <n v="0"/>
    <n v="0"/>
    <s v="Window"/>
  </r>
  <r>
    <s v="P5459"/>
    <s v="F225"/>
    <s v="Southwest"/>
    <x v="3"/>
    <x v="6"/>
    <s v="01,04,2025  22:45:49"/>
    <n v="133"/>
    <s v="On-time"/>
    <n v="1183"/>
    <n v="323.45999999999998"/>
    <n v="323.45999999999998"/>
    <n v="61"/>
    <s v="Female"/>
    <s v="Medium"/>
    <x v="0"/>
    <x v="2"/>
    <n v="0"/>
    <s v="None"/>
    <s v="Desk"/>
    <n v="6.6"/>
    <n v="12"/>
    <n v="99"/>
    <n v="0"/>
    <n v="0"/>
    <s v="Aisle"/>
  </r>
  <r>
    <s v="P5460"/>
    <s v="F812"/>
    <s v="Delta"/>
    <x v="0"/>
    <x v="5"/>
    <s v="03,01,2024  04:30:23"/>
    <n v="88"/>
    <s v="On-time"/>
    <n v="1385"/>
    <n v="413.47"/>
    <n v="413.47"/>
    <n v="38"/>
    <s v="Female"/>
    <s v="Low"/>
    <x v="3"/>
    <x v="0"/>
    <n v="1"/>
    <s v="Silver"/>
    <s v="Online"/>
    <n v="8.8000000000000007"/>
    <n v="48"/>
    <n v="91"/>
    <n v="0"/>
    <n v="0"/>
    <s v="Middle"/>
  </r>
  <r>
    <s v="P5461"/>
    <s v="F26"/>
    <s v="Southwest"/>
    <x v="1"/>
    <x v="3"/>
    <s v="18,08,2024  04:22:22"/>
    <n v="140"/>
    <s v="Cancelled"/>
    <n v="1485"/>
    <n v="209.13"/>
    <n v="209.13"/>
    <n v="21"/>
    <s v="Female"/>
    <s v="Medium"/>
    <x v="1"/>
    <x v="1"/>
    <n v="1"/>
    <s v="Gold"/>
    <s v="Online"/>
    <n v="7.6"/>
    <n v="4"/>
    <n v="45"/>
    <n v="0"/>
    <n v="0"/>
    <s v="Aisle"/>
  </r>
  <r>
    <s v="P5462"/>
    <s v="F1625"/>
    <s v="Delta"/>
    <x v="1"/>
    <x v="4"/>
    <s v="07,09,2024  14:24:12"/>
    <n v="174"/>
    <s v="On-time"/>
    <n v="1378"/>
    <n v="415.57"/>
    <n v="415.57"/>
    <n v="50"/>
    <s v="Male"/>
    <s v="High"/>
    <x v="2"/>
    <x v="1"/>
    <n v="1"/>
    <s v="None"/>
    <s v="Online"/>
    <n v="6.6"/>
    <n v="1"/>
    <n v="76"/>
    <n v="0"/>
    <n v="0"/>
    <s v="Window"/>
  </r>
  <r>
    <s v="P5463"/>
    <s v="F1167"/>
    <s v="United"/>
    <x v="5"/>
    <x v="7"/>
    <s v="19,12,2024  11:44:49"/>
    <n v="157"/>
    <s v="On-time"/>
    <n v="1117"/>
    <n v="219.89"/>
    <n v="219.89"/>
    <n v="27"/>
    <s v="Male"/>
    <s v="Low"/>
    <x v="3"/>
    <x v="1"/>
    <n v="0"/>
    <s v="None"/>
    <s v="Mobile App"/>
    <n v="5.9"/>
    <n v="3"/>
    <n v="89"/>
    <n v="0"/>
    <n v="1"/>
    <s v="Window"/>
  </r>
  <r>
    <s v="P5464"/>
    <s v="F1508"/>
    <s v="American Airlines"/>
    <x v="6"/>
    <x v="4"/>
    <s v="29,06,2024  02:22:04"/>
    <n v="99"/>
    <s v="On-time"/>
    <n v="1445"/>
    <n v="349.35"/>
    <n v="349.35"/>
    <n v="50"/>
    <s v="Male"/>
    <s v="Low"/>
    <x v="1"/>
    <x v="1"/>
    <n v="2"/>
    <s v="Gold"/>
    <s v="Desk"/>
    <n v="6"/>
    <n v="71"/>
    <n v="83"/>
    <n v="0"/>
    <n v="0"/>
    <s v="Window"/>
  </r>
  <r>
    <s v="P5465"/>
    <s v="F750"/>
    <s v="Delta"/>
    <x v="3"/>
    <x v="4"/>
    <s v="26,12,2024  04:35:51"/>
    <n v="95"/>
    <s v="On-time"/>
    <n v="728"/>
    <n v="253.31"/>
    <n v="253.31"/>
    <n v="48"/>
    <s v="Male"/>
    <s v="Medium"/>
    <x v="2"/>
    <x v="0"/>
    <n v="1"/>
    <s v="None"/>
    <s v="Mobile App"/>
    <n v="6.3"/>
    <n v="0"/>
    <n v="29"/>
    <n v="0"/>
    <n v="0"/>
    <s v="Window"/>
  </r>
  <r>
    <s v="P5466"/>
    <s v="F1776"/>
    <s v="JetBlue"/>
    <x v="5"/>
    <x v="3"/>
    <s v="27,07,2023  01:22:29"/>
    <n v="168"/>
    <s v="On-time"/>
    <n v="1093"/>
    <n v="429.3"/>
    <n v="429.3"/>
    <n v="61"/>
    <s v="Female"/>
    <s v="Low"/>
    <x v="0"/>
    <x v="2"/>
    <n v="0"/>
    <s v="Silver"/>
    <s v="Online"/>
    <n v="8.6"/>
    <n v="23"/>
    <n v="28"/>
    <n v="0"/>
    <n v="0"/>
    <s v="Window"/>
  </r>
  <r>
    <s v="P5467"/>
    <s v="F1760"/>
    <s v="American Airlines"/>
    <x v="4"/>
    <x v="1"/>
    <s v="15,03,2024  19:57:48"/>
    <n v="76"/>
    <s v="On-time"/>
    <n v="844"/>
    <n v="350.81"/>
    <n v="350.81"/>
    <n v="18"/>
    <s v="Male"/>
    <s v="High"/>
    <x v="3"/>
    <x v="2"/>
    <n v="2"/>
    <s v="Platinum"/>
    <s v="Online"/>
    <n v="9.6"/>
    <n v="1"/>
    <n v="70"/>
    <n v="0"/>
    <n v="0"/>
    <s v="Aisle"/>
  </r>
  <r>
    <s v="P5468"/>
    <s v="F778"/>
    <s v="Delta"/>
    <x v="7"/>
    <x v="1"/>
    <s v="23,03,2024  01:43:38"/>
    <n v="197"/>
    <s v="Cancelled"/>
    <n v="1503"/>
    <n v="485.16"/>
    <n v="485.16"/>
    <n v="48"/>
    <s v="Female"/>
    <s v="High"/>
    <x v="3"/>
    <x v="0"/>
    <n v="1"/>
    <s v="Silver"/>
    <s v="Airport Kiosk"/>
    <n v="6.9"/>
    <n v="6"/>
    <n v="23"/>
    <n v="0"/>
    <n v="1"/>
    <s v="Middle"/>
  </r>
  <r>
    <s v="P5469"/>
    <s v="F209"/>
    <s v="United"/>
    <x v="7"/>
    <x v="5"/>
    <s v="19,02,2025  08:45:21"/>
    <n v="145"/>
    <s v="On-time"/>
    <n v="1147"/>
    <n v="261.95999999999998"/>
    <n v="261.95999999999998"/>
    <n v="68"/>
    <s v="Female"/>
    <s v="Low"/>
    <x v="3"/>
    <x v="1"/>
    <n v="0"/>
    <s v="None"/>
    <s v="Desk"/>
    <n v="2.4"/>
    <n v="14"/>
    <n v="21"/>
    <n v="0"/>
    <n v="0"/>
    <s v="Aisle"/>
  </r>
  <r>
    <s v="P5470"/>
    <s v="F1336"/>
    <s v="American Airlines"/>
    <x v="4"/>
    <x v="0"/>
    <s v="01,11,2024  07:13:57"/>
    <n v="249"/>
    <s v="On-time"/>
    <n v="1604"/>
    <n v="289.3"/>
    <n v="289.3"/>
    <n v="65"/>
    <s v="Male"/>
    <s v="Medium"/>
    <x v="0"/>
    <x v="3"/>
    <n v="1"/>
    <s v="None"/>
    <s v="Mobile App"/>
    <n v="7.2"/>
    <n v="26"/>
    <n v="1"/>
    <n v="0"/>
    <n v="0"/>
    <s v="Aisle"/>
  </r>
  <r>
    <s v="P5471"/>
    <s v="F1877"/>
    <s v="United"/>
    <x v="2"/>
    <x v="4"/>
    <s v="14,03,2024  04:09:35"/>
    <n v="193"/>
    <s v="On-time"/>
    <n v="1138"/>
    <n v="411.02"/>
    <n v="411.02"/>
    <n v="31"/>
    <s v="Male"/>
    <s v="Medium"/>
    <x v="1"/>
    <x v="2"/>
    <n v="4"/>
    <s v="None"/>
    <s v="Mobile App"/>
    <n v="5.0999999999999996"/>
    <n v="0"/>
    <n v="6"/>
    <n v="0"/>
    <n v="0"/>
    <s v="Middle"/>
  </r>
  <r>
    <s v="P5472"/>
    <s v="F1169"/>
    <s v="American Airlines"/>
    <x v="2"/>
    <x v="4"/>
    <s v="23,04,2023  21:43:13"/>
    <n v="137"/>
    <s v="On-time"/>
    <n v="1308"/>
    <n v="274.83"/>
    <n v="274.83"/>
    <n v="25"/>
    <s v="Female"/>
    <s v="Medium"/>
    <x v="2"/>
    <x v="3"/>
    <n v="1"/>
    <s v="None"/>
    <s v="Online"/>
    <n v="7.1"/>
    <n v="6"/>
    <n v="108"/>
    <n v="0"/>
    <n v="0"/>
    <s v="Aisle"/>
  </r>
  <r>
    <s v="P5473"/>
    <s v="F1302"/>
    <s v="Southwest"/>
    <x v="1"/>
    <x v="5"/>
    <s v="22,11,2024  05:18:37"/>
    <n v="144"/>
    <s v="Delayed"/>
    <n v="1022"/>
    <n v="238.93"/>
    <n v="238.93"/>
    <n v="35"/>
    <s v="Male"/>
    <s v="Low"/>
    <x v="2"/>
    <x v="1"/>
    <n v="1"/>
    <s v="Gold"/>
    <s v="Airport Kiosk"/>
    <n v="7.9"/>
    <n v="12"/>
    <n v="97"/>
    <n v="0"/>
    <n v="0"/>
    <s v="Aisle"/>
  </r>
  <r>
    <s v="P5474"/>
    <s v="F1687"/>
    <s v="United"/>
    <x v="3"/>
    <x v="7"/>
    <s v="28,08,2024  18:26:33"/>
    <n v="179"/>
    <s v="On-time"/>
    <n v="675"/>
    <n v="490.86"/>
    <n v="490.86"/>
    <n v="19"/>
    <s v="Female"/>
    <s v="High"/>
    <x v="3"/>
    <x v="1"/>
    <n v="0"/>
    <s v="Gold"/>
    <s v="Mobile App"/>
    <n v="5"/>
    <n v="3"/>
    <n v="2"/>
    <n v="0"/>
    <n v="0"/>
    <s v="Window"/>
  </r>
  <r>
    <s v="P5475"/>
    <s v="F705"/>
    <s v="American Airlines"/>
    <x v="3"/>
    <x v="0"/>
    <s v="03,04,2025  15:34:17"/>
    <n v="41"/>
    <s v="On-time"/>
    <n v="530"/>
    <n v="411.15"/>
    <n v="411.15"/>
    <n v="70"/>
    <s v="Male"/>
    <s v="Medium"/>
    <x v="2"/>
    <x v="1"/>
    <n v="2"/>
    <s v="Silver"/>
    <s v="Mobile App"/>
    <n v="9.6"/>
    <n v="3"/>
    <n v="22"/>
    <n v="0"/>
    <n v="0"/>
    <s v="Window"/>
  </r>
  <r>
    <s v="P5476"/>
    <s v="F81"/>
    <s v="United"/>
    <x v="2"/>
    <x v="4"/>
    <s v="17,12,2024  23:49:06"/>
    <n v="167"/>
    <s v="On-time"/>
    <n v="1273"/>
    <n v="250.55"/>
    <n v="250.55"/>
    <n v="46"/>
    <s v="Male"/>
    <s v="High"/>
    <x v="3"/>
    <x v="2"/>
    <n v="2"/>
    <s v="None"/>
    <s v="Mobile App"/>
    <n v="5.9"/>
    <n v="12"/>
    <n v="81"/>
    <n v="0"/>
    <n v="0"/>
    <s v="Window"/>
  </r>
  <r>
    <s v="P5477"/>
    <s v="F502"/>
    <s v="Delta"/>
    <x v="6"/>
    <x v="6"/>
    <s v="28,10,2024  13:14:31"/>
    <n v="122"/>
    <s v="On-time"/>
    <n v="1133"/>
    <n v="534.99"/>
    <n v="534.99"/>
    <n v="54"/>
    <s v="Female"/>
    <s v="Medium"/>
    <x v="0"/>
    <x v="1"/>
    <n v="1"/>
    <s v="None"/>
    <s v="Online"/>
    <n v="5.3"/>
    <n v="3"/>
    <n v="26"/>
    <n v="0"/>
    <n v="1"/>
    <s v="Aisle"/>
  </r>
  <r>
    <s v="P5478"/>
    <s v="F444"/>
    <s v="Delta"/>
    <x v="3"/>
    <x v="1"/>
    <s v="25,11,2024  10:12:17"/>
    <n v="201"/>
    <s v="On-time"/>
    <n v="1330"/>
    <n v="505.57"/>
    <n v="505.57"/>
    <n v="65"/>
    <s v="Female"/>
    <s v="Medium"/>
    <x v="0"/>
    <x v="1"/>
    <n v="0"/>
    <s v="Platinum"/>
    <s v="Online"/>
    <n v="6.9"/>
    <n v="18"/>
    <n v="99"/>
    <n v="0"/>
    <n v="0"/>
    <s v="Aisle"/>
  </r>
  <r>
    <s v="P5479"/>
    <s v="F108"/>
    <s v="United"/>
    <x v="5"/>
    <x v="0"/>
    <s v="25,02,2025  14:11:46"/>
    <n v="241"/>
    <s v="On-time"/>
    <n v="1415"/>
    <n v="448.05"/>
    <n v="448.05"/>
    <n v="31"/>
    <s v="Female"/>
    <s v="Medium"/>
    <x v="0"/>
    <x v="2"/>
    <n v="0"/>
    <s v="None"/>
    <s v="Desk"/>
    <n v="6.8"/>
    <n v="14"/>
    <n v="17"/>
    <n v="0"/>
    <n v="0"/>
    <s v="Window"/>
  </r>
  <r>
    <s v="P5480"/>
    <s v="F471"/>
    <s v="Southwest"/>
    <x v="6"/>
    <x v="2"/>
    <s v="16,02,2024  19:03:28"/>
    <n v="117"/>
    <s v="On-time"/>
    <n v="1240"/>
    <n v="366.74"/>
    <n v="366.74"/>
    <n v="71"/>
    <s v="Male"/>
    <s v="Low"/>
    <x v="0"/>
    <x v="1"/>
    <n v="1"/>
    <s v="Silver"/>
    <s v="Online"/>
    <n v="5.7"/>
    <n v="1"/>
    <n v="54"/>
    <n v="0"/>
    <n v="0"/>
    <s v="Middle"/>
  </r>
  <r>
    <s v="P5481"/>
    <s v="F1530"/>
    <s v="Delta"/>
    <x v="4"/>
    <x v="0"/>
    <s v="26,03,2024  10:03:34"/>
    <n v="174"/>
    <s v="On-time"/>
    <n v="1259"/>
    <n v="259.27"/>
    <n v="259.27"/>
    <n v="68"/>
    <s v="Female"/>
    <s v="Medium"/>
    <x v="1"/>
    <x v="1"/>
    <n v="0"/>
    <s v="None"/>
    <s v="Desk"/>
    <n v="4.3"/>
    <n v="7"/>
    <n v="12"/>
    <n v="0"/>
    <n v="0"/>
    <s v="Middle"/>
  </r>
  <r>
    <s v="P5482"/>
    <s v="F431"/>
    <s v="JetBlue"/>
    <x v="1"/>
    <x v="1"/>
    <s v="26,09,2024  13:30:51"/>
    <n v="215"/>
    <s v="Delayed"/>
    <n v="1376"/>
    <n v="436.92"/>
    <n v="436.92"/>
    <n v="60"/>
    <s v="Male"/>
    <s v="High"/>
    <x v="1"/>
    <x v="1"/>
    <n v="0"/>
    <s v="None"/>
    <s v="Airport Kiosk"/>
    <n v="8"/>
    <n v="9"/>
    <n v="31"/>
    <n v="0"/>
    <n v="0"/>
    <s v="Middle"/>
  </r>
  <r>
    <s v="P5483"/>
    <s v="F1164"/>
    <s v="United"/>
    <x v="0"/>
    <x v="6"/>
    <s v="28,07,2023  23:09:05"/>
    <n v="168"/>
    <s v="Delayed"/>
    <n v="1999"/>
    <n v="116.2"/>
    <n v="116.2"/>
    <n v="52"/>
    <s v="Female"/>
    <s v="Low"/>
    <x v="1"/>
    <x v="2"/>
    <n v="2"/>
    <s v="None"/>
    <s v="Mobile App"/>
    <n v="7.6"/>
    <n v="7"/>
    <n v="108"/>
    <n v="0"/>
    <n v="0"/>
    <s v="Window"/>
  </r>
  <r>
    <s v="P5484"/>
    <s v="F1775"/>
    <s v="Delta"/>
    <x v="1"/>
    <x v="1"/>
    <s v="09,06,2024  03:14:18"/>
    <n v="193"/>
    <s v="Cancelled"/>
    <n v="1194"/>
    <n v="450.18"/>
    <n v="450.18"/>
    <n v="23"/>
    <s v="Female"/>
    <s v="Medium"/>
    <x v="1"/>
    <x v="1"/>
    <n v="1"/>
    <s v="None"/>
    <s v="Mobile App"/>
    <n v="5.7"/>
    <n v="18"/>
    <n v="25"/>
    <n v="0"/>
    <n v="0"/>
    <s v="Window"/>
  </r>
  <r>
    <s v="P5485"/>
    <s v="F651"/>
    <s v="JetBlue"/>
    <x v="3"/>
    <x v="5"/>
    <s v="25,10,2023  00:06:16"/>
    <n v="123"/>
    <s v="On-time"/>
    <n v="1136"/>
    <n v="203.92"/>
    <n v="203.92"/>
    <n v="56"/>
    <s v="Female"/>
    <s v="High"/>
    <x v="1"/>
    <x v="1"/>
    <n v="0"/>
    <s v="None"/>
    <s v="Mobile App"/>
    <n v="6.1"/>
    <n v="12"/>
    <n v="17"/>
    <n v="0"/>
    <n v="0"/>
    <s v="Middle"/>
  </r>
  <r>
    <s v="P5486"/>
    <s v="F1953"/>
    <s v="JetBlue"/>
    <x v="4"/>
    <x v="7"/>
    <s v="08,07,2023  23:03:05"/>
    <n v="85"/>
    <s v="On-time"/>
    <n v="1664"/>
    <n v="317.86"/>
    <n v="317.86"/>
    <n v="19"/>
    <s v="Female"/>
    <s v="High"/>
    <x v="0"/>
    <x v="1"/>
    <n v="0"/>
    <s v="Silver"/>
    <s v="Desk"/>
    <n v="9.1"/>
    <n v="7"/>
    <n v="57"/>
    <n v="0"/>
    <n v="0"/>
    <s v="Window"/>
  </r>
  <r>
    <s v="P5487"/>
    <s v="F927"/>
    <s v="Southwest"/>
    <x v="5"/>
    <x v="7"/>
    <s v="15,08,2024  11:39:29"/>
    <n v="103"/>
    <s v="On-time"/>
    <n v="929"/>
    <n v="335.25"/>
    <n v="335.25"/>
    <n v="22"/>
    <s v="Female"/>
    <s v="Medium"/>
    <x v="1"/>
    <x v="2"/>
    <n v="2"/>
    <s v="None"/>
    <s v="Desk"/>
    <n v="8.6999999999999993"/>
    <n v="14"/>
    <n v="36"/>
    <n v="0"/>
    <n v="0"/>
    <s v="Window"/>
  </r>
  <r>
    <s v="P5488"/>
    <s v="F23"/>
    <s v="United"/>
    <x v="1"/>
    <x v="7"/>
    <s v="02,01,2024  03:02:27"/>
    <n v="153"/>
    <s v="On-time"/>
    <n v="992"/>
    <n v="445.88"/>
    <n v="445.88"/>
    <n v="51"/>
    <s v="Male"/>
    <s v="High"/>
    <x v="2"/>
    <x v="1"/>
    <n v="0"/>
    <s v="Gold"/>
    <s v="Airport Kiosk"/>
    <n v="6.5"/>
    <n v="26"/>
    <n v="104"/>
    <n v="0"/>
    <n v="1"/>
    <s v="Aisle"/>
  </r>
  <r>
    <s v="P5489"/>
    <s v="F1256"/>
    <s v="JetBlue"/>
    <x v="1"/>
    <x v="5"/>
    <s v="26,05,2023  21:16:15"/>
    <n v="76"/>
    <s v="Cancelled"/>
    <n v="1432"/>
    <n v="320.27"/>
    <n v="320.27"/>
    <n v="39"/>
    <s v="Female"/>
    <s v="Low"/>
    <x v="2"/>
    <x v="1"/>
    <n v="0"/>
    <s v="None"/>
    <s v="Airport Kiosk"/>
    <n v="8.6"/>
    <n v="5"/>
    <n v="54"/>
    <n v="0"/>
    <n v="0"/>
    <s v="Aisle"/>
  </r>
  <r>
    <s v="P5490"/>
    <s v="F1930"/>
    <s v="United"/>
    <x v="2"/>
    <x v="1"/>
    <s v="07,02,2025  17:13:12"/>
    <n v="264"/>
    <s v="On-time"/>
    <n v="1295"/>
    <n v="312.49"/>
    <n v="312.49"/>
    <n v="60"/>
    <s v="Male"/>
    <s v="Medium"/>
    <x v="0"/>
    <x v="1"/>
    <n v="1"/>
    <s v="Silver"/>
    <s v="Desk"/>
    <n v="4.4000000000000004"/>
    <n v="3"/>
    <n v="82"/>
    <n v="0"/>
    <n v="0"/>
    <s v="Window"/>
  </r>
  <r>
    <s v="P5491"/>
    <s v="F1354"/>
    <s v="Delta"/>
    <x v="5"/>
    <x v="6"/>
    <s v="29,09,2023  17:39:25"/>
    <n v="188"/>
    <s v="On-time"/>
    <n v="1569"/>
    <n v="296.76"/>
    <n v="296.76"/>
    <n v="45"/>
    <s v="Female"/>
    <s v="Medium"/>
    <x v="2"/>
    <x v="2"/>
    <n v="0"/>
    <s v="None"/>
    <s v="Airport Kiosk"/>
    <n v="8.1999999999999993"/>
    <n v="20"/>
    <n v="6"/>
    <n v="0"/>
    <n v="0"/>
    <s v="Aisle"/>
  </r>
  <r>
    <s v="P5492"/>
    <s v="F971"/>
    <s v="Southwest"/>
    <x v="3"/>
    <x v="6"/>
    <s v="19,09,2023  05:52:12"/>
    <n v="156"/>
    <s v="On-time"/>
    <n v="1054"/>
    <n v="386.39"/>
    <n v="386.39"/>
    <n v="48"/>
    <s v="Male"/>
    <s v="Medium"/>
    <x v="2"/>
    <x v="1"/>
    <n v="1"/>
    <s v="None"/>
    <s v="Mobile App"/>
    <n v="4.8"/>
    <n v="0"/>
    <n v="21"/>
    <n v="0"/>
    <n v="1"/>
    <s v="Aisle"/>
  </r>
  <r>
    <s v="P5493"/>
    <s v="F1915"/>
    <s v="American Airlines"/>
    <x v="7"/>
    <x v="6"/>
    <s v="08,01,2024  11:09:44"/>
    <n v="205"/>
    <s v="On-time"/>
    <n v="1044"/>
    <n v="190.54"/>
    <n v="190.54"/>
    <n v="46"/>
    <s v="Male"/>
    <s v="Low"/>
    <x v="2"/>
    <x v="0"/>
    <n v="0"/>
    <s v="Silver"/>
    <s v="Desk"/>
    <n v="5.8"/>
    <n v="5"/>
    <n v="23"/>
    <n v="0"/>
    <n v="0"/>
    <s v="Middle"/>
  </r>
  <r>
    <s v="P5494"/>
    <s v="F1198"/>
    <s v="American Airlines"/>
    <x v="4"/>
    <x v="0"/>
    <s v="20,06,2024  00:54:26"/>
    <n v="163"/>
    <s v="Delayed"/>
    <n v="1291"/>
    <n v="211.17"/>
    <n v="211.17"/>
    <n v="60"/>
    <s v="Female"/>
    <s v="Low"/>
    <x v="3"/>
    <x v="0"/>
    <n v="0"/>
    <s v="None"/>
    <s v="Online"/>
    <n v="6.8"/>
    <n v="8"/>
    <n v="103"/>
    <n v="0"/>
    <n v="0"/>
    <s v="Aisle"/>
  </r>
  <r>
    <s v="P5495"/>
    <s v="F1606"/>
    <s v="Southwest"/>
    <x v="0"/>
    <x v="5"/>
    <s v="08,02,2025  16:57:55"/>
    <n v="194"/>
    <s v="On-time"/>
    <n v="1376"/>
    <n v="450.82"/>
    <n v="450.82"/>
    <n v="35"/>
    <s v="Female"/>
    <s v="Medium"/>
    <x v="0"/>
    <x v="1"/>
    <n v="1"/>
    <s v="Silver"/>
    <s v="Mobile App"/>
    <n v="5.7"/>
    <n v="7"/>
    <n v="107"/>
    <n v="0"/>
    <n v="0"/>
    <s v="Middle"/>
  </r>
  <r>
    <s v="P5496"/>
    <s v="F658"/>
    <s v="United"/>
    <x v="1"/>
    <x v="0"/>
    <s v="19,12,2023  01:08:15"/>
    <n v="263"/>
    <s v="Cancelled"/>
    <n v="1753"/>
    <n v="341.92"/>
    <n v="341.92"/>
    <n v="77"/>
    <s v="Female"/>
    <s v="Low"/>
    <x v="3"/>
    <x v="1"/>
    <n v="0"/>
    <s v="None"/>
    <s v="Mobile App"/>
    <n v="6.6"/>
    <n v="2"/>
    <n v="93"/>
    <n v="0"/>
    <n v="0"/>
    <s v="Middle"/>
  </r>
  <r>
    <s v="P5497"/>
    <s v="F438"/>
    <s v="American Airlines"/>
    <x v="5"/>
    <x v="4"/>
    <s v="19,06,2023  18:30:58"/>
    <n v="230"/>
    <s v="On-time"/>
    <n v="878"/>
    <n v="224.47"/>
    <n v="224.47"/>
    <n v="51"/>
    <s v="Male"/>
    <s v="Medium"/>
    <x v="2"/>
    <x v="1"/>
    <n v="0"/>
    <s v="None"/>
    <s v="Airport Kiosk"/>
    <n v="7.4"/>
    <n v="12"/>
    <n v="53"/>
    <n v="0"/>
    <n v="0"/>
    <s v="Window"/>
  </r>
  <r>
    <s v="P5498"/>
    <s v="F677"/>
    <s v="United"/>
    <x v="6"/>
    <x v="1"/>
    <s v="23,09,2023  20:20:31"/>
    <n v="186"/>
    <s v="On-time"/>
    <n v="1236"/>
    <n v="161.02000000000001"/>
    <n v="161.02000000000001"/>
    <n v="28"/>
    <s v="Female"/>
    <s v="High"/>
    <x v="3"/>
    <x v="2"/>
    <n v="0"/>
    <s v="Gold"/>
    <s v="Airport Kiosk"/>
    <n v="4.7"/>
    <n v="17"/>
    <n v="91"/>
    <n v="0"/>
    <n v="0"/>
    <s v="Aisle"/>
  </r>
  <r>
    <s v="P5499"/>
    <s v="F1676"/>
    <s v="Southwest"/>
    <x v="1"/>
    <x v="1"/>
    <s v="05,06,2024  03:18:54"/>
    <n v="193"/>
    <s v="On-time"/>
    <n v="1138"/>
    <n v="393.88"/>
    <n v="393.88"/>
    <n v="45"/>
    <s v="Female"/>
    <s v="Low"/>
    <x v="2"/>
    <x v="1"/>
    <n v="1"/>
    <s v="Silver"/>
    <s v="Online"/>
    <n v="6.5"/>
    <n v="1"/>
    <n v="107"/>
    <n v="0"/>
    <n v="0"/>
    <s v="Window"/>
  </r>
  <r>
    <s v="P5500"/>
    <s v="F1583"/>
    <s v="United"/>
    <x v="4"/>
    <x v="0"/>
    <s v="22,01,2024  08:49:23"/>
    <n v="210"/>
    <s v="Delayed"/>
    <n v="975"/>
    <n v="197.55"/>
    <n v="197.55"/>
    <n v="60"/>
    <s v="Female"/>
    <s v="Medium"/>
    <x v="3"/>
    <x v="2"/>
    <n v="2"/>
    <s v="None"/>
    <s v="Airport Kiosk"/>
    <n v="6.4"/>
    <n v="14"/>
    <n v="0"/>
    <n v="0"/>
    <n v="1"/>
    <s v="Window"/>
  </r>
  <r>
    <s v="P5501"/>
    <s v="F329"/>
    <s v="Delta"/>
    <x v="4"/>
    <x v="6"/>
    <s v="23,01,2024  21:51:08"/>
    <n v="221"/>
    <s v="Delayed"/>
    <n v="1111"/>
    <n v="338.9"/>
    <n v="338.9"/>
    <n v="28"/>
    <s v="Female"/>
    <s v="Medium"/>
    <x v="1"/>
    <x v="1"/>
    <n v="0"/>
    <s v="Platinum"/>
    <s v="Mobile App"/>
    <n v="7.7"/>
    <n v="8"/>
    <n v="52"/>
    <n v="0"/>
    <n v="0"/>
    <s v="Window"/>
  </r>
  <r>
    <s v="P5502"/>
    <s v="F666"/>
    <s v="Southwest"/>
    <x v="6"/>
    <x v="7"/>
    <s v="22,11,2023  07:20:00"/>
    <n v="203"/>
    <s v="On-time"/>
    <n v="785"/>
    <n v="361.1"/>
    <n v="361.1"/>
    <n v="36"/>
    <s v="Male"/>
    <s v="High"/>
    <x v="2"/>
    <x v="1"/>
    <n v="4"/>
    <s v="None"/>
    <s v="Online"/>
    <n v="5"/>
    <n v="3"/>
    <n v="54"/>
    <n v="0"/>
    <n v="0"/>
    <s v="Aisle"/>
  </r>
  <r>
    <s v="P5503"/>
    <s v="F1501"/>
    <s v="Delta"/>
    <x v="4"/>
    <x v="2"/>
    <s v="06,07,2023  12:16:57"/>
    <n v="211"/>
    <s v="On-time"/>
    <n v="429"/>
    <n v="182.48"/>
    <n v="182.48"/>
    <n v="38"/>
    <s v="Male"/>
    <s v="High"/>
    <x v="1"/>
    <x v="1"/>
    <n v="0"/>
    <s v="None"/>
    <s v="Desk"/>
    <n v="6.1"/>
    <n v="17"/>
    <n v="45"/>
    <n v="0"/>
    <n v="0"/>
    <s v="Middle"/>
  </r>
  <r>
    <s v="P5504"/>
    <s v="F1969"/>
    <s v="Delta"/>
    <x v="0"/>
    <x v="3"/>
    <s v="12,06,2024  18:26:59"/>
    <n v="185"/>
    <s v="On-time"/>
    <n v="741"/>
    <n v="230.49"/>
    <n v="230.49"/>
    <n v="23"/>
    <s v="Male"/>
    <s v="Low"/>
    <x v="3"/>
    <x v="1"/>
    <n v="0"/>
    <s v="Gold"/>
    <s v="Airport Kiosk"/>
    <n v="7.1"/>
    <n v="7"/>
    <n v="25"/>
    <n v="0"/>
    <n v="0"/>
    <s v="Middle"/>
  </r>
  <r>
    <s v="P5505"/>
    <s v="F499"/>
    <s v="Southwest"/>
    <x v="0"/>
    <x v="4"/>
    <s v="25,03,2024  02:10:26"/>
    <n v="158"/>
    <s v="On-time"/>
    <n v="1058"/>
    <n v="270.66000000000003"/>
    <n v="270.66000000000003"/>
    <n v="39"/>
    <s v="Female"/>
    <s v="Medium"/>
    <x v="1"/>
    <x v="2"/>
    <n v="1"/>
    <s v="None"/>
    <s v="Airport Kiosk"/>
    <n v="8.4"/>
    <n v="13"/>
    <n v="35"/>
    <n v="1"/>
    <n v="0"/>
    <s v="Window"/>
  </r>
  <r>
    <s v="P5506"/>
    <s v="F850"/>
    <s v="Delta"/>
    <x v="2"/>
    <x v="4"/>
    <s v="23,07,2024  08:44:06"/>
    <n v="167"/>
    <s v="On-time"/>
    <n v="1615"/>
    <n v="385.31"/>
    <n v="385.31"/>
    <n v="47"/>
    <s v="Female"/>
    <s v="Medium"/>
    <x v="2"/>
    <x v="3"/>
    <n v="2"/>
    <s v="Silver"/>
    <s v="Desk"/>
    <n v="6.4"/>
    <n v="5"/>
    <n v="69"/>
    <n v="0"/>
    <n v="0"/>
    <s v="Window"/>
  </r>
  <r>
    <s v="P5507"/>
    <s v="F1733"/>
    <s v="JetBlue"/>
    <x v="0"/>
    <x v="4"/>
    <s v="03,06,2024  03:10:45"/>
    <n v="151"/>
    <s v="On-time"/>
    <n v="1012"/>
    <n v="302.27999999999997"/>
    <n v="302.27999999999997"/>
    <n v="37"/>
    <s v="Female"/>
    <s v="Low"/>
    <x v="3"/>
    <x v="1"/>
    <n v="0"/>
    <s v="Silver"/>
    <s v="Airport Kiosk"/>
    <n v="8.6"/>
    <n v="1"/>
    <n v="98"/>
    <n v="0"/>
    <n v="0"/>
    <s v="Middle"/>
  </r>
  <r>
    <s v="P5508"/>
    <s v="F204"/>
    <s v="Southwest"/>
    <x v="7"/>
    <x v="7"/>
    <s v="02,03,2025  15:40:12"/>
    <n v="88"/>
    <s v="On-time"/>
    <n v="933"/>
    <n v="411.56"/>
    <n v="411.56"/>
    <n v="42"/>
    <s v="Female"/>
    <s v="Medium"/>
    <x v="3"/>
    <x v="1"/>
    <n v="1"/>
    <s v="Silver"/>
    <s v="Desk"/>
    <n v="9.6999999999999993"/>
    <n v="2"/>
    <n v="42"/>
    <n v="0"/>
    <n v="0"/>
    <s v="Middle"/>
  </r>
  <r>
    <s v="P5509"/>
    <s v="F497"/>
    <s v="Delta"/>
    <x v="3"/>
    <x v="4"/>
    <s v="01,09,2024  05:21:37"/>
    <n v="119"/>
    <s v="On-time"/>
    <n v="1640"/>
    <n v="448"/>
    <n v="448"/>
    <n v="42"/>
    <s v="Female"/>
    <s v="Medium"/>
    <x v="1"/>
    <x v="0"/>
    <n v="1"/>
    <s v="None"/>
    <s v="Online"/>
    <n v="8.1"/>
    <n v="6"/>
    <n v="8"/>
    <n v="0"/>
    <n v="0"/>
    <s v="Middle"/>
  </r>
  <r>
    <s v="P5510"/>
    <s v="F940"/>
    <s v="Delta"/>
    <x v="3"/>
    <x v="1"/>
    <s v="14,12,2024  03:12:36"/>
    <n v="69"/>
    <s v="On-time"/>
    <n v="1374"/>
    <n v="300"/>
    <n v="300"/>
    <n v="38"/>
    <s v="Female"/>
    <s v="Medium"/>
    <x v="2"/>
    <x v="1"/>
    <n v="2"/>
    <s v="None"/>
    <s v="Airport Kiosk"/>
    <n v="7"/>
    <n v="12"/>
    <n v="9"/>
    <n v="0"/>
    <n v="0"/>
    <s v="Aisle"/>
  </r>
  <r>
    <s v="P5511"/>
    <s v="F972"/>
    <s v="American Airlines"/>
    <x v="6"/>
    <x v="5"/>
    <s v="16,07,2024  20:32:21"/>
    <n v="203"/>
    <s v="On-time"/>
    <n v="1063"/>
    <n v="169.73"/>
    <n v="169.73"/>
    <n v="47"/>
    <s v="Male"/>
    <s v="Low"/>
    <x v="2"/>
    <x v="3"/>
    <n v="1"/>
    <s v="None"/>
    <s v="Airport Kiosk"/>
    <n v="7.1"/>
    <n v="6"/>
    <n v="95"/>
    <n v="0"/>
    <n v="0"/>
    <s v="Window"/>
  </r>
  <r>
    <s v="P5512"/>
    <s v="F1545"/>
    <s v="United"/>
    <x v="5"/>
    <x v="4"/>
    <s v="19,02,2025  08:09:05"/>
    <n v="215"/>
    <s v="On-time"/>
    <n v="472"/>
    <n v="286.8"/>
    <n v="286.8"/>
    <n v="48"/>
    <s v="Male"/>
    <s v="Low"/>
    <x v="0"/>
    <x v="1"/>
    <n v="1"/>
    <s v="Platinum"/>
    <s v="Online"/>
    <n v="5.5"/>
    <n v="20"/>
    <n v="3"/>
    <n v="0"/>
    <n v="1"/>
    <s v="Window"/>
  </r>
  <r>
    <s v="P5513"/>
    <s v="F1998"/>
    <s v="Delta"/>
    <x v="6"/>
    <x v="2"/>
    <s v="12,11,2024  13:12:30"/>
    <n v="130"/>
    <s v="On-time"/>
    <n v="1496"/>
    <n v="334.22"/>
    <n v="334.22"/>
    <n v="57"/>
    <s v="Female"/>
    <s v="High"/>
    <x v="2"/>
    <x v="2"/>
    <n v="2"/>
    <s v="Gold"/>
    <s v="Online"/>
    <n v="5.7"/>
    <n v="6"/>
    <n v="32"/>
    <n v="0"/>
    <n v="0"/>
    <s v="Aisle"/>
  </r>
  <r>
    <s v="P5514"/>
    <s v="F1773"/>
    <s v="Delta"/>
    <x v="0"/>
    <x v="6"/>
    <s v="31,07,2023  06:40:13"/>
    <n v="132"/>
    <s v="On-time"/>
    <n v="1309"/>
    <n v="234.66"/>
    <n v="234.66"/>
    <n v="76"/>
    <s v="Male"/>
    <s v="Medium"/>
    <x v="3"/>
    <x v="0"/>
    <n v="1"/>
    <s v="Gold"/>
    <s v="Mobile App"/>
    <n v="7.2"/>
    <n v="7"/>
    <n v="52"/>
    <n v="0"/>
    <n v="0"/>
    <s v="Middle"/>
  </r>
  <r>
    <s v="P5515"/>
    <s v="F150"/>
    <s v="United"/>
    <x v="6"/>
    <x v="2"/>
    <s v="23,04,2023  09:20:21"/>
    <n v="70"/>
    <s v="On-time"/>
    <n v="1284"/>
    <n v="255"/>
    <n v="255"/>
    <n v="32"/>
    <s v="Female"/>
    <s v="Low"/>
    <x v="0"/>
    <x v="2"/>
    <n v="1"/>
    <s v="Platinum"/>
    <s v="Desk"/>
    <n v="6.6"/>
    <n v="1"/>
    <n v="17"/>
    <n v="0"/>
    <n v="0"/>
    <s v="Middle"/>
  </r>
  <r>
    <s v="P5516"/>
    <s v="F1294"/>
    <s v="United"/>
    <x v="5"/>
    <x v="1"/>
    <s v="20,07,2024  22:46:06"/>
    <n v="229"/>
    <s v="On-time"/>
    <n v="1697"/>
    <n v="237.03"/>
    <n v="237.03"/>
    <n v="29"/>
    <s v="Male"/>
    <s v="Medium"/>
    <x v="0"/>
    <x v="1"/>
    <n v="1"/>
    <s v="None"/>
    <s v="Airport Kiosk"/>
    <n v="5.3"/>
    <n v="12"/>
    <n v="58"/>
    <n v="0"/>
    <n v="0"/>
    <s v="Aisle"/>
  </r>
  <r>
    <s v="P5517"/>
    <s v="F1868"/>
    <s v="American Airlines"/>
    <x v="4"/>
    <x v="2"/>
    <s v="03,10,2024  21:47:07"/>
    <n v="212"/>
    <s v="On-time"/>
    <n v="1414"/>
    <n v="283.24"/>
    <n v="283.24"/>
    <n v="20"/>
    <s v="Female"/>
    <s v="Medium"/>
    <x v="3"/>
    <x v="1"/>
    <n v="0"/>
    <s v="None"/>
    <s v="Online"/>
    <n v="7.2"/>
    <n v="0"/>
    <n v="16"/>
    <n v="0"/>
    <n v="0"/>
    <s v="Middle"/>
  </r>
  <r>
    <s v="P5518"/>
    <s v="F1601"/>
    <s v="Southwest"/>
    <x v="4"/>
    <x v="6"/>
    <s v="13,10,2023  17:58:10"/>
    <n v="57"/>
    <s v="On-time"/>
    <n v="1263"/>
    <n v="252.63"/>
    <n v="252.63"/>
    <n v="46"/>
    <s v="Female"/>
    <s v="Medium"/>
    <x v="1"/>
    <x v="1"/>
    <n v="1"/>
    <s v="None"/>
    <s v="Online"/>
    <n v="7.1"/>
    <n v="8"/>
    <n v="15"/>
    <n v="0"/>
    <n v="0"/>
    <s v="Window"/>
  </r>
  <r>
    <s v="P5519"/>
    <s v="F822"/>
    <s v="United"/>
    <x v="6"/>
    <x v="1"/>
    <s v="20,10,2024  08:48:16"/>
    <n v="159"/>
    <s v="On-time"/>
    <n v="706"/>
    <n v="380.91"/>
    <n v="380.91"/>
    <n v="53"/>
    <s v="Male"/>
    <s v="Low"/>
    <x v="0"/>
    <x v="0"/>
    <n v="2"/>
    <s v="Silver"/>
    <s v="Online"/>
    <n v="7"/>
    <n v="3"/>
    <n v="51"/>
    <n v="0"/>
    <n v="0"/>
    <s v="Middle"/>
  </r>
  <r>
    <s v="P5520"/>
    <s v="F710"/>
    <s v="United"/>
    <x v="4"/>
    <x v="5"/>
    <s v="13,08,2024  13:33:16"/>
    <n v="157"/>
    <s v="On-time"/>
    <n v="920"/>
    <n v="435.28"/>
    <n v="435.28"/>
    <n v="28"/>
    <s v="Male"/>
    <s v="High"/>
    <x v="0"/>
    <x v="1"/>
    <n v="0"/>
    <s v="None"/>
    <s v="Desk"/>
    <n v="3.3"/>
    <n v="16"/>
    <n v="69"/>
    <n v="0"/>
    <n v="0"/>
    <s v="Aisle"/>
  </r>
  <r>
    <s v="P5521"/>
    <s v="F1138"/>
    <s v="Delta"/>
    <x v="6"/>
    <x v="0"/>
    <s v="26,05,2023  17:37:00"/>
    <n v="171"/>
    <s v="On-time"/>
    <n v="1196"/>
    <n v="330.33"/>
    <n v="330.33"/>
    <n v="41"/>
    <s v="Male"/>
    <s v="Low"/>
    <x v="3"/>
    <x v="2"/>
    <n v="0"/>
    <s v="None"/>
    <s v="Desk"/>
    <n v="5.3"/>
    <n v="22"/>
    <n v="110"/>
    <n v="0"/>
    <n v="0"/>
    <s v="Middle"/>
  </r>
  <r>
    <s v="P5522"/>
    <s v="F1798"/>
    <s v="Delta"/>
    <x v="0"/>
    <x v="6"/>
    <s v="10,12,2023  00:32:11"/>
    <n v="173"/>
    <s v="On-time"/>
    <n v="1333"/>
    <n v="500.51"/>
    <n v="500.51"/>
    <n v="24"/>
    <s v="Male"/>
    <s v="High"/>
    <x v="2"/>
    <x v="1"/>
    <n v="1"/>
    <s v="Silver"/>
    <s v="Desk"/>
    <n v="7.8"/>
    <n v="9"/>
    <n v="80"/>
    <n v="0"/>
    <n v="0"/>
    <s v="Middle"/>
  </r>
  <r>
    <s v="P5523"/>
    <s v="F609"/>
    <s v="Delta"/>
    <x v="6"/>
    <x v="4"/>
    <s v="09,12,2024  07:33:43"/>
    <n v="124"/>
    <s v="On-time"/>
    <n v="1393"/>
    <n v="211.2"/>
    <n v="211.2"/>
    <n v="73"/>
    <s v="Female"/>
    <s v="High"/>
    <x v="1"/>
    <x v="2"/>
    <n v="1"/>
    <s v="None"/>
    <s v="Airport Kiosk"/>
    <n v="6.7"/>
    <n v="11"/>
    <n v="72"/>
    <n v="0"/>
    <n v="0"/>
    <s v="Window"/>
  </r>
  <r>
    <s v="P5524"/>
    <s v="F362"/>
    <s v="Southwest"/>
    <x v="1"/>
    <x v="4"/>
    <s v="08,02,2024  08:06:41"/>
    <n v="159"/>
    <s v="On-time"/>
    <n v="1072"/>
    <n v="382.12"/>
    <n v="382.12"/>
    <n v="18"/>
    <s v="Male"/>
    <s v="Medium"/>
    <x v="3"/>
    <x v="0"/>
    <n v="1"/>
    <s v="None"/>
    <s v="Airport Kiosk"/>
    <n v="6.1"/>
    <n v="4"/>
    <n v="92"/>
    <n v="0"/>
    <n v="1"/>
    <s v="Middle"/>
  </r>
  <r>
    <s v="P5525"/>
    <s v="F1104"/>
    <s v="JetBlue"/>
    <x v="6"/>
    <x v="0"/>
    <s v="18,04,2025  01:02:04"/>
    <n v="34"/>
    <s v="On-time"/>
    <n v="1112"/>
    <n v="345.07"/>
    <n v="345.07"/>
    <n v="39"/>
    <s v="Female"/>
    <s v="Low"/>
    <x v="0"/>
    <x v="1"/>
    <n v="1"/>
    <s v="Platinum"/>
    <s v="Mobile App"/>
    <n v="9.5"/>
    <n v="14"/>
    <n v="23"/>
    <n v="1"/>
    <n v="0"/>
    <s v="Middle"/>
  </r>
  <r>
    <s v="P5526"/>
    <s v="F1853"/>
    <s v="JetBlue"/>
    <x v="4"/>
    <x v="7"/>
    <s v="29,02,2024  20:37:55"/>
    <n v="156"/>
    <s v="Cancelled"/>
    <n v="1825"/>
    <n v="218.06"/>
    <n v="218.06"/>
    <n v="64"/>
    <s v="Female"/>
    <s v="Medium"/>
    <x v="2"/>
    <x v="2"/>
    <n v="1"/>
    <s v="None"/>
    <s v="Desk"/>
    <n v="8.4"/>
    <n v="23"/>
    <n v="17"/>
    <n v="1"/>
    <n v="0"/>
    <s v="Aisle"/>
  </r>
  <r>
    <s v="P5527"/>
    <s v="F1752"/>
    <s v="American Airlines"/>
    <x v="1"/>
    <x v="0"/>
    <s v="05,10,2024  00:38:06"/>
    <n v="216"/>
    <s v="Delayed"/>
    <n v="1354"/>
    <n v="385.41"/>
    <n v="385.41"/>
    <n v="38"/>
    <s v="Female"/>
    <s v="Low"/>
    <x v="2"/>
    <x v="1"/>
    <n v="2"/>
    <s v="Platinum"/>
    <s v="Airport Kiosk"/>
    <n v="6"/>
    <n v="4"/>
    <n v="10"/>
    <n v="0"/>
    <n v="0"/>
    <s v="Window"/>
  </r>
  <r>
    <s v="P5528"/>
    <s v="F1289"/>
    <s v="Delta"/>
    <x v="5"/>
    <x v="6"/>
    <s v="21,04,2024  12:11:36"/>
    <n v="278"/>
    <s v="On-time"/>
    <n v="1308"/>
    <n v="412.3"/>
    <n v="412.3"/>
    <n v="38"/>
    <s v="Female"/>
    <s v="Medium"/>
    <x v="0"/>
    <x v="1"/>
    <n v="0"/>
    <s v="Platinum"/>
    <s v="Airport Kiosk"/>
    <n v="7.4"/>
    <n v="3"/>
    <n v="62"/>
    <n v="0"/>
    <n v="1"/>
    <s v="Window"/>
  </r>
  <r>
    <s v="P5529"/>
    <s v="F251"/>
    <s v="United"/>
    <x v="0"/>
    <x v="4"/>
    <s v="19,02,2024  05:24:37"/>
    <n v="155"/>
    <s v="On-time"/>
    <n v="1421"/>
    <n v="388.09"/>
    <n v="388.09"/>
    <n v="78"/>
    <s v="Male"/>
    <s v="High"/>
    <x v="0"/>
    <x v="2"/>
    <n v="0"/>
    <s v="Silver"/>
    <s v="Online"/>
    <n v="5.9"/>
    <n v="3"/>
    <n v="74"/>
    <n v="0"/>
    <n v="0"/>
    <s v="Aisle"/>
  </r>
  <r>
    <s v="P5530"/>
    <s v="F608"/>
    <s v="United"/>
    <x v="7"/>
    <x v="2"/>
    <s v="09,02,2025  01:20:25"/>
    <n v="143"/>
    <s v="On-time"/>
    <n v="1311"/>
    <n v="381.4"/>
    <n v="381.4"/>
    <n v="72"/>
    <s v="Male"/>
    <s v="Medium"/>
    <x v="2"/>
    <x v="0"/>
    <n v="1"/>
    <s v="Silver"/>
    <s v="Airport Kiosk"/>
    <n v="8.8000000000000007"/>
    <n v="34"/>
    <n v="117"/>
    <n v="0"/>
    <n v="0"/>
    <s v="Middle"/>
  </r>
  <r>
    <s v="P5531"/>
    <s v="F378"/>
    <s v="Delta"/>
    <x v="4"/>
    <x v="0"/>
    <s v="16,03,2025  22:01:18"/>
    <n v="173"/>
    <s v="On-time"/>
    <n v="1734"/>
    <n v="231.62"/>
    <n v="231.62"/>
    <n v="53"/>
    <s v="Male"/>
    <s v="Medium"/>
    <x v="1"/>
    <x v="1"/>
    <n v="0"/>
    <s v="None"/>
    <s v="Online"/>
    <n v="6.1"/>
    <n v="1"/>
    <n v="53"/>
    <n v="0"/>
    <n v="0"/>
    <s v="Middle"/>
  </r>
  <r>
    <s v="P5532"/>
    <s v="F1494"/>
    <s v="United"/>
    <x v="0"/>
    <x v="0"/>
    <s v="27,02,2025  20:13:06"/>
    <n v="131"/>
    <s v="On-time"/>
    <n v="1407"/>
    <n v="389.19"/>
    <n v="389.19"/>
    <n v="29"/>
    <s v="Male"/>
    <s v="Medium"/>
    <x v="3"/>
    <x v="1"/>
    <n v="0"/>
    <s v="None"/>
    <s v="Airport Kiosk"/>
    <n v="6.8"/>
    <n v="2"/>
    <n v="116"/>
    <n v="0"/>
    <n v="0"/>
    <s v="Window"/>
  </r>
  <r>
    <s v="P5533"/>
    <s v="F871"/>
    <s v="Southwest"/>
    <x v="5"/>
    <x v="1"/>
    <s v="15,03,2024  09:37:37"/>
    <n v="163"/>
    <s v="On-time"/>
    <n v="1235"/>
    <n v="141.72999999999999"/>
    <n v="141.72999999999999"/>
    <n v="79"/>
    <s v="Female"/>
    <s v="Low"/>
    <x v="2"/>
    <x v="1"/>
    <n v="0"/>
    <s v="Silver"/>
    <s v="Desk"/>
    <n v="7.7"/>
    <n v="5"/>
    <n v="68"/>
    <n v="0"/>
    <n v="1"/>
    <s v="Window"/>
  </r>
  <r>
    <s v="P5534"/>
    <s v="F1976"/>
    <s v="Southwest"/>
    <x v="1"/>
    <x v="4"/>
    <s v="16,11,2024  14:35:24"/>
    <n v="199"/>
    <s v="Delayed"/>
    <n v="1342"/>
    <n v="389.21"/>
    <n v="389.21"/>
    <n v="38"/>
    <s v="Female"/>
    <s v="High"/>
    <x v="1"/>
    <x v="1"/>
    <n v="2"/>
    <s v="None"/>
    <s v="Desk"/>
    <n v="6.7"/>
    <n v="20"/>
    <n v="18"/>
    <n v="0"/>
    <n v="0"/>
    <s v="Aisle"/>
  </r>
  <r>
    <s v="P5535"/>
    <s v="F1414"/>
    <s v="American Airlines"/>
    <x v="0"/>
    <x v="1"/>
    <s v="10,10,2023  05:47:26"/>
    <n v="174"/>
    <s v="On-time"/>
    <n v="1300"/>
    <n v="390.59"/>
    <n v="390.59"/>
    <n v="75"/>
    <s v="Male"/>
    <s v="High"/>
    <x v="3"/>
    <x v="0"/>
    <n v="1"/>
    <s v="None"/>
    <s v="Online"/>
    <n v="5.0999999999999996"/>
    <n v="6"/>
    <n v="34"/>
    <n v="0"/>
    <n v="1"/>
    <s v="Middle"/>
  </r>
  <r>
    <s v="P5536"/>
    <s v="F895"/>
    <s v="Southwest"/>
    <x v="5"/>
    <x v="2"/>
    <s v="09,09,2024  15:40:38"/>
    <n v="199"/>
    <s v="On-time"/>
    <n v="1581"/>
    <n v="238.15"/>
    <n v="238.15"/>
    <n v="56"/>
    <s v="Female"/>
    <s v="Medium"/>
    <x v="1"/>
    <x v="1"/>
    <n v="0"/>
    <s v="Platinum"/>
    <s v="Airport Kiosk"/>
    <n v="9.5"/>
    <n v="9"/>
    <n v="12"/>
    <n v="0"/>
    <n v="0"/>
    <s v="Aisle"/>
  </r>
  <r>
    <s v="P5537"/>
    <s v="F181"/>
    <s v="American Airlines"/>
    <x v="7"/>
    <x v="1"/>
    <s v="09,05,2023  11:22:07"/>
    <n v="144"/>
    <s v="On-time"/>
    <n v="909"/>
    <n v="330.66"/>
    <n v="330.66"/>
    <n v="58"/>
    <s v="Female"/>
    <s v="Medium"/>
    <x v="1"/>
    <x v="3"/>
    <n v="0"/>
    <s v="Gold"/>
    <s v="Mobile App"/>
    <n v="7.6"/>
    <n v="12"/>
    <n v="77"/>
    <n v="0"/>
    <n v="0"/>
    <s v="Window"/>
  </r>
  <r>
    <s v="P5538"/>
    <s v="F1490"/>
    <s v="United"/>
    <x v="7"/>
    <x v="6"/>
    <s v="26,12,2023  07:18:44"/>
    <n v="206"/>
    <s v="On-time"/>
    <n v="1107"/>
    <n v="410.85"/>
    <n v="410.85"/>
    <n v="57"/>
    <s v="Female"/>
    <s v="Medium"/>
    <x v="3"/>
    <x v="0"/>
    <n v="0"/>
    <s v="Gold"/>
    <s v="Mobile App"/>
    <n v="7.5"/>
    <n v="14"/>
    <n v="41"/>
    <n v="0"/>
    <n v="0"/>
    <s v="Window"/>
  </r>
  <r>
    <s v="P5539"/>
    <s v="F538"/>
    <s v="American Airlines"/>
    <x v="3"/>
    <x v="7"/>
    <s v="04,03,2025  19:58:38"/>
    <n v="194"/>
    <s v="On-time"/>
    <n v="1226"/>
    <n v="490.89"/>
    <n v="490.89"/>
    <n v="64"/>
    <s v="Female"/>
    <s v="Medium"/>
    <x v="2"/>
    <x v="2"/>
    <n v="3"/>
    <s v="None"/>
    <s v="Online"/>
    <n v="8.8000000000000007"/>
    <n v="26"/>
    <n v="7"/>
    <n v="0"/>
    <n v="0"/>
    <s v="Window"/>
  </r>
  <r>
    <s v="P5540"/>
    <s v="F1316"/>
    <s v="Delta"/>
    <x v="1"/>
    <x v="5"/>
    <s v="04,10,2023  15:05:56"/>
    <n v="197"/>
    <s v="On-time"/>
    <n v="861"/>
    <n v="419.32"/>
    <n v="419.32"/>
    <n v="64"/>
    <s v="Female"/>
    <s v="Medium"/>
    <x v="3"/>
    <x v="2"/>
    <n v="1"/>
    <s v="Silver"/>
    <s v="Online"/>
    <n v="6.7"/>
    <n v="1"/>
    <n v="118"/>
    <n v="0"/>
    <n v="0"/>
    <s v="Aisle"/>
  </r>
  <r>
    <s v="P5541"/>
    <s v="F292"/>
    <s v="JetBlue"/>
    <x v="5"/>
    <x v="3"/>
    <s v="13,10,2023  22:50:50"/>
    <n v="190"/>
    <s v="On-time"/>
    <n v="1461"/>
    <n v="229.73"/>
    <n v="229.73"/>
    <n v="70"/>
    <s v="Female"/>
    <s v="Medium"/>
    <x v="1"/>
    <x v="0"/>
    <n v="0"/>
    <s v="Gold"/>
    <s v="Mobile App"/>
    <n v="7.1"/>
    <n v="16"/>
    <n v="16"/>
    <n v="0"/>
    <n v="0"/>
    <s v="Window"/>
  </r>
  <r>
    <s v="P5542"/>
    <s v="F1392"/>
    <s v="Southwest"/>
    <x v="7"/>
    <x v="7"/>
    <s v="11,12,2023  02:23:46"/>
    <n v="179"/>
    <s v="Cancelled"/>
    <n v="1038"/>
    <n v="310.19"/>
    <n v="310.19"/>
    <n v="75"/>
    <s v="Male"/>
    <s v="Medium"/>
    <x v="3"/>
    <x v="1"/>
    <n v="2"/>
    <s v="Gold"/>
    <s v="Desk"/>
    <n v="6.3"/>
    <n v="1"/>
    <n v="77"/>
    <n v="0"/>
    <n v="0"/>
    <s v="Middle"/>
  </r>
  <r>
    <s v="P5543"/>
    <s v="F216"/>
    <s v="JetBlue"/>
    <x v="5"/>
    <x v="3"/>
    <s v="16,12,2023  15:41:47"/>
    <n v="218"/>
    <s v="Delayed"/>
    <n v="1000"/>
    <n v="274.37"/>
    <n v="274.37"/>
    <n v="34"/>
    <s v="Female"/>
    <s v="Medium"/>
    <x v="2"/>
    <x v="1"/>
    <n v="1"/>
    <s v="None"/>
    <s v="Mobile App"/>
    <n v="6.6"/>
    <n v="3"/>
    <n v="51"/>
    <n v="0"/>
    <n v="1"/>
    <s v="Middle"/>
  </r>
  <r>
    <s v="P5544"/>
    <s v="F1328"/>
    <s v="American Airlines"/>
    <x v="2"/>
    <x v="2"/>
    <s v="01,01,2025  07:46:48"/>
    <n v="200"/>
    <s v="On-time"/>
    <n v="1432"/>
    <n v="309.86"/>
    <n v="309.86"/>
    <n v="67"/>
    <s v="Male"/>
    <s v="Low"/>
    <x v="1"/>
    <x v="2"/>
    <n v="2"/>
    <s v="None"/>
    <s v="Airport Kiosk"/>
    <n v="8.1999999999999993"/>
    <n v="19"/>
    <n v="80"/>
    <n v="0"/>
    <n v="0"/>
    <s v="Aisle"/>
  </r>
  <r>
    <s v="P5545"/>
    <s v="F250"/>
    <s v="Delta"/>
    <x v="1"/>
    <x v="4"/>
    <s v="26,05,2024  04:39:16"/>
    <n v="56"/>
    <s v="On-time"/>
    <n v="1216"/>
    <n v="456.46"/>
    <n v="456.46"/>
    <n v="42"/>
    <s v="Female"/>
    <s v="Medium"/>
    <x v="0"/>
    <x v="3"/>
    <n v="0"/>
    <s v="None"/>
    <s v="Online"/>
    <n v="5.7"/>
    <n v="8"/>
    <n v="51"/>
    <n v="0"/>
    <n v="0"/>
    <s v="Aisle"/>
  </r>
  <r>
    <s v="P5546"/>
    <s v="F895"/>
    <s v="American Airlines"/>
    <x v="1"/>
    <x v="4"/>
    <s v="20,06,2024  22:23:03"/>
    <n v="165"/>
    <s v="On-time"/>
    <n v="1297"/>
    <n v="301.67"/>
    <n v="301.67"/>
    <n v="72"/>
    <s v="Female"/>
    <s v="Medium"/>
    <x v="3"/>
    <x v="2"/>
    <n v="0"/>
    <s v="Silver"/>
    <s v="Mobile App"/>
    <n v="3.6"/>
    <n v="6"/>
    <n v="119"/>
    <n v="0"/>
    <n v="0"/>
    <s v="Aisle"/>
  </r>
  <r>
    <s v="P5547"/>
    <s v="F851"/>
    <s v="American Airlines"/>
    <x v="2"/>
    <x v="5"/>
    <s v="28,11,2024  09:29:09"/>
    <n v="272"/>
    <s v="Delayed"/>
    <n v="1565"/>
    <n v="238.94"/>
    <n v="238.94"/>
    <n v="23"/>
    <s v="Female"/>
    <s v="High"/>
    <x v="2"/>
    <x v="1"/>
    <n v="2"/>
    <s v="Silver"/>
    <s v="Desk"/>
    <n v="4.8"/>
    <n v="20"/>
    <n v="72"/>
    <n v="1"/>
    <n v="0"/>
    <s v="Window"/>
  </r>
  <r>
    <s v="P5548"/>
    <s v="F1666"/>
    <s v="American Airlines"/>
    <x v="7"/>
    <x v="4"/>
    <s v="21,03,2025  03:09:44"/>
    <n v="149"/>
    <s v="On-time"/>
    <n v="1635"/>
    <n v="375.42"/>
    <n v="375.42"/>
    <n v="63"/>
    <s v="Male"/>
    <s v="Low"/>
    <x v="3"/>
    <x v="1"/>
    <n v="1"/>
    <s v="Silver"/>
    <s v="Airport Kiosk"/>
    <n v="7.6"/>
    <n v="9"/>
    <n v="12"/>
    <n v="0"/>
    <n v="0"/>
    <s v="Window"/>
  </r>
  <r>
    <s v="P5549"/>
    <s v="F1798"/>
    <s v="Delta"/>
    <x v="5"/>
    <x v="3"/>
    <s v="19,03,2025  04:43:16"/>
    <n v="266"/>
    <s v="On-time"/>
    <n v="1246"/>
    <n v="445.42"/>
    <n v="445.42"/>
    <n v="39"/>
    <s v="Female"/>
    <s v="High"/>
    <x v="2"/>
    <x v="1"/>
    <n v="1"/>
    <s v="Silver"/>
    <s v="Airport Kiosk"/>
    <n v="6.2"/>
    <n v="13"/>
    <n v="80"/>
    <n v="0"/>
    <n v="0"/>
    <s v="Aisle"/>
  </r>
  <r>
    <s v="P5550"/>
    <s v="F772"/>
    <s v="Delta"/>
    <x v="5"/>
    <x v="5"/>
    <s v="11,01,2025  19:54:18"/>
    <n v="188"/>
    <s v="On-time"/>
    <n v="1050"/>
    <n v="208.53"/>
    <n v="208.53"/>
    <n v="55"/>
    <s v="Female"/>
    <s v="Medium"/>
    <x v="3"/>
    <x v="1"/>
    <n v="2"/>
    <s v="Silver"/>
    <s v="Desk"/>
    <n v="6.8"/>
    <n v="11"/>
    <n v="51"/>
    <n v="0"/>
    <n v="0"/>
    <s v="Window"/>
  </r>
  <r>
    <s v="P5551"/>
    <s v="F1551"/>
    <s v="Delta"/>
    <x v="1"/>
    <x v="4"/>
    <s v="02,11,2024  21:09:22"/>
    <n v="249"/>
    <s v="On-time"/>
    <n v="586"/>
    <n v="116.27"/>
    <n v="116.27"/>
    <n v="34"/>
    <s v="Female"/>
    <s v="High"/>
    <x v="0"/>
    <x v="1"/>
    <n v="2"/>
    <s v="Gold"/>
    <s v="Online"/>
    <n v="5.5"/>
    <n v="0"/>
    <n v="91"/>
    <n v="0"/>
    <n v="0"/>
    <s v="Middle"/>
  </r>
  <r>
    <s v="P5552"/>
    <s v="F1963"/>
    <s v="Southwest"/>
    <x v="5"/>
    <x v="5"/>
    <s v="06,01,2024  14:28:33"/>
    <n v="281"/>
    <s v="On-time"/>
    <n v="1190"/>
    <n v="441.06"/>
    <n v="441.06"/>
    <n v="79"/>
    <s v="Male"/>
    <s v="Medium"/>
    <x v="2"/>
    <x v="0"/>
    <n v="1"/>
    <s v="Silver"/>
    <s v="Mobile App"/>
    <n v="6.4"/>
    <n v="16"/>
    <n v="90"/>
    <n v="0"/>
    <n v="0"/>
    <s v="Aisle"/>
  </r>
  <r>
    <s v="P5553"/>
    <s v="F1056"/>
    <s v="Delta"/>
    <x v="4"/>
    <x v="7"/>
    <s v="27,07,2023  23:03:07"/>
    <n v="200"/>
    <s v="Delayed"/>
    <n v="1480"/>
    <n v="452.67"/>
    <n v="452.67"/>
    <n v="60"/>
    <s v="Male"/>
    <s v="Low"/>
    <x v="0"/>
    <x v="2"/>
    <n v="1"/>
    <s v="None"/>
    <s v="Online"/>
    <n v="6.6"/>
    <n v="24"/>
    <n v="30"/>
    <n v="0"/>
    <n v="0"/>
    <s v="Aisle"/>
  </r>
  <r>
    <s v="P5554"/>
    <s v="F1581"/>
    <s v="Delta"/>
    <x v="0"/>
    <x v="2"/>
    <s v="15,03,2024  21:57:32"/>
    <n v="68"/>
    <s v="On-time"/>
    <n v="1556"/>
    <n v="584.67999999999995"/>
    <n v="584.67999999999995"/>
    <n v="37"/>
    <s v="Male"/>
    <s v="Medium"/>
    <x v="2"/>
    <x v="0"/>
    <n v="0"/>
    <s v="None"/>
    <s v="Mobile App"/>
    <n v="6"/>
    <n v="11"/>
    <n v="116"/>
    <n v="0"/>
    <n v="1"/>
    <s v="Aisle"/>
  </r>
  <r>
    <s v="P5555"/>
    <s v="F1107"/>
    <s v="Southwest"/>
    <x v="4"/>
    <x v="2"/>
    <s v="15,01,2024  04:47:02"/>
    <n v="189"/>
    <s v="Delayed"/>
    <n v="877"/>
    <n v="362.54"/>
    <n v="362.54"/>
    <n v="28"/>
    <s v="Female"/>
    <s v="Low"/>
    <x v="2"/>
    <x v="1"/>
    <n v="0"/>
    <s v="None"/>
    <s v="Airport Kiosk"/>
    <n v="8.1999999999999993"/>
    <n v="9"/>
    <n v="22"/>
    <n v="0"/>
    <n v="0"/>
    <s v="Aisle"/>
  </r>
  <r>
    <s v="P5556"/>
    <s v="F182"/>
    <s v="JetBlue"/>
    <x v="5"/>
    <x v="4"/>
    <s v="23,11,2023  03:22:28"/>
    <n v="192"/>
    <s v="On-time"/>
    <n v="974"/>
    <n v="576.42999999999995"/>
    <n v="576.42999999999995"/>
    <n v="72"/>
    <s v="Female"/>
    <s v="Medium"/>
    <x v="0"/>
    <x v="3"/>
    <n v="0"/>
    <s v="None"/>
    <s v="Airport Kiosk"/>
    <n v="5.2"/>
    <n v="9"/>
    <n v="112"/>
    <n v="0"/>
    <n v="1"/>
    <s v="Aisle"/>
  </r>
  <r>
    <s v="P5557"/>
    <s v="F42"/>
    <s v="United"/>
    <x v="4"/>
    <x v="3"/>
    <s v="03,03,2025  22:35:04"/>
    <n v="179"/>
    <s v="On-time"/>
    <n v="1451"/>
    <n v="362.62"/>
    <n v="362.62"/>
    <n v="67"/>
    <s v="Female"/>
    <s v="High"/>
    <x v="2"/>
    <x v="1"/>
    <n v="1"/>
    <s v="None"/>
    <s v="Airport Kiosk"/>
    <n v="5.9"/>
    <n v="6"/>
    <n v="2"/>
    <n v="0"/>
    <n v="0"/>
    <s v="Aisle"/>
  </r>
  <r>
    <s v="P5558"/>
    <s v="F420"/>
    <s v="American Airlines"/>
    <x v="3"/>
    <x v="5"/>
    <s v="24,08,2023  06:46:46"/>
    <n v="102"/>
    <s v="Delayed"/>
    <n v="1005"/>
    <n v="439.47"/>
    <n v="439.47"/>
    <n v="54"/>
    <s v="Female"/>
    <s v="Medium"/>
    <x v="2"/>
    <x v="1"/>
    <n v="3"/>
    <s v="Silver"/>
    <s v="Desk"/>
    <n v="6.5"/>
    <n v="0"/>
    <n v="30"/>
    <n v="0"/>
    <n v="0"/>
    <s v="Middle"/>
  </r>
  <r>
    <s v="P5559"/>
    <s v="F483"/>
    <s v="United"/>
    <x v="4"/>
    <x v="7"/>
    <s v="16,08,2023  22:10:05"/>
    <n v="211"/>
    <s v="On-time"/>
    <n v="1337"/>
    <n v="304.57"/>
    <n v="304.57"/>
    <n v="26"/>
    <s v="Male"/>
    <s v="Medium"/>
    <x v="0"/>
    <x v="1"/>
    <n v="1"/>
    <s v="Platinum"/>
    <s v="Online"/>
    <n v="6"/>
    <n v="9"/>
    <n v="97"/>
    <n v="0"/>
    <n v="0"/>
    <s v="Window"/>
  </r>
  <r>
    <s v="P5560"/>
    <s v="F314"/>
    <s v="Southwest"/>
    <x v="5"/>
    <x v="1"/>
    <s v="28,08,2023  04:46:05"/>
    <n v="300"/>
    <s v="On-time"/>
    <n v="1103"/>
    <n v="505.76"/>
    <n v="505.76"/>
    <n v="65"/>
    <s v="Female"/>
    <s v="Low"/>
    <x v="1"/>
    <x v="2"/>
    <n v="1"/>
    <s v="Silver"/>
    <s v="Mobile App"/>
    <n v="4"/>
    <n v="21"/>
    <n v="75"/>
    <n v="0"/>
    <n v="0"/>
    <s v="Window"/>
  </r>
  <r>
    <s v="P5561"/>
    <s v="F161"/>
    <s v="Delta"/>
    <x v="2"/>
    <x v="0"/>
    <s v="17,01,2025  14:29:36"/>
    <n v="213"/>
    <s v="On-time"/>
    <n v="951"/>
    <n v="441.41"/>
    <n v="441.41"/>
    <n v="39"/>
    <s v="Male"/>
    <s v="Medium"/>
    <x v="1"/>
    <x v="0"/>
    <n v="1"/>
    <s v="Silver"/>
    <s v="Airport Kiosk"/>
    <n v="5.3"/>
    <n v="2"/>
    <n v="53"/>
    <n v="0"/>
    <n v="1"/>
    <s v="Middle"/>
  </r>
  <r>
    <s v="P5562"/>
    <s v="F1000"/>
    <s v="JetBlue"/>
    <x v="1"/>
    <x v="1"/>
    <s v="10,07,2023  12:39:59"/>
    <n v="236"/>
    <s v="Delayed"/>
    <n v="1097"/>
    <n v="396.12"/>
    <n v="396.12"/>
    <n v="53"/>
    <s v="Female"/>
    <s v="Medium"/>
    <x v="0"/>
    <x v="1"/>
    <n v="1"/>
    <s v="Silver"/>
    <s v="Online"/>
    <n v="6.3"/>
    <n v="1"/>
    <n v="109"/>
    <n v="1"/>
    <n v="1"/>
    <s v="Window"/>
  </r>
  <r>
    <s v="P5563"/>
    <s v="F641"/>
    <s v="Southwest"/>
    <x v="2"/>
    <x v="4"/>
    <s v="10,07,2023  00:37:03"/>
    <n v="30"/>
    <s v="Cancelled"/>
    <n v="1165"/>
    <n v="518.5"/>
    <n v="518.5"/>
    <n v="55"/>
    <s v="Male"/>
    <s v="Low"/>
    <x v="2"/>
    <x v="0"/>
    <n v="2"/>
    <s v="None"/>
    <s v="Mobile App"/>
    <n v="7.1"/>
    <n v="28"/>
    <n v="69"/>
    <n v="0"/>
    <n v="1"/>
    <s v="Window"/>
  </r>
  <r>
    <s v="P5564"/>
    <s v="F1691"/>
    <s v="American Airlines"/>
    <x v="1"/>
    <x v="5"/>
    <s v="02,02,2025  07:15:58"/>
    <n v="137"/>
    <s v="On-time"/>
    <n v="1298"/>
    <n v="264.22000000000003"/>
    <n v="264.22000000000003"/>
    <n v="66"/>
    <s v="Male"/>
    <s v="Medium"/>
    <x v="2"/>
    <x v="3"/>
    <n v="3"/>
    <s v="None"/>
    <s v="Online"/>
    <n v="6.8"/>
    <n v="32"/>
    <n v="69"/>
    <n v="0"/>
    <n v="0"/>
    <s v="Middle"/>
  </r>
  <r>
    <s v="P5565"/>
    <s v="F1074"/>
    <s v="JetBlue"/>
    <x v="6"/>
    <x v="1"/>
    <s v="01,09,2024  03:02:17"/>
    <n v="201"/>
    <s v="On-time"/>
    <n v="983"/>
    <n v="212.77"/>
    <n v="212.77"/>
    <n v="24"/>
    <s v="Female"/>
    <s v="Medium"/>
    <x v="1"/>
    <x v="1"/>
    <n v="2"/>
    <s v="None"/>
    <s v="Desk"/>
    <n v="4.5"/>
    <n v="2"/>
    <n v="75"/>
    <n v="0"/>
    <n v="0"/>
    <s v="Aisle"/>
  </r>
  <r>
    <s v="P5566"/>
    <s v="F925"/>
    <s v="JetBlue"/>
    <x v="5"/>
    <x v="2"/>
    <s v="24,01,2025  11:42:15"/>
    <n v="161"/>
    <s v="On-time"/>
    <n v="1976"/>
    <n v="357.46"/>
    <n v="357.46"/>
    <n v="69"/>
    <s v="Male"/>
    <s v="High"/>
    <x v="0"/>
    <x v="2"/>
    <n v="0"/>
    <s v="None"/>
    <s v="Online"/>
    <n v="9.3000000000000007"/>
    <n v="8"/>
    <n v="31"/>
    <n v="0"/>
    <n v="0"/>
    <s v="Window"/>
  </r>
  <r>
    <s v="P5567"/>
    <s v="F1705"/>
    <s v="JetBlue"/>
    <x v="5"/>
    <x v="5"/>
    <s v="19,05,2023  13:32:38"/>
    <n v="145"/>
    <s v="On-time"/>
    <n v="797"/>
    <n v="524.48"/>
    <n v="524.48"/>
    <n v="69"/>
    <s v="Female"/>
    <s v="Medium"/>
    <x v="2"/>
    <x v="1"/>
    <n v="1"/>
    <s v="None"/>
    <s v="Desk"/>
    <n v="8"/>
    <n v="19"/>
    <n v="35"/>
    <n v="0"/>
    <n v="0"/>
    <s v="Window"/>
  </r>
  <r>
    <s v="P5568"/>
    <s v="F1083"/>
    <s v="JetBlue"/>
    <x v="1"/>
    <x v="6"/>
    <s v="26,03,2025  08:23:38"/>
    <n v="110"/>
    <s v="Delayed"/>
    <n v="1019"/>
    <n v="374.18"/>
    <n v="374.18"/>
    <n v="78"/>
    <s v="Male"/>
    <s v="High"/>
    <x v="0"/>
    <x v="1"/>
    <n v="0"/>
    <s v="None"/>
    <s v="Online"/>
    <n v="8.3000000000000007"/>
    <n v="41"/>
    <n v="78"/>
    <n v="0"/>
    <n v="1"/>
    <s v="Aisle"/>
  </r>
  <r>
    <s v="P5569"/>
    <s v="F530"/>
    <s v="United"/>
    <x v="4"/>
    <x v="1"/>
    <s v="04,12,2023  03:04:48"/>
    <n v="137"/>
    <s v="On-time"/>
    <n v="686"/>
    <n v="337.99"/>
    <n v="337.99"/>
    <n v="75"/>
    <s v="Female"/>
    <s v="High"/>
    <x v="0"/>
    <x v="1"/>
    <n v="0"/>
    <s v="None"/>
    <s v="Desk"/>
    <n v="7.3"/>
    <n v="1"/>
    <n v="99"/>
    <n v="1"/>
    <n v="0"/>
    <s v="Window"/>
  </r>
  <r>
    <s v="P5570"/>
    <s v="F1058"/>
    <s v="JetBlue"/>
    <x v="4"/>
    <x v="0"/>
    <s v="19,05,2024  02:31:29"/>
    <n v="185"/>
    <s v="On-time"/>
    <n v="1302"/>
    <n v="415.05"/>
    <n v="415.05"/>
    <n v="77"/>
    <s v="Male"/>
    <s v="High"/>
    <x v="2"/>
    <x v="1"/>
    <n v="1"/>
    <s v="Gold"/>
    <s v="Desk"/>
    <n v="3.1"/>
    <n v="6"/>
    <n v="117"/>
    <n v="0"/>
    <n v="1"/>
    <s v="Aisle"/>
  </r>
  <r>
    <s v="P5571"/>
    <s v="F1010"/>
    <s v="Southwest"/>
    <x v="1"/>
    <x v="1"/>
    <s v="09,12,2023  22:42:26"/>
    <n v="238"/>
    <s v="On-time"/>
    <n v="1059"/>
    <n v="387.39"/>
    <n v="387.39"/>
    <n v="75"/>
    <s v="Female"/>
    <s v="Low"/>
    <x v="0"/>
    <x v="1"/>
    <n v="1"/>
    <s v="Silver"/>
    <s v="Online"/>
    <n v="9.5"/>
    <n v="13"/>
    <n v="47"/>
    <n v="0"/>
    <n v="0"/>
    <s v="Aisle"/>
  </r>
  <r>
    <s v="P5572"/>
    <s v="F186"/>
    <s v="Southwest"/>
    <x v="4"/>
    <x v="7"/>
    <s v="14,10,2024  10:34:01"/>
    <n v="281"/>
    <s v="On-time"/>
    <n v="1684"/>
    <n v="263.54000000000002"/>
    <n v="263.54000000000002"/>
    <n v="39"/>
    <s v="Male"/>
    <s v="Medium"/>
    <x v="0"/>
    <x v="1"/>
    <n v="1"/>
    <s v="Platinum"/>
    <s v="Mobile App"/>
    <n v="8.8000000000000007"/>
    <n v="36"/>
    <n v="111"/>
    <n v="0"/>
    <n v="0"/>
    <s v="Window"/>
  </r>
  <r>
    <s v="P5573"/>
    <s v="F1541"/>
    <s v="JetBlue"/>
    <x v="2"/>
    <x v="2"/>
    <s v="02,09,2023  18:15:14"/>
    <n v="218"/>
    <s v="On-time"/>
    <n v="1247"/>
    <n v="411.67"/>
    <n v="411.67"/>
    <n v="57"/>
    <s v="Male"/>
    <s v="High"/>
    <x v="2"/>
    <x v="0"/>
    <n v="1"/>
    <s v="Silver"/>
    <s v="Airport Kiosk"/>
    <n v="6"/>
    <n v="4"/>
    <n v="73"/>
    <n v="0"/>
    <n v="0"/>
    <s v="Middle"/>
  </r>
  <r>
    <s v="P5574"/>
    <s v="F242"/>
    <s v="Southwest"/>
    <x v="1"/>
    <x v="3"/>
    <s v="14,08,2023  22:17:41"/>
    <n v="141"/>
    <s v="On-time"/>
    <n v="1211"/>
    <n v="451.46"/>
    <n v="451.46"/>
    <n v="74"/>
    <s v="Female"/>
    <s v="High"/>
    <x v="1"/>
    <x v="1"/>
    <n v="0"/>
    <s v="None"/>
    <s v="Online"/>
    <n v="7.1"/>
    <n v="21"/>
    <n v="114"/>
    <n v="0"/>
    <n v="0"/>
    <s v="Aisle"/>
  </r>
  <r>
    <s v="P5575"/>
    <s v="F1981"/>
    <s v="Delta"/>
    <x v="0"/>
    <x v="7"/>
    <s v="21,03,2024  20:45:32"/>
    <n v="76"/>
    <s v="On-time"/>
    <n v="2007"/>
    <n v="470.47"/>
    <n v="470.47"/>
    <n v="26"/>
    <s v="Female"/>
    <s v="Medium"/>
    <x v="0"/>
    <x v="3"/>
    <n v="1"/>
    <s v="None"/>
    <s v="Mobile App"/>
    <n v="7.9"/>
    <n v="16"/>
    <n v="23"/>
    <n v="0"/>
    <n v="1"/>
    <s v="Window"/>
  </r>
  <r>
    <s v="P5576"/>
    <s v="F1076"/>
    <s v="Southwest"/>
    <x v="2"/>
    <x v="5"/>
    <s v="26,05,2023  08:02:05"/>
    <n v="134"/>
    <s v="On-time"/>
    <n v="1209"/>
    <n v="399.61"/>
    <n v="399.61"/>
    <n v="18"/>
    <s v="Female"/>
    <s v="Medium"/>
    <x v="1"/>
    <x v="1"/>
    <n v="1"/>
    <s v="None"/>
    <s v="Desk"/>
    <n v="8.1999999999999993"/>
    <n v="1"/>
    <n v="2"/>
    <n v="0"/>
    <n v="0"/>
    <s v="Middle"/>
  </r>
  <r>
    <s v="P5577"/>
    <s v="F570"/>
    <s v="United"/>
    <x v="4"/>
    <x v="2"/>
    <s v="18,10,2023  13:27:45"/>
    <n v="148"/>
    <s v="Delayed"/>
    <n v="482"/>
    <n v="326.33"/>
    <n v="326.33"/>
    <n v="24"/>
    <s v="Female"/>
    <s v="Low"/>
    <x v="3"/>
    <x v="2"/>
    <n v="1"/>
    <s v="None"/>
    <s v="Desk"/>
    <n v="8.6999999999999993"/>
    <n v="5"/>
    <n v="79"/>
    <n v="0"/>
    <n v="0"/>
    <s v="Window"/>
  </r>
  <r>
    <s v="P5578"/>
    <s v="F455"/>
    <s v="JetBlue"/>
    <x v="0"/>
    <x v="3"/>
    <s v="07,06,2023  08:04:09"/>
    <n v="144"/>
    <s v="Delayed"/>
    <n v="1035"/>
    <n v="460.83"/>
    <n v="460.83"/>
    <n v="68"/>
    <s v="Female"/>
    <s v="Medium"/>
    <x v="2"/>
    <x v="1"/>
    <n v="4"/>
    <s v="Silver"/>
    <s v="Online"/>
    <n v="6.8"/>
    <n v="2"/>
    <n v="84"/>
    <n v="0"/>
    <n v="0"/>
    <s v="Aisle"/>
  </r>
  <r>
    <s v="P5579"/>
    <s v="F745"/>
    <s v="Delta"/>
    <x v="0"/>
    <x v="4"/>
    <s v="20,05,2023  00:04:49"/>
    <n v="99"/>
    <s v="On-time"/>
    <n v="1680"/>
    <n v="296.23"/>
    <n v="296.23"/>
    <n v="34"/>
    <s v="Female"/>
    <s v="Medium"/>
    <x v="1"/>
    <x v="0"/>
    <n v="0"/>
    <s v="Gold"/>
    <s v="Online"/>
    <n v="8.4"/>
    <n v="7"/>
    <n v="5"/>
    <n v="0"/>
    <n v="0"/>
    <s v="Window"/>
  </r>
  <r>
    <s v="P5580"/>
    <s v="F922"/>
    <s v="Delta"/>
    <x v="7"/>
    <x v="4"/>
    <s v="09,09,2024  00:37:59"/>
    <n v="96"/>
    <s v="On-time"/>
    <n v="932"/>
    <n v="492.49"/>
    <n v="492.49"/>
    <n v="46"/>
    <s v="Female"/>
    <s v="High"/>
    <x v="0"/>
    <x v="1"/>
    <n v="2"/>
    <s v="Silver"/>
    <s v="Online"/>
    <n v="8.4"/>
    <n v="15"/>
    <n v="65"/>
    <n v="0"/>
    <n v="1"/>
    <s v="Middle"/>
  </r>
  <r>
    <s v="P5581"/>
    <s v="F315"/>
    <s v="Southwest"/>
    <x v="4"/>
    <x v="4"/>
    <s v="31,08,2024  06:44:56"/>
    <n v="153"/>
    <s v="Delayed"/>
    <n v="1238"/>
    <n v="321.07"/>
    <n v="321.07"/>
    <n v="37"/>
    <s v="Female"/>
    <s v="Medium"/>
    <x v="0"/>
    <x v="1"/>
    <n v="0"/>
    <s v="None"/>
    <s v="Online"/>
    <n v="7.7"/>
    <n v="11"/>
    <n v="54"/>
    <n v="0"/>
    <n v="0"/>
    <s v="Aisle"/>
  </r>
  <r>
    <s v="P5582"/>
    <s v="F1001"/>
    <s v="United"/>
    <x v="6"/>
    <x v="5"/>
    <s v="25,02,2025  00:02:46"/>
    <n v="186"/>
    <s v="On-time"/>
    <n v="1525"/>
    <n v="352.59"/>
    <n v="352.59"/>
    <n v="65"/>
    <s v="Male"/>
    <s v="Medium"/>
    <x v="0"/>
    <x v="1"/>
    <n v="1"/>
    <s v="None"/>
    <s v="Airport Kiosk"/>
    <n v="6"/>
    <n v="5"/>
    <n v="51"/>
    <n v="0"/>
    <n v="0"/>
    <s v="Middle"/>
  </r>
  <r>
    <s v="P5583"/>
    <s v="F1324"/>
    <s v="American Airlines"/>
    <x v="5"/>
    <x v="3"/>
    <s v="18,09,2024  10:51:15"/>
    <n v="219"/>
    <s v="On-time"/>
    <n v="1101"/>
    <n v="414.24"/>
    <n v="414.24"/>
    <n v="23"/>
    <s v="Male"/>
    <s v="Medium"/>
    <x v="1"/>
    <x v="1"/>
    <n v="0"/>
    <s v="None"/>
    <s v="Mobile App"/>
    <n v="7.7"/>
    <n v="6"/>
    <n v="70"/>
    <n v="0"/>
    <n v="0"/>
    <s v="Middle"/>
  </r>
  <r>
    <s v="P5584"/>
    <s v="F1805"/>
    <s v="United"/>
    <x v="5"/>
    <x v="4"/>
    <s v="12,03,2024  15:29:01"/>
    <n v="219"/>
    <s v="On-time"/>
    <n v="1251"/>
    <n v="295.7"/>
    <n v="295.7"/>
    <n v="57"/>
    <s v="Female"/>
    <s v="Medium"/>
    <x v="2"/>
    <x v="2"/>
    <n v="2"/>
    <s v="None"/>
    <s v="Desk"/>
    <n v="5.7"/>
    <n v="8"/>
    <n v="22"/>
    <n v="0"/>
    <n v="0"/>
    <s v="Window"/>
  </r>
  <r>
    <s v="P5585"/>
    <s v="F282"/>
    <s v="United"/>
    <x v="7"/>
    <x v="6"/>
    <s v="19,10,2024  06:11:10"/>
    <n v="172"/>
    <s v="On-time"/>
    <n v="1371"/>
    <n v="438.59"/>
    <n v="438.59"/>
    <n v="58"/>
    <s v="Female"/>
    <s v="Medium"/>
    <x v="2"/>
    <x v="1"/>
    <n v="1"/>
    <s v="Silver"/>
    <s v="Mobile App"/>
    <n v="6.5"/>
    <n v="2"/>
    <n v="113"/>
    <n v="0"/>
    <n v="1"/>
    <s v="Middle"/>
  </r>
  <r>
    <s v="P5586"/>
    <s v="F1590"/>
    <s v="Delta"/>
    <x v="5"/>
    <x v="5"/>
    <s v="08,12,2024  21:12:27"/>
    <n v="154"/>
    <s v="On-time"/>
    <n v="827"/>
    <n v="345.98"/>
    <n v="345.98"/>
    <n v="75"/>
    <s v="Female"/>
    <s v="High"/>
    <x v="0"/>
    <x v="3"/>
    <n v="0"/>
    <s v="None"/>
    <s v="Mobile App"/>
    <n v="6.2"/>
    <n v="35"/>
    <n v="54"/>
    <n v="0"/>
    <n v="0"/>
    <s v="Aisle"/>
  </r>
  <r>
    <s v="P5587"/>
    <s v="F1100"/>
    <s v="Southwest"/>
    <x v="4"/>
    <x v="7"/>
    <s v="20,01,2024  22:55:13"/>
    <n v="253"/>
    <s v="On-time"/>
    <n v="1160"/>
    <n v="324.8"/>
    <n v="324.8"/>
    <n v="59"/>
    <s v="Male"/>
    <s v="Medium"/>
    <x v="0"/>
    <x v="1"/>
    <n v="1"/>
    <s v="Silver"/>
    <s v="Airport Kiosk"/>
    <n v="8.9"/>
    <n v="0"/>
    <n v="16"/>
    <n v="0"/>
    <n v="0"/>
    <s v="Middle"/>
  </r>
  <r>
    <s v="P5588"/>
    <s v="F1864"/>
    <s v="United"/>
    <x v="2"/>
    <x v="7"/>
    <s v="11,06,2023  05:32:06"/>
    <n v="207"/>
    <s v="On-time"/>
    <n v="1218"/>
    <n v="413.66"/>
    <n v="413.66"/>
    <n v="39"/>
    <s v="Male"/>
    <s v="Medium"/>
    <x v="3"/>
    <x v="1"/>
    <n v="0"/>
    <s v="Gold"/>
    <s v="Airport Kiosk"/>
    <n v="6.4"/>
    <n v="9"/>
    <n v="87"/>
    <n v="0"/>
    <n v="0"/>
    <s v="Middle"/>
  </r>
  <r>
    <s v="P5589"/>
    <s v="F216"/>
    <s v="Southwest"/>
    <x v="4"/>
    <x v="1"/>
    <s v="02,09,2023  10:10:48"/>
    <n v="214"/>
    <s v="On-time"/>
    <n v="1553"/>
    <n v="352.75"/>
    <n v="352.75"/>
    <n v="35"/>
    <s v="Female"/>
    <s v="Medium"/>
    <x v="3"/>
    <x v="1"/>
    <n v="1"/>
    <s v="None"/>
    <s v="Mobile App"/>
    <n v="8.9"/>
    <n v="1"/>
    <n v="41"/>
    <n v="0"/>
    <n v="1"/>
    <s v="Aisle"/>
  </r>
  <r>
    <s v="P5590"/>
    <s v="F1480"/>
    <s v="American Airlines"/>
    <x v="2"/>
    <x v="0"/>
    <s v="27,03,2024  23:49:36"/>
    <n v="129"/>
    <s v="Delayed"/>
    <n v="1093"/>
    <n v="455.8"/>
    <n v="455.8"/>
    <n v="50"/>
    <s v="Male"/>
    <s v="Medium"/>
    <x v="1"/>
    <x v="2"/>
    <n v="2"/>
    <s v="Silver"/>
    <s v="Desk"/>
    <n v="7.2"/>
    <n v="10"/>
    <n v="7"/>
    <n v="0"/>
    <n v="0"/>
    <s v="Aisle"/>
  </r>
  <r>
    <s v="P5591"/>
    <s v="F211"/>
    <s v="United"/>
    <x v="7"/>
    <x v="5"/>
    <s v="26,01,2024  06:38:10"/>
    <n v="107"/>
    <s v="On-time"/>
    <n v="1331"/>
    <n v="636.53"/>
    <n v="636.53"/>
    <n v="27"/>
    <s v="Female"/>
    <s v="High"/>
    <x v="1"/>
    <x v="1"/>
    <n v="1"/>
    <s v="None"/>
    <s v="Online"/>
    <n v="5.7"/>
    <n v="5"/>
    <n v="26"/>
    <n v="0"/>
    <n v="0"/>
    <s v="Middle"/>
  </r>
  <r>
    <s v="P5592"/>
    <s v="F1588"/>
    <s v="Southwest"/>
    <x v="0"/>
    <x v="3"/>
    <s v="26,03,2024  21:39:39"/>
    <n v="193"/>
    <s v="Cancelled"/>
    <n v="884"/>
    <n v="235.53"/>
    <n v="235.53"/>
    <n v="49"/>
    <s v="Male"/>
    <s v="Medium"/>
    <x v="1"/>
    <x v="2"/>
    <n v="2"/>
    <s v="None"/>
    <s v="Online"/>
    <n v="5.8"/>
    <n v="3"/>
    <n v="19"/>
    <n v="0"/>
    <n v="0"/>
    <s v="Middle"/>
  </r>
  <r>
    <s v="P5593"/>
    <s v="F1139"/>
    <s v="Delta"/>
    <x v="7"/>
    <x v="4"/>
    <s v="17,05,2023  22:38:43"/>
    <n v="199"/>
    <s v="Delayed"/>
    <n v="1405"/>
    <n v="314.48"/>
    <n v="314.48"/>
    <n v="26"/>
    <s v="Male"/>
    <s v="Medium"/>
    <x v="0"/>
    <x v="1"/>
    <n v="0"/>
    <s v="None"/>
    <s v="Airport Kiosk"/>
    <n v="8"/>
    <n v="2"/>
    <n v="24"/>
    <n v="0"/>
    <n v="0"/>
    <s v="Aisle"/>
  </r>
  <r>
    <s v="P5594"/>
    <s v="F448"/>
    <s v="JetBlue"/>
    <x v="3"/>
    <x v="6"/>
    <s v="15,01,2024  17:13:19"/>
    <n v="224"/>
    <s v="On-time"/>
    <n v="1811"/>
    <n v="310.87"/>
    <n v="310.87"/>
    <n v="68"/>
    <s v="Female"/>
    <s v="Low"/>
    <x v="3"/>
    <x v="1"/>
    <n v="2"/>
    <s v="Gold"/>
    <s v="Online"/>
    <n v="7.7"/>
    <n v="11"/>
    <n v="59"/>
    <n v="0"/>
    <n v="0"/>
    <s v="Middle"/>
  </r>
  <r>
    <s v="P5595"/>
    <s v="F1679"/>
    <s v="United"/>
    <x v="6"/>
    <x v="7"/>
    <s v="15,01,2024  08:09:21"/>
    <n v="222"/>
    <s v="On-time"/>
    <n v="1546"/>
    <n v="381.03"/>
    <n v="381.03"/>
    <n v="21"/>
    <s v="Male"/>
    <s v="Low"/>
    <x v="0"/>
    <x v="1"/>
    <n v="0"/>
    <s v="None"/>
    <s v="Online"/>
    <n v="5.9"/>
    <n v="11"/>
    <n v="101"/>
    <n v="0"/>
    <n v="0"/>
    <s v="Middle"/>
  </r>
  <r>
    <s v="P5596"/>
    <s v="F60"/>
    <s v="JetBlue"/>
    <x v="1"/>
    <x v="1"/>
    <s v="27,03,2024  00:32:27"/>
    <n v="155"/>
    <s v="On-time"/>
    <n v="1394"/>
    <n v="561.96"/>
    <n v="561.96"/>
    <n v="57"/>
    <s v="Female"/>
    <s v="Medium"/>
    <x v="2"/>
    <x v="1"/>
    <n v="0"/>
    <s v="None"/>
    <s v="Mobile App"/>
    <n v="5.9"/>
    <n v="12"/>
    <n v="116"/>
    <n v="0"/>
    <n v="0"/>
    <s v="Middle"/>
  </r>
  <r>
    <s v="P5597"/>
    <s v="F1973"/>
    <s v="JetBlue"/>
    <x v="5"/>
    <x v="1"/>
    <s v="24,01,2025  16:54:20"/>
    <n v="210"/>
    <s v="On-time"/>
    <n v="1090"/>
    <n v="265.08999999999997"/>
    <n v="265.08999999999997"/>
    <n v="67"/>
    <s v="Female"/>
    <s v="Medium"/>
    <x v="2"/>
    <x v="0"/>
    <n v="2"/>
    <s v="Silver"/>
    <s v="Mobile App"/>
    <n v="5"/>
    <n v="1"/>
    <n v="80"/>
    <n v="1"/>
    <n v="0"/>
    <s v="Window"/>
  </r>
  <r>
    <s v="P5598"/>
    <s v="F608"/>
    <s v="JetBlue"/>
    <x v="2"/>
    <x v="0"/>
    <s v="11,10,2023  07:02:21"/>
    <n v="203"/>
    <s v="On-time"/>
    <n v="1323"/>
    <n v="440.88"/>
    <n v="440.88"/>
    <n v="58"/>
    <s v="Female"/>
    <s v="Low"/>
    <x v="0"/>
    <x v="0"/>
    <n v="1"/>
    <s v="None"/>
    <s v="Online"/>
    <n v="7.9"/>
    <n v="9"/>
    <n v="45"/>
    <n v="0"/>
    <n v="0"/>
    <s v="Middle"/>
  </r>
  <r>
    <s v="P5599"/>
    <s v="F1504"/>
    <s v="American Airlines"/>
    <x v="2"/>
    <x v="3"/>
    <s v="20,01,2025  17:33:09"/>
    <n v="200"/>
    <s v="Delayed"/>
    <n v="1287"/>
    <n v="364.02"/>
    <n v="364.02"/>
    <n v="36"/>
    <s v="Male"/>
    <s v="High"/>
    <x v="2"/>
    <x v="0"/>
    <n v="0"/>
    <s v="Silver"/>
    <s v="Airport Kiosk"/>
    <n v="9.6"/>
    <n v="20"/>
    <n v="100"/>
    <n v="0"/>
    <n v="0"/>
    <s v="Window"/>
  </r>
  <r>
    <s v="P5600"/>
    <s v="F1508"/>
    <s v="American Airlines"/>
    <x v="4"/>
    <x v="1"/>
    <s v="15,12,2023  07:37:44"/>
    <n v="153"/>
    <s v="On-time"/>
    <n v="1077"/>
    <n v="249.3"/>
    <n v="249.3"/>
    <n v="42"/>
    <s v="Male"/>
    <s v="Medium"/>
    <x v="2"/>
    <x v="1"/>
    <n v="1"/>
    <s v="None"/>
    <s v="Online"/>
    <n v="6"/>
    <n v="8"/>
    <n v="80"/>
    <n v="0"/>
    <n v="0"/>
    <s v="Aisle"/>
  </r>
  <r>
    <s v="P5601"/>
    <s v="F892"/>
    <s v="Delta"/>
    <x v="3"/>
    <x v="2"/>
    <s v="17,10,2023  11:02:59"/>
    <n v="153"/>
    <s v="On-time"/>
    <n v="698"/>
    <n v="325.45999999999998"/>
    <n v="325.45999999999998"/>
    <n v="78"/>
    <s v="Male"/>
    <s v="High"/>
    <x v="2"/>
    <x v="0"/>
    <n v="0"/>
    <s v="None"/>
    <s v="Mobile App"/>
    <n v="10"/>
    <n v="21"/>
    <n v="56"/>
    <n v="0"/>
    <n v="1"/>
    <s v="Window"/>
  </r>
  <r>
    <s v="P5602"/>
    <s v="F24"/>
    <s v="Southwest"/>
    <x v="3"/>
    <x v="0"/>
    <s v="21,10,2023  19:32:30"/>
    <n v="91"/>
    <s v="Delayed"/>
    <n v="925"/>
    <n v="231.2"/>
    <n v="231.2"/>
    <n v="63"/>
    <s v="Female"/>
    <s v="Medium"/>
    <x v="3"/>
    <x v="0"/>
    <n v="1"/>
    <s v="Gold"/>
    <s v="Mobile App"/>
    <n v="7"/>
    <n v="16"/>
    <n v="117"/>
    <n v="0"/>
    <n v="0"/>
    <s v="Middle"/>
  </r>
  <r>
    <s v="P5603"/>
    <s v="F540"/>
    <s v="United"/>
    <x v="4"/>
    <x v="0"/>
    <s v="30,08,2024  08:43:52"/>
    <n v="212"/>
    <s v="On-time"/>
    <n v="2039"/>
    <n v="495.23"/>
    <n v="495.23"/>
    <n v="25"/>
    <s v="Female"/>
    <s v="Low"/>
    <x v="2"/>
    <x v="0"/>
    <n v="1"/>
    <s v="None"/>
    <s v="Airport Kiosk"/>
    <n v="9.6"/>
    <n v="5"/>
    <n v="47"/>
    <n v="0"/>
    <n v="0"/>
    <s v="Window"/>
  </r>
  <r>
    <s v="P5604"/>
    <s v="F493"/>
    <s v="JetBlue"/>
    <x v="0"/>
    <x v="3"/>
    <s v="13,09,2023  07:05:52"/>
    <n v="183"/>
    <s v="On-time"/>
    <n v="1679"/>
    <n v="308.38"/>
    <n v="308.38"/>
    <n v="62"/>
    <s v="Male"/>
    <s v="Low"/>
    <x v="1"/>
    <x v="1"/>
    <n v="2"/>
    <s v="None"/>
    <s v="Airport Kiosk"/>
    <n v="7.4"/>
    <n v="4"/>
    <n v="53"/>
    <n v="0"/>
    <n v="0"/>
    <s v="Aisle"/>
  </r>
  <r>
    <s v="P5605"/>
    <s v="F1984"/>
    <s v="Southwest"/>
    <x v="2"/>
    <x v="1"/>
    <s v="12,12,2023  07:04:19"/>
    <n v="213"/>
    <s v="On-time"/>
    <n v="1377"/>
    <n v="338.19"/>
    <n v="338.19"/>
    <n v="43"/>
    <s v="Female"/>
    <s v="Medium"/>
    <x v="2"/>
    <x v="1"/>
    <n v="0"/>
    <s v="Silver"/>
    <s v="Online"/>
    <n v="8.9"/>
    <n v="11"/>
    <n v="98"/>
    <n v="0"/>
    <n v="0"/>
    <s v="Window"/>
  </r>
  <r>
    <s v="P5606"/>
    <s v="F116"/>
    <s v="Southwest"/>
    <x v="7"/>
    <x v="0"/>
    <s v="14,08,2023  08:31:29"/>
    <n v="154"/>
    <s v="On-time"/>
    <n v="1300"/>
    <n v="495.92"/>
    <n v="495.92"/>
    <n v="50"/>
    <s v="Female"/>
    <s v="Low"/>
    <x v="0"/>
    <x v="2"/>
    <n v="1"/>
    <s v="Silver"/>
    <s v="Online"/>
    <n v="6.2"/>
    <n v="13"/>
    <n v="71"/>
    <n v="0"/>
    <n v="0"/>
    <s v="Middle"/>
  </r>
  <r>
    <s v="P5607"/>
    <s v="F1726"/>
    <s v="Southwest"/>
    <x v="6"/>
    <x v="1"/>
    <s v="27,08,2024  16:05:16"/>
    <n v="159"/>
    <s v="Delayed"/>
    <n v="1312"/>
    <n v="463.18"/>
    <n v="463.18"/>
    <n v="78"/>
    <s v="Male"/>
    <s v="Low"/>
    <x v="3"/>
    <x v="2"/>
    <n v="0"/>
    <s v="Silver"/>
    <s v="Airport Kiosk"/>
    <n v="8.6999999999999993"/>
    <n v="14"/>
    <n v="74"/>
    <n v="0"/>
    <n v="0"/>
    <s v="Window"/>
  </r>
  <r>
    <s v="P5608"/>
    <s v="F65"/>
    <s v="Delta"/>
    <x v="3"/>
    <x v="7"/>
    <s v="18,09,2024  08:57:56"/>
    <n v="74"/>
    <s v="On-time"/>
    <n v="1661"/>
    <n v="461.67"/>
    <n v="461.67"/>
    <n v="47"/>
    <s v="Female"/>
    <s v="High"/>
    <x v="1"/>
    <x v="1"/>
    <n v="1"/>
    <s v="None"/>
    <s v="Online"/>
    <n v="5.9"/>
    <n v="18"/>
    <n v="5"/>
    <n v="0"/>
    <n v="0"/>
    <s v="Middle"/>
  </r>
  <r>
    <s v="P5609"/>
    <s v="F323"/>
    <s v="JetBlue"/>
    <x v="3"/>
    <x v="3"/>
    <s v="31,10,2024  23:03:29"/>
    <n v="118"/>
    <s v="On-time"/>
    <n v="1283"/>
    <n v="355.7"/>
    <n v="355.7"/>
    <n v="66"/>
    <s v="Female"/>
    <s v="Medium"/>
    <x v="1"/>
    <x v="0"/>
    <n v="1"/>
    <s v="None"/>
    <s v="Mobile App"/>
    <n v="6.1"/>
    <n v="3"/>
    <n v="30"/>
    <n v="0"/>
    <n v="0"/>
    <s v="Middle"/>
  </r>
  <r>
    <s v="P5610"/>
    <s v="F1296"/>
    <s v="United"/>
    <x v="7"/>
    <x v="0"/>
    <s v="24,04,2024  09:06:50"/>
    <n v="182"/>
    <s v="On-time"/>
    <n v="1349"/>
    <n v="299.45"/>
    <n v="299.45"/>
    <n v="33"/>
    <s v="Male"/>
    <s v="High"/>
    <x v="1"/>
    <x v="2"/>
    <n v="2"/>
    <s v="None"/>
    <s v="Airport Kiosk"/>
    <n v="6.4"/>
    <n v="2"/>
    <n v="62"/>
    <n v="0"/>
    <n v="0"/>
    <s v="Middle"/>
  </r>
  <r>
    <s v="P5611"/>
    <s v="F1935"/>
    <s v="American Airlines"/>
    <x v="4"/>
    <x v="1"/>
    <s v="24,12,2024  13:43:31"/>
    <n v="177"/>
    <s v="On-time"/>
    <n v="947"/>
    <n v="325.06"/>
    <n v="325.06"/>
    <n v="19"/>
    <s v="Female"/>
    <s v="Medium"/>
    <x v="0"/>
    <x v="1"/>
    <n v="0"/>
    <s v="None"/>
    <s v="Mobile App"/>
    <n v="7.4"/>
    <n v="11"/>
    <n v="38"/>
    <n v="0"/>
    <n v="0"/>
    <s v="Window"/>
  </r>
  <r>
    <s v="P5612"/>
    <s v="F1827"/>
    <s v="American Airlines"/>
    <x v="4"/>
    <x v="4"/>
    <s v="09,12,2024  14:31:39"/>
    <n v="96"/>
    <s v="On-time"/>
    <n v="1368"/>
    <n v="332.38"/>
    <n v="332.38"/>
    <n v="77"/>
    <s v="Male"/>
    <s v="Low"/>
    <x v="0"/>
    <x v="2"/>
    <n v="0"/>
    <s v="None"/>
    <s v="Online"/>
    <n v="7.1"/>
    <n v="3"/>
    <n v="11"/>
    <n v="0"/>
    <n v="0"/>
    <s v="Aisle"/>
  </r>
  <r>
    <s v="P5613"/>
    <s v="F1552"/>
    <s v="Delta"/>
    <x v="4"/>
    <x v="6"/>
    <s v="05,02,2024  06:57:09"/>
    <n v="254"/>
    <s v="On-time"/>
    <n v="856"/>
    <n v="169.21"/>
    <n v="169.21"/>
    <n v="52"/>
    <s v="Female"/>
    <s v="Low"/>
    <x v="3"/>
    <x v="1"/>
    <n v="2"/>
    <s v="None"/>
    <s v="Online"/>
    <n v="5.6"/>
    <n v="4"/>
    <n v="63"/>
    <n v="0"/>
    <n v="0"/>
    <s v="Window"/>
  </r>
  <r>
    <s v="P5614"/>
    <s v="F1995"/>
    <s v="United"/>
    <x v="4"/>
    <x v="6"/>
    <s v="31,08,2023  09:49:10"/>
    <n v="160"/>
    <s v="On-time"/>
    <n v="1164"/>
    <n v="457.59"/>
    <n v="457.59"/>
    <n v="35"/>
    <s v="Male"/>
    <s v="Medium"/>
    <x v="0"/>
    <x v="0"/>
    <n v="0"/>
    <s v="None"/>
    <s v="Desk"/>
    <n v="3.8"/>
    <n v="5"/>
    <n v="99"/>
    <n v="0"/>
    <n v="0"/>
    <s v="Aisle"/>
  </r>
  <r>
    <s v="P5615"/>
    <s v="F1521"/>
    <s v="JetBlue"/>
    <x v="3"/>
    <x v="2"/>
    <s v="30,06,2024  10:40:03"/>
    <n v="213"/>
    <s v="On-time"/>
    <n v="1625"/>
    <n v="304.79000000000002"/>
    <n v="304.79000000000002"/>
    <n v="21"/>
    <s v="Female"/>
    <s v="Medium"/>
    <x v="1"/>
    <x v="1"/>
    <n v="0"/>
    <s v="Silver"/>
    <s v="Desk"/>
    <n v="8.5"/>
    <n v="2"/>
    <n v="57"/>
    <n v="0"/>
    <n v="0"/>
    <s v="Middle"/>
  </r>
  <r>
    <s v="P5616"/>
    <s v="F1913"/>
    <s v="United"/>
    <x v="5"/>
    <x v="6"/>
    <s v="08,07,2023  15:35:48"/>
    <n v="143"/>
    <s v="Cancelled"/>
    <n v="1324"/>
    <n v="123.16"/>
    <n v="123.16"/>
    <n v="49"/>
    <s v="Male"/>
    <s v="Medium"/>
    <x v="3"/>
    <x v="2"/>
    <n v="0"/>
    <s v="None"/>
    <s v="Airport Kiosk"/>
    <n v="6"/>
    <n v="8"/>
    <n v="61"/>
    <n v="0"/>
    <n v="0"/>
    <s v="Window"/>
  </r>
  <r>
    <s v="P5617"/>
    <s v="F1608"/>
    <s v="Southwest"/>
    <x v="2"/>
    <x v="1"/>
    <s v="27,04,2023  13:07:18"/>
    <n v="186"/>
    <s v="On-time"/>
    <n v="1021"/>
    <n v="366.4"/>
    <n v="366.4"/>
    <n v="25"/>
    <s v="Female"/>
    <s v="Medium"/>
    <x v="0"/>
    <x v="0"/>
    <n v="1"/>
    <s v="Platinum"/>
    <s v="Airport Kiosk"/>
    <n v="6.9"/>
    <n v="17"/>
    <n v="81"/>
    <n v="0"/>
    <n v="0"/>
    <s v="Aisle"/>
  </r>
  <r>
    <s v="P5618"/>
    <s v="F1142"/>
    <s v="United"/>
    <x v="7"/>
    <x v="1"/>
    <s v="05,04,2024  18:50:18"/>
    <n v="254"/>
    <s v="On-time"/>
    <n v="1283"/>
    <n v="221.75"/>
    <n v="221.75"/>
    <n v="77"/>
    <s v="Male"/>
    <s v="Low"/>
    <x v="2"/>
    <x v="2"/>
    <n v="1"/>
    <s v="Gold"/>
    <s v="Mobile App"/>
    <n v="5.2"/>
    <n v="1"/>
    <n v="107"/>
    <n v="0"/>
    <n v="1"/>
    <s v="Aisle"/>
  </r>
  <r>
    <s v="P5619"/>
    <s v="F156"/>
    <s v="American Airlines"/>
    <x v="7"/>
    <x v="6"/>
    <s v="13,05,2024  00:34:46"/>
    <n v="102"/>
    <s v="Delayed"/>
    <n v="1063"/>
    <n v="377.81"/>
    <n v="377.81"/>
    <n v="66"/>
    <s v="Male"/>
    <s v="Low"/>
    <x v="0"/>
    <x v="1"/>
    <n v="1"/>
    <s v="None"/>
    <s v="Airport Kiosk"/>
    <n v="5"/>
    <n v="6"/>
    <n v="0"/>
    <n v="0"/>
    <n v="0"/>
    <s v="Aisle"/>
  </r>
  <r>
    <s v="P5620"/>
    <s v="F1714"/>
    <s v="Delta"/>
    <x v="0"/>
    <x v="7"/>
    <s v="05,03,2024  20:44:04"/>
    <n v="123"/>
    <s v="On-time"/>
    <n v="1186"/>
    <n v="292.37"/>
    <n v="292.37"/>
    <n v="49"/>
    <s v="Male"/>
    <s v="Medium"/>
    <x v="2"/>
    <x v="1"/>
    <n v="0"/>
    <s v="None"/>
    <s v="Online"/>
    <n v="7.9"/>
    <n v="16"/>
    <n v="56"/>
    <n v="0"/>
    <n v="1"/>
    <s v="Aisle"/>
  </r>
  <r>
    <s v="P5621"/>
    <s v="F987"/>
    <s v="American Airlines"/>
    <x v="0"/>
    <x v="7"/>
    <s v="09,08,2023  22:26:16"/>
    <n v="132"/>
    <s v="On-time"/>
    <n v="782"/>
    <n v="328.92"/>
    <n v="328.92"/>
    <n v="52"/>
    <s v="Male"/>
    <s v="Medium"/>
    <x v="1"/>
    <x v="2"/>
    <n v="1"/>
    <s v="None"/>
    <s v="Desk"/>
    <n v="7.2"/>
    <n v="1"/>
    <n v="102"/>
    <n v="0"/>
    <n v="1"/>
    <s v="Aisle"/>
  </r>
  <r>
    <s v="P5622"/>
    <s v="F1771"/>
    <s v="Southwest"/>
    <x v="0"/>
    <x v="7"/>
    <s v="24,10,2024  13:23:25"/>
    <n v="72"/>
    <s v="Delayed"/>
    <n v="1248"/>
    <n v="432.12"/>
    <n v="432.12"/>
    <n v="59"/>
    <s v="Male"/>
    <s v="Low"/>
    <x v="2"/>
    <x v="2"/>
    <n v="0"/>
    <s v="None"/>
    <s v="Mobile App"/>
    <n v="8.4"/>
    <n v="0"/>
    <n v="70"/>
    <n v="0"/>
    <n v="0"/>
    <s v="Window"/>
  </r>
  <r>
    <s v="P5623"/>
    <s v="F205"/>
    <s v="American Airlines"/>
    <x v="2"/>
    <x v="6"/>
    <s v="23,03,2024  13:11:30"/>
    <n v="173"/>
    <s v="On-time"/>
    <n v="1080"/>
    <n v="404.58"/>
    <n v="404.58"/>
    <n v="20"/>
    <s v="Male"/>
    <s v="Medium"/>
    <x v="3"/>
    <x v="1"/>
    <n v="1"/>
    <s v="None"/>
    <s v="Online"/>
    <n v="5.4"/>
    <n v="4"/>
    <n v="52"/>
    <n v="1"/>
    <n v="0"/>
    <s v="Aisle"/>
  </r>
  <r>
    <s v="P5624"/>
    <s v="F1334"/>
    <s v="American Airlines"/>
    <x v="3"/>
    <x v="0"/>
    <s v="21,01,2024  16:40:25"/>
    <n v="351"/>
    <s v="On-time"/>
    <n v="1058"/>
    <n v="422.35"/>
    <n v="422.35"/>
    <n v="23"/>
    <s v="Male"/>
    <s v="Medium"/>
    <x v="1"/>
    <x v="1"/>
    <n v="0"/>
    <s v="Gold"/>
    <s v="Airport Kiosk"/>
    <n v="7"/>
    <n v="11"/>
    <n v="3"/>
    <n v="0"/>
    <n v="0"/>
    <s v="Middle"/>
  </r>
  <r>
    <s v="P5625"/>
    <s v="F1973"/>
    <s v="United"/>
    <x v="3"/>
    <x v="2"/>
    <s v="19,09,2023  04:22:34"/>
    <n v="27"/>
    <s v="On-time"/>
    <n v="838"/>
    <n v="284.92"/>
    <n v="284.92"/>
    <n v="74"/>
    <s v="Female"/>
    <s v="Low"/>
    <x v="0"/>
    <x v="2"/>
    <n v="1"/>
    <s v="Gold"/>
    <s v="Airport Kiosk"/>
    <n v="4.9000000000000004"/>
    <n v="16"/>
    <n v="65"/>
    <n v="0"/>
    <n v="0"/>
    <s v="Aisle"/>
  </r>
  <r>
    <s v="P5626"/>
    <s v="F391"/>
    <s v="Delta"/>
    <x v="7"/>
    <x v="1"/>
    <s v="11,04,2024  01:06:16"/>
    <n v="155"/>
    <s v="On-time"/>
    <n v="1169"/>
    <n v="387.95"/>
    <n v="387.95"/>
    <n v="60"/>
    <s v="Female"/>
    <s v="Low"/>
    <x v="3"/>
    <x v="1"/>
    <n v="3"/>
    <s v="Silver"/>
    <s v="Mobile App"/>
    <n v="4.7"/>
    <n v="0"/>
    <n v="106"/>
    <n v="0"/>
    <n v="1"/>
    <s v="Aisle"/>
  </r>
  <r>
    <s v="P5627"/>
    <s v="F329"/>
    <s v="Southwest"/>
    <x v="4"/>
    <x v="0"/>
    <s v="19,01,2025  03:58:06"/>
    <n v="169"/>
    <s v="On-time"/>
    <n v="1208"/>
    <n v="342.13"/>
    <n v="342.13"/>
    <n v="67"/>
    <s v="Male"/>
    <s v="Low"/>
    <x v="1"/>
    <x v="2"/>
    <n v="1"/>
    <s v="None"/>
    <s v="Desk"/>
    <n v="5.8"/>
    <n v="9"/>
    <n v="40"/>
    <n v="0"/>
    <n v="0"/>
    <s v="Aisle"/>
  </r>
  <r>
    <s v="P5628"/>
    <s v="F474"/>
    <s v="JetBlue"/>
    <x v="1"/>
    <x v="4"/>
    <s v="16,11,2024  11:04:50"/>
    <n v="144"/>
    <s v="Cancelled"/>
    <n v="1358"/>
    <n v="212.21"/>
    <n v="212.21"/>
    <n v="49"/>
    <s v="Female"/>
    <s v="Medium"/>
    <x v="2"/>
    <x v="1"/>
    <n v="0"/>
    <s v="Gold"/>
    <s v="Mobile App"/>
    <n v="5.9"/>
    <n v="14"/>
    <n v="9"/>
    <n v="0"/>
    <n v="0"/>
    <s v="Window"/>
  </r>
  <r>
    <s v="P5629"/>
    <s v="F1659"/>
    <s v="American Airlines"/>
    <x v="2"/>
    <x v="5"/>
    <s v="26,02,2024  10:12:37"/>
    <n v="166"/>
    <s v="On-time"/>
    <n v="718"/>
    <n v="387.75"/>
    <n v="387.75"/>
    <n v="37"/>
    <s v="Female"/>
    <s v="Low"/>
    <x v="0"/>
    <x v="1"/>
    <n v="1"/>
    <s v="None"/>
    <s v="Online"/>
    <n v="8.5"/>
    <n v="9"/>
    <n v="83"/>
    <n v="0"/>
    <n v="0"/>
    <s v="Window"/>
  </r>
  <r>
    <s v="P5630"/>
    <s v="F278"/>
    <s v="United"/>
    <x v="5"/>
    <x v="5"/>
    <s v="05,09,2024  09:33:09"/>
    <n v="83"/>
    <s v="On-time"/>
    <n v="1119"/>
    <n v="483.77"/>
    <n v="483.77"/>
    <n v="77"/>
    <s v="Female"/>
    <s v="Low"/>
    <x v="3"/>
    <x v="1"/>
    <n v="2"/>
    <s v="Silver"/>
    <s v="Desk"/>
    <n v="5.5"/>
    <n v="23"/>
    <n v="119"/>
    <n v="0"/>
    <n v="0"/>
    <s v="Aisle"/>
  </r>
  <r>
    <s v="P5631"/>
    <s v="F964"/>
    <s v="Southwest"/>
    <x v="2"/>
    <x v="5"/>
    <s v="01,06,2024  13:25:26"/>
    <n v="185"/>
    <s v="On-time"/>
    <n v="1004"/>
    <n v="194.58"/>
    <n v="194.58"/>
    <n v="63"/>
    <s v="Male"/>
    <s v="Medium"/>
    <x v="2"/>
    <x v="2"/>
    <n v="2"/>
    <s v="Platinum"/>
    <s v="Airport Kiosk"/>
    <n v="7.2"/>
    <n v="6"/>
    <n v="107"/>
    <n v="0"/>
    <n v="0"/>
    <s v="Middle"/>
  </r>
  <r>
    <s v="P5632"/>
    <s v="F508"/>
    <s v="Southwest"/>
    <x v="1"/>
    <x v="7"/>
    <s v="25,09,2023  16:09:27"/>
    <n v="180"/>
    <s v="Cancelled"/>
    <n v="1060"/>
    <n v="187.6"/>
    <n v="187.6"/>
    <n v="45"/>
    <s v="Male"/>
    <s v="High"/>
    <x v="2"/>
    <x v="1"/>
    <n v="2"/>
    <s v="None"/>
    <s v="Desk"/>
    <n v="7.6"/>
    <n v="11"/>
    <n v="2"/>
    <n v="0"/>
    <n v="0"/>
    <s v="Window"/>
  </r>
  <r>
    <s v="P5633"/>
    <s v="F959"/>
    <s v="United"/>
    <x v="1"/>
    <x v="3"/>
    <s v="22,02,2025  10:05:26"/>
    <n v="166"/>
    <s v="On-time"/>
    <n v="997"/>
    <n v="385.22"/>
    <n v="385.22"/>
    <n v="32"/>
    <s v="Female"/>
    <s v="Medium"/>
    <x v="3"/>
    <x v="2"/>
    <n v="2"/>
    <s v="Platinum"/>
    <s v="Desk"/>
    <n v="6.4"/>
    <n v="0"/>
    <n v="98"/>
    <n v="0"/>
    <n v="0"/>
    <s v="Aisle"/>
  </r>
  <r>
    <s v="P5634"/>
    <s v="F1648"/>
    <s v="American Airlines"/>
    <x v="1"/>
    <x v="7"/>
    <s v="24,08,2023  02:43:44"/>
    <n v="195"/>
    <s v="On-time"/>
    <n v="965"/>
    <n v="287.73"/>
    <n v="287.73"/>
    <n v="56"/>
    <s v="Male"/>
    <s v="Medium"/>
    <x v="1"/>
    <x v="1"/>
    <n v="0"/>
    <s v="Silver"/>
    <s v="Desk"/>
    <n v="8.1999999999999993"/>
    <n v="10"/>
    <n v="55"/>
    <n v="0"/>
    <n v="0"/>
    <s v="Aisle"/>
  </r>
  <r>
    <s v="P5635"/>
    <s v="F952"/>
    <s v="Delta"/>
    <x v="7"/>
    <x v="3"/>
    <s v="25,08,2023  20:05:08"/>
    <n v="162"/>
    <s v="Delayed"/>
    <n v="711"/>
    <n v="350.47"/>
    <n v="350.47"/>
    <n v="36"/>
    <s v="Female"/>
    <s v="Medium"/>
    <x v="3"/>
    <x v="2"/>
    <n v="2"/>
    <s v="None"/>
    <s v="Desk"/>
    <n v="7.9"/>
    <n v="32"/>
    <n v="96"/>
    <n v="0"/>
    <n v="0"/>
    <s v="Window"/>
  </r>
  <r>
    <s v="P5636"/>
    <s v="F1334"/>
    <s v="JetBlue"/>
    <x v="3"/>
    <x v="2"/>
    <s v="10,02,2024  03:29:37"/>
    <n v="79"/>
    <s v="On-time"/>
    <n v="1163"/>
    <n v="484.69"/>
    <n v="484.69"/>
    <n v="48"/>
    <s v="Male"/>
    <s v="Medium"/>
    <x v="0"/>
    <x v="2"/>
    <n v="0"/>
    <s v="None"/>
    <s v="Airport Kiosk"/>
    <n v="9.8000000000000007"/>
    <n v="13"/>
    <n v="114"/>
    <n v="0"/>
    <n v="0"/>
    <s v="Window"/>
  </r>
  <r>
    <s v="P5637"/>
    <s v="F893"/>
    <s v="United"/>
    <x v="6"/>
    <x v="3"/>
    <s v="15,09,2024  17:47:29"/>
    <n v="182"/>
    <s v="On-time"/>
    <n v="1402"/>
    <n v="136.97"/>
    <n v="136.97"/>
    <n v="51"/>
    <s v="Female"/>
    <s v="Low"/>
    <x v="0"/>
    <x v="0"/>
    <n v="1"/>
    <s v="None"/>
    <s v="Online"/>
    <n v="7.1"/>
    <n v="6"/>
    <n v="106"/>
    <n v="0"/>
    <n v="0"/>
    <s v="Window"/>
  </r>
  <r>
    <s v="P5638"/>
    <s v="F760"/>
    <s v="United"/>
    <x v="0"/>
    <x v="4"/>
    <s v="24,12,2024  20:03:45"/>
    <n v="117"/>
    <s v="On-time"/>
    <n v="1293"/>
    <n v="284.54000000000002"/>
    <n v="284.54000000000002"/>
    <n v="36"/>
    <s v="Female"/>
    <s v="Low"/>
    <x v="3"/>
    <x v="1"/>
    <n v="1"/>
    <s v="None"/>
    <s v="Airport Kiosk"/>
    <n v="6.2"/>
    <n v="11"/>
    <n v="22"/>
    <n v="0"/>
    <n v="1"/>
    <s v="Window"/>
  </r>
  <r>
    <s v="P5639"/>
    <s v="F1230"/>
    <s v="Southwest"/>
    <x v="2"/>
    <x v="5"/>
    <s v="18,11,2024  07:08:22"/>
    <n v="190"/>
    <s v="On-time"/>
    <n v="900"/>
    <n v="435.73"/>
    <n v="435.73"/>
    <n v="68"/>
    <s v="Female"/>
    <s v="Medium"/>
    <x v="1"/>
    <x v="2"/>
    <n v="0"/>
    <s v="Platinum"/>
    <s v="Online"/>
    <n v="9.1999999999999993"/>
    <n v="1"/>
    <n v="34"/>
    <n v="0"/>
    <n v="0"/>
    <s v="Middle"/>
  </r>
  <r>
    <s v="P5640"/>
    <s v="F1033"/>
    <s v="Delta"/>
    <x v="6"/>
    <x v="4"/>
    <s v="04,03,2025  12:11:53"/>
    <n v="189"/>
    <s v="On-time"/>
    <n v="1255"/>
    <n v="176.84"/>
    <n v="176.84"/>
    <n v="26"/>
    <s v="Male"/>
    <s v="Low"/>
    <x v="2"/>
    <x v="0"/>
    <n v="1"/>
    <s v="Platinum"/>
    <s v="Mobile App"/>
    <n v="6.7"/>
    <n v="5"/>
    <n v="25"/>
    <n v="0"/>
    <n v="0"/>
    <s v="Aisle"/>
  </r>
  <r>
    <s v="P5641"/>
    <s v="F1919"/>
    <s v="Delta"/>
    <x v="1"/>
    <x v="6"/>
    <s v="08,03,2024  22:30:40"/>
    <n v="266"/>
    <s v="On-time"/>
    <n v="1132"/>
    <n v="330.03"/>
    <n v="330.03"/>
    <n v="19"/>
    <s v="Male"/>
    <s v="Medium"/>
    <x v="1"/>
    <x v="1"/>
    <n v="1"/>
    <s v="None"/>
    <s v="Desk"/>
    <n v="7.5"/>
    <n v="13"/>
    <n v="87"/>
    <n v="0"/>
    <n v="0"/>
    <s v="Window"/>
  </r>
  <r>
    <s v="P5642"/>
    <s v="F1498"/>
    <s v="American Airlines"/>
    <x v="1"/>
    <x v="3"/>
    <s v="23,12,2023  17:14:05"/>
    <n v="195"/>
    <s v="Delayed"/>
    <n v="952"/>
    <n v="183.03"/>
    <n v="183.03"/>
    <n v="38"/>
    <s v="Female"/>
    <s v="Low"/>
    <x v="1"/>
    <x v="1"/>
    <n v="0"/>
    <s v="None"/>
    <s v="Mobile App"/>
    <n v="5.4"/>
    <n v="3"/>
    <n v="52"/>
    <n v="0"/>
    <n v="0"/>
    <s v="Aisle"/>
  </r>
  <r>
    <s v="P5643"/>
    <s v="F335"/>
    <s v="JetBlue"/>
    <x v="5"/>
    <x v="6"/>
    <s v="26,09,2023  18:06:37"/>
    <n v="80"/>
    <s v="On-time"/>
    <n v="1023"/>
    <n v="343.77"/>
    <n v="343.77"/>
    <n v="74"/>
    <s v="Male"/>
    <s v="Low"/>
    <x v="2"/>
    <x v="2"/>
    <n v="1"/>
    <s v="None"/>
    <s v="Mobile App"/>
    <n v="8.5"/>
    <n v="5"/>
    <n v="92"/>
    <n v="0"/>
    <n v="0"/>
    <s v="Window"/>
  </r>
  <r>
    <s v="P5644"/>
    <s v="F616"/>
    <s v="Delta"/>
    <x v="0"/>
    <x v="3"/>
    <s v="23,11,2024  16:19:07"/>
    <n v="205"/>
    <s v="On-time"/>
    <n v="1212"/>
    <n v="238.07"/>
    <n v="238.07"/>
    <n v="53"/>
    <s v="Male"/>
    <s v="Medium"/>
    <x v="3"/>
    <x v="1"/>
    <n v="3"/>
    <s v="Silver"/>
    <s v="Airport Kiosk"/>
    <n v="6.6"/>
    <n v="8"/>
    <n v="40"/>
    <n v="0"/>
    <n v="0"/>
    <s v="Window"/>
  </r>
  <r>
    <s v="P5645"/>
    <s v="F987"/>
    <s v="American Airlines"/>
    <x v="5"/>
    <x v="1"/>
    <s v="17,12,2024  04:59:35"/>
    <n v="101"/>
    <s v="Cancelled"/>
    <n v="1297"/>
    <n v="234.28"/>
    <n v="234.28"/>
    <n v="37"/>
    <s v="Male"/>
    <s v="High"/>
    <x v="0"/>
    <x v="0"/>
    <n v="1"/>
    <s v="None"/>
    <s v="Desk"/>
    <n v="7.3"/>
    <n v="7"/>
    <n v="77"/>
    <n v="0"/>
    <n v="0"/>
    <s v="Window"/>
  </r>
  <r>
    <s v="P5646"/>
    <s v="F1147"/>
    <s v="United"/>
    <x v="3"/>
    <x v="6"/>
    <s v="01,08,2023  17:50:52"/>
    <n v="165"/>
    <s v="On-time"/>
    <n v="786"/>
    <n v="395.2"/>
    <n v="395.2"/>
    <n v="43"/>
    <s v="Female"/>
    <s v="Low"/>
    <x v="1"/>
    <x v="0"/>
    <n v="1"/>
    <s v="None"/>
    <s v="Online"/>
    <n v="6.3"/>
    <n v="1"/>
    <n v="108"/>
    <n v="1"/>
    <n v="0"/>
    <s v="Aisle"/>
  </r>
  <r>
    <s v="P5647"/>
    <s v="F853"/>
    <s v="Southwest"/>
    <x v="0"/>
    <x v="5"/>
    <s v="16,04,2025  20:08:04"/>
    <n v="141"/>
    <s v="On-time"/>
    <n v="954"/>
    <n v="370.84"/>
    <n v="370.84"/>
    <n v="70"/>
    <s v="Female"/>
    <s v="Medium"/>
    <x v="2"/>
    <x v="2"/>
    <n v="0"/>
    <s v="None"/>
    <s v="Online"/>
    <n v="6.7"/>
    <n v="8"/>
    <n v="10"/>
    <n v="0"/>
    <n v="0"/>
    <s v="Window"/>
  </r>
  <r>
    <s v="P5648"/>
    <s v="F1038"/>
    <s v="United"/>
    <x v="2"/>
    <x v="2"/>
    <s v="23,08,2023  06:11:55"/>
    <n v="110"/>
    <s v="Delayed"/>
    <n v="751"/>
    <n v="287.77999999999997"/>
    <n v="287.77999999999997"/>
    <n v="67"/>
    <s v="Male"/>
    <s v="Medium"/>
    <x v="0"/>
    <x v="1"/>
    <n v="1"/>
    <s v="None"/>
    <s v="Desk"/>
    <n v="6.7"/>
    <n v="8"/>
    <n v="48"/>
    <n v="0"/>
    <n v="0"/>
    <s v="Aisle"/>
  </r>
  <r>
    <s v="P5649"/>
    <s v="F1202"/>
    <s v="JetBlue"/>
    <x v="4"/>
    <x v="5"/>
    <s v="25,06,2023  20:55:54"/>
    <n v="175"/>
    <s v="On-time"/>
    <n v="1359"/>
    <n v="316.82"/>
    <n v="316.82"/>
    <n v="52"/>
    <s v="Male"/>
    <s v="Medium"/>
    <x v="0"/>
    <x v="1"/>
    <n v="1"/>
    <s v="None"/>
    <s v="Airport Kiosk"/>
    <n v="8.1"/>
    <n v="20"/>
    <n v="4"/>
    <n v="0"/>
    <n v="0"/>
    <s v="Window"/>
  </r>
  <r>
    <s v="P5650"/>
    <s v="F369"/>
    <s v="United"/>
    <x v="3"/>
    <x v="5"/>
    <s v="22,12,2024  07:06:32"/>
    <n v="183"/>
    <s v="On-time"/>
    <n v="1808"/>
    <n v="366.48"/>
    <n v="366.48"/>
    <n v="39"/>
    <s v="Female"/>
    <s v="Medium"/>
    <x v="2"/>
    <x v="1"/>
    <n v="0"/>
    <s v="None"/>
    <s v="Online"/>
    <n v="5"/>
    <n v="4"/>
    <n v="6"/>
    <n v="0"/>
    <n v="0"/>
    <s v="Aisle"/>
  </r>
  <r>
    <s v="P5651"/>
    <s v="F1994"/>
    <s v="JetBlue"/>
    <x v="4"/>
    <x v="5"/>
    <s v="04,03,2024  07:23:50"/>
    <n v="136"/>
    <s v="On-time"/>
    <n v="1720"/>
    <n v="291.94"/>
    <n v="291.94"/>
    <n v="58"/>
    <s v="Female"/>
    <s v="Medium"/>
    <x v="3"/>
    <x v="2"/>
    <n v="1"/>
    <s v="Platinum"/>
    <s v="Mobile App"/>
    <n v="5.2"/>
    <n v="33"/>
    <n v="34"/>
    <n v="0"/>
    <n v="0"/>
    <s v="Middle"/>
  </r>
  <r>
    <s v="P5652"/>
    <s v="F1828"/>
    <s v="American Airlines"/>
    <x v="4"/>
    <x v="5"/>
    <s v="09,10,2024  16:41:02"/>
    <n v="188"/>
    <s v="On-time"/>
    <n v="1142"/>
    <n v="222.43"/>
    <n v="222.43"/>
    <n v="71"/>
    <s v="Male"/>
    <s v="Medium"/>
    <x v="2"/>
    <x v="2"/>
    <n v="1"/>
    <s v="Silver"/>
    <s v="Desk"/>
    <n v="5.9"/>
    <n v="2"/>
    <n v="54"/>
    <n v="0"/>
    <n v="0"/>
    <s v="Middle"/>
  </r>
  <r>
    <s v="P5653"/>
    <s v="F1783"/>
    <s v="United"/>
    <x v="5"/>
    <x v="5"/>
    <s v="04,04,2025  21:52:47"/>
    <n v="187"/>
    <s v="On-time"/>
    <n v="1297"/>
    <n v="281.32"/>
    <n v="281.32"/>
    <n v="20"/>
    <s v="Male"/>
    <s v="Low"/>
    <x v="2"/>
    <x v="2"/>
    <n v="2"/>
    <s v="Platinum"/>
    <s v="Online"/>
    <n v="6.3"/>
    <n v="6"/>
    <n v="93"/>
    <n v="0"/>
    <n v="0"/>
    <s v="Aisle"/>
  </r>
  <r>
    <s v="P5654"/>
    <s v="F1911"/>
    <s v="JetBlue"/>
    <x v="1"/>
    <x v="7"/>
    <s v="02,06,2023  22:08:58"/>
    <n v="157"/>
    <s v="On-time"/>
    <n v="1223"/>
    <n v="314.88"/>
    <n v="314.88"/>
    <n v="41"/>
    <s v="Male"/>
    <s v="Low"/>
    <x v="1"/>
    <x v="1"/>
    <n v="0"/>
    <s v="Silver"/>
    <s v="Mobile App"/>
    <n v="5.6"/>
    <n v="2"/>
    <n v="93"/>
    <n v="0"/>
    <n v="0"/>
    <s v="Aisle"/>
  </r>
  <r>
    <s v="P5655"/>
    <s v="F1066"/>
    <s v="JetBlue"/>
    <x v="2"/>
    <x v="6"/>
    <s v="24,10,2023  19:08:41"/>
    <n v="177"/>
    <s v="On-time"/>
    <n v="1046"/>
    <n v="139.38"/>
    <n v="139.38"/>
    <n v="58"/>
    <s v="Male"/>
    <s v="Medium"/>
    <x v="3"/>
    <x v="1"/>
    <n v="1"/>
    <s v="Platinum"/>
    <s v="Mobile App"/>
    <n v="5.2"/>
    <n v="30"/>
    <n v="98"/>
    <n v="0"/>
    <n v="0"/>
    <s v="Aisle"/>
  </r>
  <r>
    <s v="P5656"/>
    <s v="F210"/>
    <s v="Delta"/>
    <x v="7"/>
    <x v="5"/>
    <s v="29,07,2023  18:51:49"/>
    <n v="142"/>
    <s v="On-time"/>
    <n v="1135"/>
    <n v="142.99"/>
    <n v="142.99"/>
    <n v="34"/>
    <s v="Female"/>
    <s v="Low"/>
    <x v="3"/>
    <x v="1"/>
    <n v="0"/>
    <s v="Silver"/>
    <s v="Desk"/>
    <n v="4.9000000000000004"/>
    <n v="0"/>
    <n v="80"/>
    <n v="0"/>
    <n v="1"/>
    <s v="Aisle"/>
  </r>
  <r>
    <s v="P5657"/>
    <s v="F1325"/>
    <s v="American Airlines"/>
    <x v="3"/>
    <x v="5"/>
    <s v="29,05,2024  06:47:18"/>
    <n v="246"/>
    <s v="On-time"/>
    <n v="1428"/>
    <n v="316.26"/>
    <n v="316.26"/>
    <n v="79"/>
    <s v="Male"/>
    <s v="Low"/>
    <x v="2"/>
    <x v="2"/>
    <n v="0"/>
    <s v="None"/>
    <s v="Mobile App"/>
    <n v="7"/>
    <n v="3"/>
    <n v="93"/>
    <n v="0"/>
    <n v="0"/>
    <s v="Aisle"/>
  </r>
  <r>
    <s v="P5658"/>
    <s v="F505"/>
    <s v="JetBlue"/>
    <x v="6"/>
    <x v="5"/>
    <s v="22,02,2025  20:56:57"/>
    <n v="250"/>
    <s v="Delayed"/>
    <n v="1188"/>
    <n v="417.67"/>
    <n v="417.67"/>
    <n v="25"/>
    <s v="Male"/>
    <s v="Medium"/>
    <x v="2"/>
    <x v="1"/>
    <n v="0"/>
    <s v="None"/>
    <s v="Online"/>
    <n v="9.8000000000000007"/>
    <n v="7"/>
    <n v="18"/>
    <n v="0"/>
    <n v="0"/>
    <s v="Aisle"/>
  </r>
  <r>
    <s v="P5659"/>
    <s v="F1230"/>
    <s v="JetBlue"/>
    <x v="4"/>
    <x v="0"/>
    <s v="03,12,2024  02:51:30"/>
    <n v="118"/>
    <s v="On-time"/>
    <n v="1525"/>
    <n v="370.48"/>
    <n v="370.48"/>
    <n v="32"/>
    <s v="Female"/>
    <s v="Medium"/>
    <x v="0"/>
    <x v="1"/>
    <n v="1"/>
    <s v="None"/>
    <s v="Desk"/>
    <n v="5.3"/>
    <n v="40"/>
    <n v="13"/>
    <n v="0"/>
    <n v="1"/>
    <s v="Window"/>
  </r>
  <r>
    <s v="P5660"/>
    <s v="F421"/>
    <s v="Southwest"/>
    <x v="5"/>
    <x v="3"/>
    <s v="15,08,2024  01:21:30"/>
    <n v="266"/>
    <s v="On-time"/>
    <n v="1317"/>
    <n v="393.85"/>
    <n v="393.85"/>
    <n v="40"/>
    <s v="Male"/>
    <s v="Low"/>
    <x v="1"/>
    <x v="1"/>
    <n v="0"/>
    <s v="Silver"/>
    <s v="Online"/>
    <n v="5.7"/>
    <n v="2"/>
    <n v="45"/>
    <n v="0"/>
    <n v="0"/>
    <s v="Window"/>
  </r>
  <r>
    <s v="P5661"/>
    <s v="F58"/>
    <s v="United"/>
    <x v="1"/>
    <x v="3"/>
    <s v="13,10,2023  15:32:30"/>
    <n v="154"/>
    <s v="On-time"/>
    <n v="1275"/>
    <n v="304.14"/>
    <n v="304.14"/>
    <n v="56"/>
    <s v="Male"/>
    <s v="Low"/>
    <x v="3"/>
    <x v="0"/>
    <n v="1"/>
    <s v="Gold"/>
    <s v="Desk"/>
    <n v="8.6"/>
    <n v="7"/>
    <n v="79"/>
    <n v="0"/>
    <n v="0"/>
    <s v="Middle"/>
  </r>
  <r>
    <s v="P5662"/>
    <s v="F1130"/>
    <s v="American Airlines"/>
    <x v="3"/>
    <x v="0"/>
    <s v="03,08,2024  04:16:33"/>
    <n v="119"/>
    <s v="Delayed"/>
    <n v="959"/>
    <n v="304.37"/>
    <n v="304.37"/>
    <n v="42"/>
    <s v="Male"/>
    <s v="Medium"/>
    <x v="2"/>
    <x v="1"/>
    <n v="2"/>
    <s v="Silver"/>
    <s v="Desk"/>
    <n v="7.6"/>
    <n v="1"/>
    <n v="2"/>
    <n v="0"/>
    <n v="0"/>
    <s v="Window"/>
  </r>
  <r>
    <s v="P5663"/>
    <s v="F779"/>
    <s v="JetBlue"/>
    <x v="1"/>
    <x v="3"/>
    <s v="29,07,2024  11:41:54"/>
    <n v="180"/>
    <s v="On-time"/>
    <n v="974"/>
    <n v="166.39"/>
    <n v="166.39"/>
    <n v="79"/>
    <s v="Female"/>
    <s v="Low"/>
    <x v="3"/>
    <x v="0"/>
    <n v="2"/>
    <s v="None"/>
    <s v="Desk"/>
    <n v="7.5"/>
    <n v="9"/>
    <n v="33"/>
    <n v="0"/>
    <n v="0"/>
    <s v="Window"/>
  </r>
  <r>
    <s v="P5664"/>
    <s v="F626"/>
    <s v="United"/>
    <x v="0"/>
    <x v="1"/>
    <s v="22,05,2023  05:31:33"/>
    <n v="142"/>
    <s v="On-time"/>
    <n v="952"/>
    <n v="346.93"/>
    <n v="346.93"/>
    <n v="43"/>
    <s v="Male"/>
    <s v="High"/>
    <x v="3"/>
    <x v="1"/>
    <n v="1"/>
    <s v="None"/>
    <s v="Online"/>
    <n v="5.6"/>
    <n v="9"/>
    <n v="81"/>
    <n v="0"/>
    <n v="1"/>
    <s v="Aisle"/>
  </r>
  <r>
    <s v="P5665"/>
    <s v="F192"/>
    <s v="Southwest"/>
    <x v="7"/>
    <x v="3"/>
    <s v="27,11,2023  18:33:32"/>
    <n v="203"/>
    <s v="On-time"/>
    <n v="1324"/>
    <n v="443.12"/>
    <n v="443.12"/>
    <n v="38"/>
    <s v="Male"/>
    <s v="Low"/>
    <x v="1"/>
    <x v="0"/>
    <n v="0"/>
    <s v="None"/>
    <s v="Online"/>
    <n v="8.9"/>
    <n v="17"/>
    <n v="43"/>
    <n v="0"/>
    <n v="0"/>
    <s v="Middle"/>
  </r>
  <r>
    <s v="P5666"/>
    <s v="F275"/>
    <s v="Southwest"/>
    <x v="6"/>
    <x v="7"/>
    <s v="10,08,2024  01:30:17"/>
    <n v="239"/>
    <s v="On-time"/>
    <n v="1082"/>
    <n v="341.02"/>
    <n v="341.02"/>
    <n v="52"/>
    <s v="Male"/>
    <s v="Low"/>
    <x v="2"/>
    <x v="1"/>
    <n v="0"/>
    <s v="Silver"/>
    <s v="Desk"/>
    <n v="8.4"/>
    <n v="9"/>
    <n v="23"/>
    <n v="0"/>
    <n v="0"/>
    <s v="Middle"/>
  </r>
  <r>
    <s v="P5667"/>
    <s v="F1791"/>
    <s v="Southwest"/>
    <x v="1"/>
    <x v="4"/>
    <s v="26,07,2023  22:13:07"/>
    <n v="116"/>
    <s v="On-time"/>
    <n v="1073"/>
    <n v="449.88"/>
    <n v="449.88"/>
    <n v="77"/>
    <s v="Male"/>
    <s v="High"/>
    <x v="3"/>
    <x v="1"/>
    <n v="0"/>
    <s v="None"/>
    <s v="Desk"/>
    <n v="7.1"/>
    <n v="6"/>
    <n v="48"/>
    <n v="0"/>
    <n v="0"/>
    <s v="Window"/>
  </r>
  <r>
    <s v="P5668"/>
    <s v="F1562"/>
    <s v="JetBlue"/>
    <x v="4"/>
    <x v="3"/>
    <s v="10,08,2024  01:30:05"/>
    <n v="170"/>
    <s v="On-time"/>
    <n v="889"/>
    <n v="249.87"/>
    <n v="249.87"/>
    <n v="55"/>
    <s v="Female"/>
    <s v="Medium"/>
    <x v="1"/>
    <x v="1"/>
    <n v="2"/>
    <s v="None"/>
    <s v="Desk"/>
    <n v="7.7"/>
    <n v="0"/>
    <n v="66"/>
    <n v="0"/>
    <n v="0"/>
    <s v="Aisle"/>
  </r>
  <r>
    <s v="P5669"/>
    <s v="F1791"/>
    <s v="Delta"/>
    <x v="1"/>
    <x v="0"/>
    <s v="05,06,2024  18:58:02"/>
    <n v="229"/>
    <s v="On-time"/>
    <n v="1373"/>
    <n v="254.13"/>
    <n v="254.13"/>
    <n v="40"/>
    <s v="Female"/>
    <s v="High"/>
    <x v="3"/>
    <x v="2"/>
    <n v="3"/>
    <s v="Silver"/>
    <s v="Airport Kiosk"/>
    <n v="7.2"/>
    <n v="4"/>
    <n v="31"/>
    <n v="0"/>
    <n v="0"/>
    <s v="Aisle"/>
  </r>
  <r>
    <s v="P5670"/>
    <s v="F517"/>
    <s v="JetBlue"/>
    <x v="1"/>
    <x v="6"/>
    <s v="09,10,2024  12:37:14"/>
    <n v="165"/>
    <s v="On-time"/>
    <n v="1017"/>
    <n v="291.19"/>
    <n v="291.19"/>
    <n v="18"/>
    <s v="Female"/>
    <s v="Low"/>
    <x v="3"/>
    <x v="1"/>
    <n v="1"/>
    <s v="Gold"/>
    <s v="Mobile App"/>
    <n v="8"/>
    <n v="3"/>
    <n v="41"/>
    <n v="0"/>
    <n v="0"/>
    <s v="Window"/>
  </r>
  <r>
    <s v="P5671"/>
    <s v="F466"/>
    <s v="JetBlue"/>
    <x v="5"/>
    <x v="4"/>
    <s v="04,05,2024  18:17:52"/>
    <n v="235"/>
    <s v="On-time"/>
    <n v="1042"/>
    <n v="480.15"/>
    <n v="480.15"/>
    <n v="40"/>
    <s v="Male"/>
    <s v="Low"/>
    <x v="1"/>
    <x v="1"/>
    <n v="0"/>
    <s v="None"/>
    <s v="Mobile App"/>
    <n v="7.1"/>
    <n v="5"/>
    <n v="98"/>
    <n v="0"/>
    <n v="1"/>
    <s v="Aisle"/>
  </r>
  <r>
    <s v="P5672"/>
    <s v="F436"/>
    <s v="United"/>
    <x v="5"/>
    <x v="4"/>
    <s v="05,04,2025  11:06:15"/>
    <n v="207"/>
    <s v="On-time"/>
    <n v="919"/>
    <n v="275.27"/>
    <n v="275.27"/>
    <n v="19"/>
    <s v="Female"/>
    <s v="Medium"/>
    <x v="3"/>
    <x v="1"/>
    <n v="1"/>
    <s v="None"/>
    <s v="Online"/>
    <n v="6.1"/>
    <n v="8"/>
    <n v="107"/>
    <n v="0"/>
    <n v="1"/>
    <s v="Middle"/>
  </r>
  <r>
    <s v="P5673"/>
    <s v="F1948"/>
    <s v="American Airlines"/>
    <x v="6"/>
    <x v="3"/>
    <s v="31,05,2023  02:35:32"/>
    <n v="210"/>
    <s v="Cancelled"/>
    <n v="1003"/>
    <n v="350.06"/>
    <n v="350.06"/>
    <n v="31"/>
    <s v="Male"/>
    <s v="Medium"/>
    <x v="3"/>
    <x v="0"/>
    <n v="0"/>
    <s v="Platinum"/>
    <s v="Online"/>
    <n v="7.5"/>
    <n v="2"/>
    <n v="102"/>
    <n v="1"/>
    <n v="0"/>
    <s v="Aisle"/>
  </r>
  <r>
    <s v="P5674"/>
    <s v="F1834"/>
    <s v="JetBlue"/>
    <x v="4"/>
    <x v="5"/>
    <s v="05,01,2025  05:20:30"/>
    <n v="217"/>
    <s v="On-time"/>
    <n v="1069"/>
    <n v="521.99"/>
    <n v="521.99"/>
    <n v="39"/>
    <s v="Male"/>
    <s v="High"/>
    <x v="3"/>
    <x v="1"/>
    <n v="0"/>
    <s v="Platinum"/>
    <s v="Desk"/>
    <n v="5.7"/>
    <n v="8"/>
    <n v="64"/>
    <n v="1"/>
    <n v="0"/>
    <s v="Window"/>
  </r>
  <r>
    <s v="P5675"/>
    <s v="F372"/>
    <s v="JetBlue"/>
    <x v="2"/>
    <x v="2"/>
    <s v="03,11,2023  05:11:00"/>
    <n v="162"/>
    <s v="Delayed"/>
    <n v="1061"/>
    <n v="500.37"/>
    <n v="500.37"/>
    <n v="44"/>
    <s v="Male"/>
    <s v="Medium"/>
    <x v="0"/>
    <x v="1"/>
    <n v="2"/>
    <s v="Silver"/>
    <s v="Desk"/>
    <n v="6"/>
    <n v="6"/>
    <n v="13"/>
    <n v="0"/>
    <n v="0"/>
    <s v="Aisle"/>
  </r>
  <r>
    <s v="P5676"/>
    <s v="F1781"/>
    <s v="United"/>
    <x v="2"/>
    <x v="2"/>
    <s v="19,04,2024  11:27:44"/>
    <n v="107"/>
    <s v="On-time"/>
    <n v="907"/>
    <n v="485.3"/>
    <n v="485.3"/>
    <n v="61"/>
    <s v="Male"/>
    <s v="Medium"/>
    <x v="0"/>
    <x v="2"/>
    <n v="1"/>
    <s v="None"/>
    <s v="Airport Kiosk"/>
    <n v="5.7"/>
    <n v="7"/>
    <n v="79"/>
    <n v="1"/>
    <n v="0"/>
    <s v="Middle"/>
  </r>
  <r>
    <s v="P5677"/>
    <s v="F1458"/>
    <s v="Southwest"/>
    <x v="3"/>
    <x v="6"/>
    <s v="26,09,2023  23:09:23"/>
    <n v="135"/>
    <s v="On-time"/>
    <n v="1496"/>
    <n v="401.61"/>
    <n v="401.61"/>
    <n v="23"/>
    <s v="Female"/>
    <s v="Low"/>
    <x v="0"/>
    <x v="1"/>
    <n v="1"/>
    <s v="None"/>
    <s v="Mobile App"/>
    <n v="10"/>
    <n v="15"/>
    <n v="64"/>
    <n v="0"/>
    <n v="0"/>
    <s v="Aisle"/>
  </r>
  <r>
    <s v="P5678"/>
    <s v="F583"/>
    <s v="Delta"/>
    <x v="3"/>
    <x v="0"/>
    <s v="15,03,2025  01:41:23"/>
    <n v="240"/>
    <s v="On-time"/>
    <n v="649"/>
    <n v="340.16"/>
    <n v="340.16"/>
    <n v="66"/>
    <s v="Male"/>
    <s v="Low"/>
    <x v="3"/>
    <x v="1"/>
    <n v="1"/>
    <s v="None"/>
    <s v="Online"/>
    <n v="7.2"/>
    <n v="2"/>
    <n v="66"/>
    <n v="0"/>
    <n v="0"/>
    <s v="Middle"/>
  </r>
  <r>
    <s v="P5679"/>
    <s v="F424"/>
    <s v="American Airlines"/>
    <x v="4"/>
    <x v="4"/>
    <s v="06,11,2024  04:06:48"/>
    <n v="101"/>
    <s v="On-time"/>
    <n v="689"/>
    <n v="441.67"/>
    <n v="441.67"/>
    <n v="36"/>
    <s v="Female"/>
    <s v="Medium"/>
    <x v="2"/>
    <x v="1"/>
    <n v="1"/>
    <s v="None"/>
    <s v="Desk"/>
    <n v="5"/>
    <n v="2"/>
    <n v="87"/>
    <n v="0"/>
    <n v="0"/>
    <s v="Middle"/>
  </r>
  <r>
    <s v="P5680"/>
    <s v="F1765"/>
    <s v="American Airlines"/>
    <x v="5"/>
    <x v="3"/>
    <s v="09,09,2024  08:13:06"/>
    <n v="128"/>
    <s v="On-time"/>
    <n v="1036"/>
    <n v="163.27000000000001"/>
    <n v="163.27000000000001"/>
    <n v="42"/>
    <s v="Male"/>
    <s v="Low"/>
    <x v="3"/>
    <x v="2"/>
    <n v="0"/>
    <s v="None"/>
    <s v="Airport Kiosk"/>
    <n v="5.9"/>
    <n v="2"/>
    <n v="76"/>
    <n v="1"/>
    <n v="0"/>
    <s v="Middle"/>
  </r>
  <r>
    <s v="P5681"/>
    <s v="F1551"/>
    <s v="United"/>
    <x v="6"/>
    <x v="4"/>
    <s v="16,08,2024  22:06:36"/>
    <n v="268"/>
    <s v="On-time"/>
    <n v="938"/>
    <n v="407.66"/>
    <n v="407.66"/>
    <n v="51"/>
    <s v="Female"/>
    <s v="Low"/>
    <x v="3"/>
    <x v="1"/>
    <n v="1"/>
    <s v="Platinum"/>
    <s v="Mobile App"/>
    <n v="5.3"/>
    <n v="11"/>
    <n v="116"/>
    <n v="0"/>
    <n v="1"/>
    <s v="Window"/>
  </r>
  <r>
    <s v="P5682"/>
    <s v="F1253"/>
    <s v="Delta"/>
    <x v="6"/>
    <x v="5"/>
    <s v="31,10,2024  18:20:36"/>
    <n v="162"/>
    <s v="On-time"/>
    <n v="1226"/>
    <n v="424.17"/>
    <n v="424.17"/>
    <n v="57"/>
    <s v="Male"/>
    <s v="Medium"/>
    <x v="2"/>
    <x v="2"/>
    <n v="0"/>
    <s v="None"/>
    <s v="Online"/>
    <n v="8"/>
    <n v="13"/>
    <n v="8"/>
    <n v="0"/>
    <n v="0"/>
    <s v="Aisle"/>
  </r>
  <r>
    <s v="P5683"/>
    <s v="F1850"/>
    <s v="JetBlue"/>
    <x v="0"/>
    <x v="2"/>
    <s v="26,01,2024  05:12:06"/>
    <n v="150"/>
    <s v="Delayed"/>
    <n v="608"/>
    <n v="351.26"/>
    <n v="351.26"/>
    <n v="59"/>
    <s v="Female"/>
    <s v="Medium"/>
    <x v="0"/>
    <x v="1"/>
    <n v="5"/>
    <s v="None"/>
    <s v="Online"/>
    <n v="6.5"/>
    <n v="9"/>
    <n v="77"/>
    <n v="0"/>
    <n v="0"/>
    <s v="Aisle"/>
  </r>
  <r>
    <s v="P5684"/>
    <s v="F1583"/>
    <s v="American Airlines"/>
    <x v="2"/>
    <x v="1"/>
    <s v="04,04,2025  04:07:09"/>
    <n v="228"/>
    <s v="On-time"/>
    <n v="1300"/>
    <n v="208.02"/>
    <n v="208.02"/>
    <n v="25"/>
    <s v="Male"/>
    <s v="High"/>
    <x v="0"/>
    <x v="0"/>
    <n v="0"/>
    <s v="Platinum"/>
    <s v="Airport Kiosk"/>
    <n v="6.7"/>
    <n v="0"/>
    <n v="86"/>
    <n v="0"/>
    <n v="0"/>
    <s v="Aisle"/>
  </r>
  <r>
    <s v="P5685"/>
    <s v="F1542"/>
    <s v="JetBlue"/>
    <x v="1"/>
    <x v="1"/>
    <s v="22,02,2024  09:48:54"/>
    <n v="156"/>
    <s v="Delayed"/>
    <n v="949"/>
    <n v="279.41000000000003"/>
    <n v="279.41000000000003"/>
    <n v="31"/>
    <s v="Female"/>
    <s v="Low"/>
    <x v="3"/>
    <x v="2"/>
    <n v="2"/>
    <s v="None"/>
    <s v="Mobile App"/>
    <n v="5.9"/>
    <n v="1"/>
    <n v="23"/>
    <n v="0"/>
    <n v="0"/>
    <s v="Middle"/>
  </r>
  <r>
    <s v="P5686"/>
    <s v="F1623"/>
    <s v="United"/>
    <x v="3"/>
    <x v="5"/>
    <s v="11,04,2024  12:11:07"/>
    <n v="92"/>
    <s v="On-time"/>
    <n v="1108"/>
    <n v="437.38"/>
    <n v="437.38"/>
    <n v="75"/>
    <s v="Male"/>
    <s v="Low"/>
    <x v="0"/>
    <x v="1"/>
    <n v="1"/>
    <s v="Platinum"/>
    <s v="Online"/>
    <n v="5.8"/>
    <n v="9"/>
    <n v="113"/>
    <n v="0"/>
    <n v="0"/>
    <s v="Window"/>
  </r>
  <r>
    <s v="P5687"/>
    <s v="F1095"/>
    <s v="Delta"/>
    <x v="0"/>
    <x v="5"/>
    <s v="21,01,2025  08:07:01"/>
    <n v="191"/>
    <s v="On-time"/>
    <n v="1600"/>
    <n v="230.78"/>
    <n v="230.78"/>
    <n v="74"/>
    <s v="Female"/>
    <s v="Medium"/>
    <x v="1"/>
    <x v="1"/>
    <n v="2"/>
    <s v="Silver"/>
    <s v="Airport Kiosk"/>
    <n v="7"/>
    <n v="3"/>
    <n v="103"/>
    <n v="0"/>
    <n v="1"/>
    <s v="Aisle"/>
  </r>
  <r>
    <s v="P5688"/>
    <s v="F257"/>
    <s v="Delta"/>
    <x v="2"/>
    <x v="4"/>
    <s v="31,05,2024  01:05:34"/>
    <n v="288"/>
    <s v="On-time"/>
    <n v="1392"/>
    <n v="486.93"/>
    <n v="486.93"/>
    <n v="76"/>
    <s v="Male"/>
    <s v="Medium"/>
    <x v="1"/>
    <x v="1"/>
    <n v="3"/>
    <s v="Silver"/>
    <s v="Airport Kiosk"/>
    <n v="6.7"/>
    <n v="9"/>
    <n v="57"/>
    <n v="0"/>
    <n v="1"/>
    <s v="Window"/>
  </r>
  <r>
    <s v="P5689"/>
    <s v="F1324"/>
    <s v="United"/>
    <x v="7"/>
    <x v="0"/>
    <s v="11,09,2024  18:21:13"/>
    <n v="187"/>
    <s v="Delayed"/>
    <n v="1580"/>
    <n v="548.77"/>
    <n v="548.77"/>
    <n v="55"/>
    <s v="Female"/>
    <s v="Medium"/>
    <x v="3"/>
    <x v="0"/>
    <n v="0"/>
    <s v="None"/>
    <s v="Mobile App"/>
    <n v="7.5"/>
    <n v="10"/>
    <n v="102"/>
    <n v="0"/>
    <n v="0"/>
    <s v="Window"/>
  </r>
  <r>
    <s v="P5690"/>
    <s v="F1736"/>
    <s v="American Airlines"/>
    <x v="2"/>
    <x v="5"/>
    <s v="07,10,2023  21:10:07"/>
    <n v="245"/>
    <s v="On-time"/>
    <n v="999"/>
    <n v="297.55"/>
    <n v="297.55"/>
    <n v="74"/>
    <s v="Female"/>
    <s v="Low"/>
    <x v="0"/>
    <x v="1"/>
    <n v="1"/>
    <s v="Silver"/>
    <s v="Online"/>
    <n v="5.4"/>
    <n v="5"/>
    <n v="29"/>
    <n v="1"/>
    <n v="1"/>
    <s v="Middle"/>
  </r>
  <r>
    <s v="P5691"/>
    <s v="F471"/>
    <s v="Delta"/>
    <x v="6"/>
    <x v="0"/>
    <s v="28,05,2024  04:19:52"/>
    <n v="224"/>
    <s v="On-time"/>
    <n v="883"/>
    <n v="292.58999999999997"/>
    <n v="292.58999999999997"/>
    <n v="35"/>
    <s v="Male"/>
    <s v="High"/>
    <x v="0"/>
    <x v="0"/>
    <n v="1"/>
    <s v="Gold"/>
    <s v="Desk"/>
    <n v="7.3"/>
    <n v="0"/>
    <n v="32"/>
    <n v="0"/>
    <n v="0"/>
    <s v="Window"/>
  </r>
  <r>
    <s v="P5692"/>
    <s v="F681"/>
    <s v="United"/>
    <x v="1"/>
    <x v="6"/>
    <s v="23,12,2024  19:23:58"/>
    <n v="211"/>
    <s v="On-time"/>
    <n v="1590"/>
    <n v="263.73"/>
    <n v="263.73"/>
    <n v="28"/>
    <s v="Male"/>
    <s v="Medium"/>
    <x v="1"/>
    <x v="0"/>
    <n v="1"/>
    <s v="None"/>
    <s v="Online"/>
    <n v="5.8"/>
    <n v="2"/>
    <n v="2"/>
    <n v="0"/>
    <n v="0"/>
    <s v="Window"/>
  </r>
  <r>
    <s v="P5693"/>
    <s v="F1968"/>
    <s v="Southwest"/>
    <x v="2"/>
    <x v="3"/>
    <s v="19,11,2024  12:38:30"/>
    <n v="137"/>
    <s v="On-time"/>
    <n v="930"/>
    <n v="273.95999999999998"/>
    <n v="273.95999999999998"/>
    <n v="55"/>
    <s v="Female"/>
    <s v="Low"/>
    <x v="0"/>
    <x v="1"/>
    <n v="1"/>
    <s v="None"/>
    <s v="Airport Kiosk"/>
    <n v="6.7"/>
    <n v="21"/>
    <n v="14"/>
    <n v="0"/>
    <n v="0"/>
    <s v="Middle"/>
  </r>
  <r>
    <s v="P5694"/>
    <s v="F418"/>
    <s v="Delta"/>
    <x v="1"/>
    <x v="2"/>
    <s v="04,07,2023  03:34:16"/>
    <n v="162"/>
    <s v="On-time"/>
    <n v="1294"/>
    <n v="528"/>
    <n v="528"/>
    <n v="19"/>
    <s v="Female"/>
    <s v="Low"/>
    <x v="3"/>
    <x v="1"/>
    <n v="0"/>
    <s v="None"/>
    <s v="Mobile App"/>
    <n v="7.6"/>
    <n v="6"/>
    <n v="23"/>
    <n v="0"/>
    <n v="0"/>
    <s v="Aisle"/>
  </r>
  <r>
    <s v="P5695"/>
    <s v="F1994"/>
    <s v="Delta"/>
    <x v="0"/>
    <x v="6"/>
    <s v="11,11,2023  17:30:38"/>
    <n v="77"/>
    <s v="Delayed"/>
    <n v="1262"/>
    <n v="243.44"/>
    <n v="243.44"/>
    <n v="71"/>
    <s v="Male"/>
    <s v="Low"/>
    <x v="0"/>
    <x v="1"/>
    <n v="0"/>
    <s v="Gold"/>
    <s v="Desk"/>
    <n v="6.2"/>
    <n v="16"/>
    <n v="11"/>
    <n v="0"/>
    <n v="0"/>
    <s v="Window"/>
  </r>
  <r>
    <s v="P5696"/>
    <s v="F1635"/>
    <s v="American Airlines"/>
    <x v="0"/>
    <x v="7"/>
    <s v="25,02,2025  02:10:38"/>
    <n v="173"/>
    <s v="On-time"/>
    <n v="1426"/>
    <n v="284.49"/>
    <n v="284.49"/>
    <n v="21"/>
    <s v="Male"/>
    <s v="Medium"/>
    <x v="2"/>
    <x v="2"/>
    <n v="0"/>
    <s v="None"/>
    <s v="Airport Kiosk"/>
    <n v="6.5"/>
    <n v="23"/>
    <n v="96"/>
    <n v="0"/>
    <n v="1"/>
    <s v="Window"/>
  </r>
  <r>
    <s v="P5697"/>
    <s v="F1776"/>
    <s v="United"/>
    <x v="1"/>
    <x v="2"/>
    <s v="07,12,2023  03:07:46"/>
    <n v="284"/>
    <s v="On-time"/>
    <n v="1347"/>
    <n v="291.45"/>
    <n v="291.45"/>
    <n v="29"/>
    <s v="Female"/>
    <s v="Low"/>
    <x v="0"/>
    <x v="1"/>
    <n v="2"/>
    <s v="None"/>
    <s v="Mobile App"/>
    <n v="10"/>
    <n v="57"/>
    <n v="43"/>
    <n v="0"/>
    <n v="0"/>
    <s v="Aisle"/>
  </r>
  <r>
    <s v="P5698"/>
    <s v="F275"/>
    <s v="American Airlines"/>
    <x v="3"/>
    <x v="0"/>
    <s v="23,11,2023  02:27:59"/>
    <n v="138"/>
    <s v="On-time"/>
    <n v="767"/>
    <n v="268.82"/>
    <n v="268.82"/>
    <n v="22"/>
    <s v="Male"/>
    <s v="High"/>
    <x v="2"/>
    <x v="1"/>
    <n v="4"/>
    <s v="Platinum"/>
    <s v="Mobile App"/>
    <n v="8.6"/>
    <n v="5"/>
    <n v="9"/>
    <n v="0"/>
    <n v="0"/>
    <s v="Aisle"/>
  </r>
  <r>
    <s v="P5699"/>
    <s v="F10"/>
    <s v="United"/>
    <x v="2"/>
    <x v="0"/>
    <s v="27,03,2025  09:49:34"/>
    <n v="299"/>
    <s v="On-time"/>
    <n v="1458"/>
    <n v="414.69"/>
    <n v="414.69"/>
    <n v="46"/>
    <s v="Female"/>
    <s v="High"/>
    <x v="2"/>
    <x v="1"/>
    <n v="0"/>
    <s v="Silver"/>
    <s v="Online"/>
    <n v="7.5"/>
    <n v="10"/>
    <n v="66"/>
    <n v="0"/>
    <n v="0"/>
    <s v="Middle"/>
  </r>
  <r>
    <s v="P5700"/>
    <s v="F1247"/>
    <s v="Delta"/>
    <x v="2"/>
    <x v="1"/>
    <s v="30,06,2023  14:43:02"/>
    <n v="137"/>
    <s v="On-time"/>
    <n v="930"/>
    <n v="500.53"/>
    <n v="500.53"/>
    <n v="65"/>
    <s v="Female"/>
    <s v="Low"/>
    <x v="3"/>
    <x v="1"/>
    <n v="1"/>
    <s v="Gold"/>
    <s v="Airport Kiosk"/>
    <n v="7.2"/>
    <n v="6"/>
    <n v="18"/>
    <n v="0"/>
    <n v="0"/>
    <s v="Window"/>
  </r>
  <r>
    <s v="P5701"/>
    <s v="F1357"/>
    <s v="Southwest"/>
    <x v="5"/>
    <x v="1"/>
    <s v="11,09,2024  19:46:27"/>
    <n v="135"/>
    <s v="Delayed"/>
    <n v="1227"/>
    <n v="297.68"/>
    <n v="297.68"/>
    <n v="20"/>
    <s v="Male"/>
    <s v="Medium"/>
    <x v="0"/>
    <x v="1"/>
    <n v="0"/>
    <s v="Gold"/>
    <s v="Desk"/>
    <n v="7.7"/>
    <n v="7"/>
    <n v="69"/>
    <n v="0"/>
    <n v="0"/>
    <s v="Middle"/>
  </r>
  <r>
    <s v="P5702"/>
    <s v="F338"/>
    <s v="JetBlue"/>
    <x v="0"/>
    <x v="3"/>
    <s v="04,03,2024  04:16:08"/>
    <n v="192"/>
    <s v="On-time"/>
    <n v="1621"/>
    <n v="313.14999999999998"/>
    <n v="313.14999999999998"/>
    <n v="26"/>
    <s v="Male"/>
    <s v="Medium"/>
    <x v="0"/>
    <x v="1"/>
    <n v="0"/>
    <s v="None"/>
    <s v="Desk"/>
    <n v="8.1"/>
    <n v="20"/>
    <n v="89"/>
    <n v="0"/>
    <n v="0"/>
    <s v="Window"/>
  </r>
  <r>
    <s v="P5703"/>
    <s v="F864"/>
    <s v="American Airlines"/>
    <x v="6"/>
    <x v="2"/>
    <s v="13,09,2023  08:15:01"/>
    <n v="178"/>
    <s v="On-time"/>
    <n v="1080"/>
    <n v="200.54"/>
    <n v="200.54"/>
    <n v="46"/>
    <s v="Female"/>
    <s v="Low"/>
    <x v="0"/>
    <x v="1"/>
    <n v="1"/>
    <s v="Platinum"/>
    <s v="Online"/>
    <n v="8.6"/>
    <n v="15"/>
    <n v="52"/>
    <n v="0"/>
    <n v="0"/>
    <s v="Window"/>
  </r>
  <r>
    <s v="P5704"/>
    <s v="F1009"/>
    <s v="JetBlue"/>
    <x v="1"/>
    <x v="1"/>
    <s v="21,11,2024  16:28:26"/>
    <n v="69"/>
    <s v="On-time"/>
    <n v="517"/>
    <n v="362.24"/>
    <n v="362.24"/>
    <n v="61"/>
    <s v="Male"/>
    <s v="Low"/>
    <x v="0"/>
    <x v="0"/>
    <n v="4"/>
    <s v="Gold"/>
    <s v="Desk"/>
    <n v="8.3000000000000007"/>
    <n v="25"/>
    <n v="14"/>
    <n v="0"/>
    <n v="0"/>
    <s v="Middle"/>
  </r>
  <r>
    <s v="P5705"/>
    <s v="F1785"/>
    <s v="American Airlines"/>
    <x v="7"/>
    <x v="6"/>
    <s v="28,01,2024  09:09:41"/>
    <n v="256"/>
    <s v="On-time"/>
    <n v="1054"/>
    <n v="437.6"/>
    <n v="437.6"/>
    <n v="45"/>
    <s v="Male"/>
    <s v="Medium"/>
    <x v="2"/>
    <x v="2"/>
    <n v="2"/>
    <s v="Gold"/>
    <s v="Airport Kiosk"/>
    <n v="7.5"/>
    <n v="18"/>
    <n v="78"/>
    <n v="0"/>
    <n v="0"/>
    <s v="Window"/>
  </r>
  <r>
    <s v="P5706"/>
    <s v="F1113"/>
    <s v="Southwest"/>
    <x v="4"/>
    <x v="2"/>
    <s v="02,07,2023  05:27:57"/>
    <n v="121"/>
    <s v="On-time"/>
    <n v="1476"/>
    <n v="430.77"/>
    <n v="430.77"/>
    <n v="22"/>
    <s v="Female"/>
    <s v="High"/>
    <x v="1"/>
    <x v="1"/>
    <n v="0"/>
    <s v="None"/>
    <s v="Desk"/>
    <n v="6.3"/>
    <n v="23"/>
    <n v="83"/>
    <n v="0"/>
    <n v="0"/>
    <s v="Middle"/>
  </r>
  <r>
    <s v="P5707"/>
    <s v="F992"/>
    <s v="Southwest"/>
    <x v="1"/>
    <x v="5"/>
    <s v="02,06,2024  14:27:27"/>
    <n v="140"/>
    <s v="On-time"/>
    <n v="1152"/>
    <n v="455.65"/>
    <n v="455.65"/>
    <n v="75"/>
    <s v="Female"/>
    <s v="Medium"/>
    <x v="0"/>
    <x v="3"/>
    <n v="1"/>
    <s v="None"/>
    <s v="Mobile App"/>
    <n v="6"/>
    <n v="6"/>
    <n v="91"/>
    <n v="0"/>
    <n v="0"/>
    <s v="Window"/>
  </r>
  <r>
    <s v="P5708"/>
    <s v="F555"/>
    <s v="Delta"/>
    <x v="5"/>
    <x v="1"/>
    <s v="14,09,2024  02:00:41"/>
    <n v="174"/>
    <s v="On-time"/>
    <n v="794"/>
    <n v="421.15"/>
    <n v="421.15"/>
    <n v="26"/>
    <s v="Female"/>
    <s v="Medium"/>
    <x v="0"/>
    <x v="0"/>
    <n v="1"/>
    <s v="None"/>
    <s v="Mobile App"/>
    <n v="8.1"/>
    <n v="8"/>
    <n v="85"/>
    <n v="0"/>
    <n v="1"/>
    <s v="Middle"/>
  </r>
  <r>
    <s v="P5709"/>
    <s v="F1649"/>
    <s v="American Airlines"/>
    <x v="5"/>
    <x v="0"/>
    <s v="21,08,2024  11:03:29"/>
    <n v="171"/>
    <s v="On-time"/>
    <n v="871"/>
    <n v="346.01"/>
    <n v="346.01"/>
    <n v="38"/>
    <s v="Female"/>
    <s v="Medium"/>
    <x v="0"/>
    <x v="2"/>
    <n v="1"/>
    <s v="Silver"/>
    <s v="Desk"/>
    <n v="4"/>
    <n v="6"/>
    <n v="57"/>
    <n v="0"/>
    <n v="0"/>
    <s v="Middle"/>
  </r>
  <r>
    <s v="P5710"/>
    <s v="F1575"/>
    <s v="American Airlines"/>
    <x v="2"/>
    <x v="5"/>
    <s v="28,03,2024  18:57:33"/>
    <n v="154"/>
    <s v="On-time"/>
    <n v="1127"/>
    <n v="373.08"/>
    <n v="373.08"/>
    <n v="51"/>
    <s v="Male"/>
    <s v="Medium"/>
    <x v="2"/>
    <x v="3"/>
    <n v="0"/>
    <s v="Gold"/>
    <s v="Airport Kiosk"/>
    <n v="6.2"/>
    <n v="11"/>
    <n v="92"/>
    <n v="0"/>
    <n v="0"/>
    <s v="Window"/>
  </r>
  <r>
    <s v="P5711"/>
    <s v="F571"/>
    <s v="Southwest"/>
    <x v="3"/>
    <x v="2"/>
    <s v="10,02,2024  17:37:46"/>
    <n v="143"/>
    <s v="Delayed"/>
    <n v="1424"/>
    <n v="220.34"/>
    <n v="220.34"/>
    <n v="59"/>
    <s v="Female"/>
    <s v="Low"/>
    <x v="1"/>
    <x v="1"/>
    <n v="1"/>
    <s v="Platinum"/>
    <s v="Airport Kiosk"/>
    <n v="5.7"/>
    <n v="11"/>
    <n v="115"/>
    <n v="0"/>
    <n v="0"/>
    <s v="Window"/>
  </r>
  <r>
    <s v="P5712"/>
    <s v="F1280"/>
    <s v="United"/>
    <x v="4"/>
    <x v="2"/>
    <s v="16,08,2023  03:34:14"/>
    <n v="90"/>
    <s v="On-time"/>
    <n v="924"/>
    <n v="406.48"/>
    <n v="406.48"/>
    <n v="32"/>
    <s v="Female"/>
    <s v="Low"/>
    <x v="0"/>
    <x v="0"/>
    <n v="2"/>
    <s v="Silver"/>
    <s v="Online"/>
    <n v="7.8"/>
    <n v="9"/>
    <n v="67"/>
    <n v="0"/>
    <n v="0"/>
    <s v="Window"/>
  </r>
  <r>
    <s v="P5713"/>
    <s v="F1096"/>
    <s v="Delta"/>
    <x v="4"/>
    <x v="5"/>
    <s v="11,06,2023  14:45:50"/>
    <n v="217"/>
    <s v="On-time"/>
    <n v="1672"/>
    <n v="204.87"/>
    <n v="204.87"/>
    <n v="57"/>
    <s v="Female"/>
    <s v="Low"/>
    <x v="0"/>
    <x v="2"/>
    <n v="1"/>
    <s v="None"/>
    <s v="Desk"/>
    <n v="3.7"/>
    <n v="25"/>
    <n v="59"/>
    <n v="0"/>
    <n v="0"/>
    <s v="Window"/>
  </r>
  <r>
    <s v="P5714"/>
    <s v="F29"/>
    <s v="JetBlue"/>
    <x v="0"/>
    <x v="1"/>
    <s v="01,05,2023  04:41:21"/>
    <n v="140"/>
    <s v="On-time"/>
    <n v="782"/>
    <n v="480.73"/>
    <n v="480.73"/>
    <n v="49"/>
    <s v="Female"/>
    <s v="Medium"/>
    <x v="1"/>
    <x v="1"/>
    <n v="1"/>
    <s v="Silver"/>
    <s v="Online"/>
    <n v="5.7"/>
    <n v="31"/>
    <n v="107"/>
    <n v="0"/>
    <n v="0"/>
    <s v="Aisle"/>
  </r>
  <r>
    <s v="P5715"/>
    <s v="F1432"/>
    <s v="Southwest"/>
    <x v="5"/>
    <x v="1"/>
    <s v="05,05,2023  06:38:24"/>
    <n v="195"/>
    <s v="Cancelled"/>
    <n v="1235"/>
    <n v="404.52"/>
    <n v="404.52"/>
    <n v="28"/>
    <s v="Male"/>
    <s v="Medium"/>
    <x v="2"/>
    <x v="2"/>
    <n v="1"/>
    <s v="Silver"/>
    <s v="Airport Kiosk"/>
    <n v="5.4"/>
    <n v="6"/>
    <n v="9"/>
    <n v="0"/>
    <n v="1"/>
    <s v="Middle"/>
  </r>
  <r>
    <s v="P5716"/>
    <s v="F1752"/>
    <s v="JetBlue"/>
    <x v="2"/>
    <x v="4"/>
    <s v="21,08,2024  23:03:57"/>
    <n v="90"/>
    <s v="On-time"/>
    <n v="1073"/>
    <n v="300.70999999999998"/>
    <n v="300.70999999999998"/>
    <n v="25"/>
    <s v="Male"/>
    <s v="Medium"/>
    <x v="0"/>
    <x v="1"/>
    <n v="0"/>
    <s v="Platinum"/>
    <s v="Mobile App"/>
    <n v="7.9"/>
    <n v="0"/>
    <n v="35"/>
    <n v="0"/>
    <n v="0"/>
    <s v="Window"/>
  </r>
  <r>
    <s v="P5717"/>
    <s v="F1850"/>
    <s v="United"/>
    <x v="3"/>
    <x v="7"/>
    <s v="01,07,2024  09:46:22"/>
    <n v="236"/>
    <s v="On-time"/>
    <n v="1370"/>
    <n v="311.64999999999998"/>
    <n v="311.64999999999998"/>
    <n v="65"/>
    <s v="Male"/>
    <s v="Low"/>
    <x v="2"/>
    <x v="0"/>
    <n v="1"/>
    <s v="None"/>
    <s v="Desk"/>
    <n v="6.8"/>
    <n v="2"/>
    <n v="62"/>
    <n v="0"/>
    <n v="0"/>
    <s v="Aisle"/>
  </r>
  <r>
    <s v="P5718"/>
    <s v="F1106"/>
    <s v="United"/>
    <x v="5"/>
    <x v="7"/>
    <s v="09,04,2025  14:01:45"/>
    <n v="114"/>
    <s v="On-time"/>
    <n v="1542"/>
    <n v="306.39999999999998"/>
    <n v="306.39999999999998"/>
    <n v="36"/>
    <s v="Male"/>
    <s v="Medium"/>
    <x v="2"/>
    <x v="1"/>
    <n v="1"/>
    <s v="None"/>
    <s v="Online"/>
    <n v="5.7"/>
    <n v="7"/>
    <n v="38"/>
    <n v="0"/>
    <n v="0"/>
    <s v="Middle"/>
  </r>
  <r>
    <s v="P5719"/>
    <s v="F1575"/>
    <s v="Southwest"/>
    <x v="2"/>
    <x v="1"/>
    <s v="16,12,2024  20:47:49"/>
    <n v="224"/>
    <s v="On-time"/>
    <n v="1351"/>
    <n v="188.5"/>
    <n v="188.5"/>
    <n v="20"/>
    <s v="Female"/>
    <s v="Medium"/>
    <x v="1"/>
    <x v="1"/>
    <n v="1"/>
    <s v="None"/>
    <s v="Desk"/>
    <n v="5.8"/>
    <n v="6"/>
    <n v="20"/>
    <n v="0"/>
    <n v="0"/>
    <s v="Aisle"/>
  </r>
  <r>
    <s v="P5720"/>
    <s v="F331"/>
    <s v="Delta"/>
    <x v="2"/>
    <x v="0"/>
    <s v="30,04,2024  16:17:22"/>
    <n v="278"/>
    <s v="On-time"/>
    <n v="1050"/>
    <n v="496.61"/>
    <n v="496.61"/>
    <n v="25"/>
    <s v="Male"/>
    <s v="Low"/>
    <x v="2"/>
    <x v="3"/>
    <n v="0"/>
    <s v="Silver"/>
    <s v="Mobile App"/>
    <n v="7.9"/>
    <n v="4"/>
    <n v="18"/>
    <n v="0"/>
    <n v="1"/>
    <s v="Aisle"/>
  </r>
  <r>
    <s v="P5721"/>
    <s v="F564"/>
    <s v="Southwest"/>
    <x v="6"/>
    <x v="1"/>
    <s v="29,05,2024  07:29:25"/>
    <n v="206"/>
    <s v="On-time"/>
    <n v="881"/>
    <n v="384.2"/>
    <n v="384.2"/>
    <n v="40"/>
    <s v="Male"/>
    <s v="Low"/>
    <x v="1"/>
    <x v="0"/>
    <n v="1"/>
    <s v="Platinum"/>
    <s v="Mobile App"/>
    <n v="7.4"/>
    <n v="10"/>
    <n v="18"/>
    <n v="0"/>
    <n v="0"/>
    <s v="Middle"/>
  </r>
  <r>
    <s v="P5722"/>
    <s v="F1850"/>
    <s v="Southwest"/>
    <x v="4"/>
    <x v="0"/>
    <s v="28,01,2025  11:16:09"/>
    <n v="190"/>
    <s v="On-time"/>
    <n v="901"/>
    <n v="364.29"/>
    <n v="364.29"/>
    <n v="67"/>
    <s v="Female"/>
    <s v="Low"/>
    <x v="0"/>
    <x v="2"/>
    <n v="3"/>
    <s v="None"/>
    <s v="Desk"/>
    <n v="8.4"/>
    <n v="2"/>
    <n v="74"/>
    <n v="0"/>
    <n v="0"/>
    <s v="Middle"/>
  </r>
  <r>
    <s v="P5723"/>
    <s v="F307"/>
    <s v="United"/>
    <x v="6"/>
    <x v="5"/>
    <s v="14,08,2023  15:04:17"/>
    <n v="150"/>
    <s v="Cancelled"/>
    <n v="1257"/>
    <n v="343.02"/>
    <n v="343.02"/>
    <n v="42"/>
    <s v="Female"/>
    <s v="Medium"/>
    <x v="0"/>
    <x v="1"/>
    <n v="0"/>
    <s v="Silver"/>
    <s v="Online"/>
    <n v="7.8"/>
    <n v="9"/>
    <n v="12"/>
    <n v="0"/>
    <n v="0"/>
    <s v="Window"/>
  </r>
  <r>
    <s v="P5724"/>
    <s v="F1547"/>
    <s v="American Airlines"/>
    <x v="3"/>
    <x v="6"/>
    <s v="27,12,2023  06:35:23"/>
    <n v="179"/>
    <s v="On-time"/>
    <n v="1574"/>
    <n v="280.02"/>
    <n v="280.02"/>
    <n v="36"/>
    <s v="Male"/>
    <s v="Low"/>
    <x v="0"/>
    <x v="1"/>
    <n v="0"/>
    <s v="None"/>
    <s v="Airport Kiosk"/>
    <n v="4.5999999999999996"/>
    <n v="1"/>
    <n v="33"/>
    <n v="0"/>
    <n v="1"/>
    <s v="Aisle"/>
  </r>
  <r>
    <s v="P5725"/>
    <s v="F852"/>
    <s v="JetBlue"/>
    <x v="3"/>
    <x v="3"/>
    <s v="27,05,2024  06:30:51"/>
    <n v="255"/>
    <s v="On-time"/>
    <n v="1252"/>
    <n v="218.97"/>
    <n v="218.97"/>
    <n v="37"/>
    <s v="Male"/>
    <s v="High"/>
    <x v="3"/>
    <x v="1"/>
    <n v="0"/>
    <s v="Silver"/>
    <s v="Airport Kiosk"/>
    <n v="6.1"/>
    <n v="5"/>
    <n v="38"/>
    <n v="0"/>
    <n v="0"/>
    <s v="Aisle"/>
  </r>
  <r>
    <s v="P5726"/>
    <s v="F392"/>
    <s v="JetBlue"/>
    <x v="6"/>
    <x v="0"/>
    <s v="03,10,2023  23:51:35"/>
    <n v="260"/>
    <s v="On-time"/>
    <n v="1417"/>
    <n v="486.55"/>
    <n v="486.55"/>
    <n v="50"/>
    <s v="Male"/>
    <s v="Medium"/>
    <x v="0"/>
    <x v="1"/>
    <n v="1"/>
    <s v="None"/>
    <s v="Desk"/>
    <n v="6.9"/>
    <n v="4"/>
    <n v="82"/>
    <n v="0"/>
    <n v="0"/>
    <s v="Middle"/>
  </r>
  <r>
    <s v="P5727"/>
    <s v="F710"/>
    <s v="Delta"/>
    <x v="4"/>
    <x v="0"/>
    <s v="03,05,2023  04:36:34"/>
    <n v="173"/>
    <s v="On-time"/>
    <n v="1604"/>
    <n v="360.37"/>
    <n v="360.37"/>
    <n v="67"/>
    <s v="Female"/>
    <s v="Low"/>
    <x v="2"/>
    <x v="0"/>
    <n v="0"/>
    <s v="Platinum"/>
    <s v="Airport Kiosk"/>
    <n v="6.3"/>
    <n v="16"/>
    <n v="67"/>
    <n v="0"/>
    <n v="0"/>
    <s v="Aisle"/>
  </r>
  <r>
    <s v="P5728"/>
    <s v="F1140"/>
    <s v="American Airlines"/>
    <x v="1"/>
    <x v="5"/>
    <s v="22,09,2023  18:01:56"/>
    <n v="150"/>
    <s v="Cancelled"/>
    <n v="1098"/>
    <n v="396.09"/>
    <n v="396.09"/>
    <n v="61"/>
    <s v="Female"/>
    <s v="Medium"/>
    <x v="0"/>
    <x v="1"/>
    <n v="1"/>
    <s v="Silver"/>
    <s v="Desk"/>
    <n v="7.8"/>
    <n v="28"/>
    <n v="87"/>
    <n v="1"/>
    <n v="0"/>
    <s v="Middle"/>
  </r>
  <r>
    <s v="P5729"/>
    <s v="F689"/>
    <s v="Southwest"/>
    <x v="2"/>
    <x v="1"/>
    <s v="27,05,2024  22:06:19"/>
    <n v="148"/>
    <s v="Delayed"/>
    <n v="1434"/>
    <n v="596.85"/>
    <n v="596.85"/>
    <n v="36"/>
    <s v="Female"/>
    <s v="Medium"/>
    <x v="1"/>
    <x v="1"/>
    <n v="2"/>
    <s v="None"/>
    <s v="Desk"/>
    <n v="10"/>
    <n v="3"/>
    <n v="51"/>
    <n v="0"/>
    <n v="0"/>
    <s v="Window"/>
  </r>
  <r>
    <s v="P5730"/>
    <s v="F1974"/>
    <s v="JetBlue"/>
    <x v="0"/>
    <x v="1"/>
    <s v="01,11,2023  22:33:28"/>
    <n v="177"/>
    <s v="On-time"/>
    <n v="1637"/>
    <n v="123.32"/>
    <n v="123.32"/>
    <n v="64"/>
    <s v="Male"/>
    <s v="Medium"/>
    <x v="0"/>
    <x v="1"/>
    <n v="1"/>
    <s v="Gold"/>
    <s v="Airport Kiosk"/>
    <n v="7.9"/>
    <n v="3"/>
    <n v="118"/>
    <n v="0"/>
    <n v="0"/>
    <s v="Window"/>
  </r>
  <r>
    <s v="P5731"/>
    <s v="F1910"/>
    <s v="Southwest"/>
    <x v="0"/>
    <x v="2"/>
    <s v="04,11,2024  16:51:05"/>
    <n v="211"/>
    <s v="On-time"/>
    <n v="1309"/>
    <n v="239.75"/>
    <n v="239.75"/>
    <n v="50"/>
    <s v="Female"/>
    <s v="High"/>
    <x v="1"/>
    <x v="1"/>
    <n v="0"/>
    <s v="None"/>
    <s v="Online"/>
    <n v="6.2"/>
    <n v="5"/>
    <n v="52"/>
    <n v="0"/>
    <n v="0"/>
    <s v="Aisle"/>
  </r>
  <r>
    <s v="P5732"/>
    <s v="F97"/>
    <s v="United"/>
    <x v="5"/>
    <x v="4"/>
    <s v="10,10,2023  08:56:23"/>
    <n v="177"/>
    <s v="On-time"/>
    <n v="1809"/>
    <n v="227.34"/>
    <n v="227.34"/>
    <n v="71"/>
    <s v="Male"/>
    <s v="Medium"/>
    <x v="2"/>
    <x v="2"/>
    <n v="0"/>
    <s v="None"/>
    <s v="Desk"/>
    <n v="6.5"/>
    <n v="7"/>
    <n v="119"/>
    <n v="0"/>
    <n v="0"/>
    <s v="Aisle"/>
  </r>
  <r>
    <s v="P5733"/>
    <s v="F1260"/>
    <s v="United"/>
    <x v="7"/>
    <x v="1"/>
    <s v="02,07,2023  18:26:06"/>
    <n v="154"/>
    <s v="On-time"/>
    <n v="1318"/>
    <n v="211.99"/>
    <n v="211.99"/>
    <n v="79"/>
    <s v="Male"/>
    <s v="Low"/>
    <x v="3"/>
    <x v="0"/>
    <n v="2"/>
    <s v="None"/>
    <s v="Airport Kiosk"/>
    <n v="6.6"/>
    <n v="5"/>
    <n v="20"/>
    <n v="0"/>
    <n v="0"/>
    <s v="Middle"/>
  </r>
  <r>
    <s v="P5734"/>
    <s v="F1557"/>
    <s v="American Airlines"/>
    <x v="0"/>
    <x v="6"/>
    <s v="20,04,2025  13:14:13"/>
    <n v="156"/>
    <s v="On-time"/>
    <n v="922"/>
    <n v="413.27"/>
    <n v="413.27"/>
    <n v="62"/>
    <s v="Male"/>
    <s v="Medium"/>
    <x v="2"/>
    <x v="1"/>
    <n v="0"/>
    <s v="Silver"/>
    <s v="Mobile App"/>
    <n v="7.1"/>
    <n v="24"/>
    <n v="97"/>
    <n v="0"/>
    <n v="0"/>
    <s v="Aisle"/>
  </r>
  <r>
    <s v="P5735"/>
    <s v="F381"/>
    <s v="American Airlines"/>
    <x v="4"/>
    <x v="7"/>
    <s v="09,10,2023  10:49:52"/>
    <n v="226"/>
    <s v="On-time"/>
    <n v="1623"/>
    <n v="391.7"/>
    <n v="391.7"/>
    <n v="67"/>
    <s v="Male"/>
    <s v="Low"/>
    <x v="1"/>
    <x v="0"/>
    <n v="0"/>
    <s v="None"/>
    <s v="Airport Kiosk"/>
    <n v="8.1"/>
    <n v="14"/>
    <n v="22"/>
    <n v="1"/>
    <n v="0"/>
    <s v="Middle"/>
  </r>
  <r>
    <s v="P5736"/>
    <s v="F1630"/>
    <s v="Delta"/>
    <x v="4"/>
    <x v="4"/>
    <s v="06,12,2024  15:02:47"/>
    <n v="0"/>
    <s v="On-time"/>
    <n v="1181"/>
    <n v="242.55"/>
    <n v="242.55"/>
    <n v="31"/>
    <s v="Female"/>
    <s v="Medium"/>
    <x v="0"/>
    <x v="1"/>
    <n v="2"/>
    <s v="None"/>
    <s v="Airport Kiosk"/>
    <n v="7.6"/>
    <n v="5"/>
    <n v="94"/>
    <n v="0"/>
    <n v="0"/>
    <s v="Window"/>
  </r>
  <r>
    <s v="P5737"/>
    <s v="F285"/>
    <s v="United"/>
    <x v="3"/>
    <x v="2"/>
    <s v="20,05,2024  21:59:34"/>
    <n v="149"/>
    <s v="Cancelled"/>
    <n v="1110"/>
    <n v="353.58"/>
    <n v="353.58"/>
    <n v="54"/>
    <s v="Male"/>
    <s v="Medium"/>
    <x v="3"/>
    <x v="1"/>
    <n v="1"/>
    <s v="Platinum"/>
    <s v="Desk"/>
    <n v="9.9"/>
    <n v="17"/>
    <n v="32"/>
    <n v="0"/>
    <n v="0"/>
    <s v="Window"/>
  </r>
  <r>
    <s v="P5738"/>
    <s v="F1604"/>
    <s v="JetBlue"/>
    <x v="4"/>
    <x v="1"/>
    <s v="08,06,2024  22:39:37"/>
    <n v="145"/>
    <s v="On-time"/>
    <n v="1282"/>
    <n v="387.52"/>
    <n v="387.52"/>
    <n v="22"/>
    <s v="Male"/>
    <s v="Medium"/>
    <x v="0"/>
    <x v="1"/>
    <n v="1"/>
    <s v="Silver"/>
    <s v="Desk"/>
    <n v="6.1"/>
    <n v="0"/>
    <n v="45"/>
    <n v="0"/>
    <n v="0"/>
    <s v="Middle"/>
  </r>
  <r>
    <s v="P5739"/>
    <s v="F22"/>
    <s v="United"/>
    <x v="6"/>
    <x v="0"/>
    <s v="24,07,2024  08:02:40"/>
    <n v="144"/>
    <s v="Delayed"/>
    <n v="1146"/>
    <n v="323.81"/>
    <n v="323.81"/>
    <n v="56"/>
    <s v="Female"/>
    <s v="High"/>
    <x v="0"/>
    <x v="1"/>
    <n v="1"/>
    <s v="None"/>
    <s v="Airport Kiosk"/>
    <n v="7.3"/>
    <n v="13"/>
    <n v="91"/>
    <n v="0"/>
    <n v="0"/>
    <s v="Window"/>
  </r>
  <r>
    <s v="P5740"/>
    <s v="F214"/>
    <s v="Southwest"/>
    <x v="3"/>
    <x v="1"/>
    <s v="11,08,2024  21:26:46"/>
    <n v="111"/>
    <s v="On-time"/>
    <n v="1499"/>
    <n v="205.66"/>
    <n v="205.66"/>
    <n v="40"/>
    <s v="Female"/>
    <s v="Medium"/>
    <x v="1"/>
    <x v="1"/>
    <n v="0"/>
    <s v="Silver"/>
    <s v="Mobile App"/>
    <n v="6.5"/>
    <n v="1"/>
    <n v="91"/>
    <n v="0"/>
    <n v="0"/>
    <s v="Window"/>
  </r>
  <r>
    <s v="P5741"/>
    <s v="F385"/>
    <s v="JetBlue"/>
    <x v="1"/>
    <x v="3"/>
    <s v="07,02,2025  20:22:57"/>
    <n v="216"/>
    <s v="On-time"/>
    <n v="987"/>
    <n v="414.83"/>
    <n v="414.83"/>
    <n v="30"/>
    <s v="Female"/>
    <s v="Medium"/>
    <x v="2"/>
    <x v="1"/>
    <n v="0"/>
    <s v="Platinum"/>
    <s v="Online"/>
    <n v="8"/>
    <n v="1"/>
    <n v="12"/>
    <n v="0"/>
    <n v="1"/>
    <s v="Aisle"/>
  </r>
  <r>
    <s v="P5742"/>
    <s v="F1786"/>
    <s v="United"/>
    <x v="1"/>
    <x v="3"/>
    <s v="09,10,2024  17:08:06"/>
    <n v="104"/>
    <s v="On-time"/>
    <n v="1026"/>
    <n v="339.94"/>
    <n v="339.94"/>
    <n v="19"/>
    <s v="Male"/>
    <s v="High"/>
    <x v="1"/>
    <x v="1"/>
    <n v="3"/>
    <s v="Gold"/>
    <s v="Desk"/>
    <n v="6.2"/>
    <n v="1"/>
    <n v="1"/>
    <n v="0"/>
    <n v="0"/>
    <s v="Middle"/>
  </r>
  <r>
    <s v="P5743"/>
    <s v="F1790"/>
    <s v="JetBlue"/>
    <x v="7"/>
    <x v="3"/>
    <s v="20,01,2025  08:26:02"/>
    <n v="249"/>
    <s v="On-time"/>
    <n v="1089"/>
    <n v="324.51"/>
    <n v="324.51"/>
    <n v="20"/>
    <s v="Female"/>
    <s v="Low"/>
    <x v="2"/>
    <x v="1"/>
    <n v="0"/>
    <s v="Gold"/>
    <s v="Mobile App"/>
    <n v="8.3000000000000007"/>
    <n v="2"/>
    <n v="111"/>
    <n v="0"/>
    <n v="0"/>
    <s v="Window"/>
  </r>
  <r>
    <s v="P5744"/>
    <s v="F155"/>
    <s v="United"/>
    <x v="1"/>
    <x v="7"/>
    <s v="20,03,2024  03:38:19"/>
    <n v="157"/>
    <s v="On-time"/>
    <n v="1090"/>
    <n v="269.25"/>
    <n v="269.25"/>
    <n v="36"/>
    <s v="Female"/>
    <s v="High"/>
    <x v="3"/>
    <x v="3"/>
    <n v="1"/>
    <s v="Silver"/>
    <s v="Desk"/>
    <n v="4.2"/>
    <n v="1"/>
    <n v="84"/>
    <n v="0"/>
    <n v="0"/>
    <s v="Aisle"/>
  </r>
  <r>
    <s v="P5745"/>
    <s v="F196"/>
    <s v="Southwest"/>
    <x v="1"/>
    <x v="0"/>
    <s v="29,11,2024  18:47:50"/>
    <n v="185"/>
    <s v="On-time"/>
    <n v="1245"/>
    <n v="307.69"/>
    <n v="307.69"/>
    <n v="78"/>
    <s v="Female"/>
    <s v="Low"/>
    <x v="3"/>
    <x v="1"/>
    <n v="1"/>
    <s v="Platinum"/>
    <s v="Airport Kiosk"/>
    <n v="8.6999999999999993"/>
    <n v="5"/>
    <n v="51"/>
    <n v="0"/>
    <n v="0"/>
    <s v="Aisle"/>
  </r>
  <r>
    <s v="P5746"/>
    <s v="F332"/>
    <s v="Southwest"/>
    <x v="5"/>
    <x v="2"/>
    <s v="07,03,2025  18:34:43"/>
    <n v="197"/>
    <s v="On-time"/>
    <n v="1471"/>
    <n v="594.63"/>
    <n v="594.63"/>
    <n v="73"/>
    <s v="Male"/>
    <s v="Medium"/>
    <x v="1"/>
    <x v="1"/>
    <n v="0"/>
    <s v="Gold"/>
    <s v="Airport Kiosk"/>
    <n v="8.5"/>
    <n v="3"/>
    <n v="98"/>
    <n v="0"/>
    <n v="1"/>
    <s v="Window"/>
  </r>
  <r>
    <s v="P5747"/>
    <s v="F1254"/>
    <s v="Delta"/>
    <x v="0"/>
    <x v="3"/>
    <s v="30,06,2023  12:11:29"/>
    <n v="174"/>
    <s v="Delayed"/>
    <n v="1177"/>
    <n v="539.88"/>
    <n v="539.88"/>
    <n v="76"/>
    <s v="Female"/>
    <s v="High"/>
    <x v="0"/>
    <x v="2"/>
    <n v="1"/>
    <s v="None"/>
    <s v="Desk"/>
    <n v="6.1"/>
    <n v="8"/>
    <n v="70"/>
    <n v="0"/>
    <n v="0"/>
    <s v="Middle"/>
  </r>
  <r>
    <s v="P5748"/>
    <s v="F893"/>
    <s v="American Airlines"/>
    <x v="4"/>
    <x v="6"/>
    <s v="28,08,2024  13:22:30"/>
    <n v="258"/>
    <s v="Delayed"/>
    <n v="1158"/>
    <n v="377.18"/>
    <n v="377.18"/>
    <n v="56"/>
    <s v="Female"/>
    <s v="Medium"/>
    <x v="2"/>
    <x v="3"/>
    <n v="0"/>
    <s v="None"/>
    <s v="Airport Kiosk"/>
    <n v="3.8"/>
    <n v="2"/>
    <n v="89"/>
    <n v="0"/>
    <n v="0"/>
    <s v="Window"/>
  </r>
  <r>
    <s v="P5749"/>
    <s v="F974"/>
    <s v="American Airlines"/>
    <x v="5"/>
    <x v="0"/>
    <s v="24,05,2023  08:37:05"/>
    <n v="180"/>
    <s v="On-time"/>
    <n v="1337"/>
    <n v="256.60000000000002"/>
    <n v="256.60000000000002"/>
    <n v="41"/>
    <s v="Female"/>
    <s v="Low"/>
    <x v="3"/>
    <x v="1"/>
    <n v="1"/>
    <s v="Gold"/>
    <s v="Online"/>
    <n v="6.3"/>
    <n v="6"/>
    <n v="57"/>
    <n v="0"/>
    <n v="0"/>
    <s v="Window"/>
  </r>
  <r>
    <s v="P5750"/>
    <s v="F1738"/>
    <s v="JetBlue"/>
    <x v="3"/>
    <x v="0"/>
    <s v="15,09,2024  23:24:26"/>
    <n v="207"/>
    <s v="On-time"/>
    <n v="721"/>
    <n v="350.42"/>
    <n v="350.42"/>
    <n v="45"/>
    <s v="Female"/>
    <s v="Medium"/>
    <x v="0"/>
    <x v="0"/>
    <n v="0"/>
    <s v="Silver"/>
    <s v="Mobile App"/>
    <n v="8.6"/>
    <n v="24"/>
    <n v="80"/>
    <n v="0"/>
    <n v="0"/>
    <s v="Window"/>
  </r>
  <r>
    <s v="P5751"/>
    <s v="F724"/>
    <s v="JetBlue"/>
    <x v="3"/>
    <x v="3"/>
    <s v="20,07,2024  18:18:44"/>
    <n v="58"/>
    <s v="On-time"/>
    <n v="1399"/>
    <n v="348.77"/>
    <n v="348.77"/>
    <n v="22"/>
    <s v="Female"/>
    <s v="Medium"/>
    <x v="1"/>
    <x v="1"/>
    <n v="0"/>
    <s v="None"/>
    <s v="Mobile App"/>
    <n v="7.4"/>
    <n v="20"/>
    <n v="114"/>
    <n v="0"/>
    <n v="1"/>
    <s v="Middle"/>
  </r>
  <r>
    <s v="P5752"/>
    <s v="F300"/>
    <s v="Southwest"/>
    <x v="6"/>
    <x v="7"/>
    <s v="10,03,2025  16:44:46"/>
    <n v="214"/>
    <s v="On-time"/>
    <n v="1123"/>
    <n v="325.69"/>
    <n v="325.69"/>
    <n v="27"/>
    <s v="Male"/>
    <s v="Medium"/>
    <x v="3"/>
    <x v="2"/>
    <n v="0"/>
    <s v="None"/>
    <s v="Desk"/>
    <n v="5"/>
    <n v="1"/>
    <n v="101"/>
    <n v="0"/>
    <n v="1"/>
    <s v="Aisle"/>
  </r>
  <r>
    <s v="P5753"/>
    <s v="F974"/>
    <s v="American Airlines"/>
    <x v="1"/>
    <x v="4"/>
    <s v="17,08,2023  11:55:53"/>
    <n v="202"/>
    <s v="On-time"/>
    <n v="1301"/>
    <n v="285.73"/>
    <n v="285.73"/>
    <n v="24"/>
    <s v="Male"/>
    <s v="High"/>
    <x v="2"/>
    <x v="2"/>
    <n v="1"/>
    <s v="Silver"/>
    <s v="Online"/>
    <n v="7"/>
    <n v="5"/>
    <n v="109"/>
    <n v="0"/>
    <n v="1"/>
    <s v="Aisle"/>
  </r>
  <r>
    <s v="P5754"/>
    <s v="F639"/>
    <s v="Southwest"/>
    <x v="3"/>
    <x v="5"/>
    <s v="16,09,2023  22:00:17"/>
    <n v="198"/>
    <s v="On-time"/>
    <n v="1188"/>
    <n v="379.38"/>
    <n v="379.38"/>
    <n v="32"/>
    <s v="Male"/>
    <s v="Medium"/>
    <x v="2"/>
    <x v="1"/>
    <n v="1"/>
    <s v="None"/>
    <s v="Mobile App"/>
    <n v="7.5"/>
    <n v="19"/>
    <n v="79"/>
    <n v="0"/>
    <n v="1"/>
    <s v="Middle"/>
  </r>
  <r>
    <s v="P5755"/>
    <s v="F1255"/>
    <s v="Southwest"/>
    <x v="0"/>
    <x v="5"/>
    <s v="25,09,2023  12:58:19"/>
    <n v="120"/>
    <s v="Delayed"/>
    <n v="1419"/>
    <n v="533.59"/>
    <n v="533.59"/>
    <n v="60"/>
    <s v="Male"/>
    <s v="Low"/>
    <x v="3"/>
    <x v="1"/>
    <n v="0"/>
    <s v="Silver"/>
    <s v="Airport Kiosk"/>
    <n v="8.6999999999999993"/>
    <n v="5"/>
    <n v="27"/>
    <n v="0"/>
    <n v="0"/>
    <s v="Middle"/>
  </r>
  <r>
    <s v="P5756"/>
    <s v="F578"/>
    <s v="American Airlines"/>
    <x v="2"/>
    <x v="4"/>
    <s v="28,02,2024  14:22:03"/>
    <n v="243"/>
    <s v="On-time"/>
    <n v="1243"/>
    <n v="471.7"/>
    <n v="471.7"/>
    <n v="47"/>
    <s v="Male"/>
    <s v="Low"/>
    <x v="1"/>
    <x v="0"/>
    <n v="1"/>
    <s v="None"/>
    <s v="Desk"/>
    <n v="8.3000000000000007"/>
    <n v="1"/>
    <n v="60"/>
    <n v="0"/>
    <n v="0"/>
    <s v="Aisle"/>
  </r>
  <r>
    <s v="P5757"/>
    <s v="F920"/>
    <s v="United"/>
    <x v="6"/>
    <x v="4"/>
    <s v="28,03,2025  06:59:02"/>
    <n v="141"/>
    <s v="Cancelled"/>
    <n v="1459"/>
    <n v="303.54000000000002"/>
    <n v="303.54000000000002"/>
    <n v="36"/>
    <s v="Female"/>
    <s v="High"/>
    <x v="1"/>
    <x v="1"/>
    <n v="0"/>
    <s v="None"/>
    <s v="Online"/>
    <n v="7.8"/>
    <n v="6"/>
    <n v="22"/>
    <n v="0"/>
    <n v="0"/>
    <s v="Aisle"/>
  </r>
  <r>
    <s v="P5758"/>
    <s v="F1553"/>
    <s v="United"/>
    <x v="5"/>
    <x v="0"/>
    <s v="28,08,2023  08:37:58"/>
    <n v="139"/>
    <s v="Cancelled"/>
    <n v="2118"/>
    <n v="368.67"/>
    <n v="368.67"/>
    <n v="58"/>
    <s v="Male"/>
    <s v="High"/>
    <x v="0"/>
    <x v="3"/>
    <n v="0"/>
    <s v="None"/>
    <s v="Airport Kiosk"/>
    <n v="4.5"/>
    <n v="8"/>
    <n v="63"/>
    <n v="0"/>
    <n v="1"/>
    <s v="Aisle"/>
  </r>
  <r>
    <s v="P5759"/>
    <s v="F1288"/>
    <s v="JetBlue"/>
    <x v="2"/>
    <x v="5"/>
    <s v="21,11,2024  05:58:33"/>
    <n v="151"/>
    <s v="On-time"/>
    <n v="1431"/>
    <n v="367.9"/>
    <n v="367.9"/>
    <n v="67"/>
    <s v="Male"/>
    <s v="Low"/>
    <x v="2"/>
    <x v="0"/>
    <n v="2"/>
    <s v="None"/>
    <s v="Airport Kiosk"/>
    <n v="6.6"/>
    <n v="1"/>
    <n v="96"/>
    <n v="0"/>
    <n v="0"/>
    <s v="Window"/>
  </r>
  <r>
    <s v="P5760"/>
    <s v="F586"/>
    <s v="American Airlines"/>
    <x v="3"/>
    <x v="4"/>
    <s v="03,07,2024  18:49:26"/>
    <n v="176"/>
    <s v="On-time"/>
    <n v="1101"/>
    <n v="340.97"/>
    <n v="340.97"/>
    <n v="21"/>
    <s v="Male"/>
    <s v="High"/>
    <x v="3"/>
    <x v="1"/>
    <n v="1"/>
    <s v="None"/>
    <s v="Mobile App"/>
    <n v="10"/>
    <n v="18"/>
    <n v="15"/>
    <n v="0"/>
    <n v="0"/>
    <s v="Middle"/>
  </r>
  <r>
    <s v="P5761"/>
    <s v="F1530"/>
    <s v="American Airlines"/>
    <x v="6"/>
    <x v="1"/>
    <s v="05,12,2024  09:30:15"/>
    <n v="124"/>
    <s v="On-time"/>
    <n v="1042"/>
    <n v="424.75"/>
    <n v="424.75"/>
    <n v="39"/>
    <s v="Male"/>
    <s v="Medium"/>
    <x v="1"/>
    <x v="1"/>
    <n v="1"/>
    <s v="None"/>
    <s v="Desk"/>
    <n v="4.2"/>
    <n v="11"/>
    <n v="100"/>
    <n v="0"/>
    <n v="1"/>
    <s v="Window"/>
  </r>
  <r>
    <s v="P5762"/>
    <s v="F1820"/>
    <s v="Delta"/>
    <x v="4"/>
    <x v="3"/>
    <s v="02,11,2024  12:03:40"/>
    <n v="167"/>
    <s v="On-time"/>
    <n v="1136"/>
    <n v="437.08"/>
    <n v="437.08"/>
    <n v="43"/>
    <s v="Male"/>
    <s v="High"/>
    <x v="2"/>
    <x v="2"/>
    <n v="1"/>
    <s v="None"/>
    <s v="Online"/>
    <n v="7.4"/>
    <n v="3"/>
    <n v="47"/>
    <n v="0"/>
    <n v="0"/>
    <s v="Aisle"/>
  </r>
  <r>
    <s v="P5763"/>
    <s v="F306"/>
    <s v="American Airlines"/>
    <x v="2"/>
    <x v="3"/>
    <s v="11,04,2025  09:52:59"/>
    <n v="258"/>
    <s v="On-time"/>
    <n v="1182"/>
    <n v="530.84"/>
    <n v="530.84"/>
    <n v="29"/>
    <s v="Female"/>
    <s v="Medium"/>
    <x v="3"/>
    <x v="1"/>
    <n v="2"/>
    <s v="None"/>
    <s v="Mobile App"/>
    <n v="6.1"/>
    <n v="16"/>
    <n v="8"/>
    <n v="0"/>
    <n v="0"/>
    <s v="Window"/>
  </r>
  <r>
    <s v="P5764"/>
    <s v="F986"/>
    <s v="United"/>
    <x v="6"/>
    <x v="3"/>
    <s v="11,04,2024  13:30:12"/>
    <n v="124"/>
    <s v="On-time"/>
    <n v="1662"/>
    <n v="326.23"/>
    <n v="326.23"/>
    <n v="35"/>
    <s v="Female"/>
    <s v="Medium"/>
    <x v="3"/>
    <x v="0"/>
    <n v="2"/>
    <s v="None"/>
    <s v="Mobile App"/>
    <n v="5.9"/>
    <n v="7"/>
    <n v="101"/>
    <n v="0"/>
    <n v="0"/>
    <s v="Aisle"/>
  </r>
  <r>
    <s v="P5765"/>
    <s v="F701"/>
    <s v="JetBlue"/>
    <x v="1"/>
    <x v="5"/>
    <s v="22,02,2025  04:30:50"/>
    <n v="99"/>
    <s v="Delayed"/>
    <n v="1769"/>
    <n v="301.95999999999998"/>
    <n v="301.95999999999998"/>
    <n v="44"/>
    <s v="Male"/>
    <s v="High"/>
    <x v="1"/>
    <x v="1"/>
    <n v="0"/>
    <s v="Silver"/>
    <s v="Mobile App"/>
    <n v="8.1999999999999993"/>
    <n v="1"/>
    <n v="23"/>
    <n v="0"/>
    <n v="0"/>
    <s v="Window"/>
  </r>
  <r>
    <s v="P5766"/>
    <s v="F1743"/>
    <s v="Southwest"/>
    <x v="3"/>
    <x v="5"/>
    <s v="12,11,2023  01:42:54"/>
    <n v="204"/>
    <s v="On-time"/>
    <n v="1240"/>
    <n v="256.01"/>
    <n v="256.01"/>
    <n v="56"/>
    <s v="Female"/>
    <s v="Low"/>
    <x v="2"/>
    <x v="3"/>
    <n v="1"/>
    <s v="None"/>
    <s v="Online"/>
    <n v="6.4"/>
    <n v="2"/>
    <n v="62"/>
    <n v="0"/>
    <n v="0"/>
    <s v="Aisle"/>
  </r>
  <r>
    <s v="P5767"/>
    <s v="F109"/>
    <s v="Southwest"/>
    <x v="3"/>
    <x v="4"/>
    <s v="14,05,2023  11:05:51"/>
    <n v="26"/>
    <s v="On-time"/>
    <n v="1119"/>
    <n v="351.02"/>
    <n v="351.02"/>
    <n v="47"/>
    <s v="Male"/>
    <s v="Medium"/>
    <x v="1"/>
    <x v="3"/>
    <n v="0"/>
    <s v="Gold"/>
    <s v="Desk"/>
    <n v="7.6"/>
    <n v="3"/>
    <n v="6"/>
    <n v="0"/>
    <n v="0"/>
    <s v="Middle"/>
  </r>
  <r>
    <s v="P5768"/>
    <s v="F549"/>
    <s v="JetBlue"/>
    <x v="3"/>
    <x v="1"/>
    <s v="02,06,2024  07:13:30"/>
    <n v="144"/>
    <s v="Delayed"/>
    <n v="1081"/>
    <n v="503.39"/>
    <n v="503.39"/>
    <n v="30"/>
    <s v="Male"/>
    <s v="Medium"/>
    <x v="1"/>
    <x v="1"/>
    <n v="1"/>
    <s v="None"/>
    <s v="Online"/>
    <n v="10"/>
    <n v="4"/>
    <n v="27"/>
    <n v="0"/>
    <n v="0"/>
    <s v="Window"/>
  </r>
  <r>
    <s v="P5769"/>
    <s v="F822"/>
    <s v="American Airlines"/>
    <x v="0"/>
    <x v="7"/>
    <s v="05,07,2023  03:55:11"/>
    <n v="229"/>
    <s v="On-time"/>
    <n v="1123"/>
    <n v="384.3"/>
    <n v="384.3"/>
    <n v="54"/>
    <s v="Female"/>
    <s v="Medium"/>
    <x v="1"/>
    <x v="1"/>
    <n v="1"/>
    <s v="None"/>
    <s v="Mobile App"/>
    <n v="8.1"/>
    <n v="13"/>
    <n v="26"/>
    <n v="0"/>
    <n v="1"/>
    <s v="Window"/>
  </r>
  <r>
    <s v="P5770"/>
    <s v="F937"/>
    <s v="United"/>
    <x v="5"/>
    <x v="4"/>
    <s v="23,06,2024  18:23:33"/>
    <n v="210"/>
    <s v="Delayed"/>
    <n v="1285"/>
    <n v="294.7"/>
    <n v="294.7"/>
    <n v="74"/>
    <s v="Male"/>
    <s v="Medium"/>
    <x v="0"/>
    <x v="2"/>
    <n v="1"/>
    <s v="Silver"/>
    <s v="Airport Kiosk"/>
    <n v="9.4"/>
    <n v="5"/>
    <n v="0"/>
    <n v="0"/>
    <n v="1"/>
    <s v="Middle"/>
  </r>
  <r>
    <s v="P5771"/>
    <s v="F1612"/>
    <s v="United"/>
    <x v="3"/>
    <x v="6"/>
    <s v="18,11,2024  07:54:07"/>
    <n v="161"/>
    <s v="On-time"/>
    <n v="763"/>
    <n v="324.60000000000002"/>
    <n v="324.60000000000002"/>
    <n v="19"/>
    <s v="Male"/>
    <s v="Medium"/>
    <x v="2"/>
    <x v="1"/>
    <n v="0"/>
    <s v="None"/>
    <s v="Online"/>
    <n v="6.8"/>
    <n v="26"/>
    <n v="33"/>
    <n v="0"/>
    <n v="1"/>
    <s v="Window"/>
  </r>
  <r>
    <s v="P5772"/>
    <s v="F1000"/>
    <s v="American Airlines"/>
    <x v="5"/>
    <x v="0"/>
    <s v="23,05,2023  20:09:34"/>
    <n v="184"/>
    <s v="Delayed"/>
    <n v="1504"/>
    <n v="356.37"/>
    <n v="356.37"/>
    <n v="20"/>
    <s v="Male"/>
    <s v="Low"/>
    <x v="1"/>
    <x v="1"/>
    <n v="0"/>
    <s v="None"/>
    <s v="Online"/>
    <n v="7.1"/>
    <n v="16"/>
    <n v="39"/>
    <n v="0"/>
    <n v="0"/>
    <s v="Window"/>
  </r>
  <r>
    <s v="P5773"/>
    <s v="F195"/>
    <s v="Delta"/>
    <x v="0"/>
    <x v="4"/>
    <s v="06,03,2025  16:13:35"/>
    <n v="86"/>
    <s v="Cancelled"/>
    <n v="1046"/>
    <n v="503.49"/>
    <n v="503.49"/>
    <n v="28"/>
    <s v="Female"/>
    <s v="Low"/>
    <x v="0"/>
    <x v="2"/>
    <n v="0"/>
    <s v="Silver"/>
    <s v="Desk"/>
    <n v="5.8"/>
    <n v="23"/>
    <n v="12"/>
    <n v="1"/>
    <n v="0"/>
    <s v="Middle"/>
  </r>
  <r>
    <s v="P5774"/>
    <s v="F82"/>
    <s v="JetBlue"/>
    <x v="3"/>
    <x v="7"/>
    <s v="03,05,2024  15:08:40"/>
    <n v="197"/>
    <s v="On-time"/>
    <n v="1894"/>
    <n v="382.17"/>
    <n v="382.17"/>
    <n v="47"/>
    <s v="Female"/>
    <s v="Low"/>
    <x v="1"/>
    <x v="1"/>
    <n v="1"/>
    <s v="None"/>
    <s v="Mobile App"/>
    <n v="8.1999999999999993"/>
    <n v="4"/>
    <n v="117"/>
    <n v="0"/>
    <n v="0"/>
    <s v="Middle"/>
  </r>
  <r>
    <s v="P5775"/>
    <s v="F430"/>
    <s v="Delta"/>
    <x v="3"/>
    <x v="5"/>
    <s v="18,07,2024  20:48:54"/>
    <n v="189"/>
    <s v="On-time"/>
    <n v="1062"/>
    <n v="295.99"/>
    <n v="295.99"/>
    <n v="40"/>
    <s v="Female"/>
    <s v="Low"/>
    <x v="3"/>
    <x v="1"/>
    <n v="1"/>
    <s v="None"/>
    <s v="Desk"/>
    <n v="8.9"/>
    <n v="3"/>
    <n v="65"/>
    <n v="1"/>
    <n v="1"/>
    <s v="Middle"/>
  </r>
  <r>
    <s v="P5776"/>
    <s v="F667"/>
    <s v="Southwest"/>
    <x v="1"/>
    <x v="2"/>
    <s v="12,05,2023  22:35:38"/>
    <n v="227"/>
    <s v="On-time"/>
    <n v="1176"/>
    <n v="325.95"/>
    <n v="325.95"/>
    <n v="75"/>
    <s v="Female"/>
    <s v="Medium"/>
    <x v="1"/>
    <x v="1"/>
    <n v="1"/>
    <s v="None"/>
    <s v="Airport Kiosk"/>
    <n v="8"/>
    <n v="3"/>
    <n v="118"/>
    <n v="0"/>
    <n v="1"/>
    <s v="Aisle"/>
  </r>
  <r>
    <s v="P5777"/>
    <s v="F1122"/>
    <s v="Southwest"/>
    <x v="0"/>
    <x v="2"/>
    <s v="05,05,2024  10:03:38"/>
    <n v="88"/>
    <s v="On-time"/>
    <n v="822"/>
    <n v="217.91"/>
    <n v="217.91"/>
    <n v="69"/>
    <s v="Male"/>
    <s v="Medium"/>
    <x v="0"/>
    <x v="2"/>
    <n v="3"/>
    <s v="None"/>
    <s v="Desk"/>
    <n v="9.1"/>
    <n v="26"/>
    <n v="81"/>
    <n v="0"/>
    <n v="0"/>
    <s v="Aisle"/>
  </r>
  <r>
    <s v="P5778"/>
    <s v="F793"/>
    <s v="JetBlue"/>
    <x v="0"/>
    <x v="4"/>
    <s v="11,08,2023  19:56:47"/>
    <n v="192"/>
    <s v="On-time"/>
    <n v="772"/>
    <n v="332.7"/>
    <n v="332.7"/>
    <n v="60"/>
    <s v="Male"/>
    <s v="Medium"/>
    <x v="1"/>
    <x v="1"/>
    <n v="1"/>
    <s v="Silver"/>
    <s v="Mobile App"/>
    <n v="9.1"/>
    <n v="18"/>
    <n v="41"/>
    <n v="0"/>
    <n v="0"/>
    <s v="Middle"/>
  </r>
  <r>
    <s v="P5779"/>
    <s v="F812"/>
    <s v="JetBlue"/>
    <x v="7"/>
    <x v="7"/>
    <s v="25,06,2024  19:29:25"/>
    <n v="215"/>
    <s v="On-time"/>
    <n v="1662"/>
    <n v="466.15"/>
    <n v="466.15"/>
    <n v="51"/>
    <s v="Female"/>
    <s v="Medium"/>
    <x v="0"/>
    <x v="1"/>
    <n v="1"/>
    <s v="Silver"/>
    <s v="Desk"/>
    <n v="6.6"/>
    <n v="27"/>
    <n v="51"/>
    <n v="0"/>
    <n v="0"/>
    <s v="Middle"/>
  </r>
  <r>
    <s v="P5780"/>
    <s v="F1992"/>
    <s v="United"/>
    <x v="7"/>
    <x v="0"/>
    <s v="30,05,2024  01:10:17"/>
    <n v="148"/>
    <s v="On-time"/>
    <n v="1438"/>
    <n v="497.94"/>
    <n v="497.94"/>
    <n v="32"/>
    <s v="Male"/>
    <s v="High"/>
    <x v="1"/>
    <x v="1"/>
    <n v="1"/>
    <s v="Silver"/>
    <s v="Online"/>
    <n v="8.8000000000000007"/>
    <n v="2"/>
    <n v="118"/>
    <n v="0"/>
    <n v="0"/>
    <s v="Aisle"/>
  </r>
  <r>
    <s v="P5781"/>
    <s v="F494"/>
    <s v="United"/>
    <x v="3"/>
    <x v="0"/>
    <s v="20,07,2023  18:11:13"/>
    <n v="209"/>
    <s v="Delayed"/>
    <n v="842"/>
    <n v="373.18"/>
    <n v="373.18"/>
    <n v="32"/>
    <s v="Male"/>
    <s v="Medium"/>
    <x v="3"/>
    <x v="1"/>
    <n v="0"/>
    <s v="Gold"/>
    <s v="Mobile App"/>
    <n v="8.6"/>
    <n v="8"/>
    <n v="88"/>
    <n v="0"/>
    <n v="0"/>
    <s v="Aisle"/>
  </r>
  <r>
    <s v="P5782"/>
    <s v="F563"/>
    <s v="JetBlue"/>
    <x v="5"/>
    <x v="0"/>
    <s v="23,06,2024  16:46:41"/>
    <n v="140"/>
    <s v="On-time"/>
    <n v="1409"/>
    <n v="499.9"/>
    <n v="499.9"/>
    <n v="73"/>
    <s v="Male"/>
    <s v="Medium"/>
    <x v="3"/>
    <x v="1"/>
    <n v="0"/>
    <s v="Silver"/>
    <s v="Desk"/>
    <n v="7.4"/>
    <n v="2"/>
    <n v="41"/>
    <n v="1"/>
    <n v="1"/>
    <s v="Window"/>
  </r>
  <r>
    <s v="P5783"/>
    <s v="F971"/>
    <s v="United"/>
    <x v="2"/>
    <x v="0"/>
    <s v="17,05,2024  17:39:06"/>
    <n v="184"/>
    <s v="On-time"/>
    <n v="1186"/>
    <n v="422.47"/>
    <n v="422.47"/>
    <n v="52"/>
    <s v="Male"/>
    <s v="Medium"/>
    <x v="2"/>
    <x v="1"/>
    <n v="2"/>
    <s v="None"/>
    <s v="Desk"/>
    <n v="7.3"/>
    <n v="26"/>
    <n v="99"/>
    <n v="0"/>
    <n v="0"/>
    <s v="Aisle"/>
  </r>
  <r>
    <s v="P5784"/>
    <s v="F808"/>
    <s v="American Airlines"/>
    <x v="5"/>
    <x v="1"/>
    <s v="22,12,2024  01:11:01"/>
    <n v="192"/>
    <s v="On-time"/>
    <n v="1304"/>
    <n v="464.87"/>
    <n v="464.87"/>
    <n v="51"/>
    <s v="Male"/>
    <s v="Medium"/>
    <x v="2"/>
    <x v="3"/>
    <n v="1"/>
    <s v="None"/>
    <s v="Mobile App"/>
    <n v="9.5"/>
    <n v="3"/>
    <n v="50"/>
    <n v="0"/>
    <n v="0"/>
    <s v="Aisle"/>
  </r>
  <r>
    <s v="P5785"/>
    <s v="F148"/>
    <s v="American Airlines"/>
    <x v="3"/>
    <x v="5"/>
    <s v="27,11,2024  11:09:07"/>
    <n v="99"/>
    <s v="On-time"/>
    <n v="883"/>
    <n v="516.73"/>
    <n v="516.73"/>
    <n v="64"/>
    <s v="Female"/>
    <s v="Low"/>
    <x v="0"/>
    <x v="2"/>
    <n v="1"/>
    <s v="None"/>
    <s v="Mobile App"/>
    <n v="7.2"/>
    <n v="1"/>
    <n v="94"/>
    <n v="0"/>
    <n v="0"/>
    <s v="Middle"/>
  </r>
  <r>
    <s v="P5786"/>
    <s v="F375"/>
    <s v="JetBlue"/>
    <x v="0"/>
    <x v="1"/>
    <s v="27,01,2025  19:44:59"/>
    <n v="228"/>
    <s v="Delayed"/>
    <n v="1620"/>
    <n v="262.05"/>
    <n v="262.05"/>
    <n v="31"/>
    <s v="Female"/>
    <s v="Medium"/>
    <x v="3"/>
    <x v="1"/>
    <n v="1"/>
    <s v="Silver"/>
    <s v="Online"/>
    <n v="6.7"/>
    <n v="21"/>
    <n v="38"/>
    <n v="0"/>
    <n v="1"/>
    <s v="Aisle"/>
  </r>
  <r>
    <s v="P5787"/>
    <s v="F107"/>
    <s v="Southwest"/>
    <x v="6"/>
    <x v="3"/>
    <s v="30,01,2024  08:51:26"/>
    <n v="247"/>
    <s v="Delayed"/>
    <n v="1551"/>
    <n v="368.74"/>
    <n v="368.74"/>
    <n v="31"/>
    <s v="Female"/>
    <s v="Low"/>
    <x v="3"/>
    <x v="2"/>
    <n v="3"/>
    <s v="None"/>
    <s v="Desk"/>
    <n v="5.3"/>
    <n v="6"/>
    <n v="9"/>
    <n v="0"/>
    <n v="0"/>
    <s v="Middle"/>
  </r>
  <r>
    <s v="P5788"/>
    <s v="F696"/>
    <s v="Southwest"/>
    <x v="2"/>
    <x v="4"/>
    <s v="21,11,2024  11:37:07"/>
    <n v="164"/>
    <s v="On-time"/>
    <n v="1493"/>
    <n v="436.69"/>
    <n v="436.69"/>
    <n v="18"/>
    <s v="Male"/>
    <s v="High"/>
    <x v="1"/>
    <x v="0"/>
    <n v="0"/>
    <s v="Silver"/>
    <s v="Airport Kiosk"/>
    <n v="6.8"/>
    <n v="21"/>
    <n v="116"/>
    <n v="0"/>
    <n v="1"/>
    <s v="Middle"/>
  </r>
  <r>
    <s v="P5789"/>
    <s v="F248"/>
    <s v="JetBlue"/>
    <x v="4"/>
    <x v="1"/>
    <s v="07,06,2023  23:36:09"/>
    <n v="238"/>
    <s v="On-time"/>
    <n v="1376"/>
    <n v="390.77"/>
    <n v="390.77"/>
    <n v="70"/>
    <s v="Male"/>
    <s v="Low"/>
    <x v="1"/>
    <x v="1"/>
    <n v="2"/>
    <s v="None"/>
    <s v="Desk"/>
    <n v="6.9"/>
    <n v="10"/>
    <n v="104"/>
    <n v="0"/>
    <n v="0"/>
    <s v="Aisle"/>
  </r>
  <r>
    <s v="P5790"/>
    <s v="F472"/>
    <s v="American Airlines"/>
    <x v="3"/>
    <x v="6"/>
    <s v="14,11,2024  03:32:30"/>
    <n v="225"/>
    <s v="On-time"/>
    <n v="1244"/>
    <n v="289.2"/>
    <n v="289.2"/>
    <n v="65"/>
    <s v="Male"/>
    <s v="Medium"/>
    <x v="2"/>
    <x v="3"/>
    <n v="1"/>
    <s v="None"/>
    <s v="Mobile App"/>
    <n v="6.9"/>
    <n v="21"/>
    <n v="15"/>
    <n v="0"/>
    <n v="0"/>
    <s v="Window"/>
  </r>
  <r>
    <s v="P5791"/>
    <s v="F375"/>
    <s v="Delta"/>
    <x v="5"/>
    <x v="0"/>
    <s v="30,04,2023  15:21:06"/>
    <n v="230"/>
    <s v="On-time"/>
    <n v="871"/>
    <n v="453.95"/>
    <n v="453.95"/>
    <n v="28"/>
    <s v="Male"/>
    <s v="High"/>
    <x v="0"/>
    <x v="1"/>
    <n v="1"/>
    <s v="None"/>
    <s v="Airport Kiosk"/>
    <n v="8"/>
    <n v="7"/>
    <n v="22"/>
    <n v="0"/>
    <n v="0"/>
    <s v="Middle"/>
  </r>
  <r>
    <s v="P5792"/>
    <s v="F397"/>
    <s v="JetBlue"/>
    <x v="5"/>
    <x v="5"/>
    <s v="18,06,2024  01:49:46"/>
    <n v="191"/>
    <s v="On-time"/>
    <n v="1204"/>
    <n v="559.37"/>
    <n v="559.37"/>
    <n v="54"/>
    <s v="Male"/>
    <s v="Medium"/>
    <x v="3"/>
    <x v="1"/>
    <n v="2"/>
    <s v="None"/>
    <s v="Online"/>
    <n v="7.7"/>
    <n v="4"/>
    <n v="87"/>
    <n v="0"/>
    <n v="0"/>
    <s v="Aisle"/>
  </r>
  <r>
    <s v="P5793"/>
    <s v="F1599"/>
    <s v="United"/>
    <x v="6"/>
    <x v="1"/>
    <s v="20,03,2025  09:24:33"/>
    <n v="288"/>
    <s v="Cancelled"/>
    <n v="937"/>
    <n v="399.35"/>
    <n v="399.35"/>
    <n v="44"/>
    <s v="Male"/>
    <s v="Medium"/>
    <x v="3"/>
    <x v="0"/>
    <n v="2"/>
    <s v="Platinum"/>
    <s v="Mobile App"/>
    <n v="6.3"/>
    <n v="3"/>
    <n v="63"/>
    <n v="1"/>
    <n v="0"/>
    <s v="Middle"/>
  </r>
  <r>
    <s v="P5794"/>
    <s v="F1946"/>
    <s v="Southwest"/>
    <x v="4"/>
    <x v="7"/>
    <s v="13,04,2025  12:43:30"/>
    <n v="231"/>
    <s v="On-time"/>
    <n v="1504"/>
    <n v="471.89"/>
    <n v="471.89"/>
    <n v="29"/>
    <s v="Male"/>
    <s v="High"/>
    <x v="2"/>
    <x v="1"/>
    <n v="0"/>
    <s v="None"/>
    <s v="Airport Kiosk"/>
    <n v="8"/>
    <n v="9"/>
    <n v="2"/>
    <n v="0"/>
    <n v="0"/>
    <s v="Window"/>
  </r>
  <r>
    <s v="P5795"/>
    <s v="F852"/>
    <s v="JetBlue"/>
    <x v="0"/>
    <x v="0"/>
    <s v="02,12,2023  19:24:38"/>
    <n v="181"/>
    <s v="Cancelled"/>
    <n v="945"/>
    <n v="386.26"/>
    <n v="386.26"/>
    <n v="76"/>
    <s v="Male"/>
    <s v="Low"/>
    <x v="3"/>
    <x v="3"/>
    <n v="1"/>
    <s v="Silver"/>
    <s v="Online"/>
    <n v="7.6"/>
    <n v="13"/>
    <n v="87"/>
    <n v="0"/>
    <n v="0"/>
    <s v="Middle"/>
  </r>
  <r>
    <s v="P5796"/>
    <s v="F964"/>
    <s v="Southwest"/>
    <x v="3"/>
    <x v="0"/>
    <s v="13,09,2024  22:34:17"/>
    <n v="232"/>
    <s v="On-time"/>
    <n v="933"/>
    <n v="155.34"/>
    <n v="155.34"/>
    <n v="47"/>
    <s v="Male"/>
    <s v="High"/>
    <x v="1"/>
    <x v="0"/>
    <n v="1"/>
    <s v="Gold"/>
    <s v="Desk"/>
    <n v="4.3"/>
    <n v="10"/>
    <n v="0"/>
    <n v="0"/>
    <n v="0"/>
    <s v="Aisle"/>
  </r>
  <r>
    <s v="P5797"/>
    <s v="F31"/>
    <s v="United"/>
    <x v="0"/>
    <x v="4"/>
    <s v="04,12,2024  16:40:02"/>
    <n v="154"/>
    <s v="On-time"/>
    <n v="1851"/>
    <n v="445.12"/>
    <n v="445.12"/>
    <n v="28"/>
    <s v="Male"/>
    <s v="High"/>
    <x v="2"/>
    <x v="0"/>
    <n v="1"/>
    <s v="None"/>
    <s v="Mobile App"/>
    <n v="6"/>
    <n v="4"/>
    <n v="68"/>
    <n v="0"/>
    <n v="0"/>
    <s v="Aisle"/>
  </r>
  <r>
    <s v="P5798"/>
    <s v="F1468"/>
    <s v="United"/>
    <x v="3"/>
    <x v="4"/>
    <s v="22,08,2024  05:55:25"/>
    <n v="187"/>
    <s v="On-time"/>
    <n v="1432"/>
    <n v="304.7"/>
    <n v="304.7"/>
    <n v="62"/>
    <s v="Male"/>
    <s v="Low"/>
    <x v="2"/>
    <x v="1"/>
    <n v="2"/>
    <s v="None"/>
    <s v="Online"/>
    <n v="8.1999999999999993"/>
    <n v="2"/>
    <n v="68"/>
    <n v="0"/>
    <n v="0"/>
    <s v="Window"/>
  </r>
  <r>
    <s v="P5799"/>
    <s v="F1636"/>
    <s v="American Airlines"/>
    <x v="0"/>
    <x v="2"/>
    <s v="07,09,2023  00:20:54"/>
    <n v="154"/>
    <s v="On-time"/>
    <n v="1592"/>
    <n v="182.97"/>
    <n v="182.97"/>
    <n v="33"/>
    <s v="Female"/>
    <s v="High"/>
    <x v="3"/>
    <x v="1"/>
    <n v="1"/>
    <s v="Silver"/>
    <s v="Desk"/>
    <n v="6.4"/>
    <n v="4"/>
    <n v="117"/>
    <n v="0"/>
    <n v="0"/>
    <s v="Window"/>
  </r>
  <r>
    <s v="P5800"/>
    <s v="F298"/>
    <s v="American Airlines"/>
    <x v="3"/>
    <x v="5"/>
    <s v="21,04,2024  22:04:50"/>
    <n v="261"/>
    <s v="Delayed"/>
    <n v="1459"/>
    <n v="279.48"/>
    <n v="279.48"/>
    <n v="39"/>
    <s v="Female"/>
    <s v="Medium"/>
    <x v="0"/>
    <x v="1"/>
    <n v="1"/>
    <s v="None"/>
    <s v="Online"/>
    <n v="7.4"/>
    <n v="9"/>
    <n v="61"/>
    <n v="0"/>
    <n v="0"/>
    <s v="Window"/>
  </r>
  <r>
    <s v="P5801"/>
    <s v="F848"/>
    <s v="United"/>
    <x v="7"/>
    <x v="6"/>
    <s v="05,07,2023  05:32:26"/>
    <n v="192"/>
    <s v="On-time"/>
    <n v="1248"/>
    <n v="303.31"/>
    <n v="303.31"/>
    <n v="29"/>
    <s v="Female"/>
    <s v="High"/>
    <x v="0"/>
    <x v="1"/>
    <n v="1"/>
    <s v="Silver"/>
    <s v="Mobile App"/>
    <n v="8.6999999999999993"/>
    <n v="5"/>
    <n v="29"/>
    <n v="0"/>
    <n v="0"/>
    <s v="Window"/>
  </r>
  <r>
    <s v="P5802"/>
    <s v="F1744"/>
    <s v="Southwest"/>
    <x v="5"/>
    <x v="4"/>
    <s v="10,03,2025  05:01:53"/>
    <n v="87"/>
    <s v="On-time"/>
    <n v="1397"/>
    <n v="349.16"/>
    <n v="349.16"/>
    <n v="70"/>
    <s v="Female"/>
    <s v="Medium"/>
    <x v="1"/>
    <x v="0"/>
    <n v="0"/>
    <s v="None"/>
    <s v="Mobile App"/>
    <n v="7.2"/>
    <n v="13"/>
    <n v="76"/>
    <n v="0"/>
    <n v="0"/>
    <s v="Window"/>
  </r>
  <r>
    <s v="P5803"/>
    <s v="F975"/>
    <s v="American Airlines"/>
    <x v="2"/>
    <x v="2"/>
    <s v="10,01,2024  01:25:42"/>
    <n v="94"/>
    <s v="Delayed"/>
    <n v="1229"/>
    <n v="348.19"/>
    <n v="348.19"/>
    <n v="33"/>
    <s v="Female"/>
    <s v="Medium"/>
    <x v="2"/>
    <x v="1"/>
    <n v="1"/>
    <s v="Silver"/>
    <s v="Desk"/>
    <n v="9.9"/>
    <n v="4"/>
    <n v="92"/>
    <n v="0"/>
    <n v="0"/>
    <s v="Aisle"/>
  </r>
  <r>
    <s v="P5804"/>
    <s v="F1637"/>
    <s v="JetBlue"/>
    <x v="7"/>
    <x v="2"/>
    <s v="16,09,2024  03:02:41"/>
    <n v="186"/>
    <s v="On-time"/>
    <n v="1501"/>
    <n v="418.75"/>
    <n v="418.75"/>
    <n v="71"/>
    <s v="Male"/>
    <s v="Medium"/>
    <x v="1"/>
    <x v="2"/>
    <n v="2"/>
    <s v="None"/>
    <s v="Desk"/>
    <n v="7.2"/>
    <n v="3"/>
    <n v="61"/>
    <n v="0"/>
    <n v="0"/>
    <s v="Middle"/>
  </r>
  <r>
    <s v="P5805"/>
    <s v="F1094"/>
    <s v="American Airlines"/>
    <x v="3"/>
    <x v="2"/>
    <s v="08,09,2024  19:22:25"/>
    <n v="105"/>
    <s v="On-time"/>
    <n v="1614"/>
    <n v="366.91"/>
    <n v="366.91"/>
    <n v="74"/>
    <s v="Male"/>
    <s v="Low"/>
    <x v="2"/>
    <x v="1"/>
    <n v="0"/>
    <s v="None"/>
    <s v="Desk"/>
    <n v="8.1999999999999993"/>
    <n v="27"/>
    <n v="46"/>
    <n v="0"/>
    <n v="0"/>
    <s v="Middle"/>
  </r>
  <r>
    <s v="P5806"/>
    <s v="F814"/>
    <s v="Delta"/>
    <x v="3"/>
    <x v="0"/>
    <s v="15,10,2023  13:08:52"/>
    <n v="209"/>
    <s v="On-time"/>
    <n v="1440"/>
    <n v="382.39"/>
    <n v="382.39"/>
    <n v="27"/>
    <s v="Male"/>
    <s v="High"/>
    <x v="0"/>
    <x v="1"/>
    <n v="1"/>
    <s v="None"/>
    <s v="Desk"/>
    <n v="7.5"/>
    <n v="1"/>
    <n v="116"/>
    <n v="0"/>
    <n v="0"/>
    <s v="Middle"/>
  </r>
  <r>
    <s v="P5807"/>
    <s v="F1032"/>
    <s v="Delta"/>
    <x v="2"/>
    <x v="2"/>
    <s v="02,12,2023  02:00:28"/>
    <n v="283"/>
    <s v="On-time"/>
    <n v="1043"/>
    <n v="373.7"/>
    <n v="373.7"/>
    <n v="79"/>
    <s v="Female"/>
    <s v="High"/>
    <x v="3"/>
    <x v="1"/>
    <n v="1"/>
    <s v="Platinum"/>
    <s v="Airport Kiosk"/>
    <n v="8.3000000000000007"/>
    <n v="1"/>
    <n v="46"/>
    <n v="0"/>
    <n v="0"/>
    <s v="Window"/>
  </r>
  <r>
    <s v="P5808"/>
    <s v="F313"/>
    <s v="United"/>
    <x v="4"/>
    <x v="7"/>
    <s v="10,02,2024  18:12:36"/>
    <n v="208"/>
    <s v="On-time"/>
    <n v="918"/>
    <n v="440.86"/>
    <n v="440.86"/>
    <n v="27"/>
    <s v="Female"/>
    <s v="Low"/>
    <x v="2"/>
    <x v="1"/>
    <n v="2"/>
    <s v="Silver"/>
    <s v="Online"/>
    <n v="9.6"/>
    <n v="5"/>
    <n v="33"/>
    <n v="0"/>
    <n v="0"/>
    <s v="Window"/>
  </r>
  <r>
    <s v="P5809"/>
    <s v="F549"/>
    <s v="Delta"/>
    <x v="4"/>
    <x v="5"/>
    <s v="06,03,2024  02:56:40"/>
    <n v="282"/>
    <s v="On-time"/>
    <n v="588"/>
    <n v="394.23"/>
    <n v="394.23"/>
    <n v="61"/>
    <s v="Female"/>
    <s v="High"/>
    <x v="0"/>
    <x v="1"/>
    <n v="0"/>
    <s v="Silver"/>
    <s v="Mobile App"/>
    <n v="5.7"/>
    <n v="22"/>
    <n v="13"/>
    <n v="0"/>
    <n v="0"/>
    <s v="Middle"/>
  </r>
  <r>
    <s v="P5810"/>
    <s v="F1024"/>
    <s v="JetBlue"/>
    <x v="0"/>
    <x v="0"/>
    <s v="08,09,2023  19:44:29"/>
    <n v="112"/>
    <s v="On-time"/>
    <n v="959"/>
    <n v="442.57"/>
    <n v="442.57"/>
    <n v="68"/>
    <s v="Female"/>
    <s v="Medium"/>
    <x v="3"/>
    <x v="1"/>
    <n v="1"/>
    <s v="Gold"/>
    <s v="Airport Kiosk"/>
    <n v="7.9"/>
    <n v="5"/>
    <n v="22"/>
    <n v="0"/>
    <n v="0"/>
    <s v="Window"/>
  </r>
  <r>
    <s v="P5811"/>
    <s v="F422"/>
    <s v="JetBlue"/>
    <x v="5"/>
    <x v="2"/>
    <s v="21,11,2024  03:54:31"/>
    <n v="147"/>
    <s v="Delayed"/>
    <n v="928"/>
    <n v="330.49"/>
    <n v="330.49"/>
    <n v="69"/>
    <s v="Male"/>
    <s v="Medium"/>
    <x v="3"/>
    <x v="1"/>
    <n v="2"/>
    <s v="Gold"/>
    <s v="Airport Kiosk"/>
    <n v="6.8"/>
    <n v="28"/>
    <n v="40"/>
    <n v="0"/>
    <n v="0"/>
    <s v="Window"/>
  </r>
  <r>
    <s v="P5812"/>
    <s v="F1554"/>
    <s v="JetBlue"/>
    <x v="4"/>
    <x v="2"/>
    <s v="04,11,2024  09:11:09"/>
    <n v="151"/>
    <s v="On-time"/>
    <n v="1290"/>
    <n v="208.78"/>
    <n v="208.78"/>
    <n v="69"/>
    <s v="Female"/>
    <s v="Medium"/>
    <x v="3"/>
    <x v="1"/>
    <n v="0"/>
    <s v="None"/>
    <s v="Mobile App"/>
    <n v="8.6"/>
    <n v="8"/>
    <n v="13"/>
    <n v="0"/>
    <n v="1"/>
    <s v="Middle"/>
  </r>
  <r>
    <s v="P5813"/>
    <s v="F322"/>
    <s v="United"/>
    <x v="4"/>
    <x v="7"/>
    <s v="12,06,2024  02:01:18"/>
    <n v="197"/>
    <s v="On-time"/>
    <n v="1306"/>
    <n v="458.06"/>
    <n v="458.06"/>
    <n v="31"/>
    <s v="Male"/>
    <s v="Medium"/>
    <x v="0"/>
    <x v="1"/>
    <n v="1"/>
    <s v="Gold"/>
    <s v="Online"/>
    <n v="3.9"/>
    <n v="5"/>
    <n v="99"/>
    <n v="0"/>
    <n v="0"/>
    <s v="Window"/>
  </r>
  <r>
    <s v="P5814"/>
    <s v="F780"/>
    <s v="JetBlue"/>
    <x v="2"/>
    <x v="7"/>
    <s v="01,04,2024  08:53:42"/>
    <n v="278"/>
    <s v="On-time"/>
    <n v="1343"/>
    <n v="345.25"/>
    <n v="345.25"/>
    <n v="79"/>
    <s v="Female"/>
    <s v="Medium"/>
    <x v="0"/>
    <x v="1"/>
    <n v="2"/>
    <s v="Platinum"/>
    <s v="Mobile App"/>
    <n v="8.4"/>
    <n v="11"/>
    <n v="59"/>
    <n v="1"/>
    <n v="1"/>
    <s v="Middle"/>
  </r>
  <r>
    <s v="P5815"/>
    <s v="F1432"/>
    <s v="American Airlines"/>
    <x v="0"/>
    <x v="0"/>
    <s v="30,06,2024  02:22:07"/>
    <n v="165"/>
    <s v="On-time"/>
    <n v="1294"/>
    <n v="478.17"/>
    <n v="478.17"/>
    <n v="56"/>
    <s v="Female"/>
    <s v="Medium"/>
    <x v="1"/>
    <x v="3"/>
    <n v="0"/>
    <s v="None"/>
    <s v="Airport Kiosk"/>
    <n v="4.8"/>
    <n v="6"/>
    <n v="117"/>
    <n v="0"/>
    <n v="0"/>
    <s v="Middle"/>
  </r>
  <r>
    <s v="P5816"/>
    <s v="F1704"/>
    <s v="Southwest"/>
    <x v="4"/>
    <x v="5"/>
    <s v="29,04,2023  05:36:44"/>
    <n v="245"/>
    <s v="On-time"/>
    <n v="1205"/>
    <n v="554.29"/>
    <n v="554.29"/>
    <n v="33"/>
    <s v="Female"/>
    <s v="High"/>
    <x v="1"/>
    <x v="1"/>
    <n v="0"/>
    <s v="None"/>
    <s v="Online"/>
    <n v="4.4000000000000004"/>
    <n v="1"/>
    <n v="90"/>
    <n v="0"/>
    <n v="0"/>
    <s v="Window"/>
  </r>
  <r>
    <s v="P5817"/>
    <s v="F289"/>
    <s v="JetBlue"/>
    <x v="4"/>
    <x v="1"/>
    <s v="28,05,2023  09:57:05"/>
    <n v="145"/>
    <s v="On-time"/>
    <n v="1602"/>
    <n v="453.16"/>
    <n v="453.16"/>
    <n v="45"/>
    <s v="Female"/>
    <s v="Low"/>
    <x v="0"/>
    <x v="1"/>
    <n v="0"/>
    <s v="None"/>
    <s v="Desk"/>
    <n v="6.9"/>
    <n v="4"/>
    <n v="94"/>
    <n v="0"/>
    <n v="0"/>
    <s v="Middle"/>
  </r>
  <r>
    <s v="P5818"/>
    <s v="F1742"/>
    <s v="American Airlines"/>
    <x v="0"/>
    <x v="4"/>
    <s v="31,03,2024  05:04:52"/>
    <n v="154"/>
    <s v="On-time"/>
    <n v="1125"/>
    <n v="453.47"/>
    <n v="453.47"/>
    <n v="43"/>
    <s v="Female"/>
    <s v="Medium"/>
    <x v="0"/>
    <x v="2"/>
    <n v="0"/>
    <s v="None"/>
    <s v="Airport Kiosk"/>
    <n v="8.3000000000000007"/>
    <n v="16"/>
    <n v="38"/>
    <n v="0"/>
    <n v="0"/>
    <s v="Middle"/>
  </r>
  <r>
    <s v="P5819"/>
    <s v="F1073"/>
    <s v="JetBlue"/>
    <x v="5"/>
    <x v="1"/>
    <s v="24,10,2024  16:09:15"/>
    <n v="188"/>
    <s v="On-time"/>
    <n v="1640"/>
    <n v="218.15"/>
    <n v="218.15"/>
    <n v="39"/>
    <s v="Female"/>
    <s v="Medium"/>
    <x v="1"/>
    <x v="1"/>
    <n v="2"/>
    <s v="Gold"/>
    <s v="Online"/>
    <n v="5.9"/>
    <n v="6"/>
    <n v="4"/>
    <n v="0"/>
    <n v="1"/>
    <s v="Middle"/>
  </r>
  <r>
    <s v="P5820"/>
    <s v="F1628"/>
    <s v="Southwest"/>
    <x v="4"/>
    <x v="1"/>
    <s v="25,11,2023  10:15:09"/>
    <n v="191"/>
    <s v="On-time"/>
    <n v="1309"/>
    <n v="211.5"/>
    <n v="211.5"/>
    <n v="36"/>
    <s v="Female"/>
    <s v="Low"/>
    <x v="1"/>
    <x v="0"/>
    <n v="1"/>
    <s v="Gold"/>
    <s v="Mobile App"/>
    <n v="6.5"/>
    <n v="5"/>
    <n v="59"/>
    <n v="0"/>
    <n v="0"/>
    <s v="Window"/>
  </r>
  <r>
    <s v="P5821"/>
    <s v="F71"/>
    <s v="Southwest"/>
    <x v="3"/>
    <x v="3"/>
    <s v="08,08,2023  09:26:30"/>
    <n v="98"/>
    <s v="On-time"/>
    <n v="1324"/>
    <n v="435.47"/>
    <n v="435.47"/>
    <n v="68"/>
    <s v="Male"/>
    <s v="High"/>
    <x v="0"/>
    <x v="2"/>
    <n v="1"/>
    <s v="None"/>
    <s v="Mobile App"/>
    <n v="7.6"/>
    <n v="29"/>
    <n v="117"/>
    <n v="0"/>
    <n v="0"/>
    <s v="Middle"/>
  </r>
  <r>
    <s v="P5822"/>
    <s v="F1882"/>
    <s v="United"/>
    <x v="1"/>
    <x v="6"/>
    <s v="25,10,2024  09:31:58"/>
    <n v="131"/>
    <s v="On-time"/>
    <n v="990"/>
    <n v="487.16"/>
    <n v="487.16"/>
    <n v="38"/>
    <s v="Male"/>
    <s v="Medium"/>
    <x v="2"/>
    <x v="1"/>
    <n v="1"/>
    <s v="Platinum"/>
    <s v="Online"/>
    <n v="8.5"/>
    <n v="6"/>
    <n v="81"/>
    <n v="0"/>
    <n v="1"/>
    <s v="Middle"/>
  </r>
  <r>
    <s v="P5823"/>
    <s v="F193"/>
    <s v="Southwest"/>
    <x v="0"/>
    <x v="3"/>
    <s v="16,03,2025  17:10:33"/>
    <n v="150"/>
    <s v="On-time"/>
    <n v="1497"/>
    <n v="387.63"/>
    <n v="387.63"/>
    <n v="73"/>
    <s v="Male"/>
    <s v="Medium"/>
    <x v="2"/>
    <x v="0"/>
    <n v="0"/>
    <s v="Platinum"/>
    <s v="Airport Kiosk"/>
    <n v="3.9"/>
    <n v="1"/>
    <n v="29"/>
    <n v="0"/>
    <n v="0"/>
    <s v="Aisle"/>
  </r>
  <r>
    <s v="P5824"/>
    <s v="F260"/>
    <s v="Delta"/>
    <x v="3"/>
    <x v="4"/>
    <s v="13,01,2024  14:55:08"/>
    <n v="107"/>
    <s v="On-time"/>
    <n v="1080"/>
    <n v="337.42"/>
    <n v="337.42"/>
    <n v="56"/>
    <s v="Female"/>
    <s v="Medium"/>
    <x v="3"/>
    <x v="1"/>
    <n v="0"/>
    <s v="Silver"/>
    <s v="Desk"/>
    <n v="4.2"/>
    <n v="2"/>
    <n v="9"/>
    <n v="0"/>
    <n v="0"/>
    <s v="Aisle"/>
  </r>
  <r>
    <s v="P5825"/>
    <s v="F975"/>
    <s v="Delta"/>
    <x v="0"/>
    <x v="4"/>
    <s v="02,08,2023  17:56:21"/>
    <n v="243"/>
    <s v="On-time"/>
    <n v="1823"/>
    <n v="352.42"/>
    <n v="352.42"/>
    <n v="26"/>
    <s v="Male"/>
    <s v="Low"/>
    <x v="2"/>
    <x v="1"/>
    <n v="1"/>
    <s v="Gold"/>
    <s v="Online"/>
    <n v="9.6"/>
    <n v="2"/>
    <n v="78"/>
    <n v="0"/>
    <n v="0"/>
    <s v="Aisle"/>
  </r>
  <r>
    <s v="P5826"/>
    <s v="F946"/>
    <s v="JetBlue"/>
    <x v="3"/>
    <x v="1"/>
    <s v="10,08,2024  03:02:08"/>
    <n v="161"/>
    <s v="Delayed"/>
    <n v="1398"/>
    <n v="453.4"/>
    <n v="453.4"/>
    <n v="33"/>
    <s v="Male"/>
    <s v="Low"/>
    <x v="1"/>
    <x v="0"/>
    <n v="0"/>
    <s v="None"/>
    <s v="Desk"/>
    <n v="7.7"/>
    <n v="6"/>
    <n v="53"/>
    <n v="0"/>
    <n v="0"/>
    <s v="Middle"/>
  </r>
  <r>
    <s v="P5827"/>
    <s v="F772"/>
    <s v="United"/>
    <x v="2"/>
    <x v="6"/>
    <s v="05,11,2024  01:20:20"/>
    <n v="290"/>
    <s v="Delayed"/>
    <n v="742"/>
    <n v="259.77"/>
    <n v="259.77"/>
    <n v="50"/>
    <s v="Male"/>
    <s v="Medium"/>
    <x v="2"/>
    <x v="1"/>
    <n v="3"/>
    <s v="Silver"/>
    <s v="Online"/>
    <n v="5"/>
    <n v="0"/>
    <n v="80"/>
    <n v="0"/>
    <n v="0"/>
    <s v="Middle"/>
  </r>
  <r>
    <s v="P5828"/>
    <s v="F1915"/>
    <s v="JetBlue"/>
    <x v="6"/>
    <x v="3"/>
    <s v="29,07,2024  06:54:02"/>
    <n v="168"/>
    <s v="On-time"/>
    <n v="1365"/>
    <n v="531.05999999999995"/>
    <n v="531.05999999999995"/>
    <n v="78"/>
    <s v="Female"/>
    <s v="Medium"/>
    <x v="3"/>
    <x v="1"/>
    <n v="2"/>
    <s v="None"/>
    <s v="Mobile App"/>
    <n v="8.4"/>
    <n v="1"/>
    <n v="70"/>
    <n v="0"/>
    <n v="0"/>
    <s v="Window"/>
  </r>
  <r>
    <s v="P5829"/>
    <s v="F72"/>
    <s v="Southwest"/>
    <x v="0"/>
    <x v="2"/>
    <s v="10,02,2025  05:16:43"/>
    <n v="130"/>
    <s v="On-time"/>
    <n v="2021"/>
    <n v="467.52"/>
    <n v="467.52"/>
    <n v="74"/>
    <s v="Male"/>
    <s v="Low"/>
    <x v="2"/>
    <x v="1"/>
    <n v="0"/>
    <s v="Silver"/>
    <s v="Mobile App"/>
    <n v="9.1999999999999993"/>
    <n v="3"/>
    <n v="93"/>
    <n v="0"/>
    <n v="0"/>
    <s v="Aisle"/>
  </r>
  <r>
    <s v="P5830"/>
    <s v="F1364"/>
    <s v="United"/>
    <x v="2"/>
    <x v="1"/>
    <s v="28,10,2024  04:25:13"/>
    <n v="288"/>
    <s v="On-time"/>
    <n v="1128"/>
    <n v="414.43"/>
    <n v="414.43"/>
    <n v="67"/>
    <s v="Male"/>
    <s v="Medium"/>
    <x v="0"/>
    <x v="1"/>
    <n v="1"/>
    <s v="None"/>
    <s v="Online"/>
    <n v="8.1"/>
    <n v="1"/>
    <n v="82"/>
    <n v="0"/>
    <n v="1"/>
    <s v="Aisle"/>
  </r>
  <r>
    <s v="P5831"/>
    <s v="F1550"/>
    <s v="Delta"/>
    <x v="4"/>
    <x v="1"/>
    <s v="23,12,2024  05:15:09"/>
    <n v="127"/>
    <s v="Delayed"/>
    <n v="1338"/>
    <n v="424.79"/>
    <n v="424.79"/>
    <n v="57"/>
    <s v="Male"/>
    <s v="High"/>
    <x v="1"/>
    <x v="1"/>
    <n v="1"/>
    <s v="Platinum"/>
    <s v="Airport Kiosk"/>
    <n v="8.5"/>
    <n v="27"/>
    <n v="36"/>
    <n v="0"/>
    <n v="1"/>
    <s v="Window"/>
  </r>
  <r>
    <s v="P5832"/>
    <s v="F787"/>
    <s v="JetBlue"/>
    <x v="5"/>
    <x v="5"/>
    <s v="16,03,2025  04:41:59"/>
    <n v="250"/>
    <s v="On-time"/>
    <n v="1300"/>
    <n v="375.59"/>
    <n v="375.59"/>
    <n v="51"/>
    <s v="Male"/>
    <s v="High"/>
    <x v="0"/>
    <x v="2"/>
    <n v="1"/>
    <s v="Gold"/>
    <s v="Mobile App"/>
    <n v="6"/>
    <n v="5"/>
    <n v="105"/>
    <n v="0"/>
    <n v="0"/>
    <s v="Middle"/>
  </r>
  <r>
    <s v="P5833"/>
    <s v="F1260"/>
    <s v="Delta"/>
    <x v="6"/>
    <x v="6"/>
    <s v="15,10,2024  20:14:54"/>
    <n v="219"/>
    <s v="On-time"/>
    <n v="1490"/>
    <n v="489.58"/>
    <n v="489.58"/>
    <n v="56"/>
    <s v="Male"/>
    <s v="Medium"/>
    <x v="1"/>
    <x v="1"/>
    <n v="1"/>
    <s v="Silver"/>
    <s v="Online"/>
    <n v="6.6"/>
    <n v="23"/>
    <n v="103"/>
    <n v="0"/>
    <n v="0"/>
    <s v="Middle"/>
  </r>
  <r>
    <s v="P5834"/>
    <s v="F301"/>
    <s v="American Airlines"/>
    <x v="3"/>
    <x v="6"/>
    <s v="25,12,2023  06:29:25"/>
    <n v="209"/>
    <s v="On-time"/>
    <n v="1028"/>
    <n v="453.78"/>
    <n v="453.78"/>
    <n v="18"/>
    <s v="Male"/>
    <s v="Low"/>
    <x v="1"/>
    <x v="2"/>
    <n v="2"/>
    <s v="Silver"/>
    <s v="Airport Kiosk"/>
    <n v="5.7"/>
    <n v="5"/>
    <n v="24"/>
    <n v="0"/>
    <n v="0"/>
    <s v="Aisle"/>
  </r>
  <r>
    <s v="P5835"/>
    <s v="F39"/>
    <s v="American Airlines"/>
    <x v="7"/>
    <x v="6"/>
    <s v="12,12,2024  18:51:03"/>
    <n v="142"/>
    <s v="On-time"/>
    <n v="1431"/>
    <n v="274.83999999999997"/>
    <n v="274.83999999999997"/>
    <n v="53"/>
    <s v="Female"/>
    <s v="Low"/>
    <x v="2"/>
    <x v="1"/>
    <n v="1"/>
    <s v="Silver"/>
    <s v="Airport Kiosk"/>
    <n v="6.7"/>
    <n v="2"/>
    <n v="77"/>
    <n v="0"/>
    <n v="0"/>
    <s v="Aisle"/>
  </r>
  <r>
    <s v="P5836"/>
    <s v="F822"/>
    <s v="Southwest"/>
    <x v="4"/>
    <x v="5"/>
    <s v="12,05,2024  22:22:39"/>
    <n v="137"/>
    <s v="On-time"/>
    <n v="1040"/>
    <n v="337.51"/>
    <n v="337.51"/>
    <n v="26"/>
    <s v="Female"/>
    <s v="Medium"/>
    <x v="2"/>
    <x v="1"/>
    <n v="1"/>
    <s v="None"/>
    <s v="Mobile App"/>
    <n v="10"/>
    <n v="14"/>
    <n v="41"/>
    <n v="0"/>
    <n v="0"/>
    <s v="Middle"/>
  </r>
  <r>
    <s v="P5837"/>
    <s v="F446"/>
    <s v="JetBlue"/>
    <x v="4"/>
    <x v="4"/>
    <s v="18,04,2024  22:03:19"/>
    <n v="238"/>
    <s v="Delayed"/>
    <n v="1455"/>
    <n v="406.99"/>
    <n v="406.99"/>
    <n v="33"/>
    <s v="Female"/>
    <s v="Low"/>
    <x v="1"/>
    <x v="1"/>
    <n v="0"/>
    <s v="None"/>
    <s v="Online"/>
    <n v="3.8"/>
    <n v="6"/>
    <n v="104"/>
    <n v="0"/>
    <n v="0"/>
    <s v="Aisle"/>
  </r>
  <r>
    <s v="P5838"/>
    <s v="F918"/>
    <s v="Delta"/>
    <x v="3"/>
    <x v="1"/>
    <s v="15,11,2023  10:45:38"/>
    <n v="120"/>
    <s v="Delayed"/>
    <n v="1049"/>
    <n v="304.99"/>
    <n v="304.99"/>
    <n v="48"/>
    <s v="Male"/>
    <s v="Low"/>
    <x v="0"/>
    <x v="1"/>
    <n v="0"/>
    <s v="None"/>
    <s v="Mobile App"/>
    <n v="7.1"/>
    <n v="2"/>
    <n v="77"/>
    <n v="0"/>
    <n v="0"/>
    <s v="Aisle"/>
  </r>
  <r>
    <s v="P5839"/>
    <s v="F686"/>
    <s v="Delta"/>
    <x v="2"/>
    <x v="3"/>
    <s v="22,10,2024  16:42:24"/>
    <n v="140"/>
    <s v="On-time"/>
    <n v="1502"/>
    <n v="460.84"/>
    <n v="460.84"/>
    <n v="23"/>
    <s v="Female"/>
    <s v="Low"/>
    <x v="3"/>
    <x v="1"/>
    <n v="2"/>
    <s v="None"/>
    <s v="Mobile App"/>
    <n v="9.4"/>
    <n v="14"/>
    <n v="2"/>
    <n v="0"/>
    <n v="1"/>
    <s v="Aisle"/>
  </r>
  <r>
    <s v="P5840"/>
    <s v="F664"/>
    <s v="United"/>
    <x v="3"/>
    <x v="7"/>
    <s v="04,08,2023  15:20:39"/>
    <n v="152"/>
    <s v="On-time"/>
    <n v="1502"/>
    <n v="408.75"/>
    <n v="408.75"/>
    <n v="79"/>
    <s v="Female"/>
    <s v="High"/>
    <x v="0"/>
    <x v="1"/>
    <n v="2"/>
    <s v="None"/>
    <s v="Desk"/>
    <n v="6.2"/>
    <n v="4"/>
    <n v="64"/>
    <n v="0"/>
    <n v="0"/>
    <s v="Aisle"/>
  </r>
  <r>
    <s v="P5841"/>
    <s v="F781"/>
    <s v="United"/>
    <x v="7"/>
    <x v="7"/>
    <s v="15,09,2024  23:43:43"/>
    <n v="251"/>
    <s v="On-time"/>
    <n v="1628"/>
    <n v="411.35"/>
    <n v="411.35"/>
    <n v="61"/>
    <s v="Male"/>
    <s v="Medium"/>
    <x v="3"/>
    <x v="0"/>
    <n v="2"/>
    <s v="Gold"/>
    <s v="Mobile App"/>
    <n v="5.6"/>
    <n v="1"/>
    <n v="3"/>
    <n v="0"/>
    <n v="0"/>
    <s v="Window"/>
  </r>
  <r>
    <s v="P5842"/>
    <s v="F895"/>
    <s v="Delta"/>
    <x v="5"/>
    <x v="4"/>
    <s v="03,03,2025  04:49:14"/>
    <n v="243"/>
    <s v="On-time"/>
    <n v="1264"/>
    <n v="283.63"/>
    <n v="283.63"/>
    <n v="42"/>
    <s v="Female"/>
    <s v="Low"/>
    <x v="1"/>
    <x v="0"/>
    <n v="2"/>
    <s v="Silver"/>
    <s v="Desk"/>
    <n v="4.5999999999999996"/>
    <n v="18"/>
    <n v="49"/>
    <n v="0"/>
    <n v="0"/>
    <s v="Aisle"/>
  </r>
  <r>
    <s v="P5843"/>
    <s v="F1537"/>
    <s v="Southwest"/>
    <x v="4"/>
    <x v="6"/>
    <s v="06,05,2023  07:11:48"/>
    <n v="186"/>
    <s v="On-time"/>
    <n v="924"/>
    <n v="141.55000000000001"/>
    <n v="141.55000000000001"/>
    <n v="74"/>
    <s v="Male"/>
    <s v="Medium"/>
    <x v="1"/>
    <x v="0"/>
    <n v="1"/>
    <s v="None"/>
    <s v="Airport Kiosk"/>
    <n v="5.5"/>
    <n v="8"/>
    <n v="5"/>
    <n v="0"/>
    <n v="0"/>
    <s v="Aisle"/>
  </r>
  <r>
    <s v="P5844"/>
    <s v="F323"/>
    <s v="American Airlines"/>
    <x v="6"/>
    <x v="6"/>
    <s v="27,01,2025  21:37:13"/>
    <n v="232"/>
    <s v="On-time"/>
    <n v="1066"/>
    <n v="264.56"/>
    <n v="264.56"/>
    <n v="25"/>
    <s v="Male"/>
    <s v="Medium"/>
    <x v="0"/>
    <x v="3"/>
    <n v="1"/>
    <s v="Silver"/>
    <s v="Airport Kiosk"/>
    <n v="9.4"/>
    <n v="1"/>
    <n v="32"/>
    <n v="0"/>
    <n v="0"/>
    <s v="Aisle"/>
  </r>
  <r>
    <s v="P5845"/>
    <s v="F1958"/>
    <s v="JetBlue"/>
    <x v="6"/>
    <x v="3"/>
    <s v="20,07,2023  00:18:00"/>
    <n v="91"/>
    <s v="On-time"/>
    <n v="848"/>
    <n v="437.61"/>
    <n v="437.61"/>
    <n v="77"/>
    <s v="Male"/>
    <s v="Medium"/>
    <x v="3"/>
    <x v="2"/>
    <n v="2"/>
    <s v="Platinum"/>
    <s v="Desk"/>
    <n v="6.8"/>
    <n v="5"/>
    <n v="53"/>
    <n v="0"/>
    <n v="0"/>
    <s v="Window"/>
  </r>
  <r>
    <s v="P5846"/>
    <s v="F1104"/>
    <s v="JetBlue"/>
    <x v="7"/>
    <x v="6"/>
    <s v="04,02,2024  11:06:58"/>
    <n v="156"/>
    <s v="Delayed"/>
    <n v="1383"/>
    <n v="340.64"/>
    <n v="340.64"/>
    <n v="38"/>
    <s v="Female"/>
    <s v="Low"/>
    <x v="3"/>
    <x v="0"/>
    <n v="1"/>
    <s v="Silver"/>
    <s v="Mobile App"/>
    <n v="3.7"/>
    <n v="2"/>
    <n v="74"/>
    <n v="0"/>
    <n v="0"/>
    <s v="Window"/>
  </r>
  <r>
    <s v="P5847"/>
    <s v="F480"/>
    <s v="Delta"/>
    <x v="5"/>
    <x v="1"/>
    <s v="03,06,2024  05:09:07"/>
    <n v="135"/>
    <s v="On-time"/>
    <n v="1446"/>
    <n v="236.51"/>
    <n v="236.51"/>
    <n v="35"/>
    <s v="Female"/>
    <s v="High"/>
    <x v="0"/>
    <x v="2"/>
    <n v="0"/>
    <s v="None"/>
    <s v="Mobile App"/>
    <n v="6"/>
    <n v="3"/>
    <n v="9"/>
    <n v="0"/>
    <n v="0"/>
    <s v="Window"/>
  </r>
  <r>
    <s v="P5848"/>
    <s v="F376"/>
    <s v="Southwest"/>
    <x v="6"/>
    <x v="5"/>
    <s v="28,12,2023  14:13:24"/>
    <n v="246"/>
    <s v="On-time"/>
    <n v="1223"/>
    <n v="400.54"/>
    <n v="400.54"/>
    <n v="55"/>
    <s v="Female"/>
    <s v="High"/>
    <x v="2"/>
    <x v="1"/>
    <n v="0"/>
    <s v="None"/>
    <s v="Desk"/>
    <n v="8.8000000000000007"/>
    <n v="25"/>
    <n v="86"/>
    <n v="0"/>
    <n v="0"/>
    <s v="Window"/>
  </r>
  <r>
    <s v="P5849"/>
    <s v="F1801"/>
    <s v="JetBlue"/>
    <x v="0"/>
    <x v="3"/>
    <s v="31,12,2024  14:36:56"/>
    <n v="198"/>
    <s v="Delayed"/>
    <n v="1262"/>
    <n v="281.45"/>
    <n v="281.45"/>
    <n v="71"/>
    <s v="Female"/>
    <s v="Medium"/>
    <x v="3"/>
    <x v="2"/>
    <n v="1"/>
    <s v="Silver"/>
    <s v="Mobile App"/>
    <n v="4.8"/>
    <n v="7"/>
    <n v="97"/>
    <n v="0"/>
    <n v="0"/>
    <s v="Window"/>
  </r>
  <r>
    <s v="P5850"/>
    <s v="F1451"/>
    <s v="United"/>
    <x v="7"/>
    <x v="6"/>
    <s v="13,06,2024  05:27:04"/>
    <n v="260"/>
    <s v="On-time"/>
    <n v="1906"/>
    <n v="226.82"/>
    <n v="226.82"/>
    <n v="61"/>
    <s v="Female"/>
    <s v="High"/>
    <x v="3"/>
    <x v="1"/>
    <n v="2"/>
    <s v="None"/>
    <s v="Mobile App"/>
    <n v="6.4"/>
    <n v="48"/>
    <n v="8"/>
    <n v="1"/>
    <n v="0"/>
    <s v="Aisle"/>
  </r>
  <r>
    <s v="P5851"/>
    <s v="F1144"/>
    <s v="Southwest"/>
    <x v="6"/>
    <x v="4"/>
    <s v="17,02,2024  10:48:39"/>
    <n v="273"/>
    <s v="On-time"/>
    <n v="1586"/>
    <n v="479.35"/>
    <n v="479.35"/>
    <n v="35"/>
    <s v="Female"/>
    <s v="Low"/>
    <x v="1"/>
    <x v="0"/>
    <n v="0"/>
    <s v="Silver"/>
    <s v="Mobile App"/>
    <n v="3.6"/>
    <n v="12"/>
    <n v="15"/>
    <n v="0"/>
    <n v="0"/>
    <s v="Middle"/>
  </r>
  <r>
    <s v="P5852"/>
    <s v="F490"/>
    <s v="American Airlines"/>
    <x v="2"/>
    <x v="5"/>
    <s v="05,01,2025  06:16:44"/>
    <n v="150"/>
    <s v="On-time"/>
    <n v="738"/>
    <n v="261.64"/>
    <n v="261.64"/>
    <n v="74"/>
    <s v="Female"/>
    <s v="Low"/>
    <x v="1"/>
    <x v="1"/>
    <n v="1"/>
    <s v="None"/>
    <s v="Desk"/>
    <n v="8.1"/>
    <n v="16"/>
    <n v="14"/>
    <n v="0"/>
    <n v="0"/>
    <s v="Aisle"/>
  </r>
  <r>
    <s v="P5853"/>
    <s v="F1940"/>
    <s v="JetBlue"/>
    <x v="0"/>
    <x v="5"/>
    <s v="26,09,2023  00:49:56"/>
    <n v="7"/>
    <s v="On-time"/>
    <n v="1409"/>
    <n v="462.9"/>
    <n v="462.9"/>
    <n v="59"/>
    <s v="Male"/>
    <s v="Low"/>
    <x v="1"/>
    <x v="0"/>
    <n v="0"/>
    <s v="None"/>
    <s v="Desk"/>
    <n v="5.0999999999999996"/>
    <n v="1"/>
    <n v="78"/>
    <n v="0"/>
    <n v="0"/>
    <s v="Window"/>
  </r>
  <r>
    <s v="P5854"/>
    <s v="F59"/>
    <s v="JetBlue"/>
    <x v="1"/>
    <x v="3"/>
    <s v="23,07,2024  03:40:53"/>
    <n v="208"/>
    <s v="Delayed"/>
    <n v="898"/>
    <n v="404.61"/>
    <n v="404.61"/>
    <n v="36"/>
    <s v="Male"/>
    <s v="Low"/>
    <x v="1"/>
    <x v="0"/>
    <n v="1"/>
    <s v="Silver"/>
    <s v="Mobile App"/>
    <n v="5.7"/>
    <n v="69"/>
    <n v="20"/>
    <n v="0"/>
    <n v="0"/>
    <s v="Window"/>
  </r>
  <r>
    <s v="P5855"/>
    <s v="F1932"/>
    <s v="Southwest"/>
    <x v="6"/>
    <x v="5"/>
    <s v="29,06,2024  00:45:52"/>
    <n v="261"/>
    <s v="Delayed"/>
    <n v="1032"/>
    <n v="397.08"/>
    <n v="397.08"/>
    <n v="37"/>
    <s v="Male"/>
    <s v="Low"/>
    <x v="0"/>
    <x v="2"/>
    <n v="0"/>
    <s v="Silver"/>
    <s v="Mobile App"/>
    <n v="10"/>
    <n v="3"/>
    <n v="38"/>
    <n v="0"/>
    <n v="1"/>
    <s v="Aisle"/>
  </r>
  <r>
    <s v="P5856"/>
    <s v="F759"/>
    <s v="Southwest"/>
    <x v="6"/>
    <x v="3"/>
    <s v="19,04,2025  13:56:47"/>
    <n v="166"/>
    <s v="On-time"/>
    <n v="1399"/>
    <n v="447.05"/>
    <n v="447.05"/>
    <n v="70"/>
    <s v="Male"/>
    <s v="Low"/>
    <x v="0"/>
    <x v="3"/>
    <n v="0"/>
    <s v="Platinum"/>
    <s v="Mobile App"/>
    <n v="3.5"/>
    <n v="7"/>
    <n v="34"/>
    <n v="0"/>
    <n v="1"/>
    <s v="Window"/>
  </r>
  <r>
    <s v="P5857"/>
    <s v="F1922"/>
    <s v="JetBlue"/>
    <x v="2"/>
    <x v="0"/>
    <s v="16,05,2023  00:07:31"/>
    <n v="184"/>
    <s v="On-time"/>
    <n v="987"/>
    <n v="329.72"/>
    <n v="329.72"/>
    <n v="46"/>
    <s v="Female"/>
    <s v="High"/>
    <x v="0"/>
    <x v="2"/>
    <n v="2"/>
    <s v="None"/>
    <s v="Airport Kiosk"/>
    <n v="9.1999999999999993"/>
    <n v="4"/>
    <n v="89"/>
    <n v="1"/>
    <n v="0"/>
    <s v="Middle"/>
  </r>
  <r>
    <s v="P5858"/>
    <s v="F377"/>
    <s v="Southwest"/>
    <x v="7"/>
    <x v="4"/>
    <s v="06,08,2023  01:58:29"/>
    <n v="163"/>
    <s v="On-time"/>
    <n v="1402"/>
    <n v="344.9"/>
    <n v="344.9"/>
    <n v="23"/>
    <s v="Male"/>
    <s v="High"/>
    <x v="2"/>
    <x v="1"/>
    <n v="3"/>
    <s v="Gold"/>
    <s v="Desk"/>
    <n v="8.3000000000000007"/>
    <n v="6"/>
    <n v="25"/>
    <n v="0"/>
    <n v="0"/>
    <s v="Middle"/>
  </r>
  <r>
    <s v="P5859"/>
    <s v="F845"/>
    <s v="American Airlines"/>
    <x v="3"/>
    <x v="4"/>
    <s v="18,06,2023  20:14:35"/>
    <n v="202"/>
    <s v="On-time"/>
    <n v="1391"/>
    <n v="373.52"/>
    <n v="373.52"/>
    <n v="32"/>
    <s v="Female"/>
    <s v="Low"/>
    <x v="0"/>
    <x v="0"/>
    <n v="0"/>
    <s v="Silver"/>
    <s v="Online"/>
    <n v="6"/>
    <n v="4"/>
    <n v="63"/>
    <n v="0"/>
    <n v="0"/>
    <s v="Aisle"/>
  </r>
  <r>
    <s v="P5860"/>
    <s v="F1686"/>
    <s v="JetBlue"/>
    <x v="6"/>
    <x v="1"/>
    <s v="06,05,2024  06:40:07"/>
    <n v="193"/>
    <s v="On-time"/>
    <n v="1338"/>
    <n v="285.74"/>
    <n v="285.74"/>
    <n v="22"/>
    <s v="Female"/>
    <s v="Medium"/>
    <x v="1"/>
    <x v="1"/>
    <n v="3"/>
    <s v="None"/>
    <s v="Airport Kiosk"/>
    <n v="10"/>
    <n v="8"/>
    <n v="42"/>
    <n v="0"/>
    <n v="0"/>
    <s v="Middle"/>
  </r>
  <r>
    <s v="P5861"/>
    <s v="F253"/>
    <s v="JetBlue"/>
    <x v="1"/>
    <x v="2"/>
    <s v="28,11,2023  13:20:12"/>
    <n v="126"/>
    <s v="On-time"/>
    <n v="1448"/>
    <n v="495.68"/>
    <n v="495.68"/>
    <n v="35"/>
    <s v="Male"/>
    <s v="Medium"/>
    <x v="1"/>
    <x v="2"/>
    <n v="0"/>
    <s v="None"/>
    <s v="Airport Kiosk"/>
    <n v="7.2"/>
    <n v="3"/>
    <n v="25"/>
    <n v="0"/>
    <n v="0"/>
    <s v="Aisle"/>
  </r>
  <r>
    <s v="P5862"/>
    <s v="F738"/>
    <s v="American Airlines"/>
    <x v="1"/>
    <x v="6"/>
    <s v="20,05,2023  04:35:58"/>
    <n v="197"/>
    <s v="On-time"/>
    <n v="1121"/>
    <n v="463.5"/>
    <n v="463.5"/>
    <n v="47"/>
    <s v="Male"/>
    <s v="Low"/>
    <x v="2"/>
    <x v="0"/>
    <n v="0"/>
    <s v="None"/>
    <s v="Desk"/>
    <n v="6.1"/>
    <n v="10"/>
    <n v="82"/>
    <n v="0"/>
    <n v="1"/>
    <s v="Window"/>
  </r>
  <r>
    <s v="P5863"/>
    <s v="F195"/>
    <s v="Delta"/>
    <x v="1"/>
    <x v="6"/>
    <s v="05,11,2024  00:58:21"/>
    <n v="163"/>
    <s v="On-time"/>
    <n v="777"/>
    <n v="270.20999999999998"/>
    <n v="270.20999999999998"/>
    <n v="20"/>
    <s v="Female"/>
    <s v="Medium"/>
    <x v="3"/>
    <x v="1"/>
    <n v="1"/>
    <s v="None"/>
    <s v="Mobile App"/>
    <n v="10"/>
    <n v="15"/>
    <n v="25"/>
    <n v="0"/>
    <n v="0"/>
    <s v="Aisle"/>
  </r>
  <r>
    <s v="P5864"/>
    <s v="F1938"/>
    <s v="Delta"/>
    <x v="4"/>
    <x v="1"/>
    <s v="27,02,2024  06:03:05"/>
    <n v="210"/>
    <s v="On-time"/>
    <n v="748"/>
    <n v="249.67"/>
    <n v="249.67"/>
    <n v="53"/>
    <s v="Female"/>
    <s v="Medium"/>
    <x v="1"/>
    <x v="2"/>
    <n v="2"/>
    <s v="Platinum"/>
    <s v="Online"/>
    <n v="10"/>
    <n v="3"/>
    <n v="26"/>
    <n v="0"/>
    <n v="0"/>
    <s v="Aisle"/>
  </r>
  <r>
    <s v="P5865"/>
    <s v="F770"/>
    <s v="JetBlue"/>
    <x v="6"/>
    <x v="5"/>
    <s v="07,11,2024  00:49:01"/>
    <n v="228"/>
    <s v="Delayed"/>
    <n v="1200"/>
    <n v="380.49"/>
    <n v="380.49"/>
    <n v="42"/>
    <s v="Female"/>
    <s v="Low"/>
    <x v="1"/>
    <x v="1"/>
    <n v="0"/>
    <s v="None"/>
    <s v="Airport Kiosk"/>
    <n v="9.3000000000000007"/>
    <n v="2"/>
    <n v="70"/>
    <n v="0"/>
    <n v="0"/>
    <s v="Aisle"/>
  </r>
  <r>
    <s v="P5866"/>
    <s v="F1893"/>
    <s v="Delta"/>
    <x v="2"/>
    <x v="4"/>
    <s v="06,07,2023  18:04:38"/>
    <n v="223"/>
    <s v="On-time"/>
    <n v="1802"/>
    <n v="528.64"/>
    <n v="528.64"/>
    <n v="73"/>
    <s v="Male"/>
    <s v="Low"/>
    <x v="1"/>
    <x v="2"/>
    <n v="1"/>
    <s v="Silver"/>
    <s v="Online"/>
    <n v="8.6999999999999993"/>
    <n v="0"/>
    <n v="14"/>
    <n v="0"/>
    <n v="0"/>
    <s v="Window"/>
  </r>
  <r>
    <s v="P5867"/>
    <s v="F1255"/>
    <s v="American Airlines"/>
    <x v="7"/>
    <x v="7"/>
    <s v="10,09,2024  01:33:16"/>
    <n v="229"/>
    <s v="On-time"/>
    <n v="1475"/>
    <n v="354.88"/>
    <n v="354.88"/>
    <n v="73"/>
    <s v="Male"/>
    <s v="Low"/>
    <x v="0"/>
    <x v="1"/>
    <n v="1"/>
    <s v="None"/>
    <s v="Mobile App"/>
    <n v="6.2"/>
    <n v="10"/>
    <n v="4"/>
    <n v="0"/>
    <n v="0"/>
    <s v="Middle"/>
  </r>
  <r>
    <s v="P5868"/>
    <s v="F1574"/>
    <s v="Delta"/>
    <x v="0"/>
    <x v="6"/>
    <s v="03,03,2025  00:32:12"/>
    <n v="194"/>
    <s v="On-time"/>
    <n v="1360"/>
    <n v="335.2"/>
    <n v="335.2"/>
    <n v="32"/>
    <s v="Male"/>
    <s v="Medium"/>
    <x v="0"/>
    <x v="1"/>
    <n v="1"/>
    <s v="Silver"/>
    <s v="Mobile App"/>
    <n v="8.8000000000000007"/>
    <n v="0"/>
    <n v="89"/>
    <n v="0"/>
    <n v="0"/>
    <s v="Middle"/>
  </r>
  <r>
    <s v="P5869"/>
    <s v="F84"/>
    <s v="United"/>
    <x v="0"/>
    <x v="7"/>
    <s v="30,08,2023  14:20:56"/>
    <n v="158"/>
    <s v="On-time"/>
    <n v="1547"/>
    <n v="470.7"/>
    <n v="470.7"/>
    <n v="69"/>
    <s v="Male"/>
    <s v="High"/>
    <x v="1"/>
    <x v="0"/>
    <n v="0"/>
    <s v="Silver"/>
    <s v="Desk"/>
    <n v="7.4"/>
    <n v="6"/>
    <n v="24"/>
    <n v="0"/>
    <n v="0"/>
    <s v="Middle"/>
  </r>
  <r>
    <s v="P5870"/>
    <s v="F631"/>
    <s v="Southwest"/>
    <x v="0"/>
    <x v="0"/>
    <s v="15,07,2023  12:48:59"/>
    <n v="238"/>
    <s v="On-time"/>
    <n v="1372"/>
    <n v="258.24"/>
    <n v="258.24"/>
    <n v="29"/>
    <s v="Female"/>
    <s v="Low"/>
    <x v="3"/>
    <x v="0"/>
    <n v="1"/>
    <s v="None"/>
    <s v="Airport Kiosk"/>
    <n v="5.6"/>
    <n v="30"/>
    <n v="47"/>
    <n v="0"/>
    <n v="0"/>
    <s v="Middle"/>
  </r>
  <r>
    <s v="P5871"/>
    <s v="F797"/>
    <s v="JetBlue"/>
    <x v="3"/>
    <x v="3"/>
    <s v="30,09,2024  06:27:43"/>
    <n v="187"/>
    <s v="On-time"/>
    <n v="1380"/>
    <n v="170.25"/>
    <n v="170.25"/>
    <n v="19"/>
    <s v="Female"/>
    <s v="Medium"/>
    <x v="0"/>
    <x v="0"/>
    <n v="0"/>
    <s v="None"/>
    <s v="Desk"/>
    <n v="8.1999999999999993"/>
    <n v="25"/>
    <n v="41"/>
    <n v="0"/>
    <n v="0"/>
    <s v="Aisle"/>
  </r>
  <r>
    <s v="P5872"/>
    <s v="F1403"/>
    <s v="JetBlue"/>
    <x v="5"/>
    <x v="6"/>
    <s v="30,08,2023  21:51:48"/>
    <n v="219"/>
    <s v="On-time"/>
    <n v="1132"/>
    <n v="153.37"/>
    <n v="153.37"/>
    <n v="63"/>
    <s v="Female"/>
    <s v="Medium"/>
    <x v="2"/>
    <x v="2"/>
    <n v="1"/>
    <s v="Silver"/>
    <s v="Mobile App"/>
    <n v="7"/>
    <n v="3"/>
    <n v="15"/>
    <n v="0"/>
    <n v="0"/>
    <s v="Middle"/>
  </r>
  <r>
    <s v="P5873"/>
    <s v="F1420"/>
    <s v="Delta"/>
    <x v="2"/>
    <x v="7"/>
    <s v="14,02,2025  10:59:57"/>
    <n v="223"/>
    <s v="On-time"/>
    <n v="1127"/>
    <n v="422.64"/>
    <n v="422.64"/>
    <n v="38"/>
    <s v="Male"/>
    <s v="Medium"/>
    <x v="2"/>
    <x v="2"/>
    <n v="1"/>
    <s v="None"/>
    <s v="Mobile App"/>
    <n v="7.9"/>
    <n v="18"/>
    <n v="15"/>
    <n v="0"/>
    <n v="0"/>
    <s v="Window"/>
  </r>
  <r>
    <s v="P5874"/>
    <s v="F81"/>
    <s v="Southwest"/>
    <x v="1"/>
    <x v="0"/>
    <s v="11,09,2023  21:08:50"/>
    <n v="320"/>
    <s v="On-time"/>
    <n v="1253"/>
    <n v="367.16"/>
    <n v="367.16"/>
    <n v="63"/>
    <s v="Male"/>
    <s v="Low"/>
    <x v="3"/>
    <x v="1"/>
    <n v="2"/>
    <s v="Gold"/>
    <s v="Mobile App"/>
    <n v="7.5"/>
    <n v="6"/>
    <n v="12"/>
    <n v="0"/>
    <n v="0"/>
    <s v="Aisle"/>
  </r>
  <r>
    <s v="P5875"/>
    <s v="F161"/>
    <s v="American Airlines"/>
    <x v="3"/>
    <x v="7"/>
    <s v="01,05,2023  14:39:19"/>
    <n v="127"/>
    <s v="On-time"/>
    <n v="881"/>
    <n v="235.96"/>
    <n v="235.96"/>
    <n v="52"/>
    <s v="Female"/>
    <s v="High"/>
    <x v="2"/>
    <x v="1"/>
    <n v="0"/>
    <s v="None"/>
    <s v="Airport Kiosk"/>
    <n v="6.9"/>
    <n v="18"/>
    <n v="118"/>
    <n v="0"/>
    <n v="0"/>
    <s v="Middle"/>
  </r>
  <r>
    <s v="P5876"/>
    <s v="F1823"/>
    <s v="Delta"/>
    <x v="7"/>
    <x v="2"/>
    <s v="26,03,2024  12:14:10"/>
    <n v="133"/>
    <s v="On-time"/>
    <n v="1228"/>
    <n v="300.57"/>
    <n v="300.57"/>
    <n v="66"/>
    <s v="Male"/>
    <s v="Medium"/>
    <x v="2"/>
    <x v="1"/>
    <n v="2"/>
    <s v="None"/>
    <s v="Online"/>
    <n v="10"/>
    <n v="1"/>
    <n v="47"/>
    <n v="0"/>
    <n v="0"/>
    <s v="Window"/>
  </r>
  <r>
    <s v="P5877"/>
    <s v="F1172"/>
    <s v="American Airlines"/>
    <x v="2"/>
    <x v="6"/>
    <s v="22,01,2025  00:43:24"/>
    <n v="223"/>
    <s v="On-time"/>
    <n v="1151"/>
    <n v="348.43"/>
    <n v="348.43"/>
    <n v="57"/>
    <s v="Male"/>
    <s v="Low"/>
    <x v="0"/>
    <x v="2"/>
    <n v="0"/>
    <s v="None"/>
    <s v="Online"/>
    <n v="8.1"/>
    <n v="10"/>
    <n v="56"/>
    <n v="0"/>
    <n v="0"/>
    <s v="Aisle"/>
  </r>
  <r>
    <s v="P5878"/>
    <s v="F1362"/>
    <s v="American Airlines"/>
    <x v="6"/>
    <x v="0"/>
    <s v="29,06,2024  01:29:57"/>
    <n v="293"/>
    <s v="On-time"/>
    <n v="1857"/>
    <n v="441.18"/>
    <n v="441.18"/>
    <n v="49"/>
    <s v="Female"/>
    <s v="Medium"/>
    <x v="1"/>
    <x v="1"/>
    <n v="0"/>
    <s v="Silver"/>
    <s v="Mobile App"/>
    <n v="4.5999999999999996"/>
    <n v="5"/>
    <n v="71"/>
    <n v="0"/>
    <n v="0"/>
    <s v="Middle"/>
  </r>
  <r>
    <s v="P5879"/>
    <s v="F69"/>
    <s v="Southwest"/>
    <x v="3"/>
    <x v="4"/>
    <s v="02,09,2024  20:05:12"/>
    <n v="156"/>
    <s v="On-time"/>
    <n v="670"/>
    <n v="286.39"/>
    <n v="286.39"/>
    <n v="25"/>
    <s v="Male"/>
    <s v="Medium"/>
    <x v="0"/>
    <x v="1"/>
    <n v="0"/>
    <s v="None"/>
    <s v="Mobile App"/>
    <n v="6.9"/>
    <n v="9"/>
    <n v="77"/>
    <n v="0"/>
    <n v="0"/>
    <s v="Aisle"/>
  </r>
  <r>
    <s v="P5880"/>
    <s v="F1710"/>
    <s v="United"/>
    <x v="6"/>
    <x v="6"/>
    <s v="26,03,2024  05:24:00"/>
    <n v="151"/>
    <s v="On-time"/>
    <n v="1195"/>
    <n v="385.11"/>
    <n v="385.11"/>
    <n v="37"/>
    <s v="Female"/>
    <s v="Medium"/>
    <x v="0"/>
    <x v="1"/>
    <n v="4"/>
    <s v="Platinum"/>
    <s v="Desk"/>
    <n v="7.1"/>
    <n v="1"/>
    <n v="67"/>
    <n v="0"/>
    <n v="0"/>
    <s v="Window"/>
  </r>
  <r>
    <s v="P5881"/>
    <s v="F94"/>
    <s v="Delta"/>
    <x v="2"/>
    <x v="0"/>
    <s v="18,10,2024  16:01:02"/>
    <n v="142"/>
    <s v="Cancelled"/>
    <n v="1228"/>
    <n v="502.97"/>
    <n v="502.97"/>
    <n v="60"/>
    <s v="Female"/>
    <s v="Medium"/>
    <x v="3"/>
    <x v="1"/>
    <n v="1"/>
    <s v="None"/>
    <s v="Mobile App"/>
    <n v="9.1"/>
    <n v="28"/>
    <n v="97"/>
    <n v="0"/>
    <n v="0"/>
    <s v="Window"/>
  </r>
  <r>
    <s v="P5882"/>
    <s v="F11"/>
    <s v="United"/>
    <x v="0"/>
    <x v="0"/>
    <s v="09,06,2023  22:50:58"/>
    <n v="322"/>
    <s v="On-time"/>
    <n v="1373"/>
    <n v="307.11"/>
    <n v="307.11"/>
    <n v="55"/>
    <s v="Male"/>
    <s v="Low"/>
    <x v="0"/>
    <x v="2"/>
    <n v="1"/>
    <s v="None"/>
    <s v="Airport Kiosk"/>
    <n v="5.7"/>
    <n v="2"/>
    <n v="87"/>
    <n v="0"/>
    <n v="0"/>
    <s v="Middle"/>
  </r>
  <r>
    <s v="P5883"/>
    <s v="F1177"/>
    <s v="Delta"/>
    <x v="3"/>
    <x v="4"/>
    <s v="21,06,2024  00:18:48"/>
    <n v="148"/>
    <s v="On-time"/>
    <n v="1605"/>
    <n v="490.49"/>
    <n v="490.49"/>
    <n v="31"/>
    <s v="Male"/>
    <s v="Medium"/>
    <x v="2"/>
    <x v="0"/>
    <n v="0"/>
    <s v="Silver"/>
    <s v="Online"/>
    <n v="6.5"/>
    <n v="8"/>
    <n v="61"/>
    <n v="0"/>
    <n v="1"/>
    <s v="Aisle"/>
  </r>
  <r>
    <s v="P5884"/>
    <s v="F1475"/>
    <s v="United"/>
    <x v="3"/>
    <x v="7"/>
    <s v="26,06,2024  02:03:39"/>
    <n v="221"/>
    <s v="On-time"/>
    <n v="1047"/>
    <n v="382.26"/>
    <n v="382.26"/>
    <n v="54"/>
    <s v="Male"/>
    <s v="Medium"/>
    <x v="3"/>
    <x v="1"/>
    <n v="1"/>
    <s v="None"/>
    <s v="Desk"/>
    <n v="7.1"/>
    <n v="13"/>
    <n v="5"/>
    <n v="0"/>
    <n v="0"/>
    <s v="Window"/>
  </r>
  <r>
    <s v="P5885"/>
    <s v="F1254"/>
    <s v="Delta"/>
    <x v="7"/>
    <x v="7"/>
    <s v="28,07,2024  13:01:02"/>
    <n v="275"/>
    <s v="On-time"/>
    <n v="774"/>
    <n v="375.54"/>
    <n v="375.54"/>
    <n v="28"/>
    <s v="Female"/>
    <s v="Low"/>
    <x v="2"/>
    <x v="1"/>
    <n v="0"/>
    <s v="Gold"/>
    <s v="Airport Kiosk"/>
    <n v="6.5"/>
    <n v="1"/>
    <n v="100"/>
    <n v="0"/>
    <n v="0"/>
    <s v="Aisle"/>
  </r>
  <r>
    <s v="P5886"/>
    <s v="F751"/>
    <s v="JetBlue"/>
    <x v="5"/>
    <x v="3"/>
    <s v="21,09,2023  18:43:07"/>
    <n v="278"/>
    <s v="On-time"/>
    <n v="1190"/>
    <n v="405.88"/>
    <n v="405.88"/>
    <n v="63"/>
    <s v="Female"/>
    <s v="Low"/>
    <x v="2"/>
    <x v="2"/>
    <n v="1"/>
    <s v="Gold"/>
    <s v="Desk"/>
    <n v="7.3"/>
    <n v="3"/>
    <n v="94"/>
    <n v="0"/>
    <n v="0"/>
    <s v="Aisle"/>
  </r>
  <r>
    <s v="P5887"/>
    <s v="F518"/>
    <s v="Southwest"/>
    <x v="2"/>
    <x v="5"/>
    <s v="26,10,2024  14:26:47"/>
    <n v="232"/>
    <s v="On-time"/>
    <n v="1240"/>
    <n v="367.61"/>
    <n v="367.61"/>
    <n v="56"/>
    <s v="Female"/>
    <s v="Medium"/>
    <x v="0"/>
    <x v="3"/>
    <n v="0"/>
    <s v="None"/>
    <s v="Mobile App"/>
    <n v="8"/>
    <n v="10"/>
    <n v="23"/>
    <n v="0"/>
    <n v="0"/>
    <s v="Middle"/>
  </r>
  <r>
    <s v="P5888"/>
    <s v="F900"/>
    <s v="Delta"/>
    <x v="3"/>
    <x v="6"/>
    <s v="18,07,2023  00:39:52"/>
    <n v="222"/>
    <s v="Delayed"/>
    <n v="1622"/>
    <n v="277.18"/>
    <n v="277.18"/>
    <n v="58"/>
    <s v="Female"/>
    <s v="Medium"/>
    <x v="1"/>
    <x v="1"/>
    <n v="3"/>
    <s v="Platinum"/>
    <s v="Desk"/>
    <n v="4.8"/>
    <n v="8"/>
    <n v="101"/>
    <n v="0"/>
    <n v="0"/>
    <s v="Window"/>
  </r>
  <r>
    <s v="P5889"/>
    <s v="F1370"/>
    <s v="United"/>
    <x v="6"/>
    <x v="6"/>
    <s v="18,04,2025  15:17:22"/>
    <n v="228"/>
    <s v="On-time"/>
    <n v="1646"/>
    <n v="325.06"/>
    <n v="325.06"/>
    <n v="27"/>
    <s v="Male"/>
    <s v="Low"/>
    <x v="1"/>
    <x v="2"/>
    <n v="2"/>
    <s v="None"/>
    <s v="Mobile App"/>
    <n v="7.2"/>
    <n v="45"/>
    <n v="115"/>
    <n v="0"/>
    <n v="0"/>
    <s v="Middle"/>
  </r>
  <r>
    <s v="P5890"/>
    <s v="F1420"/>
    <s v="American Airlines"/>
    <x v="6"/>
    <x v="0"/>
    <s v="08,11,2023  23:44:56"/>
    <n v="233"/>
    <s v="On-time"/>
    <n v="1151"/>
    <n v="366.6"/>
    <n v="366.6"/>
    <n v="44"/>
    <s v="Female"/>
    <s v="Medium"/>
    <x v="3"/>
    <x v="2"/>
    <n v="1"/>
    <s v="None"/>
    <s v="Desk"/>
    <n v="7.1"/>
    <n v="29"/>
    <n v="92"/>
    <n v="0"/>
    <n v="0"/>
    <s v="Middle"/>
  </r>
  <r>
    <s v="P5891"/>
    <s v="F1877"/>
    <s v="Delta"/>
    <x v="0"/>
    <x v="0"/>
    <s v="11,09,2024  10:09:39"/>
    <n v="147"/>
    <s v="On-time"/>
    <n v="1395"/>
    <n v="316.60000000000002"/>
    <n v="316.60000000000002"/>
    <n v="62"/>
    <s v="Female"/>
    <s v="Medium"/>
    <x v="3"/>
    <x v="1"/>
    <n v="3"/>
    <s v="Silver"/>
    <s v="Online"/>
    <n v="7.5"/>
    <n v="7"/>
    <n v="51"/>
    <n v="0"/>
    <n v="0"/>
    <s v="Aisle"/>
  </r>
  <r>
    <s v="P5892"/>
    <s v="F34"/>
    <s v="United"/>
    <x v="3"/>
    <x v="1"/>
    <s v="08,09,2023  09:18:36"/>
    <n v="274"/>
    <s v="On-time"/>
    <n v="586"/>
    <n v="497.02"/>
    <n v="497.02"/>
    <n v="31"/>
    <s v="Male"/>
    <s v="High"/>
    <x v="0"/>
    <x v="1"/>
    <n v="2"/>
    <s v="Silver"/>
    <s v="Mobile App"/>
    <n v="6.8"/>
    <n v="2"/>
    <n v="62"/>
    <n v="0"/>
    <n v="0"/>
    <s v="Aisle"/>
  </r>
  <r>
    <s v="P5893"/>
    <s v="F1146"/>
    <s v="American Airlines"/>
    <x v="0"/>
    <x v="0"/>
    <s v="27,08,2023  09:26:09"/>
    <n v="134"/>
    <s v="On-time"/>
    <n v="1507"/>
    <n v="298.52"/>
    <n v="298.52"/>
    <n v="68"/>
    <s v="Male"/>
    <s v="Medium"/>
    <x v="2"/>
    <x v="2"/>
    <n v="2"/>
    <s v="Gold"/>
    <s v="Airport Kiosk"/>
    <n v="8.9"/>
    <n v="2"/>
    <n v="67"/>
    <n v="0"/>
    <n v="1"/>
    <s v="Middle"/>
  </r>
  <r>
    <s v="P5894"/>
    <s v="F1718"/>
    <s v="JetBlue"/>
    <x v="6"/>
    <x v="0"/>
    <s v="06,08,2024  06:59:56"/>
    <n v="161"/>
    <s v="On-time"/>
    <n v="916"/>
    <n v="297.07"/>
    <n v="297.07"/>
    <n v="32"/>
    <s v="Female"/>
    <s v="High"/>
    <x v="1"/>
    <x v="0"/>
    <n v="2"/>
    <s v="Silver"/>
    <s v="Online"/>
    <n v="9"/>
    <n v="20"/>
    <n v="38"/>
    <n v="0"/>
    <n v="0"/>
    <s v="Window"/>
  </r>
  <r>
    <s v="P5895"/>
    <s v="F582"/>
    <s v="Delta"/>
    <x v="0"/>
    <x v="4"/>
    <s v="22,03,2025  06:22:56"/>
    <n v="158"/>
    <s v="On-time"/>
    <n v="1435"/>
    <n v="312.62"/>
    <n v="312.62"/>
    <n v="30"/>
    <s v="Male"/>
    <s v="Medium"/>
    <x v="2"/>
    <x v="1"/>
    <n v="0"/>
    <s v="Silver"/>
    <s v="Airport Kiosk"/>
    <n v="6.3"/>
    <n v="12"/>
    <n v="87"/>
    <n v="0"/>
    <n v="0"/>
    <s v="Middle"/>
  </r>
  <r>
    <s v="P5896"/>
    <s v="F1535"/>
    <s v="United"/>
    <x v="5"/>
    <x v="4"/>
    <s v="02,04,2024  05:50:10"/>
    <n v="244"/>
    <s v="Delayed"/>
    <n v="1114"/>
    <n v="300"/>
    <n v="300"/>
    <n v="42"/>
    <s v="Male"/>
    <s v="Medium"/>
    <x v="2"/>
    <x v="1"/>
    <n v="0"/>
    <s v="Platinum"/>
    <s v="Airport Kiosk"/>
    <n v="8.9"/>
    <n v="5"/>
    <n v="41"/>
    <n v="0"/>
    <n v="0"/>
    <s v="Window"/>
  </r>
  <r>
    <s v="P5897"/>
    <s v="F787"/>
    <s v="American Airlines"/>
    <x v="3"/>
    <x v="7"/>
    <s v="30,11,2024  00:55:08"/>
    <n v="301"/>
    <s v="On-time"/>
    <n v="1187"/>
    <n v="340.41"/>
    <n v="340.41"/>
    <n v="66"/>
    <s v="Female"/>
    <s v="Medium"/>
    <x v="2"/>
    <x v="1"/>
    <n v="0"/>
    <s v="Silver"/>
    <s v="Desk"/>
    <n v="7.3"/>
    <n v="21"/>
    <n v="45"/>
    <n v="0"/>
    <n v="1"/>
    <s v="Window"/>
  </r>
  <r>
    <s v="P5898"/>
    <s v="F504"/>
    <s v="Southwest"/>
    <x v="1"/>
    <x v="2"/>
    <s v="04,05,2024  15:08:04"/>
    <n v="324"/>
    <s v="On-time"/>
    <n v="1482"/>
    <n v="374.73"/>
    <n v="374.73"/>
    <n v="42"/>
    <s v="Female"/>
    <s v="Low"/>
    <x v="0"/>
    <x v="1"/>
    <n v="1"/>
    <s v="None"/>
    <s v="Online"/>
    <n v="8.4"/>
    <n v="26"/>
    <n v="107"/>
    <n v="0"/>
    <n v="0"/>
    <s v="Middle"/>
  </r>
  <r>
    <s v="P5899"/>
    <s v="F591"/>
    <s v="Delta"/>
    <x v="7"/>
    <x v="6"/>
    <s v="18,01,2024  08:48:37"/>
    <n v="160"/>
    <s v="Delayed"/>
    <n v="1416"/>
    <n v="287.77999999999997"/>
    <n v="287.77999999999997"/>
    <n v="55"/>
    <s v="Male"/>
    <s v="Medium"/>
    <x v="2"/>
    <x v="1"/>
    <n v="0"/>
    <s v="Silver"/>
    <s v="Airport Kiosk"/>
    <n v="3.2"/>
    <n v="3"/>
    <n v="51"/>
    <n v="0"/>
    <n v="0"/>
    <s v="Middle"/>
  </r>
  <r>
    <s v="P5900"/>
    <s v="F1084"/>
    <s v="JetBlue"/>
    <x v="2"/>
    <x v="4"/>
    <s v="20,06,2023  06:12:55"/>
    <n v="228"/>
    <s v="On-time"/>
    <n v="1136"/>
    <n v="509.16"/>
    <n v="509.16"/>
    <n v="23"/>
    <s v="Female"/>
    <s v="High"/>
    <x v="2"/>
    <x v="1"/>
    <n v="0"/>
    <s v="None"/>
    <s v="Airport Kiosk"/>
    <n v="7.4"/>
    <n v="8"/>
    <n v="65"/>
    <n v="1"/>
    <n v="0"/>
    <s v="Window"/>
  </r>
  <r>
    <s v="P5901"/>
    <s v="F1046"/>
    <s v="JetBlue"/>
    <x v="0"/>
    <x v="0"/>
    <s v="08,02,2024  14:50:48"/>
    <n v="194"/>
    <s v="On-time"/>
    <n v="1141"/>
    <n v="489.36"/>
    <n v="489.36"/>
    <n v="61"/>
    <s v="Male"/>
    <s v="Medium"/>
    <x v="2"/>
    <x v="1"/>
    <n v="0"/>
    <s v="Gold"/>
    <s v="Desk"/>
    <n v="7.7"/>
    <n v="3"/>
    <n v="23"/>
    <n v="0"/>
    <n v="0"/>
    <s v="Middle"/>
  </r>
  <r>
    <s v="P5902"/>
    <s v="F1968"/>
    <s v="JetBlue"/>
    <x v="4"/>
    <x v="5"/>
    <s v="04,12,2024  21:50:57"/>
    <n v="250"/>
    <s v="On-time"/>
    <n v="1397"/>
    <n v="350.5"/>
    <n v="350.5"/>
    <n v="22"/>
    <s v="Male"/>
    <s v="High"/>
    <x v="1"/>
    <x v="1"/>
    <n v="0"/>
    <s v="Gold"/>
    <s v="Airport Kiosk"/>
    <n v="7.3"/>
    <n v="12"/>
    <n v="106"/>
    <n v="0"/>
    <n v="1"/>
    <s v="Aisle"/>
  </r>
  <r>
    <s v="P5903"/>
    <s v="F889"/>
    <s v="Delta"/>
    <x v="5"/>
    <x v="7"/>
    <s v="02,02,2024  01:58:39"/>
    <n v="101"/>
    <s v="On-time"/>
    <n v="1316"/>
    <n v="457.95"/>
    <n v="457.95"/>
    <n v="66"/>
    <s v="Male"/>
    <s v="Medium"/>
    <x v="3"/>
    <x v="1"/>
    <n v="2"/>
    <s v="None"/>
    <s v="Mobile App"/>
    <n v="6.2"/>
    <n v="1"/>
    <n v="37"/>
    <n v="0"/>
    <n v="0"/>
    <s v="Window"/>
  </r>
  <r>
    <s v="P5904"/>
    <s v="F1556"/>
    <s v="American Airlines"/>
    <x v="7"/>
    <x v="4"/>
    <s v="18,07,2023  13:42:34"/>
    <n v="112"/>
    <s v="On-time"/>
    <n v="1231"/>
    <n v="430.56"/>
    <n v="430.56"/>
    <n v="44"/>
    <s v="Female"/>
    <s v="Medium"/>
    <x v="0"/>
    <x v="1"/>
    <n v="0"/>
    <s v="Silver"/>
    <s v="Mobile App"/>
    <n v="6.7"/>
    <n v="1"/>
    <n v="110"/>
    <n v="0"/>
    <n v="0"/>
    <s v="Window"/>
  </r>
  <r>
    <s v="P5905"/>
    <s v="F597"/>
    <s v="Delta"/>
    <x v="2"/>
    <x v="3"/>
    <s v="25,05,2023  16:06:45"/>
    <n v="141"/>
    <s v="Delayed"/>
    <n v="1204"/>
    <n v="268.56"/>
    <n v="268.56"/>
    <n v="62"/>
    <s v="Male"/>
    <s v="High"/>
    <x v="2"/>
    <x v="1"/>
    <n v="0"/>
    <s v="None"/>
    <s v="Mobile App"/>
    <n v="3.9"/>
    <n v="8"/>
    <n v="12"/>
    <n v="0"/>
    <n v="0"/>
    <s v="Middle"/>
  </r>
  <r>
    <s v="P5906"/>
    <s v="F310"/>
    <s v="Delta"/>
    <x v="0"/>
    <x v="3"/>
    <s v="17,09,2023  18:54:38"/>
    <n v="152"/>
    <s v="On-time"/>
    <n v="1097"/>
    <n v="231.29"/>
    <n v="231.29"/>
    <n v="20"/>
    <s v="Female"/>
    <s v="Medium"/>
    <x v="0"/>
    <x v="3"/>
    <n v="1"/>
    <s v="None"/>
    <s v="Desk"/>
    <n v="7"/>
    <n v="17"/>
    <n v="14"/>
    <n v="0"/>
    <n v="1"/>
    <s v="Aisle"/>
  </r>
  <r>
    <s v="P5907"/>
    <s v="F1502"/>
    <s v="Delta"/>
    <x v="3"/>
    <x v="1"/>
    <s v="16,03,2024  08:20:13"/>
    <n v="146"/>
    <s v="Delayed"/>
    <n v="1858"/>
    <n v="330.86"/>
    <n v="330.86"/>
    <n v="64"/>
    <s v="Female"/>
    <s v="Medium"/>
    <x v="2"/>
    <x v="3"/>
    <n v="1"/>
    <s v="Gold"/>
    <s v="Online"/>
    <n v="9.6"/>
    <n v="2"/>
    <n v="99"/>
    <n v="0"/>
    <n v="0"/>
    <s v="Middle"/>
  </r>
  <r>
    <s v="P5908"/>
    <s v="F507"/>
    <s v="American Airlines"/>
    <x v="6"/>
    <x v="0"/>
    <s v="17,08,2023  17:43:27"/>
    <n v="185"/>
    <s v="On-time"/>
    <n v="1158"/>
    <n v="461.46"/>
    <n v="461.46"/>
    <n v="28"/>
    <s v="Male"/>
    <s v="Medium"/>
    <x v="3"/>
    <x v="2"/>
    <n v="0"/>
    <s v="Platinum"/>
    <s v="Airport Kiosk"/>
    <n v="6.2"/>
    <n v="13"/>
    <n v="104"/>
    <n v="0"/>
    <n v="0"/>
    <s v="Middle"/>
  </r>
  <r>
    <s v="P5909"/>
    <s v="F1972"/>
    <s v="Southwest"/>
    <x v="5"/>
    <x v="2"/>
    <s v="17,06,2024  22:36:41"/>
    <n v="186"/>
    <s v="On-time"/>
    <n v="870"/>
    <n v="357.06"/>
    <n v="357.06"/>
    <n v="53"/>
    <s v="Male"/>
    <s v="Medium"/>
    <x v="2"/>
    <x v="1"/>
    <n v="0"/>
    <s v="Silver"/>
    <s v="Online"/>
    <n v="8.5"/>
    <n v="0"/>
    <n v="72"/>
    <n v="0"/>
    <n v="0"/>
    <s v="Aisle"/>
  </r>
  <r>
    <s v="P5910"/>
    <s v="F984"/>
    <s v="United"/>
    <x v="0"/>
    <x v="0"/>
    <s v="24,08,2024  19:59:32"/>
    <n v="242"/>
    <s v="On-time"/>
    <n v="1288"/>
    <n v="337.46"/>
    <n v="337.46"/>
    <n v="22"/>
    <s v="Male"/>
    <s v="High"/>
    <x v="0"/>
    <x v="1"/>
    <n v="2"/>
    <s v="None"/>
    <s v="Airport Kiosk"/>
    <n v="7.5"/>
    <n v="60"/>
    <n v="67"/>
    <n v="0"/>
    <n v="0"/>
    <s v="Aisle"/>
  </r>
  <r>
    <s v="P5911"/>
    <s v="F1083"/>
    <s v="JetBlue"/>
    <x v="7"/>
    <x v="3"/>
    <s v="01,07,2023  15:41:42"/>
    <n v="126"/>
    <s v="On-time"/>
    <n v="1512"/>
    <n v="399.15"/>
    <n v="399.15"/>
    <n v="75"/>
    <s v="Male"/>
    <s v="Low"/>
    <x v="0"/>
    <x v="1"/>
    <n v="2"/>
    <s v="Gold"/>
    <s v="Desk"/>
    <n v="8"/>
    <n v="21"/>
    <n v="44"/>
    <n v="0"/>
    <n v="0"/>
    <s v="Middle"/>
  </r>
  <r>
    <s v="P5912"/>
    <s v="F1671"/>
    <s v="JetBlue"/>
    <x v="1"/>
    <x v="6"/>
    <s v="08,06,2023  06:09:36"/>
    <n v="218"/>
    <s v="On-time"/>
    <n v="1394"/>
    <n v="288.95999999999998"/>
    <n v="288.95999999999998"/>
    <n v="67"/>
    <s v="Female"/>
    <s v="Medium"/>
    <x v="1"/>
    <x v="1"/>
    <n v="1"/>
    <s v="None"/>
    <s v="Desk"/>
    <n v="9.4"/>
    <n v="7"/>
    <n v="33"/>
    <n v="0"/>
    <n v="0"/>
    <s v="Window"/>
  </r>
  <r>
    <s v="P5913"/>
    <s v="F356"/>
    <s v="JetBlue"/>
    <x v="4"/>
    <x v="1"/>
    <s v="21,06,2023  19:25:14"/>
    <n v="163"/>
    <s v="On-time"/>
    <n v="1361"/>
    <n v="519.58000000000004"/>
    <n v="519.58000000000004"/>
    <n v="19"/>
    <s v="Female"/>
    <s v="Medium"/>
    <x v="3"/>
    <x v="3"/>
    <n v="0"/>
    <s v="Gold"/>
    <s v="Desk"/>
    <n v="5.9"/>
    <n v="1"/>
    <n v="109"/>
    <n v="0"/>
    <n v="0"/>
    <s v="Aisle"/>
  </r>
  <r>
    <s v="P5914"/>
    <s v="F179"/>
    <s v="Southwest"/>
    <x v="5"/>
    <x v="7"/>
    <s v="27,04,2023  18:46:38"/>
    <n v="93"/>
    <s v="On-time"/>
    <n v="1339"/>
    <n v="190.29"/>
    <n v="190.29"/>
    <n v="43"/>
    <s v="Male"/>
    <s v="Low"/>
    <x v="1"/>
    <x v="1"/>
    <n v="0"/>
    <s v="Platinum"/>
    <s v="Airport Kiosk"/>
    <n v="4.5999999999999996"/>
    <n v="4"/>
    <n v="12"/>
    <n v="0"/>
    <n v="0"/>
    <s v="Window"/>
  </r>
  <r>
    <s v="P5915"/>
    <s v="F431"/>
    <s v="Southwest"/>
    <x v="3"/>
    <x v="7"/>
    <s v="30,12,2023  07:02:23"/>
    <n v="109"/>
    <s v="On-time"/>
    <n v="1212"/>
    <n v="139.31"/>
    <n v="139.31"/>
    <n v="33"/>
    <s v="Male"/>
    <s v="Medium"/>
    <x v="1"/>
    <x v="1"/>
    <n v="0"/>
    <s v="None"/>
    <s v="Online"/>
    <n v="6.3"/>
    <n v="5"/>
    <n v="18"/>
    <n v="0"/>
    <n v="0"/>
    <s v="Middle"/>
  </r>
  <r>
    <s v="P5916"/>
    <s v="F782"/>
    <s v="Southwest"/>
    <x v="6"/>
    <x v="2"/>
    <s v="03,01,2024  06:38:56"/>
    <n v="155"/>
    <s v="Delayed"/>
    <n v="1786"/>
    <n v="386.63"/>
    <n v="386.63"/>
    <n v="20"/>
    <s v="Female"/>
    <s v="Low"/>
    <x v="2"/>
    <x v="1"/>
    <n v="0"/>
    <s v="Silver"/>
    <s v="Online"/>
    <n v="5.6"/>
    <n v="9"/>
    <n v="95"/>
    <n v="0"/>
    <n v="0"/>
    <s v="Middle"/>
  </r>
  <r>
    <s v="P5917"/>
    <s v="F1796"/>
    <s v="Delta"/>
    <x v="2"/>
    <x v="2"/>
    <s v="22,05,2024  15:17:31"/>
    <n v="126"/>
    <s v="On-time"/>
    <n v="1199"/>
    <n v="426.1"/>
    <n v="426.1"/>
    <n v="76"/>
    <s v="Male"/>
    <s v="High"/>
    <x v="0"/>
    <x v="3"/>
    <n v="0"/>
    <s v="Silver"/>
    <s v="Desk"/>
    <n v="6.4"/>
    <n v="1"/>
    <n v="50"/>
    <n v="0"/>
    <n v="0"/>
    <s v="Aisle"/>
  </r>
  <r>
    <s v="P5918"/>
    <s v="F1070"/>
    <s v="United"/>
    <x v="5"/>
    <x v="4"/>
    <s v="24,02,2024  09:11:32"/>
    <n v="180"/>
    <s v="On-time"/>
    <n v="950"/>
    <n v="402.5"/>
    <n v="402.5"/>
    <n v="32"/>
    <s v="Female"/>
    <s v="Low"/>
    <x v="2"/>
    <x v="2"/>
    <n v="2"/>
    <s v="None"/>
    <s v="Airport Kiosk"/>
    <n v="6.9"/>
    <n v="5"/>
    <n v="14"/>
    <n v="0"/>
    <n v="0"/>
    <s v="Aisle"/>
  </r>
  <r>
    <s v="P5919"/>
    <s v="F1263"/>
    <s v="United"/>
    <x v="6"/>
    <x v="4"/>
    <s v="15,02,2025  18:55:25"/>
    <n v="62"/>
    <s v="On-time"/>
    <n v="1152"/>
    <n v="276.45"/>
    <n v="276.45"/>
    <n v="46"/>
    <s v="Male"/>
    <s v="High"/>
    <x v="0"/>
    <x v="2"/>
    <n v="3"/>
    <s v="Gold"/>
    <s v="Online"/>
    <n v="7.6"/>
    <n v="12"/>
    <n v="65"/>
    <n v="0"/>
    <n v="0"/>
    <s v="Window"/>
  </r>
  <r>
    <s v="P5920"/>
    <s v="F629"/>
    <s v="Southwest"/>
    <x v="1"/>
    <x v="0"/>
    <s v="07,06,2024  18:03:13"/>
    <n v="336"/>
    <s v="On-time"/>
    <n v="1006"/>
    <n v="419.98"/>
    <n v="419.98"/>
    <n v="26"/>
    <s v="Female"/>
    <s v="Low"/>
    <x v="3"/>
    <x v="1"/>
    <n v="1"/>
    <s v="Platinum"/>
    <s v="Airport Kiosk"/>
    <n v="6.9"/>
    <n v="1"/>
    <n v="51"/>
    <n v="1"/>
    <n v="0"/>
    <s v="Window"/>
  </r>
  <r>
    <s v="P5921"/>
    <s v="F962"/>
    <s v="JetBlue"/>
    <x v="5"/>
    <x v="0"/>
    <s v="04,07,2024  21:12:36"/>
    <n v="204"/>
    <s v="On-time"/>
    <n v="1579"/>
    <n v="368.84"/>
    <n v="368.84"/>
    <n v="68"/>
    <s v="Female"/>
    <s v="Low"/>
    <x v="1"/>
    <x v="1"/>
    <n v="1"/>
    <s v="None"/>
    <s v="Desk"/>
    <n v="7.3"/>
    <n v="1"/>
    <n v="29"/>
    <n v="0"/>
    <n v="0"/>
    <s v="Window"/>
  </r>
  <r>
    <s v="P5922"/>
    <s v="F1687"/>
    <s v="JetBlue"/>
    <x v="2"/>
    <x v="4"/>
    <s v="01,11,2023  00:10:51"/>
    <n v="331"/>
    <s v="On-time"/>
    <n v="1653"/>
    <n v="419.34"/>
    <n v="419.34"/>
    <n v="55"/>
    <s v="Male"/>
    <s v="High"/>
    <x v="2"/>
    <x v="1"/>
    <n v="2"/>
    <s v="Platinum"/>
    <s v="Airport Kiosk"/>
    <n v="7.4"/>
    <n v="14"/>
    <n v="89"/>
    <n v="0"/>
    <n v="0"/>
    <s v="Aisle"/>
  </r>
  <r>
    <s v="P5923"/>
    <s v="F1474"/>
    <s v="United"/>
    <x v="4"/>
    <x v="1"/>
    <s v="16,12,2023  11:45:24"/>
    <n v="159"/>
    <s v="On-time"/>
    <n v="1368"/>
    <n v="318.08999999999997"/>
    <n v="318.08999999999997"/>
    <n v="54"/>
    <s v="Male"/>
    <s v="High"/>
    <x v="1"/>
    <x v="1"/>
    <n v="1"/>
    <s v="None"/>
    <s v="Desk"/>
    <n v="7"/>
    <n v="4"/>
    <n v="38"/>
    <n v="0"/>
    <n v="0"/>
    <s v="Aisle"/>
  </r>
  <r>
    <s v="P5924"/>
    <s v="F1924"/>
    <s v="Southwest"/>
    <x v="6"/>
    <x v="3"/>
    <s v="05,07,2024  02:57:49"/>
    <n v="265"/>
    <s v="On-time"/>
    <n v="1058"/>
    <n v="437.31"/>
    <n v="437.31"/>
    <n v="35"/>
    <s v="Female"/>
    <s v="Low"/>
    <x v="2"/>
    <x v="1"/>
    <n v="0"/>
    <s v="None"/>
    <s v="Mobile App"/>
    <n v="6.5"/>
    <n v="6"/>
    <n v="64"/>
    <n v="0"/>
    <n v="0"/>
    <s v="Middle"/>
  </r>
  <r>
    <s v="P5925"/>
    <s v="F488"/>
    <s v="American Airlines"/>
    <x v="5"/>
    <x v="5"/>
    <s v="12,12,2024  18:34:20"/>
    <n v="173"/>
    <s v="On-time"/>
    <n v="490"/>
    <n v="337.05"/>
    <n v="337.05"/>
    <n v="76"/>
    <s v="Male"/>
    <s v="Low"/>
    <x v="0"/>
    <x v="3"/>
    <n v="0"/>
    <s v="None"/>
    <s v="Online"/>
    <n v="7.3"/>
    <n v="2"/>
    <n v="86"/>
    <n v="0"/>
    <n v="0"/>
    <s v="Window"/>
  </r>
  <r>
    <s v="P5926"/>
    <s v="F892"/>
    <s v="JetBlue"/>
    <x v="4"/>
    <x v="2"/>
    <s v="09,09,2024  07:24:23"/>
    <n v="159"/>
    <s v="On-time"/>
    <n v="373"/>
    <n v="127.36"/>
    <n v="127.36"/>
    <n v="67"/>
    <s v="Male"/>
    <s v="Medium"/>
    <x v="2"/>
    <x v="2"/>
    <n v="0"/>
    <s v="None"/>
    <s v="Online"/>
    <n v="6.1"/>
    <n v="4"/>
    <n v="116"/>
    <n v="0"/>
    <n v="0"/>
    <s v="Middle"/>
  </r>
  <r>
    <s v="P5927"/>
    <s v="F634"/>
    <s v="American Airlines"/>
    <x v="3"/>
    <x v="2"/>
    <s v="03,12,2024  16:25:42"/>
    <n v="248"/>
    <s v="On-time"/>
    <n v="746"/>
    <n v="184.1"/>
    <n v="184.1"/>
    <n v="41"/>
    <s v="Male"/>
    <s v="Medium"/>
    <x v="2"/>
    <x v="1"/>
    <n v="0"/>
    <s v="Gold"/>
    <s v="Desk"/>
    <n v="4"/>
    <n v="1"/>
    <n v="70"/>
    <n v="0"/>
    <n v="1"/>
    <s v="Aisle"/>
  </r>
  <r>
    <s v="P5928"/>
    <s v="F372"/>
    <s v="Delta"/>
    <x v="0"/>
    <x v="7"/>
    <s v="19,11,2024  10:54:15"/>
    <n v="142"/>
    <s v="Delayed"/>
    <n v="1401"/>
    <n v="519.6"/>
    <n v="519.6"/>
    <n v="44"/>
    <s v="Female"/>
    <s v="Medium"/>
    <x v="3"/>
    <x v="0"/>
    <n v="1"/>
    <s v="None"/>
    <s v="Airport Kiosk"/>
    <n v="5.5"/>
    <n v="2"/>
    <n v="20"/>
    <n v="0"/>
    <n v="0"/>
    <s v="Middle"/>
  </r>
  <r>
    <s v="P5929"/>
    <s v="F1645"/>
    <s v="Delta"/>
    <x v="5"/>
    <x v="3"/>
    <s v="20,02,2025  09:41:44"/>
    <n v="110"/>
    <s v="Delayed"/>
    <n v="1117"/>
    <n v="482.24"/>
    <n v="482.24"/>
    <n v="54"/>
    <s v="Male"/>
    <s v="Medium"/>
    <x v="2"/>
    <x v="1"/>
    <n v="2"/>
    <s v="Silver"/>
    <s v="Desk"/>
    <n v="7.8"/>
    <n v="18"/>
    <n v="113"/>
    <n v="0"/>
    <n v="0"/>
    <s v="Middle"/>
  </r>
  <r>
    <s v="P5930"/>
    <s v="F1710"/>
    <s v="American Airlines"/>
    <x v="1"/>
    <x v="2"/>
    <s v="26,02,2025  20:59:06"/>
    <n v="177"/>
    <s v="On-time"/>
    <n v="1243"/>
    <n v="437.07"/>
    <n v="437.07"/>
    <n v="24"/>
    <s v="Female"/>
    <s v="Medium"/>
    <x v="1"/>
    <x v="1"/>
    <n v="1"/>
    <s v="None"/>
    <s v="Online"/>
    <n v="7.4"/>
    <n v="4"/>
    <n v="79"/>
    <n v="0"/>
    <n v="0"/>
    <s v="Middle"/>
  </r>
  <r>
    <s v="P5931"/>
    <s v="F1280"/>
    <s v="American Airlines"/>
    <x v="3"/>
    <x v="0"/>
    <s v="03,10,2023  07:36:01"/>
    <n v="99"/>
    <s v="On-time"/>
    <n v="1332"/>
    <n v="374.88"/>
    <n v="374.88"/>
    <n v="79"/>
    <s v="Male"/>
    <s v="Medium"/>
    <x v="3"/>
    <x v="1"/>
    <n v="1"/>
    <s v="None"/>
    <s v="Mobile App"/>
    <n v="6.3"/>
    <n v="15"/>
    <n v="20"/>
    <n v="0"/>
    <n v="1"/>
    <s v="Aisle"/>
  </r>
  <r>
    <s v="P5932"/>
    <s v="F405"/>
    <s v="JetBlue"/>
    <x v="5"/>
    <x v="1"/>
    <s v="23,04,2023  17:16:04"/>
    <n v="180"/>
    <s v="On-time"/>
    <n v="771"/>
    <n v="432.18"/>
    <n v="432.18"/>
    <n v="52"/>
    <s v="Female"/>
    <s v="High"/>
    <x v="3"/>
    <x v="1"/>
    <n v="1"/>
    <s v="None"/>
    <s v="Online"/>
    <n v="9.1999999999999993"/>
    <n v="43"/>
    <n v="35"/>
    <n v="0"/>
    <n v="0"/>
    <s v="Window"/>
  </r>
  <r>
    <s v="P5933"/>
    <s v="F503"/>
    <s v="Delta"/>
    <x v="7"/>
    <x v="0"/>
    <s v="03,03,2024  22:22:32"/>
    <n v="99"/>
    <s v="On-time"/>
    <n v="941"/>
    <n v="445.92"/>
    <n v="445.92"/>
    <n v="22"/>
    <s v="Male"/>
    <s v="Low"/>
    <x v="1"/>
    <x v="0"/>
    <n v="5"/>
    <s v="Gold"/>
    <s v="Online"/>
    <n v="7"/>
    <n v="9"/>
    <n v="83"/>
    <n v="0"/>
    <n v="0"/>
    <s v="Window"/>
  </r>
  <r>
    <s v="P5934"/>
    <s v="F1570"/>
    <s v="JetBlue"/>
    <x v="5"/>
    <x v="2"/>
    <s v="04,02,2024  03:20:14"/>
    <n v="183"/>
    <s v="On-time"/>
    <n v="615"/>
    <n v="399.26"/>
    <n v="399.26"/>
    <n v="43"/>
    <s v="Female"/>
    <s v="Low"/>
    <x v="1"/>
    <x v="1"/>
    <n v="1"/>
    <s v="None"/>
    <s v="Online"/>
    <n v="9.6999999999999993"/>
    <n v="17"/>
    <n v="13"/>
    <n v="0"/>
    <n v="0"/>
    <s v="Aisle"/>
  </r>
  <r>
    <s v="P5935"/>
    <s v="F341"/>
    <s v="Southwest"/>
    <x v="5"/>
    <x v="0"/>
    <s v="21,02,2024  18:38:30"/>
    <n v="106"/>
    <s v="On-time"/>
    <n v="1090"/>
    <n v="175.26"/>
    <n v="175.26"/>
    <n v="48"/>
    <s v="Female"/>
    <s v="Medium"/>
    <x v="0"/>
    <x v="0"/>
    <n v="0"/>
    <s v="None"/>
    <s v="Desk"/>
    <n v="6.3"/>
    <n v="5"/>
    <n v="113"/>
    <n v="0"/>
    <n v="0"/>
    <s v="Middle"/>
  </r>
  <r>
    <s v="P5936"/>
    <s v="F646"/>
    <s v="Delta"/>
    <x v="2"/>
    <x v="0"/>
    <s v="08,01,2025  00:28:33"/>
    <n v="173"/>
    <s v="On-time"/>
    <n v="1497"/>
    <n v="317.32"/>
    <n v="317.32"/>
    <n v="38"/>
    <s v="Male"/>
    <s v="Medium"/>
    <x v="0"/>
    <x v="2"/>
    <n v="3"/>
    <s v="None"/>
    <s v="Mobile App"/>
    <n v="6.5"/>
    <n v="0"/>
    <n v="58"/>
    <n v="0"/>
    <n v="1"/>
    <s v="Aisle"/>
  </r>
  <r>
    <s v="P5937"/>
    <s v="F295"/>
    <s v="JetBlue"/>
    <x v="7"/>
    <x v="5"/>
    <s v="10,05,2024  18:52:15"/>
    <n v="230"/>
    <s v="Delayed"/>
    <n v="1508"/>
    <n v="437.67"/>
    <n v="437.67"/>
    <n v="78"/>
    <s v="Male"/>
    <s v="Low"/>
    <x v="0"/>
    <x v="0"/>
    <n v="0"/>
    <s v="None"/>
    <s v="Mobile App"/>
    <n v="5.9"/>
    <n v="7"/>
    <n v="78"/>
    <n v="0"/>
    <n v="0"/>
    <s v="Middle"/>
  </r>
  <r>
    <s v="P5938"/>
    <s v="F1613"/>
    <s v="American Airlines"/>
    <x v="5"/>
    <x v="2"/>
    <s v="25,02,2025  13:07:22"/>
    <n v="302"/>
    <s v="On-time"/>
    <n v="648"/>
    <n v="393.93"/>
    <n v="393.93"/>
    <n v="26"/>
    <s v="Female"/>
    <s v="Medium"/>
    <x v="1"/>
    <x v="1"/>
    <n v="2"/>
    <s v="None"/>
    <s v="Airport Kiosk"/>
    <n v="8.1"/>
    <n v="3"/>
    <n v="43"/>
    <n v="0"/>
    <n v="0"/>
    <s v="Aisle"/>
  </r>
  <r>
    <s v="P5939"/>
    <s v="F1328"/>
    <s v="JetBlue"/>
    <x v="7"/>
    <x v="2"/>
    <s v="15,08,2024  10:45:09"/>
    <n v="192"/>
    <s v="On-time"/>
    <n v="1151"/>
    <n v="428.71"/>
    <n v="428.71"/>
    <n v="44"/>
    <s v="Male"/>
    <s v="High"/>
    <x v="1"/>
    <x v="1"/>
    <n v="4"/>
    <s v="None"/>
    <s v="Online"/>
    <n v="7.9"/>
    <n v="2"/>
    <n v="40"/>
    <n v="0"/>
    <n v="0"/>
    <s v="Aisle"/>
  </r>
  <r>
    <s v="P5940"/>
    <s v="F775"/>
    <s v="United"/>
    <x v="4"/>
    <x v="2"/>
    <s v="25,03,2024  21:29:10"/>
    <n v="180"/>
    <s v="On-time"/>
    <n v="956"/>
    <n v="356.44"/>
    <n v="356.44"/>
    <n v="37"/>
    <s v="Female"/>
    <s v="High"/>
    <x v="0"/>
    <x v="0"/>
    <n v="0"/>
    <s v="None"/>
    <s v="Mobile App"/>
    <n v="8.4"/>
    <n v="34"/>
    <n v="15"/>
    <n v="0"/>
    <n v="0"/>
    <s v="Window"/>
  </r>
  <r>
    <s v="P5941"/>
    <s v="F510"/>
    <s v="JetBlue"/>
    <x v="3"/>
    <x v="3"/>
    <s v="13,07,2024  01:54:57"/>
    <n v="160"/>
    <s v="On-time"/>
    <n v="1093"/>
    <n v="345.11"/>
    <n v="345.11"/>
    <n v="50"/>
    <s v="Male"/>
    <s v="High"/>
    <x v="1"/>
    <x v="2"/>
    <n v="0"/>
    <s v="None"/>
    <s v="Airport Kiosk"/>
    <n v="4.2"/>
    <n v="10"/>
    <n v="28"/>
    <n v="0"/>
    <n v="0"/>
    <s v="Window"/>
  </r>
  <r>
    <s v="P5942"/>
    <s v="F1156"/>
    <s v="JetBlue"/>
    <x v="4"/>
    <x v="0"/>
    <s v="26,08,2023  05:24:18"/>
    <n v="225"/>
    <s v="On-time"/>
    <n v="1055"/>
    <n v="264.24"/>
    <n v="264.24"/>
    <n v="33"/>
    <s v="Female"/>
    <s v="Medium"/>
    <x v="3"/>
    <x v="0"/>
    <n v="1"/>
    <s v="None"/>
    <s v="Online"/>
    <n v="10"/>
    <n v="1"/>
    <n v="66"/>
    <n v="0"/>
    <n v="0"/>
    <s v="Aisle"/>
  </r>
  <r>
    <s v="P5943"/>
    <s v="F273"/>
    <s v="American Airlines"/>
    <x v="2"/>
    <x v="6"/>
    <s v="21,05,2023  15:36:47"/>
    <n v="211"/>
    <s v="On-time"/>
    <n v="1084"/>
    <n v="504.52"/>
    <n v="504.52"/>
    <n v="59"/>
    <s v="Male"/>
    <s v="High"/>
    <x v="2"/>
    <x v="0"/>
    <n v="2"/>
    <s v="Gold"/>
    <s v="Desk"/>
    <n v="10"/>
    <n v="4"/>
    <n v="37"/>
    <n v="0"/>
    <n v="1"/>
    <s v="Window"/>
  </r>
  <r>
    <s v="P5944"/>
    <s v="F1443"/>
    <s v="United"/>
    <x v="1"/>
    <x v="0"/>
    <s v="17,07,2023  01:06:10"/>
    <n v="125"/>
    <s v="On-time"/>
    <n v="1454"/>
    <n v="301.35000000000002"/>
    <n v="301.35000000000002"/>
    <n v="59"/>
    <s v="Male"/>
    <s v="Low"/>
    <x v="1"/>
    <x v="1"/>
    <n v="0"/>
    <s v="Silver"/>
    <s v="Desk"/>
    <n v="8.1"/>
    <n v="8"/>
    <n v="70"/>
    <n v="0"/>
    <n v="0"/>
    <s v="Aisle"/>
  </r>
  <r>
    <s v="P5945"/>
    <s v="F188"/>
    <s v="United"/>
    <x v="6"/>
    <x v="6"/>
    <s v="21,03,2024  14:18:31"/>
    <n v="108"/>
    <s v="On-time"/>
    <n v="888"/>
    <n v="302.13"/>
    <n v="302.13"/>
    <n v="36"/>
    <s v="Female"/>
    <s v="Low"/>
    <x v="0"/>
    <x v="2"/>
    <n v="1"/>
    <s v="Platinum"/>
    <s v="Airport Kiosk"/>
    <n v="8.8000000000000007"/>
    <n v="4"/>
    <n v="41"/>
    <n v="0"/>
    <n v="0"/>
    <s v="Middle"/>
  </r>
  <r>
    <s v="P5946"/>
    <s v="F784"/>
    <s v="Delta"/>
    <x v="2"/>
    <x v="2"/>
    <s v="26,07,2024  06:59:50"/>
    <n v="156"/>
    <s v="On-time"/>
    <n v="1866"/>
    <n v="58.64"/>
    <n v="58.64"/>
    <n v="61"/>
    <s v="Male"/>
    <s v="Medium"/>
    <x v="2"/>
    <x v="2"/>
    <n v="1"/>
    <s v="Silver"/>
    <s v="Online"/>
    <n v="9.8000000000000007"/>
    <n v="23"/>
    <n v="66"/>
    <n v="1"/>
    <n v="0"/>
    <s v="Middle"/>
  </r>
  <r>
    <s v="P5947"/>
    <s v="F1180"/>
    <s v="JetBlue"/>
    <x v="1"/>
    <x v="6"/>
    <s v="30,06,2023  23:27:34"/>
    <n v="175"/>
    <s v="On-time"/>
    <n v="1144"/>
    <n v="401.74"/>
    <n v="401.74"/>
    <n v="54"/>
    <s v="Male"/>
    <s v="Low"/>
    <x v="2"/>
    <x v="1"/>
    <n v="0"/>
    <s v="None"/>
    <s v="Airport Kiosk"/>
    <n v="6.9"/>
    <n v="4"/>
    <n v="29"/>
    <n v="0"/>
    <n v="0"/>
    <s v="Window"/>
  </r>
  <r>
    <s v="P5948"/>
    <s v="F836"/>
    <s v="United"/>
    <x v="5"/>
    <x v="4"/>
    <s v="06,11,2024  22:34:06"/>
    <n v="238"/>
    <s v="Delayed"/>
    <n v="909"/>
    <n v="224.6"/>
    <n v="224.6"/>
    <n v="68"/>
    <s v="Male"/>
    <s v="High"/>
    <x v="0"/>
    <x v="1"/>
    <n v="0"/>
    <s v="Silver"/>
    <s v="Desk"/>
    <n v="6.7"/>
    <n v="6"/>
    <n v="29"/>
    <n v="0"/>
    <n v="1"/>
    <s v="Middle"/>
  </r>
  <r>
    <s v="P5949"/>
    <s v="F1554"/>
    <s v="Delta"/>
    <x v="3"/>
    <x v="7"/>
    <s v="21,01,2024  21:45:48"/>
    <n v="192"/>
    <s v="On-time"/>
    <n v="1464"/>
    <n v="203.28"/>
    <n v="203.28"/>
    <n v="52"/>
    <s v="Female"/>
    <s v="Low"/>
    <x v="0"/>
    <x v="1"/>
    <n v="2"/>
    <s v="Gold"/>
    <s v="Online"/>
    <n v="5.9"/>
    <n v="6"/>
    <n v="119"/>
    <n v="0"/>
    <n v="1"/>
    <s v="Middle"/>
  </r>
  <r>
    <s v="P5950"/>
    <s v="F174"/>
    <s v="United"/>
    <x v="7"/>
    <x v="6"/>
    <s v="31,07,2024  21:43:41"/>
    <n v="157"/>
    <s v="On-time"/>
    <n v="945"/>
    <n v="424.88"/>
    <n v="424.88"/>
    <n v="61"/>
    <s v="Male"/>
    <s v="Low"/>
    <x v="3"/>
    <x v="0"/>
    <n v="1"/>
    <s v="Silver"/>
    <s v="Online"/>
    <n v="5.0999999999999996"/>
    <n v="23"/>
    <n v="25"/>
    <n v="0"/>
    <n v="0"/>
    <s v="Middle"/>
  </r>
  <r>
    <s v="P5951"/>
    <s v="F1581"/>
    <s v="JetBlue"/>
    <x v="3"/>
    <x v="3"/>
    <s v="13,08,2023  02:34:48"/>
    <n v="156"/>
    <s v="Cancelled"/>
    <n v="1330"/>
    <n v="392.73"/>
    <n v="392.73"/>
    <n v="40"/>
    <s v="Female"/>
    <s v="Medium"/>
    <x v="2"/>
    <x v="1"/>
    <n v="2"/>
    <s v="None"/>
    <s v="Desk"/>
    <n v="8.4"/>
    <n v="3"/>
    <n v="29"/>
    <n v="0"/>
    <n v="1"/>
    <s v="Aisle"/>
  </r>
  <r>
    <s v="P5952"/>
    <s v="F1410"/>
    <s v="Delta"/>
    <x v="0"/>
    <x v="7"/>
    <s v="13,03,2025  17:30:53"/>
    <n v="204"/>
    <s v="On-time"/>
    <n v="1389"/>
    <n v="413.23"/>
    <n v="413.23"/>
    <n v="73"/>
    <s v="Male"/>
    <s v="Low"/>
    <x v="2"/>
    <x v="1"/>
    <n v="1"/>
    <s v="Silver"/>
    <s v="Mobile App"/>
    <n v="7"/>
    <n v="3"/>
    <n v="28"/>
    <n v="0"/>
    <n v="0"/>
    <s v="Window"/>
  </r>
  <r>
    <s v="P5953"/>
    <s v="F597"/>
    <s v="JetBlue"/>
    <x v="4"/>
    <x v="6"/>
    <s v="23,02,2025  07:12:48"/>
    <n v="218"/>
    <s v="Cancelled"/>
    <n v="1057"/>
    <n v="418.82"/>
    <n v="418.82"/>
    <n v="61"/>
    <s v="Male"/>
    <s v="Low"/>
    <x v="0"/>
    <x v="2"/>
    <n v="2"/>
    <s v="None"/>
    <s v="Online"/>
    <n v="7.4"/>
    <n v="0"/>
    <n v="33"/>
    <n v="0"/>
    <n v="0"/>
    <s v="Middle"/>
  </r>
  <r>
    <s v="P5954"/>
    <s v="F1867"/>
    <s v="Delta"/>
    <x v="2"/>
    <x v="4"/>
    <s v="17,03,2025  00:36:48"/>
    <n v="224"/>
    <s v="On-time"/>
    <n v="1463"/>
    <n v="160.57"/>
    <n v="160.57"/>
    <n v="19"/>
    <s v="Female"/>
    <s v="Medium"/>
    <x v="2"/>
    <x v="1"/>
    <n v="0"/>
    <s v="Silver"/>
    <s v="Desk"/>
    <n v="6.3"/>
    <n v="4"/>
    <n v="49"/>
    <n v="0"/>
    <n v="0"/>
    <s v="Aisle"/>
  </r>
  <r>
    <s v="P5955"/>
    <s v="F1823"/>
    <s v="American Airlines"/>
    <x v="7"/>
    <x v="1"/>
    <s v="18,09,2024  08:51:51"/>
    <n v="166"/>
    <s v="On-time"/>
    <n v="1437"/>
    <n v="461.3"/>
    <n v="461.3"/>
    <n v="47"/>
    <s v="Male"/>
    <s v="Medium"/>
    <x v="2"/>
    <x v="1"/>
    <n v="1"/>
    <s v="None"/>
    <s v="Airport Kiosk"/>
    <n v="5.5"/>
    <n v="1"/>
    <n v="67"/>
    <n v="0"/>
    <n v="0"/>
    <s v="Window"/>
  </r>
  <r>
    <s v="P5956"/>
    <s v="F1765"/>
    <s v="Southwest"/>
    <x v="0"/>
    <x v="7"/>
    <s v="11,03,2024  20:31:53"/>
    <n v="167"/>
    <s v="Delayed"/>
    <n v="1143"/>
    <n v="551.02"/>
    <n v="551.02"/>
    <n v="50"/>
    <s v="Female"/>
    <s v="Medium"/>
    <x v="3"/>
    <x v="1"/>
    <n v="0"/>
    <s v="Platinum"/>
    <s v="Desk"/>
    <n v="7.8"/>
    <n v="11"/>
    <n v="78"/>
    <n v="0"/>
    <n v="0"/>
    <s v="Window"/>
  </r>
  <r>
    <s v="P5957"/>
    <s v="F936"/>
    <s v="American Airlines"/>
    <x v="7"/>
    <x v="4"/>
    <s v="16,09,2024  10:20:35"/>
    <n v="139"/>
    <s v="On-time"/>
    <n v="1524"/>
    <n v="204.18"/>
    <n v="204.18"/>
    <n v="67"/>
    <s v="Female"/>
    <s v="Low"/>
    <x v="1"/>
    <x v="1"/>
    <n v="1"/>
    <s v="None"/>
    <s v="Mobile App"/>
    <n v="7.7"/>
    <n v="2"/>
    <n v="71"/>
    <n v="0"/>
    <n v="0"/>
    <s v="Middle"/>
  </r>
  <r>
    <s v="P5958"/>
    <s v="F594"/>
    <s v="Delta"/>
    <x v="2"/>
    <x v="4"/>
    <s v="13,06,2024  23:51:49"/>
    <n v="231"/>
    <s v="On-time"/>
    <n v="829"/>
    <n v="271.18"/>
    <n v="271.18"/>
    <n v="76"/>
    <s v="Male"/>
    <s v="Low"/>
    <x v="1"/>
    <x v="1"/>
    <n v="3"/>
    <s v="Platinum"/>
    <s v="Desk"/>
    <n v="6.1"/>
    <n v="4"/>
    <n v="12"/>
    <n v="0"/>
    <n v="0"/>
    <s v="Middle"/>
  </r>
  <r>
    <s v="P5959"/>
    <s v="F811"/>
    <s v="Southwest"/>
    <x v="7"/>
    <x v="4"/>
    <s v="18,10,2023  07:13:43"/>
    <n v="268"/>
    <s v="On-time"/>
    <n v="994"/>
    <n v="292.81"/>
    <n v="292.81"/>
    <n v="20"/>
    <s v="Male"/>
    <s v="Medium"/>
    <x v="1"/>
    <x v="1"/>
    <n v="0"/>
    <s v="Platinum"/>
    <s v="Desk"/>
    <n v="9.3000000000000007"/>
    <n v="11"/>
    <n v="13"/>
    <n v="0"/>
    <n v="0"/>
    <s v="Window"/>
  </r>
  <r>
    <s v="P5960"/>
    <s v="F1269"/>
    <s v="Delta"/>
    <x v="2"/>
    <x v="4"/>
    <s v="05,04,2024  23:53:01"/>
    <n v="189"/>
    <s v="On-time"/>
    <n v="820"/>
    <n v="257.04000000000002"/>
    <n v="257.04000000000002"/>
    <n v="19"/>
    <s v="Male"/>
    <s v="Low"/>
    <x v="1"/>
    <x v="1"/>
    <n v="3"/>
    <s v="Platinum"/>
    <s v="Mobile App"/>
    <n v="7.1"/>
    <n v="4"/>
    <n v="92"/>
    <n v="0"/>
    <n v="1"/>
    <s v="Middle"/>
  </r>
  <r>
    <s v="P5961"/>
    <s v="F1525"/>
    <s v="Southwest"/>
    <x v="1"/>
    <x v="4"/>
    <s v="24,12,2023  20:22:45"/>
    <n v="200"/>
    <s v="On-time"/>
    <n v="1115"/>
    <n v="394.99"/>
    <n v="394.99"/>
    <n v="52"/>
    <s v="Female"/>
    <s v="High"/>
    <x v="0"/>
    <x v="3"/>
    <n v="2"/>
    <s v="None"/>
    <s v="Desk"/>
    <n v="8.5"/>
    <n v="9"/>
    <n v="52"/>
    <n v="0"/>
    <n v="0"/>
    <s v="Aisle"/>
  </r>
  <r>
    <s v="P5962"/>
    <s v="F797"/>
    <s v="JetBlue"/>
    <x v="1"/>
    <x v="0"/>
    <s v="24,02,2024  21:34:28"/>
    <n v="203"/>
    <s v="Delayed"/>
    <n v="1351"/>
    <n v="438.02"/>
    <n v="438.02"/>
    <n v="44"/>
    <s v="Female"/>
    <s v="Medium"/>
    <x v="2"/>
    <x v="0"/>
    <n v="1"/>
    <s v="Gold"/>
    <s v="Desk"/>
    <n v="5"/>
    <n v="12"/>
    <n v="114"/>
    <n v="0"/>
    <n v="1"/>
    <s v="Window"/>
  </r>
  <r>
    <s v="P5963"/>
    <s v="F1559"/>
    <s v="United"/>
    <x v="5"/>
    <x v="6"/>
    <s v="25,08,2023  08:40:50"/>
    <n v="188"/>
    <s v="On-time"/>
    <n v="1603"/>
    <n v="251.27"/>
    <n v="251.27"/>
    <n v="51"/>
    <s v="Female"/>
    <s v="High"/>
    <x v="1"/>
    <x v="1"/>
    <n v="2"/>
    <s v="None"/>
    <s v="Desk"/>
    <n v="7.2"/>
    <n v="9"/>
    <n v="82"/>
    <n v="0"/>
    <n v="0"/>
    <s v="Middle"/>
  </r>
  <r>
    <s v="P5964"/>
    <s v="F488"/>
    <s v="American Airlines"/>
    <x v="5"/>
    <x v="1"/>
    <s v="20,06,2023  14:21:24"/>
    <n v="232"/>
    <s v="Delayed"/>
    <n v="1086"/>
    <n v="482.75"/>
    <n v="482.75"/>
    <n v="73"/>
    <s v="Female"/>
    <s v="Medium"/>
    <x v="2"/>
    <x v="1"/>
    <n v="1"/>
    <s v="None"/>
    <s v="Online"/>
    <n v="6.4"/>
    <n v="8"/>
    <n v="67"/>
    <n v="0"/>
    <n v="0"/>
    <s v="Middle"/>
  </r>
  <r>
    <s v="P5965"/>
    <s v="F1948"/>
    <s v="JetBlue"/>
    <x v="2"/>
    <x v="7"/>
    <s v="18,02,2024  22:00:21"/>
    <n v="172"/>
    <s v="On-time"/>
    <n v="879"/>
    <n v="293.73"/>
    <n v="293.73"/>
    <n v="66"/>
    <s v="Female"/>
    <s v="Medium"/>
    <x v="2"/>
    <x v="1"/>
    <n v="1"/>
    <s v="Platinum"/>
    <s v="Mobile App"/>
    <n v="10"/>
    <n v="4"/>
    <n v="1"/>
    <n v="0"/>
    <n v="0"/>
    <s v="Middle"/>
  </r>
  <r>
    <s v="P5966"/>
    <s v="F1294"/>
    <s v="JetBlue"/>
    <x v="2"/>
    <x v="7"/>
    <s v="15,06,2023  08:55:51"/>
    <n v="170"/>
    <s v="Delayed"/>
    <n v="1080"/>
    <n v="276.89"/>
    <n v="276.89"/>
    <n v="79"/>
    <s v="Male"/>
    <s v="Low"/>
    <x v="1"/>
    <x v="1"/>
    <n v="0"/>
    <s v="None"/>
    <s v="Online"/>
    <n v="5.5"/>
    <n v="5"/>
    <n v="47"/>
    <n v="0"/>
    <n v="0"/>
    <s v="Middle"/>
  </r>
  <r>
    <s v="P5967"/>
    <s v="F1091"/>
    <s v="JetBlue"/>
    <x v="6"/>
    <x v="2"/>
    <s v="15,08,2024  06:41:10"/>
    <n v="207"/>
    <s v="On-time"/>
    <n v="1183"/>
    <n v="541.23"/>
    <n v="541.23"/>
    <n v="49"/>
    <s v="Male"/>
    <s v="High"/>
    <x v="2"/>
    <x v="1"/>
    <n v="2"/>
    <s v="None"/>
    <s v="Airport Kiosk"/>
    <n v="7.4"/>
    <n v="12"/>
    <n v="16"/>
    <n v="0"/>
    <n v="0"/>
    <s v="Window"/>
  </r>
  <r>
    <s v="P5968"/>
    <s v="F1579"/>
    <s v="Southwest"/>
    <x v="6"/>
    <x v="2"/>
    <s v="27,03,2025  18:38:59"/>
    <n v="180"/>
    <s v="On-time"/>
    <n v="1264"/>
    <n v="373.43"/>
    <n v="373.43"/>
    <n v="25"/>
    <s v="Male"/>
    <s v="Medium"/>
    <x v="0"/>
    <x v="0"/>
    <n v="1"/>
    <s v="Gold"/>
    <s v="Desk"/>
    <n v="6.5"/>
    <n v="2"/>
    <n v="94"/>
    <n v="0"/>
    <n v="0"/>
    <s v="Window"/>
  </r>
  <r>
    <s v="P5969"/>
    <s v="F1483"/>
    <s v="Southwest"/>
    <x v="2"/>
    <x v="2"/>
    <s v="09,05,2023  14:33:09"/>
    <n v="248"/>
    <s v="On-time"/>
    <n v="1213"/>
    <n v="269.02999999999997"/>
    <n v="269.02999999999997"/>
    <n v="60"/>
    <s v="Female"/>
    <s v="Low"/>
    <x v="2"/>
    <x v="2"/>
    <n v="0"/>
    <s v="Platinum"/>
    <s v="Airport Kiosk"/>
    <n v="7.4"/>
    <n v="10"/>
    <n v="71"/>
    <n v="0"/>
    <n v="1"/>
    <s v="Middle"/>
  </r>
  <r>
    <s v="P5970"/>
    <s v="F198"/>
    <s v="American Airlines"/>
    <x v="4"/>
    <x v="7"/>
    <s v="12,12,2023  01:14:59"/>
    <n v="120"/>
    <s v="On-time"/>
    <n v="1205"/>
    <n v="380.01"/>
    <n v="380.01"/>
    <n v="62"/>
    <s v="Female"/>
    <s v="Medium"/>
    <x v="1"/>
    <x v="2"/>
    <n v="0"/>
    <s v="Gold"/>
    <s v="Online"/>
    <n v="8"/>
    <n v="2"/>
    <n v="34"/>
    <n v="1"/>
    <n v="0"/>
    <s v="Middle"/>
  </r>
  <r>
    <s v="P5971"/>
    <s v="F1002"/>
    <s v="American Airlines"/>
    <x v="0"/>
    <x v="0"/>
    <s v="13,08,2023  10:21:28"/>
    <n v="175"/>
    <s v="On-time"/>
    <n v="1344"/>
    <n v="381.24"/>
    <n v="381.24"/>
    <n v="36"/>
    <s v="Male"/>
    <s v="Medium"/>
    <x v="0"/>
    <x v="1"/>
    <n v="0"/>
    <s v="Gold"/>
    <s v="Online"/>
    <n v="7.6"/>
    <n v="3"/>
    <n v="38"/>
    <n v="0"/>
    <n v="0"/>
    <s v="Window"/>
  </r>
  <r>
    <s v="P5972"/>
    <s v="F633"/>
    <s v="United"/>
    <x v="5"/>
    <x v="0"/>
    <s v="08,07,2023  06:37:01"/>
    <n v="150"/>
    <s v="Delayed"/>
    <n v="1206"/>
    <n v="524.82000000000005"/>
    <n v="524.82000000000005"/>
    <n v="64"/>
    <s v="Male"/>
    <s v="High"/>
    <x v="1"/>
    <x v="2"/>
    <n v="2"/>
    <s v="Silver"/>
    <s v="Airport Kiosk"/>
    <n v="9"/>
    <n v="29"/>
    <n v="12"/>
    <n v="0"/>
    <n v="0"/>
    <s v="Aisle"/>
  </r>
  <r>
    <s v="P5973"/>
    <s v="F357"/>
    <s v="United"/>
    <x v="1"/>
    <x v="4"/>
    <s v="11,09,2024  13:16:29"/>
    <n v="23"/>
    <s v="On-time"/>
    <n v="1217"/>
    <n v="224.56"/>
    <n v="224.56"/>
    <n v="37"/>
    <s v="Male"/>
    <s v="Medium"/>
    <x v="3"/>
    <x v="0"/>
    <n v="1"/>
    <s v="Gold"/>
    <s v="Desk"/>
    <n v="5.9"/>
    <n v="13"/>
    <n v="44"/>
    <n v="0"/>
    <n v="0"/>
    <s v="Middle"/>
  </r>
  <r>
    <s v="P5974"/>
    <s v="F1997"/>
    <s v="United"/>
    <x v="6"/>
    <x v="5"/>
    <s v="11,07,2024  05:53:18"/>
    <n v="179"/>
    <s v="On-time"/>
    <n v="666"/>
    <n v="309.68"/>
    <n v="309.68"/>
    <n v="50"/>
    <s v="Female"/>
    <s v="Medium"/>
    <x v="0"/>
    <x v="0"/>
    <n v="0"/>
    <s v="None"/>
    <s v="Mobile App"/>
    <n v="8.1"/>
    <n v="8"/>
    <n v="35"/>
    <n v="0"/>
    <n v="0"/>
    <s v="Middle"/>
  </r>
  <r>
    <s v="P5975"/>
    <s v="F1547"/>
    <s v="American Airlines"/>
    <x v="6"/>
    <x v="7"/>
    <s v="10,01,2024  21:35:48"/>
    <n v="114"/>
    <s v="On-time"/>
    <n v="1402"/>
    <n v="180.69"/>
    <n v="180.69"/>
    <n v="55"/>
    <s v="Female"/>
    <s v="Medium"/>
    <x v="1"/>
    <x v="1"/>
    <n v="0"/>
    <s v="None"/>
    <s v="Online"/>
    <n v="8.5"/>
    <n v="3"/>
    <n v="17"/>
    <n v="0"/>
    <n v="0"/>
    <s v="Middle"/>
  </r>
  <r>
    <s v="P5976"/>
    <s v="F1551"/>
    <s v="American Airlines"/>
    <x v="6"/>
    <x v="7"/>
    <s v="25,02,2024  22:30:12"/>
    <n v="223"/>
    <s v="On-time"/>
    <n v="1158"/>
    <n v="528.4"/>
    <n v="528.4"/>
    <n v="41"/>
    <s v="Male"/>
    <s v="Medium"/>
    <x v="1"/>
    <x v="1"/>
    <n v="1"/>
    <s v="None"/>
    <s v="Mobile App"/>
    <n v="6.2"/>
    <n v="1"/>
    <n v="42"/>
    <n v="1"/>
    <n v="1"/>
    <s v="Window"/>
  </r>
  <r>
    <s v="P5977"/>
    <s v="F1189"/>
    <s v="Delta"/>
    <x v="7"/>
    <x v="4"/>
    <s v="16,03,2025  04:28:41"/>
    <n v="132"/>
    <s v="On-time"/>
    <n v="1126"/>
    <n v="353.41"/>
    <n v="353.41"/>
    <n v="37"/>
    <s v="Female"/>
    <s v="High"/>
    <x v="0"/>
    <x v="1"/>
    <n v="0"/>
    <s v="None"/>
    <s v="Online"/>
    <n v="8.3000000000000007"/>
    <n v="2"/>
    <n v="97"/>
    <n v="0"/>
    <n v="0"/>
    <s v="Middle"/>
  </r>
  <r>
    <s v="P5978"/>
    <s v="F1150"/>
    <s v="Delta"/>
    <x v="5"/>
    <x v="3"/>
    <s v="19,08,2023  00:53:22"/>
    <n v="211"/>
    <s v="Cancelled"/>
    <n v="743"/>
    <n v="470.19"/>
    <n v="470.19"/>
    <n v="38"/>
    <s v="Female"/>
    <s v="High"/>
    <x v="1"/>
    <x v="2"/>
    <n v="0"/>
    <s v="Gold"/>
    <s v="Mobile App"/>
    <n v="8.9"/>
    <n v="5"/>
    <n v="104"/>
    <n v="0"/>
    <n v="0"/>
    <s v="Window"/>
  </r>
  <r>
    <s v="P5979"/>
    <s v="F283"/>
    <s v="American Airlines"/>
    <x v="5"/>
    <x v="3"/>
    <s v="25,11,2023  08:44:20"/>
    <n v="76"/>
    <s v="On-time"/>
    <n v="1204"/>
    <n v="408.1"/>
    <n v="408.1"/>
    <n v="55"/>
    <s v="Male"/>
    <s v="Medium"/>
    <x v="2"/>
    <x v="1"/>
    <n v="0"/>
    <s v="Silver"/>
    <s v="Desk"/>
    <n v="6.2"/>
    <n v="4"/>
    <n v="30"/>
    <n v="0"/>
    <n v="0"/>
    <s v="Middle"/>
  </r>
  <r>
    <s v="P5980"/>
    <s v="F1255"/>
    <s v="United"/>
    <x v="6"/>
    <x v="2"/>
    <s v="18,06,2024  17:36:53"/>
    <n v="120"/>
    <s v="On-time"/>
    <n v="1164"/>
    <n v="451.48"/>
    <n v="451.48"/>
    <n v="49"/>
    <s v="Male"/>
    <s v="Low"/>
    <x v="1"/>
    <x v="1"/>
    <n v="0"/>
    <s v="Silver"/>
    <s v="Desk"/>
    <n v="7.7"/>
    <n v="6"/>
    <n v="58"/>
    <n v="0"/>
    <n v="1"/>
    <s v="Middle"/>
  </r>
  <r>
    <s v="P5981"/>
    <s v="F439"/>
    <s v="United"/>
    <x v="5"/>
    <x v="2"/>
    <s v="20,07,2023  21:01:15"/>
    <n v="88"/>
    <s v="On-time"/>
    <n v="1409"/>
    <n v="554.69000000000005"/>
    <n v="554.69000000000005"/>
    <n v="48"/>
    <s v="Male"/>
    <s v="Low"/>
    <x v="3"/>
    <x v="1"/>
    <n v="0"/>
    <s v="Silver"/>
    <s v="Airport Kiosk"/>
    <n v="7.5"/>
    <n v="3"/>
    <n v="26"/>
    <n v="0"/>
    <n v="0"/>
    <s v="Aisle"/>
  </r>
  <r>
    <s v="P5982"/>
    <s v="F459"/>
    <s v="American Airlines"/>
    <x v="0"/>
    <x v="3"/>
    <s v="12,04,2024  10:14:17"/>
    <n v="183"/>
    <s v="On-time"/>
    <n v="1726"/>
    <n v="338.83"/>
    <n v="338.83"/>
    <n v="51"/>
    <s v="Male"/>
    <s v="Medium"/>
    <x v="0"/>
    <x v="1"/>
    <n v="2"/>
    <s v="None"/>
    <s v="Online"/>
    <n v="6.5"/>
    <n v="22"/>
    <n v="48"/>
    <n v="0"/>
    <n v="1"/>
    <s v="Window"/>
  </r>
  <r>
    <s v="P5983"/>
    <s v="F1250"/>
    <s v="JetBlue"/>
    <x v="5"/>
    <x v="1"/>
    <s v="28,12,2024  23:01:19"/>
    <n v="159"/>
    <s v="On-time"/>
    <n v="1239"/>
    <n v="165.06"/>
    <n v="165.06"/>
    <n v="53"/>
    <s v="Male"/>
    <s v="Medium"/>
    <x v="2"/>
    <x v="0"/>
    <n v="1"/>
    <s v="None"/>
    <s v="Desk"/>
    <n v="8.1999999999999993"/>
    <n v="2"/>
    <n v="31"/>
    <n v="0"/>
    <n v="0"/>
    <s v="Middle"/>
  </r>
  <r>
    <s v="P5984"/>
    <s v="F780"/>
    <s v="JetBlue"/>
    <x v="0"/>
    <x v="7"/>
    <s v="11,02,2025  16:29:24"/>
    <n v="84"/>
    <s v="On-time"/>
    <n v="965"/>
    <n v="490.88"/>
    <n v="490.88"/>
    <n v="26"/>
    <s v="Female"/>
    <s v="Low"/>
    <x v="3"/>
    <x v="1"/>
    <n v="0"/>
    <s v="None"/>
    <s v="Airport Kiosk"/>
    <n v="7"/>
    <n v="1"/>
    <n v="34"/>
    <n v="0"/>
    <n v="0"/>
    <s v="Aisle"/>
  </r>
  <r>
    <s v="P5985"/>
    <s v="F862"/>
    <s v="Southwest"/>
    <x v="3"/>
    <x v="6"/>
    <s v="28,08,2023  21:29:16"/>
    <n v="256"/>
    <s v="Delayed"/>
    <n v="1252"/>
    <n v="165.78"/>
    <n v="165.78"/>
    <n v="35"/>
    <s v="Male"/>
    <s v="Medium"/>
    <x v="2"/>
    <x v="1"/>
    <n v="0"/>
    <s v="Silver"/>
    <s v="Desk"/>
    <n v="7.4"/>
    <n v="11"/>
    <n v="33"/>
    <n v="0"/>
    <n v="1"/>
    <s v="Aisle"/>
  </r>
  <r>
    <s v="P5986"/>
    <s v="F1425"/>
    <s v="American Airlines"/>
    <x v="2"/>
    <x v="5"/>
    <s v="28,08,2024  08:52:54"/>
    <n v="206"/>
    <s v="On-time"/>
    <n v="1628"/>
    <n v="374.64"/>
    <n v="374.64"/>
    <n v="29"/>
    <s v="Male"/>
    <s v="High"/>
    <x v="2"/>
    <x v="1"/>
    <n v="0"/>
    <s v="Silver"/>
    <s v="Desk"/>
    <n v="6.7"/>
    <n v="12"/>
    <n v="18"/>
    <n v="0"/>
    <n v="0"/>
    <s v="Middle"/>
  </r>
  <r>
    <s v="P5987"/>
    <s v="F578"/>
    <s v="United"/>
    <x v="4"/>
    <x v="0"/>
    <s v="17,05,2024  09:33:42"/>
    <n v="150"/>
    <s v="On-time"/>
    <n v="1097"/>
    <n v="321.5"/>
    <n v="321.5"/>
    <n v="29"/>
    <s v="Male"/>
    <s v="High"/>
    <x v="2"/>
    <x v="1"/>
    <n v="0"/>
    <s v="None"/>
    <s v="Mobile App"/>
    <n v="10"/>
    <n v="6"/>
    <n v="38"/>
    <n v="0"/>
    <n v="1"/>
    <s v="Middle"/>
  </r>
  <r>
    <s v="P5988"/>
    <s v="F932"/>
    <s v="Southwest"/>
    <x v="0"/>
    <x v="4"/>
    <s v="03,02,2024  01:30:49"/>
    <n v="225"/>
    <s v="On-time"/>
    <n v="1148"/>
    <n v="366.08"/>
    <n v="366.08"/>
    <n v="40"/>
    <s v="Female"/>
    <s v="High"/>
    <x v="2"/>
    <x v="2"/>
    <n v="0"/>
    <s v="Platinum"/>
    <s v="Airport Kiosk"/>
    <n v="4.2"/>
    <n v="12"/>
    <n v="11"/>
    <n v="0"/>
    <n v="1"/>
    <s v="Window"/>
  </r>
  <r>
    <s v="P5989"/>
    <s v="F1622"/>
    <s v="American Airlines"/>
    <x v="5"/>
    <x v="3"/>
    <s v="09,05,2024  04:24:00"/>
    <n v="247"/>
    <s v="On-time"/>
    <n v="1398"/>
    <n v="394.53"/>
    <n v="394.53"/>
    <n v="37"/>
    <s v="Female"/>
    <s v="Medium"/>
    <x v="3"/>
    <x v="1"/>
    <n v="2"/>
    <s v="None"/>
    <s v="Airport Kiosk"/>
    <n v="4.0999999999999996"/>
    <n v="23"/>
    <n v="48"/>
    <n v="0"/>
    <n v="0"/>
    <s v="Aisle"/>
  </r>
  <r>
    <s v="P5990"/>
    <s v="F823"/>
    <s v="JetBlue"/>
    <x v="3"/>
    <x v="7"/>
    <s v="03,03,2024  16:47:38"/>
    <n v="228"/>
    <s v="On-time"/>
    <n v="924"/>
    <n v="375.02"/>
    <n v="375.02"/>
    <n v="61"/>
    <s v="Male"/>
    <s v="Medium"/>
    <x v="0"/>
    <x v="0"/>
    <n v="1"/>
    <s v="Silver"/>
    <s v="Online"/>
    <n v="5.5"/>
    <n v="11"/>
    <n v="95"/>
    <n v="0"/>
    <n v="0"/>
    <s v="Middle"/>
  </r>
  <r>
    <s v="P5991"/>
    <s v="F1868"/>
    <s v="JetBlue"/>
    <x v="5"/>
    <x v="2"/>
    <s v="12,06,2024  01:19:26"/>
    <n v="199"/>
    <s v="On-time"/>
    <n v="1044"/>
    <n v="431.49"/>
    <n v="431.49"/>
    <n v="38"/>
    <s v="Male"/>
    <s v="Medium"/>
    <x v="2"/>
    <x v="1"/>
    <n v="0"/>
    <s v="None"/>
    <s v="Desk"/>
    <n v="5.6"/>
    <n v="7"/>
    <n v="81"/>
    <n v="0"/>
    <n v="0"/>
    <s v="Middle"/>
  </r>
  <r>
    <s v="P5992"/>
    <s v="F1717"/>
    <s v="Southwest"/>
    <x v="1"/>
    <x v="6"/>
    <s v="08,12,2024  06:49:59"/>
    <n v="177"/>
    <s v="On-time"/>
    <n v="560"/>
    <n v="374.78"/>
    <n v="374.78"/>
    <n v="31"/>
    <s v="Male"/>
    <s v="Medium"/>
    <x v="1"/>
    <x v="1"/>
    <n v="0"/>
    <s v="Platinum"/>
    <s v="Mobile App"/>
    <n v="7.1"/>
    <n v="1"/>
    <n v="43"/>
    <n v="0"/>
    <n v="1"/>
    <s v="Aisle"/>
  </r>
  <r>
    <s v="P5993"/>
    <s v="F970"/>
    <s v="JetBlue"/>
    <x v="1"/>
    <x v="0"/>
    <s v="24,11,2023  20:52:02"/>
    <n v="183"/>
    <s v="Cancelled"/>
    <n v="1219"/>
    <n v="368.31"/>
    <n v="368.31"/>
    <n v="32"/>
    <s v="Male"/>
    <s v="Low"/>
    <x v="3"/>
    <x v="2"/>
    <n v="1"/>
    <s v="None"/>
    <s v="Online"/>
    <n v="8"/>
    <n v="0"/>
    <n v="8"/>
    <n v="0"/>
    <n v="0"/>
    <s v="Window"/>
  </r>
  <r>
    <s v="P5994"/>
    <s v="F147"/>
    <s v="Delta"/>
    <x v="1"/>
    <x v="1"/>
    <s v="04,12,2024  23:15:50"/>
    <n v="8"/>
    <s v="On-time"/>
    <n v="1522"/>
    <n v="440.82"/>
    <n v="440.82"/>
    <n v="28"/>
    <s v="Male"/>
    <s v="Medium"/>
    <x v="3"/>
    <x v="1"/>
    <n v="1"/>
    <s v="Silver"/>
    <s v="Airport Kiosk"/>
    <n v="7.6"/>
    <n v="3"/>
    <n v="97"/>
    <n v="0"/>
    <n v="0"/>
    <s v="Window"/>
  </r>
  <r>
    <s v="P5995"/>
    <s v="F952"/>
    <s v="Southwest"/>
    <x v="1"/>
    <x v="2"/>
    <s v="29,11,2023  08:10:15"/>
    <n v="107"/>
    <s v="On-time"/>
    <n v="1140"/>
    <n v="100.39"/>
    <n v="100.39"/>
    <n v="54"/>
    <s v="Male"/>
    <s v="Medium"/>
    <x v="1"/>
    <x v="3"/>
    <n v="0"/>
    <s v="None"/>
    <s v="Online"/>
    <n v="3.5"/>
    <n v="7"/>
    <n v="116"/>
    <n v="0"/>
    <n v="0"/>
    <s v="Aisle"/>
  </r>
  <r>
    <s v="P5996"/>
    <s v="F167"/>
    <s v="JetBlue"/>
    <x v="1"/>
    <x v="7"/>
    <s v="10,02,2025  01:09:24"/>
    <n v="138"/>
    <s v="On-time"/>
    <n v="603"/>
    <n v="321.8"/>
    <n v="321.8"/>
    <n v="73"/>
    <s v="Male"/>
    <s v="Medium"/>
    <x v="2"/>
    <x v="1"/>
    <n v="2"/>
    <s v="Gold"/>
    <s v="Desk"/>
    <n v="10"/>
    <n v="38"/>
    <n v="53"/>
    <n v="0"/>
    <n v="0"/>
    <s v="Window"/>
  </r>
  <r>
    <s v="P5997"/>
    <s v="F1461"/>
    <s v="Delta"/>
    <x v="2"/>
    <x v="7"/>
    <s v="28,09,2023  02:52:28"/>
    <n v="186"/>
    <s v="Delayed"/>
    <n v="1076"/>
    <n v="360.07"/>
    <n v="360.07"/>
    <n v="54"/>
    <s v="Male"/>
    <s v="Medium"/>
    <x v="0"/>
    <x v="2"/>
    <n v="0"/>
    <s v="Silver"/>
    <s v="Desk"/>
    <n v="7.3"/>
    <n v="7"/>
    <n v="101"/>
    <n v="0"/>
    <n v="0"/>
    <s v="Aisle"/>
  </r>
  <r>
    <s v="P5998"/>
    <s v="F851"/>
    <s v="JetBlue"/>
    <x v="6"/>
    <x v="3"/>
    <s v="22,01,2025  23:35:01"/>
    <n v="195"/>
    <s v="On-time"/>
    <n v="1351"/>
    <n v="425.03"/>
    <n v="425.03"/>
    <n v="72"/>
    <s v="Female"/>
    <s v="High"/>
    <x v="0"/>
    <x v="1"/>
    <n v="0"/>
    <s v="Silver"/>
    <s v="Mobile App"/>
    <n v="5.7"/>
    <n v="4"/>
    <n v="24"/>
    <n v="0"/>
    <n v="0"/>
    <s v="Window"/>
  </r>
  <r>
    <s v="P5999"/>
    <s v="F868"/>
    <s v="Southwest"/>
    <x v="0"/>
    <x v="2"/>
    <s v="16,11,2024  21:42:13"/>
    <n v="143"/>
    <s v="On-time"/>
    <n v="1109"/>
    <n v="573.29999999999995"/>
    <n v="573.29999999999995"/>
    <n v="21"/>
    <s v="Male"/>
    <s v="Medium"/>
    <x v="2"/>
    <x v="2"/>
    <n v="0"/>
    <s v="Gold"/>
    <s v="Airport Kiosk"/>
    <n v="8.1"/>
    <n v="6"/>
    <n v="63"/>
    <n v="0"/>
    <n v="0"/>
    <s v="Middle"/>
  </r>
  <r>
    <s v="P6000"/>
    <s v="F640"/>
    <s v="JetBlue"/>
    <x v="7"/>
    <x v="7"/>
    <s v="13,05,2024  04:03:24"/>
    <n v="248"/>
    <s v="On-time"/>
    <n v="1462"/>
    <n v="307.94"/>
    <n v="307.94"/>
    <n v="42"/>
    <s v="Female"/>
    <s v="Low"/>
    <x v="0"/>
    <x v="2"/>
    <n v="1"/>
    <s v="Platinum"/>
    <s v="Online"/>
    <n v="5.8"/>
    <n v="1"/>
    <n v="90"/>
    <n v="0"/>
    <n v="1"/>
    <s v="Middle"/>
  </r>
  <r>
    <s v="P6001"/>
    <s v="F466"/>
    <s v="Delta"/>
    <x v="4"/>
    <x v="4"/>
    <s v="20,05,2024  19:19:10"/>
    <n v="166"/>
    <s v="On-time"/>
    <n v="1023"/>
    <n v="331.05"/>
    <n v="331.05"/>
    <n v="56"/>
    <s v="Female"/>
    <s v="High"/>
    <x v="2"/>
    <x v="1"/>
    <n v="0"/>
    <s v="Gold"/>
    <s v="Airport Kiosk"/>
    <n v="6.8"/>
    <n v="7"/>
    <n v="31"/>
    <n v="0"/>
    <n v="0"/>
    <s v="Aisle"/>
  </r>
  <r>
    <s v="P6002"/>
    <s v="F1163"/>
    <s v="American Airlines"/>
    <x v="1"/>
    <x v="2"/>
    <s v="10,06,2024  21:30:55"/>
    <n v="216"/>
    <s v="Delayed"/>
    <n v="499"/>
    <n v="282.58"/>
    <n v="282.58"/>
    <n v="29"/>
    <s v="Male"/>
    <s v="Medium"/>
    <x v="1"/>
    <x v="2"/>
    <n v="3"/>
    <s v="Silver"/>
    <s v="Desk"/>
    <n v="6.9"/>
    <n v="24"/>
    <n v="18"/>
    <n v="0"/>
    <n v="0"/>
    <s v="Aisle"/>
  </r>
  <r>
    <s v="P6003"/>
    <s v="F383"/>
    <s v="Southwest"/>
    <x v="6"/>
    <x v="7"/>
    <s v="08,02,2025  02:49:54"/>
    <n v="38"/>
    <s v="On-time"/>
    <n v="1336"/>
    <n v="348.32"/>
    <n v="348.32"/>
    <n v="57"/>
    <s v="Female"/>
    <s v="Medium"/>
    <x v="3"/>
    <x v="1"/>
    <n v="0"/>
    <s v="Gold"/>
    <s v="Online"/>
    <n v="7.9"/>
    <n v="1"/>
    <n v="119"/>
    <n v="0"/>
    <n v="0"/>
    <s v="Window"/>
  </r>
  <r>
    <s v="P6004"/>
    <s v="F1116"/>
    <s v="Delta"/>
    <x v="6"/>
    <x v="2"/>
    <s v="28,06,2024  17:40:45"/>
    <n v="139"/>
    <s v="On-time"/>
    <n v="1564"/>
    <n v="366.29"/>
    <n v="366.29"/>
    <n v="25"/>
    <s v="Male"/>
    <s v="Medium"/>
    <x v="0"/>
    <x v="2"/>
    <n v="0"/>
    <s v="None"/>
    <s v="Desk"/>
    <n v="7.2"/>
    <n v="7"/>
    <n v="47"/>
    <n v="0"/>
    <n v="0"/>
    <s v="Aisle"/>
  </r>
  <r>
    <s v="P6005"/>
    <s v="F1985"/>
    <s v="American Airlines"/>
    <x v="3"/>
    <x v="0"/>
    <s v="19,08,2024  16:47:31"/>
    <n v="134"/>
    <s v="On-time"/>
    <n v="940"/>
    <n v="171.08"/>
    <n v="171.08"/>
    <n v="40"/>
    <s v="Male"/>
    <s v="Medium"/>
    <x v="2"/>
    <x v="1"/>
    <n v="0"/>
    <s v="None"/>
    <s v="Mobile App"/>
    <n v="7.2"/>
    <n v="20"/>
    <n v="15"/>
    <n v="0"/>
    <n v="0"/>
    <s v="Middle"/>
  </r>
  <r>
    <s v="P6006"/>
    <s v="F72"/>
    <s v="Southwest"/>
    <x v="6"/>
    <x v="5"/>
    <s v="12,09,2023  16:53:59"/>
    <n v="245"/>
    <s v="On-time"/>
    <n v="1159"/>
    <n v="413.53"/>
    <n v="413.53"/>
    <n v="34"/>
    <s v="Male"/>
    <s v="Medium"/>
    <x v="0"/>
    <x v="1"/>
    <n v="1"/>
    <s v="Gold"/>
    <s v="Airport Kiosk"/>
    <n v="6.6"/>
    <n v="13"/>
    <n v="106"/>
    <n v="0"/>
    <n v="0"/>
    <s v="Middle"/>
  </r>
  <r>
    <s v="P6007"/>
    <s v="F1683"/>
    <s v="United"/>
    <x v="0"/>
    <x v="4"/>
    <s v="07,09,2023  22:31:24"/>
    <n v="119"/>
    <s v="On-time"/>
    <n v="479"/>
    <n v="288.58999999999997"/>
    <n v="288.58999999999997"/>
    <n v="33"/>
    <s v="Male"/>
    <s v="Medium"/>
    <x v="2"/>
    <x v="2"/>
    <n v="1"/>
    <s v="Silver"/>
    <s v="Online"/>
    <n v="6.8"/>
    <n v="1"/>
    <n v="59"/>
    <n v="0"/>
    <n v="0"/>
    <s v="Aisle"/>
  </r>
  <r>
    <s v="P6008"/>
    <s v="F1115"/>
    <s v="United"/>
    <x v="4"/>
    <x v="4"/>
    <s v="28,08,2024  15:30:18"/>
    <n v="147"/>
    <s v="On-time"/>
    <n v="1156"/>
    <n v="429.73"/>
    <n v="429.73"/>
    <n v="19"/>
    <s v="Male"/>
    <s v="Medium"/>
    <x v="2"/>
    <x v="1"/>
    <n v="1"/>
    <s v="Silver"/>
    <s v="Online"/>
    <n v="5.0999999999999996"/>
    <n v="0"/>
    <n v="119"/>
    <n v="0"/>
    <n v="0"/>
    <s v="Middle"/>
  </r>
  <r>
    <s v="P6009"/>
    <s v="F1599"/>
    <s v="Delta"/>
    <x v="7"/>
    <x v="0"/>
    <s v="15,06,2024  13:06:35"/>
    <n v="164"/>
    <s v="Delayed"/>
    <n v="1200"/>
    <n v="392.86"/>
    <n v="392.86"/>
    <n v="21"/>
    <s v="Female"/>
    <s v="Medium"/>
    <x v="3"/>
    <x v="1"/>
    <n v="1"/>
    <s v="None"/>
    <s v="Airport Kiosk"/>
    <n v="7.6"/>
    <n v="15"/>
    <n v="110"/>
    <n v="1"/>
    <n v="0"/>
    <s v="Middle"/>
  </r>
  <r>
    <s v="P6010"/>
    <s v="F1217"/>
    <s v="United"/>
    <x v="0"/>
    <x v="2"/>
    <s v="10,10,2024  04:53:54"/>
    <n v="182"/>
    <s v="Delayed"/>
    <n v="1011"/>
    <n v="292.12"/>
    <n v="292.12"/>
    <n v="20"/>
    <s v="Female"/>
    <s v="High"/>
    <x v="3"/>
    <x v="0"/>
    <n v="2"/>
    <s v="None"/>
    <s v="Airport Kiosk"/>
    <n v="7.1"/>
    <n v="19"/>
    <n v="76"/>
    <n v="0"/>
    <n v="0"/>
    <s v="Middle"/>
  </r>
  <r>
    <s v="P6011"/>
    <s v="F1668"/>
    <s v="Southwest"/>
    <x v="7"/>
    <x v="3"/>
    <s v="03,04,2025  04:44:15"/>
    <n v="154"/>
    <s v="On-time"/>
    <n v="1039"/>
    <n v="246.06"/>
    <n v="246.06"/>
    <n v="60"/>
    <s v="Female"/>
    <s v="Low"/>
    <x v="1"/>
    <x v="1"/>
    <n v="2"/>
    <s v="Silver"/>
    <s v="Mobile App"/>
    <n v="5.6"/>
    <n v="1"/>
    <n v="97"/>
    <n v="0"/>
    <n v="0"/>
    <s v="Middle"/>
  </r>
  <r>
    <s v="P6012"/>
    <s v="F1265"/>
    <s v="JetBlue"/>
    <x v="0"/>
    <x v="1"/>
    <s v="25,09,2023  22:19:44"/>
    <n v="60"/>
    <s v="On-time"/>
    <n v="1077"/>
    <n v="454.56"/>
    <n v="454.56"/>
    <n v="74"/>
    <s v="Male"/>
    <s v="Medium"/>
    <x v="2"/>
    <x v="1"/>
    <n v="1"/>
    <s v="Gold"/>
    <s v="Desk"/>
    <n v="5.9"/>
    <n v="4"/>
    <n v="15"/>
    <n v="0"/>
    <n v="0"/>
    <s v="Window"/>
  </r>
  <r>
    <s v="P6013"/>
    <s v="F1392"/>
    <s v="JetBlue"/>
    <x v="3"/>
    <x v="6"/>
    <s v="21,05,2023  09:23:02"/>
    <n v="149"/>
    <s v="On-time"/>
    <n v="1650"/>
    <n v="178.63"/>
    <n v="178.63"/>
    <n v="57"/>
    <s v="Male"/>
    <s v="High"/>
    <x v="0"/>
    <x v="0"/>
    <n v="2"/>
    <s v="None"/>
    <s v="Desk"/>
    <n v="4.9000000000000004"/>
    <n v="5"/>
    <n v="113"/>
    <n v="0"/>
    <n v="0"/>
    <s v="Middle"/>
  </r>
  <r>
    <s v="P6014"/>
    <s v="F175"/>
    <s v="JetBlue"/>
    <x v="3"/>
    <x v="1"/>
    <s v="17,04,2025  09:44:07"/>
    <n v="79"/>
    <s v="Cancelled"/>
    <n v="884"/>
    <n v="266.68"/>
    <n v="266.68"/>
    <n v="58"/>
    <s v="Female"/>
    <s v="Medium"/>
    <x v="3"/>
    <x v="0"/>
    <n v="0"/>
    <s v="Platinum"/>
    <s v="Online"/>
    <n v="6.3"/>
    <n v="5"/>
    <n v="85"/>
    <n v="0"/>
    <n v="0"/>
    <s v="Window"/>
  </r>
  <r>
    <s v="P6015"/>
    <s v="F1927"/>
    <s v="United"/>
    <x v="3"/>
    <x v="0"/>
    <s v="12,09,2023  06:34:46"/>
    <n v="193"/>
    <s v="On-time"/>
    <n v="1217"/>
    <n v="414.21"/>
    <n v="414.21"/>
    <n v="28"/>
    <s v="Female"/>
    <s v="Medium"/>
    <x v="3"/>
    <x v="1"/>
    <n v="0"/>
    <s v="None"/>
    <s v="Mobile App"/>
    <n v="6.1"/>
    <n v="2"/>
    <n v="5"/>
    <n v="0"/>
    <n v="0"/>
    <s v="Aisle"/>
  </r>
  <r>
    <s v="P6016"/>
    <s v="F804"/>
    <s v="Southwest"/>
    <x v="1"/>
    <x v="0"/>
    <s v="04,08,2024  13:05:41"/>
    <n v="246"/>
    <s v="On-time"/>
    <n v="776"/>
    <n v="319.56"/>
    <n v="319.56"/>
    <n v="40"/>
    <s v="Male"/>
    <s v="Low"/>
    <x v="3"/>
    <x v="1"/>
    <n v="1"/>
    <s v="Gold"/>
    <s v="Online"/>
    <n v="7.2"/>
    <n v="23"/>
    <n v="86"/>
    <n v="0"/>
    <n v="0"/>
    <s v="Aisle"/>
  </r>
  <r>
    <s v="P6017"/>
    <s v="F1007"/>
    <s v="American Airlines"/>
    <x v="7"/>
    <x v="0"/>
    <s v="07,12,2024  21:44:56"/>
    <n v="231"/>
    <s v="Delayed"/>
    <n v="1766"/>
    <n v="376.44"/>
    <n v="376.44"/>
    <n v="41"/>
    <s v="Male"/>
    <s v="High"/>
    <x v="0"/>
    <x v="1"/>
    <n v="0"/>
    <s v="None"/>
    <s v="Airport Kiosk"/>
    <n v="9.8000000000000007"/>
    <n v="0"/>
    <n v="102"/>
    <n v="1"/>
    <n v="0"/>
    <s v="Window"/>
  </r>
  <r>
    <s v="P6018"/>
    <s v="F1719"/>
    <s v="United"/>
    <x v="5"/>
    <x v="4"/>
    <s v="02,03,2024  03:20:03"/>
    <n v="334"/>
    <s v="On-time"/>
    <n v="1383"/>
    <n v="520.82000000000005"/>
    <n v="520.82000000000005"/>
    <n v="48"/>
    <s v="Male"/>
    <s v="Low"/>
    <x v="3"/>
    <x v="1"/>
    <n v="1"/>
    <s v="Silver"/>
    <s v="Online"/>
    <n v="5.7"/>
    <n v="13"/>
    <n v="31"/>
    <n v="0"/>
    <n v="0"/>
    <s v="Aisle"/>
  </r>
  <r>
    <s v="P6019"/>
    <s v="F807"/>
    <s v="Delta"/>
    <x v="4"/>
    <x v="1"/>
    <s v="13,06,2024  15:32:22"/>
    <n v="194"/>
    <s v="Delayed"/>
    <n v="796"/>
    <n v="266.2"/>
    <n v="266.2"/>
    <n v="62"/>
    <s v="Female"/>
    <s v="Medium"/>
    <x v="3"/>
    <x v="2"/>
    <n v="1"/>
    <s v="None"/>
    <s v="Airport Kiosk"/>
    <n v="7.7"/>
    <n v="17"/>
    <n v="15"/>
    <n v="0"/>
    <n v="0"/>
    <s v="Aisle"/>
  </r>
  <r>
    <s v="P6020"/>
    <s v="F356"/>
    <s v="United"/>
    <x v="2"/>
    <x v="0"/>
    <s v="24,12,2024  20:38:14"/>
    <n v="294"/>
    <s v="On-time"/>
    <n v="2075"/>
    <n v="334.51"/>
    <n v="334.51"/>
    <n v="33"/>
    <s v="Male"/>
    <s v="Medium"/>
    <x v="0"/>
    <x v="2"/>
    <n v="0"/>
    <s v="None"/>
    <s v="Online"/>
    <n v="7.8"/>
    <n v="27"/>
    <n v="64"/>
    <n v="0"/>
    <n v="0"/>
    <s v="Middle"/>
  </r>
  <r>
    <s v="P6021"/>
    <s v="F1696"/>
    <s v="Delta"/>
    <x v="1"/>
    <x v="4"/>
    <s v="23,01,2025  06:54:52"/>
    <n v="155"/>
    <s v="On-time"/>
    <n v="1372"/>
    <n v="232.75"/>
    <n v="232.75"/>
    <n v="20"/>
    <s v="Male"/>
    <s v="Low"/>
    <x v="2"/>
    <x v="1"/>
    <n v="0"/>
    <s v="None"/>
    <s v="Desk"/>
    <n v="10"/>
    <n v="7"/>
    <n v="43"/>
    <n v="0"/>
    <n v="1"/>
    <s v="Aisle"/>
  </r>
  <r>
    <s v="P6022"/>
    <s v="F897"/>
    <s v="American Airlines"/>
    <x v="7"/>
    <x v="4"/>
    <s v="06,06,2023  21:28:41"/>
    <n v="221"/>
    <s v="On-time"/>
    <n v="861"/>
    <n v="174.99"/>
    <n v="174.99"/>
    <n v="25"/>
    <s v="Female"/>
    <s v="Medium"/>
    <x v="1"/>
    <x v="0"/>
    <n v="0"/>
    <s v="Gold"/>
    <s v="Desk"/>
    <n v="8.6999999999999993"/>
    <n v="5"/>
    <n v="10"/>
    <n v="0"/>
    <n v="0"/>
    <s v="Window"/>
  </r>
  <r>
    <s v="P6023"/>
    <s v="F10"/>
    <s v="American Airlines"/>
    <x v="1"/>
    <x v="4"/>
    <s v="26,08,2023  16:28:25"/>
    <n v="221"/>
    <s v="On-time"/>
    <n v="1724"/>
    <n v="543.05999999999995"/>
    <n v="543.05999999999995"/>
    <n v="25"/>
    <s v="Male"/>
    <s v="Medium"/>
    <x v="2"/>
    <x v="1"/>
    <n v="2"/>
    <s v="Platinum"/>
    <s v="Mobile App"/>
    <n v="8.9"/>
    <n v="3"/>
    <n v="42"/>
    <n v="0"/>
    <n v="0"/>
    <s v="Aisle"/>
  </r>
  <r>
    <s v="P6024"/>
    <s v="F1463"/>
    <s v="American Airlines"/>
    <x v="7"/>
    <x v="0"/>
    <s v="26,06,2024  16:19:08"/>
    <n v="157"/>
    <s v="On-time"/>
    <n v="1398"/>
    <n v="356.18"/>
    <n v="356.18"/>
    <n v="62"/>
    <s v="Male"/>
    <s v="High"/>
    <x v="2"/>
    <x v="2"/>
    <n v="1"/>
    <s v="Silver"/>
    <s v="Desk"/>
    <n v="7.8"/>
    <n v="6"/>
    <n v="46"/>
    <n v="0"/>
    <n v="0"/>
    <s v="Aisle"/>
  </r>
  <r>
    <s v="P6025"/>
    <s v="F363"/>
    <s v="Delta"/>
    <x v="4"/>
    <x v="5"/>
    <s v="27,02,2025  07:46:09"/>
    <n v="174"/>
    <s v="On-time"/>
    <n v="1086"/>
    <n v="477.27"/>
    <n v="477.27"/>
    <n v="21"/>
    <s v="Male"/>
    <s v="High"/>
    <x v="2"/>
    <x v="1"/>
    <n v="1"/>
    <s v="None"/>
    <s v="Online"/>
    <n v="6.2"/>
    <n v="7"/>
    <n v="13"/>
    <n v="0"/>
    <n v="1"/>
    <s v="Aisle"/>
  </r>
  <r>
    <s v="P6026"/>
    <s v="F746"/>
    <s v="Delta"/>
    <x v="7"/>
    <x v="2"/>
    <s v="07,08,2024  04:46:24"/>
    <n v="264"/>
    <s v="On-time"/>
    <n v="1638"/>
    <n v="323.77999999999997"/>
    <n v="323.77999999999997"/>
    <n v="38"/>
    <s v="Female"/>
    <s v="Medium"/>
    <x v="2"/>
    <x v="0"/>
    <n v="0"/>
    <s v="Silver"/>
    <s v="Online"/>
    <n v="7.8"/>
    <n v="0"/>
    <n v="61"/>
    <n v="0"/>
    <n v="0"/>
    <s v="Window"/>
  </r>
  <r>
    <s v="P6027"/>
    <s v="F1037"/>
    <s v="JetBlue"/>
    <x v="1"/>
    <x v="6"/>
    <s v="28,11,2024  06:24:48"/>
    <n v="132"/>
    <s v="On-time"/>
    <n v="1076"/>
    <n v="342.35"/>
    <n v="342.35"/>
    <n v="65"/>
    <s v="Female"/>
    <s v="Medium"/>
    <x v="3"/>
    <x v="0"/>
    <n v="1"/>
    <s v="None"/>
    <s v="Desk"/>
    <n v="6.4"/>
    <n v="12"/>
    <n v="63"/>
    <n v="1"/>
    <n v="0"/>
    <s v="Window"/>
  </r>
  <r>
    <s v="P6028"/>
    <s v="F1814"/>
    <s v="JetBlue"/>
    <x v="1"/>
    <x v="5"/>
    <s v="12,12,2024  10:03:54"/>
    <n v="220"/>
    <s v="On-time"/>
    <n v="1376"/>
    <n v="386.2"/>
    <n v="386.2"/>
    <n v="38"/>
    <s v="Male"/>
    <s v="High"/>
    <x v="1"/>
    <x v="1"/>
    <n v="0"/>
    <s v="Platinum"/>
    <s v="Airport Kiosk"/>
    <n v="8.6999999999999993"/>
    <n v="11"/>
    <n v="33"/>
    <n v="0"/>
    <n v="0"/>
    <s v="Middle"/>
  </r>
  <r>
    <s v="P6029"/>
    <s v="F861"/>
    <s v="United"/>
    <x v="5"/>
    <x v="5"/>
    <s v="07,04,2025  16:37:10"/>
    <n v="208"/>
    <s v="Delayed"/>
    <n v="1081"/>
    <n v="370.84"/>
    <n v="370.84"/>
    <n v="33"/>
    <s v="Female"/>
    <s v="Medium"/>
    <x v="0"/>
    <x v="2"/>
    <n v="3"/>
    <s v="Silver"/>
    <s v="Desk"/>
    <n v="6.4"/>
    <n v="3"/>
    <n v="71"/>
    <n v="0"/>
    <n v="0"/>
    <s v="Window"/>
  </r>
  <r>
    <s v="P6030"/>
    <s v="F1494"/>
    <s v="United"/>
    <x v="2"/>
    <x v="1"/>
    <s v="21,08,2024  13:21:56"/>
    <n v="72"/>
    <s v="On-time"/>
    <n v="797"/>
    <n v="411.83"/>
    <n v="411.83"/>
    <n v="71"/>
    <s v="Male"/>
    <s v="Low"/>
    <x v="1"/>
    <x v="0"/>
    <n v="1"/>
    <s v="Platinum"/>
    <s v="Online"/>
    <n v="6.1"/>
    <n v="16"/>
    <n v="108"/>
    <n v="0"/>
    <n v="0"/>
    <s v="Aisle"/>
  </r>
  <r>
    <s v="P6031"/>
    <s v="F393"/>
    <s v="United"/>
    <x v="4"/>
    <x v="5"/>
    <s v="22,01,2024  09:16:06"/>
    <n v="212"/>
    <s v="On-time"/>
    <n v="1340"/>
    <n v="395.1"/>
    <n v="395.1"/>
    <n v="56"/>
    <s v="Female"/>
    <s v="Low"/>
    <x v="3"/>
    <x v="1"/>
    <n v="0"/>
    <s v="Platinum"/>
    <s v="Airport Kiosk"/>
    <n v="7.1"/>
    <n v="3"/>
    <n v="68"/>
    <n v="1"/>
    <n v="0"/>
    <s v="Middle"/>
  </r>
  <r>
    <s v="P6032"/>
    <s v="F319"/>
    <s v="American Airlines"/>
    <x v="4"/>
    <x v="6"/>
    <s v="07,03,2024  15:51:42"/>
    <n v="151"/>
    <s v="On-time"/>
    <n v="924"/>
    <n v="262.77999999999997"/>
    <n v="262.77999999999997"/>
    <n v="41"/>
    <s v="Female"/>
    <s v="Low"/>
    <x v="1"/>
    <x v="1"/>
    <n v="0"/>
    <s v="None"/>
    <s v="Online"/>
    <n v="7.9"/>
    <n v="11"/>
    <n v="85"/>
    <n v="0"/>
    <n v="0"/>
    <s v="Aisle"/>
  </r>
  <r>
    <s v="P6033"/>
    <s v="F1484"/>
    <s v="Delta"/>
    <x v="2"/>
    <x v="4"/>
    <s v="22,01,2025  01:07:42"/>
    <n v="170"/>
    <s v="On-time"/>
    <n v="1102"/>
    <n v="388.9"/>
    <n v="388.9"/>
    <n v="52"/>
    <s v="Male"/>
    <s v="Medium"/>
    <x v="0"/>
    <x v="3"/>
    <n v="1"/>
    <s v="None"/>
    <s v="Online"/>
    <n v="8.1"/>
    <n v="1"/>
    <n v="30"/>
    <n v="1"/>
    <n v="0"/>
    <s v="Middle"/>
  </r>
  <r>
    <s v="P6034"/>
    <s v="F1003"/>
    <s v="United"/>
    <x v="6"/>
    <x v="7"/>
    <s v="10,10,2023  11:07:00"/>
    <n v="126"/>
    <s v="On-time"/>
    <n v="626"/>
    <n v="343.53"/>
    <n v="343.53"/>
    <n v="31"/>
    <s v="Female"/>
    <s v="Low"/>
    <x v="0"/>
    <x v="1"/>
    <n v="1"/>
    <s v="None"/>
    <s v="Desk"/>
    <n v="4.5"/>
    <n v="2"/>
    <n v="36"/>
    <n v="0"/>
    <n v="0"/>
    <s v="Middle"/>
  </r>
  <r>
    <s v="P6035"/>
    <s v="F198"/>
    <s v="American Airlines"/>
    <x v="4"/>
    <x v="7"/>
    <s v="26,08,2024  20:05:18"/>
    <n v="238"/>
    <s v="On-time"/>
    <n v="892"/>
    <n v="293.43"/>
    <n v="293.43"/>
    <n v="41"/>
    <s v="Female"/>
    <s v="Medium"/>
    <x v="3"/>
    <x v="1"/>
    <n v="0"/>
    <s v="None"/>
    <s v="Airport Kiosk"/>
    <n v="6.3"/>
    <n v="1"/>
    <n v="58"/>
    <n v="0"/>
    <n v="0"/>
    <s v="Aisle"/>
  </r>
  <r>
    <s v="P6036"/>
    <s v="F1391"/>
    <s v="United"/>
    <x v="4"/>
    <x v="0"/>
    <s v="08,11,2024  01:20:15"/>
    <n v="309"/>
    <s v="On-time"/>
    <n v="943"/>
    <n v="350.25"/>
    <n v="350.25"/>
    <n v="61"/>
    <s v="Male"/>
    <s v="High"/>
    <x v="3"/>
    <x v="1"/>
    <n v="0"/>
    <s v="None"/>
    <s v="Online"/>
    <n v="7.2"/>
    <n v="3"/>
    <n v="43"/>
    <n v="0"/>
    <n v="0"/>
    <s v="Aisle"/>
  </r>
  <r>
    <s v="P6037"/>
    <s v="F363"/>
    <s v="JetBlue"/>
    <x v="6"/>
    <x v="7"/>
    <s v="15,03,2025  20:20:16"/>
    <n v="288"/>
    <s v="On-time"/>
    <n v="1353"/>
    <n v="425.92"/>
    <n v="425.92"/>
    <n v="60"/>
    <s v="Male"/>
    <s v="Medium"/>
    <x v="0"/>
    <x v="1"/>
    <n v="1"/>
    <s v="None"/>
    <s v="Airport Kiosk"/>
    <n v="5.7"/>
    <n v="6"/>
    <n v="52"/>
    <n v="0"/>
    <n v="0"/>
    <s v="Aisle"/>
  </r>
  <r>
    <s v="P6038"/>
    <s v="F517"/>
    <s v="American Airlines"/>
    <x v="4"/>
    <x v="5"/>
    <s v="24,10,2024  22:58:47"/>
    <n v="269"/>
    <s v="Delayed"/>
    <n v="433"/>
    <n v="315.5"/>
    <n v="315.5"/>
    <n v="51"/>
    <s v="Male"/>
    <s v="Medium"/>
    <x v="2"/>
    <x v="1"/>
    <n v="0"/>
    <s v="Platinum"/>
    <s v="Airport Kiosk"/>
    <n v="7.1"/>
    <n v="2"/>
    <n v="118"/>
    <n v="0"/>
    <n v="0"/>
    <s v="Aisle"/>
  </r>
  <r>
    <s v="P6039"/>
    <s v="F1441"/>
    <s v="JetBlue"/>
    <x v="4"/>
    <x v="4"/>
    <s v="08,12,2023  03:09:30"/>
    <n v="188"/>
    <s v="On-time"/>
    <n v="1549"/>
    <n v="362.99"/>
    <n v="362.99"/>
    <n v="33"/>
    <s v="Female"/>
    <s v="Low"/>
    <x v="3"/>
    <x v="1"/>
    <n v="0"/>
    <s v="Silver"/>
    <s v="Airport Kiosk"/>
    <n v="6.8"/>
    <n v="2"/>
    <n v="106"/>
    <n v="0"/>
    <n v="0"/>
    <s v="Window"/>
  </r>
  <r>
    <s v="P6040"/>
    <s v="F88"/>
    <s v="Delta"/>
    <x v="2"/>
    <x v="0"/>
    <s v="28,02,2025  19:50:10"/>
    <n v="185"/>
    <s v="On-time"/>
    <n v="1462"/>
    <n v="426.27"/>
    <n v="426.27"/>
    <n v="57"/>
    <s v="Male"/>
    <s v="Medium"/>
    <x v="0"/>
    <x v="1"/>
    <n v="1"/>
    <s v="None"/>
    <s v="Mobile App"/>
    <n v="7"/>
    <n v="14"/>
    <n v="79"/>
    <n v="0"/>
    <n v="0"/>
    <s v="Middle"/>
  </r>
  <r>
    <s v="P6041"/>
    <s v="F260"/>
    <s v="JetBlue"/>
    <x v="4"/>
    <x v="0"/>
    <s v="17,10,2024  21:46:07"/>
    <n v="216"/>
    <s v="On-time"/>
    <n v="999"/>
    <n v="343.85"/>
    <n v="343.85"/>
    <n v="35"/>
    <s v="Male"/>
    <s v="Low"/>
    <x v="2"/>
    <x v="2"/>
    <n v="0"/>
    <s v="None"/>
    <s v="Desk"/>
    <n v="8.6"/>
    <n v="5"/>
    <n v="63"/>
    <n v="0"/>
    <n v="0"/>
    <s v="Middle"/>
  </r>
  <r>
    <s v="P6042"/>
    <s v="F1836"/>
    <s v="American Airlines"/>
    <x v="6"/>
    <x v="4"/>
    <s v="10,10,2023  05:40:54"/>
    <n v="226"/>
    <s v="Delayed"/>
    <n v="1371"/>
    <n v="395.19"/>
    <n v="395.19"/>
    <n v="26"/>
    <s v="Female"/>
    <s v="Medium"/>
    <x v="2"/>
    <x v="1"/>
    <n v="2"/>
    <s v="Silver"/>
    <s v="Airport Kiosk"/>
    <n v="4.7"/>
    <n v="6"/>
    <n v="65"/>
    <n v="0"/>
    <n v="0"/>
    <s v="Aisle"/>
  </r>
  <r>
    <s v="P6043"/>
    <s v="F129"/>
    <s v="United"/>
    <x v="4"/>
    <x v="6"/>
    <s v="11,01,2024  20:07:44"/>
    <n v="139"/>
    <s v="Delayed"/>
    <n v="1477"/>
    <n v="346.08"/>
    <n v="346.08"/>
    <n v="69"/>
    <s v="Male"/>
    <s v="Medium"/>
    <x v="2"/>
    <x v="3"/>
    <n v="0"/>
    <s v="Silver"/>
    <s v="Online"/>
    <n v="7.7"/>
    <n v="13"/>
    <n v="48"/>
    <n v="0"/>
    <n v="0"/>
    <s v="Aisle"/>
  </r>
  <r>
    <s v="P6044"/>
    <s v="F1933"/>
    <s v="Southwest"/>
    <x v="1"/>
    <x v="3"/>
    <s v="25,08,2023  22:55:55"/>
    <n v="225"/>
    <s v="On-time"/>
    <n v="1257"/>
    <n v="377.56"/>
    <n v="377.56"/>
    <n v="18"/>
    <s v="Male"/>
    <s v="Medium"/>
    <x v="0"/>
    <x v="1"/>
    <n v="0"/>
    <s v="Silver"/>
    <s v="Desk"/>
    <n v="5.0999999999999996"/>
    <n v="11"/>
    <n v="3"/>
    <n v="0"/>
    <n v="0"/>
    <s v="Aisle"/>
  </r>
  <r>
    <s v="P6045"/>
    <s v="F710"/>
    <s v="United"/>
    <x v="1"/>
    <x v="4"/>
    <s v="18,07,2023  18:12:50"/>
    <n v="140"/>
    <s v="On-time"/>
    <n v="1506"/>
    <n v="361.34"/>
    <n v="361.34"/>
    <n v="67"/>
    <s v="Male"/>
    <s v="Low"/>
    <x v="3"/>
    <x v="1"/>
    <n v="0"/>
    <s v="None"/>
    <s v="Online"/>
    <n v="6.8"/>
    <n v="0"/>
    <n v="1"/>
    <n v="0"/>
    <n v="0"/>
    <s v="Middle"/>
  </r>
  <r>
    <s v="P6046"/>
    <s v="F306"/>
    <s v="United"/>
    <x v="4"/>
    <x v="1"/>
    <s v="16,11,2023  12:03:27"/>
    <n v="124"/>
    <s v="On-time"/>
    <n v="1514"/>
    <n v="260.44"/>
    <n v="260.44"/>
    <n v="28"/>
    <s v="Female"/>
    <s v="Low"/>
    <x v="1"/>
    <x v="1"/>
    <n v="3"/>
    <s v="Silver"/>
    <s v="Desk"/>
    <n v="7.2"/>
    <n v="2"/>
    <n v="61"/>
    <n v="0"/>
    <n v="0"/>
    <s v="Middle"/>
  </r>
  <r>
    <s v="P6047"/>
    <s v="F205"/>
    <s v="JetBlue"/>
    <x v="1"/>
    <x v="3"/>
    <s v="18,06,2023  04:15:45"/>
    <n v="167"/>
    <s v="Cancelled"/>
    <n v="1120"/>
    <n v="394.68"/>
    <n v="394.68"/>
    <n v="54"/>
    <s v="Female"/>
    <s v="High"/>
    <x v="2"/>
    <x v="1"/>
    <n v="2"/>
    <s v="None"/>
    <s v="Airport Kiosk"/>
    <n v="8.5"/>
    <n v="3"/>
    <n v="25"/>
    <n v="0"/>
    <n v="0"/>
    <s v="Aisle"/>
  </r>
  <r>
    <s v="P6048"/>
    <s v="F295"/>
    <s v="JetBlue"/>
    <x v="4"/>
    <x v="5"/>
    <s v="31,10,2024  16:18:25"/>
    <n v="204"/>
    <s v="On-time"/>
    <n v="1238"/>
    <n v="295.51"/>
    <n v="295.51"/>
    <n v="47"/>
    <s v="Male"/>
    <s v="Low"/>
    <x v="3"/>
    <x v="1"/>
    <n v="1"/>
    <s v="None"/>
    <s v="Desk"/>
    <n v="8.3000000000000007"/>
    <n v="0"/>
    <n v="75"/>
    <n v="0"/>
    <n v="1"/>
    <s v="Aisle"/>
  </r>
  <r>
    <s v="P6049"/>
    <s v="F188"/>
    <s v="United"/>
    <x v="7"/>
    <x v="5"/>
    <s v="18,01,2025  01:42:50"/>
    <n v="321"/>
    <s v="On-time"/>
    <n v="1407"/>
    <n v="482.14"/>
    <n v="482.14"/>
    <n v="38"/>
    <s v="Male"/>
    <s v="Low"/>
    <x v="2"/>
    <x v="0"/>
    <n v="2"/>
    <s v="None"/>
    <s v="Desk"/>
    <n v="6.7"/>
    <n v="4"/>
    <n v="67"/>
    <n v="0"/>
    <n v="0"/>
    <s v="Window"/>
  </r>
  <r>
    <s v="P6050"/>
    <s v="F1499"/>
    <s v="American Airlines"/>
    <x v="7"/>
    <x v="5"/>
    <s v="28,02,2025  23:50:29"/>
    <n v="141"/>
    <s v="On-time"/>
    <n v="1623"/>
    <n v="402.63"/>
    <n v="402.63"/>
    <n v="71"/>
    <s v="Male"/>
    <s v="Low"/>
    <x v="0"/>
    <x v="1"/>
    <n v="0"/>
    <s v="None"/>
    <s v="Airport Kiosk"/>
    <n v="7.1"/>
    <n v="12"/>
    <n v="54"/>
    <n v="0"/>
    <n v="0"/>
    <s v="Window"/>
  </r>
  <r>
    <s v="P6051"/>
    <s v="F95"/>
    <s v="American Airlines"/>
    <x v="7"/>
    <x v="1"/>
    <s v="01,06,2024  08:15:48"/>
    <n v="186"/>
    <s v="On-time"/>
    <n v="1635"/>
    <n v="242.15"/>
    <n v="242.15"/>
    <n v="59"/>
    <s v="Male"/>
    <s v="Low"/>
    <x v="0"/>
    <x v="0"/>
    <n v="0"/>
    <s v="None"/>
    <s v="Online"/>
    <n v="3.7"/>
    <n v="34"/>
    <n v="29"/>
    <n v="0"/>
    <n v="0"/>
    <s v="Aisle"/>
  </r>
  <r>
    <s v="P6052"/>
    <s v="F1173"/>
    <s v="JetBlue"/>
    <x v="6"/>
    <x v="7"/>
    <s v="30,05,2024  18:28:39"/>
    <n v="65"/>
    <s v="On-time"/>
    <n v="740"/>
    <n v="289.51"/>
    <n v="289.51"/>
    <n v="31"/>
    <s v="Male"/>
    <s v="High"/>
    <x v="2"/>
    <x v="1"/>
    <n v="1"/>
    <s v="None"/>
    <s v="Airport Kiosk"/>
    <n v="10"/>
    <n v="6"/>
    <n v="18"/>
    <n v="0"/>
    <n v="0"/>
    <s v="Window"/>
  </r>
  <r>
    <s v="P6053"/>
    <s v="F29"/>
    <s v="American Airlines"/>
    <x v="2"/>
    <x v="0"/>
    <s v="03,02,2024  03:32:19"/>
    <n v="47"/>
    <s v="On-time"/>
    <n v="931"/>
    <n v="482.65"/>
    <n v="482.65"/>
    <n v="66"/>
    <s v="Male"/>
    <s v="Medium"/>
    <x v="2"/>
    <x v="0"/>
    <n v="2"/>
    <s v="None"/>
    <s v="Airport Kiosk"/>
    <n v="7.2"/>
    <n v="22"/>
    <n v="33"/>
    <n v="0"/>
    <n v="0"/>
    <s v="Window"/>
  </r>
  <r>
    <s v="P6054"/>
    <s v="F1712"/>
    <s v="American Airlines"/>
    <x v="2"/>
    <x v="0"/>
    <s v="21,08,2024  07:52:21"/>
    <n v="168"/>
    <s v="On-time"/>
    <n v="1354"/>
    <n v="77.12"/>
    <n v="77.12"/>
    <n v="58"/>
    <s v="Male"/>
    <s v="Low"/>
    <x v="2"/>
    <x v="0"/>
    <n v="2"/>
    <s v="Silver"/>
    <s v="Mobile App"/>
    <n v="6.7"/>
    <n v="7"/>
    <n v="40"/>
    <n v="0"/>
    <n v="0"/>
    <s v="Window"/>
  </r>
  <r>
    <s v="P6055"/>
    <s v="F779"/>
    <s v="Southwest"/>
    <x v="2"/>
    <x v="4"/>
    <s v="28,09,2024  14:17:49"/>
    <n v="184"/>
    <s v="On-time"/>
    <n v="1507"/>
    <n v="288.27"/>
    <n v="288.27"/>
    <n v="23"/>
    <s v="Female"/>
    <s v="Medium"/>
    <x v="2"/>
    <x v="1"/>
    <n v="1"/>
    <s v="Gold"/>
    <s v="Mobile App"/>
    <n v="5.4"/>
    <n v="10"/>
    <n v="77"/>
    <n v="0"/>
    <n v="0"/>
    <s v="Window"/>
  </r>
  <r>
    <s v="P6056"/>
    <s v="F1301"/>
    <s v="Delta"/>
    <x v="4"/>
    <x v="5"/>
    <s v="13,07,2024  22:46:09"/>
    <n v="131"/>
    <s v="On-time"/>
    <n v="1192"/>
    <n v="383.85"/>
    <n v="383.85"/>
    <n v="30"/>
    <s v="Male"/>
    <s v="Low"/>
    <x v="2"/>
    <x v="0"/>
    <n v="3"/>
    <s v="None"/>
    <s v="Desk"/>
    <n v="8.1"/>
    <n v="32"/>
    <n v="58"/>
    <n v="0"/>
    <n v="0"/>
    <s v="Window"/>
  </r>
  <r>
    <s v="P6057"/>
    <s v="F571"/>
    <s v="American Airlines"/>
    <x v="5"/>
    <x v="7"/>
    <s v="15,02,2024  16:31:06"/>
    <n v="217"/>
    <s v="On-time"/>
    <n v="1748"/>
    <n v="270.36"/>
    <n v="270.36"/>
    <n v="19"/>
    <s v="Female"/>
    <s v="Low"/>
    <x v="3"/>
    <x v="1"/>
    <n v="0"/>
    <s v="Silver"/>
    <s v="Airport Kiosk"/>
    <n v="7.5"/>
    <n v="1"/>
    <n v="114"/>
    <n v="0"/>
    <n v="1"/>
    <s v="Window"/>
  </r>
  <r>
    <s v="P6058"/>
    <s v="F676"/>
    <s v="JetBlue"/>
    <x v="0"/>
    <x v="6"/>
    <s v="28,10,2024  15:49:17"/>
    <n v="209"/>
    <s v="On-time"/>
    <n v="578"/>
    <n v="162.12"/>
    <n v="162.12"/>
    <n v="61"/>
    <s v="Female"/>
    <s v="Low"/>
    <x v="2"/>
    <x v="2"/>
    <n v="3"/>
    <s v="Gold"/>
    <s v="Mobile App"/>
    <n v="8.8000000000000007"/>
    <n v="3"/>
    <n v="15"/>
    <n v="0"/>
    <n v="1"/>
    <s v="Middle"/>
  </r>
  <r>
    <s v="P6059"/>
    <s v="F83"/>
    <s v="United"/>
    <x v="2"/>
    <x v="7"/>
    <s v="19,12,2024  19:35:33"/>
    <n v="189"/>
    <s v="On-time"/>
    <n v="1311"/>
    <n v="258.27999999999997"/>
    <n v="258.27999999999997"/>
    <n v="44"/>
    <s v="Male"/>
    <s v="Medium"/>
    <x v="1"/>
    <x v="1"/>
    <n v="0"/>
    <s v="None"/>
    <s v="Online"/>
    <n v="4.5"/>
    <n v="17"/>
    <n v="110"/>
    <n v="0"/>
    <n v="1"/>
    <s v="Middle"/>
  </r>
  <r>
    <s v="P6060"/>
    <s v="F1027"/>
    <s v="American Airlines"/>
    <x v="3"/>
    <x v="2"/>
    <s v="17,12,2024  08:35:36"/>
    <n v="131"/>
    <s v="On-time"/>
    <n v="1406"/>
    <n v="324.81"/>
    <n v="324.81"/>
    <n v="33"/>
    <s v="Female"/>
    <s v="High"/>
    <x v="2"/>
    <x v="2"/>
    <n v="2"/>
    <s v="None"/>
    <s v="Desk"/>
    <n v="5.2"/>
    <n v="14"/>
    <n v="113"/>
    <n v="0"/>
    <n v="0"/>
    <s v="Window"/>
  </r>
  <r>
    <s v="P6061"/>
    <s v="F898"/>
    <s v="American Airlines"/>
    <x v="7"/>
    <x v="3"/>
    <s v="16,10,2023  00:44:00"/>
    <n v="138"/>
    <s v="On-time"/>
    <n v="1400"/>
    <n v="271.25"/>
    <n v="271.25"/>
    <n v="43"/>
    <s v="Female"/>
    <s v="Low"/>
    <x v="3"/>
    <x v="1"/>
    <n v="1"/>
    <s v="Gold"/>
    <s v="Desk"/>
    <n v="10"/>
    <n v="9"/>
    <n v="78"/>
    <n v="0"/>
    <n v="0"/>
    <s v="Middle"/>
  </r>
  <r>
    <s v="P6062"/>
    <s v="F1182"/>
    <s v="Delta"/>
    <x v="6"/>
    <x v="2"/>
    <s v="23,09,2024  04:41:40"/>
    <n v="237"/>
    <s v="On-time"/>
    <n v="1694"/>
    <n v="440.13"/>
    <n v="440.13"/>
    <n v="46"/>
    <s v="Female"/>
    <s v="Medium"/>
    <x v="0"/>
    <x v="1"/>
    <n v="1"/>
    <s v="Platinum"/>
    <s v="Airport Kiosk"/>
    <n v="8.1"/>
    <n v="7"/>
    <n v="73"/>
    <n v="0"/>
    <n v="0"/>
    <s v="Window"/>
  </r>
  <r>
    <s v="P6063"/>
    <s v="F1538"/>
    <s v="Delta"/>
    <x v="4"/>
    <x v="7"/>
    <s v="28,07,2024  01:57:09"/>
    <n v="187"/>
    <s v="On-time"/>
    <n v="1159"/>
    <n v="279.07"/>
    <n v="279.07"/>
    <n v="60"/>
    <s v="Female"/>
    <s v="Medium"/>
    <x v="1"/>
    <x v="1"/>
    <n v="2"/>
    <s v="None"/>
    <s v="Online"/>
    <n v="6.5"/>
    <n v="3"/>
    <n v="18"/>
    <n v="0"/>
    <n v="0"/>
    <s v="Window"/>
  </r>
  <r>
    <s v="P6064"/>
    <s v="F248"/>
    <s v="American Airlines"/>
    <x v="1"/>
    <x v="6"/>
    <s v="05,06,2023  03:53:14"/>
    <n v="87"/>
    <s v="On-time"/>
    <n v="876"/>
    <n v="220.67"/>
    <n v="220.67"/>
    <n v="44"/>
    <s v="Male"/>
    <s v="High"/>
    <x v="2"/>
    <x v="0"/>
    <n v="1"/>
    <s v="Silver"/>
    <s v="Mobile App"/>
    <n v="5.8"/>
    <n v="18"/>
    <n v="49"/>
    <n v="0"/>
    <n v="0"/>
    <s v="Middle"/>
  </r>
  <r>
    <s v="P6065"/>
    <s v="F579"/>
    <s v="American Airlines"/>
    <x v="5"/>
    <x v="0"/>
    <s v="14,03,2025  17:37:14"/>
    <n v="235"/>
    <s v="On-time"/>
    <n v="1219"/>
    <n v="306.52999999999997"/>
    <n v="306.52999999999997"/>
    <n v="65"/>
    <s v="Male"/>
    <s v="Low"/>
    <x v="2"/>
    <x v="1"/>
    <n v="1"/>
    <s v="Platinum"/>
    <s v="Desk"/>
    <n v="7.5"/>
    <n v="15"/>
    <n v="56"/>
    <n v="0"/>
    <n v="0"/>
    <s v="Aisle"/>
  </r>
  <r>
    <s v="P6066"/>
    <s v="F414"/>
    <s v="JetBlue"/>
    <x v="6"/>
    <x v="3"/>
    <s v="25,11,2024  13:55:15"/>
    <n v="208"/>
    <s v="On-time"/>
    <n v="809"/>
    <n v="296.68"/>
    <n v="296.68"/>
    <n v="50"/>
    <s v="Female"/>
    <s v="High"/>
    <x v="0"/>
    <x v="1"/>
    <n v="0"/>
    <s v="Gold"/>
    <s v="Airport Kiosk"/>
    <n v="7.7"/>
    <n v="1"/>
    <n v="58"/>
    <n v="0"/>
    <n v="0"/>
    <s v="Window"/>
  </r>
  <r>
    <s v="P6067"/>
    <s v="F706"/>
    <s v="Delta"/>
    <x v="0"/>
    <x v="5"/>
    <s v="20,04,2025  02:59:32"/>
    <n v="227"/>
    <s v="Delayed"/>
    <n v="1281"/>
    <n v="340.66"/>
    <n v="340.66"/>
    <n v="43"/>
    <s v="Female"/>
    <s v="Medium"/>
    <x v="3"/>
    <x v="1"/>
    <n v="0"/>
    <s v="None"/>
    <s v="Online"/>
    <n v="6.4"/>
    <n v="12"/>
    <n v="65"/>
    <n v="0"/>
    <n v="0"/>
    <s v="Aisle"/>
  </r>
  <r>
    <s v="P6068"/>
    <s v="F346"/>
    <s v="American Airlines"/>
    <x v="3"/>
    <x v="3"/>
    <s v="29,10,2023  08:08:49"/>
    <n v="202"/>
    <s v="On-time"/>
    <n v="1278"/>
    <n v="487.56"/>
    <n v="487.56"/>
    <n v="79"/>
    <s v="Male"/>
    <s v="Medium"/>
    <x v="3"/>
    <x v="1"/>
    <n v="2"/>
    <s v="Gold"/>
    <s v="Online"/>
    <n v="5.9"/>
    <n v="7"/>
    <n v="84"/>
    <n v="0"/>
    <n v="0"/>
    <s v="Aisle"/>
  </r>
  <r>
    <s v="P6069"/>
    <s v="F1455"/>
    <s v="Southwest"/>
    <x v="2"/>
    <x v="6"/>
    <s v="05,12,2024  04:27:05"/>
    <n v="183"/>
    <s v="Delayed"/>
    <n v="1397"/>
    <n v="247.53"/>
    <n v="247.53"/>
    <n v="32"/>
    <s v="Female"/>
    <s v="Medium"/>
    <x v="0"/>
    <x v="1"/>
    <n v="2"/>
    <s v="None"/>
    <s v="Desk"/>
    <n v="6.5"/>
    <n v="0"/>
    <n v="38"/>
    <n v="0"/>
    <n v="0"/>
    <s v="Window"/>
  </r>
  <r>
    <s v="P6070"/>
    <s v="F1303"/>
    <s v="American Airlines"/>
    <x v="7"/>
    <x v="6"/>
    <s v="08,10,2024  19:42:52"/>
    <n v="184"/>
    <s v="On-time"/>
    <n v="1666"/>
    <n v="325.14999999999998"/>
    <n v="325.14999999999998"/>
    <n v="36"/>
    <s v="Female"/>
    <s v="High"/>
    <x v="0"/>
    <x v="1"/>
    <n v="0"/>
    <s v="Silver"/>
    <s v="Mobile App"/>
    <n v="7.2"/>
    <n v="7"/>
    <n v="24"/>
    <n v="0"/>
    <n v="0"/>
    <s v="Window"/>
  </r>
  <r>
    <s v="P6071"/>
    <s v="F238"/>
    <s v="JetBlue"/>
    <x v="3"/>
    <x v="1"/>
    <s v="04,11,2024  00:23:19"/>
    <n v="224"/>
    <s v="On-time"/>
    <n v="1230"/>
    <n v="332.69"/>
    <n v="332.69"/>
    <n v="75"/>
    <s v="Female"/>
    <s v="Low"/>
    <x v="3"/>
    <x v="2"/>
    <n v="1"/>
    <s v="Platinum"/>
    <s v="Online"/>
    <n v="6.7"/>
    <n v="2"/>
    <n v="66"/>
    <n v="0"/>
    <n v="1"/>
    <s v="Middle"/>
  </r>
  <r>
    <s v="P6072"/>
    <s v="F1776"/>
    <s v="United"/>
    <x v="2"/>
    <x v="0"/>
    <s v="10,08,2024  11:16:07"/>
    <n v="201"/>
    <s v="On-time"/>
    <n v="1604"/>
    <n v="329.65"/>
    <n v="329.65"/>
    <n v="68"/>
    <s v="Male"/>
    <s v="Low"/>
    <x v="2"/>
    <x v="1"/>
    <n v="0"/>
    <s v="None"/>
    <s v="Desk"/>
    <n v="6.8"/>
    <n v="5"/>
    <n v="46"/>
    <n v="0"/>
    <n v="0"/>
    <s v="Aisle"/>
  </r>
  <r>
    <s v="P6073"/>
    <s v="F398"/>
    <s v="Southwest"/>
    <x v="7"/>
    <x v="3"/>
    <s v="12,08,2024  20:44:36"/>
    <n v="194"/>
    <s v="On-time"/>
    <n v="1043"/>
    <n v="268.75"/>
    <n v="268.75"/>
    <n v="46"/>
    <s v="Male"/>
    <s v="Low"/>
    <x v="1"/>
    <x v="1"/>
    <n v="1"/>
    <s v="Platinum"/>
    <s v="Mobile App"/>
    <n v="9.6"/>
    <n v="22"/>
    <n v="111"/>
    <n v="0"/>
    <n v="1"/>
    <s v="Middle"/>
  </r>
  <r>
    <s v="P6074"/>
    <s v="F1492"/>
    <s v="Delta"/>
    <x v="1"/>
    <x v="4"/>
    <s v="15,09,2023  12:13:45"/>
    <n v="173"/>
    <s v="Cancelled"/>
    <n v="1338"/>
    <n v="314.20999999999998"/>
    <n v="314.20999999999998"/>
    <n v="61"/>
    <s v="Male"/>
    <s v="Medium"/>
    <x v="1"/>
    <x v="1"/>
    <n v="2"/>
    <s v="None"/>
    <s v="Desk"/>
    <n v="7.1"/>
    <n v="11"/>
    <n v="93"/>
    <n v="0"/>
    <n v="0"/>
    <s v="Aisle"/>
  </r>
  <r>
    <s v="P6075"/>
    <s v="F778"/>
    <s v="Southwest"/>
    <x v="6"/>
    <x v="2"/>
    <s v="24,04,2023  09:26:11"/>
    <n v="156"/>
    <s v="On-time"/>
    <n v="1114"/>
    <n v="415.62"/>
    <n v="415.62"/>
    <n v="62"/>
    <s v="Female"/>
    <s v="Low"/>
    <x v="2"/>
    <x v="2"/>
    <n v="2"/>
    <s v="None"/>
    <s v="Online"/>
    <n v="5.5"/>
    <n v="1"/>
    <n v="95"/>
    <n v="0"/>
    <n v="0"/>
    <s v="Window"/>
  </r>
  <r>
    <s v="P6076"/>
    <s v="F1244"/>
    <s v="Delta"/>
    <x v="5"/>
    <x v="2"/>
    <s v="29,12,2023  05:13:35"/>
    <n v="159"/>
    <s v="On-time"/>
    <n v="1382"/>
    <n v="416.35"/>
    <n v="416.35"/>
    <n v="41"/>
    <s v="Male"/>
    <s v="Medium"/>
    <x v="3"/>
    <x v="2"/>
    <n v="1"/>
    <s v="None"/>
    <s v="Airport Kiosk"/>
    <n v="10"/>
    <n v="6"/>
    <n v="93"/>
    <n v="0"/>
    <n v="0"/>
    <s v="Middle"/>
  </r>
  <r>
    <s v="P6077"/>
    <s v="F1735"/>
    <s v="Southwest"/>
    <x v="6"/>
    <x v="0"/>
    <s v="11,10,2024  02:52:00"/>
    <n v="140"/>
    <s v="Cancelled"/>
    <n v="1085"/>
    <n v="395.86"/>
    <n v="395.86"/>
    <n v="50"/>
    <s v="Male"/>
    <s v="Low"/>
    <x v="3"/>
    <x v="1"/>
    <n v="0"/>
    <s v="None"/>
    <s v="Desk"/>
    <n v="7.3"/>
    <n v="7"/>
    <n v="97"/>
    <n v="0"/>
    <n v="0"/>
    <s v="Middle"/>
  </r>
  <r>
    <s v="P6078"/>
    <s v="F894"/>
    <s v="Southwest"/>
    <x v="4"/>
    <x v="2"/>
    <s v="04,02,2024  17:45:59"/>
    <n v="176"/>
    <s v="On-time"/>
    <n v="1714"/>
    <n v="158.69"/>
    <n v="158.69"/>
    <n v="53"/>
    <s v="Male"/>
    <s v="Medium"/>
    <x v="0"/>
    <x v="2"/>
    <n v="2"/>
    <s v="Silver"/>
    <s v="Mobile App"/>
    <n v="7.3"/>
    <n v="20"/>
    <n v="12"/>
    <n v="0"/>
    <n v="0"/>
    <s v="Window"/>
  </r>
  <r>
    <s v="P6079"/>
    <s v="F113"/>
    <s v="American Airlines"/>
    <x v="5"/>
    <x v="5"/>
    <s v="07,03,2024  18:53:31"/>
    <n v="275"/>
    <s v="On-time"/>
    <n v="1220"/>
    <n v="507.2"/>
    <n v="507.2"/>
    <n v="70"/>
    <s v="Male"/>
    <s v="Medium"/>
    <x v="0"/>
    <x v="1"/>
    <n v="2"/>
    <s v="Platinum"/>
    <s v="Mobile App"/>
    <n v="6"/>
    <n v="15"/>
    <n v="15"/>
    <n v="0"/>
    <n v="0"/>
    <s v="Window"/>
  </r>
  <r>
    <s v="P6080"/>
    <s v="F408"/>
    <s v="Southwest"/>
    <x v="1"/>
    <x v="1"/>
    <s v="29,07,2023  06:12:09"/>
    <n v="207"/>
    <s v="On-time"/>
    <n v="989"/>
    <n v="456.23"/>
    <n v="456.23"/>
    <n v="49"/>
    <s v="Female"/>
    <s v="Medium"/>
    <x v="3"/>
    <x v="1"/>
    <n v="1"/>
    <s v="None"/>
    <s v="Online"/>
    <n v="7.5"/>
    <n v="0"/>
    <n v="19"/>
    <n v="0"/>
    <n v="0"/>
    <s v="Aisle"/>
  </r>
  <r>
    <s v="P6081"/>
    <s v="F722"/>
    <s v="American Airlines"/>
    <x v="5"/>
    <x v="6"/>
    <s v="25,09,2024  03:25:39"/>
    <n v="225"/>
    <s v="Cancelled"/>
    <n v="1623"/>
    <n v="275.61"/>
    <n v="275.61"/>
    <n v="77"/>
    <s v="Male"/>
    <s v="Low"/>
    <x v="2"/>
    <x v="2"/>
    <n v="0"/>
    <s v="Gold"/>
    <s v="Online"/>
    <n v="8.6999999999999993"/>
    <n v="16"/>
    <n v="109"/>
    <n v="0"/>
    <n v="0"/>
    <s v="Window"/>
  </r>
  <r>
    <s v="P6082"/>
    <s v="F678"/>
    <s v="American Airlines"/>
    <x v="7"/>
    <x v="7"/>
    <s v="03,04,2024  19:00:29"/>
    <n v="120"/>
    <s v="On-time"/>
    <n v="1005"/>
    <n v="469.11"/>
    <n v="469.11"/>
    <n v="43"/>
    <s v="Female"/>
    <s v="High"/>
    <x v="1"/>
    <x v="1"/>
    <n v="0"/>
    <s v="None"/>
    <s v="Desk"/>
    <n v="10"/>
    <n v="6"/>
    <n v="30"/>
    <n v="0"/>
    <n v="0"/>
    <s v="Aisle"/>
  </r>
  <r>
    <s v="P6083"/>
    <s v="F1310"/>
    <s v="United"/>
    <x v="7"/>
    <x v="1"/>
    <s v="19,11,2024  08:28:26"/>
    <n v="226"/>
    <s v="Delayed"/>
    <n v="1129"/>
    <n v="363.91"/>
    <n v="363.91"/>
    <n v="78"/>
    <s v="Female"/>
    <s v="Medium"/>
    <x v="0"/>
    <x v="3"/>
    <n v="1"/>
    <s v="None"/>
    <s v="Online"/>
    <n v="7.5"/>
    <n v="5"/>
    <n v="82"/>
    <n v="1"/>
    <n v="0"/>
    <s v="Window"/>
  </r>
  <r>
    <s v="P6084"/>
    <s v="F1728"/>
    <s v="United"/>
    <x v="5"/>
    <x v="1"/>
    <s v="12,03,2024  07:22:07"/>
    <n v="230"/>
    <s v="On-time"/>
    <n v="1199"/>
    <n v="275.55"/>
    <n v="275.55"/>
    <n v="30"/>
    <s v="Male"/>
    <s v="Low"/>
    <x v="0"/>
    <x v="3"/>
    <n v="0"/>
    <s v="Gold"/>
    <s v="Online"/>
    <n v="5.9"/>
    <n v="1"/>
    <n v="81"/>
    <n v="0"/>
    <n v="0"/>
    <s v="Window"/>
  </r>
  <r>
    <s v="P6085"/>
    <s v="F780"/>
    <s v="United"/>
    <x v="2"/>
    <x v="2"/>
    <s v="19,11,2024  03:22:05"/>
    <n v="199"/>
    <s v="Delayed"/>
    <n v="913"/>
    <n v="363.72"/>
    <n v="363.72"/>
    <n v="79"/>
    <s v="Male"/>
    <s v="Low"/>
    <x v="2"/>
    <x v="1"/>
    <n v="2"/>
    <s v="Gold"/>
    <s v="Mobile App"/>
    <n v="7.7"/>
    <n v="0"/>
    <n v="95"/>
    <n v="0"/>
    <n v="0"/>
    <s v="Window"/>
  </r>
  <r>
    <s v="P6086"/>
    <s v="F566"/>
    <s v="American Airlines"/>
    <x v="0"/>
    <x v="2"/>
    <s v="24,04,2023  17:28:23"/>
    <n v="123"/>
    <s v="On-time"/>
    <n v="1292"/>
    <n v="317.10000000000002"/>
    <n v="317.10000000000002"/>
    <n v="61"/>
    <s v="Female"/>
    <s v="Medium"/>
    <x v="0"/>
    <x v="1"/>
    <n v="1"/>
    <s v="None"/>
    <s v="Online"/>
    <n v="7.3"/>
    <n v="11"/>
    <n v="25"/>
    <n v="0"/>
    <n v="0"/>
    <s v="Middle"/>
  </r>
  <r>
    <s v="P6087"/>
    <s v="F242"/>
    <s v="Southwest"/>
    <x v="6"/>
    <x v="5"/>
    <s v="11,02,2024  10:38:58"/>
    <n v="178"/>
    <s v="On-time"/>
    <n v="980"/>
    <n v="319.99"/>
    <n v="319.99"/>
    <n v="18"/>
    <s v="Male"/>
    <s v="Medium"/>
    <x v="1"/>
    <x v="1"/>
    <n v="1"/>
    <s v="None"/>
    <s v="Airport Kiosk"/>
    <n v="8.8000000000000007"/>
    <n v="1"/>
    <n v="81"/>
    <n v="0"/>
    <n v="0"/>
    <s v="Window"/>
  </r>
  <r>
    <s v="P6088"/>
    <s v="F1346"/>
    <s v="Southwest"/>
    <x v="7"/>
    <x v="1"/>
    <s v="04,12,2023  07:39:01"/>
    <n v="181"/>
    <s v="On-time"/>
    <n v="1117"/>
    <n v="472.69"/>
    <n v="472.69"/>
    <n v="44"/>
    <s v="Male"/>
    <s v="High"/>
    <x v="2"/>
    <x v="3"/>
    <n v="2"/>
    <s v="None"/>
    <s v="Desk"/>
    <n v="10"/>
    <n v="8"/>
    <n v="31"/>
    <n v="0"/>
    <n v="0"/>
    <s v="Middle"/>
  </r>
  <r>
    <s v="P6089"/>
    <s v="F951"/>
    <s v="Delta"/>
    <x v="4"/>
    <x v="3"/>
    <s v="14,07,2023  20:45:58"/>
    <n v="109"/>
    <s v="On-time"/>
    <n v="1068"/>
    <n v="297"/>
    <n v="297"/>
    <n v="68"/>
    <s v="Male"/>
    <s v="Medium"/>
    <x v="2"/>
    <x v="1"/>
    <n v="0"/>
    <s v="None"/>
    <s v="Online"/>
    <n v="5"/>
    <n v="4"/>
    <n v="19"/>
    <n v="0"/>
    <n v="0"/>
    <s v="Window"/>
  </r>
  <r>
    <s v="P6090"/>
    <s v="F1122"/>
    <s v="American Airlines"/>
    <x v="0"/>
    <x v="7"/>
    <s v="16,06,2023  10:54:24"/>
    <n v="151"/>
    <s v="On-time"/>
    <n v="1395"/>
    <n v="372.13"/>
    <n v="372.13"/>
    <n v="56"/>
    <s v="Female"/>
    <s v="Medium"/>
    <x v="1"/>
    <x v="1"/>
    <n v="2"/>
    <s v="None"/>
    <s v="Mobile App"/>
    <n v="8.3000000000000007"/>
    <n v="2"/>
    <n v="90"/>
    <n v="0"/>
    <n v="1"/>
    <s v="Middle"/>
  </r>
  <r>
    <s v="P6091"/>
    <s v="F1163"/>
    <s v="JetBlue"/>
    <x v="6"/>
    <x v="0"/>
    <s v="16,02,2025  10:12:54"/>
    <n v="173"/>
    <s v="On-time"/>
    <n v="1421"/>
    <n v="208.93"/>
    <n v="208.93"/>
    <n v="75"/>
    <s v="Female"/>
    <s v="Medium"/>
    <x v="2"/>
    <x v="1"/>
    <n v="1"/>
    <s v="Platinum"/>
    <s v="Desk"/>
    <n v="6.7"/>
    <n v="6"/>
    <n v="41"/>
    <n v="0"/>
    <n v="1"/>
    <s v="Window"/>
  </r>
  <r>
    <s v="P6092"/>
    <s v="F1666"/>
    <s v="JetBlue"/>
    <x v="0"/>
    <x v="6"/>
    <s v="12,09,2023  16:09:51"/>
    <n v="208"/>
    <s v="On-time"/>
    <n v="1211"/>
    <n v="208.12"/>
    <n v="208.12"/>
    <n v="20"/>
    <s v="Female"/>
    <s v="Low"/>
    <x v="2"/>
    <x v="1"/>
    <n v="2"/>
    <s v="None"/>
    <s v="Mobile App"/>
    <n v="7.9"/>
    <n v="3"/>
    <n v="50"/>
    <n v="0"/>
    <n v="0"/>
    <s v="Aisle"/>
  </r>
  <r>
    <s v="P6093"/>
    <s v="F1968"/>
    <s v="Delta"/>
    <x v="3"/>
    <x v="4"/>
    <s v="04,01,2024  18:01:12"/>
    <n v="76"/>
    <s v="On-time"/>
    <n v="1507"/>
    <n v="371"/>
    <n v="371"/>
    <n v="41"/>
    <s v="Female"/>
    <s v="High"/>
    <x v="0"/>
    <x v="1"/>
    <n v="0"/>
    <s v="Silver"/>
    <s v="Mobile App"/>
    <n v="6.8"/>
    <n v="3"/>
    <n v="96"/>
    <n v="0"/>
    <n v="0"/>
    <s v="Aisle"/>
  </r>
  <r>
    <s v="P6094"/>
    <s v="F703"/>
    <s v="Delta"/>
    <x v="7"/>
    <x v="2"/>
    <s v="14,07,2023  20:17:31"/>
    <n v="277"/>
    <s v="On-time"/>
    <n v="606"/>
    <n v="266.83"/>
    <n v="266.83"/>
    <n v="29"/>
    <s v="Female"/>
    <s v="High"/>
    <x v="3"/>
    <x v="1"/>
    <n v="1"/>
    <s v="None"/>
    <s v="Mobile App"/>
    <n v="7.8"/>
    <n v="47"/>
    <n v="17"/>
    <n v="0"/>
    <n v="0"/>
    <s v="Middle"/>
  </r>
  <r>
    <s v="P6095"/>
    <s v="F1255"/>
    <s v="American Airlines"/>
    <x v="2"/>
    <x v="1"/>
    <s v="23,05,2023  12:55:48"/>
    <n v="225"/>
    <s v="On-time"/>
    <n v="782"/>
    <n v="356.19"/>
    <n v="356.19"/>
    <n v="62"/>
    <s v="Female"/>
    <s v="Medium"/>
    <x v="0"/>
    <x v="2"/>
    <n v="0"/>
    <s v="None"/>
    <s v="Mobile App"/>
    <n v="9.4"/>
    <n v="1"/>
    <n v="111"/>
    <n v="0"/>
    <n v="1"/>
    <s v="Aisle"/>
  </r>
  <r>
    <s v="P6096"/>
    <s v="F709"/>
    <s v="Delta"/>
    <x v="1"/>
    <x v="7"/>
    <s v="06,10,2024  18:23:46"/>
    <n v="225"/>
    <s v="Cancelled"/>
    <n v="1680"/>
    <n v="312.39999999999998"/>
    <n v="312.39999999999998"/>
    <n v="33"/>
    <s v="Female"/>
    <s v="Medium"/>
    <x v="0"/>
    <x v="1"/>
    <n v="3"/>
    <s v="Silver"/>
    <s v="Airport Kiosk"/>
    <n v="4.8"/>
    <n v="4"/>
    <n v="113"/>
    <n v="0"/>
    <n v="0"/>
    <s v="Aisle"/>
  </r>
  <r>
    <s v="P6097"/>
    <s v="F415"/>
    <s v="JetBlue"/>
    <x v="0"/>
    <x v="2"/>
    <s v="05,03,2024  21:55:06"/>
    <n v="153"/>
    <s v="On-time"/>
    <n v="1723"/>
    <n v="338.74"/>
    <n v="338.74"/>
    <n v="64"/>
    <s v="Female"/>
    <s v="Medium"/>
    <x v="2"/>
    <x v="2"/>
    <n v="0"/>
    <s v="None"/>
    <s v="Mobile App"/>
    <n v="6.4"/>
    <n v="16"/>
    <n v="54"/>
    <n v="0"/>
    <n v="0"/>
    <s v="Window"/>
  </r>
  <r>
    <s v="P6098"/>
    <s v="F476"/>
    <s v="Southwest"/>
    <x v="4"/>
    <x v="4"/>
    <s v="13,06,2024  13:44:24"/>
    <n v="130"/>
    <s v="On-time"/>
    <n v="1113"/>
    <n v="215.93"/>
    <n v="215.93"/>
    <n v="78"/>
    <s v="Male"/>
    <s v="Medium"/>
    <x v="0"/>
    <x v="2"/>
    <n v="1"/>
    <s v="None"/>
    <s v="Mobile App"/>
    <n v="6.8"/>
    <n v="1"/>
    <n v="101"/>
    <n v="0"/>
    <n v="0"/>
    <s v="Middle"/>
  </r>
  <r>
    <s v="P6099"/>
    <s v="F1469"/>
    <s v="JetBlue"/>
    <x v="4"/>
    <x v="6"/>
    <s v="16,09,2023  21:55:45"/>
    <n v="148"/>
    <s v="On-time"/>
    <n v="1341"/>
    <n v="498.45"/>
    <n v="498.45"/>
    <n v="66"/>
    <s v="Male"/>
    <s v="Medium"/>
    <x v="2"/>
    <x v="0"/>
    <n v="2"/>
    <s v="Platinum"/>
    <s v="Airport Kiosk"/>
    <n v="4.0999999999999996"/>
    <n v="38"/>
    <n v="111"/>
    <n v="0"/>
    <n v="0"/>
    <s v="Middle"/>
  </r>
  <r>
    <s v="P6100"/>
    <s v="F1757"/>
    <s v="JetBlue"/>
    <x v="5"/>
    <x v="4"/>
    <s v="26,06,2024  11:42:09"/>
    <n v="8"/>
    <s v="On-time"/>
    <n v="808"/>
    <n v="317.16000000000003"/>
    <n v="317.16000000000003"/>
    <n v="24"/>
    <s v="Male"/>
    <s v="High"/>
    <x v="1"/>
    <x v="2"/>
    <n v="0"/>
    <s v="Silver"/>
    <s v="Mobile App"/>
    <n v="8"/>
    <n v="1"/>
    <n v="80"/>
    <n v="0"/>
    <n v="1"/>
    <s v="Window"/>
  </r>
  <r>
    <s v="P6101"/>
    <s v="F202"/>
    <s v="Delta"/>
    <x v="2"/>
    <x v="6"/>
    <s v="24,05,2024  11:09:58"/>
    <n v="69"/>
    <s v="Delayed"/>
    <n v="1058"/>
    <n v="146.91999999999999"/>
    <n v="146.91999999999999"/>
    <n v="61"/>
    <s v="Male"/>
    <s v="High"/>
    <x v="0"/>
    <x v="1"/>
    <n v="2"/>
    <s v="Silver"/>
    <s v="Desk"/>
    <n v="6.8"/>
    <n v="8"/>
    <n v="85"/>
    <n v="0"/>
    <n v="1"/>
    <s v="Aisle"/>
  </r>
  <r>
    <s v="P6102"/>
    <s v="F1555"/>
    <s v="United"/>
    <x v="4"/>
    <x v="6"/>
    <s v="25,07,2023  00:42:56"/>
    <n v="294"/>
    <s v="On-time"/>
    <n v="783"/>
    <n v="237.63"/>
    <n v="237.63"/>
    <n v="55"/>
    <s v="Male"/>
    <s v="Medium"/>
    <x v="2"/>
    <x v="2"/>
    <n v="1"/>
    <s v="Silver"/>
    <s v="Desk"/>
    <n v="6.3"/>
    <n v="2"/>
    <n v="83"/>
    <n v="0"/>
    <n v="0"/>
    <s v="Middle"/>
  </r>
  <r>
    <s v="P6103"/>
    <s v="F629"/>
    <s v="United"/>
    <x v="7"/>
    <x v="6"/>
    <s v="29,04,2024  13:06:19"/>
    <n v="219"/>
    <s v="On-time"/>
    <n v="922"/>
    <n v="336.52"/>
    <n v="336.52"/>
    <n v="61"/>
    <s v="Male"/>
    <s v="Low"/>
    <x v="2"/>
    <x v="1"/>
    <n v="1"/>
    <s v="None"/>
    <s v="Airport Kiosk"/>
    <n v="6.6"/>
    <n v="24"/>
    <n v="108"/>
    <n v="0"/>
    <n v="0"/>
    <s v="Aisle"/>
  </r>
  <r>
    <s v="P6104"/>
    <s v="F1156"/>
    <s v="American Airlines"/>
    <x v="5"/>
    <x v="6"/>
    <s v="07,06,2023  16:34:02"/>
    <n v="256"/>
    <s v="On-time"/>
    <n v="1120"/>
    <n v="308.5"/>
    <n v="308.5"/>
    <n v="51"/>
    <s v="Male"/>
    <s v="Medium"/>
    <x v="1"/>
    <x v="1"/>
    <n v="1"/>
    <s v="None"/>
    <s v="Airport Kiosk"/>
    <n v="7.1"/>
    <n v="8"/>
    <n v="39"/>
    <n v="0"/>
    <n v="0"/>
    <s v="Middle"/>
  </r>
  <r>
    <s v="P6105"/>
    <s v="F1504"/>
    <s v="Southwest"/>
    <x v="3"/>
    <x v="4"/>
    <s v="24,09,2024  14:55:54"/>
    <n v="186"/>
    <s v="On-time"/>
    <n v="1418"/>
    <n v="439.88"/>
    <n v="439.88"/>
    <n v="57"/>
    <s v="Female"/>
    <s v="Low"/>
    <x v="3"/>
    <x v="1"/>
    <n v="0"/>
    <s v="None"/>
    <s v="Airport Kiosk"/>
    <n v="8.5"/>
    <n v="0"/>
    <n v="56"/>
    <n v="0"/>
    <n v="0"/>
    <s v="Middle"/>
  </r>
  <r>
    <s v="P6106"/>
    <s v="F639"/>
    <s v="United"/>
    <x v="6"/>
    <x v="5"/>
    <s v="31,10,2023  17:39:40"/>
    <n v="106"/>
    <s v="On-time"/>
    <n v="1230"/>
    <n v="332.76"/>
    <n v="332.76"/>
    <n v="19"/>
    <s v="Male"/>
    <s v="Low"/>
    <x v="2"/>
    <x v="1"/>
    <n v="2"/>
    <s v="Platinum"/>
    <s v="Airport Kiosk"/>
    <n v="6.7"/>
    <n v="12"/>
    <n v="54"/>
    <n v="0"/>
    <n v="0"/>
    <s v="Window"/>
  </r>
  <r>
    <s v="P6107"/>
    <s v="F1898"/>
    <s v="JetBlue"/>
    <x v="3"/>
    <x v="3"/>
    <s v="26,09,2024  01:38:21"/>
    <n v="172"/>
    <s v="On-time"/>
    <n v="1292"/>
    <n v="294"/>
    <n v="294"/>
    <n v="40"/>
    <s v="Male"/>
    <s v="Low"/>
    <x v="3"/>
    <x v="1"/>
    <n v="0"/>
    <s v="None"/>
    <s v="Online"/>
    <n v="6.1"/>
    <n v="9"/>
    <n v="117"/>
    <n v="0"/>
    <n v="0"/>
    <s v="Window"/>
  </r>
  <r>
    <s v="P6108"/>
    <s v="F373"/>
    <s v="JetBlue"/>
    <x v="0"/>
    <x v="2"/>
    <s v="21,01,2025  03:23:29"/>
    <n v="93"/>
    <s v="Cancelled"/>
    <n v="1039"/>
    <n v="346.11"/>
    <n v="346.11"/>
    <n v="65"/>
    <s v="Male"/>
    <s v="Medium"/>
    <x v="3"/>
    <x v="1"/>
    <n v="1"/>
    <s v="Gold"/>
    <s v="Online"/>
    <n v="7.8"/>
    <n v="3"/>
    <n v="118"/>
    <n v="0"/>
    <n v="0"/>
    <s v="Aisle"/>
  </r>
  <r>
    <s v="P6109"/>
    <s v="F1115"/>
    <s v="United"/>
    <x v="3"/>
    <x v="5"/>
    <s v="18,11,2024  15:54:47"/>
    <n v="240"/>
    <s v="On-time"/>
    <n v="731"/>
    <n v="251.34"/>
    <n v="251.34"/>
    <n v="75"/>
    <s v="Female"/>
    <s v="Medium"/>
    <x v="3"/>
    <x v="1"/>
    <n v="1"/>
    <s v="Silver"/>
    <s v="Mobile App"/>
    <n v="5.5"/>
    <n v="2"/>
    <n v="26"/>
    <n v="0"/>
    <n v="1"/>
    <s v="Aisle"/>
  </r>
  <r>
    <s v="P6110"/>
    <s v="F673"/>
    <s v="United"/>
    <x v="4"/>
    <x v="3"/>
    <s v="26,09,2023  07:45:33"/>
    <n v="76"/>
    <s v="On-time"/>
    <n v="937"/>
    <n v="328.01"/>
    <n v="328.01"/>
    <n v="29"/>
    <s v="Male"/>
    <s v="Low"/>
    <x v="2"/>
    <x v="1"/>
    <n v="1"/>
    <s v="None"/>
    <s v="Mobile App"/>
    <n v="7.6"/>
    <n v="4"/>
    <n v="13"/>
    <n v="0"/>
    <n v="0"/>
    <s v="Window"/>
  </r>
  <r>
    <s v="P6111"/>
    <s v="F1824"/>
    <s v="Delta"/>
    <x v="0"/>
    <x v="6"/>
    <s v="30,11,2024  15:01:00"/>
    <n v="186"/>
    <s v="Cancelled"/>
    <n v="1541"/>
    <n v="339.57"/>
    <n v="339.57"/>
    <n v="23"/>
    <s v="Female"/>
    <s v="Medium"/>
    <x v="0"/>
    <x v="1"/>
    <n v="1"/>
    <s v="None"/>
    <s v="Online"/>
    <n v="9.1"/>
    <n v="27"/>
    <n v="110"/>
    <n v="0"/>
    <n v="0"/>
    <s v="Aisle"/>
  </r>
  <r>
    <s v="P6112"/>
    <s v="F1954"/>
    <s v="American Airlines"/>
    <x v="3"/>
    <x v="5"/>
    <s v="21,02,2025  14:57:43"/>
    <n v="181"/>
    <s v="On-time"/>
    <n v="1259"/>
    <n v="352.5"/>
    <n v="352.5"/>
    <n v="61"/>
    <s v="Female"/>
    <s v="Medium"/>
    <x v="3"/>
    <x v="2"/>
    <n v="0"/>
    <s v="None"/>
    <s v="Desk"/>
    <n v="8"/>
    <n v="1"/>
    <n v="88"/>
    <n v="0"/>
    <n v="1"/>
    <s v="Aisle"/>
  </r>
  <r>
    <s v="P6113"/>
    <s v="F535"/>
    <s v="Delta"/>
    <x v="5"/>
    <x v="5"/>
    <s v="31,12,2024  12:15:43"/>
    <n v="112"/>
    <s v="On-time"/>
    <n v="1347"/>
    <n v="402.09"/>
    <n v="402.09"/>
    <n v="49"/>
    <s v="Male"/>
    <s v="Medium"/>
    <x v="3"/>
    <x v="0"/>
    <n v="0"/>
    <s v="Silver"/>
    <s v="Desk"/>
    <n v="7.6"/>
    <n v="0"/>
    <n v="66"/>
    <n v="0"/>
    <n v="0"/>
    <s v="Window"/>
  </r>
  <r>
    <s v="P6114"/>
    <s v="F1196"/>
    <s v="Southwest"/>
    <x v="7"/>
    <x v="1"/>
    <s v="22,01,2025  20:06:24"/>
    <n v="148"/>
    <s v="Cancelled"/>
    <n v="1268"/>
    <n v="398.7"/>
    <n v="398.7"/>
    <n v="42"/>
    <s v="Male"/>
    <s v="High"/>
    <x v="2"/>
    <x v="1"/>
    <n v="2"/>
    <s v="None"/>
    <s v="Airport Kiosk"/>
    <n v="6.4"/>
    <n v="10"/>
    <n v="65"/>
    <n v="0"/>
    <n v="0"/>
    <s v="Aisle"/>
  </r>
  <r>
    <s v="P6115"/>
    <s v="F279"/>
    <s v="Delta"/>
    <x v="6"/>
    <x v="0"/>
    <s v="25,04,2023  22:34:26"/>
    <n v="200"/>
    <s v="On-time"/>
    <n v="1153"/>
    <n v="385.4"/>
    <n v="385.4"/>
    <n v="74"/>
    <s v="Female"/>
    <s v="Medium"/>
    <x v="1"/>
    <x v="0"/>
    <n v="2"/>
    <s v="Silver"/>
    <s v="Online"/>
    <n v="7.4"/>
    <n v="13"/>
    <n v="78"/>
    <n v="0"/>
    <n v="0"/>
    <s v="Aisle"/>
  </r>
  <r>
    <s v="P6116"/>
    <s v="F1564"/>
    <s v="Delta"/>
    <x v="4"/>
    <x v="5"/>
    <s v="06,12,2023  21:18:33"/>
    <n v="139"/>
    <s v="Delayed"/>
    <n v="1471"/>
    <n v="416.68"/>
    <n v="416.68"/>
    <n v="70"/>
    <s v="Male"/>
    <s v="Medium"/>
    <x v="3"/>
    <x v="2"/>
    <n v="2"/>
    <s v="None"/>
    <s v="Airport Kiosk"/>
    <n v="9.1999999999999993"/>
    <n v="16"/>
    <n v="4"/>
    <n v="0"/>
    <n v="0"/>
    <s v="Aisle"/>
  </r>
  <r>
    <s v="P6117"/>
    <s v="F1707"/>
    <s v="United"/>
    <x v="1"/>
    <x v="1"/>
    <s v="17,05,2024  13:01:53"/>
    <n v="295"/>
    <s v="On-time"/>
    <n v="1503"/>
    <n v="377.27"/>
    <n v="377.27"/>
    <n v="18"/>
    <s v="Female"/>
    <s v="Medium"/>
    <x v="2"/>
    <x v="1"/>
    <n v="0"/>
    <s v="None"/>
    <s v="Desk"/>
    <n v="9.8000000000000007"/>
    <n v="3"/>
    <n v="95"/>
    <n v="0"/>
    <n v="1"/>
    <s v="Window"/>
  </r>
  <r>
    <s v="P6118"/>
    <s v="F1832"/>
    <s v="Southwest"/>
    <x v="4"/>
    <x v="7"/>
    <s v="10,10,2024  21:17:21"/>
    <n v="201"/>
    <s v="On-time"/>
    <n v="1339"/>
    <n v="48.18"/>
    <n v="48.18"/>
    <n v="59"/>
    <s v="Male"/>
    <s v="High"/>
    <x v="0"/>
    <x v="1"/>
    <n v="1"/>
    <s v="None"/>
    <s v="Online"/>
    <n v="6.1"/>
    <n v="3"/>
    <n v="19"/>
    <n v="0"/>
    <n v="0"/>
    <s v="Middle"/>
  </r>
  <r>
    <s v="P6119"/>
    <s v="F665"/>
    <s v="Southwest"/>
    <x v="5"/>
    <x v="7"/>
    <s v="25,01,2025  08:36:44"/>
    <n v="193"/>
    <s v="Delayed"/>
    <n v="714"/>
    <n v="365.65"/>
    <n v="365.65"/>
    <n v="36"/>
    <s v="Female"/>
    <s v="Medium"/>
    <x v="0"/>
    <x v="1"/>
    <n v="0"/>
    <s v="Platinum"/>
    <s v="Airport Kiosk"/>
    <n v="7"/>
    <n v="6"/>
    <n v="103"/>
    <n v="0"/>
    <n v="0"/>
    <s v="Middle"/>
  </r>
  <r>
    <s v="P6120"/>
    <s v="F1058"/>
    <s v="American Airlines"/>
    <x v="6"/>
    <x v="1"/>
    <s v="22,01,2024  03:17:23"/>
    <n v="224"/>
    <s v="On-time"/>
    <n v="1425"/>
    <n v="308.01"/>
    <n v="308.01"/>
    <n v="26"/>
    <s v="Female"/>
    <s v="Low"/>
    <x v="0"/>
    <x v="1"/>
    <n v="2"/>
    <s v="None"/>
    <s v="Airport Kiosk"/>
    <n v="7.6"/>
    <n v="7"/>
    <n v="72"/>
    <n v="1"/>
    <n v="0"/>
    <s v="Middle"/>
  </r>
  <r>
    <s v="P6121"/>
    <s v="F1345"/>
    <s v="American Airlines"/>
    <x v="7"/>
    <x v="0"/>
    <s v="06,08,2023  08:14:19"/>
    <n v="196"/>
    <s v="On-time"/>
    <n v="1093"/>
    <n v="342.73"/>
    <n v="342.73"/>
    <n v="78"/>
    <s v="Female"/>
    <s v="Medium"/>
    <x v="0"/>
    <x v="1"/>
    <n v="2"/>
    <s v="None"/>
    <s v="Airport Kiosk"/>
    <n v="8.6"/>
    <n v="21"/>
    <n v="89"/>
    <n v="0"/>
    <n v="0"/>
    <s v="Middle"/>
  </r>
  <r>
    <s v="P6122"/>
    <s v="F351"/>
    <s v="Southwest"/>
    <x v="3"/>
    <x v="3"/>
    <s v="07,06,2024  21:54:22"/>
    <n v="169"/>
    <s v="On-time"/>
    <n v="1019"/>
    <n v="229.72"/>
    <n v="229.72"/>
    <n v="75"/>
    <s v="Female"/>
    <s v="Medium"/>
    <x v="2"/>
    <x v="2"/>
    <n v="3"/>
    <s v="Silver"/>
    <s v="Desk"/>
    <n v="10"/>
    <n v="56"/>
    <n v="73"/>
    <n v="0"/>
    <n v="0"/>
    <s v="Window"/>
  </r>
  <r>
    <s v="P6123"/>
    <s v="F885"/>
    <s v="Delta"/>
    <x v="6"/>
    <x v="4"/>
    <s v="09,01,2025  15:26:33"/>
    <n v="243"/>
    <s v="On-time"/>
    <n v="1137"/>
    <n v="461.4"/>
    <n v="461.4"/>
    <n v="62"/>
    <s v="Male"/>
    <s v="Medium"/>
    <x v="3"/>
    <x v="1"/>
    <n v="0"/>
    <s v="None"/>
    <s v="Mobile App"/>
    <n v="9.4"/>
    <n v="0"/>
    <n v="12"/>
    <n v="0"/>
    <n v="0"/>
    <s v="Middle"/>
  </r>
  <r>
    <s v="P6124"/>
    <s v="F821"/>
    <s v="JetBlue"/>
    <x v="3"/>
    <x v="6"/>
    <s v="18,06,2023  03:35:44"/>
    <n v="201"/>
    <s v="Cancelled"/>
    <n v="687"/>
    <n v="341.98"/>
    <n v="341.98"/>
    <n v="69"/>
    <s v="Male"/>
    <s v="Medium"/>
    <x v="3"/>
    <x v="1"/>
    <n v="4"/>
    <s v="Gold"/>
    <s v="Desk"/>
    <n v="5.4"/>
    <n v="3"/>
    <n v="26"/>
    <n v="0"/>
    <n v="0"/>
    <s v="Window"/>
  </r>
  <r>
    <s v="P6125"/>
    <s v="F1654"/>
    <s v="Delta"/>
    <x v="4"/>
    <x v="5"/>
    <s v="09,05,2024  18:32:14"/>
    <n v="165"/>
    <s v="On-time"/>
    <n v="1753"/>
    <n v="264.75"/>
    <n v="264.75"/>
    <n v="61"/>
    <s v="Male"/>
    <s v="Medium"/>
    <x v="0"/>
    <x v="1"/>
    <n v="0"/>
    <s v="Platinum"/>
    <s v="Mobile App"/>
    <n v="8.1"/>
    <n v="17"/>
    <n v="93"/>
    <n v="0"/>
    <n v="0"/>
    <s v="Middle"/>
  </r>
  <r>
    <s v="P6126"/>
    <s v="F356"/>
    <s v="JetBlue"/>
    <x v="2"/>
    <x v="1"/>
    <s v="09,02,2025  16:29:15"/>
    <n v="176"/>
    <s v="On-time"/>
    <n v="1362"/>
    <n v="315.95999999999998"/>
    <n v="315.95999999999998"/>
    <n v="77"/>
    <s v="Female"/>
    <s v="Medium"/>
    <x v="2"/>
    <x v="1"/>
    <n v="1"/>
    <s v="Platinum"/>
    <s v="Mobile App"/>
    <n v="9.3000000000000007"/>
    <n v="1"/>
    <n v="48"/>
    <n v="0"/>
    <n v="0"/>
    <s v="Window"/>
  </r>
  <r>
    <s v="P6127"/>
    <s v="F1864"/>
    <s v="American Airlines"/>
    <x v="2"/>
    <x v="2"/>
    <s v="22,11,2023  21:16:02"/>
    <n v="103"/>
    <s v="On-time"/>
    <n v="1399"/>
    <n v="330.13"/>
    <n v="330.13"/>
    <n v="45"/>
    <s v="Female"/>
    <s v="Low"/>
    <x v="1"/>
    <x v="1"/>
    <n v="1"/>
    <s v="None"/>
    <s v="Desk"/>
    <n v="6.3"/>
    <n v="5"/>
    <n v="92"/>
    <n v="0"/>
    <n v="1"/>
    <s v="Middle"/>
  </r>
  <r>
    <s v="P6128"/>
    <s v="F375"/>
    <s v="United"/>
    <x v="3"/>
    <x v="0"/>
    <s v="28,05,2023  03:05:12"/>
    <n v="138"/>
    <s v="On-time"/>
    <n v="1069"/>
    <n v="259.57"/>
    <n v="259.57"/>
    <n v="53"/>
    <s v="Female"/>
    <s v="High"/>
    <x v="2"/>
    <x v="0"/>
    <n v="0"/>
    <s v="None"/>
    <s v="Mobile App"/>
    <n v="8.4"/>
    <n v="2"/>
    <n v="37"/>
    <n v="0"/>
    <n v="0"/>
    <s v="Window"/>
  </r>
  <r>
    <s v="P6129"/>
    <s v="F1496"/>
    <s v="Delta"/>
    <x v="0"/>
    <x v="0"/>
    <s v="13,04,2025  19:50:01"/>
    <n v="54"/>
    <s v="Cancelled"/>
    <n v="1170"/>
    <n v="341.08"/>
    <n v="341.08"/>
    <n v="54"/>
    <s v="Male"/>
    <s v="Low"/>
    <x v="2"/>
    <x v="2"/>
    <n v="2"/>
    <s v="Silver"/>
    <s v="Airport Kiosk"/>
    <n v="7.5"/>
    <n v="7"/>
    <n v="70"/>
    <n v="0"/>
    <n v="0"/>
    <s v="Middle"/>
  </r>
  <r>
    <s v="P6130"/>
    <s v="F841"/>
    <s v="United"/>
    <x v="6"/>
    <x v="6"/>
    <s v="06,12,2023  12:56:38"/>
    <n v="218"/>
    <s v="On-time"/>
    <n v="1185"/>
    <n v="413.15"/>
    <n v="413.15"/>
    <n v="30"/>
    <s v="Male"/>
    <s v="Medium"/>
    <x v="3"/>
    <x v="3"/>
    <n v="3"/>
    <s v="Gold"/>
    <s v="Desk"/>
    <n v="8.1999999999999993"/>
    <n v="11"/>
    <n v="102"/>
    <n v="0"/>
    <n v="1"/>
    <s v="Aisle"/>
  </r>
  <r>
    <s v="P6131"/>
    <s v="F82"/>
    <s v="American Airlines"/>
    <x v="4"/>
    <x v="5"/>
    <s v="09,07,2024  18:30:29"/>
    <n v="194"/>
    <s v="On-time"/>
    <n v="889"/>
    <n v="329.65"/>
    <n v="329.65"/>
    <n v="46"/>
    <s v="Male"/>
    <s v="Medium"/>
    <x v="2"/>
    <x v="1"/>
    <n v="0"/>
    <s v="None"/>
    <s v="Mobile App"/>
    <n v="9.1"/>
    <n v="3"/>
    <n v="0"/>
    <n v="0"/>
    <n v="0"/>
    <s v="Middle"/>
  </r>
  <r>
    <s v="P6132"/>
    <s v="F711"/>
    <s v="United"/>
    <x v="7"/>
    <x v="4"/>
    <s v="29,05,2024  21:16:47"/>
    <n v="163"/>
    <s v="On-time"/>
    <n v="1637"/>
    <n v="297.56"/>
    <n v="297.56"/>
    <n v="30"/>
    <s v="Female"/>
    <s v="Low"/>
    <x v="0"/>
    <x v="1"/>
    <n v="1"/>
    <s v="Gold"/>
    <s v="Mobile App"/>
    <n v="5.4"/>
    <n v="11"/>
    <n v="110"/>
    <n v="0"/>
    <n v="1"/>
    <s v="Middle"/>
  </r>
  <r>
    <s v="P6133"/>
    <s v="F328"/>
    <s v="United"/>
    <x v="5"/>
    <x v="6"/>
    <s v="31,07,2024  11:34:26"/>
    <n v="256"/>
    <s v="On-time"/>
    <n v="890"/>
    <n v="287.5"/>
    <n v="287.5"/>
    <n v="55"/>
    <s v="Male"/>
    <s v="Low"/>
    <x v="3"/>
    <x v="2"/>
    <n v="2"/>
    <s v="None"/>
    <s v="Mobile App"/>
    <n v="3.6"/>
    <n v="31"/>
    <n v="36"/>
    <n v="0"/>
    <n v="0"/>
    <s v="Middle"/>
  </r>
  <r>
    <s v="P6134"/>
    <s v="F1827"/>
    <s v="United"/>
    <x v="6"/>
    <x v="5"/>
    <s v="12,01,2025  12:08:34"/>
    <n v="163"/>
    <s v="On-time"/>
    <n v="1432"/>
    <n v="335.79"/>
    <n v="335.79"/>
    <n v="64"/>
    <s v="Male"/>
    <s v="Low"/>
    <x v="3"/>
    <x v="1"/>
    <n v="0"/>
    <s v="None"/>
    <s v="Mobile App"/>
    <n v="5.3"/>
    <n v="18"/>
    <n v="29"/>
    <n v="0"/>
    <n v="0"/>
    <s v="Aisle"/>
  </r>
  <r>
    <s v="P6135"/>
    <s v="F547"/>
    <s v="American Airlines"/>
    <x v="0"/>
    <x v="1"/>
    <s v="26,06,2023  17:52:21"/>
    <n v="104"/>
    <s v="On-time"/>
    <n v="1253"/>
    <n v="336.21"/>
    <n v="336.21"/>
    <n v="36"/>
    <s v="Female"/>
    <s v="Low"/>
    <x v="3"/>
    <x v="1"/>
    <n v="1"/>
    <s v="Silver"/>
    <s v="Mobile App"/>
    <n v="6.6"/>
    <n v="6"/>
    <n v="107"/>
    <n v="1"/>
    <n v="1"/>
    <s v="Middle"/>
  </r>
  <r>
    <s v="P6136"/>
    <s v="F851"/>
    <s v="American Airlines"/>
    <x v="1"/>
    <x v="1"/>
    <s v="05,08,2023  02:39:02"/>
    <n v="211"/>
    <s v="On-time"/>
    <n v="1190"/>
    <n v="483.39"/>
    <n v="483.39"/>
    <n v="41"/>
    <s v="Female"/>
    <s v="Low"/>
    <x v="2"/>
    <x v="1"/>
    <n v="1"/>
    <s v="Platinum"/>
    <s v="Desk"/>
    <n v="6.6"/>
    <n v="0"/>
    <n v="114"/>
    <n v="0"/>
    <n v="1"/>
    <s v="Window"/>
  </r>
  <r>
    <s v="P6137"/>
    <s v="F1743"/>
    <s v="Southwest"/>
    <x v="6"/>
    <x v="4"/>
    <s v="08,06,2023  14:28:37"/>
    <n v="325"/>
    <s v="On-time"/>
    <n v="1280"/>
    <n v="406.57"/>
    <n v="406.57"/>
    <n v="66"/>
    <s v="Male"/>
    <s v="Low"/>
    <x v="1"/>
    <x v="1"/>
    <n v="0"/>
    <s v="None"/>
    <s v="Online"/>
    <n v="9.3000000000000007"/>
    <n v="21"/>
    <n v="30"/>
    <n v="0"/>
    <n v="0"/>
    <s v="Window"/>
  </r>
  <r>
    <s v="P6138"/>
    <s v="F1248"/>
    <s v="Southwest"/>
    <x v="5"/>
    <x v="7"/>
    <s v="25,01,2024  18:36:07"/>
    <n v="146"/>
    <s v="On-time"/>
    <n v="1339"/>
    <n v="384.61"/>
    <n v="384.61"/>
    <n v="60"/>
    <s v="Male"/>
    <s v="Medium"/>
    <x v="3"/>
    <x v="1"/>
    <n v="1"/>
    <s v="Silver"/>
    <s v="Desk"/>
    <n v="9.9"/>
    <n v="7"/>
    <n v="111"/>
    <n v="0"/>
    <n v="0"/>
    <s v="Middle"/>
  </r>
  <r>
    <s v="P6139"/>
    <s v="F98"/>
    <s v="JetBlue"/>
    <x v="1"/>
    <x v="1"/>
    <s v="31,10,2023  15:21:59"/>
    <n v="82"/>
    <s v="On-time"/>
    <n v="1198"/>
    <n v="637.17999999999995"/>
    <n v="637.17999999999995"/>
    <n v="38"/>
    <s v="Male"/>
    <s v="Medium"/>
    <x v="1"/>
    <x v="1"/>
    <n v="0"/>
    <s v="Platinum"/>
    <s v="Airport Kiosk"/>
    <n v="7.1"/>
    <n v="9"/>
    <n v="44"/>
    <n v="0"/>
    <n v="0"/>
    <s v="Window"/>
  </r>
  <r>
    <s v="P6140"/>
    <s v="F1768"/>
    <s v="Delta"/>
    <x v="5"/>
    <x v="5"/>
    <s v="19,03,2025  19:20:53"/>
    <n v="189"/>
    <s v="On-time"/>
    <n v="1129"/>
    <n v="362.71"/>
    <n v="362.71"/>
    <n v="57"/>
    <s v="Female"/>
    <s v="Medium"/>
    <x v="2"/>
    <x v="0"/>
    <n v="0"/>
    <s v="Gold"/>
    <s v="Mobile App"/>
    <n v="3"/>
    <n v="7"/>
    <n v="15"/>
    <n v="0"/>
    <n v="1"/>
    <s v="Window"/>
  </r>
  <r>
    <s v="P6141"/>
    <s v="F1558"/>
    <s v="JetBlue"/>
    <x v="6"/>
    <x v="3"/>
    <s v="11,09,2023  18:32:02"/>
    <n v="86"/>
    <s v="Delayed"/>
    <n v="839"/>
    <n v="243.8"/>
    <n v="243.8"/>
    <n v="31"/>
    <s v="Female"/>
    <s v="Medium"/>
    <x v="0"/>
    <x v="1"/>
    <n v="0"/>
    <s v="None"/>
    <s v="Desk"/>
    <n v="8.6999999999999993"/>
    <n v="1"/>
    <n v="37"/>
    <n v="0"/>
    <n v="0"/>
    <s v="Middle"/>
  </r>
  <r>
    <s v="P6142"/>
    <s v="F366"/>
    <s v="United"/>
    <x v="5"/>
    <x v="6"/>
    <s v="08,01,2024  11:45:18"/>
    <n v="182"/>
    <s v="Cancelled"/>
    <n v="1537"/>
    <n v="463.53"/>
    <n v="463.53"/>
    <n v="76"/>
    <s v="Male"/>
    <s v="Medium"/>
    <x v="2"/>
    <x v="2"/>
    <n v="1"/>
    <s v="None"/>
    <s v="Desk"/>
    <n v="6.8"/>
    <n v="15"/>
    <n v="107"/>
    <n v="0"/>
    <n v="0"/>
    <s v="Window"/>
  </r>
  <r>
    <s v="P6143"/>
    <s v="F1606"/>
    <s v="JetBlue"/>
    <x v="0"/>
    <x v="7"/>
    <s v="09,01,2024  17:34:13"/>
    <n v="142"/>
    <s v="On-time"/>
    <n v="1521"/>
    <n v="388.25"/>
    <n v="388.25"/>
    <n v="36"/>
    <s v="Female"/>
    <s v="Low"/>
    <x v="2"/>
    <x v="0"/>
    <n v="2"/>
    <s v="Gold"/>
    <s v="Airport Kiosk"/>
    <n v="6.9"/>
    <n v="7"/>
    <n v="0"/>
    <n v="0"/>
    <n v="0"/>
    <s v="Middle"/>
  </r>
  <r>
    <s v="P6144"/>
    <s v="F1988"/>
    <s v="Southwest"/>
    <x v="3"/>
    <x v="3"/>
    <s v="08,09,2023  22:49:53"/>
    <n v="174"/>
    <s v="Cancelled"/>
    <n v="1392"/>
    <n v="261.52999999999997"/>
    <n v="261.52999999999997"/>
    <n v="50"/>
    <s v="Male"/>
    <s v="Low"/>
    <x v="2"/>
    <x v="2"/>
    <n v="1"/>
    <s v="Silver"/>
    <s v="Mobile App"/>
    <n v="5.6"/>
    <n v="2"/>
    <n v="6"/>
    <n v="1"/>
    <n v="0"/>
    <s v="Aisle"/>
  </r>
  <r>
    <s v="P6145"/>
    <s v="F620"/>
    <s v="Southwest"/>
    <x v="0"/>
    <x v="2"/>
    <s v="04,08,2024  09:49:14"/>
    <n v="310"/>
    <s v="On-time"/>
    <n v="1586"/>
    <n v="425.49"/>
    <n v="425.49"/>
    <n v="73"/>
    <s v="Female"/>
    <s v="Low"/>
    <x v="0"/>
    <x v="1"/>
    <n v="1"/>
    <s v="None"/>
    <s v="Desk"/>
    <n v="7.8"/>
    <n v="14"/>
    <n v="0"/>
    <n v="0"/>
    <n v="0"/>
    <s v="Aisle"/>
  </r>
  <r>
    <s v="P6146"/>
    <s v="F559"/>
    <s v="Delta"/>
    <x v="4"/>
    <x v="1"/>
    <s v="05,02,2025  15:13:44"/>
    <n v="108"/>
    <s v="On-time"/>
    <n v="1400"/>
    <n v="472.05"/>
    <n v="472.05"/>
    <n v="30"/>
    <s v="Female"/>
    <s v="Low"/>
    <x v="0"/>
    <x v="1"/>
    <n v="1"/>
    <s v="Gold"/>
    <s v="Desk"/>
    <n v="7.9"/>
    <n v="15"/>
    <n v="81"/>
    <n v="0"/>
    <n v="1"/>
    <s v="Middle"/>
  </r>
  <r>
    <s v="P6147"/>
    <s v="F863"/>
    <s v="American Airlines"/>
    <x v="2"/>
    <x v="6"/>
    <s v="09,01,2024  07:42:20"/>
    <n v="266"/>
    <s v="Delayed"/>
    <n v="1471"/>
    <n v="329.23"/>
    <n v="329.23"/>
    <n v="37"/>
    <s v="Male"/>
    <s v="Low"/>
    <x v="2"/>
    <x v="1"/>
    <n v="2"/>
    <s v="None"/>
    <s v="Desk"/>
    <n v="6.9"/>
    <n v="3"/>
    <n v="38"/>
    <n v="0"/>
    <n v="0"/>
    <s v="Aisle"/>
  </r>
  <r>
    <s v="P6148"/>
    <s v="F901"/>
    <s v="Delta"/>
    <x v="7"/>
    <x v="7"/>
    <s v="07,03,2025  03:51:06"/>
    <n v="273"/>
    <s v="On-time"/>
    <n v="1189"/>
    <n v="533.07000000000005"/>
    <n v="533.07000000000005"/>
    <n v="20"/>
    <s v="Male"/>
    <s v="Medium"/>
    <x v="1"/>
    <x v="1"/>
    <n v="1"/>
    <s v="None"/>
    <s v="Online"/>
    <n v="8.3000000000000007"/>
    <n v="9"/>
    <n v="85"/>
    <n v="0"/>
    <n v="0"/>
    <s v="Aisle"/>
  </r>
  <r>
    <s v="P6149"/>
    <s v="F1292"/>
    <s v="American Airlines"/>
    <x v="4"/>
    <x v="5"/>
    <s v="06,10,2023  23:52:17"/>
    <n v="149"/>
    <s v="On-time"/>
    <n v="1094"/>
    <n v="236.06"/>
    <n v="236.06"/>
    <n v="75"/>
    <s v="Male"/>
    <s v="Medium"/>
    <x v="2"/>
    <x v="3"/>
    <n v="0"/>
    <s v="None"/>
    <s v="Online"/>
    <n v="5.8"/>
    <n v="6"/>
    <n v="33"/>
    <n v="0"/>
    <n v="1"/>
    <s v="Window"/>
  </r>
  <r>
    <s v="P6150"/>
    <s v="F1244"/>
    <s v="American Airlines"/>
    <x v="2"/>
    <x v="1"/>
    <s v="16,09,2024  09:54:37"/>
    <n v="230"/>
    <s v="On-time"/>
    <n v="1783"/>
    <n v="383.32"/>
    <n v="383.32"/>
    <n v="61"/>
    <s v="Male"/>
    <s v="Low"/>
    <x v="3"/>
    <x v="2"/>
    <n v="3"/>
    <s v="None"/>
    <s v="Online"/>
    <n v="6.9"/>
    <n v="1"/>
    <n v="50"/>
    <n v="0"/>
    <n v="0"/>
    <s v="Aisle"/>
  </r>
  <r>
    <s v="P6151"/>
    <s v="F1271"/>
    <s v="JetBlue"/>
    <x v="6"/>
    <x v="1"/>
    <s v="03,09,2024  13:55:09"/>
    <n v="171"/>
    <s v="On-time"/>
    <n v="973"/>
    <n v="344.1"/>
    <n v="344.1"/>
    <n v="28"/>
    <s v="Female"/>
    <s v="Medium"/>
    <x v="0"/>
    <x v="1"/>
    <n v="0"/>
    <s v="None"/>
    <s v="Desk"/>
    <n v="7.3"/>
    <n v="7"/>
    <n v="96"/>
    <n v="0"/>
    <n v="0"/>
    <s v="Aisle"/>
  </r>
  <r>
    <s v="P6152"/>
    <s v="F1152"/>
    <s v="United"/>
    <x v="6"/>
    <x v="3"/>
    <s v="14,04,2024  17:45:28"/>
    <n v="176"/>
    <s v="On-time"/>
    <n v="891"/>
    <n v="491.75"/>
    <n v="491.75"/>
    <n v="64"/>
    <s v="Female"/>
    <s v="Low"/>
    <x v="0"/>
    <x v="3"/>
    <n v="2"/>
    <s v="Silver"/>
    <s v="Desk"/>
    <n v="4.0999999999999996"/>
    <n v="15"/>
    <n v="83"/>
    <n v="0"/>
    <n v="0"/>
    <s v="Middle"/>
  </r>
  <r>
    <s v="P6153"/>
    <s v="F280"/>
    <s v="JetBlue"/>
    <x v="3"/>
    <x v="2"/>
    <s v="16,06,2024  10:07:46"/>
    <n v="185"/>
    <s v="On-time"/>
    <n v="1380"/>
    <n v="425.38"/>
    <n v="425.38"/>
    <n v="67"/>
    <s v="Female"/>
    <s v="Medium"/>
    <x v="1"/>
    <x v="0"/>
    <n v="0"/>
    <s v="Gold"/>
    <s v="Airport Kiosk"/>
    <n v="6.9"/>
    <n v="12"/>
    <n v="98"/>
    <n v="0"/>
    <n v="0"/>
    <s v="Window"/>
  </r>
  <r>
    <s v="P6154"/>
    <s v="F896"/>
    <s v="Delta"/>
    <x v="6"/>
    <x v="3"/>
    <s v="28,04,2023  06:15:44"/>
    <n v="213"/>
    <s v="On-time"/>
    <n v="1770"/>
    <n v="196.43"/>
    <n v="196.43"/>
    <n v="52"/>
    <s v="Female"/>
    <s v="Medium"/>
    <x v="2"/>
    <x v="1"/>
    <n v="2"/>
    <s v="None"/>
    <s v="Online"/>
    <n v="6.3"/>
    <n v="16"/>
    <n v="87"/>
    <n v="0"/>
    <n v="0"/>
    <s v="Aisle"/>
  </r>
  <r>
    <s v="P6155"/>
    <s v="F837"/>
    <s v="Southwest"/>
    <x v="0"/>
    <x v="3"/>
    <s v="31,08,2023  15:34:09"/>
    <n v="65"/>
    <s v="Delayed"/>
    <n v="1413"/>
    <n v="340.56"/>
    <n v="340.56"/>
    <n v="22"/>
    <s v="Male"/>
    <s v="Medium"/>
    <x v="0"/>
    <x v="1"/>
    <n v="3"/>
    <s v="None"/>
    <s v="Online"/>
    <n v="8.6999999999999993"/>
    <n v="27"/>
    <n v="59"/>
    <n v="0"/>
    <n v="0"/>
    <s v="Aisle"/>
  </r>
  <r>
    <s v="P6156"/>
    <s v="F1011"/>
    <s v="Delta"/>
    <x v="3"/>
    <x v="6"/>
    <s v="19,09,2023  05:28:11"/>
    <n v="117"/>
    <s v="On-time"/>
    <n v="1052"/>
    <n v="475.57"/>
    <n v="475.57"/>
    <n v="47"/>
    <s v="Female"/>
    <s v="Medium"/>
    <x v="1"/>
    <x v="2"/>
    <n v="3"/>
    <s v="Platinum"/>
    <s v="Online"/>
    <n v="6.9"/>
    <n v="12"/>
    <n v="68"/>
    <n v="0"/>
    <n v="0"/>
    <s v="Aisle"/>
  </r>
  <r>
    <s v="P6157"/>
    <s v="F1263"/>
    <s v="Delta"/>
    <x v="2"/>
    <x v="6"/>
    <s v="19,04,2024  12:09:41"/>
    <n v="180"/>
    <s v="On-time"/>
    <n v="1063"/>
    <n v="175.75"/>
    <n v="175.75"/>
    <n v="74"/>
    <s v="Male"/>
    <s v="High"/>
    <x v="0"/>
    <x v="1"/>
    <n v="2"/>
    <s v="None"/>
    <s v="Desk"/>
    <n v="7.7"/>
    <n v="5"/>
    <n v="58"/>
    <n v="0"/>
    <n v="0"/>
    <s v="Aisle"/>
  </r>
  <r>
    <s v="P6158"/>
    <s v="F1455"/>
    <s v="Southwest"/>
    <x v="0"/>
    <x v="4"/>
    <s v="24,08,2023  18:00:12"/>
    <n v="155"/>
    <s v="On-time"/>
    <n v="1248"/>
    <n v="305.79000000000002"/>
    <n v="305.79000000000002"/>
    <n v="71"/>
    <s v="Female"/>
    <s v="Medium"/>
    <x v="1"/>
    <x v="1"/>
    <n v="0"/>
    <s v="Silver"/>
    <s v="Online"/>
    <n v="8.3000000000000007"/>
    <n v="11"/>
    <n v="43"/>
    <n v="0"/>
    <n v="1"/>
    <s v="Aisle"/>
  </r>
  <r>
    <s v="P6159"/>
    <s v="F915"/>
    <s v="Delta"/>
    <x v="6"/>
    <x v="7"/>
    <s v="01,09,2023  22:27:12"/>
    <n v="149"/>
    <s v="Delayed"/>
    <n v="838"/>
    <n v="263.75"/>
    <n v="263.75"/>
    <n v="38"/>
    <s v="Male"/>
    <s v="Medium"/>
    <x v="0"/>
    <x v="1"/>
    <n v="0"/>
    <s v="Silver"/>
    <s v="Online"/>
    <n v="6.9"/>
    <n v="15"/>
    <n v="72"/>
    <n v="0"/>
    <n v="0"/>
    <s v="Aisle"/>
  </r>
  <r>
    <s v="P6160"/>
    <s v="F123"/>
    <s v="United"/>
    <x v="3"/>
    <x v="4"/>
    <s v="14,02,2025  04:50:22"/>
    <n v="181"/>
    <s v="On-time"/>
    <n v="1341"/>
    <n v="167.99"/>
    <n v="167.99"/>
    <n v="31"/>
    <s v="Female"/>
    <s v="Medium"/>
    <x v="3"/>
    <x v="1"/>
    <n v="3"/>
    <s v="Platinum"/>
    <s v="Online"/>
    <n v="5.0999999999999996"/>
    <n v="17"/>
    <n v="51"/>
    <n v="0"/>
    <n v="0"/>
    <s v="Window"/>
  </r>
  <r>
    <s v="P6161"/>
    <s v="F1813"/>
    <s v="Delta"/>
    <x v="7"/>
    <x v="6"/>
    <s v="23,06,2024  14:58:59"/>
    <n v="115"/>
    <s v="On-time"/>
    <n v="1240"/>
    <n v="322"/>
    <n v="322"/>
    <n v="32"/>
    <s v="Female"/>
    <s v="Low"/>
    <x v="2"/>
    <x v="0"/>
    <n v="3"/>
    <s v="None"/>
    <s v="Mobile App"/>
    <n v="8.6"/>
    <n v="2"/>
    <n v="33"/>
    <n v="0"/>
    <n v="0"/>
    <s v="Aisle"/>
  </r>
  <r>
    <s v="P6162"/>
    <s v="F1477"/>
    <s v="Delta"/>
    <x v="6"/>
    <x v="3"/>
    <s v="05,02,2025  09:48:03"/>
    <n v="271"/>
    <s v="Delayed"/>
    <n v="1115"/>
    <n v="430.73"/>
    <n v="430.73"/>
    <n v="23"/>
    <s v="Female"/>
    <s v="Low"/>
    <x v="3"/>
    <x v="0"/>
    <n v="0"/>
    <s v="Silver"/>
    <s v="Mobile App"/>
    <n v="7"/>
    <n v="16"/>
    <n v="107"/>
    <n v="0"/>
    <n v="0"/>
    <s v="Middle"/>
  </r>
  <r>
    <s v="P6163"/>
    <s v="F1830"/>
    <s v="Southwest"/>
    <x v="4"/>
    <x v="4"/>
    <s v="13,01,2025  10:48:51"/>
    <n v="163"/>
    <s v="On-time"/>
    <n v="1460"/>
    <n v="446.48"/>
    <n v="446.48"/>
    <n v="43"/>
    <s v="Male"/>
    <s v="Low"/>
    <x v="1"/>
    <x v="1"/>
    <n v="1"/>
    <s v="None"/>
    <s v="Mobile App"/>
    <n v="3.1"/>
    <n v="11"/>
    <n v="35"/>
    <n v="0"/>
    <n v="0"/>
    <s v="Window"/>
  </r>
  <r>
    <s v="P6164"/>
    <s v="F848"/>
    <s v="United"/>
    <x v="7"/>
    <x v="6"/>
    <s v="24,11,2023  08:12:24"/>
    <n v="218"/>
    <s v="On-time"/>
    <n v="1036"/>
    <n v="322.13"/>
    <n v="322.13"/>
    <n v="45"/>
    <s v="Male"/>
    <s v="Medium"/>
    <x v="2"/>
    <x v="0"/>
    <n v="2"/>
    <s v="Silver"/>
    <s v="Desk"/>
    <n v="7.4"/>
    <n v="12"/>
    <n v="109"/>
    <n v="0"/>
    <n v="0"/>
    <s v="Window"/>
  </r>
  <r>
    <s v="P6165"/>
    <s v="F1189"/>
    <s v="American Airlines"/>
    <x v="5"/>
    <x v="7"/>
    <s v="22,07,2023  07:50:25"/>
    <n v="149"/>
    <s v="On-time"/>
    <n v="775"/>
    <n v="90.9"/>
    <n v="90.9"/>
    <n v="54"/>
    <s v="Female"/>
    <s v="High"/>
    <x v="0"/>
    <x v="1"/>
    <n v="0"/>
    <s v="None"/>
    <s v="Online"/>
    <n v="7.8"/>
    <n v="7"/>
    <n v="83"/>
    <n v="0"/>
    <n v="0"/>
    <s v="Aisle"/>
  </r>
  <r>
    <s v="P6166"/>
    <s v="F1249"/>
    <s v="Southwest"/>
    <x v="4"/>
    <x v="5"/>
    <s v="22,10,2024  16:50:42"/>
    <n v="349"/>
    <s v="On-time"/>
    <n v="1229"/>
    <n v="456.48"/>
    <n v="456.48"/>
    <n v="41"/>
    <s v="Female"/>
    <s v="Medium"/>
    <x v="3"/>
    <x v="2"/>
    <n v="1"/>
    <s v="None"/>
    <s v="Mobile App"/>
    <n v="5.4"/>
    <n v="11"/>
    <n v="60"/>
    <n v="0"/>
    <n v="0"/>
    <s v="Middle"/>
  </r>
  <r>
    <s v="P6167"/>
    <s v="F330"/>
    <s v="Delta"/>
    <x v="2"/>
    <x v="6"/>
    <s v="17,10,2024  08:22:24"/>
    <n v="142"/>
    <s v="On-time"/>
    <n v="1623"/>
    <n v="367.12"/>
    <n v="367.12"/>
    <n v="48"/>
    <s v="Male"/>
    <s v="High"/>
    <x v="2"/>
    <x v="1"/>
    <n v="0"/>
    <s v="Gold"/>
    <s v="Mobile App"/>
    <n v="8.1999999999999993"/>
    <n v="7"/>
    <n v="10"/>
    <n v="0"/>
    <n v="0"/>
    <s v="Aisle"/>
  </r>
  <r>
    <s v="P6168"/>
    <s v="F1993"/>
    <s v="Southwest"/>
    <x v="6"/>
    <x v="0"/>
    <s v="19,10,2024  16:53:24"/>
    <n v="115"/>
    <s v="On-time"/>
    <n v="1475"/>
    <n v="286.54000000000002"/>
    <n v="286.54000000000002"/>
    <n v="70"/>
    <s v="Female"/>
    <s v="Low"/>
    <x v="3"/>
    <x v="1"/>
    <n v="2"/>
    <s v="Silver"/>
    <s v="Mobile App"/>
    <n v="4.5999999999999996"/>
    <n v="13"/>
    <n v="100"/>
    <n v="0"/>
    <n v="0"/>
    <s v="Window"/>
  </r>
  <r>
    <s v="P6169"/>
    <s v="F848"/>
    <s v="JetBlue"/>
    <x v="1"/>
    <x v="2"/>
    <s v="10,10,2023  07:56:25"/>
    <n v="148"/>
    <s v="On-time"/>
    <n v="863"/>
    <n v="390.91"/>
    <n v="390.91"/>
    <n v="33"/>
    <s v="Female"/>
    <s v="Medium"/>
    <x v="0"/>
    <x v="1"/>
    <n v="3"/>
    <s v="Platinum"/>
    <s v="Online"/>
    <n v="9.3000000000000007"/>
    <n v="12"/>
    <n v="80"/>
    <n v="0"/>
    <n v="0"/>
    <s v="Middle"/>
  </r>
  <r>
    <s v="P6170"/>
    <s v="F1614"/>
    <s v="American Airlines"/>
    <x v="4"/>
    <x v="5"/>
    <s v="23,07,2024  18:56:14"/>
    <n v="135"/>
    <s v="On-time"/>
    <n v="1723"/>
    <n v="382.11"/>
    <n v="382.11"/>
    <n v="19"/>
    <s v="Female"/>
    <s v="Medium"/>
    <x v="3"/>
    <x v="1"/>
    <n v="1"/>
    <s v="None"/>
    <s v="Mobile App"/>
    <n v="4.4000000000000004"/>
    <n v="3"/>
    <n v="60"/>
    <n v="0"/>
    <n v="0"/>
    <s v="Aisle"/>
  </r>
  <r>
    <s v="P6171"/>
    <s v="F340"/>
    <s v="JetBlue"/>
    <x v="1"/>
    <x v="4"/>
    <s v="29,04,2023  13:06:50"/>
    <n v="284"/>
    <s v="Cancelled"/>
    <n v="1214"/>
    <n v="322.94"/>
    <n v="322.94"/>
    <n v="22"/>
    <s v="Female"/>
    <s v="Medium"/>
    <x v="3"/>
    <x v="0"/>
    <n v="0"/>
    <s v="Silver"/>
    <s v="Desk"/>
    <n v="6.5"/>
    <n v="20"/>
    <n v="110"/>
    <n v="0"/>
    <n v="0"/>
    <s v="Aisle"/>
  </r>
  <r>
    <s v="P6172"/>
    <s v="F550"/>
    <s v="American Airlines"/>
    <x v="1"/>
    <x v="1"/>
    <s v="05,06,2024  03:19:59"/>
    <n v="147"/>
    <s v="On-time"/>
    <n v="816"/>
    <n v="340.44"/>
    <n v="340.44"/>
    <n v="75"/>
    <s v="Female"/>
    <s v="Medium"/>
    <x v="1"/>
    <x v="1"/>
    <n v="0"/>
    <s v="Silver"/>
    <s v="Airport Kiosk"/>
    <n v="8.1999999999999993"/>
    <n v="36"/>
    <n v="62"/>
    <n v="0"/>
    <n v="0"/>
    <s v="Middle"/>
  </r>
  <r>
    <s v="P6173"/>
    <s v="F526"/>
    <s v="JetBlue"/>
    <x v="3"/>
    <x v="7"/>
    <s v="29,10,2023  11:15:57"/>
    <n v="219"/>
    <s v="On-time"/>
    <n v="1682"/>
    <n v="251.75"/>
    <n v="251.75"/>
    <n v="63"/>
    <s v="Male"/>
    <s v="Low"/>
    <x v="0"/>
    <x v="0"/>
    <n v="2"/>
    <s v="None"/>
    <s v="Mobile App"/>
    <n v="9"/>
    <n v="0"/>
    <n v="58"/>
    <n v="0"/>
    <n v="0"/>
    <s v="Window"/>
  </r>
  <r>
    <s v="P6174"/>
    <s v="F116"/>
    <s v="American Airlines"/>
    <x v="3"/>
    <x v="3"/>
    <s v="15,02,2025  22:14:57"/>
    <n v="207"/>
    <s v="On-time"/>
    <n v="1078"/>
    <n v="443.24"/>
    <n v="443.24"/>
    <n v="66"/>
    <s v="Female"/>
    <s v="High"/>
    <x v="3"/>
    <x v="1"/>
    <n v="1"/>
    <s v="Silver"/>
    <s v="Mobile App"/>
    <n v="6.8"/>
    <n v="22"/>
    <n v="39"/>
    <n v="0"/>
    <n v="1"/>
    <s v="Aisle"/>
  </r>
  <r>
    <s v="P6175"/>
    <s v="F408"/>
    <s v="Southwest"/>
    <x v="7"/>
    <x v="2"/>
    <s v="06,02,2025  09:17:18"/>
    <n v="207"/>
    <s v="On-time"/>
    <n v="1319"/>
    <n v="322.33"/>
    <n v="322.33"/>
    <n v="48"/>
    <s v="Male"/>
    <s v="Medium"/>
    <x v="1"/>
    <x v="1"/>
    <n v="1"/>
    <s v="None"/>
    <s v="Airport Kiosk"/>
    <n v="7.1"/>
    <n v="1"/>
    <n v="105"/>
    <n v="0"/>
    <n v="0"/>
    <s v="Aisle"/>
  </r>
  <r>
    <s v="P6176"/>
    <s v="F1161"/>
    <s v="United"/>
    <x v="1"/>
    <x v="6"/>
    <s v="19,02,2024  02:32:37"/>
    <n v="234"/>
    <s v="Delayed"/>
    <n v="1702"/>
    <n v="463.85"/>
    <n v="463.85"/>
    <n v="68"/>
    <s v="Male"/>
    <s v="Low"/>
    <x v="2"/>
    <x v="1"/>
    <n v="1"/>
    <s v="Silver"/>
    <s v="Mobile App"/>
    <n v="9.1999999999999993"/>
    <n v="1"/>
    <n v="60"/>
    <n v="0"/>
    <n v="0"/>
    <s v="Window"/>
  </r>
  <r>
    <s v="P6177"/>
    <s v="F1798"/>
    <s v="Delta"/>
    <x v="5"/>
    <x v="3"/>
    <s v="22,07,2023  02:28:58"/>
    <n v="226"/>
    <s v="On-time"/>
    <n v="1626"/>
    <n v="290.58999999999997"/>
    <n v="290.58999999999997"/>
    <n v="65"/>
    <s v="Male"/>
    <s v="High"/>
    <x v="0"/>
    <x v="1"/>
    <n v="1"/>
    <s v="None"/>
    <s v="Mobile App"/>
    <n v="5.6"/>
    <n v="12"/>
    <n v="4"/>
    <n v="0"/>
    <n v="0"/>
    <s v="Aisle"/>
  </r>
  <r>
    <s v="P6178"/>
    <s v="F1067"/>
    <s v="United"/>
    <x v="6"/>
    <x v="3"/>
    <s v="04,07,2023  01:30:08"/>
    <n v="119"/>
    <s v="On-time"/>
    <n v="1339"/>
    <n v="323.38"/>
    <n v="323.38"/>
    <n v="59"/>
    <s v="Female"/>
    <s v="High"/>
    <x v="0"/>
    <x v="1"/>
    <n v="3"/>
    <s v="Platinum"/>
    <s v="Online"/>
    <n v="8"/>
    <n v="0"/>
    <n v="71"/>
    <n v="0"/>
    <n v="0"/>
    <s v="Window"/>
  </r>
  <r>
    <s v="P6179"/>
    <s v="F1474"/>
    <s v="American Airlines"/>
    <x v="0"/>
    <x v="6"/>
    <s v="07,10,2023  20:46:14"/>
    <n v="53"/>
    <s v="On-time"/>
    <n v="1135"/>
    <n v="282.86"/>
    <n v="282.86"/>
    <n v="51"/>
    <s v="Female"/>
    <s v="Medium"/>
    <x v="1"/>
    <x v="0"/>
    <n v="1"/>
    <s v="None"/>
    <s v="Online"/>
    <n v="4.0999999999999996"/>
    <n v="7"/>
    <n v="37"/>
    <n v="0"/>
    <n v="1"/>
    <s v="Middle"/>
  </r>
  <r>
    <s v="P6180"/>
    <s v="F88"/>
    <s v="JetBlue"/>
    <x v="0"/>
    <x v="4"/>
    <s v="14,04,2024  12:33:58"/>
    <n v="329"/>
    <s v="On-time"/>
    <n v="1248"/>
    <n v="132.30000000000001"/>
    <n v="132.30000000000001"/>
    <n v="59"/>
    <s v="Male"/>
    <s v="Low"/>
    <x v="1"/>
    <x v="1"/>
    <n v="1"/>
    <s v="Platinum"/>
    <s v="Online"/>
    <n v="7.5"/>
    <n v="12"/>
    <n v="9"/>
    <n v="0"/>
    <n v="0"/>
    <s v="Window"/>
  </r>
  <r>
    <s v="P6181"/>
    <s v="F1828"/>
    <s v="American Airlines"/>
    <x v="3"/>
    <x v="4"/>
    <s v="04,04,2024  12:02:04"/>
    <n v="196"/>
    <s v="On-time"/>
    <n v="1146"/>
    <n v="308.19"/>
    <n v="308.19"/>
    <n v="34"/>
    <s v="Male"/>
    <s v="Medium"/>
    <x v="2"/>
    <x v="2"/>
    <n v="2"/>
    <s v="Silver"/>
    <s v="Mobile App"/>
    <n v="7.5"/>
    <n v="10"/>
    <n v="39"/>
    <n v="1"/>
    <n v="0"/>
    <s v="Middle"/>
  </r>
  <r>
    <s v="P6182"/>
    <s v="F1216"/>
    <s v="United"/>
    <x v="4"/>
    <x v="1"/>
    <s v="02,05,2024  14:04:38"/>
    <n v="141"/>
    <s v="On-time"/>
    <n v="1289"/>
    <n v="331.77"/>
    <n v="331.77"/>
    <n v="72"/>
    <s v="Female"/>
    <s v="Medium"/>
    <x v="3"/>
    <x v="2"/>
    <n v="2"/>
    <s v="Silver"/>
    <s v="Mobile App"/>
    <n v="6.1"/>
    <n v="4"/>
    <n v="1"/>
    <n v="0"/>
    <n v="0"/>
    <s v="Middle"/>
  </r>
  <r>
    <s v="P6183"/>
    <s v="F180"/>
    <s v="JetBlue"/>
    <x v="6"/>
    <x v="4"/>
    <s v="09,01,2025  11:28:41"/>
    <n v="255"/>
    <s v="Delayed"/>
    <n v="1064"/>
    <n v="335.11"/>
    <n v="335.11"/>
    <n v="60"/>
    <s v="Female"/>
    <s v="Medium"/>
    <x v="2"/>
    <x v="1"/>
    <n v="2"/>
    <s v="Gold"/>
    <s v="Mobile App"/>
    <n v="8.5"/>
    <n v="11"/>
    <n v="6"/>
    <n v="0"/>
    <n v="0"/>
    <s v="Middle"/>
  </r>
  <r>
    <s v="P6184"/>
    <s v="F210"/>
    <s v="American Airlines"/>
    <x v="5"/>
    <x v="6"/>
    <s v="23,11,2024  07:30:22"/>
    <n v="138"/>
    <s v="On-time"/>
    <n v="1058"/>
    <n v="376.03"/>
    <n v="376.03"/>
    <n v="78"/>
    <s v="Female"/>
    <s v="Low"/>
    <x v="2"/>
    <x v="0"/>
    <n v="0"/>
    <s v="None"/>
    <s v="Airport Kiosk"/>
    <n v="6.7"/>
    <n v="1"/>
    <n v="64"/>
    <n v="0"/>
    <n v="0"/>
    <s v="Window"/>
  </r>
  <r>
    <s v="P6185"/>
    <s v="F1635"/>
    <s v="American Airlines"/>
    <x v="1"/>
    <x v="3"/>
    <s v="02,11,2023  05:10:29"/>
    <n v="207"/>
    <s v="Delayed"/>
    <n v="1031"/>
    <n v="449.76"/>
    <n v="449.76"/>
    <n v="69"/>
    <s v="Male"/>
    <s v="Low"/>
    <x v="1"/>
    <x v="1"/>
    <n v="2"/>
    <s v="None"/>
    <s v="Airport Kiosk"/>
    <n v="5.7"/>
    <n v="5"/>
    <n v="77"/>
    <n v="0"/>
    <n v="0"/>
    <s v="Middle"/>
  </r>
  <r>
    <s v="P6186"/>
    <s v="F244"/>
    <s v="Delta"/>
    <x v="1"/>
    <x v="2"/>
    <s v="04,04,2025  20:21:58"/>
    <n v="150"/>
    <s v="On-time"/>
    <n v="737"/>
    <n v="274.73"/>
    <n v="274.73"/>
    <n v="69"/>
    <s v="Female"/>
    <s v="Low"/>
    <x v="0"/>
    <x v="1"/>
    <n v="0"/>
    <s v="None"/>
    <s v="Desk"/>
    <n v="10"/>
    <n v="12"/>
    <n v="118"/>
    <n v="0"/>
    <n v="0"/>
    <s v="Window"/>
  </r>
  <r>
    <s v="P6187"/>
    <s v="F1914"/>
    <s v="Delta"/>
    <x v="6"/>
    <x v="1"/>
    <s v="04,03,2025  15:16:14"/>
    <n v="244"/>
    <s v="On-time"/>
    <n v="1214"/>
    <n v="448.96"/>
    <n v="448.96"/>
    <n v="18"/>
    <s v="Male"/>
    <s v="Medium"/>
    <x v="0"/>
    <x v="3"/>
    <n v="1"/>
    <s v="None"/>
    <s v="Desk"/>
    <n v="8.9"/>
    <n v="13"/>
    <n v="19"/>
    <n v="0"/>
    <n v="0"/>
    <s v="Aisle"/>
  </r>
  <r>
    <s v="P6188"/>
    <s v="F1276"/>
    <s v="Southwest"/>
    <x v="4"/>
    <x v="2"/>
    <s v="16,07,2023  05:55:21"/>
    <n v="108"/>
    <s v="On-time"/>
    <n v="1611"/>
    <n v="297.08"/>
    <n v="297.08"/>
    <n v="75"/>
    <s v="Male"/>
    <s v="Medium"/>
    <x v="0"/>
    <x v="1"/>
    <n v="2"/>
    <s v="None"/>
    <s v="Airport Kiosk"/>
    <n v="7"/>
    <n v="8"/>
    <n v="72"/>
    <n v="0"/>
    <n v="1"/>
    <s v="Window"/>
  </r>
  <r>
    <s v="P6189"/>
    <s v="F1976"/>
    <s v="United"/>
    <x v="6"/>
    <x v="2"/>
    <s v="16,09,2024  03:17:27"/>
    <n v="267"/>
    <s v="On-time"/>
    <n v="1216"/>
    <n v="411.41"/>
    <n v="411.41"/>
    <n v="22"/>
    <s v="Female"/>
    <s v="High"/>
    <x v="0"/>
    <x v="1"/>
    <n v="3"/>
    <s v="None"/>
    <s v="Airport Kiosk"/>
    <n v="8"/>
    <n v="1"/>
    <n v="105"/>
    <n v="0"/>
    <n v="1"/>
    <s v="Window"/>
  </r>
  <r>
    <s v="P6190"/>
    <s v="F1925"/>
    <s v="Southwest"/>
    <x v="0"/>
    <x v="5"/>
    <s v="02,04,2024  13:11:15"/>
    <n v="177"/>
    <s v="Delayed"/>
    <n v="1201"/>
    <n v="398.24"/>
    <n v="398.24"/>
    <n v="27"/>
    <s v="Male"/>
    <s v="Medium"/>
    <x v="0"/>
    <x v="1"/>
    <n v="1"/>
    <s v="Gold"/>
    <s v="Mobile App"/>
    <n v="4.5999999999999996"/>
    <n v="13"/>
    <n v="62"/>
    <n v="0"/>
    <n v="1"/>
    <s v="Aisle"/>
  </r>
  <r>
    <s v="P6191"/>
    <s v="F1346"/>
    <s v="Delta"/>
    <x v="2"/>
    <x v="3"/>
    <s v="04,01,2025  11:21:32"/>
    <n v="232"/>
    <s v="On-time"/>
    <n v="1107"/>
    <n v="365.71"/>
    <n v="365.71"/>
    <n v="73"/>
    <s v="Male"/>
    <s v="Medium"/>
    <x v="3"/>
    <x v="0"/>
    <n v="0"/>
    <s v="Silver"/>
    <s v="Airport Kiosk"/>
    <n v="6.9"/>
    <n v="18"/>
    <n v="29"/>
    <n v="0"/>
    <n v="0"/>
    <s v="Window"/>
  </r>
  <r>
    <s v="P6192"/>
    <s v="F1366"/>
    <s v="Southwest"/>
    <x v="1"/>
    <x v="7"/>
    <s v="18,05,2024  18:00:33"/>
    <n v="143"/>
    <s v="On-time"/>
    <n v="923"/>
    <n v="487.02"/>
    <n v="487.02"/>
    <n v="50"/>
    <s v="Female"/>
    <s v="Medium"/>
    <x v="0"/>
    <x v="1"/>
    <n v="3"/>
    <s v="Silver"/>
    <s v="Mobile App"/>
    <n v="8.1"/>
    <n v="7"/>
    <n v="107"/>
    <n v="0"/>
    <n v="0"/>
    <s v="Window"/>
  </r>
  <r>
    <s v="P6193"/>
    <s v="F722"/>
    <s v="Southwest"/>
    <x v="6"/>
    <x v="1"/>
    <s v="16,02,2025  14:01:05"/>
    <n v="71"/>
    <s v="On-time"/>
    <n v="1329"/>
    <n v="274.89"/>
    <n v="274.89"/>
    <n v="61"/>
    <s v="Male"/>
    <s v="Medium"/>
    <x v="2"/>
    <x v="1"/>
    <n v="0"/>
    <s v="None"/>
    <s v="Online"/>
    <n v="6.2"/>
    <n v="3"/>
    <n v="24"/>
    <n v="0"/>
    <n v="0"/>
    <s v="Aisle"/>
  </r>
  <r>
    <s v="P6194"/>
    <s v="F1952"/>
    <s v="Southwest"/>
    <x v="6"/>
    <x v="1"/>
    <s v="21,02,2025  19:28:00"/>
    <n v="172"/>
    <s v="On-time"/>
    <n v="422"/>
    <n v="367.49"/>
    <n v="367.49"/>
    <n v="51"/>
    <s v="Female"/>
    <s v="Low"/>
    <x v="2"/>
    <x v="3"/>
    <n v="1"/>
    <s v="None"/>
    <s v="Mobile App"/>
    <n v="6.8"/>
    <n v="8"/>
    <n v="113"/>
    <n v="0"/>
    <n v="0"/>
    <s v="Window"/>
  </r>
  <r>
    <s v="P6195"/>
    <s v="F822"/>
    <s v="American Airlines"/>
    <x v="1"/>
    <x v="3"/>
    <s v="02,09,2024  14:30:42"/>
    <n v="173"/>
    <s v="On-time"/>
    <n v="681"/>
    <n v="202.51"/>
    <n v="202.51"/>
    <n v="19"/>
    <s v="Female"/>
    <s v="Low"/>
    <x v="0"/>
    <x v="1"/>
    <n v="2"/>
    <s v="None"/>
    <s v="Online"/>
    <n v="6"/>
    <n v="3"/>
    <n v="31"/>
    <n v="0"/>
    <n v="0"/>
    <s v="Middle"/>
  </r>
  <r>
    <s v="P6196"/>
    <s v="F324"/>
    <s v="Southwest"/>
    <x v="6"/>
    <x v="3"/>
    <s v="19,08,2023  15:33:55"/>
    <n v="132"/>
    <s v="On-time"/>
    <n v="1053"/>
    <n v="337.2"/>
    <n v="337.2"/>
    <n v="53"/>
    <s v="Male"/>
    <s v="Low"/>
    <x v="2"/>
    <x v="1"/>
    <n v="0"/>
    <s v="None"/>
    <s v="Desk"/>
    <n v="7.8"/>
    <n v="22"/>
    <n v="7"/>
    <n v="0"/>
    <n v="0"/>
    <s v="Window"/>
  </r>
  <r>
    <s v="P6197"/>
    <s v="F1988"/>
    <s v="Southwest"/>
    <x v="1"/>
    <x v="7"/>
    <s v="09,02,2025  10:28:48"/>
    <n v="193"/>
    <s v="On-time"/>
    <n v="1549"/>
    <n v="202.2"/>
    <n v="202.2"/>
    <n v="60"/>
    <s v="Male"/>
    <s v="Low"/>
    <x v="3"/>
    <x v="2"/>
    <n v="2"/>
    <s v="Silver"/>
    <s v="Mobile App"/>
    <n v="7.7"/>
    <n v="14"/>
    <n v="107"/>
    <n v="0"/>
    <n v="0"/>
    <s v="Middle"/>
  </r>
  <r>
    <s v="P6198"/>
    <s v="F878"/>
    <s v="United"/>
    <x v="4"/>
    <x v="1"/>
    <s v="22,06,2023  11:52:08"/>
    <n v="136"/>
    <s v="Delayed"/>
    <n v="1257"/>
    <n v="289.88"/>
    <n v="289.88"/>
    <n v="69"/>
    <s v="Male"/>
    <s v="Low"/>
    <x v="1"/>
    <x v="1"/>
    <n v="0"/>
    <s v="None"/>
    <s v="Mobile App"/>
    <n v="6.7"/>
    <n v="31"/>
    <n v="117"/>
    <n v="0"/>
    <n v="0"/>
    <s v="Middle"/>
  </r>
  <r>
    <s v="P6199"/>
    <s v="F1674"/>
    <s v="Delta"/>
    <x v="5"/>
    <x v="6"/>
    <s v="09,06,2023  20:55:49"/>
    <n v="197"/>
    <s v="On-time"/>
    <n v="1375"/>
    <n v="315.10000000000002"/>
    <n v="315.10000000000002"/>
    <n v="48"/>
    <s v="Female"/>
    <s v="Low"/>
    <x v="2"/>
    <x v="1"/>
    <n v="3"/>
    <s v="None"/>
    <s v="Airport Kiosk"/>
    <n v="4.8"/>
    <n v="8"/>
    <n v="25"/>
    <n v="0"/>
    <n v="0"/>
    <s v="Middle"/>
  </r>
  <r>
    <s v="P6200"/>
    <s v="F1950"/>
    <s v="Southwest"/>
    <x v="0"/>
    <x v="1"/>
    <s v="25,03,2024  21:38:35"/>
    <n v="125"/>
    <s v="On-time"/>
    <n v="1381"/>
    <n v="474.9"/>
    <n v="474.9"/>
    <n v="58"/>
    <s v="Female"/>
    <s v="Medium"/>
    <x v="1"/>
    <x v="0"/>
    <n v="2"/>
    <s v="None"/>
    <s v="Mobile App"/>
    <n v="6.7"/>
    <n v="33"/>
    <n v="115"/>
    <n v="1"/>
    <n v="1"/>
    <s v="Middle"/>
  </r>
  <r>
    <s v="P6201"/>
    <s v="F1894"/>
    <s v="United"/>
    <x v="0"/>
    <x v="5"/>
    <s v="19,12,2024  08:08:36"/>
    <n v="151"/>
    <s v="On-time"/>
    <n v="1081"/>
    <n v="459.45"/>
    <n v="459.45"/>
    <n v="74"/>
    <s v="Female"/>
    <s v="Medium"/>
    <x v="3"/>
    <x v="1"/>
    <n v="2"/>
    <s v="None"/>
    <s v="Desk"/>
    <n v="5.7"/>
    <n v="27"/>
    <n v="31"/>
    <n v="1"/>
    <n v="1"/>
    <s v="Aisle"/>
  </r>
  <r>
    <s v="P6202"/>
    <s v="F351"/>
    <s v="United"/>
    <x v="5"/>
    <x v="3"/>
    <s v="19,08,2024  12:31:21"/>
    <n v="61"/>
    <s v="On-time"/>
    <n v="1343"/>
    <n v="311.5"/>
    <n v="311.5"/>
    <n v="36"/>
    <s v="Female"/>
    <s v="Medium"/>
    <x v="0"/>
    <x v="1"/>
    <n v="1"/>
    <s v="None"/>
    <s v="Mobile App"/>
    <n v="7.7"/>
    <n v="7"/>
    <n v="57"/>
    <n v="0"/>
    <n v="0"/>
    <s v="Aisle"/>
  </r>
  <r>
    <s v="P6203"/>
    <s v="F1832"/>
    <s v="Southwest"/>
    <x v="3"/>
    <x v="5"/>
    <s v="11,11,2023  17:37:29"/>
    <n v="219"/>
    <s v="On-time"/>
    <n v="1125"/>
    <n v="491.16"/>
    <n v="491.16"/>
    <n v="77"/>
    <s v="Female"/>
    <s v="Medium"/>
    <x v="1"/>
    <x v="1"/>
    <n v="0"/>
    <s v="None"/>
    <s v="Desk"/>
    <n v="7.1"/>
    <n v="29"/>
    <n v="84"/>
    <n v="0"/>
    <n v="0"/>
    <s v="Window"/>
  </r>
  <r>
    <s v="P6204"/>
    <s v="F1216"/>
    <s v="United"/>
    <x v="6"/>
    <x v="4"/>
    <s v="28,03,2025  18:29:52"/>
    <n v="128"/>
    <s v="On-time"/>
    <n v="1280"/>
    <n v="481.22"/>
    <n v="481.22"/>
    <n v="49"/>
    <s v="Female"/>
    <s v="Medium"/>
    <x v="1"/>
    <x v="0"/>
    <n v="0"/>
    <s v="None"/>
    <s v="Airport Kiosk"/>
    <n v="7.4"/>
    <n v="1"/>
    <n v="78"/>
    <n v="0"/>
    <n v="0"/>
    <s v="Aisle"/>
  </r>
  <r>
    <s v="P6205"/>
    <s v="F717"/>
    <s v="Delta"/>
    <x v="0"/>
    <x v="1"/>
    <s v="01,09,2024  10:14:15"/>
    <n v="184"/>
    <s v="On-time"/>
    <n v="1411"/>
    <n v="408.67"/>
    <n v="408.67"/>
    <n v="40"/>
    <s v="Female"/>
    <s v="High"/>
    <x v="0"/>
    <x v="0"/>
    <n v="2"/>
    <s v="Silver"/>
    <s v="Desk"/>
    <n v="6.1"/>
    <n v="4"/>
    <n v="78"/>
    <n v="0"/>
    <n v="0"/>
    <s v="Window"/>
  </r>
  <r>
    <s v="P6206"/>
    <s v="F178"/>
    <s v="Southwest"/>
    <x v="0"/>
    <x v="6"/>
    <s v="10,11,2023  16:29:32"/>
    <n v="270"/>
    <s v="On-time"/>
    <n v="1449"/>
    <n v="262.55"/>
    <n v="262.55"/>
    <n v="49"/>
    <s v="Female"/>
    <s v="Low"/>
    <x v="2"/>
    <x v="0"/>
    <n v="2"/>
    <s v="Silver"/>
    <s v="Airport Kiosk"/>
    <n v="8.6"/>
    <n v="18"/>
    <n v="116"/>
    <n v="0"/>
    <n v="1"/>
    <s v="Window"/>
  </r>
  <r>
    <s v="P6207"/>
    <s v="F1092"/>
    <s v="JetBlue"/>
    <x v="5"/>
    <x v="2"/>
    <s v="13,06,2024  03:29:08"/>
    <n v="128"/>
    <s v="Cancelled"/>
    <n v="1250"/>
    <n v="468.9"/>
    <n v="468.9"/>
    <n v="62"/>
    <s v="Female"/>
    <s v="High"/>
    <x v="1"/>
    <x v="1"/>
    <n v="1"/>
    <s v="None"/>
    <s v="Online"/>
    <n v="8.4"/>
    <n v="2"/>
    <n v="61"/>
    <n v="0"/>
    <n v="0"/>
    <s v="Aisle"/>
  </r>
  <r>
    <s v="P6208"/>
    <s v="F1710"/>
    <s v="Southwest"/>
    <x v="5"/>
    <x v="6"/>
    <s v="28,12,2023  10:39:32"/>
    <n v="186"/>
    <s v="Cancelled"/>
    <n v="1053"/>
    <n v="206.67"/>
    <n v="206.67"/>
    <n v="33"/>
    <s v="Male"/>
    <s v="Medium"/>
    <x v="1"/>
    <x v="0"/>
    <n v="0"/>
    <s v="None"/>
    <s v="Airport Kiosk"/>
    <n v="9.6"/>
    <n v="7"/>
    <n v="41"/>
    <n v="0"/>
    <n v="1"/>
    <s v="Middle"/>
  </r>
  <r>
    <s v="P6209"/>
    <s v="F1314"/>
    <s v="Delta"/>
    <x v="1"/>
    <x v="3"/>
    <s v="22,12,2024  14:50:45"/>
    <n v="142"/>
    <s v="On-time"/>
    <n v="720"/>
    <n v="331.49"/>
    <n v="331.49"/>
    <n v="47"/>
    <s v="Male"/>
    <s v="High"/>
    <x v="2"/>
    <x v="1"/>
    <n v="2"/>
    <s v="Silver"/>
    <s v="Mobile App"/>
    <n v="8.6999999999999993"/>
    <n v="1"/>
    <n v="81"/>
    <n v="0"/>
    <n v="0"/>
    <s v="Aisle"/>
  </r>
  <r>
    <s v="P6210"/>
    <s v="F1068"/>
    <s v="Delta"/>
    <x v="1"/>
    <x v="5"/>
    <s v="22,01,2024  19:54:22"/>
    <n v="70"/>
    <s v="On-time"/>
    <n v="679"/>
    <n v="578.19000000000005"/>
    <n v="578.19000000000005"/>
    <n v="68"/>
    <s v="Male"/>
    <s v="Medium"/>
    <x v="0"/>
    <x v="1"/>
    <n v="0"/>
    <s v="None"/>
    <s v="Mobile App"/>
    <n v="5.2"/>
    <n v="2"/>
    <n v="108"/>
    <n v="0"/>
    <n v="0"/>
    <s v="Aisle"/>
  </r>
  <r>
    <s v="P6211"/>
    <s v="F78"/>
    <s v="American Airlines"/>
    <x v="6"/>
    <x v="1"/>
    <s v="05,12,2023  11:07:26"/>
    <n v="130"/>
    <s v="On-time"/>
    <n v="1514"/>
    <n v="499.48"/>
    <n v="499.48"/>
    <n v="28"/>
    <s v="Female"/>
    <s v="Medium"/>
    <x v="2"/>
    <x v="1"/>
    <n v="0"/>
    <s v="Platinum"/>
    <s v="Airport Kiosk"/>
    <n v="8"/>
    <n v="9"/>
    <n v="62"/>
    <n v="0"/>
    <n v="0"/>
    <s v="Middle"/>
  </r>
  <r>
    <s v="P6212"/>
    <s v="F1586"/>
    <s v="Delta"/>
    <x v="0"/>
    <x v="2"/>
    <s v="30,01,2024  19:45:43"/>
    <n v="198"/>
    <s v="On-time"/>
    <n v="1435"/>
    <n v="426.45"/>
    <n v="426.45"/>
    <n v="20"/>
    <s v="Female"/>
    <s v="Low"/>
    <x v="1"/>
    <x v="1"/>
    <n v="0"/>
    <s v="None"/>
    <s v="Airport Kiosk"/>
    <n v="8.3000000000000007"/>
    <n v="12"/>
    <n v="88"/>
    <n v="0"/>
    <n v="0"/>
    <s v="Aisle"/>
  </r>
  <r>
    <s v="P6213"/>
    <s v="F1018"/>
    <s v="United"/>
    <x v="7"/>
    <x v="1"/>
    <s v="05,10,2024  09:35:49"/>
    <n v="221"/>
    <s v="On-time"/>
    <n v="1124"/>
    <n v="251.32"/>
    <n v="251.32"/>
    <n v="62"/>
    <s v="Female"/>
    <s v="Low"/>
    <x v="3"/>
    <x v="1"/>
    <n v="2"/>
    <s v="Gold"/>
    <s v="Airport Kiosk"/>
    <n v="8.4"/>
    <n v="8"/>
    <n v="106"/>
    <n v="0"/>
    <n v="0"/>
    <s v="Middle"/>
  </r>
  <r>
    <s v="P6214"/>
    <s v="F1123"/>
    <s v="Southwest"/>
    <x v="6"/>
    <x v="5"/>
    <s v="28,02,2025  11:48:40"/>
    <n v="120"/>
    <s v="On-time"/>
    <n v="1342"/>
    <n v="426.19"/>
    <n v="426.19"/>
    <n v="39"/>
    <s v="Female"/>
    <s v="Low"/>
    <x v="3"/>
    <x v="0"/>
    <n v="2"/>
    <s v="None"/>
    <s v="Online"/>
    <n v="5.5"/>
    <n v="2"/>
    <n v="94"/>
    <n v="0"/>
    <n v="0"/>
    <s v="Aisle"/>
  </r>
  <r>
    <s v="P6215"/>
    <s v="F1031"/>
    <s v="Southwest"/>
    <x v="6"/>
    <x v="1"/>
    <s v="08,04,2025  17:58:52"/>
    <n v="289"/>
    <s v="Delayed"/>
    <n v="893"/>
    <n v="412.86"/>
    <n v="412.86"/>
    <n v="40"/>
    <s v="Male"/>
    <s v="Medium"/>
    <x v="2"/>
    <x v="1"/>
    <n v="2"/>
    <s v="Silver"/>
    <s v="Online"/>
    <n v="9.1"/>
    <n v="2"/>
    <n v="8"/>
    <n v="0"/>
    <n v="0"/>
    <s v="Aisle"/>
  </r>
  <r>
    <s v="P6216"/>
    <s v="F1037"/>
    <s v="American Airlines"/>
    <x v="3"/>
    <x v="1"/>
    <s v="26,10,2024  00:05:20"/>
    <n v="280"/>
    <s v="On-time"/>
    <n v="993"/>
    <n v="381.34"/>
    <n v="381.34"/>
    <n v="56"/>
    <s v="Male"/>
    <s v="Medium"/>
    <x v="3"/>
    <x v="0"/>
    <n v="0"/>
    <s v="None"/>
    <s v="Airport Kiosk"/>
    <n v="9.5"/>
    <n v="1"/>
    <n v="95"/>
    <n v="0"/>
    <n v="0"/>
    <s v="Aisle"/>
  </r>
  <r>
    <s v="P6217"/>
    <s v="F1555"/>
    <s v="JetBlue"/>
    <x v="0"/>
    <x v="0"/>
    <s v="08,04,2024  17:53:30"/>
    <n v="172"/>
    <s v="Delayed"/>
    <n v="1224"/>
    <n v="388.65"/>
    <n v="388.65"/>
    <n v="73"/>
    <s v="Female"/>
    <s v="Medium"/>
    <x v="2"/>
    <x v="2"/>
    <n v="1"/>
    <s v="None"/>
    <s v="Airport Kiosk"/>
    <n v="7.1"/>
    <n v="16"/>
    <n v="49"/>
    <n v="0"/>
    <n v="0"/>
    <s v="Window"/>
  </r>
  <r>
    <s v="P6218"/>
    <s v="F382"/>
    <s v="American Airlines"/>
    <x v="6"/>
    <x v="1"/>
    <s v="10,02,2024  18:16:14"/>
    <n v="99"/>
    <s v="On-time"/>
    <n v="1695"/>
    <n v="426.67"/>
    <n v="426.67"/>
    <n v="27"/>
    <s v="Female"/>
    <s v="Medium"/>
    <x v="1"/>
    <x v="2"/>
    <n v="0"/>
    <s v="Gold"/>
    <s v="Online"/>
    <n v="8.3000000000000007"/>
    <n v="8"/>
    <n v="71"/>
    <n v="0"/>
    <n v="0"/>
    <s v="Window"/>
  </r>
  <r>
    <s v="P6219"/>
    <s v="F1414"/>
    <s v="Southwest"/>
    <x v="2"/>
    <x v="5"/>
    <s v="31,10,2024  04:40:11"/>
    <n v="137"/>
    <s v="On-time"/>
    <n v="1511"/>
    <n v="118.26"/>
    <n v="118.26"/>
    <n v="42"/>
    <s v="Male"/>
    <s v="Low"/>
    <x v="1"/>
    <x v="1"/>
    <n v="1"/>
    <s v="None"/>
    <s v="Online"/>
    <n v="5.6"/>
    <n v="8"/>
    <n v="67"/>
    <n v="0"/>
    <n v="1"/>
    <s v="Middle"/>
  </r>
  <r>
    <s v="P6220"/>
    <s v="F1959"/>
    <s v="Delta"/>
    <x v="0"/>
    <x v="6"/>
    <s v="23,03,2025  12:23:06"/>
    <n v="255"/>
    <s v="On-time"/>
    <n v="1059"/>
    <n v="368.66"/>
    <n v="368.66"/>
    <n v="79"/>
    <s v="Male"/>
    <s v="Low"/>
    <x v="3"/>
    <x v="1"/>
    <n v="1"/>
    <s v="Silver"/>
    <s v="Mobile App"/>
    <n v="8.4"/>
    <n v="1"/>
    <n v="114"/>
    <n v="0"/>
    <n v="0"/>
    <s v="Aisle"/>
  </r>
  <r>
    <s v="P6221"/>
    <s v="F925"/>
    <s v="United"/>
    <x v="6"/>
    <x v="6"/>
    <s v="06,06,2023  23:12:22"/>
    <n v="143"/>
    <s v="On-time"/>
    <n v="1374"/>
    <n v="288.93"/>
    <n v="288.93"/>
    <n v="72"/>
    <s v="Male"/>
    <s v="High"/>
    <x v="2"/>
    <x v="1"/>
    <n v="2"/>
    <s v="None"/>
    <s v="Airport Kiosk"/>
    <n v="8"/>
    <n v="13"/>
    <n v="73"/>
    <n v="0"/>
    <n v="0"/>
    <s v="Aisle"/>
  </r>
  <r>
    <s v="P6222"/>
    <s v="F808"/>
    <s v="JetBlue"/>
    <x v="4"/>
    <x v="3"/>
    <s v="19,12,2024  08:30:29"/>
    <n v="210"/>
    <s v="On-time"/>
    <n v="1035"/>
    <n v="264.19"/>
    <n v="264.19"/>
    <n v="25"/>
    <s v="Female"/>
    <s v="Low"/>
    <x v="0"/>
    <x v="1"/>
    <n v="1"/>
    <s v="Gold"/>
    <s v="Airport Kiosk"/>
    <n v="6.1"/>
    <n v="15"/>
    <n v="67"/>
    <n v="0"/>
    <n v="0"/>
    <s v="Middle"/>
  </r>
  <r>
    <s v="P6223"/>
    <s v="F1048"/>
    <s v="Delta"/>
    <x v="7"/>
    <x v="0"/>
    <s v="19,11,2024  08:10:32"/>
    <n v="70"/>
    <s v="On-time"/>
    <n v="1368"/>
    <n v="178.9"/>
    <n v="178.9"/>
    <n v="60"/>
    <s v="Male"/>
    <s v="Medium"/>
    <x v="2"/>
    <x v="3"/>
    <n v="0"/>
    <s v="None"/>
    <s v="Online"/>
    <n v="5.4"/>
    <n v="4"/>
    <n v="85"/>
    <n v="1"/>
    <n v="0"/>
    <s v="Aisle"/>
  </r>
  <r>
    <s v="P6224"/>
    <s v="F1077"/>
    <s v="Southwest"/>
    <x v="7"/>
    <x v="4"/>
    <s v="15,12,2023  06:13:18"/>
    <n v="139"/>
    <s v="On-time"/>
    <n v="1351"/>
    <n v="247.91"/>
    <n v="247.91"/>
    <n v="35"/>
    <s v="Female"/>
    <s v="Low"/>
    <x v="3"/>
    <x v="0"/>
    <n v="1"/>
    <s v="None"/>
    <s v="Airport Kiosk"/>
    <n v="8.6"/>
    <n v="31"/>
    <n v="79"/>
    <n v="0"/>
    <n v="0"/>
    <s v="Window"/>
  </r>
  <r>
    <s v="P6225"/>
    <s v="F766"/>
    <s v="JetBlue"/>
    <x v="3"/>
    <x v="6"/>
    <s v="31,03,2024  04:40:58"/>
    <n v="182"/>
    <s v="Delayed"/>
    <n v="942"/>
    <n v="393.79"/>
    <n v="393.79"/>
    <n v="46"/>
    <s v="Female"/>
    <s v="Low"/>
    <x v="1"/>
    <x v="2"/>
    <n v="3"/>
    <s v="None"/>
    <s v="Mobile App"/>
    <n v="7.6"/>
    <n v="8"/>
    <n v="32"/>
    <n v="0"/>
    <n v="0"/>
    <s v="Middle"/>
  </r>
  <r>
    <s v="P6226"/>
    <s v="F96"/>
    <s v="Delta"/>
    <x v="1"/>
    <x v="1"/>
    <s v="01,02,2025  17:40:17"/>
    <n v="232"/>
    <s v="On-time"/>
    <n v="515"/>
    <n v="381.65"/>
    <n v="381.65"/>
    <n v="18"/>
    <s v="Female"/>
    <s v="Medium"/>
    <x v="0"/>
    <x v="1"/>
    <n v="1"/>
    <s v="None"/>
    <s v="Online"/>
    <n v="6.9"/>
    <n v="1"/>
    <n v="74"/>
    <n v="1"/>
    <n v="0"/>
    <s v="Middle"/>
  </r>
  <r>
    <s v="P6227"/>
    <s v="F1907"/>
    <s v="United"/>
    <x v="5"/>
    <x v="5"/>
    <s v="13,06,2023  03:29:34"/>
    <n v="313"/>
    <s v="On-time"/>
    <n v="1712"/>
    <n v="359.68"/>
    <n v="359.68"/>
    <n v="62"/>
    <s v="Female"/>
    <s v="Medium"/>
    <x v="0"/>
    <x v="1"/>
    <n v="1"/>
    <s v="Gold"/>
    <s v="Airport Kiosk"/>
    <n v="8.3000000000000007"/>
    <n v="11"/>
    <n v="114"/>
    <n v="0"/>
    <n v="0"/>
    <s v="Middle"/>
  </r>
  <r>
    <s v="P6228"/>
    <s v="F1442"/>
    <s v="United"/>
    <x v="2"/>
    <x v="7"/>
    <s v="12,02,2025  09:48:40"/>
    <n v="233"/>
    <s v="On-time"/>
    <n v="1429"/>
    <n v="299.94"/>
    <n v="299.94"/>
    <n v="27"/>
    <s v="Female"/>
    <s v="Medium"/>
    <x v="3"/>
    <x v="2"/>
    <n v="0"/>
    <s v="None"/>
    <s v="Airport Kiosk"/>
    <n v="5.2"/>
    <n v="2"/>
    <n v="7"/>
    <n v="0"/>
    <n v="1"/>
    <s v="Aisle"/>
  </r>
  <r>
    <s v="P6229"/>
    <s v="F115"/>
    <s v="United"/>
    <x v="0"/>
    <x v="2"/>
    <s v="07,05,2023  09:43:32"/>
    <n v="103"/>
    <s v="On-time"/>
    <n v="1373"/>
    <n v="507"/>
    <n v="507"/>
    <n v="28"/>
    <s v="Female"/>
    <s v="Low"/>
    <x v="0"/>
    <x v="1"/>
    <n v="0"/>
    <s v="None"/>
    <s v="Mobile App"/>
    <n v="4.2"/>
    <n v="25"/>
    <n v="97"/>
    <n v="0"/>
    <n v="0"/>
    <s v="Aisle"/>
  </r>
  <r>
    <s v="P6230"/>
    <s v="F265"/>
    <s v="American Airlines"/>
    <x v="0"/>
    <x v="2"/>
    <s v="14,01,2024  22:27:30"/>
    <n v="218"/>
    <s v="Delayed"/>
    <n v="1610"/>
    <n v="417.6"/>
    <n v="417.6"/>
    <n v="47"/>
    <s v="Male"/>
    <s v="Medium"/>
    <x v="3"/>
    <x v="2"/>
    <n v="0"/>
    <s v="None"/>
    <s v="Airport Kiosk"/>
    <n v="5.5"/>
    <n v="9"/>
    <n v="50"/>
    <n v="0"/>
    <n v="0"/>
    <s v="Aisle"/>
  </r>
  <r>
    <s v="P6231"/>
    <s v="F1744"/>
    <s v="Delta"/>
    <x v="1"/>
    <x v="4"/>
    <s v="01,04,2024  10:34:59"/>
    <n v="184"/>
    <s v="On-time"/>
    <n v="1013"/>
    <n v="330.75"/>
    <n v="330.75"/>
    <n v="46"/>
    <s v="Female"/>
    <s v="Low"/>
    <x v="3"/>
    <x v="0"/>
    <n v="1"/>
    <s v="Silver"/>
    <s v="Online"/>
    <n v="8.8000000000000007"/>
    <n v="6"/>
    <n v="69"/>
    <n v="0"/>
    <n v="0"/>
    <s v="Window"/>
  </r>
  <r>
    <s v="P6232"/>
    <s v="F1431"/>
    <s v="Delta"/>
    <x v="7"/>
    <x v="0"/>
    <s v="18,06,2024  12:58:12"/>
    <n v="154"/>
    <s v="On-time"/>
    <n v="1209"/>
    <n v="400.43"/>
    <n v="400.43"/>
    <n v="54"/>
    <s v="Male"/>
    <s v="Medium"/>
    <x v="0"/>
    <x v="0"/>
    <n v="2"/>
    <s v="None"/>
    <s v="Airport Kiosk"/>
    <n v="8.4"/>
    <n v="19"/>
    <n v="80"/>
    <n v="0"/>
    <n v="0"/>
    <s v="Window"/>
  </r>
  <r>
    <s v="P6233"/>
    <s v="F1545"/>
    <s v="Southwest"/>
    <x v="7"/>
    <x v="1"/>
    <s v="24,10,2023  16:35:23"/>
    <n v="122"/>
    <s v="On-time"/>
    <n v="1395"/>
    <n v="376.66"/>
    <n v="376.66"/>
    <n v="59"/>
    <s v="Female"/>
    <s v="Low"/>
    <x v="1"/>
    <x v="1"/>
    <n v="2"/>
    <s v="Silver"/>
    <s v="Airport Kiosk"/>
    <n v="8.1"/>
    <n v="9"/>
    <n v="80"/>
    <n v="0"/>
    <n v="0"/>
    <s v="Window"/>
  </r>
  <r>
    <s v="P6234"/>
    <s v="F1754"/>
    <s v="Southwest"/>
    <x v="3"/>
    <x v="1"/>
    <s v="28,09,2023  13:46:45"/>
    <n v="143"/>
    <s v="Cancelled"/>
    <n v="1388"/>
    <n v="289.70999999999998"/>
    <n v="289.70999999999998"/>
    <n v="32"/>
    <s v="Male"/>
    <s v="Medium"/>
    <x v="2"/>
    <x v="1"/>
    <n v="1"/>
    <s v="Silver"/>
    <s v="Airport Kiosk"/>
    <n v="8.4"/>
    <n v="12"/>
    <n v="33"/>
    <n v="0"/>
    <n v="0"/>
    <s v="Middle"/>
  </r>
  <r>
    <s v="P6235"/>
    <s v="F485"/>
    <s v="American Airlines"/>
    <x v="6"/>
    <x v="3"/>
    <s v="15,06,2023  22:17:25"/>
    <n v="189"/>
    <s v="On-time"/>
    <n v="1468"/>
    <n v="456.62"/>
    <n v="456.62"/>
    <n v="54"/>
    <s v="Female"/>
    <s v="Medium"/>
    <x v="1"/>
    <x v="1"/>
    <n v="0"/>
    <s v="Gold"/>
    <s v="Online"/>
    <n v="8.3000000000000007"/>
    <n v="0"/>
    <n v="23"/>
    <n v="0"/>
    <n v="0"/>
    <s v="Window"/>
  </r>
  <r>
    <s v="P6236"/>
    <s v="F937"/>
    <s v="Delta"/>
    <x v="6"/>
    <x v="4"/>
    <s v="11,01,2024  02:10:46"/>
    <n v="195"/>
    <s v="On-time"/>
    <n v="1322"/>
    <n v="276.25"/>
    <n v="276.25"/>
    <n v="40"/>
    <s v="Female"/>
    <s v="Low"/>
    <x v="1"/>
    <x v="1"/>
    <n v="1"/>
    <s v="None"/>
    <s v="Mobile App"/>
    <n v="8"/>
    <n v="1"/>
    <n v="92"/>
    <n v="0"/>
    <n v="0"/>
    <s v="Window"/>
  </r>
  <r>
    <s v="P6237"/>
    <s v="F1867"/>
    <s v="JetBlue"/>
    <x v="5"/>
    <x v="6"/>
    <s v="11,02,2024  14:30:18"/>
    <n v="205"/>
    <s v="On-time"/>
    <n v="1309"/>
    <n v="343.46"/>
    <n v="343.46"/>
    <n v="53"/>
    <s v="Male"/>
    <s v="Medium"/>
    <x v="2"/>
    <x v="1"/>
    <n v="0"/>
    <s v="Gold"/>
    <s v="Desk"/>
    <n v="6.3"/>
    <n v="22"/>
    <n v="28"/>
    <n v="0"/>
    <n v="1"/>
    <s v="Window"/>
  </r>
  <r>
    <s v="P6238"/>
    <s v="F704"/>
    <s v="JetBlue"/>
    <x v="2"/>
    <x v="5"/>
    <s v="22,07,2024  00:38:36"/>
    <n v="148"/>
    <s v="On-time"/>
    <n v="1080"/>
    <n v="383.08"/>
    <n v="383.08"/>
    <n v="52"/>
    <s v="Male"/>
    <s v="Low"/>
    <x v="3"/>
    <x v="2"/>
    <n v="1"/>
    <s v="Silver"/>
    <s v="Airport Kiosk"/>
    <n v="5.9"/>
    <n v="11"/>
    <n v="49"/>
    <n v="0"/>
    <n v="0"/>
    <s v="Window"/>
  </r>
  <r>
    <s v="P6239"/>
    <s v="F1884"/>
    <s v="American Airlines"/>
    <x v="7"/>
    <x v="0"/>
    <s v="23,05,2023  18:04:55"/>
    <n v="184"/>
    <s v="On-time"/>
    <n v="1145"/>
    <n v="399.41"/>
    <n v="399.41"/>
    <n v="52"/>
    <s v="Male"/>
    <s v="Low"/>
    <x v="2"/>
    <x v="2"/>
    <n v="4"/>
    <s v="None"/>
    <s v="Mobile App"/>
    <n v="5.6"/>
    <n v="0"/>
    <n v="110"/>
    <n v="0"/>
    <n v="1"/>
    <s v="Aisle"/>
  </r>
  <r>
    <s v="P6240"/>
    <s v="F1247"/>
    <s v="Delta"/>
    <x v="4"/>
    <x v="4"/>
    <s v="15,10,2023  19:37:07"/>
    <n v="125"/>
    <s v="On-time"/>
    <n v="1143"/>
    <n v="432.74"/>
    <n v="432.74"/>
    <n v="19"/>
    <s v="Male"/>
    <s v="Medium"/>
    <x v="3"/>
    <x v="1"/>
    <n v="2"/>
    <s v="Silver"/>
    <s v="Desk"/>
    <n v="6"/>
    <n v="0"/>
    <n v="43"/>
    <n v="0"/>
    <n v="0"/>
    <s v="Aisle"/>
  </r>
  <r>
    <s v="P6241"/>
    <s v="F1433"/>
    <s v="American Airlines"/>
    <x v="4"/>
    <x v="2"/>
    <s v="25,04,2023  11:57:27"/>
    <n v="151"/>
    <s v="On-time"/>
    <n v="1630"/>
    <n v="312.14999999999998"/>
    <n v="312.14999999999998"/>
    <n v="26"/>
    <s v="Male"/>
    <s v="High"/>
    <x v="3"/>
    <x v="1"/>
    <n v="2"/>
    <s v="None"/>
    <s v="Online"/>
    <n v="9.4"/>
    <n v="18"/>
    <n v="42"/>
    <n v="0"/>
    <n v="0"/>
    <s v="Aisle"/>
  </r>
  <r>
    <s v="P6242"/>
    <s v="F35"/>
    <s v="JetBlue"/>
    <x v="2"/>
    <x v="4"/>
    <s v="11,06,2024  01:23:44"/>
    <n v="78"/>
    <s v="On-time"/>
    <n v="837"/>
    <n v="310.36"/>
    <n v="310.36"/>
    <n v="79"/>
    <s v="Male"/>
    <s v="Low"/>
    <x v="3"/>
    <x v="1"/>
    <n v="1"/>
    <s v="Platinum"/>
    <s v="Mobile App"/>
    <n v="5.0999999999999996"/>
    <n v="4"/>
    <n v="118"/>
    <n v="0"/>
    <n v="0"/>
    <s v="Middle"/>
  </r>
  <r>
    <s v="P6243"/>
    <s v="F1044"/>
    <s v="Southwest"/>
    <x v="7"/>
    <x v="5"/>
    <s v="14,11,2024  21:14:33"/>
    <n v="244"/>
    <s v="On-time"/>
    <n v="2075"/>
    <n v="363.82"/>
    <n v="363.82"/>
    <n v="63"/>
    <s v="Male"/>
    <s v="Low"/>
    <x v="2"/>
    <x v="1"/>
    <n v="1"/>
    <s v="None"/>
    <s v="Mobile App"/>
    <n v="7.7"/>
    <n v="3"/>
    <n v="67"/>
    <n v="0"/>
    <n v="0"/>
    <s v="Middle"/>
  </r>
  <r>
    <s v="P6244"/>
    <s v="F975"/>
    <s v="American Airlines"/>
    <x v="6"/>
    <x v="6"/>
    <s v="30,08,2023  10:14:42"/>
    <n v="294"/>
    <s v="On-time"/>
    <n v="1441"/>
    <n v="397.79"/>
    <n v="397.79"/>
    <n v="34"/>
    <s v="Female"/>
    <s v="Medium"/>
    <x v="0"/>
    <x v="2"/>
    <n v="0"/>
    <s v="None"/>
    <s v="Mobile App"/>
    <n v="8"/>
    <n v="8"/>
    <n v="12"/>
    <n v="0"/>
    <n v="0"/>
    <s v="Middle"/>
  </r>
  <r>
    <s v="P6245"/>
    <s v="F1009"/>
    <s v="Southwest"/>
    <x v="1"/>
    <x v="0"/>
    <s v="28,03,2024  04:26:56"/>
    <n v="121"/>
    <s v="On-time"/>
    <n v="1392"/>
    <n v="471.83"/>
    <n v="471.83"/>
    <n v="38"/>
    <s v="Male"/>
    <s v="Low"/>
    <x v="2"/>
    <x v="1"/>
    <n v="5"/>
    <s v="Platinum"/>
    <s v="Online"/>
    <n v="9.4"/>
    <n v="8"/>
    <n v="11"/>
    <n v="0"/>
    <n v="0"/>
    <s v="Aisle"/>
  </r>
  <r>
    <s v="P6246"/>
    <s v="F964"/>
    <s v="JetBlue"/>
    <x v="7"/>
    <x v="0"/>
    <s v="02,02,2024  15:56:05"/>
    <n v="161"/>
    <s v="On-time"/>
    <n v="1513"/>
    <n v="390.54"/>
    <n v="390.54"/>
    <n v="68"/>
    <s v="Male"/>
    <s v="Medium"/>
    <x v="1"/>
    <x v="0"/>
    <n v="2"/>
    <s v="None"/>
    <s v="Mobile App"/>
    <n v="7.4"/>
    <n v="13"/>
    <n v="74"/>
    <n v="0"/>
    <n v="0"/>
    <s v="Middle"/>
  </r>
  <r>
    <s v="P6247"/>
    <s v="F1080"/>
    <s v="American Airlines"/>
    <x v="1"/>
    <x v="7"/>
    <s v="29,07,2023  05:33:50"/>
    <n v="135"/>
    <s v="On-time"/>
    <n v="821"/>
    <n v="456.22"/>
    <n v="456.22"/>
    <n v="37"/>
    <s v="Male"/>
    <s v="Medium"/>
    <x v="1"/>
    <x v="1"/>
    <n v="0"/>
    <s v="Gold"/>
    <s v="Mobile App"/>
    <n v="7.9"/>
    <n v="1"/>
    <n v="85"/>
    <n v="0"/>
    <n v="0"/>
    <s v="Middle"/>
  </r>
  <r>
    <s v="P6248"/>
    <s v="F1694"/>
    <s v="Southwest"/>
    <x v="1"/>
    <x v="1"/>
    <s v="21,11,2023  17:07:18"/>
    <n v="162"/>
    <s v="On-time"/>
    <n v="1171"/>
    <n v="350.1"/>
    <n v="350.1"/>
    <n v="34"/>
    <s v="Male"/>
    <s v="Medium"/>
    <x v="1"/>
    <x v="1"/>
    <n v="3"/>
    <s v="None"/>
    <s v="Airport Kiosk"/>
    <n v="6.6"/>
    <n v="18"/>
    <n v="67"/>
    <n v="0"/>
    <n v="0"/>
    <s v="Window"/>
  </r>
  <r>
    <s v="P6249"/>
    <s v="F1042"/>
    <s v="Delta"/>
    <x v="7"/>
    <x v="2"/>
    <s v="09,02,2025  04:55:15"/>
    <n v="52"/>
    <s v="On-time"/>
    <n v="1189"/>
    <n v="233.55"/>
    <n v="233.55"/>
    <n v="29"/>
    <s v="Male"/>
    <s v="Medium"/>
    <x v="3"/>
    <x v="1"/>
    <n v="2"/>
    <s v="Silver"/>
    <s v="Desk"/>
    <n v="7.2"/>
    <n v="6"/>
    <n v="74"/>
    <n v="0"/>
    <n v="0"/>
    <s v="Middle"/>
  </r>
  <r>
    <s v="P6250"/>
    <s v="F1518"/>
    <s v="JetBlue"/>
    <x v="5"/>
    <x v="5"/>
    <s v="29,01,2024  17:30:07"/>
    <n v="167"/>
    <s v="On-time"/>
    <n v="904"/>
    <n v="329.41"/>
    <n v="329.41"/>
    <n v="51"/>
    <s v="Male"/>
    <s v="High"/>
    <x v="1"/>
    <x v="0"/>
    <n v="2"/>
    <s v="None"/>
    <s v="Desk"/>
    <n v="7.8"/>
    <n v="17"/>
    <n v="112"/>
    <n v="0"/>
    <n v="0"/>
    <s v="Aisle"/>
  </r>
  <r>
    <s v="P6251"/>
    <s v="F1598"/>
    <s v="United"/>
    <x v="5"/>
    <x v="6"/>
    <s v="20,12,2023  21:59:18"/>
    <n v="155"/>
    <s v="On-time"/>
    <n v="1289"/>
    <n v="376.54"/>
    <n v="376.54"/>
    <n v="32"/>
    <s v="Female"/>
    <s v="Low"/>
    <x v="1"/>
    <x v="2"/>
    <n v="2"/>
    <s v="Silver"/>
    <s v="Airport Kiosk"/>
    <n v="4.7"/>
    <n v="3"/>
    <n v="116"/>
    <n v="0"/>
    <n v="0"/>
    <s v="Window"/>
  </r>
  <r>
    <s v="P6252"/>
    <s v="F988"/>
    <s v="United"/>
    <x v="6"/>
    <x v="0"/>
    <s v="22,06,2023  03:00:03"/>
    <n v="155"/>
    <s v="On-time"/>
    <n v="1320"/>
    <n v="448.22"/>
    <n v="448.22"/>
    <n v="33"/>
    <s v="Male"/>
    <s v="Medium"/>
    <x v="1"/>
    <x v="1"/>
    <n v="1"/>
    <s v="None"/>
    <s v="Mobile App"/>
    <n v="7.8"/>
    <n v="11"/>
    <n v="95"/>
    <n v="1"/>
    <n v="0"/>
    <s v="Window"/>
  </r>
  <r>
    <s v="P6253"/>
    <s v="F1184"/>
    <s v="JetBlue"/>
    <x v="6"/>
    <x v="5"/>
    <s v="13,06,2023  11:11:06"/>
    <n v="189"/>
    <s v="On-time"/>
    <n v="891"/>
    <n v="312.51"/>
    <n v="312.51"/>
    <n v="66"/>
    <s v="Female"/>
    <s v="Low"/>
    <x v="3"/>
    <x v="1"/>
    <n v="0"/>
    <s v="Silver"/>
    <s v="Online"/>
    <n v="7.1"/>
    <n v="7"/>
    <n v="19"/>
    <n v="0"/>
    <n v="0"/>
    <s v="Aisle"/>
  </r>
  <r>
    <s v="P6254"/>
    <s v="F975"/>
    <s v="United"/>
    <x v="3"/>
    <x v="4"/>
    <s v="06,08,2024  20:49:00"/>
    <n v="234"/>
    <s v="On-time"/>
    <n v="1273"/>
    <n v="376.43"/>
    <n v="376.43"/>
    <n v="76"/>
    <s v="Female"/>
    <s v="Low"/>
    <x v="3"/>
    <x v="1"/>
    <n v="1"/>
    <s v="Silver"/>
    <s v="Online"/>
    <n v="7.2"/>
    <n v="8"/>
    <n v="22"/>
    <n v="0"/>
    <n v="0"/>
    <s v="Window"/>
  </r>
  <r>
    <s v="P6255"/>
    <s v="F264"/>
    <s v="United"/>
    <x v="6"/>
    <x v="7"/>
    <s v="17,02,2024  02:51:04"/>
    <n v="130"/>
    <s v="On-time"/>
    <n v="948"/>
    <n v="408.21"/>
    <n v="408.21"/>
    <n v="65"/>
    <s v="Female"/>
    <s v="High"/>
    <x v="0"/>
    <x v="0"/>
    <n v="0"/>
    <s v="Silver"/>
    <s v="Airport Kiosk"/>
    <n v="4.9000000000000004"/>
    <n v="4"/>
    <n v="56"/>
    <n v="0"/>
    <n v="0"/>
    <s v="Window"/>
  </r>
  <r>
    <s v="P6256"/>
    <s v="F520"/>
    <s v="Southwest"/>
    <x v="0"/>
    <x v="3"/>
    <s v="14,07,2023  17:26:28"/>
    <n v="214"/>
    <s v="On-time"/>
    <n v="1549"/>
    <n v="197.91"/>
    <n v="197.91"/>
    <n v="18"/>
    <s v="Female"/>
    <s v="High"/>
    <x v="3"/>
    <x v="1"/>
    <n v="1"/>
    <s v="None"/>
    <s v="Desk"/>
    <n v="4.2"/>
    <n v="11"/>
    <n v="5"/>
    <n v="0"/>
    <n v="0"/>
    <s v="Window"/>
  </r>
  <r>
    <s v="P6257"/>
    <s v="F1878"/>
    <s v="American Airlines"/>
    <x v="2"/>
    <x v="4"/>
    <s v="25,05,2024  05:09:29"/>
    <n v="128"/>
    <s v="On-time"/>
    <n v="1183"/>
    <n v="435.79"/>
    <n v="435.79"/>
    <n v="44"/>
    <s v="Male"/>
    <s v="Low"/>
    <x v="0"/>
    <x v="1"/>
    <n v="1"/>
    <s v="None"/>
    <s v="Desk"/>
    <n v="7.4"/>
    <n v="6"/>
    <n v="77"/>
    <n v="0"/>
    <n v="0"/>
    <s v="Middle"/>
  </r>
  <r>
    <s v="P6258"/>
    <s v="F817"/>
    <s v="American Airlines"/>
    <x v="3"/>
    <x v="0"/>
    <s v="16,07,2024  19:18:08"/>
    <n v="254"/>
    <s v="On-time"/>
    <n v="1039"/>
    <n v="367.78"/>
    <n v="367.78"/>
    <n v="45"/>
    <s v="Male"/>
    <s v="Low"/>
    <x v="2"/>
    <x v="2"/>
    <n v="2"/>
    <s v="None"/>
    <s v="Mobile App"/>
    <n v="6.7"/>
    <n v="2"/>
    <n v="44"/>
    <n v="0"/>
    <n v="0"/>
    <s v="Middle"/>
  </r>
  <r>
    <s v="P6259"/>
    <s v="F79"/>
    <s v="Southwest"/>
    <x v="0"/>
    <x v="0"/>
    <s v="03,06,2024  21:37:45"/>
    <n v="252"/>
    <s v="On-time"/>
    <n v="1733"/>
    <n v="404.12"/>
    <n v="404.12"/>
    <n v="48"/>
    <s v="Male"/>
    <s v="Medium"/>
    <x v="0"/>
    <x v="2"/>
    <n v="0"/>
    <s v="Silver"/>
    <s v="Airport Kiosk"/>
    <n v="6.3"/>
    <n v="13"/>
    <n v="29"/>
    <n v="0"/>
    <n v="1"/>
    <s v="Window"/>
  </r>
  <r>
    <s v="P6260"/>
    <s v="F1392"/>
    <s v="JetBlue"/>
    <x v="5"/>
    <x v="7"/>
    <s v="23,02,2025  00:20:12"/>
    <n v="291"/>
    <s v="On-time"/>
    <n v="1067"/>
    <n v="356.75"/>
    <n v="356.75"/>
    <n v="31"/>
    <s v="Male"/>
    <s v="Medium"/>
    <x v="2"/>
    <x v="1"/>
    <n v="1"/>
    <s v="Silver"/>
    <s v="Desk"/>
    <n v="4"/>
    <n v="16"/>
    <n v="91"/>
    <n v="0"/>
    <n v="0"/>
    <s v="Window"/>
  </r>
  <r>
    <s v="P6261"/>
    <s v="F1430"/>
    <s v="United"/>
    <x v="3"/>
    <x v="2"/>
    <s v="18,12,2024  08:15:15"/>
    <n v="131"/>
    <s v="Delayed"/>
    <n v="1249"/>
    <n v="426.45"/>
    <n v="426.45"/>
    <n v="26"/>
    <s v="Male"/>
    <s v="Low"/>
    <x v="1"/>
    <x v="1"/>
    <n v="1"/>
    <s v="Gold"/>
    <s v="Desk"/>
    <n v="4.8"/>
    <n v="7"/>
    <n v="13"/>
    <n v="0"/>
    <n v="1"/>
    <s v="Window"/>
  </r>
  <r>
    <s v="P6262"/>
    <s v="F1796"/>
    <s v="United"/>
    <x v="3"/>
    <x v="3"/>
    <s v="21,11,2024  07:03:26"/>
    <n v="215"/>
    <s v="On-time"/>
    <n v="1107"/>
    <n v="362.47"/>
    <n v="362.47"/>
    <n v="18"/>
    <s v="Male"/>
    <s v="Medium"/>
    <x v="0"/>
    <x v="3"/>
    <n v="0"/>
    <s v="Platinum"/>
    <s v="Airport Kiosk"/>
    <n v="7"/>
    <n v="3"/>
    <n v="16"/>
    <n v="0"/>
    <n v="0"/>
    <s v="Middle"/>
  </r>
  <r>
    <s v="P6263"/>
    <s v="F209"/>
    <s v="Southwest"/>
    <x v="6"/>
    <x v="4"/>
    <s v="17,04,2025  03:27:16"/>
    <n v="167"/>
    <s v="Delayed"/>
    <n v="1441"/>
    <n v="112.71"/>
    <n v="112.71"/>
    <n v="35"/>
    <s v="Male"/>
    <s v="Medium"/>
    <x v="0"/>
    <x v="2"/>
    <n v="2"/>
    <s v="None"/>
    <s v="Online"/>
    <n v="6.7"/>
    <n v="35"/>
    <n v="118"/>
    <n v="0"/>
    <n v="0"/>
    <s v="Middle"/>
  </r>
  <r>
    <s v="P6264"/>
    <s v="F626"/>
    <s v="American Airlines"/>
    <x v="4"/>
    <x v="7"/>
    <s v="25,08,2024  06:42:38"/>
    <n v="136"/>
    <s v="On-time"/>
    <n v="1015"/>
    <n v="275.22000000000003"/>
    <n v="275.22000000000003"/>
    <n v="44"/>
    <s v="Male"/>
    <s v="Medium"/>
    <x v="3"/>
    <x v="2"/>
    <n v="1"/>
    <s v="Gold"/>
    <s v="Mobile App"/>
    <n v="7.2"/>
    <n v="9"/>
    <n v="64"/>
    <n v="0"/>
    <n v="0"/>
    <s v="Window"/>
  </r>
  <r>
    <s v="P6265"/>
    <s v="F1626"/>
    <s v="American Airlines"/>
    <x v="2"/>
    <x v="3"/>
    <s v="18,06,2023  03:27:39"/>
    <n v="212"/>
    <s v="Delayed"/>
    <n v="1461"/>
    <n v="330.26"/>
    <n v="330.26"/>
    <n v="54"/>
    <s v="Male"/>
    <s v="Medium"/>
    <x v="1"/>
    <x v="1"/>
    <n v="0"/>
    <s v="None"/>
    <s v="Airport Kiosk"/>
    <n v="6.5"/>
    <n v="8"/>
    <n v="14"/>
    <n v="0"/>
    <n v="0"/>
    <s v="Middle"/>
  </r>
  <r>
    <s v="P6266"/>
    <s v="F973"/>
    <s v="JetBlue"/>
    <x v="3"/>
    <x v="0"/>
    <s v="06,10,2023  23:21:02"/>
    <n v="137"/>
    <s v="On-time"/>
    <n v="1031"/>
    <n v="408.92"/>
    <n v="408.92"/>
    <n v="70"/>
    <s v="Male"/>
    <s v="Medium"/>
    <x v="0"/>
    <x v="1"/>
    <n v="0"/>
    <s v="None"/>
    <s v="Online"/>
    <n v="7.8"/>
    <n v="1"/>
    <n v="28"/>
    <n v="0"/>
    <n v="0"/>
    <s v="Aisle"/>
  </r>
  <r>
    <s v="P6267"/>
    <s v="F1105"/>
    <s v="JetBlue"/>
    <x v="0"/>
    <x v="5"/>
    <s v="21,07,2024  06:26:15"/>
    <n v="232"/>
    <s v="On-time"/>
    <n v="1232"/>
    <n v="439.4"/>
    <n v="439.4"/>
    <n v="77"/>
    <s v="Male"/>
    <s v="High"/>
    <x v="1"/>
    <x v="0"/>
    <n v="4"/>
    <s v="Platinum"/>
    <s v="Airport Kiosk"/>
    <n v="5.8"/>
    <n v="2"/>
    <n v="18"/>
    <n v="0"/>
    <n v="0"/>
    <s v="Middle"/>
  </r>
  <r>
    <s v="P6268"/>
    <s v="F1838"/>
    <s v="JetBlue"/>
    <x v="0"/>
    <x v="4"/>
    <s v="07,12,2023  14:26:38"/>
    <n v="284"/>
    <s v="On-time"/>
    <n v="1208"/>
    <n v="441.75"/>
    <n v="441.75"/>
    <n v="18"/>
    <s v="Male"/>
    <s v="Medium"/>
    <x v="2"/>
    <x v="1"/>
    <n v="2"/>
    <s v="None"/>
    <s v="Online"/>
    <n v="7.9"/>
    <n v="1"/>
    <n v="5"/>
    <n v="1"/>
    <n v="1"/>
    <s v="Window"/>
  </r>
  <r>
    <s v="P6269"/>
    <s v="F958"/>
    <s v="United"/>
    <x v="3"/>
    <x v="2"/>
    <s v="30,12,2023  05:46:52"/>
    <n v="156"/>
    <s v="Delayed"/>
    <n v="1081"/>
    <n v="275.13"/>
    <n v="275.13"/>
    <n v="37"/>
    <s v="Female"/>
    <s v="High"/>
    <x v="1"/>
    <x v="1"/>
    <n v="1"/>
    <s v="Platinum"/>
    <s v="Desk"/>
    <n v="7.4"/>
    <n v="4"/>
    <n v="28"/>
    <n v="0"/>
    <n v="0"/>
    <s v="Middle"/>
  </r>
  <r>
    <s v="P6270"/>
    <s v="F1952"/>
    <s v="United"/>
    <x v="7"/>
    <x v="7"/>
    <s v="15,04,2025  03:54:05"/>
    <n v="160"/>
    <s v="Cancelled"/>
    <n v="1519"/>
    <n v="250.41"/>
    <n v="250.41"/>
    <n v="24"/>
    <s v="Male"/>
    <s v="Low"/>
    <x v="2"/>
    <x v="1"/>
    <n v="1"/>
    <s v="Platinum"/>
    <s v="Mobile App"/>
    <n v="6.8"/>
    <n v="40"/>
    <n v="23"/>
    <n v="0"/>
    <n v="0"/>
    <s v="Middle"/>
  </r>
  <r>
    <s v="P6271"/>
    <s v="F568"/>
    <s v="American Airlines"/>
    <x v="3"/>
    <x v="0"/>
    <s v="01,04,2024  02:58:11"/>
    <n v="264"/>
    <s v="Delayed"/>
    <n v="1341"/>
    <n v="415.44"/>
    <n v="415.44"/>
    <n v="57"/>
    <s v="Female"/>
    <s v="Medium"/>
    <x v="2"/>
    <x v="2"/>
    <n v="1"/>
    <s v="None"/>
    <s v="Mobile App"/>
    <n v="4.9000000000000004"/>
    <n v="4"/>
    <n v="13"/>
    <n v="0"/>
    <n v="0"/>
    <s v="Aisle"/>
  </r>
  <r>
    <s v="P6272"/>
    <s v="F659"/>
    <s v="Delta"/>
    <x v="6"/>
    <x v="2"/>
    <s v="20,01,2025  21:32:00"/>
    <n v="205"/>
    <s v="On-time"/>
    <n v="1302"/>
    <n v="374.52"/>
    <n v="374.52"/>
    <n v="57"/>
    <s v="Male"/>
    <s v="Low"/>
    <x v="1"/>
    <x v="1"/>
    <n v="1"/>
    <s v="Platinum"/>
    <s v="Airport Kiosk"/>
    <n v="8.6"/>
    <n v="2"/>
    <n v="97"/>
    <n v="0"/>
    <n v="0"/>
    <s v="Middle"/>
  </r>
  <r>
    <s v="P6273"/>
    <s v="F242"/>
    <s v="Delta"/>
    <x v="1"/>
    <x v="0"/>
    <s v="14,12,2023  20:26:07"/>
    <n v="212"/>
    <s v="Delayed"/>
    <n v="891"/>
    <n v="205.98"/>
    <n v="205.98"/>
    <n v="38"/>
    <s v="Male"/>
    <s v="Medium"/>
    <x v="3"/>
    <x v="0"/>
    <n v="0"/>
    <s v="Silver"/>
    <s v="Mobile App"/>
    <n v="8.1999999999999993"/>
    <n v="7"/>
    <n v="21"/>
    <n v="0"/>
    <n v="0"/>
    <s v="Window"/>
  </r>
  <r>
    <s v="P6274"/>
    <s v="F1297"/>
    <s v="Delta"/>
    <x v="0"/>
    <x v="7"/>
    <s v="15,12,2023  23:08:28"/>
    <n v="186"/>
    <s v="On-time"/>
    <n v="1139"/>
    <n v="363.23"/>
    <n v="363.23"/>
    <n v="72"/>
    <s v="Male"/>
    <s v="Medium"/>
    <x v="0"/>
    <x v="1"/>
    <n v="2"/>
    <s v="None"/>
    <s v="Desk"/>
    <n v="5.3"/>
    <n v="6"/>
    <n v="94"/>
    <n v="0"/>
    <n v="1"/>
    <s v="Aisle"/>
  </r>
  <r>
    <s v="P6275"/>
    <s v="F1350"/>
    <s v="United"/>
    <x v="3"/>
    <x v="0"/>
    <s v="03,12,2024  02:54:31"/>
    <n v="157"/>
    <s v="On-time"/>
    <n v="1373"/>
    <n v="317.88"/>
    <n v="317.88"/>
    <n v="22"/>
    <s v="Female"/>
    <s v="Medium"/>
    <x v="2"/>
    <x v="0"/>
    <n v="0"/>
    <s v="Gold"/>
    <s v="Mobile App"/>
    <n v="5.6"/>
    <n v="1"/>
    <n v="19"/>
    <n v="0"/>
    <n v="1"/>
    <s v="Window"/>
  </r>
  <r>
    <s v="P6276"/>
    <s v="F742"/>
    <s v="American Airlines"/>
    <x v="3"/>
    <x v="2"/>
    <s v="28,01,2024  10:31:12"/>
    <n v="257"/>
    <s v="Delayed"/>
    <n v="1328"/>
    <n v="263.62"/>
    <n v="263.62"/>
    <n v="47"/>
    <s v="Male"/>
    <s v="Low"/>
    <x v="2"/>
    <x v="2"/>
    <n v="2"/>
    <s v="Platinum"/>
    <s v="Airport Kiosk"/>
    <n v="9.1999999999999993"/>
    <n v="0"/>
    <n v="85"/>
    <n v="1"/>
    <n v="0"/>
    <s v="Aisle"/>
  </r>
  <r>
    <s v="P6277"/>
    <s v="F39"/>
    <s v="JetBlue"/>
    <x v="3"/>
    <x v="0"/>
    <s v="02,02,2024  19:32:23"/>
    <n v="112"/>
    <s v="On-time"/>
    <n v="1065"/>
    <n v="338.8"/>
    <n v="338.8"/>
    <n v="33"/>
    <s v="Male"/>
    <s v="Medium"/>
    <x v="0"/>
    <x v="1"/>
    <n v="2"/>
    <s v="None"/>
    <s v="Online"/>
    <n v="7.5"/>
    <n v="7"/>
    <n v="94"/>
    <n v="0"/>
    <n v="0"/>
    <s v="Middle"/>
  </r>
  <r>
    <s v="P6278"/>
    <s v="F287"/>
    <s v="American Airlines"/>
    <x v="1"/>
    <x v="0"/>
    <s v="18,06,2024  04:36:01"/>
    <n v="173"/>
    <s v="On-time"/>
    <n v="1333"/>
    <n v="391.59"/>
    <n v="391.59"/>
    <n v="52"/>
    <s v="Male"/>
    <s v="Low"/>
    <x v="0"/>
    <x v="1"/>
    <n v="2"/>
    <s v="None"/>
    <s v="Mobile App"/>
    <n v="7.8"/>
    <n v="6"/>
    <n v="7"/>
    <n v="0"/>
    <n v="0"/>
    <s v="Middle"/>
  </r>
  <r>
    <s v="P6279"/>
    <s v="F1973"/>
    <s v="JetBlue"/>
    <x v="7"/>
    <x v="2"/>
    <s v="06,09,2024  23:33:33"/>
    <n v="218"/>
    <s v="Delayed"/>
    <n v="2161"/>
    <n v="249.72"/>
    <n v="249.72"/>
    <n v="43"/>
    <s v="Female"/>
    <s v="Medium"/>
    <x v="0"/>
    <x v="1"/>
    <n v="0"/>
    <s v="Silver"/>
    <s v="Online"/>
    <n v="7.4"/>
    <n v="25"/>
    <n v="85"/>
    <n v="0"/>
    <n v="0"/>
    <s v="Window"/>
  </r>
  <r>
    <s v="P6280"/>
    <s v="F584"/>
    <s v="Delta"/>
    <x v="6"/>
    <x v="2"/>
    <s v="04,03,2025  20:36:22"/>
    <n v="148"/>
    <s v="On-time"/>
    <n v="1291"/>
    <n v="268.83"/>
    <n v="268.83"/>
    <n v="26"/>
    <s v="Male"/>
    <s v="Medium"/>
    <x v="3"/>
    <x v="1"/>
    <n v="1"/>
    <s v="Silver"/>
    <s v="Desk"/>
    <n v="7"/>
    <n v="22"/>
    <n v="106"/>
    <n v="0"/>
    <n v="0"/>
    <s v="Middle"/>
  </r>
  <r>
    <s v="P6281"/>
    <s v="F1301"/>
    <s v="Delta"/>
    <x v="1"/>
    <x v="7"/>
    <s v="07,05,2023  06:28:37"/>
    <n v="214"/>
    <s v="On-time"/>
    <n v="1196"/>
    <n v="234.49"/>
    <n v="234.49"/>
    <n v="68"/>
    <s v="Male"/>
    <s v="Medium"/>
    <x v="0"/>
    <x v="1"/>
    <n v="0"/>
    <s v="Silver"/>
    <s v="Desk"/>
    <n v="7.6"/>
    <n v="2"/>
    <n v="111"/>
    <n v="0"/>
    <n v="0"/>
    <s v="Middle"/>
  </r>
  <r>
    <s v="P6282"/>
    <s v="F1541"/>
    <s v="Delta"/>
    <x v="6"/>
    <x v="5"/>
    <s v="16,08,2024  11:05:31"/>
    <n v="153"/>
    <s v="On-time"/>
    <n v="935"/>
    <n v="391.99"/>
    <n v="391.99"/>
    <n v="50"/>
    <s v="Female"/>
    <s v="Low"/>
    <x v="2"/>
    <x v="1"/>
    <n v="2"/>
    <s v="None"/>
    <s v="Desk"/>
    <n v="7.2"/>
    <n v="10"/>
    <n v="34"/>
    <n v="0"/>
    <n v="1"/>
    <s v="Window"/>
  </r>
  <r>
    <s v="P6283"/>
    <s v="F1090"/>
    <s v="United"/>
    <x v="1"/>
    <x v="1"/>
    <s v="23,07,2024  16:07:27"/>
    <n v="278"/>
    <s v="On-time"/>
    <n v="643"/>
    <n v="321.55"/>
    <n v="321.55"/>
    <n v="37"/>
    <s v="Female"/>
    <s v="Medium"/>
    <x v="2"/>
    <x v="3"/>
    <n v="0"/>
    <s v="Silver"/>
    <s v="Online"/>
    <n v="8.8000000000000007"/>
    <n v="4"/>
    <n v="85"/>
    <n v="0"/>
    <n v="0"/>
    <s v="Window"/>
  </r>
  <r>
    <s v="P6284"/>
    <s v="F946"/>
    <s v="Southwest"/>
    <x v="0"/>
    <x v="4"/>
    <s v="04,02,2024  13:34:10"/>
    <n v="121"/>
    <s v="On-time"/>
    <n v="1305"/>
    <n v="363.38"/>
    <n v="363.38"/>
    <n v="32"/>
    <s v="Male"/>
    <s v="Medium"/>
    <x v="1"/>
    <x v="1"/>
    <n v="0"/>
    <s v="Silver"/>
    <s v="Mobile App"/>
    <n v="8"/>
    <n v="3"/>
    <n v="48"/>
    <n v="0"/>
    <n v="0"/>
    <s v="Window"/>
  </r>
  <r>
    <s v="P6285"/>
    <s v="F796"/>
    <s v="JetBlue"/>
    <x v="2"/>
    <x v="2"/>
    <s v="24,09,2023  05:45:07"/>
    <n v="276"/>
    <s v="On-time"/>
    <n v="714"/>
    <n v="199.86"/>
    <n v="199.86"/>
    <n v="27"/>
    <s v="Female"/>
    <s v="Medium"/>
    <x v="0"/>
    <x v="0"/>
    <n v="0"/>
    <s v="Gold"/>
    <s v="Airport Kiosk"/>
    <n v="7.7"/>
    <n v="9"/>
    <n v="50"/>
    <n v="0"/>
    <n v="0"/>
    <s v="Window"/>
  </r>
  <r>
    <s v="P6286"/>
    <s v="F1980"/>
    <s v="American Airlines"/>
    <x v="7"/>
    <x v="3"/>
    <s v="23,09,2023  17:53:31"/>
    <n v="194"/>
    <s v="On-time"/>
    <n v="1032"/>
    <n v="327.88"/>
    <n v="327.88"/>
    <n v="35"/>
    <s v="Male"/>
    <s v="Medium"/>
    <x v="2"/>
    <x v="1"/>
    <n v="1"/>
    <s v="Silver"/>
    <s v="Airport Kiosk"/>
    <n v="6.9"/>
    <n v="5"/>
    <n v="3"/>
    <n v="1"/>
    <n v="0"/>
    <s v="Middle"/>
  </r>
  <r>
    <s v="P6287"/>
    <s v="F1193"/>
    <s v="JetBlue"/>
    <x v="0"/>
    <x v="4"/>
    <s v="30,07,2024  00:38:36"/>
    <n v="169"/>
    <s v="Cancelled"/>
    <n v="838"/>
    <n v="278.8"/>
    <n v="278.8"/>
    <n v="48"/>
    <s v="Male"/>
    <s v="Medium"/>
    <x v="0"/>
    <x v="2"/>
    <n v="1"/>
    <s v="Gold"/>
    <s v="Desk"/>
    <n v="6.1"/>
    <n v="4"/>
    <n v="14"/>
    <n v="0"/>
    <n v="0"/>
    <s v="Window"/>
  </r>
  <r>
    <s v="P6288"/>
    <s v="F890"/>
    <s v="American Airlines"/>
    <x v="0"/>
    <x v="2"/>
    <s v="31,08,2023  15:04:01"/>
    <n v="140"/>
    <s v="On-time"/>
    <n v="1214"/>
    <n v="476.58"/>
    <n v="476.58"/>
    <n v="18"/>
    <s v="Female"/>
    <s v="Low"/>
    <x v="3"/>
    <x v="1"/>
    <n v="0"/>
    <s v="None"/>
    <s v="Online"/>
    <n v="5.3"/>
    <n v="11"/>
    <n v="84"/>
    <n v="0"/>
    <n v="0"/>
    <s v="Middle"/>
  </r>
  <r>
    <s v="P6289"/>
    <s v="F1696"/>
    <s v="JetBlue"/>
    <x v="3"/>
    <x v="5"/>
    <s v="25,08,2024  08:50:08"/>
    <n v="191"/>
    <s v="On-time"/>
    <n v="1152"/>
    <n v="387.18"/>
    <n v="387.18"/>
    <n v="51"/>
    <s v="Female"/>
    <s v="Low"/>
    <x v="2"/>
    <x v="1"/>
    <n v="1"/>
    <s v="None"/>
    <s v="Desk"/>
    <n v="7.8"/>
    <n v="5"/>
    <n v="10"/>
    <n v="0"/>
    <n v="0"/>
    <s v="Aisle"/>
  </r>
  <r>
    <s v="P6290"/>
    <s v="F173"/>
    <s v="American Airlines"/>
    <x v="1"/>
    <x v="0"/>
    <s v="12,01,2025  08:26:48"/>
    <n v="83"/>
    <s v="On-time"/>
    <n v="1388"/>
    <n v="226.86"/>
    <n v="226.86"/>
    <n v="42"/>
    <s v="Male"/>
    <s v="Medium"/>
    <x v="3"/>
    <x v="1"/>
    <n v="1"/>
    <s v="Silver"/>
    <s v="Airport Kiosk"/>
    <n v="5.3"/>
    <n v="19"/>
    <n v="87"/>
    <n v="0"/>
    <n v="0"/>
    <s v="Window"/>
  </r>
  <r>
    <s v="P6291"/>
    <s v="F1903"/>
    <s v="JetBlue"/>
    <x v="5"/>
    <x v="3"/>
    <s v="19,01,2024  22:16:49"/>
    <n v="158"/>
    <s v="On-time"/>
    <n v="1314"/>
    <n v="381.94"/>
    <n v="381.94"/>
    <n v="65"/>
    <s v="Female"/>
    <s v="Medium"/>
    <x v="3"/>
    <x v="1"/>
    <n v="0"/>
    <s v="None"/>
    <s v="Desk"/>
    <n v="4.5999999999999996"/>
    <n v="14"/>
    <n v="65"/>
    <n v="0"/>
    <n v="0"/>
    <s v="Middle"/>
  </r>
  <r>
    <s v="P6292"/>
    <s v="F1236"/>
    <s v="United"/>
    <x v="3"/>
    <x v="5"/>
    <s v="07,04,2024  19:09:07"/>
    <n v="223"/>
    <s v="On-time"/>
    <n v="1671"/>
    <n v="286.77"/>
    <n v="286.77"/>
    <n v="55"/>
    <s v="Male"/>
    <s v="Medium"/>
    <x v="1"/>
    <x v="1"/>
    <n v="2"/>
    <s v="None"/>
    <s v="Desk"/>
    <n v="8.5"/>
    <n v="21"/>
    <n v="82"/>
    <n v="0"/>
    <n v="0"/>
    <s v="Window"/>
  </r>
  <r>
    <s v="P6293"/>
    <s v="F289"/>
    <s v="American Airlines"/>
    <x v="2"/>
    <x v="2"/>
    <s v="16,09,2023  09:34:56"/>
    <n v="211"/>
    <s v="On-time"/>
    <n v="1363"/>
    <n v="351.89"/>
    <n v="351.89"/>
    <n v="70"/>
    <s v="Female"/>
    <s v="Medium"/>
    <x v="3"/>
    <x v="1"/>
    <n v="0"/>
    <s v="Silver"/>
    <s v="Airport Kiosk"/>
    <n v="8.1999999999999993"/>
    <n v="6"/>
    <n v="14"/>
    <n v="0"/>
    <n v="1"/>
    <s v="Window"/>
  </r>
  <r>
    <s v="P6294"/>
    <s v="F210"/>
    <s v="United"/>
    <x v="2"/>
    <x v="3"/>
    <s v="09,05,2023  19:19:03"/>
    <n v="171"/>
    <s v="Delayed"/>
    <n v="1032"/>
    <n v="400.85"/>
    <n v="400.85"/>
    <n v="77"/>
    <s v="Male"/>
    <s v="Medium"/>
    <x v="0"/>
    <x v="1"/>
    <n v="0"/>
    <s v="Gold"/>
    <s v="Mobile App"/>
    <n v="6.9"/>
    <n v="14"/>
    <n v="79"/>
    <n v="0"/>
    <n v="0"/>
    <s v="Middle"/>
  </r>
  <r>
    <s v="P6295"/>
    <s v="F1169"/>
    <s v="American Airlines"/>
    <x v="6"/>
    <x v="0"/>
    <s v="21,01,2024  03:06:14"/>
    <n v="220"/>
    <s v="On-time"/>
    <n v="1118"/>
    <n v="339.86"/>
    <n v="339.86"/>
    <n v="52"/>
    <s v="Female"/>
    <s v="Medium"/>
    <x v="3"/>
    <x v="1"/>
    <n v="0"/>
    <s v="Platinum"/>
    <s v="Airport Kiosk"/>
    <n v="6.2"/>
    <n v="34"/>
    <n v="97"/>
    <n v="0"/>
    <n v="0"/>
    <s v="Middle"/>
  </r>
  <r>
    <s v="P6296"/>
    <s v="F1340"/>
    <s v="JetBlue"/>
    <x v="4"/>
    <x v="6"/>
    <s v="21,06,2023  04:25:04"/>
    <n v="177"/>
    <s v="On-time"/>
    <n v="1100"/>
    <n v="507.8"/>
    <n v="507.8"/>
    <n v="38"/>
    <s v="Male"/>
    <s v="Low"/>
    <x v="0"/>
    <x v="2"/>
    <n v="1"/>
    <s v="None"/>
    <s v="Mobile App"/>
    <n v="7.7"/>
    <n v="17"/>
    <n v="18"/>
    <n v="0"/>
    <n v="0"/>
    <s v="Window"/>
  </r>
  <r>
    <s v="P6297"/>
    <s v="F1993"/>
    <s v="Southwest"/>
    <x v="6"/>
    <x v="6"/>
    <s v="01,01,2025  21:42:27"/>
    <n v="224"/>
    <s v="On-time"/>
    <n v="958"/>
    <n v="362.85"/>
    <n v="362.85"/>
    <n v="69"/>
    <s v="Female"/>
    <s v="Medium"/>
    <x v="3"/>
    <x v="2"/>
    <n v="1"/>
    <s v="Silver"/>
    <s v="Mobile App"/>
    <n v="5.8"/>
    <n v="2"/>
    <n v="110"/>
    <n v="0"/>
    <n v="0"/>
    <s v="Window"/>
  </r>
  <r>
    <s v="P6298"/>
    <s v="F1080"/>
    <s v="Delta"/>
    <x v="4"/>
    <x v="4"/>
    <s v="29,10,2023  11:45:48"/>
    <n v="105"/>
    <s v="On-time"/>
    <n v="1272"/>
    <n v="352.19"/>
    <n v="352.19"/>
    <n v="68"/>
    <s v="Female"/>
    <s v="Low"/>
    <x v="0"/>
    <x v="2"/>
    <n v="0"/>
    <s v="Silver"/>
    <s v="Airport Kiosk"/>
    <n v="8.4"/>
    <n v="10"/>
    <n v="58"/>
    <n v="0"/>
    <n v="0"/>
    <s v="Middle"/>
  </r>
  <r>
    <s v="P6299"/>
    <s v="F1335"/>
    <s v="Southwest"/>
    <x v="3"/>
    <x v="2"/>
    <s v="28,02,2024  15:20:51"/>
    <n v="237"/>
    <s v="On-time"/>
    <n v="920"/>
    <n v="316.33999999999997"/>
    <n v="316.33999999999997"/>
    <n v="66"/>
    <s v="Female"/>
    <s v="Medium"/>
    <x v="2"/>
    <x v="1"/>
    <n v="2"/>
    <s v="None"/>
    <s v="Mobile App"/>
    <n v="6.3"/>
    <n v="24"/>
    <n v="107"/>
    <n v="0"/>
    <n v="0"/>
    <s v="Window"/>
  </r>
  <r>
    <s v="P6300"/>
    <s v="F622"/>
    <s v="American Airlines"/>
    <x v="1"/>
    <x v="5"/>
    <s v="16,11,2024  22:59:39"/>
    <n v="181"/>
    <s v="On-time"/>
    <n v="916"/>
    <n v="441.63"/>
    <n v="441.63"/>
    <n v="70"/>
    <s v="Female"/>
    <s v="Medium"/>
    <x v="3"/>
    <x v="1"/>
    <n v="3"/>
    <s v="Silver"/>
    <s v="Mobile App"/>
    <n v="7.9"/>
    <n v="5"/>
    <n v="78"/>
    <n v="0"/>
    <n v="0"/>
    <s v="Window"/>
  </r>
  <r>
    <s v="P6301"/>
    <s v="F1018"/>
    <s v="United"/>
    <x v="5"/>
    <x v="6"/>
    <s v="22,05,2023  22:14:31"/>
    <n v="227"/>
    <s v="On-time"/>
    <n v="1331"/>
    <n v="293.76"/>
    <n v="293.76"/>
    <n v="67"/>
    <s v="Female"/>
    <s v="Medium"/>
    <x v="1"/>
    <x v="1"/>
    <n v="1"/>
    <s v="Silver"/>
    <s v="Mobile App"/>
    <n v="5.9"/>
    <n v="24"/>
    <n v="28"/>
    <n v="0"/>
    <n v="0"/>
    <s v="Window"/>
  </r>
  <r>
    <s v="P6302"/>
    <s v="F782"/>
    <s v="United"/>
    <x v="0"/>
    <x v="3"/>
    <s v="21,07,2023  02:01:35"/>
    <n v="139"/>
    <s v="Delayed"/>
    <n v="1338"/>
    <n v="451.46"/>
    <n v="451.46"/>
    <n v="79"/>
    <s v="Female"/>
    <s v="High"/>
    <x v="3"/>
    <x v="2"/>
    <n v="1"/>
    <s v="Platinum"/>
    <s v="Mobile App"/>
    <n v="5.7"/>
    <n v="16"/>
    <n v="97"/>
    <n v="0"/>
    <n v="1"/>
    <s v="Window"/>
  </r>
  <r>
    <s v="P6303"/>
    <s v="F320"/>
    <s v="Southwest"/>
    <x v="1"/>
    <x v="6"/>
    <s v="07,03,2024  06:41:04"/>
    <n v="198"/>
    <s v="On-time"/>
    <n v="1421"/>
    <n v="320.91000000000003"/>
    <n v="320.91000000000003"/>
    <n v="30"/>
    <s v="Female"/>
    <s v="High"/>
    <x v="0"/>
    <x v="1"/>
    <n v="1"/>
    <s v="Silver"/>
    <s v="Mobile App"/>
    <n v="8.4"/>
    <n v="6"/>
    <n v="18"/>
    <n v="0"/>
    <n v="0"/>
    <s v="Middle"/>
  </r>
  <r>
    <s v="P6304"/>
    <s v="F1401"/>
    <s v="United"/>
    <x v="7"/>
    <x v="1"/>
    <s v="21,10,2024  05:29:55"/>
    <n v="31"/>
    <s v="Cancelled"/>
    <n v="681"/>
    <n v="297.36"/>
    <n v="297.36"/>
    <n v="66"/>
    <s v="Female"/>
    <s v="Low"/>
    <x v="0"/>
    <x v="2"/>
    <n v="0"/>
    <s v="Silver"/>
    <s v="Desk"/>
    <n v="9.3000000000000007"/>
    <n v="2"/>
    <n v="7"/>
    <n v="0"/>
    <n v="0"/>
    <s v="Window"/>
  </r>
  <r>
    <s v="P6305"/>
    <s v="F200"/>
    <s v="American Airlines"/>
    <x v="7"/>
    <x v="1"/>
    <s v="15,12,2023  03:41:02"/>
    <n v="188"/>
    <s v="On-time"/>
    <n v="1228"/>
    <n v="252.68"/>
    <n v="252.68"/>
    <n v="22"/>
    <s v="Male"/>
    <s v="Medium"/>
    <x v="1"/>
    <x v="1"/>
    <n v="1"/>
    <s v="None"/>
    <s v="Mobile App"/>
    <n v="9.1"/>
    <n v="26"/>
    <n v="91"/>
    <n v="0"/>
    <n v="1"/>
    <s v="Middle"/>
  </r>
  <r>
    <s v="P6306"/>
    <s v="F110"/>
    <s v="Southwest"/>
    <x v="5"/>
    <x v="2"/>
    <s v="21,07,2023  18:16:24"/>
    <n v="141"/>
    <s v="On-time"/>
    <n v="1197"/>
    <n v="303.55"/>
    <n v="303.55"/>
    <n v="37"/>
    <s v="Male"/>
    <s v="Medium"/>
    <x v="3"/>
    <x v="3"/>
    <n v="0"/>
    <s v="Silver"/>
    <s v="Airport Kiosk"/>
    <n v="7"/>
    <n v="41"/>
    <n v="87"/>
    <n v="0"/>
    <n v="0"/>
    <s v="Aisle"/>
  </r>
  <r>
    <s v="P6307"/>
    <s v="F374"/>
    <s v="United"/>
    <x v="2"/>
    <x v="5"/>
    <s v="20,02,2024  23:18:13"/>
    <n v="243"/>
    <s v="On-time"/>
    <n v="1602"/>
    <n v="372.67"/>
    <n v="372.67"/>
    <n v="18"/>
    <s v="Male"/>
    <s v="Medium"/>
    <x v="2"/>
    <x v="1"/>
    <n v="0"/>
    <s v="Gold"/>
    <s v="Airport Kiosk"/>
    <n v="5.2"/>
    <n v="3"/>
    <n v="46"/>
    <n v="0"/>
    <n v="0"/>
    <s v="Window"/>
  </r>
  <r>
    <s v="P6308"/>
    <s v="F133"/>
    <s v="Delta"/>
    <x v="5"/>
    <x v="3"/>
    <s v="16,07,2023  09:18:50"/>
    <n v="222"/>
    <s v="On-time"/>
    <n v="1189"/>
    <n v="429.76"/>
    <n v="429.76"/>
    <n v="45"/>
    <s v="Male"/>
    <s v="Low"/>
    <x v="1"/>
    <x v="0"/>
    <n v="1"/>
    <s v="Silver"/>
    <s v="Mobile App"/>
    <n v="8.3000000000000007"/>
    <n v="2"/>
    <n v="5"/>
    <n v="0"/>
    <n v="1"/>
    <s v="Middle"/>
  </r>
  <r>
    <s v="P6309"/>
    <s v="F1023"/>
    <s v="United"/>
    <x v="2"/>
    <x v="6"/>
    <s v="14,12,2023  01:40:55"/>
    <n v="135"/>
    <s v="On-time"/>
    <n v="1111"/>
    <n v="461.22"/>
    <n v="461.22"/>
    <n v="32"/>
    <s v="Male"/>
    <s v="Medium"/>
    <x v="3"/>
    <x v="1"/>
    <n v="3"/>
    <s v="Silver"/>
    <s v="Airport Kiosk"/>
    <n v="7.2"/>
    <n v="3"/>
    <n v="85"/>
    <n v="0"/>
    <n v="0"/>
    <s v="Window"/>
  </r>
  <r>
    <s v="P6310"/>
    <s v="F1758"/>
    <s v="Southwest"/>
    <x v="6"/>
    <x v="0"/>
    <s v="19,12,2024  10:15:38"/>
    <n v="167"/>
    <s v="On-time"/>
    <n v="1808"/>
    <n v="552.45000000000005"/>
    <n v="552.45000000000005"/>
    <n v="28"/>
    <s v="Female"/>
    <s v="High"/>
    <x v="0"/>
    <x v="0"/>
    <n v="4"/>
    <s v="None"/>
    <s v="Desk"/>
    <n v="6.7"/>
    <n v="11"/>
    <n v="57"/>
    <n v="0"/>
    <n v="0"/>
    <s v="Aisle"/>
  </r>
  <r>
    <s v="P6311"/>
    <s v="F846"/>
    <s v="JetBlue"/>
    <x v="1"/>
    <x v="1"/>
    <s v="25,07,2023  11:55:14"/>
    <n v="258"/>
    <s v="On-time"/>
    <n v="1326"/>
    <n v="349.88"/>
    <n v="349.88"/>
    <n v="64"/>
    <s v="Male"/>
    <s v="Medium"/>
    <x v="2"/>
    <x v="1"/>
    <n v="2"/>
    <s v="None"/>
    <s v="Online"/>
    <n v="7.7"/>
    <n v="4"/>
    <n v="9"/>
    <n v="0"/>
    <n v="0"/>
    <s v="Middle"/>
  </r>
  <r>
    <s v="P6312"/>
    <s v="F313"/>
    <s v="JetBlue"/>
    <x v="3"/>
    <x v="7"/>
    <s v="12,08,2023  05:14:08"/>
    <n v="163"/>
    <s v="On-time"/>
    <n v="831"/>
    <n v="298.45999999999998"/>
    <n v="298.45999999999998"/>
    <n v="65"/>
    <s v="Male"/>
    <s v="High"/>
    <x v="0"/>
    <x v="0"/>
    <n v="1"/>
    <s v="None"/>
    <s v="Airport Kiosk"/>
    <n v="7.4"/>
    <n v="15"/>
    <n v="111"/>
    <n v="0"/>
    <n v="0"/>
    <s v="Aisle"/>
  </r>
  <r>
    <s v="P6313"/>
    <s v="F1467"/>
    <s v="Delta"/>
    <x v="3"/>
    <x v="3"/>
    <s v="19,03,2025  15:37:55"/>
    <n v="223"/>
    <s v="On-time"/>
    <n v="1148"/>
    <n v="355.18"/>
    <n v="355.18"/>
    <n v="55"/>
    <s v="Female"/>
    <s v="Medium"/>
    <x v="3"/>
    <x v="1"/>
    <n v="0"/>
    <s v="Silver"/>
    <s v="Mobile App"/>
    <n v="7.6"/>
    <n v="11"/>
    <n v="88"/>
    <n v="0"/>
    <n v="1"/>
    <s v="Window"/>
  </r>
  <r>
    <s v="P6314"/>
    <s v="F1651"/>
    <s v="JetBlue"/>
    <x v="7"/>
    <x v="7"/>
    <s v="31,12,2024  17:14:47"/>
    <n v="163"/>
    <s v="On-time"/>
    <n v="1583"/>
    <n v="229.04"/>
    <n v="229.04"/>
    <n v="27"/>
    <s v="Male"/>
    <s v="Medium"/>
    <x v="0"/>
    <x v="0"/>
    <n v="0"/>
    <s v="None"/>
    <s v="Airport Kiosk"/>
    <n v="8.5"/>
    <n v="18"/>
    <n v="39"/>
    <n v="0"/>
    <n v="0"/>
    <s v="Window"/>
  </r>
  <r>
    <s v="P6315"/>
    <s v="F1302"/>
    <s v="American Airlines"/>
    <x v="4"/>
    <x v="0"/>
    <s v="16,07,2023  03:39:54"/>
    <n v="212"/>
    <s v="On-time"/>
    <n v="1186"/>
    <n v="325.95999999999998"/>
    <n v="325.95999999999998"/>
    <n v="51"/>
    <s v="Male"/>
    <s v="Medium"/>
    <x v="2"/>
    <x v="1"/>
    <n v="1"/>
    <s v="None"/>
    <s v="Online"/>
    <n v="4.3"/>
    <n v="1"/>
    <n v="102"/>
    <n v="0"/>
    <n v="0"/>
    <s v="Window"/>
  </r>
  <r>
    <s v="P6316"/>
    <s v="F931"/>
    <s v="American Airlines"/>
    <x v="0"/>
    <x v="0"/>
    <s v="23,04,2024  17:13:14"/>
    <n v="289"/>
    <s v="Cancelled"/>
    <n v="1055"/>
    <n v="370.98"/>
    <n v="370.98"/>
    <n v="49"/>
    <s v="Female"/>
    <s v="Low"/>
    <x v="3"/>
    <x v="2"/>
    <n v="2"/>
    <s v="Gold"/>
    <s v="Mobile App"/>
    <n v="7.2"/>
    <n v="4"/>
    <n v="33"/>
    <n v="0"/>
    <n v="0"/>
    <s v="Middle"/>
  </r>
  <r>
    <s v="P6317"/>
    <s v="F1024"/>
    <s v="American Airlines"/>
    <x v="7"/>
    <x v="7"/>
    <s v="02,09,2024  13:17:15"/>
    <n v="166"/>
    <s v="On-time"/>
    <n v="1645"/>
    <n v="540.86"/>
    <n v="540.86"/>
    <n v="57"/>
    <s v="Male"/>
    <s v="Medium"/>
    <x v="3"/>
    <x v="1"/>
    <n v="2"/>
    <s v="Silver"/>
    <s v="Airport Kiosk"/>
    <n v="8.3000000000000007"/>
    <n v="6"/>
    <n v="39"/>
    <n v="0"/>
    <n v="0"/>
    <s v="Middle"/>
  </r>
  <r>
    <s v="P6318"/>
    <s v="F448"/>
    <s v="United"/>
    <x v="5"/>
    <x v="7"/>
    <s v="03,07,2023  10:19:49"/>
    <n v="227"/>
    <s v="On-time"/>
    <n v="900"/>
    <n v="403.49"/>
    <n v="403.49"/>
    <n v="74"/>
    <s v="Female"/>
    <s v="Medium"/>
    <x v="3"/>
    <x v="1"/>
    <n v="1"/>
    <s v="Gold"/>
    <s v="Airport Kiosk"/>
    <n v="4.7"/>
    <n v="4"/>
    <n v="15"/>
    <n v="0"/>
    <n v="0"/>
    <s v="Window"/>
  </r>
  <r>
    <s v="P6319"/>
    <s v="F1154"/>
    <s v="Southwest"/>
    <x v="2"/>
    <x v="5"/>
    <s v="07,01,2025  15:31:47"/>
    <n v="231"/>
    <s v="Cancelled"/>
    <n v="1194"/>
    <n v="443.19"/>
    <n v="443.19"/>
    <n v="51"/>
    <s v="Male"/>
    <s v="Medium"/>
    <x v="3"/>
    <x v="1"/>
    <n v="1"/>
    <s v="Gold"/>
    <s v="Online"/>
    <n v="8.3000000000000007"/>
    <n v="13"/>
    <n v="5"/>
    <n v="0"/>
    <n v="0"/>
    <s v="Aisle"/>
  </r>
  <r>
    <s v="P6320"/>
    <s v="F54"/>
    <s v="JetBlue"/>
    <x v="7"/>
    <x v="0"/>
    <s v="17,12,2023  21:35:31"/>
    <n v="94"/>
    <s v="On-time"/>
    <n v="783"/>
    <n v="516.4"/>
    <n v="516.4"/>
    <n v="26"/>
    <s v="Male"/>
    <s v="Medium"/>
    <x v="2"/>
    <x v="1"/>
    <n v="0"/>
    <s v="None"/>
    <s v="Online"/>
    <n v="7.1"/>
    <n v="6"/>
    <n v="21"/>
    <n v="0"/>
    <n v="1"/>
    <s v="Middle"/>
  </r>
  <r>
    <s v="P6321"/>
    <s v="F515"/>
    <s v="Delta"/>
    <x v="5"/>
    <x v="6"/>
    <s v="18,12,2024  22:03:45"/>
    <n v="116"/>
    <s v="On-time"/>
    <n v="850"/>
    <n v="458.2"/>
    <n v="458.2"/>
    <n v="43"/>
    <s v="Female"/>
    <s v="Low"/>
    <x v="2"/>
    <x v="1"/>
    <n v="2"/>
    <s v="Silver"/>
    <s v="Mobile App"/>
    <n v="7.2"/>
    <n v="41"/>
    <n v="116"/>
    <n v="0"/>
    <n v="0"/>
    <s v="Aisle"/>
  </r>
  <r>
    <s v="P6322"/>
    <s v="F1630"/>
    <s v="United"/>
    <x v="0"/>
    <x v="6"/>
    <s v="18,11,2023  20:01:49"/>
    <n v="169"/>
    <s v="On-time"/>
    <n v="1448"/>
    <n v="422.93"/>
    <n v="422.93"/>
    <n v="37"/>
    <s v="Female"/>
    <s v="Medium"/>
    <x v="0"/>
    <x v="2"/>
    <n v="1"/>
    <s v="Gold"/>
    <s v="Online"/>
    <n v="8.8000000000000007"/>
    <n v="5"/>
    <n v="21"/>
    <n v="0"/>
    <n v="1"/>
    <s v="Window"/>
  </r>
  <r>
    <s v="P6323"/>
    <s v="F1941"/>
    <s v="United"/>
    <x v="5"/>
    <x v="0"/>
    <s v="03,11,2024  07:24:40"/>
    <n v="148"/>
    <s v="On-time"/>
    <n v="959"/>
    <n v="326.27999999999997"/>
    <n v="326.27999999999997"/>
    <n v="72"/>
    <s v="Female"/>
    <s v="Medium"/>
    <x v="0"/>
    <x v="2"/>
    <n v="1"/>
    <s v="None"/>
    <s v="Desk"/>
    <n v="7.9"/>
    <n v="8"/>
    <n v="11"/>
    <n v="0"/>
    <n v="0"/>
    <s v="Middle"/>
  </r>
  <r>
    <s v="P6324"/>
    <s v="F228"/>
    <s v="Southwest"/>
    <x v="6"/>
    <x v="0"/>
    <s v="07,11,2024  17:34:38"/>
    <n v="164"/>
    <s v="On-time"/>
    <n v="1748"/>
    <n v="496.92"/>
    <n v="496.92"/>
    <n v="28"/>
    <s v="Male"/>
    <s v="Low"/>
    <x v="2"/>
    <x v="2"/>
    <n v="2"/>
    <s v="Silver"/>
    <s v="Desk"/>
    <n v="2.4"/>
    <n v="10"/>
    <n v="73"/>
    <n v="0"/>
    <n v="0"/>
    <s v="Aisle"/>
  </r>
  <r>
    <s v="P6325"/>
    <s v="F307"/>
    <s v="Southwest"/>
    <x v="7"/>
    <x v="3"/>
    <s v="01,12,2024  00:57:39"/>
    <n v="289"/>
    <s v="On-time"/>
    <n v="1272"/>
    <n v="289.67"/>
    <n v="289.67"/>
    <n v="64"/>
    <s v="Female"/>
    <s v="Medium"/>
    <x v="1"/>
    <x v="2"/>
    <n v="1"/>
    <s v="None"/>
    <s v="Desk"/>
    <n v="7.6"/>
    <n v="1"/>
    <n v="6"/>
    <n v="0"/>
    <n v="0"/>
    <s v="Aisle"/>
  </r>
  <r>
    <s v="P6326"/>
    <s v="F476"/>
    <s v="American Airlines"/>
    <x v="4"/>
    <x v="1"/>
    <s v="28,01,2025  18:52:58"/>
    <n v="209"/>
    <s v="On-time"/>
    <n v="1615"/>
    <n v="389.71"/>
    <n v="389.71"/>
    <n v="65"/>
    <s v="Female"/>
    <s v="High"/>
    <x v="1"/>
    <x v="0"/>
    <n v="0"/>
    <s v="None"/>
    <s v="Desk"/>
    <n v="5.7"/>
    <n v="18"/>
    <n v="43"/>
    <n v="0"/>
    <n v="0"/>
    <s v="Window"/>
  </r>
  <r>
    <s v="P6327"/>
    <s v="F523"/>
    <s v="Delta"/>
    <x v="5"/>
    <x v="5"/>
    <s v="20,03,2024  00:39:24"/>
    <n v="250"/>
    <s v="On-time"/>
    <n v="1587"/>
    <n v="256.41000000000003"/>
    <n v="256.41000000000003"/>
    <n v="48"/>
    <s v="Male"/>
    <s v="Medium"/>
    <x v="2"/>
    <x v="3"/>
    <n v="2"/>
    <s v="None"/>
    <s v="Airport Kiosk"/>
    <n v="5.6"/>
    <n v="3"/>
    <n v="74"/>
    <n v="0"/>
    <n v="0"/>
    <s v="Aisle"/>
  </r>
  <r>
    <s v="P6328"/>
    <s v="F1086"/>
    <s v="American Airlines"/>
    <x v="2"/>
    <x v="6"/>
    <s v="09,03,2025  00:46:29"/>
    <n v="278"/>
    <s v="On-time"/>
    <n v="1409"/>
    <n v="335.25"/>
    <n v="335.25"/>
    <n v="23"/>
    <s v="Female"/>
    <s v="Medium"/>
    <x v="2"/>
    <x v="2"/>
    <n v="0"/>
    <s v="None"/>
    <s v="Airport Kiosk"/>
    <n v="8.3000000000000007"/>
    <n v="33"/>
    <n v="74"/>
    <n v="0"/>
    <n v="0"/>
    <s v="Window"/>
  </r>
  <r>
    <s v="P6329"/>
    <s v="F331"/>
    <s v="American Airlines"/>
    <x v="2"/>
    <x v="2"/>
    <s v="10,05,2023  04:35:29"/>
    <n v="152"/>
    <s v="On-time"/>
    <n v="1314"/>
    <n v="295.68"/>
    <n v="295.68"/>
    <n v="35"/>
    <s v="Female"/>
    <s v="Medium"/>
    <x v="3"/>
    <x v="1"/>
    <n v="0"/>
    <s v="None"/>
    <s v="Online"/>
    <n v="5.6"/>
    <n v="14"/>
    <n v="6"/>
    <n v="0"/>
    <n v="0"/>
    <s v="Aisle"/>
  </r>
  <r>
    <s v="P6330"/>
    <s v="F1839"/>
    <s v="United"/>
    <x v="2"/>
    <x v="0"/>
    <s v="06,12,2023  13:35:17"/>
    <n v="79"/>
    <s v="On-time"/>
    <n v="1439"/>
    <n v="374.09"/>
    <n v="374.09"/>
    <n v="46"/>
    <s v="Male"/>
    <s v="Medium"/>
    <x v="1"/>
    <x v="0"/>
    <n v="0"/>
    <s v="Platinum"/>
    <s v="Online"/>
    <n v="4.5"/>
    <n v="12"/>
    <n v="39"/>
    <n v="0"/>
    <n v="0"/>
    <s v="Aisle"/>
  </r>
  <r>
    <s v="P6331"/>
    <s v="F1439"/>
    <s v="Southwest"/>
    <x v="7"/>
    <x v="0"/>
    <s v="09,05,2023  11:52:49"/>
    <n v="223"/>
    <s v="On-time"/>
    <n v="1019"/>
    <n v="263.02999999999997"/>
    <n v="263.02999999999997"/>
    <n v="30"/>
    <s v="Female"/>
    <s v="Medium"/>
    <x v="2"/>
    <x v="2"/>
    <n v="1"/>
    <s v="None"/>
    <s v="Mobile App"/>
    <n v="6.6"/>
    <n v="19"/>
    <n v="68"/>
    <n v="0"/>
    <n v="0"/>
    <s v="Aisle"/>
  </r>
  <r>
    <s v="P6332"/>
    <s v="F699"/>
    <s v="Delta"/>
    <x v="5"/>
    <x v="2"/>
    <s v="07,04,2025  20:37:52"/>
    <n v="179"/>
    <s v="On-time"/>
    <n v="961"/>
    <n v="334.63"/>
    <n v="334.63"/>
    <n v="25"/>
    <s v="Male"/>
    <s v="Low"/>
    <x v="1"/>
    <x v="2"/>
    <n v="0"/>
    <s v="Silver"/>
    <s v="Airport Kiosk"/>
    <n v="6.5"/>
    <n v="3"/>
    <n v="117"/>
    <n v="0"/>
    <n v="0"/>
    <s v="Middle"/>
  </r>
  <r>
    <s v="P6333"/>
    <s v="F1679"/>
    <s v="American Airlines"/>
    <x v="2"/>
    <x v="4"/>
    <s v="06,06,2023  11:50:07"/>
    <n v="227"/>
    <s v="On-time"/>
    <n v="1034"/>
    <n v="291.49"/>
    <n v="291.49"/>
    <n v="77"/>
    <s v="Male"/>
    <s v="High"/>
    <x v="3"/>
    <x v="0"/>
    <n v="0"/>
    <s v="Platinum"/>
    <s v="Desk"/>
    <n v="7.9"/>
    <n v="2"/>
    <n v="108"/>
    <n v="0"/>
    <n v="0"/>
    <s v="Middle"/>
  </r>
  <r>
    <s v="P6334"/>
    <s v="F707"/>
    <s v="Delta"/>
    <x v="4"/>
    <x v="0"/>
    <s v="07,11,2024  06:58:56"/>
    <n v="121"/>
    <s v="On-time"/>
    <n v="995"/>
    <n v="276.77999999999997"/>
    <n v="276.77999999999997"/>
    <n v="72"/>
    <s v="Male"/>
    <s v="Medium"/>
    <x v="0"/>
    <x v="1"/>
    <n v="1"/>
    <s v="Platinum"/>
    <s v="Desk"/>
    <n v="8.1"/>
    <n v="5"/>
    <n v="24"/>
    <n v="0"/>
    <n v="0"/>
    <s v="Middle"/>
  </r>
  <r>
    <s v="P6335"/>
    <s v="F1113"/>
    <s v="American Airlines"/>
    <x v="6"/>
    <x v="3"/>
    <s v="15,06,2024  00:18:02"/>
    <n v="101"/>
    <s v="Delayed"/>
    <n v="1239"/>
    <n v="361.5"/>
    <n v="361.5"/>
    <n v="24"/>
    <s v="Male"/>
    <s v="Low"/>
    <x v="1"/>
    <x v="2"/>
    <n v="0"/>
    <s v="None"/>
    <s v="Mobile App"/>
    <n v="5.6"/>
    <n v="7"/>
    <n v="36"/>
    <n v="0"/>
    <n v="1"/>
    <s v="Window"/>
  </r>
  <r>
    <s v="P6336"/>
    <s v="F1353"/>
    <s v="Delta"/>
    <x v="6"/>
    <x v="5"/>
    <s v="16,03,2024  01:20:11"/>
    <n v="188"/>
    <s v="On-time"/>
    <n v="1598"/>
    <n v="339.87"/>
    <n v="339.87"/>
    <n v="57"/>
    <s v="Female"/>
    <s v="High"/>
    <x v="0"/>
    <x v="1"/>
    <n v="1"/>
    <s v="None"/>
    <s v="Desk"/>
    <n v="5.4"/>
    <n v="2"/>
    <n v="19"/>
    <n v="0"/>
    <n v="0"/>
    <s v="Aisle"/>
  </r>
  <r>
    <s v="P6337"/>
    <s v="F739"/>
    <s v="Delta"/>
    <x v="2"/>
    <x v="2"/>
    <s v="22,07,2024  09:04:59"/>
    <n v="180"/>
    <s v="On-time"/>
    <n v="1018"/>
    <n v="570.78"/>
    <n v="570.78"/>
    <n v="19"/>
    <s v="Male"/>
    <s v="High"/>
    <x v="1"/>
    <x v="1"/>
    <n v="0"/>
    <s v="None"/>
    <s v="Online"/>
    <n v="5.0999999999999996"/>
    <n v="1"/>
    <n v="56"/>
    <n v="0"/>
    <n v="0"/>
    <s v="Aisle"/>
  </r>
  <r>
    <s v="P6338"/>
    <s v="F1329"/>
    <s v="Southwest"/>
    <x v="4"/>
    <x v="1"/>
    <s v="27,11,2023  19:11:05"/>
    <n v="223"/>
    <s v="On-time"/>
    <n v="1118"/>
    <n v="358.43"/>
    <n v="358.43"/>
    <n v="60"/>
    <s v="Male"/>
    <s v="Medium"/>
    <x v="2"/>
    <x v="1"/>
    <n v="2"/>
    <s v="None"/>
    <s v="Airport Kiosk"/>
    <n v="8"/>
    <n v="1"/>
    <n v="46"/>
    <n v="1"/>
    <n v="0"/>
    <s v="Middle"/>
  </r>
  <r>
    <s v="P6339"/>
    <s v="F1265"/>
    <s v="United"/>
    <x v="1"/>
    <x v="3"/>
    <s v="10,08,2023  09:51:55"/>
    <n v="219"/>
    <s v="On-time"/>
    <n v="971"/>
    <n v="395.47"/>
    <n v="395.47"/>
    <n v="27"/>
    <s v="Male"/>
    <s v="High"/>
    <x v="3"/>
    <x v="2"/>
    <n v="1"/>
    <s v="None"/>
    <s v="Airport Kiosk"/>
    <n v="10"/>
    <n v="3"/>
    <n v="84"/>
    <n v="0"/>
    <n v="0"/>
    <s v="Aisle"/>
  </r>
  <r>
    <s v="P6340"/>
    <s v="F1689"/>
    <s v="Southwest"/>
    <x v="0"/>
    <x v="3"/>
    <s v="22,02,2024  15:00:13"/>
    <n v="134"/>
    <s v="On-time"/>
    <n v="1455"/>
    <n v="526.28"/>
    <n v="526.28"/>
    <n v="65"/>
    <s v="Male"/>
    <s v="High"/>
    <x v="1"/>
    <x v="2"/>
    <n v="1"/>
    <s v="Silver"/>
    <s v="Online"/>
    <n v="10"/>
    <n v="0"/>
    <n v="44"/>
    <n v="0"/>
    <n v="0"/>
    <s v="Window"/>
  </r>
  <r>
    <s v="P6341"/>
    <s v="F977"/>
    <s v="JetBlue"/>
    <x v="2"/>
    <x v="3"/>
    <s v="14,03,2025  09:40:12"/>
    <n v="158"/>
    <s v="Delayed"/>
    <n v="1032"/>
    <n v="421.66"/>
    <n v="421.66"/>
    <n v="25"/>
    <s v="Female"/>
    <s v="Low"/>
    <x v="2"/>
    <x v="0"/>
    <n v="2"/>
    <s v="None"/>
    <s v="Online"/>
    <n v="8.5"/>
    <n v="32"/>
    <n v="46"/>
    <n v="0"/>
    <n v="0"/>
    <s v="Window"/>
  </r>
  <r>
    <s v="P6342"/>
    <s v="F1579"/>
    <s v="American Airlines"/>
    <x v="1"/>
    <x v="3"/>
    <s v="30,11,2024  20:04:28"/>
    <n v="264"/>
    <s v="On-time"/>
    <n v="1187"/>
    <n v="461.76"/>
    <n v="461.76"/>
    <n v="21"/>
    <s v="Female"/>
    <s v="Low"/>
    <x v="0"/>
    <x v="0"/>
    <n v="1"/>
    <s v="None"/>
    <s v="Online"/>
    <n v="7.3"/>
    <n v="2"/>
    <n v="2"/>
    <n v="0"/>
    <n v="0"/>
    <s v="Aisle"/>
  </r>
  <r>
    <s v="P6343"/>
    <s v="F224"/>
    <s v="Delta"/>
    <x v="1"/>
    <x v="3"/>
    <s v="18,07,2024  17:58:14"/>
    <n v="162"/>
    <s v="Delayed"/>
    <n v="1591"/>
    <n v="512.28"/>
    <n v="512.28"/>
    <n v="19"/>
    <s v="Female"/>
    <s v="Medium"/>
    <x v="3"/>
    <x v="1"/>
    <n v="0"/>
    <s v="Platinum"/>
    <s v="Airport Kiosk"/>
    <n v="8.1999999999999993"/>
    <n v="11"/>
    <n v="34"/>
    <n v="0"/>
    <n v="1"/>
    <s v="Window"/>
  </r>
  <r>
    <s v="P6344"/>
    <s v="F1293"/>
    <s v="United"/>
    <x v="5"/>
    <x v="1"/>
    <s v="12,11,2024  13:46:11"/>
    <n v="178"/>
    <s v="Delayed"/>
    <n v="892"/>
    <n v="418.94"/>
    <n v="418.94"/>
    <n v="40"/>
    <s v="Female"/>
    <s v="Medium"/>
    <x v="2"/>
    <x v="1"/>
    <n v="2"/>
    <s v="None"/>
    <s v="Online"/>
    <n v="10"/>
    <n v="8"/>
    <n v="81"/>
    <n v="0"/>
    <n v="0"/>
    <s v="Middle"/>
  </r>
  <r>
    <s v="P6345"/>
    <s v="F1369"/>
    <s v="JetBlue"/>
    <x v="7"/>
    <x v="5"/>
    <s v="03,05,2023  05:21:30"/>
    <n v="194"/>
    <s v="Cancelled"/>
    <n v="1575"/>
    <n v="357.29"/>
    <n v="357.29"/>
    <n v="66"/>
    <s v="Male"/>
    <s v="Medium"/>
    <x v="2"/>
    <x v="2"/>
    <n v="0"/>
    <s v="Silver"/>
    <s v="Mobile App"/>
    <n v="8.3000000000000007"/>
    <n v="5"/>
    <n v="66"/>
    <n v="0"/>
    <n v="0"/>
    <s v="Window"/>
  </r>
  <r>
    <s v="P6346"/>
    <s v="F28"/>
    <s v="Delta"/>
    <x v="7"/>
    <x v="3"/>
    <s v="22,03,2025  13:47:01"/>
    <n v="174"/>
    <s v="On-time"/>
    <n v="1098"/>
    <n v="578.09"/>
    <n v="578.09"/>
    <n v="56"/>
    <s v="Female"/>
    <s v="High"/>
    <x v="0"/>
    <x v="1"/>
    <n v="0"/>
    <s v="Silver"/>
    <s v="Desk"/>
    <n v="7"/>
    <n v="3"/>
    <n v="34"/>
    <n v="1"/>
    <n v="0"/>
    <s v="Window"/>
  </r>
  <r>
    <s v="P6347"/>
    <s v="F747"/>
    <s v="Delta"/>
    <x v="3"/>
    <x v="2"/>
    <s v="29,06,2024  12:34:19"/>
    <n v="205"/>
    <s v="On-time"/>
    <n v="623"/>
    <n v="443.76"/>
    <n v="443.76"/>
    <n v="38"/>
    <s v="Female"/>
    <s v="Medium"/>
    <x v="1"/>
    <x v="1"/>
    <n v="0"/>
    <s v="Gold"/>
    <s v="Online"/>
    <n v="8"/>
    <n v="4"/>
    <n v="20"/>
    <n v="0"/>
    <n v="1"/>
    <s v="Window"/>
  </r>
  <r>
    <s v="P6348"/>
    <s v="F715"/>
    <s v="American Airlines"/>
    <x v="5"/>
    <x v="4"/>
    <s v="01,11,2023  09:59:46"/>
    <n v="89"/>
    <s v="On-time"/>
    <n v="1339"/>
    <n v="308.27999999999997"/>
    <n v="308.27999999999997"/>
    <n v="54"/>
    <s v="Male"/>
    <s v="Medium"/>
    <x v="0"/>
    <x v="1"/>
    <n v="0"/>
    <s v="None"/>
    <s v="Desk"/>
    <n v="6.8"/>
    <n v="5"/>
    <n v="82"/>
    <n v="0"/>
    <n v="0"/>
    <s v="Middle"/>
  </r>
  <r>
    <s v="P6349"/>
    <s v="F1489"/>
    <s v="Southwest"/>
    <x v="3"/>
    <x v="6"/>
    <s v="06,10,2024  16:52:01"/>
    <n v="202"/>
    <s v="On-time"/>
    <n v="995"/>
    <n v="438.42"/>
    <n v="438.42"/>
    <n v="65"/>
    <s v="Male"/>
    <s v="High"/>
    <x v="1"/>
    <x v="1"/>
    <n v="0"/>
    <s v="Silver"/>
    <s v="Online"/>
    <n v="8.1999999999999993"/>
    <n v="3"/>
    <n v="89"/>
    <n v="0"/>
    <n v="0"/>
    <s v="Middle"/>
  </r>
  <r>
    <s v="P6350"/>
    <s v="F106"/>
    <s v="United"/>
    <x v="7"/>
    <x v="2"/>
    <s v="24,06,2023  05:01:35"/>
    <n v="144"/>
    <s v="Delayed"/>
    <n v="1422"/>
    <n v="293.14999999999998"/>
    <n v="293.14999999999998"/>
    <n v="41"/>
    <s v="Female"/>
    <s v="Medium"/>
    <x v="3"/>
    <x v="1"/>
    <n v="0"/>
    <s v="None"/>
    <s v="Online"/>
    <n v="5.6"/>
    <n v="4"/>
    <n v="30"/>
    <n v="0"/>
    <n v="0"/>
    <s v="Middle"/>
  </r>
  <r>
    <s v="P6351"/>
    <s v="F1867"/>
    <s v="Southwest"/>
    <x v="5"/>
    <x v="0"/>
    <s v="08,03,2025  19:40:08"/>
    <n v="200"/>
    <s v="Delayed"/>
    <n v="960"/>
    <n v="317.3"/>
    <n v="317.3"/>
    <n v="66"/>
    <s v="Female"/>
    <s v="Low"/>
    <x v="2"/>
    <x v="2"/>
    <n v="1"/>
    <s v="None"/>
    <s v="Mobile App"/>
    <n v="9.5"/>
    <n v="1"/>
    <n v="65"/>
    <n v="0"/>
    <n v="0"/>
    <s v="Window"/>
  </r>
  <r>
    <s v="P6352"/>
    <s v="F38"/>
    <s v="United"/>
    <x v="0"/>
    <x v="2"/>
    <s v="11,12,2024  12:39:44"/>
    <n v="149"/>
    <s v="On-time"/>
    <n v="755"/>
    <n v="384.5"/>
    <n v="384.5"/>
    <n v="26"/>
    <s v="Female"/>
    <s v="Medium"/>
    <x v="3"/>
    <x v="1"/>
    <n v="0"/>
    <s v="None"/>
    <s v="Airport Kiosk"/>
    <n v="6.5"/>
    <n v="0"/>
    <n v="113"/>
    <n v="0"/>
    <n v="0"/>
    <s v="Aisle"/>
  </r>
  <r>
    <s v="P6353"/>
    <s v="F1632"/>
    <s v="JetBlue"/>
    <x v="3"/>
    <x v="6"/>
    <s v="29,05,2024  09:12:29"/>
    <n v="236"/>
    <s v="On-time"/>
    <n v="1440"/>
    <n v="327.96"/>
    <n v="327.96"/>
    <n v="44"/>
    <s v="Female"/>
    <s v="High"/>
    <x v="1"/>
    <x v="1"/>
    <n v="1"/>
    <s v="Silver"/>
    <s v="Desk"/>
    <n v="7.2"/>
    <n v="36"/>
    <n v="97"/>
    <n v="0"/>
    <n v="0"/>
    <s v="Aisle"/>
  </r>
  <r>
    <s v="P6354"/>
    <s v="F1959"/>
    <s v="American Airlines"/>
    <x v="2"/>
    <x v="7"/>
    <s v="29,11,2024  06:43:01"/>
    <n v="177"/>
    <s v="On-time"/>
    <n v="1108"/>
    <n v="337.41"/>
    <n v="337.41"/>
    <n v="39"/>
    <s v="Male"/>
    <s v="Medium"/>
    <x v="1"/>
    <x v="1"/>
    <n v="0"/>
    <s v="None"/>
    <s v="Airport Kiosk"/>
    <n v="7.7"/>
    <n v="2"/>
    <n v="112"/>
    <n v="0"/>
    <n v="1"/>
    <s v="Middle"/>
  </r>
  <r>
    <s v="P6355"/>
    <s v="F1178"/>
    <s v="Southwest"/>
    <x v="4"/>
    <x v="5"/>
    <s v="22,02,2025  20:22:22"/>
    <n v="174"/>
    <s v="Delayed"/>
    <n v="1229"/>
    <n v="469.51"/>
    <n v="469.51"/>
    <n v="72"/>
    <s v="Male"/>
    <s v="Low"/>
    <x v="2"/>
    <x v="1"/>
    <n v="0"/>
    <s v="Silver"/>
    <s v="Online"/>
    <n v="6.8"/>
    <n v="8"/>
    <n v="96"/>
    <n v="0"/>
    <n v="0"/>
    <s v="Window"/>
  </r>
  <r>
    <s v="P6356"/>
    <s v="F1115"/>
    <s v="American Airlines"/>
    <x v="4"/>
    <x v="5"/>
    <s v="02,04,2025  10:40:57"/>
    <n v="221"/>
    <s v="Delayed"/>
    <n v="746"/>
    <n v="295.79000000000002"/>
    <n v="295.79000000000002"/>
    <n v="49"/>
    <s v="Female"/>
    <s v="Medium"/>
    <x v="2"/>
    <x v="0"/>
    <n v="1"/>
    <s v="None"/>
    <s v="Desk"/>
    <n v="6.8"/>
    <n v="0"/>
    <n v="18"/>
    <n v="0"/>
    <n v="0"/>
    <s v="Aisle"/>
  </r>
  <r>
    <s v="P6357"/>
    <s v="F636"/>
    <s v="American Airlines"/>
    <x v="7"/>
    <x v="4"/>
    <s v="22,10,2023  14:47:12"/>
    <n v="181"/>
    <s v="Delayed"/>
    <n v="1149"/>
    <n v="375.98"/>
    <n v="375.98"/>
    <n v="64"/>
    <s v="Female"/>
    <s v="Low"/>
    <x v="1"/>
    <x v="0"/>
    <n v="1"/>
    <s v="Platinum"/>
    <s v="Airport Kiosk"/>
    <n v="4.3"/>
    <n v="2"/>
    <n v="106"/>
    <n v="0"/>
    <n v="0"/>
    <s v="Middle"/>
  </r>
  <r>
    <s v="P6358"/>
    <s v="F1300"/>
    <s v="Southwest"/>
    <x v="7"/>
    <x v="5"/>
    <s v="13,02,2025  12:26:34"/>
    <n v="110"/>
    <s v="On-time"/>
    <n v="1358"/>
    <n v="473.67"/>
    <n v="473.67"/>
    <n v="76"/>
    <s v="Male"/>
    <s v="Low"/>
    <x v="2"/>
    <x v="1"/>
    <n v="3"/>
    <s v="None"/>
    <s v="Online"/>
    <n v="8.8000000000000007"/>
    <n v="8"/>
    <n v="107"/>
    <n v="0"/>
    <n v="0"/>
    <s v="Middle"/>
  </r>
  <r>
    <s v="P6359"/>
    <s v="F213"/>
    <s v="Delta"/>
    <x v="3"/>
    <x v="4"/>
    <s v="09,08,2023  22:45:23"/>
    <n v="132"/>
    <s v="On-time"/>
    <n v="1110"/>
    <n v="332.51"/>
    <n v="332.51"/>
    <n v="64"/>
    <s v="Female"/>
    <s v="Medium"/>
    <x v="3"/>
    <x v="1"/>
    <n v="4"/>
    <s v="Gold"/>
    <s v="Airport Kiosk"/>
    <n v="9"/>
    <n v="1"/>
    <n v="93"/>
    <n v="0"/>
    <n v="0"/>
    <s v="Aisle"/>
  </r>
  <r>
    <s v="P6360"/>
    <s v="F1903"/>
    <s v="Southwest"/>
    <x v="1"/>
    <x v="2"/>
    <s v="19,10,2023  18:27:59"/>
    <n v="119"/>
    <s v="On-time"/>
    <n v="1785"/>
    <n v="420.82"/>
    <n v="420.82"/>
    <n v="74"/>
    <s v="Female"/>
    <s v="Low"/>
    <x v="3"/>
    <x v="2"/>
    <n v="1"/>
    <s v="Silver"/>
    <s v="Airport Kiosk"/>
    <n v="7.7"/>
    <n v="0"/>
    <n v="93"/>
    <n v="0"/>
    <n v="0"/>
    <s v="Window"/>
  </r>
  <r>
    <s v="P6361"/>
    <s v="F652"/>
    <s v="Southwest"/>
    <x v="6"/>
    <x v="0"/>
    <s v="20,10,2023  00:03:17"/>
    <n v="139"/>
    <s v="On-time"/>
    <n v="1101"/>
    <n v="262.7"/>
    <n v="262.7"/>
    <n v="27"/>
    <s v="Female"/>
    <s v="Medium"/>
    <x v="1"/>
    <x v="3"/>
    <n v="1"/>
    <s v="None"/>
    <s v="Online"/>
    <n v="6.4"/>
    <n v="5"/>
    <n v="11"/>
    <n v="0"/>
    <n v="0"/>
    <s v="Middle"/>
  </r>
  <r>
    <s v="P6362"/>
    <s v="F1771"/>
    <s v="American Airlines"/>
    <x v="3"/>
    <x v="3"/>
    <s v="06,12,2023  15:22:15"/>
    <n v="204"/>
    <s v="On-time"/>
    <n v="1113"/>
    <n v="289.20999999999998"/>
    <n v="289.20999999999998"/>
    <n v="20"/>
    <s v="Male"/>
    <s v="High"/>
    <x v="2"/>
    <x v="1"/>
    <n v="0"/>
    <s v="Platinum"/>
    <s v="Mobile App"/>
    <n v="5.6"/>
    <n v="9"/>
    <n v="118"/>
    <n v="0"/>
    <n v="0"/>
    <s v="Aisle"/>
  </r>
  <r>
    <s v="P6363"/>
    <s v="F1681"/>
    <s v="American Airlines"/>
    <x v="6"/>
    <x v="6"/>
    <s v="13,08,2024  06:52:52"/>
    <n v="124"/>
    <s v="Delayed"/>
    <n v="898"/>
    <n v="474.2"/>
    <n v="474.2"/>
    <n v="74"/>
    <s v="Female"/>
    <s v="Medium"/>
    <x v="1"/>
    <x v="0"/>
    <n v="2"/>
    <s v="Silver"/>
    <s v="Desk"/>
    <n v="7.6"/>
    <n v="14"/>
    <n v="98"/>
    <n v="0"/>
    <n v="0"/>
    <s v="Middle"/>
  </r>
  <r>
    <s v="P6364"/>
    <s v="F698"/>
    <s v="Southwest"/>
    <x v="1"/>
    <x v="6"/>
    <s v="23,02,2025  10:44:58"/>
    <n v="126"/>
    <s v="On-time"/>
    <n v="1303"/>
    <n v="327.36"/>
    <n v="327.36"/>
    <n v="18"/>
    <s v="Male"/>
    <s v="Medium"/>
    <x v="2"/>
    <x v="1"/>
    <n v="1"/>
    <s v="Platinum"/>
    <s v="Desk"/>
    <n v="6.9"/>
    <n v="0"/>
    <n v="106"/>
    <n v="0"/>
    <n v="0"/>
    <s v="Middle"/>
  </r>
  <r>
    <s v="P6365"/>
    <s v="F129"/>
    <s v="American Airlines"/>
    <x v="6"/>
    <x v="5"/>
    <s v="30,11,2024  15:40:56"/>
    <n v="157"/>
    <s v="On-time"/>
    <n v="951"/>
    <n v="259.32"/>
    <n v="259.32"/>
    <n v="55"/>
    <s v="Female"/>
    <s v="High"/>
    <x v="0"/>
    <x v="1"/>
    <n v="1"/>
    <s v="Platinum"/>
    <s v="Desk"/>
    <n v="10"/>
    <n v="22"/>
    <n v="12"/>
    <n v="0"/>
    <n v="0"/>
    <s v="Aisle"/>
  </r>
  <r>
    <s v="P6366"/>
    <s v="F104"/>
    <s v="United"/>
    <x v="6"/>
    <x v="4"/>
    <s v="01,01,2025  15:58:04"/>
    <n v="67"/>
    <s v="On-time"/>
    <n v="1081"/>
    <n v="219.18"/>
    <n v="219.18"/>
    <n v="74"/>
    <s v="Female"/>
    <s v="Medium"/>
    <x v="0"/>
    <x v="1"/>
    <n v="3"/>
    <s v="Silver"/>
    <s v="Online"/>
    <n v="4.3"/>
    <n v="7"/>
    <n v="19"/>
    <n v="0"/>
    <n v="1"/>
    <s v="Aisle"/>
  </r>
  <r>
    <s v="P6367"/>
    <s v="F1008"/>
    <s v="JetBlue"/>
    <x v="2"/>
    <x v="5"/>
    <s v="24,12,2024  02:39:48"/>
    <n v="117"/>
    <s v="On-time"/>
    <n v="1589"/>
    <n v="219.41"/>
    <n v="219.41"/>
    <n v="26"/>
    <s v="Female"/>
    <s v="Medium"/>
    <x v="1"/>
    <x v="1"/>
    <n v="2"/>
    <s v="None"/>
    <s v="Desk"/>
    <n v="4.7"/>
    <n v="5"/>
    <n v="52"/>
    <n v="0"/>
    <n v="0"/>
    <s v="Window"/>
  </r>
  <r>
    <s v="P6368"/>
    <s v="F1094"/>
    <s v="Southwest"/>
    <x v="3"/>
    <x v="0"/>
    <s v="10,04,2025  21:35:02"/>
    <n v="247"/>
    <s v="On-time"/>
    <n v="1038"/>
    <n v="294.39999999999998"/>
    <n v="294.39999999999998"/>
    <n v="54"/>
    <s v="Female"/>
    <s v="High"/>
    <x v="3"/>
    <x v="0"/>
    <n v="0"/>
    <s v="None"/>
    <s v="Online"/>
    <n v="8.1"/>
    <n v="5"/>
    <n v="56"/>
    <n v="0"/>
    <n v="0"/>
    <s v="Middle"/>
  </r>
  <r>
    <s v="P6369"/>
    <s v="F907"/>
    <s v="JetBlue"/>
    <x v="3"/>
    <x v="2"/>
    <s v="25,08,2024  06:04:44"/>
    <n v="196"/>
    <s v="On-time"/>
    <n v="687"/>
    <n v="417.05"/>
    <n v="417.05"/>
    <n v="36"/>
    <s v="Male"/>
    <s v="High"/>
    <x v="1"/>
    <x v="2"/>
    <n v="2"/>
    <s v="Platinum"/>
    <s v="Airport Kiosk"/>
    <n v="6.6"/>
    <n v="4"/>
    <n v="83"/>
    <n v="0"/>
    <n v="0"/>
    <s v="Aisle"/>
  </r>
  <r>
    <s v="P6370"/>
    <s v="F1324"/>
    <s v="Delta"/>
    <x v="3"/>
    <x v="7"/>
    <s v="31,05,2024  04:18:46"/>
    <n v="157"/>
    <s v="On-time"/>
    <n v="847"/>
    <n v="277.05"/>
    <n v="277.05"/>
    <n v="64"/>
    <s v="Female"/>
    <s v="Medium"/>
    <x v="3"/>
    <x v="2"/>
    <n v="0"/>
    <s v="None"/>
    <s v="Desk"/>
    <n v="8.3000000000000007"/>
    <n v="10"/>
    <n v="98"/>
    <n v="0"/>
    <n v="1"/>
    <s v="Aisle"/>
  </r>
  <r>
    <s v="P6371"/>
    <s v="F1800"/>
    <s v="Southwest"/>
    <x v="5"/>
    <x v="0"/>
    <s v="21,11,2024  08:57:19"/>
    <n v="153"/>
    <s v="Delayed"/>
    <n v="1066"/>
    <n v="451.58"/>
    <n v="451.58"/>
    <n v="64"/>
    <s v="Male"/>
    <s v="Low"/>
    <x v="3"/>
    <x v="2"/>
    <n v="0"/>
    <s v="None"/>
    <s v="Desk"/>
    <n v="7.4"/>
    <n v="41"/>
    <n v="107"/>
    <n v="0"/>
    <n v="0"/>
    <s v="Middle"/>
  </r>
  <r>
    <s v="P6372"/>
    <s v="F306"/>
    <s v="American Airlines"/>
    <x v="5"/>
    <x v="6"/>
    <s v="23,04,2024  00:45:26"/>
    <n v="105"/>
    <s v="On-time"/>
    <n v="1073"/>
    <n v="245"/>
    <n v="245"/>
    <n v="62"/>
    <s v="Female"/>
    <s v="Medium"/>
    <x v="2"/>
    <x v="1"/>
    <n v="0"/>
    <s v="Gold"/>
    <s v="Mobile App"/>
    <n v="9"/>
    <n v="9"/>
    <n v="29"/>
    <n v="0"/>
    <n v="0"/>
    <s v="Aisle"/>
  </r>
  <r>
    <s v="P6373"/>
    <s v="F1166"/>
    <s v="Delta"/>
    <x v="2"/>
    <x v="3"/>
    <s v="23,04,2023  14:26:56"/>
    <n v="231"/>
    <s v="Delayed"/>
    <n v="1131"/>
    <n v="250.62"/>
    <n v="250.62"/>
    <n v="32"/>
    <s v="Male"/>
    <s v="Medium"/>
    <x v="1"/>
    <x v="1"/>
    <n v="0"/>
    <s v="None"/>
    <s v="Mobile App"/>
    <n v="4.9000000000000004"/>
    <n v="0"/>
    <n v="90"/>
    <n v="0"/>
    <n v="0"/>
    <s v="Middle"/>
  </r>
  <r>
    <s v="P6374"/>
    <s v="F44"/>
    <s v="Delta"/>
    <x v="2"/>
    <x v="5"/>
    <s v="30,01,2024  15:45:27"/>
    <n v="163"/>
    <s v="On-time"/>
    <n v="986"/>
    <n v="322.39"/>
    <n v="322.39"/>
    <n v="70"/>
    <s v="Male"/>
    <s v="Low"/>
    <x v="1"/>
    <x v="1"/>
    <n v="2"/>
    <s v="Gold"/>
    <s v="Mobile App"/>
    <n v="7.2"/>
    <n v="5"/>
    <n v="85"/>
    <n v="0"/>
    <n v="1"/>
    <s v="Window"/>
  </r>
  <r>
    <s v="P6375"/>
    <s v="F1629"/>
    <s v="United"/>
    <x v="4"/>
    <x v="0"/>
    <s v="30,06,2023  17:09:05"/>
    <n v="204"/>
    <s v="Delayed"/>
    <n v="978"/>
    <n v="338.2"/>
    <n v="338.2"/>
    <n v="79"/>
    <s v="Male"/>
    <s v="High"/>
    <x v="3"/>
    <x v="1"/>
    <n v="0"/>
    <s v="Silver"/>
    <s v="Airport Kiosk"/>
    <n v="6.8"/>
    <n v="1"/>
    <n v="32"/>
    <n v="0"/>
    <n v="0"/>
    <s v="Aisle"/>
  </r>
  <r>
    <s v="P6376"/>
    <s v="F1707"/>
    <s v="JetBlue"/>
    <x v="0"/>
    <x v="6"/>
    <s v="06,10,2023  09:25:55"/>
    <n v="172"/>
    <s v="On-time"/>
    <n v="1355"/>
    <n v="409.94"/>
    <n v="409.94"/>
    <n v="37"/>
    <s v="Female"/>
    <s v="High"/>
    <x v="2"/>
    <x v="0"/>
    <n v="1"/>
    <s v="Gold"/>
    <s v="Online"/>
    <n v="5.0999999999999996"/>
    <n v="9"/>
    <n v="24"/>
    <n v="0"/>
    <n v="0"/>
    <s v="Middle"/>
  </r>
  <r>
    <s v="P6377"/>
    <s v="F1491"/>
    <s v="Southwest"/>
    <x v="2"/>
    <x v="6"/>
    <s v="11,11,2023  13:21:13"/>
    <n v="33"/>
    <s v="On-time"/>
    <n v="967"/>
    <n v="433.6"/>
    <n v="433.6"/>
    <n v="28"/>
    <s v="Female"/>
    <s v="Medium"/>
    <x v="3"/>
    <x v="1"/>
    <n v="3"/>
    <s v="None"/>
    <s v="Online"/>
    <n v="6.7"/>
    <n v="5"/>
    <n v="51"/>
    <n v="0"/>
    <n v="0"/>
    <s v="Middle"/>
  </r>
  <r>
    <s v="P6378"/>
    <s v="F1099"/>
    <s v="United"/>
    <x v="2"/>
    <x v="5"/>
    <s v="28,02,2025  11:07:46"/>
    <n v="119"/>
    <s v="On-time"/>
    <n v="671"/>
    <n v="407.06"/>
    <n v="407.06"/>
    <n v="63"/>
    <s v="Female"/>
    <s v="Medium"/>
    <x v="2"/>
    <x v="1"/>
    <n v="0"/>
    <s v="None"/>
    <s v="Desk"/>
    <n v="7.2"/>
    <n v="2"/>
    <n v="0"/>
    <n v="0"/>
    <n v="1"/>
    <s v="Aisle"/>
  </r>
  <r>
    <s v="P6379"/>
    <s v="F821"/>
    <s v="Delta"/>
    <x v="0"/>
    <x v="0"/>
    <s v="16,08,2024  14:35:21"/>
    <n v="95"/>
    <s v="On-time"/>
    <n v="1113"/>
    <n v="400.49"/>
    <n v="400.49"/>
    <n v="48"/>
    <s v="Male"/>
    <s v="High"/>
    <x v="2"/>
    <x v="1"/>
    <n v="0"/>
    <s v="None"/>
    <s v="Mobile App"/>
    <n v="4.9000000000000004"/>
    <n v="4"/>
    <n v="109"/>
    <n v="0"/>
    <n v="0"/>
    <s v="Aisle"/>
  </r>
  <r>
    <s v="P6380"/>
    <s v="F813"/>
    <s v="American Airlines"/>
    <x v="2"/>
    <x v="4"/>
    <s v="19,01,2024  22:08:45"/>
    <n v="173"/>
    <s v="On-time"/>
    <n v="1570"/>
    <n v="507.47"/>
    <n v="507.47"/>
    <n v="55"/>
    <s v="Male"/>
    <s v="High"/>
    <x v="0"/>
    <x v="1"/>
    <n v="0"/>
    <s v="Platinum"/>
    <s v="Desk"/>
    <n v="8.8000000000000007"/>
    <n v="0"/>
    <n v="39"/>
    <n v="0"/>
    <n v="0"/>
    <s v="Aisle"/>
  </r>
  <r>
    <s v="P6381"/>
    <s v="F1460"/>
    <s v="United"/>
    <x v="5"/>
    <x v="7"/>
    <s v="08,10,2024  20:20:38"/>
    <n v="125"/>
    <s v="Delayed"/>
    <n v="1227"/>
    <n v="472.02"/>
    <n v="472.02"/>
    <n v="44"/>
    <s v="Female"/>
    <s v="Medium"/>
    <x v="3"/>
    <x v="1"/>
    <n v="0"/>
    <s v="None"/>
    <s v="Airport Kiosk"/>
    <n v="6.6"/>
    <n v="3"/>
    <n v="97"/>
    <n v="0"/>
    <n v="0"/>
    <s v="Aisle"/>
  </r>
  <r>
    <s v="P6382"/>
    <s v="F1226"/>
    <s v="Delta"/>
    <x v="2"/>
    <x v="7"/>
    <s v="21,04,2025  22:20:05"/>
    <n v="195"/>
    <s v="On-time"/>
    <n v="911"/>
    <n v="320.36"/>
    <n v="320.36"/>
    <n v="34"/>
    <s v="Male"/>
    <s v="High"/>
    <x v="2"/>
    <x v="1"/>
    <n v="1"/>
    <s v="Platinum"/>
    <s v="Online"/>
    <n v="5.4"/>
    <n v="10"/>
    <n v="84"/>
    <n v="0"/>
    <n v="1"/>
    <s v="Middle"/>
  </r>
  <r>
    <s v="P6383"/>
    <s v="F595"/>
    <s v="Delta"/>
    <x v="0"/>
    <x v="6"/>
    <s v="28,10,2024  14:20:08"/>
    <n v="229"/>
    <s v="Delayed"/>
    <n v="994"/>
    <n v="381.57"/>
    <n v="381.57"/>
    <n v="43"/>
    <s v="Male"/>
    <s v="Medium"/>
    <x v="3"/>
    <x v="1"/>
    <n v="1"/>
    <s v="Gold"/>
    <s v="Desk"/>
    <n v="7.6"/>
    <n v="7"/>
    <n v="74"/>
    <n v="0"/>
    <n v="0"/>
    <s v="Aisle"/>
  </r>
  <r>
    <s v="P6384"/>
    <s v="F869"/>
    <s v="JetBlue"/>
    <x v="1"/>
    <x v="6"/>
    <s v="19,12,2024  00:43:34"/>
    <n v="134"/>
    <s v="On-time"/>
    <n v="1377"/>
    <n v="443.34"/>
    <n v="443.34"/>
    <n v="24"/>
    <s v="Female"/>
    <s v="Low"/>
    <x v="1"/>
    <x v="1"/>
    <n v="0"/>
    <s v="Gold"/>
    <s v="Desk"/>
    <n v="7.7"/>
    <n v="22"/>
    <n v="59"/>
    <n v="0"/>
    <n v="0"/>
    <s v="Aisle"/>
  </r>
  <r>
    <s v="P6385"/>
    <s v="F985"/>
    <s v="American Airlines"/>
    <x v="5"/>
    <x v="0"/>
    <s v="03,12,2024  06:44:28"/>
    <n v="128"/>
    <s v="On-time"/>
    <n v="1173"/>
    <n v="447.99"/>
    <n v="447.99"/>
    <n v="58"/>
    <s v="Female"/>
    <s v="High"/>
    <x v="2"/>
    <x v="1"/>
    <n v="1"/>
    <s v="Silver"/>
    <s v="Mobile App"/>
    <n v="6.9"/>
    <n v="11"/>
    <n v="29"/>
    <n v="0"/>
    <n v="0"/>
    <s v="Middle"/>
  </r>
  <r>
    <s v="P6386"/>
    <s v="F137"/>
    <s v="United"/>
    <x v="3"/>
    <x v="3"/>
    <s v="05,08,2023  11:49:06"/>
    <n v="146"/>
    <s v="On-time"/>
    <n v="1435"/>
    <n v="512.63"/>
    <n v="512.63"/>
    <n v="57"/>
    <s v="Female"/>
    <s v="High"/>
    <x v="1"/>
    <x v="2"/>
    <n v="3"/>
    <s v="None"/>
    <s v="Airport Kiosk"/>
    <n v="7.2"/>
    <n v="8"/>
    <n v="39"/>
    <n v="0"/>
    <n v="0"/>
    <s v="Window"/>
  </r>
  <r>
    <s v="P6387"/>
    <s v="F872"/>
    <s v="Delta"/>
    <x v="7"/>
    <x v="1"/>
    <s v="27,11,2024  09:54:37"/>
    <n v="145"/>
    <s v="On-time"/>
    <n v="1078"/>
    <n v="349.91"/>
    <n v="349.91"/>
    <n v="77"/>
    <s v="Male"/>
    <s v="Medium"/>
    <x v="0"/>
    <x v="3"/>
    <n v="0"/>
    <s v="Silver"/>
    <s v="Mobile App"/>
    <n v="5.9"/>
    <n v="8"/>
    <n v="73"/>
    <n v="0"/>
    <n v="0"/>
    <s v="Window"/>
  </r>
  <r>
    <s v="P6388"/>
    <s v="F901"/>
    <s v="United"/>
    <x v="1"/>
    <x v="2"/>
    <s v="14,09,2024  04:04:20"/>
    <n v="223"/>
    <s v="On-time"/>
    <n v="1488"/>
    <n v="405.9"/>
    <n v="405.9"/>
    <n v="40"/>
    <s v="Female"/>
    <s v="Medium"/>
    <x v="3"/>
    <x v="3"/>
    <n v="0"/>
    <s v="None"/>
    <s v="Mobile App"/>
    <n v="7.5"/>
    <n v="11"/>
    <n v="91"/>
    <n v="0"/>
    <n v="0"/>
    <s v="Window"/>
  </r>
  <r>
    <s v="P6389"/>
    <s v="F1200"/>
    <s v="United"/>
    <x v="1"/>
    <x v="1"/>
    <s v="27,11,2023  13:15:19"/>
    <n v="219"/>
    <s v="On-time"/>
    <n v="1860"/>
    <n v="431.49"/>
    <n v="431.49"/>
    <n v="39"/>
    <s v="Female"/>
    <s v="High"/>
    <x v="2"/>
    <x v="1"/>
    <n v="1"/>
    <s v="None"/>
    <s v="Desk"/>
    <n v="7.9"/>
    <n v="2"/>
    <n v="4"/>
    <n v="0"/>
    <n v="1"/>
    <s v="Aisle"/>
  </r>
  <r>
    <s v="P6390"/>
    <s v="F1985"/>
    <s v="American Airlines"/>
    <x v="4"/>
    <x v="5"/>
    <s v="06,04,2024  17:02:59"/>
    <n v="297"/>
    <s v="Cancelled"/>
    <n v="1520"/>
    <n v="232.06"/>
    <n v="232.06"/>
    <n v="52"/>
    <s v="Female"/>
    <s v="Low"/>
    <x v="2"/>
    <x v="1"/>
    <n v="0"/>
    <s v="None"/>
    <s v="Online"/>
    <n v="6.6"/>
    <n v="5"/>
    <n v="44"/>
    <n v="0"/>
    <n v="0"/>
    <s v="Aisle"/>
  </r>
  <r>
    <s v="P6391"/>
    <s v="F509"/>
    <s v="Southwest"/>
    <x v="0"/>
    <x v="1"/>
    <s v="03,08,2024  18:46:46"/>
    <n v="297"/>
    <s v="On-time"/>
    <n v="1043"/>
    <n v="333.56"/>
    <n v="333.56"/>
    <n v="44"/>
    <s v="Male"/>
    <s v="High"/>
    <x v="1"/>
    <x v="1"/>
    <n v="1"/>
    <s v="None"/>
    <s v="Airport Kiosk"/>
    <n v="5.4"/>
    <n v="16"/>
    <n v="117"/>
    <n v="0"/>
    <n v="0"/>
    <s v="Middle"/>
  </r>
  <r>
    <s v="P6392"/>
    <s v="F503"/>
    <s v="United"/>
    <x v="1"/>
    <x v="0"/>
    <s v="30,12,2024  07:37:31"/>
    <n v="188"/>
    <s v="On-time"/>
    <n v="832"/>
    <n v="417.59"/>
    <n v="417.59"/>
    <n v="33"/>
    <s v="Male"/>
    <s v="Medium"/>
    <x v="2"/>
    <x v="0"/>
    <n v="1"/>
    <s v="Silver"/>
    <s v="Mobile App"/>
    <n v="10"/>
    <n v="4"/>
    <n v="60"/>
    <n v="0"/>
    <n v="0"/>
    <s v="Middle"/>
  </r>
  <r>
    <s v="P6393"/>
    <s v="F321"/>
    <s v="Southwest"/>
    <x v="7"/>
    <x v="6"/>
    <s v="21,01,2024  05:46:40"/>
    <n v="182"/>
    <s v="On-time"/>
    <n v="1096"/>
    <n v="237.48"/>
    <n v="237.48"/>
    <n v="75"/>
    <s v="Male"/>
    <s v="Medium"/>
    <x v="0"/>
    <x v="0"/>
    <n v="1"/>
    <s v="None"/>
    <s v="Mobile App"/>
    <n v="7"/>
    <n v="24"/>
    <n v="17"/>
    <n v="0"/>
    <n v="1"/>
    <s v="Aisle"/>
  </r>
  <r>
    <s v="P6394"/>
    <s v="F1568"/>
    <s v="JetBlue"/>
    <x v="7"/>
    <x v="5"/>
    <s v="28,10,2024  03:23:36"/>
    <n v="175"/>
    <s v="On-time"/>
    <n v="1142"/>
    <n v="375.77"/>
    <n v="375.77"/>
    <n v="56"/>
    <s v="Female"/>
    <s v="High"/>
    <x v="3"/>
    <x v="1"/>
    <n v="0"/>
    <s v="Silver"/>
    <s v="Online"/>
    <n v="8.4"/>
    <n v="3"/>
    <n v="6"/>
    <n v="0"/>
    <n v="0"/>
    <s v="Aisle"/>
  </r>
  <r>
    <s v="P6395"/>
    <s v="F1236"/>
    <s v="Southwest"/>
    <x v="2"/>
    <x v="7"/>
    <s v="31,12,2023  07:29:16"/>
    <n v="74"/>
    <s v="On-time"/>
    <n v="1704"/>
    <n v="332.06"/>
    <n v="332.06"/>
    <n v="66"/>
    <s v="Male"/>
    <s v="Medium"/>
    <x v="1"/>
    <x v="1"/>
    <n v="2"/>
    <s v="None"/>
    <s v="Mobile App"/>
    <n v="5.8"/>
    <n v="11"/>
    <n v="32"/>
    <n v="0"/>
    <n v="0"/>
    <s v="Aisle"/>
  </r>
  <r>
    <s v="P6396"/>
    <s v="F1632"/>
    <s v="United"/>
    <x v="3"/>
    <x v="7"/>
    <s v="12,04,2024  05:33:07"/>
    <n v="132"/>
    <s v="On-time"/>
    <n v="922"/>
    <n v="235.86"/>
    <n v="235.86"/>
    <n v="67"/>
    <s v="Female"/>
    <s v="Low"/>
    <x v="0"/>
    <x v="3"/>
    <n v="1"/>
    <s v="None"/>
    <s v="Desk"/>
    <n v="7.4"/>
    <n v="11"/>
    <n v="11"/>
    <n v="0"/>
    <n v="0"/>
    <s v="Middle"/>
  </r>
  <r>
    <s v="P6397"/>
    <s v="F688"/>
    <s v="Delta"/>
    <x v="2"/>
    <x v="2"/>
    <s v="27,04,2024  10:47:53"/>
    <n v="271"/>
    <s v="On-time"/>
    <n v="1323"/>
    <n v="433.09"/>
    <n v="433.09"/>
    <n v="59"/>
    <s v="Female"/>
    <s v="High"/>
    <x v="3"/>
    <x v="3"/>
    <n v="2"/>
    <s v="None"/>
    <s v="Mobile App"/>
    <n v="5.6"/>
    <n v="20"/>
    <n v="61"/>
    <n v="0"/>
    <n v="0"/>
    <s v="Window"/>
  </r>
  <r>
    <s v="P6398"/>
    <s v="F1195"/>
    <s v="United"/>
    <x v="1"/>
    <x v="6"/>
    <s v="20,07,2024  20:30:52"/>
    <n v="256"/>
    <s v="Delayed"/>
    <n v="1599"/>
    <n v="197.95"/>
    <n v="197.95"/>
    <n v="64"/>
    <s v="Female"/>
    <s v="High"/>
    <x v="2"/>
    <x v="0"/>
    <n v="1"/>
    <s v="None"/>
    <s v="Desk"/>
    <n v="7.5"/>
    <n v="0"/>
    <n v="5"/>
    <n v="0"/>
    <n v="0"/>
    <s v="Middle"/>
  </r>
  <r>
    <s v="P6399"/>
    <s v="F1616"/>
    <s v="United"/>
    <x v="5"/>
    <x v="3"/>
    <s v="04,05,2024  02:55:08"/>
    <n v="212"/>
    <s v="On-time"/>
    <n v="1656"/>
    <n v="545.01"/>
    <n v="545.01"/>
    <n v="46"/>
    <s v="Male"/>
    <s v="High"/>
    <x v="3"/>
    <x v="0"/>
    <n v="0"/>
    <s v="Silver"/>
    <s v="Online"/>
    <n v="5.8"/>
    <n v="5"/>
    <n v="115"/>
    <n v="0"/>
    <n v="0"/>
    <s v="Aisle"/>
  </r>
  <r>
    <s v="P6400"/>
    <s v="F143"/>
    <s v="Southwest"/>
    <x v="2"/>
    <x v="3"/>
    <s v="22,11,2024  17:51:27"/>
    <n v="137"/>
    <s v="On-time"/>
    <n v="1575"/>
    <n v="407.46"/>
    <n v="407.46"/>
    <n v="71"/>
    <s v="Female"/>
    <s v="Low"/>
    <x v="0"/>
    <x v="2"/>
    <n v="3"/>
    <s v="None"/>
    <s v="Desk"/>
    <n v="8"/>
    <n v="7"/>
    <n v="46"/>
    <n v="0"/>
    <n v="0"/>
    <s v="Aisle"/>
  </r>
  <r>
    <s v="P6401"/>
    <s v="F430"/>
    <s v="American Airlines"/>
    <x v="6"/>
    <x v="5"/>
    <s v="11,03,2024  15:19:24"/>
    <n v="216"/>
    <s v="On-time"/>
    <n v="1515"/>
    <n v="413.34"/>
    <n v="413.34"/>
    <n v="62"/>
    <s v="Female"/>
    <s v="Low"/>
    <x v="0"/>
    <x v="3"/>
    <n v="3"/>
    <s v="Silver"/>
    <s v="Mobile App"/>
    <n v="7.6"/>
    <n v="11"/>
    <n v="92"/>
    <n v="0"/>
    <n v="0"/>
    <s v="Aisle"/>
  </r>
  <r>
    <s v="P6402"/>
    <s v="F646"/>
    <s v="United"/>
    <x v="2"/>
    <x v="1"/>
    <s v="13,02,2024  10:13:45"/>
    <n v="326"/>
    <s v="On-time"/>
    <n v="505"/>
    <n v="349.38"/>
    <n v="349.38"/>
    <n v="76"/>
    <s v="Female"/>
    <s v="Medium"/>
    <x v="1"/>
    <x v="1"/>
    <n v="4"/>
    <s v="Silver"/>
    <s v="Desk"/>
    <n v="7"/>
    <n v="8"/>
    <n v="39"/>
    <n v="0"/>
    <n v="0"/>
    <s v="Window"/>
  </r>
  <r>
    <s v="P6403"/>
    <s v="F801"/>
    <s v="Delta"/>
    <x v="3"/>
    <x v="4"/>
    <s v="20,01,2024  00:50:02"/>
    <n v="187"/>
    <s v="On-time"/>
    <n v="1028"/>
    <n v="419.35"/>
    <n v="419.35"/>
    <n v="72"/>
    <s v="Male"/>
    <s v="Low"/>
    <x v="0"/>
    <x v="1"/>
    <n v="2"/>
    <s v="Platinum"/>
    <s v="Online"/>
    <n v="9.4"/>
    <n v="9"/>
    <n v="21"/>
    <n v="1"/>
    <n v="1"/>
    <s v="Window"/>
  </r>
  <r>
    <s v="P6404"/>
    <s v="F124"/>
    <s v="United"/>
    <x v="6"/>
    <x v="4"/>
    <s v="29,09,2024  06:58:53"/>
    <n v="167"/>
    <s v="Delayed"/>
    <n v="1426"/>
    <n v="325.10000000000002"/>
    <n v="325.10000000000002"/>
    <n v="45"/>
    <s v="Male"/>
    <s v="Medium"/>
    <x v="1"/>
    <x v="1"/>
    <n v="1"/>
    <s v="None"/>
    <s v="Airport Kiosk"/>
    <n v="7.1"/>
    <n v="6"/>
    <n v="12"/>
    <n v="0"/>
    <n v="1"/>
    <s v="Middle"/>
  </r>
  <r>
    <s v="P6405"/>
    <s v="F218"/>
    <s v="Delta"/>
    <x v="3"/>
    <x v="5"/>
    <s v="07,03,2024  12:53:10"/>
    <n v="97"/>
    <s v="On-time"/>
    <n v="1552"/>
    <n v="184.39"/>
    <n v="184.39"/>
    <n v="33"/>
    <s v="Female"/>
    <s v="Medium"/>
    <x v="1"/>
    <x v="1"/>
    <n v="1"/>
    <s v="None"/>
    <s v="Online"/>
    <n v="5.5"/>
    <n v="13"/>
    <n v="20"/>
    <n v="0"/>
    <n v="0"/>
    <s v="Middle"/>
  </r>
  <r>
    <s v="P6406"/>
    <s v="F1153"/>
    <s v="United"/>
    <x v="2"/>
    <x v="1"/>
    <s v="20,07,2024  23:35:39"/>
    <n v="199"/>
    <s v="On-time"/>
    <n v="1118"/>
    <n v="377.87"/>
    <n v="377.87"/>
    <n v="26"/>
    <s v="Male"/>
    <s v="Medium"/>
    <x v="2"/>
    <x v="1"/>
    <n v="0"/>
    <s v="None"/>
    <s v="Airport Kiosk"/>
    <n v="7.7"/>
    <n v="25"/>
    <n v="41"/>
    <n v="0"/>
    <n v="0"/>
    <s v="Middle"/>
  </r>
  <r>
    <s v="P6407"/>
    <s v="F543"/>
    <s v="JetBlue"/>
    <x v="1"/>
    <x v="6"/>
    <s v="25,08,2023  19:51:33"/>
    <n v="188"/>
    <s v="Delayed"/>
    <n v="944"/>
    <n v="242.62"/>
    <n v="242.62"/>
    <n v="24"/>
    <s v="Male"/>
    <s v="Low"/>
    <x v="1"/>
    <x v="2"/>
    <n v="0"/>
    <s v="Gold"/>
    <s v="Mobile App"/>
    <n v="7.4"/>
    <n v="2"/>
    <n v="103"/>
    <n v="0"/>
    <n v="0"/>
    <s v="Aisle"/>
  </r>
  <r>
    <s v="P6408"/>
    <s v="F1524"/>
    <s v="Southwest"/>
    <x v="1"/>
    <x v="2"/>
    <s v="02,11,2023  19:08:12"/>
    <n v="71"/>
    <s v="On-time"/>
    <n v="1071"/>
    <n v="228.44"/>
    <n v="228.44"/>
    <n v="18"/>
    <s v="Male"/>
    <s v="Low"/>
    <x v="2"/>
    <x v="1"/>
    <n v="1"/>
    <s v="None"/>
    <s v="Mobile App"/>
    <n v="5.2"/>
    <n v="5"/>
    <n v="48"/>
    <n v="0"/>
    <n v="0"/>
    <s v="Middle"/>
  </r>
  <r>
    <s v="P6409"/>
    <s v="F977"/>
    <s v="JetBlue"/>
    <x v="2"/>
    <x v="2"/>
    <s v="26,03,2025  05:04:27"/>
    <n v="122"/>
    <s v="On-time"/>
    <n v="1302"/>
    <n v="244.99"/>
    <n v="244.99"/>
    <n v="68"/>
    <s v="Female"/>
    <s v="High"/>
    <x v="1"/>
    <x v="1"/>
    <n v="0"/>
    <s v="Silver"/>
    <s v="Mobile App"/>
    <n v="6.9"/>
    <n v="1"/>
    <n v="67"/>
    <n v="0"/>
    <n v="0"/>
    <s v="Aisle"/>
  </r>
  <r>
    <s v="P6410"/>
    <s v="F1898"/>
    <s v="Southwest"/>
    <x v="0"/>
    <x v="3"/>
    <s v="22,02,2025  04:38:07"/>
    <n v="121"/>
    <s v="On-time"/>
    <n v="1451"/>
    <n v="304.94"/>
    <n v="304.94"/>
    <n v="77"/>
    <s v="Male"/>
    <s v="Low"/>
    <x v="3"/>
    <x v="1"/>
    <n v="2"/>
    <s v="Platinum"/>
    <s v="Airport Kiosk"/>
    <n v="6.3"/>
    <n v="1"/>
    <n v="13"/>
    <n v="0"/>
    <n v="0"/>
    <s v="Window"/>
  </r>
  <r>
    <s v="P6411"/>
    <s v="F933"/>
    <s v="Delta"/>
    <x v="3"/>
    <x v="4"/>
    <s v="26,02,2024  15:19:41"/>
    <n v="202"/>
    <s v="On-time"/>
    <n v="1289"/>
    <n v="268.75"/>
    <n v="268.75"/>
    <n v="33"/>
    <s v="Female"/>
    <s v="Medium"/>
    <x v="0"/>
    <x v="0"/>
    <n v="1"/>
    <s v="Silver"/>
    <s v="Online"/>
    <n v="6.8"/>
    <n v="1"/>
    <n v="45"/>
    <n v="0"/>
    <n v="0"/>
    <s v="Window"/>
  </r>
  <r>
    <s v="P6412"/>
    <s v="F1070"/>
    <s v="JetBlue"/>
    <x v="0"/>
    <x v="1"/>
    <s v="21,04,2024  04:10:46"/>
    <n v="192"/>
    <s v="On-time"/>
    <n v="1012"/>
    <n v="633.79"/>
    <n v="633.79"/>
    <n v="21"/>
    <s v="Male"/>
    <s v="Low"/>
    <x v="3"/>
    <x v="1"/>
    <n v="2"/>
    <s v="Silver"/>
    <s v="Desk"/>
    <n v="8.6999999999999993"/>
    <n v="6"/>
    <n v="50"/>
    <n v="0"/>
    <n v="1"/>
    <s v="Middle"/>
  </r>
  <r>
    <s v="P6413"/>
    <s v="F1754"/>
    <s v="United"/>
    <x v="5"/>
    <x v="6"/>
    <s v="09,12,2023  11:47:36"/>
    <n v="116"/>
    <s v="On-time"/>
    <n v="1348"/>
    <n v="321.42"/>
    <n v="321.42"/>
    <n v="48"/>
    <s v="Female"/>
    <s v="Medium"/>
    <x v="0"/>
    <x v="1"/>
    <n v="1"/>
    <s v="None"/>
    <s v="Mobile App"/>
    <n v="7.6"/>
    <n v="7"/>
    <n v="63"/>
    <n v="0"/>
    <n v="0"/>
    <s v="Middle"/>
  </r>
  <r>
    <s v="P6414"/>
    <s v="F538"/>
    <s v="JetBlue"/>
    <x v="7"/>
    <x v="4"/>
    <s v="09,11,2023  19:48:15"/>
    <n v="215"/>
    <s v="Cancelled"/>
    <n v="775"/>
    <n v="444.19"/>
    <n v="444.19"/>
    <n v="67"/>
    <s v="Male"/>
    <s v="Medium"/>
    <x v="1"/>
    <x v="1"/>
    <n v="2"/>
    <s v="None"/>
    <s v="Airport Kiosk"/>
    <n v="7"/>
    <n v="12"/>
    <n v="47"/>
    <n v="0"/>
    <n v="0"/>
    <s v="Window"/>
  </r>
  <r>
    <s v="P6415"/>
    <s v="F185"/>
    <s v="Southwest"/>
    <x v="6"/>
    <x v="2"/>
    <s v="12,08,2023  16:36:56"/>
    <n v="200"/>
    <s v="On-time"/>
    <n v="1424"/>
    <n v="500.42"/>
    <n v="500.42"/>
    <n v="23"/>
    <s v="Male"/>
    <s v="Low"/>
    <x v="0"/>
    <x v="1"/>
    <n v="0"/>
    <s v="Silver"/>
    <s v="Airport Kiosk"/>
    <n v="8.6"/>
    <n v="17"/>
    <n v="59"/>
    <n v="0"/>
    <n v="0"/>
    <s v="Aisle"/>
  </r>
  <r>
    <s v="P6416"/>
    <s v="F1276"/>
    <s v="United"/>
    <x v="0"/>
    <x v="7"/>
    <s v="08,09,2023  10:50:47"/>
    <n v="239"/>
    <s v="On-time"/>
    <n v="1738"/>
    <n v="329.99"/>
    <n v="329.99"/>
    <n v="73"/>
    <s v="Male"/>
    <s v="Medium"/>
    <x v="1"/>
    <x v="2"/>
    <n v="2"/>
    <s v="None"/>
    <s v="Airport Kiosk"/>
    <n v="7.4"/>
    <n v="18"/>
    <n v="32"/>
    <n v="0"/>
    <n v="0"/>
    <s v="Aisle"/>
  </r>
  <r>
    <s v="P6417"/>
    <s v="F508"/>
    <s v="Delta"/>
    <x v="4"/>
    <x v="3"/>
    <s v="02,06,2024  11:22:59"/>
    <n v="173"/>
    <s v="On-time"/>
    <n v="987"/>
    <n v="439.78"/>
    <n v="439.78"/>
    <n v="69"/>
    <s v="Female"/>
    <s v="Medium"/>
    <x v="0"/>
    <x v="2"/>
    <n v="0"/>
    <s v="Gold"/>
    <s v="Airport Kiosk"/>
    <n v="7.6"/>
    <n v="2"/>
    <n v="107"/>
    <n v="0"/>
    <n v="0"/>
    <s v="Aisle"/>
  </r>
  <r>
    <s v="P6418"/>
    <s v="F764"/>
    <s v="American Airlines"/>
    <x v="1"/>
    <x v="7"/>
    <s v="07,06,2024  10:53:22"/>
    <n v="160"/>
    <s v="On-time"/>
    <n v="823"/>
    <n v="262.08"/>
    <n v="262.08"/>
    <n v="72"/>
    <s v="Male"/>
    <s v="Medium"/>
    <x v="2"/>
    <x v="3"/>
    <n v="3"/>
    <s v="Gold"/>
    <s v="Desk"/>
    <n v="7.9"/>
    <n v="1"/>
    <n v="45"/>
    <n v="0"/>
    <n v="0"/>
    <s v="Aisle"/>
  </r>
  <r>
    <s v="P6419"/>
    <s v="F1502"/>
    <s v="Southwest"/>
    <x v="3"/>
    <x v="4"/>
    <s v="26,09,2024  06:33:06"/>
    <n v="109"/>
    <s v="On-time"/>
    <n v="1188"/>
    <n v="530.35"/>
    <n v="530.35"/>
    <n v="64"/>
    <s v="Male"/>
    <s v="Medium"/>
    <x v="3"/>
    <x v="1"/>
    <n v="4"/>
    <s v="Gold"/>
    <s v="Online"/>
    <n v="8.8000000000000007"/>
    <n v="1"/>
    <n v="100"/>
    <n v="0"/>
    <n v="0"/>
    <s v="Window"/>
  </r>
  <r>
    <s v="P6420"/>
    <s v="F1668"/>
    <s v="JetBlue"/>
    <x v="1"/>
    <x v="5"/>
    <s v="29,11,2024  04:05:15"/>
    <n v="228"/>
    <s v="On-time"/>
    <n v="1532"/>
    <n v="126.64"/>
    <n v="126.64"/>
    <n v="37"/>
    <s v="Male"/>
    <s v="Medium"/>
    <x v="1"/>
    <x v="1"/>
    <n v="1"/>
    <s v="None"/>
    <s v="Mobile App"/>
    <n v="6.4"/>
    <n v="28"/>
    <n v="79"/>
    <n v="0"/>
    <n v="0"/>
    <s v="Aisle"/>
  </r>
  <r>
    <s v="P6421"/>
    <s v="F1669"/>
    <s v="JetBlue"/>
    <x v="6"/>
    <x v="5"/>
    <s v="09,10,2023  23:00:17"/>
    <n v="139"/>
    <s v="On-time"/>
    <n v="1372"/>
    <n v="462.1"/>
    <n v="462.1"/>
    <n v="18"/>
    <s v="Male"/>
    <s v="Medium"/>
    <x v="2"/>
    <x v="2"/>
    <n v="4"/>
    <s v="Silver"/>
    <s v="Desk"/>
    <n v="5.5"/>
    <n v="10"/>
    <n v="1"/>
    <n v="0"/>
    <n v="0"/>
    <s v="Middle"/>
  </r>
  <r>
    <s v="P6422"/>
    <s v="F976"/>
    <s v="Southwest"/>
    <x v="2"/>
    <x v="1"/>
    <s v="31,05,2024  09:29:35"/>
    <n v="153"/>
    <s v="On-time"/>
    <n v="1264"/>
    <n v="441.3"/>
    <n v="441.3"/>
    <n v="34"/>
    <s v="Female"/>
    <s v="Low"/>
    <x v="1"/>
    <x v="1"/>
    <n v="2"/>
    <s v="None"/>
    <s v="Airport Kiosk"/>
    <n v="9.1"/>
    <n v="17"/>
    <n v="49"/>
    <n v="0"/>
    <n v="0"/>
    <s v="Aisle"/>
  </r>
  <r>
    <s v="P6423"/>
    <s v="F1454"/>
    <s v="United"/>
    <x v="1"/>
    <x v="4"/>
    <s v="06,02,2024  10:37:47"/>
    <n v="314"/>
    <s v="On-time"/>
    <n v="1553"/>
    <n v="447.97"/>
    <n v="447.97"/>
    <n v="51"/>
    <s v="Female"/>
    <s v="Medium"/>
    <x v="3"/>
    <x v="1"/>
    <n v="2"/>
    <s v="None"/>
    <s v="Mobile App"/>
    <n v="6"/>
    <n v="43"/>
    <n v="50"/>
    <n v="0"/>
    <n v="0"/>
    <s v="Window"/>
  </r>
  <r>
    <s v="P6424"/>
    <s v="F1845"/>
    <s v="American Airlines"/>
    <x v="1"/>
    <x v="2"/>
    <s v="28,11,2024  03:18:46"/>
    <n v="207"/>
    <s v="On-time"/>
    <n v="1439"/>
    <n v="186.57"/>
    <n v="186.57"/>
    <n v="39"/>
    <s v="Female"/>
    <s v="Medium"/>
    <x v="1"/>
    <x v="1"/>
    <n v="1"/>
    <s v="Silver"/>
    <s v="Airport Kiosk"/>
    <n v="5.4"/>
    <n v="9"/>
    <n v="73"/>
    <n v="0"/>
    <n v="1"/>
    <s v="Aisle"/>
  </r>
  <r>
    <s v="P6425"/>
    <s v="F891"/>
    <s v="Southwest"/>
    <x v="7"/>
    <x v="3"/>
    <s v="25,02,2024  09:24:10"/>
    <n v="70"/>
    <s v="Delayed"/>
    <n v="1026"/>
    <n v="289.14"/>
    <n v="289.14"/>
    <n v="41"/>
    <s v="Female"/>
    <s v="Medium"/>
    <x v="3"/>
    <x v="1"/>
    <n v="2"/>
    <s v="Silver"/>
    <s v="Airport Kiosk"/>
    <n v="7.7"/>
    <n v="32"/>
    <n v="87"/>
    <n v="1"/>
    <n v="1"/>
    <s v="Window"/>
  </r>
  <r>
    <s v="P6426"/>
    <s v="F1639"/>
    <s v="JetBlue"/>
    <x v="4"/>
    <x v="0"/>
    <s v="06,08,2024  10:56:20"/>
    <n v="291"/>
    <s v="On-time"/>
    <n v="1122"/>
    <n v="313.98"/>
    <n v="313.98"/>
    <n v="77"/>
    <s v="Female"/>
    <s v="High"/>
    <x v="2"/>
    <x v="3"/>
    <n v="1"/>
    <s v="Platinum"/>
    <s v="Online"/>
    <n v="5.2"/>
    <n v="23"/>
    <n v="49"/>
    <n v="0"/>
    <n v="0"/>
    <s v="Window"/>
  </r>
  <r>
    <s v="P6427"/>
    <s v="F1586"/>
    <s v="Delta"/>
    <x v="5"/>
    <x v="0"/>
    <s v="24,08,2024  15:52:54"/>
    <n v="145"/>
    <s v="On-time"/>
    <n v="1578"/>
    <n v="424.98"/>
    <n v="424.98"/>
    <n v="61"/>
    <s v="Female"/>
    <s v="High"/>
    <x v="0"/>
    <x v="0"/>
    <n v="0"/>
    <s v="None"/>
    <s v="Mobile App"/>
    <n v="6.1"/>
    <n v="1"/>
    <n v="43"/>
    <n v="0"/>
    <n v="0"/>
    <s v="Aisle"/>
  </r>
  <r>
    <s v="P6428"/>
    <s v="F1293"/>
    <s v="Delta"/>
    <x v="0"/>
    <x v="7"/>
    <s v="14,05,2024  01:33:21"/>
    <n v="218"/>
    <s v="On-time"/>
    <n v="869"/>
    <n v="221.3"/>
    <n v="221.3"/>
    <n v="65"/>
    <s v="Female"/>
    <s v="Low"/>
    <x v="0"/>
    <x v="2"/>
    <n v="1"/>
    <s v="Silver"/>
    <s v="Desk"/>
    <n v="6.8"/>
    <n v="1"/>
    <n v="66"/>
    <n v="0"/>
    <n v="0"/>
    <s v="Window"/>
  </r>
  <r>
    <s v="P6429"/>
    <s v="F1709"/>
    <s v="Southwest"/>
    <x v="3"/>
    <x v="1"/>
    <s v="16,02,2024  04:23:59"/>
    <n v="142"/>
    <s v="On-time"/>
    <n v="1043"/>
    <n v="335.65"/>
    <n v="335.65"/>
    <n v="52"/>
    <s v="Female"/>
    <s v="Low"/>
    <x v="0"/>
    <x v="2"/>
    <n v="1"/>
    <s v="None"/>
    <s v="Airport Kiosk"/>
    <n v="7.5"/>
    <n v="20"/>
    <n v="48"/>
    <n v="0"/>
    <n v="0"/>
    <s v="Aisle"/>
  </r>
  <r>
    <s v="P6430"/>
    <s v="F1710"/>
    <s v="American Airlines"/>
    <x v="4"/>
    <x v="7"/>
    <s v="19,01,2024  05:27:07"/>
    <n v="193"/>
    <s v="Delayed"/>
    <n v="947"/>
    <n v="250.03"/>
    <n v="250.03"/>
    <n v="37"/>
    <s v="Female"/>
    <s v="Low"/>
    <x v="0"/>
    <x v="1"/>
    <n v="1"/>
    <s v="None"/>
    <s v="Airport Kiosk"/>
    <n v="8"/>
    <n v="9"/>
    <n v="37"/>
    <n v="0"/>
    <n v="0"/>
    <s v="Aisle"/>
  </r>
  <r>
    <s v="P6431"/>
    <s v="F246"/>
    <s v="Delta"/>
    <x v="0"/>
    <x v="5"/>
    <s v="21,08,2023  06:52:17"/>
    <n v="180"/>
    <s v="On-time"/>
    <n v="1299"/>
    <n v="449.68"/>
    <n v="449.68"/>
    <n v="47"/>
    <s v="Female"/>
    <s v="High"/>
    <x v="3"/>
    <x v="1"/>
    <n v="0"/>
    <s v="None"/>
    <s v="Online"/>
    <n v="8.6"/>
    <n v="7"/>
    <n v="39"/>
    <n v="0"/>
    <n v="1"/>
    <s v="Middle"/>
  </r>
  <r>
    <s v="P6432"/>
    <s v="F861"/>
    <s v="United"/>
    <x v="1"/>
    <x v="6"/>
    <s v="20,04,2024  08:00:30"/>
    <n v="148"/>
    <s v="On-time"/>
    <n v="1102"/>
    <n v="425.97"/>
    <n v="425.97"/>
    <n v="45"/>
    <s v="Female"/>
    <s v="Medium"/>
    <x v="3"/>
    <x v="1"/>
    <n v="0"/>
    <s v="None"/>
    <s v="Airport Kiosk"/>
    <n v="7.6"/>
    <n v="31"/>
    <n v="90"/>
    <n v="0"/>
    <n v="0"/>
    <s v="Window"/>
  </r>
  <r>
    <s v="P6433"/>
    <s v="F827"/>
    <s v="Southwest"/>
    <x v="5"/>
    <x v="7"/>
    <s v="08,09,2023  13:07:35"/>
    <n v="202"/>
    <s v="On-time"/>
    <n v="1068"/>
    <n v="287.08999999999997"/>
    <n v="287.08999999999997"/>
    <n v="36"/>
    <s v="Male"/>
    <s v="Low"/>
    <x v="1"/>
    <x v="1"/>
    <n v="1"/>
    <s v="None"/>
    <s v="Online"/>
    <n v="7"/>
    <n v="8"/>
    <n v="103"/>
    <n v="0"/>
    <n v="0"/>
    <s v="Middle"/>
  </r>
  <r>
    <s v="P6434"/>
    <s v="F1827"/>
    <s v="Southwest"/>
    <x v="3"/>
    <x v="5"/>
    <s v="03,05,2023  17:30:42"/>
    <n v="59"/>
    <s v="On-time"/>
    <n v="627"/>
    <n v="234.99"/>
    <n v="234.99"/>
    <n v="47"/>
    <s v="Male"/>
    <s v="Medium"/>
    <x v="2"/>
    <x v="3"/>
    <n v="1"/>
    <s v="Platinum"/>
    <s v="Mobile App"/>
    <n v="5.7"/>
    <n v="8"/>
    <n v="97"/>
    <n v="0"/>
    <n v="1"/>
    <s v="Aisle"/>
  </r>
  <r>
    <s v="P6435"/>
    <s v="F1689"/>
    <s v="United"/>
    <x v="3"/>
    <x v="2"/>
    <s v="25,07,2024  03:40:49"/>
    <n v="93"/>
    <s v="Delayed"/>
    <n v="1055"/>
    <n v="318.26"/>
    <n v="318.26"/>
    <n v="39"/>
    <s v="Female"/>
    <s v="Low"/>
    <x v="2"/>
    <x v="1"/>
    <n v="3"/>
    <s v="Silver"/>
    <s v="Desk"/>
    <n v="6.5"/>
    <n v="28"/>
    <n v="5"/>
    <n v="0"/>
    <n v="0"/>
    <s v="Middle"/>
  </r>
  <r>
    <s v="P6436"/>
    <s v="F1945"/>
    <s v="United"/>
    <x v="1"/>
    <x v="1"/>
    <s v="29,06,2024  04:05:45"/>
    <n v="146"/>
    <s v="On-time"/>
    <n v="1316"/>
    <n v="513.42999999999995"/>
    <n v="513.42999999999995"/>
    <n v="72"/>
    <s v="Male"/>
    <s v="Medium"/>
    <x v="0"/>
    <x v="1"/>
    <n v="1"/>
    <s v="Silver"/>
    <s v="Desk"/>
    <n v="7.3"/>
    <n v="4"/>
    <n v="36"/>
    <n v="0"/>
    <n v="0"/>
    <s v="Aisle"/>
  </r>
  <r>
    <s v="P6437"/>
    <s v="F1422"/>
    <s v="Southwest"/>
    <x v="1"/>
    <x v="7"/>
    <s v="29,03,2025  04:29:50"/>
    <n v="238"/>
    <s v="On-time"/>
    <n v="1365"/>
    <n v="308.17"/>
    <n v="308.17"/>
    <n v="77"/>
    <s v="Male"/>
    <s v="Medium"/>
    <x v="2"/>
    <x v="1"/>
    <n v="1"/>
    <s v="Silver"/>
    <s v="Airport Kiosk"/>
    <n v="5.8"/>
    <n v="9"/>
    <n v="80"/>
    <n v="0"/>
    <n v="0"/>
    <s v="Window"/>
  </r>
  <r>
    <s v="P6438"/>
    <s v="F1913"/>
    <s v="JetBlue"/>
    <x v="1"/>
    <x v="6"/>
    <s v="20,06,2023  05:07:49"/>
    <n v="255"/>
    <s v="On-time"/>
    <n v="1075"/>
    <n v="166.41"/>
    <n v="166.41"/>
    <n v="61"/>
    <s v="Female"/>
    <s v="Medium"/>
    <x v="2"/>
    <x v="0"/>
    <n v="1"/>
    <s v="None"/>
    <s v="Airport Kiosk"/>
    <n v="7.6"/>
    <n v="21"/>
    <n v="96"/>
    <n v="0"/>
    <n v="0"/>
    <s v="Window"/>
  </r>
  <r>
    <s v="P6439"/>
    <s v="F242"/>
    <s v="Delta"/>
    <x v="2"/>
    <x v="1"/>
    <s v="05,06,2024  00:00:47"/>
    <n v="211"/>
    <s v="Delayed"/>
    <n v="1686"/>
    <n v="371.42"/>
    <n v="371.42"/>
    <n v="26"/>
    <s v="Female"/>
    <s v="High"/>
    <x v="3"/>
    <x v="1"/>
    <n v="2"/>
    <s v="None"/>
    <s v="Mobile App"/>
    <n v="4.2"/>
    <n v="16"/>
    <n v="43"/>
    <n v="0"/>
    <n v="0"/>
    <s v="Middle"/>
  </r>
  <r>
    <s v="P6440"/>
    <s v="F1589"/>
    <s v="JetBlue"/>
    <x v="5"/>
    <x v="1"/>
    <s v="23,10,2023  04:48:27"/>
    <n v="142"/>
    <s v="On-time"/>
    <n v="1500"/>
    <n v="175.36"/>
    <n v="175.36"/>
    <n v="32"/>
    <s v="Female"/>
    <s v="Medium"/>
    <x v="2"/>
    <x v="2"/>
    <n v="2"/>
    <s v="Platinum"/>
    <s v="Desk"/>
    <n v="7.4"/>
    <n v="1"/>
    <n v="95"/>
    <n v="0"/>
    <n v="0"/>
    <s v="Window"/>
  </r>
  <r>
    <s v="P6441"/>
    <s v="F717"/>
    <s v="American Airlines"/>
    <x v="3"/>
    <x v="2"/>
    <s v="23,05,2024  11:45:38"/>
    <n v="142"/>
    <s v="On-time"/>
    <n v="610"/>
    <n v="114.32"/>
    <n v="114.32"/>
    <n v="20"/>
    <s v="Female"/>
    <s v="High"/>
    <x v="0"/>
    <x v="1"/>
    <n v="0"/>
    <s v="Platinum"/>
    <s v="Mobile App"/>
    <n v="4.4000000000000004"/>
    <n v="4"/>
    <n v="36"/>
    <n v="0"/>
    <n v="0"/>
    <s v="Window"/>
  </r>
  <r>
    <s v="P6442"/>
    <s v="F1033"/>
    <s v="United"/>
    <x v="0"/>
    <x v="6"/>
    <s v="06,08,2023  22:38:07"/>
    <n v="175"/>
    <s v="On-time"/>
    <n v="1330"/>
    <n v="398.3"/>
    <n v="398.3"/>
    <n v="57"/>
    <s v="Female"/>
    <s v="High"/>
    <x v="1"/>
    <x v="1"/>
    <n v="0"/>
    <s v="Silver"/>
    <s v="Mobile App"/>
    <n v="6"/>
    <n v="2"/>
    <n v="106"/>
    <n v="0"/>
    <n v="0"/>
    <s v="Window"/>
  </r>
  <r>
    <s v="P6443"/>
    <s v="F1748"/>
    <s v="United"/>
    <x v="2"/>
    <x v="5"/>
    <s v="18,09,2023  03:17:17"/>
    <n v="186"/>
    <s v="On-time"/>
    <n v="1196"/>
    <n v="418.13"/>
    <n v="418.13"/>
    <n v="46"/>
    <s v="Female"/>
    <s v="Low"/>
    <x v="3"/>
    <x v="1"/>
    <n v="1"/>
    <s v="None"/>
    <s v="Mobile App"/>
    <n v="4.3"/>
    <n v="22"/>
    <n v="36"/>
    <n v="0"/>
    <n v="1"/>
    <s v="Middle"/>
  </r>
  <r>
    <s v="P6444"/>
    <s v="F1462"/>
    <s v="JetBlue"/>
    <x v="3"/>
    <x v="1"/>
    <s v="21,01,2025  00:58:36"/>
    <n v="219"/>
    <s v="On-time"/>
    <n v="1622"/>
    <n v="381.83"/>
    <n v="381.83"/>
    <n v="48"/>
    <s v="Female"/>
    <s v="Medium"/>
    <x v="1"/>
    <x v="0"/>
    <n v="1"/>
    <s v="None"/>
    <s v="Online"/>
    <n v="8.8000000000000007"/>
    <n v="11"/>
    <n v="53"/>
    <n v="0"/>
    <n v="0"/>
    <s v="Aisle"/>
  </r>
  <r>
    <s v="P6445"/>
    <s v="F1116"/>
    <s v="Southwest"/>
    <x v="1"/>
    <x v="2"/>
    <s v="25,12,2024  06:04:17"/>
    <n v="138"/>
    <s v="On-time"/>
    <n v="985"/>
    <n v="535.28"/>
    <n v="535.28"/>
    <n v="20"/>
    <s v="Male"/>
    <s v="Low"/>
    <x v="1"/>
    <x v="1"/>
    <n v="1"/>
    <s v="Silver"/>
    <s v="Online"/>
    <n v="7.6"/>
    <n v="0"/>
    <n v="22"/>
    <n v="0"/>
    <n v="0"/>
    <s v="Window"/>
  </r>
  <r>
    <s v="P6446"/>
    <s v="F1885"/>
    <s v="Delta"/>
    <x v="6"/>
    <x v="3"/>
    <s v="05,09,2023  19:19:27"/>
    <n v="190"/>
    <s v="On-time"/>
    <n v="1164"/>
    <n v="237.62"/>
    <n v="237.62"/>
    <n v="26"/>
    <s v="Male"/>
    <s v="Low"/>
    <x v="0"/>
    <x v="2"/>
    <n v="1"/>
    <s v="None"/>
    <s v="Desk"/>
    <n v="6.9"/>
    <n v="1"/>
    <n v="24"/>
    <n v="0"/>
    <n v="0"/>
    <s v="Window"/>
  </r>
  <r>
    <s v="P6447"/>
    <s v="F630"/>
    <s v="American Airlines"/>
    <x v="7"/>
    <x v="5"/>
    <s v="07,03,2025  23:46:39"/>
    <n v="214"/>
    <s v="On-time"/>
    <n v="1694"/>
    <n v="277.29000000000002"/>
    <n v="277.29000000000002"/>
    <n v="34"/>
    <s v="Female"/>
    <s v="Low"/>
    <x v="0"/>
    <x v="1"/>
    <n v="0"/>
    <s v="None"/>
    <s v="Desk"/>
    <n v="8.1"/>
    <n v="4"/>
    <n v="15"/>
    <n v="0"/>
    <n v="1"/>
    <s v="Aisle"/>
  </r>
  <r>
    <s v="P6448"/>
    <s v="F984"/>
    <s v="Southwest"/>
    <x v="6"/>
    <x v="2"/>
    <s v="18,05,2024  12:33:42"/>
    <n v="134"/>
    <s v="On-time"/>
    <n v="800"/>
    <n v="349.75"/>
    <n v="349.75"/>
    <n v="69"/>
    <s v="Female"/>
    <s v="Medium"/>
    <x v="1"/>
    <x v="2"/>
    <n v="0"/>
    <s v="None"/>
    <s v="Online"/>
    <n v="6.6"/>
    <n v="2"/>
    <n v="104"/>
    <n v="0"/>
    <n v="0"/>
    <s v="Aisle"/>
  </r>
  <r>
    <s v="P6449"/>
    <s v="F632"/>
    <s v="United"/>
    <x v="1"/>
    <x v="0"/>
    <s v="05,07,2024  03:42:16"/>
    <n v="105"/>
    <s v="Delayed"/>
    <n v="845"/>
    <n v="389.45"/>
    <n v="389.45"/>
    <n v="69"/>
    <s v="Male"/>
    <s v="Medium"/>
    <x v="3"/>
    <x v="3"/>
    <n v="2"/>
    <s v="None"/>
    <s v="Airport Kiosk"/>
    <n v="7.3"/>
    <n v="7"/>
    <n v="94"/>
    <n v="1"/>
    <n v="0"/>
    <s v="Window"/>
  </r>
  <r>
    <s v="P6450"/>
    <s v="F740"/>
    <s v="United"/>
    <x v="5"/>
    <x v="7"/>
    <s v="06,01,2025  17:22:02"/>
    <n v="148"/>
    <s v="On-time"/>
    <n v="1369"/>
    <n v="373.11"/>
    <n v="373.11"/>
    <n v="47"/>
    <s v="Male"/>
    <s v="Medium"/>
    <x v="3"/>
    <x v="1"/>
    <n v="0"/>
    <s v="None"/>
    <s v="Desk"/>
    <n v="5.9"/>
    <n v="9"/>
    <n v="79"/>
    <n v="0"/>
    <n v="0"/>
    <s v="Aisle"/>
  </r>
  <r>
    <s v="P6451"/>
    <s v="F1987"/>
    <s v="Southwest"/>
    <x v="1"/>
    <x v="5"/>
    <s v="28,05,2023  10:15:44"/>
    <n v="178"/>
    <s v="On-time"/>
    <n v="1425"/>
    <n v="330.56"/>
    <n v="330.56"/>
    <n v="79"/>
    <s v="Female"/>
    <s v="Low"/>
    <x v="1"/>
    <x v="0"/>
    <n v="2"/>
    <s v="Gold"/>
    <s v="Online"/>
    <n v="8.1"/>
    <n v="5"/>
    <n v="30"/>
    <n v="0"/>
    <n v="1"/>
    <s v="Aisle"/>
  </r>
  <r>
    <s v="P6452"/>
    <s v="F525"/>
    <s v="Delta"/>
    <x v="6"/>
    <x v="5"/>
    <s v="28,12,2024  20:37:33"/>
    <n v="284"/>
    <s v="On-time"/>
    <n v="1442"/>
    <n v="362.47"/>
    <n v="362.47"/>
    <n v="19"/>
    <s v="Male"/>
    <s v="Low"/>
    <x v="0"/>
    <x v="1"/>
    <n v="0"/>
    <s v="Platinum"/>
    <s v="Desk"/>
    <n v="5"/>
    <n v="1"/>
    <n v="70"/>
    <n v="0"/>
    <n v="0"/>
    <s v="Window"/>
  </r>
  <r>
    <s v="P6453"/>
    <s v="F141"/>
    <s v="United"/>
    <x v="2"/>
    <x v="2"/>
    <s v="21,01,2024  06:58:52"/>
    <n v="114"/>
    <s v="Cancelled"/>
    <n v="1130"/>
    <n v="408.97"/>
    <n v="408.97"/>
    <n v="64"/>
    <s v="Male"/>
    <s v="Medium"/>
    <x v="3"/>
    <x v="0"/>
    <n v="2"/>
    <s v="Gold"/>
    <s v="Mobile App"/>
    <n v="5.7"/>
    <n v="20"/>
    <n v="45"/>
    <n v="0"/>
    <n v="0"/>
    <s v="Middle"/>
  </r>
  <r>
    <s v="P6454"/>
    <s v="F1829"/>
    <s v="Delta"/>
    <x v="7"/>
    <x v="0"/>
    <s v="14,06,2024  10:49:49"/>
    <n v="251"/>
    <s v="On-time"/>
    <n v="1182"/>
    <n v="416.11"/>
    <n v="416.11"/>
    <n v="57"/>
    <s v="Male"/>
    <s v="High"/>
    <x v="3"/>
    <x v="1"/>
    <n v="0"/>
    <s v="Silver"/>
    <s v="Desk"/>
    <n v="6.1"/>
    <n v="47"/>
    <n v="119"/>
    <n v="0"/>
    <n v="0"/>
    <s v="Aisle"/>
  </r>
  <r>
    <s v="P6455"/>
    <s v="F1512"/>
    <s v="United"/>
    <x v="1"/>
    <x v="5"/>
    <s v="19,06,2024  20:55:43"/>
    <n v="355"/>
    <s v="Cancelled"/>
    <n v="969"/>
    <n v="432.59"/>
    <n v="432.59"/>
    <n v="42"/>
    <s v="Female"/>
    <s v="High"/>
    <x v="3"/>
    <x v="1"/>
    <n v="1"/>
    <s v="Silver"/>
    <s v="Mobile App"/>
    <n v="9.1999999999999993"/>
    <n v="9"/>
    <n v="97"/>
    <n v="0"/>
    <n v="0"/>
    <s v="Window"/>
  </r>
  <r>
    <s v="P6456"/>
    <s v="F1734"/>
    <s v="Southwest"/>
    <x v="2"/>
    <x v="0"/>
    <s v="26,05,2023  20:30:57"/>
    <n v="212"/>
    <s v="On-time"/>
    <n v="2051"/>
    <n v="179.97"/>
    <n v="179.97"/>
    <n v="42"/>
    <s v="Male"/>
    <s v="Medium"/>
    <x v="0"/>
    <x v="0"/>
    <n v="2"/>
    <s v="Gold"/>
    <s v="Mobile App"/>
    <n v="7.1"/>
    <n v="12"/>
    <n v="22"/>
    <n v="0"/>
    <n v="0"/>
    <s v="Window"/>
  </r>
  <r>
    <s v="P6457"/>
    <s v="F910"/>
    <s v="Southwest"/>
    <x v="6"/>
    <x v="3"/>
    <s v="27,04,2024  07:50:17"/>
    <n v="152"/>
    <s v="On-time"/>
    <n v="949"/>
    <n v="335.45"/>
    <n v="335.45"/>
    <n v="42"/>
    <s v="Female"/>
    <s v="Medium"/>
    <x v="1"/>
    <x v="1"/>
    <n v="2"/>
    <s v="None"/>
    <s v="Airport Kiosk"/>
    <n v="6.2"/>
    <n v="14"/>
    <n v="105"/>
    <n v="0"/>
    <n v="0"/>
    <s v="Middle"/>
  </r>
  <r>
    <s v="P6458"/>
    <s v="F1605"/>
    <s v="Delta"/>
    <x v="0"/>
    <x v="4"/>
    <s v="15,11,2023  16:31:46"/>
    <n v="186"/>
    <s v="On-time"/>
    <n v="1184"/>
    <n v="329.61"/>
    <n v="329.61"/>
    <n v="40"/>
    <s v="Female"/>
    <s v="Medium"/>
    <x v="1"/>
    <x v="1"/>
    <n v="2"/>
    <s v="Silver"/>
    <s v="Mobile App"/>
    <n v="5.6"/>
    <n v="25"/>
    <n v="63"/>
    <n v="1"/>
    <n v="0"/>
    <s v="Aisle"/>
  </r>
  <r>
    <s v="P6459"/>
    <s v="F1265"/>
    <s v="American Airlines"/>
    <x v="0"/>
    <x v="1"/>
    <s v="18,02,2025  01:50:48"/>
    <n v="202"/>
    <s v="On-time"/>
    <n v="1760"/>
    <n v="224.03"/>
    <n v="224.03"/>
    <n v="48"/>
    <s v="Female"/>
    <s v="Medium"/>
    <x v="1"/>
    <x v="1"/>
    <n v="0"/>
    <s v="None"/>
    <s v="Airport Kiosk"/>
    <n v="9.1999999999999993"/>
    <n v="3"/>
    <n v="111"/>
    <n v="0"/>
    <n v="0"/>
    <s v="Aisle"/>
  </r>
  <r>
    <s v="P6460"/>
    <s v="F1063"/>
    <s v="Southwest"/>
    <x v="7"/>
    <x v="1"/>
    <s v="04,09,2024  12:53:54"/>
    <n v="164"/>
    <s v="Cancelled"/>
    <n v="1196"/>
    <n v="336.84"/>
    <n v="336.84"/>
    <n v="71"/>
    <s v="Male"/>
    <s v="Medium"/>
    <x v="3"/>
    <x v="1"/>
    <n v="2"/>
    <s v="None"/>
    <s v="Mobile App"/>
    <n v="6.9"/>
    <n v="7"/>
    <n v="90"/>
    <n v="1"/>
    <n v="0"/>
    <s v="Middle"/>
  </r>
  <r>
    <s v="P6461"/>
    <s v="F136"/>
    <s v="Delta"/>
    <x v="2"/>
    <x v="0"/>
    <s v="06,06,2024  15:02:11"/>
    <n v="130"/>
    <s v="Cancelled"/>
    <n v="1082"/>
    <n v="306.38"/>
    <n v="306.38"/>
    <n v="18"/>
    <s v="Male"/>
    <s v="Medium"/>
    <x v="2"/>
    <x v="1"/>
    <n v="1"/>
    <s v="Silver"/>
    <s v="Airport Kiosk"/>
    <n v="5.6"/>
    <n v="28"/>
    <n v="106"/>
    <n v="0"/>
    <n v="0"/>
    <s v="Aisle"/>
  </r>
  <r>
    <s v="P6462"/>
    <s v="F1772"/>
    <s v="United"/>
    <x v="2"/>
    <x v="4"/>
    <s v="01,11,2023  01:25:24"/>
    <n v="159"/>
    <s v="On-time"/>
    <n v="959"/>
    <n v="410.88"/>
    <n v="410.88"/>
    <n v="40"/>
    <s v="Male"/>
    <s v="High"/>
    <x v="3"/>
    <x v="3"/>
    <n v="1"/>
    <s v="Silver"/>
    <s v="Mobile App"/>
    <n v="5.7"/>
    <n v="9"/>
    <n v="51"/>
    <n v="0"/>
    <n v="0"/>
    <s v="Aisle"/>
  </r>
  <r>
    <s v="P6463"/>
    <s v="F821"/>
    <s v="United"/>
    <x v="3"/>
    <x v="1"/>
    <s v="14,01,2025  14:31:42"/>
    <n v="259"/>
    <s v="On-time"/>
    <n v="1584"/>
    <n v="560.73"/>
    <n v="560.73"/>
    <n v="63"/>
    <s v="Male"/>
    <s v="Medium"/>
    <x v="3"/>
    <x v="2"/>
    <n v="0"/>
    <s v="None"/>
    <s v="Mobile App"/>
    <n v="6.5"/>
    <n v="0"/>
    <n v="109"/>
    <n v="0"/>
    <n v="0"/>
    <s v="Middle"/>
  </r>
  <r>
    <s v="P6464"/>
    <s v="F83"/>
    <s v="United"/>
    <x v="2"/>
    <x v="1"/>
    <s v="10,04,2025  16:51:23"/>
    <n v="104"/>
    <s v="On-time"/>
    <n v="1322"/>
    <n v="250.88"/>
    <n v="250.88"/>
    <n v="76"/>
    <s v="Male"/>
    <s v="Medium"/>
    <x v="1"/>
    <x v="0"/>
    <n v="1"/>
    <s v="Silver"/>
    <s v="Desk"/>
    <n v="4.8"/>
    <n v="2"/>
    <n v="56"/>
    <n v="0"/>
    <n v="0"/>
    <s v="Aisle"/>
  </r>
  <r>
    <s v="P6465"/>
    <s v="F352"/>
    <s v="American Airlines"/>
    <x v="4"/>
    <x v="3"/>
    <s v="26,10,2023  07:14:10"/>
    <n v="158"/>
    <s v="On-time"/>
    <n v="1131"/>
    <n v="258.29000000000002"/>
    <n v="258.29000000000002"/>
    <n v="37"/>
    <s v="Male"/>
    <s v="Low"/>
    <x v="0"/>
    <x v="1"/>
    <n v="0"/>
    <s v="None"/>
    <s v="Airport Kiosk"/>
    <n v="6.7"/>
    <n v="28"/>
    <n v="105"/>
    <n v="0"/>
    <n v="1"/>
    <s v="Aisle"/>
  </r>
  <r>
    <s v="P6466"/>
    <s v="F617"/>
    <s v="JetBlue"/>
    <x v="5"/>
    <x v="1"/>
    <s v="17,04,2024  14:32:25"/>
    <n v="202"/>
    <s v="On-time"/>
    <n v="1039"/>
    <n v="224.98"/>
    <n v="224.98"/>
    <n v="64"/>
    <s v="Female"/>
    <s v="Low"/>
    <x v="0"/>
    <x v="2"/>
    <n v="1"/>
    <s v="None"/>
    <s v="Online"/>
    <n v="6.3"/>
    <n v="10"/>
    <n v="68"/>
    <n v="0"/>
    <n v="1"/>
    <s v="Middle"/>
  </r>
  <r>
    <s v="P6467"/>
    <s v="F1157"/>
    <s v="JetBlue"/>
    <x v="6"/>
    <x v="3"/>
    <s v="13,07,2023  02:56:13"/>
    <n v="188"/>
    <s v="On-time"/>
    <n v="885"/>
    <n v="260.52999999999997"/>
    <n v="260.52999999999997"/>
    <n v="57"/>
    <s v="Male"/>
    <s v="High"/>
    <x v="3"/>
    <x v="1"/>
    <n v="0"/>
    <s v="None"/>
    <s v="Mobile App"/>
    <n v="5.6"/>
    <n v="7"/>
    <n v="111"/>
    <n v="0"/>
    <n v="0"/>
    <s v="Aisle"/>
  </r>
  <r>
    <s v="P6468"/>
    <s v="F1152"/>
    <s v="United"/>
    <x v="1"/>
    <x v="2"/>
    <s v="13,01,2025  12:30:14"/>
    <n v="172"/>
    <s v="Delayed"/>
    <n v="1444"/>
    <n v="426.17"/>
    <n v="426.17"/>
    <n v="56"/>
    <s v="Male"/>
    <s v="High"/>
    <x v="3"/>
    <x v="1"/>
    <n v="0"/>
    <s v="None"/>
    <s v="Airport Kiosk"/>
    <n v="4.9000000000000004"/>
    <n v="6"/>
    <n v="107"/>
    <n v="0"/>
    <n v="0"/>
    <s v="Middle"/>
  </r>
  <r>
    <s v="P6469"/>
    <s v="F1574"/>
    <s v="American Airlines"/>
    <x v="6"/>
    <x v="7"/>
    <s v="19,11,2024  10:17:18"/>
    <n v="200"/>
    <s v="On-time"/>
    <n v="1012"/>
    <n v="313.58"/>
    <n v="313.58"/>
    <n v="70"/>
    <s v="Male"/>
    <s v="Medium"/>
    <x v="0"/>
    <x v="0"/>
    <n v="2"/>
    <s v="None"/>
    <s v="Airport Kiosk"/>
    <n v="3.8"/>
    <n v="14"/>
    <n v="89"/>
    <n v="0"/>
    <n v="1"/>
    <s v="Aisle"/>
  </r>
  <r>
    <s v="P6470"/>
    <s v="F486"/>
    <s v="Delta"/>
    <x v="0"/>
    <x v="0"/>
    <s v="20,10,2024  07:16:57"/>
    <n v="137"/>
    <s v="On-time"/>
    <n v="801"/>
    <n v="251.93"/>
    <n v="251.93"/>
    <n v="23"/>
    <s v="Female"/>
    <s v="Medium"/>
    <x v="0"/>
    <x v="1"/>
    <n v="0"/>
    <s v="None"/>
    <s v="Airport Kiosk"/>
    <n v="7.2"/>
    <n v="2"/>
    <n v="105"/>
    <n v="0"/>
    <n v="0"/>
    <s v="Window"/>
  </r>
  <r>
    <s v="P6471"/>
    <s v="F1937"/>
    <s v="United"/>
    <x v="6"/>
    <x v="4"/>
    <s v="24,05,2023  21:14:48"/>
    <n v="220"/>
    <s v="On-time"/>
    <n v="1151"/>
    <n v="339.85"/>
    <n v="339.85"/>
    <n v="26"/>
    <s v="Female"/>
    <s v="Low"/>
    <x v="3"/>
    <x v="0"/>
    <n v="3"/>
    <s v="Platinum"/>
    <s v="Online"/>
    <n v="7.6"/>
    <n v="1"/>
    <n v="31"/>
    <n v="0"/>
    <n v="1"/>
    <s v="Aisle"/>
  </r>
  <r>
    <s v="P6472"/>
    <s v="F1745"/>
    <s v="United"/>
    <x v="6"/>
    <x v="1"/>
    <s v="25,07,2023  21:02:18"/>
    <n v="263"/>
    <s v="On-time"/>
    <n v="1324"/>
    <n v="309.70999999999998"/>
    <n v="309.70999999999998"/>
    <n v="37"/>
    <s v="Male"/>
    <s v="Medium"/>
    <x v="2"/>
    <x v="1"/>
    <n v="3"/>
    <s v="None"/>
    <s v="Airport Kiosk"/>
    <n v="6.7"/>
    <n v="9"/>
    <n v="64"/>
    <n v="0"/>
    <n v="0"/>
    <s v="Window"/>
  </r>
  <r>
    <s v="P6473"/>
    <s v="F801"/>
    <s v="United"/>
    <x v="7"/>
    <x v="7"/>
    <s v="04,11,2024  12:34:50"/>
    <n v="219"/>
    <s v="On-time"/>
    <n v="1187"/>
    <n v="487.2"/>
    <n v="487.2"/>
    <n v="32"/>
    <s v="Female"/>
    <s v="Medium"/>
    <x v="3"/>
    <x v="0"/>
    <n v="1"/>
    <s v="None"/>
    <s v="Airport Kiosk"/>
    <n v="7"/>
    <n v="2"/>
    <n v="111"/>
    <n v="0"/>
    <n v="0"/>
    <s v="Middle"/>
  </r>
  <r>
    <s v="P6474"/>
    <s v="F1543"/>
    <s v="United"/>
    <x v="5"/>
    <x v="5"/>
    <s v="22,07,2023  03:57:58"/>
    <n v="192"/>
    <s v="Delayed"/>
    <n v="1017"/>
    <n v="365.83"/>
    <n v="365.83"/>
    <n v="63"/>
    <s v="Female"/>
    <s v="High"/>
    <x v="2"/>
    <x v="1"/>
    <n v="0"/>
    <s v="Gold"/>
    <s v="Airport Kiosk"/>
    <n v="6.1"/>
    <n v="4"/>
    <n v="61"/>
    <n v="0"/>
    <n v="0"/>
    <s v="Aisle"/>
  </r>
  <r>
    <s v="P6475"/>
    <s v="F221"/>
    <s v="United"/>
    <x v="6"/>
    <x v="4"/>
    <s v="07,06,2023  17:54:53"/>
    <n v="138"/>
    <s v="On-time"/>
    <n v="1406"/>
    <n v="296.36"/>
    <n v="296.36"/>
    <n v="59"/>
    <s v="Male"/>
    <s v="Medium"/>
    <x v="0"/>
    <x v="1"/>
    <n v="4"/>
    <s v="Silver"/>
    <s v="Mobile App"/>
    <n v="7.1"/>
    <n v="8"/>
    <n v="111"/>
    <n v="0"/>
    <n v="0"/>
    <s v="Aisle"/>
  </r>
  <r>
    <s v="P6476"/>
    <s v="F1977"/>
    <s v="American Airlines"/>
    <x v="2"/>
    <x v="7"/>
    <s v="27,07,2023  15:08:48"/>
    <n v="110"/>
    <s v="Delayed"/>
    <n v="1308"/>
    <n v="402.72"/>
    <n v="402.72"/>
    <n v="62"/>
    <s v="Female"/>
    <s v="Low"/>
    <x v="3"/>
    <x v="1"/>
    <n v="4"/>
    <s v="Silver"/>
    <s v="Mobile App"/>
    <n v="5.9"/>
    <n v="2"/>
    <n v="51"/>
    <n v="0"/>
    <n v="0"/>
    <s v="Window"/>
  </r>
  <r>
    <s v="P6477"/>
    <s v="F1992"/>
    <s v="Delta"/>
    <x v="5"/>
    <x v="0"/>
    <s v="21,02,2024  09:41:04"/>
    <n v="159"/>
    <s v="On-time"/>
    <n v="1420"/>
    <n v="269.56"/>
    <n v="269.56"/>
    <n v="76"/>
    <s v="Female"/>
    <s v="Medium"/>
    <x v="3"/>
    <x v="1"/>
    <n v="0"/>
    <s v="None"/>
    <s v="Airport Kiosk"/>
    <n v="6.6"/>
    <n v="6"/>
    <n v="110"/>
    <n v="0"/>
    <n v="0"/>
    <s v="Window"/>
  </r>
  <r>
    <s v="P6478"/>
    <s v="F216"/>
    <s v="American Airlines"/>
    <x v="6"/>
    <x v="3"/>
    <s v="17,02,2024  07:42:10"/>
    <n v="222"/>
    <s v="On-time"/>
    <n v="1175"/>
    <n v="138.28"/>
    <n v="138.28"/>
    <n v="72"/>
    <s v="Female"/>
    <s v="Medium"/>
    <x v="0"/>
    <x v="1"/>
    <n v="1"/>
    <s v="None"/>
    <s v="Airport Kiosk"/>
    <n v="6.4"/>
    <n v="28"/>
    <n v="7"/>
    <n v="0"/>
    <n v="0"/>
    <s v="Middle"/>
  </r>
  <r>
    <s v="P6479"/>
    <s v="F1530"/>
    <s v="Delta"/>
    <x v="6"/>
    <x v="7"/>
    <s v="05,02,2024  18:34:18"/>
    <n v="127"/>
    <s v="Delayed"/>
    <n v="1299"/>
    <n v="342.29"/>
    <n v="342.29"/>
    <n v="67"/>
    <s v="Female"/>
    <s v="Low"/>
    <x v="3"/>
    <x v="2"/>
    <n v="1"/>
    <s v="None"/>
    <s v="Online"/>
    <n v="7.7"/>
    <n v="9"/>
    <n v="2"/>
    <n v="0"/>
    <n v="0"/>
    <s v="Middle"/>
  </r>
  <r>
    <s v="P6480"/>
    <s v="F1709"/>
    <s v="United"/>
    <x v="3"/>
    <x v="0"/>
    <s v="16,08,2024  00:30:45"/>
    <n v="204"/>
    <s v="Cancelled"/>
    <n v="1250"/>
    <n v="362.72"/>
    <n v="362.72"/>
    <n v="45"/>
    <s v="Female"/>
    <s v="Medium"/>
    <x v="1"/>
    <x v="1"/>
    <n v="1"/>
    <s v="Silver"/>
    <s v="Online"/>
    <n v="6.4"/>
    <n v="22"/>
    <n v="89"/>
    <n v="0"/>
    <n v="0"/>
    <s v="Aisle"/>
  </r>
  <r>
    <s v="P6481"/>
    <s v="F905"/>
    <s v="Southwest"/>
    <x v="0"/>
    <x v="1"/>
    <s v="02,12,2024  20:42:12"/>
    <n v="240"/>
    <s v="On-time"/>
    <n v="965"/>
    <n v="320.14"/>
    <n v="320.14"/>
    <n v="69"/>
    <s v="Male"/>
    <s v="Medium"/>
    <x v="3"/>
    <x v="0"/>
    <n v="0"/>
    <s v="None"/>
    <s v="Mobile App"/>
    <n v="6.7"/>
    <n v="2"/>
    <n v="95"/>
    <n v="0"/>
    <n v="0"/>
    <s v="Aisle"/>
  </r>
  <r>
    <s v="P6482"/>
    <s v="F315"/>
    <s v="United"/>
    <x v="4"/>
    <x v="7"/>
    <s v="22,09,2023  18:41:13"/>
    <n v="141"/>
    <s v="Delayed"/>
    <n v="1455"/>
    <n v="333.36"/>
    <n v="333.36"/>
    <n v="64"/>
    <s v="Male"/>
    <s v="Medium"/>
    <x v="2"/>
    <x v="2"/>
    <n v="0"/>
    <s v="Gold"/>
    <s v="Online"/>
    <n v="7.8"/>
    <n v="19"/>
    <n v="39"/>
    <n v="0"/>
    <n v="0"/>
    <s v="Aisle"/>
  </r>
  <r>
    <s v="P6483"/>
    <s v="F197"/>
    <s v="Delta"/>
    <x v="7"/>
    <x v="0"/>
    <s v="10,04,2025  17:13:52"/>
    <n v="203"/>
    <s v="Cancelled"/>
    <n v="1132"/>
    <n v="410.28"/>
    <n v="410.28"/>
    <n v="66"/>
    <s v="Female"/>
    <s v="Medium"/>
    <x v="1"/>
    <x v="1"/>
    <n v="3"/>
    <s v="None"/>
    <s v="Desk"/>
    <n v="5.6"/>
    <n v="24"/>
    <n v="53"/>
    <n v="0"/>
    <n v="1"/>
    <s v="Aisle"/>
  </r>
  <r>
    <s v="P6484"/>
    <s v="F1160"/>
    <s v="United"/>
    <x v="2"/>
    <x v="6"/>
    <s v="30,10,2023  12:30:42"/>
    <n v="121"/>
    <s v="On-time"/>
    <n v="648"/>
    <n v="286.88"/>
    <n v="286.88"/>
    <n v="19"/>
    <s v="Female"/>
    <s v="Low"/>
    <x v="0"/>
    <x v="2"/>
    <n v="0"/>
    <s v="Platinum"/>
    <s v="Online"/>
    <n v="7.7"/>
    <n v="27"/>
    <n v="118"/>
    <n v="0"/>
    <n v="1"/>
    <s v="Aisle"/>
  </r>
  <r>
    <s v="P6485"/>
    <s v="F311"/>
    <s v="Delta"/>
    <x v="3"/>
    <x v="7"/>
    <s v="14,04,2025  17:15:58"/>
    <n v="253"/>
    <s v="Delayed"/>
    <n v="1305"/>
    <n v="448.15"/>
    <n v="448.15"/>
    <n v="38"/>
    <s v="Female"/>
    <s v="Low"/>
    <x v="3"/>
    <x v="1"/>
    <n v="0"/>
    <s v="Gold"/>
    <s v="Online"/>
    <n v="6.7"/>
    <n v="0"/>
    <n v="35"/>
    <n v="0"/>
    <n v="0"/>
    <s v="Middle"/>
  </r>
  <r>
    <s v="P6486"/>
    <s v="F485"/>
    <s v="Delta"/>
    <x v="6"/>
    <x v="5"/>
    <s v="16,07,2023  19:14:08"/>
    <n v="147"/>
    <s v="Delayed"/>
    <n v="1316"/>
    <n v="497.83"/>
    <n v="497.83"/>
    <n v="64"/>
    <s v="Female"/>
    <s v="Medium"/>
    <x v="1"/>
    <x v="1"/>
    <n v="2"/>
    <s v="None"/>
    <s v="Desk"/>
    <n v="7.2"/>
    <n v="9"/>
    <n v="80"/>
    <n v="0"/>
    <n v="0"/>
    <s v="Middle"/>
  </r>
  <r>
    <s v="P6487"/>
    <s v="F1266"/>
    <s v="United"/>
    <x v="5"/>
    <x v="6"/>
    <s v="22,08,2023  21:07:58"/>
    <n v="325"/>
    <s v="On-time"/>
    <n v="1010"/>
    <n v="353.98"/>
    <n v="353.98"/>
    <n v="64"/>
    <s v="Female"/>
    <s v="High"/>
    <x v="3"/>
    <x v="1"/>
    <n v="0"/>
    <s v="None"/>
    <s v="Online"/>
    <n v="8.3000000000000007"/>
    <n v="21"/>
    <n v="92"/>
    <n v="0"/>
    <n v="0"/>
    <s v="Aisle"/>
  </r>
  <r>
    <s v="P6488"/>
    <s v="F1172"/>
    <s v="American Airlines"/>
    <x v="1"/>
    <x v="2"/>
    <s v="25,04,2024  11:33:27"/>
    <n v="175"/>
    <s v="On-time"/>
    <n v="1502"/>
    <n v="471.39"/>
    <n v="471.39"/>
    <n v="19"/>
    <s v="Male"/>
    <s v="High"/>
    <x v="2"/>
    <x v="3"/>
    <n v="2"/>
    <s v="None"/>
    <s v="Desk"/>
    <n v="5.7"/>
    <n v="7"/>
    <n v="117"/>
    <n v="0"/>
    <n v="0"/>
    <s v="Window"/>
  </r>
  <r>
    <s v="P6489"/>
    <s v="F1175"/>
    <s v="United"/>
    <x v="5"/>
    <x v="2"/>
    <s v="28,12,2024  23:27:07"/>
    <n v="268"/>
    <s v="Delayed"/>
    <n v="1226"/>
    <n v="332.54"/>
    <n v="332.54"/>
    <n v="60"/>
    <s v="Female"/>
    <s v="High"/>
    <x v="2"/>
    <x v="2"/>
    <n v="1"/>
    <s v="Gold"/>
    <s v="Mobile App"/>
    <n v="6.2"/>
    <n v="7"/>
    <n v="24"/>
    <n v="0"/>
    <n v="0"/>
    <s v="Window"/>
  </r>
  <r>
    <s v="P6490"/>
    <s v="F1214"/>
    <s v="Delta"/>
    <x v="0"/>
    <x v="7"/>
    <s v="09,06,2023  22:34:39"/>
    <n v="67"/>
    <s v="On-time"/>
    <n v="1287"/>
    <n v="135.47"/>
    <n v="135.47"/>
    <n v="48"/>
    <s v="Male"/>
    <s v="Medium"/>
    <x v="1"/>
    <x v="1"/>
    <n v="0"/>
    <s v="None"/>
    <s v="Desk"/>
    <n v="5.2"/>
    <n v="27"/>
    <n v="30"/>
    <n v="1"/>
    <n v="1"/>
    <s v="Aisle"/>
  </r>
  <r>
    <s v="P6491"/>
    <s v="F1420"/>
    <s v="American Airlines"/>
    <x v="0"/>
    <x v="2"/>
    <s v="27,01,2025  02:09:25"/>
    <n v="237"/>
    <s v="On-time"/>
    <n v="1434"/>
    <n v="286.33999999999997"/>
    <n v="286.33999999999997"/>
    <n v="46"/>
    <s v="Male"/>
    <s v="Medium"/>
    <x v="0"/>
    <x v="1"/>
    <n v="3"/>
    <s v="Gold"/>
    <s v="Airport Kiosk"/>
    <n v="4.9000000000000004"/>
    <n v="21"/>
    <n v="6"/>
    <n v="0"/>
    <n v="0"/>
    <s v="Middle"/>
  </r>
  <r>
    <s v="P6492"/>
    <s v="F1525"/>
    <s v="Delta"/>
    <x v="2"/>
    <x v="0"/>
    <s v="07,08,2023  13:50:08"/>
    <n v="193"/>
    <s v="On-time"/>
    <n v="1294"/>
    <n v="520.07000000000005"/>
    <n v="520.07000000000005"/>
    <n v="66"/>
    <s v="Female"/>
    <s v="Medium"/>
    <x v="0"/>
    <x v="1"/>
    <n v="2"/>
    <s v="Gold"/>
    <s v="Online"/>
    <n v="8.6999999999999993"/>
    <n v="2"/>
    <n v="93"/>
    <n v="0"/>
    <n v="1"/>
    <s v="Aisle"/>
  </r>
  <r>
    <s v="P6493"/>
    <s v="F1362"/>
    <s v="Delta"/>
    <x v="5"/>
    <x v="6"/>
    <s v="09,01,2025  04:13:06"/>
    <n v="129"/>
    <s v="On-time"/>
    <n v="775"/>
    <n v="386.14"/>
    <n v="386.14"/>
    <n v="49"/>
    <s v="Male"/>
    <s v="Low"/>
    <x v="2"/>
    <x v="1"/>
    <n v="2"/>
    <s v="None"/>
    <s v="Airport Kiosk"/>
    <n v="8.4"/>
    <n v="1"/>
    <n v="51"/>
    <n v="0"/>
    <n v="0"/>
    <s v="Window"/>
  </r>
  <r>
    <s v="P6494"/>
    <s v="F1832"/>
    <s v="Southwest"/>
    <x v="5"/>
    <x v="4"/>
    <s v="24,07,2024  17:23:38"/>
    <n v="174"/>
    <s v="On-time"/>
    <n v="874"/>
    <n v="447.21"/>
    <n v="447.21"/>
    <n v="50"/>
    <s v="Male"/>
    <s v="High"/>
    <x v="2"/>
    <x v="2"/>
    <n v="3"/>
    <s v="None"/>
    <s v="Mobile App"/>
    <n v="7.2"/>
    <n v="6"/>
    <n v="10"/>
    <n v="0"/>
    <n v="0"/>
    <s v="Aisle"/>
  </r>
  <r>
    <s v="P6495"/>
    <s v="F1988"/>
    <s v="JetBlue"/>
    <x v="7"/>
    <x v="7"/>
    <s v="20,11,2023  05:55:43"/>
    <n v="202"/>
    <s v="On-time"/>
    <n v="1160"/>
    <n v="478.22"/>
    <n v="478.22"/>
    <n v="64"/>
    <s v="Female"/>
    <s v="Medium"/>
    <x v="0"/>
    <x v="2"/>
    <n v="1"/>
    <s v="None"/>
    <s v="Mobile App"/>
    <n v="6.3"/>
    <n v="7"/>
    <n v="69"/>
    <n v="0"/>
    <n v="0"/>
    <s v="Middle"/>
  </r>
  <r>
    <s v="P6496"/>
    <s v="F855"/>
    <s v="American Airlines"/>
    <x v="4"/>
    <x v="1"/>
    <s v="05,11,2024  14:34:47"/>
    <n v="228"/>
    <s v="On-time"/>
    <n v="848"/>
    <n v="336.11"/>
    <n v="336.11"/>
    <n v="18"/>
    <s v="Female"/>
    <s v="High"/>
    <x v="1"/>
    <x v="1"/>
    <n v="2"/>
    <s v="Silver"/>
    <s v="Mobile App"/>
    <n v="4.4000000000000004"/>
    <n v="14"/>
    <n v="20"/>
    <n v="0"/>
    <n v="0"/>
    <s v="Aisle"/>
  </r>
  <r>
    <s v="P6497"/>
    <s v="F294"/>
    <s v="American Airlines"/>
    <x v="1"/>
    <x v="2"/>
    <s v="11,12,2023  13:14:32"/>
    <n v="218"/>
    <s v="On-time"/>
    <n v="995"/>
    <n v="309.91000000000003"/>
    <n v="309.91000000000003"/>
    <n v="76"/>
    <s v="Female"/>
    <s v="Medium"/>
    <x v="3"/>
    <x v="1"/>
    <n v="0"/>
    <s v="Silver"/>
    <s v="Desk"/>
    <n v="7.8"/>
    <n v="10"/>
    <n v="31"/>
    <n v="0"/>
    <n v="0"/>
    <s v="Aisle"/>
  </r>
  <r>
    <s v="P6498"/>
    <s v="F1207"/>
    <s v="United"/>
    <x v="0"/>
    <x v="3"/>
    <s v="14,07,2024  16:34:15"/>
    <n v="183"/>
    <s v="On-time"/>
    <n v="764"/>
    <n v="179.64"/>
    <n v="179.64"/>
    <n v="59"/>
    <s v="Female"/>
    <s v="Low"/>
    <x v="3"/>
    <x v="1"/>
    <n v="2"/>
    <s v="None"/>
    <s v="Desk"/>
    <n v="5.8"/>
    <n v="4"/>
    <n v="58"/>
    <n v="0"/>
    <n v="0"/>
    <s v="Middle"/>
  </r>
  <r>
    <s v="P6499"/>
    <s v="F1201"/>
    <s v="JetBlue"/>
    <x v="7"/>
    <x v="6"/>
    <s v="08,08,2023  08:13:18"/>
    <n v="176"/>
    <s v="On-time"/>
    <n v="1516"/>
    <n v="203"/>
    <n v="203"/>
    <n v="19"/>
    <s v="Female"/>
    <s v="Low"/>
    <x v="1"/>
    <x v="1"/>
    <n v="0"/>
    <s v="None"/>
    <s v="Online"/>
    <n v="6.5"/>
    <n v="6"/>
    <n v="114"/>
    <n v="0"/>
    <n v="0"/>
    <s v="Aisle"/>
  </r>
  <r>
    <s v="P6500"/>
    <s v="F1110"/>
    <s v="JetBlue"/>
    <x v="7"/>
    <x v="6"/>
    <s v="23,08,2023  09:20:54"/>
    <n v="283"/>
    <s v="Delayed"/>
    <n v="634"/>
    <n v="484.66"/>
    <n v="484.66"/>
    <n v="52"/>
    <s v="Female"/>
    <s v="Medium"/>
    <x v="3"/>
    <x v="1"/>
    <n v="3"/>
    <s v="None"/>
    <s v="Airport Kiosk"/>
    <n v="6.2"/>
    <n v="0"/>
    <n v="46"/>
    <n v="0"/>
    <n v="0"/>
    <s v="Window"/>
  </r>
  <r>
    <s v="P6501"/>
    <s v="F1736"/>
    <s v="Delta"/>
    <x v="0"/>
    <x v="2"/>
    <s v="28,11,2023  16:41:58"/>
    <n v="158"/>
    <s v="On-time"/>
    <n v="1067"/>
    <n v="350.42"/>
    <n v="350.42"/>
    <n v="23"/>
    <s v="Female"/>
    <s v="Medium"/>
    <x v="1"/>
    <x v="2"/>
    <n v="2"/>
    <s v="Silver"/>
    <s v="Mobile App"/>
    <n v="6.6"/>
    <n v="3"/>
    <n v="63"/>
    <n v="0"/>
    <n v="0"/>
    <s v="Window"/>
  </r>
  <r>
    <s v="P6502"/>
    <s v="F1163"/>
    <s v="Southwest"/>
    <x v="0"/>
    <x v="0"/>
    <s v="13,12,2023  03:47:38"/>
    <n v="238"/>
    <s v="On-time"/>
    <n v="964"/>
    <n v="269.05"/>
    <n v="269.05"/>
    <n v="52"/>
    <s v="Male"/>
    <s v="High"/>
    <x v="1"/>
    <x v="0"/>
    <n v="0"/>
    <s v="Silver"/>
    <s v="Online"/>
    <n v="10"/>
    <n v="25"/>
    <n v="79"/>
    <n v="0"/>
    <n v="0"/>
    <s v="Aisle"/>
  </r>
  <r>
    <s v="P6503"/>
    <s v="F1992"/>
    <s v="Delta"/>
    <x v="4"/>
    <x v="3"/>
    <s v="18,07,2024  15:22:45"/>
    <n v="187"/>
    <s v="On-time"/>
    <n v="1434"/>
    <n v="276.23"/>
    <n v="276.23"/>
    <n v="36"/>
    <s v="Male"/>
    <s v="Medium"/>
    <x v="2"/>
    <x v="1"/>
    <n v="0"/>
    <s v="None"/>
    <s v="Desk"/>
    <n v="10"/>
    <n v="2"/>
    <n v="65"/>
    <n v="0"/>
    <n v="0"/>
    <s v="Aisle"/>
  </r>
  <r>
    <s v="P6504"/>
    <s v="F1784"/>
    <s v="American Airlines"/>
    <x v="5"/>
    <x v="4"/>
    <s v="09,02,2024  00:47:49"/>
    <n v="261"/>
    <s v="On-time"/>
    <n v="1892"/>
    <n v="377.67"/>
    <n v="377.67"/>
    <n v="59"/>
    <s v="Male"/>
    <s v="High"/>
    <x v="2"/>
    <x v="3"/>
    <n v="1"/>
    <s v="Silver"/>
    <s v="Mobile App"/>
    <n v="6.2"/>
    <n v="3"/>
    <n v="70"/>
    <n v="0"/>
    <n v="0"/>
    <s v="Middle"/>
  </r>
  <r>
    <s v="P6505"/>
    <s v="F617"/>
    <s v="Delta"/>
    <x v="5"/>
    <x v="0"/>
    <s v="24,09,2024  21:54:09"/>
    <n v="86"/>
    <s v="On-time"/>
    <n v="1142"/>
    <n v="532.19000000000005"/>
    <n v="532.19000000000005"/>
    <n v="78"/>
    <s v="Female"/>
    <s v="Medium"/>
    <x v="3"/>
    <x v="3"/>
    <n v="0"/>
    <s v="Silver"/>
    <s v="Airport Kiosk"/>
    <n v="5.7"/>
    <n v="17"/>
    <n v="58"/>
    <n v="0"/>
    <n v="0"/>
    <s v="Middle"/>
  </r>
  <r>
    <s v="P6506"/>
    <s v="F646"/>
    <s v="JetBlue"/>
    <x v="1"/>
    <x v="6"/>
    <s v="10,11,2023  06:27:48"/>
    <n v="200"/>
    <s v="On-time"/>
    <n v="1113"/>
    <n v="332.33"/>
    <n v="332.33"/>
    <n v="63"/>
    <s v="Male"/>
    <s v="Medium"/>
    <x v="2"/>
    <x v="1"/>
    <n v="2"/>
    <s v="Platinum"/>
    <s v="Mobile App"/>
    <n v="8.4"/>
    <n v="3"/>
    <n v="68"/>
    <n v="0"/>
    <n v="1"/>
    <s v="Window"/>
  </r>
  <r>
    <s v="P6507"/>
    <s v="F1253"/>
    <s v="JetBlue"/>
    <x v="1"/>
    <x v="4"/>
    <s v="14,10,2023  13:33:26"/>
    <n v="243"/>
    <s v="On-time"/>
    <n v="782"/>
    <n v="356.47"/>
    <n v="356.47"/>
    <n v="28"/>
    <s v="Male"/>
    <s v="Medium"/>
    <x v="0"/>
    <x v="1"/>
    <n v="3"/>
    <s v="None"/>
    <s v="Airport Kiosk"/>
    <n v="8.9"/>
    <n v="1"/>
    <n v="69"/>
    <n v="0"/>
    <n v="0"/>
    <s v="Window"/>
  </r>
  <r>
    <s v="P6508"/>
    <s v="F888"/>
    <s v="JetBlue"/>
    <x v="4"/>
    <x v="4"/>
    <s v="08,06,2024  09:19:33"/>
    <n v="175"/>
    <s v="Delayed"/>
    <n v="1657"/>
    <n v="359.19"/>
    <n v="359.19"/>
    <n v="61"/>
    <s v="Female"/>
    <s v="Medium"/>
    <x v="1"/>
    <x v="1"/>
    <n v="1"/>
    <s v="Silver"/>
    <s v="Airport Kiosk"/>
    <n v="7.1"/>
    <n v="1"/>
    <n v="117"/>
    <n v="0"/>
    <n v="0"/>
    <s v="Middle"/>
  </r>
  <r>
    <s v="P6509"/>
    <s v="F1071"/>
    <s v="Southwest"/>
    <x v="6"/>
    <x v="6"/>
    <s v="19,12,2023  02:52:41"/>
    <n v="273"/>
    <s v="On-time"/>
    <n v="1451"/>
    <n v="267.73"/>
    <n v="267.73"/>
    <n v="78"/>
    <s v="Male"/>
    <s v="Low"/>
    <x v="1"/>
    <x v="1"/>
    <n v="1"/>
    <s v="Silver"/>
    <s v="Online"/>
    <n v="5.8"/>
    <n v="1"/>
    <n v="103"/>
    <n v="0"/>
    <n v="0"/>
    <s v="Aisle"/>
  </r>
  <r>
    <s v="P6510"/>
    <s v="F634"/>
    <s v="Southwest"/>
    <x v="7"/>
    <x v="4"/>
    <s v="18,10,2023  23:47:09"/>
    <n v="122"/>
    <s v="On-time"/>
    <n v="1382"/>
    <n v="529.30999999999995"/>
    <n v="529.30999999999995"/>
    <n v="58"/>
    <s v="Female"/>
    <s v="Medium"/>
    <x v="3"/>
    <x v="0"/>
    <n v="2"/>
    <s v="None"/>
    <s v="Online"/>
    <n v="5.7"/>
    <n v="32"/>
    <n v="101"/>
    <n v="0"/>
    <n v="0"/>
    <s v="Window"/>
  </r>
  <r>
    <s v="P6511"/>
    <s v="F629"/>
    <s v="JetBlue"/>
    <x v="5"/>
    <x v="2"/>
    <s v="22,06,2024  08:42:01"/>
    <n v="235"/>
    <s v="On-time"/>
    <n v="734"/>
    <n v="352.76"/>
    <n v="352.76"/>
    <n v="53"/>
    <s v="Male"/>
    <s v="Low"/>
    <x v="0"/>
    <x v="1"/>
    <n v="1"/>
    <s v="None"/>
    <s v="Mobile App"/>
    <n v="6.3"/>
    <n v="1"/>
    <n v="35"/>
    <n v="0"/>
    <n v="0"/>
    <s v="Window"/>
  </r>
  <r>
    <s v="P6512"/>
    <s v="F1953"/>
    <s v="American Airlines"/>
    <x v="5"/>
    <x v="2"/>
    <s v="22,01,2024  03:11:01"/>
    <n v="185"/>
    <s v="On-time"/>
    <n v="616"/>
    <n v="400.25"/>
    <n v="400.25"/>
    <n v="62"/>
    <s v="Female"/>
    <s v="Medium"/>
    <x v="3"/>
    <x v="1"/>
    <n v="2"/>
    <s v="Silver"/>
    <s v="Online"/>
    <n v="6.2"/>
    <n v="6"/>
    <n v="11"/>
    <n v="0"/>
    <n v="0"/>
    <s v="Middle"/>
  </r>
  <r>
    <s v="P6513"/>
    <s v="F406"/>
    <s v="Delta"/>
    <x v="4"/>
    <x v="4"/>
    <s v="18,07,2023  10:53:42"/>
    <n v="276"/>
    <s v="On-time"/>
    <n v="1406"/>
    <n v="244.53"/>
    <n v="244.53"/>
    <n v="18"/>
    <s v="Male"/>
    <s v="Low"/>
    <x v="2"/>
    <x v="1"/>
    <n v="1"/>
    <s v="Silver"/>
    <s v="Online"/>
    <n v="5.8"/>
    <n v="20"/>
    <n v="0"/>
    <n v="0"/>
    <n v="0"/>
    <s v="Window"/>
  </r>
  <r>
    <s v="P6514"/>
    <s v="F841"/>
    <s v="JetBlue"/>
    <x v="3"/>
    <x v="4"/>
    <s v="01,01,2025  06:54:03"/>
    <n v="228"/>
    <s v="On-time"/>
    <n v="1727"/>
    <n v="276.52999999999997"/>
    <n v="276.52999999999997"/>
    <n v="73"/>
    <s v="Male"/>
    <s v="Medium"/>
    <x v="0"/>
    <x v="1"/>
    <n v="3"/>
    <s v="Silver"/>
    <s v="Mobile App"/>
    <n v="4.9000000000000004"/>
    <n v="4"/>
    <n v="23"/>
    <n v="0"/>
    <n v="1"/>
    <s v="Middle"/>
  </r>
  <r>
    <s v="P6515"/>
    <s v="F1917"/>
    <s v="Delta"/>
    <x v="0"/>
    <x v="1"/>
    <s v="17,11,2023  11:29:33"/>
    <n v="185"/>
    <s v="On-time"/>
    <n v="1074"/>
    <n v="446.08"/>
    <n v="446.08"/>
    <n v="44"/>
    <s v="Female"/>
    <s v="Medium"/>
    <x v="0"/>
    <x v="0"/>
    <n v="1"/>
    <s v="Gold"/>
    <s v="Airport Kiosk"/>
    <n v="10"/>
    <n v="3"/>
    <n v="58"/>
    <n v="0"/>
    <n v="0"/>
    <s v="Aisle"/>
  </r>
  <r>
    <s v="P6516"/>
    <s v="F1780"/>
    <s v="Delta"/>
    <x v="5"/>
    <x v="2"/>
    <s v="29,12,2024  07:27:18"/>
    <n v="174"/>
    <s v="On-time"/>
    <n v="1083"/>
    <n v="291.32"/>
    <n v="291.32"/>
    <n v="28"/>
    <s v="Male"/>
    <s v="Medium"/>
    <x v="1"/>
    <x v="1"/>
    <n v="2"/>
    <s v="None"/>
    <s v="Desk"/>
    <n v="7.4"/>
    <n v="19"/>
    <n v="100"/>
    <n v="0"/>
    <n v="1"/>
    <s v="Window"/>
  </r>
  <r>
    <s v="P6517"/>
    <s v="F1797"/>
    <s v="American Airlines"/>
    <x v="0"/>
    <x v="6"/>
    <s v="08,12,2024  04:40:32"/>
    <n v="73"/>
    <s v="On-time"/>
    <n v="1714"/>
    <n v="298.72000000000003"/>
    <n v="298.72000000000003"/>
    <n v="46"/>
    <s v="Female"/>
    <s v="Low"/>
    <x v="3"/>
    <x v="1"/>
    <n v="2"/>
    <s v="Silver"/>
    <s v="Mobile App"/>
    <n v="9.3000000000000007"/>
    <n v="10"/>
    <n v="36"/>
    <n v="0"/>
    <n v="0"/>
    <s v="Window"/>
  </r>
  <r>
    <s v="P6518"/>
    <s v="F1978"/>
    <s v="Delta"/>
    <x v="2"/>
    <x v="5"/>
    <s v="26,06,2023  03:24:41"/>
    <n v="181"/>
    <s v="On-time"/>
    <n v="867"/>
    <n v="460.63"/>
    <n v="460.63"/>
    <n v="22"/>
    <s v="Female"/>
    <s v="Medium"/>
    <x v="2"/>
    <x v="1"/>
    <n v="0"/>
    <s v="None"/>
    <s v="Desk"/>
    <n v="8.1"/>
    <n v="14"/>
    <n v="103"/>
    <n v="0"/>
    <n v="0"/>
    <s v="Aisle"/>
  </r>
  <r>
    <s v="P6519"/>
    <s v="F973"/>
    <s v="American Airlines"/>
    <x v="1"/>
    <x v="7"/>
    <s v="16,04,2025  13:17:03"/>
    <n v="124"/>
    <s v="On-time"/>
    <n v="568"/>
    <n v="407.92"/>
    <n v="407.92"/>
    <n v="54"/>
    <s v="Female"/>
    <s v="Medium"/>
    <x v="1"/>
    <x v="1"/>
    <n v="1"/>
    <s v="None"/>
    <s v="Mobile App"/>
    <n v="6.6"/>
    <n v="13"/>
    <n v="18"/>
    <n v="0"/>
    <n v="0"/>
    <s v="Aisle"/>
  </r>
  <r>
    <s v="P6520"/>
    <s v="F857"/>
    <s v="American Airlines"/>
    <x v="0"/>
    <x v="7"/>
    <s v="19,01,2024  08:42:16"/>
    <n v="389"/>
    <s v="On-time"/>
    <n v="1486"/>
    <n v="352.26"/>
    <n v="352.26"/>
    <n v="53"/>
    <s v="Male"/>
    <s v="Low"/>
    <x v="3"/>
    <x v="2"/>
    <n v="0"/>
    <s v="Gold"/>
    <s v="Mobile App"/>
    <n v="6.3"/>
    <n v="15"/>
    <n v="14"/>
    <n v="0"/>
    <n v="0"/>
    <s v="Window"/>
  </r>
  <r>
    <s v="P6521"/>
    <s v="F1337"/>
    <s v="Southwest"/>
    <x v="0"/>
    <x v="6"/>
    <s v="15,04,2024  17:14:54"/>
    <n v="124"/>
    <s v="On-time"/>
    <n v="1850"/>
    <n v="335.92"/>
    <n v="335.92"/>
    <n v="51"/>
    <s v="Male"/>
    <s v="Low"/>
    <x v="2"/>
    <x v="0"/>
    <n v="0"/>
    <s v="None"/>
    <s v="Online"/>
    <n v="6.8"/>
    <n v="31"/>
    <n v="105"/>
    <n v="0"/>
    <n v="0"/>
    <s v="Middle"/>
  </r>
  <r>
    <s v="P6522"/>
    <s v="F396"/>
    <s v="United"/>
    <x v="4"/>
    <x v="7"/>
    <s v="20,07,2023  06:06:05"/>
    <n v="158"/>
    <s v="On-time"/>
    <n v="891"/>
    <n v="318.24"/>
    <n v="318.24"/>
    <n v="23"/>
    <s v="Female"/>
    <s v="Medium"/>
    <x v="0"/>
    <x v="1"/>
    <n v="1"/>
    <s v="None"/>
    <s v="Airport Kiosk"/>
    <n v="4.9000000000000004"/>
    <n v="25"/>
    <n v="18"/>
    <n v="0"/>
    <n v="0"/>
    <s v="Aisle"/>
  </r>
  <r>
    <s v="P6523"/>
    <s v="F878"/>
    <s v="JetBlue"/>
    <x v="0"/>
    <x v="0"/>
    <s v="25,12,2024  03:14:24"/>
    <n v="119"/>
    <s v="On-time"/>
    <n v="1345"/>
    <n v="296.47000000000003"/>
    <n v="296.47000000000003"/>
    <n v="44"/>
    <s v="Female"/>
    <s v="Medium"/>
    <x v="1"/>
    <x v="1"/>
    <n v="0"/>
    <s v="None"/>
    <s v="Mobile App"/>
    <n v="6.9"/>
    <n v="2"/>
    <n v="109"/>
    <n v="0"/>
    <n v="0"/>
    <s v="Aisle"/>
  </r>
  <r>
    <s v="P6524"/>
    <s v="F1619"/>
    <s v="United"/>
    <x v="7"/>
    <x v="1"/>
    <s v="27,05,2023  07:21:55"/>
    <n v="202"/>
    <s v="On-time"/>
    <n v="1009"/>
    <n v="408.78"/>
    <n v="408.78"/>
    <n v="70"/>
    <s v="Male"/>
    <s v="High"/>
    <x v="0"/>
    <x v="2"/>
    <n v="1"/>
    <s v="Silver"/>
    <s v="Mobile App"/>
    <n v="4.5999999999999996"/>
    <n v="14"/>
    <n v="10"/>
    <n v="0"/>
    <n v="0"/>
    <s v="Window"/>
  </r>
  <r>
    <s v="P6525"/>
    <s v="F867"/>
    <s v="JetBlue"/>
    <x v="2"/>
    <x v="1"/>
    <s v="22,11,2023  00:03:34"/>
    <n v="134"/>
    <s v="On-time"/>
    <n v="1290"/>
    <n v="360.73"/>
    <n v="360.73"/>
    <n v="65"/>
    <s v="Female"/>
    <s v="Medium"/>
    <x v="1"/>
    <x v="3"/>
    <n v="1"/>
    <s v="None"/>
    <s v="Desk"/>
    <n v="8.8000000000000007"/>
    <n v="11"/>
    <n v="21"/>
    <n v="0"/>
    <n v="0"/>
    <s v="Window"/>
  </r>
  <r>
    <s v="P6526"/>
    <s v="F943"/>
    <s v="JetBlue"/>
    <x v="1"/>
    <x v="4"/>
    <s v="31,08,2024  01:25:44"/>
    <n v="171"/>
    <s v="On-time"/>
    <n v="802"/>
    <n v="416.15"/>
    <n v="416.15"/>
    <n v="42"/>
    <s v="Female"/>
    <s v="Medium"/>
    <x v="3"/>
    <x v="1"/>
    <n v="1"/>
    <s v="Silver"/>
    <s v="Mobile App"/>
    <n v="7.2"/>
    <n v="4"/>
    <n v="50"/>
    <n v="0"/>
    <n v="0"/>
    <s v="Middle"/>
  </r>
  <r>
    <s v="P6527"/>
    <s v="F933"/>
    <s v="JetBlue"/>
    <x v="7"/>
    <x v="2"/>
    <s v="04,06,2024  23:15:54"/>
    <n v="61"/>
    <s v="On-time"/>
    <n v="536"/>
    <n v="334.53"/>
    <n v="334.53"/>
    <n v="58"/>
    <s v="Male"/>
    <s v="High"/>
    <x v="2"/>
    <x v="0"/>
    <n v="0"/>
    <s v="None"/>
    <s v="Airport Kiosk"/>
    <n v="5.7"/>
    <n v="19"/>
    <n v="105"/>
    <n v="0"/>
    <n v="0"/>
    <s v="Middle"/>
  </r>
  <r>
    <s v="P6528"/>
    <s v="F643"/>
    <s v="Southwest"/>
    <x v="2"/>
    <x v="5"/>
    <s v="02,02,2024  07:51:23"/>
    <n v="120"/>
    <s v="On-time"/>
    <n v="1402"/>
    <n v="203.05"/>
    <n v="203.05"/>
    <n v="37"/>
    <s v="Female"/>
    <s v="Low"/>
    <x v="1"/>
    <x v="1"/>
    <n v="2"/>
    <s v="None"/>
    <s v="Mobile App"/>
    <n v="4.5999999999999996"/>
    <n v="1"/>
    <n v="107"/>
    <n v="0"/>
    <n v="0"/>
    <s v="Window"/>
  </r>
  <r>
    <s v="P6529"/>
    <s v="F1586"/>
    <s v="United"/>
    <x v="4"/>
    <x v="3"/>
    <s v="24,02,2024  22:58:32"/>
    <n v="227"/>
    <s v="Delayed"/>
    <n v="637"/>
    <n v="335.39"/>
    <n v="335.39"/>
    <n v="18"/>
    <s v="Male"/>
    <s v="Medium"/>
    <x v="1"/>
    <x v="0"/>
    <n v="1"/>
    <s v="None"/>
    <s v="Mobile App"/>
    <n v="7.1"/>
    <n v="13"/>
    <n v="41"/>
    <n v="0"/>
    <n v="1"/>
    <s v="Middle"/>
  </r>
  <r>
    <s v="P6530"/>
    <s v="F1916"/>
    <s v="Southwest"/>
    <x v="4"/>
    <x v="7"/>
    <s v="07,02,2024  08:21:25"/>
    <n v="163"/>
    <s v="On-time"/>
    <n v="1007"/>
    <n v="395.03"/>
    <n v="395.03"/>
    <n v="35"/>
    <s v="Female"/>
    <s v="Medium"/>
    <x v="2"/>
    <x v="0"/>
    <n v="0"/>
    <s v="Platinum"/>
    <s v="Mobile App"/>
    <n v="5"/>
    <n v="6"/>
    <n v="58"/>
    <n v="0"/>
    <n v="0"/>
    <s v="Window"/>
  </r>
  <r>
    <s v="P6531"/>
    <s v="F1321"/>
    <s v="Southwest"/>
    <x v="5"/>
    <x v="2"/>
    <s v="04,12,2024  05:32:19"/>
    <n v="330"/>
    <s v="On-time"/>
    <n v="971"/>
    <n v="304.37"/>
    <n v="304.37"/>
    <n v="33"/>
    <s v="Male"/>
    <s v="Medium"/>
    <x v="2"/>
    <x v="2"/>
    <n v="0"/>
    <s v="None"/>
    <s v="Airport Kiosk"/>
    <n v="5.9"/>
    <n v="4"/>
    <n v="65"/>
    <n v="0"/>
    <n v="0"/>
    <s v="Middle"/>
  </r>
  <r>
    <s v="P6532"/>
    <s v="F70"/>
    <s v="United"/>
    <x v="7"/>
    <x v="6"/>
    <s v="25,05,2024  13:28:27"/>
    <n v="205"/>
    <s v="On-time"/>
    <n v="576"/>
    <n v="355.19"/>
    <n v="355.19"/>
    <n v="34"/>
    <s v="Male"/>
    <s v="Medium"/>
    <x v="3"/>
    <x v="0"/>
    <n v="0"/>
    <s v="Silver"/>
    <s v="Mobile App"/>
    <n v="7.5"/>
    <n v="6"/>
    <n v="36"/>
    <n v="0"/>
    <n v="1"/>
    <s v="Window"/>
  </r>
  <r>
    <s v="P6533"/>
    <s v="F760"/>
    <s v="Delta"/>
    <x v="3"/>
    <x v="2"/>
    <s v="12,04,2024  10:11:33"/>
    <n v="120"/>
    <s v="Delayed"/>
    <n v="1695"/>
    <n v="425.87"/>
    <n v="425.87"/>
    <n v="35"/>
    <s v="Male"/>
    <s v="Low"/>
    <x v="0"/>
    <x v="2"/>
    <n v="1"/>
    <s v="None"/>
    <s v="Online"/>
    <n v="6.8"/>
    <n v="8"/>
    <n v="104"/>
    <n v="0"/>
    <n v="0"/>
    <s v="Middle"/>
  </r>
  <r>
    <s v="P6534"/>
    <s v="F1359"/>
    <s v="JetBlue"/>
    <x v="5"/>
    <x v="4"/>
    <s v="03,03,2024  14:45:25"/>
    <n v="221"/>
    <s v="On-time"/>
    <n v="318"/>
    <n v="540.99"/>
    <n v="540.99"/>
    <n v="61"/>
    <s v="Male"/>
    <s v="Low"/>
    <x v="2"/>
    <x v="1"/>
    <n v="1"/>
    <s v="None"/>
    <s v="Mobile App"/>
    <n v="7.6"/>
    <n v="6"/>
    <n v="58"/>
    <n v="0"/>
    <n v="0"/>
    <s v="Window"/>
  </r>
  <r>
    <s v="P6535"/>
    <s v="F491"/>
    <s v="Southwest"/>
    <x v="2"/>
    <x v="2"/>
    <s v="02,01,2024  17:16:26"/>
    <n v="104"/>
    <s v="On-time"/>
    <n v="1472"/>
    <n v="386.35"/>
    <n v="386.35"/>
    <n v="76"/>
    <s v="Male"/>
    <s v="Medium"/>
    <x v="2"/>
    <x v="1"/>
    <n v="3"/>
    <s v="Silver"/>
    <s v="Online"/>
    <n v="5"/>
    <n v="4"/>
    <n v="81"/>
    <n v="0"/>
    <n v="0"/>
    <s v="Window"/>
  </r>
  <r>
    <s v="P6536"/>
    <s v="F1777"/>
    <s v="JetBlue"/>
    <x v="0"/>
    <x v="4"/>
    <s v="12,01,2025  15:15:35"/>
    <n v="42"/>
    <s v="On-time"/>
    <n v="1046"/>
    <n v="256.23"/>
    <n v="256.23"/>
    <n v="54"/>
    <s v="Male"/>
    <s v="Medium"/>
    <x v="2"/>
    <x v="2"/>
    <n v="1"/>
    <s v="None"/>
    <s v="Mobile App"/>
    <n v="6.7"/>
    <n v="5"/>
    <n v="102"/>
    <n v="0"/>
    <n v="0"/>
    <s v="Window"/>
  </r>
  <r>
    <s v="P6537"/>
    <s v="F524"/>
    <s v="Southwest"/>
    <x v="1"/>
    <x v="4"/>
    <s v="17,06,2024  09:04:43"/>
    <n v="245"/>
    <s v="On-time"/>
    <n v="1210"/>
    <n v="496.95"/>
    <n v="496.95"/>
    <n v="73"/>
    <s v="Female"/>
    <s v="Medium"/>
    <x v="2"/>
    <x v="1"/>
    <n v="0"/>
    <s v="None"/>
    <s v="Online"/>
    <n v="8.3000000000000007"/>
    <n v="10"/>
    <n v="53"/>
    <n v="0"/>
    <n v="0"/>
    <s v="Aisle"/>
  </r>
  <r>
    <s v="P6538"/>
    <s v="F185"/>
    <s v="JetBlue"/>
    <x v="7"/>
    <x v="6"/>
    <s v="26,10,2023  19:42:50"/>
    <n v="172"/>
    <s v="On-time"/>
    <n v="1562"/>
    <n v="302.5"/>
    <n v="302.5"/>
    <n v="39"/>
    <s v="Male"/>
    <s v="Medium"/>
    <x v="3"/>
    <x v="1"/>
    <n v="1"/>
    <s v="Silver"/>
    <s v="Desk"/>
    <n v="9.8000000000000007"/>
    <n v="8"/>
    <n v="118"/>
    <n v="0"/>
    <n v="0"/>
    <s v="Aisle"/>
  </r>
  <r>
    <s v="P6539"/>
    <s v="F905"/>
    <s v="Delta"/>
    <x v="2"/>
    <x v="4"/>
    <s v="04,09,2023  03:30:44"/>
    <n v="241"/>
    <s v="On-time"/>
    <n v="1241"/>
    <n v="540.39"/>
    <n v="540.39"/>
    <n v="49"/>
    <s v="Female"/>
    <s v="Low"/>
    <x v="3"/>
    <x v="2"/>
    <n v="0"/>
    <s v="Platinum"/>
    <s v="Desk"/>
    <n v="7.6"/>
    <n v="7"/>
    <n v="70"/>
    <n v="1"/>
    <n v="0"/>
    <s v="Middle"/>
  </r>
  <r>
    <s v="P6540"/>
    <s v="F703"/>
    <s v="Delta"/>
    <x v="6"/>
    <x v="7"/>
    <s v="04,08,2024  13:09:39"/>
    <n v="130"/>
    <s v="On-time"/>
    <n v="1221"/>
    <n v="357.43"/>
    <n v="357.43"/>
    <n v="26"/>
    <s v="Female"/>
    <s v="Medium"/>
    <x v="0"/>
    <x v="1"/>
    <n v="0"/>
    <s v="Silver"/>
    <s v="Airport Kiosk"/>
    <n v="5.6"/>
    <n v="13"/>
    <n v="29"/>
    <n v="0"/>
    <n v="0"/>
    <s v="Aisle"/>
  </r>
  <r>
    <s v="P6541"/>
    <s v="F703"/>
    <s v="American Airlines"/>
    <x v="7"/>
    <x v="7"/>
    <s v="16,06,2024  16:43:01"/>
    <n v="168"/>
    <s v="Delayed"/>
    <n v="1058"/>
    <n v="183.35"/>
    <n v="183.35"/>
    <n v="65"/>
    <s v="Female"/>
    <s v="Low"/>
    <x v="2"/>
    <x v="1"/>
    <n v="1"/>
    <s v="Platinum"/>
    <s v="Airport Kiosk"/>
    <n v="4.2"/>
    <n v="21"/>
    <n v="3"/>
    <n v="0"/>
    <n v="0"/>
    <s v="Aisle"/>
  </r>
  <r>
    <s v="P6542"/>
    <s v="F399"/>
    <s v="United"/>
    <x v="0"/>
    <x v="3"/>
    <s v="29,01,2025  05:26:18"/>
    <n v="150"/>
    <s v="Cancelled"/>
    <n v="1158"/>
    <n v="380.57"/>
    <n v="380.57"/>
    <n v="64"/>
    <s v="Female"/>
    <s v="Medium"/>
    <x v="0"/>
    <x v="1"/>
    <n v="3"/>
    <s v="Silver"/>
    <s v="Online"/>
    <n v="6.9"/>
    <n v="13"/>
    <n v="8"/>
    <n v="0"/>
    <n v="0"/>
    <s v="Window"/>
  </r>
  <r>
    <s v="P6543"/>
    <s v="F429"/>
    <s v="Southwest"/>
    <x v="6"/>
    <x v="3"/>
    <s v="31,07,2023  04:00:51"/>
    <n v="235"/>
    <s v="On-time"/>
    <n v="1131"/>
    <n v="419.89"/>
    <n v="419.89"/>
    <n v="58"/>
    <s v="Male"/>
    <s v="Medium"/>
    <x v="2"/>
    <x v="2"/>
    <n v="0"/>
    <s v="None"/>
    <s v="Desk"/>
    <n v="7.4"/>
    <n v="24"/>
    <n v="16"/>
    <n v="0"/>
    <n v="0"/>
    <s v="Aisle"/>
  </r>
  <r>
    <s v="P6544"/>
    <s v="F1369"/>
    <s v="Delta"/>
    <x v="4"/>
    <x v="6"/>
    <s v="11,01,2025  10:30:43"/>
    <n v="223"/>
    <s v="On-time"/>
    <n v="1139"/>
    <n v="262.17"/>
    <n v="262.17"/>
    <n v="68"/>
    <s v="Male"/>
    <s v="Low"/>
    <x v="2"/>
    <x v="2"/>
    <n v="1"/>
    <s v="None"/>
    <s v="Online"/>
    <n v="7.2"/>
    <n v="5"/>
    <n v="10"/>
    <n v="0"/>
    <n v="1"/>
    <s v="Window"/>
  </r>
  <r>
    <s v="P6545"/>
    <s v="F642"/>
    <s v="Delta"/>
    <x v="4"/>
    <x v="0"/>
    <s v="10,10,2023  00:02:46"/>
    <n v="137"/>
    <s v="On-time"/>
    <n v="1046"/>
    <n v="347.26"/>
    <n v="347.26"/>
    <n v="46"/>
    <s v="Male"/>
    <s v="Medium"/>
    <x v="1"/>
    <x v="1"/>
    <n v="0"/>
    <s v="None"/>
    <s v="Online"/>
    <n v="10"/>
    <n v="13"/>
    <n v="16"/>
    <n v="1"/>
    <n v="0"/>
    <s v="Aisle"/>
  </r>
  <r>
    <s v="P6546"/>
    <s v="F784"/>
    <s v="United"/>
    <x v="0"/>
    <x v="3"/>
    <s v="27,10,2023  04:21:46"/>
    <n v="162"/>
    <s v="On-time"/>
    <n v="1086"/>
    <n v="336.98"/>
    <n v="336.98"/>
    <n v="21"/>
    <s v="Female"/>
    <s v="Medium"/>
    <x v="0"/>
    <x v="2"/>
    <n v="0"/>
    <s v="Gold"/>
    <s v="Desk"/>
    <n v="5.4"/>
    <n v="4"/>
    <n v="36"/>
    <n v="0"/>
    <n v="0"/>
    <s v="Window"/>
  </r>
  <r>
    <s v="P6547"/>
    <s v="F1683"/>
    <s v="American Airlines"/>
    <x v="2"/>
    <x v="3"/>
    <s v="24,10,2023  05:51:25"/>
    <n v="241"/>
    <s v="On-time"/>
    <n v="1515"/>
    <n v="523.02"/>
    <n v="523.02"/>
    <n v="70"/>
    <s v="Female"/>
    <s v="Low"/>
    <x v="1"/>
    <x v="1"/>
    <n v="0"/>
    <s v="None"/>
    <s v="Mobile App"/>
    <n v="7.8"/>
    <n v="3"/>
    <n v="23"/>
    <n v="0"/>
    <n v="0"/>
    <s v="Middle"/>
  </r>
  <r>
    <s v="P6548"/>
    <s v="F544"/>
    <s v="American Airlines"/>
    <x v="2"/>
    <x v="6"/>
    <s v="11,07,2024  05:34:53"/>
    <n v="153"/>
    <s v="On-time"/>
    <n v="865"/>
    <n v="433.22"/>
    <n v="433.22"/>
    <n v="35"/>
    <s v="Male"/>
    <s v="Low"/>
    <x v="2"/>
    <x v="1"/>
    <n v="2"/>
    <s v="Silver"/>
    <s v="Mobile App"/>
    <n v="6.3"/>
    <n v="4"/>
    <n v="48"/>
    <n v="0"/>
    <n v="0"/>
    <s v="Middle"/>
  </r>
  <r>
    <s v="P6549"/>
    <s v="F494"/>
    <s v="JetBlue"/>
    <x v="3"/>
    <x v="2"/>
    <s v="28,11,2024  16:18:19"/>
    <n v="170"/>
    <s v="On-time"/>
    <n v="1612"/>
    <n v="280.60000000000002"/>
    <n v="280.60000000000002"/>
    <n v="37"/>
    <s v="Male"/>
    <s v="Medium"/>
    <x v="2"/>
    <x v="2"/>
    <n v="1"/>
    <s v="Silver"/>
    <s v="Airport Kiosk"/>
    <n v="8.4"/>
    <n v="12"/>
    <n v="10"/>
    <n v="0"/>
    <n v="0"/>
    <s v="Middle"/>
  </r>
  <r>
    <s v="P6550"/>
    <s v="F1153"/>
    <s v="American Airlines"/>
    <x v="0"/>
    <x v="0"/>
    <s v="01,02,2025  11:30:47"/>
    <n v="202"/>
    <s v="On-time"/>
    <n v="1603"/>
    <n v="341.14"/>
    <n v="341.14"/>
    <n v="78"/>
    <s v="Male"/>
    <s v="Medium"/>
    <x v="2"/>
    <x v="1"/>
    <n v="1"/>
    <s v="Gold"/>
    <s v="Mobile App"/>
    <n v="7.5"/>
    <n v="0"/>
    <n v="114"/>
    <n v="0"/>
    <n v="0"/>
    <s v="Middle"/>
  </r>
  <r>
    <s v="P6551"/>
    <s v="F270"/>
    <s v="United"/>
    <x v="0"/>
    <x v="5"/>
    <s v="01,11,2024  12:46:55"/>
    <n v="192"/>
    <s v="Delayed"/>
    <n v="962"/>
    <n v="362.31"/>
    <n v="362.31"/>
    <n v="51"/>
    <s v="Male"/>
    <s v="High"/>
    <x v="0"/>
    <x v="1"/>
    <n v="1"/>
    <s v="Silver"/>
    <s v="Online"/>
    <n v="6.9"/>
    <n v="0"/>
    <n v="60"/>
    <n v="0"/>
    <n v="1"/>
    <s v="Aisle"/>
  </r>
  <r>
    <s v="P6552"/>
    <s v="F1298"/>
    <s v="Delta"/>
    <x v="3"/>
    <x v="7"/>
    <s v="28,01,2024  09:24:56"/>
    <n v="188"/>
    <s v="On-time"/>
    <n v="1434"/>
    <n v="222.96"/>
    <n v="222.96"/>
    <n v="41"/>
    <s v="Male"/>
    <s v="Medium"/>
    <x v="1"/>
    <x v="1"/>
    <n v="1"/>
    <s v="None"/>
    <s v="Desk"/>
    <n v="6.6"/>
    <n v="2"/>
    <n v="50"/>
    <n v="0"/>
    <n v="0"/>
    <s v="Aisle"/>
  </r>
  <r>
    <s v="P6553"/>
    <s v="F302"/>
    <s v="United"/>
    <x v="0"/>
    <x v="1"/>
    <s v="28,03,2024  08:28:09"/>
    <n v="142"/>
    <s v="On-time"/>
    <n v="1334"/>
    <n v="403.43"/>
    <n v="403.43"/>
    <n v="62"/>
    <s v="Male"/>
    <s v="Low"/>
    <x v="1"/>
    <x v="1"/>
    <n v="1"/>
    <s v="Gold"/>
    <s v="Desk"/>
    <n v="6.6"/>
    <n v="12"/>
    <n v="105"/>
    <n v="0"/>
    <n v="0"/>
    <s v="Aisle"/>
  </r>
  <r>
    <s v="P6554"/>
    <s v="F1222"/>
    <s v="Delta"/>
    <x v="1"/>
    <x v="2"/>
    <s v="14,08,2024  22:24:56"/>
    <n v="62"/>
    <s v="On-time"/>
    <n v="1873"/>
    <n v="341.96"/>
    <n v="341.96"/>
    <n v="33"/>
    <s v="Female"/>
    <s v="Medium"/>
    <x v="3"/>
    <x v="0"/>
    <n v="0"/>
    <s v="Silver"/>
    <s v="Online"/>
    <n v="6.9"/>
    <n v="18"/>
    <n v="114"/>
    <n v="0"/>
    <n v="0"/>
    <s v="Middle"/>
  </r>
  <r>
    <s v="P6555"/>
    <s v="F303"/>
    <s v="United"/>
    <x v="0"/>
    <x v="5"/>
    <s v="23,01,2024  00:23:33"/>
    <n v="250"/>
    <s v="On-time"/>
    <n v="1765"/>
    <n v="317.38"/>
    <n v="317.38"/>
    <n v="22"/>
    <s v="Male"/>
    <s v="Medium"/>
    <x v="0"/>
    <x v="0"/>
    <n v="0"/>
    <s v="Silver"/>
    <s v="Mobile App"/>
    <n v="4.5999999999999996"/>
    <n v="2"/>
    <n v="22"/>
    <n v="0"/>
    <n v="0"/>
    <s v="Window"/>
  </r>
  <r>
    <s v="P6556"/>
    <s v="F1264"/>
    <s v="JetBlue"/>
    <x v="0"/>
    <x v="4"/>
    <s v="28,11,2024  15:38:11"/>
    <n v="234"/>
    <s v="Cancelled"/>
    <n v="1315"/>
    <n v="393.48"/>
    <n v="393.48"/>
    <n v="22"/>
    <s v="Male"/>
    <s v="High"/>
    <x v="2"/>
    <x v="3"/>
    <n v="0"/>
    <s v="Silver"/>
    <s v="Mobile App"/>
    <n v="6.2"/>
    <n v="10"/>
    <n v="114"/>
    <n v="0"/>
    <n v="0"/>
    <s v="Aisle"/>
  </r>
  <r>
    <s v="P6557"/>
    <s v="F893"/>
    <s v="American Airlines"/>
    <x v="3"/>
    <x v="6"/>
    <s v="23,07,2024  20:02:28"/>
    <n v="207"/>
    <s v="On-time"/>
    <n v="883"/>
    <n v="354.96"/>
    <n v="354.96"/>
    <n v="70"/>
    <s v="Female"/>
    <s v="High"/>
    <x v="1"/>
    <x v="1"/>
    <n v="0"/>
    <s v="Silver"/>
    <s v="Airport Kiosk"/>
    <n v="5.5"/>
    <n v="6"/>
    <n v="45"/>
    <n v="0"/>
    <n v="0"/>
    <s v="Window"/>
  </r>
  <r>
    <s v="P6558"/>
    <s v="F1141"/>
    <s v="Southwest"/>
    <x v="6"/>
    <x v="2"/>
    <s v="26,11,2024  22:52:01"/>
    <n v="154"/>
    <s v="On-time"/>
    <n v="1356"/>
    <n v="454.46"/>
    <n v="454.46"/>
    <n v="18"/>
    <s v="Female"/>
    <s v="Medium"/>
    <x v="3"/>
    <x v="1"/>
    <n v="1"/>
    <s v="None"/>
    <s v="Airport Kiosk"/>
    <n v="7.5"/>
    <n v="13"/>
    <n v="69"/>
    <n v="0"/>
    <n v="0"/>
    <s v="Middle"/>
  </r>
  <r>
    <s v="P6559"/>
    <s v="F1536"/>
    <s v="JetBlue"/>
    <x v="6"/>
    <x v="5"/>
    <s v="19,10,2024  05:53:31"/>
    <n v="235"/>
    <s v="On-time"/>
    <n v="814"/>
    <n v="293.92"/>
    <n v="293.92"/>
    <n v="22"/>
    <s v="Female"/>
    <s v="High"/>
    <x v="3"/>
    <x v="1"/>
    <n v="1"/>
    <s v="Silver"/>
    <s v="Airport Kiosk"/>
    <n v="5.9"/>
    <n v="2"/>
    <n v="56"/>
    <n v="0"/>
    <n v="0"/>
    <s v="Middle"/>
  </r>
  <r>
    <s v="P6560"/>
    <s v="F354"/>
    <s v="Delta"/>
    <x v="6"/>
    <x v="2"/>
    <s v="21,12,2023  08:25:07"/>
    <n v="148"/>
    <s v="Delayed"/>
    <n v="2001"/>
    <n v="318.26"/>
    <n v="318.26"/>
    <n v="39"/>
    <s v="Female"/>
    <s v="Medium"/>
    <x v="3"/>
    <x v="1"/>
    <n v="1"/>
    <s v="Silver"/>
    <s v="Airport Kiosk"/>
    <n v="7.3"/>
    <n v="32"/>
    <n v="41"/>
    <n v="0"/>
    <n v="0"/>
    <s v="Window"/>
  </r>
  <r>
    <s v="P6561"/>
    <s v="F268"/>
    <s v="Southwest"/>
    <x v="4"/>
    <x v="2"/>
    <s v="16,03,2025  16:35:24"/>
    <n v="89"/>
    <s v="On-time"/>
    <n v="1312"/>
    <n v="534.98"/>
    <n v="534.98"/>
    <n v="69"/>
    <s v="Male"/>
    <s v="Low"/>
    <x v="3"/>
    <x v="1"/>
    <n v="1"/>
    <s v="Gold"/>
    <s v="Desk"/>
    <n v="9.3000000000000007"/>
    <n v="11"/>
    <n v="118"/>
    <n v="1"/>
    <n v="0"/>
    <s v="Middle"/>
  </r>
  <r>
    <s v="P6562"/>
    <s v="F857"/>
    <s v="JetBlue"/>
    <x v="5"/>
    <x v="6"/>
    <s v="18,03,2025  04:52:43"/>
    <n v="44"/>
    <s v="On-time"/>
    <n v="906"/>
    <n v="215.43"/>
    <n v="215.43"/>
    <n v="56"/>
    <s v="Male"/>
    <s v="Medium"/>
    <x v="0"/>
    <x v="1"/>
    <n v="1"/>
    <s v="Silver"/>
    <s v="Desk"/>
    <n v="4.4000000000000004"/>
    <n v="37"/>
    <n v="35"/>
    <n v="0"/>
    <n v="0"/>
    <s v="Middle"/>
  </r>
  <r>
    <s v="P6563"/>
    <s v="F41"/>
    <s v="Delta"/>
    <x v="0"/>
    <x v="2"/>
    <s v="14,07,2023  23:25:10"/>
    <n v="186"/>
    <s v="On-time"/>
    <n v="966"/>
    <n v="423.25"/>
    <n v="423.25"/>
    <n v="55"/>
    <s v="Male"/>
    <s v="Low"/>
    <x v="1"/>
    <x v="1"/>
    <n v="1"/>
    <s v="Platinum"/>
    <s v="Online"/>
    <n v="7.1"/>
    <n v="21"/>
    <n v="44"/>
    <n v="0"/>
    <n v="0"/>
    <s v="Middle"/>
  </r>
  <r>
    <s v="P6564"/>
    <s v="F1526"/>
    <s v="JetBlue"/>
    <x v="7"/>
    <x v="0"/>
    <s v="29,12,2023  09:16:00"/>
    <n v="226"/>
    <s v="On-time"/>
    <n v="810"/>
    <n v="352.19"/>
    <n v="352.19"/>
    <n v="25"/>
    <s v="Male"/>
    <s v="Low"/>
    <x v="2"/>
    <x v="1"/>
    <n v="1"/>
    <s v="Silver"/>
    <s v="Airport Kiosk"/>
    <n v="8.1999999999999993"/>
    <n v="9"/>
    <n v="21"/>
    <n v="0"/>
    <n v="0"/>
    <s v="Window"/>
  </r>
  <r>
    <s v="P6565"/>
    <s v="F1081"/>
    <s v="Southwest"/>
    <x v="6"/>
    <x v="0"/>
    <s v="13,08,2024  01:43:53"/>
    <n v="255"/>
    <s v="On-time"/>
    <n v="884"/>
    <n v="468.28"/>
    <n v="468.28"/>
    <n v="44"/>
    <s v="Female"/>
    <s v="High"/>
    <x v="2"/>
    <x v="3"/>
    <n v="3"/>
    <s v="None"/>
    <s v="Online"/>
    <n v="8.6"/>
    <n v="2"/>
    <n v="45"/>
    <n v="0"/>
    <n v="0"/>
    <s v="Middle"/>
  </r>
  <r>
    <s v="P6566"/>
    <s v="F735"/>
    <s v="United"/>
    <x v="3"/>
    <x v="1"/>
    <s v="13,01,2025  03:09:54"/>
    <n v="273"/>
    <s v="On-time"/>
    <n v="1379"/>
    <n v="303.8"/>
    <n v="303.8"/>
    <n v="19"/>
    <s v="Male"/>
    <s v="Low"/>
    <x v="1"/>
    <x v="1"/>
    <n v="1"/>
    <s v="None"/>
    <s v="Online"/>
    <n v="8.9"/>
    <n v="7"/>
    <n v="105"/>
    <n v="0"/>
    <n v="0"/>
    <s v="Window"/>
  </r>
  <r>
    <s v="P6567"/>
    <s v="F57"/>
    <s v="Southwest"/>
    <x v="5"/>
    <x v="2"/>
    <s v="29,11,2023  19:38:04"/>
    <n v="180"/>
    <s v="On-time"/>
    <n v="1719"/>
    <n v="289.12"/>
    <n v="289.12"/>
    <n v="64"/>
    <s v="Male"/>
    <s v="Low"/>
    <x v="0"/>
    <x v="1"/>
    <n v="1"/>
    <s v="None"/>
    <s v="Online"/>
    <n v="6.3"/>
    <n v="4"/>
    <n v="21"/>
    <n v="0"/>
    <n v="0"/>
    <s v="Aisle"/>
  </r>
  <r>
    <s v="P6568"/>
    <s v="F744"/>
    <s v="Southwest"/>
    <x v="3"/>
    <x v="0"/>
    <s v="30,06,2023  05:43:37"/>
    <n v="130"/>
    <s v="Delayed"/>
    <n v="1438"/>
    <n v="471.92"/>
    <n v="471.92"/>
    <n v="67"/>
    <s v="Male"/>
    <s v="Low"/>
    <x v="0"/>
    <x v="0"/>
    <n v="1"/>
    <s v="None"/>
    <s v="Airport Kiosk"/>
    <n v="9.4"/>
    <n v="10"/>
    <n v="56"/>
    <n v="0"/>
    <n v="0"/>
    <s v="Aisle"/>
  </r>
  <r>
    <s v="P6569"/>
    <s v="F1699"/>
    <s v="United"/>
    <x v="2"/>
    <x v="4"/>
    <s v="21,01,2025  02:55:25"/>
    <n v="182"/>
    <s v="On-time"/>
    <n v="1498"/>
    <n v="302.08"/>
    <n v="302.08"/>
    <n v="46"/>
    <s v="Male"/>
    <s v="Low"/>
    <x v="2"/>
    <x v="1"/>
    <n v="0"/>
    <s v="None"/>
    <s v="Airport Kiosk"/>
    <n v="7.2"/>
    <n v="17"/>
    <n v="111"/>
    <n v="0"/>
    <n v="0"/>
    <s v="Middle"/>
  </r>
  <r>
    <s v="P6570"/>
    <s v="F198"/>
    <s v="American Airlines"/>
    <x v="6"/>
    <x v="0"/>
    <s v="06,05,2024  20:03:38"/>
    <n v="253"/>
    <s v="Delayed"/>
    <n v="1445"/>
    <n v="323.33"/>
    <n v="323.33"/>
    <n v="24"/>
    <s v="Female"/>
    <s v="Low"/>
    <x v="1"/>
    <x v="0"/>
    <n v="4"/>
    <s v="Gold"/>
    <s v="Mobile App"/>
    <n v="7.8"/>
    <n v="18"/>
    <n v="77"/>
    <n v="0"/>
    <n v="0"/>
    <s v="Aisle"/>
  </r>
  <r>
    <s v="P6571"/>
    <s v="F373"/>
    <s v="JetBlue"/>
    <x v="3"/>
    <x v="3"/>
    <s v="01,07,2024  03:44:24"/>
    <n v="309"/>
    <s v="On-time"/>
    <n v="1502"/>
    <n v="349.33"/>
    <n v="349.33"/>
    <n v="24"/>
    <s v="Male"/>
    <s v="High"/>
    <x v="3"/>
    <x v="0"/>
    <n v="1"/>
    <s v="None"/>
    <s v="Online"/>
    <n v="6.8"/>
    <n v="5"/>
    <n v="46"/>
    <n v="1"/>
    <n v="1"/>
    <s v="Middle"/>
  </r>
  <r>
    <s v="P6572"/>
    <s v="F258"/>
    <s v="United"/>
    <x v="7"/>
    <x v="3"/>
    <s v="25,11,2024  13:01:29"/>
    <n v="116"/>
    <s v="On-time"/>
    <n v="1225"/>
    <n v="284.82"/>
    <n v="284.82"/>
    <n v="55"/>
    <s v="Male"/>
    <s v="Low"/>
    <x v="2"/>
    <x v="1"/>
    <n v="1"/>
    <s v="None"/>
    <s v="Airport Kiosk"/>
    <n v="7.1"/>
    <n v="29"/>
    <n v="20"/>
    <n v="0"/>
    <n v="1"/>
    <s v="Aisle"/>
  </r>
  <r>
    <s v="P6573"/>
    <s v="F1824"/>
    <s v="United"/>
    <x v="5"/>
    <x v="3"/>
    <s v="16,09,2023  05:49:12"/>
    <n v="203"/>
    <s v="Cancelled"/>
    <n v="1190"/>
    <n v="276.20999999999998"/>
    <n v="276.20999999999998"/>
    <n v="58"/>
    <s v="Male"/>
    <s v="High"/>
    <x v="2"/>
    <x v="1"/>
    <n v="1"/>
    <s v="Platinum"/>
    <s v="Airport Kiosk"/>
    <n v="8.6"/>
    <n v="19"/>
    <n v="62"/>
    <n v="0"/>
    <n v="1"/>
    <s v="Middle"/>
  </r>
  <r>
    <s v="P6574"/>
    <s v="F866"/>
    <s v="Delta"/>
    <x v="2"/>
    <x v="2"/>
    <s v="23,06,2023  19:39:41"/>
    <n v="223"/>
    <s v="On-time"/>
    <n v="1163"/>
    <n v="331.36"/>
    <n v="331.36"/>
    <n v="25"/>
    <s v="Female"/>
    <s v="Low"/>
    <x v="3"/>
    <x v="0"/>
    <n v="1"/>
    <s v="None"/>
    <s v="Desk"/>
    <n v="5.7"/>
    <n v="14"/>
    <n v="68"/>
    <n v="0"/>
    <n v="0"/>
    <s v="Window"/>
  </r>
  <r>
    <s v="P6575"/>
    <s v="F1148"/>
    <s v="Southwest"/>
    <x v="7"/>
    <x v="3"/>
    <s v="21,04,2024  14:48:57"/>
    <n v="149"/>
    <s v="On-time"/>
    <n v="938"/>
    <n v="314.23"/>
    <n v="314.23"/>
    <n v="31"/>
    <s v="Male"/>
    <s v="Medium"/>
    <x v="0"/>
    <x v="0"/>
    <n v="0"/>
    <s v="None"/>
    <s v="Desk"/>
    <n v="9.1999999999999993"/>
    <n v="10"/>
    <n v="104"/>
    <n v="0"/>
    <n v="0"/>
    <s v="Window"/>
  </r>
  <r>
    <s v="P6576"/>
    <s v="F1358"/>
    <s v="Delta"/>
    <x v="7"/>
    <x v="7"/>
    <s v="18,05,2023  00:09:07"/>
    <n v="208"/>
    <s v="On-time"/>
    <n v="1176"/>
    <n v="350.73"/>
    <n v="350.73"/>
    <n v="23"/>
    <s v="Male"/>
    <s v="Medium"/>
    <x v="0"/>
    <x v="1"/>
    <n v="0"/>
    <s v="None"/>
    <s v="Desk"/>
    <n v="8.8000000000000007"/>
    <n v="3"/>
    <n v="60"/>
    <n v="0"/>
    <n v="0"/>
    <s v="Aisle"/>
  </r>
  <r>
    <s v="P6577"/>
    <s v="F504"/>
    <s v="American Airlines"/>
    <x v="0"/>
    <x v="0"/>
    <s v="04,04,2025  16:39:28"/>
    <n v="242"/>
    <s v="On-time"/>
    <n v="776"/>
    <n v="342.65"/>
    <n v="342.65"/>
    <n v="78"/>
    <s v="Male"/>
    <s v="Low"/>
    <x v="0"/>
    <x v="1"/>
    <n v="2"/>
    <s v="None"/>
    <s v="Desk"/>
    <n v="6.7"/>
    <n v="37"/>
    <n v="36"/>
    <n v="1"/>
    <n v="0"/>
    <s v="Middle"/>
  </r>
  <r>
    <s v="P6578"/>
    <s v="F57"/>
    <s v="United"/>
    <x v="3"/>
    <x v="6"/>
    <s v="17,09,2024  05:31:46"/>
    <n v="289"/>
    <s v="On-time"/>
    <n v="1147"/>
    <n v="127.11"/>
    <n v="127.11"/>
    <n v="58"/>
    <s v="Male"/>
    <s v="Low"/>
    <x v="2"/>
    <x v="0"/>
    <n v="0"/>
    <s v="Silver"/>
    <s v="Online"/>
    <n v="5.5"/>
    <n v="22"/>
    <n v="68"/>
    <n v="0"/>
    <n v="0"/>
    <s v="Middle"/>
  </r>
  <r>
    <s v="P6579"/>
    <s v="F1811"/>
    <s v="Southwest"/>
    <x v="6"/>
    <x v="1"/>
    <s v="05,04,2024  10:42:02"/>
    <n v="270"/>
    <s v="Delayed"/>
    <n v="1388"/>
    <n v="274.52999999999997"/>
    <n v="274.52999999999997"/>
    <n v="67"/>
    <s v="Female"/>
    <s v="Medium"/>
    <x v="1"/>
    <x v="1"/>
    <n v="1"/>
    <s v="Platinum"/>
    <s v="Desk"/>
    <n v="5.6"/>
    <n v="20"/>
    <n v="69"/>
    <n v="0"/>
    <n v="0"/>
    <s v="Window"/>
  </r>
  <r>
    <s v="P6580"/>
    <s v="F770"/>
    <s v="Southwest"/>
    <x v="7"/>
    <x v="4"/>
    <s v="08,12,2023  04:15:52"/>
    <n v="184"/>
    <s v="On-time"/>
    <n v="1220"/>
    <n v="350.95"/>
    <n v="350.95"/>
    <n v="59"/>
    <s v="Male"/>
    <s v="Low"/>
    <x v="0"/>
    <x v="1"/>
    <n v="1"/>
    <s v="None"/>
    <s v="Airport Kiosk"/>
    <n v="8.6999999999999993"/>
    <n v="17"/>
    <n v="100"/>
    <n v="0"/>
    <n v="0"/>
    <s v="Aisle"/>
  </r>
  <r>
    <s v="P6581"/>
    <s v="F1513"/>
    <s v="Southwest"/>
    <x v="6"/>
    <x v="0"/>
    <s v="12,04,2024  17:01:17"/>
    <n v="113"/>
    <s v="Delayed"/>
    <n v="684"/>
    <n v="394.36"/>
    <n v="394.36"/>
    <n v="30"/>
    <s v="Male"/>
    <s v="Low"/>
    <x v="3"/>
    <x v="0"/>
    <n v="0"/>
    <s v="None"/>
    <s v="Airport Kiosk"/>
    <n v="8.4"/>
    <n v="10"/>
    <n v="46"/>
    <n v="0"/>
    <n v="0"/>
    <s v="Aisle"/>
  </r>
  <r>
    <s v="P6582"/>
    <s v="F832"/>
    <s v="Southwest"/>
    <x v="2"/>
    <x v="7"/>
    <s v="22,09,2023  21:07:13"/>
    <n v="70"/>
    <s v="On-time"/>
    <n v="933"/>
    <n v="200.22"/>
    <n v="200.22"/>
    <n v="62"/>
    <s v="Male"/>
    <s v="High"/>
    <x v="2"/>
    <x v="1"/>
    <n v="1"/>
    <s v="None"/>
    <s v="Online"/>
    <n v="3.5"/>
    <n v="6"/>
    <n v="53"/>
    <n v="0"/>
    <n v="0"/>
    <s v="Aisle"/>
  </r>
  <r>
    <s v="P6583"/>
    <s v="F338"/>
    <s v="Southwest"/>
    <x v="7"/>
    <x v="2"/>
    <s v="08,09,2024  23:00:37"/>
    <n v="223"/>
    <s v="On-time"/>
    <n v="1319"/>
    <n v="350.68"/>
    <n v="350.68"/>
    <n v="21"/>
    <s v="Male"/>
    <s v="High"/>
    <x v="2"/>
    <x v="0"/>
    <n v="1"/>
    <s v="Gold"/>
    <s v="Airport Kiosk"/>
    <n v="8.3000000000000007"/>
    <n v="19"/>
    <n v="107"/>
    <n v="0"/>
    <n v="0"/>
    <s v="Window"/>
  </r>
  <r>
    <s v="P6584"/>
    <s v="F1530"/>
    <s v="American Airlines"/>
    <x v="0"/>
    <x v="5"/>
    <s v="25,05,2024  21:41:21"/>
    <n v="206"/>
    <s v="On-time"/>
    <n v="1258"/>
    <n v="421.61"/>
    <n v="421.61"/>
    <n v="79"/>
    <s v="Female"/>
    <s v="Medium"/>
    <x v="3"/>
    <x v="1"/>
    <n v="1"/>
    <s v="None"/>
    <s v="Mobile App"/>
    <n v="6.2"/>
    <n v="2"/>
    <n v="69"/>
    <n v="0"/>
    <n v="0"/>
    <s v="Middle"/>
  </r>
  <r>
    <s v="P6585"/>
    <s v="F1610"/>
    <s v="JetBlue"/>
    <x v="1"/>
    <x v="7"/>
    <s v="19,08,2023  05:23:45"/>
    <n v="168"/>
    <s v="Delayed"/>
    <n v="1723"/>
    <n v="461.99"/>
    <n v="461.99"/>
    <n v="58"/>
    <s v="Male"/>
    <s v="High"/>
    <x v="1"/>
    <x v="2"/>
    <n v="1"/>
    <s v="Gold"/>
    <s v="Online"/>
    <n v="5.7"/>
    <n v="4"/>
    <n v="100"/>
    <n v="0"/>
    <n v="0"/>
    <s v="Window"/>
  </r>
  <r>
    <s v="P6586"/>
    <s v="F647"/>
    <s v="Southwest"/>
    <x v="0"/>
    <x v="2"/>
    <s v="20,03,2025  12:41:58"/>
    <n v="101"/>
    <s v="Cancelled"/>
    <n v="1263"/>
    <n v="502.12"/>
    <n v="502.12"/>
    <n v="67"/>
    <s v="Male"/>
    <s v="Low"/>
    <x v="1"/>
    <x v="2"/>
    <n v="1"/>
    <s v="Silver"/>
    <s v="Mobile App"/>
    <n v="5"/>
    <n v="2"/>
    <n v="98"/>
    <n v="0"/>
    <n v="0"/>
    <s v="Aisle"/>
  </r>
  <r>
    <s v="P6587"/>
    <s v="F1045"/>
    <s v="American Airlines"/>
    <x v="5"/>
    <x v="0"/>
    <s v="01,09,2023  14:38:52"/>
    <n v="134"/>
    <s v="On-time"/>
    <n v="1177"/>
    <n v="283.83"/>
    <n v="283.83"/>
    <n v="26"/>
    <s v="Male"/>
    <s v="Low"/>
    <x v="1"/>
    <x v="2"/>
    <n v="3"/>
    <s v="None"/>
    <s v="Airport Kiosk"/>
    <n v="7"/>
    <n v="7"/>
    <n v="99"/>
    <n v="0"/>
    <n v="0"/>
    <s v="Middle"/>
  </r>
  <r>
    <s v="P6588"/>
    <s v="F1200"/>
    <s v="Southwest"/>
    <x v="1"/>
    <x v="4"/>
    <s v="16,05,2024  05:02:29"/>
    <n v="147"/>
    <s v="On-time"/>
    <n v="1213"/>
    <n v="358.04"/>
    <n v="358.04"/>
    <n v="79"/>
    <s v="Female"/>
    <s v="Low"/>
    <x v="0"/>
    <x v="1"/>
    <n v="1"/>
    <s v="None"/>
    <s v="Airport Kiosk"/>
    <n v="5"/>
    <n v="1"/>
    <n v="27"/>
    <n v="0"/>
    <n v="0"/>
    <s v="Middle"/>
  </r>
  <r>
    <s v="P6589"/>
    <s v="F306"/>
    <s v="JetBlue"/>
    <x v="6"/>
    <x v="1"/>
    <s v="07,01,2024  09:37:39"/>
    <n v="288"/>
    <s v="On-time"/>
    <n v="1088"/>
    <n v="332.38"/>
    <n v="332.38"/>
    <n v="57"/>
    <s v="Male"/>
    <s v="Medium"/>
    <x v="0"/>
    <x v="2"/>
    <n v="2"/>
    <s v="Platinum"/>
    <s v="Airport Kiosk"/>
    <n v="5.7"/>
    <n v="15"/>
    <n v="48"/>
    <n v="0"/>
    <n v="0"/>
    <s v="Aisle"/>
  </r>
  <r>
    <s v="P6590"/>
    <s v="F41"/>
    <s v="American Airlines"/>
    <x v="3"/>
    <x v="5"/>
    <s v="27,12,2024  22:40:37"/>
    <n v="122"/>
    <s v="On-time"/>
    <n v="1572"/>
    <n v="436.68"/>
    <n v="436.68"/>
    <n v="67"/>
    <s v="Female"/>
    <s v="Medium"/>
    <x v="2"/>
    <x v="1"/>
    <n v="0"/>
    <s v="Silver"/>
    <s v="Airport Kiosk"/>
    <n v="7.9"/>
    <n v="22"/>
    <n v="33"/>
    <n v="0"/>
    <n v="1"/>
    <s v="Window"/>
  </r>
  <r>
    <s v="P6591"/>
    <s v="F866"/>
    <s v="JetBlue"/>
    <x v="1"/>
    <x v="2"/>
    <s v="02,03,2024  21:25:16"/>
    <n v="195"/>
    <s v="On-time"/>
    <n v="1371"/>
    <n v="378.94"/>
    <n v="378.94"/>
    <n v="62"/>
    <s v="Female"/>
    <s v="High"/>
    <x v="3"/>
    <x v="1"/>
    <n v="1"/>
    <s v="None"/>
    <s v="Mobile App"/>
    <n v="6.9"/>
    <n v="7"/>
    <n v="61"/>
    <n v="0"/>
    <n v="0"/>
    <s v="Middle"/>
  </r>
  <r>
    <s v="P6592"/>
    <s v="F1184"/>
    <s v="Southwest"/>
    <x v="3"/>
    <x v="3"/>
    <s v="13,11,2023  07:48:29"/>
    <n v="202"/>
    <s v="Delayed"/>
    <n v="1880"/>
    <n v="454.24"/>
    <n v="454.24"/>
    <n v="33"/>
    <s v="Female"/>
    <s v="High"/>
    <x v="2"/>
    <x v="0"/>
    <n v="0"/>
    <s v="None"/>
    <s v="Desk"/>
    <n v="3.7"/>
    <n v="5"/>
    <n v="113"/>
    <n v="0"/>
    <n v="1"/>
    <s v="Aisle"/>
  </r>
  <r>
    <s v="P6593"/>
    <s v="F687"/>
    <s v="JetBlue"/>
    <x v="4"/>
    <x v="1"/>
    <s v="15,11,2024  19:12:28"/>
    <n v="181"/>
    <s v="On-time"/>
    <n v="1254"/>
    <n v="418.74"/>
    <n v="418.74"/>
    <n v="74"/>
    <s v="Female"/>
    <s v="Low"/>
    <x v="2"/>
    <x v="1"/>
    <n v="0"/>
    <s v="Gold"/>
    <s v="Mobile App"/>
    <n v="6.3"/>
    <n v="6"/>
    <n v="31"/>
    <n v="0"/>
    <n v="0"/>
    <s v="Aisle"/>
  </r>
  <r>
    <s v="P6594"/>
    <s v="F1986"/>
    <s v="Delta"/>
    <x v="6"/>
    <x v="3"/>
    <s v="21,10,2024  03:03:25"/>
    <n v="276"/>
    <s v="Delayed"/>
    <n v="927"/>
    <n v="602.71"/>
    <n v="602.71"/>
    <n v="63"/>
    <s v="Female"/>
    <s v="Low"/>
    <x v="2"/>
    <x v="3"/>
    <n v="1"/>
    <s v="None"/>
    <s v="Desk"/>
    <n v="5.8"/>
    <n v="6"/>
    <n v="101"/>
    <n v="0"/>
    <n v="0"/>
    <s v="Aisle"/>
  </r>
  <r>
    <s v="P6595"/>
    <s v="F204"/>
    <s v="American Airlines"/>
    <x v="4"/>
    <x v="7"/>
    <s v="10,03,2024  03:23:32"/>
    <n v="220"/>
    <s v="On-time"/>
    <n v="906"/>
    <n v="296.95999999999998"/>
    <n v="296.95999999999998"/>
    <n v="79"/>
    <s v="Female"/>
    <s v="High"/>
    <x v="0"/>
    <x v="0"/>
    <n v="2"/>
    <s v="Gold"/>
    <s v="Mobile App"/>
    <n v="6.4"/>
    <n v="3"/>
    <n v="47"/>
    <n v="0"/>
    <n v="0"/>
    <s v="Window"/>
  </r>
  <r>
    <s v="P6596"/>
    <s v="F1159"/>
    <s v="United"/>
    <x v="1"/>
    <x v="2"/>
    <s v="11,10,2024  01:07:17"/>
    <n v="188"/>
    <s v="On-time"/>
    <n v="1350"/>
    <n v="459.27"/>
    <n v="459.27"/>
    <n v="28"/>
    <s v="Male"/>
    <s v="Medium"/>
    <x v="2"/>
    <x v="1"/>
    <n v="2"/>
    <s v="Gold"/>
    <s v="Online"/>
    <n v="8.6999999999999993"/>
    <n v="3"/>
    <n v="0"/>
    <n v="1"/>
    <n v="0"/>
    <s v="Middle"/>
  </r>
  <r>
    <s v="P6597"/>
    <s v="F1927"/>
    <s v="Delta"/>
    <x v="5"/>
    <x v="5"/>
    <s v="03,11,2024  20:04:44"/>
    <n v="245"/>
    <s v="Delayed"/>
    <n v="1545"/>
    <n v="306.91000000000003"/>
    <n v="306.91000000000003"/>
    <n v="38"/>
    <s v="Female"/>
    <s v="Medium"/>
    <x v="1"/>
    <x v="1"/>
    <n v="3"/>
    <s v="Gold"/>
    <s v="Mobile App"/>
    <n v="5.2"/>
    <n v="12"/>
    <n v="16"/>
    <n v="0"/>
    <n v="0"/>
    <s v="Middle"/>
  </r>
  <r>
    <s v="P6598"/>
    <s v="F1594"/>
    <s v="Delta"/>
    <x v="0"/>
    <x v="5"/>
    <s v="26,05,2024  14:45:53"/>
    <n v="158"/>
    <s v="On-time"/>
    <n v="1119"/>
    <n v="198.2"/>
    <n v="198.2"/>
    <n v="44"/>
    <s v="Female"/>
    <s v="Low"/>
    <x v="0"/>
    <x v="1"/>
    <n v="0"/>
    <s v="None"/>
    <s v="Online"/>
    <n v="8.1"/>
    <n v="12"/>
    <n v="18"/>
    <n v="0"/>
    <n v="0"/>
    <s v="Aisle"/>
  </r>
  <r>
    <s v="P6599"/>
    <s v="F821"/>
    <s v="United"/>
    <x v="3"/>
    <x v="0"/>
    <s v="12,05,2023  07:22:09"/>
    <n v="29"/>
    <s v="On-time"/>
    <n v="905"/>
    <n v="305.02999999999997"/>
    <n v="305.02999999999997"/>
    <n v="58"/>
    <s v="Female"/>
    <s v="Medium"/>
    <x v="3"/>
    <x v="1"/>
    <n v="0"/>
    <s v="Silver"/>
    <s v="Desk"/>
    <n v="4.8"/>
    <n v="8"/>
    <n v="80"/>
    <n v="0"/>
    <n v="0"/>
    <s v="Middle"/>
  </r>
  <r>
    <s v="P6600"/>
    <s v="F1818"/>
    <s v="JetBlue"/>
    <x v="4"/>
    <x v="1"/>
    <s v="22,12,2023  09:55:53"/>
    <n v="121"/>
    <s v="Delayed"/>
    <n v="649"/>
    <n v="357.46"/>
    <n v="357.46"/>
    <n v="19"/>
    <s v="Male"/>
    <s v="High"/>
    <x v="0"/>
    <x v="0"/>
    <n v="1"/>
    <s v="None"/>
    <s v="Online"/>
    <n v="6.1"/>
    <n v="5"/>
    <n v="21"/>
    <n v="1"/>
    <n v="1"/>
    <s v="Aisle"/>
  </r>
  <r>
    <s v="P6601"/>
    <s v="F1513"/>
    <s v="American Airlines"/>
    <x v="2"/>
    <x v="1"/>
    <s v="01,12,2023  13:41:17"/>
    <n v="170"/>
    <s v="On-time"/>
    <n v="579"/>
    <n v="206.64"/>
    <n v="206.64"/>
    <n v="60"/>
    <s v="Female"/>
    <s v="Low"/>
    <x v="3"/>
    <x v="1"/>
    <n v="1"/>
    <s v="Platinum"/>
    <s v="Online"/>
    <n v="9"/>
    <n v="1"/>
    <n v="19"/>
    <n v="0"/>
    <n v="0"/>
    <s v="Middle"/>
  </r>
  <r>
    <s v="P6602"/>
    <s v="F1503"/>
    <s v="Delta"/>
    <x v="2"/>
    <x v="3"/>
    <s v="03,11,2024  19:25:03"/>
    <n v="153"/>
    <s v="On-time"/>
    <n v="1356"/>
    <n v="329.45"/>
    <n v="329.45"/>
    <n v="22"/>
    <s v="Male"/>
    <s v="Low"/>
    <x v="2"/>
    <x v="1"/>
    <n v="1"/>
    <s v="Silver"/>
    <s v="Desk"/>
    <n v="6.8"/>
    <n v="39"/>
    <n v="47"/>
    <n v="0"/>
    <n v="1"/>
    <s v="Window"/>
  </r>
  <r>
    <s v="P6603"/>
    <s v="F578"/>
    <s v="Southwest"/>
    <x v="7"/>
    <x v="0"/>
    <s v="12,10,2024  23:57:12"/>
    <n v="309"/>
    <s v="On-time"/>
    <n v="1301"/>
    <n v="181.8"/>
    <n v="181.8"/>
    <n v="75"/>
    <s v="Female"/>
    <s v="Low"/>
    <x v="3"/>
    <x v="1"/>
    <n v="0"/>
    <s v="Gold"/>
    <s v="Online"/>
    <n v="6.4"/>
    <n v="19"/>
    <n v="117"/>
    <n v="0"/>
    <n v="0"/>
    <s v="Window"/>
  </r>
  <r>
    <s v="P6604"/>
    <s v="F1037"/>
    <s v="Delta"/>
    <x v="6"/>
    <x v="7"/>
    <s v="07,06,2023  16:44:10"/>
    <n v="265"/>
    <s v="On-time"/>
    <n v="1035"/>
    <n v="415.01"/>
    <n v="415.01"/>
    <n v="60"/>
    <s v="Female"/>
    <s v="Low"/>
    <x v="0"/>
    <x v="1"/>
    <n v="2"/>
    <s v="None"/>
    <s v="Online"/>
    <n v="5.9"/>
    <n v="0"/>
    <n v="59"/>
    <n v="0"/>
    <n v="1"/>
    <s v="Aisle"/>
  </r>
  <r>
    <s v="P6605"/>
    <s v="F630"/>
    <s v="United"/>
    <x v="7"/>
    <x v="0"/>
    <s v="21,04,2024  04:07:24"/>
    <n v="249"/>
    <s v="On-time"/>
    <n v="1510"/>
    <n v="369.04"/>
    <n v="369.04"/>
    <n v="74"/>
    <s v="Male"/>
    <s v="Medium"/>
    <x v="1"/>
    <x v="1"/>
    <n v="2"/>
    <s v="Gold"/>
    <s v="Desk"/>
    <n v="8.6999999999999993"/>
    <n v="15"/>
    <n v="110"/>
    <n v="0"/>
    <n v="1"/>
    <s v="Middle"/>
  </r>
  <r>
    <s v="P6606"/>
    <s v="F1938"/>
    <s v="American Airlines"/>
    <x v="4"/>
    <x v="4"/>
    <s v="24,03,2024  07:48:50"/>
    <n v="160"/>
    <s v="On-time"/>
    <n v="1339"/>
    <n v="287.98"/>
    <n v="287.98"/>
    <n v="18"/>
    <s v="Female"/>
    <s v="Medium"/>
    <x v="2"/>
    <x v="3"/>
    <n v="1"/>
    <s v="None"/>
    <s v="Mobile App"/>
    <n v="4.5"/>
    <n v="4"/>
    <n v="61"/>
    <n v="0"/>
    <n v="0"/>
    <s v="Window"/>
  </r>
  <r>
    <s v="P6607"/>
    <s v="F1603"/>
    <s v="Southwest"/>
    <x v="3"/>
    <x v="5"/>
    <s v="03,06,2023  07:16:12"/>
    <n v="116"/>
    <s v="On-time"/>
    <n v="867"/>
    <n v="422.6"/>
    <n v="422.6"/>
    <n v="60"/>
    <s v="Female"/>
    <s v="High"/>
    <x v="2"/>
    <x v="0"/>
    <n v="0"/>
    <s v="None"/>
    <s v="Airport Kiosk"/>
    <n v="6.1"/>
    <n v="10"/>
    <n v="32"/>
    <n v="0"/>
    <n v="0"/>
    <s v="Window"/>
  </r>
  <r>
    <s v="P6608"/>
    <s v="F1324"/>
    <s v="American Airlines"/>
    <x v="2"/>
    <x v="4"/>
    <s v="21,03,2025  14:11:37"/>
    <n v="130"/>
    <s v="Delayed"/>
    <n v="687"/>
    <n v="354.1"/>
    <n v="354.1"/>
    <n v="61"/>
    <s v="Female"/>
    <s v="Medium"/>
    <x v="2"/>
    <x v="1"/>
    <n v="1"/>
    <s v="Silver"/>
    <s v="Online"/>
    <n v="5.5"/>
    <n v="0"/>
    <n v="47"/>
    <n v="0"/>
    <n v="0"/>
    <s v="Window"/>
  </r>
  <r>
    <s v="P6609"/>
    <s v="F1302"/>
    <s v="Delta"/>
    <x v="1"/>
    <x v="6"/>
    <s v="30,05,2023  05:36:31"/>
    <n v="237"/>
    <s v="Cancelled"/>
    <n v="1642"/>
    <n v="373.14"/>
    <n v="373.14"/>
    <n v="26"/>
    <s v="Female"/>
    <s v="Medium"/>
    <x v="1"/>
    <x v="1"/>
    <n v="1"/>
    <s v="None"/>
    <s v="Online"/>
    <n v="8.6999999999999993"/>
    <n v="0"/>
    <n v="43"/>
    <n v="0"/>
    <n v="0"/>
    <s v="Aisle"/>
  </r>
  <r>
    <s v="P6610"/>
    <s v="F1919"/>
    <s v="United"/>
    <x v="1"/>
    <x v="6"/>
    <s v="23,12,2024  07:23:20"/>
    <n v="226"/>
    <s v="On-time"/>
    <n v="1320"/>
    <n v="276.77"/>
    <n v="276.77"/>
    <n v="46"/>
    <s v="Male"/>
    <s v="Medium"/>
    <x v="2"/>
    <x v="1"/>
    <n v="0"/>
    <s v="Silver"/>
    <s v="Online"/>
    <n v="6.6"/>
    <n v="4"/>
    <n v="114"/>
    <n v="0"/>
    <n v="0"/>
    <s v="Window"/>
  </r>
  <r>
    <s v="P6611"/>
    <s v="F416"/>
    <s v="Delta"/>
    <x v="7"/>
    <x v="1"/>
    <s v="24,04,2024  03:52:37"/>
    <n v="237"/>
    <s v="Delayed"/>
    <n v="563"/>
    <n v="333.38"/>
    <n v="333.38"/>
    <n v="50"/>
    <s v="Female"/>
    <s v="High"/>
    <x v="1"/>
    <x v="1"/>
    <n v="2"/>
    <s v="None"/>
    <s v="Airport Kiosk"/>
    <n v="9.1999999999999993"/>
    <n v="5"/>
    <n v="53"/>
    <n v="0"/>
    <n v="0"/>
    <s v="Middle"/>
  </r>
  <r>
    <s v="P6612"/>
    <s v="F856"/>
    <s v="JetBlue"/>
    <x v="1"/>
    <x v="7"/>
    <s v="30,09,2024  04:46:42"/>
    <n v="166"/>
    <s v="Cancelled"/>
    <n v="1825"/>
    <n v="514.54"/>
    <n v="514.54"/>
    <n v="21"/>
    <s v="Male"/>
    <s v="Low"/>
    <x v="3"/>
    <x v="1"/>
    <n v="1"/>
    <s v="Platinum"/>
    <s v="Online"/>
    <n v="8.4"/>
    <n v="26"/>
    <n v="14"/>
    <n v="0"/>
    <n v="0"/>
    <s v="Window"/>
  </r>
  <r>
    <s v="P6613"/>
    <s v="F1009"/>
    <s v="JetBlue"/>
    <x v="7"/>
    <x v="6"/>
    <s v="11,02,2025  07:30:13"/>
    <n v="218"/>
    <s v="On-time"/>
    <n v="1036"/>
    <n v="295.16000000000003"/>
    <n v="295.16000000000003"/>
    <n v="63"/>
    <s v="Male"/>
    <s v="Medium"/>
    <x v="0"/>
    <x v="1"/>
    <n v="1"/>
    <s v="None"/>
    <s v="Airport Kiosk"/>
    <n v="10"/>
    <n v="0"/>
    <n v="119"/>
    <n v="0"/>
    <n v="0"/>
    <s v="Middle"/>
  </r>
  <r>
    <s v="P6614"/>
    <s v="F1083"/>
    <s v="Delta"/>
    <x v="6"/>
    <x v="0"/>
    <s v="17,02,2024  04:39:24"/>
    <n v="96"/>
    <s v="On-time"/>
    <n v="882"/>
    <n v="344.97"/>
    <n v="344.97"/>
    <n v="60"/>
    <s v="Female"/>
    <s v="Low"/>
    <x v="0"/>
    <x v="1"/>
    <n v="0"/>
    <s v="None"/>
    <s v="Desk"/>
    <n v="7.9"/>
    <n v="32"/>
    <n v="101"/>
    <n v="0"/>
    <n v="0"/>
    <s v="Middle"/>
  </r>
  <r>
    <s v="P6615"/>
    <s v="F1685"/>
    <s v="American Airlines"/>
    <x v="5"/>
    <x v="3"/>
    <s v="08,05,2024  00:21:02"/>
    <n v="215"/>
    <s v="On-time"/>
    <n v="1038"/>
    <n v="196.91"/>
    <n v="196.91"/>
    <n v="23"/>
    <s v="Female"/>
    <s v="Medium"/>
    <x v="2"/>
    <x v="1"/>
    <n v="0"/>
    <s v="None"/>
    <s v="Desk"/>
    <n v="6.4"/>
    <n v="32"/>
    <n v="67"/>
    <n v="0"/>
    <n v="0"/>
    <s v="Window"/>
  </r>
  <r>
    <s v="P6616"/>
    <s v="F1274"/>
    <s v="Delta"/>
    <x v="2"/>
    <x v="1"/>
    <s v="02,07,2023  14:21:05"/>
    <n v="209"/>
    <s v="Cancelled"/>
    <n v="1682"/>
    <n v="400.61"/>
    <n v="400.61"/>
    <n v="30"/>
    <s v="Female"/>
    <s v="Low"/>
    <x v="2"/>
    <x v="1"/>
    <n v="0"/>
    <s v="Silver"/>
    <s v="Mobile App"/>
    <n v="9"/>
    <n v="9"/>
    <n v="105"/>
    <n v="0"/>
    <n v="0"/>
    <s v="Aisle"/>
  </r>
  <r>
    <s v="P6617"/>
    <s v="F163"/>
    <s v="Delta"/>
    <x v="1"/>
    <x v="7"/>
    <s v="02,10,2024  18:58:30"/>
    <n v="183"/>
    <s v="On-time"/>
    <n v="1057"/>
    <n v="283.72000000000003"/>
    <n v="283.72000000000003"/>
    <n v="29"/>
    <s v="Male"/>
    <s v="Medium"/>
    <x v="1"/>
    <x v="2"/>
    <n v="0"/>
    <s v="None"/>
    <s v="Online"/>
    <n v="8.5"/>
    <n v="18"/>
    <n v="66"/>
    <n v="0"/>
    <n v="0"/>
    <s v="Aisle"/>
  </r>
  <r>
    <s v="P6618"/>
    <s v="F1118"/>
    <s v="American Airlines"/>
    <x v="7"/>
    <x v="1"/>
    <s v="26,07,2023  14:37:37"/>
    <n v="224"/>
    <s v="On-time"/>
    <n v="465"/>
    <n v="445.48"/>
    <n v="445.48"/>
    <n v="77"/>
    <s v="Male"/>
    <s v="Medium"/>
    <x v="3"/>
    <x v="0"/>
    <n v="1"/>
    <s v="Silver"/>
    <s v="Mobile App"/>
    <n v="6.5"/>
    <n v="1"/>
    <n v="55"/>
    <n v="0"/>
    <n v="1"/>
    <s v="Window"/>
  </r>
  <r>
    <s v="P6619"/>
    <s v="F536"/>
    <s v="American Airlines"/>
    <x v="0"/>
    <x v="5"/>
    <s v="13,07,2023  02:47:29"/>
    <n v="281"/>
    <s v="Delayed"/>
    <n v="1287"/>
    <n v="458.2"/>
    <n v="458.2"/>
    <n v="19"/>
    <s v="Male"/>
    <s v="High"/>
    <x v="3"/>
    <x v="1"/>
    <n v="0"/>
    <s v="None"/>
    <s v="Desk"/>
    <n v="6"/>
    <n v="17"/>
    <n v="90"/>
    <n v="0"/>
    <n v="0"/>
    <s v="Aisle"/>
  </r>
  <r>
    <s v="P6620"/>
    <s v="F1050"/>
    <s v="United"/>
    <x v="0"/>
    <x v="4"/>
    <s v="19,06,2024  05:00:12"/>
    <n v="128"/>
    <s v="On-time"/>
    <n v="1108"/>
    <n v="466.49"/>
    <n v="466.49"/>
    <n v="29"/>
    <s v="Male"/>
    <s v="High"/>
    <x v="2"/>
    <x v="0"/>
    <n v="1"/>
    <s v="None"/>
    <s v="Airport Kiosk"/>
    <n v="6.9"/>
    <n v="27"/>
    <n v="62"/>
    <n v="0"/>
    <n v="0"/>
    <s v="Middle"/>
  </r>
  <r>
    <s v="P6621"/>
    <s v="F977"/>
    <s v="Southwest"/>
    <x v="6"/>
    <x v="7"/>
    <s v="10,10,2024  08:39:10"/>
    <n v="111"/>
    <s v="On-time"/>
    <n v="1592"/>
    <n v="401.29"/>
    <n v="401.29"/>
    <n v="41"/>
    <s v="Female"/>
    <s v="Medium"/>
    <x v="0"/>
    <x v="1"/>
    <n v="0"/>
    <s v="Platinum"/>
    <s v="Online"/>
    <n v="8.3000000000000007"/>
    <n v="0"/>
    <n v="49"/>
    <n v="0"/>
    <n v="0"/>
    <s v="Middle"/>
  </r>
  <r>
    <s v="P6622"/>
    <s v="F631"/>
    <s v="Southwest"/>
    <x v="1"/>
    <x v="5"/>
    <s v="19,07,2024  13:40:46"/>
    <n v="117"/>
    <s v="On-time"/>
    <n v="998"/>
    <n v="324.7"/>
    <n v="324.7"/>
    <n v="51"/>
    <s v="Female"/>
    <s v="Medium"/>
    <x v="3"/>
    <x v="0"/>
    <n v="1"/>
    <s v="Gold"/>
    <s v="Mobile App"/>
    <n v="3.3"/>
    <n v="13"/>
    <n v="72"/>
    <n v="0"/>
    <n v="0"/>
    <s v="Aisle"/>
  </r>
  <r>
    <s v="P6623"/>
    <s v="F181"/>
    <s v="American Airlines"/>
    <x v="5"/>
    <x v="3"/>
    <s v="20,10,2023  19:13:20"/>
    <n v="156"/>
    <s v="On-time"/>
    <n v="931"/>
    <n v="319.22000000000003"/>
    <n v="319.22000000000003"/>
    <n v="18"/>
    <s v="Female"/>
    <s v="Medium"/>
    <x v="0"/>
    <x v="2"/>
    <n v="0"/>
    <s v="None"/>
    <s v="Desk"/>
    <n v="6"/>
    <n v="13"/>
    <n v="7"/>
    <n v="0"/>
    <n v="0"/>
    <s v="Middle"/>
  </r>
  <r>
    <s v="P6624"/>
    <s v="F956"/>
    <s v="United"/>
    <x v="3"/>
    <x v="2"/>
    <s v="01,09,2023  09:07:34"/>
    <n v="156"/>
    <s v="On-time"/>
    <n v="1547"/>
    <n v="326.67"/>
    <n v="326.67"/>
    <n v="28"/>
    <s v="Male"/>
    <s v="Low"/>
    <x v="3"/>
    <x v="1"/>
    <n v="2"/>
    <s v="None"/>
    <s v="Airport Kiosk"/>
    <n v="5.9"/>
    <n v="7"/>
    <n v="53"/>
    <n v="0"/>
    <n v="0"/>
    <s v="Aisle"/>
  </r>
  <r>
    <s v="P6625"/>
    <s v="F171"/>
    <s v="Southwest"/>
    <x v="4"/>
    <x v="5"/>
    <s v="07,07,2024  17:22:23"/>
    <n v="152"/>
    <s v="On-time"/>
    <n v="1314"/>
    <n v="275.49"/>
    <n v="275.49"/>
    <n v="54"/>
    <s v="Female"/>
    <s v="Medium"/>
    <x v="1"/>
    <x v="0"/>
    <n v="1"/>
    <s v="Silver"/>
    <s v="Airport Kiosk"/>
    <n v="4.5"/>
    <n v="2"/>
    <n v="9"/>
    <n v="0"/>
    <n v="0"/>
    <s v="Window"/>
  </r>
  <r>
    <s v="P6626"/>
    <s v="F1857"/>
    <s v="American Airlines"/>
    <x v="5"/>
    <x v="3"/>
    <s v="12,07,2023  12:57:58"/>
    <n v="101"/>
    <s v="On-time"/>
    <n v="813"/>
    <n v="252.14"/>
    <n v="252.14"/>
    <n v="40"/>
    <s v="Male"/>
    <s v="Low"/>
    <x v="0"/>
    <x v="2"/>
    <n v="0"/>
    <s v="Silver"/>
    <s v="Desk"/>
    <n v="6.4"/>
    <n v="3"/>
    <n v="72"/>
    <n v="0"/>
    <n v="0"/>
    <s v="Window"/>
  </r>
  <r>
    <s v="P6627"/>
    <s v="F1933"/>
    <s v="American Airlines"/>
    <x v="7"/>
    <x v="4"/>
    <s v="16,09,2024  06:50:23"/>
    <n v="113"/>
    <s v="On-time"/>
    <n v="1622"/>
    <n v="284.61"/>
    <n v="284.61"/>
    <n v="73"/>
    <s v="Male"/>
    <s v="Low"/>
    <x v="2"/>
    <x v="1"/>
    <n v="0"/>
    <s v="Silver"/>
    <s v="Airport Kiosk"/>
    <n v="7.3"/>
    <n v="2"/>
    <n v="46"/>
    <n v="0"/>
    <n v="0"/>
    <s v="Middle"/>
  </r>
  <r>
    <s v="P6628"/>
    <s v="F183"/>
    <s v="United"/>
    <x v="1"/>
    <x v="4"/>
    <s v="04,02,2024  22:26:17"/>
    <n v="134"/>
    <s v="On-time"/>
    <n v="1037"/>
    <n v="284.81"/>
    <n v="284.81"/>
    <n v="39"/>
    <s v="Female"/>
    <s v="Medium"/>
    <x v="0"/>
    <x v="2"/>
    <n v="3"/>
    <s v="Silver"/>
    <s v="Desk"/>
    <n v="5.7"/>
    <n v="1"/>
    <n v="47"/>
    <n v="0"/>
    <n v="0"/>
    <s v="Middle"/>
  </r>
  <r>
    <s v="P6629"/>
    <s v="F107"/>
    <s v="Southwest"/>
    <x v="3"/>
    <x v="0"/>
    <s v="18,01,2024  13:55:55"/>
    <n v="220"/>
    <s v="Cancelled"/>
    <n v="1084"/>
    <n v="361.27"/>
    <n v="361.27"/>
    <n v="61"/>
    <s v="Female"/>
    <s v="Medium"/>
    <x v="1"/>
    <x v="1"/>
    <n v="2"/>
    <s v="Silver"/>
    <s v="Desk"/>
    <n v="3.5"/>
    <n v="30"/>
    <n v="76"/>
    <n v="1"/>
    <n v="1"/>
    <s v="Window"/>
  </r>
  <r>
    <s v="P6630"/>
    <s v="F1170"/>
    <s v="Southwest"/>
    <x v="2"/>
    <x v="4"/>
    <s v="02,02,2024  00:00:55"/>
    <n v="252"/>
    <s v="Cancelled"/>
    <n v="1313"/>
    <n v="421.9"/>
    <n v="421.9"/>
    <n v="19"/>
    <s v="Male"/>
    <s v="Medium"/>
    <x v="2"/>
    <x v="2"/>
    <n v="0"/>
    <s v="None"/>
    <s v="Airport Kiosk"/>
    <n v="5.7"/>
    <n v="7"/>
    <n v="54"/>
    <n v="0"/>
    <n v="0"/>
    <s v="Aisle"/>
  </r>
  <r>
    <s v="P6631"/>
    <s v="F1104"/>
    <s v="United"/>
    <x v="4"/>
    <x v="7"/>
    <s v="14,08,2023  08:31:46"/>
    <n v="202"/>
    <s v="On-time"/>
    <n v="1269"/>
    <n v="304.8"/>
    <n v="304.8"/>
    <n v="59"/>
    <s v="Male"/>
    <s v="Medium"/>
    <x v="2"/>
    <x v="1"/>
    <n v="1"/>
    <s v="None"/>
    <s v="Airport Kiosk"/>
    <n v="8.3000000000000007"/>
    <n v="26"/>
    <n v="78"/>
    <n v="0"/>
    <n v="0"/>
    <s v="Window"/>
  </r>
  <r>
    <s v="P6632"/>
    <s v="F23"/>
    <s v="Southwest"/>
    <x v="1"/>
    <x v="3"/>
    <s v="06,10,2024  23:23:55"/>
    <n v="141"/>
    <s v="On-time"/>
    <n v="644"/>
    <n v="374.66"/>
    <n v="374.66"/>
    <n v="33"/>
    <s v="Female"/>
    <s v="Medium"/>
    <x v="2"/>
    <x v="1"/>
    <n v="1"/>
    <s v="Gold"/>
    <s v="Airport Kiosk"/>
    <n v="5.9"/>
    <n v="20"/>
    <n v="42"/>
    <n v="0"/>
    <n v="1"/>
    <s v="Aisle"/>
  </r>
  <r>
    <s v="P6633"/>
    <s v="F914"/>
    <s v="American Airlines"/>
    <x v="3"/>
    <x v="0"/>
    <s v="24,06,2024  00:00:19"/>
    <n v="169"/>
    <s v="On-time"/>
    <n v="669"/>
    <n v="272.85000000000002"/>
    <n v="272.85000000000002"/>
    <n v="34"/>
    <s v="Female"/>
    <s v="High"/>
    <x v="1"/>
    <x v="0"/>
    <n v="0"/>
    <s v="Platinum"/>
    <s v="Mobile App"/>
    <n v="5.7"/>
    <n v="2"/>
    <n v="37"/>
    <n v="0"/>
    <n v="0"/>
    <s v="Middle"/>
  </r>
  <r>
    <s v="P6634"/>
    <s v="F816"/>
    <s v="American Airlines"/>
    <x v="2"/>
    <x v="3"/>
    <s v="19,03,2025  20:24:05"/>
    <n v="161"/>
    <s v="On-time"/>
    <n v="1176"/>
    <n v="497.95"/>
    <n v="497.95"/>
    <n v="48"/>
    <s v="Female"/>
    <s v="Medium"/>
    <x v="2"/>
    <x v="1"/>
    <n v="0"/>
    <s v="Silver"/>
    <s v="Airport Kiosk"/>
    <n v="9.3000000000000007"/>
    <n v="3"/>
    <n v="15"/>
    <n v="0"/>
    <n v="0"/>
    <s v="Window"/>
  </r>
  <r>
    <s v="P6635"/>
    <s v="F1680"/>
    <s v="United"/>
    <x v="6"/>
    <x v="3"/>
    <s v="04,11,2024  12:24:20"/>
    <n v="197"/>
    <s v="On-time"/>
    <n v="1171"/>
    <n v="264.14"/>
    <n v="264.14"/>
    <n v="77"/>
    <s v="Female"/>
    <s v="Medium"/>
    <x v="1"/>
    <x v="0"/>
    <n v="0"/>
    <s v="Silver"/>
    <s v="Airport Kiosk"/>
    <n v="3.2"/>
    <n v="6"/>
    <n v="103"/>
    <n v="0"/>
    <n v="1"/>
    <s v="Window"/>
  </r>
  <r>
    <s v="P6636"/>
    <s v="F827"/>
    <s v="Delta"/>
    <x v="2"/>
    <x v="7"/>
    <s v="07,10,2023  19:49:22"/>
    <n v="181"/>
    <s v="On-time"/>
    <n v="871"/>
    <n v="410.51"/>
    <n v="410.51"/>
    <n v="34"/>
    <s v="Female"/>
    <s v="Medium"/>
    <x v="2"/>
    <x v="1"/>
    <n v="2"/>
    <s v="Silver"/>
    <s v="Mobile App"/>
    <n v="8.3000000000000007"/>
    <n v="15"/>
    <n v="62"/>
    <n v="0"/>
    <n v="0"/>
    <s v="Middle"/>
  </r>
  <r>
    <s v="P6637"/>
    <s v="F474"/>
    <s v="Southwest"/>
    <x v="4"/>
    <x v="7"/>
    <s v="05,04,2025  22:08:48"/>
    <n v="185"/>
    <s v="On-time"/>
    <n v="880"/>
    <n v="139.80000000000001"/>
    <n v="139.80000000000001"/>
    <n v="35"/>
    <s v="Female"/>
    <s v="Low"/>
    <x v="2"/>
    <x v="3"/>
    <n v="0"/>
    <s v="Gold"/>
    <s v="Online"/>
    <n v="6.6"/>
    <n v="4"/>
    <n v="53"/>
    <n v="0"/>
    <n v="0"/>
    <s v="Window"/>
  </r>
  <r>
    <s v="P6638"/>
    <s v="F304"/>
    <s v="United"/>
    <x v="2"/>
    <x v="4"/>
    <s v="25,04,2023  11:26:30"/>
    <n v="107"/>
    <s v="On-time"/>
    <n v="1501"/>
    <n v="373.26"/>
    <n v="373.26"/>
    <n v="24"/>
    <s v="Female"/>
    <s v="High"/>
    <x v="2"/>
    <x v="1"/>
    <n v="0"/>
    <s v="None"/>
    <s v="Desk"/>
    <n v="9.1999999999999993"/>
    <n v="19"/>
    <n v="51"/>
    <n v="0"/>
    <n v="0"/>
    <s v="Aisle"/>
  </r>
  <r>
    <s v="P6639"/>
    <s v="F295"/>
    <s v="Delta"/>
    <x v="0"/>
    <x v="7"/>
    <s v="08,10,2024  03:54:20"/>
    <n v="87"/>
    <s v="On-time"/>
    <n v="1144"/>
    <n v="250.37"/>
    <n v="250.37"/>
    <n v="45"/>
    <s v="Female"/>
    <s v="Low"/>
    <x v="3"/>
    <x v="1"/>
    <n v="0"/>
    <s v="None"/>
    <s v="Mobile App"/>
    <n v="7.4"/>
    <n v="3"/>
    <n v="1"/>
    <n v="0"/>
    <n v="0"/>
    <s v="Window"/>
  </r>
  <r>
    <s v="P6640"/>
    <s v="F1056"/>
    <s v="Delta"/>
    <x v="5"/>
    <x v="6"/>
    <s v="24,04,2023  17:04:40"/>
    <n v="289"/>
    <s v="On-time"/>
    <n v="1897"/>
    <n v="281.29000000000002"/>
    <n v="281.29000000000002"/>
    <n v="77"/>
    <s v="Female"/>
    <s v="Medium"/>
    <x v="0"/>
    <x v="1"/>
    <n v="3"/>
    <s v="Silver"/>
    <s v="Online"/>
    <n v="10"/>
    <n v="8"/>
    <n v="74"/>
    <n v="0"/>
    <n v="0"/>
    <s v="Middle"/>
  </r>
  <r>
    <s v="P6641"/>
    <s v="F1320"/>
    <s v="American Airlines"/>
    <x v="5"/>
    <x v="3"/>
    <s v="02,02,2025  11:14:30"/>
    <n v="118"/>
    <s v="Cancelled"/>
    <n v="1278"/>
    <n v="322.41000000000003"/>
    <n v="322.41000000000003"/>
    <n v="46"/>
    <s v="Male"/>
    <s v="Low"/>
    <x v="1"/>
    <x v="1"/>
    <n v="1"/>
    <s v="Gold"/>
    <s v="Airport Kiosk"/>
    <n v="7.4"/>
    <n v="23"/>
    <n v="1"/>
    <n v="0"/>
    <n v="0"/>
    <s v="Window"/>
  </r>
  <r>
    <s v="P6642"/>
    <s v="F85"/>
    <s v="JetBlue"/>
    <x v="1"/>
    <x v="4"/>
    <s v="30,05,2023  05:16:40"/>
    <n v="183"/>
    <s v="On-time"/>
    <n v="1539"/>
    <n v="312.99"/>
    <n v="312.99"/>
    <n v="19"/>
    <s v="Male"/>
    <s v="High"/>
    <x v="2"/>
    <x v="0"/>
    <n v="2"/>
    <s v="None"/>
    <s v="Airport Kiosk"/>
    <n v="7.5"/>
    <n v="19"/>
    <n v="31"/>
    <n v="0"/>
    <n v="0"/>
    <s v="Aisle"/>
  </r>
  <r>
    <s v="P6643"/>
    <s v="F77"/>
    <s v="JetBlue"/>
    <x v="2"/>
    <x v="5"/>
    <s v="15,09,2023  09:36:21"/>
    <n v="154"/>
    <s v="On-time"/>
    <n v="1380"/>
    <n v="196.12"/>
    <n v="196.12"/>
    <n v="21"/>
    <s v="Male"/>
    <s v="Low"/>
    <x v="2"/>
    <x v="1"/>
    <n v="0"/>
    <s v="None"/>
    <s v="Mobile App"/>
    <n v="7.5"/>
    <n v="7"/>
    <n v="54"/>
    <n v="0"/>
    <n v="1"/>
    <s v="Middle"/>
  </r>
  <r>
    <s v="P6644"/>
    <s v="F410"/>
    <s v="United"/>
    <x v="4"/>
    <x v="5"/>
    <s v="08,02,2024  07:31:06"/>
    <n v="271"/>
    <s v="On-time"/>
    <n v="637"/>
    <n v="480.42"/>
    <n v="480.42"/>
    <n v="31"/>
    <s v="Female"/>
    <s v="High"/>
    <x v="3"/>
    <x v="2"/>
    <n v="0"/>
    <s v="None"/>
    <s v="Online"/>
    <n v="6.6"/>
    <n v="4"/>
    <n v="46"/>
    <n v="0"/>
    <n v="0"/>
    <s v="Aisle"/>
  </r>
  <r>
    <s v="P6645"/>
    <s v="F1166"/>
    <s v="United"/>
    <x v="6"/>
    <x v="1"/>
    <s v="09,12,2024  23:37:18"/>
    <n v="263"/>
    <s v="On-time"/>
    <n v="1333"/>
    <n v="409.02"/>
    <n v="409.02"/>
    <n v="57"/>
    <s v="Male"/>
    <s v="High"/>
    <x v="0"/>
    <x v="1"/>
    <n v="0"/>
    <s v="None"/>
    <s v="Airport Kiosk"/>
    <n v="3.9"/>
    <n v="15"/>
    <n v="89"/>
    <n v="0"/>
    <n v="0"/>
    <s v="Aisle"/>
  </r>
  <r>
    <s v="P6646"/>
    <s v="F1406"/>
    <s v="American Airlines"/>
    <x v="6"/>
    <x v="3"/>
    <s v="07,10,2023  05:08:51"/>
    <n v="60"/>
    <s v="On-time"/>
    <n v="1530"/>
    <n v="373.36"/>
    <n v="373.36"/>
    <n v="66"/>
    <s v="Male"/>
    <s v="Medium"/>
    <x v="2"/>
    <x v="1"/>
    <n v="1"/>
    <s v="Platinum"/>
    <s v="Airport Kiosk"/>
    <n v="6.9"/>
    <n v="8"/>
    <n v="47"/>
    <n v="0"/>
    <n v="0"/>
    <s v="Window"/>
  </r>
  <r>
    <s v="P6647"/>
    <s v="F1588"/>
    <s v="Delta"/>
    <x v="5"/>
    <x v="0"/>
    <s v="16,01,2024  05:53:13"/>
    <n v="105"/>
    <s v="Delayed"/>
    <n v="1248"/>
    <n v="354.15"/>
    <n v="354.15"/>
    <n v="72"/>
    <s v="Male"/>
    <s v="High"/>
    <x v="1"/>
    <x v="1"/>
    <n v="1"/>
    <s v="Gold"/>
    <s v="Online"/>
    <n v="7.3"/>
    <n v="11"/>
    <n v="107"/>
    <n v="0"/>
    <n v="0"/>
    <s v="Middle"/>
  </r>
  <r>
    <s v="P6648"/>
    <s v="F1862"/>
    <s v="Delta"/>
    <x v="0"/>
    <x v="7"/>
    <s v="27,05,2023  06:13:54"/>
    <n v="194"/>
    <s v="On-time"/>
    <n v="1394"/>
    <n v="372.47"/>
    <n v="372.47"/>
    <n v="34"/>
    <s v="Male"/>
    <s v="Medium"/>
    <x v="3"/>
    <x v="2"/>
    <n v="2"/>
    <s v="None"/>
    <s v="Mobile App"/>
    <n v="6.5"/>
    <n v="9"/>
    <n v="110"/>
    <n v="0"/>
    <n v="0"/>
    <s v="Window"/>
  </r>
  <r>
    <s v="P6649"/>
    <s v="F1965"/>
    <s v="United"/>
    <x v="0"/>
    <x v="7"/>
    <s v="14,01,2024  19:28:38"/>
    <n v="153"/>
    <s v="On-time"/>
    <n v="1474"/>
    <n v="318.77"/>
    <n v="318.77"/>
    <n v="55"/>
    <s v="Female"/>
    <s v="High"/>
    <x v="3"/>
    <x v="1"/>
    <n v="0"/>
    <s v="None"/>
    <s v="Airport Kiosk"/>
    <n v="7.4"/>
    <n v="7"/>
    <n v="72"/>
    <n v="0"/>
    <n v="0"/>
    <s v="Middle"/>
  </r>
  <r>
    <s v="P6650"/>
    <s v="F1440"/>
    <s v="Delta"/>
    <x v="5"/>
    <x v="0"/>
    <s v="05,08,2024  14:12:04"/>
    <n v="178"/>
    <s v="On-time"/>
    <n v="1274"/>
    <n v="385.88"/>
    <n v="385.88"/>
    <n v="56"/>
    <s v="Male"/>
    <s v="Medium"/>
    <x v="1"/>
    <x v="1"/>
    <n v="1"/>
    <s v="Gold"/>
    <s v="Airport Kiosk"/>
    <n v="7.4"/>
    <n v="31"/>
    <n v="37"/>
    <n v="0"/>
    <n v="0"/>
    <s v="Aisle"/>
  </r>
  <r>
    <s v="P6651"/>
    <s v="F1599"/>
    <s v="Delta"/>
    <x v="6"/>
    <x v="7"/>
    <s v="19,07,2023  05:42:28"/>
    <n v="263"/>
    <s v="Delayed"/>
    <n v="1394"/>
    <n v="492.92"/>
    <n v="492.92"/>
    <n v="59"/>
    <s v="Male"/>
    <s v="Low"/>
    <x v="1"/>
    <x v="1"/>
    <n v="1"/>
    <s v="Platinum"/>
    <s v="Online"/>
    <n v="7.8"/>
    <n v="0"/>
    <n v="13"/>
    <n v="0"/>
    <n v="0"/>
    <s v="Aisle"/>
  </r>
  <r>
    <s v="P6652"/>
    <s v="F1917"/>
    <s v="United"/>
    <x v="6"/>
    <x v="3"/>
    <s v="14,01,2024  11:54:52"/>
    <n v="288"/>
    <s v="Delayed"/>
    <n v="1188"/>
    <n v="309.10000000000002"/>
    <n v="309.10000000000002"/>
    <n v="78"/>
    <s v="Male"/>
    <s v="Low"/>
    <x v="0"/>
    <x v="1"/>
    <n v="1"/>
    <s v="None"/>
    <s v="Desk"/>
    <n v="6.9"/>
    <n v="9"/>
    <n v="58"/>
    <n v="0"/>
    <n v="0"/>
    <s v="Aisle"/>
  </r>
  <r>
    <s v="P6653"/>
    <s v="F690"/>
    <s v="American Airlines"/>
    <x v="1"/>
    <x v="5"/>
    <s v="22,01,2025  11:37:46"/>
    <n v="271"/>
    <s v="On-time"/>
    <n v="843"/>
    <n v="403.51"/>
    <n v="403.51"/>
    <n v="56"/>
    <s v="Female"/>
    <s v="Low"/>
    <x v="2"/>
    <x v="1"/>
    <n v="1"/>
    <s v="None"/>
    <s v="Mobile App"/>
    <n v="6.5"/>
    <n v="2"/>
    <n v="66"/>
    <n v="0"/>
    <n v="1"/>
    <s v="Middle"/>
  </r>
  <r>
    <s v="P6654"/>
    <s v="F544"/>
    <s v="American Airlines"/>
    <x v="5"/>
    <x v="3"/>
    <s v="23,10,2023  13:37:36"/>
    <n v="88"/>
    <s v="On-time"/>
    <n v="960"/>
    <n v="305.70999999999998"/>
    <n v="305.70999999999998"/>
    <n v="63"/>
    <s v="Female"/>
    <s v="Low"/>
    <x v="0"/>
    <x v="2"/>
    <n v="0"/>
    <s v="None"/>
    <s v="Desk"/>
    <n v="6.7"/>
    <n v="11"/>
    <n v="10"/>
    <n v="0"/>
    <n v="0"/>
    <s v="Window"/>
  </r>
  <r>
    <s v="P6655"/>
    <s v="F542"/>
    <s v="Delta"/>
    <x v="4"/>
    <x v="3"/>
    <s v="16,10,2024  09:31:34"/>
    <n v="148"/>
    <s v="Cancelled"/>
    <n v="1205"/>
    <n v="371.54"/>
    <n v="371.54"/>
    <n v="49"/>
    <s v="Male"/>
    <s v="High"/>
    <x v="2"/>
    <x v="0"/>
    <n v="0"/>
    <s v="Platinum"/>
    <s v="Desk"/>
    <n v="5.0999999999999996"/>
    <n v="1"/>
    <n v="104"/>
    <n v="0"/>
    <n v="0"/>
    <s v="Window"/>
  </r>
  <r>
    <s v="P6656"/>
    <s v="F1738"/>
    <s v="JetBlue"/>
    <x v="5"/>
    <x v="0"/>
    <s v="23,09,2023  07:58:43"/>
    <n v="204"/>
    <s v="On-time"/>
    <n v="1135"/>
    <n v="545.46"/>
    <n v="545.46"/>
    <n v="48"/>
    <s v="Male"/>
    <s v="Low"/>
    <x v="3"/>
    <x v="1"/>
    <n v="0"/>
    <s v="Silver"/>
    <s v="Online"/>
    <n v="6.9"/>
    <n v="8"/>
    <n v="95"/>
    <n v="0"/>
    <n v="0"/>
    <s v="Window"/>
  </r>
  <r>
    <s v="P6657"/>
    <s v="F940"/>
    <s v="Southwest"/>
    <x v="4"/>
    <x v="7"/>
    <s v="14,03,2024  08:31:12"/>
    <n v="114"/>
    <s v="On-time"/>
    <n v="1265"/>
    <n v="282.76"/>
    <n v="282.76"/>
    <n v="33"/>
    <s v="Male"/>
    <s v="Medium"/>
    <x v="1"/>
    <x v="1"/>
    <n v="0"/>
    <s v="Gold"/>
    <s v="Airport Kiosk"/>
    <n v="7.9"/>
    <n v="12"/>
    <n v="97"/>
    <n v="0"/>
    <n v="0"/>
    <s v="Window"/>
  </r>
  <r>
    <s v="P6658"/>
    <s v="F58"/>
    <s v="Delta"/>
    <x v="3"/>
    <x v="3"/>
    <s v="11,11,2023  03:26:33"/>
    <n v="115"/>
    <s v="On-time"/>
    <n v="1783"/>
    <n v="357.16"/>
    <n v="357.16"/>
    <n v="30"/>
    <s v="Male"/>
    <s v="High"/>
    <x v="0"/>
    <x v="3"/>
    <n v="0"/>
    <s v="Gold"/>
    <s v="Desk"/>
    <n v="8.3000000000000007"/>
    <n v="4"/>
    <n v="87"/>
    <n v="0"/>
    <n v="0"/>
    <s v="Middle"/>
  </r>
  <r>
    <s v="P6659"/>
    <s v="F1749"/>
    <s v="JetBlue"/>
    <x v="0"/>
    <x v="5"/>
    <s v="03,10,2023  04:14:37"/>
    <n v="137"/>
    <s v="On-time"/>
    <n v="1152"/>
    <n v="258.26"/>
    <n v="258.26"/>
    <n v="41"/>
    <s v="Male"/>
    <s v="Medium"/>
    <x v="1"/>
    <x v="2"/>
    <n v="2"/>
    <s v="Gold"/>
    <s v="Desk"/>
    <n v="9.5"/>
    <n v="7"/>
    <n v="98"/>
    <n v="0"/>
    <n v="0"/>
    <s v="Middle"/>
  </r>
  <r>
    <s v="P6660"/>
    <s v="F1312"/>
    <s v="Delta"/>
    <x v="1"/>
    <x v="0"/>
    <s v="29,10,2023  11:31:32"/>
    <n v="187"/>
    <s v="Cancelled"/>
    <n v="969"/>
    <n v="283.26"/>
    <n v="283.26"/>
    <n v="27"/>
    <s v="Male"/>
    <s v="High"/>
    <x v="1"/>
    <x v="2"/>
    <n v="0"/>
    <s v="None"/>
    <s v="Airport Kiosk"/>
    <n v="7.1"/>
    <n v="31"/>
    <n v="106"/>
    <n v="0"/>
    <n v="0"/>
    <s v="Window"/>
  </r>
  <r>
    <s v="P6661"/>
    <s v="F17"/>
    <s v="Delta"/>
    <x v="2"/>
    <x v="3"/>
    <s v="24,04,2024  01:22:39"/>
    <n v="83"/>
    <s v="On-time"/>
    <n v="1152"/>
    <n v="392.36"/>
    <n v="392.36"/>
    <n v="48"/>
    <s v="Female"/>
    <s v="Low"/>
    <x v="2"/>
    <x v="1"/>
    <n v="2"/>
    <s v="None"/>
    <s v="Online"/>
    <n v="5.5"/>
    <n v="9"/>
    <n v="32"/>
    <n v="0"/>
    <n v="0"/>
    <s v="Middle"/>
  </r>
  <r>
    <s v="P6662"/>
    <s v="F524"/>
    <s v="United"/>
    <x v="2"/>
    <x v="2"/>
    <s v="23,06,2024  00:29:16"/>
    <n v="236"/>
    <s v="Cancelled"/>
    <n v="1136"/>
    <n v="208.94"/>
    <n v="208.94"/>
    <n v="39"/>
    <s v="Female"/>
    <s v="High"/>
    <x v="2"/>
    <x v="1"/>
    <n v="1"/>
    <s v="None"/>
    <s v="Airport Kiosk"/>
    <n v="4.5999999999999996"/>
    <n v="6"/>
    <n v="93"/>
    <n v="0"/>
    <n v="1"/>
    <s v="Aisle"/>
  </r>
  <r>
    <s v="P6663"/>
    <s v="F1706"/>
    <s v="United"/>
    <x v="2"/>
    <x v="6"/>
    <s v="14,12,2024  10:05:57"/>
    <n v="140"/>
    <s v="On-time"/>
    <n v="1300"/>
    <n v="368.76"/>
    <n v="368.76"/>
    <n v="50"/>
    <s v="Female"/>
    <s v="Medium"/>
    <x v="3"/>
    <x v="1"/>
    <n v="2"/>
    <s v="Platinum"/>
    <s v="Online"/>
    <n v="8.1999999999999993"/>
    <n v="1"/>
    <n v="107"/>
    <n v="0"/>
    <n v="0"/>
    <s v="Middle"/>
  </r>
  <r>
    <s v="P6664"/>
    <s v="F1339"/>
    <s v="American Airlines"/>
    <x v="7"/>
    <x v="3"/>
    <s v="02,02,2025  02:22:02"/>
    <n v="214"/>
    <s v="On-time"/>
    <n v="1165"/>
    <n v="324.67"/>
    <n v="324.67"/>
    <n v="72"/>
    <s v="Female"/>
    <s v="Low"/>
    <x v="2"/>
    <x v="1"/>
    <n v="2"/>
    <s v="None"/>
    <s v="Online"/>
    <n v="5.3"/>
    <n v="5"/>
    <n v="30"/>
    <n v="0"/>
    <n v="0"/>
    <s v="Aisle"/>
  </r>
  <r>
    <s v="P6665"/>
    <s v="F462"/>
    <s v="Southwest"/>
    <x v="4"/>
    <x v="7"/>
    <s v="21,12,2023  05:56:17"/>
    <n v="186"/>
    <s v="On-time"/>
    <n v="987"/>
    <n v="371.76"/>
    <n v="371.76"/>
    <n v="29"/>
    <s v="Female"/>
    <s v="Medium"/>
    <x v="2"/>
    <x v="1"/>
    <n v="1"/>
    <s v="Silver"/>
    <s v="Online"/>
    <n v="6.8"/>
    <n v="2"/>
    <n v="84"/>
    <n v="0"/>
    <n v="0"/>
    <s v="Middle"/>
  </r>
  <r>
    <s v="P6666"/>
    <s v="F404"/>
    <s v="United"/>
    <x v="3"/>
    <x v="7"/>
    <s v="04,09,2024  05:43:55"/>
    <n v="162"/>
    <s v="On-time"/>
    <n v="725"/>
    <n v="300.93"/>
    <n v="300.93"/>
    <n v="76"/>
    <s v="Female"/>
    <s v="High"/>
    <x v="3"/>
    <x v="1"/>
    <n v="0"/>
    <s v="None"/>
    <s v="Airport Kiosk"/>
    <n v="5.7"/>
    <n v="1"/>
    <n v="54"/>
    <n v="0"/>
    <n v="0"/>
    <s v="Aisle"/>
  </r>
  <r>
    <s v="P6667"/>
    <s v="F907"/>
    <s v="JetBlue"/>
    <x v="5"/>
    <x v="2"/>
    <s v="29,08,2024  04:58:40"/>
    <n v="275"/>
    <s v="On-time"/>
    <n v="1202"/>
    <n v="390.38"/>
    <n v="390.38"/>
    <n v="66"/>
    <s v="Female"/>
    <s v="High"/>
    <x v="3"/>
    <x v="1"/>
    <n v="0"/>
    <s v="None"/>
    <s v="Online"/>
    <n v="5.8"/>
    <n v="51"/>
    <n v="27"/>
    <n v="0"/>
    <n v="0"/>
    <s v="Aisle"/>
  </r>
  <r>
    <s v="P6668"/>
    <s v="F149"/>
    <s v="Delta"/>
    <x v="2"/>
    <x v="2"/>
    <s v="06,10,2023  14:11:00"/>
    <n v="186"/>
    <s v="Cancelled"/>
    <n v="932"/>
    <n v="267.14"/>
    <n v="267.14"/>
    <n v="60"/>
    <s v="Female"/>
    <s v="High"/>
    <x v="1"/>
    <x v="0"/>
    <n v="0"/>
    <s v="None"/>
    <s v="Online"/>
    <n v="5.9"/>
    <n v="6"/>
    <n v="92"/>
    <n v="0"/>
    <n v="0"/>
    <s v="Window"/>
  </r>
  <r>
    <s v="P6669"/>
    <s v="F95"/>
    <s v="Delta"/>
    <x v="7"/>
    <x v="4"/>
    <s v="03,07,2024  17:27:49"/>
    <n v="158"/>
    <s v="On-time"/>
    <n v="1089"/>
    <n v="519.20000000000005"/>
    <n v="519.20000000000005"/>
    <n v="61"/>
    <s v="Male"/>
    <s v="High"/>
    <x v="0"/>
    <x v="1"/>
    <n v="1"/>
    <s v="None"/>
    <s v="Online"/>
    <n v="7.3"/>
    <n v="14"/>
    <n v="16"/>
    <n v="0"/>
    <n v="0"/>
    <s v="Middle"/>
  </r>
  <r>
    <s v="P6670"/>
    <s v="F942"/>
    <s v="United"/>
    <x v="7"/>
    <x v="0"/>
    <s v="06,01,2025  17:44:54"/>
    <n v="191"/>
    <s v="Delayed"/>
    <n v="1167"/>
    <n v="407.02"/>
    <n v="407.02"/>
    <n v="28"/>
    <s v="Female"/>
    <s v="High"/>
    <x v="0"/>
    <x v="0"/>
    <n v="0"/>
    <s v="Gold"/>
    <s v="Online"/>
    <n v="8.1999999999999993"/>
    <n v="4"/>
    <n v="12"/>
    <n v="0"/>
    <n v="0"/>
    <s v="Aisle"/>
  </r>
  <r>
    <s v="P6671"/>
    <s v="F1408"/>
    <s v="United"/>
    <x v="4"/>
    <x v="0"/>
    <s v="26,09,2024  04:40:30"/>
    <n v="220"/>
    <s v="On-time"/>
    <n v="974"/>
    <n v="412.09"/>
    <n v="412.09"/>
    <n v="40"/>
    <s v="Male"/>
    <s v="Medium"/>
    <x v="1"/>
    <x v="1"/>
    <n v="1"/>
    <s v="None"/>
    <s v="Mobile App"/>
    <n v="5.4"/>
    <n v="14"/>
    <n v="116"/>
    <n v="0"/>
    <n v="0"/>
    <s v="Aisle"/>
  </r>
  <r>
    <s v="P6672"/>
    <s v="F362"/>
    <s v="Delta"/>
    <x v="0"/>
    <x v="5"/>
    <s v="15,11,2023  09:49:05"/>
    <n v="60"/>
    <s v="On-time"/>
    <n v="1257"/>
    <n v="342.99"/>
    <n v="342.99"/>
    <n v="40"/>
    <s v="Male"/>
    <s v="High"/>
    <x v="1"/>
    <x v="1"/>
    <n v="0"/>
    <s v="Silver"/>
    <s v="Online"/>
    <n v="5.0999999999999996"/>
    <n v="1"/>
    <n v="84"/>
    <n v="0"/>
    <n v="0"/>
    <s v="Middle"/>
  </r>
  <r>
    <s v="P6673"/>
    <s v="F1611"/>
    <s v="JetBlue"/>
    <x v="7"/>
    <x v="4"/>
    <s v="05,08,2024  00:25:18"/>
    <n v="190"/>
    <s v="On-time"/>
    <n v="1055"/>
    <n v="374.69"/>
    <n v="374.69"/>
    <n v="62"/>
    <s v="Male"/>
    <s v="High"/>
    <x v="3"/>
    <x v="1"/>
    <n v="0"/>
    <s v="Silver"/>
    <s v="Mobile App"/>
    <n v="7.8"/>
    <n v="23"/>
    <n v="46"/>
    <n v="0"/>
    <n v="0"/>
    <s v="Window"/>
  </r>
  <r>
    <s v="P6674"/>
    <s v="F525"/>
    <s v="Southwest"/>
    <x v="0"/>
    <x v="0"/>
    <s v="01,04,2025  06:27:02"/>
    <n v="207"/>
    <s v="On-time"/>
    <n v="1612"/>
    <n v="423.66"/>
    <n v="423.66"/>
    <n v="43"/>
    <s v="Male"/>
    <s v="Low"/>
    <x v="3"/>
    <x v="1"/>
    <n v="3"/>
    <s v="None"/>
    <s v="Desk"/>
    <n v="4.5"/>
    <n v="20"/>
    <n v="10"/>
    <n v="0"/>
    <n v="0"/>
    <s v="Window"/>
  </r>
  <r>
    <s v="P6675"/>
    <s v="F1501"/>
    <s v="American Airlines"/>
    <x v="3"/>
    <x v="3"/>
    <s v="08,12,2023  18:32:35"/>
    <n v="244"/>
    <s v="On-time"/>
    <n v="1230"/>
    <n v="309.58"/>
    <n v="309.58"/>
    <n v="53"/>
    <s v="Male"/>
    <s v="Medium"/>
    <x v="0"/>
    <x v="2"/>
    <n v="2"/>
    <s v="Silver"/>
    <s v="Online"/>
    <n v="6.9"/>
    <n v="5"/>
    <n v="95"/>
    <n v="0"/>
    <n v="0"/>
    <s v="Middle"/>
  </r>
  <r>
    <s v="P6676"/>
    <s v="F1539"/>
    <s v="United"/>
    <x v="0"/>
    <x v="2"/>
    <s v="03,02,2025  02:32:37"/>
    <n v="144"/>
    <s v="On-time"/>
    <n v="1237"/>
    <n v="454.77"/>
    <n v="454.77"/>
    <n v="49"/>
    <s v="Male"/>
    <s v="Low"/>
    <x v="3"/>
    <x v="1"/>
    <n v="0"/>
    <s v="Silver"/>
    <s v="Mobile App"/>
    <n v="5.7"/>
    <n v="4"/>
    <n v="21"/>
    <n v="0"/>
    <n v="0"/>
    <s v="Window"/>
  </r>
  <r>
    <s v="P6677"/>
    <s v="F1053"/>
    <s v="Delta"/>
    <x v="7"/>
    <x v="4"/>
    <s v="04,10,2024  19:57:09"/>
    <n v="193"/>
    <s v="Delayed"/>
    <n v="1176"/>
    <n v="374.26"/>
    <n v="374.26"/>
    <n v="27"/>
    <s v="Female"/>
    <s v="Medium"/>
    <x v="2"/>
    <x v="1"/>
    <n v="2"/>
    <s v="None"/>
    <s v="Airport Kiosk"/>
    <n v="5.3"/>
    <n v="14"/>
    <n v="63"/>
    <n v="0"/>
    <n v="0"/>
    <s v="Middle"/>
  </r>
  <r>
    <s v="P6678"/>
    <s v="F1241"/>
    <s v="American Airlines"/>
    <x v="3"/>
    <x v="1"/>
    <s v="24,06,2024  13:34:13"/>
    <n v="116"/>
    <s v="Delayed"/>
    <n v="1177"/>
    <n v="261.81"/>
    <n v="261.81"/>
    <n v="63"/>
    <s v="Male"/>
    <s v="Medium"/>
    <x v="2"/>
    <x v="1"/>
    <n v="1"/>
    <s v="Gold"/>
    <s v="Mobile App"/>
    <n v="8.8000000000000007"/>
    <n v="23"/>
    <n v="97"/>
    <n v="0"/>
    <n v="1"/>
    <s v="Aisle"/>
  </r>
  <r>
    <s v="P6679"/>
    <s v="F957"/>
    <s v="American Airlines"/>
    <x v="3"/>
    <x v="4"/>
    <s v="02,09,2023  17:46:15"/>
    <n v="178"/>
    <s v="Delayed"/>
    <n v="1121"/>
    <n v="216.5"/>
    <n v="216.5"/>
    <n v="67"/>
    <s v="Male"/>
    <s v="Low"/>
    <x v="2"/>
    <x v="1"/>
    <n v="2"/>
    <s v="None"/>
    <s v="Airport Kiosk"/>
    <n v="8.3000000000000007"/>
    <n v="4"/>
    <n v="95"/>
    <n v="0"/>
    <n v="0"/>
    <s v="Window"/>
  </r>
  <r>
    <s v="P6680"/>
    <s v="F318"/>
    <s v="United"/>
    <x v="3"/>
    <x v="5"/>
    <s v="12,01,2024  08:21:45"/>
    <n v="229"/>
    <s v="On-time"/>
    <n v="924"/>
    <n v="232"/>
    <n v="232"/>
    <n v="46"/>
    <s v="Female"/>
    <s v="Medium"/>
    <x v="3"/>
    <x v="2"/>
    <n v="3"/>
    <s v="None"/>
    <s v="Desk"/>
    <n v="8.8000000000000007"/>
    <n v="13"/>
    <n v="34"/>
    <n v="0"/>
    <n v="0"/>
    <s v="Window"/>
  </r>
  <r>
    <s v="P6681"/>
    <s v="F1235"/>
    <s v="JetBlue"/>
    <x v="0"/>
    <x v="7"/>
    <s v="27,06,2024  14:59:16"/>
    <n v="345"/>
    <s v="Delayed"/>
    <n v="1791"/>
    <n v="231.61"/>
    <n v="231.61"/>
    <n v="48"/>
    <s v="Male"/>
    <s v="Low"/>
    <x v="2"/>
    <x v="1"/>
    <n v="0"/>
    <s v="Platinum"/>
    <s v="Mobile App"/>
    <n v="7.4"/>
    <n v="2"/>
    <n v="48"/>
    <n v="0"/>
    <n v="0"/>
    <s v="Window"/>
  </r>
  <r>
    <s v="P6682"/>
    <s v="F1951"/>
    <s v="American Airlines"/>
    <x v="4"/>
    <x v="6"/>
    <s v="14,05,2024  18:29:11"/>
    <n v="150"/>
    <s v="On-time"/>
    <n v="905"/>
    <n v="226.88"/>
    <n v="226.88"/>
    <n v="46"/>
    <s v="Female"/>
    <s v="Medium"/>
    <x v="0"/>
    <x v="1"/>
    <n v="2"/>
    <s v="Silver"/>
    <s v="Online"/>
    <n v="5.5"/>
    <n v="3"/>
    <n v="80"/>
    <n v="0"/>
    <n v="0"/>
    <s v="Window"/>
  </r>
  <r>
    <s v="P6683"/>
    <s v="F1421"/>
    <s v="American Airlines"/>
    <x v="0"/>
    <x v="1"/>
    <s v="26,01,2025  23:59:40"/>
    <n v="62"/>
    <s v="On-time"/>
    <n v="566"/>
    <n v="500.26"/>
    <n v="500.26"/>
    <n v="33"/>
    <s v="Female"/>
    <s v="Low"/>
    <x v="1"/>
    <x v="1"/>
    <n v="0"/>
    <s v="None"/>
    <s v="Mobile App"/>
    <n v="2.2999999999999998"/>
    <n v="1"/>
    <n v="57"/>
    <n v="0"/>
    <n v="0"/>
    <s v="Aisle"/>
  </r>
  <r>
    <s v="P6684"/>
    <s v="F1256"/>
    <s v="Southwest"/>
    <x v="3"/>
    <x v="1"/>
    <s v="07,05,2023  05:46:26"/>
    <n v="79"/>
    <s v="On-time"/>
    <n v="1384"/>
    <n v="185.13"/>
    <n v="185.13"/>
    <n v="25"/>
    <s v="Female"/>
    <s v="Low"/>
    <x v="2"/>
    <x v="0"/>
    <n v="0"/>
    <s v="Gold"/>
    <s v="Online"/>
    <n v="5.2"/>
    <n v="4"/>
    <n v="102"/>
    <n v="0"/>
    <n v="0"/>
    <s v="Window"/>
  </r>
  <r>
    <s v="P6685"/>
    <s v="F1977"/>
    <s v="JetBlue"/>
    <x v="7"/>
    <x v="2"/>
    <s v="13,11,2023  00:32:27"/>
    <n v="139"/>
    <s v="Delayed"/>
    <n v="1095"/>
    <n v="273.26"/>
    <n v="273.26"/>
    <n v="24"/>
    <s v="Female"/>
    <s v="Low"/>
    <x v="0"/>
    <x v="1"/>
    <n v="2"/>
    <s v="Silver"/>
    <s v="Desk"/>
    <n v="5.2"/>
    <n v="3"/>
    <n v="20"/>
    <n v="0"/>
    <n v="0"/>
    <s v="Middle"/>
  </r>
  <r>
    <s v="P6686"/>
    <s v="F1714"/>
    <s v="JetBlue"/>
    <x v="2"/>
    <x v="1"/>
    <s v="12,07,2023  19:28:12"/>
    <n v="242"/>
    <s v="Delayed"/>
    <n v="1604"/>
    <n v="353.14"/>
    <n v="353.14"/>
    <n v="65"/>
    <s v="Female"/>
    <s v="Medium"/>
    <x v="1"/>
    <x v="1"/>
    <n v="1"/>
    <s v="Gold"/>
    <s v="Desk"/>
    <n v="6.7"/>
    <n v="12"/>
    <n v="80"/>
    <n v="0"/>
    <n v="1"/>
    <s v="Window"/>
  </r>
  <r>
    <s v="P6687"/>
    <s v="F1635"/>
    <s v="American Airlines"/>
    <x v="3"/>
    <x v="7"/>
    <s v="10,01,2025  07:55:52"/>
    <n v="125"/>
    <s v="On-time"/>
    <n v="1530"/>
    <n v="288.39999999999998"/>
    <n v="288.39999999999998"/>
    <n v="56"/>
    <s v="Male"/>
    <s v="Low"/>
    <x v="0"/>
    <x v="1"/>
    <n v="3"/>
    <s v="None"/>
    <s v="Mobile App"/>
    <n v="4.3"/>
    <n v="6"/>
    <n v="112"/>
    <n v="0"/>
    <n v="1"/>
    <s v="Middle"/>
  </r>
  <r>
    <s v="P6688"/>
    <s v="F841"/>
    <s v="JetBlue"/>
    <x v="6"/>
    <x v="1"/>
    <s v="09,02,2024  06:22:08"/>
    <n v="159"/>
    <s v="Delayed"/>
    <n v="1500"/>
    <n v="422.35"/>
    <n v="422.35"/>
    <n v="42"/>
    <s v="Female"/>
    <s v="High"/>
    <x v="3"/>
    <x v="2"/>
    <n v="1"/>
    <s v="Gold"/>
    <s v="Online"/>
    <n v="6.7"/>
    <n v="3"/>
    <n v="23"/>
    <n v="0"/>
    <n v="0"/>
    <s v="Aisle"/>
  </r>
  <r>
    <s v="P6689"/>
    <s v="F1723"/>
    <s v="Delta"/>
    <x v="3"/>
    <x v="4"/>
    <s v="16,06,2023  18:33:14"/>
    <n v="91"/>
    <s v="On-time"/>
    <n v="700"/>
    <n v="220.27"/>
    <n v="220.27"/>
    <n v="37"/>
    <s v="Male"/>
    <s v="Medium"/>
    <x v="0"/>
    <x v="1"/>
    <n v="2"/>
    <s v="None"/>
    <s v="Online"/>
    <n v="5.5"/>
    <n v="53"/>
    <n v="15"/>
    <n v="0"/>
    <n v="0"/>
    <s v="Window"/>
  </r>
  <r>
    <s v="P6690"/>
    <s v="F1204"/>
    <s v="Delta"/>
    <x v="0"/>
    <x v="5"/>
    <s v="23,12,2024  05:35:47"/>
    <n v="119"/>
    <s v="On-time"/>
    <n v="1467"/>
    <n v="322.57"/>
    <n v="322.57"/>
    <n v="23"/>
    <s v="Male"/>
    <s v="Low"/>
    <x v="1"/>
    <x v="1"/>
    <n v="2"/>
    <s v="Silver"/>
    <s v="Mobile App"/>
    <n v="7.4"/>
    <n v="8"/>
    <n v="7"/>
    <n v="0"/>
    <n v="0"/>
    <s v="Window"/>
  </r>
  <r>
    <s v="P6691"/>
    <s v="F1254"/>
    <s v="American Airlines"/>
    <x v="0"/>
    <x v="1"/>
    <s v="21,12,2023  16:43:48"/>
    <n v="232"/>
    <s v="On-time"/>
    <n v="535"/>
    <n v="430.33"/>
    <n v="430.33"/>
    <n v="51"/>
    <s v="Female"/>
    <s v="High"/>
    <x v="0"/>
    <x v="1"/>
    <n v="1"/>
    <s v="None"/>
    <s v="Desk"/>
    <n v="5.3"/>
    <n v="9"/>
    <n v="72"/>
    <n v="0"/>
    <n v="0"/>
    <s v="Aisle"/>
  </r>
  <r>
    <s v="P6692"/>
    <s v="F1962"/>
    <s v="Delta"/>
    <x v="2"/>
    <x v="0"/>
    <s v="27,02,2024  20:59:25"/>
    <n v="129"/>
    <s v="On-time"/>
    <n v="1323"/>
    <n v="341.8"/>
    <n v="341.8"/>
    <n v="32"/>
    <s v="Female"/>
    <s v="Low"/>
    <x v="0"/>
    <x v="1"/>
    <n v="0"/>
    <s v="Gold"/>
    <s v="Desk"/>
    <n v="8.6"/>
    <n v="26"/>
    <n v="47"/>
    <n v="0"/>
    <n v="0"/>
    <s v="Middle"/>
  </r>
  <r>
    <s v="P6693"/>
    <s v="F226"/>
    <s v="Delta"/>
    <x v="1"/>
    <x v="6"/>
    <s v="28,03,2025  01:56:31"/>
    <n v="72"/>
    <s v="Delayed"/>
    <n v="1822"/>
    <n v="316.94"/>
    <n v="316.94"/>
    <n v="39"/>
    <s v="Female"/>
    <s v="Medium"/>
    <x v="3"/>
    <x v="1"/>
    <n v="2"/>
    <s v="Silver"/>
    <s v="Desk"/>
    <n v="7"/>
    <n v="8"/>
    <n v="2"/>
    <n v="0"/>
    <n v="0"/>
    <s v="Middle"/>
  </r>
  <r>
    <s v="P6694"/>
    <s v="F959"/>
    <s v="Delta"/>
    <x v="2"/>
    <x v="7"/>
    <s v="30,11,2024  10:04:34"/>
    <n v="117"/>
    <s v="Delayed"/>
    <n v="888"/>
    <n v="354.87"/>
    <n v="354.87"/>
    <n v="20"/>
    <s v="Male"/>
    <s v="Low"/>
    <x v="2"/>
    <x v="0"/>
    <n v="0"/>
    <s v="None"/>
    <s v="Mobile App"/>
    <n v="6.1"/>
    <n v="1"/>
    <n v="48"/>
    <n v="0"/>
    <n v="0"/>
    <s v="Window"/>
  </r>
  <r>
    <s v="P6695"/>
    <s v="F1999"/>
    <s v="Delta"/>
    <x v="6"/>
    <x v="2"/>
    <s v="01,11,2023  18:23:05"/>
    <n v="209"/>
    <s v="Delayed"/>
    <n v="1264"/>
    <n v="469.1"/>
    <n v="469.1"/>
    <n v="42"/>
    <s v="Female"/>
    <s v="Low"/>
    <x v="0"/>
    <x v="1"/>
    <n v="1"/>
    <s v="Platinum"/>
    <s v="Mobile App"/>
    <n v="9"/>
    <n v="8"/>
    <n v="33"/>
    <n v="0"/>
    <n v="0"/>
    <s v="Aisle"/>
  </r>
  <r>
    <s v="P6696"/>
    <s v="F1563"/>
    <s v="United"/>
    <x v="4"/>
    <x v="1"/>
    <s v="18,06,2024  20:28:46"/>
    <n v="205"/>
    <s v="On-time"/>
    <n v="1049"/>
    <n v="284.57"/>
    <n v="284.57"/>
    <n v="61"/>
    <s v="Female"/>
    <s v="Medium"/>
    <x v="3"/>
    <x v="1"/>
    <n v="1"/>
    <s v="Silver"/>
    <s v="Mobile App"/>
    <n v="6.6"/>
    <n v="9"/>
    <n v="14"/>
    <n v="0"/>
    <n v="0"/>
    <s v="Aisle"/>
  </r>
  <r>
    <s v="P6697"/>
    <s v="F825"/>
    <s v="United"/>
    <x v="6"/>
    <x v="7"/>
    <s v="08,02,2025  07:45:12"/>
    <n v="180"/>
    <s v="On-time"/>
    <n v="1613"/>
    <n v="352.79"/>
    <n v="352.79"/>
    <n v="48"/>
    <s v="Male"/>
    <s v="Low"/>
    <x v="3"/>
    <x v="1"/>
    <n v="1"/>
    <s v="None"/>
    <s v="Desk"/>
    <n v="7.3"/>
    <n v="1"/>
    <n v="50"/>
    <n v="0"/>
    <n v="0"/>
    <s v="Aisle"/>
  </r>
  <r>
    <s v="P6698"/>
    <s v="F1006"/>
    <s v="Delta"/>
    <x v="2"/>
    <x v="2"/>
    <s v="14,10,2023  03:00:39"/>
    <n v="198"/>
    <s v="On-time"/>
    <n v="1280"/>
    <n v="531.77"/>
    <n v="531.77"/>
    <n v="66"/>
    <s v="Female"/>
    <s v="Medium"/>
    <x v="1"/>
    <x v="1"/>
    <n v="0"/>
    <s v="None"/>
    <s v="Mobile App"/>
    <n v="5.8"/>
    <n v="8"/>
    <n v="40"/>
    <n v="0"/>
    <n v="0"/>
    <s v="Middle"/>
  </r>
  <r>
    <s v="P6699"/>
    <s v="F1519"/>
    <s v="American Airlines"/>
    <x v="4"/>
    <x v="0"/>
    <s v="21,02,2024  12:36:16"/>
    <n v="139"/>
    <s v="On-time"/>
    <n v="1389"/>
    <n v="412.39"/>
    <n v="412.39"/>
    <n v="20"/>
    <s v="Male"/>
    <s v="Medium"/>
    <x v="2"/>
    <x v="1"/>
    <n v="1"/>
    <s v="None"/>
    <s v="Desk"/>
    <n v="6.5"/>
    <n v="12"/>
    <n v="3"/>
    <n v="0"/>
    <n v="0"/>
    <s v="Middle"/>
  </r>
  <r>
    <s v="P6700"/>
    <s v="F751"/>
    <s v="American Airlines"/>
    <x v="4"/>
    <x v="6"/>
    <s v="18,11,2024  21:32:17"/>
    <n v="210"/>
    <s v="On-time"/>
    <n v="1013"/>
    <n v="479.15"/>
    <n v="479.15"/>
    <n v="75"/>
    <s v="Female"/>
    <s v="Low"/>
    <x v="0"/>
    <x v="1"/>
    <n v="1"/>
    <s v="Silver"/>
    <s v="Online"/>
    <n v="4.3"/>
    <n v="15"/>
    <n v="48"/>
    <n v="0"/>
    <n v="0"/>
    <s v="Window"/>
  </r>
  <r>
    <s v="P6701"/>
    <s v="F1821"/>
    <s v="American Airlines"/>
    <x v="2"/>
    <x v="1"/>
    <s v="27,09,2023  07:57:32"/>
    <n v="130"/>
    <s v="On-time"/>
    <n v="1388"/>
    <n v="271.3"/>
    <n v="271.3"/>
    <n v="63"/>
    <s v="Male"/>
    <s v="Medium"/>
    <x v="3"/>
    <x v="0"/>
    <n v="2"/>
    <s v="None"/>
    <s v="Desk"/>
    <n v="8.6"/>
    <n v="6"/>
    <n v="78"/>
    <n v="0"/>
    <n v="0"/>
    <s v="Aisle"/>
  </r>
  <r>
    <s v="P6702"/>
    <s v="F1913"/>
    <s v="Southwest"/>
    <x v="3"/>
    <x v="3"/>
    <s v="12,11,2023  12:02:30"/>
    <n v="216"/>
    <s v="On-time"/>
    <n v="1517"/>
    <n v="317.55"/>
    <n v="317.55"/>
    <n v="32"/>
    <s v="Male"/>
    <s v="Medium"/>
    <x v="0"/>
    <x v="2"/>
    <n v="1"/>
    <s v="None"/>
    <s v="Mobile App"/>
    <n v="7.8"/>
    <n v="18"/>
    <n v="27"/>
    <n v="0"/>
    <n v="0"/>
    <s v="Middle"/>
  </r>
  <r>
    <s v="P6703"/>
    <s v="F341"/>
    <s v="American Airlines"/>
    <x v="5"/>
    <x v="5"/>
    <s v="05,03,2025  03:45:24"/>
    <n v="76"/>
    <s v="On-time"/>
    <n v="1896"/>
    <n v="382.44"/>
    <n v="382.44"/>
    <n v="36"/>
    <s v="Male"/>
    <s v="Low"/>
    <x v="1"/>
    <x v="1"/>
    <n v="3"/>
    <s v="Silver"/>
    <s v="Online"/>
    <n v="5"/>
    <n v="12"/>
    <n v="82"/>
    <n v="0"/>
    <n v="0"/>
    <s v="Aisle"/>
  </r>
  <r>
    <s v="P6704"/>
    <s v="F1039"/>
    <s v="United"/>
    <x v="6"/>
    <x v="2"/>
    <s v="12,10,2024  23:15:16"/>
    <n v="100"/>
    <s v="Delayed"/>
    <n v="877"/>
    <n v="503.91"/>
    <n v="503.91"/>
    <n v="78"/>
    <s v="Female"/>
    <s v="Medium"/>
    <x v="0"/>
    <x v="0"/>
    <n v="1"/>
    <s v="None"/>
    <s v="Online"/>
    <n v="7.7"/>
    <n v="3"/>
    <n v="63"/>
    <n v="0"/>
    <n v="0"/>
    <s v="Middle"/>
  </r>
  <r>
    <s v="P6705"/>
    <s v="F5"/>
    <s v="Delta"/>
    <x v="0"/>
    <x v="6"/>
    <s v="03,09,2024  05:48:40"/>
    <n v="169"/>
    <s v="Delayed"/>
    <n v="1028"/>
    <n v="78.709999999999994"/>
    <n v="78.709999999999994"/>
    <n v="78"/>
    <s v="Male"/>
    <s v="High"/>
    <x v="1"/>
    <x v="1"/>
    <n v="1"/>
    <s v="Gold"/>
    <s v="Airport Kiosk"/>
    <n v="5.2"/>
    <n v="31"/>
    <n v="32"/>
    <n v="0"/>
    <n v="0"/>
    <s v="Middle"/>
  </r>
  <r>
    <s v="P6706"/>
    <s v="F1542"/>
    <s v="United"/>
    <x v="2"/>
    <x v="6"/>
    <s v="16,11,2024  15:55:12"/>
    <n v="184"/>
    <s v="Cancelled"/>
    <n v="1697"/>
    <n v="480.78"/>
    <n v="480.78"/>
    <n v="59"/>
    <s v="Male"/>
    <s v="Low"/>
    <x v="3"/>
    <x v="2"/>
    <n v="0"/>
    <s v="Gold"/>
    <s v="Airport Kiosk"/>
    <n v="6.3"/>
    <n v="7"/>
    <n v="59"/>
    <n v="0"/>
    <n v="0"/>
    <s v="Middle"/>
  </r>
  <r>
    <s v="P6707"/>
    <s v="F670"/>
    <s v="American Airlines"/>
    <x v="1"/>
    <x v="5"/>
    <s v="14,02,2025  05:40:42"/>
    <n v="77"/>
    <s v="On-time"/>
    <n v="975"/>
    <n v="258.91000000000003"/>
    <n v="258.91000000000003"/>
    <n v="40"/>
    <s v="Male"/>
    <s v="Low"/>
    <x v="2"/>
    <x v="1"/>
    <n v="4"/>
    <s v="Silver"/>
    <s v="Desk"/>
    <n v="7.9"/>
    <n v="27"/>
    <n v="93"/>
    <n v="0"/>
    <n v="0"/>
    <s v="Aisle"/>
  </r>
  <r>
    <s v="P6708"/>
    <s v="F1722"/>
    <s v="American Airlines"/>
    <x v="2"/>
    <x v="7"/>
    <s v="20,11,2023  18:02:40"/>
    <n v="154"/>
    <s v="On-time"/>
    <n v="928"/>
    <n v="407.62"/>
    <n v="407.62"/>
    <n v="63"/>
    <s v="Female"/>
    <s v="Medium"/>
    <x v="0"/>
    <x v="1"/>
    <n v="0"/>
    <s v="None"/>
    <s v="Airport Kiosk"/>
    <n v="6.6"/>
    <n v="31"/>
    <n v="86"/>
    <n v="0"/>
    <n v="1"/>
    <s v="Window"/>
  </r>
  <r>
    <s v="P6709"/>
    <s v="F1541"/>
    <s v="American Airlines"/>
    <x v="5"/>
    <x v="5"/>
    <s v="28,12,2024  17:05:20"/>
    <n v="148"/>
    <s v="On-time"/>
    <n v="1826"/>
    <n v="483.75"/>
    <n v="483.75"/>
    <n v="72"/>
    <s v="Female"/>
    <s v="Low"/>
    <x v="3"/>
    <x v="3"/>
    <n v="0"/>
    <s v="Gold"/>
    <s v="Online"/>
    <n v="4.5999999999999996"/>
    <n v="2"/>
    <n v="33"/>
    <n v="0"/>
    <n v="0"/>
    <s v="Middle"/>
  </r>
  <r>
    <s v="P6710"/>
    <s v="F1511"/>
    <s v="American Airlines"/>
    <x v="6"/>
    <x v="2"/>
    <s v="24,10,2024  17:54:12"/>
    <n v="216"/>
    <s v="On-time"/>
    <n v="1145"/>
    <n v="383.31"/>
    <n v="383.31"/>
    <n v="77"/>
    <s v="Female"/>
    <s v="High"/>
    <x v="1"/>
    <x v="3"/>
    <n v="2"/>
    <s v="None"/>
    <s v="Airport Kiosk"/>
    <n v="6"/>
    <n v="21"/>
    <n v="98"/>
    <n v="0"/>
    <n v="0"/>
    <s v="Window"/>
  </r>
  <r>
    <s v="P6711"/>
    <s v="F1150"/>
    <s v="JetBlue"/>
    <x v="0"/>
    <x v="7"/>
    <s v="31,12,2024  23:08:01"/>
    <n v="175"/>
    <s v="On-time"/>
    <n v="1542"/>
    <n v="490.05"/>
    <n v="490.05"/>
    <n v="53"/>
    <s v="Male"/>
    <s v="Low"/>
    <x v="1"/>
    <x v="1"/>
    <n v="1"/>
    <s v="None"/>
    <s v="Mobile App"/>
    <n v="7.7"/>
    <n v="5"/>
    <n v="43"/>
    <n v="0"/>
    <n v="1"/>
    <s v="Middle"/>
  </r>
  <r>
    <s v="P6712"/>
    <s v="F433"/>
    <s v="Delta"/>
    <x v="0"/>
    <x v="7"/>
    <s v="18,04,2024  12:59:31"/>
    <n v="153"/>
    <s v="On-time"/>
    <n v="668"/>
    <n v="446.78"/>
    <n v="446.78"/>
    <n v="44"/>
    <s v="Male"/>
    <s v="Medium"/>
    <x v="1"/>
    <x v="2"/>
    <n v="1"/>
    <s v="Gold"/>
    <s v="Desk"/>
    <n v="5.4"/>
    <n v="2"/>
    <n v="69"/>
    <n v="0"/>
    <n v="0"/>
    <s v="Window"/>
  </r>
  <r>
    <s v="P6713"/>
    <s v="F1889"/>
    <s v="Delta"/>
    <x v="1"/>
    <x v="1"/>
    <s v="04,11,2024  07:25:48"/>
    <n v="127"/>
    <s v="On-time"/>
    <n v="1291"/>
    <n v="377.08"/>
    <n v="377.08"/>
    <n v="22"/>
    <s v="Male"/>
    <s v="Medium"/>
    <x v="3"/>
    <x v="1"/>
    <n v="3"/>
    <s v="Silver"/>
    <s v="Airport Kiosk"/>
    <n v="9.8000000000000007"/>
    <n v="0"/>
    <n v="20"/>
    <n v="0"/>
    <n v="0"/>
    <s v="Aisle"/>
  </r>
  <r>
    <s v="P6714"/>
    <s v="F258"/>
    <s v="American Airlines"/>
    <x v="2"/>
    <x v="6"/>
    <s v="29,09,2023  13:12:52"/>
    <n v="194"/>
    <s v="On-time"/>
    <n v="1329"/>
    <n v="332.73"/>
    <n v="332.73"/>
    <n v="28"/>
    <s v="Male"/>
    <s v="Medium"/>
    <x v="0"/>
    <x v="1"/>
    <n v="1"/>
    <s v="None"/>
    <s v="Desk"/>
    <n v="6"/>
    <n v="1"/>
    <n v="58"/>
    <n v="0"/>
    <n v="0"/>
    <s v="Window"/>
  </r>
  <r>
    <s v="P6715"/>
    <s v="F1307"/>
    <s v="JetBlue"/>
    <x v="7"/>
    <x v="0"/>
    <s v="29,12,2024  02:52:14"/>
    <n v="124"/>
    <s v="On-time"/>
    <n v="627"/>
    <n v="502.8"/>
    <n v="502.8"/>
    <n v="52"/>
    <s v="Male"/>
    <s v="Medium"/>
    <x v="3"/>
    <x v="0"/>
    <n v="1"/>
    <s v="None"/>
    <s v="Online"/>
    <n v="8.9"/>
    <n v="1"/>
    <n v="103"/>
    <n v="0"/>
    <n v="0"/>
    <s v="Window"/>
  </r>
  <r>
    <s v="P6716"/>
    <s v="F217"/>
    <s v="Southwest"/>
    <x v="1"/>
    <x v="5"/>
    <s v="03,01,2024  11:08:01"/>
    <n v="274"/>
    <s v="On-time"/>
    <n v="1577"/>
    <n v="397.05"/>
    <n v="397.05"/>
    <n v="23"/>
    <s v="Female"/>
    <s v="High"/>
    <x v="3"/>
    <x v="1"/>
    <n v="1"/>
    <s v="Silver"/>
    <s v="Desk"/>
    <n v="4.8"/>
    <n v="1"/>
    <n v="109"/>
    <n v="0"/>
    <n v="0"/>
    <s v="Middle"/>
  </r>
  <r>
    <s v="P6717"/>
    <s v="F1497"/>
    <s v="Southwest"/>
    <x v="2"/>
    <x v="4"/>
    <s v="25,05,2023  03:34:37"/>
    <n v="111"/>
    <s v="On-time"/>
    <n v="416"/>
    <n v="164.72"/>
    <n v="164.72"/>
    <n v="65"/>
    <s v="Male"/>
    <s v="Medium"/>
    <x v="3"/>
    <x v="0"/>
    <n v="1"/>
    <s v="Gold"/>
    <s v="Desk"/>
    <n v="6.8"/>
    <n v="5"/>
    <n v="90"/>
    <n v="0"/>
    <n v="0"/>
    <s v="Window"/>
  </r>
  <r>
    <s v="P6718"/>
    <s v="F1235"/>
    <s v="Southwest"/>
    <x v="7"/>
    <x v="2"/>
    <s v="14,06,2023  12:54:08"/>
    <n v="202"/>
    <s v="On-time"/>
    <n v="1252"/>
    <n v="238.26"/>
    <n v="238.26"/>
    <n v="46"/>
    <s v="Male"/>
    <s v="Medium"/>
    <x v="0"/>
    <x v="2"/>
    <n v="1"/>
    <s v="Silver"/>
    <s v="Desk"/>
    <n v="4.5"/>
    <n v="1"/>
    <n v="42"/>
    <n v="0"/>
    <n v="0"/>
    <s v="Middle"/>
  </r>
  <r>
    <s v="P6719"/>
    <s v="F226"/>
    <s v="JetBlue"/>
    <x v="4"/>
    <x v="1"/>
    <s v="24,12,2023  06:44:47"/>
    <n v="246"/>
    <s v="On-time"/>
    <n v="1267"/>
    <n v="264.61"/>
    <n v="264.61"/>
    <n v="65"/>
    <s v="Male"/>
    <s v="Medium"/>
    <x v="0"/>
    <x v="0"/>
    <n v="0"/>
    <s v="Silver"/>
    <s v="Desk"/>
    <n v="3.6"/>
    <n v="10"/>
    <n v="90"/>
    <n v="0"/>
    <n v="0"/>
    <s v="Aisle"/>
  </r>
  <r>
    <s v="P6720"/>
    <s v="F612"/>
    <s v="JetBlue"/>
    <x v="0"/>
    <x v="0"/>
    <s v="11,10,2024  14:58:13"/>
    <n v="176"/>
    <s v="Delayed"/>
    <n v="1069"/>
    <n v="325.3"/>
    <n v="325.3"/>
    <n v="67"/>
    <s v="Female"/>
    <s v="Medium"/>
    <x v="0"/>
    <x v="1"/>
    <n v="2"/>
    <s v="Silver"/>
    <s v="Airport Kiosk"/>
    <n v="7.4"/>
    <n v="2"/>
    <n v="43"/>
    <n v="0"/>
    <n v="0"/>
    <s v="Aisle"/>
  </r>
  <r>
    <s v="P6721"/>
    <s v="F1442"/>
    <s v="Southwest"/>
    <x v="6"/>
    <x v="1"/>
    <s v="24,04,2024  14:00:58"/>
    <n v="199"/>
    <s v="On-time"/>
    <n v="1337"/>
    <n v="300.17"/>
    <n v="300.17"/>
    <n v="79"/>
    <s v="Male"/>
    <s v="Medium"/>
    <x v="0"/>
    <x v="2"/>
    <n v="0"/>
    <s v="Silver"/>
    <s v="Airport Kiosk"/>
    <n v="7.7"/>
    <n v="4"/>
    <n v="99"/>
    <n v="0"/>
    <n v="0"/>
    <s v="Window"/>
  </r>
  <r>
    <s v="P6722"/>
    <s v="F995"/>
    <s v="United"/>
    <x v="7"/>
    <x v="1"/>
    <s v="09,08,2024  09:39:22"/>
    <n v="288"/>
    <s v="On-time"/>
    <n v="1461"/>
    <n v="590.38"/>
    <n v="590.38"/>
    <n v="52"/>
    <s v="Male"/>
    <s v="Low"/>
    <x v="1"/>
    <x v="2"/>
    <n v="3"/>
    <s v="None"/>
    <s v="Online"/>
    <n v="7"/>
    <n v="15"/>
    <n v="13"/>
    <n v="0"/>
    <n v="0"/>
    <s v="Aisle"/>
  </r>
  <r>
    <s v="P6723"/>
    <s v="F1159"/>
    <s v="Southwest"/>
    <x v="7"/>
    <x v="0"/>
    <s v="28,11,2023  07:55:46"/>
    <n v="86"/>
    <s v="On-time"/>
    <n v="1637"/>
    <n v="434.15"/>
    <n v="434.15"/>
    <n v="37"/>
    <s v="Female"/>
    <s v="Medium"/>
    <x v="2"/>
    <x v="1"/>
    <n v="0"/>
    <s v="None"/>
    <s v="Airport Kiosk"/>
    <n v="8.6999999999999993"/>
    <n v="12"/>
    <n v="77"/>
    <n v="0"/>
    <n v="1"/>
    <s v="Middle"/>
  </r>
  <r>
    <s v="P6724"/>
    <s v="F860"/>
    <s v="Delta"/>
    <x v="1"/>
    <x v="3"/>
    <s v="21,02,2024  08:58:35"/>
    <n v="87"/>
    <s v="On-time"/>
    <n v="1679"/>
    <n v="474.74"/>
    <n v="474.74"/>
    <n v="39"/>
    <s v="Male"/>
    <s v="Low"/>
    <x v="0"/>
    <x v="1"/>
    <n v="0"/>
    <s v="Platinum"/>
    <s v="Online"/>
    <n v="7.5"/>
    <n v="11"/>
    <n v="99"/>
    <n v="0"/>
    <n v="0"/>
    <s v="Aisle"/>
  </r>
  <r>
    <s v="P6725"/>
    <s v="F834"/>
    <s v="JetBlue"/>
    <x v="2"/>
    <x v="6"/>
    <s v="22,01,2025  18:47:34"/>
    <n v="136"/>
    <s v="On-time"/>
    <n v="1329"/>
    <n v="277.8"/>
    <n v="277.8"/>
    <n v="74"/>
    <s v="Male"/>
    <s v="Low"/>
    <x v="3"/>
    <x v="2"/>
    <n v="0"/>
    <s v="None"/>
    <s v="Online"/>
    <n v="8.5"/>
    <n v="13"/>
    <n v="55"/>
    <n v="0"/>
    <n v="0"/>
    <s v="Window"/>
  </r>
  <r>
    <s v="P6726"/>
    <s v="F684"/>
    <s v="JetBlue"/>
    <x v="0"/>
    <x v="5"/>
    <s v="27,08,2023  21:08:23"/>
    <n v="200"/>
    <s v="On-time"/>
    <n v="691"/>
    <n v="261.2"/>
    <n v="261.2"/>
    <n v="29"/>
    <s v="Male"/>
    <s v="Medium"/>
    <x v="0"/>
    <x v="1"/>
    <n v="2"/>
    <s v="Gold"/>
    <s v="Mobile App"/>
    <n v="7.5"/>
    <n v="11"/>
    <n v="18"/>
    <n v="0"/>
    <n v="0"/>
    <s v="Middle"/>
  </r>
  <r>
    <s v="P6727"/>
    <s v="F1348"/>
    <s v="American Airlines"/>
    <x v="6"/>
    <x v="2"/>
    <s v="06,05,2024  00:52:41"/>
    <n v="144"/>
    <s v="On-time"/>
    <n v="663"/>
    <n v="560.09"/>
    <n v="560.09"/>
    <n v="77"/>
    <s v="Male"/>
    <s v="Medium"/>
    <x v="0"/>
    <x v="2"/>
    <n v="0"/>
    <s v="None"/>
    <s v="Online"/>
    <n v="7.1"/>
    <n v="14"/>
    <n v="15"/>
    <n v="0"/>
    <n v="0"/>
    <s v="Window"/>
  </r>
  <r>
    <s v="P6728"/>
    <s v="F751"/>
    <s v="Delta"/>
    <x v="4"/>
    <x v="1"/>
    <s v="24,06,2024  08:17:27"/>
    <n v="178"/>
    <s v="On-time"/>
    <n v="1323"/>
    <n v="497.1"/>
    <n v="497.1"/>
    <n v="71"/>
    <s v="Female"/>
    <s v="High"/>
    <x v="2"/>
    <x v="1"/>
    <n v="1"/>
    <s v="None"/>
    <s v="Airport Kiosk"/>
    <n v="5.6"/>
    <n v="10"/>
    <n v="32"/>
    <n v="0"/>
    <n v="0"/>
    <s v="Aisle"/>
  </r>
  <r>
    <s v="P6729"/>
    <s v="F1857"/>
    <s v="Southwest"/>
    <x v="4"/>
    <x v="3"/>
    <s v="01,06,2023  12:26:35"/>
    <n v="182"/>
    <s v="On-time"/>
    <n v="967"/>
    <n v="384.99"/>
    <n v="384.99"/>
    <n v="70"/>
    <s v="Female"/>
    <s v="Low"/>
    <x v="3"/>
    <x v="1"/>
    <n v="2"/>
    <s v="None"/>
    <s v="Airport Kiosk"/>
    <n v="6.7"/>
    <n v="2"/>
    <n v="6"/>
    <n v="0"/>
    <n v="0"/>
    <s v="Window"/>
  </r>
  <r>
    <s v="P6730"/>
    <s v="F1344"/>
    <s v="Delta"/>
    <x v="3"/>
    <x v="2"/>
    <s v="21,11,2023  03:00:54"/>
    <n v="100"/>
    <s v="On-time"/>
    <n v="1080"/>
    <n v="347.45"/>
    <n v="347.45"/>
    <n v="59"/>
    <s v="Male"/>
    <s v="High"/>
    <x v="2"/>
    <x v="2"/>
    <n v="1"/>
    <s v="Silver"/>
    <s v="Online"/>
    <n v="6.9"/>
    <n v="1"/>
    <n v="99"/>
    <n v="0"/>
    <n v="0"/>
    <s v="Middle"/>
  </r>
  <r>
    <s v="P6731"/>
    <s v="F1653"/>
    <s v="Delta"/>
    <x v="4"/>
    <x v="4"/>
    <s v="18,10,2024  22:48:47"/>
    <n v="106"/>
    <s v="Delayed"/>
    <n v="899"/>
    <n v="215.65"/>
    <n v="215.65"/>
    <n v="74"/>
    <s v="Male"/>
    <s v="Medium"/>
    <x v="1"/>
    <x v="1"/>
    <n v="1"/>
    <s v="None"/>
    <s v="Desk"/>
    <n v="8"/>
    <n v="14"/>
    <n v="113"/>
    <n v="0"/>
    <n v="0"/>
    <s v="Middle"/>
  </r>
  <r>
    <s v="P6732"/>
    <s v="F1316"/>
    <s v="JetBlue"/>
    <x v="2"/>
    <x v="6"/>
    <s v="16,10,2024  20:32:29"/>
    <n v="224"/>
    <s v="On-time"/>
    <n v="1188"/>
    <n v="318.5"/>
    <n v="318.5"/>
    <n v="44"/>
    <s v="Female"/>
    <s v="High"/>
    <x v="0"/>
    <x v="3"/>
    <n v="1"/>
    <s v="None"/>
    <s v="Desk"/>
    <n v="5.8"/>
    <n v="0"/>
    <n v="105"/>
    <n v="0"/>
    <n v="1"/>
    <s v="Middle"/>
  </r>
  <r>
    <s v="P6733"/>
    <s v="F693"/>
    <s v="Delta"/>
    <x v="5"/>
    <x v="5"/>
    <s v="03,01,2024  02:04:50"/>
    <n v="191"/>
    <s v="On-time"/>
    <n v="1439"/>
    <n v="343.73"/>
    <n v="343.73"/>
    <n v="21"/>
    <s v="Male"/>
    <s v="Medium"/>
    <x v="0"/>
    <x v="1"/>
    <n v="1"/>
    <s v="None"/>
    <s v="Desk"/>
    <n v="7.7"/>
    <n v="7"/>
    <n v="25"/>
    <n v="0"/>
    <n v="0"/>
    <s v="Window"/>
  </r>
  <r>
    <s v="P6734"/>
    <s v="F404"/>
    <s v="United"/>
    <x v="1"/>
    <x v="2"/>
    <s v="09,11,2024  13:47:04"/>
    <n v="249"/>
    <s v="On-time"/>
    <n v="1778"/>
    <n v="317.44"/>
    <n v="317.44"/>
    <n v="64"/>
    <s v="Male"/>
    <s v="Low"/>
    <x v="3"/>
    <x v="1"/>
    <n v="0"/>
    <s v="Gold"/>
    <s v="Desk"/>
    <n v="7.7"/>
    <n v="22"/>
    <n v="43"/>
    <n v="0"/>
    <n v="0"/>
    <s v="Window"/>
  </r>
  <r>
    <s v="P6735"/>
    <s v="F1190"/>
    <s v="JetBlue"/>
    <x v="7"/>
    <x v="4"/>
    <s v="04,09,2023  21:22:35"/>
    <n v="238"/>
    <s v="On-time"/>
    <n v="1232"/>
    <n v="502.14"/>
    <n v="502.14"/>
    <n v="24"/>
    <s v="Female"/>
    <s v="Medium"/>
    <x v="3"/>
    <x v="0"/>
    <n v="0"/>
    <s v="Silver"/>
    <s v="Airport Kiosk"/>
    <n v="8.1"/>
    <n v="21"/>
    <n v="86"/>
    <n v="0"/>
    <n v="0"/>
    <s v="Aisle"/>
  </r>
  <r>
    <s v="P6736"/>
    <s v="F1833"/>
    <s v="Southwest"/>
    <x v="2"/>
    <x v="6"/>
    <s v="14,10,2024  12:49:38"/>
    <n v="185"/>
    <s v="On-time"/>
    <n v="1259"/>
    <n v="327.91"/>
    <n v="327.91"/>
    <n v="72"/>
    <s v="Male"/>
    <s v="Medium"/>
    <x v="3"/>
    <x v="1"/>
    <n v="2"/>
    <s v="Silver"/>
    <s v="Desk"/>
    <n v="7.6"/>
    <n v="6"/>
    <n v="77"/>
    <n v="0"/>
    <n v="0"/>
    <s v="Middle"/>
  </r>
  <r>
    <s v="P6737"/>
    <s v="F477"/>
    <s v="JetBlue"/>
    <x v="5"/>
    <x v="3"/>
    <s v="02,02,2024  04:50:30"/>
    <n v="150"/>
    <s v="On-time"/>
    <n v="1262"/>
    <n v="316.26"/>
    <n v="316.26"/>
    <n v="78"/>
    <s v="Male"/>
    <s v="High"/>
    <x v="2"/>
    <x v="0"/>
    <n v="0"/>
    <s v="None"/>
    <s v="Desk"/>
    <n v="7"/>
    <n v="5"/>
    <n v="108"/>
    <n v="0"/>
    <n v="0"/>
    <s v="Window"/>
  </r>
  <r>
    <s v="P6738"/>
    <s v="F1429"/>
    <s v="United"/>
    <x v="5"/>
    <x v="0"/>
    <s v="17,12,2024  23:53:49"/>
    <n v="155"/>
    <s v="On-time"/>
    <n v="1440"/>
    <n v="336.28"/>
    <n v="336.28"/>
    <n v="44"/>
    <s v="Female"/>
    <s v="Low"/>
    <x v="0"/>
    <x v="3"/>
    <n v="3"/>
    <s v="Silver"/>
    <s v="Online"/>
    <n v="5.5"/>
    <n v="4"/>
    <n v="87"/>
    <n v="0"/>
    <n v="0"/>
    <s v="Middle"/>
  </r>
  <r>
    <s v="P6739"/>
    <s v="F1371"/>
    <s v="JetBlue"/>
    <x v="0"/>
    <x v="1"/>
    <s v="17,08,2023  09:05:04"/>
    <n v="237"/>
    <s v="On-time"/>
    <n v="1290"/>
    <n v="441.53"/>
    <n v="441.53"/>
    <n v="78"/>
    <s v="Male"/>
    <s v="Medium"/>
    <x v="3"/>
    <x v="3"/>
    <n v="2"/>
    <s v="Gold"/>
    <s v="Online"/>
    <n v="8.5"/>
    <n v="15"/>
    <n v="59"/>
    <n v="0"/>
    <n v="0"/>
    <s v="Aisle"/>
  </r>
  <r>
    <s v="P6740"/>
    <s v="F1254"/>
    <s v="American Airlines"/>
    <x v="7"/>
    <x v="5"/>
    <s v="13,10,2024  04:12:06"/>
    <n v="346"/>
    <s v="On-time"/>
    <n v="717"/>
    <n v="519.24"/>
    <n v="519.24"/>
    <n v="60"/>
    <s v="Female"/>
    <s v="Medium"/>
    <x v="1"/>
    <x v="1"/>
    <n v="0"/>
    <s v="None"/>
    <s v="Online"/>
    <n v="8.4"/>
    <n v="14"/>
    <n v="13"/>
    <n v="0"/>
    <n v="0"/>
    <s v="Middle"/>
  </r>
  <r>
    <s v="P6741"/>
    <s v="F1841"/>
    <s v="Delta"/>
    <x v="4"/>
    <x v="2"/>
    <s v="23,07,2024  14:26:11"/>
    <n v="200"/>
    <s v="On-time"/>
    <n v="1002"/>
    <n v="332.11"/>
    <n v="332.11"/>
    <n v="78"/>
    <s v="Male"/>
    <s v="Medium"/>
    <x v="1"/>
    <x v="2"/>
    <n v="0"/>
    <s v="Silver"/>
    <s v="Airport Kiosk"/>
    <n v="8.6999999999999993"/>
    <n v="2"/>
    <n v="55"/>
    <n v="0"/>
    <n v="0"/>
    <s v="Window"/>
  </r>
  <r>
    <s v="P6742"/>
    <s v="F195"/>
    <s v="American Airlines"/>
    <x v="3"/>
    <x v="0"/>
    <s v="18,04,2025  12:52:53"/>
    <n v="188"/>
    <s v="On-time"/>
    <n v="1243"/>
    <n v="371.27"/>
    <n v="371.27"/>
    <n v="25"/>
    <s v="Male"/>
    <s v="Medium"/>
    <x v="2"/>
    <x v="0"/>
    <n v="3"/>
    <s v="Silver"/>
    <s v="Mobile App"/>
    <n v="6.8"/>
    <n v="15"/>
    <n v="79"/>
    <n v="0"/>
    <n v="1"/>
    <s v="Middle"/>
  </r>
  <r>
    <s v="P6743"/>
    <s v="F1421"/>
    <s v="JetBlue"/>
    <x v="4"/>
    <x v="3"/>
    <s v="02,04,2025  03:42:44"/>
    <n v="245"/>
    <s v="On-time"/>
    <n v="915"/>
    <n v="246"/>
    <n v="246"/>
    <n v="52"/>
    <s v="Male"/>
    <s v="Medium"/>
    <x v="3"/>
    <x v="0"/>
    <n v="1"/>
    <s v="Gold"/>
    <s v="Online"/>
    <n v="9.1"/>
    <n v="15"/>
    <n v="49"/>
    <n v="0"/>
    <n v="1"/>
    <s v="Aisle"/>
  </r>
  <r>
    <s v="P6744"/>
    <s v="F596"/>
    <s v="JetBlue"/>
    <x v="1"/>
    <x v="2"/>
    <s v="27,04,2024  21:45:24"/>
    <n v="153"/>
    <s v="On-time"/>
    <n v="1340"/>
    <n v="401.94"/>
    <n v="401.94"/>
    <n v="51"/>
    <s v="Female"/>
    <s v="Low"/>
    <x v="0"/>
    <x v="1"/>
    <n v="0"/>
    <s v="Gold"/>
    <s v="Desk"/>
    <n v="7.8"/>
    <n v="22"/>
    <n v="21"/>
    <n v="0"/>
    <n v="0"/>
    <s v="Window"/>
  </r>
  <r>
    <s v="P6745"/>
    <s v="F203"/>
    <s v="United"/>
    <x v="1"/>
    <x v="4"/>
    <s v="10,12,2024  14:20:13"/>
    <n v="206"/>
    <s v="On-time"/>
    <n v="1195"/>
    <n v="393.69"/>
    <n v="393.69"/>
    <n v="79"/>
    <s v="Female"/>
    <s v="High"/>
    <x v="0"/>
    <x v="1"/>
    <n v="0"/>
    <s v="Silver"/>
    <s v="Desk"/>
    <n v="6.1"/>
    <n v="8"/>
    <n v="90"/>
    <n v="0"/>
    <n v="0"/>
    <s v="Aisle"/>
  </r>
  <r>
    <s v="P6746"/>
    <s v="F288"/>
    <s v="Delta"/>
    <x v="1"/>
    <x v="2"/>
    <s v="10,06,2024  18:10:06"/>
    <n v="270"/>
    <s v="Cancelled"/>
    <n v="1583"/>
    <n v="276.64"/>
    <n v="276.64"/>
    <n v="57"/>
    <s v="Male"/>
    <s v="Medium"/>
    <x v="0"/>
    <x v="2"/>
    <n v="1"/>
    <s v="None"/>
    <s v="Desk"/>
    <n v="7"/>
    <n v="1"/>
    <n v="99"/>
    <n v="1"/>
    <n v="0"/>
    <s v="Aisle"/>
  </r>
  <r>
    <s v="P6747"/>
    <s v="F1460"/>
    <s v="Southwest"/>
    <x v="7"/>
    <x v="1"/>
    <s v="10,05,2024  08:37:19"/>
    <n v="216"/>
    <s v="On-time"/>
    <n v="1435"/>
    <n v="481.29"/>
    <n v="481.29"/>
    <n v="46"/>
    <s v="Male"/>
    <s v="Low"/>
    <x v="1"/>
    <x v="1"/>
    <n v="0"/>
    <s v="None"/>
    <s v="Online"/>
    <n v="6.6"/>
    <n v="12"/>
    <n v="86"/>
    <n v="0"/>
    <n v="0"/>
    <s v="Aisle"/>
  </r>
  <r>
    <s v="P6748"/>
    <s v="F1990"/>
    <s v="American Airlines"/>
    <x v="0"/>
    <x v="1"/>
    <s v="06,09,2023  09:35:32"/>
    <n v="155"/>
    <s v="On-time"/>
    <n v="1290"/>
    <n v="596.94000000000005"/>
    <n v="596.94000000000005"/>
    <n v="52"/>
    <s v="Male"/>
    <s v="Medium"/>
    <x v="0"/>
    <x v="2"/>
    <n v="0"/>
    <s v="Silver"/>
    <s v="Mobile App"/>
    <n v="7.4"/>
    <n v="2"/>
    <n v="15"/>
    <n v="0"/>
    <n v="0"/>
    <s v="Window"/>
  </r>
  <r>
    <s v="P6749"/>
    <s v="F1348"/>
    <s v="United"/>
    <x v="4"/>
    <x v="1"/>
    <s v="24,12,2023  20:05:56"/>
    <n v="130"/>
    <s v="Cancelled"/>
    <n v="1622"/>
    <n v="345.67"/>
    <n v="345.67"/>
    <n v="27"/>
    <s v="Female"/>
    <s v="Medium"/>
    <x v="0"/>
    <x v="1"/>
    <n v="1"/>
    <s v="None"/>
    <s v="Airport Kiosk"/>
    <n v="6.9"/>
    <n v="18"/>
    <n v="82"/>
    <n v="0"/>
    <n v="0"/>
    <s v="Window"/>
  </r>
  <r>
    <s v="P6750"/>
    <s v="F631"/>
    <s v="American Airlines"/>
    <x v="3"/>
    <x v="2"/>
    <s v="12,08,2024  16:22:19"/>
    <n v="133"/>
    <s v="Delayed"/>
    <n v="1492"/>
    <n v="460.56"/>
    <n v="460.56"/>
    <n v="19"/>
    <s v="Female"/>
    <s v="Low"/>
    <x v="0"/>
    <x v="3"/>
    <n v="1"/>
    <s v="Silver"/>
    <s v="Mobile App"/>
    <n v="5.4"/>
    <n v="3"/>
    <n v="117"/>
    <n v="0"/>
    <n v="0"/>
    <s v="Aisle"/>
  </r>
  <r>
    <s v="P6751"/>
    <s v="F1983"/>
    <s v="Southwest"/>
    <x v="5"/>
    <x v="6"/>
    <s v="09,11,2024  03:03:24"/>
    <n v="134"/>
    <s v="On-time"/>
    <n v="1269"/>
    <n v="341.69"/>
    <n v="341.69"/>
    <n v="32"/>
    <s v="Male"/>
    <s v="Medium"/>
    <x v="2"/>
    <x v="2"/>
    <n v="3"/>
    <s v="None"/>
    <s v="Airport Kiosk"/>
    <n v="5"/>
    <n v="35"/>
    <n v="104"/>
    <n v="0"/>
    <n v="0"/>
    <s v="Aisle"/>
  </r>
  <r>
    <s v="P6752"/>
    <s v="F56"/>
    <s v="JetBlue"/>
    <x v="4"/>
    <x v="2"/>
    <s v="20,01,2024  11:22:31"/>
    <n v="155"/>
    <s v="On-time"/>
    <n v="944"/>
    <n v="378"/>
    <n v="378"/>
    <n v="20"/>
    <s v="Male"/>
    <s v="High"/>
    <x v="0"/>
    <x v="0"/>
    <n v="1"/>
    <s v="Platinum"/>
    <s v="Online"/>
    <n v="7.1"/>
    <n v="26"/>
    <n v="63"/>
    <n v="0"/>
    <n v="0"/>
    <s v="Window"/>
  </r>
  <r>
    <s v="P6753"/>
    <s v="F444"/>
    <s v="JetBlue"/>
    <x v="2"/>
    <x v="0"/>
    <s v="06,08,2023  04:33:56"/>
    <n v="287"/>
    <s v="On-time"/>
    <n v="677"/>
    <n v="308.38"/>
    <n v="308.38"/>
    <n v="24"/>
    <s v="Male"/>
    <s v="Medium"/>
    <x v="1"/>
    <x v="2"/>
    <n v="0"/>
    <s v="Silver"/>
    <s v="Airport Kiosk"/>
    <n v="5.8"/>
    <n v="21"/>
    <n v="47"/>
    <n v="0"/>
    <n v="0"/>
    <s v="Aisle"/>
  </r>
  <r>
    <s v="P6754"/>
    <s v="F43"/>
    <s v="Southwest"/>
    <x v="1"/>
    <x v="7"/>
    <s v="29,12,2023  01:38:19"/>
    <n v="132"/>
    <s v="On-time"/>
    <n v="850"/>
    <n v="296.35000000000002"/>
    <n v="296.35000000000002"/>
    <n v="26"/>
    <s v="Female"/>
    <s v="Low"/>
    <x v="0"/>
    <x v="1"/>
    <n v="0"/>
    <s v="None"/>
    <s v="Desk"/>
    <n v="8.3000000000000007"/>
    <n v="4"/>
    <n v="82"/>
    <n v="0"/>
    <n v="0"/>
    <s v="Middle"/>
  </r>
  <r>
    <s v="P6755"/>
    <s v="F217"/>
    <s v="American Airlines"/>
    <x v="2"/>
    <x v="7"/>
    <s v="28,10,2024  14:47:22"/>
    <n v="124"/>
    <s v="Delayed"/>
    <n v="1414"/>
    <n v="349.38"/>
    <n v="349.38"/>
    <n v="50"/>
    <s v="Male"/>
    <s v="High"/>
    <x v="1"/>
    <x v="1"/>
    <n v="0"/>
    <s v="None"/>
    <s v="Airport Kiosk"/>
    <n v="7.6"/>
    <n v="1"/>
    <n v="56"/>
    <n v="0"/>
    <n v="0"/>
    <s v="Window"/>
  </r>
  <r>
    <s v="P6756"/>
    <s v="F1455"/>
    <s v="Southwest"/>
    <x v="1"/>
    <x v="4"/>
    <s v="17,11,2024  03:28:50"/>
    <n v="299"/>
    <s v="On-time"/>
    <n v="1096"/>
    <n v="388.01"/>
    <n v="388.01"/>
    <n v="28"/>
    <s v="Male"/>
    <s v="Low"/>
    <x v="2"/>
    <x v="1"/>
    <n v="2"/>
    <s v="None"/>
    <s v="Desk"/>
    <n v="2.4"/>
    <n v="2"/>
    <n v="77"/>
    <n v="0"/>
    <n v="0"/>
    <s v="Middle"/>
  </r>
  <r>
    <s v="P6757"/>
    <s v="F1884"/>
    <s v="Southwest"/>
    <x v="1"/>
    <x v="1"/>
    <s v="21,10,2024  13:10:19"/>
    <n v="156"/>
    <s v="On-time"/>
    <n v="1493"/>
    <n v="381.47"/>
    <n v="381.47"/>
    <n v="67"/>
    <s v="Male"/>
    <s v="Medium"/>
    <x v="2"/>
    <x v="0"/>
    <n v="0"/>
    <s v="None"/>
    <s v="Desk"/>
    <n v="5.9"/>
    <n v="15"/>
    <n v="79"/>
    <n v="0"/>
    <n v="0"/>
    <s v="Window"/>
  </r>
  <r>
    <s v="P6758"/>
    <s v="F944"/>
    <s v="Delta"/>
    <x v="6"/>
    <x v="1"/>
    <s v="27,08,2024  23:11:50"/>
    <n v="166"/>
    <s v="On-time"/>
    <n v="1357"/>
    <n v="421.57"/>
    <n v="421.57"/>
    <n v="63"/>
    <s v="Female"/>
    <s v="Medium"/>
    <x v="3"/>
    <x v="1"/>
    <n v="0"/>
    <s v="None"/>
    <s v="Online"/>
    <n v="9.3000000000000007"/>
    <n v="8"/>
    <n v="115"/>
    <n v="0"/>
    <n v="0"/>
    <s v="Window"/>
  </r>
  <r>
    <s v="P6759"/>
    <s v="F796"/>
    <s v="United"/>
    <x v="3"/>
    <x v="1"/>
    <s v="09,02,2025  05:21:34"/>
    <n v="213"/>
    <s v="On-time"/>
    <n v="1816"/>
    <n v="161.91"/>
    <n v="161.91"/>
    <n v="43"/>
    <s v="Male"/>
    <s v="Medium"/>
    <x v="3"/>
    <x v="1"/>
    <n v="1"/>
    <s v="Silver"/>
    <s v="Online"/>
    <n v="9.1999999999999993"/>
    <n v="5"/>
    <n v="49"/>
    <n v="0"/>
    <n v="0"/>
    <s v="Aisle"/>
  </r>
  <r>
    <s v="P6760"/>
    <s v="F1451"/>
    <s v="Delta"/>
    <x v="5"/>
    <x v="7"/>
    <s v="10,07,2023  17:03:02"/>
    <n v="144"/>
    <s v="On-time"/>
    <n v="1074"/>
    <n v="323.85000000000002"/>
    <n v="323.85000000000002"/>
    <n v="59"/>
    <s v="Female"/>
    <s v="Medium"/>
    <x v="0"/>
    <x v="1"/>
    <n v="0"/>
    <s v="None"/>
    <s v="Desk"/>
    <n v="7.7"/>
    <n v="1"/>
    <n v="81"/>
    <n v="0"/>
    <n v="0"/>
    <s v="Aisle"/>
  </r>
  <r>
    <s v="P6761"/>
    <s v="F541"/>
    <s v="Delta"/>
    <x v="2"/>
    <x v="0"/>
    <s v="12,06,2023  22:25:55"/>
    <n v="169"/>
    <s v="On-time"/>
    <n v="966"/>
    <n v="419.96"/>
    <n v="419.96"/>
    <n v="23"/>
    <s v="Female"/>
    <s v="Low"/>
    <x v="0"/>
    <x v="2"/>
    <n v="1"/>
    <s v="Gold"/>
    <s v="Online"/>
    <n v="4.0999999999999996"/>
    <n v="60"/>
    <n v="60"/>
    <n v="0"/>
    <n v="0"/>
    <s v="Window"/>
  </r>
  <r>
    <s v="P6762"/>
    <s v="F695"/>
    <s v="United"/>
    <x v="3"/>
    <x v="0"/>
    <s v="24,11,2024  07:33:18"/>
    <n v="60"/>
    <s v="Delayed"/>
    <n v="1418"/>
    <n v="358.5"/>
    <n v="358.5"/>
    <n v="31"/>
    <s v="Male"/>
    <s v="Medium"/>
    <x v="3"/>
    <x v="1"/>
    <n v="2"/>
    <s v="Silver"/>
    <s v="Desk"/>
    <n v="6.1"/>
    <n v="7"/>
    <n v="31"/>
    <n v="0"/>
    <n v="0"/>
    <s v="Aisle"/>
  </r>
  <r>
    <s v="P6763"/>
    <s v="F1817"/>
    <s v="Southwest"/>
    <x v="1"/>
    <x v="7"/>
    <s v="14,02,2025  14:42:28"/>
    <n v="207"/>
    <s v="On-time"/>
    <n v="1423"/>
    <n v="240.9"/>
    <n v="240.9"/>
    <n v="26"/>
    <s v="Female"/>
    <s v="Medium"/>
    <x v="1"/>
    <x v="1"/>
    <n v="1"/>
    <s v="None"/>
    <s v="Desk"/>
    <n v="7.1"/>
    <n v="12"/>
    <n v="46"/>
    <n v="0"/>
    <n v="0"/>
    <s v="Aisle"/>
  </r>
  <r>
    <s v="P6764"/>
    <s v="F984"/>
    <s v="JetBlue"/>
    <x v="3"/>
    <x v="6"/>
    <s v="16,01,2025  09:10:52"/>
    <n v="119"/>
    <s v="On-time"/>
    <n v="928"/>
    <n v="368.93"/>
    <n v="368.93"/>
    <n v="35"/>
    <s v="Male"/>
    <s v="Medium"/>
    <x v="3"/>
    <x v="1"/>
    <n v="0"/>
    <s v="Silver"/>
    <s v="Online"/>
    <n v="6.5"/>
    <n v="9"/>
    <n v="45"/>
    <n v="0"/>
    <n v="0"/>
    <s v="Window"/>
  </r>
  <r>
    <s v="P6765"/>
    <s v="F1578"/>
    <s v="United"/>
    <x v="6"/>
    <x v="6"/>
    <s v="11,10,2024  21:58:56"/>
    <n v="243"/>
    <s v="On-time"/>
    <n v="1757"/>
    <n v="559.16999999999996"/>
    <n v="559.16999999999996"/>
    <n v="76"/>
    <s v="Female"/>
    <s v="Low"/>
    <x v="3"/>
    <x v="1"/>
    <n v="3"/>
    <s v="None"/>
    <s v="Airport Kiosk"/>
    <n v="4.0999999999999996"/>
    <n v="0"/>
    <n v="49"/>
    <n v="0"/>
    <n v="1"/>
    <s v="Window"/>
  </r>
  <r>
    <s v="P6766"/>
    <s v="F560"/>
    <s v="American Airlines"/>
    <x v="4"/>
    <x v="5"/>
    <s v="07,10,2024  16:36:19"/>
    <n v="271"/>
    <s v="On-time"/>
    <n v="1099"/>
    <n v="428.83"/>
    <n v="428.83"/>
    <n v="22"/>
    <s v="Female"/>
    <s v="Low"/>
    <x v="2"/>
    <x v="1"/>
    <n v="0"/>
    <s v="None"/>
    <s v="Airport Kiosk"/>
    <n v="8.9"/>
    <n v="1"/>
    <n v="66"/>
    <n v="0"/>
    <n v="0"/>
    <s v="Window"/>
  </r>
  <r>
    <s v="P6767"/>
    <s v="F932"/>
    <s v="United"/>
    <x v="4"/>
    <x v="0"/>
    <s v="20,11,2023  23:49:57"/>
    <n v="280"/>
    <s v="On-time"/>
    <n v="1312"/>
    <n v="478.05"/>
    <n v="478.05"/>
    <n v="74"/>
    <s v="Female"/>
    <s v="Medium"/>
    <x v="2"/>
    <x v="1"/>
    <n v="2"/>
    <s v="Silver"/>
    <s v="Airport Kiosk"/>
    <n v="7.3"/>
    <n v="5"/>
    <n v="52"/>
    <n v="0"/>
    <n v="0"/>
    <s v="Window"/>
  </r>
  <r>
    <s v="P6768"/>
    <s v="F471"/>
    <s v="JetBlue"/>
    <x v="6"/>
    <x v="7"/>
    <s v="09,12,2024  11:19:06"/>
    <n v="74"/>
    <s v="On-time"/>
    <n v="1107"/>
    <n v="380.51"/>
    <n v="380.51"/>
    <n v="72"/>
    <s v="Female"/>
    <s v="Medium"/>
    <x v="2"/>
    <x v="1"/>
    <n v="1"/>
    <s v="None"/>
    <s v="Desk"/>
    <n v="5.0999999999999996"/>
    <n v="14"/>
    <n v="88"/>
    <n v="0"/>
    <n v="0"/>
    <s v="Window"/>
  </r>
  <r>
    <s v="P6769"/>
    <s v="F1006"/>
    <s v="Delta"/>
    <x v="4"/>
    <x v="7"/>
    <s v="04,01,2025  03:14:54"/>
    <n v="122"/>
    <s v="On-time"/>
    <n v="1392"/>
    <n v="370.06"/>
    <n v="370.06"/>
    <n v="70"/>
    <s v="Female"/>
    <s v="Medium"/>
    <x v="3"/>
    <x v="1"/>
    <n v="1"/>
    <s v="None"/>
    <s v="Online"/>
    <n v="5.5"/>
    <n v="32"/>
    <n v="117"/>
    <n v="0"/>
    <n v="0"/>
    <s v="Aisle"/>
  </r>
  <r>
    <s v="P6770"/>
    <s v="F644"/>
    <s v="Delta"/>
    <x v="0"/>
    <x v="6"/>
    <s v="11,03,2025  17:23:38"/>
    <n v="277"/>
    <s v="On-time"/>
    <n v="913"/>
    <n v="322.33"/>
    <n v="322.33"/>
    <n v="58"/>
    <s v="Female"/>
    <s v="High"/>
    <x v="0"/>
    <x v="1"/>
    <n v="0"/>
    <s v="Silver"/>
    <s v="Airport Kiosk"/>
    <n v="6.6"/>
    <n v="2"/>
    <n v="117"/>
    <n v="0"/>
    <n v="0"/>
    <s v="Aisle"/>
  </r>
  <r>
    <s v="P6771"/>
    <s v="F640"/>
    <s v="United"/>
    <x v="2"/>
    <x v="6"/>
    <s v="20,06,2024  21:10:42"/>
    <n v="251"/>
    <s v="On-time"/>
    <n v="1953"/>
    <n v="269.91000000000003"/>
    <n v="269.91000000000003"/>
    <n v="50"/>
    <s v="Male"/>
    <s v="Medium"/>
    <x v="2"/>
    <x v="1"/>
    <n v="1"/>
    <s v="None"/>
    <s v="Desk"/>
    <n v="5.6"/>
    <n v="5"/>
    <n v="20"/>
    <n v="0"/>
    <n v="1"/>
    <s v="Window"/>
  </r>
  <r>
    <s v="P6772"/>
    <s v="F1693"/>
    <s v="Southwest"/>
    <x v="7"/>
    <x v="2"/>
    <s v="22,10,2023  16:33:06"/>
    <n v="147"/>
    <s v="On-time"/>
    <n v="1015"/>
    <n v="284.52"/>
    <n v="284.52"/>
    <n v="51"/>
    <s v="Male"/>
    <s v="High"/>
    <x v="3"/>
    <x v="0"/>
    <n v="2"/>
    <s v="None"/>
    <s v="Desk"/>
    <n v="6.6"/>
    <n v="10"/>
    <n v="83"/>
    <n v="0"/>
    <n v="0"/>
    <s v="Window"/>
  </r>
  <r>
    <s v="P6773"/>
    <s v="F1999"/>
    <s v="American Airlines"/>
    <x v="0"/>
    <x v="2"/>
    <s v="27,01,2024  06:12:33"/>
    <n v="231"/>
    <s v="Delayed"/>
    <n v="1643"/>
    <n v="403.51"/>
    <n v="403.51"/>
    <n v="33"/>
    <s v="Male"/>
    <s v="Low"/>
    <x v="0"/>
    <x v="2"/>
    <n v="0"/>
    <s v="None"/>
    <s v="Mobile App"/>
    <n v="7.1"/>
    <n v="2"/>
    <n v="79"/>
    <n v="0"/>
    <n v="1"/>
    <s v="Middle"/>
  </r>
  <r>
    <s v="P6774"/>
    <s v="F1245"/>
    <s v="JetBlue"/>
    <x v="0"/>
    <x v="4"/>
    <s v="17,09,2024  13:20:07"/>
    <n v="124"/>
    <s v="On-time"/>
    <n v="1851"/>
    <n v="365.18"/>
    <n v="365.18"/>
    <n v="48"/>
    <s v="Male"/>
    <s v="Medium"/>
    <x v="1"/>
    <x v="1"/>
    <n v="2"/>
    <s v="None"/>
    <s v="Desk"/>
    <n v="5.4"/>
    <n v="7"/>
    <n v="15"/>
    <n v="0"/>
    <n v="0"/>
    <s v="Middle"/>
  </r>
  <r>
    <s v="P6775"/>
    <s v="F1715"/>
    <s v="United"/>
    <x v="3"/>
    <x v="7"/>
    <s v="14,05,2024  14:59:28"/>
    <n v="120"/>
    <s v="On-time"/>
    <n v="1179"/>
    <n v="383.78"/>
    <n v="383.78"/>
    <n v="77"/>
    <s v="Male"/>
    <s v="Medium"/>
    <x v="1"/>
    <x v="1"/>
    <n v="1"/>
    <s v="Gold"/>
    <s v="Online"/>
    <n v="6.4"/>
    <n v="4"/>
    <n v="59"/>
    <n v="0"/>
    <n v="0"/>
    <s v="Window"/>
  </r>
  <r>
    <s v="P6776"/>
    <s v="F200"/>
    <s v="United"/>
    <x v="2"/>
    <x v="4"/>
    <s v="20,02,2024  05:27:33"/>
    <n v="202"/>
    <s v="On-time"/>
    <n v="1160"/>
    <n v="303.41000000000003"/>
    <n v="303.41000000000003"/>
    <n v="58"/>
    <s v="Female"/>
    <s v="Medium"/>
    <x v="3"/>
    <x v="2"/>
    <n v="1"/>
    <s v="None"/>
    <s v="Airport Kiosk"/>
    <n v="7.1"/>
    <n v="11"/>
    <n v="45"/>
    <n v="0"/>
    <n v="0"/>
    <s v="Aisle"/>
  </r>
  <r>
    <s v="P6777"/>
    <s v="F1534"/>
    <s v="Southwest"/>
    <x v="2"/>
    <x v="0"/>
    <s v="05,08,2024  11:10:39"/>
    <n v="151"/>
    <s v="On-time"/>
    <n v="1037"/>
    <n v="173.93"/>
    <n v="173.93"/>
    <n v="30"/>
    <s v="Female"/>
    <s v="Low"/>
    <x v="0"/>
    <x v="1"/>
    <n v="1"/>
    <s v="Gold"/>
    <s v="Mobile App"/>
    <n v="10"/>
    <n v="19"/>
    <n v="43"/>
    <n v="0"/>
    <n v="0"/>
    <s v="Window"/>
  </r>
  <r>
    <s v="P6778"/>
    <s v="F1581"/>
    <s v="United"/>
    <x v="7"/>
    <x v="5"/>
    <s v="17,05,2023  23:52:58"/>
    <n v="130"/>
    <s v="On-time"/>
    <n v="599"/>
    <n v="337.69"/>
    <n v="337.69"/>
    <n v="41"/>
    <s v="Female"/>
    <s v="Medium"/>
    <x v="3"/>
    <x v="3"/>
    <n v="2"/>
    <s v="Silver"/>
    <s v="Mobile App"/>
    <n v="8.5"/>
    <n v="33"/>
    <n v="119"/>
    <n v="0"/>
    <n v="1"/>
    <s v="Window"/>
  </r>
  <r>
    <s v="P6779"/>
    <s v="F88"/>
    <s v="Southwest"/>
    <x v="5"/>
    <x v="2"/>
    <s v="10,11,2023  16:21:55"/>
    <n v="80"/>
    <s v="Delayed"/>
    <n v="916"/>
    <n v="330.31"/>
    <n v="330.31"/>
    <n v="66"/>
    <s v="Female"/>
    <s v="Low"/>
    <x v="2"/>
    <x v="1"/>
    <n v="0"/>
    <s v="Silver"/>
    <s v="Desk"/>
    <n v="7.9"/>
    <n v="1"/>
    <n v="114"/>
    <n v="0"/>
    <n v="0"/>
    <s v="Middle"/>
  </r>
  <r>
    <s v="P6780"/>
    <s v="F1064"/>
    <s v="American Airlines"/>
    <x v="1"/>
    <x v="7"/>
    <s v="16,07,2024  04:00:46"/>
    <n v="209"/>
    <s v="On-time"/>
    <n v="1225"/>
    <n v="254.28"/>
    <n v="254.28"/>
    <n v="58"/>
    <s v="Female"/>
    <s v="Medium"/>
    <x v="3"/>
    <x v="2"/>
    <n v="4"/>
    <s v="None"/>
    <s v="Desk"/>
    <n v="6.4"/>
    <n v="9"/>
    <n v="116"/>
    <n v="0"/>
    <n v="0"/>
    <s v="Middle"/>
  </r>
  <r>
    <s v="P6781"/>
    <s v="F114"/>
    <s v="American Airlines"/>
    <x v="6"/>
    <x v="1"/>
    <s v="23,01,2024  03:19:19"/>
    <n v="238"/>
    <s v="Delayed"/>
    <n v="769"/>
    <n v="382.85"/>
    <n v="382.85"/>
    <n v="51"/>
    <s v="Male"/>
    <s v="High"/>
    <x v="1"/>
    <x v="1"/>
    <n v="0"/>
    <s v="None"/>
    <s v="Online"/>
    <n v="8.6999999999999993"/>
    <n v="23"/>
    <n v="105"/>
    <n v="0"/>
    <n v="0"/>
    <s v="Window"/>
  </r>
  <r>
    <s v="P6782"/>
    <s v="F1471"/>
    <s v="JetBlue"/>
    <x v="4"/>
    <x v="5"/>
    <s v="20,06,2023  12:22:03"/>
    <n v="45"/>
    <s v="On-time"/>
    <n v="1243"/>
    <n v="235.2"/>
    <n v="235.2"/>
    <n v="41"/>
    <s v="Male"/>
    <s v="Low"/>
    <x v="0"/>
    <x v="1"/>
    <n v="3"/>
    <s v="Silver"/>
    <s v="Desk"/>
    <n v="7.7"/>
    <n v="3"/>
    <n v="67"/>
    <n v="0"/>
    <n v="1"/>
    <s v="Middle"/>
  </r>
  <r>
    <s v="P6783"/>
    <s v="F572"/>
    <s v="Delta"/>
    <x v="0"/>
    <x v="2"/>
    <s v="09,04,2024  14:04:36"/>
    <n v="184"/>
    <s v="On-time"/>
    <n v="1852"/>
    <n v="472.88"/>
    <n v="472.88"/>
    <n v="68"/>
    <s v="Male"/>
    <s v="High"/>
    <x v="0"/>
    <x v="1"/>
    <n v="0"/>
    <s v="None"/>
    <s v="Mobile App"/>
    <n v="8.9"/>
    <n v="27"/>
    <n v="40"/>
    <n v="0"/>
    <n v="0"/>
    <s v="Aisle"/>
  </r>
  <r>
    <s v="P6784"/>
    <s v="F1155"/>
    <s v="JetBlue"/>
    <x v="7"/>
    <x v="3"/>
    <s v="17,03,2025  08:12:21"/>
    <n v="185"/>
    <s v="On-time"/>
    <n v="839"/>
    <n v="190.97"/>
    <n v="190.97"/>
    <n v="62"/>
    <s v="Female"/>
    <s v="High"/>
    <x v="2"/>
    <x v="1"/>
    <n v="1"/>
    <s v="Platinum"/>
    <s v="Online"/>
    <n v="8.1"/>
    <n v="4"/>
    <n v="73"/>
    <n v="0"/>
    <n v="0"/>
    <s v="Window"/>
  </r>
  <r>
    <s v="P6785"/>
    <s v="F811"/>
    <s v="JetBlue"/>
    <x v="0"/>
    <x v="4"/>
    <s v="08,05,2024  04:15:45"/>
    <n v="265"/>
    <s v="On-time"/>
    <n v="945"/>
    <n v="299.92"/>
    <n v="299.92"/>
    <n v="21"/>
    <s v="Male"/>
    <s v="Medium"/>
    <x v="3"/>
    <x v="1"/>
    <n v="2"/>
    <s v="Silver"/>
    <s v="Desk"/>
    <n v="7.8"/>
    <n v="15"/>
    <n v="116"/>
    <n v="0"/>
    <n v="0"/>
    <s v="Window"/>
  </r>
  <r>
    <s v="P6786"/>
    <s v="F460"/>
    <s v="JetBlue"/>
    <x v="0"/>
    <x v="3"/>
    <s v="10,05,2024  15:42:37"/>
    <n v="238"/>
    <s v="On-time"/>
    <n v="1298"/>
    <n v="345.15"/>
    <n v="345.15"/>
    <n v="57"/>
    <s v="Female"/>
    <s v="Medium"/>
    <x v="2"/>
    <x v="1"/>
    <n v="1"/>
    <s v="None"/>
    <s v="Desk"/>
    <n v="5.8"/>
    <n v="23"/>
    <n v="71"/>
    <n v="0"/>
    <n v="0"/>
    <s v="Middle"/>
  </r>
  <r>
    <s v="P6787"/>
    <s v="F931"/>
    <s v="Delta"/>
    <x v="6"/>
    <x v="1"/>
    <s v="07,12,2024  09:55:07"/>
    <n v="118"/>
    <s v="Cancelled"/>
    <n v="885"/>
    <n v="290.64999999999998"/>
    <n v="290.64999999999998"/>
    <n v="37"/>
    <s v="Male"/>
    <s v="High"/>
    <x v="3"/>
    <x v="1"/>
    <n v="0"/>
    <s v="Gold"/>
    <s v="Online"/>
    <n v="9.1"/>
    <n v="4"/>
    <n v="84"/>
    <n v="0"/>
    <n v="1"/>
    <s v="Window"/>
  </r>
  <r>
    <s v="P6788"/>
    <s v="F1464"/>
    <s v="United"/>
    <x v="5"/>
    <x v="0"/>
    <s v="01,07,2023  21:22:15"/>
    <n v="137"/>
    <s v="On-time"/>
    <n v="1110"/>
    <n v="289.45999999999998"/>
    <n v="289.45999999999998"/>
    <n v="62"/>
    <s v="Female"/>
    <s v="Medium"/>
    <x v="2"/>
    <x v="1"/>
    <n v="0"/>
    <s v="Silver"/>
    <s v="Mobile App"/>
    <n v="6.2"/>
    <n v="22"/>
    <n v="103"/>
    <n v="0"/>
    <n v="0"/>
    <s v="Window"/>
  </r>
  <r>
    <s v="P6789"/>
    <s v="F1365"/>
    <s v="Southwest"/>
    <x v="3"/>
    <x v="6"/>
    <s v="02,02,2025  06:46:36"/>
    <n v="274"/>
    <s v="On-time"/>
    <n v="933"/>
    <n v="450.29"/>
    <n v="450.29"/>
    <n v="65"/>
    <s v="Male"/>
    <s v="High"/>
    <x v="3"/>
    <x v="1"/>
    <n v="2"/>
    <s v="None"/>
    <s v="Mobile App"/>
    <n v="8.1999999999999993"/>
    <n v="1"/>
    <n v="78"/>
    <n v="0"/>
    <n v="0"/>
    <s v="Aisle"/>
  </r>
  <r>
    <s v="P6790"/>
    <s v="F1754"/>
    <s v="United"/>
    <x v="4"/>
    <x v="5"/>
    <s v="26,08,2023  04:55:54"/>
    <n v="77"/>
    <s v="On-time"/>
    <n v="674"/>
    <n v="374.74"/>
    <n v="374.74"/>
    <n v="34"/>
    <s v="Male"/>
    <s v="Medium"/>
    <x v="2"/>
    <x v="1"/>
    <n v="3"/>
    <s v="None"/>
    <s v="Online"/>
    <n v="6.8"/>
    <n v="12"/>
    <n v="83"/>
    <n v="0"/>
    <n v="0"/>
    <s v="Aisle"/>
  </r>
  <r>
    <s v="P6791"/>
    <s v="F963"/>
    <s v="JetBlue"/>
    <x v="5"/>
    <x v="5"/>
    <s v="25,08,2023  12:03:07"/>
    <n v="245"/>
    <s v="On-time"/>
    <n v="1250"/>
    <n v="331.4"/>
    <n v="331.4"/>
    <n v="29"/>
    <s v="Male"/>
    <s v="High"/>
    <x v="1"/>
    <x v="1"/>
    <n v="0"/>
    <s v="None"/>
    <s v="Online"/>
    <n v="3.8"/>
    <n v="29"/>
    <n v="114"/>
    <n v="0"/>
    <n v="0"/>
    <s v="Aisle"/>
  </r>
  <r>
    <s v="P6792"/>
    <s v="F458"/>
    <s v="Delta"/>
    <x v="2"/>
    <x v="6"/>
    <s v="24,10,2023  04:29:55"/>
    <n v="209"/>
    <s v="On-time"/>
    <n v="1376"/>
    <n v="489.06"/>
    <n v="489.06"/>
    <n v="79"/>
    <s v="Male"/>
    <s v="Low"/>
    <x v="1"/>
    <x v="1"/>
    <n v="2"/>
    <s v="None"/>
    <s v="Airport Kiosk"/>
    <n v="6.4"/>
    <n v="6"/>
    <n v="90"/>
    <n v="0"/>
    <n v="0"/>
    <s v="Aisle"/>
  </r>
  <r>
    <s v="P6793"/>
    <s v="F1235"/>
    <s v="Southwest"/>
    <x v="1"/>
    <x v="1"/>
    <s v="12,07,2024  03:16:04"/>
    <n v="105"/>
    <s v="On-time"/>
    <n v="848"/>
    <n v="315.36"/>
    <n v="315.36"/>
    <n v="55"/>
    <s v="Male"/>
    <s v="Medium"/>
    <x v="2"/>
    <x v="1"/>
    <n v="1"/>
    <s v="Gold"/>
    <s v="Mobile App"/>
    <n v="3.5"/>
    <n v="1"/>
    <n v="41"/>
    <n v="0"/>
    <n v="0"/>
    <s v="Aisle"/>
  </r>
  <r>
    <s v="P6794"/>
    <s v="F451"/>
    <s v="American Airlines"/>
    <x v="6"/>
    <x v="4"/>
    <s v="06,07,2023  16:50:57"/>
    <n v="157"/>
    <s v="On-time"/>
    <n v="1085"/>
    <n v="400.91"/>
    <n v="400.91"/>
    <n v="48"/>
    <s v="Male"/>
    <s v="Medium"/>
    <x v="2"/>
    <x v="1"/>
    <n v="1"/>
    <s v="None"/>
    <s v="Online"/>
    <n v="5.8"/>
    <n v="10"/>
    <n v="106"/>
    <n v="0"/>
    <n v="0"/>
    <s v="Window"/>
  </r>
  <r>
    <s v="P6795"/>
    <s v="F816"/>
    <s v="Delta"/>
    <x v="5"/>
    <x v="4"/>
    <s v="21,11,2023  06:57:37"/>
    <n v="186"/>
    <s v="On-time"/>
    <n v="1674"/>
    <n v="534.78"/>
    <n v="534.78"/>
    <n v="42"/>
    <s v="Female"/>
    <s v="Low"/>
    <x v="3"/>
    <x v="1"/>
    <n v="0"/>
    <s v="None"/>
    <s v="Online"/>
    <n v="5.7"/>
    <n v="3"/>
    <n v="54"/>
    <n v="0"/>
    <n v="0"/>
    <s v="Middle"/>
  </r>
  <r>
    <s v="P6796"/>
    <s v="F1424"/>
    <s v="United"/>
    <x v="2"/>
    <x v="7"/>
    <s v="10,11,2024  22:21:44"/>
    <n v="239"/>
    <s v="Cancelled"/>
    <n v="1345"/>
    <n v="306.33"/>
    <n v="306.33"/>
    <n v="46"/>
    <s v="Male"/>
    <s v="Low"/>
    <x v="0"/>
    <x v="1"/>
    <n v="1"/>
    <s v="None"/>
    <s v="Airport Kiosk"/>
    <n v="9"/>
    <n v="9"/>
    <n v="81"/>
    <n v="0"/>
    <n v="0"/>
    <s v="Aisle"/>
  </r>
  <r>
    <s v="P6797"/>
    <s v="F570"/>
    <s v="Delta"/>
    <x v="2"/>
    <x v="3"/>
    <s v="24,10,2023  11:55:10"/>
    <n v="86"/>
    <s v="On-time"/>
    <n v="1424"/>
    <n v="364.41"/>
    <n v="364.41"/>
    <n v="25"/>
    <s v="Male"/>
    <s v="Medium"/>
    <x v="1"/>
    <x v="2"/>
    <n v="2"/>
    <s v="Silver"/>
    <s v="Mobile App"/>
    <n v="7.2"/>
    <n v="9"/>
    <n v="0"/>
    <n v="0"/>
    <n v="0"/>
    <s v="Middle"/>
  </r>
  <r>
    <s v="P6798"/>
    <s v="F1229"/>
    <s v="American Airlines"/>
    <x v="0"/>
    <x v="1"/>
    <s v="11,10,2024  16:26:51"/>
    <n v="231"/>
    <s v="On-time"/>
    <n v="1079"/>
    <n v="156.47999999999999"/>
    <n v="156.47999999999999"/>
    <n v="52"/>
    <s v="Male"/>
    <s v="Medium"/>
    <x v="2"/>
    <x v="1"/>
    <n v="3"/>
    <s v="Silver"/>
    <s v="Mobile App"/>
    <n v="8.5"/>
    <n v="16"/>
    <n v="108"/>
    <n v="0"/>
    <n v="0"/>
    <s v="Middle"/>
  </r>
  <r>
    <s v="P6799"/>
    <s v="F1909"/>
    <s v="American Airlines"/>
    <x v="3"/>
    <x v="5"/>
    <s v="25,03,2025  08:35:42"/>
    <n v="124"/>
    <s v="Cancelled"/>
    <n v="778"/>
    <n v="378.73"/>
    <n v="378.73"/>
    <n v="49"/>
    <s v="Female"/>
    <s v="Low"/>
    <x v="0"/>
    <x v="1"/>
    <n v="2"/>
    <s v="Silver"/>
    <s v="Airport Kiosk"/>
    <n v="7.2"/>
    <n v="7"/>
    <n v="53"/>
    <n v="0"/>
    <n v="0"/>
    <s v="Aisle"/>
  </r>
  <r>
    <s v="P6800"/>
    <s v="F1957"/>
    <s v="American Airlines"/>
    <x v="6"/>
    <x v="6"/>
    <s v="29,07,2024  00:55:08"/>
    <n v="135"/>
    <s v="On-time"/>
    <n v="1227"/>
    <n v="273.22000000000003"/>
    <n v="273.22000000000003"/>
    <n v="51"/>
    <s v="Female"/>
    <s v="Medium"/>
    <x v="3"/>
    <x v="1"/>
    <n v="0"/>
    <s v="None"/>
    <s v="Mobile App"/>
    <n v="8.3000000000000007"/>
    <n v="1"/>
    <n v="84"/>
    <n v="0"/>
    <n v="0"/>
    <s v="Aisle"/>
  </r>
  <r>
    <s v="P6801"/>
    <s v="F1340"/>
    <s v="JetBlue"/>
    <x v="4"/>
    <x v="4"/>
    <s v="19,09,2023  18:34:59"/>
    <n v="59"/>
    <s v="On-time"/>
    <n v="938"/>
    <n v="251.08"/>
    <n v="251.08"/>
    <n v="71"/>
    <s v="Female"/>
    <s v="High"/>
    <x v="3"/>
    <x v="2"/>
    <n v="0"/>
    <s v="None"/>
    <s v="Airport Kiosk"/>
    <n v="6.3"/>
    <n v="11"/>
    <n v="41"/>
    <n v="0"/>
    <n v="0"/>
    <s v="Window"/>
  </r>
  <r>
    <s v="P6802"/>
    <s v="F379"/>
    <s v="United"/>
    <x v="3"/>
    <x v="4"/>
    <s v="09,02,2024  09:04:27"/>
    <n v="194"/>
    <s v="On-time"/>
    <n v="1169"/>
    <n v="266.35000000000002"/>
    <n v="266.35000000000002"/>
    <n v="29"/>
    <s v="Male"/>
    <s v="High"/>
    <x v="3"/>
    <x v="1"/>
    <n v="0"/>
    <s v="None"/>
    <s v="Desk"/>
    <n v="6"/>
    <n v="6"/>
    <n v="14"/>
    <n v="0"/>
    <n v="0"/>
    <s v="Middle"/>
  </r>
  <r>
    <s v="P6803"/>
    <s v="F1942"/>
    <s v="Delta"/>
    <x v="0"/>
    <x v="3"/>
    <s v="02,11,2024  09:02:10"/>
    <n v="229"/>
    <s v="On-time"/>
    <n v="1345"/>
    <n v="24.52"/>
    <n v="24.52"/>
    <n v="77"/>
    <s v="Female"/>
    <s v="Medium"/>
    <x v="2"/>
    <x v="0"/>
    <n v="0"/>
    <s v="None"/>
    <s v="Airport Kiosk"/>
    <n v="7.6"/>
    <n v="15"/>
    <n v="98"/>
    <n v="0"/>
    <n v="0"/>
    <s v="Aisle"/>
  </r>
  <r>
    <s v="P6804"/>
    <s v="F1428"/>
    <s v="Delta"/>
    <x v="4"/>
    <x v="7"/>
    <s v="07,02,2025  03:00:14"/>
    <n v="171"/>
    <s v="On-time"/>
    <n v="1390"/>
    <n v="424.15"/>
    <n v="424.15"/>
    <n v="27"/>
    <s v="Male"/>
    <s v="Low"/>
    <x v="1"/>
    <x v="1"/>
    <n v="0"/>
    <s v="None"/>
    <s v="Mobile App"/>
    <n v="6.7"/>
    <n v="9"/>
    <n v="90"/>
    <n v="0"/>
    <n v="0"/>
    <s v="Window"/>
  </r>
  <r>
    <s v="P6805"/>
    <s v="F241"/>
    <s v="Delta"/>
    <x v="0"/>
    <x v="2"/>
    <s v="19,05,2023  10:00:02"/>
    <n v="217"/>
    <s v="On-time"/>
    <n v="1619"/>
    <n v="366.59"/>
    <n v="366.59"/>
    <n v="74"/>
    <s v="Female"/>
    <s v="High"/>
    <x v="1"/>
    <x v="0"/>
    <n v="0"/>
    <s v="None"/>
    <s v="Desk"/>
    <n v="6.4"/>
    <n v="35"/>
    <n v="50"/>
    <n v="0"/>
    <n v="1"/>
    <s v="Window"/>
  </r>
  <r>
    <s v="P6806"/>
    <s v="F653"/>
    <s v="JetBlue"/>
    <x v="2"/>
    <x v="0"/>
    <s v="09,12,2024  12:37:41"/>
    <n v="238"/>
    <s v="On-time"/>
    <n v="717"/>
    <n v="198.04"/>
    <n v="198.04"/>
    <n v="73"/>
    <s v="Male"/>
    <s v="High"/>
    <x v="2"/>
    <x v="2"/>
    <n v="3"/>
    <s v="Silver"/>
    <s v="Online"/>
    <n v="7"/>
    <n v="0"/>
    <n v="49"/>
    <n v="0"/>
    <n v="0"/>
    <s v="Middle"/>
  </r>
  <r>
    <s v="P6807"/>
    <s v="F1019"/>
    <s v="Delta"/>
    <x v="5"/>
    <x v="1"/>
    <s v="14,01,2025  03:35:12"/>
    <n v="296"/>
    <s v="On-time"/>
    <n v="1186"/>
    <n v="355.71"/>
    <n v="355.71"/>
    <n v="70"/>
    <s v="Male"/>
    <s v="Low"/>
    <x v="3"/>
    <x v="1"/>
    <n v="0"/>
    <s v="None"/>
    <s v="Mobile App"/>
    <n v="5.9"/>
    <n v="8"/>
    <n v="76"/>
    <n v="0"/>
    <n v="0"/>
    <s v="Aisle"/>
  </r>
  <r>
    <s v="P6808"/>
    <s v="F1781"/>
    <s v="United"/>
    <x v="2"/>
    <x v="6"/>
    <s v="15,09,2023  04:05:16"/>
    <n v="214"/>
    <s v="On-time"/>
    <n v="1262"/>
    <n v="434.63"/>
    <n v="434.63"/>
    <n v="29"/>
    <s v="Female"/>
    <s v="High"/>
    <x v="3"/>
    <x v="0"/>
    <n v="2"/>
    <s v="Silver"/>
    <s v="Desk"/>
    <n v="8.5"/>
    <n v="5"/>
    <n v="72"/>
    <n v="0"/>
    <n v="0"/>
    <s v="Aisle"/>
  </r>
  <r>
    <s v="P6809"/>
    <s v="F1436"/>
    <s v="Delta"/>
    <x v="6"/>
    <x v="1"/>
    <s v="19,06,2024  15:31:58"/>
    <n v="170"/>
    <s v="On-time"/>
    <n v="1037"/>
    <n v="389.61"/>
    <n v="389.61"/>
    <n v="70"/>
    <s v="Female"/>
    <s v="Medium"/>
    <x v="3"/>
    <x v="1"/>
    <n v="0"/>
    <s v="Silver"/>
    <s v="Online"/>
    <n v="7.7"/>
    <n v="14"/>
    <n v="34"/>
    <n v="0"/>
    <n v="0"/>
    <s v="Aisle"/>
  </r>
  <r>
    <s v="P6810"/>
    <s v="F1068"/>
    <s v="American Airlines"/>
    <x v="6"/>
    <x v="5"/>
    <s v="13,10,2023  13:19:06"/>
    <n v="178"/>
    <s v="On-time"/>
    <n v="787"/>
    <n v="230.81"/>
    <n v="230.81"/>
    <n v="59"/>
    <s v="Male"/>
    <s v="High"/>
    <x v="2"/>
    <x v="1"/>
    <n v="0"/>
    <s v="Platinum"/>
    <s v="Desk"/>
    <n v="7.3"/>
    <n v="23"/>
    <n v="103"/>
    <n v="0"/>
    <n v="0"/>
    <s v="Window"/>
  </r>
  <r>
    <s v="P6811"/>
    <s v="F792"/>
    <s v="American Airlines"/>
    <x v="2"/>
    <x v="7"/>
    <s v="29,01,2025  21:51:14"/>
    <n v="181"/>
    <s v="On-time"/>
    <n v="1729"/>
    <n v="329.19"/>
    <n v="329.19"/>
    <n v="36"/>
    <s v="Female"/>
    <s v="Medium"/>
    <x v="2"/>
    <x v="1"/>
    <n v="1"/>
    <s v="None"/>
    <s v="Mobile App"/>
    <n v="7.6"/>
    <n v="2"/>
    <n v="107"/>
    <n v="0"/>
    <n v="0"/>
    <s v="Aisle"/>
  </r>
  <r>
    <s v="P6812"/>
    <s v="F1818"/>
    <s v="Delta"/>
    <x v="0"/>
    <x v="3"/>
    <s v="07,08,2023  04:24:49"/>
    <n v="192"/>
    <s v="On-time"/>
    <n v="1546"/>
    <n v="382.3"/>
    <n v="382.3"/>
    <n v="34"/>
    <s v="Male"/>
    <s v="Low"/>
    <x v="2"/>
    <x v="2"/>
    <n v="2"/>
    <s v="None"/>
    <s v="Desk"/>
    <n v="7.5"/>
    <n v="8"/>
    <n v="4"/>
    <n v="0"/>
    <n v="0"/>
    <s v="Middle"/>
  </r>
  <r>
    <s v="P6813"/>
    <s v="F1975"/>
    <s v="Delta"/>
    <x v="6"/>
    <x v="7"/>
    <s v="29,09,2023  09:20:00"/>
    <n v="161"/>
    <s v="On-time"/>
    <n v="1314"/>
    <n v="414.38"/>
    <n v="414.38"/>
    <n v="43"/>
    <s v="Female"/>
    <s v="Medium"/>
    <x v="1"/>
    <x v="0"/>
    <n v="2"/>
    <s v="Silver"/>
    <s v="Online"/>
    <n v="8.9"/>
    <n v="5"/>
    <n v="32"/>
    <n v="0"/>
    <n v="0"/>
    <s v="Aisle"/>
  </r>
  <r>
    <s v="P6814"/>
    <s v="F1018"/>
    <s v="Delta"/>
    <x v="1"/>
    <x v="6"/>
    <s v="29,06,2023  19:28:05"/>
    <n v="148"/>
    <s v="On-time"/>
    <n v="1625"/>
    <n v="188.13"/>
    <n v="188.13"/>
    <n v="36"/>
    <s v="Female"/>
    <s v="Medium"/>
    <x v="0"/>
    <x v="1"/>
    <n v="0"/>
    <s v="Silver"/>
    <s v="Desk"/>
    <n v="7.1"/>
    <n v="9"/>
    <n v="78"/>
    <n v="0"/>
    <n v="0"/>
    <s v="Middle"/>
  </r>
  <r>
    <s v="P6815"/>
    <s v="F1585"/>
    <s v="Southwest"/>
    <x v="3"/>
    <x v="3"/>
    <s v="18,06,2023  21:45:41"/>
    <n v="300"/>
    <s v="On-time"/>
    <n v="1352"/>
    <n v="282.85000000000002"/>
    <n v="282.85000000000002"/>
    <n v="25"/>
    <s v="Male"/>
    <s v="Medium"/>
    <x v="3"/>
    <x v="3"/>
    <n v="0"/>
    <s v="None"/>
    <s v="Online"/>
    <n v="4.4000000000000004"/>
    <n v="8"/>
    <n v="48"/>
    <n v="0"/>
    <n v="0"/>
    <s v="Aisle"/>
  </r>
  <r>
    <s v="P6816"/>
    <s v="F539"/>
    <s v="American Airlines"/>
    <x v="5"/>
    <x v="6"/>
    <s v="07,04,2025  08:31:13"/>
    <n v="91"/>
    <s v="Delayed"/>
    <n v="1253"/>
    <n v="313.64999999999998"/>
    <n v="313.64999999999998"/>
    <n v="72"/>
    <s v="Female"/>
    <s v="Medium"/>
    <x v="3"/>
    <x v="1"/>
    <n v="0"/>
    <s v="Silver"/>
    <s v="Online"/>
    <n v="7.4"/>
    <n v="2"/>
    <n v="59"/>
    <n v="0"/>
    <n v="0"/>
    <s v="Middle"/>
  </r>
  <r>
    <s v="P6817"/>
    <s v="F171"/>
    <s v="United"/>
    <x v="7"/>
    <x v="0"/>
    <s v="27,02,2025  19:36:29"/>
    <n v="145"/>
    <s v="On-time"/>
    <n v="607"/>
    <n v="234.94"/>
    <n v="234.94"/>
    <n v="38"/>
    <s v="Female"/>
    <s v="Low"/>
    <x v="1"/>
    <x v="1"/>
    <n v="3"/>
    <s v="None"/>
    <s v="Desk"/>
    <n v="4.5999999999999996"/>
    <n v="8"/>
    <n v="88"/>
    <n v="0"/>
    <n v="0"/>
    <s v="Middle"/>
  </r>
  <r>
    <s v="P6818"/>
    <s v="F1920"/>
    <s v="United"/>
    <x v="5"/>
    <x v="0"/>
    <s v="04,09,2024  15:48:09"/>
    <n v="217"/>
    <s v="On-time"/>
    <n v="833"/>
    <n v="367.76"/>
    <n v="367.76"/>
    <n v="77"/>
    <s v="Female"/>
    <s v="Medium"/>
    <x v="3"/>
    <x v="1"/>
    <n v="1"/>
    <s v="Gold"/>
    <s v="Online"/>
    <n v="5.3"/>
    <n v="8"/>
    <n v="5"/>
    <n v="0"/>
    <n v="0"/>
    <s v="Window"/>
  </r>
  <r>
    <s v="P6819"/>
    <s v="F1168"/>
    <s v="United"/>
    <x v="4"/>
    <x v="2"/>
    <s v="09,11,2023  20:46:49"/>
    <n v="195"/>
    <s v="On-time"/>
    <n v="1539"/>
    <n v="459.1"/>
    <n v="459.1"/>
    <n v="49"/>
    <s v="Male"/>
    <s v="Medium"/>
    <x v="0"/>
    <x v="1"/>
    <n v="0"/>
    <s v="Silver"/>
    <s v="Online"/>
    <n v="7.2"/>
    <n v="12"/>
    <n v="16"/>
    <n v="0"/>
    <n v="0"/>
    <s v="Aisle"/>
  </r>
  <r>
    <s v="P6820"/>
    <s v="F804"/>
    <s v="United"/>
    <x v="1"/>
    <x v="4"/>
    <s v="03,04,2024  11:13:58"/>
    <n v="232"/>
    <s v="On-time"/>
    <n v="1801"/>
    <n v="402.68"/>
    <n v="402.68"/>
    <n v="18"/>
    <s v="Female"/>
    <s v="Low"/>
    <x v="3"/>
    <x v="3"/>
    <n v="2"/>
    <s v="Silver"/>
    <s v="Online"/>
    <n v="8.5"/>
    <n v="0"/>
    <n v="94"/>
    <n v="0"/>
    <n v="0"/>
    <s v="Window"/>
  </r>
  <r>
    <s v="P6821"/>
    <s v="F1081"/>
    <s v="JetBlue"/>
    <x v="5"/>
    <x v="4"/>
    <s v="13,04,2025  20:48:46"/>
    <n v="149"/>
    <s v="On-time"/>
    <n v="1160"/>
    <n v="443.72"/>
    <n v="443.72"/>
    <n v="35"/>
    <s v="Female"/>
    <s v="Medium"/>
    <x v="0"/>
    <x v="1"/>
    <n v="1"/>
    <s v="Silver"/>
    <s v="Mobile App"/>
    <n v="7.3"/>
    <n v="34"/>
    <n v="52"/>
    <n v="0"/>
    <n v="0"/>
    <s v="Aisle"/>
  </r>
  <r>
    <s v="P6822"/>
    <s v="F522"/>
    <s v="Delta"/>
    <x v="6"/>
    <x v="5"/>
    <s v="26,11,2023  16:45:57"/>
    <n v="71"/>
    <s v="On-time"/>
    <n v="1409"/>
    <n v="285.08"/>
    <n v="285.08"/>
    <n v="27"/>
    <s v="Male"/>
    <s v="High"/>
    <x v="0"/>
    <x v="1"/>
    <n v="0"/>
    <s v="None"/>
    <s v="Airport Kiosk"/>
    <n v="6.7"/>
    <n v="9"/>
    <n v="15"/>
    <n v="0"/>
    <n v="0"/>
    <s v="Middle"/>
  </r>
  <r>
    <s v="P6823"/>
    <s v="F380"/>
    <s v="Southwest"/>
    <x v="1"/>
    <x v="6"/>
    <s v="28,01,2024  06:04:51"/>
    <n v="227"/>
    <s v="Delayed"/>
    <n v="939"/>
    <n v="470.74"/>
    <n v="470.74"/>
    <n v="49"/>
    <s v="Male"/>
    <s v="High"/>
    <x v="0"/>
    <x v="2"/>
    <n v="4"/>
    <s v="None"/>
    <s v="Mobile App"/>
    <n v="6.9"/>
    <n v="16"/>
    <n v="46"/>
    <n v="0"/>
    <n v="0"/>
    <s v="Middle"/>
  </r>
  <r>
    <s v="P6824"/>
    <s v="F838"/>
    <s v="Delta"/>
    <x v="0"/>
    <x v="6"/>
    <s v="14,10,2024  05:22:46"/>
    <n v="242"/>
    <s v="Delayed"/>
    <n v="1010"/>
    <n v="430.32"/>
    <n v="430.32"/>
    <n v="64"/>
    <s v="Female"/>
    <s v="Low"/>
    <x v="1"/>
    <x v="1"/>
    <n v="2"/>
    <s v="Gold"/>
    <s v="Airport Kiosk"/>
    <n v="8"/>
    <n v="1"/>
    <n v="51"/>
    <n v="0"/>
    <n v="0"/>
    <s v="Middle"/>
  </r>
  <r>
    <s v="P6825"/>
    <s v="F1478"/>
    <s v="United"/>
    <x v="1"/>
    <x v="2"/>
    <s v="16,12,2024  09:37:12"/>
    <n v="163"/>
    <s v="On-time"/>
    <n v="922"/>
    <n v="330.54"/>
    <n v="330.54"/>
    <n v="68"/>
    <s v="Male"/>
    <s v="Low"/>
    <x v="2"/>
    <x v="1"/>
    <n v="0"/>
    <s v="Gold"/>
    <s v="Online"/>
    <n v="10"/>
    <n v="6"/>
    <n v="60"/>
    <n v="0"/>
    <n v="0"/>
    <s v="Aisle"/>
  </r>
  <r>
    <s v="P6826"/>
    <s v="F1128"/>
    <s v="United"/>
    <x v="7"/>
    <x v="3"/>
    <s v="06,11,2024  11:16:32"/>
    <n v="173"/>
    <s v="On-time"/>
    <n v="1198"/>
    <n v="439.21"/>
    <n v="439.21"/>
    <n v="43"/>
    <s v="Male"/>
    <s v="Low"/>
    <x v="1"/>
    <x v="1"/>
    <n v="1"/>
    <s v="Silver"/>
    <s v="Online"/>
    <n v="5"/>
    <n v="0"/>
    <n v="13"/>
    <n v="0"/>
    <n v="0"/>
    <s v="Aisle"/>
  </r>
  <r>
    <s v="P6827"/>
    <s v="F731"/>
    <s v="American Airlines"/>
    <x v="6"/>
    <x v="6"/>
    <s v="13,06,2024  00:38:40"/>
    <n v="173"/>
    <s v="On-time"/>
    <n v="1386"/>
    <n v="343.36"/>
    <n v="343.36"/>
    <n v="37"/>
    <s v="Male"/>
    <s v="Low"/>
    <x v="0"/>
    <x v="1"/>
    <n v="0"/>
    <s v="Silver"/>
    <s v="Airport Kiosk"/>
    <n v="7.6"/>
    <n v="5"/>
    <n v="98"/>
    <n v="1"/>
    <n v="0"/>
    <s v="Window"/>
  </r>
  <r>
    <s v="P6828"/>
    <s v="F1548"/>
    <s v="United"/>
    <x v="0"/>
    <x v="2"/>
    <s v="20,08,2024  03:03:05"/>
    <n v="147"/>
    <s v="On-time"/>
    <n v="1077"/>
    <n v="419.18"/>
    <n v="419.18"/>
    <n v="37"/>
    <s v="Male"/>
    <s v="Low"/>
    <x v="2"/>
    <x v="2"/>
    <n v="2"/>
    <s v="None"/>
    <s v="Desk"/>
    <n v="6.7"/>
    <n v="4"/>
    <n v="24"/>
    <n v="0"/>
    <n v="0"/>
    <s v="Window"/>
  </r>
  <r>
    <s v="P6829"/>
    <s v="F1387"/>
    <s v="Southwest"/>
    <x v="1"/>
    <x v="0"/>
    <s v="09,06,2024  12:58:18"/>
    <n v="206"/>
    <s v="On-time"/>
    <n v="1599"/>
    <n v="446.64"/>
    <n v="446.64"/>
    <n v="77"/>
    <s v="Male"/>
    <s v="Medium"/>
    <x v="2"/>
    <x v="1"/>
    <n v="1"/>
    <s v="Platinum"/>
    <s v="Airport Kiosk"/>
    <n v="8.1999999999999993"/>
    <n v="5"/>
    <n v="9"/>
    <n v="0"/>
    <n v="0"/>
    <s v="Middle"/>
  </r>
  <r>
    <s v="P6830"/>
    <s v="F1558"/>
    <s v="JetBlue"/>
    <x v="0"/>
    <x v="5"/>
    <s v="16,05,2024  20:49:26"/>
    <n v="142"/>
    <s v="On-time"/>
    <n v="716"/>
    <n v="422.34"/>
    <n v="422.34"/>
    <n v="70"/>
    <s v="Female"/>
    <s v="Low"/>
    <x v="2"/>
    <x v="0"/>
    <n v="1"/>
    <s v="Platinum"/>
    <s v="Airport Kiosk"/>
    <n v="7.8"/>
    <n v="23"/>
    <n v="97"/>
    <n v="0"/>
    <n v="0"/>
    <s v="Aisle"/>
  </r>
  <r>
    <s v="P6831"/>
    <s v="F1670"/>
    <s v="American Airlines"/>
    <x v="3"/>
    <x v="0"/>
    <s v="20,08,2023  02:40:09"/>
    <n v="225"/>
    <s v="Delayed"/>
    <n v="1202"/>
    <n v="458.02"/>
    <n v="458.02"/>
    <n v="79"/>
    <s v="Female"/>
    <s v="Medium"/>
    <x v="3"/>
    <x v="1"/>
    <n v="1"/>
    <s v="Gold"/>
    <s v="Online"/>
    <n v="6"/>
    <n v="15"/>
    <n v="72"/>
    <n v="0"/>
    <n v="0"/>
    <s v="Window"/>
  </r>
  <r>
    <s v="P6832"/>
    <s v="F410"/>
    <s v="Southwest"/>
    <x v="3"/>
    <x v="2"/>
    <s v="17,03,2024  11:23:06"/>
    <n v="162"/>
    <s v="On-time"/>
    <n v="918"/>
    <n v="237.97"/>
    <n v="237.97"/>
    <n v="69"/>
    <s v="Female"/>
    <s v="High"/>
    <x v="2"/>
    <x v="1"/>
    <n v="2"/>
    <s v="Silver"/>
    <s v="Online"/>
    <n v="4.5"/>
    <n v="17"/>
    <n v="104"/>
    <n v="0"/>
    <n v="0"/>
    <s v="Middle"/>
  </r>
  <r>
    <s v="P6833"/>
    <s v="F448"/>
    <s v="American Airlines"/>
    <x v="5"/>
    <x v="7"/>
    <s v="16,04,2024  03:19:24"/>
    <n v="249"/>
    <s v="On-time"/>
    <n v="722"/>
    <n v="408.73"/>
    <n v="408.73"/>
    <n v="20"/>
    <s v="Female"/>
    <s v="Medium"/>
    <x v="0"/>
    <x v="1"/>
    <n v="2"/>
    <s v="None"/>
    <s v="Online"/>
    <n v="4.3"/>
    <n v="7"/>
    <n v="52"/>
    <n v="0"/>
    <n v="0"/>
    <s v="Aisle"/>
  </r>
  <r>
    <s v="P6834"/>
    <s v="F316"/>
    <s v="United"/>
    <x v="2"/>
    <x v="1"/>
    <s v="12,07,2024  22:51:02"/>
    <n v="143"/>
    <s v="Delayed"/>
    <n v="581"/>
    <n v="304.83999999999997"/>
    <n v="304.83999999999997"/>
    <n v="71"/>
    <s v="Male"/>
    <s v="Low"/>
    <x v="1"/>
    <x v="2"/>
    <n v="4"/>
    <s v="None"/>
    <s v="Mobile App"/>
    <n v="8.1999999999999993"/>
    <n v="2"/>
    <n v="71"/>
    <n v="0"/>
    <n v="0"/>
    <s v="Window"/>
  </r>
  <r>
    <s v="P6835"/>
    <s v="F1412"/>
    <s v="Delta"/>
    <x v="6"/>
    <x v="0"/>
    <s v="13,09,2023  13:18:57"/>
    <n v="175"/>
    <s v="On-time"/>
    <n v="1301"/>
    <n v="394.58"/>
    <n v="394.58"/>
    <n v="56"/>
    <s v="Female"/>
    <s v="Medium"/>
    <x v="0"/>
    <x v="1"/>
    <n v="1"/>
    <s v="Gold"/>
    <s v="Mobile App"/>
    <n v="8.4"/>
    <n v="1"/>
    <n v="110"/>
    <n v="0"/>
    <n v="1"/>
    <s v="Aisle"/>
  </r>
  <r>
    <s v="P6836"/>
    <s v="F334"/>
    <s v="American Airlines"/>
    <x v="5"/>
    <x v="2"/>
    <s v="17,01,2025  13:58:59"/>
    <n v="241"/>
    <s v="Delayed"/>
    <n v="1654"/>
    <n v="136.79"/>
    <n v="136.79"/>
    <n v="22"/>
    <s v="Female"/>
    <s v="Low"/>
    <x v="3"/>
    <x v="1"/>
    <n v="1"/>
    <s v="None"/>
    <s v="Mobile App"/>
    <n v="6.3"/>
    <n v="24"/>
    <n v="72"/>
    <n v="0"/>
    <n v="0"/>
    <s v="Aisle"/>
  </r>
  <r>
    <s v="P6837"/>
    <s v="F1976"/>
    <s v="Delta"/>
    <x v="2"/>
    <x v="4"/>
    <s v="22,04,2024  23:45:43"/>
    <n v="125"/>
    <s v="On-time"/>
    <n v="1634"/>
    <n v="337"/>
    <n v="337"/>
    <n v="76"/>
    <s v="Male"/>
    <s v="Low"/>
    <x v="2"/>
    <x v="1"/>
    <n v="1"/>
    <s v="None"/>
    <s v="Online"/>
    <n v="3.9"/>
    <n v="5"/>
    <n v="99"/>
    <n v="0"/>
    <n v="0"/>
    <s v="Aisle"/>
  </r>
  <r>
    <s v="P6838"/>
    <s v="F1114"/>
    <s v="JetBlue"/>
    <x v="4"/>
    <x v="6"/>
    <s v="10,10,2024  19:51:57"/>
    <n v="268"/>
    <s v="Delayed"/>
    <n v="1353"/>
    <n v="459.06"/>
    <n v="459.06"/>
    <n v="62"/>
    <s v="Female"/>
    <s v="Low"/>
    <x v="1"/>
    <x v="1"/>
    <n v="1"/>
    <s v="None"/>
    <s v="Mobile App"/>
    <n v="9.1"/>
    <n v="7"/>
    <n v="27"/>
    <n v="0"/>
    <n v="0"/>
    <s v="Window"/>
  </r>
  <r>
    <s v="P6839"/>
    <s v="F1244"/>
    <s v="JetBlue"/>
    <x v="7"/>
    <x v="1"/>
    <s v="02,08,2024  16:06:01"/>
    <n v="174"/>
    <s v="On-time"/>
    <n v="1150"/>
    <n v="261.32"/>
    <n v="261.32"/>
    <n v="63"/>
    <s v="Male"/>
    <s v="Medium"/>
    <x v="0"/>
    <x v="1"/>
    <n v="2"/>
    <s v="None"/>
    <s v="Desk"/>
    <n v="8.8000000000000007"/>
    <n v="6"/>
    <n v="17"/>
    <n v="0"/>
    <n v="1"/>
    <s v="Window"/>
  </r>
  <r>
    <s v="P6840"/>
    <s v="F1092"/>
    <s v="Southwest"/>
    <x v="6"/>
    <x v="1"/>
    <s v="10,10,2023  20:05:53"/>
    <n v="158"/>
    <s v="On-time"/>
    <n v="1155"/>
    <n v="258.98"/>
    <n v="258.98"/>
    <n v="21"/>
    <s v="Female"/>
    <s v="Medium"/>
    <x v="1"/>
    <x v="2"/>
    <n v="2"/>
    <s v="Silver"/>
    <s v="Online"/>
    <n v="4.5"/>
    <n v="8"/>
    <n v="73"/>
    <n v="0"/>
    <n v="0"/>
    <s v="Middle"/>
  </r>
  <r>
    <s v="P6841"/>
    <s v="F73"/>
    <s v="JetBlue"/>
    <x v="0"/>
    <x v="3"/>
    <s v="29,04,2023  04:08:38"/>
    <n v="77"/>
    <s v="On-time"/>
    <n v="997"/>
    <n v="359.41"/>
    <n v="359.41"/>
    <n v="32"/>
    <s v="Female"/>
    <s v="Medium"/>
    <x v="1"/>
    <x v="1"/>
    <n v="1"/>
    <s v="Gold"/>
    <s v="Online"/>
    <n v="5.4"/>
    <n v="14"/>
    <n v="60"/>
    <n v="0"/>
    <n v="0"/>
    <s v="Aisle"/>
  </r>
  <r>
    <s v="P6842"/>
    <s v="F365"/>
    <s v="JetBlue"/>
    <x v="1"/>
    <x v="2"/>
    <s v="04,06,2023  14:44:24"/>
    <n v="154"/>
    <s v="On-time"/>
    <n v="1258"/>
    <n v="395.59"/>
    <n v="395.59"/>
    <n v="54"/>
    <s v="Male"/>
    <s v="Medium"/>
    <x v="0"/>
    <x v="1"/>
    <n v="0"/>
    <s v="Silver"/>
    <s v="Online"/>
    <n v="5.9"/>
    <n v="9"/>
    <n v="109"/>
    <n v="1"/>
    <n v="0"/>
    <s v="Aisle"/>
  </r>
  <r>
    <s v="P6843"/>
    <s v="F1442"/>
    <s v="Southwest"/>
    <x v="0"/>
    <x v="2"/>
    <s v="02,03,2024  06:02:25"/>
    <n v="245"/>
    <s v="On-time"/>
    <n v="985"/>
    <n v="226.4"/>
    <n v="226.4"/>
    <n v="36"/>
    <s v="Male"/>
    <s v="High"/>
    <x v="3"/>
    <x v="1"/>
    <n v="0"/>
    <s v="None"/>
    <s v="Mobile App"/>
    <n v="8"/>
    <n v="17"/>
    <n v="61"/>
    <n v="0"/>
    <n v="0"/>
    <s v="Middle"/>
  </r>
  <r>
    <s v="P6844"/>
    <s v="F1305"/>
    <s v="American Airlines"/>
    <x v="2"/>
    <x v="0"/>
    <s v="22,05,2024  22:42:07"/>
    <n v="110"/>
    <s v="On-time"/>
    <n v="681"/>
    <n v="323.72000000000003"/>
    <n v="323.72000000000003"/>
    <n v="49"/>
    <s v="Female"/>
    <s v="Low"/>
    <x v="2"/>
    <x v="1"/>
    <n v="2"/>
    <s v="Platinum"/>
    <s v="Online"/>
    <n v="9.8000000000000007"/>
    <n v="4"/>
    <n v="70"/>
    <n v="0"/>
    <n v="0"/>
    <s v="Middle"/>
  </r>
  <r>
    <s v="P6845"/>
    <s v="F1017"/>
    <s v="United"/>
    <x v="5"/>
    <x v="1"/>
    <s v="05,05,2024  00:30:17"/>
    <n v="312"/>
    <s v="On-time"/>
    <n v="1488"/>
    <n v="255.32"/>
    <n v="255.32"/>
    <n v="79"/>
    <s v="Female"/>
    <s v="Low"/>
    <x v="3"/>
    <x v="3"/>
    <n v="0"/>
    <s v="Platinum"/>
    <s v="Online"/>
    <n v="5"/>
    <n v="12"/>
    <n v="19"/>
    <n v="0"/>
    <n v="0"/>
    <s v="Aisle"/>
  </r>
  <r>
    <s v="P6846"/>
    <s v="F967"/>
    <s v="Southwest"/>
    <x v="7"/>
    <x v="5"/>
    <s v="10,04,2025  08:18:17"/>
    <n v="187"/>
    <s v="On-time"/>
    <n v="1126"/>
    <n v="293.48"/>
    <n v="293.48"/>
    <n v="37"/>
    <s v="Male"/>
    <s v="High"/>
    <x v="0"/>
    <x v="1"/>
    <n v="1"/>
    <s v="None"/>
    <s v="Desk"/>
    <n v="7"/>
    <n v="7"/>
    <n v="95"/>
    <n v="0"/>
    <n v="0"/>
    <s v="Aisle"/>
  </r>
  <r>
    <s v="P6847"/>
    <s v="F324"/>
    <s v="Delta"/>
    <x v="4"/>
    <x v="5"/>
    <s v="22,02,2024  01:51:41"/>
    <n v="173"/>
    <s v="On-time"/>
    <n v="1631"/>
    <n v="386.31"/>
    <n v="386.31"/>
    <n v="74"/>
    <s v="Male"/>
    <s v="Medium"/>
    <x v="0"/>
    <x v="2"/>
    <n v="1"/>
    <s v="Gold"/>
    <s v="Mobile App"/>
    <n v="7.6"/>
    <n v="7"/>
    <n v="33"/>
    <n v="0"/>
    <n v="0"/>
    <s v="Middle"/>
  </r>
  <r>
    <s v="P6848"/>
    <s v="F1571"/>
    <s v="Southwest"/>
    <x v="1"/>
    <x v="5"/>
    <s v="07,02,2025  10:06:34"/>
    <n v="195"/>
    <s v="On-time"/>
    <n v="1202"/>
    <n v="428.72"/>
    <n v="428.72"/>
    <n v="31"/>
    <s v="Female"/>
    <s v="High"/>
    <x v="0"/>
    <x v="1"/>
    <n v="1"/>
    <s v="None"/>
    <s v="Airport Kiosk"/>
    <n v="4.2"/>
    <n v="9"/>
    <n v="95"/>
    <n v="0"/>
    <n v="0"/>
    <s v="Aisle"/>
  </r>
  <r>
    <s v="P6849"/>
    <s v="F952"/>
    <s v="Southwest"/>
    <x v="5"/>
    <x v="3"/>
    <s v="21,08,2024  09:22:02"/>
    <n v="87"/>
    <s v="Delayed"/>
    <n v="1412"/>
    <n v="327.27"/>
    <n v="327.27"/>
    <n v="56"/>
    <s v="Female"/>
    <s v="Low"/>
    <x v="3"/>
    <x v="1"/>
    <n v="2"/>
    <s v="Gold"/>
    <s v="Desk"/>
    <n v="7.5"/>
    <n v="2"/>
    <n v="90"/>
    <n v="0"/>
    <n v="0"/>
    <s v="Aisle"/>
  </r>
  <r>
    <s v="P6850"/>
    <s v="F1358"/>
    <s v="JetBlue"/>
    <x v="6"/>
    <x v="3"/>
    <s v="15,07,2024  14:03:08"/>
    <n v="295"/>
    <s v="On-time"/>
    <n v="1494"/>
    <n v="240.34"/>
    <n v="240.34"/>
    <n v="19"/>
    <s v="Female"/>
    <s v="Low"/>
    <x v="2"/>
    <x v="3"/>
    <n v="1"/>
    <s v="Silver"/>
    <s v="Airport Kiosk"/>
    <n v="6.3"/>
    <n v="0"/>
    <n v="25"/>
    <n v="0"/>
    <n v="0"/>
    <s v="Aisle"/>
  </r>
  <r>
    <s v="P6851"/>
    <s v="F1146"/>
    <s v="Delta"/>
    <x v="1"/>
    <x v="6"/>
    <s v="14,02,2024  14:56:07"/>
    <n v="195"/>
    <s v="On-time"/>
    <n v="1600"/>
    <n v="239.92"/>
    <n v="239.92"/>
    <n v="67"/>
    <s v="Female"/>
    <s v="Medium"/>
    <x v="1"/>
    <x v="1"/>
    <n v="2"/>
    <s v="Gold"/>
    <s v="Mobile App"/>
    <n v="7.7"/>
    <n v="38"/>
    <n v="113"/>
    <n v="0"/>
    <n v="0"/>
    <s v="Aisle"/>
  </r>
  <r>
    <s v="P6852"/>
    <s v="F807"/>
    <s v="Southwest"/>
    <x v="5"/>
    <x v="2"/>
    <s v="08,12,2024  19:23:50"/>
    <n v="186"/>
    <s v="On-time"/>
    <n v="960"/>
    <n v="358.06"/>
    <n v="358.06"/>
    <n v="25"/>
    <s v="Female"/>
    <s v="Medium"/>
    <x v="1"/>
    <x v="1"/>
    <n v="3"/>
    <s v="None"/>
    <s v="Online"/>
    <n v="5.4"/>
    <n v="20"/>
    <n v="97"/>
    <n v="1"/>
    <n v="0"/>
    <s v="Window"/>
  </r>
  <r>
    <s v="P6853"/>
    <s v="F1640"/>
    <s v="American Airlines"/>
    <x v="3"/>
    <x v="1"/>
    <s v="16,08,2024  02:56:31"/>
    <n v="207"/>
    <s v="On-time"/>
    <n v="1385"/>
    <n v="365.65"/>
    <n v="365.65"/>
    <n v="51"/>
    <s v="Female"/>
    <s v="High"/>
    <x v="2"/>
    <x v="1"/>
    <n v="0"/>
    <s v="None"/>
    <s v="Airport Kiosk"/>
    <n v="5.6"/>
    <n v="16"/>
    <n v="74"/>
    <n v="0"/>
    <n v="0"/>
    <s v="Window"/>
  </r>
  <r>
    <s v="P6854"/>
    <s v="F1182"/>
    <s v="American Airlines"/>
    <x v="5"/>
    <x v="4"/>
    <s v="26,05,2023  14:00:54"/>
    <n v="238"/>
    <s v="On-time"/>
    <n v="1598"/>
    <n v="669.74"/>
    <n v="669.74"/>
    <n v="22"/>
    <s v="Male"/>
    <s v="Medium"/>
    <x v="0"/>
    <x v="0"/>
    <n v="1"/>
    <s v="Silver"/>
    <s v="Airport Kiosk"/>
    <n v="6.4"/>
    <n v="8"/>
    <n v="86"/>
    <n v="0"/>
    <n v="1"/>
    <s v="Middle"/>
  </r>
  <r>
    <s v="P6855"/>
    <s v="F1337"/>
    <s v="American Airlines"/>
    <x v="0"/>
    <x v="0"/>
    <s v="30,11,2024  16:42:15"/>
    <n v="210"/>
    <s v="On-time"/>
    <n v="1327"/>
    <n v="168.2"/>
    <n v="168.2"/>
    <n v="51"/>
    <s v="Male"/>
    <s v="Medium"/>
    <x v="2"/>
    <x v="3"/>
    <n v="0"/>
    <s v="Platinum"/>
    <s v="Airport Kiosk"/>
    <n v="6"/>
    <n v="12"/>
    <n v="107"/>
    <n v="0"/>
    <n v="0"/>
    <s v="Middle"/>
  </r>
  <r>
    <s v="P6856"/>
    <s v="F918"/>
    <s v="Delta"/>
    <x v="7"/>
    <x v="1"/>
    <s v="12,06,2024  16:39:44"/>
    <n v="130"/>
    <s v="On-time"/>
    <n v="1623"/>
    <n v="196.2"/>
    <n v="196.2"/>
    <n v="75"/>
    <s v="Female"/>
    <s v="Low"/>
    <x v="1"/>
    <x v="1"/>
    <n v="0"/>
    <s v="Gold"/>
    <s v="Airport Kiosk"/>
    <n v="7.4"/>
    <n v="4"/>
    <n v="55"/>
    <n v="0"/>
    <n v="1"/>
    <s v="Aisle"/>
  </r>
  <r>
    <s v="P6857"/>
    <s v="F430"/>
    <s v="JetBlue"/>
    <x v="1"/>
    <x v="7"/>
    <s v="15,08,2023  12:56:18"/>
    <n v="128"/>
    <s v="On-time"/>
    <n v="1102"/>
    <n v="485.27"/>
    <n v="485.27"/>
    <n v="71"/>
    <s v="Female"/>
    <s v="High"/>
    <x v="2"/>
    <x v="2"/>
    <n v="1"/>
    <s v="Silver"/>
    <s v="Desk"/>
    <n v="10"/>
    <n v="8"/>
    <n v="8"/>
    <n v="0"/>
    <n v="0"/>
    <s v="Window"/>
  </r>
  <r>
    <s v="P6858"/>
    <s v="F1001"/>
    <s v="United"/>
    <x v="1"/>
    <x v="1"/>
    <s v="14,06,2023  08:48:12"/>
    <n v="177"/>
    <s v="On-time"/>
    <n v="1313"/>
    <n v="335.27"/>
    <n v="335.27"/>
    <n v="37"/>
    <s v="Male"/>
    <s v="Low"/>
    <x v="3"/>
    <x v="3"/>
    <n v="2"/>
    <s v="None"/>
    <s v="Mobile App"/>
    <n v="10"/>
    <n v="7"/>
    <n v="56"/>
    <n v="0"/>
    <n v="0"/>
    <s v="Window"/>
  </r>
  <r>
    <s v="P6859"/>
    <s v="F76"/>
    <s v="Delta"/>
    <x v="1"/>
    <x v="1"/>
    <s v="30,03,2024  21:27:30"/>
    <n v="168"/>
    <s v="On-time"/>
    <n v="1319"/>
    <n v="428.3"/>
    <n v="428.3"/>
    <n v="60"/>
    <s v="Male"/>
    <s v="High"/>
    <x v="0"/>
    <x v="0"/>
    <n v="1"/>
    <s v="Platinum"/>
    <s v="Online"/>
    <n v="10"/>
    <n v="42"/>
    <n v="23"/>
    <n v="0"/>
    <n v="0"/>
    <s v="Aisle"/>
  </r>
  <r>
    <s v="P6860"/>
    <s v="F1579"/>
    <s v="American Airlines"/>
    <x v="6"/>
    <x v="6"/>
    <s v="22,02,2024  02:39:14"/>
    <n v="163"/>
    <s v="On-time"/>
    <n v="1215"/>
    <n v="415.41"/>
    <n v="415.41"/>
    <n v="39"/>
    <s v="Female"/>
    <s v="Low"/>
    <x v="1"/>
    <x v="0"/>
    <n v="0"/>
    <s v="Gold"/>
    <s v="Airport Kiosk"/>
    <n v="4.9000000000000004"/>
    <n v="13"/>
    <n v="67"/>
    <n v="0"/>
    <n v="0"/>
    <s v="Aisle"/>
  </r>
  <r>
    <s v="P6861"/>
    <s v="F1222"/>
    <s v="Southwest"/>
    <x v="6"/>
    <x v="2"/>
    <s v="28,03,2024  06:42:43"/>
    <n v="186"/>
    <s v="On-time"/>
    <n v="856"/>
    <n v="308.87"/>
    <n v="308.87"/>
    <n v="57"/>
    <s v="Female"/>
    <s v="Medium"/>
    <x v="3"/>
    <x v="1"/>
    <n v="0"/>
    <s v="None"/>
    <s v="Desk"/>
    <n v="5.9"/>
    <n v="5"/>
    <n v="19"/>
    <n v="0"/>
    <n v="0"/>
    <s v="Window"/>
  </r>
  <r>
    <s v="P6862"/>
    <s v="F1237"/>
    <s v="Delta"/>
    <x v="4"/>
    <x v="5"/>
    <s v="06,04,2025  06:09:09"/>
    <n v="222"/>
    <s v="On-time"/>
    <n v="1263"/>
    <n v="510.9"/>
    <n v="510.9"/>
    <n v="21"/>
    <s v="Female"/>
    <s v="Low"/>
    <x v="3"/>
    <x v="1"/>
    <n v="0"/>
    <s v="None"/>
    <s v="Airport Kiosk"/>
    <n v="8.5"/>
    <n v="2"/>
    <n v="98"/>
    <n v="0"/>
    <n v="0"/>
    <s v="Aisle"/>
  </r>
  <r>
    <s v="P6863"/>
    <s v="F942"/>
    <s v="Delta"/>
    <x v="2"/>
    <x v="6"/>
    <s v="07,03,2025  08:27:26"/>
    <n v="49"/>
    <s v="On-time"/>
    <n v="932"/>
    <n v="310.31"/>
    <n v="310.31"/>
    <n v="60"/>
    <s v="Male"/>
    <s v="Medium"/>
    <x v="2"/>
    <x v="1"/>
    <n v="2"/>
    <s v="Gold"/>
    <s v="Desk"/>
    <n v="4.8"/>
    <n v="2"/>
    <n v="115"/>
    <n v="0"/>
    <n v="0"/>
    <s v="Middle"/>
  </r>
  <r>
    <s v="P6864"/>
    <s v="F364"/>
    <s v="United"/>
    <x v="3"/>
    <x v="3"/>
    <s v="20,12,2024  02:14:48"/>
    <n v="207"/>
    <s v="On-time"/>
    <n v="822"/>
    <n v="397.65"/>
    <n v="397.65"/>
    <n v="41"/>
    <s v="Female"/>
    <s v="Low"/>
    <x v="2"/>
    <x v="1"/>
    <n v="0"/>
    <s v="None"/>
    <s v="Online"/>
    <n v="6"/>
    <n v="2"/>
    <n v="6"/>
    <n v="0"/>
    <n v="0"/>
    <s v="Window"/>
  </r>
  <r>
    <s v="P6865"/>
    <s v="F1964"/>
    <s v="United"/>
    <x v="0"/>
    <x v="1"/>
    <s v="23,03,2024  15:01:47"/>
    <n v="137"/>
    <s v="On-time"/>
    <n v="1154"/>
    <n v="239.12"/>
    <n v="239.12"/>
    <n v="72"/>
    <s v="Male"/>
    <s v="Medium"/>
    <x v="1"/>
    <x v="2"/>
    <n v="0"/>
    <s v="Gold"/>
    <s v="Airport Kiosk"/>
    <n v="7.6"/>
    <n v="6"/>
    <n v="50"/>
    <n v="0"/>
    <n v="0"/>
    <s v="Window"/>
  </r>
  <r>
    <s v="P6866"/>
    <s v="F1122"/>
    <s v="Delta"/>
    <x v="5"/>
    <x v="3"/>
    <s v="05,09,2024  12:41:35"/>
    <n v="204"/>
    <s v="On-time"/>
    <n v="1032"/>
    <n v="354.17"/>
    <n v="354.17"/>
    <n v="37"/>
    <s v="Female"/>
    <s v="Medium"/>
    <x v="0"/>
    <x v="1"/>
    <n v="0"/>
    <s v="None"/>
    <s v="Mobile App"/>
    <n v="10"/>
    <n v="1"/>
    <n v="58"/>
    <n v="0"/>
    <n v="1"/>
    <s v="Aisle"/>
  </r>
  <r>
    <s v="P6867"/>
    <s v="F514"/>
    <s v="United"/>
    <x v="0"/>
    <x v="4"/>
    <s v="28,03,2025  20:37:32"/>
    <n v="105"/>
    <s v="On-time"/>
    <n v="1392"/>
    <n v="182.08"/>
    <n v="182.08"/>
    <n v="56"/>
    <s v="Female"/>
    <s v="High"/>
    <x v="2"/>
    <x v="1"/>
    <n v="0"/>
    <s v="Gold"/>
    <s v="Desk"/>
    <n v="5.8"/>
    <n v="15"/>
    <n v="17"/>
    <n v="0"/>
    <n v="0"/>
    <s v="Aisle"/>
  </r>
  <r>
    <s v="P6868"/>
    <s v="F1194"/>
    <s v="Delta"/>
    <x v="2"/>
    <x v="1"/>
    <s v="09,03,2025  08:34:02"/>
    <n v="193"/>
    <s v="On-time"/>
    <n v="1383"/>
    <n v="280.48"/>
    <n v="280.48"/>
    <n v="61"/>
    <s v="Female"/>
    <s v="Low"/>
    <x v="0"/>
    <x v="1"/>
    <n v="0"/>
    <s v="Silver"/>
    <s v="Mobile App"/>
    <n v="7.1"/>
    <n v="6"/>
    <n v="90"/>
    <n v="0"/>
    <n v="0"/>
    <s v="Aisle"/>
  </r>
  <r>
    <s v="P6869"/>
    <s v="F147"/>
    <s v="American Airlines"/>
    <x v="4"/>
    <x v="0"/>
    <s v="18,07,2024  16:34:34"/>
    <n v="163"/>
    <s v="On-time"/>
    <n v="666"/>
    <n v="391.81"/>
    <n v="391.81"/>
    <n v="45"/>
    <s v="Male"/>
    <s v="High"/>
    <x v="3"/>
    <x v="1"/>
    <n v="2"/>
    <s v="Silver"/>
    <s v="Desk"/>
    <n v="8.1999999999999993"/>
    <n v="1"/>
    <n v="48"/>
    <n v="0"/>
    <n v="0"/>
    <s v="Aisle"/>
  </r>
  <r>
    <s v="P6870"/>
    <s v="F1863"/>
    <s v="American Airlines"/>
    <x v="3"/>
    <x v="1"/>
    <s v="07,02,2024  16:29:41"/>
    <n v="199"/>
    <s v="Delayed"/>
    <n v="1287"/>
    <n v="493.33"/>
    <n v="493.33"/>
    <n v="30"/>
    <s v="Female"/>
    <s v="Low"/>
    <x v="2"/>
    <x v="0"/>
    <n v="0"/>
    <s v="None"/>
    <s v="Online"/>
    <n v="5.3"/>
    <n v="1"/>
    <n v="91"/>
    <n v="1"/>
    <n v="1"/>
    <s v="Window"/>
  </r>
  <r>
    <s v="P6871"/>
    <s v="F1029"/>
    <s v="Delta"/>
    <x v="7"/>
    <x v="1"/>
    <s v="27,12,2023  08:05:02"/>
    <n v="200"/>
    <s v="Delayed"/>
    <n v="1137"/>
    <n v="374.96"/>
    <n v="374.96"/>
    <n v="73"/>
    <s v="Male"/>
    <s v="Medium"/>
    <x v="3"/>
    <x v="1"/>
    <n v="1"/>
    <s v="Gold"/>
    <s v="Desk"/>
    <n v="6.5"/>
    <n v="16"/>
    <n v="11"/>
    <n v="0"/>
    <n v="0"/>
    <s v="Middle"/>
  </r>
  <r>
    <s v="P6872"/>
    <s v="F401"/>
    <s v="Southwest"/>
    <x v="7"/>
    <x v="7"/>
    <s v="10,02,2025  15:32:41"/>
    <n v="219"/>
    <s v="On-time"/>
    <n v="1125"/>
    <n v="500.28"/>
    <n v="500.28"/>
    <n v="78"/>
    <s v="Male"/>
    <s v="Medium"/>
    <x v="0"/>
    <x v="0"/>
    <n v="0"/>
    <s v="None"/>
    <s v="Desk"/>
    <n v="7.9"/>
    <n v="32"/>
    <n v="86"/>
    <n v="0"/>
    <n v="0"/>
    <s v="Window"/>
  </r>
  <r>
    <s v="P6873"/>
    <s v="F1316"/>
    <s v="Delta"/>
    <x v="7"/>
    <x v="2"/>
    <s v="25,02,2024  09:00:50"/>
    <n v="157"/>
    <s v="On-time"/>
    <n v="1178"/>
    <n v="430.39"/>
    <n v="430.39"/>
    <n v="33"/>
    <s v="Male"/>
    <s v="Medium"/>
    <x v="0"/>
    <x v="1"/>
    <n v="1"/>
    <s v="Silver"/>
    <s v="Airport Kiosk"/>
    <n v="5.0999999999999996"/>
    <n v="4"/>
    <n v="0"/>
    <n v="0"/>
    <n v="0"/>
    <s v="Window"/>
  </r>
  <r>
    <s v="P6874"/>
    <s v="F984"/>
    <s v="Delta"/>
    <x v="7"/>
    <x v="5"/>
    <s v="23,12,2024  12:38:13"/>
    <n v="118"/>
    <s v="On-time"/>
    <n v="1283"/>
    <n v="340.26"/>
    <n v="340.26"/>
    <n v="40"/>
    <s v="Male"/>
    <s v="Medium"/>
    <x v="0"/>
    <x v="2"/>
    <n v="0"/>
    <s v="Silver"/>
    <s v="Online"/>
    <n v="6.7"/>
    <n v="17"/>
    <n v="10"/>
    <n v="0"/>
    <n v="1"/>
    <s v="Aisle"/>
  </r>
  <r>
    <s v="P6875"/>
    <s v="F705"/>
    <s v="American Airlines"/>
    <x v="7"/>
    <x v="6"/>
    <s v="18,06,2024  20:24:15"/>
    <n v="212"/>
    <s v="On-time"/>
    <n v="915"/>
    <n v="319.82"/>
    <n v="319.82"/>
    <n v="38"/>
    <s v="Female"/>
    <s v="Medium"/>
    <x v="0"/>
    <x v="2"/>
    <n v="4"/>
    <s v="None"/>
    <s v="Airport Kiosk"/>
    <n v="9.5"/>
    <n v="8"/>
    <n v="117"/>
    <n v="0"/>
    <n v="0"/>
    <s v="Window"/>
  </r>
  <r>
    <s v="P6876"/>
    <s v="F889"/>
    <s v="United"/>
    <x v="7"/>
    <x v="0"/>
    <s v="02,01,2024  11:51:43"/>
    <n v="101"/>
    <s v="On-time"/>
    <n v="976"/>
    <n v="467.24"/>
    <n v="467.24"/>
    <n v="74"/>
    <s v="Female"/>
    <s v="Medium"/>
    <x v="0"/>
    <x v="1"/>
    <n v="1"/>
    <s v="None"/>
    <s v="Online"/>
    <n v="7.4"/>
    <n v="0"/>
    <n v="79"/>
    <n v="0"/>
    <n v="0"/>
    <s v="Window"/>
  </r>
  <r>
    <s v="P6877"/>
    <s v="F752"/>
    <s v="American Airlines"/>
    <x v="0"/>
    <x v="1"/>
    <s v="28,11,2024  12:40:11"/>
    <n v="87"/>
    <s v="On-time"/>
    <n v="1235"/>
    <n v="223.68"/>
    <n v="223.68"/>
    <n v="27"/>
    <s v="Male"/>
    <s v="Medium"/>
    <x v="0"/>
    <x v="1"/>
    <n v="1"/>
    <s v="None"/>
    <s v="Airport Kiosk"/>
    <n v="7.6"/>
    <n v="4"/>
    <n v="7"/>
    <n v="0"/>
    <n v="0"/>
    <s v="Aisle"/>
  </r>
  <r>
    <s v="P6878"/>
    <s v="F1913"/>
    <s v="American Airlines"/>
    <x v="5"/>
    <x v="5"/>
    <s v="15,07,2024  10:00:30"/>
    <n v="249"/>
    <s v="Delayed"/>
    <n v="1393"/>
    <n v="232.79"/>
    <n v="232.79"/>
    <n v="75"/>
    <s v="Male"/>
    <s v="High"/>
    <x v="3"/>
    <x v="1"/>
    <n v="3"/>
    <s v="Silver"/>
    <s v="Airport Kiosk"/>
    <n v="5.7"/>
    <n v="6"/>
    <n v="38"/>
    <n v="0"/>
    <n v="0"/>
    <s v="Aisle"/>
  </r>
  <r>
    <s v="P6879"/>
    <s v="F782"/>
    <s v="JetBlue"/>
    <x v="3"/>
    <x v="3"/>
    <s v="19,08,2023  17:15:45"/>
    <n v="132"/>
    <s v="Delayed"/>
    <n v="1028"/>
    <n v="418.54"/>
    <n v="418.54"/>
    <n v="31"/>
    <s v="Female"/>
    <s v="Low"/>
    <x v="3"/>
    <x v="1"/>
    <n v="3"/>
    <s v="None"/>
    <s v="Mobile App"/>
    <n v="8.6"/>
    <n v="7"/>
    <n v="95"/>
    <n v="0"/>
    <n v="0"/>
    <s v="Middle"/>
  </r>
  <r>
    <s v="P6880"/>
    <s v="F1969"/>
    <s v="United"/>
    <x v="7"/>
    <x v="0"/>
    <s v="30,05,2023  21:16:02"/>
    <n v="156"/>
    <s v="On-time"/>
    <n v="1253"/>
    <n v="587.87"/>
    <n v="587.87"/>
    <n v="68"/>
    <s v="Male"/>
    <s v="Low"/>
    <x v="2"/>
    <x v="0"/>
    <n v="1"/>
    <s v="Silver"/>
    <s v="Online"/>
    <n v="7.6"/>
    <n v="1"/>
    <n v="113"/>
    <n v="0"/>
    <n v="1"/>
    <s v="Aisle"/>
  </r>
  <r>
    <s v="P6881"/>
    <s v="F507"/>
    <s v="United"/>
    <x v="3"/>
    <x v="2"/>
    <s v="27,05,2023  18:35:09"/>
    <n v="175"/>
    <s v="On-time"/>
    <n v="1656"/>
    <n v="418.7"/>
    <n v="418.7"/>
    <n v="48"/>
    <s v="Male"/>
    <s v="Medium"/>
    <x v="1"/>
    <x v="1"/>
    <n v="0"/>
    <s v="None"/>
    <s v="Airport Kiosk"/>
    <n v="7.7"/>
    <n v="22"/>
    <n v="14"/>
    <n v="0"/>
    <n v="0"/>
    <s v="Middle"/>
  </r>
  <r>
    <s v="P6882"/>
    <s v="F100"/>
    <s v="Delta"/>
    <x v="0"/>
    <x v="2"/>
    <s v="06,08,2024  14:51:37"/>
    <n v="155"/>
    <s v="On-time"/>
    <n v="1333"/>
    <n v="398.08"/>
    <n v="398.08"/>
    <n v="46"/>
    <s v="Female"/>
    <s v="Low"/>
    <x v="0"/>
    <x v="1"/>
    <n v="2"/>
    <s v="None"/>
    <s v="Desk"/>
    <n v="5.5"/>
    <n v="8"/>
    <n v="29"/>
    <n v="0"/>
    <n v="0"/>
    <s v="Middle"/>
  </r>
  <r>
    <s v="P6883"/>
    <s v="F1525"/>
    <s v="Delta"/>
    <x v="6"/>
    <x v="0"/>
    <s v="10,06,2024  17:50:20"/>
    <n v="216"/>
    <s v="On-time"/>
    <n v="1111"/>
    <n v="306.42"/>
    <n v="306.42"/>
    <n v="53"/>
    <s v="Female"/>
    <s v="High"/>
    <x v="3"/>
    <x v="1"/>
    <n v="1"/>
    <s v="None"/>
    <s v="Online"/>
    <n v="7.2"/>
    <n v="2"/>
    <n v="52"/>
    <n v="0"/>
    <n v="0"/>
    <s v="Window"/>
  </r>
  <r>
    <s v="P6884"/>
    <s v="F1092"/>
    <s v="JetBlue"/>
    <x v="5"/>
    <x v="6"/>
    <s v="09,03,2024  19:16:34"/>
    <n v="210"/>
    <s v="On-time"/>
    <n v="888"/>
    <n v="315.66000000000003"/>
    <n v="315.66000000000003"/>
    <n v="25"/>
    <s v="Female"/>
    <s v="Medium"/>
    <x v="2"/>
    <x v="1"/>
    <n v="0"/>
    <s v="Gold"/>
    <s v="Airport Kiosk"/>
    <n v="9.1999999999999993"/>
    <n v="19"/>
    <n v="89"/>
    <n v="0"/>
    <n v="0"/>
    <s v="Middle"/>
  </r>
  <r>
    <s v="P6885"/>
    <s v="F1598"/>
    <s v="American Airlines"/>
    <x v="3"/>
    <x v="5"/>
    <s v="08,05,2023  08:27:07"/>
    <n v="121"/>
    <s v="On-time"/>
    <n v="1685"/>
    <n v="482.78"/>
    <n v="482.78"/>
    <n v="18"/>
    <s v="Female"/>
    <s v="Low"/>
    <x v="3"/>
    <x v="0"/>
    <n v="0"/>
    <s v="Silver"/>
    <s v="Online"/>
    <n v="5.8"/>
    <n v="5"/>
    <n v="13"/>
    <n v="0"/>
    <n v="0"/>
    <s v="Window"/>
  </r>
  <r>
    <s v="P6886"/>
    <s v="F77"/>
    <s v="Southwest"/>
    <x v="3"/>
    <x v="2"/>
    <s v="02,11,2023  17:33:08"/>
    <n v="196"/>
    <s v="On-time"/>
    <n v="967"/>
    <n v="371.11"/>
    <n v="371.11"/>
    <n v="46"/>
    <s v="Male"/>
    <s v="Medium"/>
    <x v="0"/>
    <x v="1"/>
    <n v="0"/>
    <s v="None"/>
    <s v="Mobile App"/>
    <n v="8.9"/>
    <n v="2"/>
    <n v="117"/>
    <n v="0"/>
    <n v="0"/>
    <s v="Aisle"/>
  </r>
  <r>
    <s v="P6887"/>
    <s v="F1792"/>
    <s v="American Airlines"/>
    <x v="0"/>
    <x v="2"/>
    <s v="31,08,2023  18:09:59"/>
    <n v="65"/>
    <s v="On-time"/>
    <n v="1774"/>
    <n v="151.04"/>
    <n v="151.04"/>
    <n v="36"/>
    <s v="Female"/>
    <s v="Low"/>
    <x v="2"/>
    <x v="1"/>
    <n v="3"/>
    <s v="None"/>
    <s v="Airport Kiosk"/>
    <n v="8.4"/>
    <n v="3"/>
    <n v="10"/>
    <n v="0"/>
    <n v="0"/>
    <s v="Middle"/>
  </r>
  <r>
    <s v="P6888"/>
    <s v="F606"/>
    <s v="Delta"/>
    <x v="3"/>
    <x v="6"/>
    <s v="06,03,2024  20:21:21"/>
    <n v="109"/>
    <s v="On-time"/>
    <n v="612"/>
    <n v="322.16000000000003"/>
    <n v="322.16000000000003"/>
    <n v="60"/>
    <s v="Male"/>
    <s v="High"/>
    <x v="0"/>
    <x v="1"/>
    <n v="1"/>
    <s v="Platinum"/>
    <s v="Mobile App"/>
    <n v="7.3"/>
    <n v="18"/>
    <n v="68"/>
    <n v="0"/>
    <n v="0"/>
    <s v="Window"/>
  </r>
  <r>
    <s v="P6889"/>
    <s v="F602"/>
    <s v="Southwest"/>
    <x v="7"/>
    <x v="5"/>
    <s v="21,04,2024  23:40:54"/>
    <n v="292"/>
    <s v="Delayed"/>
    <n v="1342"/>
    <n v="202.25"/>
    <n v="202.25"/>
    <n v="52"/>
    <s v="Male"/>
    <s v="High"/>
    <x v="3"/>
    <x v="1"/>
    <n v="0"/>
    <s v="Gold"/>
    <s v="Online"/>
    <n v="7.1"/>
    <n v="16"/>
    <n v="67"/>
    <n v="0"/>
    <n v="1"/>
    <s v="Middle"/>
  </r>
  <r>
    <s v="P6890"/>
    <s v="F1163"/>
    <s v="United"/>
    <x v="7"/>
    <x v="3"/>
    <s v="19,05,2023  02:07:00"/>
    <n v="202"/>
    <s v="On-time"/>
    <n v="993"/>
    <n v="383.85"/>
    <n v="383.85"/>
    <n v="45"/>
    <s v="Male"/>
    <s v="Medium"/>
    <x v="1"/>
    <x v="1"/>
    <n v="1"/>
    <s v="None"/>
    <s v="Mobile App"/>
    <n v="8.9"/>
    <n v="0"/>
    <n v="57"/>
    <n v="0"/>
    <n v="1"/>
    <s v="Middle"/>
  </r>
  <r>
    <s v="P6891"/>
    <s v="F220"/>
    <s v="JetBlue"/>
    <x v="3"/>
    <x v="1"/>
    <s v="06,01,2025  15:36:36"/>
    <n v="201"/>
    <s v="On-time"/>
    <n v="580"/>
    <n v="389.16"/>
    <n v="389.16"/>
    <n v="76"/>
    <s v="Female"/>
    <s v="High"/>
    <x v="0"/>
    <x v="2"/>
    <n v="1"/>
    <s v="Platinum"/>
    <s v="Online"/>
    <n v="4.7"/>
    <n v="15"/>
    <n v="113"/>
    <n v="0"/>
    <n v="0"/>
    <s v="Aisle"/>
  </r>
  <r>
    <s v="P6892"/>
    <s v="F404"/>
    <s v="Delta"/>
    <x v="3"/>
    <x v="5"/>
    <s v="22,08,2023  05:46:33"/>
    <n v="66"/>
    <s v="On-time"/>
    <n v="1260"/>
    <n v="415.11"/>
    <n v="415.11"/>
    <n v="45"/>
    <s v="Female"/>
    <s v="Medium"/>
    <x v="3"/>
    <x v="1"/>
    <n v="0"/>
    <s v="None"/>
    <s v="Mobile App"/>
    <n v="8.4"/>
    <n v="16"/>
    <n v="23"/>
    <n v="0"/>
    <n v="0"/>
    <s v="Aisle"/>
  </r>
  <r>
    <s v="P6893"/>
    <s v="F945"/>
    <s v="American Airlines"/>
    <x v="0"/>
    <x v="7"/>
    <s v="29,09,2024  17:25:23"/>
    <n v="138"/>
    <s v="On-time"/>
    <n v="1331"/>
    <n v="298.31"/>
    <n v="298.31"/>
    <n v="57"/>
    <s v="Male"/>
    <s v="Low"/>
    <x v="0"/>
    <x v="1"/>
    <n v="1"/>
    <s v="None"/>
    <s v="Airport Kiosk"/>
    <n v="8.9"/>
    <n v="5"/>
    <n v="94"/>
    <n v="0"/>
    <n v="0"/>
    <s v="Window"/>
  </r>
  <r>
    <s v="P6894"/>
    <s v="F1324"/>
    <s v="American Airlines"/>
    <x v="5"/>
    <x v="7"/>
    <s v="06,05,2023  21:08:51"/>
    <n v="213"/>
    <s v="On-time"/>
    <n v="1054"/>
    <n v="305.52"/>
    <n v="305.52"/>
    <n v="29"/>
    <s v="Female"/>
    <s v="Medium"/>
    <x v="2"/>
    <x v="1"/>
    <n v="0"/>
    <s v="Silver"/>
    <s v="Mobile App"/>
    <n v="8.5"/>
    <n v="5"/>
    <n v="80"/>
    <n v="0"/>
    <n v="0"/>
    <s v="Window"/>
  </r>
  <r>
    <s v="P6895"/>
    <s v="F144"/>
    <s v="Delta"/>
    <x v="1"/>
    <x v="6"/>
    <s v="07,03,2025  09:12:02"/>
    <n v="147"/>
    <s v="On-time"/>
    <n v="1277"/>
    <n v="360.5"/>
    <n v="360.5"/>
    <n v="59"/>
    <s v="Male"/>
    <s v="High"/>
    <x v="2"/>
    <x v="1"/>
    <n v="1"/>
    <s v="Platinum"/>
    <s v="Online"/>
    <n v="7.4"/>
    <n v="3"/>
    <n v="54"/>
    <n v="1"/>
    <n v="1"/>
    <s v="Middle"/>
  </r>
  <r>
    <s v="P6896"/>
    <s v="F1394"/>
    <s v="American Airlines"/>
    <x v="1"/>
    <x v="4"/>
    <s v="13,11,2024  05:49:21"/>
    <n v="127"/>
    <s v="On-time"/>
    <n v="1413"/>
    <n v="376.26"/>
    <n v="376.26"/>
    <n v="26"/>
    <s v="Male"/>
    <s v="Medium"/>
    <x v="2"/>
    <x v="2"/>
    <n v="1"/>
    <s v="None"/>
    <s v="Online"/>
    <n v="3.7"/>
    <n v="11"/>
    <n v="66"/>
    <n v="0"/>
    <n v="0"/>
    <s v="Middle"/>
  </r>
  <r>
    <s v="P6897"/>
    <s v="F1902"/>
    <s v="United"/>
    <x v="4"/>
    <x v="3"/>
    <s v="11,12,2023  02:04:21"/>
    <n v="164"/>
    <s v="On-time"/>
    <n v="1219"/>
    <n v="341.31"/>
    <n v="341.31"/>
    <n v="20"/>
    <s v="Male"/>
    <s v="High"/>
    <x v="3"/>
    <x v="1"/>
    <n v="1"/>
    <s v="Silver"/>
    <s v="Online"/>
    <n v="5.7"/>
    <n v="2"/>
    <n v="34"/>
    <n v="0"/>
    <n v="1"/>
    <s v="Window"/>
  </r>
  <r>
    <s v="P6898"/>
    <s v="F1865"/>
    <s v="Southwest"/>
    <x v="7"/>
    <x v="4"/>
    <s v="24,11,2023  12:15:18"/>
    <n v="168"/>
    <s v="On-time"/>
    <n v="486"/>
    <n v="261.89999999999998"/>
    <n v="261.89999999999998"/>
    <n v="40"/>
    <s v="Male"/>
    <s v="High"/>
    <x v="3"/>
    <x v="1"/>
    <n v="2"/>
    <s v="None"/>
    <s v="Online"/>
    <n v="6.4"/>
    <n v="29"/>
    <n v="31"/>
    <n v="0"/>
    <n v="0"/>
    <s v="Aisle"/>
  </r>
  <r>
    <s v="P6899"/>
    <s v="F182"/>
    <s v="Delta"/>
    <x v="7"/>
    <x v="5"/>
    <s v="23,02,2024  15:03:57"/>
    <n v="281"/>
    <s v="On-time"/>
    <n v="1437"/>
    <n v="398.16"/>
    <n v="398.16"/>
    <n v="73"/>
    <s v="Female"/>
    <s v="Low"/>
    <x v="2"/>
    <x v="1"/>
    <n v="2"/>
    <s v="Platinum"/>
    <s v="Desk"/>
    <n v="5.8"/>
    <n v="3"/>
    <n v="83"/>
    <n v="0"/>
    <n v="0"/>
    <s v="Middle"/>
  </r>
  <r>
    <s v="P6900"/>
    <s v="F703"/>
    <s v="United"/>
    <x v="7"/>
    <x v="2"/>
    <s v="22,07,2023  02:38:48"/>
    <n v="75"/>
    <s v="On-time"/>
    <n v="1379"/>
    <n v="431.88"/>
    <n v="431.88"/>
    <n v="76"/>
    <s v="Male"/>
    <s v="Low"/>
    <x v="3"/>
    <x v="1"/>
    <n v="3"/>
    <s v="None"/>
    <s v="Online"/>
    <n v="6.8"/>
    <n v="0"/>
    <n v="87"/>
    <n v="0"/>
    <n v="0"/>
    <s v="Middle"/>
  </r>
  <r>
    <s v="P6901"/>
    <s v="F1769"/>
    <s v="American Airlines"/>
    <x v="4"/>
    <x v="1"/>
    <s v="24,02,2024  17:31:00"/>
    <n v="274"/>
    <s v="On-time"/>
    <n v="1211"/>
    <n v="273.27"/>
    <n v="273.27"/>
    <n v="66"/>
    <s v="Female"/>
    <s v="Medium"/>
    <x v="0"/>
    <x v="2"/>
    <n v="0"/>
    <s v="None"/>
    <s v="Airport Kiosk"/>
    <n v="6.6"/>
    <n v="1"/>
    <n v="91"/>
    <n v="0"/>
    <n v="0"/>
    <s v="Window"/>
  </r>
  <r>
    <s v="P6902"/>
    <s v="F1852"/>
    <s v="JetBlue"/>
    <x v="1"/>
    <x v="1"/>
    <s v="21,09,2023  05:21:53"/>
    <n v="175"/>
    <s v="On-time"/>
    <n v="1073"/>
    <n v="536.46"/>
    <n v="536.46"/>
    <n v="29"/>
    <s v="Male"/>
    <s v="Low"/>
    <x v="3"/>
    <x v="1"/>
    <n v="1"/>
    <s v="Silver"/>
    <s v="Desk"/>
    <n v="5.2"/>
    <n v="15"/>
    <n v="80"/>
    <n v="0"/>
    <n v="0"/>
    <s v="Middle"/>
  </r>
  <r>
    <s v="P6903"/>
    <s v="F1646"/>
    <s v="Delta"/>
    <x v="5"/>
    <x v="6"/>
    <s v="17,05,2024  06:36:57"/>
    <n v="201"/>
    <s v="On-time"/>
    <n v="1280"/>
    <n v="352.45"/>
    <n v="352.45"/>
    <n v="48"/>
    <s v="Female"/>
    <s v="Medium"/>
    <x v="3"/>
    <x v="1"/>
    <n v="1"/>
    <s v="Silver"/>
    <s v="Mobile App"/>
    <n v="4.4000000000000004"/>
    <n v="3"/>
    <n v="85"/>
    <n v="0"/>
    <n v="0"/>
    <s v="Aisle"/>
  </r>
  <r>
    <s v="P6904"/>
    <s v="F228"/>
    <s v="United"/>
    <x v="5"/>
    <x v="6"/>
    <s v="10,08,2023  17:19:13"/>
    <n v="183"/>
    <s v="On-time"/>
    <n v="1327"/>
    <n v="286.68"/>
    <n v="286.68"/>
    <n v="37"/>
    <s v="Male"/>
    <s v="High"/>
    <x v="0"/>
    <x v="1"/>
    <n v="1"/>
    <s v="None"/>
    <s v="Airport Kiosk"/>
    <n v="8.1999999999999993"/>
    <n v="4"/>
    <n v="8"/>
    <n v="0"/>
    <n v="0"/>
    <s v="Aisle"/>
  </r>
  <r>
    <s v="P6905"/>
    <s v="F753"/>
    <s v="JetBlue"/>
    <x v="5"/>
    <x v="7"/>
    <s v="13,05,2023  00:41:54"/>
    <n v="229"/>
    <s v="On-time"/>
    <n v="1173"/>
    <n v="374.75"/>
    <n v="374.75"/>
    <n v="50"/>
    <s v="Female"/>
    <s v="Medium"/>
    <x v="3"/>
    <x v="1"/>
    <n v="1"/>
    <s v="None"/>
    <s v="Mobile App"/>
    <n v="6.5"/>
    <n v="1"/>
    <n v="98"/>
    <n v="0"/>
    <n v="0"/>
    <s v="Window"/>
  </r>
  <r>
    <s v="P6906"/>
    <s v="F1418"/>
    <s v="Delta"/>
    <x v="3"/>
    <x v="3"/>
    <s v="26,06,2024  09:06:21"/>
    <n v="142"/>
    <s v="Delayed"/>
    <n v="1261"/>
    <n v="371.54"/>
    <n v="371.54"/>
    <n v="78"/>
    <s v="Male"/>
    <s v="Medium"/>
    <x v="0"/>
    <x v="1"/>
    <n v="0"/>
    <s v="Gold"/>
    <s v="Online"/>
    <n v="7"/>
    <n v="8"/>
    <n v="109"/>
    <n v="0"/>
    <n v="0"/>
    <s v="Window"/>
  </r>
  <r>
    <s v="P6907"/>
    <s v="F1450"/>
    <s v="United"/>
    <x v="4"/>
    <x v="1"/>
    <s v="02,04,2025  22:11:40"/>
    <n v="201"/>
    <s v="On-time"/>
    <n v="1389"/>
    <n v="455.53"/>
    <n v="455.53"/>
    <n v="40"/>
    <s v="Male"/>
    <s v="Medium"/>
    <x v="1"/>
    <x v="0"/>
    <n v="4"/>
    <s v="None"/>
    <s v="Online"/>
    <n v="2.9"/>
    <n v="5"/>
    <n v="42"/>
    <n v="0"/>
    <n v="1"/>
    <s v="Aisle"/>
  </r>
  <r>
    <s v="P6908"/>
    <s v="F212"/>
    <s v="JetBlue"/>
    <x v="5"/>
    <x v="0"/>
    <s v="20,03,2024  04:53:36"/>
    <n v="243"/>
    <s v="Delayed"/>
    <n v="1117"/>
    <n v="401.21"/>
    <n v="401.21"/>
    <n v="76"/>
    <s v="Male"/>
    <s v="High"/>
    <x v="2"/>
    <x v="1"/>
    <n v="1"/>
    <s v="Silver"/>
    <s v="Mobile App"/>
    <n v="8.9"/>
    <n v="11"/>
    <n v="81"/>
    <n v="0"/>
    <n v="0"/>
    <s v="Middle"/>
  </r>
  <r>
    <s v="P6909"/>
    <s v="F509"/>
    <s v="Delta"/>
    <x v="2"/>
    <x v="1"/>
    <s v="10,11,2024  11:31:29"/>
    <n v="93"/>
    <s v="On-time"/>
    <n v="1361"/>
    <n v="406.22"/>
    <n v="406.22"/>
    <n v="63"/>
    <s v="Female"/>
    <s v="Low"/>
    <x v="0"/>
    <x v="1"/>
    <n v="1"/>
    <s v="None"/>
    <s v="Online"/>
    <n v="6.4"/>
    <n v="13"/>
    <n v="12"/>
    <n v="0"/>
    <n v="0"/>
    <s v="Window"/>
  </r>
  <r>
    <s v="P6910"/>
    <s v="F105"/>
    <s v="Southwest"/>
    <x v="3"/>
    <x v="3"/>
    <s v="25,01,2025  01:40:03"/>
    <n v="91"/>
    <s v="On-time"/>
    <n v="1257"/>
    <n v="389.79"/>
    <n v="389.79"/>
    <n v="60"/>
    <s v="Male"/>
    <s v="Medium"/>
    <x v="3"/>
    <x v="1"/>
    <n v="3"/>
    <s v="Silver"/>
    <s v="Desk"/>
    <n v="6.7"/>
    <n v="18"/>
    <n v="28"/>
    <n v="0"/>
    <n v="0"/>
    <s v="Window"/>
  </r>
  <r>
    <s v="P6911"/>
    <s v="F659"/>
    <s v="Southwest"/>
    <x v="4"/>
    <x v="6"/>
    <s v="28,04,2023  06:05:00"/>
    <n v="153"/>
    <s v="On-time"/>
    <n v="1351"/>
    <n v="315.20999999999998"/>
    <n v="315.20999999999998"/>
    <n v="43"/>
    <s v="Female"/>
    <s v="Medium"/>
    <x v="2"/>
    <x v="1"/>
    <n v="1"/>
    <s v="Silver"/>
    <s v="Desk"/>
    <n v="6.9"/>
    <n v="32"/>
    <n v="67"/>
    <n v="0"/>
    <n v="1"/>
    <s v="Middle"/>
  </r>
  <r>
    <s v="P6912"/>
    <s v="F1672"/>
    <s v="American Airlines"/>
    <x v="4"/>
    <x v="7"/>
    <s v="15,11,2024  01:42:20"/>
    <n v="242"/>
    <s v="Delayed"/>
    <n v="1375"/>
    <n v="594.07000000000005"/>
    <n v="594.07000000000005"/>
    <n v="74"/>
    <s v="Male"/>
    <s v="Low"/>
    <x v="3"/>
    <x v="1"/>
    <n v="1"/>
    <s v="None"/>
    <s v="Mobile App"/>
    <n v="3.4"/>
    <n v="3"/>
    <n v="119"/>
    <n v="0"/>
    <n v="0"/>
    <s v="Window"/>
  </r>
  <r>
    <s v="P6913"/>
    <s v="F1662"/>
    <s v="United"/>
    <x v="2"/>
    <x v="4"/>
    <s v="17,05,2023  07:18:26"/>
    <n v="101"/>
    <s v="On-time"/>
    <n v="1398"/>
    <n v="322.60000000000002"/>
    <n v="322.60000000000002"/>
    <n v="34"/>
    <s v="Female"/>
    <s v="Medium"/>
    <x v="1"/>
    <x v="1"/>
    <n v="0"/>
    <s v="None"/>
    <s v="Online"/>
    <n v="10"/>
    <n v="2"/>
    <n v="9"/>
    <n v="0"/>
    <n v="0"/>
    <s v="Window"/>
  </r>
  <r>
    <s v="P6914"/>
    <s v="F114"/>
    <s v="United"/>
    <x v="4"/>
    <x v="4"/>
    <s v="20,08,2024  01:10:23"/>
    <n v="281"/>
    <s v="On-time"/>
    <n v="1257"/>
    <n v="409.89"/>
    <n v="409.89"/>
    <n v="54"/>
    <s v="Female"/>
    <s v="Medium"/>
    <x v="1"/>
    <x v="0"/>
    <n v="0"/>
    <s v="Gold"/>
    <s v="Desk"/>
    <n v="7.5"/>
    <n v="12"/>
    <n v="6"/>
    <n v="1"/>
    <n v="0"/>
    <s v="Middle"/>
  </r>
  <r>
    <s v="P6915"/>
    <s v="F302"/>
    <s v="United"/>
    <x v="3"/>
    <x v="4"/>
    <s v="10,10,2024  18:48:33"/>
    <n v="117"/>
    <s v="On-time"/>
    <n v="1460"/>
    <n v="317.8"/>
    <n v="317.8"/>
    <n v="53"/>
    <s v="Female"/>
    <s v="Medium"/>
    <x v="2"/>
    <x v="0"/>
    <n v="0"/>
    <s v="None"/>
    <s v="Online"/>
    <n v="7.6"/>
    <n v="3"/>
    <n v="98"/>
    <n v="0"/>
    <n v="0"/>
    <s v="Middle"/>
  </r>
  <r>
    <s v="P6916"/>
    <s v="F278"/>
    <s v="Delta"/>
    <x v="4"/>
    <x v="2"/>
    <s v="09,05,2023  17:35:41"/>
    <n v="128"/>
    <s v="On-time"/>
    <n v="803"/>
    <n v="203.61"/>
    <n v="203.61"/>
    <n v="43"/>
    <s v="Female"/>
    <s v="Medium"/>
    <x v="3"/>
    <x v="1"/>
    <n v="3"/>
    <s v="Gold"/>
    <s v="Mobile App"/>
    <n v="9.6"/>
    <n v="2"/>
    <n v="79"/>
    <n v="0"/>
    <n v="0"/>
    <s v="Aisle"/>
  </r>
  <r>
    <s v="P6917"/>
    <s v="F1337"/>
    <s v="Delta"/>
    <x v="0"/>
    <x v="5"/>
    <s v="23,09,2023  17:20:09"/>
    <n v="57"/>
    <s v="Cancelled"/>
    <n v="1680"/>
    <n v="255.6"/>
    <n v="255.6"/>
    <n v="28"/>
    <s v="Female"/>
    <s v="Medium"/>
    <x v="1"/>
    <x v="1"/>
    <n v="1"/>
    <s v="Platinum"/>
    <s v="Mobile App"/>
    <n v="4.9000000000000004"/>
    <n v="23"/>
    <n v="84"/>
    <n v="0"/>
    <n v="0"/>
    <s v="Middle"/>
  </r>
  <r>
    <s v="P6918"/>
    <s v="F1622"/>
    <s v="American Airlines"/>
    <x v="7"/>
    <x v="7"/>
    <s v="18,10,2024  07:01:15"/>
    <n v="217"/>
    <s v="On-time"/>
    <n v="1296"/>
    <n v="212.55"/>
    <n v="212.55"/>
    <n v="51"/>
    <s v="Male"/>
    <s v="High"/>
    <x v="3"/>
    <x v="2"/>
    <n v="2"/>
    <s v="None"/>
    <s v="Mobile App"/>
    <n v="3.9"/>
    <n v="0"/>
    <n v="99"/>
    <n v="0"/>
    <n v="0"/>
    <s v="Window"/>
  </r>
  <r>
    <s v="P6919"/>
    <s v="F1117"/>
    <s v="American Airlines"/>
    <x v="4"/>
    <x v="5"/>
    <s v="23,02,2025  10:44:05"/>
    <n v="193"/>
    <s v="On-time"/>
    <n v="1048"/>
    <n v="374.35"/>
    <n v="374.35"/>
    <n v="63"/>
    <s v="Male"/>
    <s v="Medium"/>
    <x v="1"/>
    <x v="1"/>
    <n v="2"/>
    <s v="None"/>
    <s v="Mobile App"/>
    <n v="9"/>
    <n v="66"/>
    <n v="29"/>
    <n v="0"/>
    <n v="0"/>
    <s v="Middle"/>
  </r>
  <r>
    <s v="P6920"/>
    <s v="F1025"/>
    <s v="United"/>
    <x v="0"/>
    <x v="1"/>
    <s v="24,03,2024  15:40:57"/>
    <n v="348"/>
    <s v="Delayed"/>
    <n v="1182"/>
    <n v="422.32"/>
    <n v="422.32"/>
    <n v="68"/>
    <s v="Female"/>
    <s v="High"/>
    <x v="1"/>
    <x v="1"/>
    <n v="1"/>
    <s v="Gold"/>
    <s v="Mobile App"/>
    <n v="8.6999999999999993"/>
    <n v="7"/>
    <n v="74"/>
    <n v="0"/>
    <n v="0"/>
    <s v="Aisle"/>
  </r>
  <r>
    <s v="P6921"/>
    <s v="F1826"/>
    <s v="JetBlue"/>
    <x v="6"/>
    <x v="5"/>
    <s v="15,03,2024  20:14:29"/>
    <n v="293"/>
    <s v="Cancelled"/>
    <n v="998"/>
    <n v="353.24"/>
    <n v="353.24"/>
    <n v="57"/>
    <s v="Female"/>
    <s v="Medium"/>
    <x v="3"/>
    <x v="1"/>
    <n v="1"/>
    <s v="None"/>
    <s v="Online"/>
    <n v="4.8"/>
    <n v="9"/>
    <n v="7"/>
    <n v="0"/>
    <n v="0"/>
    <s v="Middle"/>
  </r>
  <r>
    <s v="P6922"/>
    <s v="F382"/>
    <s v="JetBlue"/>
    <x v="2"/>
    <x v="0"/>
    <s v="29,12,2024  14:27:28"/>
    <n v="198"/>
    <s v="On-time"/>
    <n v="1283"/>
    <n v="323.22000000000003"/>
    <n v="323.22000000000003"/>
    <n v="34"/>
    <s v="Female"/>
    <s v="High"/>
    <x v="2"/>
    <x v="0"/>
    <n v="0"/>
    <s v="Silver"/>
    <s v="Desk"/>
    <n v="8.6999999999999993"/>
    <n v="2"/>
    <n v="59"/>
    <n v="0"/>
    <n v="0"/>
    <s v="Aisle"/>
  </r>
  <r>
    <s v="P6923"/>
    <s v="F643"/>
    <s v="Southwest"/>
    <x v="6"/>
    <x v="7"/>
    <s v="06,07,2023  23:53:25"/>
    <n v="288"/>
    <s v="On-time"/>
    <n v="839"/>
    <n v="366.65"/>
    <n v="366.65"/>
    <n v="48"/>
    <s v="Male"/>
    <s v="Medium"/>
    <x v="3"/>
    <x v="2"/>
    <n v="1"/>
    <s v="Gold"/>
    <s v="Online"/>
    <n v="6"/>
    <n v="42"/>
    <n v="119"/>
    <n v="0"/>
    <n v="0"/>
    <s v="Aisle"/>
  </r>
  <r>
    <s v="P6924"/>
    <s v="F1096"/>
    <s v="Southwest"/>
    <x v="4"/>
    <x v="3"/>
    <s v="16,01,2024  07:03:26"/>
    <n v="274"/>
    <s v="On-time"/>
    <n v="819"/>
    <n v="280.82"/>
    <n v="280.82"/>
    <n v="38"/>
    <s v="Female"/>
    <s v="High"/>
    <x v="1"/>
    <x v="1"/>
    <n v="0"/>
    <s v="Silver"/>
    <s v="Airport Kiosk"/>
    <n v="7.4"/>
    <n v="52"/>
    <n v="64"/>
    <n v="0"/>
    <n v="0"/>
    <s v="Middle"/>
  </r>
  <r>
    <s v="P6925"/>
    <s v="F441"/>
    <s v="Southwest"/>
    <x v="7"/>
    <x v="3"/>
    <s v="17,02,2025  01:16:10"/>
    <n v="191"/>
    <s v="On-time"/>
    <n v="944"/>
    <n v="214.68"/>
    <n v="214.68"/>
    <n v="30"/>
    <s v="Male"/>
    <s v="Medium"/>
    <x v="3"/>
    <x v="1"/>
    <n v="1"/>
    <s v="None"/>
    <s v="Desk"/>
    <n v="10"/>
    <n v="17"/>
    <n v="32"/>
    <n v="0"/>
    <n v="0"/>
    <s v="Aisle"/>
  </r>
  <r>
    <s v="P6926"/>
    <s v="F1856"/>
    <s v="United"/>
    <x v="6"/>
    <x v="5"/>
    <s v="03,05,2023  09:15:27"/>
    <n v="166"/>
    <s v="On-time"/>
    <n v="1486"/>
    <n v="268.19"/>
    <n v="268.19"/>
    <n v="45"/>
    <s v="Female"/>
    <s v="High"/>
    <x v="2"/>
    <x v="1"/>
    <n v="1"/>
    <s v="None"/>
    <s v="Desk"/>
    <n v="7.3"/>
    <n v="49"/>
    <n v="78"/>
    <n v="0"/>
    <n v="0"/>
    <s v="Aisle"/>
  </r>
  <r>
    <s v="P6927"/>
    <s v="F473"/>
    <s v="Delta"/>
    <x v="3"/>
    <x v="3"/>
    <s v="09,06,2024  22:37:57"/>
    <n v="273"/>
    <s v="On-time"/>
    <n v="1495"/>
    <n v="418.85"/>
    <n v="418.85"/>
    <n v="51"/>
    <s v="Male"/>
    <s v="Medium"/>
    <x v="2"/>
    <x v="1"/>
    <n v="1"/>
    <s v="Silver"/>
    <s v="Mobile App"/>
    <n v="7.9"/>
    <n v="4"/>
    <n v="89"/>
    <n v="0"/>
    <n v="0"/>
    <s v="Middle"/>
  </r>
  <r>
    <s v="P6928"/>
    <s v="F251"/>
    <s v="Delta"/>
    <x v="5"/>
    <x v="6"/>
    <s v="26,10,2024  20:33:05"/>
    <n v="199"/>
    <s v="On-time"/>
    <n v="801"/>
    <n v="272.27"/>
    <n v="272.27"/>
    <n v="18"/>
    <s v="Female"/>
    <s v="Medium"/>
    <x v="2"/>
    <x v="1"/>
    <n v="1"/>
    <s v="None"/>
    <s v="Mobile App"/>
    <n v="7.9"/>
    <n v="12"/>
    <n v="58"/>
    <n v="0"/>
    <n v="0"/>
    <s v="Aisle"/>
  </r>
  <r>
    <s v="P6929"/>
    <s v="F1387"/>
    <s v="United"/>
    <x v="1"/>
    <x v="3"/>
    <s v="28,02,2024  07:06:10"/>
    <n v="177"/>
    <s v="Delayed"/>
    <n v="969"/>
    <n v="307.95"/>
    <n v="307.95"/>
    <n v="73"/>
    <s v="Female"/>
    <s v="Low"/>
    <x v="0"/>
    <x v="1"/>
    <n v="0"/>
    <s v="Silver"/>
    <s v="Airport Kiosk"/>
    <n v="7.8"/>
    <n v="3"/>
    <n v="16"/>
    <n v="0"/>
    <n v="1"/>
    <s v="Middle"/>
  </r>
  <r>
    <s v="P6930"/>
    <s v="F311"/>
    <s v="Southwest"/>
    <x v="4"/>
    <x v="0"/>
    <s v="04,08,2023  23:31:55"/>
    <n v="148"/>
    <s v="On-time"/>
    <n v="1337"/>
    <n v="288.91000000000003"/>
    <n v="288.91000000000003"/>
    <n v="43"/>
    <s v="Female"/>
    <s v="Medium"/>
    <x v="0"/>
    <x v="1"/>
    <n v="3"/>
    <s v="None"/>
    <s v="Desk"/>
    <n v="6.3"/>
    <n v="8"/>
    <n v="17"/>
    <n v="0"/>
    <n v="0"/>
    <s v="Aisle"/>
  </r>
  <r>
    <s v="P6931"/>
    <s v="F413"/>
    <s v="JetBlue"/>
    <x v="0"/>
    <x v="3"/>
    <s v="03,09,2023  08:10:18"/>
    <n v="130"/>
    <s v="On-time"/>
    <n v="885"/>
    <n v="283.8"/>
    <n v="283.8"/>
    <n v="75"/>
    <s v="Male"/>
    <s v="Low"/>
    <x v="1"/>
    <x v="1"/>
    <n v="1"/>
    <s v="None"/>
    <s v="Desk"/>
    <n v="6.7"/>
    <n v="7"/>
    <n v="16"/>
    <n v="0"/>
    <n v="0"/>
    <s v="Middle"/>
  </r>
  <r>
    <s v="P6932"/>
    <s v="F1713"/>
    <s v="American Airlines"/>
    <x v="6"/>
    <x v="1"/>
    <s v="09,08,2023  12:13:53"/>
    <n v="103"/>
    <s v="On-time"/>
    <n v="1574"/>
    <n v="397.23"/>
    <n v="397.23"/>
    <n v="66"/>
    <s v="Male"/>
    <s v="Medium"/>
    <x v="0"/>
    <x v="1"/>
    <n v="0"/>
    <s v="Gold"/>
    <s v="Airport Kiosk"/>
    <n v="3.6"/>
    <n v="2"/>
    <n v="0"/>
    <n v="0"/>
    <n v="0"/>
    <s v="Window"/>
  </r>
  <r>
    <s v="P6933"/>
    <s v="F392"/>
    <s v="United"/>
    <x v="4"/>
    <x v="3"/>
    <s v="31,08,2024  00:19:39"/>
    <n v="129"/>
    <s v="Delayed"/>
    <n v="1828"/>
    <n v="190.45"/>
    <n v="190.45"/>
    <n v="71"/>
    <s v="Male"/>
    <s v="Medium"/>
    <x v="3"/>
    <x v="1"/>
    <n v="0"/>
    <s v="None"/>
    <s v="Desk"/>
    <n v="4.9000000000000004"/>
    <n v="35"/>
    <n v="71"/>
    <n v="0"/>
    <n v="1"/>
    <s v="Aisle"/>
  </r>
  <r>
    <s v="P6934"/>
    <s v="F1937"/>
    <s v="JetBlue"/>
    <x v="4"/>
    <x v="7"/>
    <s v="02,01,2024  16:20:03"/>
    <n v="207"/>
    <s v="On-time"/>
    <n v="1379"/>
    <n v="256.02"/>
    <n v="256.02"/>
    <n v="26"/>
    <s v="Female"/>
    <s v="Medium"/>
    <x v="1"/>
    <x v="2"/>
    <n v="0"/>
    <s v="Gold"/>
    <s v="Online"/>
    <n v="7.4"/>
    <n v="4"/>
    <n v="39"/>
    <n v="0"/>
    <n v="0"/>
    <s v="Window"/>
  </r>
  <r>
    <s v="P6935"/>
    <s v="F280"/>
    <s v="Delta"/>
    <x v="0"/>
    <x v="0"/>
    <s v="25,02,2024  22:12:58"/>
    <n v="175"/>
    <s v="On-time"/>
    <n v="903"/>
    <n v="319.41000000000003"/>
    <n v="319.41000000000003"/>
    <n v="20"/>
    <s v="Female"/>
    <s v="Low"/>
    <x v="1"/>
    <x v="1"/>
    <n v="0"/>
    <s v="Silver"/>
    <s v="Online"/>
    <n v="6"/>
    <n v="10"/>
    <n v="108"/>
    <n v="0"/>
    <n v="0"/>
    <s v="Window"/>
  </r>
  <r>
    <s v="P6936"/>
    <s v="F1267"/>
    <s v="Southwest"/>
    <x v="2"/>
    <x v="2"/>
    <s v="15,04,2025  03:13:55"/>
    <n v="274"/>
    <s v="On-time"/>
    <n v="1194"/>
    <n v="369.27"/>
    <n v="369.27"/>
    <n v="38"/>
    <s v="Male"/>
    <s v="Medium"/>
    <x v="3"/>
    <x v="3"/>
    <n v="0"/>
    <s v="Gold"/>
    <s v="Airport Kiosk"/>
    <n v="7"/>
    <n v="48"/>
    <n v="34"/>
    <n v="0"/>
    <n v="0"/>
    <s v="Middle"/>
  </r>
  <r>
    <s v="P6937"/>
    <s v="F1094"/>
    <s v="United"/>
    <x v="7"/>
    <x v="0"/>
    <s v="27,04,2023  04:02:23"/>
    <n v="164"/>
    <s v="On-time"/>
    <n v="1295"/>
    <n v="152.08000000000001"/>
    <n v="152.08000000000001"/>
    <n v="22"/>
    <s v="Female"/>
    <s v="Medium"/>
    <x v="1"/>
    <x v="1"/>
    <n v="4"/>
    <s v="Platinum"/>
    <s v="Desk"/>
    <n v="7.3"/>
    <n v="9"/>
    <n v="97"/>
    <n v="0"/>
    <n v="0"/>
    <s v="Window"/>
  </r>
  <r>
    <s v="P6938"/>
    <s v="F968"/>
    <s v="JetBlue"/>
    <x v="3"/>
    <x v="3"/>
    <s v="22,07,2023  05:12:32"/>
    <n v="94"/>
    <s v="On-time"/>
    <n v="1338"/>
    <n v="295.52999999999997"/>
    <n v="295.52999999999997"/>
    <n v="52"/>
    <s v="Female"/>
    <s v="Medium"/>
    <x v="2"/>
    <x v="1"/>
    <n v="1"/>
    <s v="None"/>
    <s v="Mobile App"/>
    <n v="9.5"/>
    <n v="6"/>
    <n v="27"/>
    <n v="0"/>
    <n v="0"/>
    <s v="Middle"/>
  </r>
  <r>
    <s v="P6939"/>
    <s v="F1716"/>
    <s v="American Airlines"/>
    <x v="7"/>
    <x v="4"/>
    <s v="05,07,2024  15:07:36"/>
    <n v="135"/>
    <s v="On-time"/>
    <n v="1258"/>
    <n v="321.16000000000003"/>
    <n v="321.16000000000003"/>
    <n v="76"/>
    <s v="Male"/>
    <s v="Medium"/>
    <x v="1"/>
    <x v="1"/>
    <n v="1"/>
    <s v="Silver"/>
    <s v="Online"/>
    <n v="5"/>
    <n v="1"/>
    <n v="51"/>
    <n v="0"/>
    <n v="1"/>
    <s v="Aisle"/>
  </r>
  <r>
    <s v="P6940"/>
    <s v="F403"/>
    <s v="JetBlue"/>
    <x v="6"/>
    <x v="5"/>
    <s v="15,09,2023  13:47:44"/>
    <n v="208"/>
    <s v="On-time"/>
    <n v="1379"/>
    <n v="312.81"/>
    <n v="312.81"/>
    <n v="64"/>
    <s v="Male"/>
    <s v="Low"/>
    <x v="1"/>
    <x v="0"/>
    <n v="3"/>
    <s v="Silver"/>
    <s v="Desk"/>
    <n v="8.9"/>
    <n v="3"/>
    <n v="107"/>
    <n v="0"/>
    <n v="0"/>
    <s v="Aisle"/>
  </r>
  <r>
    <s v="P6941"/>
    <s v="F517"/>
    <s v="JetBlue"/>
    <x v="4"/>
    <x v="0"/>
    <s v="28,10,2024  10:04:43"/>
    <n v="216"/>
    <s v="On-time"/>
    <n v="1385"/>
    <n v="352.38"/>
    <n v="352.38"/>
    <n v="60"/>
    <s v="Male"/>
    <s v="Medium"/>
    <x v="3"/>
    <x v="2"/>
    <n v="0"/>
    <s v="Silver"/>
    <s v="Desk"/>
    <n v="8.4"/>
    <n v="31"/>
    <n v="83"/>
    <n v="0"/>
    <n v="0"/>
    <s v="Aisle"/>
  </r>
  <r>
    <s v="P6942"/>
    <s v="F465"/>
    <s v="JetBlue"/>
    <x v="6"/>
    <x v="7"/>
    <s v="24,11,2024  13:22:03"/>
    <n v="219"/>
    <s v="Cancelled"/>
    <n v="1406"/>
    <n v="426.94"/>
    <n v="426.94"/>
    <n v="75"/>
    <s v="Female"/>
    <s v="Medium"/>
    <x v="0"/>
    <x v="1"/>
    <n v="2"/>
    <s v="Silver"/>
    <s v="Desk"/>
    <n v="6.9"/>
    <n v="48"/>
    <n v="110"/>
    <n v="0"/>
    <n v="0"/>
    <s v="Aisle"/>
  </r>
  <r>
    <s v="P6943"/>
    <s v="F1635"/>
    <s v="American Airlines"/>
    <x v="2"/>
    <x v="3"/>
    <s v="26,07,2023  02:57:11"/>
    <n v="200"/>
    <s v="On-time"/>
    <n v="1183"/>
    <n v="334.64"/>
    <n v="334.64"/>
    <n v="20"/>
    <s v="Male"/>
    <s v="High"/>
    <x v="3"/>
    <x v="1"/>
    <n v="0"/>
    <s v="None"/>
    <s v="Desk"/>
    <n v="10"/>
    <n v="5"/>
    <n v="25"/>
    <n v="0"/>
    <n v="0"/>
    <s v="Window"/>
  </r>
  <r>
    <s v="P6944"/>
    <s v="F515"/>
    <s v="Southwest"/>
    <x v="2"/>
    <x v="6"/>
    <s v="07,03,2024  15:16:26"/>
    <n v="110"/>
    <s v="Delayed"/>
    <n v="1111"/>
    <n v="212.21"/>
    <n v="212.21"/>
    <n v="24"/>
    <s v="Male"/>
    <s v="High"/>
    <x v="2"/>
    <x v="0"/>
    <n v="1"/>
    <s v="Gold"/>
    <s v="Mobile App"/>
    <n v="6.8"/>
    <n v="5"/>
    <n v="38"/>
    <n v="0"/>
    <n v="0"/>
    <s v="Middle"/>
  </r>
  <r>
    <s v="P6945"/>
    <s v="F1682"/>
    <s v="JetBlue"/>
    <x v="6"/>
    <x v="2"/>
    <s v="30,07,2024  03:39:17"/>
    <n v="174"/>
    <s v="On-time"/>
    <n v="1204"/>
    <n v="347.56"/>
    <n v="347.56"/>
    <n v="36"/>
    <s v="Male"/>
    <s v="Medium"/>
    <x v="3"/>
    <x v="0"/>
    <n v="1"/>
    <s v="None"/>
    <s v="Mobile App"/>
    <n v="8.6"/>
    <n v="0"/>
    <n v="94"/>
    <n v="0"/>
    <n v="0"/>
    <s v="Window"/>
  </r>
  <r>
    <s v="P6946"/>
    <s v="F874"/>
    <s v="United"/>
    <x v="1"/>
    <x v="4"/>
    <s v="18,02,2024  03:30:54"/>
    <n v="188"/>
    <s v="On-time"/>
    <n v="1703"/>
    <n v="179.21"/>
    <n v="179.21"/>
    <n v="19"/>
    <s v="Female"/>
    <s v="Low"/>
    <x v="0"/>
    <x v="1"/>
    <n v="3"/>
    <s v="None"/>
    <s v="Mobile App"/>
    <n v="7.1"/>
    <n v="3"/>
    <n v="78"/>
    <n v="0"/>
    <n v="0"/>
    <s v="Middle"/>
  </r>
  <r>
    <s v="P6947"/>
    <s v="F264"/>
    <s v="United"/>
    <x v="2"/>
    <x v="0"/>
    <s v="06,05,2023  02:24:01"/>
    <n v="178"/>
    <s v="Delayed"/>
    <n v="1427"/>
    <n v="312.45999999999998"/>
    <n v="312.45999999999998"/>
    <n v="56"/>
    <s v="Male"/>
    <s v="High"/>
    <x v="2"/>
    <x v="2"/>
    <n v="1"/>
    <s v="None"/>
    <s v="Airport Kiosk"/>
    <n v="5.0999999999999996"/>
    <n v="1"/>
    <n v="32"/>
    <n v="0"/>
    <n v="0"/>
    <s v="Window"/>
  </r>
  <r>
    <s v="P6948"/>
    <s v="F1920"/>
    <s v="American Airlines"/>
    <x v="0"/>
    <x v="0"/>
    <s v="07,02,2025  16:24:29"/>
    <n v="82"/>
    <s v="On-time"/>
    <n v="1134"/>
    <n v="280.18"/>
    <n v="280.18"/>
    <n v="52"/>
    <s v="Female"/>
    <s v="Medium"/>
    <x v="2"/>
    <x v="0"/>
    <n v="3"/>
    <s v="Silver"/>
    <s v="Online"/>
    <n v="6.2"/>
    <n v="44"/>
    <n v="88"/>
    <n v="0"/>
    <n v="0"/>
    <s v="Window"/>
  </r>
  <r>
    <s v="P6949"/>
    <s v="F1046"/>
    <s v="JetBlue"/>
    <x v="2"/>
    <x v="3"/>
    <s v="15,10,2023  16:47:29"/>
    <n v="220"/>
    <s v="On-time"/>
    <n v="1295"/>
    <n v="394.8"/>
    <n v="394.8"/>
    <n v="39"/>
    <s v="Male"/>
    <s v="Medium"/>
    <x v="2"/>
    <x v="1"/>
    <n v="4"/>
    <s v="None"/>
    <s v="Online"/>
    <n v="5.3"/>
    <n v="6"/>
    <n v="27"/>
    <n v="0"/>
    <n v="0"/>
    <s v="Middle"/>
  </r>
  <r>
    <s v="P6950"/>
    <s v="F410"/>
    <s v="United"/>
    <x v="2"/>
    <x v="1"/>
    <s v="17,05,2023  00:04:18"/>
    <n v="193"/>
    <s v="On-time"/>
    <n v="1248"/>
    <n v="65.98"/>
    <n v="65.98"/>
    <n v="55"/>
    <s v="Female"/>
    <s v="Medium"/>
    <x v="3"/>
    <x v="2"/>
    <n v="1"/>
    <s v="Gold"/>
    <s v="Desk"/>
    <n v="6.1"/>
    <n v="1"/>
    <n v="116"/>
    <n v="0"/>
    <n v="0"/>
    <s v="Aisle"/>
  </r>
  <r>
    <s v="P6951"/>
    <s v="F1430"/>
    <s v="Southwest"/>
    <x v="6"/>
    <x v="7"/>
    <s v="28,11,2024  08:41:25"/>
    <n v="238"/>
    <s v="On-time"/>
    <n v="1256"/>
    <n v="310.04000000000002"/>
    <n v="310.04000000000002"/>
    <n v="30"/>
    <s v="Female"/>
    <s v="Low"/>
    <x v="1"/>
    <x v="1"/>
    <n v="1"/>
    <s v="Platinum"/>
    <s v="Airport Kiosk"/>
    <n v="8.6999999999999993"/>
    <n v="17"/>
    <n v="68"/>
    <n v="0"/>
    <n v="0"/>
    <s v="Middle"/>
  </r>
  <r>
    <s v="P6952"/>
    <s v="F559"/>
    <s v="Southwest"/>
    <x v="4"/>
    <x v="7"/>
    <s v="19,04,2025  10:17:01"/>
    <n v="212"/>
    <s v="On-time"/>
    <n v="1356"/>
    <n v="367.76"/>
    <n v="367.76"/>
    <n v="58"/>
    <s v="Male"/>
    <s v="Medium"/>
    <x v="0"/>
    <x v="1"/>
    <n v="1"/>
    <s v="Silver"/>
    <s v="Airport Kiosk"/>
    <n v="7.4"/>
    <n v="29"/>
    <n v="81"/>
    <n v="0"/>
    <n v="0"/>
    <s v="Aisle"/>
  </r>
  <r>
    <s v="P6953"/>
    <s v="F1575"/>
    <s v="United"/>
    <x v="5"/>
    <x v="4"/>
    <s v="24,05,2024  12:20:46"/>
    <n v="159"/>
    <s v="On-time"/>
    <n v="862"/>
    <n v="297.89999999999998"/>
    <n v="297.89999999999998"/>
    <n v="29"/>
    <s v="Male"/>
    <s v="Medium"/>
    <x v="0"/>
    <x v="2"/>
    <n v="1"/>
    <s v="None"/>
    <s v="Airport Kiosk"/>
    <n v="8.8000000000000007"/>
    <n v="20"/>
    <n v="113"/>
    <n v="0"/>
    <n v="0"/>
    <s v="Window"/>
  </r>
  <r>
    <s v="P6954"/>
    <s v="F398"/>
    <s v="Delta"/>
    <x v="5"/>
    <x v="1"/>
    <s v="31,08,2023  23:29:13"/>
    <n v="103"/>
    <s v="On-time"/>
    <n v="917"/>
    <n v="349.17"/>
    <n v="349.17"/>
    <n v="77"/>
    <s v="Male"/>
    <s v="High"/>
    <x v="2"/>
    <x v="1"/>
    <n v="0"/>
    <s v="Silver"/>
    <s v="Airport Kiosk"/>
    <n v="7.6"/>
    <n v="22"/>
    <n v="99"/>
    <n v="0"/>
    <n v="0"/>
    <s v="Middle"/>
  </r>
  <r>
    <s v="P6955"/>
    <s v="F1835"/>
    <s v="JetBlue"/>
    <x v="5"/>
    <x v="0"/>
    <s v="21,04,2024  11:43:51"/>
    <n v="234"/>
    <s v="On-time"/>
    <n v="898"/>
    <n v="267.14"/>
    <n v="267.14"/>
    <n v="73"/>
    <s v="Female"/>
    <s v="Medium"/>
    <x v="3"/>
    <x v="1"/>
    <n v="0"/>
    <s v="None"/>
    <s v="Desk"/>
    <n v="8.8000000000000007"/>
    <n v="5"/>
    <n v="80"/>
    <n v="0"/>
    <n v="0"/>
    <s v="Window"/>
  </r>
  <r>
    <s v="P6956"/>
    <s v="F967"/>
    <s v="Delta"/>
    <x v="0"/>
    <x v="7"/>
    <s v="15,08,2023  19:06:34"/>
    <n v="126"/>
    <s v="On-time"/>
    <n v="966"/>
    <n v="240.78"/>
    <n v="240.78"/>
    <n v="77"/>
    <s v="Male"/>
    <s v="Medium"/>
    <x v="2"/>
    <x v="1"/>
    <n v="0"/>
    <s v="None"/>
    <s v="Online"/>
    <n v="7.5"/>
    <n v="1"/>
    <n v="77"/>
    <n v="0"/>
    <n v="0"/>
    <s v="Middle"/>
  </r>
  <r>
    <s v="P6957"/>
    <s v="F221"/>
    <s v="United"/>
    <x v="4"/>
    <x v="6"/>
    <s v="08,05,2024  10:45:40"/>
    <n v="182"/>
    <s v="Delayed"/>
    <n v="1425"/>
    <n v="340.95"/>
    <n v="340.95"/>
    <n v="49"/>
    <s v="Female"/>
    <s v="Low"/>
    <x v="2"/>
    <x v="1"/>
    <n v="1"/>
    <s v="Gold"/>
    <s v="Online"/>
    <n v="7"/>
    <n v="9"/>
    <n v="52"/>
    <n v="0"/>
    <n v="0"/>
    <s v="Window"/>
  </r>
  <r>
    <s v="P6958"/>
    <s v="F486"/>
    <s v="JetBlue"/>
    <x v="4"/>
    <x v="4"/>
    <s v="26,05,2024  17:21:10"/>
    <n v="168"/>
    <s v="Delayed"/>
    <n v="1289"/>
    <n v="384.03"/>
    <n v="384.03"/>
    <n v="32"/>
    <s v="Male"/>
    <s v="Medium"/>
    <x v="3"/>
    <x v="2"/>
    <n v="1"/>
    <s v="None"/>
    <s v="Mobile App"/>
    <n v="6"/>
    <n v="6"/>
    <n v="16"/>
    <n v="0"/>
    <n v="0"/>
    <s v="Middle"/>
  </r>
  <r>
    <s v="P6959"/>
    <s v="F658"/>
    <s v="Southwest"/>
    <x v="1"/>
    <x v="6"/>
    <s v="15,06,2024  19:16:04"/>
    <n v="187"/>
    <s v="On-time"/>
    <n v="1259"/>
    <n v="265.05"/>
    <n v="265.05"/>
    <n v="27"/>
    <s v="Male"/>
    <s v="Medium"/>
    <x v="2"/>
    <x v="1"/>
    <n v="1"/>
    <s v="Platinum"/>
    <s v="Desk"/>
    <n v="5"/>
    <n v="3"/>
    <n v="87"/>
    <n v="0"/>
    <n v="1"/>
    <s v="Window"/>
  </r>
  <r>
    <s v="P6960"/>
    <s v="F695"/>
    <s v="American Airlines"/>
    <x v="3"/>
    <x v="7"/>
    <s v="03,10,2024  12:46:48"/>
    <n v="228"/>
    <s v="On-time"/>
    <n v="1766"/>
    <n v="315.29000000000002"/>
    <n v="315.29000000000002"/>
    <n v="78"/>
    <s v="Female"/>
    <s v="Low"/>
    <x v="2"/>
    <x v="1"/>
    <n v="1"/>
    <s v="Silver"/>
    <s v="Desk"/>
    <n v="3.3"/>
    <n v="42"/>
    <n v="66"/>
    <n v="0"/>
    <n v="0"/>
    <s v="Aisle"/>
  </r>
  <r>
    <s v="P6961"/>
    <s v="F277"/>
    <s v="Delta"/>
    <x v="7"/>
    <x v="7"/>
    <s v="20,09,2024  22:43:12"/>
    <n v="196"/>
    <s v="Delayed"/>
    <n v="980"/>
    <n v="361.71"/>
    <n v="361.71"/>
    <n v="52"/>
    <s v="Male"/>
    <s v="Medium"/>
    <x v="3"/>
    <x v="1"/>
    <n v="2"/>
    <s v="None"/>
    <s v="Online"/>
    <n v="6.8"/>
    <n v="10"/>
    <n v="66"/>
    <n v="0"/>
    <n v="1"/>
    <s v="Middle"/>
  </r>
  <r>
    <s v="P6962"/>
    <s v="F79"/>
    <s v="American Airlines"/>
    <x v="2"/>
    <x v="0"/>
    <s v="15,11,2023  14:33:42"/>
    <n v="212"/>
    <s v="Cancelled"/>
    <n v="1217"/>
    <n v="377.96"/>
    <n v="377.96"/>
    <n v="43"/>
    <s v="Male"/>
    <s v="Medium"/>
    <x v="2"/>
    <x v="0"/>
    <n v="0"/>
    <s v="None"/>
    <s v="Airport Kiosk"/>
    <n v="8.6"/>
    <n v="1"/>
    <n v="43"/>
    <n v="0"/>
    <n v="1"/>
    <s v="Aisle"/>
  </r>
  <r>
    <s v="P6963"/>
    <s v="F1984"/>
    <s v="JetBlue"/>
    <x v="5"/>
    <x v="0"/>
    <s v="16,01,2024  23:57:01"/>
    <n v="178"/>
    <s v="Delayed"/>
    <n v="1061"/>
    <n v="325.57"/>
    <n v="325.57"/>
    <n v="38"/>
    <s v="Male"/>
    <s v="Low"/>
    <x v="2"/>
    <x v="1"/>
    <n v="1"/>
    <s v="Silver"/>
    <s v="Airport Kiosk"/>
    <n v="9.6999999999999993"/>
    <n v="6"/>
    <n v="58"/>
    <n v="0"/>
    <n v="0"/>
    <s v="Aisle"/>
  </r>
  <r>
    <s v="P6964"/>
    <s v="F138"/>
    <s v="United"/>
    <x v="1"/>
    <x v="2"/>
    <s v="29,12,2024  11:49:56"/>
    <n v="149"/>
    <s v="On-time"/>
    <n v="1079"/>
    <n v="188.16"/>
    <n v="188.16"/>
    <n v="67"/>
    <s v="Female"/>
    <s v="Low"/>
    <x v="1"/>
    <x v="1"/>
    <n v="1"/>
    <s v="None"/>
    <s v="Online"/>
    <n v="6.6"/>
    <n v="10"/>
    <n v="91"/>
    <n v="0"/>
    <n v="0"/>
    <s v="Middle"/>
  </r>
  <r>
    <s v="P6965"/>
    <s v="F77"/>
    <s v="American Airlines"/>
    <x v="2"/>
    <x v="0"/>
    <s v="23,03,2025  08:11:32"/>
    <n v="173"/>
    <s v="On-time"/>
    <n v="919"/>
    <n v="361.3"/>
    <n v="361.3"/>
    <n v="69"/>
    <s v="Female"/>
    <s v="High"/>
    <x v="0"/>
    <x v="0"/>
    <n v="0"/>
    <s v="None"/>
    <s v="Online"/>
    <n v="8.1999999999999993"/>
    <n v="6"/>
    <n v="73"/>
    <n v="0"/>
    <n v="0"/>
    <s v="Aisle"/>
  </r>
  <r>
    <s v="P6966"/>
    <s v="F1840"/>
    <s v="American Airlines"/>
    <x v="6"/>
    <x v="5"/>
    <s v="04,10,2023  04:38:31"/>
    <n v="11"/>
    <s v="Delayed"/>
    <n v="843"/>
    <n v="407.48"/>
    <n v="407.48"/>
    <n v="47"/>
    <s v="Male"/>
    <s v="High"/>
    <x v="3"/>
    <x v="2"/>
    <n v="0"/>
    <s v="None"/>
    <s v="Online"/>
    <n v="6.9"/>
    <n v="5"/>
    <n v="46"/>
    <n v="1"/>
    <n v="1"/>
    <s v="Window"/>
  </r>
  <r>
    <s v="P6967"/>
    <s v="F144"/>
    <s v="JetBlue"/>
    <x v="0"/>
    <x v="3"/>
    <s v="10,12,2023  21:19:13"/>
    <n v="129"/>
    <s v="On-time"/>
    <n v="701"/>
    <n v="234.35"/>
    <n v="234.35"/>
    <n v="18"/>
    <s v="Male"/>
    <s v="Medium"/>
    <x v="2"/>
    <x v="1"/>
    <n v="1"/>
    <s v="None"/>
    <s v="Online"/>
    <n v="6.4"/>
    <n v="13"/>
    <n v="64"/>
    <n v="0"/>
    <n v="0"/>
    <s v="Middle"/>
  </r>
  <r>
    <s v="P6968"/>
    <s v="F634"/>
    <s v="American Airlines"/>
    <x v="2"/>
    <x v="4"/>
    <s v="10,08,2023  19:55:34"/>
    <n v="203"/>
    <s v="On-time"/>
    <n v="1174"/>
    <n v="420.28"/>
    <n v="420.28"/>
    <n v="53"/>
    <s v="Female"/>
    <s v="Low"/>
    <x v="3"/>
    <x v="1"/>
    <n v="1"/>
    <s v="Platinum"/>
    <s v="Mobile App"/>
    <n v="7.1"/>
    <n v="2"/>
    <n v="91"/>
    <n v="0"/>
    <n v="0"/>
    <s v="Middle"/>
  </r>
  <r>
    <s v="P6969"/>
    <s v="F1676"/>
    <s v="American Airlines"/>
    <x v="3"/>
    <x v="6"/>
    <s v="06,11,2023  23:53:18"/>
    <n v="165"/>
    <s v="Delayed"/>
    <n v="1350"/>
    <n v="290.56"/>
    <n v="290.56"/>
    <n v="47"/>
    <s v="Female"/>
    <s v="Medium"/>
    <x v="3"/>
    <x v="1"/>
    <n v="1"/>
    <s v="Gold"/>
    <s v="Online"/>
    <n v="7.6"/>
    <n v="12"/>
    <n v="2"/>
    <n v="0"/>
    <n v="0"/>
    <s v="Aisle"/>
  </r>
  <r>
    <s v="P6970"/>
    <s v="F1675"/>
    <s v="Southwest"/>
    <x v="1"/>
    <x v="3"/>
    <s v="27,08,2024  16:26:54"/>
    <n v="258"/>
    <s v="On-time"/>
    <n v="542"/>
    <n v="296.16000000000003"/>
    <n v="296.16000000000003"/>
    <n v="58"/>
    <s v="Male"/>
    <s v="Low"/>
    <x v="3"/>
    <x v="1"/>
    <n v="0"/>
    <s v="None"/>
    <s v="Desk"/>
    <n v="6.6"/>
    <n v="16"/>
    <n v="60"/>
    <n v="0"/>
    <n v="0"/>
    <s v="Window"/>
  </r>
  <r>
    <s v="P6971"/>
    <s v="F815"/>
    <s v="United"/>
    <x v="2"/>
    <x v="3"/>
    <s v="20,10,2024  10:35:52"/>
    <n v="203"/>
    <s v="On-time"/>
    <n v="1221"/>
    <n v="303.24"/>
    <n v="303.24"/>
    <n v="40"/>
    <s v="Male"/>
    <s v="Low"/>
    <x v="1"/>
    <x v="1"/>
    <n v="0"/>
    <s v="Silver"/>
    <s v="Airport Kiosk"/>
    <n v="4.9000000000000004"/>
    <n v="2"/>
    <n v="24"/>
    <n v="0"/>
    <n v="1"/>
    <s v="Aisle"/>
  </r>
  <r>
    <s v="P6972"/>
    <s v="F127"/>
    <s v="United"/>
    <x v="2"/>
    <x v="3"/>
    <s v="14,05,2023  09:46:18"/>
    <n v="278"/>
    <s v="On-time"/>
    <n v="1250"/>
    <n v="193.05"/>
    <n v="193.05"/>
    <n v="77"/>
    <s v="Female"/>
    <s v="Medium"/>
    <x v="3"/>
    <x v="1"/>
    <n v="1"/>
    <s v="None"/>
    <s v="Airport Kiosk"/>
    <n v="4.4000000000000004"/>
    <n v="1"/>
    <n v="30"/>
    <n v="0"/>
    <n v="1"/>
    <s v="Aisle"/>
  </r>
  <r>
    <s v="P6973"/>
    <s v="F1905"/>
    <s v="Delta"/>
    <x v="1"/>
    <x v="3"/>
    <s v="20,03,2025  03:06:25"/>
    <n v="112"/>
    <s v="On-time"/>
    <n v="876"/>
    <n v="400.71"/>
    <n v="400.71"/>
    <n v="20"/>
    <s v="Male"/>
    <s v="Medium"/>
    <x v="0"/>
    <x v="2"/>
    <n v="1"/>
    <s v="Silver"/>
    <s v="Mobile App"/>
    <n v="7.2"/>
    <n v="1"/>
    <n v="35"/>
    <n v="0"/>
    <n v="0"/>
    <s v="Window"/>
  </r>
  <r>
    <s v="P6974"/>
    <s v="F606"/>
    <s v="United"/>
    <x v="6"/>
    <x v="0"/>
    <s v="17,03,2025  05:05:42"/>
    <n v="149"/>
    <s v="Delayed"/>
    <n v="1764"/>
    <n v="248.11"/>
    <n v="248.11"/>
    <n v="53"/>
    <s v="Female"/>
    <s v="Medium"/>
    <x v="2"/>
    <x v="0"/>
    <n v="1"/>
    <s v="Platinum"/>
    <s v="Online"/>
    <n v="8.1"/>
    <n v="1"/>
    <n v="38"/>
    <n v="0"/>
    <n v="0"/>
    <s v="Middle"/>
  </r>
  <r>
    <s v="P6975"/>
    <s v="F1588"/>
    <s v="JetBlue"/>
    <x v="4"/>
    <x v="7"/>
    <s v="27,11,2024  19:18:31"/>
    <n v="185"/>
    <s v="On-time"/>
    <n v="1628"/>
    <n v="373.58"/>
    <n v="373.58"/>
    <n v="52"/>
    <s v="Male"/>
    <s v="Low"/>
    <x v="0"/>
    <x v="1"/>
    <n v="2"/>
    <s v="Silver"/>
    <s v="Mobile App"/>
    <n v="10"/>
    <n v="5"/>
    <n v="112"/>
    <n v="0"/>
    <n v="0"/>
    <s v="Middle"/>
  </r>
  <r>
    <s v="P6976"/>
    <s v="F1108"/>
    <s v="United"/>
    <x v="4"/>
    <x v="0"/>
    <s v="26,07,2023  02:49:40"/>
    <n v="238"/>
    <s v="On-time"/>
    <n v="922"/>
    <n v="462.68"/>
    <n v="462.68"/>
    <n v="35"/>
    <s v="Female"/>
    <s v="Low"/>
    <x v="3"/>
    <x v="2"/>
    <n v="3"/>
    <s v="None"/>
    <s v="Airport Kiosk"/>
    <n v="6.6"/>
    <n v="2"/>
    <n v="39"/>
    <n v="0"/>
    <n v="0"/>
    <s v="Window"/>
  </r>
  <r>
    <s v="P6977"/>
    <s v="F811"/>
    <s v="Southwest"/>
    <x v="3"/>
    <x v="5"/>
    <s v="30,08,2023  18:14:20"/>
    <n v="135"/>
    <s v="On-time"/>
    <n v="1463"/>
    <n v="420.9"/>
    <n v="420.9"/>
    <n v="49"/>
    <s v="Female"/>
    <s v="High"/>
    <x v="3"/>
    <x v="0"/>
    <n v="3"/>
    <s v="Gold"/>
    <s v="Online"/>
    <n v="7.7"/>
    <n v="8"/>
    <n v="0"/>
    <n v="0"/>
    <n v="0"/>
    <s v="Middle"/>
  </r>
  <r>
    <s v="P6978"/>
    <s v="F431"/>
    <s v="American Airlines"/>
    <x v="7"/>
    <x v="3"/>
    <s v="20,12,2023  11:53:42"/>
    <n v="256"/>
    <s v="On-time"/>
    <n v="1022"/>
    <n v="347.34"/>
    <n v="347.34"/>
    <n v="29"/>
    <s v="Male"/>
    <s v="Medium"/>
    <x v="2"/>
    <x v="2"/>
    <n v="3"/>
    <s v="None"/>
    <s v="Desk"/>
    <n v="4.7"/>
    <n v="13"/>
    <n v="95"/>
    <n v="0"/>
    <n v="0"/>
    <s v="Middle"/>
  </r>
  <r>
    <s v="P6979"/>
    <s v="F1767"/>
    <s v="Delta"/>
    <x v="5"/>
    <x v="7"/>
    <s v="18,03,2025  15:38:03"/>
    <n v="164"/>
    <s v="On-time"/>
    <n v="1557"/>
    <n v="300.31"/>
    <n v="300.31"/>
    <n v="32"/>
    <s v="Female"/>
    <s v="Medium"/>
    <x v="0"/>
    <x v="1"/>
    <n v="0"/>
    <s v="Silver"/>
    <s v="Desk"/>
    <n v="6.7"/>
    <n v="9"/>
    <n v="62"/>
    <n v="0"/>
    <n v="0"/>
    <s v="Middle"/>
  </r>
  <r>
    <s v="P6980"/>
    <s v="F1158"/>
    <s v="United"/>
    <x v="4"/>
    <x v="4"/>
    <s v="06,09,2024  01:42:17"/>
    <n v="132"/>
    <s v="On-time"/>
    <n v="1453"/>
    <n v="347.81"/>
    <n v="347.81"/>
    <n v="58"/>
    <s v="Male"/>
    <s v="Medium"/>
    <x v="2"/>
    <x v="1"/>
    <n v="1"/>
    <s v="None"/>
    <s v="Mobile App"/>
    <n v="6.9"/>
    <n v="10"/>
    <n v="55"/>
    <n v="0"/>
    <n v="0"/>
    <s v="Window"/>
  </r>
  <r>
    <s v="P6981"/>
    <s v="F1870"/>
    <s v="Delta"/>
    <x v="7"/>
    <x v="7"/>
    <s v="16,06,2023  23:42:56"/>
    <n v="105"/>
    <s v="On-time"/>
    <n v="1138"/>
    <n v="194.65"/>
    <n v="194.65"/>
    <n v="58"/>
    <s v="Female"/>
    <s v="Medium"/>
    <x v="3"/>
    <x v="1"/>
    <n v="1"/>
    <s v="Gold"/>
    <s v="Desk"/>
    <n v="7.7"/>
    <n v="2"/>
    <n v="87"/>
    <n v="0"/>
    <n v="0"/>
    <s v="Aisle"/>
  </r>
  <r>
    <s v="P6982"/>
    <s v="F1942"/>
    <s v="United"/>
    <x v="1"/>
    <x v="6"/>
    <s v="26,01,2025  14:20:18"/>
    <n v="156"/>
    <s v="On-time"/>
    <n v="1600"/>
    <n v="363.13"/>
    <n v="363.13"/>
    <n v="39"/>
    <s v="Male"/>
    <s v="Medium"/>
    <x v="2"/>
    <x v="1"/>
    <n v="0"/>
    <s v="Silver"/>
    <s v="Online"/>
    <n v="6.2"/>
    <n v="4"/>
    <n v="72"/>
    <n v="0"/>
    <n v="0"/>
    <s v="Aisle"/>
  </r>
  <r>
    <s v="P6983"/>
    <s v="F1638"/>
    <s v="United"/>
    <x v="0"/>
    <x v="6"/>
    <s v="09,04,2024  02:13:18"/>
    <n v="226"/>
    <s v="On-time"/>
    <n v="965"/>
    <n v="390.76"/>
    <n v="390.76"/>
    <n v="38"/>
    <s v="Female"/>
    <s v="Low"/>
    <x v="1"/>
    <x v="1"/>
    <n v="1"/>
    <s v="None"/>
    <s v="Airport Kiosk"/>
    <n v="7.1"/>
    <n v="0"/>
    <n v="93"/>
    <n v="0"/>
    <n v="1"/>
    <s v="Aisle"/>
  </r>
  <r>
    <s v="P6984"/>
    <s v="F1806"/>
    <s v="United"/>
    <x v="0"/>
    <x v="7"/>
    <s v="15,03,2024  08:51:46"/>
    <n v="127"/>
    <s v="On-time"/>
    <n v="1711"/>
    <n v="299.60000000000002"/>
    <n v="299.60000000000002"/>
    <n v="64"/>
    <s v="Male"/>
    <s v="High"/>
    <x v="1"/>
    <x v="1"/>
    <n v="1"/>
    <s v="Silver"/>
    <s v="Mobile App"/>
    <n v="6.1"/>
    <n v="1"/>
    <n v="90"/>
    <n v="0"/>
    <n v="0"/>
    <s v="Aisle"/>
  </r>
  <r>
    <s v="P6985"/>
    <s v="F1367"/>
    <s v="JetBlue"/>
    <x v="4"/>
    <x v="0"/>
    <s v="28,11,2024  06:53:07"/>
    <n v="185"/>
    <s v="On-time"/>
    <n v="1040"/>
    <n v="244.35"/>
    <n v="244.35"/>
    <n v="63"/>
    <s v="Male"/>
    <s v="Medium"/>
    <x v="2"/>
    <x v="1"/>
    <n v="0"/>
    <s v="Silver"/>
    <s v="Mobile App"/>
    <n v="3.5"/>
    <n v="2"/>
    <n v="118"/>
    <n v="0"/>
    <n v="0"/>
    <s v="Aisle"/>
  </r>
  <r>
    <s v="P6986"/>
    <s v="F966"/>
    <s v="Delta"/>
    <x v="7"/>
    <x v="2"/>
    <s v="01,10,2024  07:56:44"/>
    <n v="225"/>
    <s v="On-time"/>
    <n v="1231"/>
    <n v="481.8"/>
    <n v="481.8"/>
    <n v="56"/>
    <s v="Female"/>
    <s v="Medium"/>
    <x v="0"/>
    <x v="0"/>
    <n v="2"/>
    <s v="None"/>
    <s v="Airport Kiosk"/>
    <n v="8.1999999999999993"/>
    <n v="5"/>
    <n v="46"/>
    <n v="0"/>
    <n v="1"/>
    <s v="Aisle"/>
  </r>
  <r>
    <s v="P6987"/>
    <s v="F429"/>
    <s v="Delta"/>
    <x v="0"/>
    <x v="0"/>
    <s v="09,05,2023  07:41:09"/>
    <n v="151"/>
    <s v="Delayed"/>
    <n v="1747"/>
    <n v="327.25"/>
    <n v="327.25"/>
    <n v="71"/>
    <s v="Male"/>
    <s v="Low"/>
    <x v="1"/>
    <x v="1"/>
    <n v="0"/>
    <s v="Gold"/>
    <s v="Mobile App"/>
    <n v="4"/>
    <n v="3"/>
    <n v="30"/>
    <n v="0"/>
    <n v="0"/>
    <s v="Middle"/>
  </r>
  <r>
    <s v="P6988"/>
    <s v="F1828"/>
    <s v="United"/>
    <x v="3"/>
    <x v="6"/>
    <s v="26,06,2024  12:56:44"/>
    <n v="79"/>
    <s v="On-time"/>
    <n v="850"/>
    <n v="263.95"/>
    <n v="263.95"/>
    <n v="70"/>
    <s v="Male"/>
    <s v="Low"/>
    <x v="3"/>
    <x v="2"/>
    <n v="0"/>
    <s v="None"/>
    <s v="Mobile App"/>
    <n v="3.8"/>
    <n v="3"/>
    <n v="14"/>
    <n v="0"/>
    <n v="0"/>
    <s v="Middle"/>
  </r>
  <r>
    <s v="P6989"/>
    <s v="F1710"/>
    <s v="United"/>
    <x v="3"/>
    <x v="5"/>
    <s v="08,10,2024  11:45:46"/>
    <n v="146"/>
    <s v="Cancelled"/>
    <n v="1000"/>
    <n v="337.67"/>
    <n v="337.67"/>
    <n v="43"/>
    <s v="Male"/>
    <s v="Medium"/>
    <x v="3"/>
    <x v="0"/>
    <n v="1"/>
    <s v="None"/>
    <s v="Online"/>
    <n v="4.3"/>
    <n v="4"/>
    <n v="119"/>
    <n v="0"/>
    <n v="1"/>
    <s v="Window"/>
  </r>
  <r>
    <s v="P6990"/>
    <s v="F1368"/>
    <s v="American Airlines"/>
    <x v="6"/>
    <x v="1"/>
    <s v="18,03,2024  04:00:17"/>
    <n v="190"/>
    <s v="On-time"/>
    <n v="1367"/>
    <n v="282.88"/>
    <n v="282.88"/>
    <n v="56"/>
    <s v="Female"/>
    <s v="Medium"/>
    <x v="0"/>
    <x v="1"/>
    <n v="2"/>
    <s v="Gold"/>
    <s v="Mobile App"/>
    <n v="6"/>
    <n v="1"/>
    <n v="105"/>
    <n v="0"/>
    <n v="0"/>
    <s v="Window"/>
  </r>
  <r>
    <s v="P6991"/>
    <s v="F1990"/>
    <s v="JetBlue"/>
    <x v="1"/>
    <x v="5"/>
    <s v="16,06,2024  06:27:00"/>
    <n v="274"/>
    <s v="On-time"/>
    <n v="1184"/>
    <n v="267.67"/>
    <n v="267.67"/>
    <n v="30"/>
    <s v="Male"/>
    <s v="High"/>
    <x v="1"/>
    <x v="2"/>
    <n v="3"/>
    <s v="None"/>
    <s v="Desk"/>
    <n v="4.8"/>
    <n v="13"/>
    <n v="4"/>
    <n v="1"/>
    <n v="1"/>
    <s v="Window"/>
  </r>
  <r>
    <s v="P6992"/>
    <s v="F1427"/>
    <s v="American Airlines"/>
    <x v="3"/>
    <x v="1"/>
    <s v="27,06,2024  12:01:44"/>
    <n v="187"/>
    <s v="On-time"/>
    <n v="1570"/>
    <n v="508.48"/>
    <n v="508.48"/>
    <n v="46"/>
    <s v="Female"/>
    <s v="Medium"/>
    <x v="0"/>
    <x v="1"/>
    <n v="4"/>
    <s v="Gold"/>
    <s v="Online"/>
    <n v="7.9"/>
    <n v="10"/>
    <n v="108"/>
    <n v="0"/>
    <n v="0"/>
    <s v="Middle"/>
  </r>
  <r>
    <s v="P6993"/>
    <s v="F1712"/>
    <s v="Southwest"/>
    <x v="2"/>
    <x v="6"/>
    <s v="03,09,2024  06:37:51"/>
    <n v="134"/>
    <s v="On-time"/>
    <n v="1050"/>
    <n v="438.17"/>
    <n v="438.17"/>
    <n v="54"/>
    <s v="Male"/>
    <s v="Medium"/>
    <x v="3"/>
    <x v="1"/>
    <n v="0"/>
    <s v="None"/>
    <s v="Desk"/>
    <n v="5.5"/>
    <n v="7"/>
    <n v="73"/>
    <n v="0"/>
    <n v="0"/>
    <s v="Window"/>
  </r>
  <r>
    <s v="P6994"/>
    <s v="F1292"/>
    <s v="Southwest"/>
    <x v="7"/>
    <x v="6"/>
    <s v="10,02,2025  17:51:05"/>
    <n v="205"/>
    <s v="Delayed"/>
    <n v="1086"/>
    <n v="395.3"/>
    <n v="395.3"/>
    <n v="32"/>
    <s v="Female"/>
    <s v="Medium"/>
    <x v="0"/>
    <x v="1"/>
    <n v="1"/>
    <s v="None"/>
    <s v="Online"/>
    <n v="7.5"/>
    <n v="9"/>
    <n v="30"/>
    <n v="0"/>
    <n v="0"/>
    <s v="Middle"/>
  </r>
  <r>
    <s v="P6995"/>
    <s v="F1886"/>
    <s v="Southwest"/>
    <x v="3"/>
    <x v="7"/>
    <s v="20,04,2025  02:28:29"/>
    <n v="196"/>
    <s v="On-time"/>
    <n v="1021"/>
    <n v="269.16000000000003"/>
    <n v="269.16000000000003"/>
    <n v="31"/>
    <s v="Male"/>
    <s v="High"/>
    <x v="2"/>
    <x v="2"/>
    <n v="2"/>
    <s v="Silver"/>
    <s v="Online"/>
    <n v="5.9"/>
    <n v="4"/>
    <n v="82"/>
    <n v="0"/>
    <n v="0"/>
    <s v="Aisle"/>
  </r>
  <r>
    <s v="P6996"/>
    <s v="F667"/>
    <s v="Southwest"/>
    <x v="7"/>
    <x v="2"/>
    <s v="06,10,2023  03:21:23"/>
    <n v="43"/>
    <s v="On-time"/>
    <n v="1098"/>
    <n v="354.1"/>
    <n v="354.1"/>
    <n v="57"/>
    <s v="Male"/>
    <s v="Low"/>
    <x v="0"/>
    <x v="0"/>
    <n v="2"/>
    <s v="None"/>
    <s v="Desk"/>
    <n v="7.3"/>
    <n v="1"/>
    <n v="88"/>
    <n v="0"/>
    <n v="0"/>
    <s v="Middle"/>
  </r>
  <r>
    <s v="P6997"/>
    <s v="F59"/>
    <s v="American Airlines"/>
    <x v="4"/>
    <x v="0"/>
    <s v="12,08,2024  17:56:27"/>
    <n v="169"/>
    <s v="On-time"/>
    <n v="531"/>
    <n v="224.88"/>
    <n v="224.88"/>
    <n v="60"/>
    <s v="Male"/>
    <s v="Medium"/>
    <x v="1"/>
    <x v="3"/>
    <n v="0"/>
    <s v="Gold"/>
    <s v="Mobile App"/>
    <n v="9"/>
    <n v="8"/>
    <n v="61"/>
    <n v="0"/>
    <n v="1"/>
    <s v="Middle"/>
  </r>
  <r>
    <s v="P6998"/>
    <s v="F818"/>
    <s v="United"/>
    <x v="6"/>
    <x v="6"/>
    <s v="10,11,2024  18:22:02"/>
    <n v="188"/>
    <s v="On-time"/>
    <n v="1456"/>
    <n v="227.04"/>
    <n v="227.04"/>
    <n v="43"/>
    <s v="Male"/>
    <s v="Medium"/>
    <x v="2"/>
    <x v="1"/>
    <n v="1"/>
    <s v="Silver"/>
    <s v="Desk"/>
    <n v="5.9"/>
    <n v="1"/>
    <n v="117"/>
    <n v="0"/>
    <n v="0"/>
    <s v="Aisle"/>
  </r>
  <r>
    <s v="P6999"/>
    <s v="F1391"/>
    <s v="JetBlue"/>
    <x v="6"/>
    <x v="3"/>
    <s v="14,05,2023  08:09:45"/>
    <n v="208"/>
    <s v="On-time"/>
    <n v="1136"/>
    <n v="463.71"/>
    <n v="463.71"/>
    <n v="39"/>
    <s v="Female"/>
    <s v="High"/>
    <x v="0"/>
    <x v="1"/>
    <n v="1"/>
    <s v="None"/>
    <s v="Online"/>
    <n v="7.2"/>
    <n v="11"/>
    <n v="27"/>
    <n v="0"/>
    <n v="0"/>
    <s v="Middle"/>
  </r>
  <r>
    <s v="P7000"/>
    <s v="F1462"/>
    <s v="American Airlines"/>
    <x v="4"/>
    <x v="5"/>
    <s v="29,03,2025  18:44:33"/>
    <n v="101"/>
    <s v="On-time"/>
    <n v="1079"/>
    <n v="340.84"/>
    <n v="340.84"/>
    <n v="55"/>
    <s v="Female"/>
    <s v="Medium"/>
    <x v="0"/>
    <x v="1"/>
    <n v="1"/>
    <s v="None"/>
    <s v="Mobile App"/>
    <n v="7.6"/>
    <n v="24"/>
    <n v="3"/>
    <n v="0"/>
    <n v="0"/>
    <s v="Aisle"/>
  </r>
  <r>
    <s v="P7001"/>
    <s v="F1461"/>
    <s v="United"/>
    <x v="0"/>
    <x v="7"/>
    <s v="14,02,2025  16:22:33"/>
    <n v="115"/>
    <s v="On-time"/>
    <n v="1419"/>
    <n v="293.02999999999997"/>
    <n v="293.02999999999997"/>
    <n v="43"/>
    <s v="Male"/>
    <s v="Medium"/>
    <x v="0"/>
    <x v="1"/>
    <n v="0"/>
    <s v="None"/>
    <s v="Online"/>
    <n v="8.1999999999999993"/>
    <n v="9"/>
    <n v="32"/>
    <n v="0"/>
    <n v="0"/>
    <s v="Middle"/>
  </r>
  <r>
    <s v="P7002"/>
    <s v="F483"/>
    <s v="JetBlue"/>
    <x v="4"/>
    <x v="4"/>
    <s v="27,07,2024  12:21:43"/>
    <n v="180"/>
    <s v="On-time"/>
    <n v="1272"/>
    <n v="365.18"/>
    <n v="365.18"/>
    <n v="23"/>
    <s v="Female"/>
    <s v="Medium"/>
    <x v="1"/>
    <x v="2"/>
    <n v="1"/>
    <s v="Silver"/>
    <s v="Mobile App"/>
    <n v="7.8"/>
    <n v="7"/>
    <n v="119"/>
    <n v="0"/>
    <n v="0"/>
    <s v="Window"/>
  </r>
  <r>
    <s v="P7003"/>
    <s v="F662"/>
    <s v="United"/>
    <x v="7"/>
    <x v="2"/>
    <s v="19,05,2024  09:14:13"/>
    <n v="125"/>
    <s v="On-time"/>
    <n v="1405"/>
    <n v="339.74"/>
    <n v="339.74"/>
    <n v="59"/>
    <s v="Male"/>
    <s v="Medium"/>
    <x v="2"/>
    <x v="1"/>
    <n v="0"/>
    <s v="None"/>
    <s v="Mobile App"/>
    <n v="9.6999999999999993"/>
    <n v="4"/>
    <n v="108"/>
    <n v="0"/>
    <n v="0"/>
    <s v="Middle"/>
  </r>
  <r>
    <s v="P7004"/>
    <s v="F1621"/>
    <s v="JetBlue"/>
    <x v="5"/>
    <x v="0"/>
    <s v="05,07,2024  05:13:55"/>
    <n v="172"/>
    <s v="On-time"/>
    <n v="1386"/>
    <n v="397.93"/>
    <n v="397.93"/>
    <n v="25"/>
    <s v="Male"/>
    <s v="High"/>
    <x v="3"/>
    <x v="2"/>
    <n v="0"/>
    <s v="None"/>
    <s v="Desk"/>
    <n v="7.3"/>
    <n v="5"/>
    <n v="100"/>
    <n v="0"/>
    <n v="0"/>
    <s v="Window"/>
  </r>
  <r>
    <s v="P7005"/>
    <s v="F1016"/>
    <s v="United"/>
    <x v="5"/>
    <x v="7"/>
    <s v="19,02,2024  23:07:20"/>
    <n v="217"/>
    <s v="On-time"/>
    <n v="649"/>
    <n v="482.16"/>
    <n v="482.16"/>
    <n v="18"/>
    <s v="Female"/>
    <s v="Medium"/>
    <x v="2"/>
    <x v="3"/>
    <n v="0"/>
    <s v="Platinum"/>
    <s v="Online"/>
    <n v="7.4"/>
    <n v="25"/>
    <n v="2"/>
    <n v="0"/>
    <n v="0"/>
    <s v="Middle"/>
  </r>
  <r>
    <s v="P7006"/>
    <s v="F721"/>
    <s v="American Airlines"/>
    <x v="7"/>
    <x v="7"/>
    <s v="05,12,2024  17:31:36"/>
    <n v="237"/>
    <s v="Cancelled"/>
    <n v="1333"/>
    <n v="289.68"/>
    <n v="289.68"/>
    <n v="77"/>
    <s v="Female"/>
    <s v="Medium"/>
    <x v="0"/>
    <x v="2"/>
    <n v="0"/>
    <s v="None"/>
    <s v="Desk"/>
    <n v="7.9"/>
    <n v="5"/>
    <n v="44"/>
    <n v="0"/>
    <n v="0"/>
    <s v="Window"/>
  </r>
  <r>
    <s v="P7007"/>
    <s v="F928"/>
    <s v="United"/>
    <x v="3"/>
    <x v="5"/>
    <s v="12,10,2023  07:25:42"/>
    <n v="92"/>
    <s v="Delayed"/>
    <n v="1070"/>
    <n v="354.55"/>
    <n v="354.55"/>
    <n v="71"/>
    <s v="Male"/>
    <s v="Medium"/>
    <x v="0"/>
    <x v="1"/>
    <n v="1"/>
    <s v="Silver"/>
    <s v="Online"/>
    <n v="5.8"/>
    <n v="4"/>
    <n v="97"/>
    <n v="0"/>
    <n v="0"/>
    <s v="Aisle"/>
  </r>
  <r>
    <s v="P7008"/>
    <s v="F1904"/>
    <s v="American Airlines"/>
    <x v="1"/>
    <x v="5"/>
    <s v="16,08,2023  22:31:09"/>
    <n v="112"/>
    <s v="On-time"/>
    <n v="979"/>
    <n v="273.41000000000003"/>
    <n v="273.41000000000003"/>
    <n v="54"/>
    <s v="Female"/>
    <s v="Medium"/>
    <x v="0"/>
    <x v="1"/>
    <n v="0"/>
    <s v="Silver"/>
    <s v="Online"/>
    <n v="9.1"/>
    <n v="19"/>
    <n v="96"/>
    <n v="0"/>
    <n v="0"/>
    <s v="Middle"/>
  </r>
  <r>
    <s v="P7009"/>
    <s v="F1390"/>
    <s v="Delta"/>
    <x v="3"/>
    <x v="4"/>
    <s v="15,11,2024  01:43:33"/>
    <n v="105"/>
    <s v="On-time"/>
    <n v="935"/>
    <n v="229.95"/>
    <n v="229.95"/>
    <n v="79"/>
    <s v="Female"/>
    <s v="Medium"/>
    <x v="3"/>
    <x v="1"/>
    <n v="0"/>
    <s v="Gold"/>
    <s v="Mobile App"/>
    <n v="6.6"/>
    <n v="9"/>
    <n v="119"/>
    <n v="0"/>
    <n v="0"/>
    <s v="Aisle"/>
  </r>
  <r>
    <s v="P7010"/>
    <s v="F250"/>
    <s v="American Airlines"/>
    <x v="1"/>
    <x v="6"/>
    <s v="09,03,2025  10:36:13"/>
    <n v="175"/>
    <s v="On-time"/>
    <n v="952"/>
    <n v="355.01"/>
    <n v="355.01"/>
    <n v="20"/>
    <s v="Male"/>
    <s v="Medium"/>
    <x v="2"/>
    <x v="2"/>
    <n v="1"/>
    <s v="Silver"/>
    <s v="Mobile App"/>
    <n v="5.9"/>
    <n v="1"/>
    <n v="106"/>
    <n v="0"/>
    <n v="0"/>
    <s v="Window"/>
  </r>
  <r>
    <s v="P7011"/>
    <s v="F632"/>
    <s v="United"/>
    <x v="0"/>
    <x v="2"/>
    <s v="21,08,2024  08:24:59"/>
    <n v="173"/>
    <s v="Delayed"/>
    <n v="1010"/>
    <n v="220.61"/>
    <n v="220.61"/>
    <n v="57"/>
    <s v="Female"/>
    <s v="High"/>
    <x v="0"/>
    <x v="0"/>
    <n v="0"/>
    <s v="Silver"/>
    <s v="Airport Kiosk"/>
    <n v="5.6"/>
    <n v="17"/>
    <n v="88"/>
    <n v="0"/>
    <n v="0"/>
    <s v="Window"/>
  </r>
  <r>
    <s v="P7012"/>
    <s v="F1623"/>
    <s v="JetBlue"/>
    <x v="5"/>
    <x v="6"/>
    <s v="07,04,2024  05:07:43"/>
    <n v="84"/>
    <s v="Cancelled"/>
    <n v="1676"/>
    <n v="346.15"/>
    <n v="346.15"/>
    <n v="69"/>
    <s v="Male"/>
    <s v="Medium"/>
    <x v="1"/>
    <x v="1"/>
    <n v="1"/>
    <s v="Silver"/>
    <s v="Airport Kiosk"/>
    <n v="6.6"/>
    <n v="18"/>
    <n v="94"/>
    <n v="0"/>
    <n v="1"/>
    <s v="Window"/>
  </r>
  <r>
    <s v="P7013"/>
    <s v="F1181"/>
    <s v="United"/>
    <x v="0"/>
    <x v="7"/>
    <s v="02,12,2024  01:46:42"/>
    <n v="221"/>
    <s v="On-time"/>
    <n v="1244"/>
    <n v="316.08"/>
    <n v="316.08"/>
    <n v="21"/>
    <s v="Female"/>
    <s v="Low"/>
    <x v="3"/>
    <x v="1"/>
    <n v="3"/>
    <s v="Platinum"/>
    <s v="Airport Kiosk"/>
    <n v="6.4"/>
    <n v="4"/>
    <n v="35"/>
    <n v="0"/>
    <n v="0"/>
    <s v="Window"/>
  </r>
  <r>
    <s v="P7014"/>
    <s v="F1779"/>
    <s v="American Airlines"/>
    <x v="0"/>
    <x v="7"/>
    <s v="18,11,2024  01:16:08"/>
    <n v="198"/>
    <s v="On-time"/>
    <n v="1079"/>
    <n v="312.98"/>
    <n v="312.98"/>
    <n v="28"/>
    <s v="Male"/>
    <s v="Medium"/>
    <x v="0"/>
    <x v="1"/>
    <n v="0"/>
    <s v="None"/>
    <s v="Mobile App"/>
    <n v="8.3000000000000007"/>
    <n v="5"/>
    <n v="59"/>
    <n v="0"/>
    <n v="0"/>
    <s v="Aisle"/>
  </r>
  <r>
    <s v="P7015"/>
    <s v="F1723"/>
    <s v="United"/>
    <x v="4"/>
    <x v="0"/>
    <s v="27,04,2023  15:56:38"/>
    <n v="269"/>
    <s v="On-time"/>
    <n v="1070"/>
    <n v="441.16"/>
    <n v="441.16"/>
    <n v="36"/>
    <s v="Male"/>
    <s v="Medium"/>
    <x v="3"/>
    <x v="2"/>
    <n v="0"/>
    <s v="Silver"/>
    <s v="Desk"/>
    <n v="5.5"/>
    <n v="1"/>
    <n v="65"/>
    <n v="0"/>
    <n v="0"/>
    <s v="Aisle"/>
  </r>
  <r>
    <s v="P7016"/>
    <s v="F54"/>
    <s v="American Airlines"/>
    <x v="5"/>
    <x v="5"/>
    <s v="22,09,2024  12:20:19"/>
    <n v="250"/>
    <s v="On-time"/>
    <n v="1156"/>
    <n v="269.3"/>
    <n v="269.3"/>
    <n v="67"/>
    <s v="Female"/>
    <s v="High"/>
    <x v="0"/>
    <x v="2"/>
    <n v="2"/>
    <s v="None"/>
    <s v="Online"/>
    <n v="7.8"/>
    <n v="4"/>
    <n v="28"/>
    <n v="0"/>
    <n v="1"/>
    <s v="Window"/>
  </r>
  <r>
    <s v="P7017"/>
    <s v="F1853"/>
    <s v="United"/>
    <x v="2"/>
    <x v="7"/>
    <s v="01,08,2023  08:15:45"/>
    <n v="241"/>
    <s v="On-time"/>
    <n v="1507"/>
    <n v="403.6"/>
    <n v="403.6"/>
    <n v="72"/>
    <s v="Female"/>
    <s v="Low"/>
    <x v="0"/>
    <x v="0"/>
    <n v="1"/>
    <s v="Silver"/>
    <s v="Desk"/>
    <n v="6.4"/>
    <n v="16"/>
    <n v="23"/>
    <n v="0"/>
    <n v="1"/>
    <s v="Aisle"/>
  </r>
  <r>
    <s v="P7018"/>
    <s v="F775"/>
    <s v="JetBlue"/>
    <x v="6"/>
    <x v="2"/>
    <s v="29,11,2023  07:18:22"/>
    <n v="270"/>
    <s v="On-time"/>
    <n v="1242"/>
    <n v="313.04000000000002"/>
    <n v="313.04000000000002"/>
    <n v="28"/>
    <s v="Male"/>
    <s v="Medium"/>
    <x v="1"/>
    <x v="1"/>
    <n v="1"/>
    <s v="Silver"/>
    <s v="Airport Kiosk"/>
    <n v="9.6999999999999993"/>
    <n v="9"/>
    <n v="94"/>
    <n v="1"/>
    <n v="0"/>
    <s v="Window"/>
  </r>
  <r>
    <s v="P7019"/>
    <s v="F1055"/>
    <s v="Southwest"/>
    <x v="1"/>
    <x v="7"/>
    <s v="01,05,2023  23:51:49"/>
    <n v="224"/>
    <s v="On-time"/>
    <n v="1136"/>
    <n v="291.87"/>
    <n v="291.87"/>
    <n v="47"/>
    <s v="Male"/>
    <s v="Low"/>
    <x v="2"/>
    <x v="2"/>
    <n v="0"/>
    <s v="Silver"/>
    <s v="Airport Kiosk"/>
    <n v="6.5"/>
    <n v="9"/>
    <n v="53"/>
    <n v="0"/>
    <n v="0"/>
    <s v="Middle"/>
  </r>
  <r>
    <s v="P7020"/>
    <s v="F556"/>
    <s v="Southwest"/>
    <x v="4"/>
    <x v="0"/>
    <s v="08,11,2023  12:07:49"/>
    <n v="262"/>
    <s v="Delayed"/>
    <n v="1468"/>
    <n v="343.32"/>
    <n v="343.32"/>
    <n v="67"/>
    <s v="Female"/>
    <s v="Medium"/>
    <x v="3"/>
    <x v="2"/>
    <n v="0"/>
    <s v="Gold"/>
    <s v="Online"/>
    <n v="9.5"/>
    <n v="10"/>
    <n v="82"/>
    <n v="0"/>
    <n v="0"/>
    <s v="Aisle"/>
  </r>
  <r>
    <s v="P7021"/>
    <s v="F1925"/>
    <s v="American Airlines"/>
    <x v="5"/>
    <x v="6"/>
    <s v="24,02,2024  20:07:32"/>
    <n v="89"/>
    <s v="On-time"/>
    <n v="1118"/>
    <n v="447.6"/>
    <n v="447.6"/>
    <n v="43"/>
    <s v="Male"/>
    <s v="Medium"/>
    <x v="3"/>
    <x v="1"/>
    <n v="0"/>
    <s v="None"/>
    <s v="Online"/>
    <n v="7.7"/>
    <n v="14"/>
    <n v="47"/>
    <n v="0"/>
    <n v="0"/>
    <s v="Window"/>
  </r>
  <r>
    <s v="P7022"/>
    <s v="F559"/>
    <s v="United"/>
    <x v="6"/>
    <x v="6"/>
    <s v="12,11,2023  08:45:09"/>
    <n v="194"/>
    <s v="On-time"/>
    <n v="1232"/>
    <n v="202.17"/>
    <n v="202.17"/>
    <n v="61"/>
    <s v="Female"/>
    <s v="High"/>
    <x v="1"/>
    <x v="1"/>
    <n v="1"/>
    <s v="Platinum"/>
    <s v="Airport Kiosk"/>
    <n v="10"/>
    <n v="61"/>
    <n v="48"/>
    <n v="0"/>
    <n v="0"/>
    <s v="Window"/>
  </r>
  <r>
    <s v="P7023"/>
    <s v="F63"/>
    <s v="JetBlue"/>
    <x v="1"/>
    <x v="6"/>
    <s v="13,03,2025  08:58:30"/>
    <n v="340"/>
    <s v="On-time"/>
    <n v="1623"/>
    <n v="422.18"/>
    <n v="422.18"/>
    <n v="33"/>
    <s v="Male"/>
    <s v="Medium"/>
    <x v="2"/>
    <x v="2"/>
    <n v="1"/>
    <s v="None"/>
    <s v="Desk"/>
    <n v="6.9"/>
    <n v="19"/>
    <n v="5"/>
    <n v="0"/>
    <n v="0"/>
    <s v="Middle"/>
  </r>
  <r>
    <s v="P7024"/>
    <s v="F1481"/>
    <s v="Southwest"/>
    <x v="2"/>
    <x v="0"/>
    <s v="15,05,2024  18:22:01"/>
    <n v="250"/>
    <s v="On-time"/>
    <n v="1306"/>
    <n v="318.75"/>
    <n v="318.75"/>
    <n v="28"/>
    <s v="Female"/>
    <s v="High"/>
    <x v="1"/>
    <x v="2"/>
    <n v="1"/>
    <s v="Gold"/>
    <s v="Desk"/>
    <n v="6.8"/>
    <n v="16"/>
    <n v="48"/>
    <n v="0"/>
    <n v="0"/>
    <s v="Window"/>
  </r>
  <r>
    <s v="P7025"/>
    <s v="F181"/>
    <s v="Southwest"/>
    <x v="0"/>
    <x v="5"/>
    <s v="09,03,2025  03:10:23"/>
    <n v="128"/>
    <s v="Delayed"/>
    <n v="1038"/>
    <n v="429.68"/>
    <n v="429.68"/>
    <n v="34"/>
    <s v="Male"/>
    <s v="Medium"/>
    <x v="3"/>
    <x v="1"/>
    <n v="1"/>
    <s v="None"/>
    <s v="Mobile App"/>
    <n v="8.3000000000000007"/>
    <n v="32"/>
    <n v="26"/>
    <n v="0"/>
    <n v="0"/>
    <s v="Window"/>
  </r>
  <r>
    <s v="P7026"/>
    <s v="F1946"/>
    <s v="JetBlue"/>
    <x v="5"/>
    <x v="3"/>
    <s v="04,07,2024  23:57:42"/>
    <n v="274"/>
    <s v="On-time"/>
    <n v="1326"/>
    <n v="332.23"/>
    <n v="332.23"/>
    <n v="20"/>
    <s v="Female"/>
    <s v="Medium"/>
    <x v="3"/>
    <x v="1"/>
    <n v="1"/>
    <s v="Gold"/>
    <s v="Online"/>
    <n v="6.1"/>
    <n v="8"/>
    <n v="98"/>
    <n v="0"/>
    <n v="1"/>
    <s v="Window"/>
  </r>
  <r>
    <s v="P7027"/>
    <s v="F1582"/>
    <s v="United"/>
    <x v="1"/>
    <x v="7"/>
    <s v="18,07,2024  02:22:39"/>
    <n v="142"/>
    <s v="On-time"/>
    <n v="1050"/>
    <n v="267.64"/>
    <n v="267.64"/>
    <n v="41"/>
    <s v="Male"/>
    <s v="Low"/>
    <x v="1"/>
    <x v="0"/>
    <n v="0"/>
    <s v="None"/>
    <s v="Mobile App"/>
    <n v="5"/>
    <n v="9"/>
    <n v="97"/>
    <n v="0"/>
    <n v="0"/>
    <s v="Aisle"/>
  </r>
  <r>
    <s v="P7028"/>
    <s v="F1222"/>
    <s v="American Airlines"/>
    <x v="3"/>
    <x v="4"/>
    <s v="25,08,2024  18:37:14"/>
    <n v="221"/>
    <s v="On-time"/>
    <n v="1262"/>
    <n v="316.63"/>
    <n v="316.63"/>
    <n v="27"/>
    <s v="Female"/>
    <s v="Low"/>
    <x v="1"/>
    <x v="1"/>
    <n v="0"/>
    <s v="None"/>
    <s v="Desk"/>
    <n v="4.8"/>
    <n v="20"/>
    <n v="30"/>
    <n v="0"/>
    <n v="0"/>
    <s v="Aisle"/>
  </r>
  <r>
    <s v="P7029"/>
    <s v="F1107"/>
    <s v="United"/>
    <x v="6"/>
    <x v="1"/>
    <s v="27,10,2024  01:35:18"/>
    <n v="92"/>
    <s v="On-time"/>
    <n v="853"/>
    <n v="309.81"/>
    <n v="309.81"/>
    <n v="49"/>
    <s v="Male"/>
    <s v="Low"/>
    <x v="2"/>
    <x v="2"/>
    <n v="3"/>
    <s v="None"/>
    <s v="Mobile App"/>
    <n v="7.3"/>
    <n v="12"/>
    <n v="101"/>
    <n v="0"/>
    <n v="1"/>
    <s v="Window"/>
  </r>
  <r>
    <s v="P7030"/>
    <s v="F660"/>
    <s v="Southwest"/>
    <x v="0"/>
    <x v="5"/>
    <s v="16,12,2024  11:49:31"/>
    <n v="142"/>
    <s v="On-time"/>
    <n v="1462"/>
    <n v="503.19"/>
    <n v="503.19"/>
    <n v="29"/>
    <s v="Female"/>
    <s v="Medium"/>
    <x v="3"/>
    <x v="3"/>
    <n v="2"/>
    <s v="Gold"/>
    <s v="Mobile App"/>
    <n v="7.7"/>
    <n v="4"/>
    <n v="29"/>
    <n v="0"/>
    <n v="0"/>
    <s v="Window"/>
  </r>
  <r>
    <s v="P7031"/>
    <s v="F749"/>
    <s v="Southwest"/>
    <x v="6"/>
    <x v="1"/>
    <s v="22,10,2024  03:33:46"/>
    <n v="159"/>
    <s v="On-time"/>
    <n v="1910"/>
    <n v="371.65"/>
    <n v="371.65"/>
    <n v="43"/>
    <s v="Female"/>
    <s v="High"/>
    <x v="0"/>
    <x v="3"/>
    <n v="0"/>
    <s v="Silver"/>
    <s v="Desk"/>
    <n v="8.1999999999999993"/>
    <n v="0"/>
    <n v="86"/>
    <n v="0"/>
    <n v="0"/>
    <s v="Middle"/>
  </r>
  <r>
    <s v="P7032"/>
    <s v="F1825"/>
    <s v="United"/>
    <x v="7"/>
    <x v="3"/>
    <s v="25,04,2024  08:09:30"/>
    <n v="209"/>
    <s v="On-time"/>
    <n v="1067"/>
    <n v="414.84"/>
    <n v="414.84"/>
    <n v="70"/>
    <s v="Female"/>
    <s v="Medium"/>
    <x v="3"/>
    <x v="2"/>
    <n v="3"/>
    <s v="None"/>
    <s v="Desk"/>
    <n v="6"/>
    <n v="4"/>
    <n v="106"/>
    <n v="0"/>
    <n v="0"/>
    <s v="Aisle"/>
  </r>
  <r>
    <s v="P7033"/>
    <s v="F1657"/>
    <s v="United"/>
    <x v="6"/>
    <x v="0"/>
    <s v="23,01,2024  19:46:39"/>
    <n v="222"/>
    <s v="On-time"/>
    <n v="832"/>
    <n v="292.37"/>
    <n v="292.37"/>
    <n v="23"/>
    <s v="Female"/>
    <s v="Low"/>
    <x v="1"/>
    <x v="1"/>
    <n v="1"/>
    <s v="Silver"/>
    <s v="Desk"/>
    <n v="6.2"/>
    <n v="6"/>
    <n v="109"/>
    <n v="0"/>
    <n v="0"/>
    <s v="Middle"/>
  </r>
  <r>
    <s v="P7034"/>
    <s v="F988"/>
    <s v="United"/>
    <x v="0"/>
    <x v="7"/>
    <s v="08,05,2023  09:28:36"/>
    <n v="167"/>
    <s v="On-time"/>
    <n v="893"/>
    <n v="358.62"/>
    <n v="358.62"/>
    <n v="67"/>
    <s v="Female"/>
    <s v="Low"/>
    <x v="2"/>
    <x v="1"/>
    <n v="0"/>
    <s v="None"/>
    <s v="Desk"/>
    <n v="7.7"/>
    <n v="2"/>
    <n v="19"/>
    <n v="0"/>
    <n v="0"/>
    <s v="Middle"/>
  </r>
  <r>
    <s v="P7035"/>
    <s v="F324"/>
    <s v="JetBlue"/>
    <x v="2"/>
    <x v="7"/>
    <s v="24,06,2023  06:49:32"/>
    <n v="157"/>
    <s v="On-time"/>
    <n v="1003"/>
    <n v="510.65"/>
    <n v="510.65"/>
    <n v="27"/>
    <s v="Female"/>
    <s v="Low"/>
    <x v="0"/>
    <x v="1"/>
    <n v="0"/>
    <s v="Gold"/>
    <s v="Desk"/>
    <n v="8.1"/>
    <n v="6"/>
    <n v="66"/>
    <n v="0"/>
    <n v="0"/>
    <s v="Aisle"/>
  </r>
  <r>
    <s v="P7036"/>
    <s v="F1143"/>
    <s v="Delta"/>
    <x v="1"/>
    <x v="3"/>
    <s v="02,08,2023  13:47:08"/>
    <n v="167"/>
    <s v="Delayed"/>
    <n v="898"/>
    <n v="267.87"/>
    <n v="267.87"/>
    <n v="38"/>
    <s v="Female"/>
    <s v="High"/>
    <x v="0"/>
    <x v="1"/>
    <n v="0"/>
    <s v="Platinum"/>
    <s v="Online"/>
    <n v="7.3"/>
    <n v="3"/>
    <n v="51"/>
    <n v="1"/>
    <n v="1"/>
    <s v="Middle"/>
  </r>
  <r>
    <s v="P7037"/>
    <s v="F36"/>
    <s v="Southwest"/>
    <x v="1"/>
    <x v="6"/>
    <s v="22,02,2025  05:23:18"/>
    <n v="222"/>
    <s v="Cancelled"/>
    <n v="1467"/>
    <n v="468.99"/>
    <n v="468.99"/>
    <n v="34"/>
    <s v="Male"/>
    <s v="Medium"/>
    <x v="3"/>
    <x v="1"/>
    <n v="1"/>
    <s v="None"/>
    <s v="Airport Kiosk"/>
    <n v="5.9"/>
    <n v="5"/>
    <n v="91"/>
    <n v="0"/>
    <n v="0"/>
    <s v="Middle"/>
  </r>
  <r>
    <s v="P7038"/>
    <s v="F1414"/>
    <s v="United"/>
    <x v="0"/>
    <x v="5"/>
    <s v="19,10,2023  22:46:40"/>
    <n v="133"/>
    <s v="On-time"/>
    <n v="1097"/>
    <n v="390.01"/>
    <n v="390.01"/>
    <n v="73"/>
    <s v="Male"/>
    <s v="Medium"/>
    <x v="0"/>
    <x v="2"/>
    <n v="2"/>
    <s v="None"/>
    <s v="Airport Kiosk"/>
    <n v="7"/>
    <n v="4"/>
    <n v="26"/>
    <n v="0"/>
    <n v="0"/>
    <s v="Aisle"/>
  </r>
  <r>
    <s v="P7039"/>
    <s v="F886"/>
    <s v="JetBlue"/>
    <x v="0"/>
    <x v="5"/>
    <s v="27,10,2023  13:16:53"/>
    <n v="232"/>
    <s v="Cancelled"/>
    <n v="860"/>
    <n v="290.91000000000003"/>
    <n v="290.91000000000003"/>
    <n v="73"/>
    <s v="Female"/>
    <s v="Medium"/>
    <x v="2"/>
    <x v="1"/>
    <n v="0"/>
    <s v="Silver"/>
    <s v="Airport Kiosk"/>
    <n v="4.2"/>
    <n v="5"/>
    <n v="5"/>
    <n v="0"/>
    <n v="0"/>
    <s v="Aisle"/>
  </r>
  <r>
    <s v="P7040"/>
    <s v="F765"/>
    <s v="JetBlue"/>
    <x v="0"/>
    <x v="4"/>
    <s v="22,08,2023  00:46:00"/>
    <n v="148"/>
    <s v="On-time"/>
    <n v="1172"/>
    <n v="383.9"/>
    <n v="383.9"/>
    <n v="27"/>
    <s v="Female"/>
    <s v="Low"/>
    <x v="3"/>
    <x v="1"/>
    <n v="0"/>
    <s v="Platinum"/>
    <s v="Airport Kiosk"/>
    <n v="8.9"/>
    <n v="5"/>
    <n v="24"/>
    <n v="0"/>
    <n v="1"/>
    <s v="Window"/>
  </r>
  <r>
    <s v="P7041"/>
    <s v="F451"/>
    <s v="Delta"/>
    <x v="5"/>
    <x v="1"/>
    <s v="20,11,2024  13:11:16"/>
    <n v="115"/>
    <s v="On-time"/>
    <n v="1525"/>
    <n v="199.97"/>
    <n v="199.97"/>
    <n v="73"/>
    <s v="Female"/>
    <s v="Low"/>
    <x v="2"/>
    <x v="1"/>
    <n v="1"/>
    <s v="Platinum"/>
    <s v="Online"/>
    <n v="5.0999999999999996"/>
    <n v="12"/>
    <n v="42"/>
    <n v="0"/>
    <n v="0"/>
    <s v="Aisle"/>
  </r>
  <r>
    <s v="P7042"/>
    <s v="F613"/>
    <s v="Delta"/>
    <x v="1"/>
    <x v="7"/>
    <s v="15,07,2024  04:07:05"/>
    <n v="163"/>
    <s v="On-time"/>
    <n v="1094"/>
    <n v="277.44"/>
    <n v="277.44"/>
    <n v="32"/>
    <s v="Male"/>
    <s v="Medium"/>
    <x v="2"/>
    <x v="1"/>
    <n v="0"/>
    <s v="None"/>
    <s v="Desk"/>
    <n v="7.6"/>
    <n v="10"/>
    <n v="72"/>
    <n v="0"/>
    <n v="0"/>
    <s v="Window"/>
  </r>
  <r>
    <s v="P7043"/>
    <s v="F1885"/>
    <s v="United"/>
    <x v="6"/>
    <x v="7"/>
    <s v="14,01,2025  18:45:19"/>
    <n v="119"/>
    <s v="Delayed"/>
    <n v="956"/>
    <n v="512.16999999999996"/>
    <n v="512.16999999999996"/>
    <n v="49"/>
    <s v="Male"/>
    <s v="Medium"/>
    <x v="1"/>
    <x v="1"/>
    <n v="1"/>
    <s v="None"/>
    <s v="Desk"/>
    <n v="9"/>
    <n v="2"/>
    <n v="118"/>
    <n v="0"/>
    <n v="0"/>
    <s v="Window"/>
  </r>
  <r>
    <s v="P7044"/>
    <s v="F1752"/>
    <s v="Southwest"/>
    <x v="4"/>
    <x v="4"/>
    <s v="12,03,2024  13:21:33"/>
    <n v="177"/>
    <s v="On-time"/>
    <n v="1330"/>
    <n v="490.4"/>
    <n v="490.4"/>
    <n v="56"/>
    <s v="Male"/>
    <s v="Low"/>
    <x v="0"/>
    <x v="0"/>
    <n v="2"/>
    <s v="Silver"/>
    <s v="Online"/>
    <n v="6.7"/>
    <n v="6"/>
    <n v="105"/>
    <n v="0"/>
    <n v="0"/>
    <s v="Window"/>
  </r>
  <r>
    <s v="P7045"/>
    <s v="F1109"/>
    <s v="American Airlines"/>
    <x v="2"/>
    <x v="4"/>
    <s v="03,06,2024  00:00:37"/>
    <n v="154"/>
    <s v="On-time"/>
    <n v="1119"/>
    <n v="154.72"/>
    <n v="154.72"/>
    <n v="50"/>
    <s v="Male"/>
    <s v="High"/>
    <x v="0"/>
    <x v="2"/>
    <n v="1"/>
    <s v="None"/>
    <s v="Desk"/>
    <n v="6.2"/>
    <n v="4"/>
    <n v="1"/>
    <n v="0"/>
    <n v="0"/>
    <s v="Middle"/>
  </r>
  <r>
    <s v="P7046"/>
    <s v="F1292"/>
    <s v="United"/>
    <x v="6"/>
    <x v="2"/>
    <s v="27,03,2025  14:15:41"/>
    <n v="215"/>
    <s v="On-time"/>
    <n v="1019"/>
    <n v="329.1"/>
    <n v="329.1"/>
    <n v="52"/>
    <s v="Female"/>
    <s v="High"/>
    <x v="0"/>
    <x v="1"/>
    <n v="0"/>
    <s v="Silver"/>
    <s v="Airport Kiosk"/>
    <n v="7.6"/>
    <n v="0"/>
    <n v="37"/>
    <n v="0"/>
    <n v="1"/>
    <s v="Window"/>
  </r>
  <r>
    <s v="P7047"/>
    <s v="F374"/>
    <s v="JetBlue"/>
    <x v="4"/>
    <x v="7"/>
    <s v="19,08,2023  17:51:26"/>
    <n v="151"/>
    <s v="On-time"/>
    <n v="1190"/>
    <n v="388.63"/>
    <n v="388.63"/>
    <n v="71"/>
    <s v="Male"/>
    <s v="Low"/>
    <x v="0"/>
    <x v="0"/>
    <n v="1"/>
    <s v="Gold"/>
    <s v="Online"/>
    <n v="9.5"/>
    <n v="10"/>
    <n v="75"/>
    <n v="0"/>
    <n v="0"/>
    <s v="Middle"/>
  </r>
  <r>
    <s v="P7048"/>
    <s v="F817"/>
    <s v="JetBlue"/>
    <x v="3"/>
    <x v="4"/>
    <s v="10,06,2024  06:16:54"/>
    <n v="231"/>
    <s v="On-time"/>
    <n v="1042"/>
    <n v="241.54"/>
    <n v="241.54"/>
    <n v="24"/>
    <s v="Male"/>
    <s v="Medium"/>
    <x v="3"/>
    <x v="1"/>
    <n v="0"/>
    <s v="Silver"/>
    <s v="Mobile App"/>
    <n v="6.5"/>
    <n v="4"/>
    <n v="33"/>
    <n v="0"/>
    <n v="0"/>
    <s v="Window"/>
  </r>
  <r>
    <s v="P7049"/>
    <s v="F483"/>
    <s v="Delta"/>
    <x v="3"/>
    <x v="3"/>
    <s v="07,01,2024  07:54:20"/>
    <n v="303"/>
    <s v="On-time"/>
    <n v="1092"/>
    <n v="323.07"/>
    <n v="323.07"/>
    <n v="56"/>
    <s v="Female"/>
    <s v="Medium"/>
    <x v="3"/>
    <x v="1"/>
    <n v="0"/>
    <s v="None"/>
    <s v="Online"/>
    <n v="7.5"/>
    <n v="9"/>
    <n v="103"/>
    <n v="0"/>
    <n v="0"/>
    <s v="Window"/>
  </r>
  <r>
    <s v="P7050"/>
    <s v="F82"/>
    <s v="Delta"/>
    <x v="5"/>
    <x v="6"/>
    <s v="12,04,2025  23:39:04"/>
    <n v="225"/>
    <s v="On-time"/>
    <n v="881"/>
    <n v="395.44"/>
    <n v="395.44"/>
    <n v="51"/>
    <s v="Male"/>
    <s v="Medium"/>
    <x v="1"/>
    <x v="0"/>
    <n v="1"/>
    <s v="None"/>
    <s v="Mobile App"/>
    <n v="10"/>
    <n v="16"/>
    <n v="14"/>
    <n v="0"/>
    <n v="1"/>
    <s v="Middle"/>
  </r>
  <r>
    <s v="P7051"/>
    <s v="F1520"/>
    <s v="Delta"/>
    <x v="2"/>
    <x v="7"/>
    <s v="19,05,2024  04:51:06"/>
    <n v="249"/>
    <s v="On-time"/>
    <n v="1413"/>
    <n v="268.70999999999998"/>
    <n v="268.70999999999998"/>
    <n v="44"/>
    <s v="Male"/>
    <s v="Medium"/>
    <x v="2"/>
    <x v="1"/>
    <n v="2"/>
    <s v="Silver"/>
    <s v="Mobile App"/>
    <n v="6"/>
    <n v="16"/>
    <n v="75"/>
    <n v="0"/>
    <n v="0"/>
    <s v="Window"/>
  </r>
  <r>
    <s v="P7052"/>
    <s v="F1176"/>
    <s v="JetBlue"/>
    <x v="4"/>
    <x v="5"/>
    <s v="16,12,2024  15:37:49"/>
    <n v="92"/>
    <s v="On-time"/>
    <n v="1446"/>
    <n v="424.68"/>
    <n v="424.68"/>
    <n v="35"/>
    <s v="Female"/>
    <s v="Low"/>
    <x v="2"/>
    <x v="1"/>
    <n v="2"/>
    <s v="Silver"/>
    <s v="Online"/>
    <n v="5.5"/>
    <n v="19"/>
    <n v="43"/>
    <n v="0"/>
    <n v="0"/>
    <s v="Aisle"/>
  </r>
  <r>
    <s v="P7053"/>
    <s v="F362"/>
    <s v="Delta"/>
    <x v="3"/>
    <x v="4"/>
    <s v="16,10,2023  23:55:51"/>
    <n v="256"/>
    <s v="Delayed"/>
    <n v="1198"/>
    <n v="439.93"/>
    <n v="439.93"/>
    <n v="78"/>
    <s v="Male"/>
    <s v="Medium"/>
    <x v="0"/>
    <x v="1"/>
    <n v="1"/>
    <s v="None"/>
    <s v="Desk"/>
    <n v="8"/>
    <n v="6"/>
    <n v="39"/>
    <n v="0"/>
    <n v="0"/>
    <s v="Window"/>
  </r>
  <r>
    <s v="P7054"/>
    <s v="F228"/>
    <s v="JetBlue"/>
    <x v="6"/>
    <x v="1"/>
    <s v="10,04,2024  15:40:47"/>
    <n v="315"/>
    <s v="On-time"/>
    <n v="595"/>
    <n v="440.38"/>
    <n v="440.38"/>
    <n v="58"/>
    <s v="Female"/>
    <s v="Medium"/>
    <x v="1"/>
    <x v="1"/>
    <n v="1"/>
    <s v="Platinum"/>
    <s v="Mobile App"/>
    <n v="5.8"/>
    <n v="16"/>
    <n v="43"/>
    <n v="0"/>
    <n v="0"/>
    <s v="Window"/>
  </r>
  <r>
    <s v="P7055"/>
    <s v="F530"/>
    <s v="American Airlines"/>
    <x v="6"/>
    <x v="5"/>
    <s v="16,04,2025  11:55:49"/>
    <n v="158"/>
    <s v="Cancelled"/>
    <n v="916"/>
    <n v="183.34"/>
    <n v="183.34"/>
    <n v="76"/>
    <s v="Male"/>
    <s v="High"/>
    <x v="3"/>
    <x v="1"/>
    <n v="1"/>
    <s v="Silver"/>
    <s v="Airport Kiosk"/>
    <n v="7.2"/>
    <n v="6"/>
    <n v="116"/>
    <n v="0"/>
    <n v="0"/>
    <s v="Window"/>
  </r>
  <r>
    <s v="P7056"/>
    <s v="F815"/>
    <s v="Southwest"/>
    <x v="3"/>
    <x v="5"/>
    <s v="31,03,2024  12:35:59"/>
    <n v="129"/>
    <s v="On-time"/>
    <n v="1596"/>
    <n v="386.12"/>
    <n v="386.12"/>
    <n v="22"/>
    <s v="Female"/>
    <s v="Low"/>
    <x v="3"/>
    <x v="1"/>
    <n v="0"/>
    <s v="None"/>
    <s v="Desk"/>
    <n v="5"/>
    <n v="2"/>
    <n v="100"/>
    <n v="0"/>
    <n v="0"/>
    <s v="Middle"/>
  </r>
  <r>
    <s v="P7057"/>
    <s v="F445"/>
    <s v="American Airlines"/>
    <x v="0"/>
    <x v="6"/>
    <s v="15,01,2024  13:13:21"/>
    <n v="92"/>
    <s v="On-time"/>
    <n v="964"/>
    <n v="241.12"/>
    <n v="241.12"/>
    <n v="49"/>
    <s v="Female"/>
    <s v="Medium"/>
    <x v="3"/>
    <x v="1"/>
    <n v="0"/>
    <s v="None"/>
    <s v="Mobile App"/>
    <n v="7.3"/>
    <n v="12"/>
    <n v="97"/>
    <n v="0"/>
    <n v="0"/>
    <s v="Middle"/>
  </r>
  <r>
    <s v="P7058"/>
    <s v="F647"/>
    <s v="Delta"/>
    <x v="3"/>
    <x v="4"/>
    <s v="08,10,2024  19:03:05"/>
    <n v="134"/>
    <s v="Cancelled"/>
    <n v="1745"/>
    <n v="392.12"/>
    <n v="392.12"/>
    <n v="19"/>
    <s v="Female"/>
    <s v="Medium"/>
    <x v="2"/>
    <x v="2"/>
    <n v="0"/>
    <s v="None"/>
    <s v="Airport Kiosk"/>
    <n v="8.6"/>
    <n v="12"/>
    <n v="74"/>
    <n v="0"/>
    <n v="0"/>
    <s v="Aisle"/>
  </r>
  <r>
    <s v="P7059"/>
    <s v="F1569"/>
    <s v="American Airlines"/>
    <x v="7"/>
    <x v="7"/>
    <s v="24,10,2024  15:49:58"/>
    <n v="130"/>
    <s v="On-time"/>
    <n v="1597"/>
    <n v="336.95"/>
    <n v="336.95"/>
    <n v="30"/>
    <s v="Female"/>
    <s v="Low"/>
    <x v="2"/>
    <x v="2"/>
    <n v="1"/>
    <s v="None"/>
    <s v="Airport Kiosk"/>
    <n v="5.5"/>
    <n v="5"/>
    <n v="75"/>
    <n v="0"/>
    <n v="0"/>
    <s v="Middle"/>
  </r>
  <r>
    <s v="P7060"/>
    <s v="F718"/>
    <s v="American Airlines"/>
    <x v="7"/>
    <x v="7"/>
    <s v="11,12,2024  09:07:53"/>
    <n v="119"/>
    <s v="On-time"/>
    <n v="1790"/>
    <n v="321.42"/>
    <n v="321.42"/>
    <n v="36"/>
    <s v="Female"/>
    <s v="Medium"/>
    <x v="0"/>
    <x v="0"/>
    <n v="0"/>
    <s v="None"/>
    <s v="Mobile App"/>
    <n v="6.6"/>
    <n v="4"/>
    <n v="56"/>
    <n v="0"/>
    <n v="0"/>
    <s v="Window"/>
  </r>
  <r>
    <s v="P7061"/>
    <s v="F671"/>
    <s v="United"/>
    <x v="7"/>
    <x v="4"/>
    <s v="21,11,2023  04:16:50"/>
    <n v="239"/>
    <s v="On-time"/>
    <n v="1155"/>
    <n v="253.65"/>
    <n v="253.65"/>
    <n v="41"/>
    <s v="Female"/>
    <s v="Low"/>
    <x v="0"/>
    <x v="1"/>
    <n v="1"/>
    <s v="Gold"/>
    <s v="Desk"/>
    <n v="8.9"/>
    <n v="6"/>
    <n v="69"/>
    <n v="0"/>
    <n v="0"/>
    <s v="Middle"/>
  </r>
  <r>
    <s v="P7062"/>
    <s v="F60"/>
    <s v="American Airlines"/>
    <x v="7"/>
    <x v="2"/>
    <s v="21,05,2023  23:49:08"/>
    <n v="147"/>
    <s v="On-time"/>
    <n v="1339"/>
    <n v="261.95999999999998"/>
    <n v="261.95999999999998"/>
    <n v="41"/>
    <s v="Male"/>
    <s v="Low"/>
    <x v="2"/>
    <x v="3"/>
    <n v="1"/>
    <s v="Gold"/>
    <s v="Airport Kiosk"/>
    <n v="8.4"/>
    <n v="28"/>
    <n v="115"/>
    <n v="0"/>
    <n v="0"/>
    <s v="Middle"/>
  </r>
  <r>
    <s v="P7063"/>
    <s v="F1508"/>
    <s v="Southwest"/>
    <x v="3"/>
    <x v="1"/>
    <s v="28,07,2023  05:08:49"/>
    <n v="38"/>
    <s v="Delayed"/>
    <n v="1565"/>
    <n v="273.35000000000002"/>
    <n v="273.35000000000002"/>
    <n v="68"/>
    <s v="Male"/>
    <s v="High"/>
    <x v="2"/>
    <x v="1"/>
    <n v="1"/>
    <s v="None"/>
    <s v="Desk"/>
    <n v="8.5"/>
    <n v="9"/>
    <n v="79"/>
    <n v="0"/>
    <n v="0"/>
    <s v="Window"/>
  </r>
  <r>
    <s v="P7064"/>
    <s v="F1592"/>
    <s v="JetBlue"/>
    <x v="6"/>
    <x v="3"/>
    <s v="17,08,2023  16:55:53"/>
    <n v="179"/>
    <s v="On-time"/>
    <n v="1421"/>
    <n v="203.1"/>
    <n v="203.1"/>
    <n v="48"/>
    <s v="Male"/>
    <s v="Medium"/>
    <x v="3"/>
    <x v="1"/>
    <n v="1"/>
    <s v="None"/>
    <s v="Desk"/>
    <n v="7.6"/>
    <n v="1"/>
    <n v="25"/>
    <n v="0"/>
    <n v="0"/>
    <s v="Middle"/>
  </r>
  <r>
    <s v="P7065"/>
    <s v="F1747"/>
    <s v="United"/>
    <x v="5"/>
    <x v="5"/>
    <s v="06,09,2023  21:49:05"/>
    <n v="178"/>
    <s v="On-time"/>
    <n v="1532"/>
    <n v="345.87"/>
    <n v="345.87"/>
    <n v="44"/>
    <s v="Female"/>
    <s v="High"/>
    <x v="0"/>
    <x v="2"/>
    <n v="0"/>
    <s v="None"/>
    <s v="Desk"/>
    <n v="7.7"/>
    <n v="6"/>
    <n v="112"/>
    <n v="0"/>
    <n v="1"/>
    <s v="Middle"/>
  </r>
  <r>
    <s v="P7066"/>
    <s v="F850"/>
    <s v="JetBlue"/>
    <x v="1"/>
    <x v="2"/>
    <s v="29,09,2023  11:20:43"/>
    <n v="114"/>
    <s v="On-time"/>
    <n v="1041"/>
    <n v="109.56"/>
    <n v="109.56"/>
    <n v="47"/>
    <s v="Male"/>
    <s v="Low"/>
    <x v="1"/>
    <x v="1"/>
    <n v="1"/>
    <s v="None"/>
    <s v="Online"/>
    <n v="8.6"/>
    <n v="3"/>
    <n v="18"/>
    <n v="0"/>
    <n v="0"/>
    <s v="Aisle"/>
  </r>
  <r>
    <s v="P7067"/>
    <s v="F1482"/>
    <s v="Southwest"/>
    <x v="3"/>
    <x v="1"/>
    <s v="09,05,2024  17:09:49"/>
    <n v="155"/>
    <s v="On-time"/>
    <n v="547"/>
    <n v="297.48"/>
    <n v="297.48"/>
    <n v="72"/>
    <s v="Female"/>
    <s v="Low"/>
    <x v="1"/>
    <x v="1"/>
    <n v="2"/>
    <s v="None"/>
    <s v="Airport Kiosk"/>
    <n v="8.1999999999999993"/>
    <n v="3"/>
    <n v="23"/>
    <n v="0"/>
    <n v="0"/>
    <s v="Middle"/>
  </r>
  <r>
    <s v="P7068"/>
    <s v="F4"/>
    <s v="American Airlines"/>
    <x v="4"/>
    <x v="5"/>
    <s v="11,11,2023  02:23:40"/>
    <n v="154"/>
    <s v="On-time"/>
    <n v="1155"/>
    <n v="321.77"/>
    <n v="321.77"/>
    <n v="51"/>
    <s v="Female"/>
    <s v="Low"/>
    <x v="1"/>
    <x v="2"/>
    <n v="0"/>
    <s v="Silver"/>
    <s v="Airport Kiosk"/>
    <n v="7.1"/>
    <n v="5"/>
    <n v="80"/>
    <n v="0"/>
    <n v="0"/>
    <s v="Middle"/>
  </r>
  <r>
    <s v="P7069"/>
    <s v="F937"/>
    <s v="United"/>
    <x v="2"/>
    <x v="7"/>
    <s v="22,03,2025  12:03:04"/>
    <n v="71"/>
    <s v="Delayed"/>
    <n v="946"/>
    <n v="238.68"/>
    <n v="238.68"/>
    <n v="45"/>
    <s v="Male"/>
    <s v="Medium"/>
    <x v="2"/>
    <x v="2"/>
    <n v="1"/>
    <s v="Gold"/>
    <s v="Desk"/>
    <n v="6.9"/>
    <n v="13"/>
    <n v="12"/>
    <n v="0"/>
    <n v="0"/>
    <s v="Window"/>
  </r>
  <r>
    <s v="P7070"/>
    <s v="F52"/>
    <s v="American Airlines"/>
    <x v="5"/>
    <x v="6"/>
    <s v="13,09,2023  14:08:54"/>
    <n v="165"/>
    <s v="On-time"/>
    <n v="1175"/>
    <n v="167.22"/>
    <n v="167.22"/>
    <n v="31"/>
    <s v="Male"/>
    <s v="Medium"/>
    <x v="1"/>
    <x v="2"/>
    <n v="1"/>
    <s v="Gold"/>
    <s v="Mobile App"/>
    <n v="5.5"/>
    <n v="7"/>
    <n v="40"/>
    <n v="0"/>
    <n v="0"/>
    <s v="Aisle"/>
  </r>
  <r>
    <s v="P7071"/>
    <s v="F1486"/>
    <s v="Southwest"/>
    <x v="2"/>
    <x v="1"/>
    <s v="02,06,2023  02:01:33"/>
    <n v="188"/>
    <s v="On-time"/>
    <n v="1335"/>
    <n v="276.44"/>
    <n v="276.44"/>
    <n v="59"/>
    <s v="Male"/>
    <s v="Medium"/>
    <x v="2"/>
    <x v="1"/>
    <n v="2"/>
    <s v="Platinum"/>
    <s v="Online"/>
    <n v="8.4"/>
    <n v="2"/>
    <n v="56"/>
    <n v="0"/>
    <n v="0"/>
    <s v="Window"/>
  </r>
  <r>
    <s v="P7072"/>
    <s v="F1327"/>
    <s v="JetBlue"/>
    <x v="6"/>
    <x v="3"/>
    <s v="04,08,2024  03:25:09"/>
    <n v="215"/>
    <s v="On-time"/>
    <n v="973"/>
    <n v="284.87"/>
    <n v="284.87"/>
    <n v="30"/>
    <s v="Male"/>
    <s v="Low"/>
    <x v="1"/>
    <x v="1"/>
    <n v="1"/>
    <s v="None"/>
    <s v="Online"/>
    <n v="6.8"/>
    <n v="1"/>
    <n v="63"/>
    <n v="0"/>
    <n v="0"/>
    <s v="Middle"/>
  </r>
  <r>
    <s v="P7073"/>
    <s v="F661"/>
    <s v="American Airlines"/>
    <x v="3"/>
    <x v="1"/>
    <s v="23,09,2024  23:45:20"/>
    <n v="168"/>
    <s v="On-time"/>
    <n v="1008"/>
    <n v="356.74"/>
    <n v="356.74"/>
    <n v="28"/>
    <s v="Female"/>
    <s v="High"/>
    <x v="1"/>
    <x v="1"/>
    <n v="2"/>
    <s v="None"/>
    <s v="Airport Kiosk"/>
    <n v="4.5"/>
    <n v="6"/>
    <n v="100"/>
    <n v="0"/>
    <n v="0"/>
    <s v="Aisle"/>
  </r>
  <r>
    <s v="P7074"/>
    <s v="F1812"/>
    <s v="JetBlue"/>
    <x v="0"/>
    <x v="4"/>
    <s v="25,03,2025  13:11:31"/>
    <n v="187"/>
    <s v="Delayed"/>
    <n v="916"/>
    <n v="415.83"/>
    <n v="415.83"/>
    <n v="37"/>
    <s v="Male"/>
    <s v="High"/>
    <x v="2"/>
    <x v="0"/>
    <n v="0"/>
    <s v="None"/>
    <s v="Mobile App"/>
    <n v="8"/>
    <n v="18"/>
    <n v="92"/>
    <n v="0"/>
    <n v="0"/>
    <s v="Middle"/>
  </r>
  <r>
    <s v="P7075"/>
    <s v="F473"/>
    <s v="Delta"/>
    <x v="6"/>
    <x v="0"/>
    <s v="04,09,2024  14:05:01"/>
    <n v="186"/>
    <s v="On-time"/>
    <n v="1652"/>
    <n v="478.65"/>
    <n v="478.65"/>
    <n v="34"/>
    <s v="Female"/>
    <s v="Medium"/>
    <x v="0"/>
    <x v="2"/>
    <n v="2"/>
    <s v="Gold"/>
    <s v="Airport Kiosk"/>
    <n v="6.9"/>
    <n v="1"/>
    <n v="113"/>
    <n v="0"/>
    <n v="0"/>
    <s v="Middle"/>
  </r>
  <r>
    <s v="P7076"/>
    <s v="F993"/>
    <s v="JetBlue"/>
    <x v="1"/>
    <x v="1"/>
    <s v="21,06,2023  18:56:01"/>
    <n v="162"/>
    <s v="On-time"/>
    <n v="1272"/>
    <n v="315.49"/>
    <n v="315.49"/>
    <n v="67"/>
    <s v="Female"/>
    <s v="Medium"/>
    <x v="3"/>
    <x v="1"/>
    <n v="4"/>
    <s v="Silver"/>
    <s v="Online"/>
    <n v="4.9000000000000004"/>
    <n v="0"/>
    <n v="112"/>
    <n v="0"/>
    <n v="0"/>
    <s v="Middle"/>
  </r>
  <r>
    <s v="P7077"/>
    <s v="F1739"/>
    <s v="Delta"/>
    <x v="7"/>
    <x v="4"/>
    <s v="30,10,2023  12:01:51"/>
    <n v="156"/>
    <s v="Delayed"/>
    <n v="1762"/>
    <n v="368.41"/>
    <n v="368.41"/>
    <n v="32"/>
    <s v="Male"/>
    <s v="High"/>
    <x v="2"/>
    <x v="1"/>
    <n v="2"/>
    <s v="Platinum"/>
    <s v="Online"/>
    <n v="7.5"/>
    <n v="2"/>
    <n v="46"/>
    <n v="0"/>
    <n v="0"/>
    <s v="Middle"/>
  </r>
  <r>
    <s v="P7078"/>
    <s v="F17"/>
    <s v="Delta"/>
    <x v="4"/>
    <x v="3"/>
    <s v="25,11,2023  08:49:38"/>
    <n v="198"/>
    <s v="On-time"/>
    <n v="1251"/>
    <n v="250.37"/>
    <n v="250.37"/>
    <n v="76"/>
    <s v="Female"/>
    <s v="Medium"/>
    <x v="0"/>
    <x v="3"/>
    <n v="2"/>
    <s v="Silver"/>
    <s v="Mobile App"/>
    <n v="6.5"/>
    <n v="10"/>
    <n v="23"/>
    <n v="0"/>
    <n v="0"/>
    <s v="Window"/>
  </r>
  <r>
    <s v="P7079"/>
    <s v="F1025"/>
    <s v="Delta"/>
    <x v="7"/>
    <x v="2"/>
    <s v="11,03,2024  10:24:10"/>
    <n v="242"/>
    <s v="Delayed"/>
    <n v="1293"/>
    <n v="161.55000000000001"/>
    <n v="161.55000000000001"/>
    <n v="72"/>
    <s v="Female"/>
    <s v="High"/>
    <x v="1"/>
    <x v="1"/>
    <n v="1"/>
    <s v="Silver"/>
    <s v="Mobile App"/>
    <n v="6.1"/>
    <n v="16"/>
    <n v="66"/>
    <n v="0"/>
    <n v="0"/>
    <s v="Middle"/>
  </r>
  <r>
    <s v="P7080"/>
    <s v="F1787"/>
    <s v="United"/>
    <x v="7"/>
    <x v="1"/>
    <s v="16,01,2025  19:36:44"/>
    <n v="177"/>
    <s v="On-time"/>
    <n v="1922"/>
    <n v="443.11"/>
    <n v="443.11"/>
    <n v="71"/>
    <s v="Female"/>
    <s v="High"/>
    <x v="3"/>
    <x v="1"/>
    <n v="1"/>
    <s v="None"/>
    <s v="Airport Kiosk"/>
    <n v="10"/>
    <n v="3"/>
    <n v="61"/>
    <n v="0"/>
    <n v="0"/>
    <s v="Aisle"/>
  </r>
  <r>
    <s v="P7081"/>
    <s v="F1241"/>
    <s v="American Airlines"/>
    <x v="0"/>
    <x v="2"/>
    <s v="20,09,2023  06:47:50"/>
    <n v="162"/>
    <s v="On-time"/>
    <n v="1537"/>
    <n v="351.65"/>
    <n v="351.65"/>
    <n v="29"/>
    <s v="Male"/>
    <s v="Low"/>
    <x v="3"/>
    <x v="1"/>
    <n v="0"/>
    <s v="Silver"/>
    <s v="Desk"/>
    <n v="8.6999999999999993"/>
    <n v="3"/>
    <n v="70"/>
    <n v="0"/>
    <n v="0"/>
    <s v="Aisle"/>
  </r>
  <r>
    <s v="P7082"/>
    <s v="F547"/>
    <s v="JetBlue"/>
    <x v="4"/>
    <x v="5"/>
    <s v="18,12,2023  10:07:03"/>
    <n v="164"/>
    <s v="Cancelled"/>
    <n v="1567"/>
    <n v="408.57"/>
    <n v="408.57"/>
    <n v="52"/>
    <s v="Female"/>
    <s v="Medium"/>
    <x v="0"/>
    <x v="1"/>
    <n v="2"/>
    <s v="Platinum"/>
    <s v="Mobile App"/>
    <n v="6.9"/>
    <n v="3"/>
    <n v="49"/>
    <n v="0"/>
    <n v="0"/>
    <s v="Window"/>
  </r>
  <r>
    <s v="P7083"/>
    <s v="F1655"/>
    <s v="Southwest"/>
    <x v="5"/>
    <x v="7"/>
    <s v="27,07,2024  14:48:52"/>
    <n v="162"/>
    <s v="On-time"/>
    <n v="1278"/>
    <n v="493.79"/>
    <n v="493.79"/>
    <n v="21"/>
    <s v="Female"/>
    <s v="Medium"/>
    <x v="3"/>
    <x v="1"/>
    <n v="1"/>
    <s v="None"/>
    <s v="Airport Kiosk"/>
    <n v="7.6"/>
    <n v="2"/>
    <n v="112"/>
    <n v="0"/>
    <n v="0"/>
    <s v="Middle"/>
  </r>
  <r>
    <s v="P7084"/>
    <s v="F1374"/>
    <s v="Southwest"/>
    <x v="7"/>
    <x v="3"/>
    <s v="09,12,2023  17:03:32"/>
    <n v="199"/>
    <s v="On-time"/>
    <n v="984"/>
    <n v="298.95999999999998"/>
    <n v="298.95999999999998"/>
    <n v="43"/>
    <s v="Female"/>
    <s v="Low"/>
    <x v="2"/>
    <x v="1"/>
    <n v="3"/>
    <s v="Gold"/>
    <s v="Mobile App"/>
    <n v="8"/>
    <n v="6"/>
    <n v="118"/>
    <n v="0"/>
    <n v="0"/>
    <s v="Window"/>
  </r>
  <r>
    <s v="P7085"/>
    <s v="F1488"/>
    <s v="JetBlue"/>
    <x v="3"/>
    <x v="5"/>
    <s v="29,12,2023  09:58:47"/>
    <n v="175"/>
    <s v="On-time"/>
    <n v="1221"/>
    <n v="215.37"/>
    <n v="215.37"/>
    <n v="32"/>
    <s v="Female"/>
    <s v="Low"/>
    <x v="2"/>
    <x v="1"/>
    <n v="2"/>
    <s v="Gold"/>
    <s v="Online"/>
    <n v="6.7"/>
    <n v="1"/>
    <n v="37"/>
    <n v="0"/>
    <n v="0"/>
    <s v="Aisle"/>
  </r>
  <r>
    <s v="P7086"/>
    <s v="F99"/>
    <s v="Delta"/>
    <x v="3"/>
    <x v="4"/>
    <s v="23,04,2024  23:02:44"/>
    <n v="128"/>
    <s v="On-time"/>
    <n v="1460"/>
    <n v="400.37"/>
    <n v="400.37"/>
    <n v="38"/>
    <s v="Female"/>
    <s v="Low"/>
    <x v="1"/>
    <x v="2"/>
    <n v="2"/>
    <s v="Silver"/>
    <s v="Airport Kiosk"/>
    <n v="7.1"/>
    <n v="15"/>
    <n v="89"/>
    <n v="0"/>
    <n v="0"/>
    <s v="Aisle"/>
  </r>
  <r>
    <s v="P7087"/>
    <s v="F763"/>
    <s v="Southwest"/>
    <x v="5"/>
    <x v="7"/>
    <s v="29,03,2025  10:14:12"/>
    <n v="42"/>
    <s v="Cancelled"/>
    <n v="1064"/>
    <n v="264.79000000000002"/>
    <n v="264.79000000000002"/>
    <n v="36"/>
    <s v="Female"/>
    <s v="Low"/>
    <x v="2"/>
    <x v="1"/>
    <n v="2"/>
    <s v="None"/>
    <s v="Online"/>
    <n v="8.4"/>
    <n v="4"/>
    <n v="6"/>
    <n v="0"/>
    <n v="0"/>
    <s v="Window"/>
  </r>
  <r>
    <s v="P7088"/>
    <s v="F1946"/>
    <s v="Southwest"/>
    <x v="6"/>
    <x v="0"/>
    <s v="17,03,2024  15:27:28"/>
    <n v="124"/>
    <s v="On-time"/>
    <n v="905"/>
    <n v="249.25"/>
    <n v="249.25"/>
    <n v="76"/>
    <s v="Male"/>
    <s v="High"/>
    <x v="1"/>
    <x v="1"/>
    <n v="1"/>
    <s v="None"/>
    <s v="Online"/>
    <n v="7.4"/>
    <n v="5"/>
    <n v="85"/>
    <n v="0"/>
    <n v="0"/>
    <s v="Window"/>
  </r>
  <r>
    <s v="P7089"/>
    <s v="F227"/>
    <s v="Delta"/>
    <x v="7"/>
    <x v="1"/>
    <s v="12,03,2024  11:17:58"/>
    <n v="193"/>
    <s v="On-time"/>
    <n v="993"/>
    <n v="170.83"/>
    <n v="170.83"/>
    <n v="60"/>
    <s v="Male"/>
    <s v="Low"/>
    <x v="3"/>
    <x v="0"/>
    <n v="0"/>
    <s v="None"/>
    <s v="Airport Kiosk"/>
    <n v="4.5"/>
    <n v="4"/>
    <n v="40"/>
    <n v="0"/>
    <n v="0"/>
    <s v="Aisle"/>
  </r>
  <r>
    <s v="P7090"/>
    <s v="F1768"/>
    <s v="United"/>
    <x v="2"/>
    <x v="6"/>
    <s v="10,05,2024  19:00:50"/>
    <n v="190"/>
    <s v="On-time"/>
    <n v="1408"/>
    <n v="203.38"/>
    <n v="203.38"/>
    <n v="48"/>
    <s v="Male"/>
    <s v="Medium"/>
    <x v="2"/>
    <x v="2"/>
    <n v="1"/>
    <s v="Silver"/>
    <s v="Airport Kiosk"/>
    <n v="4.3"/>
    <n v="7"/>
    <n v="64"/>
    <n v="0"/>
    <n v="0"/>
    <s v="Aisle"/>
  </r>
  <r>
    <s v="P7091"/>
    <s v="F517"/>
    <s v="JetBlue"/>
    <x v="7"/>
    <x v="4"/>
    <s v="29,05,2023  04:21:14"/>
    <n v="213"/>
    <s v="On-time"/>
    <n v="1550"/>
    <n v="422.84"/>
    <n v="422.84"/>
    <n v="64"/>
    <s v="Male"/>
    <s v="Medium"/>
    <x v="3"/>
    <x v="1"/>
    <n v="1"/>
    <s v="Silver"/>
    <s v="Desk"/>
    <n v="6.5"/>
    <n v="15"/>
    <n v="104"/>
    <n v="0"/>
    <n v="0"/>
    <s v="Aisle"/>
  </r>
  <r>
    <s v="P7092"/>
    <s v="F1296"/>
    <s v="Southwest"/>
    <x v="1"/>
    <x v="7"/>
    <s v="31,01,2025  09:57:56"/>
    <n v="163"/>
    <s v="Delayed"/>
    <n v="965"/>
    <n v="337.65"/>
    <n v="337.65"/>
    <n v="36"/>
    <s v="Female"/>
    <s v="Medium"/>
    <x v="0"/>
    <x v="1"/>
    <n v="2"/>
    <s v="None"/>
    <s v="Desk"/>
    <n v="6.7"/>
    <n v="5"/>
    <n v="36"/>
    <n v="0"/>
    <n v="0"/>
    <s v="Middle"/>
  </r>
  <r>
    <s v="P7093"/>
    <s v="F991"/>
    <s v="Delta"/>
    <x v="3"/>
    <x v="2"/>
    <s v="26,05,2023  09:51:21"/>
    <n v="128"/>
    <s v="Delayed"/>
    <n v="1094"/>
    <n v="310.31"/>
    <n v="310.31"/>
    <n v="40"/>
    <s v="Female"/>
    <s v="High"/>
    <x v="1"/>
    <x v="2"/>
    <n v="1"/>
    <s v="None"/>
    <s v="Desk"/>
    <n v="8.1"/>
    <n v="17"/>
    <n v="15"/>
    <n v="0"/>
    <n v="0"/>
    <s v="Middle"/>
  </r>
  <r>
    <s v="P7094"/>
    <s v="F346"/>
    <s v="JetBlue"/>
    <x v="1"/>
    <x v="7"/>
    <s v="28,10,2024  16:23:06"/>
    <n v="211"/>
    <s v="On-time"/>
    <n v="1827"/>
    <n v="482.05"/>
    <n v="482.05"/>
    <n v="45"/>
    <s v="Female"/>
    <s v="Medium"/>
    <x v="0"/>
    <x v="1"/>
    <n v="1"/>
    <s v="None"/>
    <s v="Airport Kiosk"/>
    <n v="5.8"/>
    <n v="10"/>
    <n v="82"/>
    <n v="0"/>
    <n v="0"/>
    <s v="Middle"/>
  </r>
  <r>
    <s v="P7095"/>
    <s v="F380"/>
    <s v="Delta"/>
    <x v="7"/>
    <x v="1"/>
    <s v="01,08,2024  20:47:17"/>
    <n v="214"/>
    <s v="On-time"/>
    <n v="1052"/>
    <n v="304.5"/>
    <n v="304.5"/>
    <n v="39"/>
    <s v="Male"/>
    <s v="Medium"/>
    <x v="3"/>
    <x v="1"/>
    <n v="1"/>
    <s v="None"/>
    <s v="Desk"/>
    <n v="9.1"/>
    <n v="8"/>
    <n v="86"/>
    <n v="0"/>
    <n v="0"/>
    <s v="Middle"/>
  </r>
  <r>
    <s v="P7096"/>
    <s v="F1905"/>
    <s v="American Airlines"/>
    <x v="7"/>
    <x v="7"/>
    <s v="21,04,2024  12:27:31"/>
    <n v="186"/>
    <s v="On-time"/>
    <n v="1300"/>
    <n v="422.2"/>
    <n v="422.2"/>
    <n v="44"/>
    <s v="Male"/>
    <s v="Medium"/>
    <x v="1"/>
    <x v="1"/>
    <n v="0"/>
    <s v="None"/>
    <s v="Desk"/>
    <n v="5.5"/>
    <n v="18"/>
    <n v="63"/>
    <n v="0"/>
    <n v="0"/>
    <s v="Middle"/>
  </r>
  <r>
    <s v="P7097"/>
    <s v="F1129"/>
    <s v="JetBlue"/>
    <x v="1"/>
    <x v="5"/>
    <s v="12,05,2023  21:32:07"/>
    <n v="205"/>
    <s v="On-time"/>
    <n v="1131"/>
    <n v="248.74"/>
    <n v="248.74"/>
    <n v="40"/>
    <s v="Male"/>
    <s v="Low"/>
    <x v="0"/>
    <x v="3"/>
    <n v="2"/>
    <s v="Platinum"/>
    <s v="Airport Kiosk"/>
    <n v="8.5"/>
    <n v="3"/>
    <n v="39"/>
    <n v="0"/>
    <n v="0"/>
    <s v="Window"/>
  </r>
  <r>
    <s v="P7098"/>
    <s v="F1487"/>
    <s v="United"/>
    <x v="2"/>
    <x v="1"/>
    <s v="21,03,2025  01:08:06"/>
    <n v="97"/>
    <s v="On-time"/>
    <n v="1049"/>
    <n v="525.44000000000005"/>
    <n v="525.44000000000005"/>
    <n v="23"/>
    <s v="Female"/>
    <s v="Low"/>
    <x v="2"/>
    <x v="1"/>
    <n v="4"/>
    <s v="None"/>
    <s v="Airport Kiosk"/>
    <n v="6.4"/>
    <n v="8"/>
    <n v="13"/>
    <n v="0"/>
    <n v="0"/>
    <s v="Aisle"/>
  </r>
  <r>
    <s v="P7099"/>
    <s v="F149"/>
    <s v="United"/>
    <x v="5"/>
    <x v="3"/>
    <s v="13,07,2023  06:56:28"/>
    <n v="153"/>
    <s v="On-time"/>
    <n v="1076"/>
    <n v="308.81"/>
    <n v="308.81"/>
    <n v="68"/>
    <s v="Female"/>
    <s v="High"/>
    <x v="1"/>
    <x v="2"/>
    <n v="1"/>
    <s v="None"/>
    <s v="Desk"/>
    <n v="9.6999999999999993"/>
    <n v="9"/>
    <n v="107"/>
    <n v="0"/>
    <n v="0"/>
    <s v="Middle"/>
  </r>
  <r>
    <s v="P7100"/>
    <s v="F1919"/>
    <s v="JetBlue"/>
    <x v="4"/>
    <x v="7"/>
    <s v="29,03,2025  23:39:53"/>
    <n v="167"/>
    <s v="On-time"/>
    <n v="1499"/>
    <n v="343.54"/>
    <n v="343.54"/>
    <n v="49"/>
    <s v="Male"/>
    <s v="Medium"/>
    <x v="3"/>
    <x v="1"/>
    <n v="1"/>
    <s v="None"/>
    <s v="Desk"/>
    <n v="8.1999999999999993"/>
    <n v="1"/>
    <n v="5"/>
    <n v="0"/>
    <n v="0"/>
    <s v="Aisle"/>
  </r>
  <r>
    <s v="P7101"/>
    <s v="F1919"/>
    <s v="Southwest"/>
    <x v="1"/>
    <x v="0"/>
    <s v="23,10,2023  04:35:08"/>
    <n v="151"/>
    <s v="On-time"/>
    <n v="1789"/>
    <n v="308.77999999999997"/>
    <n v="308.77999999999997"/>
    <n v="78"/>
    <s v="Female"/>
    <s v="High"/>
    <x v="2"/>
    <x v="0"/>
    <n v="0"/>
    <s v="Gold"/>
    <s v="Airport Kiosk"/>
    <n v="10"/>
    <n v="6"/>
    <n v="14"/>
    <n v="0"/>
    <n v="0"/>
    <s v="Middle"/>
  </r>
  <r>
    <s v="P7102"/>
    <s v="F1342"/>
    <s v="Southwest"/>
    <x v="4"/>
    <x v="3"/>
    <s v="29,08,2024  10:01:30"/>
    <n v="163"/>
    <s v="Cancelled"/>
    <n v="851"/>
    <n v="423.47"/>
    <n v="423.47"/>
    <n v="28"/>
    <s v="Male"/>
    <s v="Medium"/>
    <x v="2"/>
    <x v="1"/>
    <n v="1"/>
    <s v="None"/>
    <s v="Online"/>
    <n v="9.1999999999999993"/>
    <n v="26"/>
    <n v="45"/>
    <n v="0"/>
    <n v="1"/>
    <s v="Aisle"/>
  </r>
  <r>
    <s v="P7103"/>
    <s v="F1314"/>
    <s v="United"/>
    <x v="1"/>
    <x v="7"/>
    <s v="16,05,2024  08:55:16"/>
    <n v="91"/>
    <s v="On-time"/>
    <n v="1323"/>
    <n v="435.12"/>
    <n v="435.12"/>
    <n v="64"/>
    <s v="Female"/>
    <s v="Medium"/>
    <x v="2"/>
    <x v="1"/>
    <n v="0"/>
    <s v="None"/>
    <s v="Mobile App"/>
    <n v="9"/>
    <n v="8"/>
    <n v="7"/>
    <n v="0"/>
    <n v="0"/>
    <s v="Aisle"/>
  </r>
  <r>
    <s v="P7104"/>
    <s v="F1661"/>
    <s v="JetBlue"/>
    <x v="4"/>
    <x v="3"/>
    <s v="19,02,2025  12:26:01"/>
    <n v="188"/>
    <s v="On-time"/>
    <n v="1420"/>
    <n v="362.7"/>
    <n v="362.7"/>
    <n v="75"/>
    <s v="Female"/>
    <s v="Low"/>
    <x v="0"/>
    <x v="0"/>
    <n v="1"/>
    <s v="None"/>
    <s v="Online"/>
    <n v="8"/>
    <n v="18"/>
    <n v="7"/>
    <n v="0"/>
    <n v="0"/>
    <s v="Aisle"/>
  </r>
  <r>
    <s v="P7105"/>
    <s v="F668"/>
    <s v="United"/>
    <x v="3"/>
    <x v="1"/>
    <s v="04,01,2024  03:07:11"/>
    <n v="252"/>
    <s v="On-time"/>
    <n v="1291"/>
    <n v="408.49"/>
    <n v="408.49"/>
    <n v="75"/>
    <s v="Female"/>
    <s v="Low"/>
    <x v="0"/>
    <x v="0"/>
    <n v="3"/>
    <s v="None"/>
    <s v="Airport Kiosk"/>
    <n v="6.6"/>
    <n v="5"/>
    <n v="88"/>
    <n v="0"/>
    <n v="0"/>
    <s v="Middle"/>
  </r>
  <r>
    <s v="P7106"/>
    <s v="F304"/>
    <s v="United"/>
    <x v="3"/>
    <x v="3"/>
    <s v="06,04,2025  00:35:25"/>
    <n v="188"/>
    <s v="On-time"/>
    <n v="1473"/>
    <n v="282.98"/>
    <n v="282.98"/>
    <n v="33"/>
    <s v="Male"/>
    <s v="High"/>
    <x v="3"/>
    <x v="1"/>
    <n v="1"/>
    <s v="Platinum"/>
    <s v="Desk"/>
    <n v="6.9"/>
    <n v="3"/>
    <n v="24"/>
    <n v="0"/>
    <n v="0"/>
    <s v="Window"/>
  </r>
  <r>
    <s v="P7107"/>
    <s v="F662"/>
    <s v="United"/>
    <x v="6"/>
    <x v="3"/>
    <s v="16,11,2023  04:43:57"/>
    <n v="70"/>
    <s v="On-time"/>
    <n v="1191"/>
    <n v="196.28"/>
    <n v="196.28"/>
    <n v="24"/>
    <s v="Male"/>
    <s v="High"/>
    <x v="3"/>
    <x v="1"/>
    <n v="0"/>
    <s v="None"/>
    <s v="Airport Kiosk"/>
    <n v="7.3"/>
    <n v="0"/>
    <n v="55"/>
    <n v="0"/>
    <n v="0"/>
    <s v="Aisle"/>
  </r>
  <r>
    <s v="P7108"/>
    <s v="F921"/>
    <s v="JetBlue"/>
    <x v="7"/>
    <x v="7"/>
    <s v="15,12,2024  19:16:11"/>
    <n v="224"/>
    <s v="On-time"/>
    <n v="1276"/>
    <n v="330.38"/>
    <n v="330.38"/>
    <n v="64"/>
    <s v="Female"/>
    <s v="Low"/>
    <x v="1"/>
    <x v="2"/>
    <n v="1"/>
    <s v="Silver"/>
    <s v="Desk"/>
    <n v="6.8"/>
    <n v="5"/>
    <n v="108"/>
    <n v="0"/>
    <n v="1"/>
    <s v="Aisle"/>
  </r>
  <r>
    <s v="P7109"/>
    <s v="F1085"/>
    <s v="United"/>
    <x v="7"/>
    <x v="6"/>
    <s v="25,05,2024  07:16:50"/>
    <n v="277"/>
    <s v="Delayed"/>
    <n v="1527"/>
    <n v="273.25"/>
    <n v="273.25"/>
    <n v="19"/>
    <s v="Male"/>
    <s v="Low"/>
    <x v="3"/>
    <x v="1"/>
    <n v="2"/>
    <s v="Silver"/>
    <s v="Mobile App"/>
    <n v="7.1"/>
    <n v="15"/>
    <n v="97"/>
    <n v="0"/>
    <n v="0"/>
    <s v="Window"/>
  </r>
  <r>
    <s v="P7110"/>
    <s v="F1439"/>
    <s v="JetBlue"/>
    <x v="5"/>
    <x v="4"/>
    <s v="11,04,2024  04:59:32"/>
    <n v="226"/>
    <s v="On-time"/>
    <n v="1488"/>
    <n v="336.19"/>
    <n v="336.19"/>
    <n v="75"/>
    <s v="Male"/>
    <s v="Low"/>
    <x v="3"/>
    <x v="1"/>
    <n v="0"/>
    <s v="Gold"/>
    <s v="Airport Kiosk"/>
    <n v="5.9"/>
    <n v="1"/>
    <n v="110"/>
    <n v="0"/>
    <n v="0"/>
    <s v="Aisle"/>
  </r>
  <r>
    <s v="P7111"/>
    <s v="F1939"/>
    <s v="Delta"/>
    <x v="2"/>
    <x v="3"/>
    <s v="17,02,2025  00:09:52"/>
    <n v="218"/>
    <s v="On-time"/>
    <n v="1287"/>
    <n v="252.99"/>
    <n v="252.99"/>
    <n v="67"/>
    <s v="Female"/>
    <s v="Low"/>
    <x v="0"/>
    <x v="2"/>
    <n v="0"/>
    <s v="None"/>
    <s v="Airport Kiosk"/>
    <n v="7.7"/>
    <n v="0"/>
    <n v="115"/>
    <n v="0"/>
    <n v="0"/>
    <s v="Middle"/>
  </r>
  <r>
    <s v="P7112"/>
    <s v="F490"/>
    <s v="Delta"/>
    <x v="6"/>
    <x v="6"/>
    <s v="14,06,2023  23:21:40"/>
    <n v="163"/>
    <s v="On-time"/>
    <n v="1347"/>
    <n v="285.55"/>
    <n v="285.55"/>
    <n v="57"/>
    <s v="Female"/>
    <s v="High"/>
    <x v="1"/>
    <x v="0"/>
    <n v="1"/>
    <s v="None"/>
    <s v="Desk"/>
    <n v="6.8"/>
    <n v="25"/>
    <n v="66"/>
    <n v="0"/>
    <n v="1"/>
    <s v="Aisle"/>
  </r>
  <r>
    <s v="P7113"/>
    <s v="F684"/>
    <s v="Southwest"/>
    <x v="6"/>
    <x v="7"/>
    <s v="26,07,2023  21:38:01"/>
    <n v="170"/>
    <s v="On-time"/>
    <n v="888"/>
    <n v="456.88"/>
    <n v="456.88"/>
    <n v="22"/>
    <s v="Male"/>
    <s v="Low"/>
    <x v="3"/>
    <x v="0"/>
    <n v="0"/>
    <s v="Platinum"/>
    <s v="Mobile App"/>
    <n v="9.1999999999999993"/>
    <n v="2"/>
    <n v="72"/>
    <n v="0"/>
    <n v="1"/>
    <s v="Window"/>
  </r>
  <r>
    <s v="P7114"/>
    <s v="F625"/>
    <s v="United"/>
    <x v="3"/>
    <x v="4"/>
    <s v="21,01,2024  12:54:19"/>
    <n v="182"/>
    <s v="On-time"/>
    <n v="900"/>
    <n v="379.8"/>
    <n v="379.8"/>
    <n v="27"/>
    <s v="Male"/>
    <s v="Low"/>
    <x v="2"/>
    <x v="1"/>
    <n v="1"/>
    <s v="Platinum"/>
    <s v="Online"/>
    <n v="3.7"/>
    <n v="1"/>
    <n v="67"/>
    <n v="0"/>
    <n v="0"/>
    <s v="Aisle"/>
  </r>
  <r>
    <s v="P7115"/>
    <s v="F1124"/>
    <s v="United"/>
    <x v="6"/>
    <x v="3"/>
    <s v="16,02,2024  00:04:37"/>
    <n v="263"/>
    <s v="On-time"/>
    <n v="1839"/>
    <n v="362.69"/>
    <n v="362.69"/>
    <n v="29"/>
    <s v="Female"/>
    <s v="High"/>
    <x v="2"/>
    <x v="0"/>
    <n v="1"/>
    <s v="None"/>
    <s v="Airport Kiosk"/>
    <n v="6.3"/>
    <n v="6"/>
    <n v="89"/>
    <n v="0"/>
    <n v="0"/>
    <s v="Window"/>
  </r>
  <r>
    <s v="P7116"/>
    <s v="F1966"/>
    <s v="Delta"/>
    <x v="2"/>
    <x v="5"/>
    <s v="14,08,2024  23:38:37"/>
    <n v="150"/>
    <s v="On-time"/>
    <n v="1497"/>
    <n v="601.87"/>
    <n v="601.87"/>
    <n v="76"/>
    <s v="Female"/>
    <s v="Low"/>
    <x v="3"/>
    <x v="2"/>
    <n v="0"/>
    <s v="Silver"/>
    <s v="Desk"/>
    <n v="5.8"/>
    <n v="9"/>
    <n v="36"/>
    <n v="0"/>
    <n v="0"/>
    <s v="Window"/>
  </r>
  <r>
    <s v="P7117"/>
    <s v="F1658"/>
    <s v="Southwest"/>
    <x v="0"/>
    <x v="3"/>
    <s v="26,12,2023  04:50:25"/>
    <n v="185"/>
    <s v="Delayed"/>
    <n v="952"/>
    <n v="423.26"/>
    <n v="423.26"/>
    <n v="38"/>
    <s v="Male"/>
    <s v="Medium"/>
    <x v="2"/>
    <x v="1"/>
    <n v="0"/>
    <s v="None"/>
    <s v="Desk"/>
    <n v="5.7"/>
    <n v="18"/>
    <n v="34"/>
    <n v="0"/>
    <n v="1"/>
    <s v="Window"/>
  </r>
  <r>
    <s v="P7118"/>
    <s v="F409"/>
    <s v="Southwest"/>
    <x v="4"/>
    <x v="0"/>
    <s v="12,10,2023  21:00:04"/>
    <n v="159"/>
    <s v="On-time"/>
    <n v="1282"/>
    <n v="409.52"/>
    <n v="409.52"/>
    <n v="51"/>
    <s v="Male"/>
    <s v="Low"/>
    <x v="0"/>
    <x v="1"/>
    <n v="2"/>
    <s v="Silver"/>
    <s v="Desk"/>
    <n v="4.7"/>
    <n v="32"/>
    <n v="4"/>
    <n v="0"/>
    <n v="0"/>
    <s v="Middle"/>
  </r>
  <r>
    <s v="P7119"/>
    <s v="F1503"/>
    <s v="JetBlue"/>
    <x v="4"/>
    <x v="4"/>
    <s v="19,10,2023  09:10:32"/>
    <n v="135"/>
    <s v="On-time"/>
    <n v="1410"/>
    <n v="293.06"/>
    <n v="293.06"/>
    <n v="35"/>
    <s v="Female"/>
    <s v="Medium"/>
    <x v="2"/>
    <x v="2"/>
    <n v="0"/>
    <s v="Gold"/>
    <s v="Desk"/>
    <n v="6.4"/>
    <n v="9"/>
    <n v="1"/>
    <n v="0"/>
    <n v="0"/>
    <s v="Middle"/>
  </r>
  <r>
    <s v="P7120"/>
    <s v="F1303"/>
    <s v="Delta"/>
    <x v="4"/>
    <x v="5"/>
    <s v="19,02,2025  10:57:54"/>
    <n v="189"/>
    <s v="On-time"/>
    <n v="1298"/>
    <n v="570.21"/>
    <n v="570.21"/>
    <n v="52"/>
    <s v="Female"/>
    <s v="Medium"/>
    <x v="0"/>
    <x v="1"/>
    <n v="3"/>
    <s v="None"/>
    <s v="Desk"/>
    <n v="6.9"/>
    <n v="8"/>
    <n v="63"/>
    <n v="0"/>
    <n v="0"/>
    <s v="Window"/>
  </r>
  <r>
    <s v="P7121"/>
    <s v="F1819"/>
    <s v="JetBlue"/>
    <x v="0"/>
    <x v="3"/>
    <s v="17,08,2024  16:21:00"/>
    <n v="269"/>
    <s v="On-time"/>
    <n v="1132"/>
    <n v="270.54000000000002"/>
    <n v="270.54000000000002"/>
    <n v="72"/>
    <s v="Male"/>
    <s v="High"/>
    <x v="3"/>
    <x v="1"/>
    <n v="1"/>
    <s v="Silver"/>
    <s v="Mobile App"/>
    <n v="7.1"/>
    <n v="20"/>
    <n v="36"/>
    <n v="0"/>
    <n v="0"/>
    <s v="Aisle"/>
  </r>
  <r>
    <s v="P7122"/>
    <s v="F208"/>
    <s v="Delta"/>
    <x v="2"/>
    <x v="1"/>
    <s v="25,05,2024  21:17:04"/>
    <n v="194"/>
    <s v="On-time"/>
    <n v="965"/>
    <n v="444.99"/>
    <n v="444.99"/>
    <n v="19"/>
    <s v="Male"/>
    <s v="Low"/>
    <x v="1"/>
    <x v="1"/>
    <n v="0"/>
    <s v="Platinum"/>
    <s v="Mobile App"/>
    <n v="7.6"/>
    <n v="12"/>
    <n v="112"/>
    <n v="0"/>
    <n v="1"/>
    <s v="Aisle"/>
  </r>
  <r>
    <s v="P7123"/>
    <s v="F580"/>
    <s v="American Airlines"/>
    <x v="2"/>
    <x v="0"/>
    <s v="16,03,2025  22:06:54"/>
    <n v="279"/>
    <s v="On-time"/>
    <n v="1232"/>
    <n v="200.12"/>
    <n v="200.12"/>
    <n v="20"/>
    <s v="Female"/>
    <s v="Low"/>
    <x v="3"/>
    <x v="3"/>
    <n v="1"/>
    <s v="None"/>
    <s v="Mobile App"/>
    <n v="7"/>
    <n v="8"/>
    <n v="20"/>
    <n v="0"/>
    <n v="1"/>
    <s v="Middle"/>
  </r>
  <r>
    <s v="P7124"/>
    <s v="F242"/>
    <s v="United"/>
    <x v="2"/>
    <x v="1"/>
    <s v="27,07,2024  09:13:16"/>
    <n v="175"/>
    <s v="On-time"/>
    <n v="1454"/>
    <n v="483.16"/>
    <n v="483.16"/>
    <n v="59"/>
    <s v="Female"/>
    <s v="High"/>
    <x v="3"/>
    <x v="3"/>
    <n v="0"/>
    <s v="Gold"/>
    <s v="Airport Kiosk"/>
    <n v="6.8"/>
    <n v="17"/>
    <n v="72"/>
    <n v="0"/>
    <n v="0"/>
    <s v="Middle"/>
  </r>
  <r>
    <s v="P7125"/>
    <s v="F1311"/>
    <s v="United"/>
    <x v="6"/>
    <x v="7"/>
    <s v="13,01,2024  06:06:28"/>
    <n v="201"/>
    <s v="On-time"/>
    <n v="708"/>
    <n v="198.8"/>
    <n v="198.8"/>
    <n v="64"/>
    <s v="Male"/>
    <s v="Low"/>
    <x v="3"/>
    <x v="3"/>
    <n v="1"/>
    <s v="Silver"/>
    <s v="Desk"/>
    <n v="6"/>
    <n v="24"/>
    <n v="78"/>
    <n v="0"/>
    <n v="0"/>
    <s v="Aisle"/>
  </r>
  <r>
    <s v="P7126"/>
    <s v="F549"/>
    <s v="Southwest"/>
    <x v="2"/>
    <x v="5"/>
    <s v="28,12,2023  17:03:11"/>
    <n v="169"/>
    <s v="On-time"/>
    <n v="698"/>
    <n v="476.87"/>
    <n v="476.87"/>
    <n v="21"/>
    <s v="Female"/>
    <s v="High"/>
    <x v="3"/>
    <x v="1"/>
    <n v="1"/>
    <s v="None"/>
    <s v="Airport Kiosk"/>
    <n v="7"/>
    <n v="5"/>
    <n v="84"/>
    <n v="0"/>
    <n v="0"/>
    <s v="Window"/>
  </r>
  <r>
    <s v="P7127"/>
    <s v="F923"/>
    <s v="Southwest"/>
    <x v="7"/>
    <x v="1"/>
    <s v="29,01,2025  07:33:55"/>
    <n v="112"/>
    <s v="On-time"/>
    <n v="1727"/>
    <n v="371.37"/>
    <n v="371.37"/>
    <n v="77"/>
    <s v="Male"/>
    <s v="Medium"/>
    <x v="0"/>
    <x v="1"/>
    <n v="2"/>
    <s v="None"/>
    <s v="Online"/>
    <n v="9.9"/>
    <n v="40"/>
    <n v="1"/>
    <n v="0"/>
    <n v="0"/>
    <s v="Window"/>
  </r>
  <r>
    <s v="P7128"/>
    <s v="F469"/>
    <s v="JetBlue"/>
    <x v="2"/>
    <x v="7"/>
    <s v="14,02,2025  15:08:15"/>
    <n v="200"/>
    <s v="On-time"/>
    <n v="1236"/>
    <n v="324.75"/>
    <n v="324.75"/>
    <n v="57"/>
    <s v="Male"/>
    <s v="Medium"/>
    <x v="3"/>
    <x v="1"/>
    <n v="1"/>
    <s v="None"/>
    <s v="Mobile App"/>
    <n v="4.5999999999999996"/>
    <n v="3"/>
    <n v="71"/>
    <n v="0"/>
    <n v="0"/>
    <s v="Middle"/>
  </r>
  <r>
    <s v="P7129"/>
    <s v="F805"/>
    <s v="Southwest"/>
    <x v="4"/>
    <x v="7"/>
    <s v="17,10,2024  15:17:12"/>
    <n v="130"/>
    <s v="On-time"/>
    <n v="1204"/>
    <n v="212.52"/>
    <n v="212.52"/>
    <n v="76"/>
    <s v="Female"/>
    <s v="Medium"/>
    <x v="1"/>
    <x v="1"/>
    <n v="1"/>
    <s v="Silver"/>
    <s v="Mobile App"/>
    <n v="8.6"/>
    <n v="1"/>
    <n v="97"/>
    <n v="0"/>
    <n v="0"/>
    <s v="Aisle"/>
  </r>
  <r>
    <s v="P7130"/>
    <s v="F596"/>
    <s v="Southwest"/>
    <x v="1"/>
    <x v="6"/>
    <s v="12,02,2024  12:42:23"/>
    <n v="176"/>
    <s v="On-time"/>
    <n v="1527"/>
    <n v="473.25"/>
    <n v="473.25"/>
    <n v="36"/>
    <s v="Female"/>
    <s v="Low"/>
    <x v="1"/>
    <x v="1"/>
    <n v="1"/>
    <s v="None"/>
    <s v="Online"/>
    <n v="7.9"/>
    <n v="52"/>
    <n v="73"/>
    <n v="0"/>
    <n v="0"/>
    <s v="Window"/>
  </r>
  <r>
    <s v="P7131"/>
    <s v="F1738"/>
    <s v="JetBlue"/>
    <x v="2"/>
    <x v="1"/>
    <s v="06,10,2024  01:57:44"/>
    <n v="257"/>
    <s v="On-time"/>
    <n v="1784"/>
    <n v="164.53"/>
    <n v="164.53"/>
    <n v="41"/>
    <s v="Male"/>
    <s v="High"/>
    <x v="3"/>
    <x v="1"/>
    <n v="0"/>
    <s v="None"/>
    <s v="Mobile App"/>
    <n v="5.4"/>
    <n v="0"/>
    <n v="101"/>
    <n v="0"/>
    <n v="0"/>
    <s v="Aisle"/>
  </r>
  <r>
    <s v="P7132"/>
    <s v="F888"/>
    <s v="United"/>
    <x v="7"/>
    <x v="1"/>
    <s v="30,01,2024  12:24:47"/>
    <n v="213"/>
    <s v="On-time"/>
    <n v="1620"/>
    <n v="252.88"/>
    <n v="252.88"/>
    <n v="48"/>
    <s v="Male"/>
    <s v="Low"/>
    <x v="0"/>
    <x v="2"/>
    <n v="2"/>
    <s v="None"/>
    <s v="Airport Kiosk"/>
    <n v="8.4"/>
    <n v="0"/>
    <n v="11"/>
    <n v="0"/>
    <n v="0"/>
    <s v="Middle"/>
  </r>
  <r>
    <s v="P7133"/>
    <s v="F149"/>
    <s v="Delta"/>
    <x v="6"/>
    <x v="7"/>
    <s v="07,11,2023  09:20:24"/>
    <n v="116"/>
    <s v="Delayed"/>
    <n v="1192"/>
    <n v="268.39"/>
    <n v="268.39"/>
    <n v="20"/>
    <s v="Female"/>
    <s v="High"/>
    <x v="0"/>
    <x v="1"/>
    <n v="2"/>
    <s v="None"/>
    <s v="Airport Kiosk"/>
    <n v="7.4"/>
    <n v="2"/>
    <n v="106"/>
    <n v="0"/>
    <n v="0"/>
    <s v="Aisle"/>
  </r>
  <r>
    <s v="P7134"/>
    <s v="F1428"/>
    <s v="United"/>
    <x v="0"/>
    <x v="2"/>
    <s v="18,04,2025  23:55:44"/>
    <n v="217"/>
    <s v="On-time"/>
    <n v="1260"/>
    <n v="364.26"/>
    <n v="364.26"/>
    <n v="19"/>
    <s v="Male"/>
    <s v="High"/>
    <x v="3"/>
    <x v="1"/>
    <n v="2"/>
    <s v="None"/>
    <s v="Online"/>
    <n v="6.5"/>
    <n v="6"/>
    <n v="46"/>
    <n v="0"/>
    <n v="0"/>
    <s v="Aisle"/>
  </r>
  <r>
    <s v="P7135"/>
    <s v="F1869"/>
    <s v="JetBlue"/>
    <x v="3"/>
    <x v="2"/>
    <s v="08,10,2024  22:09:39"/>
    <n v="228"/>
    <s v="On-time"/>
    <n v="726"/>
    <n v="212.49"/>
    <n v="212.49"/>
    <n v="62"/>
    <s v="Male"/>
    <s v="Medium"/>
    <x v="1"/>
    <x v="2"/>
    <n v="1"/>
    <s v="None"/>
    <s v="Airport Kiosk"/>
    <n v="5.9"/>
    <n v="3"/>
    <n v="19"/>
    <n v="0"/>
    <n v="0"/>
    <s v="Aisle"/>
  </r>
  <r>
    <s v="P7136"/>
    <s v="F816"/>
    <s v="Southwest"/>
    <x v="7"/>
    <x v="4"/>
    <s v="14,06,2024  09:04:57"/>
    <n v="266"/>
    <s v="On-time"/>
    <n v="1247"/>
    <n v="344.78"/>
    <n v="344.78"/>
    <n v="42"/>
    <s v="Female"/>
    <s v="Medium"/>
    <x v="3"/>
    <x v="1"/>
    <n v="0"/>
    <s v="Gold"/>
    <s v="Desk"/>
    <n v="7.9"/>
    <n v="44"/>
    <n v="76"/>
    <n v="0"/>
    <n v="0"/>
    <s v="Window"/>
  </r>
  <r>
    <s v="P7137"/>
    <s v="F781"/>
    <s v="United"/>
    <x v="2"/>
    <x v="0"/>
    <s v="21,08,2024  22:54:24"/>
    <n v="106"/>
    <s v="On-time"/>
    <n v="737"/>
    <n v="366.89"/>
    <n v="366.89"/>
    <n v="22"/>
    <s v="Male"/>
    <s v="Medium"/>
    <x v="2"/>
    <x v="0"/>
    <n v="0"/>
    <s v="Gold"/>
    <s v="Desk"/>
    <n v="8.1"/>
    <n v="4"/>
    <n v="113"/>
    <n v="0"/>
    <n v="1"/>
    <s v="Window"/>
  </r>
  <r>
    <s v="P7138"/>
    <s v="F1557"/>
    <s v="Southwest"/>
    <x v="0"/>
    <x v="6"/>
    <s v="04,01,2025  06:42:29"/>
    <n v="223"/>
    <s v="Delayed"/>
    <n v="879"/>
    <n v="284.32"/>
    <n v="284.32"/>
    <n v="77"/>
    <s v="Female"/>
    <s v="Low"/>
    <x v="1"/>
    <x v="0"/>
    <n v="2"/>
    <s v="None"/>
    <s v="Online"/>
    <n v="6"/>
    <n v="5"/>
    <n v="60"/>
    <n v="0"/>
    <n v="0"/>
    <s v="Middle"/>
  </r>
  <r>
    <s v="P7139"/>
    <s v="F1290"/>
    <s v="Southwest"/>
    <x v="5"/>
    <x v="0"/>
    <s v="27,05,2024  07:52:36"/>
    <n v="98"/>
    <s v="On-time"/>
    <n v="1445"/>
    <n v="281.52"/>
    <n v="281.52"/>
    <n v="70"/>
    <s v="Female"/>
    <s v="High"/>
    <x v="3"/>
    <x v="1"/>
    <n v="0"/>
    <s v="None"/>
    <s v="Airport Kiosk"/>
    <n v="7.9"/>
    <n v="1"/>
    <n v="33"/>
    <n v="0"/>
    <n v="0"/>
    <s v="Aisle"/>
  </r>
  <r>
    <s v="P7140"/>
    <s v="F756"/>
    <s v="JetBlue"/>
    <x v="7"/>
    <x v="3"/>
    <s v="13,10,2023  13:50:01"/>
    <n v="207"/>
    <s v="On-time"/>
    <n v="850"/>
    <n v="95.32"/>
    <n v="95.32"/>
    <n v="55"/>
    <s v="Female"/>
    <s v="Medium"/>
    <x v="1"/>
    <x v="1"/>
    <n v="1"/>
    <s v="Gold"/>
    <s v="Mobile App"/>
    <n v="9.9"/>
    <n v="19"/>
    <n v="72"/>
    <n v="0"/>
    <n v="0"/>
    <s v="Window"/>
  </r>
  <r>
    <s v="P7141"/>
    <s v="F1833"/>
    <s v="United"/>
    <x v="4"/>
    <x v="3"/>
    <s v="29,12,2023  02:22:13"/>
    <n v="266"/>
    <s v="On-time"/>
    <n v="797"/>
    <n v="135.83000000000001"/>
    <n v="135.83000000000001"/>
    <n v="60"/>
    <s v="Female"/>
    <s v="Medium"/>
    <x v="2"/>
    <x v="1"/>
    <n v="0"/>
    <s v="Silver"/>
    <s v="Airport Kiosk"/>
    <n v="4.8"/>
    <n v="22"/>
    <n v="43"/>
    <n v="0"/>
    <n v="0"/>
    <s v="Window"/>
  </r>
  <r>
    <s v="P7142"/>
    <s v="F1633"/>
    <s v="Delta"/>
    <x v="0"/>
    <x v="2"/>
    <s v="02,05,2024  18:37:20"/>
    <n v="206"/>
    <s v="On-time"/>
    <n v="909"/>
    <n v="276.08999999999997"/>
    <n v="276.08999999999997"/>
    <n v="70"/>
    <s v="Female"/>
    <s v="High"/>
    <x v="3"/>
    <x v="1"/>
    <n v="3"/>
    <s v="Platinum"/>
    <s v="Desk"/>
    <n v="5.3"/>
    <n v="2"/>
    <n v="108"/>
    <n v="0"/>
    <n v="0"/>
    <s v="Middle"/>
  </r>
  <r>
    <s v="P7143"/>
    <s v="F145"/>
    <s v="United"/>
    <x v="1"/>
    <x v="2"/>
    <s v="09,06,2023  12:37:25"/>
    <n v="60"/>
    <s v="On-time"/>
    <n v="1086"/>
    <n v="430.75"/>
    <n v="430.75"/>
    <n v="74"/>
    <s v="Male"/>
    <s v="Medium"/>
    <x v="0"/>
    <x v="2"/>
    <n v="1"/>
    <s v="Silver"/>
    <s v="Airport Kiosk"/>
    <n v="7.7"/>
    <n v="15"/>
    <n v="32"/>
    <n v="0"/>
    <n v="0"/>
    <s v="Aisle"/>
  </r>
  <r>
    <s v="P7144"/>
    <s v="F853"/>
    <s v="American Airlines"/>
    <x v="5"/>
    <x v="5"/>
    <s v="19,11,2023  18:54:55"/>
    <n v="210"/>
    <s v="Delayed"/>
    <n v="1300"/>
    <n v="601.39"/>
    <n v="601.39"/>
    <n v="60"/>
    <s v="Male"/>
    <s v="Medium"/>
    <x v="1"/>
    <x v="2"/>
    <n v="2"/>
    <s v="None"/>
    <s v="Desk"/>
    <n v="5.2"/>
    <n v="0"/>
    <n v="102"/>
    <n v="0"/>
    <n v="0"/>
    <s v="Middle"/>
  </r>
  <r>
    <s v="P7145"/>
    <s v="F833"/>
    <s v="American Airlines"/>
    <x v="2"/>
    <x v="4"/>
    <s v="17,03,2024  08:33:11"/>
    <n v="108"/>
    <s v="Cancelled"/>
    <n v="1107"/>
    <n v="505.62"/>
    <n v="505.62"/>
    <n v="63"/>
    <s v="Male"/>
    <s v="Low"/>
    <x v="3"/>
    <x v="0"/>
    <n v="0"/>
    <s v="Platinum"/>
    <s v="Airport Kiosk"/>
    <n v="8.9"/>
    <n v="1"/>
    <n v="73"/>
    <n v="0"/>
    <n v="0"/>
    <s v="Middle"/>
  </r>
  <r>
    <s v="P7146"/>
    <s v="F1182"/>
    <s v="JetBlue"/>
    <x v="5"/>
    <x v="0"/>
    <s v="29,03,2025  13:21:18"/>
    <n v="168"/>
    <s v="On-time"/>
    <n v="1555"/>
    <n v="425.48"/>
    <n v="425.48"/>
    <n v="62"/>
    <s v="Male"/>
    <s v="High"/>
    <x v="0"/>
    <x v="2"/>
    <n v="1"/>
    <s v="None"/>
    <s v="Mobile App"/>
    <n v="8.6"/>
    <n v="1"/>
    <n v="86"/>
    <n v="0"/>
    <n v="0"/>
    <s v="Window"/>
  </r>
  <r>
    <s v="P7147"/>
    <s v="F678"/>
    <s v="JetBlue"/>
    <x v="0"/>
    <x v="6"/>
    <s v="29,12,2024  18:41:28"/>
    <n v="179"/>
    <s v="On-time"/>
    <n v="1059"/>
    <n v="281.08999999999997"/>
    <n v="281.08999999999997"/>
    <n v="79"/>
    <s v="Male"/>
    <s v="Medium"/>
    <x v="1"/>
    <x v="2"/>
    <n v="0"/>
    <s v="None"/>
    <s v="Mobile App"/>
    <n v="8.1999999999999993"/>
    <n v="4"/>
    <n v="39"/>
    <n v="0"/>
    <n v="0"/>
    <s v="Window"/>
  </r>
  <r>
    <s v="P7148"/>
    <s v="F1337"/>
    <s v="United"/>
    <x v="1"/>
    <x v="7"/>
    <s v="12,03,2025  12:52:20"/>
    <n v="304"/>
    <s v="On-time"/>
    <n v="983"/>
    <n v="316.11"/>
    <n v="316.11"/>
    <n v="49"/>
    <s v="Female"/>
    <s v="Medium"/>
    <x v="1"/>
    <x v="1"/>
    <n v="0"/>
    <s v="None"/>
    <s v="Online"/>
    <n v="5.9"/>
    <n v="7"/>
    <n v="55"/>
    <n v="0"/>
    <n v="0"/>
    <s v="Middle"/>
  </r>
  <r>
    <s v="P7149"/>
    <s v="F921"/>
    <s v="American Airlines"/>
    <x v="3"/>
    <x v="2"/>
    <s v="08,07,2024  22:05:15"/>
    <n v="112"/>
    <s v="On-time"/>
    <n v="574"/>
    <n v="282.18"/>
    <n v="282.18"/>
    <n v="31"/>
    <s v="Male"/>
    <s v="Medium"/>
    <x v="1"/>
    <x v="0"/>
    <n v="2"/>
    <s v="Gold"/>
    <s v="Airport Kiosk"/>
    <n v="5.9"/>
    <n v="27"/>
    <n v="84"/>
    <n v="0"/>
    <n v="0"/>
    <s v="Aisle"/>
  </r>
  <r>
    <s v="P7150"/>
    <s v="F1676"/>
    <s v="JetBlue"/>
    <x v="5"/>
    <x v="1"/>
    <s v="05,12,2024  02:33:08"/>
    <n v="214"/>
    <s v="On-time"/>
    <n v="950"/>
    <n v="420.72"/>
    <n v="420.72"/>
    <n v="32"/>
    <s v="Female"/>
    <s v="Medium"/>
    <x v="3"/>
    <x v="0"/>
    <n v="1"/>
    <s v="None"/>
    <s v="Airport Kiosk"/>
    <n v="4.9000000000000004"/>
    <n v="3"/>
    <n v="116"/>
    <n v="0"/>
    <n v="0"/>
    <s v="Middle"/>
  </r>
  <r>
    <s v="P7151"/>
    <s v="F1958"/>
    <s v="United"/>
    <x v="7"/>
    <x v="0"/>
    <s v="20,06,2023  05:53:34"/>
    <n v="113"/>
    <s v="On-time"/>
    <n v="1005"/>
    <n v="310.18"/>
    <n v="310.18"/>
    <n v="74"/>
    <s v="Female"/>
    <s v="Medium"/>
    <x v="3"/>
    <x v="1"/>
    <n v="0"/>
    <s v="None"/>
    <s v="Mobile App"/>
    <n v="7.1"/>
    <n v="20"/>
    <n v="73"/>
    <n v="0"/>
    <n v="1"/>
    <s v="Middle"/>
  </r>
  <r>
    <s v="P7152"/>
    <s v="F1408"/>
    <s v="American Airlines"/>
    <x v="4"/>
    <x v="3"/>
    <s v="24,06,2023  06:42:00"/>
    <n v="236"/>
    <s v="Delayed"/>
    <n v="1131"/>
    <n v="238.21"/>
    <n v="238.21"/>
    <n v="61"/>
    <s v="Female"/>
    <s v="Medium"/>
    <x v="1"/>
    <x v="1"/>
    <n v="0"/>
    <s v="None"/>
    <s v="Online"/>
    <n v="8.1"/>
    <n v="29"/>
    <n v="44"/>
    <n v="0"/>
    <n v="0"/>
    <s v="Window"/>
  </r>
  <r>
    <s v="P7153"/>
    <s v="F893"/>
    <s v="Southwest"/>
    <x v="4"/>
    <x v="3"/>
    <s v="08,04,2025  00:11:19"/>
    <n v="147"/>
    <s v="On-time"/>
    <n v="1173"/>
    <n v="328.63"/>
    <n v="328.63"/>
    <n v="27"/>
    <s v="Female"/>
    <s v="High"/>
    <x v="3"/>
    <x v="1"/>
    <n v="1"/>
    <s v="Gold"/>
    <s v="Mobile App"/>
    <n v="6.4"/>
    <n v="5"/>
    <n v="83"/>
    <n v="0"/>
    <n v="0"/>
    <s v="Middle"/>
  </r>
  <r>
    <s v="P7154"/>
    <s v="F1240"/>
    <s v="American Airlines"/>
    <x v="2"/>
    <x v="4"/>
    <s v="08,02,2024  15:41:17"/>
    <n v="199"/>
    <s v="On-time"/>
    <n v="1290"/>
    <n v="298.75"/>
    <n v="298.75"/>
    <n v="29"/>
    <s v="Male"/>
    <s v="Medium"/>
    <x v="0"/>
    <x v="1"/>
    <n v="0"/>
    <s v="Platinum"/>
    <s v="Airport Kiosk"/>
    <n v="9.1"/>
    <n v="11"/>
    <n v="1"/>
    <n v="0"/>
    <n v="0"/>
    <s v="Middle"/>
  </r>
  <r>
    <s v="P7155"/>
    <s v="F1697"/>
    <s v="American Airlines"/>
    <x v="4"/>
    <x v="5"/>
    <s v="26,07,2024  04:18:25"/>
    <n v="61"/>
    <s v="On-time"/>
    <n v="1176"/>
    <n v="297.39"/>
    <n v="297.39"/>
    <n v="68"/>
    <s v="Male"/>
    <s v="Medium"/>
    <x v="0"/>
    <x v="1"/>
    <n v="2"/>
    <s v="Silver"/>
    <s v="Desk"/>
    <n v="7.7"/>
    <n v="2"/>
    <n v="4"/>
    <n v="0"/>
    <n v="0"/>
    <s v="Window"/>
  </r>
  <r>
    <s v="P7156"/>
    <s v="F1308"/>
    <s v="Delta"/>
    <x v="0"/>
    <x v="6"/>
    <s v="16,08,2024  10:57:28"/>
    <n v="104"/>
    <s v="On-time"/>
    <n v="1813"/>
    <n v="249.84"/>
    <n v="249.84"/>
    <n v="62"/>
    <s v="Female"/>
    <s v="Medium"/>
    <x v="3"/>
    <x v="1"/>
    <n v="2"/>
    <s v="None"/>
    <s v="Airport Kiosk"/>
    <n v="7.9"/>
    <n v="1"/>
    <n v="68"/>
    <n v="0"/>
    <n v="1"/>
    <s v="Middle"/>
  </r>
  <r>
    <s v="P7157"/>
    <s v="F260"/>
    <s v="JetBlue"/>
    <x v="2"/>
    <x v="1"/>
    <s v="25,05,2024  17:04:19"/>
    <n v="202"/>
    <s v="On-time"/>
    <n v="1239"/>
    <n v="459.32"/>
    <n v="459.32"/>
    <n v="76"/>
    <s v="Female"/>
    <s v="Medium"/>
    <x v="0"/>
    <x v="1"/>
    <n v="1"/>
    <s v="None"/>
    <s v="Airport Kiosk"/>
    <n v="6.3"/>
    <n v="9"/>
    <n v="98"/>
    <n v="0"/>
    <n v="0"/>
    <s v="Aisle"/>
  </r>
  <r>
    <s v="P7158"/>
    <s v="F1717"/>
    <s v="Southwest"/>
    <x v="1"/>
    <x v="0"/>
    <s v="07,09,2024  10:05:07"/>
    <n v="228"/>
    <s v="On-time"/>
    <n v="1048"/>
    <n v="394.07"/>
    <n v="394.07"/>
    <n v="74"/>
    <s v="Male"/>
    <s v="High"/>
    <x v="1"/>
    <x v="0"/>
    <n v="1"/>
    <s v="Platinum"/>
    <s v="Desk"/>
    <n v="4.5"/>
    <n v="9"/>
    <n v="13"/>
    <n v="1"/>
    <n v="0"/>
    <s v="Window"/>
  </r>
  <r>
    <s v="P7159"/>
    <s v="F1349"/>
    <s v="United"/>
    <x v="4"/>
    <x v="5"/>
    <s v="19,01,2025  00:29:24"/>
    <n v="182"/>
    <s v="Cancelled"/>
    <n v="787"/>
    <n v="497.86"/>
    <n v="497.86"/>
    <n v="54"/>
    <s v="Female"/>
    <s v="Medium"/>
    <x v="1"/>
    <x v="1"/>
    <n v="0"/>
    <s v="None"/>
    <s v="Airport Kiosk"/>
    <n v="5.3"/>
    <n v="2"/>
    <n v="81"/>
    <n v="0"/>
    <n v="0"/>
    <s v="Aisle"/>
  </r>
  <r>
    <s v="P7160"/>
    <s v="F1708"/>
    <s v="American Airlines"/>
    <x v="2"/>
    <x v="7"/>
    <s v="24,03,2024  12:32:15"/>
    <n v="220"/>
    <s v="Cancelled"/>
    <n v="1301"/>
    <n v="362.53"/>
    <n v="362.53"/>
    <n v="53"/>
    <s v="Female"/>
    <s v="Low"/>
    <x v="3"/>
    <x v="1"/>
    <n v="2"/>
    <s v="Silver"/>
    <s v="Desk"/>
    <n v="8.6"/>
    <n v="3"/>
    <n v="16"/>
    <n v="0"/>
    <n v="1"/>
    <s v="Window"/>
  </r>
  <r>
    <s v="P7161"/>
    <s v="F476"/>
    <s v="United"/>
    <x v="1"/>
    <x v="2"/>
    <s v="06,04,2024  21:34:49"/>
    <n v="160"/>
    <s v="On-time"/>
    <n v="1143"/>
    <n v="498.13"/>
    <n v="498.13"/>
    <n v="22"/>
    <s v="Male"/>
    <s v="Medium"/>
    <x v="2"/>
    <x v="3"/>
    <n v="3"/>
    <s v="None"/>
    <s v="Mobile App"/>
    <n v="7.8"/>
    <n v="1"/>
    <n v="36"/>
    <n v="0"/>
    <n v="1"/>
    <s v="Aisle"/>
  </r>
  <r>
    <s v="P7162"/>
    <s v="F105"/>
    <s v="Delta"/>
    <x v="4"/>
    <x v="3"/>
    <s v="31,07,2024  17:55:47"/>
    <n v="184"/>
    <s v="On-time"/>
    <n v="1648"/>
    <n v="419.27"/>
    <n v="419.27"/>
    <n v="78"/>
    <s v="Male"/>
    <s v="Medium"/>
    <x v="0"/>
    <x v="2"/>
    <n v="1"/>
    <s v="None"/>
    <s v="Desk"/>
    <n v="5.9"/>
    <n v="16"/>
    <n v="76"/>
    <n v="0"/>
    <n v="1"/>
    <s v="Window"/>
  </r>
  <r>
    <s v="P7163"/>
    <s v="F591"/>
    <s v="JetBlue"/>
    <x v="6"/>
    <x v="3"/>
    <s v="26,11,2023  07:18:02"/>
    <n v="177"/>
    <s v="On-time"/>
    <n v="756"/>
    <n v="380.29"/>
    <n v="380.29"/>
    <n v="61"/>
    <s v="Male"/>
    <s v="Medium"/>
    <x v="0"/>
    <x v="1"/>
    <n v="0"/>
    <s v="Silver"/>
    <s v="Mobile App"/>
    <n v="6"/>
    <n v="12"/>
    <n v="110"/>
    <n v="0"/>
    <n v="1"/>
    <s v="Window"/>
  </r>
  <r>
    <s v="P7164"/>
    <s v="F982"/>
    <s v="Delta"/>
    <x v="5"/>
    <x v="7"/>
    <s v="07,08,2023  07:04:49"/>
    <n v="126"/>
    <s v="On-time"/>
    <n v="1103"/>
    <n v="243.08"/>
    <n v="243.08"/>
    <n v="66"/>
    <s v="Male"/>
    <s v="Medium"/>
    <x v="0"/>
    <x v="0"/>
    <n v="2"/>
    <s v="None"/>
    <s v="Airport Kiosk"/>
    <n v="6.7"/>
    <n v="27"/>
    <n v="7"/>
    <n v="0"/>
    <n v="0"/>
    <s v="Window"/>
  </r>
  <r>
    <s v="P7165"/>
    <s v="F1207"/>
    <s v="Southwest"/>
    <x v="7"/>
    <x v="7"/>
    <s v="25,02,2025  05:57:04"/>
    <n v="216"/>
    <s v="On-time"/>
    <n v="1082"/>
    <n v="520.42999999999995"/>
    <n v="520.42999999999995"/>
    <n v="29"/>
    <s v="Male"/>
    <s v="Low"/>
    <x v="1"/>
    <x v="0"/>
    <n v="0"/>
    <s v="Platinum"/>
    <s v="Online"/>
    <n v="8"/>
    <n v="6"/>
    <n v="64"/>
    <n v="0"/>
    <n v="0"/>
    <s v="Window"/>
  </r>
  <r>
    <s v="P7166"/>
    <s v="F533"/>
    <s v="Delta"/>
    <x v="1"/>
    <x v="0"/>
    <s v="26,12,2023  21:24:16"/>
    <n v="156"/>
    <s v="On-time"/>
    <n v="1399"/>
    <n v="440.5"/>
    <n v="440.5"/>
    <n v="76"/>
    <s v="Female"/>
    <s v="High"/>
    <x v="0"/>
    <x v="1"/>
    <n v="0"/>
    <s v="Silver"/>
    <s v="Mobile App"/>
    <n v="6.1"/>
    <n v="11"/>
    <n v="113"/>
    <n v="0"/>
    <n v="0"/>
    <s v="Window"/>
  </r>
  <r>
    <s v="P7167"/>
    <s v="F637"/>
    <s v="Delta"/>
    <x v="7"/>
    <x v="0"/>
    <s v="25,09,2024  01:56:49"/>
    <n v="289"/>
    <s v="On-time"/>
    <n v="997"/>
    <n v="419.92"/>
    <n v="419.92"/>
    <n v="40"/>
    <s v="Female"/>
    <s v="Medium"/>
    <x v="1"/>
    <x v="2"/>
    <n v="2"/>
    <s v="Platinum"/>
    <s v="Mobile App"/>
    <n v="8.6999999999999993"/>
    <n v="6"/>
    <n v="49"/>
    <n v="0"/>
    <n v="0"/>
    <s v="Aisle"/>
  </r>
  <r>
    <s v="P7168"/>
    <s v="F716"/>
    <s v="Southwest"/>
    <x v="3"/>
    <x v="3"/>
    <s v="05,12,2023  03:32:51"/>
    <n v="127"/>
    <s v="Cancelled"/>
    <n v="1712"/>
    <n v="484.18"/>
    <n v="484.18"/>
    <n v="27"/>
    <s v="Male"/>
    <s v="Low"/>
    <x v="1"/>
    <x v="2"/>
    <n v="1"/>
    <s v="None"/>
    <s v="Online"/>
    <n v="7.2"/>
    <n v="1"/>
    <n v="108"/>
    <n v="0"/>
    <n v="1"/>
    <s v="Middle"/>
  </r>
  <r>
    <s v="P7169"/>
    <s v="F191"/>
    <s v="JetBlue"/>
    <x v="3"/>
    <x v="3"/>
    <s v="04,01,2025  03:57:47"/>
    <n v="169"/>
    <s v="On-time"/>
    <n v="866"/>
    <n v="366.37"/>
    <n v="366.37"/>
    <n v="26"/>
    <s v="Male"/>
    <s v="Low"/>
    <x v="3"/>
    <x v="2"/>
    <n v="1"/>
    <s v="Silver"/>
    <s v="Online"/>
    <n v="4.3"/>
    <n v="2"/>
    <n v="29"/>
    <n v="0"/>
    <n v="0"/>
    <s v="Aisle"/>
  </r>
  <r>
    <s v="P7170"/>
    <s v="F124"/>
    <s v="Southwest"/>
    <x v="3"/>
    <x v="2"/>
    <s v="09,03,2025  10:10:37"/>
    <n v="115"/>
    <s v="Delayed"/>
    <n v="1419"/>
    <n v="297.47000000000003"/>
    <n v="297.47000000000003"/>
    <n v="58"/>
    <s v="Male"/>
    <s v="Low"/>
    <x v="2"/>
    <x v="3"/>
    <n v="1"/>
    <s v="None"/>
    <s v="Mobile App"/>
    <n v="8.9"/>
    <n v="9"/>
    <n v="46"/>
    <n v="0"/>
    <n v="0"/>
    <s v="Window"/>
  </r>
  <r>
    <s v="P7171"/>
    <s v="F955"/>
    <s v="JetBlue"/>
    <x v="2"/>
    <x v="5"/>
    <s v="24,06,2024  12:35:42"/>
    <n v="220"/>
    <s v="On-time"/>
    <n v="1459"/>
    <n v="440.42"/>
    <n v="440.42"/>
    <n v="77"/>
    <s v="Male"/>
    <s v="Low"/>
    <x v="3"/>
    <x v="1"/>
    <n v="3"/>
    <s v="Silver"/>
    <s v="Online"/>
    <n v="6.6"/>
    <n v="4"/>
    <n v="117"/>
    <n v="0"/>
    <n v="1"/>
    <s v="Middle"/>
  </r>
  <r>
    <s v="P7172"/>
    <s v="F1871"/>
    <s v="Delta"/>
    <x v="0"/>
    <x v="6"/>
    <s v="11,09,2023  15:44:02"/>
    <n v="169"/>
    <s v="On-time"/>
    <n v="1602"/>
    <n v="352.63"/>
    <n v="352.63"/>
    <n v="31"/>
    <s v="Female"/>
    <s v="Medium"/>
    <x v="1"/>
    <x v="2"/>
    <n v="0"/>
    <s v="Gold"/>
    <s v="Desk"/>
    <n v="6.8"/>
    <n v="1"/>
    <n v="55"/>
    <n v="0"/>
    <n v="0"/>
    <s v="Aisle"/>
  </r>
  <r>
    <s v="P7173"/>
    <s v="F1415"/>
    <s v="Southwest"/>
    <x v="0"/>
    <x v="2"/>
    <s v="08,02,2024  17:45:35"/>
    <n v="219"/>
    <s v="On-time"/>
    <n v="823"/>
    <n v="328.42"/>
    <n v="328.42"/>
    <n v="28"/>
    <s v="Male"/>
    <s v="Medium"/>
    <x v="2"/>
    <x v="1"/>
    <n v="1"/>
    <s v="Platinum"/>
    <s v="Airport Kiosk"/>
    <n v="5.7"/>
    <n v="2"/>
    <n v="66"/>
    <n v="0"/>
    <n v="0"/>
    <s v="Middle"/>
  </r>
  <r>
    <s v="P7174"/>
    <s v="F1884"/>
    <s v="United"/>
    <x v="6"/>
    <x v="7"/>
    <s v="21,07,2024  06:36:51"/>
    <n v="173"/>
    <s v="Delayed"/>
    <n v="1539"/>
    <n v="68.25"/>
    <n v="68.25"/>
    <n v="62"/>
    <s v="Female"/>
    <s v="Low"/>
    <x v="2"/>
    <x v="1"/>
    <n v="0"/>
    <s v="None"/>
    <s v="Mobile App"/>
    <n v="7.4"/>
    <n v="5"/>
    <n v="61"/>
    <n v="0"/>
    <n v="0"/>
    <s v="Window"/>
  </r>
  <r>
    <s v="P7175"/>
    <s v="F1433"/>
    <s v="Delta"/>
    <x v="6"/>
    <x v="2"/>
    <s v="25,07,2023  06:09:33"/>
    <n v="195"/>
    <s v="On-time"/>
    <n v="1363"/>
    <n v="415.04"/>
    <n v="415.04"/>
    <n v="61"/>
    <s v="Female"/>
    <s v="Medium"/>
    <x v="3"/>
    <x v="1"/>
    <n v="1"/>
    <s v="Silver"/>
    <s v="Online"/>
    <n v="3.8"/>
    <n v="28"/>
    <n v="64"/>
    <n v="0"/>
    <n v="0"/>
    <s v="Middle"/>
  </r>
  <r>
    <s v="P7176"/>
    <s v="F760"/>
    <s v="Delta"/>
    <x v="5"/>
    <x v="5"/>
    <s v="02,06,2024  11:28:04"/>
    <n v="277"/>
    <s v="On-time"/>
    <n v="816"/>
    <n v="216.61"/>
    <n v="216.61"/>
    <n v="45"/>
    <s v="Male"/>
    <s v="Medium"/>
    <x v="3"/>
    <x v="1"/>
    <n v="2"/>
    <s v="Gold"/>
    <s v="Airport Kiosk"/>
    <n v="7.4"/>
    <n v="14"/>
    <n v="76"/>
    <n v="0"/>
    <n v="0"/>
    <s v="Aisle"/>
  </r>
  <r>
    <s v="P7177"/>
    <s v="F88"/>
    <s v="American Airlines"/>
    <x v="4"/>
    <x v="4"/>
    <s v="14,08,2024  22:41:11"/>
    <n v="79"/>
    <s v="On-time"/>
    <n v="1445"/>
    <n v="129.31"/>
    <n v="129.31"/>
    <n v="43"/>
    <s v="Male"/>
    <s v="Low"/>
    <x v="2"/>
    <x v="2"/>
    <n v="0"/>
    <s v="Gold"/>
    <s v="Desk"/>
    <n v="7"/>
    <n v="6"/>
    <n v="25"/>
    <n v="0"/>
    <n v="0"/>
    <s v="Aisle"/>
  </r>
  <r>
    <s v="P7178"/>
    <s v="F1378"/>
    <s v="United"/>
    <x v="7"/>
    <x v="5"/>
    <s v="19,04,2024  16:20:22"/>
    <n v="226"/>
    <s v="On-time"/>
    <n v="875"/>
    <n v="407.97"/>
    <n v="407.97"/>
    <n v="27"/>
    <s v="Male"/>
    <s v="Low"/>
    <x v="2"/>
    <x v="1"/>
    <n v="0"/>
    <s v="Gold"/>
    <s v="Online"/>
    <n v="7.7"/>
    <n v="47"/>
    <n v="32"/>
    <n v="0"/>
    <n v="1"/>
    <s v="Window"/>
  </r>
  <r>
    <s v="P7179"/>
    <s v="F1745"/>
    <s v="United"/>
    <x v="6"/>
    <x v="2"/>
    <s v="13,03,2024  07:17:26"/>
    <n v="170"/>
    <s v="Delayed"/>
    <n v="1509"/>
    <n v="447.85"/>
    <n v="447.85"/>
    <n v="72"/>
    <s v="Male"/>
    <s v="Low"/>
    <x v="1"/>
    <x v="0"/>
    <n v="2"/>
    <s v="None"/>
    <s v="Airport Kiosk"/>
    <n v="6.3"/>
    <n v="4"/>
    <n v="88"/>
    <n v="0"/>
    <n v="0"/>
    <s v="Aisle"/>
  </r>
  <r>
    <s v="P7180"/>
    <s v="F1069"/>
    <s v="JetBlue"/>
    <x v="4"/>
    <x v="7"/>
    <s v="27,11,2023  23:42:04"/>
    <n v="232"/>
    <s v="Cancelled"/>
    <n v="1233"/>
    <n v="398.74"/>
    <n v="398.74"/>
    <n v="76"/>
    <s v="Female"/>
    <s v="Medium"/>
    <x v="1"/>
    <x v="2"/>
    <n v="1"/>
    <s v="Silver"/>
    <s v="Mobile App"/>
    <n v="6.3"/>
    <n v="11"/>
    <n v="118"/>
    <n v="0"/>
    <n v="1"/>
    <s v="Middle"/>
  </r>
  <r>
    <s v="P7181"/>
    <s v="F1646"/>
    <s v="American Airlines"/>
    <x v="4"/>
    <x v="0"/>
    <s v="25,08,2023  18:40:34"/>
    <n v="98"/>
    <s v="On-time"/>
    <n v="864"/>
    <n v="456.82"/>
    <n v="456.82"/>
    <n v="20"/>
    <s v="Female"/>
    <s v="Medium"/>
    <x v="0"/>
    <x v="2"/>
    <n v="0"/>
    <s v="Silver"/>
    <s v="Airport Kiosk"/>
    <n v="6.5"/>
    <n v="20"/>
    <n v="105"/>
    <n v="0"/>
    <n v="0"/>
    <s v="Middle"/>
  </r>
  <r>
    <s v="P7182"/>
    <s v="F1755"/>
    <s v="Delta"/>
    <x v="2"/>
    <x v="6"/>
    <s v="23,11,2024  01:42:43"/>
    <n v="195"/>
    <s v="On-time"/>
    <n v="1132"/>
    <n v="329.93"/>
    <n v="329.93"/>
    <n v="23"/>
    <s v="Male"/>
    <s v="Medium"/>
    <x v="0"/>
    <x v="2"/>
    <n v="1"/>
    <s v="None"/>
    <s v="Airport Kiosk"/>
    <n v="6.2"/>
    <n v="45"/>
    <n v="105"/>
    <n v="0"/>
    <n v="0"/>
    <s v="Aisle"/>
  </r>
  <r>
    <s v="P7183"/>
    <s v="F881"/>
    <s v="Southwest"/>
    <x v="2"/>
    <x v="2"/>
    <s v="31,07,2023  06:59:00"/>
    <n v="201"/>
    <s v="On-time"/>
    <n v="1371"/>
    <n v="408.46"/>
    <n v="408.46"/>
    <n v="47"/>
    <s v="Female"/>
    <s v="High"/>
    <x v="0"/>
    <x v="3"/>
    <n v="0"/>
    <s v="Silver"/>
    <s v="Desk"/>
    <n v="6.5"/>
    <n v="5"/>
    <n v="10"/>
    <n v="0"/>
    <n v="0"/>
    <s v="Aisle"/>
  </r>
  <r>
    <s v="P7184"/>
    <s v="F1142"/>
    <s v="American Airlines"/>
    <x v="6"/>
    <x v="1"/>
    <s v="25,06,2024  01:08:55"/>
    <n v="261"/>
    <s v="On-time"/>
    <n v="1091"/>
    <n v="246.22"/>
    <n v="246.22"/>
    <n v="40"/>
    <s v="Male"/>
    <s v="Medium"/>
    <x v="0"/>
    <x v="1"/>
    <n v="1"/>
    <s v="None"/>
    <s v="Desk"/>
    <n v="6.7"/>
    <n v="0"/>
    <n v="2"/>
    <n v="0"/>
    <n v="0"/>
    <s v="Aisle"/>
  </r>
  <r>
    <s v="P7185"/>
    <s v="F1775"/>
    <s v="American Airlines"/>
    <x v="2"/>
    <x v="6"/>
    <s v="01,07,2023  10:44:44"/>
    <n v="150"/>
    <s v="On-time"/>
    <n v="821"/>
    <n v="367.76"/>
    <n v="367.76"/>
    <n v="59"/>
    <s v="Female"/>
    <s v="Medium"/>
    <x v="3"/>
    <x v="1"/>
    <n v="5"/>
    <s v="None"/>
    <s v="Desk"/>
    <n v="8.6999999999999993"/>
    <n v="1"/>
    <n v="13"/>
    <n v="0"/>
    <n v="0"/>
    <s v="Window"/>
  </r>
  <r>
    <s v="P7186"/>
    <s v="F500"/>
    <s v="United"/>
    <x v="2"/>
    <x v="0"/>
    <s v="20,07,2024  00:59:30"/>
    <n v="330"/>
    <s v="On-time"/>
    <n v="1115"/>
    <n v="423.77"/>
    <n v="423.77"/>
    <n v="76"/>
    <s v="Male"/>
    <s v="Low"/>
    <x v="2"/>
    <x v="1"/>
    <n v="0"/>
    <s v="Silver"/>
    <s v="Desk"/>
    <n v="7.7"/>
    <n v="2"/>
    <n v="41"/>
    <n v="0"/>
    <n v="0"/>
    <s v="Middle"/>
  </r>
  <r>
    <s v="P7187"/>
    <s v="F1469"/>
    <s v="American Airlines"/>
    <x v="4"/>
    <x v="5"/>
    <s v="23,05,2024  01:13:41"/>
    <n v="250"/>
    <s v="On-time"/>
    <n v="1097"/>
    <n v="220.82"/>
    <n v="220.82"/>
    <n v="46"/>
    <s v="Male"/>
    <s v="Low"/>
    <x v="2"/>
    <x v="1"/>
    <n v="1"/>
    <s v="Gold"/>
    <s v="Desk"/>
    <n v="5"/>
    <n v="24"/>
    <n v="1"/>
    <n v="0"/>
    <n v="0"/>
    <s v="Middle"/>
  </r>
  <r>
    <s v="P7188"/>
    <s v="F50"/>
    <s v="Southwest"/>
    <x v="0"/>
    <x v="6"/>
    <s v="10,08,2023  05:50:19"/>
    <n v="95"/>
    <s v="Cancelled"/>
    <n v="1715"/>
    <n v="334.04"/>
    <n v="334.04"/>
    <n v="31"/>
    <s v="Female"/>
    <s v="Medium"/>
    <x v="0"/>
    <x v="1"/>
    <n v="2"/>
    <s v="Silver"/>
    <s v="Online"/>
    <n v="10"/>
    <n v="0"/>
    <n v="93"/>
    <n v="0"/>
    <n v="0"/>
    <s v="Window"/>
  </r>
  <r>
    <s v="P7189"/>
    <s v="F1645"/>
    <s v="Southwest"/>
    <x v="5"/>
    <x v="3"/>
    <s v="27,07,2023  04:53:59"/>
    <n v="230"/>
    <s v="On-time"/>
    <n v="609"/>
    <n v="364.2"/>
    <n v="364.2"/>
    <n v="72"/>
    <s v="Male"/>
    <s v="Medium"/>
    <x v="2"/>
    <x v="1"/>
    <n v="2"/>
    <s v="Platinum"/>
    <s v="Online"/>
    <n v="9.3000000000000007"/>
    <n v="1"/>
    <n v="101"/>
    <n v="0"/>
    <n v="0"/>
    <s v="Aisle"/>
  </r>
  <r>
    <s v="P7190"/>
    <s v="F788"/>
    <s v="Southwest"/>
    <x v="6"/>
    <x v="1"/>
    <s v="12,06,2024  13:12:49"/>
    <n v="243"/>
    <s v="On-time"/>
    <n v="1006"/>
    <n v="349.89"/>
    <n v="349.89"/>
    <n v="71"/>
    <s v="Female"/>
    <s v="Medium"/>
    <x v="3"/>
    <x v="1"/>
    <n v="2"/>
    <s v="None"/>
    <s v="Airport Kiosk"/>
    <n v="9.1"/>
    <n v="9"/>
    <n v="83"/>
    <n v="0"/>
    <n v="0"/>
    <s v="Window"/>
  </r>
  <r>
    <s v="P7191"/>
    <s v="F1100"/>
    <s v="JetBlue"/>
    <x v="6"/>
    <x v="6"/>
    <s v="05,06,2024  16:51:08"/>
    <n v="172"/>
    <s v="Cancelled"/>
    <n v="1304"/>
    <n v="390.7"/>
    <n v="390.7"/>
    <n v="75"/>
    <s v="Female"/>
    <s v="Medium"/>
    <x v="2"/>
    <x v="3"/>
    <n v="0"/>
    <s v="None"/>
    <s v="Airport Kiosk"/>
    <n v="7.2"/>
    <n v="20"/>
    <n v="50"/>
    <n v="0"/>
    <n v="1"/>
    <s v="Window"/>
  </r>
  <r>
    <s v="P7192"/>
    <s v="F157"/>
    <s v="United"/>
    <x v="3"/>
    <x v="1"/>
    <s v="15,11,2024  03:55:24"/>
    <n v="158"/>
    <s v="On-time"/>
    <n v="1271"/>
    <n v="449.75"/>
    <n v="449.75"/>
    <n v="51"/>
    <s v="Female"/>
    <s v="Medium"/>
    <x v="1"/>
    <x v="1"/>
    <n v="1"/>
    <s v="Silver"/>
    <s v="Online"/>
    <n v="8"/>
    <n v="3"/>
    <n v="74"/>
    <n v="0"/>
    <n v="0"/>
    <s v="Middle"/>
  </r>
  <r>
    <s v="P7193"/>
    <s v="F282"/>
    <s v="American Airlines"/>
    <x v="2"/>
    <x v="2"/>
    <s v="29,03,2025  09:18:34"/>
    <n v="90"/>
    <s v="Cancelled"/>
    <n v="777"/>
    <n v="398.64"/>
    <n v="398.64"/>
    <n v="26"/>
    <s v="Female"/>
    <s v="Medium"/>
    <x v="2"/>
    <x v="1"/>
    <n v="1"/>
    <s v="None"/>
    <s v="Mobile App"/>
    <n v="5.3"/>
    <n v="3"/>
    <n v="68"/>
    <n v="0"/>
    <n v="0"/>
    <s v="Aisle"/>
  </r>
  <r>
    <s v="P7194"/>
    <s v="F1536"/>
    <s v="JetBlue"/>
    <x v="4"/>
    <x v="1"/>
    <s v="04,06,2023  05:41:12"/>
    <n v="162"/>
    <s v="On-time"/>
    <n v="1769"/>
    <n v="484.88"/>
    <n v="484.88"/>
    <n v="77"/>
    <s v="Female"/>
    <s v="Low"/>
    <x v="3"/>
    <x v="2"/>
    <n v="3"/>
    <s v="None"/>
    <s v="Airport Kiosk"/>
    <n v="8.4"/>
    <n v="9"/>
    <n v="73"/>
    <n v="0"/>
    <n v="0"/>
    <s v="Middle"/>
  </r>
  <r>
    <s v="P7195"/>
    <s v="F610"/>
    <s v="American Airlines"/>
    <x v="6"/>
    <x v="0"/>
    <s v="18,09,2024  16:28:51"/>
    <n v="196"/>
    <s v="On-time"/>
    <n v="1060"/>
    <n v="354.02"/>
    <n v="354.02"/>
    <n v="56"/>
    <s v="Male"/>
    <s v="High"/>
    <x v="2"/>
    <x v="1"/>
    <n v="0"/>
    <s v="Platinum"/>
    <s v="Desk"/>
    <n v="6.5"/>
    <n v="8"/>
    <n v="78"/>
    <n v="0"/>
    <n v="0"/>
    <s v="Middle"/>
  </r>
  <r>
    <s v="P7196"/>
    <s v="F1395"/>
    <s v="American Airlines"/>
    <x v="0"/>
    <x v="5"/>
    <s v="07,06,2024  15:54:54"/>
    <n v="196"/>
    <s v="On-time"/>
    <n v="1792"/>
    <n v="359.54"/>
    <n v="359.54"/>
    <n v="64"/>
    <s v="Male"/>
    <s v="High"/>
    <x v="0"/>
    <x v="0"/>
    <n v="1"/>
    <s v="None"/>
    <s v="Airport Kiosk"/>
    <n v="7.5"/>
    <n v="26"/>
    <n v="51"/>
    <n v="0"/>
    <n v="1"/>
    <s v="Middle"/>
  </r>
  <r>
    <s v="P7197"/>
    <s v="F1069"/>
    <s v="United"/>
    <x v="7"/>
    <x v="7"/>
    <s v="18,11,2024  21:00:28"/>
    <n v="178"/>
    <s v="On-time"/>
    <n v="738"/>
    <n v="528.89"/>
    <n v="528.89"/>
    <n v="56"/>
    <s v="Male"/>
    <s v="Medium"/>
    <x v="2"/>
    <x v="2"/>
    <n v="2"/>
    <s v="Silver"/>
    <s v="Airport Kiosk"/>
    <n v="7.9"/>
    <n v="13"/>
    <n v="30"/>
    <n v="0"/>
    <n v="0"/>
    <s v="Window"/>
  </r>
  <r>
    <s v="P7198"/>
    <s v="F991"/>
    <s v="Delta"/>
    <x v="3"/>
    <x v="3"/>
    <s v="02,05,2023  18:45:27"/>
    <n v="183"/>
    <s v="On-time"/>
    <n v="703"/>
    <n v="395.04"/>
    <n v="395.04"/>
    <n v="70"/>
    <s v="Female"/>
    <s v="Low"/>
    <x v="3"/>
    <x v="1"/>
    <n v="0"/>
    <s v="None"/>
    <s v="Desk"/>
    <n v="7.3"/>
    <n v="7"/>
    <n v="113"/>
    <n v="0"/>
    <n v="0"/>
    <s v="Middle"/>
  </r>
  <r>
    <s v="P7199"/>
    <s v="F1721"/>
    <s v="United"/>
    <x v="6"/>
    <x v="4"/>
    <s v="26,01,2024  09:43:22"/>
    <n v="219"/>
    <s v="On-time"/>
    <n v="931"/>
    <n v="494.56"/>
    <n v="494.56"/>
    <n v="79"/>
    <s v="Male"/>
    <s v="Medium"/>
    <x v="1"/>
    <x v="1"/>
    <n v="1"/>
    <s v="None"/>
    <s v="Online"/>
    <n v="6.2"/>
    <n v="14"/>
    <n v="38"/>
    <n v="0"/>
    <n v="0"/>
    <s v="Window"/>
  </r>
  <r>
    <s v="P7200"/>
    <s v="F679"/>
    <s v="United"/>
    <x v="1"/>
    <x v="0"/>
    <s v="09,09,2024  12:12:47"/>
    <n v="171"/>
    <s v="On-time"/>
    <n v="999"/>
    <n v="454.49"/>
    <n v="454.49"/>
    <n v="64"/>
    <s v="Female"/>
    <s v="Medium"/>
    <x v="0"/>
    <x v="1"/>
    <n v="1"/>
    <s v="None"/>
    <s v="Desk"/>
    <n v="7.5"/>
    <n v="16"/>
    <n v="87"/>
    <n v="0"/>
    <n v="1"/>
    <s v="Window"/>
  </r>
  <r>
    <s v="P7201"/>
    <s v="F1993"/>
    <s v="JetBlue"/>
    <x v="2"/>
    <x v="6"/>
    <s v="13,08,2024  10:16:36"/>
    <n v="138"/>
    <s v="On-time"/>
    <n v="1186"/>
    <n v="336.17"/>
    <n v="336.17"/>
    <n v="43"/>
    <s v="Female"/>
    <s v="Low"/>
    <x v="1"/>
    <x v="1"/>
    <n v="1"/>
    <s v="Platinum"/>
    <s v="Desk"/>
    <n v="9.1999999999999993"/>
    <n v="17"/>
    <n v="80"/>
    <n v="0"/>
    <n v="0"/>
    <s v="Middle"/>
  </r>
  <r>
    <s v="P7202"/>
    <s v="F451"/>
    <s v="JetBlue"/>
    <x v="1"/>
    <x v="5"/>
    <s v="31,05,2023  01:42:07"/>
    <n v="287"/>
    <s v="Delayed"/>
    <n v="800"/>
    <n v="391.87"/>
    <n v="391.87"/>
    <n v="55"/>
    <s v="Female"/>
    <s v="Low"/>
    <x v="1"/>
    <x v="2"/>
    <n v="0"/>
    <s v="None"/>
    <s v="Airport Kiosk"/>
    <n v="5.8"/>
    <n v="0"/>
    <n v="92"/>
    <n v="0"/>
    <n v="0"/>
    <s v="Window"/>
  </r>
  <r>
    <s v="P7203"/>
    <s v="F1664"/>
    <s v="American Airlines"/>
    <x v="4"/>
    <x v="0"/>
    <s v="21,11,2024  21:37:43"/>
    <n v="154"/>
    <s v="On-time"/>
    <n v="817"/>
    <n v="399.27"/>
    <n v="399.27"/>
    <n v="41"/>
    <s v="Male"/>
    <s v="High"/>
    <x v="0"/>
    <x v="1"/>
    <n v="1"/>
    <s v="Silver"/>
    <s v="Mobile App"/>
    <n v="6.9"/>
    <n v="4"/>
    <n v="35"/>
    <n v="0"/>
    <n v="0"/>
    <s v="Aisle"/>
  </r>
  <r>
    <s v="P7204"/>
    <s v="F1954"/>
    <s v="United"/>
    <x v="1"/>
    <x v="3"/>
    <s v="02,01,2025  13:46:28"/>
    <n v="275"/>
    <s v="On-time"/>
    <n v="681"/>
    <n v="449"/>
    <n v="449"/>
    <n v="32"/>
    <s v="Male"/>
    <s v="Medium"/>
    <x v="0"/>
    <x v="2"/>
    <n v="2"/>
    <s v="Gold"/>
    <s v="Airport Kiosk"/>
    <n v="10"/>
    <n v="29"/>
    <n v="81"/>
    <n v="0"/>
    <n v="0"/>
    <s v="Aisle"/>
  </r>
  <r>
    <s v="P7205"/>
    <s v="F10"/>
    <s v="Delta"/>
    <x v="1"/>
    <x v="5"/>
    <s v="26,03,2025  07:00:20"/>
    <n v="232"/>
    <s v="On-time"/>
    <n v="1710"/>
    <n v="552.76"/>
    <n v="552.76"/>
    <n v="62"/>
    <s v="Male"/>
    <s v="Low"/>
    <x v="2"/>
    <x v="1"/>
    <n v="0"/>
    <s v="None"/>
    <s v="Mobile App"/>
    <n v="7.7"/>
    <n v="5"/>
    <n v="13"/>
    <n v="0"/>
    <n v="0"/>
    <s v="Middle"/>
  </r>
  <r>
    <s v="P7206"/>
    <s v="F1343"/>
    <s v="JetBlue"/>
    <x v="0"/>
    <x v="6"/>
    <s v="09,05,2023  07:05:59"/>
    <n v="161"/>
    <s v="On-time"/>
    <n v="1532"/>
    <n v="484.45"/>
    <n v="484.45"/>
    <n v="57"/>
    <s v="Female"/>
    <s v="Medium"/>
    <x v="2"/>
    <x v="2"/>
    <n v="2"/>
    <s v="None"/>
    <s v="Airport Kiosk"/>
    <n v="4.8"/>
    <n v="4"/>
    <n v="89"/>
    <n v="0"/>
    <n v="0"/>
    <s v="Middle"/>
  </r>
  <r>
    <s v="P7207"/>
    <s v="F1275"/>
    <s v="Delta"/>
    <x v="5"/>
    <x v="4"/>
    <s v="04,04,2024  07:21:47"/>
    <n v="139"/>
    <s v="On-time"/>
    <n v="1140"/>
    <n v="524"/>
    <n v="524"/>
    <n v="22"/>
    <s v="Female"/>
    <s v="Low"/>
    <x v="2"/>
    <x v="1"/>
    <n v="2"/>
    <s v="None"/>
    <s v="Online"/>
    <n v="6.4"/>
    <n v="35"/>
    <n v="51"/>
    <n v="0"/>
    <n v="0"/>
    <s v="Aisle"/>
  </r>
  <r>
    <s v="P7208"/>
    <s v="F1085"/>
    <s v="Southwest"/>
    <x v="1"/>
    <x v="0"/>
    <s v="18,05,2024  09:44:51"/>
    <n v="252"/>
    <s v="On-time"/>
    <n v="1100"/>
    <n v="429.6"/>
    <n v="429.6"/>
    <n v="49"/>
    <s v="Male"/>
    <s v="Medium"/>
    <x v="0"/>
    <x v="1"/>
    <n v="0"/>
    <s v="None"/>
    <s v="Mobile App"/>
    <n v="5.2"/>
    <n v="1"/>
    <n v="22"/>
    <n v="0"/>
    <n v="0"/>
    <s v="Window"/>
  </r>
  <r>
    <s v="P7209"/>
    <s v="F1174"/>
    <s v="JetBlue"/>
    <x v="7"/>
    <x v="5"/>
    <s v="24,04,2023  22:05:25"/>
    <n v="227"/>
    <s v="Delayed"/>
    <n v="1549"/>
    <n v="336.22"/>
    <n v="336.22"/>
    <n v="50"/>
    <s v="Male"/>
    <s v="Low"/>
    <x v="2"/>
    <x v="3"/>
    <n v="0"/>
    <s v="None"/>
    <s v="Mobile App"/>
    <n v="6.9"/>
    <n v="10"/>
    <n v="80"/>
    <n v="0"/>
    <n v="1"/>
    <s v="Aisle"/>
  </r>
  <r>
    <s v="P7210"/>
    <s v="F200"/>
    <s v="JetBlue"/>
    <x v="0"/>
    <x v="6"/>
    <s v="23,11,2024  17:16:21"/>
    <n v="187"/>
    <s v="On-time"/>
    <n v="1275"/>
    <n v="363.97"/>
    <n v="363.97"/>
    <n v="19"/>
    <s v="Male"/>
    <s v="Medium"/>
    <x v="3"/>
    <x v="1"/>
    <n v="1"/>
    <s v="None"/>
    <s v="Airport Kiosk"/>
    <n v="9.8000000000000007"/>
    <n v="5"/>
    <n v="10"/>
    <n v="0"/>
    <n v="0"/>
    <s v="Aisle"/>
  </r>
  <r>
    <s v="P7211"/>
    <s v="F1702"/>
    <s v="American Airlines"/>
    <x v="1"/>
    <x v="3"/>
    <s v="09,12,2023  20:12:17"/>
    <n v="122"/>
    <s v="On-time"/>
    <n v="1513"/>
    <n v="326.97000000000003"/>
    <n v="326.97000000000003"/>
    <n v="31"/>
    <s v="Female"/>
    <s v="Medium"/>
    <x v="0"/>
    <x v="1"/>
    <n v="2"/>
    <s v="Gold"/>
    <s v="Mobile App"/>
    <n v="4.9000000000000004"/>
    <n v="13"/>
    <n v="51"/>
    <n v="0"/>
    <n v="0"/>
    <s v="Middle"/>
  </r>
  <r>
    <s v="P7212"/>
    <s v="F687"/>
    <s v="American Airlines"/>
    <x v="4"/>
    <x v="1"/>
    <s v="08,10,2023  22:12:57"/>
    <n v="157"/>
    <s v="Cancelled"/>
    <n v="1369"/>
    <n v="402.19"/>
    <n v="402.19"/>
    <n v="57"/>
    <s v="Male"/>
    <s v="Medium"/>
    <x v="2"/>
    <x v="1"/>
    <n v="1"/>
    <s v="None"/>
    <s v="Airport Kiosk"/>
    <n v="5"/>
    <n v="0"/>
    <n v="55"/>
    <n v="0"/>
    <n v="1"/>
    <s v="Middle"/>
  </r>
  <r>
    <s v="P7213"/>
    <s v="F275"/>
    <s v="United"/>
    <x v="5"/>
    <x v="3"/>
    <s v="22,01,2025  23:30:08"/>
    <n v="109"/>
    <s v="On-time"/>
    <n v="1535"/>
    <n v="286.11"/>
    <n v="286.11"/>
    <n v="78"/>
    <s v="Female"/>
    <s v="Medium"/>
    <x v="3"/>
    <x v="1"/>
    <n v="1"/>
    <s v="Silver"/>
    <s v="Airport Kiosk"/>
    <n v="8.1"/>
    <n v="27"/>
    <n v="98"/>
    <n v="0"/>
    <n v="1"/>
    <s v="Window"/>
  </r>
  <r>
    <s v="P7214"/>
    <s v="F1756"/>
    <s v="United"/>
    <x v="6"/>
    <x v="6"/>
    <s v="24,11,2023  18:28:39"/>
    <n v="208"/>
    <s v="Cancelled"/>
    <n v="1469"/>
    <n v="255.85"/>
    <n v="255.85"/>
    <n v="66"/>
    <s v="Female"/>
    <s v="Medium"/>
    <x v="3"/>
    <x v="2"/>
    <n v="1"/>
    <s v="Gold"/>
    <s v="Desk"/>
    <n v="5.6"/>
    <n v="3"/>
    <n v="87"/>
    <n v="0"/>
    <n v="0"/>
    <s v="Window"/>
  </r>
  <r>
    <s v="P7215"/>
    <s v="F716"/>
    <s v="JetBlue"/>
    <x v="4"/>
    <x v="4"/>
    <s v="12,06,2024  15:42:22"/>
    <n v="127"/>
    <s v="On-time"/>
    <n v="1858"/>
    <n v="349.13"/>
    <n v="349.13"/>
    <n v="65"/>
    <s v="Female"/>
    <s v="Low"/>
    <x v="0"/>
    <x v="2"/>
    <n v="0"/>
    <s v="Silver"/>
    <s v="Airport Kiosk"/>
    <n v="7"/>
    <n v="0"/>
    <n v="116"/>
    <n v="0"/>
    <n v="1"/>
    <s v="Middle"/>
  </r>
  <r>
    <s v="P7216"/>
    <s v="F1879"/>
    <s v="United"/>
    <x v="7"/>
    <x v="2"/>
    <s v="07,01,2025  17:54:22"/>
    <n v="228"/>
    <s v="Delayed"/>
    <n v="1488"/>
    <n v="470.18"/>
    <n v="470.18"/>
    <n v="20"/>
    <s v="Male"/>
    <s v="Low"/>
    <x v="3"/>
    <x v="1"/>
    <n v="0"/>
    <s v="None"/>
    <s v="Online"/>
    <n v="8.1999999999999993"/>
    <n v="2"/>
    <n v="119"/>
    <n v="0"/>
    <n v="0"/>
    <s v="Middle"/>
  </r>
  <r>
    <s v="P7217"/>
    <s v="F30"/>
    <s v="American Airlines"/>
    <x v="4"/>
    <x v="2"/>
    <s v="18,09,2024  11:50:07"/>
    <n v="174"/>
    <s v="On-time"/>
    <n v="1079"/>
    <n v="343.65"/>
    <n v="343.65"/>
    <n v="73"/>
    <s v="Male"/>
    <s v="Medium"/>
    <x v="2"/>
    <x v="2"/>
    <n v="4"/>
    <s v="None"/>
    <s v="Airport Kiosk"/>
    <n v="7.1"/>
    <n v="2"/>
    <n v="118"/>
    <n v="0"/>
    <n v="0"/>
    <s v="Window"/>
  </r>
  <r>
    <s v="P7218"/>
    <s v="F627"/>
    <s v="Southwest"/>
    <x v="6"/>
    <x v="0"/>
    <s v="29,12,2024  08:25:48"/>
    <n v="251"/>
    <s v="On-time"/>
    <n v="1417"/>
    <n v="205.18"/>
    <n v="205.18"/>
    <n v="52"/>
    <s v="Female"/>
    <s v="Low"/>
    <x v="2"/>
    <x v="1"/>
    <n v="3"/>
    <s v="Gold"/>
    <s v="Online"/>
    <n v="8.3000000000000007"/>
    <n v="25"/>
    <n v="46"/>
    <n v="0"/>
    <n v="0"/>
    <s v="Middle"/>
  </r>
  <r>
    <s v="P7219"/>
    <s v="F1231"/>
    <s v="Southwest"/>
    <x v="7"/>
    <x v="0"/>
    <s v="02,11,2024  10:27:30"/>
    <n v="145"/>
    <s v="Delayed"/>
    <n v="1260"/>
    <n v="298.08999999999997"/>
    <n v="298.08999999999997"/>
    <n v="66"/>
    <s v="Female"/>
    <s v="Medium"/>
    <x v="0"/>
    <x v="1"/>
    <n v="0"/>
    <s v="None"/>
    <s v="Desk"/>
    <n v="6.7"/>
    <n v="2"/>
    <n v="85"/>
    <n v="0"/>
    <n v="0"/>
    <s v="Aisle"/>
  </r>
  <r>
    <s v="P7220"/>
    <s v="F1310"/>
    <s v="American Airlines"/>
    <x v="5"/>
    <x v="4"/>
    <s v="03,08,2023  11:35:39"/>
    <n v="333"/>
    <s v="On-time"/>
    <n v="1459"/>
    <n v="177.33"/>
    <n v="177.33"/>
    <n v="64"/>
    <s v="Male"/>
    <s v="Medium"/>
    <x v="2"/>
    <x v="2"/>
    <n v="0"/>
    <s v="Silver"/>
    <s v="Airport Kiosk"/>
    <n v="8.6"/>
    <n v="5"/>
    <n v="105"/>
    <n v="0"/>
    <n v="1"/>
    <s v="Aisle"/>
  </r>
  <r>
    <s v="P7221"/>
    <s v="F1824"/>
    <s v="JetBlue"/>
    <x v="1"/>
    <x v="2"/>
    <s v="12,09,2023  01:06:38"/>
    <n v="141"/>
    <s v="On-time"/>
    <n v="905"/>
    <n v="195.76"/>
    <n v="195.76"/>
    <n v="52"/>
    <s v="Male"/>
    <s v="High"/>
    <x v="3"/>
    <x v="1"/>
    <n v="2"/>
    <s v="None"/>
    <s v="Online"/>
    <n v="9.9"/>
    <n v="8"/>
    <n v="40"/>
    <n v="0"/>
    <n v="0"/>
    <s v="Window"/>
  </r>
  <r>
    <s v="P7222"/>
    <s v="F1110"/>
    <s v="Delta"/>
    <x v="7"/>
    <x v="3"/>
    <s v="04,11,2023  23:15:41"/>
    <n v="191"/>
    <s v="On-time"/>
    <n v="675"/>
    <n v="301.02"/>
    <n v="301.02"/>
    <n v="33"/>
    <s v="Male"/>
    <s v="Medium"/>
    <x v="2"/>
    <x v="0"/>
    <n v="2"/>
    <s v="None"/>
    <s v="Desk"/>
    <n v="6.5"/>
    <n v="6"/>
    <n v="101"/>
    <n v="0"/>
    <n v="0"/>
    <s v="Window"/>
  </r>
  <r>
    <s v="P7223"/>
    <s v="F1564"/>
    <s v="Southwest"/>
    <x v="3"/>
    <x v="0"/>
    <s v="24,11,2024  07:09:53"/>
    <n v="73"/>
    <s v="On-time"/>
    <n v="901"/>
    <n v="341.4"/>
    <n v="341.4"/>
    <n v="18"/>
    <s v="Female"/>
    <s v="Medium"/>
    <x v="0"/>
    <x v="2"/>
    <n v="0"/>
    <s v="None"/>
    <s v="Online"/>
    <n v="8.1999999999999993"/>
    <n v="13"/>
    <n v="59"/>
    <n v="0"/>
    <n v="0"/>
    <s v="Window"/>
  </r>
  <r>
    <s v="P7224"/>
    <s v="F181"/>
    <s v="Southwest"/>
    <x v="3"/>
    <x v="5"/>
    <s v="16,04,2024  20:18:30"/>
    <n v="205"/>
    <s v="On-time"/>
    <n v="949"/>
    <n v="331.04"/>
    <n v="331.04"/>
    <n v="28"/>
    <s v="Female"/>
    <s v="Medium"/>
    <x v="0"/>
    <x v="2"/>
    <n v="3"/>
    <s v="None"/>
    <s v="Online"/>
    <n v="8.1"/>
    <n v="0"/>
    <n v="71"/>
    <n v="0"/>
    <n v="0"/>
    <s v="Window"/>
  </r>
  <r>
    <s v="P7225"/>
    <s v="F643"/>
    <s v="Southwest"/>
    <x v="1"/>
    <x v="4"/>
    <s v="05,10,2024  16:21:20"/>
    <n v="82"/>
    <s v="On-time"/>
    <n v="1053"/>
    <n v="312.72000000000003"/>
    <n v="312.72000000000003"/>
    <n v="77"/>
    <s v="Female"/>
    <s v="Medium"/>
    <x v="1"/>
    <x v="2"/>
    <n v="0"/>
    <s v="None"/>
    <s v="Airport Kiosk"/>
    <n v="6.1"/>
    <n v="6"/>
    <n v="32"/>
    <n v="0"/>
    <n v="0"/>
    <s v="Aisle"/>
  </r>
  <r>
    <s v="P7226"/>
    <s v="F1221"/>
    <s v="JetBlue"/>
    <x v="7"/>
    <x v="5"/>
    <s v="23,03,2024  15:33:44"/>
    <n v="164"/>
    <s v="On-time"/>
    <n v="974"/>
    <n v="267.23"/>
    <n v="267.23"/>
    <n v="18"/>
    <s v="Male"/>
    <s v="Low"/>
    <x v="3"/>
    <x v="1"/>
    <n v="2"/>
    <s v="None"/>
    <s v="Mobile App"/>
    <n v="7.9"/>
    <n v="12"/>
    <n v="2"/>
    <n v="0"/>
    <n v="0"/>
    <s v="Window"/>
  </r>
  <r>
    <s v="P7227"/>
    <s v="F1557"/>
    <s v="United"/>
    <x v="6"/>
    <x v="6"/>
    <s v="21,11,2024  21:45:35"/>
    <n v="75"/>
    <s v="On-time"/>
    <n v="777"/>
    <n v="258.77999999999997"/>
    <n v="258.77999999999997"/>
    <n v="70"/>
    <s v="Male"/>
    <s v="High"/>
    <x v="2"/>
    <x v="1"/>
    <n v="2"/>
    <s v="None"/>
    <s v="Mobile App"/>
    <n v="9.1"/>
    <n v="6"/>
    <n v="43"/>
    <n v="0"/>
    <n v="0"/>
    <s v="Window"/>
  </r>
  <r>
    <s v="P7228"/>
    <s v="F126"/>
    <s v="American Airlines"/>
    <x v="0"/>
    <x v="1"/>
    <s v="06,08,2023  18:01:40"/>
    <n v="94"/>
    <s v="On-time"/>
    <n v="1530"/>
    <n v="443.48"/>
    <n v="443.48"/>
    <n v="76"/>
    <s v="Male"/>
    <s v="Medium"/>
    <x v="1"/>
    <x v="1"/>
    <n v="0"/>
    <s v="Platinum"/>
    <s v="Desk"/>
    <n v="6.3"/>
    <n v="0"/>
    <n v="8"/>
    <n v="1"/>
    <n v="0"/>
    <s v="Aisle"/>
  </r>
  <r>
    <s v="P7229"/>
    <s v="F273"/>
    <s v="Southwest"/>
    <x v="6"/>
    <x v="2"/>
    <s v="10,09,2024  01:57:00"/>
    <n v="147"/>
    <s v="On-time"/>
    <n v="1242"/>
    <n v="302.87"/>
    <n v="302.87"/>
    <n v="56"/>
    <s v="Male"/>
    <s v="Low"/>
    <x v="1"/>
    <x v="2"/>
    <n v="1"/>
    <s v="Platinum"/>
    <s v="Desk"/>
    <n v="8.6999999999999993"/>
    <n v="12"/>
    <n v="93"/>
    <n v="1"/>
    <n v="0"/>
    <s v="Middle"/>
  </r>
  <r>
    <s v="P7230"/>
    <s v="F1802"/>
    <s v="Delta"/>
    <x v="7"/>
    <x v="2"/>
    <s v="15,04,2024  07:43:00"/>
    <n v="166"/>
    <s v="On-time"/>
    <n v="618"/>
    <n v="287.57"/>
    <n v="287.57"/>
    <n v="39"/>
    <s v="Male"/>
    <s v="Low"/>
    <x v="2"/>
    <x v="2"/>
    <n v="1"/>
    <s v="Platinum"/>
    <s v="Desk"/>
    <n v="7.2"/>
    <n v="5"/>
    <n v="12"/>
    <n v="0"/>
    <n v="0"/>
    <s v="Aisle"/>
  </r>
  <r>
    <s v="P7231"/>
    <s v="F543"/>
    <s v="JetBlue"/>
    <x v="5"/>
    <x v="1"/>
    <s v="08,06,2024  11:21:51"/>
    <n v="161"/>
    <s v="On-time"/>
    <n v="1031"/>
    <n v="327.24"/>
    <n v="327.24"/>
    <n v="79"/>
    <s v="Male"/>
    <s v="Medium"/>
    <x v="3"/>
    <x v="1"/>
    <n v="2"/>
    <s v="None"/>
    <s v="Online"/>
    <n v="8.4"/>
    <n v="19"/>
    <n v="73"/>
    <n v="0"/>
    <n v="0"/>
    <s v="Aisle"/>
  </r>
  <r>
    <s v="P7232"/>
    <s v="F756"/>
    <s v="American Airlines"/>
    <x v="7"/>
    <x v="1"/>
    <s v="28,11,2024  15:10:17"/>
    <n v="86"/>
    <s v="Cancelled"/>
    <n v="1575"/>
    <n v="373.17"/>
    <n v="373.17"/>
    <n v="33"/>
    <s v="Female"/>
    <s v="Low"/>
    <x v="1"/>
    <x v="1"/>
    <n v="1"/>
    <s v="Gold"/>
    <s v="Airport Kiosk"/>
    <n v="7"/>
    <n v="12"/>
    <n v="29"/>
    <n v="0"/>
    <n v="0"/>
    <s v="Aisle"/>
  </r>
  <r>
    <s v="P7233"/>
    <s v="F723"/>
    <s v="Delta"/>
    <x v="7"/>
    <x v="4"/>
    <s v="14,12,2024  07:50:51"/>
    <n v="187"/>
    <s v="Cancelled"/>
    <n v="919"/>
    <n v="309.24"/>
    <n v="309.24"/>
    <n v="47"/>
    <s v="Male"/>
    <s v="High"/>
    <x v="2"/>
    <x v="1"/>
    <n v="2"/>
    <s v="None"/>
    <s v="Desk"/>
    <n v="8.1"/>
    <n v="39"/>
    <n v="115"/>
    <n v="0"/>
    <n v="0"/>
    <s v="Window"/>
  </r>
  <r>
    <s v="P7234"/>
    <s v="F400"/>
    <s v="American Airlines"/>
    <x v="0"/>
    <x v="1"/>
    <s v="18,05,2024  11:39:58"/>
    <n v="209"/>
    <s v="On-time"/>
    <n v="618"/>
    <n v="201.33"/>
    <n v="201.33"/>
    <n v="62"/>
    <s v="Male"/>
    <s v="Low"/>
    <x v="0"/>
    <x v="1"/>
    <n v="0"/>
    <s v="None"/>
    <s v="Online"/>
    <n v="5.2"/>
    <n v="1"/>
    <n v="16"/>
    <n v="1"/>
    <n v="0"/>
    <s v="Middle"/>
  </r>
  <r>
    <s v="P7235"/>
    <s v="F1516"/>
    <s v="JetBlue"/>
    <x v="1"/>
    <x v="0"/>
    <s v="24,05,2023  07:25:21"/>
    <n v="206"/>
    <s v="On-time"/>
    <n v="1606"/>
    <n v="182.22"/>
    <n v="182.22"/>
    <n v="66"/>
    <s v="Female"/>
    <s v="Medium"/>
    <x v="2"/>
    <x v="1"/>
    <n v="1"/>
    <s v="None"/>
    <s v="Desk"/>
    <n v="5.7"/>
    <n v="12"/>
    <n v="49"/>
    <n v="0"/>
    <n v="1"/>
    <s v="Aisle"/>
  </r>
  <r>
    <s v="P7236"/>
    <s v="F250"/>
    <s v="United"/>
    <x v="5"/>
    <x v="5"/>
    <s v="05,06,2024  07:23:41"/>
    <n v="145"/>
    <s v="On-time"/>
    <n v="1517"/>
    <n v="410.4"/>
    <n v="410.4"/>
    <n v="67"/>
    <s v="Male"/>
    <s v="Low"/>
    <x v="2"/>
    <x v="1"/>
    <n v="0"/>
    <s v="Platinum"/>
    <s v="Online"/>
    <n v="7.3"/>
    <n v="11"/>
    <n v="116"/>
    <n v="0"/>
    <n v="0"/>
    <s v="Aisle"/>
  </r>
  <r>
    <s v="P7237"/>
    <s v="F689"/>
    <s v="JetBlue"/>
    <x v="6"/>
    <x v="6"/>
    <s v="15,11,2024  05:14:47"/>
    <n v="56"/>
    <s v="On-time"/>
    <n v="1200"/>
    <n v="269.36"/>
    <n v="269.36"/>
    <n v="62"/>
    <s v="Female"/>
    <s v="Medium"/>
    <x v="1"/>
    <x v="1"/>
    <n v="0"/>
    <s v="Silver"/>
    <s v="Mobile App"/>
    <n v="6.9"/>
    <n v="5"/>
    <n v="32"/>
    <n v="0"/>
    <n v="0"/>
    <s v="Middle"/>
  </r>
  <r>
    <s v="P7238"/>
    <s v="F1664"/>
    <s v="United"/>
    <x v="1"/>
    <x v="0"/>
    <s v="23,11,2023  06:20:50"/>
    <n v="93"/>
    <s v="On-time"/>
    <n v="940"/>
    <n v="288.87"/>
    <n v="288.87"/>
    <n v="68"/>
    <s v="Male"/>
    <s v="Medium"/>
    <x v="1"/>
    <x v="1"/>
    <n v="1"/>
    <s v="Gold"/>
    <s v="Mobile App"/>
    <n v="6.9"/>
    <n v="13"/>
    <n v="114"/>
    <n v="0"/>
    <n v="0"/>
    <s v="Middle"/>
  </r>
  <r>
    <s v="P7239"/>
    <s v="F850"/>
    <s v="Southwest"/>
    <x v="4"/>
    <x v="3"/>
    <s v="04,11,2023  05:37:39"/>
    <n v="214"/>
    <s v="On-time"/>
    <n v="813"/>
    <n v="255.72"/>
    <n v="255.72"/>
    <n v="22"/>
    <s v="Male"/>
    <s v="Low"/>
    <x v="2"/>
    <x v="1"/>
    <n v="2"/>
    <s v="None"/>
    <s v="Desk"/>
    <n v="8.4"/>
    <n v="11"/>
    <n v="106"/>
    <n v="0"/>
    <n v="0"/>
    <s v="Middle"/>
  </r>
  <r>
    <s v="P7240"/>
    <s v="F1894"/>
    <s v="American Airlines"/>
    <x v="0"/>
    <x v="5"/>
    <s v="01,07,2024  06:25:43"/>
    <n v="274"/>
    <s v="On-time"/>
    <n v="1424"/>
    <n v="414.95"/>
    <n v="414.95"/>
    <n v="52"/>
    <s v="Male"/>
    <s v="Medium"/>
    <x v="1"/>
    <x v="1"/>
    <n v="0"/>
    <s v="Platinum"/>
    <s v="Mobile App"/>
    <n v="7"/>
    <n v="5"/>
    <n v="65"/>
    <n v="0"/>
    <n v="0"/>
    <s v="Window"/>
  </r>
  <r>
    <s v="P7241"/>
    <s v="F1174"/>
    <s v="Southwest"/>
    <x v="6"/>
    <x v="7"/>
    <s v="02,01,2024  08:48:16"/>
    <n v="237"/>
    <s v="On-time"/>
    <n v="1100"/>
    <n v="515.86"/>
    <n v="515.86"/>
    <n v="36"/>
    <s v="Female"/>
    <s v="High"/>
    <x v="2"/>
    <x v="1"/>
    <n v="0"/>
    <s v="Silver"/>
    <s v="Desk"/>
    <n v="7.7"/>
    <n v="2"/>
    <n v="15"/>
    <n v="0"/>
    <n v="0"/>
    <s v="Middle"/>
  </r>
  <r>
    <s v="P7242"/>
    <s v="F144"/>
    <s v="American Airlines"/>
    <x v="1"/>
    <x v="3"/>
    <s v="11,07,2023  13:49:34"/>
    <n v="242"/>
    <s v="On-time"/>
    <n v="910"/>
    <n v="396.89"/>
    <n v="396.89"/>
    <n v="67"/>
    <s v="Male"/>
    <s v="Low"/>
    <x v="0"/>
    <x v="1"/>
    <n v="1"/>
    <s v="Gold"/>
    <s v="Airport Kiosk"/>
    <n v="7.1"/>
    <n v="3"/>
    <n v="22"/>
    <n v="0"/>
    <n v="0"/>
    <s v="Window"/>
  </r>
  <r>
    <s v="P7243"/>
    <s v="F1700"/>
    <s v="JetBlue"/>
    <x v="4"/>
    <x v="3"/>
    <s v="04,05,2024  19:55:48"/>
    <n v="146"/>
    <s v="On-time"/>
    <n v="1259"/>
    <n v="286.47000000000003"/>
    <n v="286.47000000000003"/>
    <n v="68"/>
    <s v="Female"/>
    <s v="Medium"/>
    <x v="2"/>
    <x v="2"/>
    <n v="0"/>
    <s v="Silver"/>
    <s v="Online"/>
    <n v="7.5"/>
    <n v="15"/>
    <n v="51"/>
    <n v="0"/>
    <n v="0"/>
    <s v="Aisle"/>
  </r>
  <r>
    <s v="P7244"/>
    <s v="F1908"/>
    <s v="American Airlines"/>
    <x v="4"/>
    <x v="7"/>
    <s v="11,10,2023  10:52:52"/>
    <n v="183"/>
    <s v="Delayed"/>
    <n v="1617"/>
    <n v="182.97"/>
    <n v="182.97"/>
    <n v="61"/>
    <s v="Male"/>
    <s v="Medium"/>
    <x v="0"/>
    <x v="1"/>
    <n v="0"/>
    <s v="Gold"/>
    <s v="Online"/>
    <n v="4.2"/>
    <n v="39"/>
    <n v="70"/>
    <n v="0"/>
    <n v="0"/>
    <s v="Window"/>
  </r>
  <r>
    <s v="P7245"/>
    <s v="F1657"/>
    <s v="American Airlines"/>
    <x v="1"/>
    <x v="3"/>
    <s v="08,12,2023  10:23:47"/>
    <n v="177"/>
    <s v="On-time"/>
    <n v="1153"/>
    <n v="557.77"/>
    <n v="557.77"/>
    <n v="53"/>
    <s v="Male"/>
    <s v="Medium"/>
    <x v="3"/>
    <x v="1"/>
    <n v="1"/>
    <s v="Silver"/>
    <s v="Online"/>
    <n v="6.1"/>
    <n v="4"/>
    <n v="104"/>
    <n v="0"/>
    <n v="0"/>
    <s v="Aisle"/>
  </r>
  <r>
    <s v="P7246"/>
    <s v="F525"/>
    <s v="American Airlines"/>
    <x v="4"/>
    <x v="3"/>
    <s v="13,02,2025  16:06:34"/>
    <n v="139"/>
    <s v="On-time"/>
    <n v="1233"/>
    <n v="452.29"/>
    <n v="452.29"/>
    <n v="44"/>
    <s v="Female"/>
    <s v="High"/>
    <x v="3"/>
    <x v="1"/>
    <n v="2"/>
    <s v="Silver"/>
    <s v="Desk"/>
    <n v="8.9"/>
    <n v="7"/>
    <n v="116"/>
    <n v="0"/>
    <n v="0"/>
    <s v="Window"/>
  </r>
  <r>
    <s v="P7247"/>
    <s v="F1024"/>
    <s v="American Airlines"/>
    <x v="2"/>
    <x v="2"/>
    <s v="08,07,2023  09:19:09"/>
    <n v="199"/>
    <s v="On-time"/>
    <n v="1332"/>
    <n v="363.32"/>
    <n v="363.32"/>
    <n v="28"/>
    <s v="Male"/>
    <s v="Low"/>
    <x v="3"/>
    <x v="1"/>
    <n v="0"/>
    <s v="None"/>
    <s v="Airport Kiosk"/>
    <n v="7.9"/>
    <n v="0"/>
    <n v="63"/>
    <n v="0"/>
    <n v="0"/>
    <s v="Window"/>
  </r>
  <r>
    <s v="P7248"/>
    <s v="F322"/>
    <s v="American Airlines"/>
    <x v="1"/>
    <x v="5"/>
    <s v="09,01,2025  17:58:25"/>
    <n v="188"/>
    <s v="On-time"/>
    <n v="898"/>
    <n v="271.13"/>
    <n v="271.13"/>
    <n v="34"/>
    <s v="Male"/>
    <s v="Low"/>
    <x v="2"/>
    <x v="2"/>
    <n v="0"/>
    <s v="None"/>
    <s v="Desk"/>
    <n v="9.5"/>
    <n v="35"/>
    <n v="86"/>
    <n v="0"/>
    <n v="0"/>
    <s v="Aisle"/>
  </r>
  <r>
    <s v="P7249"/>
    <s v="F1796"/>
    <s v="JetBlue"/>
    <x v="5"/>
    <x v="0"/>
    <s v="17,04,2025  13:39:58"/>
    <n v="157"/>
    <s v="On-time"/>
    <n v="894"/>
    <n v="438.28"/>
    <n v="438.28"/>
    <n v="18"/>
    <s v="Female"/>
    <s v="Low"/>
    <x v="1"/>
    <x v="0"/>
    <n v="2"/>
    <s v="Gold"/>
    <s v="Desk"/>
    <n v="5.9"/>
    <n v="14"/>
    <n v="71"/>
    <n v="0"/>
    <n v="0"/>
    <s v="Window"/>
  </r>
  <r>
    <s v="P7250"/>
    <s v="F1313"/>
    <s v="United"/>
    <x v="5"/>
    <x v="1"/>
    <s v="22,06,2024  21:49:02"/>
    <n v="116"/>
    <s v="On-time"/>
    <n v="1357"/>
    <n v="390.66"/>
    <n v="390.66"/>
    <n v="62"/>
    <s v="Female"/>
    <s v="Low"/>
    <x v="1"/>
    <x v="1"/>
    <n v="2"/>
    <s v="Platinum"/>
    <s v="Airport Kiosk"/>
    <n v="6.4"/>
    <n v="16"/>
    <n v="47"/>
    <n v="0"/>
    <n v="0"/>
    <s v="Aisle"/>
  </r>
  <r>
    <s v="P7251"/>
    <s v="F1172"/>
    <s v="United"/>
    <x v="4"/>
    <x v="1"/>
    <s v="30,08,2023  11:02:18"/>
    <n v="135"/>
    <s v="On-time"/>
    <n v="893"/>
    <n v="366.72"/>
    <n v="366.72"/>
    <n v="50"/>
    <s v="Female"/>
    <s v="High"/>
    <x v="1"/>
    <x v="1"/>
    <n v="1"/>
    <s v="Silver"/>
    <s v="Desk"/>
    <n v="5.5"/>
    <n v="24"/>
    <n v="22"/>
    <n v="0"/>
    <n v="0"/>
    <s v="Aisle"/>
  </r>
  <r>
    <s v="P7252"/>
    <s v="F1153"/>
    <s v="American Airlines"/>
    <x v="2"/>
    <x v="3"/>
    <s v="10,03,2025  21:20:38"/>
    <n v="95"/>
    <s v="Cancelled"/>
    <n v="931"/>
    <n v="369.16"/>
    <n v="369.16"/>
    <n v="71"/>
    <s v="Male"/>
    <s v="Low"/>
    <x v="3"/>
    <x v="2"/>
    <n v="1"/>
    <s v="Silver"/>
    <s v="Airport Kiosk"/>
    <n v="8.4"/>
    <n v="12"/>
    <n v="97"/>
    <n v="0"/>
    <n v="0"/>
    <s v="Aisle"/>
  </r>
  <r>
    <s v="P7253"/>
    <s v="F1247"/>
    <s v="JetBlue"/>
    <x v="7"/>
    <x v="7"/>
    <s v="18,12,2024  03:05:40"/>
    <n v="215"/>
    <s v="On-time"/>
    <n v="1003"/>
    <n v="400.25"/>
    <n v="400.25"/>
    <n v="35"/>
    <s v="Female"/>
    <s v="Medium"/>
    <x v="3"/>
    <x v="1"/>
    <n v="2"/>
    <s v="Silver"/>
    <s v="Airport Kiosk"/>
    <n v="6.3"/>
    <n v="7"/>
    <n v="101"/>
    <n v="0"/>
    <n v="0"/>
    <s v="Window"/>
  </r>
  <r>
    <s v="P7254"/>
    <s v="F491"/>
    <s v="JetBlue"/>
    <x v="5"/>
    <x v="4"/>
    <s v="08,07,2023  05:44:07"/>
    <n v="207"/>
    <s v="On-time"/>
    <n v="1456"/>
    <n v="306.64"/>
    <n v="306.64"/>
    <n v="53"/>
    <s v="Male"/>
    <s v="Low"/>
    <x v="0"/>
    <x v="1"/>
    <n v="2"/>
    <s v="None"/>
    <s v="Online"/>
    <n v="7.6"/>
    <n v="8"/>
    <n v="35"/>
    <n v="0"/>
    <n v="0"/>
    <s v="Aisle"/>
  </r>
  <r>
    <s v="P7255"/>
    <s v="F1056"/>
    <s v="Southwest"/>
    <x v="5"/>
    <x v="0"/>
    <s v="28,02,2025  20:45:19"/>
    <n v="141"/>
    <s v="On-time"/>
    <n v="1040"/>
    <n v="274.61"/>
    <n v="274.61"/>
    <n v="61"/>
    <s v="Male"/>
    <s v="Medium"/>
    <x v="1"/>
    <x v="1"/>
    <n v="1"/>
    <s v="None"/>
    <s v="Desk"/>
    <n v="7.2"/>
    <n v="15"/>
    <n v="66"/>
    <n v="0"/>
    <n v="0"/>
    <s v="Aisle"/>
  </r>
  <r>
    <s v="P7256"/>
    <s v="F113"/>
    <s v="American Airlines"/>
    <x v="3"/>
    <x v="6"/>
    <s v="23,09,2024  22:10:33"/>
    <n v="303"/>
    <s v="On-time"/>
    <n v="1374"/>
    <n v="329.26"/>
    <n v="329.26"/>
    <n v="41"/>
    <s v="Male"/>
    <s v="Low"/>
    <x v="3"/>
    <x v="1"/>
    <n v="0"/>
    <s v="Silver"/>
    <s v="Online"/>
    <n v="10"/>
    <n v="30"/>
    <n v="99"/>
    <n v="0"/>
    <n v="0"/>
    <s v="Middle"/>
  </r>
  <r>
    <s v="P7257"/>
    <s v="F712"/>
    <s v="United"/>
    <x v="1"/>
    <x v="3"/>
    <s v="03,03,2024  16:45:40"/>
    <n v="218"/>
    <s v="On-time"/>
    <n v="1106"/>
    <n v="366.82"/>
    <n v="366.82"/>
    <n v="44"/>
    <s v="Male"/>
    <s v="Medium"/>
    <x v="3"/>
    <x v="1"/>
    <n v="3"/>
    <s v="None"/>
    <s v="Airport Kiosk"/>
    <n v="7.1"/>
    <n v="5"/>
    <n v="26"/>
    <n v="0"/>
    <n v="0"/>
    <s v="Window"/>
  </r>
  <r>
    <s v="P7258"/>
    <s v="F1087"/>
    <s v="American Airlines"/>
    <x v="3"/>
    <x v="4"/>
    <s v="26,01,2025  05:52:04"/>
    <n v="184"/>
    <s v="On-time"/>
    <n v="1164"/>
    <n v="355.4"/>
    <n v="355.4"/>
    <n v="32"/>
    <s v="Female"/>
    <s v="Medium"/>
    <x v="3"/>
    <x v="2"/>
    <n v="0"/>
    <s v="Silver"/>
    <s v="Airport Kiosk"/>
    <n v="8.9"/>
    <n v="7"/>
    <n v="79"/>
    <n v="0"/>
    <n v="0"/>
    <s v="Window"/>
  </r>
  <r>
    <s v="P7259"/>
    <s v="F184"/>
    <s v="Southwest"/>
    <x v="3"/>
    <x v="1"/>
    <s v="20,03,2025  17:33:53"/>
    <n v="236"/>
    <s v="On-time"/>
    <n v="1291"/>
    <n v="483.79"/>
    <n v="483.79"/>
    <n v="66"/>
    <s v="Male"/>
    <s v="Low"/>
    <x v="1"/>
    <x v="1"/>
    <n v="1"/>
    <s v="None"/>
    <s v="Online"/>
    <n v="6.5"/>
    <n v="31"/>
    <n v="56"/>
    <n v="0"/>
    <n v="0"/>
    <s v="Window"/>
  </r>
  <r>
    <s v="P7260"/>
    <s v="F1995"/>
    <s v="American Airlines"/>
    <x v="5"/>
    <x v="6"/>
    <s v="10,06,2023  20:01:00"/>
    <n v="116"/>
    <s v="On-time"/>
    <n v="1114"/>
    <n v="230.82"/>
    <n v="230.82"/>
    <n v="56"/>
    <s v="Female"/>
    <s v="Medium"/>
    <x v="2"/>
    <x v="2"/>
    <n v="2"/>
    <s v="Silver"/>
    <s v="Online"/>
    <n v="6.8"/>
    <n v="3"/>
    <n v="96"/>
    <n v="0"/>
    <n v="1"/>
    <s v="Window"/>
  </r>
  <r>
    <s v="P7261"/>
    <s v="F650"/>
    <s v="Southwest"/>
    <x v="4"/>
    <x v="6"/>
    <s v="29,07,2023  23:33:34"/>
    <n v="173"/>
    <s v="On-time"/>
    <n v="747"/>
    <n v="327.26"/>
    <n v="327.26"/>
    <n v="37"/>
    <s v="Male"/>
    <s v="Low"/>
    <x v="0"/>
    <x v="1"/>
    <n v="3"/>
    <s v="Silver"/>
    <s v="Online"/>
    <n v="7.4"/>
    <n v="2"/>
    <n v="80"/>
    <n v="0"/>
    <n v="0"/>
    <s v="Aisle"/>
  </r>
  <r>
    <s v="P7262"/>
    <s v="F1537"/>
    <s v="Southwest"/>
    <x v="4"/>
    <x v="6"/>
    <s v="05,03,2025  16:16:35"/>
    <n v="204"/>
    <s v="On-time"/>
    <n v="976"/>
    <n v="241.34"/>
    <n v="241.34"/>
    <n v="57"/>
    <s v="Male"/>
    <s v="High"/>
    <x v="0"/>
    <x v="0"/>
    <n v="1"/>
    <s v="Platinum"/>
    <s v="Desk"/>
    <n v="7.5"/>
    <n v="4"/>
    <n v="3"/>
    <n v="0"/>
    <n v="0"/>
    <s v="Middle"/>
  </r>
  <r>
    <s v="P7263"/>
    <s v="F934"/>
    <s v="JetBlue"/>
    <x v="0"/>
    <x v="2"/>
    <s v="01,03,2025  00:02:24"/>
    <n v="83"/>
    <s v="On-time"/>
    <n v="1349"/>
    <n v="363.97"/>
    <n v="363.97"/>
    <n v="27"/>
    <s v="Female"/>
    <s v="Medium"/>
    <x v="1"/>
    <x v="1"/>
    <n v="1"/>
    <s v="None"/>
    <s v="Airport Kiosk"/>
    <n v="6.1"/>
    <n v="0"/>
    <n v="91"/>
    <n v="0"/>
    <n v="0"/>
    <s v="Middle"/>
  </r>
  <r>
    <s v="P7264"/>
    <s v="F1667"/>
    <s v="United"/>
    <x v="7"/>
    <x v="4"/>
    <s v="02,07,2024  08:02:07"/>
    <n v="253"/>
    <s v="Delayed"/>
    <n v="1310"/>
    <n v="307.93"/>
    <n v="307.93"/>
    <n v="35"/>
    <s v="Male"/>
    <s v="Low"/>
    <x v="0"/>
    <x v="2"/>
    <n v="1"/>
    <s v="Silver"/>
    <s v="Mobile App"/>
    <n v="8.6"/>
    <n v="8"/>
    <n v="62"/>
    <n v="0"/>
    <n v="0"/>
    <s v="Middle"/>
  </r>
  <r>
    <s v="P7265"/>
    <s v="F148"/>
    <s v="Delta"/>
    <x v="7"/>
    <x v="4"/>
    <s v="01,02,2024  23:41:35"/>
    <n v="214"/>
    <s v="On-time"/>
    <n v="1075"/>
    <n v="343.02"/>
    <n v="343.02"/>
    <n v="43"/>
    <s v="Female"/>
    <s v="High"/>
    <x v="3"/>
    <x v="1"/>
    <n v="0"/>
    <s v="Gold"/>
    <s v="Desk"/>
    <n v="6.1"/>
    <n v="9"/>
    <n v="10"/>
    <n v="0"/>
    <n v="0"/>
    <s v="Aisle"/>
  </r>
  <r>
    <s v="P7266"/>
    <s v="F157"/>
    <s v="JetBlue"/>
    <x v="1"/>
    <x v="6"/>
    <s v="17,05,2024  19:21:30"/>
    <n v="187"/>
    <s v="On-time"/>
    <n v="1352"/>
    <n v="343.84"/>
    <n v="343.84"/>
    <n v="18"/>
    <s v="Male"/>
    <s v="High"/>
    <x v="2"/>
    <x v="1"/>
    <n v="0"/>
    <s v="Silver"/>
    <s v="Airport Kiosk"/>
    <n v="6.8"/>
    <n v="2"/>
    <n v="2"/>
    <n v="0"/>
    <n v="0"/>
    <s v="Middle"/>
  </r>
  <r>
    <s v="P7267"/>
    <s v="F1561"/>
    <s v="Southwest"/>
    <x v="4"/>
    <x v="6"/>
    <s v="19,12,2024  15:57:59"/>
    <n v="276"/>
    <s v="On-time"/>
    <n v="1364"/>
    <n v="502.91"/>
    <n v="502.91"/>
    <n v="79"/>
    <s v="Male"/>
    <s v="Medium"/>
    <x v="1"/>
    <x v="2"/>
    <n v="0"/>
    <s v="None"/>
    <s v="Mobile App"/>
    <n v="6"/>
    <n v="3"/>
    <n v="67"/>
    <n v="0"/>
    <n v="0"/>
    <s v="Middle"/>
  </r>
  <r>
    <s v="P7268"/>
    <s v="F1565"/>
    <s v="Delta"/>
    <x v="0"/>
    <x v="1"/>
    <s v="09,11,2023  10:02:57"/>
    <n v="114"/>
    <s v="On-time"/>
    <n v="1439"/>
    <n v="437.97"/>
    <n v="437.97"/>
    <n v="70"/>
    <s v="Male"/>
    <s v="Low"/>
    <x v="0"/>
    <x v="1"/>
    <n v="3"/>
    <s v="Platinum"/>
    <s v="Online"/>
    <n v="7.2"/>
    <n v="1"/>
    <n v="30"/>
    <n v="0"/>
    <n v="0"/>
    <s v="Aisle"/>
  </r>
  <r>
    <s v="P7269"/>
    <s v="F345"/>
    <s v="Southwest"/>
    <x v="7"/>
    <x v="2"/>
    <s v="05,09,2024  09:53:31"/>
    <n v="232"/>
    <s v="On-time"/>
    <n v="1316"/>
    <n v="474.75"/>
    <n v="474.75"/>
    <n v="30"/>
    <s v="Female"/>
    <s v="Low"/>
    <x v="2"/>
    <x v="1"/>
    <n v="1"/>
    <s v="None"/>
    <s v="Online"/>
    <n v="9.5"/>
    <n v="18"/>
    <n v="72"/>
    <n v="0"/>
    <n v="0"/>
    <s v="Aisle"/>
  </r>
  <r>
    <s v="P7270"/>
    <s v="F1189"/>
    <s v="JetBlue"/>
    <x v="1"/>
    <x v="5"/>
    <s v="08,03,2025  17:09:35"/>
    <n v="157"/>
    <s v="On-time"/>
    <n v="1199"/>
    <n v="316.18"/>
    <n v="316.18"/>
    <n v="29"/>
    <s v="Female"/>
    <s v="High"/>
    <x v="3"/>
    <x v="2"/>
    <n v="0"/>
    <s v="Platinum"/>
    <s v="Airport Kiosk"/>
    <n v="7.5"/>
    <n v="3"/>
    <n v="115"/>
    <n v="0"/>
    <n v="0"/>
    <s v="Middle"/>
  </r>
  <r>
    <s v="P7271"/>
    <s v="F982"/>
    <s v="Delta"/>
    <x v="7"/>
    <x v="3"/>
    <s v="25,01,2024  05:13:24"/>
    <n v="165"/>
    <s v="On-time"/>
    <n v="1082"/>
    <n v="509.64"/>
    <n v="509.64"/>
    <n v="64"/>
    <s v="Female"/>
    <s v="Medium"/>
    <x v="1"/>
    <x v="2"/>
    <n v="1"/>
    <s v="Silver"/>
    <s v="Mobile App"/>
    <n v="4.7"/>
    <n v="1"/>
    <n v="33"/>
    <n v="0"/>
    <n v="1"/>
    <s v="Aisle"/>
  </r>
  <r>
    <s v="P7272"/>
    <s v="F188"/>
    <s v="United"/>
    <x v="1"/>
    <x v="7"/>
    <s v="31,12,2023  18:09:31"/>
    <n v="197"/>
    <s v="On-time"/>
    <n v="1580"/>
    <n v="370.29"/>
    <n v="370.29"/>
    <n v="54"/>
    <s v="Male"/>
    <s v="Medium"/>
    <x v="0"/>
    <x v="0"/>
    <n v="1"/>
    <s v="None"/>
    <s v="Airport Kiosk"/>
    <n v="5.8"/>
    <n v="31"/>
    <n v="34"/>
    <n v="0"/>
    <n v="0"/>
    <s v="Window"/>
  </r>
  <r>
    <s v="P7273"/>
    <s v="F396"/>
    <s v="JetBlue"/>
    <x v="6"/>
    <x v="5"/>
    <s v="05,06,2024  08:24:43"/>
    <n v="205"/>
    <s v="On-time"/>
    <n v="1054"/>
    <n v="320.02"/>
    <n v="320.02"/>
    <n v="69"/>
    <s v="Female"/>
    <s v="High"/>
    <x v="1"/>
    <x v="1"/>
    <n v="0"/>
    <s v="Platinum"/>
    <s v="Airport Kiosk"/>
    <n v="5.9"/>
    <n v="7"/>
    <n v="103"/>
    <n v="0"/>
    <n v="0"/>
    <s v="Middle"/>
  </r>
  <r>
    <s v="P7274"/>
    <s v="F25"/>
    <s v="JetBlue"/>
    <x v="6"/>
    <x v="0"/>
    <s v="26,04,2023  17:10:42"/>
    <n v="175"/>
    <s v="On-time"/>
    <n v="1064"/>
    <n v="331.39"/>
    <n v="331.39"/>
    <n v="39"/>
    <s v="Female"/>
    <s v="Medium"/>
    <x v="0"/>
    <x v="1"/>
    <n v="2"/>
    <s v="Gold"/>
    <s v="Desk"/>
    <n v="6.6"/>
    <n v="7"/>
    <n v="62"/>
    <n v="0"/>
    <n v="0"/>
    <s v="Aisle"/>
  </r>
  <r>
    <s v="P7275"/>
    <s v="F952"/>
    <s v="JetBlue"/>
    <x v="0"/>
    <x v="1"/>
    <s v="29,09,2023  03:49:44"/>
    <n v="161"/>
    <s v="On-time"/>
    <n v="837"/>
    <n v="448.15"/>
    <n v="448.15"/>
    <n v="19"/>
    <s v="Male"/>
    <s v="High"/>
    <x v="1"/>
    <x v="1"/>
    <n v="1"/>
    <s v="None"/>
    <s v="Desk"/>
    <n v="5.6"/>
    <n v="9"/>
    <n v="80"/>
    <n v="0"/>
    <n v="0"/>
    <s v="Aisle"/>
  </r>
  <r>
    <s v="P7276"/>
    <s v="F1728"/>
    <s v="United"/>
    <x v="5"/>
    <x v="6"/>
    <s v="29,07,2024  11:54:58"/>
    <n v="160"/>
    <s v="On-time"/>
    <n v="884"/>
    <n v="514.26"/>
    <n v="514.26"/>
    <n v="44"/>
    <s v="Female"/>
    <s v="Low"/>
    <x v="1"/>
    <x v="1"/>
    <n v="0"/>
    <s v="None"/>
    <s v="Online"/>
    <n v="8.1"/>
    <n v="2"/>
    <n v="101"/>
    <n v="0"/>
    <n v="0"/>
    <s v="Window"/>
  </r>
  <r>
    <s v="P7277"/>
    <s v="F1248"/>
    <s v="JetBlue"/>
    <x v="6"/>
    <x v="0"/>
    <s v="05,09,2024  14:38:49"/>
    <n v="182"/>
    <s v="On-time"/>
    <n v="903"/>
    <n v="274.52"/>
    <n v="274.52"/>
    <n v="77"/>
    <s v="Male"/>
    <s v="Medium"/>
    <x v="3"/>
    <x v="1"/>
    <n v="0"/>
    <s v="Platinum"/>
    <s v="Mobile App"/>
    <n v="6.9"/>
    <n v="16"/>
    <n v="118"/>
    <n v="1"/>
    <n v="0"/>
    <s v="Aisle"/>
  </r>
  <r>
    <s v="P7278"/>
    <s v="F161"/>
    <s v="JetBlue"/>
    <x v="4"/>
    <x v="1"/>
    <s v="17,09,2023  17:17:45"/>
    <n v="99"/>
    <s v="On-time"/>
    <n v="1500"/>
    <n v="272.41000000000003"/>
    <n v="272.41000000000003"/>
    <n v="19"/>
    <s v="Female"/>
    <s v="Low"/>
    <x v="1"/>
    <x v="2"/>
    <n v="2"/>
    <s v="None"/>
    <s v="Mobile App"/>
    <n v="5.6"/>
    <n v="18"/>
    <n v="5"/>
    <n v="0"/>
    <n v="0"/>
    <s v="Window"/>
  </r>
  <r>
    <s v="P7279"/>
    <s v="F77"/>
    <s v="Southwest"/>
    <x v="1"/>
    <x v="5"/>
    <s v="07,04,2025  07:31:42"/>
    <n v="231"/>
    <s v="On-time"/>
    <n v="1007"/>
    <n v="250.52"/>
    <n v="250.52"/>
    <n v="51"/>
    <s v="Male"/>
    <s v="Medium"/>
    <x v="1"/>
    <x v="1"/>
    <n v="0"/>
    <s v="None"/>
    <s v="Airport Kiosk"/>
    <n v="7.2"/>
    <n v="6"/>
    <n v="34"/>
    <n v="1"/>
    <n v="0"/>
    <s v="Aisle"/>
  </r>
  <r>
    <s v="P7280"/>
    <s v="F1636"/>
    <s v="American Airlines"/>
    <x v="3"/>
    <x v="1"/>
    <s v="31,08,2024  09:11:02"/>
    <n v="147"/>
    <s v="On-time"/>
    <n v="1334"/>
    <n v="291.51"/>
    <n v="291.51"/>
    <n v="22"/>
    <s v="Male"/>
    <s v="Low"/>
    <x v="3"/>
    <x v="1"/>
    <n v="0"/>
    <s v="None"/>
    <s v="Mobile App"/>
    <n v="6.4"/>
    <n v="2"/>
    <n v="38"/>
    <n v="0"/>
    <n v="0"/>
    <s v="Window"/>
  </r>
  <r>
    <s v="P7281"/>
    <s v="F1616"/>
    <s v="Delta"/>
    <x v="2"/>
    <x v="2"/>
    <s v="19,10,2023  18:21:44"/>
    <n v="225"/>
    <s v="On-time"/>
    <n v="1190"/>
    <n v="171.65"/>
    <n v="171.65"/>
    <n v="36"/>
    <s v="Female"/>
    <s v="Medium"/>
    <x v="3"/>
    <x v="1"/>
    <n v="0"/>
    <s v="None"/>
    <s v="Online"/>
    <n v="7.6"/>
    <n v="14"/>
    <n v="39"/>
    <n v="0"/>
    <n v="0"/>
    <s v="Window"/>
  </r>
  <r>
    <s v="P7282"/>
    <s v="F1342"/>
    <s v="Southwest"/>
    <x v="6"/>
    <x v="6"/>
    <s v="18,08,2023  08:29:24"/>
    <n v="136"/>
    <s v="On-time"/>
    <n v="1049"/>
    <n v="217.58"/>
    <n v="217.58"/>
    <n v="65"/>
    <s v="Male"/>
    <s v="High"/>
    <x v="0"/>
    <x v="1"/>
    <n v="1"/>
    <s v="None"/>
    <s v="Mobile App"/>
    <n v="9.4"/>
    <n v="11"/>
    <n v="29"/>
    <n v="0"/>
    <n v="0"/>
    <s v="Middle"/>
  </r>
  <r>
    <s v="P7283"/>
    <s v="F1495"/>
    <s v="United"/>
    <x v="7"/>
    <x v="5"/>
    <s v="24,01,2024  19:16:16"/>
    <n v="139"/>
    <s v="On-time"/>
    <n v="1071"/>
    <n v="500.57"/>
    <n v="500.57"/>
    <n v="36"/>
    <s v="Male"/>
    <s v="Medium"/>
    <x v="1"/>
    <x v="1"/>
    <n v="1"/>
    <s v="None"/>
    <s v="Mobile App"/>
    <n v="6.9"/>
    <n v="0"/>
    <n v="103"/>
    <n v="0"/>
    <n v="0"/>
    <s v="Middle"/>
  </r>
  <r>
    <s v="P7284"/>
    <s v="F92"/>
    <s v="JetBlue"/>
    <x v="4"/>
    <x v="3"/>
    <s v="18,05,2024  12:47:46"/>
    <n v="116"/>
    <s v="On-time"/>
    <n v="743"/>
    <n v="227.14"/>
    <n v="227.14"/>
    <n v="62"/>
    <s v="Female"/>
    <s v="Low"/>
    <x v="0"/>
    <x v="1"/>
    <n v="2"/>
    <s v="Gold"/>
    <s v="Online"/>
    <n v="8"/>
    <n v="4"/>
    <n v="4"/>
    <n v="0"/>
    <n v="0"/>
    <s v="Middle"/>
  </r>
  <r>
    <s v="P7285"/>
    <s v="F79"/>
    <s v="Southwest"/>
    <x v="1"/>
    <x v="4"/>
    <s v="05,12,2023  05:22:39"/>
    <n v="160"/>
    <s v="On-time"/>
    <n v="1345"/>
    <n v="428.97"/>
    <n v="428.97"/>
    <n v="39"/>
    <s v="Male"/>
    <s v="Medium"/>
    <x v="2"/>
    <x v="0"/>
    <n v="2"/>
    <s v="None"/>
    <s v="Desk"/>
    <n v="3.5"/>
    <n v="15"/>
    <n v="63"/>
    <n v="0"/>
    <n v="0"/>
    <s v="Middle"/>
  </r>
  <r>
    <s v="P7286"/>
    <s v="F1459"/>
    <s v="United"/>
    <x v="1"/>
    <x v="3"/>
    <s v="01,01,2025  09:53:08"/>
    <n v="61"/>
    <s v="Delayed"/>
    <n v="1334"/>
    <n v="233.09"/>
    <n v="233.09"/>
    <n v="28"/>
    <s v="Female"/>
    <s v="Medium"/>
    <x v="2"/>
    <x v="0"/>
    <n v="1"/>
    <s v="None"/>
    <s v="Mobile App"/>
    <n v="6"/>
    <n v="10"/>
    <n v="13"/>
    <n v="0"/>
    <n v="0"/>
    <s v="Aisle"/>
  </r>
  <r>
    <s v="P7287"/>
    <s v="F233"/>
    <s v="American Airlines"/>
    <x v="4"/>
    <x v="4"/>
    <s v="16,11,2023  14:54:11"/>
    <n v="190"/>
    <s v="On-time"/>
    <n v="908"/>
    <n v="383.17"/>
    <n v="383.17"/>
    <n v="49"/>
    <s v="Male"/>
    <s v="Low"/>
    <x v="2"/>
    <x v="1"/>
    <n v="0"/>
    <s v="Gold"/>
    <s v="Online"/>
    <n v="8.1"/>
    <n v="6"/>
    <n v="59"/>
    <n v="1"/>
    <n v="0"/>
    <s v="Middle"/>
  </r>
  <r>
    <s v="P7288"/>
    <s v="F22"/>
    <s v="United"/>
    <x v="3"/>
    <x v="0"/>
    <s v="03,09,2023  04:32:25"/>
    <n v="201"/>
    <s v="Delayed"/>
    <n v="1679"/>
    <n v="250.47"/>
    <n v="250.47"/>
    <n v="54"/>
    <s v="Male"/>
    <s v="Low"/>
    <x v="0"/>
    <x v="1"/>
    <n v="2"/>
    <s v="Gold"/>
    <s v="Airport Kiosk"/>
    <n v="7.7"/>
    <n v="2"/>
    <n v="12"/>
    <n v="0"/>
    <n v="0"/>
    <s v="Middle"/>
  </r>
  <r>
    <s v="P7289"/>
    <s v="F1116"/>
    <s v="Delta"/>
    <x v="4"/>
    <x v="2"/>
    <s v="10,10,2024  06:27:38"/>
    <n v="259"/>
    <s v="On-time"/>
    <n v="988"/>
    <n v="297.55"/>
    <n v="297.55"/>
    <n v="57"/>
    <s v="Female"/>
    <s v="High"/>
    <x v="1"/>
    <x v="1"/>
    <n v="1"/>
    <s v="None"/>
    <s v="Airport Kiosk"/>
    <n v="9.3000000000000007"/>
    <n v="4"/>
    <n v="104"/>
    <n v="0"/>
    <n v="0"/>
    <s v="Middle"/>
  </r>
  <r>
    <s v="P7290"/>
    <s v="F1718"/>
    <s v="Delta"/>
    <x v="4"/>
    <x v="6"/>
    <s v="29,09,2023  02:10:50"/>
    <n v="335"/>
    <s v="On-time"/>
    <n v="1428"/>
    <n v="422.91"/>
    <n v="422.91"/>
    <n v="47"/>
    <s v="Female"/>
    <s v="Medium"/>
    <x v="1"/>
    <x v="1"/>
    <n v="3"/>
    <s v="None"/>
    <s v="Desk"/>
    <n v="7.4"/>
    <n v="11"/>
    <n v="51"/>
    <n v="0"/>
    <n v="0"/>
    <s v="Aisle"/>
  </r>
  <r>
    <s v="P7291"/>
    <s v="F1649"/>
    <s v="JetBlue"/>
    <x v="4"/>
    <x v="2"/>
    <s v="10,12,2023  01:33:29"/>
    <n v="147"/>
    <s v="On-time"/>
    <n v="1540"/>
    <n v="395.54"/>
    <n v="395.54"/>
    <n v="52"/>
    <s v="Male"/>
    <s v="Low"/>
    <x v="1"/>
    <x v="2"/>
    <n v="0"/>
    <s v="None"/>
    <s v="Online"/>
    <n v="5.6"/>
    <n v="14"/>
    <n v="76"/>
    <n v="0"/>
    <n v="1"/>
    <s v="Window"/>
  </r>
  <r>
    <s v="P7292"/>
    <s v="F164"/>
    <s v="United"/>
    <x v="6"/>
    <x v="7"/>
    <s v="16,12,2024  20:37:05"/>
    <n v="104"/>
    <s v="Delayed"/>
    <n v="1348"/>
    <n v="382.7"/>
    <n v="382.7"/>
    <n v="43"/>
    <s v="Male"/>
    <s v="Medium"/>
    <x v="3"/>
    <x v="1"/>
    <n v="0"/>
    <s v="Silver"/>
    <s v="Mobile App"/>
    <n v="7.7"/>
    <n v="8"/>
    <n v="79"/>
    <n v="0"/>
    <n v="0"/>
    <s v="Middle"/>
  </r>
  <r>
    <s v="P7293"/>
    <s v="F474"/>
    <s v="United"/>
    <x v="5"/>
    <x v="7"/>
    <s v="29,01,2024  23:35:11"/>
    <n v="89"/>
    <s v="On-time"/>
    <n v="893"/>
    <n v="440.78"/>
    <n v="440.78"/>
    <n v="36"/>
    <s v="Female"/>
    <s v="High"/>
    <x v="1"/>
    <x v="1"/>
    <n v="0"/>
    <s v="Platinum"/>
    <s v="Airport Kiosk"/>
    <n v="4.5"/>
    <n v="3"/>
    <n v="100"/>
    <n v="0"/>
    <n v="0"/>
    <s v="Middle"/>
  </r>
  <r>
    <s v="P7294"/>
    <s v="F1582"/>
    <s v="Delta"/>
    <x v="0"/>
    <x v="3"/>
    <s v="20,09,2024  14:09:25"/>
    <n v="246"/>
    <s v="Cancelled"/>
    <n v="1128"/>
    <n v="417.17"/>
    <n v="417.17"/>
    <n v="19"/>
    <s v="Male"/>
    <s v="Medium"/>
    <x v="2"/>
    <x v="0"/>
    <n v="1"/>
    <s v="None"/>
    <s v="Online"/>
    <n v="4.8"/>
    <n v="0"/>
    <n v="111"/>
    <n v="0"/>
    <n v="0"/>
    <s v="Middle"/>
  </r>
  <r>
    <s v="P7295"/>
    <s v="F565"/>
    <s v="American Airlines"/>
    <x v="7"/>
    <x v="7"/>
    <s v="06,03,2025  05:52:11"/>
    <n v="213"/>
    <s v="On-time"/>
    <n v="1225"/>
    <n v="322.22000000000003"/>
    <n v="322.22000000000003"/>
    <n v="34"/>
    <s v="Male"/>
    <s v="High"/>
    <x v="1"/>
    <x v="0"/>
    <n v="0"/>
    <s v="Silver"/>
    <s v="Desk"/>
    <n v="7.5"/>
    <n v="11"/>
    <n v="4"/>
    <n v="0"/>
    <n v="0"/>
    <s v="Middle"/>
  </r>
  <r>
    <s v="P7296"/>
    <s v="F1439"/>
    <s v="Southwest"/>
    <x v="6"/>
    <x v="5"/>
    <s v="31,10,2024  19:43:45"/>
    <n v="122"/>
    <s v="On-time"/>
    <n v="1072"/>
    <n v="383.22"/>
    <n v="383.22"/>
    <n v="20"/>
    <s v="Female"/>
    <s v="Medium"/>
    <x v="2"/>
    <x v="1"/>
    <n v="0"/>
    <s v="Silver"/>
    <s v="Mobile App"/>
    <n v="6.9"/>
    <n v="6"/>
    <n v="99"/>
    <n v="0"/>
    <n v="1"/>
    <s v="Window"/>
  </r>
  <r>
    <s v="P7297"/>
    <s v="F1537"/>
    <s v="American Airlines"/>
    <x v="0"/>
    <x v="3"/>
    <s v="04,10,2023  07:09:14"/>
    <n v="145"/>
    <s v="On-time"/>
    <n v="835"/>
    <n v="279.91000000000003"/>
    <n v="279.91000000000003"/>
    <n v="76"/>
    <s v="Male"/>
    <s v="Medium"/>
    <x v="0"/>
    <x v="1"/>
    <n v="3"/>
    <s v="None"/>
    <s v="Airport Kiosk"/>
    <n v="7.2"/>
    <n v="3"/>
    <n v="66"/>
    <n v="0"/>
    <n v="0"/>
    <s v="Middle"/>
  </r>
  <r>
    <s v="P7298"/>
    <s v="F224"/>
    <s v="Southwest"/>
    <x v="3"/>
    <x v="7"/>
    <s v="27,02,2025  17:37:05"/>
    <n v="222"/>
    <s v="On-time"/>
    <n v="969"/>
    <n v="318.01"/>
    <n v="318.01"/>
    <n v="59"/>
    <s v="Male"/>
    <s v="Medium"/>
    <x v="1"/>
    <x v="1"/>
    <n v="0"/>
    <s v="None"/>
    <s v="Online"/>
    <n v="3.8"/>
    <n v="34"/>
    <n v="80"/>
    <n v="0"/>
    <n v="0"/>
    <s v="Middle"/>
  </r>
  <r>
    <s v="P7299"/>
    <s v="F526"/>
    <s v="Delta"/>
    <x v="6"/>
    <x v="7"/>
    <s v="03,12,2023  12:04:02"/>
    <n v="235"/>
    <s v="On-time"/>
    <n v="1048"/>
    <n v="419.4"/>
    <n v="419.4"/>
    <n v="32"/>
    <s v="Male"/>
    <s v="Medium"/>
    <x v="3"/>
    <x v="2"/>
    <n v="1"/>
    <s v="None"/>
    <s v="Desk"/>
    <n v="8.4"/>
    <n v="5"/>
    <n v="95"/>
    <n v="0"/>
    <n v="1"/>
    <s v="Middle"/>
  </r>
  <r>
    <s v="P7300"/>
    <s v="F875"/>
    <s v="American Airlines"/>
    <x v="4"/>
    <x v="5"/>
    <s v="10,12,2024  01:35:41"/>
    <n v="237"/>
    <s v="On-time"/>
    <n v="854"/>
    <n v="297.92"/>
    <n v="297.92"/>
    <n v="78"/>
    <s v="Female"/>
    <s v="Low"/>
    <x v="2"/>
    <x v="0"/>
    <n v="1"/>
    <s v="Platinum"/>
    <s v="Mobile App"/>
    <n v="5.9"/>
    <n v="26"/>
    <n v="113"/>
    <n v="0"/>
    <n v="0"/>
    <s v="Middle"/>
  </r>
  <r>
    <s v="P7301"/>
    <s v="F304"/>
    <s v="JetBlue"/>
    <x v="4"/>
    <x v="6"/>
    <s v="27,12,2024  21:44:52"/>
    <n v="196"/>
    <s v="On-time"/>
    <n v="1295"/>
    <n v="233.68"/>
    <n v="233.68"/>
    <n v="69"/>
    <s v="Female"/>
    <s v="Medium"/>
    <x v="0"/>
    <x v="1"/>
    <n v="2"/>
    <s v="Gold"/>
    <s v="Desk"/>
    <n v="5.2"/>
    <n v="2"/>
    <n v="83"/>
    <n v="0"/>
    <n v="0"/>
    <s v="Middle"/>
  </r>
  <r>
    <s v="P7302"/>
    <s v="F1104"/>
    <s v="United"/>
    <x v="0"/>
    <x v="5"/>
    <s v="10,05,2024  07:16:08"/>
    <n v="90"/>
    <s v="On-time"/>
    <n v="1332"/>
    <n v="174.43"/>
    <n v="174.43"/>
    <n v="67"/>
    <s v="Female"/>
    <s v="Medium"/>
    <x v="1"/>
    <x v="1"/>
    <n v="0"/>
    <s v="Gold"/>
    <s v="Online"/>
    <n v="6.6"/>
    <n v="8"/>
    <n v="33"/>
    <n v="0"/>
    <n v="0"/>
    <s v="Window"/>
  </r>
  <r>
    <s v="P7303"/>
    <s v="F1766"/>
    <s v="American Airlines"/>
    <x v="4"/>
    <x v="1"/>
    <s v="25,11,2023  18:24:24"/>
    <n v="185"/>
    <s v="On-time"/>
    <n v="785"/>
    <n v="382.65"/>
    <n v="382.65"/>
    <n v="42"/>
    <s v="Female"/>
    <s v="Medium"/>
    <x v="3"/>
    <x v="1"/>
    <n v="0"/>
    <s v="None"/>
    <s v="Airport Kiosk"/>
    <n v="7.3"/>
    <n v="13"/>
    <n v="66"/>
    <n v="0"/>
    <n v="0"/>
    <s v="Aisle"/>
  </r>
  <r>
    <s v="P7304"/>
    <s v="F1021"/>
    <s v="Southwest"/>
    <x v="3"/>
    <x v="1"/>
    <s v="06,12,2023  08:06:32"/>
    <n v="221"/>
    <s v="Delayed"/>
    <n v="1111"/>
    <n v="183.97"/>
    <n v="183.97"/>
    <n v="63"/>
    <s v="Male"/>
    <s v="Medium"/>
    <x v="0"/>
    <x v="1"/>
    <n v="1"/>
    <s v="Silver"/>
    <s v="Online"/>
    <n v="6.6"/>
    <n v="4"/>
    <n v="67"/>
    <n v="0"/>
    <n v="0"/>
    <s v="Aisle"/>
  </r>
  <r>
    <s v="P7305"/>
    <s v="F1427"/>
    <s v="Southwest"/>
    <x v="3"/>
    <x v="6"/>
    <s v="08,10,2024  12:16:37"/>
    <n v="241"/>
    <s v="Delayed"/>
    <n v="1240"/>
    <n v="281.76"/>
    <n v="281.76"/>
    <n v="63"/>
    <s v="Male"/>
    <s v="Medium"/>
    <x v="3"/>
    <x v="1"/>
    <n v="0"/>
    <s v="None"/>
    <s v="Online"/>
    <n v="6.5"/>
    <n v="12"/>
    <n v="116"/>
    <n v="0"/>
    <n v="0"/>
    <s v="Window"/>
  </r>
  <r>
    <s v="P7306"/>
    <s v="F1282"/>
    <s v="United"/>
    <x v="6"/>
    <x v="1"/>
    <s v="20,05,2023  23:25:17"/>
    <n v="213"/>
    <s v="Delayed"/>
    <n v="1117"/>
    <n v="147.94"/>
    <n v="147.94"/>
    <n v="26"/>
    <s v="Female"/>
    <s v="Medium"/>
    <x v="2"/>
    <x v="1"/>
    <n v="4"/>
    <s v="None"/>
    <s v="Airport Kiosk"/>
    <n v="10"/>
    <n v="8"/>
    <n v="83"/>
    <n v="0"/>
    <n v="0"/>
    <s v="Window"/>
  </r>
  <r>
    <s v="P7307"/>
    <s v="F1744"/>
    <s v="Southwest"/>
    <x v="5"/>
    <x v="3"/>
    <s v="28,06,2024  19:09:04"/>
    <n v="163"/>
    <s v="On-time"/>
    <n v="1671"/>
    <n v="309.18"/>
    <n v="309.18"/>
    <n v="28"/>
    <s v="Female"/>
    <s v="Medium"/>
    <x v="0"/>
    <x v="1"/>
    <n v="2"/>
    <s v="None"/>
    <s v="Mobile App"/>
    <n v="5.2"/>
    <n v="12"/>
    <n v="99"/>
    <n v="0"/>
    <n v="0"/>
    <s v="Aisle"/>
  </r>
  <r>
    <s v="P7308"/>
    <s v="F999"/>
    <s v="American Airlines"/>
    <x v="5"/>
    <x v="3"/>
    <s v="11,10,2024  08:22:21"/>
    <n v="158"/>
    <s v="Delayed"/>
    <n v="970"/>
    <n v="295.08"/>
    <n v="295.08"/>
    <n v="32"/>
    <s v="Female"/>
    <s v="Medium"/>
    <x v="0"/>
    <x v="1"/>
    <n v="3"/>
    <s v="Gold"/>
    <s v="Desk"/>
    <n v="5.5"/>
    <n v="11"/>
    <n v="104"/>
    <n v="0"/>
    <n v="0"/>
    <s v="Aisle"/>
  </r>
  <r>
    <s v="P7309"/>
    <s v="F186"/>
    <s v="Southwest"/>
    <x v="0"/>
    <x v="3"/>
    <s v="09,03,2025  12:23:23"/>
    <n v="178"/>
    <s v="On-time"/>
    <n v="1506"/>
    <n v="440.86"/>
    <n v="440.86"/>
    <n v="35"/>
    <s v="Male"/>
    <s v="High"/>
    <x v="2"/>
    <x v="1"/>
    <n v="1"/>
    <s v="None"/>
    <s v="Mobile App"/>
    <n v="6"/>
    <n v="10"/>
    <n v="95"/>
    <n v="0"/>
    <n v="0"/>
    <s v="Middle"/>
  </r>
  <r>
    <s v="P7310"/>
    <s v="F759"/>
    <s v="Delta"/>
    <x v="6"/>
    <x v="2"/>
    <s v="12,02,2025  12:01:45"/>
    <n v="200"/>
    <s v="On-time"/>
    <n v="1494"/>
    <n v="312.17"/>
    <n v="312.17"/>
    <n v="57"/>
    <s v="Female"/>
    <s v="High"/>
    <x v="0"/>
    <x v="1"/>
    <n v="0"/>
    <s v="None"/>
    <s v="Desk"/>
    <n v="7.4"/>
    <n v="14"/>
    <n v="19"/>
    <n v="0"/>
    <n v="1"/>
    <s v="Middle"/>
  </r>
  <r>
    <s v="P7311"/>
    <s v="F463"/>
    <s v="American Airlines"/>
    <x v="5"/>
    <x v="5"/>
    <s v="07,07,2023  01:54:14"/>
    <n v="272"/>
    <s v="On-time"/>
    <n v="1642"/>
    <n v="247.25"/>
    <n v="247.25"/>
    <n v="63"/>
    <s v="Male"/>
    <s v="Medium"/>
    <x v="2"/>
    <x v="2"/>
    <n v="1"/>
    <s v="None"/>
    <s v="Desk"/>
    <n v="9.5"/>
    <n v="6"/>
    <n v="70"/>
    <n v="0"/>
    <n v="0"/>
    <s v="Window"/>
  </r>
  <r>
    <s v="P7312"/>
    <s v="F1703"/>
    <s v="JetBlue"/>
    <x v="2"/>
    <x v="1"/>
    <s v="14,12,2024  08:29:12"/>
    <n v="160"/>
    <s v="On-time"/>
    <n v="1083"/>
    <n v="193.84"/>
    <n v="193.84"/>
    <n v="37"/>
    <s v="Male"/>
    <s v="High"/>
    <x v="2"/>
    <x v="1"/>
    <n v="1"/>
    <s v="Platinum"/>
    <s v="Mobile App"/>
    <n v="4.5"/>
    <n v="8"/>
    <n v="56"/>
    <n v="0"/>
    <n v="0"/>
    <s v="Middle"/>
  </r>
  <r>
    <s v="P7313"/>
    <s v="F1498"/>
    <s v="Southwest"/>
    <x v="7"/>
    <x v="3"/>
    <s v="27,07,2024  03:24:35"/>
    <n v="204"/>
    <s v="On-time"/>
    <n v="1194"/>
    <n v="351.22"/>
    <n v="351.22"/>
    <n v="75"/>
    <s v="Male"/>
    <s v="High"/>
    <x v="2"/>
    <x v="2"/>
    <n v="0"/>
    <s v="Silver"/>
    <s v="Mobile App"/>
    <n v="9.1999999999999993"/>
    <n v="5"/>
    <n v="89"/>
    <n v="0"/>
    <n v="0"/>
    <s v="Middle"/>
  </r>
  <r>
    <s v="P7314"/>
    <s v="F1100"/>
    <s v="Southwest"/>
    <x v="7"/>
    <x v="1"/>
    <s v="22,11,2024  09:52:06"/>
    <n v="114"/>
    <s v="On-time"/>
    <n v="1241"/>
    <n v="462.47"/>
    <n v="462.47"/>
    <n v="52"/>
    <s v="Male"/>
    <s v="Low"/>
    <x v="1"/>
    <x v="0"/>
    <n v="3"/>
    <s v="None"/>
    <s v="Airport Kiosk"/>
    <n v="6.7"/>
    <n v="3"/>
    <n v="51"/>
    <n v="0"/>
    <n v="0"/>
    <s v="Aisle"/>
  </r>
  <r>
    <s v="P7315"/>
    <s v="F925"/>
    <s v="Southwest"/>
    <x v="2"/>
    <x v="5"/>
    <s v="21,12,2023  08:30:17"/>
    <n v="217"/>
    <s v="On-time"/>
    <n v="1581"/>
    <n v="419.33"/>
    <n v="419.33"/>
    <n v="46"/>
    <s v="Female"/>
    <s v="Medium"/>
    <x v="1"/>
    <x v="1"/>
    <n v="0"/>
    <s v="Gold"/>
    <s v="Mobile App"/>
    <n v="8.4"/>
    <n v="15"/>
    <n v="18"/>
    <n v="0"/>
    <n v="0"/>
    <s v="Aisle"/>
  </r>
  <r>
    <s v="P7316"/>
    <s v="F313"/>
    <s v="JetBlue"/>
    <x v="6"/>
    <x v="0"/>
    <s v="05,10,2023  10:42:10"/>
    <n v="209"/>
    <s v="On-time"/>
    <n v="1459"/>
    <n v="436.46"/>
    <n v="436.46"/>
    <n v="42"/>
    <s v="Male"/>
    <s v="Low"/>
    <x v="2"/>
    <x v="1"/>
    <n v="2"/>
    <s v="None"/>
    <s v="Desk"/>
    <n v="8.3000000000000007"/>
    <n v="12"/>
    <n v="99"/>
    <n v="0"/>
    <n v="0"/>
    <s v="Middle"/>
  </r>
  <r>
    <s v="P7317"/>
    <s v="F1311"/>
    <s v="JetBlue"/>
    <x v="4"/>
    <x v="3"/>
    <s v="19,09,2023  22:33:01"/>
    <n v="173"/>
    <s v="On-time"/>
    <n v="1067"/>
    <n v="296.39999999999998"/>
    <n v="296.39999999999998"/>
    <n v="72"/>
    <s v="Male"/>
    <s v="Low"/>
    <x v="1"/>
    <x v="1"/>
    <n v="2"/>
    <s v="None"/>
    <s v="Desk"/>
    <n v="7.1"/>
    <n v="3"/>
    <n v="33"/>
    <n v="0"/>
    <n v="0"/>
    <s v="Window"/>
  </r>
  <r>
    <s v="P7318"/>
    <s v="F724"/>
    <s v="Delta"/>
    <x v="7"/>
    <x v="6"/>
    <s v="24,11,2024  20:19:29"/>
    <n v="184"/>
    <s v="Delayed"/>
    <n v="1088"/>
    <n v="351.93"/>
    <n v="351.93"/>
    <n v="45"/>
    <s v="Female"/>
    <s v="Medium"/>
    <x v="1"/>
    <x v="1"/>
    <n v="1"/>
    <s v="None"/>
    <s v="Desk"/>
    <n v="7"/>
    <n v="13"/>
    <n v="6"/>
    <n v="0"/>
    <n v="0"/>
    <s v="Window"/>
  </r>
  <r>
    <s v="P7319"/>
    <s v="F686"/>
    <s v="JetBlue"/>
    <x v="7"/>
    <x v="7"/>
    <s v="20,09,2024  10:53:34"/>
    <n v="155"/>
    <s v="On-time"/>
    <n v="1267"/>
    <n v="329.1"/>
    <n v="329.1"/>
    <n v="52"/>
    <s v="Male"/>
    <s v="Medium"/>
    <x v="3"/>
    <x v="0"/>
    <n v="3"/>
    <s v="None"/>
    <s v="Online"/>
    <n v="7.7"/>
    <n v="16"/>
    <n v="48"/>
    <n v="0"/>
    <n v="0"/>
    <s v="Window"/>
  </r>
  <r>
    <s v="P7320"/>
    <s v="F148"/>
    <s v="American Airlines"/>
    <x v="1"/>
    <x v="0"/>
    <s v="20,08,2023  23:02:03"/>
    <n v="188"/>
    <s v="On-time"/>
    <n v="1150"/>
    <n v="427.56"/>
    <n v="427.56"/>
    <n v="56"/>
    <s v="Male"/>
    <s v="Medium"/>
    <x v="2"/>
    <x v="1"/>
    <n v="0"/>
    <s v="Platinum"/>
    <s v="Airport Kiosk"/>
    <n v="8"/>
    <n v="6"/>
    <n v="65"/>
    <n v="0"/>
    <n v="1"/>
    <s v="Window"/>
  </r>
  <r>
    <s v="P7321"/>
    <s v="F1023"/>
    <s v="American Airlines"/>
    <x v="1"/>
    <x v="4"/>
    <s v="26,04,2023  21:52:03"/>
    <n v="200"/>
    <s v="On-time"/>
    <n v="1166"/>
    <n v="228.77"/>
    <n v="228.77"/>
    <n v="41"/>
    <s v="Female"/>
    <s v="High"/>
    <x v="2"/>
    <x v="1"/>
    <n v="0"/>
    <s v="None"/>
    <s v="Mobile App"/>
    <n v="6.6"/>
    <n v="26"/>
    <n v="102"/>
    <n v="0"/>
    <n v="1"/>
    <s v="Middle"/>
  </r>
  <r>
    <s v="P7322"/>
    <s v="F29"/>
    <s v="American Airlines"/>
    <x v="5"/>
    <x v="7"/>
    <s v="20,04,2024  05:20:57"/>
    <n v="206"/>
    <s v="On-time"/>
    <n v="1405"/>
    <n v="346.65"/>
    <n v="346.65"/>
    <n v="39"/>
    <s v="Female"/>
    <s v="Medium"/>
    <x v="3"/>
    <x v="1"/>
    <n v="2"/>
    <s v="None"/>
    <s v="Online"/>
    <n v="8.3000000000000007"/>
    <n v="3"/>
    <n v="19"/>
    <n v="0"/>
    <n v="0"/>
    <s v="Window"/>
  </r>
  <r>
    <s v="P7323"/>
    <s v="F639"/>
    <s v="United"/>
    <x v="0"/>
    <x v="0"/>
    <s v="28,01,2024  11:40:43"/>
    <n v="178"/>
    <s v="On-time"/>
    <n v="1188"/>
    <n v="258.61"/>
    <n v="258.61"/>
    <n v="21"/>
    <s v="Female"/>
    <s v="Low"/>
    <x v="1"/>
    <x v="1"/>
    <n v="2"/>
    <s v="Gold"/>
    <s v="Online"/>
    <n v="6.2"/>
    <n v="4"/>
    <n v="42"/>
    <n v="0"/>
    <n v="1"/>
    <s v="Middle"/>
  </r>
  <r>
    <s v="P7324"/>
    <s v="F1140"/>
    <s v="United"/>
    <x v="2"/>
    <x v="6"/>
    <s v="04,04,2025  17:47:55"/>
    <n v="140"/>
    <s v="On-time"/>
    <n v="1397"/>
    <n v="388.57"/>
    <n v="388.57"/>
    <n v="25"/>
    <s v="Female"/>
    <s v="Low"/>
    <x v="2"/>
    <x v="2"/>
    <n v="1"/>
    <s v="None"/>
    <s v="Online"/>
    <n v="8.6"/>
    <n v="18"/>
    <n v="6"/>
    <n v="0"/>
    <n v="0"/>
    <s v="Aisle"/>
  </r>
  <r>
    <s v="P7325"/>
    <s v="F1053"/>
    <s v="American Airlines"/>
    <x v="4"/>
    <x v="2"/>
    <s v="03,02,2025  13:29:55"/>
    <n v="63"/>
    <s v="On-time"/>
    <n v="690"/>
    <n v="216"/>
    <n v="216"/>
    <n v="73"/>
    <s v="Female"/>
    <s v="Medium"/>
    <x v="0"/>
    <x v="1"/>
    <n v="1"/>
    <s v="Silver"/>
    <s v="Desk"/>
    <n v="6.8"/>
    <n v="2"/>
    <n v="43"/>
    <n v="0"/>
    <n v="0"/>
    <s v="Window"/>
  </r>
  <r>
    <s v="P7326"/>
    <s v="F1034"/>
    <s v="JetBlue"/>
    <x v="4"/>
    <x v="5"/>
    <s v="09,12,2024  21:53:44"/>
    <n v="187"/>
    <s v="On-time"/>
    <n v="1353"/>
    <n v="407"/>
    <n v="407"/>
    <n v="29"/>
    <s v="Male"/>
    <s v="Low"/>
    <x v="0"/>
    <x v="1"/>
    <n v="0"/>
    <s v="Silver"/>
    <s v="Desk"/>
    <n v="6.2"/>
    <n v="8"/>
    <n v="98"/>
    <n v="0"/>
    <n v="0"/>
    <s v="Middle"/>
  </r>
  <r>
    <s v="P7327"/>
    <s v="F444"/>
    <s v="Delta"/>
    <x v="1"/>
    <x v="2"/>
    <s v="06,04,2025  21:34:52"/>
    <n v="284"/>
    <s v="Delayed"/>
    <n v="1437"/>
    <n v="340.95"/>
    <n v="340.95"/>
    <n v="41"/>
    <s v="Male"/>
    <s v="High"/>
    <x v="3"/>
    <x v="1"/>
    <n v="1"/>
    <s v="None"/>
    <s v="Airport Kiosk"/>
    <n v="7.2"/>
    <n v="3"/>
    <n v="83"/>
    <n v="0"/>
    <n v="0"/>
    <s v="Window"/>
  </r>
  <r>
    <s v="P7328"/>
    <s v="F1135"/>
    <s v="United"/>
    <x v="6"/>
    <x v="2"/>
    <s v="13,09,2024  08:29:25"/>
    <n v="227"/>
    <s v="On-time"/>
    <n v="928"/>
    <n v="236"/>
    <n v="236"/>
    <n v="58"/>
    <s v="Male"/>
    <s v="Low"/>
    <x v="0"/>
    <x v="1"/>
    <n v="1"/>
    <s v="Platinum"/>
    <s v="Mobile App"/>
    <n v="8.1"/>
    <n v="2"/>
    <n v="22"/>
    <n v="0"/>
    <n v="0"/>
    <s v="Window"/>
  </r>
  <r>
    <s v="P7329"/>
    <s v="F544"/>
    <s v="JetBlue"/>
    <x v="7"/>
    <x v="4"/>
    <s v="06,01,2024  05:06:30"/>
    <n v="258"/>
    <s v="On-time"/>
    <n v="1188"/>
    <n v="367.3"/>
    <n v="367.3"/>
    <n v="61"/>
    <s v="Male"/>
    <s v="Medium"/>
    <x v="0"/>
    <x v="1"/>
    <n v="1"/>
    <s v="Silver"/>
    <s v="Desk"/>
    <n v="8"/>
    <n v="7"/>
    <n v="53"/>
    <n v="0"/>
    <n v="0"/>
    <s v="Middle"/>
  </r>
  <r>
    <s v="P7330"/>
    <s v="F16"/>
    <s v="JetBlue"/>
    <x v="2"/>
    <x v="2"/>
    <s v="13,01,2025  15:59:55"/>
    <n v="113"/>
    <s v="On-time"/>
    <n v="1023"/>
    <n v="151.94"/>
    <n v="151.94"/>
    <n v="51"/>
    <s v="Male"/>
    <s v="Medium"/>
    <x v="0"/>
    <x v="2"/>
    <n v="0"/>
    <s v="None"/>
    <s v="Desk"/>
    <n v="6.4"/>
    <n v="26"/>
    <n v="24"/>
    <n v="0"/>
    <n v="0"/>
    <s v="Aisle"/>
  </r>
  <r>
    <s v="P7331"/>
    <s v="F1321"/>
    <s v="United"/>
    <x v="0"/>
    <x v="6"/>
    <s v="26,10,2023  05:33:05"/>
    <n v="182"/>
    <s v="On-time"/>
    <n v="870"/>
    <n v="243.37"/>
    <n v="243.37"/>
    <n v="36"/>
    <s v="Female"/>
    <s v="Medium"/>
    <x v="1"/>
    <x v="1"/>
    <n v="0"/>
    <s v="None"/>
    <s v="Online"/>
    <n v="9.1999999999999993"/>
    <n v="1"/>
    <n v="32"/>
    <n v="0"/>
    <n v="0"/>
    <s v="Aisle"/>
  </r>
  <r>
    <s v="P7332"/>
    <s v="F965"/>
    <s v="JetBlue"/>
    <x v="0"/>
    <x v="0"/>
    <s v="10,12,2023  16:58:06"/>
    <n v="275"/>
    <s v="Cancelled"/>
    <n v="1248"/>
    <n v="461.54"/>
    <n v="461.54"/>
    <n v="45"/>
    <s v="Male"/>
    <s v="High"/>
    <x v="2"/>
    <x v="0"/>
    <n v="1"/>
    <s v="Platinum"/>
    <s v="Online"/>
    <n v="6.2"/>
    <n v="17"/>
    <n v="109"/>
    <n v="0"/>
    <n v="0"/>
    <s v="Middle"/>
  </r>
  <r>
    <s v="P7333"/>
    <s v="F742"/>
    <s v="American Airlines"/>
    <x v="7"/>
    <x v="1"/>
    <s v="21,10,2024  10:21:09"/>
    <n v="243"/>
    <s v="On-time"/>
    <n v="669"/>
    <n v="232.68"/>
    <n v="232.68"/>
    <n v="28"/>
    <s v="Male"/>
    <s v="Low"/>
    <x v="3"/>
    <x v="1"/>
    <n v="0"/>
    <s v="Silver"/>
    <s v="Desk"/>
    <n v="9.4"/>
    <n v="29"/>
    <n v="53"/>
    <n v="0"/>
    <n v="0"/>
    <s v="Aisle"/>
  </r>
  <r>
    <s v="P7334"/>
    <s v="F1656"/>
    <s v="Delta"/>
    <x v="7"/>
    <x v="5"/>
    <s v="01,01,2025  01:48:43"/>
    <n v="188"/>
    <s v="On-time"/>
    <n v="1343"/>
    <n v="472.87"/>
    <n v="472.87"/>
    <n v="47"/>
    <s v="Female"/>
    <s v="Low"/>
    <x v="2"/>
    <x v="0"/>
    <n v="1"/>
    <s v="None"/>
    <s v="Desk"/>
    <n v="7.3"/>
    <n v="2"/>
    <n v="60"/>
    <n v="0"/>
    <n v="0"/>
    <s v="Middle"/>
  </r>
  <r>
    <s v="P7335"/>
    <s v="F741"/>
    <s v="JetBlue"/>
    <x v="5"/>
    <x v="7"/>
    <s v="21,11,2023  14:05:30"/>
    <n v="93"/>
    <s v="On-time"/>
    <n v="1146"/>
    <n v="304.91000000000003"/>
    <n v="304.91000000000003"/>
    <n v="63"/>
    <s v="Male"/>
    <s v="High"/>
    <x v="2"/>
    <x v="2"/>
    <n v="1"/>
    <s v="None"/>
    <s v="Desk"/>
    <n v="5.8"/>
    <n v="19"/>
    <n v="101"/>
    <n v="0"/>
    <n v="0"/>
    <s v="Aisle"/>
  </r>
  <r>
    <s v="P7336"/>
    <s v="F767"/>
    <s v="Southwest"/>
    <x v="6"/>
    <x v="1"/>
    <s v="13,12,2023  17:36:01"/>
    <n v="105"/>
    <s v="On-time"/>
    <n v="1422"/>
    <n v="379.94"/>
    <n v="379.94"/>
    <n v="59"/>
    <s v="Male"/>
    <s v="Medium"/>
    <x v="0"/>
    <x v="1"/>
    <n v="1"/>
    <s v="Silver"/>
    <s v="Mobile App"/>
    <n v="6.4"/>
    <n v="11"/>
    <n v="56"/>
    <n v="0"/>
    <n v="0"/>
    <s v="Middle"/>
  </r>
  <r>
    <s v="P7337"/>
    <s v="F1384"/>
    <s v="Southwest"/>
    <x v="7"/>
    <x v="7"/>
    <s v="22,03,2024  12:01:15"/>
    <n v="158"/>
    <s v="On-time"/>
    <n v="1294"/>
    <n v="442.28"/>
    <n v="442.28"/>
    <n v="65"/>
    <s v="Male"/>
    <s v="High"/>
    <x v="1"/>
    <x v="1"/>
    <n v="1"/>
    <s v="Gold"/>
    <s v="Online"/>
    <n v="5"/>
    <n v="9"/>
    <n v="65"/>
    <n v="0"/>
    <n v="0"/>
    <s v="Window"/>
  </r>
  <r>
    <s v="P7338"/>
    <s v="F1326"/>
    <s v="United"/>
    <x v="0"/>
    <x v="2"/>
    <s v="24,11,2024  19:05:48"/>
    <n v="144"/>
    <s v="Delayed"/>
    <n v="1069"/>
    <n v="556.16"/>
    <n v="556.16"/>
    <n v="34"/>
    <s v="Male"/>
    <s v="High"/>
    <x v="3"/>
    <x v="1"/>
    <n v="0"/>
    <s v="None"/>
    <s v="Airport Kiosk"/>
    <n v="9.3000000000000007"/>
    <n v="51"/>
    <n v="66"/>
    <n v="0"/>
    <n v="0"/>
    <s v="Middle"/>
  </r>
  <r>
    <s v="P7339"/>
    <s v="F1667"/>
    <s v="Southwest"/>
    <x v="5"/>
    <x v="3"/>
    <s v="24,05,2024  14:19:46"/>
    <n v="87"/>
    <s v="Delayed"/>
    <n v="1079"/>
    <n v="359.12"/>
    <n v="359.12"/>
    <n v="57"/>
    <s v="Female"/>
    <s v="Medium"/>
    <x v="1"/>
    <x v="1"/>
    <n v="0"/>
    <s v="Gold"/>
    <s v="Online"/>
    <n v="6.4"/>
    <n v="8"/>
    <n v="106"/>
    <n v="0"/>
    <n v="0"/>
    <s v="Middle"/>
  </r>
  <r>
    <s v="P7340"/>
    <s v="F1046"/>
    <s v="American Airlines"/>
    <x v="7"/>
    <x v="7"/>
    <s v="31,05,2023  02:53:33"/>
    <n v="212"/>
    <s v="On-time"/>
    <n v="1295"/>
    <n v="278.52999999999997"/>
    <n v="278.52999999999997"/>
    <n v="41"/>
    <s v="Female"/>
    <s v="High"/>
    <x v="0"/>
    <x v="1"/>
    <n v="1"/>
    <s v="Gold"/>
    <s v="Mobile App"/>
    <n v="7.6"/>
    <n v="15"/>
    <n v="87"/>
    <n v="0"/>
    <n v="0"/>
    <s v="Aisle"/>
  </r>
  <r>
    <s v="P7341"/>
    <s v="F1978"/>
    <s v="Southwest"/>
    <x v="2"/>
    <x v="1"/>
    <s v="05,04,2024  11:00:56"/>
    <n v="196"/>
    <s v="On-time"/>
    <n v="1148"/>
    <n v="309.42"/>
    <n v="309.42"/>
    <n v="22"/>
    <s v="Female"/>
    <s v="Medium"/>
    <x v="3"/>
    <x v="1"/>
    <n v="0"/>
    <s v="None"/>
    <s v="Desk"/>
    <n v="7.9"/>
    <n v="7"/>
    <n v="88"/>
    <n v="0"/>
    <n v="0"/>
    <s v="Aisle"/>
  </r>
  <r>
    <s v="P7342"/>
    <s v="F1883"/>
    <s v="Southwest"/>
    <x v="7"/>
    <x v="6"/>
    <s v="19,08,2024  04:17:58"/>
    <n v="62"/>
    <s v="On-time"/>
    <n v="1329"/>
    <n v="296.18"/>
    <n v="296.18"/>
    <n v="76"/>
    <s v="Female"/>
    <s v="Medium"/>
    <x v="3"/>
    <x v="0"/>
    <n v="0"/>
    <s v="Gold"/>
    <s v="Online"/>
    <n v="8"/>
    <n v="12"/>
    <n v="41"/>
    <n v="0"/>
    <n v="0"/>
    <s v="Aisle"/>
  </r>
  <r>
    <s v="P7343"/>
    <s v="F1156"/>
    <s v="Southwest"/>
    <x v="4"/>
    <x v="3"/>
    <s v="19,12,2023  18:45:10"/>
    <n v="148"/>
    <s v="On-time"/>
    <n v="1030"/>
    <n v="418.83"/>
    <n v="418.83"/>
    <n v="55"/>
    <s v="Male"/>
    <s v="Medium"/>
    <x v="2"/>
    <x v="1"/>
    <n v="1"/>
    <s v="None"/>
    <s v="Mobile App"/>
    <n v="9.9"/>
    <n v="20"/>
    <n v="72"/>
    <n v="1"/>
    <n v="1"/>
    <s v="Middle"/>
  </r>
  <r>
    <s v="P7344"/>
    <s v="F15"/>
    <s v="United"/>
    <x v="1"/>
    <x v="5"/>
    <s v="19,01,2025  12:39:02"/>
    <n v="115"/>
    <s v="On-time"/>
    <n v="1119"/>
    <n v="315.14"/>
    <n v="315.14"/>
    <n v="37"/>
    <s v="Male"/>
    <s v="Medium"/>
    <x v="1"/>
    <x v="3"/>
    <n v="0"/>
    <s v="None"/>
    <s v="Online"/>
    <n v="9"/>
    <n v="19"/>
    <n v="50"/>
    <n v="0"/>
    <n v="0"/>
    <s v="Aisle"/>
  </r>
  <r>
    <s v="P7345"/>
    <s v="F1953"/>
    <s v="American Airlines"/>
    <x v="3"/>
    <x v="1"/>
    <s v="17,06,2024  04:25:06"/>
    <n v="278"/>
    <s v="On-time"/>
    <n v="1770"/>
    <n v="296.67"/>
    <n v="296.67"/>
    <n v="25"/>
    <s v="Male"/>
    <s v="Medium"/>
    <x v="1"/>
    <x v="2"/>
    <n v="0"/>
    <s v="None"/>
    <s v="Desk"/>
    <n v="8"/>
    <n v="7"/>
    <n v="94"/>
    <n v="0"/>
    <n v="0"/>
    <s v="Middle"/>
  </r>
  <r>
    <s v="P7346"/>
    <s v="F926"/>
    <s v="United"/>
    <x v="4"/>
    <x v="7"/>
    <s v="19,08,2023  03:45:10"/>
    <n v="175"/>
    <s v="On-time"/>
    <n v="1403"/>
    <n v="333.91"/>
    <n v="333.91"/>
    <n v="64"/>
    <s v="Female"/>
    <s v="Medium"/>
    <x v="3"/>
    <x v="1"/>
    <n v="2"/>
    <s v="None"/>
    <s v="Mobile App"/>
    <n v="6.6"/>
    <n v="0"/>
    <n v="60"/>
    <n v="0"/>
    <n v="0"/>
    <s v="Middle"/>
  </r>
  <r>
    <s v="P7347"/>
    <s v="F1000"/>
    <s v="American Airlines"/>
    <x v="3"/>
    <x v="2"/>
    <s v="15,11,2023  12:12:34"/>
    <n v="134"/>
    <s v="Delayed"/>
    <n v="1342"/>
    <n v="452.2"/>
    <n v="452.2"/>
    <n v="38"/>
    <s v="Male"/>
    <s v="High"/>
    <x v="1"/>
    <x v="0"/>
    <n v="0"/>
    <s v="None"/>
    <s v="Airport Kiosk"/>
    <n v="8.8000000000000007"/>
    <n v="23"/>
    <n v="15"/>
    <n v="0"/>
    <n v="0"/>
    <s v="Middle"/>
  </r>
  <r>
    <s v="P7348"/>
    <s v="F1224"/>
    <s v="American Airlines"/>
    <x v="0"/>
    <x v="2"/>
    <s v="26,08,2024  21:46:56"/>
    <n v="195"/>
    <s v="On-time"/>
    <n v="768"/>
    <n v="399.46"/>
    <n v="399.46"/>
    <n v="34"/>
    <s v="Female"/>
    <s v="Medium"/>
    <x v="2"/>
    <x v="1"/>
    <n v="0"/>
    <s v="Silver"/>
    <s v="Airport Kiosk"/>
    <n v="7.9"/>
    <n v="6"/>
    <n v="78"/>
    <n v="0"/>
    <n v="0"/>
    <s v="Aisle"/>
  </r>
  <r>
    <s v="P7349"/>
    <s v="F1162"/>
    <s v="American Airlines"/>
    <x v="3"/>
    <x v="1"/>
    <s v="09,02,2025  17:05:14"/>
    <n v="74"/>
    <s v="On-time"/>
    <n v="1243"/>
    <n v="347.17"/>
    <n v="347.17"/>
    <n v="36"/>
    <s v="Female"/>
    <s v="Low"/>
    <x v="0"/>
    <x v="1"/>
    <n v="1"/>
    <s v="Gold"/>
    <s v="Airport Kiosk"/>
    <n v="6.8"/>
    <n v="0"/>
    <n v="10"/>
    <n v="0"/>
    <n v="0"/>
    <s v="Window"/>
  </r>
  <r>
    <s v="P7350"/>
    <s v="F1466"/>
    <s v="JetBlue"/>
    <x v="3"/>
    <x v="4"/>
    <s v="20,11,2023  20:42:20"/>
    <n v="211"/>
    <s v="Delayed"/>
    <n v="663"/>
    <n v="175.35"/>
    <n v="175.35"/>
    <n v="19"/>
    <s v="Female"/>
    <s v="Medium"/>
    <x v="1"/>
    <x v="1"/>
    <n v="1"/>
    <s v="None"/>
    <s v="Airport Kiosk"/>
    <n v="7.4"/>
    <n v="2"/>
    <n v="111"/>
    <n v="0"/>
    <n v="0"/>
    <s v="Aisle"/>
  </r>
  <r>
    <s v="P7351"/>
    <s v="F1659"/>
    <s v="Delta"/>
    <x v="2"/>
    <x v="6"/>
    <s v="16,09,2023  23:36:13"/>
    <n v="224"/>
    <s v="Cancelled"/>
    <n v="859"/>
    <n v="348.18"/>
    <n v="348.18"/>
    <n v="29"/>
    <s v="Male"/>
    <s v="Medium"/>
    <x v="1"/>
    <x v="2"/>
    <n v="1"/>
    <s v="None"/>
    <s v="Online"/>
    <n v="7.6"/>
    <n v="16"/>
    <n v="54"/>
    <n v="1"/>
    <n v="0"/>
    <s v="Window"/>
  </r>
  <r>
    <s v="P7352"/>
    <s v="F553"/>
    <s v="Delta"/>
    <x v="7"/>
    <x v="5"/>
    <s v="18,10,2024  21:17:21"/>
    <n v="159"/>
    <s v="On-time"/>
    <n v="438"/>
    <n v="326.64"/>
    <n v="326.64"/>
    <n v="22"/>
    <s v="Female"/>
    <s v="Medium"/>
    <x v="1"/>
    <x v="1"/>
    <n v="0"/>
    <s v="Silver"/>
    <s v="Mobile App"/>
    <n v="10"/>
    <n v="17"/>
    <n v="84"/>
    <n v="0"/>
    <n v="0"/>
    <s v="Window"/>
  </r>
  <r>
    <s v="P7353"/>
    <s v="F1293"/>
    <s v="Southwest"/>
    <x v="0"/>
    <x v="1"/>
    <s v="01,04,2024  07:33:40"/>
    <n v="285"/>
    <s v="On-time"/>
    <n v="556"/>
    <n v="395.68"/>
    <n v="395.68"/>
    <n v="61"/>
    <s v="Female"/>
    <s v="Medium"/>
    <x v="3"/>
    <x v="1"/>
    <n v="2"/>
    <s v="None"/>
    <s v="Mobile App"/>
    <n v="6.6"/>
    <n v="2"/>
    <n v="12"/>
    <n v="0"/>
    <n v="0"/>
    <s v="Window"/>
  </r>
  <r>
    <s v="P7354"/>
    <s v="F686"/>
    <s v="JetBlue"/>
    <x v="2"/>
    <x v="0"/>
    <s v="16,06,2023  12:36:44"/>
    <n v="247"/>
    <s v="On-time"/>
    <n v="2003"/>
    <n v="457.08"/>
    <n v="457.08"/>
    <n v="78"/>
    <s v="Female"/>
    <s v="Low"/>
    <x v="1"/>
    <x v="2"/>
    <n v="2"/>
    <s v="None"/>
    <s v="Mobile App"/>
    <n v="2.6"/>
    <n v="0"/>
    <n v="115"/>
    <n v="0"/>
    <n v="0"/>
    <s v="Middle"/>
  </r>
  <r>
    <s v="P7355"/>
    <s v="F700"/>
    <s v="American Airlines"/>
    <x v="5"/>
    <x v="2"/>
    <s v="26,02,2025  22:21:40"/>
    <n v="189"/>
    <s v="On-time"/>
    <n v="826"/>
    <n v="349.28"/>
    <n v="349.28"/>
    <n v="79"/>
    <s v="Female"/>
    <s v="Medium"/>
    <x v="0"/>
    <x v="0"/>
    <n v="1"/>
    <s v="Gold"/>
    <s v="Mobile App"/>
    <n v="6"/>
    <n v="3"/>
    <n v="66"/>
    <n v="0"/>
    <n v="1"/>
    <s v="Window"/>
  </r>
  <r>
    <s v="P7356"/>
    <s v="F103"/>
    <s v="Southwest"/>
    <x v="6"/>
    <x v="2"/>
    <s v="13,05,2024  21:25:36"/>
    <n v="196"/>
    <s v="Delayed"/>
    <n v="1358"/>
    <n v="451.9"/>
    <n v="451.9"/>
    <n v="47"/>
    <s v="Female"/>
    <s v="High"/>
    <x v="0"/>
    <x v="2"/>
    <n v="1"/>
    <s v="None"/>
    <s v="Airport Kiosk"/>
    <n v="10"/>
    <n v="2"/>
    <n v="24"/>
    <n v="0"/>
    <n v="0"/>
    <s v="Aisle"/>
  </r>
  <r>
    <s v="P7357"/>
    <s v="F718"/>
    <s v="Delta"/>
    <x v="4"/>
    <x v="2"/>
    <s v="24,10,2024  22:07:12"/>
    <n v="183"/>
    <s v="On-time"/>
    <n v="844"/>
    <n v="530"/>
    <n v="530"/>
    <n v="66"/>
    <s v="Male"/>
    <s v="Medium"/>
    <x v="2"/>
    <x v="1"/>
    <n v="0"/>
    <s v="None"/>
    <s v="Mobile App"/>
    <n v="6.3"/>
    <n v="1"/>
    <n v="88"/>
    <n v="0"/>
    <n v="0"/>
    <s v="Aisle"/>
  </r>
  <r>
    <s v="P7358"/>
    <s v="F325"/>
    <s v="Southwest"/>
    <x v="1"/>
    <x v="7"/>
    <s v="28,01,2024  09:56:35"/>
    <n v="326"/>
    <s v="On-time"/>
    <n v="761"/>
    <n v="181.05"/>
    <n v="181.05"/>
    <n v="36"/>
    <s v="Female"/>
    <s v="Low"/>
    <x v="3"/>
    <x v="1"/>
    <n v="2"/>
    <s v="None"/>
    <s v="Mobile App"/>
    <n v="5.6"/>
    <n v="8"/>
    <n v="16"/>
    <n v="1"/>
    <n v="0"/>
    <s v="Aisle"/>
  </r>
  <r>
    <s v="P7359"/>
    <s v="F189"/>
    <s v="JetBlue"/>
    <x v="0"/>
    <x v="5"/>
    <s v="05,10,2024  22:30:03"/>
    <n v="207"/>
    <s v="On-time"/>
    <n v="920"/>
    <n v="178.19"/>
    <n v="178.19"/>
    <n v="21"/>
    <s v="Female"/>
    <s v="Medium"/>
    <x v="0"/>
    <x v="1"/>
    <n v="1"/>
    <s v="Silver"/>
    <s v="Airport Kiosk"/>
    <n v="9"/>
    <n v="1"/>
    <n v="50"/>
    <n v="0"/>
    <n v="0"/>
    <s v="Middle"/>
  </r>
  <r>
    <s v="P7360"/>
    <s v="F734"/>
    <s v="United"/>
    <x v="7"/>
    <x v="0"/>
    <s v="03,10,2023  20:13:29"/>
    <n v="276"/>
    <s v="On-time"/>
    <n v="1578"/>
    <n v="356.62"/>
    <n v="356.62"/>
    <n v="63"/>
    <s v="Female"/>
    <s v="High"/>
    <x v="0"/>
    <x v="1"/>
    <n v="0"/>
    <s v="Silver"/>
    <s v="Desk"/>
    <n v="4.4000000000000004"/>
    <n v="7"/>
    <n v="102"/>
    <n v="0"/>
    <n v="0"/>
    <s v="Window"/>
  </r>
  <r>
    <s v="P7361"/>
    <s v="F1306"/>
    <s v="United"/>
    <x v="2"/>
    <x v="3"/>
    <s v="31,05,2024  13:51:51"/>
    <n v="191"/>
    <s v="On-time"/>
    <n v="1296"/>
    <n v="413.39"/>
    <n v="413.39"/>
    <n v="29"/>
    <s v="Female"/>
    <s v="Medium"/>
    <x v="1"/>
    <x v="1"/>
    <n v="0"/>
    <s v="None"/>
    <s v="Desk"/>
    <n v="6.5"/>
    <n v="10"/>
    <n v="112"/>
    <n v="0"/>
    <n v="0"/>
    <s v="Window"/>
  </r>
  <r>
    <s v="P7362"/>
    <s v="F416"/>
    <s v="Delta"/>
    <x v="0"/>
    <x v="4"/>
    <s v="23,08,2023  11:31:55"/>
    <n v="228"/>
    <s v="On-time"/>
    <n v="559"/>
    <n v="483.28"/>
    <n v="483.28"/>
    <n v="52"/>
    <s v="Female"/>
    <s v="Low"/>
    <x v="2"/>
    <x v="1"/>
    <n v="1"/>
    <s v="Silver"/>
    <s v="Online"/>
    <n v="3.5"/>
    <n v="1"/>
    <n v="92"/>
    <n v="0"/>
    <n v="0"/>
    <s v="Middle"/>
  </r>
  <r>
    <s v="P7363"/>
    <s v="F111"/>
    <s v="American Airlines"/>
    <x v="4"/>
    <x v="3"/>
    <s v="11,06,2024  04:02:09"/>
    <n v="94"/>
    <s v="On-time"/>
    <n v="1425"/>
    <n v="276.41000000000003"/>
    <n v="276.41000000000003"/>
    <n v="50"/>
    <s v="Male"/>
    <s v="Medium"/>
    <x v="1"/>
    <x v="1"/>
    <n v="1"/>
    <s v="Silver"/>
    <s v="Airport Kiosk"/>
    <n v="5.3"/>
    <n v="4"/>
    <n v="85"/>
    <n v="0"/>
    <n v="0"/>
    <s v="Window"/>
  </r>
  <r>
    <s v="P7364"/>
    <s v="F1114"/>
    <s v="United"/>
    <x v="6"/>
    <x v="3"/>
    <s v="03,01,2025  04:34:08"/>
    <n v="179"/>
    <s v="On-time"/>
    <n v="1315"/>
    <n v="441.4"/>
    <n v="441.4"/>
    <n v="42"/>
    <s v="Female"/>
    <s v="High"/>
    <x v="0"/>
    <x v="3"/>
    <n v="0"/>
    <s v="None"/>
    <s v="Desk"/>
    <n v="8.1"/>
    <n v="3"/>
    <n v="30"/>
    <n v="0"/>
    <n v="0"/>
    <s v="Middle"/>
  </r>
  <r>
    <s v="P7365"/>
    <s v="F812"/>
    <s v="Southwest"/>
    <x v="6"/>
    <x v="5"/>
    <s v="13,06,2023  05:16:14"/>
    <n v="122"/>
    <s v="On-time"/>
    <n v="545"/>
    <n v="328.02"/>
    <n v="328.02"/>
    <n v="74"/>
    <s v="Male"/>
    <s v="High"/>
    <x v="3"/>
    <x v="0"/>
    <n v="1"/>
    <s v="None"/>
    <s v="Mobile App"/>
    <n v="6.2"/>
    <n v="14"/>
    <n v="2"/>
    <n v="0"/>
    <n v="0"/>
    <s v="Aisle"/>
  </r>
  <r>
    <s v="P7366"/>
    <s v="F239"/>
    <s v="Southwest"/>
    <x v="0"/>
    <x v="1"/>
    <s v="12,12,2023  10:07:12"/>
    <n v="219"/>
    <s v="Delayed"/>
    <n v="1160"/>
    <n v="257.81"/>
    <n v="257.81"/>
    <n v="38"/>
    <s v="Female"/>
    <s v="Medium"/>
    <x v="3"/>
    <x v="2"/>
    <n v="2"/>
    <s v="None"/>
    <s v="Mobile App"/>
    <n v="8.1"/>
    <n v="12"/>
    <n v="36"/>
    <n v="0"/>
    <n v="0"/>
    <s v="Middle"/>
  </r>
  <r>
    <s v="P7367"/>
    <s v="F236"/>
    <s v="Delta"/>
    <x v="2"/>
    <x v="3"/>
    <s v="03,08,2024  12:24:21"/>
    <n v="192"/>
    <s v="Delayed"/>
    <n v="947"/>
    <n v="245.58"/>
    <n v="245.58"/>
    <n v="78"/>
    <s v="Male"/>
    <s v="Low"/>
    <x v="2"/>
    <x v="2"/>
    <n v="2"/>
    <s v="None"/>
    <s v="Online"/>
    <n v="5.2"/>
    <n v="24"/>
    <n v="87"/>
    <n v="0"/>
    <n v="0"/>
    <s v="Middle"/>
  </r>
  <r>
    <s v="P7368"/>
    <s v="F384"/>
    <s v="United"/>
    <x v="0"/>
    <x v="3"/>
    <s v="16,10,2023  12:43:49"/>
    <n v="330"/>
    <s v="Cancelled"/>
    <n v="1213"/>
    <n v="311.77"/>
    <n v="311.77"/>
    <n v="19"/>
    <s v="Female"/>
    <s v="Medium"/>
    <x v="3"/>
    <x v="1"/>
    <n v="0"/>
    <s v="None"/>
    <s v="Desk"/>
    <n v="7"/>
    <n v="1"/>
    <n v="112"/>
    <n v="0"/>
    <n v="0"/>
    <s v="Window"/>
  </r>
  <r>
    <s v="P7369"/>
    <s v="F769"/>
    <s v="Southwest"/>
    <x v="5"/>
    <x v="4"/>
    <s v="18,09,2024  05:49:58"/>
    <n v="260"/>
    <s v="On-time"/>
    <n v="1343"/>
    <n v="265.64"/>
    <n v="265.64"/>
    <n v="67"/>
    <s v="Male"/>
    <s v="Medium"/>
    <x v="0"/>
    <x v="0"/>
    <n v="1"/>
    <s v="Gold"/>
    <s v="Airport Kiosk"/>
    <n v="9.8000000000000007"/>
    <n v="4"/>
    <n v="103"/>
    <n v="0"/>
    <n v="0"/>
    <s v="Middle"/>
  </r>
  <r>
    <s v="P7370"/>
    <s v="F459"/>
    <s v="JetBlue"/>
    <x v="0"/>
    <x v="0"/>
    <s v="08,08,2023  18:17:17"/>
    <n v="256"/>
    <s v="Delayed"/>
    <n v="777"/>
    <n v="425.03"/>
    <n v="425.03"/>
    <n v="39"/>
    <s v="Female"/>
    <s v="Medium"/>
    <x v="0"/>
    <x v="1"/>
    <n v="3"/>
    <s v="Gold"/>
    <s v="Mobile App"/>
    <n v="7.1"/>
    <n v="4"/>
    <n v="2"/>
    <n v="0"/>
    <n v="0"/>
    <s v="Window"/>
  </r>
  <r>
    <s v="P7371"/>
    <s v="F983"/>
    <s v="American Airlines"/>
    <x v="4"/>
    <x v="1"/>
    <s v="24,08,2024  01:49:28"/>
    <n v="127"/>
    <s v="On-time"/>
    <n v="1024"/>
    <n v="426.39"/>
    <n v="426.39"/>
    <n v="55"/>
    <s v="Male"/>
    <s v="Medium"/>
    <x v="0"/>
    <x v="3"/>
    <n v="0"/>
    <s v="Silver"/>
    <s v="Mobile App"/>
    <n v="4.9000000000000004"/>
    <n v="10"/>
    <n v="27"/>
    <n v="0"/>
    <n v="0"/>
    <s v="Aisle"/>
  </r>
  <r>
    <s v="P7372"/>
    <s v="F385"/>
    <s v="Delta"/>
    <x v="3"/>
    <x v="1"/>
    <s v="05,08,2023  15:23:55"/>
    <n v="187"/>
    <s v="Cancelled"/>
    <n v="975"/>
    <n v="286.68"/>
    <n v="286.68"/>
    <n v="79"/>
    <s v="Male"/>
    <s v="Medium"/>
    <x v="1"/>
    <x v="1"/>
    <n v="1"/>
    <s v="Silver"/>
    <s v="Online"/>
    <n v="6"/>
    <n v="10"/>
    <n v="62"/>
    <n v="0"/>
    <n v="0"/>
    <s v="Middle"/>
  </r>
  <r>
    <s v="P7373"/>
    <s v="F1348"/>
    <s v="Southwest"/>
    <x v="5"/>
    <x v="0"/>
    <s v="13,07,2023  08:30:57"/>
    <n v="185"/>
    <s v="Cancelled"/>
    <n v="1397"/>
    <n v="385.22"/>
    <n v="385.22"/>
    <n v="68"/>
    <s v="Male"/>
    <s v="Low"/>
    <x v="2"/>
    <x v="1"/>
    <n v="0"/>
    <s v="None"/>
    <s v="Desk"/>
    <n v="9.3000000000000007"/>
    <n v="4"/>
    <n v="113"/>
    <n v="0"/>
    <n v="0"/>
    <s v="Middle"/>
  </r>
  <r>
    <s v="P7374"/>
    <s v="F1662"/>
    <s v="Southwest"/>
    <x v="1"/>
    <x v="3"/>
    <s v="10,05,2023  23:12:09"/>
    <n v="163"/>
    <s v="On-time"/>
    <n v="1174"/>
    <n v="285.12"/>
    <n v="285.12"/>
    <n v="21"/>
    <s v="Male"/>
    <s v="High"/>
    <x v="3"/>
    <x v="1"/>
    <n v="3"/>
    <s v="None"/>
    <s v="Desk"/>
    <n v="6.4"/>
    <n v="5"/>
    <n v="24"/>
    <n v="0"/>
    <n v="0"/>
    <s v="Window"/>
  </r>
  <r>
    <s v="P7375"/>
    <s v="F1964"/>
    <s v="American Airlines"/>
    <x v="5"/>
    <x v="5"/>
    <s v="09,06,2024  03:51:12"/>
    <n v="182"/>
    <s v="On-time"/>
    <n v="952"/>
    <n v="300.06"/>
    <n v="300.06"/>
    <n v="62"/>
    <s v="Female"/>
    <s v="High"/>
    <x v="1"/>
    <x v="1"/>
    <n v="2"/>
    <s v="None"/>
    <s v="Desk"/>
    <n v="6.4"/>
    <n v="11"/>
    <n v="71"/>
    <n v="0"/>
    <n v="0"/>
    <s v="Aisle"/>
  </r>
  <r>
    <s v="P7376"/>
    <s v="F1842"/>
    <s v="JetBlue"/>
    <x v="5"/>
    <x v="2"/>
    <s v="05,07,2023  14:22:10"/>
    <n v="204"/>
    <s v="On-time"/>
    <n v="1246"/>
    <n v="263.29000000000002"/>
    <n v="263.29000000000002"/>
    <n v="24"/>
    <s v="Male"/>
    <s v="High"/>
    <x v="0"/>
    <x v="2"/>
    <n v="1"/>
    <s v="Silver"/>
    <s v="Mobile App"/>
    <n v="6.8"/>
    <n v="7"/>
    <n v="101"/>
    <n v="0"/>
    <n v="0"/>
    <s v="Aisle"/>
  </r>
  <r>
    <s v="P7377"/>
    <s v="F1487"/>
    <s v="JetBlue"/>
    <x v="1"/>
    <x v="7"/>
    <s v="16,02,2024  12:55:53"/>
    <n v="238"/>
    <s v="On-time"/>
    <n v="1297"/>
    <n v="385.68"/>
    <n v="385.68"/>
    <n v="57"/>
    <s v="Male"/>
    <s v="High"/>
    <x v="2"/>
    <x v="2"/>
    <n v="1"/>
    <s v="Gold"/>
    <s v="Desk"/>
    <n v="8.3000000000000007"/>
    <n v="15"/>
    <n v="91"/>
    <n v="0"/>
    <n v="1"/>
    <s v="Middle"/>
  </r>
  <r>
    <s v="P7378"/>
    <s v="F1827"/>
    <s v="Delta"/>
    <x v="6"/>
    <x v="1"/>
    <s v="18,07,2023  06:51:04"/>
    <n v="199"/>
    <s v="On-time"/>
    <n v="519"/>
    <n v="295.88"/>
    <n v="295.88"/>
    <n v="53"/>
    <s v="Female"/>
    <s v="Medium"/>
    <x v="1"/>
    <x v="1"/>
    <n v="0"/>
    <s v="None"/>
    <s v="Online"/>
    <n v="7.6"/>
    <n v="32"/>
    <n v="102"/>
    <n v="0"/>
    <n v="0"/>
    <s v="Middle"/>
  </r>
  <r>
    <s v="P7379"/>
    <s v="F328"/>
    <s v="Delta"/>
    <x v="4"/>
    <x v="6"/>
    <s v="31,08,2024  15:04:21"/>
    <n v="166"/>
    <s v="On-time"/>
    <n v="1073"/>
    <n v="379.34"/>
    <n v="379.34"/>
    <n v="79"/>
    <s v="Male"/>
    <s v="Medium"/>
    <x v="0"/>
    <x v="0"/>
    <n v="1"/>
    <s v="None"/>
    <s v="Airport Kiosk"/>
    <n v="7.6"/>
    <n v="11"/>
    <n v="96"/>
    <n v="0"/>
    <n v="1"/>
    <s v="Middle"/>
  </r>
  <r>
    <s v="P7380"/>
    <s v="F829"/>
    <s v="American Airlines"/>
    <x v="7"/>
    <x v="7"/>
    <s v="07,05,2023  19:18:32"/>
    <n v="216"/>
    <s v="On-time"/>
    <n v="1049"/>
    <n v="112.56"/>
    <n v="112.56"/>
    <n v="67"/>
    <s v="Male"/>
    <s v="High"/>
    <x v="0"/>
    <x v="1"/>
    <n v="0"/>
    <s v="Silver"/>
    <s v="Mobile App"/>
    <n v="8.5"/>
    <n v="24"/>
    <n v="85"/>
    <n v="0"/>
    <n v="0"/>
    <s v="Aisle"/>
  </r>
  <r>
    <s v="P7381"/>
    <s v="F107"/>
    <s v="American Airlines"/>
    <x v="1"/>
    <x v="0"/>
    <s v="29,05,2023  16:01:26"/>
    <n v="146"/>
    <s v="On-time"/>
    <n v="1620"/>
    <n v="500.45"/>
    <n v="500.45"/>
    <n v="76"/>
    <s v="Male"/>
    <s v="Medium"/>
    <x v="1"/>
    <x v="2"/>
    <n v="1"/>
    <s v="None"/>
    <s v="Desk"/>
    <n v="5.3"/>
    <n v="7"/>
    <n v="98"/>
    <n v="0"/>
    <n v="0"/>
    <s v="Aisle"/>
  </r>
  <r>
    <s v="P7382"/>
    <s v="F913"/>
    <s v="Southwest"/>
    <x v="5"/>
    <x v="2"/>
    <s v="06,07,2023  17:55:02"/>
    <n v="16"/>
    <s v="Cancelled"/>
    <n v="1388"/>
    <n v="358.82"/>
    <n v="358.82"/>
    <n v="61"/>
    <s v="Male"/>
    <s v="Medium"/>
    <x v="1"/>
    <x v="2"/>
    <n v="1"/>
    <s v="None"/>
    <s v="Desk"/>
    <n v="5.5"/>
    <n v="24"/>
    <n v="95"/>
    <n v="0"/>
    <n v="1"/>
    <s v="Window"/>
  </r>
  <r>
    <s v="P7383"/>
    <s v="F1709"/>
    <s v="United"/>
    <x v="4"/>
    <x v="5"/>
    <s v="28,12,2023  19:33:29"/>
    <n v="165"/>
    <s v="On-time"/>
    <n v="938"/>
    <n v="188.44"/>
    <n v="188.44"/>
    <n v="68"/>
    <s v="Male"/>
    <s v="High"/>
    <x v="2"/>
    <x v="1"/>
    <n v="2"/>
    <s v="None"/>
    <s v="Airport Kiosk"/>
    <n v="8.6"/>
    <n v="3"/>
    <n v="10"/>
    <n v="0"/>
    <n v="0"/>
    <s v="Middle"/>
  </r>
  <r>
    <s v="P7384"/>
    <s v="F452"/>
    <s v="Delta"/>
    <x v="7"/>
    <x v="4"/>
    <s v="30,11,2023  07:03:51"/>
    <n v="171"/>
    <s v="On-time"/>
    <n v="1226"/>
    <n v="293.5"/>
    <n v="293.5"/>
    <n v="29"/>
    <s v="Female"/>
    <s v="Low"/>
    <x v="1"/>
    <x v="2"/>
    <n v="0"/>
    <s v="Platinum"/>
    <s v="Online"/>
    <n v="8"/>
    <n v="7"/>
    <n v="97"/>
    <n v="0"/>
    <n v="0"/>
    <s v="Aisle"/>
  </r>
  <r>
    <s v="P7385"/>
    <s v="F1228"/>
    <s v="Delta"/>
    <x v="3"/>
    <x v="3"/>
    <s v="11,07,2023  13:00:13"/>
    <n v="221"/>
    <s v="On-time"/>
    <n v="1230"/>
    <n v="285.07"/>
    <n v="285.07"/>
    <n v="33"/>
    <s v="Male"/>
    <s v="Medium"/>
    <x v="2"/>
    <x v="0"/>
    <n v="2"/>
    <s v="Silver"/>
    <s v="Mobile App"/>
    <n v="4.5999999999999996"/>
    <n v="5"/>
    <n v="9"/>
    <n v="0"/>
    <n v="0"/>
    <s v="Middle"/>
  </r>
  <r>
    <s v="P7386"/>
    <s v="F332"/>
    <s v="JetBlue"/>
    <x v="4"/>
    <x v="4"/>
    <s v="26,06,2023  11:32:09"/>
    <n v="203"/>
    <s v="On-time"/>
    <n v="1036"/>
    <n v="213.27"/>
    <n v="213.27"/>
    <n v="24"/>
    <s v="Male"/>
    <s v="High"/>
    <x v="1"/>
    <x v="0"/>
    <n v="0"/>
    <s v="Silver"/>
    <s v="Desk"/>
    <n v="8.1"/>
    <n v="0"/>
    <n v="83"/>
    <n v="0"/>
    <n v="0"/>
    <s v="Middle"/>
  </r>
  <r>
    <s v="P7387"/>
    <s v="F1814"/>
    <s v="American Airlines"/>
    <x v="2"/>
    <x v="4"/>
    <s v="31,03,2024  08:13:23"/>
    <n v="97"/>
    <s v="Delayed"/>
    <n v="1367"/>
    <n v="338.88"/>
    <n v="338.88"/>
    <n v="29"/>
    <s v="Female"/>
    <s v="High"/>
    <x v="1"/>
    <x v="2"/>
    <n v="0"/>
    <s v="Silver"/>
    <s v="Desk"/>
    <n v="6.2"/>
    <n v="23"/>
    <n v="8"/>
    <n v="1"/>
    <n v="0"/>
    <s v="Window"/>
  </r>
  <r>
    <s v="P7388"/>
    <s v="F733"/>
    <s v="Southwest"/>
    <x v="4"/>
    <x v="2"/>
    <s v="08,10,2024  13:55:31"/>
    <n v="191"/>
    <s v="On-time"/>
    <n v="1169"/>
    <n v="308.35000000000002"/>
    <n v="308.35000000000002"/>
    <n v="23"/>
    <s v="Female"/>
    <s v="High"/>
    <x v="0"/>
    <x v="1"/>
    <n v="1"/>
    <s v="Silver"/>
    <s v="Online"/>
    <n v="5"/>
    <n v="29"/>
    <n v="72"/>
    <n v="0"/>
    <n v="1"/>
    <s v="Window"/>
  </r>
  <r>
    <s v="P7389"/>
    <s v="F1287"/>
    <s v="Delta"/>
    <x v="7"/>
    <x v="6"/>
    <s v="02,09,2024  18:59:17"/>
    <n v="169"/>
    <s v="On-time"/>
    <n v="885"/>
    <n v="387.51"/>
    <n v="387.51"/>
    <n v="65"/>
    <s v="Female"/>
    <s v="Low"/>
    <x v="2"/>
    <x v="2"/>
    <n v="1"/>
    <s v="None"/>
    <s v="Airport Kiosk"/>
    <n v="8.1"/>
    <n v="13"/>
    <n v="61"/>
    <n v="1"/>
    <n v="0"/>
    <s v="Aisle"/>
  </r>
  <r>
    <s v="P7390"/>
    <s v="F425"/>
    <s v="American Airlines"/>
    <x v="7"/>
    <x v="2"/>
    <s v="16,02,2024  06:21:23"/>
    <n v="235"/>
    <s v="Delayed"/>
    <n v="1618"/>
    <n v="380.42"/>
    <n v="380.42"/>
    <n v="22"/>
    <s v="Male"/>
    <s v="Medium"/>
    <x v="0"/>
    <x v="1"/>
    <n v="0"/>
    <s v="None"/>
    <s v="Airport Kiosk"/>
    <n v="7.3"/>
    <n v="15"/>
    <n v="14"/>
    <n v="0"/>
    <n v="0"/>
    <s v="Middle"/>
  </r>
  <r>
    <s v="P7391"/>
    <s v="F1639"/>
    <s v="United"/>
    <x v="7"/>
    <x v="2"/>
    <s v="27,07,2024  09:51:58"/>
    <n v="223"/>
    <s v="On-time"/>
    <n v="1072"/>
    <n v="196.63"/>
    <n v="196.63"/>
    <n v="31"/>
    <s v="Male"/>
    <s v="Low"/>
    <x v="2"/>
    <x v="1"/>
    <n v="1"/>
    <s v="None"/>
    <s v="Desk"/>
    <n v="4.7"/>
    <n v="4"/>
    <n v="51"/>
    <n v="0"/>
    <n v="0"/>
    <s v="Window"/>
  </r>
  <r>
    <s v="P7392"/>
    <s v="F232"/>
    <s v="American Airlines"/>
    <x v="2"/>
    <x v="7"/>
    <s v="11,05,2023  23:44:34"/>
    <n v="196"/>
    <s v="On-time"/>
    <n v="1320"/>
    <n v="390.36"/>
    <n v="390.36"/>
    <n v="69"/>
    <s v="Male"/>
    <s v="Medium"/>
    <x v="3"/>
    <x v="3"/>
    <n v="1"/>
    <s v="None"/>
    <s v="Mobile App"/>
    <n v="6"/>
    <n v="25"/>
    <n v="77"/>
    <n v="0"/>
    <n v="0"/>
    <s v="Aisle"/>
  </r>
  <r>
    <s v="P7393"/>
    <s v="F1360"/>
    <s v="United"/>
    <x v="5"/>
    <x v="7"/>
    <s v="02,06,2023  22:16:24"/>
    <n v="113"/>
    <s v="On-time"/>
    <n v="793"/>
    <n v="334.48"/>
    <n v="334.48"/>
    <n v="48"/>
    <s v="Female"/>
    <s v="Medium"/>
    <x v="1"/>
    <x v="1"/>
    <n v="2"/>
    <s v="None"/>
    <s v="Desk"/>
    <n v="8.1"/>
    <n v="6"/>
    <n v="55"/>
    <n v="0"/>
    <n v="0"/>
    <s v="Aisle"/>
  </r>
  <r>
    <s v="P7394"/>
    <s v="F298"/>
    <s v="United"/>
    <x v="1"/>
    <x v="0"/>
    <s v="08,08,2023  15:15:05"/>
    <n v="154"/>
    <s v="On-time"/>
    <n v="1174"/>
    <n v="440.85"/>
    <n v="440.85"/>
    <n v="79"/>
    <s v="Male"/>
    <s v="Low"/>
    <x v="1"/>
    <x v="1"/>
    <n v="0"/>
    <s v="None"/>
    <s v="Desk"/>
    <n v="7.6"/>
    <n v="14"/>
    <n v="5"/>
    <n v="0"/>
    <n v="0"/>
    <s v="Aisle"/>
  </r>
  <r>
    <s v="P7395"/>
    <s v="F1078"/>
    <s v="Delta"/>
    <x v="7"/>
    <x v="3"/>
    <s v="10,07,2023  08:06:06"/>
    <n v="173"/>
    <s v="On-time"/>
    <n v="1757"/>
    <n v="357.41"/>
    <n v="357.41"/>
    <n v="77"/>
    <s v="Female"/>
    <s v="High"/>
    <x v="2"/>
    <x v="0"/>
    <n v="0"/>
    <s v="Silver"/>
    <s v="Desk"/>
    <n v="6.9"/>
    <n v="16"/>
    <n v="14"/>
    <n v="0"/>
    <n v="1"/>
    <s v="Window"/>
  </r>
  <r>
    <s v="P7396"/>
    <s v="F792"/>
    <s v="JetBlue"/>
    <x v="1"/>
    <x v="2"/>
    <s v="06,05,2023  02:40:04"/>
    <n v="175"/>
    <s v="On-time"/>
    <n v="1017"/>
    <n v="288.33999999999997"/>
    <n v="288.33999999999997"/>
    <n v="23"/>
    <s v="Male"/>
    <s v="Medium"/>
    <x v="2"/>
    <x v="0"/>
    <n v="0"/>
    <s v="None"/>
    <s v="Online"/>
    <n v="4.3"/>
    <n v="19"/>
    <n v="103"/>
    <n v="0"/>
    <n v="0"/>
    <s v="Middle"/>
  </r>
  <r>
    <s v="P7397"/>
    <s v="F1699"/>
    <s v="JetBlue"/>
    <x v="4"/>
    <x v="2"/>
    <s v="15,11,2023  12:45:43"/>
    <n v="323"/>
    <s v="On-time"/>
    <n v="1280"/>
    <n v="246.02"/>
    <n v="246.02"/>
    <n v="45"/>
    <s v="Female"/>
    <s v="Medium"/>
    <x v="3"/>
    <x v="1"/>
    <n v="2"/>
    <s v="None"/>
    <s v="Desk"/>
    <n v="8.8000000000000007"/>
    <n v="3"/>
    <n v="72"/>
    <n v="0"/>
    <n v="0"/>
    <s v="Aisle"/>
  </r>
  <r>
    <s v="P7398"/>
    <s v="F1674"/>
    <s v="JetBlue"/>
    <x v="5"/>
    <x v="7"/>
    <s v="06,02,2025  23:54:25"/>
    <n v="239"/>
    <s v="On-time"/>
    <n v="1214"/>
    <n v="393.69"/>
    <n v="393.69"/>
    <n v="32"/>
    <s v="Male"/>
    <s v="Medium"/>
    <x v="2"/>
    <x v="2"/>
    <n v="0"/>
    <s v="Silver"/>
    <s v="Online"/>
    <n v="7"/>
    <n v="5"/>
    <n v="16"/>
    <n v="0"/>
    <n v="1"/>
    <s v="Window"/>
  </r>
  <r>
    <s v="P7399"/>
    <s v="F1365"/>
    <s v="JetBlue"/>
    <x v="6"/>
    <x v="1"/>
    <s v="12,02,2025  06:55:37"/>
    <n v="265"/>
    <s v="On-time"/>
    <n v="189"/>
    <n v="268.95999999999998"/>
    <n v="268.95999999999998"/>
    <n v="79"/>
    <s v="Female"/>
    <s v="Medium"/>
    <x v="2"/>
    <x v="1"/>
    <n v="1"/>
    <s v="None"/>
    <s v="Online"/>
    <n v="6.8"/>
    <n v="2"/>
    <n v="0"/>
    <n v="0"/>
    <n v="1"/>
    <s v="Aisle"/>
  </r>
  <r>
    <s v="P7400"/>
    <s v="F900"/>
    <s v="Southwest"/>
    <x v="3"/>
    <x v="0"/>
    <s v="30,12,2024  10:48:00"/>
    <n v="160"/>
    <s v="On-time"/>
    <n v="957"/>
    <n v="343.15"/>
    <n v="343.15"/>
    <n v="28"/>
    <s v="Male"/>
    <s v="Medium"/>
    <x v="2"/>
    <x v="1"/>
    <n v="1"/>
    <s v="None"/>
    <s v="Airport Kiosk"/>
    <n v="7.7"/>
    <n v="24"/>
    <n v="8"/>
    <n v="0"/>
    <n v="0"/>
    <s v="Window"/>
  </r>
  <r>
    <s v="P7401"/>
    <s v="F535"/>
    <s v="Southwest"/>
    <x v="4"/>
    <x v="1"/>
    <s v="30,04,2023  12:33:18"/>
    <n v="198"/>
    <s v="Cancelled"/>
    <n v="816"/>
    <n v="456.55"/>
    <n v="456.55"/>
    <n v="69"/>
    <s v="Male"/>
    <s v="High"/>
    <x v="3"/>
    <x v="1"/>
    <n v="1"/>
    <s v="None"/>
    <s v="Airport Kiosk"/>
    <n v="6.1"/>
    <n v="24"/>
    <n v="15"/>
    <n v="0"/>
    <n v="1"/>
    <s v="Window"/>
  </r>
  <r>
    <s v="P7402"/>
    <s v="F119"/>
    <s v="JetBlue"/>
    <x v="2"/>
    <x v="5"/>
    <s v="17,02,2025  14:55:32"/>
    <n v="189"/>
    <s v="On-time"/>
    <n v="1251"/>
    <n v="304.3"/>
    <n v="304.3"/>
    <n v="32"/>
    <s v="Female"/>
    <s v="High"/>
    <x v="3"/>
    <x v="1"/>
    <n v="1"/>
    <s v="Platinum"/>
    <s v="Mobile App"/>
    <n v="6"/>
    <n v="1"/>
    <n v="33"/>
    <n v="0"/>
    <n v="0"/>
    <s v="Aisle"/>
  </r>
  <r>
    <s v="P7403"/>
    <s v="F1685"/>
    <s v="JetBlue"/>
    <x v="3"/>
    <x v="7"/>
    <s v="14,07,2024  06:58:53"/>
    <n v="186"/>
    <s v="Delayed"/>
    <n v="1124"/>
    <n v="198.2"/>
    <n v="198.2"/>
    <n v="62"/>
    <s v="Female"/>
    <s v="Medium"/>
    <x v="3"/>
    <x v="1"/>
    <n v="1"/>
    <s v="None"/>
    <s v="Desk"/>
    <n v="4.9000000000000004"/>
    <n v="14"/>
    <n v="64"/>
    <n v="0"/>
    <n v="0"/>
    <s v="Window"/>
  </r>
  <r>
    <s v="P7404"/>
    <s v="F897"/>
    <s v="Southwest"/>
    <x v="1"/>
    <x v="2"/>
    <s v="16,12,2024  16:10:55"/>
    <n v="195"/>
    <s v="On-time"/>
    <n v="1035"/>
    <n v="386.8"/>
    <n v="386.8"/>
    <n v="56"/>
    <s v="Female"/>
    <s v="Low"/>
    <x v="1"/>
    <x v="1"/>
    <n v="0"/>
    <s v="Silver"/>
    <s v="Mobile App"/>
    <n v="7.8"/>
    <n v="11"/>
    <n v="3"/>
    <n v="0"/>
    <n v="1"/>
    <s v="Middle"/>
  </r>
  <r>
    <s v="P7405"/>
    <s v="F1143"/>
    <s v="Delta"/>
    <x v="6"/>
    <x v="0"/>
    <s v="10,04,2024  23:35:26"/>
    <n v="163"/>
    <s v="On-time"/>
    <n v="1559"/>
    <n v="232.02"/>
    <n v="232.02"/>
    <n v="34"/>
    <s v="Female"/>
    <s v="Low"/>
    <x v="0"/>
    <x v="1"/>
    <n v="2"/>
    <s v="Gold"/>
    <s v="Mobile App"/>
    <n v="5.3"/>
    <n v="6"/>
    <n v="27"/>
    <n v="0"/>
    <n v="0"/>
    <s v="Middle"/>
  </r>
  <r>
    <s v="P7406"/>
    <s v="F1067"/>
    <s v="JetBlue"/>
    <x v="3"/>
    <x v="3"/>
    <s v="01,05,2024  22:24:05"/>
    <n v="137"/>
    <s v="On-time"/>
    <n v="1148"/>
    <n v="397.79"/>
    <n v="397.79"/>
    <n v="76"/>
    <s v="Female"/>
    <s v="Medium"/>
    <x v="0"/>
    <x v="1"/>
    <n v="0"/>
    <s v="None"/>
    <s v="Mobile App"/>
    <n v="7.7"/>
    <n v="19"/>
    <n v="55"/>
    <n v="0"/>
    <n v="1"/>
    <s v="Window"/>
  </r>
  <r>
    <s v="P7407"/>
    <s v="F413"/>
    <s v="Southwest"/>
    <x v="3"/>
    <x v="3"/>
    <s v="31,07,2023  03:43:41"/>
    <n v="156"/>
    <s v="On-time"/>
    <n v="1627"/>
    <n v="356.98"/>
    <n v="356.98"/>
    <n v="49"/>
    <s v="Male"/>
    <s v="High"/>
    <x v="2"/>
    <x v="1"/>
    <n v="1"/>
    <s v="Silver"/>
    <s v="Online"/>
    <n v="7.5"/>
    <n v="2"/>
    <n v="116"/>
    <n v="1"/>
    <n v="0"/>
    <s v="Aisle"/>
  </r>
  <r>
    <s v="P7408"/>
    <s v="F938"/>
    <s v="Delta"/>
    <x v="7"/>
    <x v="7"/>
    <s v="17,07,2024  19:45:23"/>
    <n v="134"/>
    <s v="On-time"/>
    <n v="1380"/>
    <n v="476.2"/>
    <n v="476.2"/>
    <n v="37"/>
    <s v="Male"/>
    <s v="High"/>
    <x v="0"/>
    <x v="2"/>
    <n v="1"/>
    <s v="Silver"/>
    <s v="Desk"/>
    <n v="6.4"/>
    <n v="13"/>
    <n v="23"/>
    <n v="0"/>
    <n v="0"/>
    <s v="Middle"/>
  </r>
  <r>
    <s v="P7409"/>
    <s v="F644"/>
    <s v="Delta"/>
    <x v="5"/>
    <x v="6"/>
    <s v="06,08,2024  10:12:51"/>
    <n v="220"/>
    <s v="On-time"/>
    <n v="1176"/>
    <n v="383.95"/>
    <n v="383.95"/>
    <n v="72"/>
    <s v="Male"/>
    <s v="High"/>
    <x v="1"/>
    <x v="3"/>
    <n v="2"/>
    <s v="None"/>
    <s v="Online"/>
    <n v="8"/>
    <n v="5"/>
    <n v="72"/>
    <n v="0"/>
    <n v="0"/>
    <s v="Middle"/>
  </r>
  <r>
    <s v="P7410"/>
    <s v="F1870"/>
    <s v="United"/>
    <x v="2"/>
    <x v="0"/>
    <s v="02,09,2023  04:58:22"/>
    <n v="133"/>
    <s v="On-time"/>
    <n v="1132"/>
    <n v="551.78"/>
    <n v="551.78"/>
    <n v="49"/>
    <s v="Male"/>
    <s v="Medium"/>
    <x v="0"/>
    <x v="0"/>
    <n v="2"/>
    <s v="None"/>
    <s v="Mobile App"/>
    <n v="4.4000000000000004"/>
    <n v="18"/>
    <n v="4"/>
    <n v="0"/>
    <n v="0"/>
    <s v="Aisle"/>
  </r>
  <r>
    <s v="P7411"/>
    <s v="F1323"/>
    <s v="JetBlue"/>
    <x v="4"/>
    <x v="4"/>
    <s v="24,09,2023  23:39:36"/>
    <n v="125"/>
    <s v="Delayed"/>
    <n v="771"/>
    <n v="256.94"/>
    <n v="256.94"/>
    <n v="45"/>
    <s v="Male"/>
    <s v="Medium"/>
    <x v="0"/>
    <x v="1"/>
    <n v="0"/>
    <s v="None"/>
    <s v="Mobile App"/>
    <n v="4.2"/>
    <n v="17"/>
    <n v="35"/>
    <n v="0"/>
    <n v="0"/>
    <s v="Middle"/>
  </r>
  <r>
    <s v="P7412"/>
    <s v="F722"/>
    <s v="United"/>
    <x v="7"/>
    <x v="1"/>
    <s v="11,08,2023  16:41:33"/>
    <n v="339"/>
    <s v="Delayed"/>
    <n v="1329"/>
    <n v="328.77"/>
    <n v="328.77"/>
    <n v="75"/>
    <s v="Female"/>
    <s v="Medium"/>
    <x v="1"/>
    <x v="1"/>
    <n v="1"/>
    <s v="Gold"/>
    <s v="Airport Kiosk"/>
    <n v="5.2"/>
    <n v="3"/>
    <n v="114"/>
    <n v="0"/>
    <n v="1"/>
    <s v="Window"/>
  </r>
  <r>
    <s v="P7413"/>
    <s v="F1217"/>
    <s v="United"/>
    <x v="2"/>
    <x v="7"/>
    <s v="24,06,2024  16:21:48"/>
    <n v="274"/>
    <s v="On-time"/>
    <n v="1011"/>
    <n v="296.39999999999998"/>
    <n v="296.39999999999998"/>
    <n v="41"/>
    <s v="Male"/>
    <s v="Medium"/>
    <x v="3"/>
    <x v="0"/>
    <n v="2"/>
    <s v="Silver"/>
    <s v="Mobile App"/>
    <n v="8.6999999999999993"/>
    <n v="10"/>
    <n v="45"/>
    <n v="0"/>
    <n v="0"/>
    <s v="Aisle"/>
  </r>
  <r>
    <s v="P7414"/>
    <s v="F1931"/>
    <s v="United"/>
    <x v="1"/>
    <x v="1"/>
    <s v="18,02,2025  14:05:14"/>
    <n v="180"/>
    <s v="Delayed"/>
    <n v="911"/>
    <n v="322.01"/>
    <n v="322.01"/>
    <n v="59"/>
    <s v="Female"/>
    <s v="Medium"/>
    <x v="3"/>
    <x v="1"/>
    <n v="3"/>
    <s v="None"/>
    <s v="Online"/>
    <n v="6.1"/>
    <n v="14"/>
    <n v="33"/>
    <n v="0"/>
    <n v="0"/>
    <s v="Aisle"/>
  </r>
  <r>
    <s v="P7415"/>
    <s v="F1979"/>
    <s v="American Airlines"/>
    <x v="5"/>
    <x v="5"/>
    <s v="24,04,2023  09:11:07"/>
    <n v="173"/>
    <s v="Delayed"/>
    <n v="1082"/>
    <n v="375.55"/>
    <n v="375.55"/>
    <n v="24"/>
    <s v="Male"/>
    <s v="High"/>
    <x v="3"/>
    <x v="1"/>
    <n v="0"/>
    <s v="None"/>
    <s v="Airport Kiosk"/>
    <n v="10"/>
    <n v="4"/>
    <n v="18"/>
    <n v="0"/>
    <n v="0"/>
    <s v="Middle"/>
  </r>
  <r>
    <s v="P7416"/>
    <s v="F1928"/>
    <s v="JetBlue"/>
    <x v="7"/>
    <x v="0"/>
    <s v="15,03,2025  14:48:29"/>
    <n v="152"/>
    <s v="On-time"/>
    <n v="1082"/>
    <n v="508.35"/>
    <n v="508.35"/>
    <n v="22"/>
    <s v="Female"/>
    <s v="Low"/>
    <x v="0"/>
    <x v="1"/>
    <n v="0"/>
    <s v="Silver"/>
    <s v="Online"/>
    <n v="6.3"/>
    <n v="6"/>
    <n v="106"/>
    <n v="0"/>
    <n v="0"/>
    <s v="Window"/>
  </r>
  <r>
    <s v="P7417"/>
    <s v="F217"/>
    <s v="American Airlines"/>
    <x v="0"/>
    <x v="1"/>
    <s v="17,05,2023  20:48:30"/>
    <n v="221"/>
    <s v="Delayed"/>
    <n v="1051"/>
    <n v="431.06"/>
    <n v="431.06"/>
    <n v="45"/>
    <s v="Male"/>
    <s v="High"/>
    <x v="1"/>
    <x v="1"/>
    <n v="1"/>
    <s v="Gold"/>
    <s v="Online"/>
    <n v="5.0999999999999996"/>
    <n v="3"/>
    <n v="9"/>
    <n v="0"/>
    <n v="1"/>
    <s v="Middle"/>
  </r>
  <r>
    <s v="P7418"/>
    <s v="F1150"/>
    <s v="Southwest"/>
    <x v="0"/>
    <x v="4"/>
    <s v="19,06,2024  21:41:58"/>
    <n v="173"/>
    <s v="On-time"/>
    <n v="1486"/>
    <n v="316.16000000000003"/>
    <n v="316.16000000000003"/>
    <n v="69"/>
    <s v="Female"/>
    <s v="Medium"/>
    <x v="0"/>
    <x v="0"/>
    <n v="2"/>
    <s v="None"/>
    <s v="Online"/>
    <n v="8.3000000000000007"/>
    <n v="5"/>
    <n v="67"/>
    <n v="0"/>
    <n v="0"/>
    <s v="Window"/>
  </r>
  <r>
    <s v="P7419"/>
    <s v="F1599"/>
    <s v="United"/>
    <x v="2"/>
    <x v="1"/>
    <s v="18,04,2025  11:16:27"/>
    <n v="159"/>
    <s v="On-time"/>
    <n v="1240"/>
    <n v="365.85"/>
    <n v="365.85"/>
    <n v="77"/>
    <s v="Female"/>
    <s v="Medium"/>
    <x v="1"/>
    <x v="1"/>
    <n v="1"/>
    <s v="None"/>
    <s v="Airport Kiosk"/>
    <n v="7.7"/>
    <n v="0"/>
    <n v="1"/>
    <n v="0"/>
    <n v="0"/>
    <s v="Window"/>
  </r>
  <r>
    <s v="P7420"/>
    <s v="F1152"/>
    <s v="Southwest"/>
    <x v="5"/>
    <x v="1"/>
    <s v="25,10,2023  06:30:01"/>
    <n v="285"/>
    <s v="On-time"/>
    <n v="1025"/>
    <n v="438.43"/>
    <n v="438.43"/>
    <n v="31"/>
    <s v="Male"/>
    <s v="Medium"/>
    <x v="2"/>
    <x v="0"/>
    <n v="2"/>
    <s v="Gold"/>
    <s v="Desk"/>
    <n v="7.5"/>
    <n v="8"/>
    <n v="106"/>
    <n v="0"/>
    <n v="0"/>
    <s v="Middle"/>
  </r>
  <r>
    <s v="P7421"/>
    <s v="F1037"/>
    <s v="JetBlue"/>
    <x v="3"/>
    <x v="1"/>
    <s v="15,06,2023  19:59:24"/>
    <n v="190"/>
    <s v="Delayed"/>
    <n v="1268"/>
    <n v="372.09"/>
    <n v="372.09"/>
    <n v="24"/>
    <s v="Male"/>
    <s v="Medium"/>
    <x v="3"/>
    <x v="1"/>
    <n v="0"/>
    <s v="None"/>
    <s v="Desk"/>
    <n v="7.4"/>
    <n v="0"/>
    <n v="19"/>
    <n v="0"/>
    <n v="0"/>
    <s v="Middle"/>
  </r>
  <r>
    <s v="P7422"/>
    <s v="F227"/>
    <s v="United"/>
    <x v="3"/>
    <x v="6"/>
    <s v="27,07,2024  08:28:44"/>
    <n v="204"/>
    <s v="On-time"/>
    <n v="1187"/>
    <n v="327.19"/>
    <n v="327.19"/>
    <n v="62"/>
    <s v="Male"/>
    <s v="High"/>
    <x v="2"/>
    <x v="1"/>
    <n v="0"/>
    <s v="None"/>
    <s v="Airport Kiosk"/>
    <n v="5.2"/>
    <n v="5"/>
    <n v="64"/>
    <n v="0"/>
    <n v="1"/>
    <s v="Middle"/>
  </r>
  <r>
    <s v="P7423"/>
    <s v="F832"/>
    <s v="JetBlue"/>
    <x v="0"/>
    <x v="3"/>
    <s v="26,11,2023  07:07:26"/>
    <n v="252"/>
    <s v="On-time"/>
    <n v="1400"/>
    <n v="378.62"/>
    <n v="378.62"/>
    <n v="44"/>
    <s v="Female"/>
    <s v="Medium"/>
    <x v="2"/>
    <x v="1"/>
    <n v="1"/>
    <s v="None"/>
    <s v="Online"/>
    <n v="9.1"/>
    <n v="3"/>
    <n v="36"/>
    <n v="0"/>
    <n v="0"/>
    <s v="Middle"/>
  </r>
  <r>
    <s v="P7424"/>
    <s v="F1638"/>
    <s v="American Airlines"/>
    <x v="4"/>
    <x v="2"/>
    <s v="23,03,2025  22:29:32"/>
    <n v="178"/>
    <s v="On-time"/>
    <n v="992"/>
    <n v="188.36"/>
    <n v="188.36"/>
    <n v="34"/>
    <s v="Male"/>
    <s v="Medium"/>
    <x v="0"/>
    <x v="1"/>
    <n v="2"/>
    <s v="None"/>
    <s v="Desk"/>
    <n v="6.2"/>
    <n v="2"/>
    <n v="103"/>
    <n v="0"/>
    <n v="0"/>
    <s v="Middle"/>
  </r>
  <r>
    <s v="P7425"/>
    <s v="F1842"/>
    <s v="American Airlines"/>
    <x v="6"/>
    <x v="3"/>
    <s v="09,04,2024  13:36:48"/>
    <n v="175"/>
    <s v="On-time"/>
    <n v="897"/>
    <n v="450.16"/>
    <n v="450.16"/>
    <n v="23"/>
    <s v="Female"/>
    <s v="Medium"/>
    <x v="2"/>
    <x v="1"/>
    <n v="1"/>
    <s v="None"/>
    <s v="Desk"/>
    <n v="6.9"/>
    <n v="0"/>
    <n v="40"/>
    <n v="0"/>
    <n v="0"/>
    <s v="Window"/>
  </r>
  <r>
    <s v="P7426"/>
    <s v="F1712"/>
    <s v="JetBlue"/>
    <x v="3"/>
    <x v="2"/>
    <s v="25,04,2023  21:28:39"/>
    <n v="187"/>
    <s v="On-time"/>
    <n v="744"/>
    <n v="332.91"/>
    <n v="332.91"/>
    <n v="25"/>
    <s v="Female"/>
    <s v="Medium"/>
    <x v="1"/>
    <x v="1"/>
    <n v="1"/>
    <s v="None"/>
    <s v="Airport Kiosk"/>
    <n v="6.2"/>
    <n v="20"/>
    <n v="64"/>
    <n v="0"/>
    <n v="0"/>
    <s v="Middle"/>
  </r>
  <r>
    <s v="P7427"/>
    <s v="F1608"/>
    <s v="United"/>
    <x v="6"/>
    <x v="7"/>
    <s v="19,01,2025  02:57:08"/>
    <n v="143"/>
    <s v="On-time"/>
    <n v="925"/>
    <n v="358.62"/>
    <n v="358.62"/>
    <n v="64"/>
    <s v="Female"/>
    <s v="High"/>
    <x v="2"/>
    <x v="3"/>
    <n v="2"/>
    <s v="Gold"/>
    <s v="Desk"/>
    <n v="9.4"/>
    <n v="9"/>
    <n v="117"/>
    <n v="0"/>
    <n v="0"/>
    <s v="Window"/>
  </r>
  <r>
    <s v="P7428"/>
    <s v="F1918"/>
    <s v="Southwest"/>
    <x v="2"/>
    <x v="4"/>
    <s v="28,11,2023  16:34:25"/>
    <n v="89"/>
    <s v="On-time"/>
    <n v="1829"/>
    <n v="393.57"/>
    <n v="393.57"/>
    <n v="75"/>
    <s v="Male"/>
    <s v="Medium"/>
    <x v="3"/>
    <x v="3"/>
    <n v="0"/>
    <s v="None"/>
    <s v="Desk"/>
    <n v="7.1"/>
    <n v="1"/>
    <n v="28"/>
    <n v="0"/>
    <n v="0"/>
    <s v="Window"/>
  </r>
  <r>
    <s v="P7429"/>
    <s v="F1538"/>
    <s v="Delta"/>
    <x v="2"/>
    <x v="3"/>
    <s v="27,08,2024  08:53:29"/>
    <n v="173"/>
    <s v="On-time"/>
    <n v="1499"/>
    <n v="228.74"/>
    <n v="228.74"/>
    <n v="60"/>
    <s v="Female"/>
    <s v="High"/>
    <x v="1"/>
    <x v="1"/>
    <n v="1"/>
    <s v="Silver"/>
    <s v="Desk"/>
    <n v="8.8000000000000007"/>
    <n v="1"/>
    <n v="3"/>
    <n v="0"/>
    <n v="0"/>
    <s v="Window"/>
  </r>
  <r>
    <s v="P7430"/>
    <s v="F1755"/>
    <s v="United"/>
    <x v="6"/>
    <x v="4"/>
    <s v="02,12,2023  23:46:56"/>
    <n v="197"/>
    <s v="On-time"/>
    <n v="1114"/>
    <n v="447"/>
    <n v="447"/>
    <n v="57"/>
    <s v="Female"/>
    <s v="Medium"/>
    <x v="0"/>
    <x v="0"/>
    <n v="0"/>
    <s v="Silver"/>
    <s v="Online"/>
    <n v="6"/>
    <n v="1"/>
    <n v="8"/>
    <n v="1"/>
    <n v="0"/>
    <s v="Window"/>
  </r>
  <r>
    <s v="P7431"/>
    <s v="F1045"/>
    <s v="United"/>
    <x v="2"/>
    <x v="7"/>
    <s v="15,05,2023  17:56:22"/>
    <n v="173"/>
    <s v="On-time"/>
    <n v="950"/>
    <n v="478.73"/>
    <n v="478.73"/>
    <n v="79"/>
    <s v="Female"/>
    <s v="Medium"/>
    <x v="3"/>
    <x v="1"/>
    <n v="2"/>
    <s v="Silver"/>
    <s v="Mobile App"/>
    <n v="7.9"/>
    <n v="12"/>
    <n v="17"/>
    <n v="0"/>
    <n v="1"/>
    <s v="Window"/>
  </r>
  <r>
    <s v="P7432"/>
    <s v="F1132"/>
    <s v="United"/>
    <x v="1"/>
    <x v="4"/>
    <s v="25,09,2024  18:34:41"/>
    <n v="192"/>
    <s v="On-time"/>
    <n v="1376"/>
    <n v="401.99"/>
    <n v="401.99"/>
    <n v="26"/>
    <s v="Male"/>
    <s v="Medium"/>
    <x v="0"/>
    <x v="0"/>
    <n v="0"/>
    <s v="None"/>
    <s v="Mobile App"/>
    <n v="8.3000000000000007"/>
    <n v="26"/>
    <n v="44"/>
    <n v="0"/>
    <n v="0"/>
    <s v="Aisle"/>
  </r>
  <r>
    <s v="P7433"/>
    <s v="F892"/>
    <s v="Southwest"/>
    <x v="0"/>
    <x v="1"/>
    <s v="08,09,2023  20:52:11"/>
    <n v="213"/>
    <s v="On-time"/>
    <n v="1128"/>
    <n v="466.93"/>
    <n v="466.93"/>
    <n v="44"/>
    <s v="Male"/>
    <s v="High"/>
    <x v="1"/>
    <x v="1"/>
    <n v="0"/>
    <s v="Gold"/>
    <s v="Online"/>
    <n v="5.5"/>
    <n v="19"/>
    <n v="51"/>
    <n v="0"/>
    <n v="0"/>
    <s v="Middle"/>
  </r>
  <r>
    <s v="P7434"/>
    <s v="F1404"/>
    <s v="Southwest"/>
    <x v="7"/>
    <x v="5"/>
    <s v="22,11,2023  14:23:06"/>
    <n v="257"/>
    <s v="On-time"/>
    <n v="1287"/>
    <n v="371.92"/>
    <n v="371.92"/>
    <n v="69"/>
    <s v="Male"/>
    <s v="Medium"/>
    <x v="2"/>
    <x v="1"/>
    <n v="1"/>
    <s v="Silver"/>
    <s v="Desk"/>
    <n v="10"/>
    <n v="1"/>
    <n v="51"/>
    <n v="0"/>
    <n v="1"/>
    <s v="Window"/>
  </r>
  <r>
    <s v="P7435"/>
    <s v="F1150"/>
    <s v="JetBlue"/>
    <x v="7"/>
    <x v="2"/>
    <s v="24,03,2025  08:55:25"/>
    <n v="191"/>
    <s v="On-time"/>
    <n v="1444"/>
    <n v="328.74"/>
    <n v="328.74"/>
    <n v="63"/>
    <s v="Male"/>
    <s v="High"/>
    <x v="3"/>
    <x v="1"/>
    <n v="1"/>
    <s v="Gold"/>
    <s v="Airport Kiosk"/>
    <n v="6.7"/>
    <n v="3"/>
    <n v="24"/>
    <n v="0"/>
    <n v="0"/>
    <s v="Window"/>
  </r>
  <r>
    <s v="P7436"/>
    <s v="F1812"/>
    <s v="Delta"/>
    <x v="1"/>
    <x v="0"/>
    <s v="01,02,2024  21:20:52"/>
    <n v="213"/>
    <s v="On-time"/>
    <n v="902"/>
    <n v="294.12"/>
    <n v="294.12"/>
    <n v="41"/>
    <s v="Female"/>
    <s v="Low"/>
    <x v="1"/>
    <x v="1"/>
    <n v="0"/>
    <s v="Gold"/>
    <s v="Airport Kiosk"/>
    <n v="7.9"/>
    <n v="36"/>
    <n v="73"/>
    <n v="0"/>
    <n v="0"/>
    <s v="Middle"/>
  </r>
  <r>
    <s v="P7437"/>
    <s v="F468"/>
    <s v="United"/>
    <x v="6"/>
    <x v="3"/>
    <s v="14,02,2024  20:11:41"/>
    <n v="179"/>
    <s v="On-time"/>
    <n v="1339"/>
    <n v="391.29"/>
    <n v="391.29"/>
    <n v="79"/>
    <s v="Female"/>
    <s v="Medium"/>
    <x v="1"/>
    <x v="3"/>
    <n v="2"/>
    <s v="None"/>
    <s v="Mobile App"/>
    <n v="4.9000000000000004"/>
    <n v="7"/>
    <n v="114"/>
    <n v="0"/>
    <n v="0"/>
    <s v="Aisle"/>
  </r>
  <r>
    <s v="P7438"/>
    <s v="F651"/>
    <s v="Delta"/>
    <x v="6"/>
    <x v="1"/>
    <s v="15,10,2023  06:02:11"/>
    <n v="36"/>
    <s v="Delayed"/>
    <n v="1706"/>
    <n v="403.97"/>
    <n v="403.97"/>
    <n v="19"/>
    <s v="Male"/>
    <s v="Low"/>
    <x v="1"/>
    <x v="1"/>
    <n v="2"/>
    <s v="None"/>
    <s v="Desk"/>
    <n v="6.2"/>
    <n v="23"/>
    <n v="59"/>
    <n v="0"/>
    <n v="0"/>
    <s v="Middle"/>
  </r>
  <r>
    <s v="P7439"/>
    <s v="F1911"/>
    <s v="JetBlue"/>
    <x v="1"/>
    <x v="2"/>
    <s v="02,08,2023  21:52:59"/>
    <n v="253"/>
    <s v="On-time"/>
    <n v="753"/>
    <n v="334.66"/>
    <n v="334.66"/>
    <n v="45"/>
    <s v="Female"/>
    <s v="High"/>
    <x v="0"/>
    <x v="1"/>
    <n v="1"/>
    <s v="None"/>
    <s v="Airport Kiosk"/>
    <n v="5.0999999999999996"/>
    <n v="3"/>
    <n v="85"/>
    <n v="0"/>
    <n v="0"/>
    <s v="Window"/>
  </r>
  <r>
    <s v="P7440"/>
    <s v="F1938"/>
    <s v="Delta"/>
    <x v="5"/>
    <x v="2"/>
    <s v="09,02,2024  21:17:45"/>
    <n v="163"/>
    <s v="On-time"/>
    <n v="797"/>
    <n v="384.56"/>
    <n v="384.56"/>
    <n v="37"/>
    <s v="Female"/>
    <s v="Low"/>
    <x v="2"/>
    <x v="0"/>
    <n v="1"/>
    <s v="Silver"/>
    <s v="Online"/>
    <n v="9.1999999999999993"/>
    <n v="0"/>
    <n v="12"/>
    <n v="1"/>
    <n v="0"/>
    <s v="Aisle"/>
  </r>
  <r>
    <s v="P7441"/>
    <s v="F964"/>
    <s v="Southwest"/>
    <x v="1"/>
    <x v="0"/>
    <s v="19,06,2023  00:54:27"/>
    <n v="94"/>
    <s v="On-time"/>
    <n v="1130"/>
    <n v="249.51"/>
    <n v="249.51"/>
    <n v="26"/>
    <s v="Female"/>
    <s v="Medium"/>
    <x v="3"/>
    <x v="1"/>
    <n v="1"/>
    <s v="None"/>
    <s v="Airport Kiosk"/>
    <n v="8.6"/>
    <n v="6"/>
    <n v="94"/>
    <n v="0"/>
    <n v="0"/>
    <s v="Window"/>
  </r>
  <r>
    <s v="P7442"/>
    <s v="F1940"/>
    <s v="Delta"/>
    <x v="2"/>
    <x v="4"/>
    <s v="01,06,2024  16:11:59"/>
    <n v="110"/>
    <s v="On-time"/>
    <n v="1625"/>
    <n v="582.53"/>
    <n v="582.53"/>
    <n v="34"/>
    <s v="Female"/>
    <s v="Medium"/>
    <x v="0"/>
    <x v="2"/>
    <n v="2"/>
    <s v="Silver"/>
    <s v="Desk"/>
    <n v="7.2"/>
    <n v="3"/>
    <n v="119"/>
    <n v="0"/>
    <n v="0"/>
    <s v="Aisle"/>
  </r>
  <r>
    <s v="P7443"/>
    <s v="F1942"/>
    <s v="JetBlue"/>
    <x v="7"/>
    <x v="6"/>
    <s v="11,02,2025  18:12:26"/>
    <n v="115"/>
    <s v="On-time"/>
    <n v="976"/>
    <n v="367.51"/>
    <n v="367.51"/>
    <n v="45"/>
    <s v="Male"/>
    <s v="Low"/>
    <x v="2"/>
    <x v="1"/>
    <n v="0"/>
    <s v="Gold"/>
    <s v="Airport Kiosk"/>
    <n v="7.4"/>
    <n v="16"/>
    <n v="97"/>
    <n v="0"/>
    <n v="1"/>
    <s v="Middle"/>
  </r>
  <r>
    <s v="P7444"/>
    <s v="F1527"/>
    <s v="JetBlue"/>
    <x v="3"/>
    <x v="0"/>
    <s v="28,03,2024  10:55:50"/>
    <n v="251"/>
    <s v="On-time"/>
    <n v="516"/>
    <n v="243.78"/>
    <n v="243.78"/>
    <n v="59"/>
    <s v="Female"/>
    <s v="Medium"/>
    <x v="2"/>
    <x v="2"/>
    <n v="0"/>
    <s v="Silver"/>
    <s v="Mobile App"/>
    <n v="7"/>
    <n v="7"/>
    <n v="35"/>
    <n v="0"/>
    <n v="0"/>
    <s v="Middle"/>
  </r>
  <r>
    <s v="P7445"/>
    <s v="F1278"/>
    <s v="Delta"/>
    <x v="3"/>
    <x v="0"/>
    <s v="12,01,2025  22:17:59"/>
    <n v="148"/>
    <s v="On-time"/>
    <n v="1309"/>
    <n v="312.69"/>
    <n v="312.69"/>
    <n v="42"/>
    <s v="Male"/>
    <s v="Medium"/>
    <x v="2"/>
    <x v="1"/>
    <n v="0"/>
    <s v="Platinum"/>
    <s v="Online"/>
    <n v="6.8"/>
    <n v="15"/>
    <n v="103"/>
    <n v="0"/>
    <n v="0"/>
    <s v="Middle"/>
  </r>
  <r>
    <s v="P7446"/>
    <s v="F1478"/>
    <s v="Delta"/>
    <x v="1"/>
    <x v="7"/>
    <s v="19,04,2024  21:24:55"/>
    <n v="286"/>
    <s v="On-time"/>
    <n v="1246"/>
    <n v="398.16"/>
    <n v="398.16"/>
    <n v="50"/>
    <s v="Male"/>
    <s v="Medium"/>
    <x v="2"/>
    <x v="1"/>
    <n v="1"/>
    <s v="None"/>
    <s v="Online"/>
    <n v="9.6999999999999993"/>
    <n v="7"/>
    <n v="61"/>
    <n v="0"/>
    <n v="0"/>
    <s v="Middle"/>
  </r>
  <r>
    <s v="P7447"/>
    <s v="F1527"/>
    <s v="Delta"/>
    <x v="3"/>
    <x v="6"/>
    <s v="30,11,2023  14:12:11"/>
    <n v="134"/>
    <s v="On-time"/>
    <n v="1246"/>
    <n v="412.3"/>
    <n v="412.3"/>
    <n v="72"/>
    <s v="Female"/>
    <s v="Medium"/>
    <x v="2"/>
    <x v="1"/>
    <n v="0"/>
    <s v="Silver"/>
    <s v="Mobile App"/>
    <n v="7.2"/>
    <n v="9"/>
    <n v="39"/>
    <n v="0"/>
    <n v="0"/>
    <s v="Aisle"/>
  </r>
  <r>
    <s v="P7448"/>
    <s v="F1200"/>
    <s v="JetBlue"/>
    <x v="0"/>
    <x v="2"/>
    <s v="04,10,2023  03:03:42"/>
    <n v="-37"/>
    <s v="Delayed"/>
    <n v="1554"/>
    <n v="350.66"/>
    <n v="350.66"/>
    <n v="76"/>
    <s v="Female"/>
    <s v="High"/>
    <x v="3"/>
    <x v="2"/>
    <n v="0"/>
    <s v="Silver"/>
    <s v="Airport Kiosk"/>
    <n v="7.2"/>
    <n v="14"/>
    <n v="30"/>
    <n v="0"/>
    <n v="1"/>
    <s v="Aisle"/>
  </r>
  <r>
    <s v="P7449"/>
    <s v="F1538"/>
    <s v="JetBlue"/>
    <x v="4"/>
    <x v="4"/>
    <s v="17,09,2024  06:52:41"/>
    <n v="272"/>
    <s v="On-time"/>
    <n v="1158"/>
    <n v="385.27"/>
    <n v="385.27"/>
    <n v="76"/>
    <s v="Male"/>
    <s v="Medium"/>
    <x v="3"/>
    <x v="1"/>
    <n v="0"/>
    <s v="None"/>
    <s v="Mobile App"/>
    <n v="9.3000000000000007"/>
    <n v="0"/>
    <n v="92"/>
    <n v="0"/>
    <n v="0"/>
    <s v="Middle"/>
  </r>
  <r>
    <s v="P7450"/>
    <s v="F1641"/>
    <s v="United"/>
    <x v="5"/>
    <x v="2"/>
    <s v="30,04,2023  20:08:57"/>
    <n v="112"/>
    <s v="On-time"/>
    <n v="1513"/>
    <n v="267.55"/>
    <n v="267.55"/>
    <n v="72"/>
    <s v="Female"/>
    <s v="Low"/>
    <x v="1"/>
    <x v="1"/>
    <n v="1"/>
    <s v="None"/>
    <s v="Desk"/>
    <n v="9.1999999999999993"/>
    <n v="2"/>
    <n v="86"/>
    <n v="0"/>
    <n v="0"/>
    <s v="Aisle"/>
  </r>
  <r>
    <s v="P7451"/>
    <s v="F81"/>
    <s v="American Airlines"/>
    <x v="4"/>
    <x v="6"/>
    <s v="07,08,2023  13:18:35"/>
    <n v="202"/>
    <s v="On-time"/>
    <n v="1649"/>
    <n v="223.59"/>
    <n v="223.59"/>
    <n v="57"/>
    <s v="Male"/>
    <s v="Medium"/>
    <x v="0"/>
    <x v="1"/>
    <n v="1"/>
    <s v="Silver"/>
    <s v="Airport Kiosk"/>
    <n v="7.6"/>
    <n v="1"/>
    <n v="39"/>
    <n v="0"/>
    <n v="0"/>
    <s v="Aisle"/>
  </r>
  <r>
    <s v="P7452"/>
    <s v="F704"/>
    <s v="American Airlines"/>
    <x v="1"/>
    <x v="7"/>
    <s v="20,03,2025  23:10:38"/>
    <n v="186"/>
    <s v="On-time"/>
    <n v="1100"/>
    <n v="230.58"/>
    <n v="230.58"/>
    <n v="39"/>
    <s v="Female"/>
    <s v="Low"/>
    <x v="0"/>
    <x v="1"/>
    <n v="2"/>
    <s v="None"/>
    <s v="Desk"/>
    <n v="8.8000000000000007"/>
    <n v="0"/>
    <n v="42"/>
    <n v="0"/>
    <n v="0"/>
    <s v="Window"/>
  </r>
  <r>
    <s v="P7453"/>
    <s v="F1533"/>
    <s v="JetBlue"/>
    <x v="3"/>
    <x v="0"/>
    <s v="27,05,2024  06:52:32"/>
    <n v="139"/>
    <s v="On-time"/>
    <n v="1335"/>
    <n v="386.17"/>
    <n v="386.17"/>
    <n v="67"/>
    <s v="Female"/>
    <s v="Medium"/>
    <x v="0"/>
    <x v="2"/>
    <n v="0"/>
    <s v="None"/>
    <s v="Mobile App"/>
    <n v="9.4"/>
    <n v="1"/>
    <n v="61"/>
    <n v="0"/>
    <n v="1"/>
    <s v="Window"/>
  </r>
  <r>
    <s v="P7454"/>
    <s v="F1438"/>
    <s v="Delta"/>
    <x v="2"/>
    <x v="7"/>
    <s v="29,09,2023  22:34:06"/>
    <n v="75"/>
    <s v="On-time"/>
    <n v="936"/>
    <n v="120.61"/>
    <n v="120.61"/>
    <n v="62"/>
    <s v="Male"/>
    <s v="Low"/>
    <x v="2"/>
    <x v="1"/>
    <n v="1"/>
    <s v="Platinum"/>
    <s v="Online"/>
    <n v="5.4"/>
    <n v="10"/>
    <n v="69"/>
    <n v="0"/>
    <n v="0"/>
    <s v="Aisle"/>
  </r>
  <r>
    <s v="P7455"/>
    <s v="F164"/>
    <s v="Southwest"/>
    <x v="0"/>
    <x v="2"/>
    <s v="27,06,2023  05:48:12"/>
    <n v="53"/>
    <s v="On-time"/>
    <n v="1242"/>
    <n v="280.31"/>
    <n v="280.31"/>
    <n v="63"/>
    <s v="Male"/>
    <s v="Medium"/>
    <x v="1"/>
    <x v="1"/>
    <n v="0"/>
    <s v="Gold"/>
    <s v="Airport Kiosk"/>
    <n v="8.3000000000000007"/>
    <n v="4"/>
    <n v="57"/>
    <n v="0"/>
    <n v="0"/>
    <s v="Middle"/>
  </r>
  <r>
    <s v="P7456"/>
    <s v="F772"/>
    <s v="Delta"/>
    <x v="0"/>
    <x v="4"/>
    <s v="28,04,2024  03:30:23"/>
    <n v="258"/>
    <s v="On-time"/>
    <n v="1335"/>
    <n v="273.35000000000002"/>
    <n v="273.35000000000002"/>
    <n v="38"/>
    <s v="Female"/>
    <s v="High"/>
    <x v="1"/>
    <x v="1"/>
    <n v="1"/>
    <s v="None"/>
    <s v="Airport Kiosk"/>
    <n v="6.2"/>
    <n v="0"/>
    <n v="22"/>
    <n v="0"/>
    <n v="0"/>
    <s v="Middle"/>
  </r>
  <r>
    <s v="P7457"/>
    <s v="F1820"/>
    <s v="United"/>
    <x v="6"/>
    <x v="7"/>
    <s v="29,04,2024  17:57:34"/>
    <n v="94"/>
    <s v="On-time"/>
    <n v="1375"/>
    <n v="260.73"/>
    <n v="260.73"/>
    <n v="27"/>
    <s v="Male"/>
    <s v="Medium"/>
    <x v="2"/>
    <x v="2"/>
    <n v="1"/>
    <s v="Platinum"/>
    <s v="Desk"/>
    <n v="7.3"/>
    <n v="13"/>
    <n v="101"/>
    <n v="0"/>
    <n v="0"/>
    <s v="Window"/>
  </r>
  <r>
    <s v="P7458"/>
    <s v="F1933"/>
    <s v="Southwest"/>
    <x v="2"/>
    <x v="6"/>
    <s v="09,11,2023  19:09:31"/>
    <n v="336"/>
    <s v="Delayed"/>
    <n v="941"/>
    <n v="284.32"/>
    <n v="284.32"/>
    <n v="49"/>
    <s v="Male"/>
    <s v="High"/>
    <x v="1"/>
    <x v="2"/>
    <n v="0"/>
    <s v="Gold"/>
    <s v="Online"/>
    <n v="8.9"/>
    <n v="24"/>
    <n v="67"/>
    <n v="0"/>
    <n v="0"/>
    <s v="Middle"/>
  </r>
  <r>
    <s v="P7459"/>
    <s v="F309"/>
    <s v="JetBlue"/>
    <x v="5"/>
    <x v="6"/>
    <s v="27,01,2024  03:22:29"/>
    <n v="158"/>
    <s v="Delayed"/>
    <n v="1433"/>
    <n v="506.59"/>
    <n v="506.59"/>
    <n v="54"/>
    <s v="Female"/>
    <s v="High"/>
    <x v="0"/>
    <x v="0"/>
    <n v="1"/>
    <s v="None"/>
    <s v="Mobile App"/>
    <n v="4.8"/>
    <n v="1"/>
    <n v="14"/>
    <n v="0"/>
    <n v="0"/>
    <s v="Middle"/>
  </r>
  <r>
    <s v="P7460"/>
    <s v="F613"/>
    <s v="Southwest"/>
    <x v="1"/>
    <x v="1"/>
    <s v="25,01,2024  09:25:45"/>
    <n v="107"/>
    <s v="On-time"/>
    <n v="635"/>
    <n v="360.28"/>
    <n v="360.28"/>
    <n v="24"/>
    <s v="Female"/>
    <s v="Low"/>
    <x v="3"/>
    <x v="1"/>
    <n v="3"/>
    <s v="Platinum"/>
    <s v="Online"/>
    <n v="8.5"/>
    <n v="7"/>
    <n v="95"/>
    <n v="0"/>
    <n v="0"/>
    <s v="Middle"/>
  </r>
  <r>
    <s v="P7461"/>
    <s v="F1900"/>
    <s v="Delta"/>
    <x v="0"/>
    <x v="2"/>
    <s v="11,11,2024  22:09:07"/>
    <n v="187"/>
    <s v="On-time"/>
    <n v="1478"/>
    <n v="345.29"/>
    <n v="345.29"/>
    <n v="54"/>
    <s v="Male"/>
    <s v="Medium"/>
    <x v="1"/>
    <x v="1"/>
    <n v="0"/>
    <s v="Silver"/>
    <s v="Mobile App"/>
    <n v="6.1"/>
    <n v="12"/>
    <n v="89"/>
    <n v="0"/>
    <n v="0"/>
    <s v="Aisle"/>
  </r>
  <r>
    <s v="P7462"/>
    <s v="F854"/>
    <s v="American Airlines"/>
    <x v="0"/>
    <x v="1"/>
    <s v="06,03,2024  11:59:57"/>
    <n v="265"/>
    <s v="On-time"/>
    <n v="889"/>
    <n v="325.43"/>
    <n v="325.43"/>
    <n v="72"/>
    <s v="Male"/>
    <s v="High"/>
    <x v="3"/>
    <x v="1"/>
    <n v="1"/>
    <s v="None"/>
    <s v="Mobile App"/>
    <n v="5.6"/>
    <n v="8"/>
    <n v="106"/>
    <n v="0"/>
    <n v="1"/>
    <s v="Window"/>
  </r>
  <r>
    <s v="P7463"/>
    <s v="F1219"/>
    <s v="Delta"/>
    <x v="5"/>
    <x v="4"/>
    <s v="16,11,2023  05:07:50"/>
    <n v="170"/>
    <s v="On-time"/>
    <n v="1442"/>
    <n v="351.01"/>
    <n v="351.01"/>
    <n v="50"/>
    <s v="Male"/>
    <s v="Low"/>
    <x v="1"/>
    <x v="2"/>
    <n v="1"/>
    <s v="Platinum"/>
    <s v="Desk"/>
    <n v="7.9"/>
    <n v="45"/>
    <n v="35"/>
    <n v="0"/>
    <n v="0"/>
    <s v="Aisle"/>
  </r>
  <r>
    <s v="P7464"/>
    <s v="F1650"/>
    <s v="United"/>
    <x v="5"/>
    <x v="3"/>
    <s v="16,05,2024  21:56:50"/>
    <n v="246"/>
    <s v="On-time"/>
    <n v="1377"/>
    <n v="148.55000000000001"/>
    <n v="148.55000000000001"/>
    <n v="59"/>
    <s v="Male"/>
    <s v="High"/>
    <x v="1"/>
    <x v="1"/>
    <n v="3"/>
    <s v="Gold"/>
    <s v="Desk"/>
    <n v="8.1999999999999993"/>
    <n v="2"/>
    <n v="77"/>
    <n v="0"/>
    <n v="1"/>
    <s v="Window"/>
  </r>
  <r>
    <s v="P7465"/>
    <s v="F494"/>
    <s v="Southwest"/>
    <x v="1"/>
    <x v="6"/>
    <s v="14,06,2024  03:15:30"/>
    <n v="175"/>
    <s v="On-time"/>
    <n v="1714"/>
    <n v="477.56"/>
    <n v="477.56"/>
    <n v="70"/>
    <s v="Female"/>
    <s v="Low"/>
    <x v="3"/>
    <x v="0"/>
    <n v="0"/>
    <s v="None"/>
    <s v="Online"/>
    <n v="7.3"/>
    <n v="2"/>
    <n v="20"/>
    <n v="1"/>
    <n v="0"/>
    <s v="Middle"/>
  </r>
  <r>
    <s v="P7466"/>
    <s v="F539"/>
    <s v="Southwest"/>
    <x v="6"/>
    <x v="4"/>
    <s v="23,07,2023  00:56:03"/>
    <n v="191"/>
    <s v="On-time"/>
    <n v="1015"/>
    <n v="261.8"/>
    <n v="261.8"/>
    <n v="28"/>
    <s v="Female"/>
    <s v="Low"/>
    <x v="1"/>
    <x v="1"/>
    <n v="2"/>
    <s v="Gold"/>
    <s v="Online"/>
    <n v="7.2"/>
    <n v="4"/>
    <n v="69"/>
    <n v="0"/>
    <n v="0"/>
    <s v="Aisle"/>
  </r>
  <r>
    <s v="P7467"/>
    <s v="F279"/>
    <s v="JetBlue"/>
    <x v="6"/>
    <x v="5"/>
    <s v="17,11,2023  11:40:27"/>
    <n v="272"/>
    <s v="On-time"/>
    <n v="1159"/>
    <n v="271.25"/>
    <n v="271.25"/>
    <n v="73"/>
    <s v="Female"/>
    <s v="Medium"/>
    <x v="2"/>
    <x v="1"/>
    <n v="2"/>
    <s v="Gold"/>
    <s v="Desk"/>
    <n v="5.3"/>
    <n v="5"/>
    <n v="5"/>
    <n v="0"/>
    <n v="0"/>
    <s v="Middle"/>
  </r>
  <r>
    <s v="P7468"/>
    <s v="F1816"/>
    <s v="American Airlines"/>
    <x v="3"/>
    <x v="2"/>
    <s v="06,03,2024  04:14:00"/>
    <n v="175"/>
    <s v="On-time"/>
    <n v="1076"/>
    <n v="446.8"/>
    <n v="446.8"/>
    <n v="31"/>
    <s v="Male"/>
    <s v="Low"/>
    <x v="2"/>
    <x v="1"/>
    <n v="1"/>
    <s v="None"/>
    <s v="Online"/>
    <n v="8.3000000000000007"/>
    <n v="26"/>
    <n v="5"/>
    <n v="0"/>
    <n v="0"/>
    <s v="Window"/>
  </r>
  <r>
    <s v="P7469"/>
    <s v="F1029"/>
    <s v="United"/>
    <x v="7"/>
    <x v="4"/>
    <s v="19,01,2025  08:43:51"/>
    <n v="180"/>
    <s v="On-time"/>
    <n v="1497"/>
    <n v="500.42"/>
    <n v="500.42"/>
    <n v="49"/>
    <s v="Female"/>
    <s v="Low"/>
    <x v="3"/>
    <x v="2"/>
    <n v="1"/>
    <s v="None"/>
    <s v="Online"/>
    <n v="8.1999999999999993"/>
    <n v="20"/>
    <n v="15"/>
    <n v="0"/>
    <n v="0"/>
    <s v="Window"/>
  </r>
  <r>
    <s v="P7470"/>
    <s v="F1172"/>
    <s v="American Airlines"/>
    <x v="5"/>
    <x v="7"/>
    <s v="15,05,2023  23:43:29"/>
    <n v="229"/>
    <s v="On-time"/>
    <n v="1401"/>
    <n v="545.38"/>
    <n v="545.38"/>
    <n v="40"/>
    <s v="Male"/>
    <s v="Medium"/>
    <x v="0"/>
    <x v="1"/>
    <n v="3"/>
    <s v="Platinum"/>
    <s v="Online"/>
    <n v="8.6"/>
    <n v="2"/>
    <n v="35"/>
    <n v="0"/>
    <n v="0"/>
    <s v="Aisle"/>
  </r>
  <r>
    <s v="P7471"/>
    <s v="F948"/>
    <s v="Southwest"/>
    <x v="2"/>
    <x v="2"/>
    <s v="27,04,2023  17:33:18"/>
    <n v="122"/>
    <s v="On-time"/>
    <n v="1290"/>
    <n v="343.06"/>
    <n v="343.06"/>
    <n v="53"/>
    <s v="Male"/>
    <s v="Low"/>
    <x v="1"/>
    <x v="2"/>
    <n v="0"/>
    <s v="None"/>
    <s v="Online"/>
    <n v="8.6999999999999993"/>
    <n v="5"/>
    <n v="67"/>
    <n v="0"/>
    <n v="0"/>
    <s v="Window"/>
  </r>
  <r>
    <s v="P7472"/>
    <s v="F1877"/>
    <s v="American Airlines"/>
    <x v="5"/>
    <x v="7"/>
    <s v="15,05,2024  09:36:52"/>
    <n v="155"/>
    <s v="Delayed"/>
    <n v="981"/>
    <n v="453.36"/>
    <n v="453.36"/>
    <n v="22"/>
    <s v="Male"/>
    <s v="Low"/>
    <x v="1"/>
    <x v="1"/>
    <n v="1"/>
    <s v="None"/>
    <s v="Desk"/>
    <n v="5.5"/>
    <n v="4"/>
    <n v="86"/>
    <n v="0"/>
    <n v="0"/>
    <s v="Window"/>
  </r>
  <r>
    <s v="P7473"/>
    <s v="F36"/>
    <s v="Delta"/>
    <x v="5"/>
    <x v="0"/>
    <s v="02,06,2023  22:19:27"/>
    <n v="171"/>
    <s v="On-time"/>
    <n v="1467"/>
    <n v="345.29"/>
    <n v="345.29"/>
    <n v="40"/>
    <s v="Male"/>
    <s v="Low"/>
    <x v="1"/>
    <x v="1"/>
    <n v="0"/>
    <s v="None"/>
    <s v="Online"/>
    <n v="5.8"/>
    <n v="15"/>
    <n v="76"/>
    <n v="0"/>
    <n v="0"/>
    <s v="Window"/>
  </r>
  <r>
    <s v="P7474"/>
    <s v="F1"/>
    <s v="Southwest"/>
    <x v="7"/>
    <x v="7"/>
    <s v="25,08,2024  01:58:05"/>
    <n v="41"/>
    <s v="On-time"/>
    <n v="1044"/>
    <n v="379.66"/>
    <n v="379.66"/>
    <n v="53"/>
    <s v="Female"/>
    <s v="Medium"/>
    <x v="2"/>
    <x v="2"/>
    <n v="1"/>
    <s v="Platinum"/>
    <s v="Desk"/>
    <n v="5.7"/>
    <n v="7"/>
    <n v="75"/>
    <n v="0"/>
    <n v="1"/>
    <s v="Window"/>
  </r>
  <r>
    <s v="P7475"/>
    <s v="F1499"/>
    <s v="JetBlue"/>
    <x v="4"/>
    <x v="2"/>
    <s v="25,04,2023  15:04:12"/>
    <n v="205"/>
    <s v="On-time"/>
    <n v="1548"/>
    <n v="326.73"/>
    <n v="326.73"/>
    <n v="23"/>
    <s v="Male"/>
    <s v="Medium"/>
    <x v="2"/>
    <x v="1"/>
    <n v="1"/>
    <s v="None"/>
    <s v="Airport Kiosk"/>
    <n v="7.2"/>
    <n v="2"/>
    <n v="118"/>
    <n v="0"/>
    <n v="0"/>
    <s v="Aisle"/>
  </r>
  <r>
    <s v="P7476"/>
    <s v="F908"/>
    <s v="Delta"/>
    <x v="5"/>
    <x v="6"/>
    <s v="15,01,2025  08:36:46"/>
    <n v="186"/>
    <s v="On-time"/>
    <n v="1026"/>
    <n v="625.19000000000005"/>
    <n v="625.19000000000005"/>
    <n v="50"/>
    <s v="Male"/>
    <s v="Medium"/>
    <x v="1"/>
    <x v="1"/>
    <n v="0"/>
    <s v="Gold"/>
    <s v="Desk"/>
    <n v="7.1"/>
    <n v="5"/>
    <n v="6"/>
    <n v="0"/>
    <n v="0"/>
    <s v="Window"/>
  </r>
  <r>
    <s v="P7477"/>
    <s v="F346"/>
    <s v="American Airlines"/>
    <x v="6"/>
    <x v="4"/>
    <s v="03,11,2023  06:08:17"/>
    <n v="167"/>
    <s v="Delayed"/>
    <n v="1287"/>
    <n v="306.52"/>
    <n v="306.52"/>
    <n v="63"/>
    <s v="Female"/>
    <s v="Medium"/>
    <x v="1"/>
    <x v="1"/>
    <n v="0"/>
    <s v="Silver"/>
    <s v="Online"/>
    <n v="6.1"/>
    <n v="2"/>
    <n v="58"/>
    <n v="0"/>
    <n v="0"/>
    <s v="Middle"/>
  </r>
  <r>
    <s v="P7478"/>
    <s v="F1269"/>
    <s v="United"/>
    <x v="5"/>
    <x v="7"/>
    <s v="25,06,2023  20:54:07"/>
    <n v="259"/>
    <s v="On-time"/>
    <n v="1644"/>
    <n v="283.95999999999998"/>
    <n v="283.95999999999998"/>
    <n v="50"/>
    <s v="Male"/>
    <s v="Low"/>
    <x v="0"/>
    <x v="1"/>
    <n v="1"/>
    <s v="Gold"/>
    <s v="Airport Kiosk"/>
    <n v="5.4"/>
    <n v="10"/>
    <n v="76"/>
    <n v="0"/>
    <n v="1"/>
    <s v="Aisle"/>
  </r>
  <r>
    <s v="P7479"/>
    <s v="F726"/>
    <s v="United"/>
    <x v="0"/>
    <x v="1"/>
    <s v="27,12,2023  20:25:19"/>
    <n v="203"/>
    <s v="On-time"/>
    <n v="770"/>
    <n v="486.47"/>
    <n v="486.47"/>
    <n v="66"/>
    <s v="Male"/>
    <s v="High"/>
    <x v="0"/>
    <x v="2"/>
    <n v="0"/>
    <s v="None"/>
    <s v="Mobile App"/>
    <n v="8.9"/>
    <n v="18"/>
    <n v="81"/>
    <n v="0"/>
    <n v="0"/>
    <s v="Middle"/>
  </r>
  <r>
    <s v="P7480"/>
    <s v="F1017"/>
    <s v="Southwest"/>
    <x v="4"/>
    <x v="2"/>
    <s v="23,06,2024  19:41:31"/>
    <n v="142"/>
    <s v="Delayed"/>
    <n v="1546"/>
    <n v="387.49"/>
    <n v="387.49"/>
    <n v="46"/>
    <s v="Male"/>
    <s v="High"/>
    <x v="1"/>
    <x v="1"/>
    <n v="0"/>
    <s v="Platinum"/>
    <s v="Online"/>
    <n v="7.8"/>
    <n v="4"/>
    <n v="27"/>
    <n v="0"/>
    <n v="0"/>
    <s v="Window"/>
  </r>
  <r>
    <s v="P7481"/>
    <s v="F841"/>
    <s v="JetBlue"/>
    <x v="3"/>
    <x v="2"/>
    <s v="02,05,2024  12:10:37"/>
    <n v="165"/>
    <s v="Delayed"/>
    <n v="1157"/>
    <n v="314.43"/>
    <n v="314.43"/>
    <n v="43"/>
    <s v="Male"/>
    <s v="Low"/>
    <x v="1"/>
    <x v="1"/>
    <n v="3"/>
    <s v="Silver"/>
    <s v="Airport Kiosk"/>
    <n v="6.3"/>
    <n v="0"/>
    <n v="29"/>
    <n v="0"/>
    <n v="0"/>
    <s v="Window"/>
  </r>
  <r>
    <s v="P7482"/>
    <s v="F1953"/>
    <s v="Delta"/>
    <x v="2"/>
    <x v="6"/>
    <s v="08,08,2023  09:46:33"/>
    <n v="269"/>
    <s v="On-time"/>
    <n v="1608"/>
    <n v="324.91000000000003"/>
    <n v="324.91000000000003"/>
    <n v="35"/>
    <s v="Male"/>
    <s v="Low"/>
    <x v="1"/>
    <x v="2"/>
    <n v="1"/>
    <s v="Silver"/>
    <s v="Airport Kiosk"/>
    <n v="8"/>
    <n v="12"/>
    <n v="98"/>
    <n v="0"/>
    <n v="0"/>
    <s v="Aisle"/>
  </r>
  <r>
    <s v="P7483"/>
    <s v="F1041"/>
    <s v="JetBlue"/>
    <x v="0"/>
    <x v="3"/>
    <s v="18,05,2024  14:30:06"/>
    <n v="227"/>
    <s v="On-time"/>
    <n v="1208"/>
    <n v="313.38"/>
    <n v="313.38"/>
    <n v="38"/>
    <s v="Male"/>
    <s v="High"/>
    <x v="2"/>
    <x v="0"/>
    <n v="2"/>
    <s v="None"/>
    <s v="Desk"/>
    <n v="7.9"/>
    <n v="1"/>
    <n v="86"/>
    <n v="0"/>
    <n v="0"/>
    <s v="Middle"/>
  </r>
  <r>
    <s v="P7484"/>
    <s v="F1502"/>
    <s v="American Airlines"/>
    <x v="3"/>
    <x v="0"/>
    <s v="05,12,2024  19:47:28"/>
    <n v="150"/>
    <s v="On-time"/>
    <n v="1304"/>
    <n v="335.55"/>
    <n v="335.55"/>
    <n v="40"/>
    <s v="Female"/>
    <s v="High"/>
    <x v="3"/>
    <x v="0"/>
    <n v="2"/>
    <s v="Silver"/>
    <s v="Airport Kiosk"/>
    <n v="9.9"/>
    <n v="7"/>
    <n v="24"/>
    <n v="0"/>
    <n v="0"/>
    <s v="Aisle"/>
  </r>
  <r>
    <s v="P7485"/>
    <s v="F1736"/>
    <s v="Delta"/>
    <x v="1"/>
    <x v="6"/>
    <s v="13,10,2024  11:38:36"/>
    <n v="261"/>
    <s v="On-time"/>
    <n v="847"/>
    <n v="381.34"/>
    <n v="381.34"/>
    <n v="54"/>
    <s v="Male"/>
    <s v="Low"/>
    <x v="1"/>
    <x v="0"/>
    <n v="0"/>
    <s v="Platinum"/>
    <s v="Desk"/>
    <n v="6.2"/>
    <n v="2"/>
    <n v="90"/>
    <n v="0"/>
    <n v="0"/>
    <s v="Middle"/>
  </r>
  <r>
    <s v="P7486"/>
    <s v="F215"/>
    <s v="Southwest"/>
    <x v="7"/>
    <x v="3"/>
    <s v="18,05,2023  14:50:47"/>
    <n v="242"/>
    <s v="On-time"/>
    <n v="661"/>
    <n v="314.39999999999998"/>
    <n v="314.39999999999998"/>
    <n v="58"/>
    <s v="Female"/>
    <s v="Medium"/>
    <x v="0"/>
    <x v="1"/>
    <n v="2"/>
    <s v="Platinum"/>
    <s v="Mobile App"/>
    <n v="7.5"/>
    <n v="15"/>
    <n v="29"/>
    <n v="0"/>
    <n v="0"/>
    <s v="Window"/>
  </r>
  <r>
    <s v="P7487"/>
    <s v="F1958"/>
    <s v="United"/>
    <x v="2"/>
    <x v="7"/>
    <s v="04,04,2024  00:42:41"/>
    <n v="207"/>
    <s v="On-time"/>
    <n v="1156"/>
    <n v="365.54"/>
    <n v="365.54"/>
    <n v="23"/>
    <s v="Male"/>
    <s v="High"/>
    <x v="2"/>
    <x v="0"/>
    <n v="1"/>
    <s v="Platinum"/>
    <s v="Airport Kiosk"/>
    <n v="6.2"/>
    <n v="1"/>
    <n v="112"/>
    <n v="0"/>
    <n v="0"/>
    <s v="Window"/>
  </r>
  <r>
    <s v="P7488"/>
    <s v="F1336"/>
    <s v="United"/>
    <x v="0"/>
    <x v="3"/>
    <s v="16,11,2023  18:32:24"/>
    <n v="152"/>
    <s v="Delayed"/>
    <n v="1181"/>
    <n v="500.25"/>
    <n v="500.25"/>
    <n v="47"/>
    <s v="Female"/>
    <s v="Medium"/>
    <x v="2"/>
    <x v="1"/>
    <n v="0"/>
    <s v="Gold"/>
    <s v="Mobile App"/>
    <n v="7.9"/>
    <n v="6"/>
    <n v="115"/>
    <n v="0"/>
    <n v="0"/>
    <s v="Middle"/>
  </r>
  <r>
    <s v="P7489"/>
    <s v="F211"/>
    <s v="Delta"/>
    <x v="4"/>
    <x v="4"/>
    <s v="19,01,2024  08:24:55"/>
    <n v="189"/>
    <s v="On-time"/>
    <n v="1863"/>
    <n v="281.16000000000003"/>
    <n v="281.16000000000003"/>
    <n v="65"/>
    <s v="Female"/>
    <s v="High"/>
    <x v="3"/>
    <x v="1"/>
    <n v="0"/>
    <s v="None"/>
    <s v="Airport Kiosk"/>
    <n v="4.8"/>
    <n v="0"/>
    <n v="71"/>
    <n v="0"/>
    <n v="0"/>
    <s v="Window"/>
  </r>
  <r>
    <s v="P7490"/>
    <s v="F1825"/>
    <s v="Southwest"/>
    <x v="3"/>
    <x v="0"/>
    <s v="30,08,2024  05:51:46"/>
    <n v="196"/>
    <s v="On-time"/>
    <n v="1347"/>
    <n v="329.35"/>
    <n v="329.35"/>
    <n v="63"/>
    <s v="Female"/>
    <s v="Medium"/>
    <x v="1"/>
    <x v="1"/>
    <n v="1"/>
    <s v="Silver"/>
    <s v="Airport Kiosk"/>
    <n v="7.5"/>
    <n v="1"/>
    <n v="57"/>
    <n v="0"/>
    <n v="0"/>
    <s v="Aisle"/>
  </r>
  <r>
    <s v="P7491"/>
    <s v="F717"/>
    <s v="Delta"/>
    <x v="6"/>
    <x v="1"/>
    <s v="01,02,2025  07:58:34"/>
    <n v="266"/>
    <s v="On-time"/>
    <n v="1026"/>
    <n v="299.70999999999998"/>
    <n v="299.70999999999998"/>
    <n v="60"/>
    <s v="Female"/>
    <s v="Medium"/>
    <x v="1"/>
    <x v="0"/>
    <n v="0"/>
    <s v="Gold"/>
    <s v="Mobile App"/>
    <n v="6"/>
    <n v="0"/>
    <n v="60"/>
    <n v="1"/>
    <n v="0"/>
    <s v="Aisle"/>
  </r>
  <r>
    <s v="P7492"/>
    <s v="F1885"/>
    <s v="Southwest"/>
    <x v="3"/>
    <x v="1"/>
    <s v="25,11,2023  00:28:47"/>
    <n v="125"/>
    <s v="Delayed"/>
    <n v="884"/>
    <n v="404.35"/>
    <n v="404.35"/>
    <n v="55"/>
    <s v="Male"/>
    <s v="Medium"/>
    <x v="1"/>
    <x v="0"/>
    <n v="0"/>
    <s v="Silver"/>
    <s v="Mobile App"/>
    <n v="5.7"/>
    <n v="2"/>
    <n v="98"/>
    <n v="0"/>
    <n v="0"/>
    <s v="Aisle"/>
  </r>
  <r>
    <s v="P7493"/>
    <s v="F139"/>
    <s v="Delta"/>
    <x v="5"/>
    <x v="5"/>
    <s v="20,12,2023  23:13:17"/>
    <n v="97"/>
    <s v="On-time"/>
    <n v="928"/>
    <n v="278.24"/>
    <n v="278.24"/>
    <n v="28"/>
    <s v="Male"/>
    <s v="Medium"/>
    <x v="3"/>
    <x v="2"/>
    <n v="0"/>
    <s v="None"/>
    <s v="Airport Kiosk"/>
    <n v="4.7"/>
    <n v="0"/>
    <n v="58"/>
    <n v="0"/>
    <n v="0"/>
    <s v="Middle"/>
  </r>
  <r>
    <s v="P7494"/>
    <s v="F1180"/>
    <s v="United"/>
    <x v="1"/>
    <x v="2"/>
    <s v="22,02,2024  06:41:58"/>
    <n v="235"/>
    <s v="On-time"/>
    <n v="1573"/>
    <n v="314.70999999999998"/>
    <n v="314.70999999999998"/>
    <n v="61"/>
    <s v="Male"/>
    <s v="Medium"/>
    <x v="0"/>
    <x v="1"/>
    <n v="1"/>
    <s v="Platinum"/>
    <s v="Online"/>
    <n v="7.3"/>
    <n v="3"/>
    <n v="4"/>
    <n v="0"/>
    <n v="0"/>
    <s v="Aisle"/>
  </r>
  <r>
    <s v="P7495"/>
    <s v="F1315"/>
    <s v="American Airlines"/>
    <x v="3"/>
    <x v="6"/>
    <s v="22,06,2023  18:15:05"/>
    <n v="236"/>
    <s v="On-time"/>
    <n v="952"/>
    <n v="227.08"/>
    <n v="227.08"/>
    <n v="62"/>
    <s v="Male"/>
    <s v="Medium"/>
    <x v="0"/>
    <x v="1"/>
    <n v="2"/>
    <s v="None"/>
    <s v="Desk"/>
    <n v="6.2"/>
    <n v="0"/>
    <n v="116"/>
    <n v="0"/>
    <n v="0"/>
    <s v="Aisle"/>
  </r>
  <r>
    <s v="P7496"/>
    <s v="F114"/>
    <s v="Delta"/>
    <x v="4"/>
    <x v="3"/>
    <s v="20,12,2024  09:43:20"/>
    <n v="281"/>
    <s v="On-time"/>
    <n v="1348"/>
    <n v="309.33999999999997"/>
    <n v="309.33999999999997"/>
    <n v="63"/>
    <s v="Male"/>
    <s v="Medium"/>
    <x v="2"/>
    <x v="1"/>
    <n v="0"/>
    <s v="Gold"/>
    <s v="Online"/>
    <n v="6.6"/>
    <n v="8"/>
    <n v="39"/>
    <n v="0"/>
    <n v="0"/>
    <s v="Aisle"/>
  </r>
  <r>
    <s v="P7497"/>
    <s v="F971"/>
    <s v="JetBlue"/>
    <x v="7"/>
    <x v="0"/>
    <s v="19,10,2023  02:50:47"/>
    <n v="276"/>
    <s v="On-time"/>
    <n v="1071"/>
    <n v="381.37"/>
    <n v="381.37"/>
    <n v="53"/>
    <s v="Male"/>
    <s v="High"/>
    <x v="1"/>
    <x v="2"/>
    <n v="3"/>
    <s v="None"/>
    <s v="Airport Kiosk"/>
    <n v="7.7"/>
    <n v="22"/>
    <n v="45"/>
    <n v="0"/>
    <n v="0"/>
    <s v="Window"/>
  </r>
  <r>
    <s v="P7498"/>
    <s v="F13"/>
    <s v="Delta"/>
    <x v="7"/>
    <x v="5"/>
    <s v="30,10,2024  00:23:09"/>
    <n v="234"/>
    <s v="Delayed"/>
    <n v="782"/>
    <n v="326.68"/>
    <n v="326.68"/>
    <n v="56"/>
    <s v="Male"/>
    <s v="Low"/>
    <x v="2"/>
    <x v="1"/>
    <n v="2"/>
    <s v="None"/>
    <s v="Mobile App"/>
    <n v="5.6"/>
    <n v="0"/>
    <n v="21"/>
    <n v="0"/>
    <n v="0"/>
    <s v="Middle"/>
  </r>
  <r>
    <s v="P7499"/>
    <s v="F659"/>
    <s v="JetBlue"/>
    <x v="4"/>
    <x v="3"/>
    <s v="26,11,2024  06:00:16"/>
    <n v="160"/>
    <s v="Delayed"/>
    <n v="1529"/>
    <n v="373.94"/>
    <n v="373.94"/>
    <n v="59"/>
    <s v="Female"/>
    <s v="Low"/>
    <x v="0"/>
    <x v="1"/>
    <n v="0"/>
    <s v="None"/>
    <s v="Online"/>
    <n v="5.6"/>
    <n v="8"/>
    <n v="87"/>
    <n v="0"/>
    <n v="0"/>
    <s v="Window"/>
  </r>
  <r>
    <s v="P7500"/>
    <s v="F401"/>
    <s v="JetBlue"/>
    <x v="3"/>
    <x v="7"/>
    <s v="07,06,2024  07:11:37"/>
    <n v="236"/>
    <s v="On-time"/>
    <n v="1250"/>
    <n v="190.63"/>
    <n v="190.63"/>
    <n v="46"/>
    <s v="Male"/>
    <s v="Medium"/>
    <x v="1"/>
    <x v="0"/>
    <n v="3"/>
    <s v="Silver"/>
    <s v="Airport Kiosk"/>
    <n v="3.6"/>
    <n v="12"/>
    <n v="56"/>
    <n v="0"/>
    <n v="0"/>
    <s v="Aisle"/>
  </r>
  <r>
    <s v="P7501"/>
    <s v="F1553"/>
    <s v="United"/>
    <x v="4"/>
    <x v="0"/>
    <s v="06,12,2024  12:04:09"/>
    <n v="138"/>
    <s v="On-time"/>
    <n v="1303"/>
    <n v="128.81"/>
    <n v="128.81"/>
    <n v="25"/>
    <s v="Female"/>
    <s v="Medium"/>
    <x v="3"/>
    <x v="1"/>
    <n v="2"/>
    <s v="None"/>
    <s v="Desk"/>
    <n v="5.9"/>
    <n v="5"/>
    <n v="6"/>
    <n v="0"/>
    <n v="0"/>
    <s v="Aisle"/>
  </r>
  <r>
    <s v="P7502"/>
    <s v="F60"/>
    <s v="American Airlines"/>
    <x v="4"/>
    <x v="4"/>
    <s v="18,08,2024  02:04:37"/>
    <n v="245"/>
    <s v="Cancelled"/>
    <n v="1512"/>
    <n v="334.34"/>
    <n v="334.34"/>
    <n v="63"/>
    <s v="Female"/>
    <s v="Medium"/>
    <x v="2"/>
    <x v="1"/>
    <n v="2"/>
    <s v="Gold"/>
    <s v="Airport Kiosk"/>
    <n v="7"/>
    <n v="4"/>
    <n v="66"/>
    <n v="0"/>
    <n v="0"/>
    <s v="Middle"/>
  </r>
  <r>
    <s v="P7503"/>
    <s v="F1776"/>
    <s v="Southwest"/>
    <x v="3"/>
    <x v="1"/>
    <s v="29,03,2025  07:19:24"/>
    <n v="223"/>
    <s v="On-time"/>
    <n v="804"/>
    <n v="355.61"/>
    <n v="355.61"/>
    <n v="29"/>
    <s v="Female"/>
    <s v="High"/>
    <x v="2"/>
    <x v="1"/>
    <n v="1"/>
    <s v="Gold"/>
    <s v="Mobile App"/>
    <n v="4.9000000000000004"/>
    <n v="1"/>
    <n v="1"/>
    <n v="0"/>
    <n v="0"/>
    <s v="Middle"/>
  </r>
  <r>
    <s v="P7504"/>
    <s v="F1382"/>
    <s v="JetBlue"/>
    <x v="2"/>
    <x v="0"/>
    <s v="24,06,2023  22:29:08"/>
    <n v="158"/>
    <s v="On-time"/>
    <n v="1092"/>
    <n v="454.98"/>
    <n v="454.98"/>
    <n v="61"/>
    <s v="Female"/>
    <s v="Medium"/>
    <x v="1"/>
    <x v="1"/>
    <n v="1"/>
    <s v="Platinum"/>
    <s v="Desk"/>
    <n v="7.7"/>
    <n v="13"/>
    <n v="37"/>
    <n v="0"/>
    <n v="0"/>
    <s v="Aisle"/>
  </r>
  <r>
    <s v="P7505"/>
    <s v="F1997"/>
    <s v="American Airlines"/>
    <x v="0"/>
    <x v="7"/>
    <s v="16,11,2023  11:24:46"/>
    <n v="69"/>
    <s v="On-time"/>
    <n v="908"/>
    <n v="216.51"/>
    <n v="216.51"/>
    <n v="56"/>
    <s v="Male"/>
    <s v="High"/>
    <x v="2"/>
    <x v="2"/>
    <n v="1"/>
    <s v="None"/>
    <s v="Online"/>
    <n v="7.3"/>
    <n v="19"/>
    <n v="100"/>
    <n v="0"/>
    <n v="1"/>
    <s v="Aisle"/>
  </r>
  <r>
    <s v="P7506"/>
    <s v="F1060"/>
    <s v="Southwest"/>
    <x v="2"/>
    <x v="2"/>
    <s v="05,05,2023  19:18:35"/>
    <n v="145"/>
    <s v="On-time"/>
    <n v="1651"/>
    <n v="458.42"/>
    <n v="458.42"/>
    <n v="56"/>
    <s v="Female"/>
    <s v="High"/>
    <x v="0"/>
    <x v="1"/>
    <n v="1"/>
    <s v="Silver"/>
    <s v="Airport Kiosk"/>
    <n v="6.2"/>
    <n v="11"/>
    <n v="53"/>
    <n v="0"/>
    <n v="0"/>
    <s v="Aisle"/>
  </r>
  <r>
    <s v="P7507"/>
    <s v="F1048"/>
    <s v="Southwest"/>
    <x v="5"/>
    <x v="3"/>
    <s v="23,10,2023  03:14:43"/>
    <n v="249"/>
    <s v="On-time"/>
    <n v="1383"/>
    <n v="262.68"/>
    <n v="262.68"/>
    <n v="63"/>
    <s v="Female"/>
    <s v="Low"/>
    <x v="2"/>
    <x v="2"/>
    <n v="1"/>
    <s v="Platinum"/>
    <s v="Airport Kiosk"/>
    <n v="7.5"/>
    <n v="22"/>
    <n v="58"/>
    <n v="0"/>
    <n v="0"/>
    <s v="Aisle"/>
  </r>
  <r>
    <s v="P7508"/>
    <s v="F1454"/>
    <s v="JetBlue"/>
    <x v="4"/>
    <x v="4"/>
    <s v="01,05,2023  16:17:52"/>
    <n v="121"/>
    <s v="On-time"/>
    <n v="1194"/>
    <n v="349.8"/>
    <n v="349.8"/>
    <n v="79"/>
    <s v="Male"/>
    <s v="High"/>
    <x v="0"/>
    <x v="1"/>
    <n v="1"/>
    <s v="Silver"/>
    <s v="Mobile App"/>
    <n v="8.8000000000000007"/>
    <n v="7"/>
    <n v="4"/>
    <n v="0"/>
    <n v="0"/>
    <s v="Middle"/>
  </r>
  <r>
    <s v="P7509"/>
    <s v="F1222"/>
    <s v="Southwest"/>
    <x v="3"/>
    <x v="6"/>
    <s v="05,04,2025  23:19:14"/>
    <n v="233"/>
    <s v="On-time"/>
    <n v="1297"/>
    <n v="262.07"/>
    <n v="262.07"/>
    <n v="64"/>
    <s v="Male"/>
    <s v="Medium"/>
    <x v="2"/>
    <x v="2"/>
    <n v="0"/>
    <s v="None"/>
    <s v="Desk"/>
    <n v="5.2"/>
    <n v="37"/>
    <n v="21"/>
    <n v="0"/>
    <n v="0"/>
    <s v="Aisle"/>
  </r>
  <r>
    <s v="P7510"/>
    <s v="F1384"/>
    <s v="JetBlue"/>
    <x v="6"/>
    <x v="0"/>
    <s v="02,12,2023  17:37:22"/>
    <n v="279"/>
    <s v="On-time"/>
    <n v="984"/>
    <n v="308.04000000000002"/>
    <n v="308.04000000000002"/>
    <n v="61"/>
    <s v="Male"/>
    <s v="Medium"/>
    <x v="2"/>
    <x v="2"/>
    <n v="0"/>
    <s v="Silver"/>
    <s v="Online"/>
    <n v="8"/>
    <n v="5"/>
    <n v="3"/>
    <n v="0"/>
    <n v="1"/>
    <s v="Middle"/>
  </r>
  <r>
    <s v="P7511"/>
    <s v="F180"/>
    <s v="Delta"/>
    <x v="3"/>
    <x v="0"/>
    <s v="05,10,2024  15:50:20"/>
    <n v="227"/>
    <s v="On-time"/>
    <n v="1212"/>
    <n v="340.07"/>
    <n v="340.07"/>
    <n v="54"/>
    <s v="Male"/>
    <s v="Low"/>
    <x v="2"/>
    <x v="1"/>
    <n v="1"/>
    <s v="Silver"/>
    <s v="Airport Kiosk"/>
    <n v="7.4"/>
    <n v="39"/>
    <n v="65"/>
    <n v="0"/>
    <n v="0"/>
    <s v="Middle"/>
  </r>
  <r>
    <s v="P7512"/>
    <s v="F1386"/>
    <s v="American Airlines"/>
    <x v="5"/>
    <x v="2"/>
    <s v="08,11,2023  14:46:51"/>
    <n v="296"/>
    <s v="On-time"/>
    <n v="1082"/>
    <n v="366.17"/>
    <n v="366.17"/>
    <n v="27"/>
    <s v="Female"/>
    <s v="Medium"/>
    <x v="1"/>
    <x v="1"/>
    <n v="1"/>
    <s v="Silver"/>
    <s v="Online"/>
    <n v="6.6"/>
    <n v="7"/>
    <n v="37"/>
    <n v="0"/>
    <n v="0"/>
    <s v="Aisle"/>
  </r>
  <r>
    <s v="P7513"/>
    <s v="F636"/>
    <s v="Southwest"/>
    <x v="3"/>
    <x v="2"/>
    <s v="13,09,2024  04:55:06"/>
    <n v="98"/>
    <s v="On-time"/>
    <n v="1282"/>
    <n v="365.66"/>
    <n v="365.66"/>
    <n v="73"/>
    <s v="Female"/>
    <s v="Medium"/>
    <x v="1"/>
    <x v="1"/>
    <n v="0"/>
    <s v="None"/>
    <s v="Airport Kiosk"/>
    <n v="5.8"/>
    <n v="1"/>
    <n v="115"/>
    <n v="0"/>
    <n v="0"/>
    <s v="Middle"/>
  </r>
  <r>
    <s v="P7514"/>
    <s v="F1860"/>
    <s v="United"/>
    <x v="0"/>
    <x v="3"/>
    <s v="09,12,2023  14:10:04"/>
    <n v="67"/>
    <s v="Cancelled"/>
    <n v="1447"/>
    <n v="336.97"/>
    <n v="336.97"/>
    <n v="31"/>
    <s v="Male"/>
    <s v="Medium"/>
    <x v="2"/>
    <x v="2"/>
    <n v="4"/>
    <s v="Silver"/>
    <s v="Online"/>
    <n v="8.5"/>
    <n v="0"/>
    <n v="46"/>
    <n v="0"/>
    <n v="0"/>
    <s v="Middle"/>
  </r>
  <r>
    <s v="P7515"/>
    <s v="F71"/>
    <s v="Delta"/>
    <x v="2"/>
    <x v="6"/>
    <s v="01,07,2024  00:50:14"/>
    <n v="251"/>
    <s v="On-time"/>
    <n v="899"/>
    <n v="332.48"/>
    <n v="332.48"/>
    <n v="40"/>
    <s v="Female"/>
    <s v="Medium"/>
    <x v="2"/>
    <x v="1"/>
    <n v="0"/>
    <s v="None"/>
    <s v="Airport Kiosk"/>
    <n v="4.0999999999999996"/>
    <n v="17"/>
    <n v="98"/>
    <n v="0"/>
    <n v="0"/>
    <s v="Aisle"/>
  </r>
  <r>
    <s v="P7516"/>
    <s v="F1050"/>
    <s v="American Airlines"/>
    <x v="2"/>
    <x v="6"/>
    <s v="14,07,2024  20:34:47"/>
    <n v="292"/>
    <s v="On-time"/>
    <n v="1487"/>
    <n v="350.09"/>
    <n v="350.09"/>
    <n v="30"/>
    <s v="Male"/>
    <s v="Low"/>
    <x v="2"/>
    <x v="1"/>
    <n v="1"/>
    <s v="None"/>
    <s v="Mobile App"/>
    <n v="6.3"/>
    <n v="0"/>
    <n v="76"/>
    <n v="0"/>
    <n v="0"/>
    <s v="Aisle"/>
  </r>
  <r>
    <s v="P7517"/>
    <s v="F837"/>
    <s v="American Airlines"/>
    <x v="3"/>
    <x v="5"/>
    <s v="12,05,2023  03:59:51"/>
    <n v="35"/>
    <s v="On-time"/>
    <n v="1417"/>
    <n v="413.67"/>
    <n v="413.67"/>
    <n v="78"/>
    <s v="Male"/>
    <s v="Low"/>
    <x v="1"/>
    <x v="0"/>
    <n v="0"/>
    <s v="Silver"/>
    <s v="Online"/>
    <n v="4.5999999999999996"/>
    <n v="15"/>
    <n v="36"/>
    <n v="0"/>
    <n v="0"/>
    <s v="Middle"/>
  </r>
  <r>
    <s v="P7518"/>
    <s v="F1951"/>
    <s v="Southwest"/>
    <x v="7"/>
    <x v="0"/>
    <s v="08,08,2024  03:03:43"/>
    <n v="216"/>
    <s v="On-time"/>
    <n v="1422"/>
    <n v="329.89"/>
    <n v="329.89"/>
    <n v="25"/>
    <s v="Female"/>
    <s v="Low"/>
    <x v="3"/>
    <x v="1"/>
    <n v="0"/>
    <s v="None"/>
    <s v="Online"/>
    <n v="5.4"/>
    <n v="59"/>
    <n v="55"/>
    <n v="0"/>
    <n v="1"/>
    <s v="Aisle"/>
  </r>
  <r>
    <s v="P7519"/>
    <s v="F97"/>
    <s v="American Airlines"/>
    <x v="3"/>
    <x v="1"/>
    <s v="05,09,2023  04:51:24"/>
    <n v="178"/>
    <s v="On-time"/>
    <n v="310"/>
    <n v="486.93"/>
    <n v="486.93"/>
    <n v="41"/>
    <s v="Female"/>
    <s v="Medium"/>
    <x v="3"/>
    <x v="2"/>
    <n v="2"/>
    <s v="Silver"/>
    <s v="Desk"/>
    <n v="9"/>
    <n v="3"/>
    <n v="0"/>
    <n v="0"/>
    <n v="0"/>
    <s v="Aisle"/>
  </r>
  <r>
    <s v="P7520"/>
    <s v="F1095"/>
    <s v="Southwest"/>
    <x v="3"/>
    <x v="7"/>
    <s v="25,07,2023  11:03:46"/>
    <n v="133"/>
    <s v="On-time"/>
    <n v="1589"/>
    <n v="328.11"/>
    <n v="328.11"/>
    <n v="64"/>
    <s v="Female"/>
    <s v="Low"/>
    <x v="2"/>
    <x v="1"/>
    <n v="0"/>
    <s v="Gold"/>
    <s v="Online"/>
    <n v="6.9"/>
    <n v="6"/>
    <n v="66"/>
    <n v="0"/>
    <n v="0"/>
    <s v="Middle"/>
  </r>
  <r>
    <s v="P7521"/>
    <s v="F1328"/>
    <s v="JetBlue"/>
    <x v="1"/>
    <x v="0"/>
    <s v="15,10,2023  00:21:50"/>
    <n v="128"/>
    <s v="On-time"/>
    <n v="1104"/>
    <n v="398.35"/>
    <n v="398.35"/>
    <n v="64"/>
    <s v="Female"/>
    <s v="High"/>
    <x v="0"/>
    <x v="1"/>
    <n v="3"/>
    <s v="None"/>
    <s v="Desk"/>
    <n v="7.4"/>
    <n v="1"/>
    <n v="91"/>
    <n v="0"/>
    <n v="0"/>
    <s v="Aisle"/>
  </r>
  <r>
    <s v="P7522"/>
    <s v="F480"/>
    <s v="American Airlines"/>
    <x v="2"/>
    <x v="3"/>
    <s v="01,05,2024  07:57:26"/>
    <n v="227"/>
    <s v="Delayed"/>
    <n v="1470"/>
    <n v="222.96"/>
    <n v="222.96"/>
    <n v="20"/>
    <s v="Female"/>
    <s v="High"/>
    <x v="3"/>
    <x v="1"/>
    <n v="0"/>
    <s v="Platinum"/>
    <s v="Airport Kiosk"/>
    <n v="6.1"/>
    <n v="7"/>
    <n v="42"/>
    <n v="0"/>
    <n v="0"/>
    <s v="Middle"/>
  </r>
  <r>
    <s v="P7523"/>
    <s v="F304"/>
    <s v="JetBlue"/>
    <x v="3"/>
    <x v="2"/>
    <s v="10,02,2024  05:30:21"/>
    <n v="167"/>
    <s v="On-time"/>
    <n v="1091"/>
    <n v="440.61"/>
    <n v="440.61"/>
    <n v="19"/>
    <s v="Male"/>
    <s v="High"/>
    <x v="2"/>
    <x v="1"/>
    <n v="1"/>
    <s v="Platinum"/>
    <s v="Airport Kiosk"/>
    <n v="8.6999999999999993"/>
    <n v="2"/>
    <n v="110"/>
    <n v="0"/>
    <n v="0"/>
    <s v="Aisle"/>
  </r>
  <r>
    <s v="P7524"/>
    <s v="F1729"/>
    <s v="American Airlines"/>
    <x v="0"/>
    <x v="4"/>
    <s v="05,07,2024  23:11:21"/>
    <n v="116"/>
    <s v="On-time"/>
    <n v="1942"/>
    <n v="272.26"/>
    <n v="272.26"/>
    <n v="53"/>
    <s v="Female"/>
    <s v="High"/>
    <x v="0"/>
    <x v="1"/>
    <n v="1"/>
    <s v="None"/>
    <s v="Online"/>
    <n v="10"/>
    <n v="4"/>
    <n v="89"/>
    <n v="0"/>
    <n v="0"/>
    <s v="Aisle"/>
  </r>
  <r>
    <s v="P7525"/>
    <s v="F1942"/>
    <s v="United"/>
    <x v="3"/>
    <x v="6"/>
    <s v="05,08,2023  06:20:23"/>
    <n v="270"/>
    <s v="On-time"/>
    <n v="1057"/>
    <n v="290.07"/>
    <n v="290.07"/>
    <n v="25"/>
    <s v="Female"/>
    <s v="Medium"/>
    <x v="3"/>
    <x v="1"/>
    <n v="0"/>
    <s v="None"/>
    <s v="Online"/>
    <n v="4.4000000000000004"/>
    <n v="5"/>
    <n v="118"/>
    <n v="1"/>
    <n v="0"/>
    <s v="Window"/>
  </r>
  <r>
    <s v="P7526"/>
    <s v="F29"/>
    <s v="Southwest"/>
    <x v="4"/>
    <x v="5"/>
    <s v="30,09,2024  21:53:09"/>
    <n v="210"/>
    <s v="On-time"/>
    <n v="1485"/>
    <n v="499.27"/>
    <n v="499.27"/>
    <n v="35"/>
    <s v="Female"/>
    <s v="Medium"/>
    <x v="2"/>
    <x v="1"/>
    <n v="0"/>
    <s v="None"/>
    <s v="Mobile App"/>
    <n v="5.6"/>
    <n v="17"/>
    <n v="113"/>
    <n v="0"/>
    <n v="0"/>
    <s v="Window"/>
  </r>
  <r>
    <s v="P7527"/>
    <s v="F1307"/>
    <s v="American Airlines"/>
    <x v="3"/>
    <x v="7"/>
    <s v="16,03,2024  03:23:20"/>
    <n v="152"/>
    <s v="On-time"/>
    <n v="1473"/>
    <n v="359.95"/>
    <n v="359.95"/>
    <n v="36"/>
    <s v="Male"/>
    <s v="Medium"/>
    <x v="1"/>
    <x v="1"/>
    <n v="2"/>
    <s v="Platinum"/>
    <s v="Mobile App"/>
    <n v="8.3000000000000007"/>
    <n v="11"/>
    <n v="90"/>
    <n v="0"/>
    <n v="1"/>
    <s v="Aisle"/>
  </r>
  <r>
    <s v="P7528"/>
    <s v="F32"/>
    <s v="United"/>
    <x v="0"/>
    <x v="1"/>
    <s v="08,02,2024  09:00:08"/>
    <n v="76"/>
    <s v="Delayed"/>
    <n v="1548"/>
    <n v="406.05"/>
    <n v="406.05"/>
    <n v="73"/>
    <s v="Male"/>
    <s v="Medium"/>
    <x v="1"/>
    <x v="1"/>
    <n v="1"/>
    <s v="None"/>
    <s v="Desk"/>
    <n v="6.2"/>
    <n v="10"/>
    <n v="99"/>
    <n v="0"/>
    <n v="0"/>
    <s v="Middle"/>
  </r>
  <r>
    <s v="P7529"/>
    <s v="F1753"/>
    <s v="Delta"/>
    <x v="7"/>
    <x v="6"/>
    <s v="03,02,2025  23:46:17"/>
    <n v="191"/>
    <s v="On-time"/>
    <n v="1611"/>
    <n v="373.95"/>
    <n v="373.95"/>
    <n v="75"/>
    <s v="Female"/>
    <s v="High"/>
    <x v="1"/>
    <x v="1"/>
    <n v="2"/>
    <s v="None"/>
    <s v="Online"/>
    <n v="7.3"/>
    <n v="16"/>
    <n v="66"/>
    <n v="0"/>
    <n v="1"/>
    <s v="Middle"/>
  </r>
  <r>
    <s v="P7530"/>
    <s v="F1194"/>
    <s v="Southwest"/>
    <x v="0"/>
    <x v="7"/>
    <s v="23,07,2023  08:32:59"/>
    <n v="57"/>
    <s v="On-time"/>
    <n v="1154"/>
    <n v="185.14"/>
    <n v="185.14"/>
    <n v="57"/>
    <s v="Female"/>
    <s v="Medium"/>
    <x v="2"/>
    <x v="1"/>
    <n v="2"/>
    <s v="None"/>
    <s v="Desk"/>
    <n v="7.6"/>
    <n v="0"/>
    <n v="74"/>
    <n v="0"/>
    <n v="0"/>
    <s v="Window"/>
  </r>
  <r>
    <s v="P7531"/>
    <s v="F931"/>
    <s v="Southwest"/>
    <x v="7"/>
    <x v="7"/>
    <s v="14,07,2023  05:39:51"/>
    <n v="258"/>
    <s v="On-time"/>
    <n v="1017"/>
    <n v="160.57"/>
    <n v="160.57"/>
    <n v="69"/>
    <s v="Male"/>
    <s v="Medium"/>
    <x v="1"/>
    <x v="1"/>
    <n v="0"/>
    <s v="Silver"/>
    <s v="Online"/>
    <n v="7.1"/>
    <n v="12"/>
    <n v="117"/>
    <n v="0"/>
    <n v="1"/>
    <s v="Window"/>
  </r>
  <r>
    <s v="P7532"/>
    <s v="F1125"/>
    <s v="JetBlue"/>
    <x v="5"/>
    <x v="5"/>
    <s v="19,04,2025  03:00:18"/>
    <n v="133"/>
    <s v="On-time"/>
    <n v="1321"/>
    <n v="512.91"/>
    <n v="512.91"/>
    <n v="72"/>
    <s v="Male"/>
    <s v="Low"/>
    <x v="3"/>
    <x v="1"/>
    <n v="0"/>
    <s v="None"/>
    <s v="Online"/>
    <n v="7.5"/>
    <n v="20"/>
    <n v="100"/>
    <n v="0"/>
    <n v="0"/>
    <s v="Aisle"/>
  </r>
  <r>
    <s v="P7533"/>
    <s v="F1985"/>
    <s v="JetBlue"/>
    <x v="5"/>
    <x v="1"/>
    <s v="03,02,2025  14:17:13"/>
    <n v="106"/>
    <s v="Delayed"/>
    <n v="1588"/>
    <n v="263.42"/>
    <n v="263.42"/>
    <n v="59"/>
    <s v="Female"/>
    <s v="Low"/>
    <x v="0"/>
    <x v="2"/>
    <n v="0"/>
    <s v="None"/>
    <s v="Mobile App"/>
    <n v="6.6"/>
    <n v="0"/>
    <n v="102"/>
    <n v="0"/>
    <n v="1"/>
    <s v="Aisle"/>
  </r>
  <r>
    <s v="P7534"/>
    <s v="F1215"/>
    <s v="United"/>
    <x v="1"/>
    <x v="2"/>
    <s v="13,06,2024  02:50:15"/>
    <n v="155"/>
    <s v="On-time"/>
    <n v="1666"/>
    <n v="382.99"/>
    <n v="382.99"/>
    <n v="57"/>
    <s v="Male"/>
    <s v="High"/>
    <x v="0"/>
    <x v="1"/>
    <n v="2"/>
    <s v="Silver"/>
    <s v="Desk"/>
    <n v="5.5"/>
    <n v="7"/>
    <n v="80"/>
    <n v="0"/>
    <n v="0"/>
    <s v="Window"/>
  </r>
  <r>
    <s v="P7535"/>
    <s v="F192"/>
    <s v="Southwest"/>
    <x v="0"/>
    <x v="0"/>
    <s v="18,09,2023  17:15:23"/>
    <n v="114"/>
    <s v="On-time"/>
    <n v="961"/>
    <n v="354.8"/>
    <n v="354.8"/>
    <n v="60"/>
    <s v="Male"/>
    <s v="High"/>
    <x v="1"/>
    <x v="2"/>
    <n v="0"/>
    <s v="None"/>
    <s v="Desk"/>
    <n v="7"/>
    <n v="0"/>
    <n v="95"/>
    <n v="0"/>
    <n v="0"/>
    <s v="Aisle"/>
  </r>
  <r>
    <s v="P7536"/>
    <s v="F583"/>
    <s v="Southwest"/>
    <x v="1"/>
    <x v="7"/>
    <s v="22,07,2024  00:18:47"/>
    <n v="127"/>
    <s v="On-time"/>
    <n v="1083"/>
    <n v="500.92"/>
    <n v="500.92"/>
    <n v="29"/>
    <s v="Male"/>
    <s v="High"/>
    <x v="2"/>
    <x v="0"/>
    <n v="0"/>
    <s v="Gold"/>
    <s v="Airport Kiosk"/>
    <n v="6.6"/>
    <n v="4"/>
    <n v="84"/>
    <n v="0"/>
    <n v="0"/>
    <s v="Aisle"/>
  </r>
  <r>
    <s v="P7537"/>
    <s v="F1808"/>
    <s v="JetBlue"/>
    <x v="3"/>
    <x v="7"/>
    <s v="02,03,2024  06:27:43"/>
    <n v="183"/>
    <s v="Delayed"/>
    <n v="1614"/>
    <n v="384.28"/>
    <n v="384.28"/>
    <n v="41"/>
    <s v="Female"/>
    <s v="High"/>
    <x v="0"/>
    <x v="1"/>
    <n v="0"/>
    <s v="None"/>
    <s v="Online"/>
    <n v="6.9"/>
    <n v="3"/>
    <n v="76"/>
    <n v="0"/>
    <n v="1"/>
    <s v="Middle"/>
  </r>
  <r>
    <s v="P7538"/>
    <s v="F1243"/>
    <s v="United"/>
    <x v="5"/>
    <x v="1"/>
    <s v="05,06,2024  14:21:38"/>
    <n v="152"/>
    <s v="On-time"/>
    <n v="1524"/>
    <n v="251.43"/>
    <n v="251.43"/>
    <n v="37"/>
    <s v="Male"/>
    <s v="Low"/>
    <x v="0"/>
    <x v="1"/>
    <n v="1"/>
    <s v="Platinum"/>
    <s v="Online"/>
    <n v="7.4"/>
    <n v="7"/>
    <n v="115"/>
    <n v="0"/>
    <n v="0"/>
    <s v="Middle"/>
  </r>
  <r>
    <s v="P7539"/>
    <s v="F771"/>
    <s v="United"/>
    <x v="7"/>
    <x v="7"/>
    <s v="20,12,2023  07:33:44"/>
    <n v="201"/>
    <s v="Delayed"/>
    <n v="1454"/>
    <n v="336.98"/>
    <n v="336.98"/>
    <n v="50"/>
    <s v="Female"/>
    <s v="Low"/>
    <x v="3"/>
    <x v="1"/>
    <n v="1"/>
    <s v="None"/>
    <s v="Airport Kiosk"/>
    <n v="7.8"/>
    <n v="44"/>
    <n v="64"/>
    <n v="0"/>
    <n v="0"/>
    <s v="Middle"/>
  </r>
  <r>
    <s v="P7540"/>
    <s v="F756"/>
    <s v="Delta"/>
    <x v="3"/>
    <x v="5"/>
    <s v="08,02,2024  03:27:21"/>
    <n v="173"/>
    <s v="On-time"/>
    <n v="1265"/>
    <n v="385.85"/>
    <n v="385.85"/>
    <n v="42"/>
    <s v="Male"/>
    <s v="Medium"/>
    <x v="1"/>
    <x v="1"/>
    <n v="0"/>
    <s v="Silver"/>
    <s v="Desk"/>
    <n v="7.3"/>
    <n v="3"/>
    <n v="84"/>
    <n v="0"/>
    <n v="0"/>
    <s v="Middle"/>
  </r>
  <r>
    <s v="P7541"/>
    <s v="F1179"/>
    <s v="Southwest"/>
    <x v="7"/>
    <x v="1"/>
    <s v="31,12,2024  15:16:49"/>
    <n v="222"/>
    <s v="Delayed"/>
    <n v="1362"/>
    <n v="482.8"/>
    <n v="482.8"/>
    <n v="57"/>
    <s v="Female"/>
    <s v="Medium"/>
    <x v="0"/>
    <x v="2"/>
    <n v="1"/>
    <s v="None"/>
    <s v="Mobile App"/>
    <n v="7.9"/>
    <n v="26"/>
    <n v="42"/>
    <n v="0"/>
    <n v="1"/>
    <s v="Middle"/>
  </r>
  <r>
    <s v="P7542"/>
    <s v="F663"/>
    <s v="JetBlue"/>
    <x v="7"/>
    <x v="6"/>
    <s v="13,12,2024  14:31:57"/>
    <n v="157"/>
    <s v="On-time"/>
    <n v="1435"/>
    <n v="369.24"/>
    <n v="369.24"/>
    <n v="77"/>
    <s v="Male"/>
    <s v="Medium"/>
    <x v="0"/>
    <x v="1"/>
    <n v="1"/>
    <s v="None"/>
    <s v="Airport Kiosk"/>
    <n v="6.4"/>
    <n v="0"/>
    <n v="32"/>
    <n v="0"/>
    <n v="0"/>
    <s v="Aisle"/>
  </r>
  <r>
    <s v="P7543"/>
    <s v="F491"/>
    <s v="Southwest"/>
    <x v="7"/>
    <x v="7"/>
    <s v="19,06,2024  15:01:17"/>
    <n v="272"/>
    <s v="On-time"/>
    <n v="1251"/>
    <n v="315.88"/>
    <n v="315.88"/>
    <n v="44"/>
    <s v="Male"/>
    <s v="Low"/>
    <x v="0"/>
    <x v="1"/>
    <n v="3"/>
    <s v="None"/>
    <s v="Online"/>
    <n v="10"/>
    <n v="8"/>
    <n v="101"/>
    <n v="0"/>
    <n v="0"/>
    <s v="Window"/>
  </r>
  <r>
    <s v="P7544"/>
    <s v="F1185"/>
    <s v="Delta"/>
    <x v="5"/>
    <x v="6"/>
    <s v="23,08,2024  20:22:22"/>
    <n v="119"/>
    <s v="On-time"/>
    <n v="1166"/>
    <n v="481.02"/>
    <n v="481.02"/>
    <n v="42"/>
    <s v="Female"/>
    <s v="Medium"/>
    <x v="2"/>
    <x v="0"/>
    <n v="0"/>
    <s v="Silver"/>
    <s v="Airport Kiosk"/>
    <n v="6.1"/>
    <n v="9"/>
    <n v="113"/>
    <n v="0"/>
    <n v="0"/>
    <s v="Window"/>
  </r>
  <r>
    <s v="P7545"/>
    <s v="F1913"/>
    <s v="American Airlines"/>
    <x v="3"/>
    <x v="7"/>
    <s v="04,11,2024  02:47:47"/>
    <n v="175"/>
    <s v="On-time"/>
    <n v="1707"/>
    <n v="257.31"/>
    <n v="257.31"/>
    <n v="68"/>
    <s v="Female"/>
    <s v="Medium"/>
    <x v="2"/>
    <x v="1"/>
    <n v="1"/>
    <s v="Silver"/>
    <s v="Airport Kiosk"/>
    <n v="9.3000000000000007"/>
    <n v="12"/>
    <n v="111"/>
    <n v="0"/>
    <n v="1"/>
    <s v="Aisle"/>
  </r>
  <r>
    <s v="P7546"/>
    <s v="F530"/>
    <s v="JetBlue"/>
    <x v="3"/>
    <x v="1"/>
    <s v="03,09,2024  07:03:42"/>
    <n v="173"/>
    <s v="On-time"/>
    <n v="1070"/>
    <n v="374.78"/>
    <n v="374.78"/>
    <n v="65"/>
    <s v="Female"/>
    <s v="Medium"/>
    <x v="2"/>
    <x v="1"/>
    <n v="2"/>
    <s v="None"/>
    <s v="Online"/>
    <n v="7"/>
    <n v="10"/>
    <n v="38"/>
    <n v="0"/>
    <n v="0"/>
    <s v="Window"/>
  </r>
  <r>
    <s v="P7547"/>
    <s v="F195"/>
    <s v="Delta"/>
    <x v="3"/>
    <x v="5"/>
    <s v="31,12,2023  22:28:30"/>
    <n v="125"/>
    <s v="Cancelled"/>
    <n v="1237"/>
    <n v="501.01"/>
    <n v="501.01"/>
    <n v="66"/>
    <s v="Male"/>
    <s v="Medium"/>
    <x v="2"/>
    <x v="1"/>
    <n v="0"/>
    <s v="None"/>
    <s v="Mobile App"/>
    <n v="6"/>
    <n v="6"/>
    <n v="35"/>
    <n v="0"/>
    <n v="0"/>
    <s v="Middle"/>
  </r>
  <r>
    <s v="P7548"/>
    <s v="F1789"/>
    <s v="Southwest"/>
    <x v="1"/>
    <x v="7"/>
    <s v="01,05,2024  23:01:26"/>
    <n v="206"/>
    <s v="On-time"/>
    <n v="847"/>
    <n v="120.25"/>
    <n v="120.25"/>
    <n v="41"/>
    <s v="Female"/>
    <s v="Medium"/>
    <x v="2"/>
    <x v="2"/>
    <n v="2"/>
    <s v="None"/>
    <s v="Airport Kiosk"/>
    <n v="7.7"/>
    <n v="16"/>
    <n v="12"/>
    <n v="0"/>
    <n v="0"/>
    <s v="Middle"/>
  </r>
  <r>
    <s v="P7549"/>
    <s v="F683"/>
    <s v="United"/>
    <x v="5"/>
    <x v="4"/>
    <s v="06,08,2023  19:07:17"/>
    <n v="270"/>
    <s v="On-time"/>
    <n v="945"/>
    <n v="124.5"/>
    <n v="124.5"/>
    <n v="40"/>
    <s v="Female"/>
    <s v="Medium"/>
    <x v="3"/>
    <x v="1"/>
    <n v="1"/>
    <s v="Platinum"/>
    <s v="Mobile App"/>
    <n v="5"/>
    <n v="33"/>
    <n v="90"/>
    <n v="0"/>
    <n v="0"/>
    <s v="Middle"/>
  </r>
  <r>
    <s v="P7550"/>
    <s v="F1333"/>
    <s v="JetBlue"/>
    <x v="6"/>
    <x v="6"/>
    <s v="08,02,2025  02:52:52"/>
    <n v="165"/>
    <s v="On-time"/>
    <n v="1268"/>
    <n v="386.97"/>
    <n v="386.97"/>
    <n v="41"/>
    <s v="Female"/>
    <s v="High"/>
    <x v="0"/>
    <x v="1"/>
    <n v="1"/>
    <s v="Gold"/>
    <s v="Mobile App"/>
    <n v="6.6"/>
    <n v="12"/>
    <n v="113"/>
    <n v="0"/>
    <n v="0"/>
    <s v="Window"/>
  </r>
  <r>
    <s v="P7551"/>
    <s v="F3"/>
    <s v="JetBlue"/>
    <x v="6"/>
    <x v="7"/>
    <s v="07,05,2023  18:11:34"/>
    <n v="82"/>
    <s v="On-time"/>
    <n v="1042"/>
    <n v="430.74"/>
    <n v="430.74"/>
    <n v="41"/>
    <s v="Female"/>
    <s v="Low"/>
    <x v="1"/>
    <x v="1"/>
    <n v="1"/>
    <s v="Silver"/>
    <s v="Mobile App"/>
    <n v="5.7"/>
    <n v="11"/>
    <n v="0"/>
    <n v="0"/>
    <n v="0"/>
    <s v="Window"/>
  </r>
  <r>
    <s v="P7552"/>
    <s v="F110"/>
    <s v="Southwest"/>
    <x v="3"/>
    <x v="4"/>
    <s v="05,10,2024  13:21:15"/>
    <n v="216"/>
    <s v="Cancelled"/>
    <n v="1804"/>
    <n v="292.7"/>
    <n v="292.7"/>
    <n v="28"/>
    <s v="Male"/>
    <s v="High"/>
    <x v="2"/>
    <x v="3"/>
    <n v="2"/>
    <s v="Silver"/>
    <s v="Airport Kiosk"/>
    <n v="7.3"/>
    <n v="4"/>
    <n v="25"/>
    <n v="0"/>
    <n v="0"/>
    <s v="Aisle"/>
  </r>
  <r>
    <s v="P7553"/>
    <s v="F1577"/>
    <s v="Southwest"/>
    <x v="0"/>
    <x v="7"/>
    <s v="07,01,2025  06:30:46"/>
    <n v="46"/>
    <s v="Cancelled"/>
    <n v="1618"/>
    <n v="377.09"/>
    <n v="377.09"/>
    <n v="56"/>
    <s v="Male"/>
    <s v="High"/>
    <x v="0"/>
    <x v="1"/>
    <n v="2"/>
    <s v="None"/>
    <s v="Airport Kiosk"/>
    <n v="7.7"/>
    <n v="4"/>
    <n v="36"/>
    <n v="1"/>
    <n v="0"/>
    <s v="Aisle"/>
  </r>
  <r>
    <s v="P7554"/>
    <s v="F998"/>
    <s v="JetBlue"/>
    <x v="6"/>
    <x v="4"/>
    <s v="02,07,2023  09:49:19"/>
    <n v="219"/>
    <s v="On-time"/>
    <n v="1124"/>
    <n v="302"/>
    <n v="302"/>
    <n v="72"/>
    <s v="Male"/>
    <s v="Medium"/>
    <x v="0"/>
    <x v="1"/>
    <n v="2"/>
    <s v="None"/>
    <s v="Online"/>
    <n v="6.6"/>
    <n v="1"/>
    <n v="15"/>
    <n v="0"/>
    <n v="0"/>
    <s v="Aisle"/>
  </r>
  <r>
    <s v="P7555"/>
    <s v="F1363"/>
    <s v="Delta"/>
    <x v="5"/>
    <x v="6"/>
    <s v="23,10,2024  12:45:25"/>
    <n v="119"/>
    <s v="On-time"/>
    <n v="1404"/>
    <n v="278.17"/>
    <n v="278.17"/>
    <n v="69"/>
    <s v="Male"/>
    <s v="Low"/>
    <x v="3"/>
    <x v="1"/>
    <n v="0"/>
    <s v="None"/>
    <s v="Mobile App"/>
    <n v="8.1999999999999993"/>
    <n v="5"/>
    <n v="43"/>
    <n v="0"/>
    <n v="0"/>
    <s v="Aisle"/>
  </r>
  <r>
    <s v="P7556"/>
    <s v="F1972"/>
    <s v="Delta"/>
    <x v="7"/>
    <x v="3"/>
    <s v="04,06,2023  00:13:29"/>
    <n v="134"/>
    <s v="On-time"/>
    <n v="1073"/>
    <n v="437.24"/>
    <n v="437.24"/>
    <n v="25"/>
    <s v="Male"/>
    <s v="Low"/>
    <x v="3"/>
    <x v="1"/>
    <n v="0"/>
    <s v="None"/>
    <s v="Mobile App"/>
    <n v="5.8"/>
    <n v="15"/>
    <n v="93"/>
    <n v="0"/>
    <n v="0"/>
    <s v="Window"/>
  </r>
  <r>
    <s v="P7557"/>
    <s v="F1925"/>
    <s v="United"/>
    <x v="6"/>
    <x v="3"/>
    <s v="28,01,2024  06:04:24"/>
    <n v="299"/>
    <s v="On-time"/>
    <n v="1140"/>
    <n v="516.66"/>
    <n v="516.66"/>
    <n v="54"/>
    <s v="Male"/>
    <s v="Medium"/>
    <x v="1"/>
    <x v="1"/>
    <n v="2"/>
    <s v="Silver"/>
    <s v="Mobile App"/>
    <n v="9.3000000000000007"/>
    <n v="4"/>
    <n v="38"/>
    <n v="0"/>
    <n v="0"/>
    <s v="Middle"/>
  </r>
  <r>
    <s v="P7558"/>
    <s v="F660"/>
    <s v="United"/>
    <x v="0"/>
    <x v="3"/>
    <s v="31,05,2024  05:23:38"/>
    <n v="233"/>
    <s v="On-time"/>
    <n v="1807"/>
    <n v="363.49"/>
    <n v="363.49"/>
    <n v="47"/>
    <s v="Male"/>
    <s v="Low"/>
    <x v="2"/>
    <x v="1"/>
    <n v="1"/>
    <s v="Platinum"/>
    <s v="Mobile App"/>
    <n v="7.8"/>
    <n v="16"/>
    <n v="69"/>
    <n v="0"/>
    <n v="0"/>
    <s v="Window"/>
  </r>
  <r>
    <s v="P7559"/>
    <s v="F1827"/>
    <s v="United"/>
    <x v="2"/>
    <x v="4"/>
    <s v="09,12,2024  03:58:39"/>
    <n v="189"/>
    <s v="On-time"/>
    <n v="1461"/>
    <n v="359.51"/>
    <n v="359.51"/>
    <n v="51"/>
    <s v="Female"/>
    <s v="Medium"/>
    <x v="2"/>
    <x v="1"/>
    <n v="0"/>
    <s v="None"/>
    <s v="Airport Kiosk"/>
    <n v="6"/>
    <n v="8"/>
    <n v="5"/>
    <n v="0"/>
    <n v="0"/>
    <s v="Window"/>
  </r>
  <r>
    <s v="P7560"/>
    <s v="F1848"/>
    <s v="United"/>
    <x v="2"/>
    <x v="4"/>
    <s v="01,09,2023  02:38:06"/>
    <n v="221"/>
    <s v="On-time"/>
    <n v="1456"/>
    <n v="437.24"/>
    <n v="437.24"/>
    <n v="31"/>
    <s v="Male"/>
    <s v="Medium"/>
    <x v="2"/>
    <x v="2"/>
    <n v="0"/>
    <s v="None"/>
    <s v="Mobile App"/>
    <n v="8.5"/>
    <n v="27"/>
    <n v="82"/>
    <n v="0"/>
    <n v="1"/>
    <s v="Aisle"/>
  </r>
  <r>
    <s v="P7561"/>
    <s v="F252"/>
    <s v="United"/>
    <x v="3"/>
    <x v="4"/>
    <s v="11,10,2024  20:27:17"/>
    <n v="183"/>
    <s v="On-time"/>
    <n v="1033"/>
    <n v="187.76"/>
    <n v="187.76"/>
    <n v="23"/>
    <s v="Female"/>
    <s v="Low"/>
    <x v="0"/>
    <x v="0"/>
    <n v="1"/>
    <s v="Gold"/>
    <s v="Online"/>
    <n v="5.9"/>
    <n v="26"/>
    <n v="87"/>
    <n v="0"/>
    <n v="0"/>
    <s v="Window"/>
  </r>
  <r>
    <s v="P7562"/>
    <s v="F1940"/>
    <s v="Delta"/>
    <x v="2"/>
    <x v="3"/>
    <s v="11,09,2024  12:57:44"/>
    <n v="151"/>
    <s v="On-time"/>
    <n v="487"/>
    <n v="423.17"/>
    <n v="423.17"/>
    <n v="18"/>
    <s v="Male"/>
    <s v="Medium"/>
    <x v="1"/>
    <x v="1"/>
    <n v="1"/>
    <s v="None"/>
    <s v="Desk"/>
    <n v="4.3"/>
    <n v="1"/>
    <n v="46"/>
    <n v="0"/>
    <n v="0"/>
    <s v="Aisle"/>
  </r>
  <r>
    <s v="P7563"/>
    <s v="F46"/>
    <s v="United"/>
    <x v="5"/>
    <x v="4"/>
    <s v="18,07,2023  14:20:59"/>
    <n v="222"/>
    <s v="On-time"/>
    <n v="1638"/>
    <n v="415.38"/>
    <n v="415.38"/>
    <n v="67"/>
    <s v="Male"/>
    <s v="Medium"/>
    <x v="0"/>
    <x v="2"/>
    <n v="3"/>
    <s v="Gold"/>
    <s v="Online"/>
    <n v="6.4"/>
    <n v="6"/>
    <n v="9"/>
    <n v="0"/>
    <n v="0"/>
    <s v="Aisle"/>
  </r>
  <r>
    <s v="P7564"/>
    <s v="F1689"/>
    <s v="United"/>
    <x v="6"/>
    <x v="0"/>
    <s v="09,01,2024  12:20:42"/>
    <n v="203"/>
    <s v="On-time"/>
    <n v="1203"/>
    <n v="237.02"/>
    <n v="237.02"/>
    <n v="78"/>
    <s v="Female"/>
    <s v="Low"/>
    <x v="0"/>
    <x v="2"/>
    <n v="0"/>
    <s v="Silver"/>
    <s v="Online"/>
    <n v="8.1999999999999993"/>
    <n v="5"/>
    <n v="106"/>
    <n v="0"/>
    <n v="0"/>
    <s v="Window"/>
  </r>
  <r>
    <s v="P7565"/>
    <s v="F852"/>
    <s v="Southwest"/>
    <x v="6"/>
    <x v="4"/>
    <s v="30,08,2024  07:13:57"/>
    <n v="139"/>
    <s v="On-time"/>
    <n v="1311"/>
    <n v="289.16000000000003"/>
    <n v="289.16000000000003"/>
    <n v="27"/>
    <s v="Male"/>
    <s v="Medium"/>
    <x v="3"/>
    <x v="1"/>
    <n v="2"/>
    <s v="Gold"/>
    <s v="Mobile App"/>
    <n v="5.5"/>
    <n v="2"/>
    <n v="5"/>
    <n v="0"/>
    <n v="0"/>
    <s v="Aisle"/>
  </r>
  <r>
    <s v="P7566"/>
    <s v="F565"/>
    <s v="Southwest"/>
    <x v="0"/>
    <x v="2"/>
    <s v="27,12,2023  03:26:41"/>
    <n v="240"/>
    <s v="On-time"/>
    <n v="954"/>
    <n v="367.96"/>
    <n v="367.96"/>
    <n v="53"/>
    <s v="Male"/>
    <s v="Medium"/>
    <x v="3"/>
    <x v="1"/>
    <n v="1"/>
    <s v="Silver"/>
    <s v="Online"/>
    <n v="6"/>
    <n v="21"/>
    <n v="76"/>
    <n v="0"/>
    <n v="0"/>
    <s v="Aisle"/>
  </r>
  <r>
    <s v="P7567"/>
    <s v="F1979"/>
    <s v="American Airlines"/>
    <x v="1"/>
    <x v="2"/>
    <s v="13,01,2025  00:03:38"/>
    <n v="179"/>
    <s v="On-time"/>
    <n v="923"/>
    <n v="395.59"/>
    <n v="395.59"/>
    <n v="44"/>
    <s v="Male"/>
    <s v="Medium"/>
    <x v="1"/>
    <x v="1"/>
    <n v="1"/>
    <s v="Platinum"/>
    <s v="Desk"/>
    <n v="8.8000000000000007"/>
    <n v="1"/>
    <n v="99"/>
    <n v="1"/>
    <n v="0"/>
    <s v="Window"/>
  </r>
  <r>
    <s v="P7568"/>
    <s v="F1692"/>
    <s v="Southwest"/>
    <x v="3"/>
    <x v="1"/>
    <s v="15,06,2024  14:55:09"/>
    <n v="286"/>
    <s v="On-time"/>
    <n v="972"/>
    <n v="472.05"/>
    <n v="472.05"/>
    <n v="74"/>
    <s v="Female"/>
    <s v="Low"/>
    <x v="2"/>
    <x v="2"/>
    <n v="0"/>
    <s v="Silver"/>
    <s v="Mobile App"/>
    <n v="5.8"/>
    <n v="0"/>
    <n v="44"/>
    <n v="0"/>
    <n v="0"/>
    <s v="Window"/>
  </r>
  <r>
    <s v="P7569"/>
    <s v="F1901"/>
    <s v="American Airlines"/>
    <x v="7"/>
    <x v="6"/>
    <s v="03,10,2023  17:45:26"/>
    <n v="106"/>
    <s v="On-time"/>
    <n v="1161"/>
    <n v="310.92"/>
    <n v="310.92"/>
    <n v="26"/>
    <s v="Female"/>
    <s v="High"/>
    <x v="3"/>
    <x v="1"/>
    <n v="0"/>
    <s v="Platinum"/>
    <s v="Desk"/>
    <n v="5.6"/>
    <n v="39"/>
    <n v="55"/>
    <n v="0"/>
    <n v="1"/>
    <s v="Aisle"/>
  </r>
  <r>
    <s v="P7570"/>
    <s v="F1567"/>
    <s v="Southwest"/>
    <x v="2"/>
    <x v="7"/>
    <s v="27,02,2025  07:10:52"/>
    <n v="171"/>
    <s v="On-time"/>
    <n v="1723"/>
    <n v="286.93"/>
    <n v="286.93"/>
    <n v="62"/>
    <s v="Male"/>
    <s v="Low"/>
    <x v="2"/>
    <x v="1"/>
    <n v="1"/>
    <s v="None"/>
    <s v="Airport Kiosk"/>
    <n v="6.6"/>
    <n v="14"/>
    <n v="37"/>
    <n v="0"/>
    <n v="0"/>
    <s v="Window"/>
  </r>
  <r>
    <s v="P7571"/>
    <s v="F743"/>
    <s v="Delta"/>
    <x v="0"/>
    <x v="3"/>
    <s v="17,05,2023  10:54:49"/>
    <n v="116"/>
    <s v="On-time"/>
    <n v="1238"/>
    <n v="155.31"/>
    <n v="155.31"/>
    <n v="54"/>
    <s v="Male"/>
    <s v="Medium"/>
    <x v="3"/>
    <x v="0"/>
    <n v="1"/>
    <s v="Silver"/>
    <s v="Mobile App"/>
    <n v="6.8"/>
    <n v="19"/>
    <n v="89"/>
    <n v="0"/>
    <n v="0"/>
    <s v="Window"/>
  </r>
  <r>
    <s v="P7572"/>
    <s v="F983"/>
    <s v="Delta"/>
    <x v="7"/>
    <x v="2"/>
    <s v="03,07,2024  11:17:55"/>
    <n v="124"/>
    <s v="On-time"/>
    <n v="820"/>
    <n v="236.78"/>
    <n v="236.78"/>
    <n v="47"/>
    <s v="Male"/>
    <s v="High"/>
    <x v="3"/>
    <x v="0"/>
    <n v="0"/>
    <s v="None"/>
    <s v="Airport Kiosk"/>
    <n v="6.3"/>
    <n v="17"/>
    <n v="10"/>
    <n v="0"/>
    <n v="0"/>
    <s v="Window"/>
  </r>
  <r>
    <s v="P7573"/>
    <s v="F1144"/>
    <s v="JetBlue"/>
    <x v="5"/>
    <x v="6"/>
    <s v="30,08,2024  19:28:53"/>
    <n v="102"/>
    <s v="On-time"/>
    <n v="759"/>
    <n v="256.27999999999997"/>
    <n v="256.27999999999997"/>
    <n v="66"/>
    <s v="Male"/>
    <s v="High"/>
    <x v="0"/>
    <x v="1"/>
    <n v="0"/>
    <s v="None"/>
    <s v="Online"/>
    <n v="10"/>
    <n v="7"/>
    <n v="47"/>
    <n v="0"/>
    <n v="0"/>
    <s v="Aisle"/>
  </r>
  <r>
    <s v="P7574"/>
    <s v="F611"/>
    <s v="United"/>
    <x v="4"/>
    <x v="6"/>
    <s v="28,03,2025  02:59:43"/>
    <n v="82"/>
    <s v="On-time"/>
    <n v="1067"/>
    <n v="441.27"/>
    <n v="441.27"/>
    <n v="71"/>
    <s v="Female"/>
    <s v="Low"/>
    <x v="2"/>
    <x v="1"/>
    <n v="2"/>
    <s v="Platinum"/>
    <s v="Desk"/>
    <n v="7.3"/>
    <n v="10"/>
    <n v="34"/>
    <n v="0"/>
    <n v="0"/>
    <s v="Window"/>
  </r>
  <r>
    <s v="P7575"/>
    <s v="F1410"/>
    <s v="Southwest"/>
    <x v="4"/>
    <x v="5"/>
    <s v="17,01,2024  12:51:32"/>
    <n v="168"/>
    <s v="Delayed"/>
    <n v="1669"/>
    <n v="252.9"/>
    <n v="252.9"/>
    <n v="76"/>
    <s v="Male"/>
    <s v="Medium"/>
    <x v="3"/>
    <x v="1"/>
    <n v="0"/>
    <s v="Gold"/>
    <s v="Online"/>
    <n v="7.4"/>
    <n v="31"/>
    <n v="17"/>
    <n v="0"/>
    <n v="0"/>
    <s v="Aisle"/>
  </r>
  <r>
    <s v="P7576"/>
    <s v="F580"/>
    <s v="American Airlines"/>
    <x v="2"/>
    <x v="0"/>
    <s v="02,03,2025  04:47:46"/>
    <n v="239"/>
    <s v="On-time"/>
    <n v="1233"/>
    <n v="412.56"/>
    <n v="412.56"/>
    <n v="70"/>
    <s v="Female"/>
    <s v="High"/>
    <x v="0"/>
    <x v="2"/>
    <n v="2"/>
    <s v="Gold"/>
    <s v="Desk"/>
    <n v="7.6"/>
    <n v="9"/>
    <n v="16"/>
    <n v="0"/>
    <n v="0"/>
    <s v="Window"/>
  </r>
  <r>
    <s v="P7577"/>
    <s v="F237"/>
    <s v="American Airlines"/>
    <x v="2"/>
    <x v="0"/>
    <s v="24,12,2024  08:18:30"/>
    <n v="134"/>
    <s v="Delayed"/>
    <n v="943"/>
    <n v="282.58999999999997"/>
    <n v="282.58999999999997"/>
    <n v="46"/>
    <s v="Male"/>
    <s v="Medium"/>
    <x v="2"/>
    <x v="1"/>
    <n v="1"/>
    <s v="Silver"/>
    <s v="Airport Kiosk"/>
    <n v="7.5"/>
    <n v="0"/>
    <n v="35"/>
    <n v="0"/>
    <n v="0"/>
    <s v="Aisle"/>
  </r>
  <r>
    <s v="P7578"/>
    <s v="F618"/>
    <s v="Southwest"/>
    <x v="1"/>
    <x v="1"/>
    <s v="07,12,2024  23:59:08"/>
    <n v="198"/>
    <s v="Delayed"/>
    <n v="1275"/>
    <n v="229.1"/>
    <n v="229.1"/>
    <n v="19"/>
    <s v="Male"/>
    <s v="Medium"/>
    <x v="0"/>
    <x v="1"/>
    <n v="2"/>
    <s v="Silver"/>
    <s v="Desk"/>
    <n v="8"/>
    <n v="10"/>
    <n v="92"/>
    <n v="0"/>
    <n v="0"/>
    <s v="Middle"/>
  </r>
  <r>
    <s v="P7579"/>
    <s v="F1335"/>
    <s v="United"/>
    <x v="7"/>
    <x v="1"/>
    <s v="18,05,2024  03:18:39"/>
    <n v="148"/>
    <s v="On-time"/>
    <n v="1061"/>
    <n v="350.23"/>
    <n v="350.23"/>
    <n v="67"/>
    <s v="Female"/>
    <s v="Low"/>
    <x v="1"/>
    <x v="2"/>
    <n v="0"/>
    <s v="None"/>
    <s v="Desk"/>
    <n v="8.4"/>
    <n v="0"/>
    <n v="41"/>
    <n v="0"/>
    <n v="0"/>
    <s v="Window"/>
  </r>
  <r>
    <s v="P7580"/>
    <s v="F699"/>
    <s v="United"/>
    <x v="0"/>
    <x v="5"/>
    <s v="17,01,2025  09:08:01"/>
    <n v="196"/>
    <s v="On-time"/>
    <n v="1033"/>
    <n v="283.39999999999998"/>
    <n v="283.39999999999998"/>
    <n v="79"/>
    <s v="Female"/>
    <s v="Medium"/>
    <x v="3"/>
    <x v="1"/>
    <n v="0"/>
    <s v="None"/>
    <s v="Airport Kiosk"/>
    <n v="4.3"/>
    <n v="1"/>
    <n v="110"/>
    <n v="0"/>
    <n v="0"/>
    <s v="Aisle"/>
  </r>
  <r>
    <s v="P7581"/>
    <s v="F291"/>
    <s v="Delta"/>
    <x v="3"/>
    <x v="0"/>
    <s v="12,08,2023  17:25:20"/>
    <n v="92"/>
    <s v="On-time"/>
    <n v="1449"/>
    <n v="279.60000000000002"/>
    <n v="279.60000000000002"/>
    <n v="39"/>
    <s v="Male"/>
    <s v="Medium"/>
    <x v="1"/>
    <x v="1"/>
    <n v="4"/>
    <s v="None"/>
    <s v="Desk"/>
    <n v="5.7"/>
    <n v="10"/>
    <n v="102"/>
    <n v="0"/>
    <n v="0"/>
    <s v="Window"/>
  </r>
  <r>
    <s v="P7582"/>
    <s v="F996"/>
    <s v="United"/>
    <x v="1"/>
    <x v="2"/>
    <s v="09,03,2025  16:23:00"/>
    <n v="244"/>
    <s v="On-time"/>
    <n v="940"/>
    <n v="599.1"/>
    <n v="599.1"/>
    <n v="63"/>
    <s v="Male"/>
    <s v="Medium"/>
    <x v="2"/>
    <x v="0"/>
    <n v="2"/>
    <s v="Silver"/>
    <s v="Online"/>
    <n v="8.5"/>
    <n v="13"/>
    <n v="69"/>
    <n v="0"/>
    <n v="0"/>
    <s v="Window"/>
  </r>
  <r>
    <s v="P7583"/>
    <s v="F1970"/>
    <s v="United"/>
    <x v="7"/>
    <x v="3"/>
    <s v="29,07,2024  11:51:54"/>
    <n v="206"/>
    <s v="Delayed"/>
    <n v="1160"/>
    <n v="407.53"/>
    <n v="407.53"/>
    <n v="78"/>
    <s v="Female"/>
    <s v="Medium"/>
    <x v="2"/>
    <x v="1"/>
    <n v="4"/>
    <s v="Gold"/>
    <s v="Online"/>
    <n v="6.1"/>
    <n v="8"/>
    <n v="87"/>
    <n v="0"/>
    <n v="0"/>
    <s v="Middle"/>
  </r>
  <r>
    <s v="P7584"/>
    <s v="F1763"/>
    <s v="United"/>
    <x v="1"/>
    <x v="2"/>
    <s v="19,12,2023  11:30:44"/>
    <n v="219"/>
    <s v="On-time"/>
    <n v="792"/>
    <n v="413.78"/>
    <n v="413.78"/>
    <n v="73"/>
    <s v="Male"/>
    <s v="Low"/>
    <x v="3"/>
    <x v="0"/>
    <n v="1"/>
    <s v="None"/>
    <s v="Mobile App"/>
    <n v="6.9"/>
    <n v="5"/>
    <n v="20"/>
    <n v="0"/>
    <n v="0"/>
    <s v="Aisle"/>
  </r>
  <r>
    <s v="P7585"/>
    <s v="F1888"/>
    <s v="American Airlines"/>
    <x v="0"/>
    <x v="0"/>
    <s v="12,11,2023  20:51:53"/>
    <n v="200"/>
    <s v="On-time"/>
    <n v="1093"/>
    <n v="316.88"/>
    <n v="316.88"/>
    <n v="54"/>
    <s v="Female"/>
    <s v="Medium"/>
    <x v="2"/>
    <x v="2"/>
    <n v="0"/>
    <s v="None"/>
    <s v="Online"/>
    <n v="8.5"/>
    <n v="1"/>
    <n v="83"/>
    <n v="0"/>
    <n v="0"/>
    <s v="Window"/>
  </r>
  <r>
    <s v="P7586"/>
    <s v="F1825"/>
    <s v="United"/>
    <x v="0"/>
    <x v="1"/>
    <s v="17,03,2025  04:24:30"/>
    <n v="241"/>
    <s v="On-time"/>
    <n v="958"/>
    <n v="177.41"/>
    <n v="177.41"/>
    <n v="63"/>
    <s v="Male"/>
    <s v="Low"/>
    <x v="3"/>
    <x v="2"/>
    <n v="1"/>
    <s v="Gold"/>
    <s v="Desk"/>
    <n v="7.7"/>
    <n v="6"/>
    <n v="38"/>
    <n v="0"/>
    <n v="0"/>
    <s v="Window"/>
  </r>
  <r>
    <s v="P7587"/>
    <s v="F563"/>
    <s v="Southwest"/>
    <x v="5"/>
    <x v="5"/>
    <s v="15,02,2025  17:22:56"/>
    <n v="251"/>
    <s v="On-time"/>
    <n v="1661"/>
    <n v="231.1"/>
    <n v="231.1"/>
    <n v="63"/>
    <s v="Male"/>
    <s v="Low"/>
    <x v="3"/>
    <x v="1"/>
    <n v="1"/>
    <s v="Gold"/>
    <s v="Online"/>
    <n v="7.9"/>
    <n v="1"/>
    <n v="46"/>
    <n v="0"/>
    <n v="0"/>
    <s v="Middle"/>
  </r>
  <r>
    <s v="P7588"/>
    <s v="F1261"/>
    <s v="Southwest"/>
    <x v="1"/>
    <x v="7"/>
    <s v="29,04,2023  18:08:14"/>
    <n v="123"/>
    <s v="Delayed"/>
    <n v="1216"/>
    <n v="349.38"/>
    <n v="349.38"/>
    <n v="53"/>
    <s v="Female"/>
    <s v="Low"/>
    <x v="1"/>
    <x v="2"/>
    <n v="1"/>
    <s v="None"/>
    <s v="Online"/>
    <n v="7.7"/>
    <n v="23"/>
    <n v="31"/>
    <n v="0"/>
    <n v="0"/>
    <s v="Aisle"/>
  </r>
  <r>
    <s v="P7589"/>
    <s v="F101"/>
    <s v="American Airlines"/>
    <x v="6"/>
    <x v="3"/>
    <s v="11,04,2025  01:54:51"/>
    <n v="220"/>
    <s v="On-time"/>
    <n v="952"/>
    <n v="439.32"/>
    <n v="439.32"/>
    <n v="21"/>
    <s v="Female"/>
    <s v="High"/>
    <x v="2"/>
    <x v="1"/>
    <n v="1"/>
    <s v="None"/>
    <s v="Mobile App"/>
    <n v="7.3"/>
    <n v="17"/>
    <n v="71"/>
    <n v="0"/>
    <n v="1"/>
    <s v="Aisle"/>
  </r>
  <r>
    <s v="P7590"/>
    <s v="F1675"/>
    <s v="United"/>
    <x v="1"/>
    <x v="6"/>
    <s v="11,01,2025  04:51:46"/>
    <n v="173"/>
    <s v="On-time"/>
    <n v="1153"/>
    <n v="374.39"/>
    <n v="374.39"/>
    <n v="68"/>
    <s v="Female"/>
    <s v="Medium"/>
    <x v="2"/>
    <x v="0"/>
    <n v="2"/>
    <s v="None"/>
    <s v="Airport Kiosk"/>
    <n v="3.1"/>
    <n v="29"/>
    <n v="28"/>
    <n v="0"/>
    <n v="0"/>
    <s v="Aisle"/>
  </r>
  <r>
    <s v="P7591"/>
    <s v="F211"/>
    <s v="Southwest"/>
    <x v="3"/>
    <x v="6"/>
    <s v="28,04,2024  17:34:14"/>
    <n v="193"/>
    <s v="On-time"/>
    <n v="1520"/>
    <n v="283.76"/>
    <n v="283.76"/>
    <n v="63"/>
    <s v="Male"/>
    <s v="Medium"/>
    <x v="0"/>
    <x v="2"/>
    <n v="0"/>
    <s v="Platinum"/>
    <s v="Online"/>
    <n v="5.2"/>
    <n v="2"/>
    <n v="38"/>
    <n v="0"/>
    <n v="0"/>
    <s v="Window"/>
  </r>
  <r>
    <s v="P7592"/>
    <s v="F1433"/>
    <s v="Southwest"/>
    <x v="7"/>
    <x v="4"/>
    <s v="16,11,2023  17:59:06"/>
    <n v="225"/>
    <s v="On-time"/>
    <n v="1668"/>
    <n v="243.38"/>
    <n v="243.38"/>
    <n v="27"/>
    <s v="Male"/>
    <s v="Medium"/>
    <x v="1"/>
    <x v="2"/>
    <n v="0"/>
    <s v="Gold"/>
    <s v="Desk"/>
    <n v="7.6"/>
    <n v="7"/>
    <n v="11"/>
    <n v="0"/>
    <n v="0"/>
    <s v="Middle"/>
  </r>
  <r>
    <s v="P7593"/>
    <s v="F1014"/>
    <s v="Southwest"/>
    <x v="2"/>
    <x v="7"/>
    <s v="05,11,2024  00:00:53"/>
    <n v="119"/>
    <s v="On-time"/>
    <n v="1073"/>
    <n v="376"/>
    <n v="376"/>
    <n v="36"/>
    <s v="Female"/>
    <s v="High"/>
    <x v="3"/>
    <x v="1"/>
    <n v="2"/>
    <s v="Platinum"/>
    <s v="Online"/>
    <n v="7.9"/>
    <n v="17"/>
    <n v="111"/>
    <n v="0"/>
    <n v="0"/>
    <s v="Middle"/>
  </r>
  <r>
    <s v="P7594"/>
    <s v="F205"/>
    <s v="Southwest"/>
    <x v="7"/>
    <x v="5"/>
    <s v="19,06,2024  03:34:10"/>
    <n v="162"/>
    <s v="On-time"/>
    <n v="1909"/>
    <n v="270.56"/>
    <n v="270.56"/>
    <n v="72"/>
    <s v="Male"/>
    <s v="High"/>
    <x v="0"/>
    <x v="1"/>
    <n v="0"/>
    <s v="Silver"/>
    <s v="Online"/>
    <n v="6.4"/>
    <n v="9"/>
    <n v="45"/>
    <n v="0"/>
    <n v="0"/>
    <s v="Window"/>
  </r>
  <r>
    <s v="P7595"/>
    <s v="F522"/>
    <s v="Delta"/>
    <x v="2"/>
    <x v="0"/>
    <s v="07,11,2024  02:16:18"/>
    <n v="284"/>
    <s v="On-time"/>
    <n v="939"/>
    <n v="503.66"/>
    <n v="503.66"/>
    <n v="24"/>
    <s v="Female"/>
    <s v="Medium"/>
    <x v="2"/>
    <x v="1"/>
    <n v="1"/>
    <s v="None"/>
    <s v="Airport Kiosk"/>
    <n v="6.7"/>
    <n v="12"/>
    <n v="41"/>
    <n v="0"/>
    <n v="0"/>
    <s v="Aisle"/>
  </r>
  <r>
    <s v="P7596"/>
    <s v="F743"/>
    <s v="American Airlines"/>
    <x v="7"/>
    <x v="7"/>
    <s v="20,02,2024  10:06:34"/>
    <n v="220"/>
    <s v="On-time"/>
    <n v="955"/>
    <n v="278.47000000000003"/>
    <n v="278.47000000000003"/>
    <n v="61"/>
    <s v="Male"/>
    <s v="Low"/>
    <x v="2"/>
    <x v="2"/>
    <n v="0"/>
    <s v="None"/>
    <s v="Mobile App"/>
    <n v="7.3"/>
    <n v="3"/>
    <n v="104"/>
    <n v="1"/>
    <n v="0"/>
    <s v="Aisle"/>
  </r>
  <r>
    <s v="P7597"/>
    <s v="F1506"/>
    <s v="Southwest"/>
    <x v="5"/>
    <x v="5"/>
    <s v="10,06,2024  15:40:01"/>
    <n v="135"/>
    <s v="On-time"/>
    <n v="1153"/>
    <n v="366.2"/>
    <n v="366.2"/>
    <n v="77"/>
    <s v="Male"/>
    <s v="Medium"/>
    <x v="2"/>
    <x v="1"/>
    <n v="1"/>
    <s v="Silver"/>
    <s v="Mobile App"/>
    <n v="4.5999999999999996"/>
    <n v="21"/>
    <n v="39"/>
    <n v="0"/>
    <n v="0"/>
    <s v="Window"/>
  </r>
  <r>
    <s v="P7598"/>
    <s v="F927"/>
    <s v="United"/>
    <x v="6"/>
    <x v="7"/>
    <s v="07,05,2024  04:15:25"/>
    <n v="145"/>
    <s v="On-time"/>
    <n v="1133"/>
    <n v="195.46"/>
    <n v="195.46"/>
    <n v="47"/>
    <s v="Female"/>
    <s v="High"/>
    <x v="1"/>
    <x v="1"/>
    <n v="1"/>
    <s v="Silver"/>
    <s v="Mobile App"/>
    <n v="6"/>
    <n v="10"/>
    <n v="29"/>
    <n v="0"/>
    <n v="0"/>
    <s v="Window"/>
  </r>
  <r>
    <s v="P7599"/>
    <s v="F496"/>
    <s v="Southwest"/>
    <x v="6"/>
    <x v="1"/>
    <s v="30,12,2024  00:05:43"/>
    <n v="172"/>
    <s v="On-time"/>
    <n v="1988"/>
    <n v="321.83"/>
    <n v="321.83"/>
    <n v="38"/>
    <s v="Male"/>
    <s v="High"/>
    <x v="0"/>
    <x v="1"/>
    <n v="1"/>
    <s v="Platinum"/>
    <s v="Airport Kiosk"/>
    <n v="8.9"/>
    <n v="1"/>
    <n v="24"/>
    <n v="0"/>
    <n v="0"/>
    <s v="Window"/>
  </r>
  <r>
    <s v="P7600"/>
    <s v="F815"/>
    <s v="American Airlines"/>
    <x v="6"/>
    <x v="4"/>
    <s v="20,12,2023  04:26:59"/>
    <n v="148"/>
    <s v="On-time"/>
    <n v="2128"/>
    <n v="296.17"/>
    <n v="296.17"/>
    <n v="49"/>
    <s v="Female"/>
    <s v="Low"/>
    <x v="3"/>
    <x v="0"/>
    <n v="3"/>
    <s v="None"/>
    <s v="Mobile App"/>
    <n v="7.4"/>
    <n v="7"/>
    <n v="53"/>
    <n v="0"/>
    <n v="0"/>
    <s v="Aisle"/>
  </r>
  <r>
    <s v="P7601"/>
    <s v="F359"/>
    <s v="JetBlue"/>
    <x v="7"/>
    <x v="7"/>
    <s v="01,12,2023  04:38:49"/>
    <n v="144"/>
    <s v="On-time"/>
    <n v="1328"/>
    <n v="272.5"/>
    <n v="272.5"/>
    <n v="59"/>
    <s v="Male"/>
    <s v="Low"/>
    <x v="1"/>
    <x v="2"/>
    <n v="0"/>
    <s v="Silver"/>
    <s v="Mobile App"/>
    <n v="7.3"/>
    <n v="11"/>
    <n v="55"/>
    <n v="0"/>
    <n v="0"/>
    <s v="Aisle"/>
  </r>
  <r>
    <s v="P7602"/>
    <s v="F1420"/>
    <s v="Delta"/>
    <x v="6"/>
    <x v="3"/>
    <s v="17,10,2024  13:24:09"/>
    <n v="266"/>
    <s v="On-time"/>
    <n v="1708"/>
    <n v="517.74"/>
    <n v="517.74"/>
    <n v="36"/>
    <s v="Male"/>
    <s v="High"/>
    <x v="3"/>
    <x v="1"/>
    <n v="2"/>
    <s v="Silver"/>
    <s v="Online"/>
    <n v="7.6"/>
    <n v="34"/>
    <n v="89"/>
    <n v="0"/>
    <n v="0"/>
    <s v="Middle"/>
  </r>
  <r>
    <s v="P7603"/>
    <s v="F738"/>
    <s v="American Airlines"/>
    <x v="3"/>
    <x v="0"/>
    <s v="08,10,2024  08:25:48"/>
    <n v="127"/>
    <s v="Delayed"/>
    <n v="1132"/>
    <n v="367.08"/>
    <n v="367.08"/>
    <n v="34"/>
    <s v="Female"/>
    <s v="Low"/>
    <x v="0"/>
    <x v="1"/>
    <n v="1"/>
    <s v="None"/>
    <s v="Online"/>
    <n v="6.8"/>
    <n v="6"/>
    <n v="31"/>
    <n v="0"/>
    <n v="0"/>
    <s v="Middle"/>
  </r>
  <r>
    <s v="P7604"/>
    <s v="F1811"/>
    <s v="United"/>
    <x v="3"/>
    <x v="0"/>
    <s v="05,10,2024  01:20:02"/>
    <n v="180"/>
    <s v="On-time"/>
    <n v="820"/>
    <n v="207.41"/>
    <n v="207.41"/>
    <n v="43"/>
    <s v="Female"/>
    <s v="High"/>
    <x v="1"/>
    <x v="0"/>
    <n v="1"/>
    <s v="Silver"/>
    <s v="Airport Kiosk"/>
    <n v="5.3"/>
    <n v="49"/>
    <n v="105"/>
    <n v="0"/>
    <n v="1"/>
    <s v="Middle"/>
  </r>
  <r>
    <s v="P7605"/>
    <s v="F1931"/>
    <s v="JetBlue"/>
    <x v="0"/>
    <x v="1"/>
    <s v="18,03,2025  09:08:05"/>
    <n v="100"/>
    <s v="On-time"/>
    <n v="1182"/>
    <n v="457.43"/>
    <n v="457.43"/>
    <n v="33"/>
    <s v="Female"/>
    <s v="Medium"/>
    <x v="3"/>
    <x v="1"/>
    <n v="2"/>
    <s v="Gold"/>
    <s v="Airport Kiosk"/>
    <n v="7.1"/>
    <n v="21"/>
    <n v="73"/>
    <n v="0"/>
    <n v="0"/>
    <s v="Aisle"/>
  </r>
  <r>
    <s v="P7606"/>
    <s v="F128"/>
    <s v="Delta"/>
    <x v="3"/>
    <x v="2"/>
    <s v="21,03,2024  02:01:11"/>
    <n v="194"/>
    <s v="On-time"/>
    <n v="1923"/>
    <n v="396.17"/>
    <n v="396.17"/>
    <n v="30"/>
    <s v="Female"/>
    <s v="Low"/>
    <x v="0"/>
    <x v="0"/>
    <n v="0"/>
    <s v="None"/>
    <s v="Desk"/>
    <n v="6"/>
    <n v="15"/>
    <n v="93"/>
    <n v="0"/>
    <n v="0"/>
    <s v="Aisle"/>
  </r>
  <r>
    <s v="P7607"/>
    <s v="F27"/>
    <s v="JetBlue"/>
    <x v="5"/>
    <x v="7"/>
    <s v="27,09,2023  23:53:06"/>
    <n v="197"/>
    <s v="On-time"/>
    <n v="1206"/>
    <n v="388.36"/>
    <n v="388.36"/>
    <n v="54"/>
    <s v="Female"/>
    <s v="Medium"/>
    <x v="1"/>
    <x v="1"/>
    <n v="0"/>
    <s v="Silver"/>
    <s v="Mobile App"/>
    <n v="4.9000000000000004"/>
    <n v="6"/>
    <n v="25"/>
    <n v="0"/>
    <n v="0"/>
    <s v="Aisle"/>
  </r>
  <r>
    <s v="P7608"/>
    <s v="F1964"/>
    <s v="Delta"/>
    <x v="0"/>
    <x v="1"/>
    <s v="09,03,2025  23:09:22"/>
    <n v="150"/>
    <s v="Cancelled"/>
    <n v="1207"/>
    <n v="288.74"/>
    <n v="288.74"/>
    <n v="46"/>
    <s v="Female"/>
    <s v="Low"/>
    <x v="3"/>
    <x v="2"/>
    <n v="2"/>
    <s v="None"/>
    <s v="Airport Kiosk"/>
    <n v="7.3"/>
    <n v="6"/>
    <n v="51"/>
    <n v="0"/>
    <n v="1"/>
    <s v="Aisle"/>
  </r>
  <r>
    <s v="P7609"/>
    <s v="F760"/>
    <s v="Delta"/>
    <x v="6"/>
    <x v="5"/>
    <s v="21,04,2025  23:41:53"/>
    <n v="122"/>
    <s v="On-time"/>
    <n v="1074"/>
    <n v="97.21"/>
    <n v="97.21"/>
    <n v="79"/>
    <s v="Male"/>
    <s v="Low"/>
    <x v="2"/>
    <x v="0"/>
    <n v="0"/>
    <s v="Silver"/>
    <s v="Mobile App"/>
    <n v="7.2"/>
    <n v="10"/>
    <n v="21"/>
    <n v="0"/>
    <n v="0"/>
    <s v="Window"/>
  </r>
  <r>
    <s v="P7610"/>
    <s v="F257"/>
    <s v="Delta"/>
    <x v="4"/>
    <x v="0"/>
    <s v="06,03,2025  21:00:42"/>
    <n v="103"/>
    <s v="Delayed"/>
    <n v="1235"/>
    <n v="416.35"/>
    <n v="416.35"/>
    <n v="77"/>
    <s v="Female"/>
    <s v="High"/>
    <x v="0"/>
    <x v="1"/>
    <n v="0"/>
    <s v="None"/>
    <s v="Mobile App"/>
    <n v="5.0999999999999996"/>
    <n v="12"/>
    <n v="44"/>
    <n v="0"/>
    <n v="0"/>
    <s v="Middle"/>
  </r>
  <r>
    <s v="P7611"/>
    <s v="F1643"/>
    <s v="Delta"/>
    <x v="5"/>
    <x v="5"/>
    <s v="01,10,2023  05:21:16"/>
    <n v="120"/>
    <s v="On-time"/>
    <n v="558"/>
    <n v="262.05"/>
    <n v="262.05"/>
    <n v="63"/>
    <s v="Female"/>
    <s v="High"/>
    <x v="2"/>
    <x v="1"/>
    <n v="0"/>
    <s v="None"/>
    <s v="Desk"/>
    <n v="6.5"/>
    <n v="3"/>
    <n v="50"/>
    <n v="0"/>
    <n v="1"/>
    <s v="Middle"/>
  </r>
  <r>
    <s v="P7612"/>
    <s v="F1837"/>
    <s v="JetBlue"/>
    <x v="6"/>
    <x v="3"/>
    <s v="05,03,2024  17:55:13"/>
    <n v="145"/>
    <s v="On-time"/>
    <n v="1219"/>
    <n v="262.32"/>
    <n v="262.32"/>
    <n v="40"/>
    <s v="Female"/>
    <s v="Medium"/>
    <x v="3"/>
    <x v="1"/>
    <n v="0"/>
    <s v="Gold"/>
    <s v="Desk"/>
    <n v="5.4"/>
    <n v="19"/>
    <n v="109"/>
    <n v="0"/>
    <n v="0"/>
    <s v="Window"/>
  </r>
  <r>
    <s v="P7613"/>
    <s v="F1973"/>
    <s v="Southwest"/>
    <x v="2"/>
    <x v="7"/>
    <s v="13,04,2024  16:06:16"/>
    <n v="154"/>
    <s v="Delayed"/>
    <n v="1178"/>
    <n v="232.46"/>
    <n v="232.46"/>
    <n v="42"/>
    <s v="Male"/>
    <s v="High"/>
    <x v="1"/>
    <x v="0"/>
    <n v="0"/>
    <s v="Gold"/>
    <s v="Airport Kiosk"/>
    <n v="6"/>
    <n v="13"/>
    <n v="3"/>
    <n v="0"/>
    <n v="0"/>
    <s v="Window"/>
  </r>
  <r>
    <s v="P7614"/>
    <s v="F565"/>
    <s v="United"/>
    <x v="3"/>
    <x v="3"/>
    <s v="17,11,2023  11:38:06"/>
    <n v="275"/>
    <s v="On-time"/>
    <n v="1430"/>
    <n v="279.25"/>
    <n v="279.25"/>
    <n v="54"/>
    <s v="Male"/>
    <s v="Low"/>
    <x v="3"/>
    <x v="0"/>
    <n v="2"/>
    <s v="Gold"/>
    <s v="Online"/>
    <n v="9"/>
    <n v="9"/>
    <n v="0"/>
    <n v="0"/>
    <n v="0"/>
    <s v="Aisle"/>
  </r>
  <r>
    <s v="P7615"/>
    <s v="F249"/>
    <s v="Delta"/>
    <x v="7"/>
    <x v="4"/>
    <s v="12,01,2025  15:33:26"/>
    <n v="156"/>
    <s v="Delayed"/>
    <n v="1703"/>
    <n v="312"/>
    <n v="312"/>
    <n v="69"/>
    <s v="Male"/>
    <s v="Medium"/>
    <x v="3"/>
    <x v="2"/>
    <n v="0"/>
    <s v="None"/>
    <s v="Online"/>
    <n v="3.3"/>
    <n v="3"/>
    <n v="83"/>
    <n v="0"/>
    <n v="0"/>
    <s v="Aisle"/>
  </r>
  <r>
    <s v="P7616"/>
    <s v="F1560"/>
    <s v="American Airlines"/>
    <x v="6"/>
    <x v="4"/>
    <s v="13,10,2023  17:19:52"/>
    <n v="241"/>
    <s v="On-time"/>
    <n v="958"/>
    <n v="338.31"/>
    <n v="338.31"/>
    <n v="62"/>
    <s v="Female"/>
    <s v="Medium"/>
    <x v="2"/>
    <x v="1"/>
    <n v="0"/>
    <s v="Platinum"/>
    <s v="Online"/>
    <n v="6.7"/>
    <n v="2"/>
    <n v="99"/>
    <n v="0"/>
    <n v="0"/>
    <s v="Aisle"/>
  </r>
  <r>
    <s v="P7617"/>
    <s v="F880"/>
    <s v="JetBlue"/>
    <x v="5"/>
    <x v="4"/>
    <s v="20,09,2024  08:50:44"/>
    <n v="198"/>
    <s v="Delayed"/>
    <n v="961"/>
    <n v="585.74"/>
    <n v="585.74"/>
    <n v="28"/>
    <s v="Female"/>
    <s v="Low"/>
    <x v="1"/>
    <x v="1"/>
    <n v="0"/>
    <s v="None"/>
    <s v="Mobile App"/>
    <n v="7.2"/>
    <n v="18"/>
    <n v="32"/>
    <n v="1"/>
    <n v="0"/>
    <s v="Middle"/>
  </r>
  <r>
    <s v="P7618"/>
    <s v="F240"/>
    <s v="Delta"/>
    <x v="7"/>
    <x v="0"/>
    <s v="27,06,2024  07:55:56"/>
    <n v="151"/>
    <s v="On-time"/>
    <n v="972"/>
    <n v="469.63"/>
    <n v="469.63"/>
    <n v="37"/>
    <s v="Female"/>
    <s v="Medium"/>
    <x v="3"/>
    <x v="1"/>
    <n v="0"/>
    <s v="Gold"/>
    <s v="Mobile App"/>
    <n v="7.6"/>
    <n v="2"/>
    <n v="84"/>
    <n v="0"/>
    <n v="0"/>
    <s v="Middle"/>
  </r>
  <r>
    <s v="P7619"/>
    <s v="F1869"/>
    <s v="Southwest"/>
    <x v="6"/>
    <x v="1"/>
    <s v="05,10,2023  05:12:26"/>
    <n v="244"/>
    <s v="On-time"/>
    <n v="894"/>
    <n v="513.91999999999996"/>
    <n v="513.91999999999996"/>
    <n v="19"/>
    <s v="Female"/>
    <s v="Medium"/>
    <x v="0"/>
    <x v="1"/>
    <n v="1"/>
    <s v="Silver"/>
    <s v="Online"/>
    <n v="5.0999999999999996"/>
    <n v="0"/>
    <n v="89"/>
    <n v="0"/>
    <n v="0"/>
    <s v="Aisle"/>
  </r>
  <r>
    <s v="P7620"/>
    <s v="F716"/>
    <s v="American Airlines"/>
    <x v="0"/>
    <x v="2"/>
    <s v="11,12,2023  15:07:28"/>
    <n v="212"/>
    <s v="On-time"/>
    <n v="1104"/>
    <n v="254.5"/>
    <n v="254.5"/>
    <n v="72"/>
    <s v="Female"/>
    <s v="Medium"/>
    <x v="3"/>
    <x v="1"/>
    <n v="1"/>
    <s v="None"/>
    <s v="Desk"/>
    <n v="7.3"/>
    <n v="11"/>
    <n v="75"/>
    <n v="0"/>
    <n v="0"/>
    <s v="Middle"/>
  </r>
  <r>
    <s v="P7621"/>
    <s v="F26"/>
    <s v="Southwest"/>
    <x v="1"/>
    <x v="3"/>
    <s v="07,04,2025  13:29:55"/>
    <n v="246"/>
    <s v="Cancelled"/>
    <n v="1490"/>
    <n v="305.56"/>
    <n v="305.56"/>
    <n v="30"/>
    <s v="Female"/>
    <s v="Medium"/>
    <x v="0"/>
    <x v="1"/>
    <n v="1"/>
    <s v="None"/>
    <s v="Desk"/>
    <n v="6.1"/>
    <n v="0"/>
    <n v="57"/>
    <n v="0"/>
    <n v="0"/>
    <s v="Window"/>
  </r>
  <r>
    <s v="P7622"/>
    <s v="F833"/>
    <s v="JetBlue"/>
    <x v="5"/>
    <x v="1"/>
    <s v="29,07,2023  19:31:47"/>
    <n v="18"/>
    <s v="On-time"/>
    <n v="1257"/>
    <n v="391.89"/>
    <n v="391.89"/>
    <n v="29"/>
    <s v="Female"/>
    <s v="Medium"/>
    <x v="3"/>
    <x v="1"/>
    <n v="0"/>
    <s v="Silver"/>
    <s v="Airport Kiosk"/>
    <n v="6.7"/>
    <n v="9"/>
    <n v="43"/>
    <n v="0"/>
    <n v="0"/>
    <s v="Window"/>
  </r>
  <r>
    <s v="P7623"/>
    <s v="F1957"/>
    <s v="Delta"/>
    <x v="2"/>
    <x v="5"/>
    <s v="19,01,2025  16:26:30"/>
    <n v="156"/>
    <s v="Delayed"/>
    <n v="1510"/>
    <n v="514.51"/>
    <n v="514.51"/>
    <n v="22"/>
    <s v="Male"/>
    <s v="Medium"/>
    <x v="0"/>
    <x v="0"/>
    <n v="1"/>
    <s v="None"/>
    <s v="Online"/>
    <n v="8.1999999999999993"/>
    <n v="5"/>
    <n v="87"/>
    <n v="0"/>
    <n v="1"/>
    <s v="Middle"/>
  </r>
  <r>
    <s v="P7624"/>
    <s v="F843"/>
    <s v="Southwest"/>
    <x v="1"/>
    <x v="5"/>
    <s v="18,02,2024  09:46:19"/>
    <n v="182"/>
    <s v="Delayed"/>
    <n v="1820"/>
    <n v="409.99"/>
    <n v="409.99"/>
    <n v="57"/>
    <s v="Male"/>
    <s v="Medium"/>
    <x v="3"/>
    <x v="0"/>
    <n v="3"/>
    <s v="None"/>
    <s v="Airport Kiosk"/>
    <n v="4.2"/>
    <n v="5"/>
    <n v="25"/>
    <n v="0"/>
    <n v="0"/>
    <s v="Middle"/>
  </r>
  <r>
    <s v="P7625"/>
    <s v="F1723"/>
    <s v="Delta"/>
    <x v="4"/>
    <x v="2"/>
    <s v="11,09,2023  03:04:45"/>
    <n v="139"/>
    <s v="On-time"/>
    <n v="901"/>
    <n v="342.94"/>
    <n v="342.94"/>
    <n v="74"/>
    <s v="Male"/>
    <s v="Low"/>
    <x v="1"/>
    <x v="1"/>
    <n v="0"/>
    <s v="None"/>
    <s v="Online"/>
    <n v="5.9"/>
    <n v="30"/>
    <n v="2"/>
    <n v="0"/>
    <n v="0"/>
    <s v="Middle"/>
  </r>
  <r>
    <s v="P7626"/>
    <s v="F1062"/>
    <s v="Delta"/>
    <x v="4"/>
    <x v="2"/>
    <s v="16,07,2023  13:32:24"/>
    <n v="284"/>
    <s v="On-time"/>
    <n v="1015"/>
    <n v="238.9"/>
    <n v="238.9"/>
    <n v="24"/>
    <s v="Male"/>
    <s v="Medium"/>
    <x v="0"/>
    <x v="3"/>
    <n v="1"/>
    <s v="Gold"/>
    <s v="Airport Kiosk"/>
    <n v="8.6999999999999993"/>
    <n v="27"/>
    <n v="28"/>
    <n v="0"/>
    <n v="0"/>
    <s v="Window"/>
  </r>
  <r>
    <s v="P7627"/>
    <s v="F1969"/>
    <s v="Southwest"/>
    <x v="0"/>
    <x v="5"/>
    <s v="25,08,2023  09:45:12"/>
    <n v="221"/>
    <s v="Cancelled"/>
    <n v="1663"/>
    <n v="479.44"/>
    <n v="479.44"/>
    <n v="29"/>
    <s v="Female"/>
    <s v="Low"/>
    <x v="3"/>
    <x v="1"/>
    <n v="0"/>
    <s v="None"/>
    <s v="Airport Kiosk"/>
    <n v="8"/>
    <n v="19"/>
    <n v="27"/>
    <n v="0"/>
    <n v="0"/>
    <s v="Window"/>
  </r>
  <r>
    <s v="P7628"/>
    <s v="F269"/>
    <s v="Delta"/>
    <x v="2"/>
    <x v="2"/>
    <s v="02,08,2024  09:49:07"/>
    <n v="165"/>
    <s v="Delayed"/>
    <n v="1389"/>
    <n v="464.42"/>
    <n v="464.42"/>
    <n v="43"/>
    <s v="Male"/>
    <s v="High"/>
    <x v="0"/>
    <x v="2"/>
    <n v="2"/>
    <s v="Silver"/>
    <s v="Desk"/>
    <n v="8"/>
    <n v="1"/>
    <n v="34"/>
    <n v="0"/>
    <n v="0"/>
    <s v="Middle"/>
  </r>
  <r>
    <s v="P7629"/>
    <s v="F1888"/>
    <s v="JetBlue"/>
    <x v="1"/>
    <x v="0"/>
    <s v="18,06,2024  21:19:30"/>
    <n v="195"/>
    <s v="On-time"/>
    <n v="1208"/>
    <n v="249.92"/>
    <n v="249.92"/>
    <n v="26"/>
    <s v="Male"/>
    <s v="Medium"/>
    <x v="2"/>
    <x v="2"/>
    <n v="0"/>
    <s v="Gold"/>
    <s v="Online"/>
    <n v="5.9"/>
    <n v="36"/>
    <n v="44"/>
    <n v="0"/>
    <n v="0"/>
    <s v="Middle"/>
  </r>
  <r>
    <s v="P7630"/>
    <s v="F1012"/>
    <s v="United"/>
    <x v="2"/>
    <x v="4"/>
    <s v="06,04,2025  01:06:08"/>
    <n v="99"/>
    <s v="On-time"/>
    <n v="841"/>
    <n v="411.17"/>
    <n v="411.17"/>
    <n v="34"/>
    <s v="Male"/>
    <s v="Low"/>
    <x v="1"/>
    <x v="1"/>
    <n v="0"/>
    <s v="Gold"/>
    <s v="Airport Kiosk"/>
    <n v="6.2"/>
    <n v="12"/>
    <n v="45"/>
    <n v="0"/>
    <n v="0"/>
    <s v="Window"/>
  </r>
  <r>
    <s v="P7631"/>
    <s v="F129"/>
    <s v="JetBlue"/>
    <x v="7"/>
    <x v="1"/>
    <s v="26,04,2023  09:05:41"/>
    <n v="84"/>
    <s v="Delayed"/>
    <n v="1348"/>
    <n v="316.39999999999998"/>
    <n v="316.39999999999998"/>
    <n v="58"/>
    <s v="Female"/>
    <s v="Low"/>
    <x v="3"/>
    <x v="2"/>
    <n v="1"/>
    <s v="None"/>
    <s v="Desk"/>
    <n v="9"/>
    <n v="2"/>
    <n v="91"/>
    <n v="0"/>
    <n v="0"/>
    <s v="Middle"/>
  </r>
  <r>
    <s v="P7632"/>
    <s v="F44"/>
    <s v="United"/>
    <x v="0"/>
    <x v="5"/>
    <s v="14,11,2024  14:57:58"/>
    <n v="39"/>
    <s v="On-time"/>
    <n v="1032"/>
    <n v="425.46"/>
    <n v="425.46"/>
    <n v="23"/>
    <s v="Female"/>
    <s v="Low"/>
    <x v="3"/>
    <x v="1"/>
    <n v="3"/>
    <s v="Gold"/>
    <s v="Online"/>
    <n v="7.8"/>
    <n v="5"/>
    <n v="96"/>
    <n v="0"/>
    <n v="0"/>
    <s v="Window"/>
  </r>
  <r>
    <s v="P7633"/>
    <s v="F571"/>
    <s v="Southwest"/>
    <x v="6"/>
    <x v="6"/>
    <s v="06,03,2024  05:33:17"/>
    <n v="146"/>
    <s v="On-time"/>
    <n v="694"/>
    <n v="272.07"/>
    <n v="272.07"/>
    <n v="24"/>
    <s v="Female"/>
    <s v="Medium"/>
    <x v="2"/>
    <x v="1"/>
    <n v="0"/>
    <s v="None"/>
    <s v="Online"/>
    <n v="8.4"/>
    <n v="9"/>
    <n v="89"/>
    <n v="0"/>
    <n v="0"/>
    <s v="Middle"/>
  </r>
  <r>
    <s v="P7634"/>
    <s v="F794"/>
    <s v="American Airlines"/>
    <x v="6"/>
    <x v="1"/>
    <s v="24,05,2023  04:22:11"/>
    <n v="130"/>
    <s v="On-time"/>
    <n v="851"/>
    <n v="260.98"/>
    <n v="260.98"/>
    <n v="47"/>
    <s v="Female"/>
    <s v="Low"/>
    <x v="1"/>
    <x v="1"/>
    <n v="2"/>
    <s v="Silver"/>
    <s v="Desk"/>
    <n v="5.6"/>
    <n v="8"/>
    <n v="28"/>
    <n v="0"/>
    <n v="0"/>
    <s v="Middle"/>
  </r>
  <r>
    <s v="P7635"/>
    <s v="F571"/>
    <s v="Southwest"/>
    <x v="6"/>
    <x v="4"/>
    <s v="11,02,2025  14:03:24"/>
    <n v="155"/>
    <s v="Delayed"/>
    <n v="1140"/>
    <n v="300.93"/>
    <n v="300.93"/>
    <n v="53"/>
    <s v="Female"/>
    <s v="Medium"/>
    <x v="3"/>
    <x v="1"/>
    <n v="1"/>
    <s v="None"/>
    <s v="Mobile App"/>
    <n v="6.6"/>
    <n v="8"/>
    <n v="2"/>
    <n v="0"/>
    <n v="0"/>
    <s v="Aisle"/>
  </r>
  <r>
    <s v="P7636"/>
    <s v="F351"/>
    <s v="JetBlue"/>
    <x v="7"/>
    <x v="5"/>
    <s v="15,03,2024  01:47:04"/>
    <n v="194"/>
    <s v="On-time"/>
    <n v="1227"/>
    <n v="149.58000000000001"/>
    <n v="149.58000000000001"/>
    <n v="59"/>
    <s v="Male"/>
    <s v="Low"/>
    <x v="2"/>
    <x v="2"/>
    <n v="0"/>
    <s v="Platinum"/>
    <s v="Desk"/>
    <n v="6.3"/>
    <n v="6"/>
    <n v="68"/>
    <n v="1"/>
    <n v="0"/>
    <s v="Aisle"/>
  </r>
  <r>
    <s v="P7637"/>
    <s v="F750"/>
    <s v="United"/>
    <x v="4"/>
    <x v="3"/>
    <s v="10,11,2023  23:03:24"/>
    <n v="93"/>
    <s v="On-time"/>
    <n v="483"/>
    <n v="459.85"/>
    <n v="459.85"/>
    <n v="30"/>
    <s v="Male"/>
    <s v="Medium"/>
    <x v="2"/>
    <x v="1"/>
    <n v="3"/>
    <s v="Silver"/>
    <s v="Mobile App"/>
    <n v="6.1"/>
    <n v="3"/>
    <n v="75"/>
    <n v="0"/>
    <n v="0"/>
    <s v="Window"/>
  </r>
  <r>
    <s v="P7638"/>
    <s v="F1389"/>
    <s v="Delta"/>
    <x v="4"/>
    <x v="7"/>
    <s v="15,02,2024  13:12:51"/>
    <n v="179"/>
    <s v="On-time"/>
    <n v="1613"/>
    <n v="180.05"/>
    <n v="180.05"/>
    <n v="58"/>
    <s v="Male"/>
    <s v="Medium"/>
    <x v="0"/>
    <x v="1"/>
    <n v="0"/>
    <s v="None"/>
    <s v="Desk"/>
    <n v="9.4"/>
    <n v="16"/>
    <n v="31"/>
    <n v="0"/>
    <n v="0"/>
    <s v="Window"/>
  </r>
  <r>
    <s v="P7639"/>
    <s v="F569"/>
    <s v="JetBlue"/>
    <x v="6"/>
    <x v="7"/>
    <s v="25,12,2024  16:25:28"/>
    <n v="200"/>
    <s v="On-time"/>
    <n v="1265"/>
    <n v="514.23"/>
    <n v="514.23"/>
    <n v="18"/>
    <s v="Male"/>
    <s v="Medium"/>
    <x v="1"/>
    <x v="2"/>
    <n v="1"/>
    <s v="Platinum"/>
    <s v="Mobile App"/>
    <n v="6.9"/>
    <n v="5"/>
    <n v="26"/>
    <n v="0"/>
    <n v="0"/>
    <s v="Window"/>
  </r>
  <r>
    <s v="P7640"/>
    <s v="F600"/>
    <s v="JetBlue"/>
    <x v="2"/>
    <x v="5"/>
    <s v="05,12,2024  06:16:48"/>
    <n v="205"/>
    <s v="On-time"/>
    <n v="1897"/>
    <n v="337.5"/>
    <n v="337.5"/>
    <n v="36"/>
    <s v="Male"/>
    <s v="Low"/>
    <x v="3"/>
    <x v="1"/>
    <n v="1"/>
    <s v="Silver"/>
    <s v="Desk"/>
    <n v="6"/>
    <n v="9"/>
    <n v="119"/>
    <n v="0"/>
    <n v="1"/>
    <s v="Aisle"/>
  </r>
  <r>
    <s v="P7641"/>
    <s v="F1595"/>
    <s v="United"/>
    <x v="7"/>
    <x v="1"/>
    <s v="07,09,2023  23:29:22"/>
    <n v="218"/>
    <s v="On-time"/>
    <n v="982"/>
    <n v="339.32"/>
    <n v="339.32"/>
    <n v="47"/>
    <s v="Female"/>
    <s v="Medium"/>
    <x v="0"/>
    <x v="1"/>
    <n v="1"/>
    <s v="Gold"/>
    <s v="Airport Kiosk"/>
    <n v="8.1"/>
    <n v="5"/>
    <n v="115"/>
    <n v="0"/>
    <n v="1"/>
    <s v="Middle"/>
  </r>
  <r>
    <s v="P7642"/>
    <s v="F534"/>
    <s v="Southwest"/>
    <x v="1"/>
    <x v="3"/>
    <s v="12,07,2023  23:29:46"/>
    <n v="110"/>
    <s v="Delayed"/>
    <n v="851"/>
    <n v="405.05"/>
    <n v="405.05"/>
    <n v="53"/>
    <s v="Female"/>
    <s v="Medium"/>
    <x v="0"/>
    <x v="1"/>
    <n v="2"/>
    <s v="None"/>
    <s v="Mobile App"/>
    <n v="6.6"/>
    <n v="7"/>
    <n v="85"/>
    <n v="0"/>
    <n v="1"/>
    <s v="Aisle"/>
  </r>
  <r>
    <s v="P7643"/>
    <s v="F797"/>
    <s v="JetBlue"/>
    <x v="4"/>
    <x v="0"/>
    <s v="12,12,2024  20:22:22"/>
    <n v="284"/>
    <s v="On-time"/>
    <n v="855"/>
    <n v="353.66"/>
    <n v="353.66"/>
    <n v="22"/>
    <s v="Female"/>
    <s v="Medium"/>
    <x v="0"/>
    <x v="2"/>
    <n v="1"/>
    <s v="Platinum"/>
    <s v="Desk"/>
    <n v="6.2"/>
    <n v="19"/>
    <n v="57"/>
    <n v="0"/>
    <n v="0"/>
    <s v="Aisle"/>
  </r>
  <r>
    <s v="P7644"/>
    <s v="F57"/>
    <s v="JetBlue"/>
    <x v="0"/>
    <x v="4"/>
    <s v="07,03,2025  20:39:31"/>
    <n v="186"/>
    <s v="Cancelled"/>
    <n v="1275"/>
    <n v="269.91000000000003"/>
    <n v="269.91000000000003"/>
    <n v="73"/>
    <s v="Female"/>
    <s v="Medium"/>
    <x v="0"/>
    <x v="1"/>
    <n v="2"/>
    <s v="Silver"/>
    <s v="Online"/>
    <n v="5.4"/>
    <n v="6"/>
    <n v="46"/>
    <n v="0"/>
    <n v="0"/>
    <s v="Aisle"/>
  </r>
  <r>
    <s v="P7645"/>
    <s v="F1994"/>
    <s v="Southwest"/>
    <x v="2"/>
    <x v="3"/>
    <s v="20,04,2025  09:33:02"/>
    <n v="222"/>
    <s v="On-time"/>
    <n v="1975"/>
    <n v="301.37"/>
    <n v="301.37"/>
    <n v="44"/>
    <s v="Female"/>
    <s v="Medium"/>
    <x v="1"/>
    <x v="3"/>
    <n v="1"/>
    <s v="Platinum"/>
    <s v="Online"/>
    <n v="5.6"/>
    <n v="14"/>
    <n v="101"/>
    <n v="0"/>
    <n v="1"/>
    <s v="Aisle"/>
  </r>
  <r>
    <s v="P7646"/>
    <s v="F620"/>
    <s v="United"/>
    <x v="5"/>
    <x v="7"/>
    <s v="11,04,2025  20:24:23"/>
    <n v="104"/>
    <s v="Delayed"/>
    <n v="664"/>
    <n v="254.62"/>
    <n v="254.62"/>
    <n v="32"/>
    <s v="Male"/>
    <s v="Low"/>
    <x v="1"/>
    <x v="2"/>
    <n v="1"/>
    <s v="Silver"/>
    <s v="Airport Kiosk"/>
    <n v="6.8"/>
    <n v="8"/>
    <n v="22"/>
    <n v="0"/>
    <n v="0"/>
    <s v="Middle"/>
  </r>
  <r>
    <s v="P7647"/>
    <s v="F1190"/>
    <s v="JetBlue"/>
    <x v="5"/>
    <x v="5"/>
    <s v="29,09,2023  16:27:47"/>
    <n v="202"/>
    <s v="On-time"/>
    <n v="1138"/>
    <n v="363.92"/>
    <n v="363.92"/>
    <n v="27"/>
    <s v="Male"/>
    <s v="Low"/>
    <x v="3"/>
    <x v="1"/>
    <n v="0"/>
    <s v="None"/>
    <s v="Airport Kiosk"/>
    <n v="7.5"/>
    <n v="5"/>
    <n v="25"/>
    <n v="0"/>
    <n v="0"/>
    <s v="Window"/>
  </r>
  <r>
    <s v="P7648"/>
    <s v="F604"/>
    <s v="JetBlue"/>
    <x v="5"/>
    <x v="4"/>
    <s v="05,12,2024  12:52:37"/>
    <n v="99"/>
    <s v="On-time"/>
    <n v="243"/>
    <n v="402.44"/>
    <n v="402.44"/>
    <n v="20"/>
    <s v="Male"/>
    <s v="Low"/>
    <x v="2"/>
    <x v="2"/>
    <n v="1"/>
    <s v="Silver"/>
    <s v="Desk"/>
    <n v="8.8000000000000007"/>
    <n v="8"/>
    <n v="5"/>
    <n v="1"/>
    <n v="0"/>
    <s v="Middle"/>
  </r>
  <r>
    <s v="P7649"/>
    <s v="F384"/>
    <s v="Delta"/>
    <x v="1"/>
    <x v="2"/>
    <s v="24,01,2024  08:14:32"/>
    <n v="131"/>
    <s v="On-time"/>
    <n v="845"/>
    <n v="399.55"/>
    <n v="399.55"/>
    <n v="76"/>
    <s v="Female"/>
    <s v="High"/>
    <x v="1"/>
    <x v="1"/>
    <n v="1"/>
    <s v="None"/>
    <s v="Airport Kiosk"/>
    <n v="4.5"/>
    <n v="7"/>
    <n v="11"/>
    <n v="0"/>
    <n v="1"/>
    <s v="Window"/>
  </r>
  <r>
    <s v="P7650"/>
    <s v="F606"/>
    <s v="Southwest"/>
    <x v="2"/>
    <x v="6"/>
    <s v="16,10,2023  21:11:08"/>
    <n v="150"/>
    <s v="On-time"/>
    <n v="1087"/>
    <n v="251.97"/>
    <n v="251.97"/>
    <n v="25"/>
    <s v="Male"/>
    <s v="High"/>
    <x v="3"/>
    <x v="2"/>
    <n v="0"/>
    <s v="Platinum"/>
    <s v="Airport Kiosk"/>
    <n v="8.4"/>
    <n v="10"/>
    <n v="98"/>
    <n v="0"/>
    <n v="0"/>
    <s v="Window"/>
  </r>
  <r>
    <s v="P7651"/>
    <s v="F142"/>
    <s v="American Airlines"/>
    <x v="4"/>
    <x v="6"/>
    <s v="20,04,2024  12:27:33"/>
    <n v="229"/>
    <s v="On-time"/>
    <n v="1338"/>
    <n v="298.02999999999997"/>
    <n v="298.02999999999997"/>
    <n v="39"/>
    <s v="Female"/>
    <s v="Medium"/>
    <x v="2"/>
    <x v="1"/>
    <n v="1"/>
    <s v="Silver"/>
    <s v="Online"/>
    <n v="8.8000000000000007"/>
    <n v="1"/>
    <n v="38"/>
    <n v="1"/>
    <n v="0"/>
    <s v="Aisle"/>
  </r>
  <r>
    <s v="P7652"/>
    <s v="F1362"/>
    <s v="United"/>
    <x v="1"/>
    <x v="7"/>
    <s v="27,02,2025  19:06:35"/>
    <n v="122"/>
    <s v="Cancelled"/>
    <n v="1500"/>
    <n v="286.19"/>
    <n v="286.19"/>
    <n v="67"/>
    <s v="Female"/>
    <s v="Medium"/>
    <x v="1"/>
    <x v="1"/>
    <n v="0"/>
    <s v="Platinum"/>
    <s v="Mobile App"/>
    <n v="8.1999999999999993"/>
    <n v="7"/>
    <n v="62"/>
    <n v="0"/>
    <n v="0"/>
    <s v="Middle"/>
  </r>
  <r>
    <s v="P7653"/>
    <s v="F1541"/>
    <s v="Southwest"/>
    <x v="7"/>
    <x v="3"/>
    <s v="13,08,2024  09:16:14"/>
    <n v="185"/>
    <s v="On-time"/>
    <n v="1275"/>
    <n v="170.12"/>
    <n v="170.12"/>
    <n v="73"/>
    <s v="Male"/>
    <s v="Medium"/>
    <x v="3"/>
    <x v="2"/>
    <n v="1"/>
    <s v="Silver"/>
    <s v="Desk"/>
    <n v="5"/>
    <n v="22"/>
    <n v="41"/>
    <n v="0"/>
    <n v="0"/>
    <s v="Window"/>
  </r>
  <r>
    <s v="P7654"/>
    <s v="F354"/>
    <s v="United"/>
    <x v="0"/>
    <x v="3"/>
    <s v="21,09,2023  12:13:56"/>
    <n v="185"/>
    <s v="On-time"/>
    <n v="1075"/>
    <n v="308.83"/>
    <n v="308.83"/>
    <n v="54"/>
    <s v="Male"/>
    <s v="Low"/>
    <x v="1"/>
    <x v="2"/>
    <n v="1"/>
    <s v="Silver"/>
    <s v="Mobile App"/>
    <n v="9.1999999999999993"/>
    <n v="11"/>
    <n v="93"/>
    <n v="0"/>
    <n v="0"/>
    <s v="Window"/>
  </r>
  <r>
    <s v="P7655"/>
    <s v="F776"/>
    <s v="United"/>
    <x v="3"/>
    <x v="0"/>
    <s v="02,03,2025  10:34:47"/>
    <n v="212"/>
    <s v="On-time"/>
    <n v="849"/>
    <n v="318.44"/>
    <n v="318.44"/>
    <n v="40"/>
    <s v="Female"/>
    <s v="Low"/>
    <x v="1"/>
    <x v="2"/>
    <n v="4"/>
    <s v="Silver"/>
    <s v="Desk"/>
    <n v="8.8000000000000007"/>
    <n v="13"/>
    <n v="113"/>
    <n v="0"/>
    <n v="0"/>
    <s v="Aisle"/>
  </r>
  <r>
    <s v="P7656"/>
    <s v="F824"/>
    <s v="Southwest"/>
    <x v="7"/>
    <x v="5"/>
    <s v="20,12,2023  22:11:17"/>
    <n v="226"/>
    <s v="On-time"/>
    <n v="969"/>
    <n v="346.72"/>
    <n v="346.72"/>
    <n v="39"/>
    <s v="Male"/>
    <s v="Medium"/>
    <x v="2"/>
    <x v="1"/>
    <n v="3"/>
    <s v="None"/>
    <s v="Desk"/>
    <n v="5.7"/>
    <n v="28"/>
    <n v="18"/>
    <n v="0"/>
    <n v="0"/>
    <s v="Window"/>
  </r>
  <r>
    <s v="P7657"/>
    <s v="F271"/>
    <s v="JetBlue"/>
    <x v="5"/>
    <x v="0"/>
    <s v="24,07,2024  04:52:30"/>
    <n v="119"/>
    <s v="On-time"/>
    <n v="1180"/>
    <n v="339.16"/>
    <n v="339.16"/>
    <n v="22"/>
    <s v="Male"/>
    <s v="Medium"/>
    <x v="2"/>
    <x v="1"/>
    <n v="0"/>
    <s v="Silver"/>
    <s v="Desk"/>
    <n v="9.1999999999999993"/>
    <n v="26"/>
    <n v="35"/>
    <n v="0"/>
    <n v="0"/>
    <s v="Aisle"/>
  </r>
  <r>
    <s v="P7658"/>
    <s v="F188"/>
    <s v="Delta"/>
    <x v="1"/>
    <x v="4"/>
    <s v="10,07,2023  01:27:20"/>
    <n v="158"/>
    <s v="On-time"/>
    <n v="1224"/>
    <n v="370.76"/>
    <n v="370.76"/>
    <n v="77"/>
    <s v="Male"/>
    <s v="Low"/>
    <x v="0"/>
    <x v="1"/>
    <n v="1"/>
    <s v="None"/>
    <s v="Mobile App"/>
    <n v="7.3"/>
    <n v="7"/>
    <n v="88"/>
    <n v="0"/>
    <n v="0"/>
    <s v="Middle"/>
  </r>
  <r>
    <s v="P7659"/>
    <s v="F1656"/>
    <s v="American Airlines"/>
    <x v="1"/>
    <x v="0"/>
    <s v="07,01,2024  09:37:14"/>
    <n v="53"/>
    <s v="On-time"/>
    <n v="1464"/>
    <n v="310.85000000000002"/>
    <n v="310.85000000000002"/>
    <n v="32"/>
    <s v="Male"/>
    <s v="Medium"/>
    <x v="2"/>
    <x v="0"/>
    <n v="1"/>
    <s v="Gold"/>
    <s v="Online"/>
    <n v="8.6999999999999993"/>
    <n v="13"/>
    <n v="69"/>
    <n v="0"/>
    <n v="1"/>
    <s v="Window"/>
  </r>
  <r>
    <s v="P7660"/>
    <s v="F122"/>
    <s v="Delta"/>
    <x v="2"/>
    <x v="3"/>
    <s v="24,06,2023  22:50:45"/>
    <n v="174"/>
    <s v="On-time"/>
    <n v="1747"/>
    <n v="323.55"/>
    <n v="323.55"/>
    <n v="58"/>
    <s v="Male"/>
    <s v="Medium"/>
    <x v="0"/>
    <x v="1"/>
    <n v="2"/>
    <s v="None"/>
    <s v="Mobile App"/>
    <n v="5.7"/>
    <n v="11"/>
    <n v="118"/>
    <n v="1"/>
    <n v="0"/>
    <s v="Window"/>
  </r>
  <r>
    <s v="P7661"/>
    <s v="F1904"/>
    <s v="JetBlue"/>
    <x v="5"/>
    <x v="1"/>
    <s v="27,12,2023  21:59:08"/>
    <n v="207"/>
    <s v="On-time"/>
    <n v="846"/>
    <n v="396.38"/>
    <n v="396.38"/>
    <n v="74"/>
    <s v="Female"/>
    <s v="Medium"/>
    <x v="3"/>
    <x v="1"/>
    <n v="0"/>
    <s v="None"/>
    <s v="Mobile App"/>
    <n v="6.2"/>
    <n v="9"/>
    <n v="32"/>
    <n v="0"/>
    <n v="0"/>
    <s v="Aisle"/>
  </r>
  <r>
    <s v="P7662"/>
    <s v="F1362"/>
    <s v="JetBlue"/>
    <x v="6"/>
    <x v="4"/>
    <s v="06,06,2024  12:14:54"/>
    <n v="122"/>
    <s v="Delayed"/>
    <n v="864"/>
    <n v="279.36"/>
    <n v="279.36"/>
    <n v="32"/>
    <s v="Male"/>
    <s v="Medium"/>
    <x v="0"/>
    <x v="1"/>
    <n v="1"/>
    <s v="Silver"/>
    <s v="Mobile App"/>
    <n v="7.4"/>
    <n v="1"/>
    <n v="78"/>
    <n v="0"/>
    <n v="0"/>
    <s v="Window"/>
  </r>
  <r>
    <s v="P7663"/>
    <s v="F664"/>
    <s v="Southwest"/>
    <x v="5"/>
    <x v="3"/>
    <s v="19,01,2025  07:15:46"/>
    <n v="141"/>
    <s v="On-time"/>
    <n v="588"/>
    <n v="464.37"/>
    <n v="464.37"/>
    <n v="47"/>
    <s v="Male"/>
    <s v="Medium"/>
    <x v="0"/>
    <x v="1"/>
    <n v="1"/>
    <s v="Silver"/>
    <s v="Online"/>
    <n v="9.1999999999999993"/>
    <n v="1"/>
    <n v="3"/>
    <n v="0"/>
    <n v="0"/>
    <s v="Window"/>
  </r>
  <r>
    <s v="P7664"/>
    <s v="F1937"/>
    <s v="American Airlines"/>
    <x v="2"/>
    <x v="6"/>
    <s v="05,05,2024  00:33:07"/>
    <n v="265"/>
    <s v="On-time"/>
    <n v="1288"/>
    <n v="238.08"/>
    <n v="238.08"/>
    <n v="47"/>
    <s v="Female"/>
    <s v="Low"/>
    <x v="1"/>
    <x v="1"/>
    <n v="2"/>
    <s v="Platinum"/>
    <s v="Desk"/>
    <n v="7"/>
    <n v="3"/>
    <n v="41"/>
    <n v="0"/>
    <n v="1"/>
    <s v="Aisle"/>
  </r>
  <r>
    <s v="P7665"/>
    <s v="F136"/>
    <s v="Delta"/>
    <x v="2"/>
    <x v="1"/>
    <s v="21,08,2023  16:30:32"/>
    <n v="174"/>
    <s v="Delayed"/>
    <n v="1313"/>
    <n v="266.18"/>
    <n v="266.18"/>
    <n v="42"/>
    <s v="Female"/>
    <s v="Low"/>
    <x v="0"/>
    <x v="0"/>
    <n v="3"/>
    <s v="None"/>
    <s v="Airport Kiosk"/>
    <n v="7.4"/>
    <n v="1"/>
    <n v="50"/>
    <n v="0"/>
    <n v="0"/>
    <s v="Middle"/>
  </r>
  <r>
    <s v="P7666"/>
    <s v="F1211"/>
    <s v="Delta"/>
    <x v="2"/>
    <x v="3"/>
    <s v="25,05,2024  09:52:44"/>
    <n v="76"/>
    <s v="On-time"/>
    <n v="1493"/>
    <n v="261.86"/>
    <n v="261.86"/>
    <n v="48"/>
    <s v="Male"/>
    <s v="Low"/>
    <x v="2"/>
    <x v="2"/>
    <n v="1"/>
    <s v="None"/>
    <s v="Online"/>
    <n v="7"/>
    <n v="11"/>
    <n v="105"/>
    <n v="0"/>
    <n v="0"/>
    <s v="Window"/>
  </r>
  <r>
    <s v="P7667"/>
    <s v="F1695"/>
    <s v="Delta"/>
    <x v="3"/>
    <x v="3"/>
    <s v="11,08,2024  10:17:39"/>
    <n v="261"/>
    <s v="Delayed"/>
    <n v="1396"/>
    <n v="420.54"/>
    <n v="420.54"/>
    <n v="34"/>
    <s v="Female"/>
    <s v="Medium"/>
    <x v="2"/>
    <x v="1"/>
    <n v="2"/>
    <s v="None"/>
    <s v="Online"/>
    <n v="7.6"/>
    <n v="1"/>
    <n v="21"/>
    <n v="0"/>
    <n v="0"/>
    <s v="Aisle"/>
  </r>
  <r>
    <s v="P7668"/>
    <s v="F1547"/>
    <s v="JetBlue"/>
    <x v="2"/>
    <x v="0"/>
    <s v="04,12,2024  19:53:27"/>
    <n v="222"/>
    <s v="On-time"/>
    <n v="1524"/>
    <n v="466.66"/>
    <n v="466.66"/>
    <n v="48"/>
    <s v="Male"/>
    <s v="Low"/>
    <x v="3"/>
    <x v="1"/>
    <n v="0"/>
    <s v="Gold"/>
    <s v="Mobile App"/>
    <n v="6.8"/>
    <n v="16"/>
    <n v="59"/>
    <n v="1"/>
    <n v="0"/>
    <s v="Window"/>
  </r>
  <r>
    <s v="P7669"/>
    <s v="F179"/>
    <s v="United"/>
    <x v="3"/>
    <x v="0"/>
    <s v="16,05,2024  17:31:49"/>
    <n v="190"/>
    <s v="On-time"/>
    <n v="1148"/>
    <n v="470.67"/>
    <n v="470.67"/>
    <n v="40"/>
    <s v="Female"/>
    <s v="Medium"/>
    <x v="0"/>
    <x v="0"/>
    <n v="4"/>
    <s v="Platinum"/>
    <s v="Desk"/>
    <n v="5.8"/>
    <n v="1"/>
    <n v="117"/>
    <n v="0"/>
    <n v="0"/>
    <s v="Aisle"/>
  </r>
  <r>
    <s v="P7670"/>
    <s v="F950"/>
    <s v="JetBlue"/>
    <x v="2"/>
    <x v="7"/>
    <s v="07,11,2023  04:40:28"/>
    <n v="117"/>
    <s v="On-time"/>
    <n v="1167"/>
    <n v="397.25"/>
    <n v="397.25"/>
    <n v="56"/>
    <s v="Male"/>
    <s v="Medium"/>
    <x v="3"/>
    <x v="1"/>
    <n v="0"/>
    <s v="Silver"/>
    <s v="Airport Kiosk"/>
    <n v="9"/>
    <n v="9"/>
    <n v="116"/>
    <n v="0"/>
    <n v="0"/>
    <s v="Middle"/>
  </r>
  <r>
    <s v="P7671"/>
    <s v="F1851"/>
    <s v="American Airlines"/>
    <x v="6"/>
    <x v="4"/>
    <s v="01,09,2024  13:08:08"/>
    <n v="162"/>
    <s v="On-time"/>
    <n v="952"/>
    <n v="388.19"/>
    <n v="388.19"/>
    <n v="19"/>
    <s v="Male"/>
    <s v="Low"/>
    <x v="0"/>
    <x v="1"/>
    <n v="2"/>
    <s v="Platinum"/>
    <s v="Mobile App"/>
    <n v="9.6999999999999993"/>
    <n v="32"/>
    <n v="98"/>
    <n v="0"/>
    <n v="0"/>
    <s v="Aisle"/>
  </r>
  <r>
    <s v="P7672"/>
    <s v="F1900"/>
    <s v="Southwest"/>
    <x v="4"/>
    <x v="5"/>
    <s v="16,01,2024  01:38:10"/>
    <n v="199"/>
    <s v="On-time"/>
    <n v="1206"/>
    <n v="272.19"/>
    <n v="272.19"/>
    <n v="42"/>
    <s v="Male"/>
    <s v="High"/>
    <x v="1"/>
    <x v="0"/>
    <n v="2"/>
    <s v="None"/>
    <s v="Airport Kiosk"/>
    <n v="10"/>
    <n v="20"/>
    <n v="102"/>
    <n v="0"/>
    <n v="0"/>
    <s v="Aisle"/>
  </r>
  <r>
    <s v="P7673"/>
    <s v="F975"/>
    <s v="Southwest"/>
    <x v="5"/>
    <x v="1"/>
    <s v="03,08,2023  21:59:08"/>
    <n v="61"/>
    <s v="On-time"/>
    <n v="969"/>
    <n v="234.21"/>
    <n v="234.21"/>
    <n v="36"/>
    <s v="Female"/>
    <s v="Low"/>
    <x v="2"/>
    <x v="0"/>
    <n v="0"/>
    <s v="None"/>
    <s v="Airport Kiosk"/>
    <n v="5.3"/>
    <n v="8"/>
    <n v="93"/>
    <n v="0"/>
    <n v="0"/>
    <s v="Window"/>
  </r>
  <r>
    <s v="P7674"/>
    <s v="F1141"/>
    <s v="Delta"/>
    <x v="7"/>
    <x v="2"/>
    <s v="30,01,2024  21:42:02"/>
    <n v="157"/>
    <s v="On-time"/>
    <n v="1205"/>
    <n v="293.75"/>
    <n v="293.75"/>
    <n v="53"/>
    <s v="Female"/>
    <s v="Low"/>
    <x v="0"/>
    <x v="2"/>
    <n v="0"/>
    <s v="Silver"/>
    <s v="Airport Kiosk"/>
    <n v="5.5"/>
    <n v="4"/>
    <n v="94"/>
    <n v="0"/>
    <n v="0"/>
    <s v="Middle"/>
  </r>
  <r>
    <s v="P7675"/>
    <s v="F1082"/>
    <s v="JetBlue"/>
    <x v="5"/>
    <x v="7"/>
    <s v="02,01,2024  09:47:07"/>
    <n v="119"/>
    <s v="Delayed"/>
    <n v="1252"/>
    <n v="351.87"/>
    <n v="351.87"/>
    <n v="72"/>
    <s v="Male"/>
    <s v="Low"/>
    <x v="3"/>
    <x v="2"/>
    <n v="3"/>
    <s v="None"/>
    <s v="Airport Kiosk"/>
    <n v="7.7"/>
    <n v="32"/>
    <n v="41"/>
    <n v="0"/>
    <n v="1"/>
    <s v="Middle"/>
  </r>
  <r>
    <s v="P7676"/>
    <s v="F1747"/>
    <s v="Southwest"/>
    <x v="5"/>
    <x v="6"/>
    <s v="11,12,2023  08:51:16"/>
    <n v="133"/>
    <s v="Delayed"/>
    <n v="1457"/>
    <n v="417.62"/>
    <n v="417.62"/>
    <n v="72"/>
    <s v="Male"/>
    <s v="Medium"/>
    <x v="2"/>
    <x v="1"/>
    <n v="2"/>
    <s v="Silver"/>
    <s v="Mobile App"/>
    <n v="6.5"/>
    <n v="4"/>
    <n v="80"/>
    <n v="0"/>
    <n v="0"/>
    <s v="Middle"/>
  </r>
  <r>
    <s v="P7677"/>
    <s v="F1899"/>
    <s v="United"/>
    <x v="1"/>
    <x v="2"/>
    <s v="06,05,2024  09:29:12"/>
    <n v="203"/>
    <s v="On-time"/>
    <n v="1778"/>
    <n v="462.04"/>
    <n v="462.04"/>
    <n v="21"/>
    <s v="Female"/>
    <s v="Medium"/>
    <x v="0"/>
    <x v="1"/>
    <n v="2"/>
    <s v="Silver"/>
    <s v="Online"/>
    <n v="6.6"/>
    <n v="1"/>
    <n v="63"/>
    <n v="0"/>
    <n v="0"/>
    <s v="Window"/>
  </r>
  <r>
    <s v="P7678"/>
    <s v="F1769"/>
    <s v="Delta"/>
    <x v="7"/>
    <x v="1"/>
    <s v="08,12,2024  06:13:27"/>
    <n v="155"/>
    <s v="Delayed"/>
    <n v="1728"/>
    <n v="392.72"/>
    <n v="392.72"/>
    <n v="45"/>
    <s v="Female"/>
    <s v="Medium"/>
    <x v="1"/>
    <x v="1"/>
    <n v="0"/>
    <s v="None"/>
    <s v="Airport Kiosk"/>
    <n v="6.3"/>
    <n v="0"/>
    <n v="118"/>
    <n v="0"/>
    <n v="0"/>
    <s v="Middle"/>
  </r>
  <r>
    <s v="P7679"/>
    <s v="F820"/>
    <s v="JetBlue"/>
    <x v="1"/>
    <x v="1"/>
    <s v="01,01,2024  05:38:08"/>
    <n v="217"/>
    <s v="On-time"/>
    <n v="478"/>
    <n v="322.17"/>
    <n v="322.17"/>
    <n v="50"/>
    <s v="Male"/>
    <s v="Medium"/>
    <x v="0"/>
    <x v="1"/>
    <n v="0"/>
    <s v="Silver"/>
    <s v="Online"/>
    <n v="1.5"/>
    <n v="16"/>
    <n v="39"/>
    <n v="0"/>
    <n v="0"/>
    <s v="Middle"/>
  </r>
  <r>
    <s v="P7680"/>
    <s v="F1760"/>
    <s v="United"/>
    <x v="1"/>
    <x v="2"/>
    <s v="26,08,2024  18:35:04"/>
    <n v="204"/>
    <s v="On-time"/>
    <n v="1150"/>
    <n v="310.93"/>
    <n v="310.93"/>
    <n v="38"/>
    <s v="Female"/>
    <s v="Medium"/>
    <x v="2"/>
    <x v="2"/>
    <n v="2"/>
    <s v="None"/>
    <s v="Mobile App"/>
    <n v="8.1"/>
    <n v="3"/>
    <n v="100"/>
    <n v="0"/>
    <n v="0"/>
    <s v="Aisle"/>
  </r>
  <r>
    <s v="P7681"/>
    <s v="F1107"/>
    <s v="Delta"/>
    <x v="6"/>
    <x v="3"/>
    <s v="07,12,2023  07:52:46"/>
    <n v="203"/>
    <s v="On-time"/>
    <n v="739"/>
    <n v="346.73"/>
    <n v="346.73"/>
    <n v="21"/>
    <s v="Male"/>
    <s v="Low"/>
    <x v="3"/>
    <x v="1"/>
    <n v="2"/>
    <s v="None"/>
    <s v="Desk"/>
    <n v="7.5"/>
    <n v="2"/>
    <n v="27"/>
    <n v="0"/>
    <n v="0"/>
    <s v="Aisle"/>
  </r>
  <r>
    <s v="P7682"/>
    <s v="F213"/>
    <s v="American Airlines"/>
    <x v="1"/>
    <x v="1"/>
    <s v="29,05,2023  16:39:27"/>
    <n v="121"/>
    <s v="Delayed"/>
    <n v="1235"/>
    <n v="396.9"/>
    <n v="396.9"/>
    <n v="52"/>
    <s v="Male"/>
    <s v="Medium"/>
    <x v="2"/>
    <x v="1"/>
    <n v="3"/>
    <s v="None"/>
    <s v="Mobile App"/>
    <n v="7.2"/>
    <n v="2"/>
    <n v="91"/>
    <n v="0"/>
    <n v="0"/>
    <s v="Middle"/>
  </r>
  <r>
    <s v="P7683"/>
    <s v="F85"/>
    <s v="United"/>
    <x v="6"/>
    <x v="1"/>
    <s v="15,08,2023  18:21:43"/>
    <n v="107"/>
    <s v="On-time"/>
    <n v="962"/>
    <n v="352.05"/>
    <n v="352.05"/>
    <n v="30"/>
    <s v="Male"/>
    <s v="Medium"/>
    <x v="0"/>
    <x v="3"/>
    <n v="1"/>
    <s v="None"/>
    <s v="Airport Kiosk"/>
    <n v="7.6"/>
    <n v="3"/>
    <n v="37"/>
    <n v="0"/>
    <n v="0"/>
    <s v="Window"/>
  </r>
  <r>
    <s v="P7684"/>
    <s v="F544"/>
    <s v="Southwest"/>
    <x v="2"/>
    <x v="5"/>
    <s v="23,10,2024  01:38:46"/>
    <n v="137"/>
    <s v="On-time"/>
    <n v="1582"/>
    <n v="26.91"/>
    <n v="26.91"/>
    <n v="46"/>
    <s v="Male"/>
    <s v="Medium"/>
    <x v="3"/>
    <x v="1"/>
    <n v="0"/>
    <s v="Platinum"/>
    <s v="Online"/>
    <n v="4.7"/>
    <n v="22"/>
    <n v="35"/>
    <n v="0"/>
    <n v="1"/>
    <s v="Aisle"/>
  </r>
  <r>
    <s v="P7685"/>
    <s v="F630"/>
    <s v="United"/>
    <x v="3"/>
    <x v="3"/>
    <s v="11,10,2023  20:19:37"/>
    <n v="234"/>
    <s v="On-time"/>
    <n v="1528"/>
    <n v="404.72"/>
    <n v="404.72"/>
    <n v="41"/>
    <s v="Female"/>
    <s v="Medium"/>
    <x v="2"/>
    <x v="1"/>
    <n v="1"/>
    <s v="None"/>
    <s v="Online"/>
    <n v="5.7"/>
    <n v="7"/>
    <n v="118"/>
    <n v="0"/>
    <n v="0"/>
    <s v="Window"/>
  </r>
  <r>
    <s v="P7686"/>
    <s v="F1725"/>
    <s v="Southwest"/>
    <x v="3"/>
    <x v="2"/>
    <s v="07,03,2025  09:21:16"/>
    <n v="187"/>
    <s v="On-time"/>
    <n v="1661"/>
    <n v="249.15"/>
    <n v="249.15"/>
    <n v="59"/>
    <s v="Male"/>
    <s v="Medium"/>
    <x v="0"/>
    <x v="2"/>
    <n v="0"/>
    <s v="None"/>
    <s v="Mobile App"/>
    <n v="8.1"/>
    <n v="13"/>
    <n v="113"/>
    <n v="0"/>
    <n v="1"/>
    <s v="Window"/>
  </r>
  <r>
    <s v="P7687"/>
    <s v="F1169"/>
    <s v="United"/>
    <x v="4"/>
    <x v="4"/>
    <s v="31,10,2023  20:33:05"/>
    <n v="155"/>
    <s v="Delayed"/>
    <n v="1738"/>
    <n v="436.86"/>
    <n v="436.86"/>
    <n v="69"/>
    <s v="Female"/>
    <s v="Medium"/>
    <x v="3"/>
    <x v="1"/>
    <n v="0"/>
    <s v="None"/>
    <s v="Desk"/>
    <n v="7.2"/>
    <n v="4"/>
    <n v="57"/>
    <n v="0"/>
    <n v="0"/>
    <s v="Aisle"/>
  </r>
  <r>
    <s v="P7688"/>
    <s v="F1755"/>
    <s v="Southwest"/>
    <x v="1"/>
    <x v="6"/>
    <s v="01,12,2024  14:04:35"/>
    <n v="153"/>
    <s v="On-time"/>
    <n v="1310"/>
    <n v="349.96"/>
    <n v="349.96"/>
    <n v="75"/>
    <s v="Male"/>
    <s v="Medium"/>
    <x v="2"/>
    <x v="2"/>
    <n v="0"/>
    <s v="None"/>
    <s v="Online"/>
    <n v="7.3"/>
    <n v="9"/>
    <n v="82"/>
    <n v="0"/>
    <n v="1"/>
    <s v="Aisle"/>
  </r>
  <r>
    <s v="P7689"/>
    <s v="F1449"/>
    <s v="American Airlines"/>
    <x v="1"/>
    <x v="6"/>
    <s v="28,09,2023  10:46:47"/>
    <n v="237"/>
    <s v="On-time"/>
    <n v="992"/>
    <n v="581.85"/>
    <n v="581.85"/>
    <n v="40"/>
    <s v="Male"/>
    <s v="Low"/>
    <x v="0"/>
    <x v="1"/>
    <n v="3"/>
    <s v="None"/>
    <s v="Mobile App"/>
    <n v="4.9000000000000004"/>
    <n v="9"/>
    <n v="28"/>
    <n v="0"/>
    <n v="0"/>
    <s v="Middle"/>
  </r>
  <r>
    <s v="P7690"/>
    <s v="F11"/>
    <s v="American Airlines"/>
    <x v="3"/>
    <x v="7"/>
    <s v="18,04,2025  12:32:21"/>
    <n v="97"/>
    <s v="On-time"/>
    <n v="1103"/>
    <n v="352.6"/>
    <n v="352.6"/>
    <n v="40"/>
    <s v="Male"/>
    <s v="High"/>
    <x v="0"/>
    <x v="3"/>
    <n v="2"/>
    <s v="Gold"/>
    <s v="Desk"/>
    <n v="4.0999999999999996"/>
    <n v="9"/>
    <n v="27"/>
    <n v="0"/>
    <n v="1"/>
    <s v="Window"/>
  </r>
  <r>
    <s v="P7691"/>
    <s v="F161"/>
    <s v="United"/>
    <x v="4"/>
    <x v="1"/>
    <s v="08,11,2024  02:52:28"/>
    <n v="146"/>
    <s v="On-time"/>
    <n v="898"/>
    <n v="519.14"/>
    <n v="519.14"/>
    <n v="62"/>
    <s v="Male"/>
    <s v="High"/>
    <x v="3"/>
    <x v="2"/>
    <n v="2"/>
    <s v="None"/>
    <s v="Desk"/>
    <n v="7.2"/>
    <n v="1"/>
    <n v="8"/>
    <n v="0"/>
    <n v="0"/>
    <s v="Window"/>
  </r>
  <r>
    <s v="P7692"/>
    <s v="F1651"/>
    <s v="Delta"/>
    <x v="5"/>
    <x v="4"/>
    <s v="15,02,2025  19:40:56"/>
    <n v="252"/>
    <s v="On-time"/>
    <n v="1097"/>
    <n v="276.8"/>
    <n v="276.8"/>
    <n v="59"/>
    <s v="Female"/>
    <s v="Low"/>
    <x v="1"/>
    <x v="1"/>
    <n v="1"/>
    <s v="None"/>
    <s v="Desk"/>
    <n v="8.3000000000000007"/>
    <n v="11"/>
    <n v="6"/>
    <n v="0"/>
    <n v="0"/>
    <s v="Window"/>
  </r>
  <r>
    <s v="P7693"/>
    <s v="F1893"/>
    <s v="Delta"/>
    <x v="6"/>
    <x v="1"/>
    <s v="22,01,2025  10:00:44"/>
    <n v="187"/>
    <s v="On-time"/>
    <n v="1255"/>
    <n v="428.48"/>
    <n v="428.48"/>
    <n v="77"/>
    <s v="Female"/>
    <s v="Medium"/>
    <x v="0"/>
    <x v="1"/>
    <n v="3"/>
    <s v="None"/>
    <s v="Desk"/>
    <n v="7.7"/>
    <n v="13"/>
    <n v="97"/>
    <n v="1"/>
    <n v="0"/>
    <s v="Aisle"/>
  </r>
  <r>
    <s v="P7694"/>
    <s v="F1515"/>
    <s v="JetBlue"/>
    <x v="5"/>
    <x v="2"/>
    <s v="17,10,2023  23:16:00"/>
    <n v="166"/>
    <s v="Delayed"/>
    <n v="1734"/>
    <n v="503.81"/>
    <n v="503.81"/>
    <n v="22"/>
    <s v="Male"/>
    <s v="Medium"/>
    <x v="1"/>
    <x v="2"/>
    <n v="1"/>
    <s v="Gold"/>
    <s v="Airport Kiosk"/>
    <n v="9.6"/>
    <n v="37"/>
    <n v="40"/>
    <n v="0"/>
    <n v="0"/>
    <s v="Window"/>
  </r>
  <r>
    <s v="P7695"/>
    <s v="F886"/>
    <s v="United"/>
    <x v="7"/>
    <x v="5"/>
    <s v="26,12,2023  04:41:05"/>
    <n v="120"/>
    <s v="Delayed"/>
    <n v="1495"/>
    <n v="303.08"/>
    <n v="303.08"/>
    <n v="26"/>
    <s v="Male"/>
    <s v="Medium"/>
    <x v="2"/>
    <x v="2"/>
    <n v="0"/>
    <s v="None"/>
    <s v="Airport Kiosk"/>
    <n v="7.9"/>
    <n v="13"/>
    <n v="90"/>
    <n v="0"/>
    <n v="0"/>
    <s v="Aisle"/>
  </r>
  <r>
    <s v="P7696"/>
    <s v="F494"/>
    <s v="United"/>
    <x v="7"/>
    <x v="4"/>
    <s v="19,04,2024  09:22:02"/>
    <n v="176"/>
    <s v="On-time"/>
    <n v="1568"/>
    <n v="323.47000000000003"/>
    <n v="323.47000000000003"/>
    <n v="54"/>
    <s v="Male"/>
    <s v="Medium"/>
    <x v="0"/>
    <x v="1"/>
    <n v="0"/>
    <s v="None"/>
    <s v="Online"/>
    <n v="8.8000000000000007"/>
    <n v="9"/>
    <n v="29"/>
    <n v="0"/>
    <n v="0"/>
    <s v="Middle"/>
  </r>
  <r>
    <s v="P7697"/>
    <s v="F869"/>
    <s v="Southwest"/>
    <x v="5"/>
    <x v="1"/>
    <s v="23,10,2023  04:37:13"/>
    <n v="157"/>
    <s v="On-time"/>
    <n v="1523"/>
    <n v="279.64"/>
    <n v="279.64"/>
    <n v="54"/>
    <s v="Male"/>
    <s v="Medium"/>
    <x v="0"/>
    <x v="0"/>
    <n v="3"/>
    <s v="Gold"/>
    <s v="Mobile App"/>
    <n v="9.1999999999999993"/>
    <n v="3"/>
    <n v="76"/>
    <n v="0"/>
    <n v="0"/>
    <s v="Window"/>
  </r>
  <r>
    <s v="P7698"/>
    <s v="F1173"/>
    <s v="JetBlue"/>
    <x v="4"/>
    <x v="2"/>
    <s v="07,03,2025  13:12:22"/>
    <n v="142"/>
    <s v="On-time"/>
    <n v="1144"/>
    <n v="232.44"/>
    <n v="232.44"/>
    <n v="51"/>
    <s v="Female"/>
    <s v="Medium"/>
    <x v="0"/>
    <x v="0"/>
    <n v="1"/>
    <s v="None"/>
    <s v="Desk"/>
    <n v="6.2"/>
    <n v="2"/>
    <n v="26"/>
    <n v="0"/>
    <n v="0"/>
    <s v="Middle"/>
  </r>
  <r>
    <s v="P7699"/>
    <s v="F1205"/>
    <s v="Delta"/>
    <x v="5"/>
    <x v="1"/>
    <s v="27,09,2024  04:48:00"/>
    <n v="212"/>
    <s v="Delayed"/>
    <n v="1238"/>
    <n v="255.61"/>
    <n v="255.61"/>
    <n v="40"/>
    <s v="Female"/>
    <s v="Medium"/>
    <x v="0"/>
    <x v="0"/>
    <n v="2"/>
    <s v="None"/>
    <s v="Desk"/>
    <n v="7.2"/>
    <n v="6"/>
    <n v="11"/>
    <n v="0"/>
    <n v="0"/>
    <s v="Middle"/>
  </r>
  <r>
    <s v="P7700"/>
    <s v="F1622"/>
    <s v="Southwest"/>
    <x v="0"/>
    <x v="0"/>
    <s v="11,12,2024  13:05:09"/>
    <n v="268"/>
    <s v="On-time"/>
    <n v="1639"/>
    <n v="155.06"/>
    <n v="155.06"/>
    <n v="30"/>
    <s v="Male"/>
    <s v="Low"/>
    <x v="3"/>
    <x v="1"/>
    <n v="0"/>
    <s v="None"/>
    <s v="Desk"/>
    <n v="7.9"/>
    <n v="12"/>
    <n v="117"/>
    <n v="0"/>
    <n v="0"/>
    <s v="Aisle"/>
  </r>
  <r>
    <s v="P7701"/>
    <s v="F249"/>
    <s v="American Airlines"/>
    <x v="4"/>
    <x v="5"/>
    <s v="18,07,2023  11:00:27"/>
    <n v="197"/>
    <s v="Delayed"/>
    <n v="805"/>
    <n v="312.87"/>
    <n v="312.87"/>
    <n v="55"/>
    <s v="Male"/>
    <s v="Medium"/>
    <x v="3"/>
    <x v="2"/>
    <n v="2"/>
    <s v="Gold"/>
    <s v="Desk"/>
    <n v="8"/>
    <n v="2"/>
    <n v="92"/>
    <n v="0"/>
    <n v="0"/>
    <s v="Window"/>
  </r>
  <r>
    <s v="P7702"/>
    <s v="F1341"/>
    <s v="Southwest"/>
    <x v="5"/>
    <x v="2"/>
    <s v="10,02,2025  14:31:58"/>
    <n v="198"/>
    <s v="On-time"/>
    <n v="946"/>
    <n v="295.7"/>
    <n v="295.7"/>
    <n v="59"/>
    <s v="Female"/>
    <s v="High"/>
    <x v="3"/>
    <x v="0"/>
    <n v="1"/>
    <s v="Gold"/>
    <s v="Online"/>
    <n v="8.1"/>
    <n v="32"/>
    <n v="66"/>
    <n v="0"/>
    <n v="0"/>
    <s v="Aisle"/>
  </r>
  <r>
    <s v="P7703"/>
    <s v="F550"/>
    <s v="United"/>
    <x v="5"/>
    <x v="5"/>
    <s v="02,09,2023  08:23:12"/>
    <n v="69"/>
    <s v="On-time"/>
    <n v="1424"/>
    <n v="600.17999999999995"/>
    <n v="600.17999999999995"/>
    <n v="58"/>
    <s v="Female"/>
    <s v="High"/>
    <x v="3"/>
    <x v="1"/>
    <n v="0"/>
    <s v="None"/>
    <s v="Airport Kiosk"/>
    <n v="7"/>
    <n v="17"/>
    <n v="41"/>
    <n v="0"/>
    <n v="1"/>
    <s v="Aisle"/>
  </r>
  <r>
    <s v="P7704"/>
    <s v="F544"/>
    <s v="United"/>
    <x v="5"/>
    <x v="1"/>
    <s v="11,06,2023  10:30:28"/>
    <n v="198"/>
    <s v="On-time"/>
    <n v="1367"/>
    <n v="369.44"/>
    <n v="369.44"/>
    <n v="41"/>
    <s v="Male"/>
    <s v="High"/>
    <x v="2"/>
    <x v="1"/>
    <n v="2"/>
    <s v="None"/>
    <s v="Airport Kiosk"/>
    <n v="8.1999999999999993"/>
    <n v="24"/>
    <n v="27"/>
    <n v="0"/>
    <n v="0"/>
    <s v="Middle"/>
  </r>
  <r>
    <s v="P7705"/>
    <s v="F1775"/>
    <s v="JetBlue"/>
    <x v="2"/>
    <x v="5"/>
    <s v="05,10,2023  20:25:44"/>
    <n v="172"/>
    <s v="On-time"/>
    <n v="1191"/>
    <n v="289.39999999999998"/>
    <n v="289.39999999999998"/>
    <n v="47"/>
    <s v="Female"/>
    <s v="Low"/>
    <x v="2"/>
    <x v="1"/>
    <n v="1"/>
    <s v="None"/>
    <s v="Mobile App"/>
    <n v="6.8"/>
    <n v="5"/>
    <n v="114"/>
    <n v="0"/>
    <n v="0"/>
    <s v="Aisle"/>
  </r>
  <r>
    <s v="P7706"/>
    <s v="F1055"/>
    <s v="American Airlines"/>
    <x v="1"/>
    <x v="4"/>
    <s v="15,03,2024  04:06:49"/>
    <n v="222"/>
    <s v="On-time"/>
    <n v="1090"/>
    <n v="261.19"/>
    <n v="261.19"/>
    <n v="19"/>
    <s v="Male"/>
    <s v="Medium"/>
    <x v="2"/>
    <x v="1"/>
    <n v="0"/>
    <s v="Silver"/>
    <s v="Airport Kiosk"/>
    <n v="6.5"/>
    <n v="27"/>
    <n v="106"/>
    <n v="0"/>
    <n v="0"/>
    <s v="Middle"/>
  </r>
  <r>
    <s v="P7707"/>
    <s v="F1503"/>
    <s v="American Airlines"/>
    <x v="4"/>
    <x v="3"/>
    <s v="25,02,2024  04:32:50"/>
    <n v="80"/>
    <s v="On-time"/>
    <n v="1602"/>
    <n v="349.55"/>
    <n v="349.55"/>
    <n v="66"/>
    <s v="Female"/>
    <s v="Medium"/>
    <x v="1"/>
    <x v="1"/>
    <n v="3"/>
    <s v="None"/>
    <s v="Desk"/>
    <n v="7"/>
    <n v="4"/>
    <n v="90"/>
    <n v="0"/>
    <n v="0"/>
    <s v="Aisle"/>
  </r>
  <r>
    <s v="P7708"/>
    <s v="F1538"/>
    <s v="American Airlines"/>
    <x v="1"/>
    <x v="2"/>
    <s v="28,11,2023  03:01:56"/>
    <n v="229"/>
    <s v="On-time"/>
    <n v="670"/>
    <n v="256.24"/>
    <n v="256.24"/>
    <n v="68"/>
    <s v="Female"/>
    <s v="High"/>
    <x v="0"/>
    <x v="2"/>
    <n v="1"/>
    <s v="None"/>
    <s v="Mobile App"/>
    <n v="5.9"/>
    <n v="3"/>
    <n v="92"/>
    <n v="0"/>
    <n v="0"/>
    <s v="Aisle"/>
  </r>
  <r>
    <s v="P7709"/>
    <s v="F503"/>
    <s v="United"/>
    <x v="0"/>
    <x v="3"/>
    <s v="15,12,2024  01:53:37"/>
    <n v="75"/>
    <s v="Cancelled"/>
    <n v="1114"/>
    <n v="371.74"/>
    <n v="371.74"/>
    <n v="42"/>
    <s v="Male"/>
    <s v="High"/>
    <x v="2"/>
    <x v="1"/>
    <n v="1"/>
    <s v="None"/>
    <s v="Online"/>
    <n v="8.1"/>
    <n v="4"/>
    <n v="114"/>
    <n v="0"/>
    <n v="0"/>
    <s v="Window"/>
  </r>
  <r>
    <s v="P7710"/>
    <s v="F749"/>
    <s v="Delta"/>
    <x v="5"/>
    <x v="7"/>
    <s v="26,04,2024  16:28:42"/>
    <n v="146"/>
    <s v="On-time"/>
    <n v="1515"/>
    <n v="496.29"/>
    <n v="496.29"/>
    <n v="37"/>
    <s v="Male"/>
    <s v="Medium"/>
    <x v="1"/>
    <x v="1"/>
    <n v="2"/>
    <s v="None"/>
    <s v="Airport Kiosk"/>
    <n v="5.4"/>
    <n v="11"/>
    <n v="62"/>
    <n v="0"/>
    <n v="0"/>
    <s v="Middle"/>
  </r>
  <r>
    <s v="P7711"/>
    <s v="F1503"/>
    <s v="American Airlines"/>
    <x v="5"/>
    <x v="7"/>
    <s v="22,07,2023  04:00:24"/>
    <n v="136"/>
    <s v="On-time"/>
    <n v="1608"/>
    <n v="272.24"/>
    <n v="272.24"/>
    <n v="74"/>
    <s v="Female"/>
    <s v="Medium"/>
    <x v="3"/>
    <x v="0"/>
    <n v="1"/>
    <s v="Silver"/>
    <s v="Mobile App"/>
    <n v="7.9"/>
    <n v="3"/>
    <n v="73"/>
    <n v="1"/>
    <n v="0"/>
    <s v="Window"/>
  </r>
  <r>
    <s v="P7712"/>
    <s v="F369"/>
    <s v="Delta"/>
    <x v="6"/>
    <x v="2"/>
    <s v="10,03,2025  13:51:25"/>
    <n v="141"/>
    <s v="On-time"/>
    <n v="1386"/>
    <n v="200.25"/>
    <n v="200.25"/>
    <n v="55"/>
    <s v="Female"/>
    <s v="Medium"/>
    <x v="0"/>
    <x v="1"/>
    <n v="1"/>
    <s v="Gold"/>
    <s v="Online"/>
    <n v="6.1"/>
    <n v="2"/>
    <n v="13"/>
    <n v="0"/>
    <n v="0"/>
    <s v="Window"/>
  </r>
  <r>
    <s v="P7713"/>
    <s v="F1085"/>
    <s v="JetBlue"/>
    <x v="1"/>
    <x v="5"/>
    <s v="30,04,2024  18:09:59"/>
    <n v="209"/>
    <s v="On-time"/>
    <n v="1073"/>
    <n v="366.42"/>
    <n v="366.42"/>
    <n v="70"/>
    <s v="Female"/>
    <s v="Low"/>
    <x v="2"/>
    <x v="2"/>
    <n v="1"/>
    <s v="Gold"/>
    <s v="Airport Kiosk"/>
    <n v="6.2"/>
    <n v="17"/>
    <n v="2"/>
    <n v="0"/>
    <n v="1"/>
    <s v="Middle"/>
  </r>
  <r>
    <s v="P7714"/>
    <s v="F1439"/>
    <s v="American Airlines"/>
    <x v="6"/>
    <x v="2"/>
    <s v="05,06,2024  03:29:05"/>
    <n v="193"/>
    <s v="Delayed"/>
    <n v="1028"/>
    <n v="208.01"/>
    <n v="208.01"/>
    <n v="32"/>
    <s v="Male"/>
    <s v="Medium"/>
    <x v="0"/>
    <x v="1"/>
    <n v="0"/>
    <s v="None"/>
    <s v="Airport Kiosk"/>
    <n v="5.7"/>
    <n v="1"/>
    <n v="98"/>
    <n v="0"/>
    <n v="1"/>
    <s v="Window"/>
  </r>
  <r>
    <s v="P7715"/>
    <s v="F1665"/>
    <s v="Delta"/>
    <x v="5"/>
    <x v="7"/>
    <s v="24,11,2024  22:02:30"/>
    <n v="127"/>
    <s v="On-time"/>
    <n v="1446"/>
    <n v="407.21"/>
    <n v="407.21"/>
    <n v="77"/>
    <s v="Male"/>
    <s v="Medium"/>
    <x v="0"/>
    <x v="0"/>
    <n v="2"/>
    <s v="None"/>
    <s v="Desk"/>
    <n v="6.7"/>
    <n v="3"/>
    <n v="67"/>
    <n v="0"/>
    <n v="0"/>
    <s v="Window"/>
  </r>
  <r>
    <s v="P7716"/>
    <s v="F907"/>
    <s v="United"/>
    <x v="5"/>
    <x v="0"/>
    <s v="18,07,2024  21:16:29"/>
    <n v="290"/>
    <s v="Delayed"/>
    <n v="1299"/>
    <n v="340.22"/>
    <n v="340.22"/>
    <n v="54"/>
    <s v="Male"/>
    <s v="Medium"/>
    <x v="3"/>
    <x v="1"/>
    <n v="1"/>
    <s v="Platinum"/>
    <s v="Mobile App"/>
    <n v="6.6"/>
    <n v="3"/>
    <n v="95"/>
    <n v="0"/>
    <n v="0"/>
    <s v="Window"/>
  </r>
  <r>
    <s v="P7717"/>
    <s v="F939"/>
    <s v="JetBlue"/>
    <x v="5"/>
    <x v="1"/>
    <s v="17,01,2025  22:39:09"/>
    <n v="244"/>
    <s v="Delayed"/>
    <n v="981"/>
    <n v="392.07"/>
    <n v="392.07"/>
    <n v="22"/>
    <s v="Female"/>
    <s v="Low"/>
    <x v="0"/>
    <x v="1"/>
    <n v="0"/>
    <s v="Silver"/>
    <s v="Online"/>
    <n v="4.5"/>
    <n v="3"/>
    <n v="54"/>
    <n v="0"/>
    <n v="0"/>
    <s v="Window"/>
  </r>
  <r>
    <s v="P7718"/>
    <s v="F786"/>
    <s v="JetBlue"/>
    <x v="7"/>
    <x v="6"/>
    <s v="10,01,2024  16:10:09"/>
    <n v="99"/>
    <s v="On-time"/>
    <n v="1545"/>
    <n v="494.62"/>
    <n v="494.62"/>
    <n v="43"/>
    <s v="Male"/>
    <s v="Low"/>
    <x v="1"/>
    <x v="2"/>
    <n v="1"/>
    <s v="Platinum"/>
    <s v="Mobile App"/>
    <n v="7.1"/>
    <n v="10"/>
    <n v="46"/>
    <n v="0"/>
    <n v="0"/>
    <s v="Middle"/>
  </r>
  <r>
    <s v="P7719"/>
    <s v="F1662"/>
    <s v="Delta"/>
    <x v="5"/>
    <x v="2"/>
    <s v="06,03,2024  10:39:36"/>
    <n v="208"/>
    <s v="On-time"/>
    <n v="1425"/>
    <n v="420.67"/>
    <n v="420.67"/>
    <n v="65"/>
    <s v="Male"/>
    <s v="Medium"/>
    <x v="3"/>
    <x v="1"/>
    <n v="1"/>
    <s v="None"/>
    <s v="Mobile App"/>
    <n v="7.1"/>
    <n v="1"/>
    <n v="8"/>
    <n v="0"/>
    <n v="0"/>
    <s v="Middle"/>
  </r>
  <r>
    <s v="P7720"/>
    <s v="F1590"/>
    <s v="JetBlue"/>
    <x v="7"/>
    <x v="2"/>
    <s v="26,02,2025  03:53:32"/>
    <n v="173"/>
    <s v="On-time"/>
    <n v="1129"/>
    <n v="553.25"/>
    <n v="553.25"/>
    <n v="35"/>
    <s v="Female"/>
    <s v="Medium"/>
    <x v="0"/>
    <x v="1"/>
    <n v="1"/>
    <s v="None"/>
    <s v="Online"/>
    <n v="6"/>
    <n v="8"/>
    <n v="6"/>
    <n v="0"/>
    <n v="0"/>
    <s v="Window"/>
  </r>
  <r>
    <s v="P7721"/>
    <s v="F1044"/>
    <s v="American Airlines"/>
    <x v="0"/>
    <x v="4"/>
    <s v="11,01,2024  08:37:38"/>
    <n v="171"/>
    <s v="On-time"/>
    <n v="1476"/>
    <n v="419.79"/>
    <n v="419.79"/>
    <n v="32"/>
    <s v="Female"/>
    <s v="Low"/>
    <x v="1"/>
    <x v="1"/>
    <n v="1"/>
    <s v="None"/>
    <s v="Airport Kiosk"/>
    <n v="7.7"/>
    <n v="5"/>
    <n v="74"/>
    <n v="0"/>
    <n v="0"/>
    <s v="Aisle"/>
  </r>
  <r>
    <s v="P7722"/>
    <s v="F1777"/>
    <s v="American Airlines"/>
    <x v="2"/>
    <x v="0"/>
    <s v="09,09,2024  04:31:00"/>
    <n v="131"/>
    <s v="On-time"/>
    <n v="947"/>
    <n v="367.77"/>
    <n v="367.77"/>
    <n v="72"/>
    <s v="Male"/>
    <s v="Medium"/>
    <x v="2"/>
    <x v="1"/>
    <n v="0"/>
    <s v="Gold"/>
    <s v="Desk"/>
    <n v="7.4"/>
    <n v="5"/>
    <n v="64"/>
    <n v="0"/>
    <n v="0"/>
    <s v="Aisle"/>
  </r>
  <r>
    <s v="P7723"/>
    <s v="F203"/>
    <s v="Delta"/>
    <x v="2"/>
    <x v="7"/>
    <s v="28,10,2023  05:21:28"/>
    <n v="281"/>
    <s v="On-time"/>
    <n v="655"/>
    <n v="196.88"/>
    <n v="196.88"/>
    <n v="58"/>
    <s v="Female"/>
    <s v="Medium"/>
    <x v="3"/>
    <x v="1"/>
    <n v="2"/>
    <s v="None"/>
    <s v="Mobile App"/>
    <n v="7.6"/>
    <n v="8"/>
    <n v="87"/>
    <n v="0"/>
    <n v="0"/>
    <s v="Middle"/>
  </r>
  <r>
    <s v="P7724"/>
    <s v="F1489"/>
    <s v="Delta"/>
    <x v="0"/>
    <x v="7"/>
    <s v="09,11,2023  14:39:16"/>
    <n v="300"/>
    <s v="On-time"/>
    <n v="1347"/>
    <n v="396.56"/>
    <n v="396.56"/>
    <n v="23"/>
    <s v="Female"/>
    <s v="High"/>
    <x v="2"/>
    <x v="0"/>
    <n v="1"/>
    <s v="None"/>
    <s v="Mobile App"/>
    <n v="5.6"/>
    <n v="4"/>
    <n v="56"/>
    <n v="0"/>
    <n v="0"/>
    <s v="Aisle"/>
  </r>
  <r>
    <s v="P7725"/>
    <s v="F888"/>
    <s v="JetBlue"/>
    <x v="5"/>
    <x v="6"/>
    <s v="11,08,2024  07:28:35"/>
    <n v="131"/>
    <s v="On-time"/>
    <n v="1582"/>
    <n v="213.34"/>
    <n v="213.34"/>
    <n v="25"/>
    <s v="Female"/>
    <s v="Low"/>
    <x v="3"/>
    <x v="1"/>
    <n v="0"/>
    <s v="None"/>
    <s v="Airport Kiosk"/>
    <n v="5.0999999999999996"/>
    <n v="18"/>
    <n v="29"/>
    <n v="0"/>
    <n v="0"/>
    <s v="Window"/>
  </r>
  <r>
    <s v="P7726"/>
    <s v="F861"/>
    <s v="United"/>
    <x v="4"/>
    <x v="0"/>
    <s v="06,06,2024  17:19:10"/>
    <n v="118"/>
    <s v="On-time"/>
    <n v="1256"/>
    <n v="106.39"/>
    <n v="106.39"/>
    <n v="48"/>
    <s v="Female"/>
    <s v="Medium"/>
    <x v="2"/>
    <x v="0"/>
    <n v="0"/>
    <s v="None"/>
    <s v="Airport Kiosk"/>
    <n v="7.9"/>
    <n v="4"/>
    <n v="97"/>
    <n v="0"/>
    <n v="0"/>
    <s v="Aisle"/>
  </r>
  <r>
    <s v="P7727"/>
    <s v="F332"/>
    <s v="JetBlue"/>
    <x v="5"/>
    <x v="1"/>
    <s v="05,05,2024  14:15:16"/>
    <n v="219"/>
    <s v="On-time"/>
    <n v="1689"/>
    <n v="359.69"/>
    <n v="359.69"/>
    <n v="62"/>
    <s v="Male"/>
    <s v="Medium"/>
    <x v="0"/>
    <x v="0"/>
    <n v="0"/>
    <s v="Gold"/>
    <s v="Mobile App"/>
    <n v="3.9"/>
    <n v="4"/>
    <n v="30"/>
    <n v="0"/>
    <n v="1"/>
    <s v="Window"/>
  </r>
  <r>
    <s v="P7728"/>
    <s v="F1652"/>
    <s v="Southwest"/>
    <x v="0"/>
    <x v="3"/>
    <s v="05,11,2024  05:39:48"/>
    <n v="141"/>
    <s v="On-time"/>
    <n v="543"/>
    <n v="243.47"/>
    <n v="243.47"/>
    <n v="59"/>
    <s v="Male"/>
    <s v="Medium"/>
    <x v="0"/>
    <x v="1"/>
    <n v="0"/>
    <s v="None"/>
    <s v="Online"/>
    <n v="9.5"/>
    <n v="13"/>
    <n v="41"/>
    <n v="0"/>
    <n v="0"/>
    <s v="Window"/>
  </r>
  <r>
    <s v="P7729"/>
    <s v="F184"/>
    <s v="Southwest"/>
    <x v="5"/>
    <x v="4"/>
    <s v="14,06,2024  22:57:52"/>
    <n v="279"/>
    <s v="On-time"/>
    <n v="893"/>
    <n v="537.66999999999996"/>
    <n v="537.66999999999996"/>
    <n v="74"/>
    <s v="Male"/>
    <s v="High"/>
    <x v="1"/>
    <x v="1"/>
    <n v="0"/>
    <s v="Gold"/>
    <s v="Desk"/>
    <n v="4.3"/>
    <n v="9"/>
    <n v="21"/>
    <n v="0"/>
    <n v="0"/>
    <s v="Middle"/>
  </r>
  <r>
    <s v="P7730"/>
    <s v="F162"/>
    <s v="Southwest"/>
    <x v="6"/>
    <x v="1"/>
    <s v="16,04,2025  00:01:28"/>
    <n v="183"/>
    <s v="On-time"/>
    <n v="1179"/>
    <n v="303.52"/>
    <n v="303.52"/>
    <n v="68"/>
    <s v="Female"/>
    <s v="Medium"/>
    <x v="3"/>
    <x v="0"/>
    <n v="1"/>
    <s v="Platinum"/>
    <s v="Mobile App"/>
    <n v="6.9"/>
    <n v="5"/>
    <n v="98"/>
    <n v="0"/>
    <n v="0"/>
    <s v="Middle"/>
  </r>
  <r>
    <s v="P7731"/>
    <s v="F1497"/>
    <s v="United"/>
    <x v="1"/>
    <x v="5"/>
    <s v="19,01,2024  20:59:14"/>
    <n v="195"/>
    <s v="On-time"/>
    <n v="835"/>
    <n v="324.07"/>
    <n v="324.07"/>
    <n v="67"/>
    <s v="Male"/>
    <s v="High"/>
    <x v="0"/>
    <x v="0"/>
    <n v="2"/>
    <s v="None"/>
    <s v="Mobile App"/>
    <n v="7.4"/>
    <n v="8"/>
    <n v="87"/>
    <n v="0"/>
    <n v="0"/>
    <s v="Middle"/>
  </r>
  <r>
    <s v="P7732"/>
    <s v="F883"/>
    <s v="Delta"/>
    <x v="2"/>
    <x v="3"/>
    <s v="27,07,2024  04:56:39"/>
    <n v="233"/>
    <s v="Cancelled"/>
    <n v="1440"/>
    <n v="417.73"/>
    <n v="417.73"/>
    <n v="26"/>
    <s v="Male"/>
    <s v="Medium"/>
    <x v="2"/>
    <x v="2"/>
    <n v="2"/>
    <s v="None"/>
    <s v="Desk"/>
    <n v="7.4"/>
    <n v="5"/>
    <n v="117"/>
    <n v="0"/>
    <n v="0"/>
    <s v="Window"/>
  </r>
  <r>
    <s v="P7733"/>
    <s v="F607"/>
    <s v="Southwest"/>
    <x v="4"/>
    <x v="5"/>
    <s v="26,06,2024  17:40:55"/>
    <n v="232"/>
    <s v="On-time"/>
    <n v="1062"/>
    <n v="274.23"/>
    <n v="274.23"/>
    <n v="27"/>
    <s v="Male"/>
    <s v="Medium"/>
    <x v="3"/>
    <x v="1"/>
    <n v="3"/>
    <s v="None"/>
    <s v="Desk"/>
    <n v="4.2"/>
    <n v="6"/>
    <n v="7"/>
    <n v="0"/>
    <n v="0"/>
    <s v="Aisle"/>
  </r>
  <r>
    <s v="P7734"/>
    <s v="F1441"/>
    <s v="JetBlue"/>
    <x v="0"/>
    <x v="1"/>
    <s v="28,10,2024  04:20:55"/>
    <n v="146"/>
    <s v="On-time"/>
    <n v="1082"/>
    <n v="315.01"/>
    <n v="315.01"/>
    <n v="38"/>
    <s v="Male"/>
    <s v="Medium"/>
    <x v="1"/>
    <x v="3"/>
    <n v="1"/>
    <s v="None"/>
    <s v="Mobile App"/>
    <n v="5.4"/>
    <n v="25"/>
    <n v="81"/>
    <n v="0"/>
    <n v="0"/>
    <s v="Window"/>
  </r>
  <r>
    <s v="P7735"/>
    <s v="F557"/>
    <s v="Delta"/>
    <x v="1"/>
    <x v="4"/>
    <s v="18,09,2023  11:16:28"/>
    <n v="278"/>
    <s v="On-time"/>
    <n v="787"/>
    <n v="427.54"/>
    <n v="427.54"/>
    <n v="55"/>
    <s v="Male"/>
    <s v="Low"/>
    <x v="3"/>
    <x v="1"/>
    <n v="2"/>
    <s v="None"/>
    <s v="Online"/>
    <n v="7.8"/>
    <n v="13"/>
    <n v="70"/>
    <n v="1"/>
    <n v="0"/>
    <s v="Middle"/>
  </r>
  <r>
    <s v="P7736"/>
    <s v="F711"/>
    <s v="American Airlines"/>
    <x v="4"/>
    <x v="3"/>
    <s v="04,04,2025  01:16:17"/>
    <n v="98"/>
    <s v="On-time"/>
    <n v="1012"/>
    <n v="440.22"/>
    <n v="440.22"/>
    <n v="26"/>
    <s v="Female"/>
    <s v="Medium"/>
    <x v="0"/>
    <x v="3"/>
    <n v="1"/>
    <s v="None"/>
    <s v="Desk"/>
    <n v="6.6"/>
    <n v="8"/>
    <n v="87"/>
    <n v="0"/>
    <n v="0"/>
    <s v="Window"/>
  </r>
  <r>
    <s v="P7737"/>
    <s v="F1361"/>
    <s v="Southwest"/>
    <x v="3"/>
    <x v="3"/>
    <s v="30,11,2023  13:53:27"/>
    <n v="188"/>
    <s v="Cancelled"/>
    <n v="1061"/>
    <n v="223.73"/>
    <n v="223.73"/>
    <n v="48"/>
    <s v="Female"/>
    <s v="Medium"/>
    <x v="2"/>
    <x v="2"/>
    <n v="2"/>
    <s v="Silver"/>
    <s v="Desk"/>
    <n v="4"/>
    <n v="7"/>
    <n v="109"/>
    <n v="0"/>
    <n v="1"/>
    <s v="Window"/>
  </r>
  <r>
    <s v="P7738"/>
    <s v="F921"/>
    <s v="Southwest"/>
    <x v="5"/>
    <x v="3"/>
    <s v="07,08,2023  03:55:21"/>
    <n v="261"/>
    <s v="On-time"/>
    <n v="541"/>
    <n v="299.73"/>
    <n v="299.73"/>
    <n v="33"/>
    <s v="Female"/>
    <s v="Medium"/>
    <x v="3"/>
    <x v="1"/>
    <n v="2"/>
    <s v="Gold"/>
    <s v="Online"/>
    <n v="7.7"/>
    <n v="0"/>
    <n v="118"/>
    <n v="0"/>
    <n v="0"/>
    <s v="Aisle"/>
  </r>
  <r>
    <s v="P7739"/>
    <s v="F136"/>
    <s v="JetBlue"/>
    <x v="0"/>
    <x v="6"/>
    <s v="21,12,2023  11:48:40"/>
    <n v="218"/>
    <s v="On-time"/>
    <n v="1355"/>
    <n v="531.20000000000005"/>
    <n v="531.20000000000005"/>
    <n v="19"/>
    <s v="Female"/>
    <s v="Medium"/>
    <x v="1"/>
    <x v="2"/>
    <n v="3"/>
    <s v="Silver"/>
    <s v="Online"/>
    <n v="7.2"/>
    <n v="1"/>
    <n v="57"/>
    <n v="0"/>
    <n v="0"/>
    <s v="Middle"/>
  </r>
  <r>
    <s v="P7740"/>
    <s v="F838"/>
    <s v="Southwest"/>
    <x v="7"/>
    <x v="4"/>
    <s v="18,01,2025  19:33:46"/>
    <n v="161"/>
    <s v="On-time"/>
    <n v="1324"/>
    <n v="376.48"/>
    <n v="376.48"/>
    <n v="52"/>
    <s v="Male"/>
    <s v="Medium"/>
    <x v="2"/>
    <x v="2"/>
    <n v="2"/>
    <s v="Gold"/>
    <s v="Mobile App"/>
    <n v="5.9"/>
    <n v="7"/>
    <n v="35"/>
    <n v="0"/>
    <n v="0"/>
    <s v="Middle"/>
  </r>
  <r>
    <s v="P7741"/>
    <s v="F1069"/>
    <s v="American Airlines"/>
    <x v="1"/>
    <x v="7"/>
    <s v="13,02,2025  03:52:54"/>
    <n v="178"/>
    <s v="On-time"/>
    <n v="1224"/>
    <n v="341.44"/>
    <n v="341.44"/>
    <n v="57"/>
    <s v="Male"/>
    <s v="Low"/>
    <x v="0"/>
    <x v="1"/>
    <n v="1"/>
    <s v="Platinum"/>
    <s v="Airport Kiosk"/>
    <n v="9.1999999999999993"/>
    <n v="14"/>
    <n v="28"/>
    <n v="0"/>
    <n v="0"/>
    <s v="Window"/>
  </r>
  <r>
    <s v="P7742"/>
    <s v="F264"/>
    <s v="Delta"/>
    <x v="0"/>
    <x v="2"/>
    <s v="12,05,2024  21:25:50"/>
    <n v="173"/>
    <s v="On-time"/>
    <n v="1406"/>
    <n v="136.41"/>
    <n v="136.41"/>
    <n v="44"/>
    <s v="Male"/>
    <s v="Low"/>
    <x v="1"/>
    <x v="1"/>
    <n v="1"/>
    <s v="None"/>
    <s v="Airport Kiosk"/>
    <n v="7.9"/>
    <n v="17"/>
    <n v="17"/>
    <n v="0"/>
    <n v="1"/>
    <s v="Aisle"/>
  </r>
  <r>
    <s v="P7743"/>
    <s v="F262"/>
    <s v="American Airlines"/>
    <x v="6"/>
    <x v="7"/>
    <s v="07,05,2024  23:54:31"/>
    <n v="111"/>
    <s v="Delayed"/>
    <n v="1020"/>
    <n v="397.29"/>
    <n v="397.29"/>
    <n v="51"/>
    <s v="Male"/>
    <s v="High"/>
    <x v="1"/>
    <x v="1"/>
    <n v="0"/>
    <s v="None"/>
    <s v="Online"/>
    <n v="6.5"/>
    <n v="3"/>
    <n v="2"/>
    <n v="0"/>
    <n v="0"/>
    <s v="Window"/>
  </r>
  <r>
    <s v="P7744"/>
    <s v="F676"/>
    <s v="United"/>
    <x v="7"/>
    <x v="5"/>
    <s v="08,03,2025  23:07:52"/>
    <n v="238"/>
    <s v="Delayed"/>
    <n v="1499"/>
    <n v="343.28"/>
    <n v="343.28"/>
    <n v="19"/>
    <s v="Male"/>
    <s v="High"/>
    <x v="3"/>
    <x v="3"/>
    <n v="1"/>
    <s v="Gold"/>
    <s v="Online"/>
    <n v="7.6"/>
    <n v="3"/>
    <n v="72"/>
    <n v="0"/>
    <n v="0"/>
    <s v="Window"/>
  </r>
  <r>
    <s v="P7745"/>
    <s v="F1506"/>
    <s v="American Airlines"/>
    <x v="7"/>
    <x v="5"/>
    <s v="06,02,2025  01:58:40"/>
    <n v="208"/>
    <s v="Delayed"/>
    <n v="1443"/>
    <n v="362.04"/>
    <n v="362.04"/>
    <n v="21"/>
    <s v="Male"/>
    <s v="Low"/>
    <x v="1"/>
    <x v="2"/>
    <n v="2"/>
    <s v="Silver"/>
    <s v="Airport Kiosk"/>
    <n v="4.8"/>
    <n v="10"/>
    <n v="60"/>
    <n v="1"/>
    <n v="1"/>
    <s v="Window"/>
  </r>
  <r>
    <s v="P7746"/>
    <s v="F368"/>
    <s v="American Airlines"/>
    <x v="3"/>
    <x v="2"/>
    <s v="08,12,2024  04:22:37"/>
    <n v="245"/>
    <s v="On-time"/>
    <n v="905"/>
    <n v="366.81"/>
    <n v="366.81"/>
    <n v="72"/>
    <s v="Female"/>
    <s v="Medium"/>
    <x v="3"/>
    <x v="0"/>
    <n v="2"/>
    <s v="Silver"/>
    <s v="Airport Kiosk"/>
    <n v="6.5"/>
    <n v="6"/>
    <n v="55"/>
    <n v="0"/>
    <n v="0"/>
    <s v="Aisle"/>
  </r>
  <r>
    <s v="P7747"/>
    <s v="F1416"/>
    <s v="JetBlue"/>
    <x v="5"/>
    <x v="1"/>
    <s v="06,12,2023  19:45:43"/>
    <n v="86"/>
    <s v="On-time"/>
    <n v="262"/>
    <n v="296.17"/>
    <n v="296.17"/>
    <n v="75"/>
    <s v="Female"/>
    <s v="Low"/>
    <x v="0"/>
    <x v="3"/>
    <n v="1"/>
    <s v="None"/>
    <s v="Desk"/>
    <n v="5"/>
    <n v="3"/>
    <n v="108"/>
    <n v="0"/>
    <n v="0"/>
    <s v="Aisle"/>
  </r>
  <r>
    <s v="P7748"/>
    <s v="F1673"/>
    <s v="United"/>
    <x v="2"/>
    <x v="5"/>
    <s v="17,09,2023  00:48:31"/>
    <n v="389"/>
    <s v="On-time"/>
    <n v="1336"/>
    <n v="291.92"/>
    <n v="291.92"/>
    <n v="43"/>
    <s v="Male"/>
    <s v="High"/>
    <x v="1"/>
    <x v="0"/>
    <n v="1"/>
    <s v="None"/>
    <s v="Mobile App"/>
    <n v="6.2"/>
    <n v="8"/>
    <n v="102"/>
    <n v="0"/>
    <n v="0"/>
    <s v="Aisle"/>
  </r>
  <r>
    <s v="P7749"/>
    <s v="F1373"/>
    <s v="JetBlue"/>
    <x v="1"/>
    <x v="2"/>
    <s v="18,05,2023  20:33:28"/>
    <n v="165"/>
    <s v="Delayed"/>
    <n v="1051"/>
    <n v="433.42"/>
    <n v="433.42"/>
    <n v="31"/>
    <s v="Male"/>
    <s v="High"/>
    <x v="0"/>
    <x v="1"/>
    <n v="1"/>
    <s v="None"/>
    <s v="Desk"/>
    <n v="7.3"/>
    <n v="1"/>
    <n v="46"/>
    <n v="0"/>
    <n v="0"/>
    <s v="Aisle"/>
  </r>
  <r>
    <s v="P7750"/>
    <s v="F1617"/>
    <s v="United"/>
    <x v="7"/>
    <x v="3"/>
    <s v="03,01,2024  12:40:49"/>
    <n v="126"/>
    <s v="On-time"/>
    <n v="1189"/>
    <n v="118.66"/>
    <n v="118.66"/>
    <n v="64"/>
    <s v="Male"/>
    <s v="Medium"/>
    <x v="1"/>
    <x v="1"/>
    <n v="0"/>
    <s v="Platinum"/>
    <s v="Mobile App"/>
    <n v="8.4"/>
    <n v="2"/>
    <n v="30"/>
    <n v="0"/>
    <n v="0"/>
    <s v="Aisle"/>
  </r>
  <r>
    <s v="P7751"/>
    <s v="F1161"/>
    <s v="United"/>
    <x v="2"/>
    <x v="1"/>
    <s v="11,02,2024  19:36:23"/>
    <n v="84"/>
    <s v="On-time"/>
    <n v="1257"/>
    <n v="317.29000000000002"/>
    <n v="317.29000000000002"/>
    <n v="46"/>
    <s v="Male"/>
    <s v="High"/>
    <x v="1"/>
    <x v="1"/>
    <n v="4"/>
    <s v="None"/>
    <s v="Airport Kiosk"/>
    <n v="7.3"/>
    <n v="43"/>
    <n v="0"/>
    <n v="0"/>
    <n v="0"/>
    <s v="Window"/>
  </r>
  <r>
    <s v="P7752"/>
    <s v="F183"/>
    <s v="American Airlines"/>
    <x v="5"/>
    <x v="2"/>
    <s v="25,07,2023  11:56:12"/>
    <n v="234"/>
    <s v="Delayed"/>
    <n v="1477"/>
    <n v="521.41999999999996"/>
    <n v="521.41999999999996"/>
    <n v="49"/>
    <s v="Male"/>
    <s v="Medium"/>
    <x v="2"/>
    <x v="1"/>
    <n v="0"/>
    <s v="Silver"/>
    <s v="Airport Kiosk"/>
    <n v="8.1"/>
    <n v="13"/>
    <n v="21"/>
    <n v="0"/>
    <n v="0"/>
    <s v="Aisle"/>
  </r>
  <r>
    <s v="P7753"/>
    <s v="F886"/>
    <s v="Southwest"/>
    <x v="3"/>
    <x v="2"/>
    <s v="04,02,2025  03:07:08"/>
    <n v="224"/>
    <s v="On-time"/>
    <n v="1117"/>
    <n v="355.58"/>
    <n v="355.58"/>
    <n v="40"/>
    <s v="Male"/>
    <s v="High"/>
    <x v="1"/>
    <x v="2"/>
    <n v="0"/>
    <s v="Gold"/>
    <s v="Online"/>
    <n v="7.8"/>
    <n v="12"/>
    <n v="61"/>
    <n v="0"/>
    <n v="0"/>
    <s v="Aisle"/>
  </r>
  <r>
    <s v="P7754"/>
    <s v="F353"/>
    <s v="Delta"/>
    <x v="0"/>
    <x v="6"/>
    <s v="22,03,2025  21:42:17"/>
    <n v="263"/>
    <s v="On-time"/>
    <n v="868"/>
    <n v="485.23"/>
    <n v="485.23"/>
    <n v="19"/>
    <s v="Male"/>
    <s v="Medium"/>
    <x v="3"/>
    <x v="2"/>
    <n v="1"/>
    <s v="None"/>
    <s v="Mobile App"/>
    <n v="6.1"/>
    <n v="5"/>
    <n v="32"/>
    <n v="0"/>
    <n v="0"/>
    <s v="Aisle"/>
  </r>
  <r>
    <s v="P7755"/>
    <s v="F969"/>
    <s v="American Airlines"/>
    <x v="7"/>
    <x v="3"/>
    <s v="17,04,2024  17:28:34"/>
    <n v="195"/>
    <s v="On-time"/>
    <n v="1614"/>
    <n v="307.25"/>
    <n v="307.25"/>
    <n v="75"/>
    <s v="Male"/>
    <s v="Medium"/>
    <x v="0"/>
    <x v="1"/>
    <n v="0"/>
    <s v="None"/>
    <s v="Online"/>
    <n v="6.5"/>
    <n v="20"/>
    <n v="85"/>
    <n v="0"/>
    <n v="0"/>
    <s v="Window"/>
  </r>
  <r>
    <s v="P7756"/>
    <s v="F1548"/>
    <s v="Southwest"/>
    <x v="7"/>
    <x v="1"/>
    <s v="22,02,2025  14:15:38"/>
    <n v="121"/>
    <s v="On-time"/>
    <n v="742"/>
    <n v="521.39"/>
    <n v="521.39"/>
    <n v="58"/>
    <s v="Female"/>
    <s v="High"/>
    <x v="2"/>
    <x v="1"/>
    <n v="0"/>
    <s v="Silver"/>
    <s v="Airport Kiosk"/>
    <n v="6.6"/>
    <n v="1"/>
    <n v="46"/>
    <n v="0"/>
    <n v="0"/>
    <s v="Aisle"/>
  </r>
  <r>
    <s v="P7757"/>
    <s v="F1292"/>
    <s v="Southwest"/>
    <x v="6"/>
    <x v="4"/>
    <s v="26,07,2023  23:35:17"/>
    <n v="205"/>
    <s v="On-time"/>
    <n v="998"/>
    <n v="288.27999999999997"/>
    <n v="288.27999999999997"/>
    <n v="24"/>
    <s v="Female"/>
    <s v="Low"/>
    <x v="0"/>
    <x v="1"/>
    <n v="1"/>
    <s v="Platinum"/>
    <s v="Mobile App"/>
    <n v="8.6999999999999993"/>
    <n v="6"/>
    <n v="80"/>
    <n v="0"/>
    <n v="0"/>
    <s v="Aisle"/>
  </r>
  <r>
    <s v="P7758"/>
    <s v="F1043"/>
    <s v="United"/>
    <x v="3"/>
    <x v="3"/>
    <s v="13,03,2024  09:54:12"/>
    <n v="158"/>
    <s v="Delayed"/>
    <n v="1454"/>
    <n v="530.66999999999996"/>
    <n v="530.66999999999996"/>
    <n v="67"/>
    <s v="Male"/>
    <s v="Medium"/>
    <x v="2"/>
    <x v="1"/>
    <n v="2"/>
    <s v="Gold"/>
    <s v="Airport Kiosk"/>
    <n v="8.1"/>
    <n v="2"/>
    <n v="23"/>
    <n v="1"/>
    <n v="0"/>
    <s v="Aisle"/>
  </r>
  <r>
    <s v="P7759"/>
    <s v="F1560"/>
    <s v="Southwest"/>
    <x v="4"/>
    <x v="5"/>
    <s v="13,10,2023  13:47:17"/>
    <n v="261"/>
    <s v="On-time"/>
    <n v="1021"/>
    <n v="328.1"/>
    <n v="328.1"/>
    <n v="21"/>
    <s v="Female"/>
    <s v="Medium"/>
    <x v="1"/>
    <x v="0"/>
    <n v="1"/>
    <s v="Gold"/>
    <s v="Online"/>
    <n v="3.5"/>
    <n v="1"/>
    <n v="28"/>
    <n v="0"/>
    <n v="0"/>
    <s v="Window"/>
  </r>
  <r>
    <s v="P7760"/>
    <s v="F1027"/>
    <s v="Southwest"/>
    <x v="1"/>
    <x v="3"/>
    <s v="14,10,2023  10:35:41"/>
    <n v="213"/>
    <s v="On-time"/>
    <n v="1512"/>
    <n v="347.06"/>
    <n v="347.06"/>
    <n v="62"/>
    <s v="Male"/>
    <s v="High"/>
    <x v="2"/>
    <x v="2"/>
    <n v="2"/>
    <s v="Platinum"/>
    <s v="Online"/>
    <n v="6.5"/>
    <n v="22"/>
    <n v="52"/>
    <n v="0"/>
    <n v="1"/>
    <s v="Middle"/>
  </r>
  <r>
    <s v="P7761"/>
    <s v="F1939"/>
    <s v="United"/>
    <x v="3"/>
    <x v="2"/>
    <s v="21,01,2025  16:41:59"/>
    <n v="232"/>
    <s v="On-time"/>
    <n v="1037"/>
    <n v="266.99"/>
    <n v="266.99"/>
    <n v="57"/>
    <s v="Female"/>
    <s v="High"/>
    <x v="0"/>
    <x v="2"/>
    <n v="0"/>
    <s v="None"/>
    <s v="Desk"/>
    <n v="8.1999999999999993"/>
    <n v="6"/>
    <n v="77"/>
    <n v="0"/>
    <n v="0"/>
    <s v="Middle"/>
  </r>
  <r>
    <s v="P7762"/>
    <s v="F302"/>
    <s v="Southwest"/>
    <x v="6"/>
    <x v="5"/>
    <s v="12,10,2024  04:49:50"/>
    <n v="223"/>
    <s v="On-time"/>
    <n v="1172"/>
    <n v="426.92"/>
    <n v="426.92"/>
    <n v="79"/>
    <s v="Male"/>
    <s v="High"/>
    <x v="3"/>
    <x v="1"/>
    <n v="1"/>
    <s v="None"/>
    <s v="Desk"/>
    <n v="4.2"/>
    <n v="20"/>
    <n v="117"/>
    <n v="0"/>
    <n v="1"/>
    <s v="Aisle"/>
  </r>
  <r>
    <s v="P7763"/>
    <s v="F223"/>
    <s v="United"/>
    <x v="7"/>
    <x v="5"/>
    <s v="16,10,2023  23:21:58"/>
    <n v="200"/>
    <s v="On-time"/>
    <n v="1085"/>
    <n v="328.58"/>
    <n v="328.58"/>
    <n v="75"/>
    <s v="Male"/>
    <s v="Low"/>
    <x v="2"/>
    <x v="1"/>
    <n v="3"/>
    <s v="None"/>
    <s v="Online"/>
    <n v="6.4"/>
    <n v="43"/>
    <n v="18"/>
    <n v="0"/>
    <n v="0"/>
    <s v="Window"/>
  </r>
  <r>
    <s v="P7764"/>
    <s v="F1635"/>
    <s v="American Airlines"/>
    <x v="5"/>
    <x v="2"/>
    <s v="01,10,2023  07:02:48"/>
    <n v="354"/>
    <s v="On-time"/>
    <n v="1534"/>
    <n v="360.16"/>
    <n v="360.16"/>
    <n v="25"/>
    <s v="Female"/>
    <s v="Medium"/>
    <x v="3"/>
    <x v="3"/>
    <n v="1"/>
    <s v="None"/>
    <s v="Desk"/>
    <n v="7.7"/>
    <n v="2"/>
    <n v="33"/>
    <n v="0"/>
    <n v="0"/>
    <s v="Aisle"/>
  </r>
  <r>
    <s v="P7765"/>
    <s v="F808"/>
    <s v="Delta"/>
    <x v="3"/>
    <x v="1"/>
    <s v="22,03,2025  14:07:29"/>
    <n v="231"/>
    <s v="On-time"/>
    <n v="1195"/>
    <n v="153.4"/>
    <n v="153.4"/>
    <n v="21"/>
    <s v="Female"/>
    <s v="Medium"/>
    <x v="0"/>
    <x v="1"/>
    <n v="0"/>
    <s v="Gold"/>
    <s v="Mobile App"/>
    <n v="8.9"/>
    <n v="9"/>
    <n v="94"/>
    <n v="0"/>
    <n v="0"/>
    <s v="Window"/>
  </r>
  <r>
    <s v="P7766"/>
    <s v="F1988"/>
    <s v="United"/>
    <x v="4"/>
    <x v="2"/>
    <s v="07,01,2024  02:20:51"/>
    <n v="246"/>
    <s v="On-time"/>
    <n v="1411"/>
    <n v="492.13"/>
    <n v="492.13"/>
    <n v="20"/>
    <s v="Male"/>
    <s v="Low"/>
    <x v="3"/>
    <x v="2"/>
    <n v="3"/>
    <s v="None"/>
    <s v="Mobile App"/>
    <n v="7.5"/>
    <n v="12"/>
    <n v="83"/>
    <n v="0"/>
    <n v="0"/>
    <s v="Aisle"/>
  </r>
  <r>
    <s v="P7767"/>
    <s v="F1933"/>
    <s v="United"/>
    <x v="4"/>
    <x v="7"/>
    <s v="18,12,2023  03:14:11"/>
    <n v="80"/>
    <s v="On-time"/>
    <n v="1006"/>
    <n v="269.95999999999998"/>
    <n v="269.95999999999998"/>
    <n v="70"/>
    <s v="Male"/>
    <s v="Medium"/>
    <x v="0"/>
    <x v="1"/>
    <n v="0"/>
    <s v="Platinum"/>
    <s v="Airport Kiosk"/>
    <n v="6.1"/>
    <n v="8"/>
    <n v="15"/>
    <n v="0"/>
    <n v="0"/>
    <s v="Window"/>
  </r>
  <r>
    <s v="P7768"/>
    <s v="F239"/>
    <s v="JetBlue"/>
    <x v="7"/>
    <x v="0"/>
    <s v="04,05,2024  12:28:55"/>
    <n v="141"/>
    <s v="On-time"/>
    <n v="1127"/>
    <n v="205.6"/>
    <n v="205.6"/>
    <n v="47"/>
    <s v="Male"/>
    <s v="Medium"/>
    <x v="2"/>
    <x v="1"/>
    <n v="1"/>
    <s v="Silver"/>
    <s v="Mobile App"/>
    <n v="9.1"/>
    <n v="21"/>
    <n v="83"/>
    <n v="0"/>
    <n v="0"/>
    <s v="Middle"/>
  </r>
  <r>
    <s v="P7769"/>
    <s v="F217"/>
    <s v="Delta"/>
    <x v="4"/>
    <x v="6"/>
    <s v="26,08,2023  01:35:55"/>
    <n v="223"/>
    <s v="Delayed"/>
    <n v="1188"/>
    <n v="365.88"/>
    <n v="365.88"/>
    <n v="76"/>
    <s v="Female"/>
    <s v="Low"/>
    <x v="2"/>
    <x v="2"/>
    <n v="2"/>
    <s v="None"/>
    <s v="Airport Kiosk"/>
    <n v="10"/>
    <n v="10"/>
    <n v="106"/>
    <n v="0"/>
    <n v="1"/>
    <s v="Middle"/>
  </r>
  <r>
    <s v="P7770"/>
    <s v="F1085"/>
    <s v="Southwest"/>
    <x v="5"/>
    <x v="6"/>
    <s v="24,01,2024  09:52:35"/>
    <n v="84"/>
    <s v="On-time"/>
    <n v="1321"/>
    <n v="386.93"/>
    <n v="386.93"/>
    <n v="61"/>
    <s v="Female"/>
    <s v="Medium"/>
    <x v="3"/>
    <x v="1"/>
    <n v="2"/>
    <s v="None"/>
    <s v="Mobile App"/>
    <n v="6.9"/>
    <n v="3"/>
    <n v="50"/>
    <n v="1"/>
    <n v="0"/>
    <s v="Window"/>
  </r>
  <r>
    <s v="P7771"/>
    <s v="F69"/>
    <s v="JetBlue"/>
    <x v="6"/>
    <x v="1"/>
    <s v="23,01,2024  13:34:13"/>
    <n v="223"/>
    <s v="On-time"/>
    <n v="703"/>
    <n v="439.84"/>
    <n v="439.84"/>
    <n v="21"/>
    <s v="Female"/>
    <s v="High"/>
    <x v="2"/>
    <x v="1"/>
    <n v="1"/>
    <s v="None"/>
    <s v="Online"/>
    <n v="9.1"/>
    <n v="7"/>
    <n v="102"/>
    <n v="0"/>
    <n v="0"/>
    <s v="Window"/>
  </r>
  <r>
    <s v="P7772"/>
    <s v="F998"/>
    <s v="American Airlines"/>
    <x v="4"/>
    <x v="2"/>
    <s v="08,07,2024  06:18:57"/>
    <n v="207"/>
    <s v="Delayed"/>
    <n v="733"/>
    <n v="271.76"/>
    <n v="271.76"/>
    <n v="60"/>
    <s v="Male"/>
    <s v="Medium"/>
    <x v="3"/>
    <x v="2"/>
    <n v="2"/>
    <s v="Platinum"/>
    <s v="Online"/>
    <n v="6.6"/>
    <n v="4"/>
    <n v="60"/>
    <n v="0"/>
    <n v="0"/>
    <s v="Aisle"/>
  </r>
  <r>
    <s v="P7773"/>
    <s v="F1737"/>
    <s v="Delta"/>
    <x v="7"/>
    <x v="6"/>
    <s v="25,02,2024  10:59:43"/>
    <n v="166"/>
    <s v="On-time"/>
    <n v="1325"/>
    <n v="430.57"/>
    <n v="430.57"/>
    <n v="46"/>
    <s v="Female"/>
    <s v="High"/>
    <x v="3"/>
    <x v="2"/>
    <n v="0"/>
    <s v="None"/>
    <s v="Desk"/>
    <n v="5.9"/>
    <n v="4"/>
    <n v="5"/>
    <n v="0"/>
    <n v="1"/>
    <s v="Aisle"/>
  </r>
  <r>
    <s v="P7774"/>
    <s v="F573"/>
    <s v="JetBlue"/>
    <x v="5"/>
    <x v="1"/>
    <s v="22,05,2023  05:47:35"/>
    <n v="204"/>
    <s v="On-time"/>
    <n v="1315"/>
    <n v="249.91"/>
    <n v="249.91"/>
    <n v="69"/>
    <s v="Female"/>
    <s v="High"/>
    <x v="2"/>
    <x v="0"/>
    <n v="1"/>
    <s v="Silver"/>
    <s v="Desk"/>
    <n v="4.8"/>
    <n v="51"/>
    <n v="42"/>
    <n v="0"/>
    <n v="1"/>
    <s v="Middle"/>
  </r>
  <r>
    <s v="P7775"/>
    <s v="F225"/>
    <s v="JetBlue"/>
    <x v="5"/>
    <x v="3"/>
    <s v="19,08,2023  18:02:31"/>
    <n v="222"/>
    <s v="On-time"/>
    <n v="1373"/>
    <n v="191.57"/>
    <n v="191.57"/>
    <n v="28"/>
    <s v="Female"/>
    <s v="Low"/>
    <x v="0"/>
    <x v="1"/>
    <n v="0"/>
    <s v="Silver"/>
    <s v="Desk"/>
    <n v="8.1"/>
    <n v="0"/>
    <n v="97"/>
    <n v="0"/>
    <n v="1"/>
    <s v="Aisle"/>
  </r>
  <r>
    <s v="P7776"/>
    <s v="F1956"/>
    <s v="JetBlue"/>
    <x v="3"/>
    <x v="0"/>
    <s v="01,08,2024  05:19:46"/>
    <n v="200"/>
    <s v="Delayed"/>
    <n v="973"/>
    <n v="218.44"/>
    <n v="218.44"/>
    <n v="75"/>
    <s v="Male"/>
    <s v="Medium"/>
    <x v="1"/>
    <x v="2"/>
    <n v="1"/>
    <s v="None"/>
    <s v="Airport Kiosk"/>
    <n v="7.9"/>
    <n v="1"/>
    <n v="63"/>
    <n v="0"/>
    <n v="1"/>
    <s v="Window"/>
  </r>
  <r>
    <s v="P7777"/>
    <s v="F1040"/>
    <s v="Southwest"/>
    <x v="3"/>
    <x v="7"/>
    <s v="08,12,2024  21:56:20"/>
    <n v="252"/>
    <s v="On-time"/>
    <n v="1261"/>
    <n v="442.64"/>
    <n v="442.64"/>
    <n v="61"/>
    <s v="Male"/>
    <s v="Low"/>
    <x v="0"/>
    <x v="1"/>
    <n v="1"/>
    <s v="Gold"/>
    <s v="Desk"/>
    <n v="5.4"/>
    <n v="2"/>
    <n v="49"/>
    <n v="0"/>
    <n v="1"/>
    <s v="Middle"/>
  </r>
  <r>
    <s v="P7778"/>
    <s v="F1892"/>
    <s v="JetBlue"/>
    <x v="6"/>
    <x v="1"/>
    <s v="03,08,2024  18:59:22"/>
    <n v="194"/>
    <s v="On-time"/>
    <n v="1313"/>
    <n v="335.04"/>
    <n v="335.04"/>
    <n v="40"/>
    <s v="Female"/>
    <s v="Medium"/>
    <x v="0"/>
    <x v="2"/>
    <n v="0"/>
    <s v="None"/>
    <s v="Online"/>
    <n v="9.3000000000000007"/>
    <n v="9"/>
    <n v="94"/>
    <n v="0"/>
    <n v="0"/>
    <s v="Window"/>
  </r>
  <r>
    <s v="P7779"/>
    <s v="F1759"/>
    <s v="Southwest"/>
    <x v="6"/>
    <x v="0"/>
    <s v="05,10,2023  21:55:36"/>
    <n v="161"/>
    <s v="On-time"/>
    <n v="1496"/>
    <n v="311.47000000000003"/>
    <n v="311.47000000000003"/>
    <n v="41"/>
    <s v="Female"/>
    <s v="Medium"/>
    <x v="0"/>
    <x v="1"/>
    <n v="1"/>
    <s v="None"/>
    <s v="Airport Kiosk"/>
    <n v="8.1999999999999993"/>
    <n v="13"/>
    <n v="118"/>
    <n v="0"/>
    <n v="0"/>
    <s v="Middle"/>
  </r>
  <r>
    <s v="P7780"/>
    <s v="F456"/>
    <s v="Delta"/>
    <x v="6"/>
    <x v="0"/>
    <s v="01,07,2024  02:21:05"/>
    <n v="198"/>
    <s v="On-time"/>
    <n v="760"/>
    <n v="473.09"/>
    <n v="473.09"/>
    <n v="56"/>
    <s v="Female"/>
    <s v="Medium"/>
    <x v="3"/>
    <x v="1"/>
    <n v="0"/>
    <s v="Platinum"/>
    <s v="Online"/>
    <n v="5.5"/>
    <n v="13"/>
    <n v="44"/>
    <n v="0"/>
    <n v="0"/>
    <s v="Window"/>
  </r>
  <r>
    <s v="P7781"/>
    <s v="F691"/>
    <s v="United"/>
    <x v="1"/>
    <x v="1"/>
    <s v="29,06,2024  10:36:58"/>
    <n v="149"/>
    <s v="On-time"/>
    <n v="1418"/>
    <n v="424.25"/>
    <n v="424.25"/>
    <n v="66"/>
    <s v="Male"/>
    <s v="Medium"/>
    <x v="1"/>
    <x v="1"/>
    <n v="2"/>
    <s v="None"/>
    <s v="Desk"/>
    <n v="9.9"/>
    <n v="13"/>
    <n v="65"/>
    <n v="0"/>
    <n v="0"/>
    <s v="Middle"/>
  </r>
  <r>
    <s v="P7782"/>
    <s v="F1138"/>
    <s v="JetBlue"/>
    <x v="6"/>
    <x v="0"/>
    <s v="25,07,2024  09:25:20"/>
    <n v="212"/>
    <s v="On-time"/>
    <n v="1067"/>
    <n v="288.26"/>
    <n v="288.26"/>
    <n v="62"/>
    <s v="Male"/>
    <s v="Low"/>
    <x v="0"/>
    <x v="1"/>
    <n v="1"/>
    <s v="Gold"/>
    <s v="Online"/>
    <n v="6.3"/>
    <n v="4"/>
    <n v="97"/>
    <n v="0"/>
    <n v="0"/>
    <s v="Window"/>
  </r>
  <r>
    <s v="P7783"/>
    <s v="F1292"/>
    <s v="Southwest"/>
    <x v="7"/>
    <x v="4"/>
    <s v="08,04,2024  19:02:01"/>
    <n v="261"/>
    <s v="On-time"/>
    <n v="1509"/>
    <n v="518.63"/>
    <n v="518.63"/>
    <n v="52"/>
    <s v="Female"/>
    <s v="Medium"/>
    <x v="3"/>
    <x v="1"/>
    <n v="2"/>
    <s v="None"/>
    <s v="Desk"/>
    <n v="8.3000000000000007"/>
    <n v="1"/>
    <n v="112"/>
    <n v="0"/>
    <n v="0"/>
    <s v="Window"/>
  </r>
  <r>
    <s v="P7784"/>
    <s v="F1331"/>
    <s v="American Airlines"/>
    <x v="2"/>
    <x v="0"/>
    <s v="28,07,2023  09:17:10"/>
    <n v="169"/>
    <s v="On-time"/>
    <n v="1284"/>
    <n v="452"/>
    <n v="452"/>
    <n v="35"/>
    <s v="Female"/>
    <s v="Medium"/>
    <x v="0"/>
    <x v="1"/>
    <n v="0"/>
    <s v="None"/>
    <s v="Desk"/>
    <n v="8.4"/>
    <n v="28"/>
    <n v="79"/>
    <n v="0"/>
    <n v="0"/>
    <s v="Aisle"/>
  </r>
  <r>
    <s v="P7785"/>
    <s v="F1298"/>
    <s v="United"/>
    <x v="3"/>
    <x v="3"/>
    <s v="08,06,2024  06:05:06"/>
    <n v="211"/>
    <s v="On-time"/>
    <n v="872"/>
    <n v="388.12"/>
    <n v="388.12"/>
    <n v="24"/>
    <s v="Male"/>
    <s v="Medium"/>
    <x v="3"/>
    <x v="2"/>
    <n v="2"/>
    <s v="None"/>
    <s v="Airport Kiosk"/>
    <n v="7.8"/>
    <n v="21"/>
    <n v="94"/>
    <n v="0"/>
    <n v="1"/>
    <s v="Window"/>
  </r>
  <r>
    <s v="P7786"/>
    <s v="F1385"/>
    <s v="Delta"/>
    <x v="5"/>
    <x v="3"/>
    <s v="30,09,2023  23:10:41"/>
    <n v="250"/>
    <s v="On-time"/>
    <n v="758"/>
    <n v="379.21"/>
    <n v="379.21"/>
    <n v="45"/>
    <s v="Female"/>
    <s v="Low"/>
    <x v="1"/>
    <x v="1"/>
    <n v="0"/>
    <s v="Silver"/>
    <s v="Online"/>
    <n v="6"/>
    <n v="6"/>
    <n v="50"/>
    <n v="0"/>
    <n v="0"/>
    <s v="Window"/>
  </r>
  <r>
    <s v="P7787"/>
    <s v="F802"/>
    <s v="Delta"/>
    <x v="0"/>
    <x v="2"/>
    <s v="15,04,2025  20:49:44"/>
    <n v="278"/>
    <s v="On-time"/>
    <n v="1399"/>
    <n v="544.16999999999996"/>
    <n v="544.16999999999996"/>
    <n v="45"/>
    <s v="Male"/>
    <s v="Low"/>
    <x v="2"/>
    <x v="2"/>
    <n v="0"/>
    <s v="Silver"/>
    <s v="Airport Kiosk"/>
    <n v="7.4"/>
    <n v="1"/>
    <n v="54"/>
    <n v="0"/>
    <n v="0"/>
    <s v="Window"/>
  </r>
  <r>
    <s v="P7788"/>
    <s v="F1207"/>
    <s v="Delta"/>
    <x v="5"/>
    <x v="5"/>
    <s v="02,01,2024  03:19:26"/>
    <n v="191"/>
    <s v="On-time"/>
    <n v="1182"/>
    <n v="437.27"/>
    <n v="437.27"/>
    <n v="24"/>
    <s v="Male"/>
    <s v="Low"/>
    <x v="1"/>
    <x v="2"/>
    <n v="0"/>
    <s v="None"/>
    <s v="Online"/>
    <n v="7"/>
    <n v="18"/>
    <n v="65"/>
    <n v="0"/>
    <n v="0"/>
    <s v="Aisle"/>
  </r>
  <r>
    <s v="P7789"/>
    <s v="F376"/>
    <s v="Delta"/>
    <x v="7"/>
    <x v="4"/>
    <s v="11,10,2024  01:12:24"/>
    <n v="186"/>
    <s v="On-time"/>
    <n v="1054"/>
    <n v="180.4"/>
    <n v="180.4"/>
    <n v="70"/>
    <s v="Male"/>
    <s v="Medium"/>
    <x v="0"/>
    <x v="0"/>
    <n v="3"/>
    <s v="None"/>
    <s v="Mobile App"/>
    <n v="8.4"/>
    <n v="16"/>
    <n v="32"/>
    <n v="0"/>
    <n v="0"/>
    <s v="Aisle"/>
  </r>
  <r>
    <s v="P7790"/>
    <s v="F1146"/>
    <s v="Southwest"/>
    <x v="5"/>
    <x v="3"/>
    <s v="25,05,2024  05:15:35"/>
    <n v="291"/>
    <s v="On-time"/>
    <n v="1162"/>
    <n v="285.69"/>
    <n v="285.69"/>
    <n v="18"/>
    <s v="Female"/>
    <s v="Medium"/>
    <x v="3"/>
    <x v="1"/>
    <n v="1"/>
    <s v="None"/>
    <s v="Airport Kiosk"/>
    <n v="6.2"/>
    <n v="9"/>
    <n v="6"/>
    <n v="0"/>
    <n v="0"/>
    <s v="Window"/>
  </r>
  <r>
    <s v="P7791"/>
    <s v="F1505"/>
    <s v="Delta"/>
    <x v="1"/>
    <x v="5"/>
    <s v="26,02,2024  15:34:58"/>
    <n v="340"/>
    <s v="Delayed"/>
    <n v="1377"/>
    <n v="385.79"/>
    <n v="385.79"/>
    <n v="21"/>
    <s v="Male"/>
    <s v="Low"/>
    <x v="3"/>
    <x v="1"/>
    <n v="2"/>
    <s v="Gold"/>
    <s v="Airport Kiosk"/>
    <n v="6.7"/>
    <n v="20"/>
    <n v="40"/>
    <n v="0"/>
    <n v="1"/>
    <s v="Middle"/>
  </r>
  <r>
    <s v="P7792"/>
    <s v="F1818"/>
    <s v="Southwest"/>
    <x v="0"/>
    <x v="7"/>
    <s v="23,12,2023  18:39:21"/>
    <n v="119"/>
    <s v="On-time"/>
    <n v="1191"/>
    <n v="182.63"/>
    <n v="182.63"/>
    <n v="33"/>
    <s v="Male"/>
    <s v="Medium"/>
    <x v="0"/>
    <x v="2"/>
    <n v="2"/>
    <s v="None"/>
    <s v="Airport Kiosk"/>
    <n v="7.6"/>
    <n v="6"/>
    <n v="99"/>
    <n v="0"/>
    <n v="0"/>
    <s v="Window"/>
  </r>
  <r>
    <s v="P7793"/>
    <s v="F1890"/>
    <s v="Southwest"/>
    <x v="1"/>
    <x v="6"/>
    <s v="12,08,2023  23:56:45"/>
    <n v="179"/>
    <s v="Delayed"/>
    <n v="948"/>
    <n v="463.34"/>
    <n v="463.34"/>
    <n v="31"/>
    <s v="Male"/>
    <s v="High"/>
    <x v="2"/>
    <x v="1"/>
    <n v="1"/>
    <s v="None"/>
    <s v="Airport Kiosk"/>
    <n v="5.8"/>
    <n v="16"/>
    <n v="118"/>
    <n v="0"/>
    <n v="0"/>
    <s v="Window"/>
  </r>
  <r>
    <s v="P7794"/>
    <s v="F1048"/>
    <s v="JetBlue"/>
    <x v="0"/>
    <x v="5"/>
    <s v="16,03,2024  06:05:14"/>
    <n v="347"/>
    <s v="Delayed"/>
    <n v="808"/>
    <n v="150.07"/>
    <n v="150.07"/>
    <n v="71"/>
    <s v="Female"/>
    <s v="Low"/>
    <x v="0"/>
    <x v="1"/>
    <n v="1"/>
    <s v="Gold"/>
    <s v="Desk"/>
    <n v="7.5"/>
    <n v="10"/>
    <n v="42"/>
    <n v="0"/>
    <n v="0"/>
    <s v="Window"/>
  </r>
  <r>
    <s v="P7795"/>
    <s v="F209"/>
    <s v="American Airlines"/>
    <x v="5"/>
    <x v="3"/>
    <s v="08,04,2025  22:50:50"/>
    <n v="251"/>
    <s v="On-time"/>
    <n v="1451"/>
    <n v="321.39"/>
    <n v="321.39"/>
    <n v="71"/>
    <s v="Female"/>
    <s v="Low"/>
    <x v="0"/>
    <x v="3"/>
    <n v="0"/>
    <s v="None"/>
    <s v="Online"/>
    <n v="7.2"/>
    <n v="11"/>
    <n v="113"/>
    <n v="0"/>
    <n v="0"/>
    <s v="Middle"/>
  </r>
  <r>
    <s v="P7796"/>
    <s v="F1375"/>
    <s v="United"/>
    <x v="4"/>
    <x v="6"/>
    <s v="20,01,2024  10:19:44"/>
    <n v="235"/>
    <s v="On-time"/>
    <n v="1786"/>
    <n v="441.95"/>
    <n v="441.95"/>
    <n v="60"/>
    <s v="Male"/>
    <s v="High"/>
    <x v="1"/>
    <x v="1"/>
    <n v="1"/>
    <s v="Silver"/>
    <s v="Mobile App"/>
    <n v="6.6"/>
    <n v="34"/>
    <n v="88"/>
    <n v="0"/>
    <n v="1"/>
    <s v="Window"/>
  </r>
  <r>
    <s v="P7797"/>
    <s v="F1096"/>
    <s v="United"/>
    <x v="6"/>
    <x v="0"/>
    <s v="24,02,2024  12:32:13"/>
    <n v="282"/>
    <s v="On-time"/>
    <n v="1097"/>
    <n v="328.56"/>
    <n v="328.56"/>
    <n v="75"/>
    <s v="Female"/>
    <s v="High"/>
    <x v="3"/>
    <x v="2"/>
    <n v="2"/>
    <s v="None"/>
    <s v="Mobile App"/>
    <n v="6.3"/>
    <n v="1"/>
    <n v="111"/>
    <n v="0"/>
    <n v="0"/>
    <s v="Aisle"/>
  </r>
  <r>
    <s v="P7798"/>
    <s v="F1643"/>
    <s v="United"/>
    <x v="1"/>
    <x v="6"/>
    <s v="16,07,2024  23:45:15"/>
    <n v="277"/>
    <s v="Delayed"/>
    <n v="1025"/>
    <n v="297.14"/>
    <n v="297.14"/>
    <n v="25"/>
    <s v="Female"/>
    <s v="Medium"/>
    <x v="0"/>
    <x v="3"/>
    <n v="0"/>
    <s v="Gold"/>
    <s v="Online"/>
    <n v="3.7"/>
    <n v="1"/>
    <n v="92"/>
    <n v="0"/>
    <n v="0"/>
    <s v="Aisle"/>
  </r>
  <r>
    <s v="P7799"/>
    <s v="F859"/>
    <s v="United"/>
    <x v="0"/>
    <x v="3"/>
    <s v="24,01,2025  00:55:35"/>
    <n v="206"/>
    <s v="On-time"/>
    <n v="1377"/>
    <n v="425.28"/>
    <n v="425.28"/>
    <n v="19"/>
    <s v="Female"/>
    <s v="Medium"/>
    <x v="2"/>
    <x v="2"/>
    <n v="0"/>
    <s v="None"/>
    <s v="Online"/>
    <n v="5.0999999999999996"/>
    <n v="23"/>
    <n v="100"/>
    <n v="0"/>
    <n v="1"/>
    <s v="Window"/>
  </r>
  <r>
    <s v="P7800"/>
    <s v="F1964"/>
    <s v="United"/>
    <x v="6"/>
    <x v="4"/>
    <s v="26,05,2024  00:32:45"/>
    <n v="10"/>
    <s v="On-time"/>
    <n v="1226"/>
    <n v="295.11"/>
    <n v="295.11"/>
    <n v="49"/>
    <s v="Female"/>
    <s v="High"/>
    <x v="1"/>
    <x v="0"/>
    <n v="0"/>
    <s v="None"/>
    <s v="Airport Kiosk"/>
    <n v="7.2"/>
    <n v="3"/>
    <n v="20"/>
    <n v="0"/>
    <n v="0"/>
    <s v="Window"/>
  </r>
  <r>
    <s v="P7801"/>
    <s v="F1768"/>
    <s v="Delta"/>
    <x v="7"/>
    <x v="2"/>
    <s v="24,03,2025  06:05:35"/>
    <n v="176"/>
    <s v="Delayed"/>
    <n v="1842"/>
    <n v="476.71"/>
    <n v="476.71"/>
    <n v="61"/>
    <s v="Male"/>
    <s v="Medium"/>
    <x v="3"/>
    <x v="1"/>
    <n v="2"/>
    <s v="None"/>
    <s v="Mobile App"/>
    <n v="5.2"/>
    <n v="7"/>
    <n v="81"/>
    <n v="0"/>
    <n v="0"/>
    <s v="Middle"/>
  </r>
  <r>
    <s v="P7802"/>
    <s v="F1243"/>
    <s v="Delta"/>
    <x v="1"/>
    <x v="1"/>
    <s v="01,09,2024  10:44:00"/>
    <n v="269"/>
    <s v="On-time"/>
    <n v="459"/>
    <n v="354.86"/>
    <n v="354.86"/>
    <n v="31"/>
    <s v="Male"/>
    <s v="Medium"/>
    <x v="3"/>
    <x v="2"/>
    <n v="0"/>
    <s v="Silver"/>
    <s v="Online"/>
    <n v="9.1999999999999993"/>
    <n v="5"/>
    <n v="68"/>
    <n v="0"/>
    <n v="1"/>
    <s v="Aisle"/>
  </r>
  <r>
    <s v="P7803"/>
    <s v="F1247"/>
    <s v="American Airlines"/>
    <x v="2"/>
    <x v="7"/>
    <s v="24,01,2025  06:59:44"/>
    <n v="245"/>
    <s v="On-time"/>
    <n v="1435"/>
    <n v="341.62"/>
    <n v="341.62"/>
    <n v="72"/>
    <s v="Female"/>
    <s v="Low"/>
    <x v="1"/>
    <x v="2"/>
    <n v="0"/>
    <s v="Platinum"/>
    <s v="Mobile App"/>
    <n v="7.4"/>
    <n v="4"/>
    <n v="87"/>
    <n v="0"/>
    <n v="0"/>
    <s v="Aisle"/>
  </r>
  <r>
    <s v="P7804"/>
    <s v="F1147"/>
    <s v="Southwest"/>
    <x v="2"/>
    <x v="0"/>
    <s v="15,02,2025  15:45:04"/>
    <n v="232"/>
    <s v="On-time"/>
    <n v="1469"/>
    <n v="339.28"/>
    <n v="339.28"/>
    <n v="57"/>
    <s v="Male"/>
    <s v="High"/>
    <x v="3"/>
    <x v="0"/>
    <n v="0"/>
    <s v="Platinum"/>
    <s v="Mobile App"/>
    <n v="9.4"/>
    <n v="30"/>
    <n v="76"/>
    <n v="0"/>
    <n v="0"/>
    <s v="Middle"/>
  </r>
  <r>
    <s v="P7805"/>
    <s v="F1563"/>
    <s v="United"/>
    <x v="2"/>
    <x v="6"/>
    <s v="05,12,2024  16:43:24"/>
    <n v="66"/>
    <s v="Delayed"/>
    <n v="1496"/>
    <n v="414.11"/>
    <n v="414.11"/>
    <n v="20"/>
    <s v="Male"/>
    <s v="Low"/>
    <x v="0"/>
    <x v="1"/>
    <n v="2"/>
    <s v="Silver"/>
    <s v="Mobile App"/>
    <n v="7.4"/>
    <n v="7"/>
    <n v="79"/>
    <n v="1"/>
    <n v="0"/>
    <s v="Window"/>
  </r>
  <r>
    <s v="P7806"/>
    <s v="F1121"/>
    <s v="American Airlines"/>
    <x v="6"/>
    <x v="4"/>
    <s v="09,02,2024  06:01:59"/>
    <n v="271"/>
    <s v="On-time"/>
    <n v="1508"/>
    <n v="478.46"/>
    <n v="478.46"/>
    <n v="20"/>
    <s v="Male"/>
    <s v="Medium"/>
    <x v="0"/>
    <x v="1"/>
    <n v="0"/>
    <s v="None"/>
    <s v="Mobile App"/>
    <n v="6.9"/>
    <n v="7"/>
    <n v="45"/>
    <n v="0"/>
    <n v="0"/>
    <s v="Window"/>
  </r>
  <r>
    <s v="P7807"/>
    <s v="F364"/>
    <s v="JetBlue"/>
    <x v="1"/>
    <x v="3"/>
    <s v="10,11,2023  21:52:54"/>
    <n v="198"/>
    <s v="On-time"/>
    <n v="1271"/>
    <n v="343.05"/>
    <n v="343.05"/>
    <n v="21"/>
    <s v="Female"/>
    <s v="Low"/>
    <x v="1"/>
    <x v="2"/>
    <n v="1"/>
    <s v="Platinum"/>
    <s v="Online"/>
    <n v="7.7"/>
    <n v="24"/>
    <n v="52"/>
    <n v="0"/>
    <n v="0"/>
    <s v="Window"/>
  </r>
  <r>
    <s v="P7808"/>
    <s v="F508"/>
    <s v="American Airlines"/>
    <x v="3"/>
    <x v="7"/>
    <s v="24,09,2023  03:36:27"/>
    <n v="135"/>
    <s v="On-time"/>
    <n v="447"/>
    <n v="342.05"/>
    <n v="342.05"/>
    <n v="56"/>
    <s v="Male"/>
    <s v="Medium"/>
    <x v="0"/>
    <x v="1"/>
    <n v="1"/>
    <s v="None"/>
    <s v="Airport Kiosk"/>
    <n v="6.2"/>
    <n v="3"/>
    <n v="18"/>
    <n v="1"/>
    <n v="0"/>
    <s v="Aisle"/>
  </r>
  <r>
    <s v="P7809"/>
    <s v="F552"/>
    <s v="American Airlines"/>
    <x v="4"/>
    <x v="5"/>
    <s v="09,01,2024  16:56:42"/>
    <n v="171"/>
    <s v="On-time"/>
    <n v="1321"/>
    <n v="415.83"/>
    <n v="415.83"/>
    <n v="58"/>
    <s v="Male"/>
    <s v="Medium"/>
    <x v="2"/>
    <x v="1"/>
    <n v="1"/>
    <s v="None"/>
    <s v="Airport Kiosk"/>
    <n v="7.9"/>
    <n v="22"/>
    <n v="43"/>
    <n v="0"/>
    <n v="0"/>
    <s v="Aisle"/>
  </r>
  <r>
    <s v="P7810"/>
    <s v="F713"/>
    <s v="Delta"/>
    <x v="1"/>
    <x v="0"/>
    <s v="08,12,2023  15:17:07"/>
    <n v="171"/>
    <s v="On-time"/>
    <n v="991"/>
    <n v="435.86"/>
    <n v="435.86"/>
    <n v="34"/>
    <s v="Male"/>
    <s v="Low"/>
    <x v="1"/>
    <x v="1"/>
    <n v="1"/>
    <s v="Silver"/>
    <s v="Desk"/>
    <n v="5.9"/>
    <n v="10"/>
    <n v="47"/>
    <n v="0"/>
    <n v="0"/>
    <s v="Window"/>
  </r>
  <r>
    <s v="P7811"/>
    <s v="F872"/>
    <s v="JetBlue"/>
    <x v="1"/>
    <x v="3"/>
    <s v="17,10,2024  14:17:35"/>
    <n v="187"/>
    <s v="On-time"/>
    <n v="776"/>
    <n v="540.72"/>
    <n v="540.72"/>
    <n v="46"/>
    <s v="Male"/>
    <s v="Medium"/>
    <x v="1"/>
    <x v="1"/>
    <n v="1"/>
    <s v="None"/>
    <s v="Airport Kiosk"/>
    <n v="8.1"/>
    <n v="7"/>
    <n v="51"/>
    <n v="0"/>
    <n v="0"/>
    <s v="Window"/>
  </r>
  <r>
    <s v="P7812"/>
    <s v="F530"/>
    <s v="American Airlines"/>
    <x v="4"/>
    <x v="7"/>
    <s v="13,07,2023  04:57:01"/>
    <n v="208"/>
    <s v="On-time"/>
    <n v="955"/>
    <n v="182.64"/>
    <n v="182.64"/>
    <n v="38"/>
    <s v="Female"/>
    <s v="High"/>
    <x v="3"/>
    <x v="1"/>
    <n v="1"/>
    <s v="None"/>
    <s v="Airport Kiosk"/>
    <n v="6"/>
    <n v="6"/>
    <n v="2"/>
    <n v="0"/>
    <n v="0"/>
    <s v="Aisle"/>
  </r>
  <r>
    <s v="P7813"/>
    <s v="F1167"/>
    <s v="Delta"/>
    <x v="3"/>
    <x v="7"/>
    <s v="02,10,2024  22:22:48"/>
    <n v="252"/>
    <s v="On-time"/>
    <n v="1283"/>
    <n v="294.04000000000002"/>
    <n v="294.04000000000002"/>
    <n v="72"/>
    <s v="Male"/>
    <s v="High"/>
    <x v="0"/>
    <x v="1"/>
    <n v="0"/>
    <s v="Silver"/>
    <s v="Mobile App"/>
    <n v="7.4"/>
    <n v="0"/>
    <n v="93"/>
    <n v="0"/>
    <n v="0"/>
    <s v="Aisle"/>
  </r>
  <r>
    <s v="P7814"/>
    <s v="F724"/>
    <s v="JetBlue"/>
    <x v="2"/>
    <x v="1"/>
    <s v="16,05,2023  12:49:16"/>
    <n v="218"/>
    <s v="On-time"/>
    <n v="965"/>
    <n v="369.03"/>
    <n v="369.03"/>
    <n v="34"/>
    <s v="Male"/>
    <s v="Low"/>
    <x v="1"/>
    <x v="1"/>
    <n v="0"/>
    <s v="Platinum"/>
    <s v="Online"/>
    <n v="7.8"/>
    <n v="6"/>
    <n v="96"/>
    <n v="0"/>
    <n v="0"/>
    <s v="Middle"/>
  </r>
  <r>
    <s v="P7815"/>
    <s v="F426"/>
    <s v="American Airlines"/>
    <x v="0"/>
    <x v="7"/>
    <s v="29,06,2023  05:38:52"/>
    <n v="224"/>
    <s v="On-time"/>
    <n v="1354"/>
    <n v="263.27999999999997"/>
    <n v="263.27999999999997"/>
    <n v="45"/>
    <s v="Female"/>
    <s v="Medium"/>
    <x v="2"/>
    <x v="1"/>
    <n v="1"/>
    <s v="Silver"/>
    <s v="Desk"/>
    <n v="8.6999999999999993"/>
    <n v="18"/>
    <n v="18"/>
    <n v="0"/>
    <n v="0"/>
    <s v="Window"/>
  </r>
  <r>
    <s v="P7816"/>
    <s v="F84"/>
    <s v="Delta"/>
    <x v="1"/>
    <x v="5"/>
    <s v="14,01,2024  01:32:40"/>
    <n v="192"/>
    <s v="Cancelled"/>
    <n v="1310"/>
    <n v="490.66"/>
    <n v="490.66"/>
    <n v="51"/>
    <s v="Male"/>
    <s v="Medium"/>
    <x v="3"/>
    <x v="2"/>
    <n v="1"/>
    <s v="Silver"/>
    <s v="Mobile App"/>
    <n v="8"/>
    <n v="16"/>
    <n v="6"/>
    <n v="0"/>
    <n v="0"/>
    <s v="Window"/>
  </r>
  <r>
    <s v="P7817"/>
    <s v="F1597"/>
    <s v="JetBlue"/>
    <x v="0"/>
    <x v="1"/>
    <s v="05,12,2024  01:59:07"/>
    <n v="241"/>
    <s v="Delayed"/>
    <n v="699"/>
    <n v="553.9"/>
    <n v="553.9"/>
    <n v="78"/>
    <s v="Male"/>
    <s v="Medium"/>
    <x v="1"/>
    <x v="3"/>
    <n v="0"/>
    <s v="None"/>
    <s v="Airport Kiosk"/>
    <n v="7.9"/>
    <n v="33"/>
    <n v="20"/>
    <n v="0"/>
    <n v="0"/>
    <s v="Window"/>
  </r>
  <r>
    <s v="P7818"/>
    <s v="F502"/>
    <s v="Southwest"/>
    <x v="1"/>
    <x v="5"/>
    <s v="30,03,2024  02:51:25"/>
    <n v="206"/>
    <s v="Delayed"/>
    <n v="1671"/>
    <n v="246.19"/>
    <n v="246.19"/>
    <n v="79"/>
    <s v="Female"/>
    <s v="Medium"/>
    <x v="2"/>
    <x v="0"/>
    <n v="1"/>
    <s v="Gold"/>
    <s v="Online"/>
    <n v="4.8"/>
    <n v="6"/>
    <n v="63"/>
    <n v="0"/>
    <n v="0"/>
    <s v="Middle"/>
  </r>
  <r>
    <s v="P7819"/>
    <s v="F362"/>
    <s v="Southwest"/>
    <x v="6"/>
    <x v="2"/>
    <s v="25,10,2024  07:49:53"/>
    <n v="140"/>
    <s v="Cancelled"/>
    <n v="2134"/>
    <n v="451.28"/>
    <n v="451.28"/>
    <n v="56"/>
    <s v="Female"/>
    <s v="Medium"/>
    <x v="3"/>
    <x v="1"/>
    <n v="0"/>
    <s v="Silver"/>
    <s v="Desk"/>
    <n v="5.9"/>
    <n v="2"/>
    <n v="25"/>
    <n v="0"/>
    <n v="0"/>
    <s v="Window"/>
  </r>
  <r>
    <s v="P7820"/>
    <s v="F34"/>
    <s v="JetBlue"/>
    <x v="4"/>
    <x v="0"/>
    <s v="16,09,2023  05:02:31"/>
    <n v="152"/>
    <s v="On-time"/>
    <n v="1040"/>
    <n v="300.39999999999998"/>
    <n v="300.39999999999998"/>
    <n v="72"/>
    <s v="Female"/>
    <s v="Low"/>
    <x v="1"/>
    <x v="1"/>
    <n v="0"/>
    <s v="Silver"/>
    <s v="Airport Kiosk"/>
    <n v="8.3000000000000007"/>
    <n v="8"/>
    <n v="89"/>
    <n v="0"/>
    <n v="0"/>
    <s v="Middle"/>
  </r>
  <r>
    <s v="P7821"/>
    <s v="F1797"/>
    <s v="Southwest"/>
    <x v="3"/>
    <x v="3"/>
    <s v="07,12,2023  13:51:13"/>
    <n v="195"/>
    <s v="On-time"/>
    <n v="1357"/>
    <n v="346.59"/>
    <n v="346.59"/>
    <n v="74"/>
    <s v="Male"/>
    <s v="Medium"/>
    <x v="1"/>
    <x v="2"/>
    <n v="0"/>
    <s v="None"/>
    <s v="Online"/>
    <n v="8.1"/>
    <n v="3"/>
    <n v="38"/>
    <n v="0"/>
    <n v="0"/>
    <s v="Aisle"/>
  </r>
  <r>
    <s v="P7822"/>
    <s v="F1853"/>
    <s v="American Airlines"/>
    <x v="6"/>
    <x v="0"/>
    <s v="07,08,2023  21:02:51"/>
    <n v="194"/>
    <s v="On-time"/>
    <n v="1232"/>
    <n v="308.60000000000002"/>
    <n v="308.60000000000002"/>
    <n v="23"/>
    <s v="Female"/>
    <s v="Medium"/>
    <x v="2"/>
    <x v="2"/>
    <n v="0"/>
    <s v="Silver"/>
    <s v="Online"/>
    <n v="7.4"/>
    <n v="6"/>
    <n v="54"/>
    <n v="0"/>
    <n v="0"/>
    <s v="Window"/>
  </r>
  <r>
    <s v="P7823"/>
    <s v="F1470"/>
    <s v="Southwest"/>
    <x v="7"/>
    <x v="4"/>
    <s v="04,07,2023  16:38:46"/>
    <n v="263"/>
    <s v="Delayed"/>
    <n v="1199"/>
    <n v="512.94000000000005"/>
    <n v="512.94000000000005"/>
    <n v="76"/>
    <s v="Female"/>
    <s v="High"/>
    <x v="1"/>
    <x v="0"/>
    <n v="0"/>
    <s v="Silver"/>
    <s v="Online"/>
    <n v="7.3"/>
    <n v="22"/>
    <n v="97"/>
    <n v="0"/>
    <n v="0"/>
    <s v="Window"/>
  </r>
  <r>
    <s v="P7824"/>
    <s v="F1302"/>
    <s v="JetBlue"/>
    <x v="6"/>
    <x v="5"/>
    <s v="24,08,2024  22:15:52"/>
    <n v="187"/>
    <s v="On-time"/>
    <n v="1033"/>
    <n v="359.77"/>
    <n v="359.77"/>
    <n v="30"/>
    <s v="Female"/>
    <s v="Low"/>
    <x v="1"/>
    <x v="1"/>
    <n v="2"/>
    <s v="Platinum"/>
    <s v="Desk"/>
    <n v="7"/>
    <n v="4"/>
    <n v="13"/>
    <n v="0"/>
    <n v="1"/>
    <s v="Window"/>
  </r>
  <r>
    <s v="P7825"/>
    <s v="F1926"/>
    <s v="United"/>
    <x v="1"/>
    <x v="5"/>
    <s v="15,07,2023  21:38:07"/>
    <n v="137"/>
    <s v="On-time"/>
    <n v="953"/>
    <n v="434.87"/>
    <n v="434.87"/>
    <n v="78"/>
    <s v="Female"/>
    <s v="Low"/>
    <x v="3"/>
    <x v="1"/>
    <n v="0"/>
    <s v="None"/>
    <s v="Airport Kiosk"/>
    <n v="8.3000000000000007"/>
    <n v="49"/>
    <n v="88"/>
    <n v="0"/>
    <n v="0"/>
    <s v="Aisle"/>
  </r>
  <r>
    <s v="P7826"/>
    <s v="F884"/>
    <s v="JetBlue"/>
    <x v="4"/>
    <x v="3"/>
    <s v="25,04,2023  00:04:34"/>
    <n v="138"/>
    <s v="On-time"/>
    <n v="1367"/>
    <n v="305.25"/>
    <n v="305.25"/>
    <n v="63"/>
    <s v="Male"/>
    <s v="Medium"/>
    <x v="3"/>
    <x v="1"/>
    <n v="1"/>
    <s v="None"/>
    <s v="Mobile App"/>
    <n v="4.0999999999999996"/>
    <n v="15"/>
    <n v="0"/>
    <n v="0"/>
    <n v="0"/>
    <s v="Window"/>
  </r>
  <r>
    <s v="P7827"/>
    <s v="F239"/>
    <s v="JetBlue"/>
    <x v="3"/>
    <x v="5"/>
    <s v="20,10,2023  11:18:47"/>
    <n v="90"/>
    <s v="On-time"/>
    <n v="1218"/>
    <n v="506.81"/>
    <n v="506.81"/>
    <n v="75"/>
    <s v="Female"/>
    <s v="Medium"/>
    <x v="2"/>
    <x v="1"/>
    <n v="0"/>
    <s v="Gold"/>
    <s v="Airport Kiosk"/>
    <n v="5.8"/>
    <n v="5"/>
    <n v="74"/>
    <n v="0"/>
    <n v="0"/>
    <s v="Middle"/>
  </r>
  <r>
    <s v="P7828"/>
    <s v="F207"/>
    <s v="Southwest"/>
    <x v="6"/>
    <x v="1"/>
    <s v="31,01,2025  18:40:18"/>
    <n v="235"/>
    <s v="On-time"/>
    <n v="846"/>
    <n v="153.63"/>
    <n v="153.63"/>
    <n v="79"/>
    <s v="Male"/>
    <s v="Low"/>
    <x v="1"/>
    <x v="0"/>
    <n v="0"/>
    <s v="Platinum"/>
    <s v="Airport Kiosk"/>
    <n v="7.8"/>
    <n v="1"/>
    <n v="46"/>
    <n v="0"/>
    <n v="0"/>
    <s v="Window"/>
  </r>
  <r>
    <s v="P7829"/>
    <s v="F1689"/>
    <s v="United"/>
    <x v="6"/>
    <x v="2"/>
    <s v="17,07,2024  22:13:16"/>
    <n v="82"/>
    <s v="Delayed"/>
    <n v="1452"/>
    <n v="462.31"/>
    <n v="462.31"/>
    <n v="46"/>
    <s v="Male"/>
    <s v="Medium"/>
    <x v="0"/>
    <x v="2"/>
    <n v="0"/>
    <s v="None"/>
    <s v="Desk"/>
    <n v="5.5"/>
    <n v="4"/>
    <n v="94"/>
    <n v="0"/>
    <n v="0"/>
    <s v="Middle"/>
  </r>
  <r>
    <s v="P7830"/>
    <s v="F502"/>
    <s v="American Airlines"/>
    <x v="3"/>
    <x v="3"/>
    <s v="04,07,2024  17:29:57"/>
    <n v="238"/>
    <s v="On-time"/>
    <n v="255"/>
    <n v="337.68"/>
    <n v="337.68"/>
    <n v="62"/>
    <s v="Female"/>
    <s v="Medium"/>
    <x v="2"/>
    <x v="3"/>
    <n v="1"/>
    <s v="None"/>
    <s v="Desk"/>
    <n v="7.3"/>
    <n v="11"/>
    <n v="60"/>
    <n v="0"/>
    <n v="0"/>
    <s v="Window"/>
  </r>
  <r>
    <s v="P7831"/>
    <s v="F350"/>
    <s v="United"/>
    <x v="7"/>
    <x v="6"/>
    <s v="22,02,2025  16:39:15"/>
    <n v="197"/>
    <s v="Delayed"/>
    <n v="1047"/>
    <n v="311.76"/>
    <n v="311.76"/>
    <n v="51"/>
    <s v="Male"/>
    <s v="Medium"/>
    <x v="1"/>
    <x v="1"/>
    <n v="2"/>
    <s v="Platinum"/>
    <s v="Airport Kiosk"/>
    <n v="6.4"/>
    <n v="70"/>
    <n v="62"/>
    <n v="0"/>
    <n v="0"/>
    <s v="Window"/>
  </r>
  <r>
    <s v="P7832"/>
    <s v="F1816"/>
    <s v="American Airlines"/>
    <x v="0"/>
    <x v="4"/>
    <s v="12,11,2024  02:18:12"/>
    <n v="170"/>
    <s v="On-time"/>
    <n v="1731"/>
    <n v="394.89"/>
    <n v="394.89"/>
    <n v="65"/>
    <s v="Female"/>
    <s v="High"/>
    <x v="2"/>
    <x v="0"/>
    <n v="1"/>
    <s v="Platinum"/>
    <s v="Online"/>
    <n v="6.9"/>
    <n v="40"/>
    <n v="74"/>
    <n v="0"/>
    <n v="0"/>
    <s v="Middle"/>
  </r>
  <r>
    <s v="P7833"/>
    <s v="F746"/>
    <s v="United"/>
    <x v="5"/>
    <x v="7"/>
    <s v="01,02,2024  23:22:39"/>
    <n v="296"/>
    <s v="On-time"/>
    <n v="1301"/>
    <n v="285.32"/>
    <n v="285.32"/>
    <n v="73"/>
    <s v="Female"/>
    <s v="Medium"/>
    <x v="1"/>
    <x v="1"/>
    <n v="3"/>
    <s v="None"/>
    <s v="Mobile App"/>
    <n v="7.4"/>
    <n v="8"/>
    <n v="18"/>
    <n v="0"/>
    <n v="0"/>
    <s v="Window"/>
  </r>
  <r>
    <s v="P7834"/>
    <s v="F1224"/>
    <s v="United"/>
    <x v="6"/>
    <x v="5"/>
    <s v="23,02,2024  16:01:53"/>
    <n v="170"/>
    <s v="On-time"/>
    <n v="946"/>
    <n v="445.01"/>
    <n v="445.01"/>
    <n v="41"/>
    <s v="Male"/>
    <s v="Low"/>
    <x v="2"/>
    <x v="1"/>
    <n v="0"/>
    <s v="Platinum"/>
    <s v="Airport Kiosk"/>
    <n v="6.2"/>
    <n v="23"/>
    <n v="39"/>
    <n v="0"/>
    <n v="1"/>
    <s v="Window"/>
  </r>
  <r>
    <s v="P7835"/>
    <s v="F1959"/>
    <s v="United"/>
    <x v="6"/>
    <x v="0"/>
    <s v="28,12,2024  13:18:11"/>
    <n v="250"/>
    <s v="On-time"/>
    <n v="1258"/>
    <n v="285.95999999999998"/>
    <n v="285.95999999999998"/>
    <n v="27"/>
    <s v="Male"/>
    <s v="Low"/>
    <x v="0"/>
    <x v="1"/>
    <n v="1"/>
    <s v="None"/>
    <s v="Airport Kiosk"/>
    <n v="7.3"/>
    <n v="2"/>
    <n v="19"/>
    <n v="0"/>
    <n v="0"/>
    <s v="Aisle"/>
  </r>
  <r>
    <s v="P7836"/>
    <s v="F670"/>
    <s v="United"/>
    <x v="2"/>
    <x v="5"/>
    <s v="22,06,2024  12:53:59"/>
    <n v="251"/>
    <s v="On-time"/>
    <n v="1399"/>
    <n v="402.54"/>
    <n v="402.54"/>
    <n v="69"/>
    <s v="Female"/>
    <s v="High"/>
    <x v="1"/>
    <x v="0"/>
    <n v="2"/>
    <s v="Silver"/>
    <s v="Mobile App"/>
    <n v="6.5"/>
    <n v="1"/>
    <n v="23"/>
    <n v="0"/>
    <n v="0"/>
    <s v="Aisle"/>
  </r>
  <r>
    <s v="P7837"/>
    <s v="F947"/>
    <s v="Southwest"/>
    <x v="0"/>
    <x v="7"/>
    <s v="15,11,2024  14:46:17"/>
    <n v="149"/>
    <s v="On-time"/>
    <n v="515"/>
    <n v="166.52"/>
    <n v="166.52"/>
    <n v="64"/>
    <s v="Male"/>
    <s v="Medium"/>
    <x v="1"/>
    <x v="3"/>
    <n v="2"/>
    <s v="Platinum"/>
    <s v="Airport Kiosk"/>
    <n v="7.5"/>
    <n v="18"/>
    <n v="13"/>
    <n v="0"/>
    <n v="1"/>
    <s v="Aisle"/>
  </r>
  <r>
    <s v="P7838"/>
    <s v="F190"/>
    <s v="Delta"/>
    <x v="3"/>
    <x v="3"/>
    <s v="07,09,2023  08:05:10"/>
    <n v="218"/>
    <s v="Delayed"/>
    <n v="1476"/>
    <n v="522.64"/>
    <n v="522.64"/>
    <n v="32"/>
    <s v="Female"/>
    <s v="Low"/>
    <x v="3"/>
    <x v="3"/>
    <n v="0"/>
    <s v="None"/>
    <s v="Online"/>
    <n v="6.8"/>
    <n v="1"/>
    <n v="81"/>
    <n v="0"/>
    <n v="0"/>
    <s v="Window"/>
  </r>
  <r>
    <s v="P7839"/>
    <s v="F1132"/>
    <s v="Southwest"/>
    <x v="3"/>
    <x v="3"/>
    <s v="24,10,2024  02:23:29"/>
    <n v="169"/>
    <s v="On-time"/>
    <n v="1484"/>
    <n v="442.57"/>
    <n v="442.57"/>
    <n v="39"/>
    <s v="Male"/>
    <s v="Low"/>
    <x v="2"/>
    <x v="2"/>
    <n v="1"/>
    <s v="None"/>
    <s v="Airport Kiosk"/>
    <n v="8.6999999999999993"/>
    <n v="6"/>
    <n v="78"/>
    <n v="0"/>
    <n v="0"/>
    <s v="Aisle"/>
  </r>
  <r>
    <s v="P7840"/>
    <s v="F226"/>
    <s v="United"/>
    <x v="5"/>
    <x v="7"/>
    <s v="28,10,2023  13:13:30"/>
    <n v="190"/>
    <s v="On-time"/>
    <n v="1156"/>
    <n v="246.85"/>
    <n v="246.85"/>
    <n v="28"/>
    <s v="Male"/>
    <s v="Medium"/>
    <x v="0"/>
    <x v="1"/>
    <n v="1"/>
    <s v="None"/>
    <s v="Desk"/>
    <n v="5.2"/>
    <n v="2"/>
    <n v="78"/>
    <n v="0"/>
    <n v="0"/>
    <s v="Aisle"/>
  </r>
  <r>
    <s v="P7841"/>
    <s v="F1576"/>
    <s v="Southwest"/>
    <x v="5"/>
    <x v="3"/>
    <s v="08,08,2024  21:41:32"/>
    <n v="202"/>
    <s v="Cancelled"/>
    <n v="1444"/>
    <n v="482.36"/>
    <n v="482.36"/>
    <n v="57"/>
    <s v="Male"/>
    <s v="High"/>
    <x v="1"/>
    <x v="1"/>
    <n v="1"/>
    <s v="None"/>
    <s v="Mobile App"/>
    <n v="7.8"/>
    <n v="21"/>
    <n v="39"/>
    <n v="0"/>
    <n v="0"/>
    <s v="Middle"/>
  </r>
  <r>
    <s v="P7842"/>
    <s v="F645"/>
    <s v="Southwest"/>
    <x v="7"/>
    <x v="5"/>
    <s v="24,03,2025  00:40:54"/>
    <n v="162"/>
    <s v="On-time"/>
    <n v="1823"/>
    <n v="493.89"/>
    <n v="493.89"/>
    <n v="48"/>
    <s v="Female"/>
    <s v="Low"/>
    <x v="0"/>
    <x v="2"/>
    <n v="2"/>
    <s v="Platinum"/>
    <s v="Desk"/>
    <n v="6.4"/>
    <n v="5"/>
    <n v="1"/>
    <n v="0"/>
    <n v="0"/>
    <s v="Window"/>
  </r>
  <r>
    <s v="P7843"/>
    <s v="F903"/>
    <s v="JetBlue"/>
    <x v="7"/>
    <x v="4"/>
    <s v="31,10,2023  01:53:58"/>
    <n v="213"/>
    <s v="On-time"/>
    <n v="1405"/>
    <n v="266.76"/>
    <n v="266.76"/>
    <n v="27"/>
    <s v="Male"/>
    <s v="Low"/>
    <x v="1"/>
    <x v="1"/>
    <n v="1"/>
    <s v="None"/>
    <s v="Desk"/>
    <n v="8.4"/>
    <n v="37"/>
    <n v="69"/>
    <n v="0"/>
    <n v="0"/>
    <s v="Aisle"/>
  </r>
  <r>
    <s v="P7844"/>
    <s v="F980"/>
    <s v="United"/>
    <x v="7"/>
    <x v="2"/>
    <s v="10,11,2023  07:20:37"/>
    <n v="235"/>
    <s v="On-time"/>
    <n v="1105"/>
    <n v="213.32"/>
    <n v="213.32"/>
    <n v="58"/>
    <s v="Female"/>
    <s v="Medium"/>
    <x v="0"/>
    <x v="1"/>
    <n v="1"/>
    <s v="None"/>
    <s v="Mobile App"/>
    <n v="7.5"/>
    <n v="16"/>
    <n v="15"/>
    <n v="1"/>
    <n v="0"/>
    <s v="Aisle"/>
  </r>
  <r>
    <s v="P7845"/>
    <s v="F1425"/>
    <s v="JetBlue"/>
    <x v="2"/>
    <x v="3"/>
    <s v="27,02,2024  06:34:37"/>
    <n v="109"/>
    <s v="On-time"/>
    <n v="1589"/>
    <n v="485.62"/>
    <n v="485.62"/>
    <n v="24"/>
    <s v="Male"/>
    <s v="High"/>
    <x v="3"/>
    <x v="1"/>
    <n v="0"/>
    <s v="Silver"/>
    <s v="Mobile App"/>
    <n v="6.1"/>
    <n v="5"/>
    <n v="71"/>
    <n v="0"/>
    <n v="0"/>
    <s v="Aisle"/>
  </r>
  <r>
    <s v="P7846"/>
    <s v="F163"/>
    <s v="Southwest"/>
    <x v="1"/>
    <x v="4"/>
    <s v="05,11,2023  17:28:05"/>
    <n v="246"/>
    <s v="On-time"/>
    <n v="1088"/>
    <n v="439.9"/>
    <n v="439.9"/>
    <n v="54"/>
    <s v="Female"/>
    <s v="Low"/>
    <x v="3"/>
    <x v="0"/>
    <n v="0"/>
    <s v="None"/>
    <s v="Mobile App"/>
    <n v="4.8"/>
    <n v="4"/>
    <n v="44"/>
    <n v="0"/>
    <n v="0"/>
    <s v="Middle"/>
  </r>
  <r>
    <s v="P7847"/>
    <s v="F425"/>
    <s v="United"/>
    <x v="6"/>
    <x v="1"/>
    <s v="10,12,2024  19:26:00"/>
    <n v="201"/>
    <s v="Delayed"/>
    <n v="1526"/>
    <n v="197.06"/>
    <n v="197.06"/>
    <n v="51"/>
    <s v="Female"/>
    <s v="Medium"/>
    <x v="1"/>
    <x v="1"/>
    <n v="2"/>
    <s v="None"/>
    <s v="Mobile App"/>
    <n v="5"/>
    <n v="15"/>
    <n v="86"/>
    <n v="0"/>
    <n v="0"/>
    <s v="Aisle"/>
  </r>
  <r>
    <s v="P7848"/>
    <s v="F10"/>
    <s v="Delta"/>
    <x v="2"/>
    <x v="4"/>
    <s v="27,05,2024  21:31:33"/>
    <n v="213"/>
    <s v="On-time"/>
    <n v="1258"/>
    <n v="615.77"/>
    <n v="615.77"/>
    <n v="30"/>
    <s v="Female"/>
    <s v="Medium"/>
    <x v="2"/>
    <x v="2"/>
    <n v="2"/>
    <s v="Platinum"/>
    <s v="Mobile App"/>
    <n v="7.9"/>
    <n v="7"/>
    <n v="86"/>
    <n v="0"/>
    <n v="0"/>
    <s v="Window"/>
  </r>
  <r>
    <s v="P7849"/>
    <s v="F1156"/>
    <s v="Delta"/>
    <x v="3"/>
    <x v="5"/>
    <s v="09,05,2023  16:40:11"/>
    <n v="173"/>
    <s v="On-time"/>
    <n v="1436"/>
    <n v="71.099999999999994"/>
    <n v="71.099999999999994"/>
    <n v="66"/>
    <s v="Female"/>
    <s v="Medium"/>
    <x v="1"/>
    <x v="2"/>
    <n v="1"/>
    <s v="None"/>
    <s v="Online"/>
    <n v="7.3"/>
    <n v="13"/>
    <n v="102"/>
    <n v="0"/>
    <n v="0"/>
    <s v="Middle"/>
  </r>
  <r>
    <s v="P7850"/>
    <s v="F1362"/>
    <s v="Southwest"/>
    <x v="4"/>
    <x v="7"/>
    <s v="25,02,2025  03:16:31"/>
    <n v="238"/>
    <s v="On-time"/>
    <n v="1029"/>
    <n v="496.81"/>
    <n v="496.81"/>
    <n v="18"/>
    <s v="Male"/>
    <s v="Medium"/>
    <x v="2"/>
    <x v="1"/>
    <n v="0"/>
    <s v="Platinum"/>
    <s v="Mobile App"/>
    <n v="7.1"/>
    <n v="25"/>
    <n v="76"/>
    <n v="0"/>
    <n v="0"/>
    <s v="Middle"/>
  </r>
  <r>
    <s v="P7851"/>
    <s v="F487"/>
    <s v="American Airlines"/>
    <x v="7"/>
    <x v="3"/>
    <s v="16,01,2025  18:45:35"/>
    <n v="308"/>
    <s v="On-time"/>
    <n v="1316"/>
    <n v="300.58"/>
    <n v="300.58"/>
    <n v="61"/>
    <s v="Female"/>
    <s v="High"/>
    <x v="2"/>
    <x v="1"/>
    <n v="2"/>
    <s v="None"/>
    <s v="Online"/>
    <n v="6.7"/>
    <n v="0"/>
    <n v="109"/>
    <n v="0"/>
    <n v="0"/>
    <s v="Aisle"/>
  </r>
  <r>
    <s v="P7852"/>
    <s v="F1423"/>
    <s v="Delta"/>
    <x v="1"/>
    <x v="1"/>
    <s v="03,05,2023  08:23:14"/>
    <n v="72"/>
    <s v="On-time"/>
    <n v="1141"/>
    <n v="213.05"/>
    <n v="213.05"/>
    <n v="19"/>
    <s v="Male"/>
    <s v="Medium"/>
    <x v="0"/>
    <x v="1"/>
    <n v="2"/>
    <s v="Gold"/>
    <s v="Mobile App"/>
    <n v="7.7"/>
    <n v="6"/>
    <n v="75"/>
    <n v="0"/>
    <n v="0"/>
    <s v="Middle"/>
  </r>
  <r>
    <s v="P7853"/>
    <s v="F597"/>
    <s v="Southwest"/>
    <x v="4"/>
    <x v="4"/>
    <s v="07,04,2024  17:31:50"/>
    <n v="88"/>
    <s v="On-time"/>
    <n v="1234"/>
    <n v="286.27999999999997"/>
    <n v="286.27999999999997"/>
    <n v="72"/>
    <s v="Male"/>
    <s v="Low"/>
    <x v="2"/>
    <x v="0"/>
    <n v="1"/>
    <s v="None"/>
    <s v="Airport Kiosk"/>
    <n v="9.1"/>
    <n v="1"/>
    <n v="94"/>
    <n v="0"/>
    <n v="1"/>
    <s v="Aisle"/>
  </r>
  <r>
    <s v="P7854"/>
    <s v="F225"/>
    <s v="American Airlines"/>
    <x v="5"/>
    <x v="0"/>
    <s v="29,06,2024  13:17:04"/>
    <n v="177"/>
    <s v="On-time"/>
    <n v="970"/>
    <n v="297.60000000000002"/>
    <n v="297.60000000000002"/>
    <n v="21"/>
    <s v="Female"/>
    <s v="Medium"/>
    <x v="1"/>
    <x v="0"/>
    <n v="4"/>
    <s v="Gold"/>
    <s v="Mobile App"/>
    <n v="5.7"/>
    <n v="19"/>
    <n v="112"/>
    <n v="0"/>
    <n v="0"/>
    <s v="Window"/>
  </r>
  <r>
    <s v="P7855"/>
    <s v="F717"/>
    <s v="Southwest"/>
    <x v="1"/>
    <x v="1"/>
    <s v="17,06,2024  02:26:36"/>
    <n v="220"/>
    <s v="Cancelled"/>
    <n v="1055"/>
    <n v="434.32"/>
    <n v="434.32"/>
    <n v="21"/>
    <s v="Female"/>
    <s v="Medium"/>
    <x v="0"/>
    <x v="2"/>
    <n v="1"/>
    <s v="None"/>
    <s v="Online"/>
    <n v="7.7"/>
    <n v="14"/>
    <n v="97"/>
    <n v="0"/>
    <n v="0"/>
    <s v="Aisle"/>
  </r>
  <r>
    <s v="P7856"/>
    <s v="F1103"/>
    <s v="Southwest"/>
    <x v="0"/>
    <x v="3"/>
    <s v="28,09,2024  08:52:37"/>
    <n v="151"/>
    <s v="On-time"/>
    <n v="946"/>
    <n v="299.58"/>
    <n v="299.58"/>
    <n v="55"/>
    <s v="Male"/>
    <s v="Medium"/>
    <x v="3"/>
    <x v="1"/>
    <n v="0"/>
    <s v="None"/>
    <s v="Online"/>
    <n v="6.9"/>
    <n v="4"/>
    <n v="39"/>
    <n v="0"/>
    <n v="0"/>
    <s v="Aisle"/>
  </r>
  <r>
    <s v="P7857"/>
    <s v="F1018"/>
    <s v="JetBlue"/>
    <x v="0"/>
    <x v="4"/>
    <s v="12,06,2024  18:07:04"/>
    <n v="127"/>
    <s v="On-time"/>
    <n v="1280"/>
    <n v="482.29"/>
    <n v="482.29"/>
    <n v="34"/>
    <s v="Female"/>
    <s v="Low"/>
    <x v="3"/>
    <x v="2"/>
    <n v="0"/>
    <s v="None"/>
    <s v="Airport Kiosk"/>
    <n v="6"/>
    <n v="17"/>
    <n v="37"/>
    <n v="0"/>
    <n v="0"/>
    <s v="Middle"/>
  </r>
  <r>
    <s v="P7858"/>
    <s v="F1220"/>
    <s v="American Airlines"/>
    <x v="7"/>
    <x v="3"/>
    <s v="11,05,2024  13:08:23"/>
    <n v="103"/>
    <s v="On-time"/>
    <n v="554"/>
    <n v="354.35"/>
    <n v="354.35"/>
    <n v="33"/>
    <s v="Female"/>
    <s v="Medium"/>
    <x v="3"/>
    <x v="0"/>
    <n v="1"/>
    <s v="None"/>
    <s v="Airport Kiosk"/>
    <n v="5.9"/>
    <n v="15"/>
    <n v="1"/>
    <n v="0"/>
    <n v="1"/>
    <s v="Aisle"/>
  </r>
  <r>
    <s v="P7859"/>
    <s v="F1465"/>
    <s v="United"/>
    <x v="7"/>
    <x v="2"/>
    <s v="04,05,2024  03:12:42"/>
    <n v="241"/>
    <s v="On-time"/>
    <n v="1629"/>
    <n v="221.89"/>
    <n v="221.89"/>
    <n v="73"/>
    <s v="Male"/>
    <s v="Medium"/>
    <x v="2"/>
    <x v="0"/>
    <n v="1"/>
    <s v="None"/>
    <s v="Online"/>
    <n v="5.4"/>
    <n v="3"/>
    <n v="47"/>
    <n v="0"/>
    <n v="0"/>
    <s v="Window"/>
  </r>
  <r>
    <s v="P7860"/>
    <s v="F1922"/>
    <s v="Southwest"/>
    <x v="7"/>
    <x v="3"/>
    <s v="28,04,2023  03:15:25"/>
    <n v="142"/>
    <s v="On-time"/>
    <n v="1362"/>
    <n v="369.8"/>
    <n v="369.8"/>
    <n v="76"/>
    <s v="Female"/>
    <s v="Medium"/>
    <x v="1"/>
    <x v="1"/>
    <n v="0"/>
    <s v="Gold"/>
    <s v="Mobile App"/>
    <n v="6.3"/>
    <n v="2"/>
    <n v="59"/>
    <n v="0"/>
    <n v="0"/>
    <s v="Middle"/>
  </r>
  <r>
    <s v="P7861"/>
    <s v="F1410"/>
    <s v="American Airlines"/>
    <x v="2"/>
    <x v="3"/>
    <s v="07,07,2024  03:24:03"/>
    <n v="227"/>
    <s v="On-time"/>
    <n v="995"/>
    <n v="417.69"/>
    <n v="417.69"/>
    <n v="33"/>
    <s v="Female"/>
    <s v="High"/>
    <x v="0"/>
    <x v="1"/>
    <n v="0"/>
    <s v="Gold"/>
    <s v="Online"/>
    <n v="8"/>
    <n v="12"/>
    <n v="116"/>
    <n v="0"/>
    <n v="0"/>
    <s v="Middle"/>
  </r>
  <r>
    <s v="P7862"/>
    <s v="F1706"/>
    <s v="Southwest"/>
    <x v="4"/>
    <x v="1"/>
    <s v="03,04,2025  02:15:16"/>
    <n v="153"/>
    <s v="On-time"/>
    <n v="941"/>
    <n v="165.31"/>
    <n v="165.31"/>
    <n v="79"/>
    <s v="Male"/>
    <s v="Medium"/>
    <x v="1"/>
    <x v="1"/>
    <n v="0"/>
    <s v="None"/>
    <s v="Online"/>
    <n v="10"/>
    <n v="6"/>
    <n v="9"/>
    <n v="0"/>
    <n v="0"/>
    <s v="Middle"/>
  </r>
  <r>
    <s v="P7863"/>
    <s v="F208"/>
    <s v="Delta"/>
    <x v="1"/>
    <x v="0"/>
    <s v="14,09,2023  00:18:36"/>
    <n v="64"/>
    <s v="On-time"/>
    <n v="1639"/>
    <n v="493.21"/>
    <n v="493.21"/>
    <n v="78"/>
    <s v="Female"/>
    <s v="Low"/>
    <x v="0"/>
    <x v="0"/>
    <n v="1"/>
    <s v="None"/>
    <s v="Mobile App"/>
    <n v="4.0999999999999996"/>
    <n v="3"/>
    <n v="40"/>
    <n v="0"/>
    <n v="0"/>
    <s v="Aisle"/>
  </r>
  <r>
    <s v="P7864"/>
    <s v="F1463"/>
    <s v="JetBlue"/>
    <x v="4"/>
    <x v="2"/>
    <s v="18,01,2025  21:54:58"/>
    <n v="204"/>
    <s v="On-time"/>
    <n v="1172"/>
    <n v="295.68"/>
    <n v="295.68"/>
    <n v="74"/>
    <s v="Female"/>
    <s v="Medium"/>
    <x v="3"/>
    <x v="0"/>
    <n v="1"/>
    <s v="Platinum"/>
    <s v="Online"/>
    <n v="7.6"/>
    <n v="4"/>
    <n v="98"/>
    <n v="0"/>
    <n v="0"/>
    <s v="Middle"/>
  </r>
  <r>
    <s v="P7865"/>
    <s v="F1530"/>
    <s v="Delta"/>
    <x v="6"/>
    <x v="1"/>
    <s v="13,06,2023  21:16:05"/>
    <n v="244"/>
    <s v="Delayed"/>
    <n v="1398"/>
    <n v="332.01"/>
    <n v="332.01"/>
    <n v="66"/>
    <s v="Female"/>
    <s v="Low"/>
    <x v="2"/>
    <x v="2"/>
    <n v="2"/>
    <s v="None"/>
    <s v="Online"/>
    <n v="5.0999999999999996"/>
    <n v="10"/>
    <n v="60"/>
    <n v="0"/>
    <n v="1"/>
    <s v="Window"/>
  </r>
  <r>
    <s v="P7866"/>
    <s v="F929"/>
    <s v="United"/>
    <x v="7"/>
    <x v="0"/>
    <s v="15,12,2023  10:13:21"/>
    <n v="288"/>
    <s v="On-time"/>
    <n v="1305"/>
    <n v="264.02999999999997"/>
    <n v="264.02999999999997"/>
    <n v="51"/>
    <s v="Female"/>
    <s v="High"/>
    <x v="1"/>
    <x v="0"/>
    <n v="3"/>
    <s v="Gold"/>
    <s v="Airport Kiosk"/>
    <n v="4.8"/>
    <n v="12"/>
    <n v="22"/>
    <n v="0"/>
    <n v="0"/>
    <s v="Window"/>
  </r>
  <r>
    <s v="P7867"/>
    <s v="F1528"/>
    <s v="JetBlue"/>
    <x v="5"/>
    <x v="5"/>
    <s v="08,06,2024  21:09:34"/>
    <n v="121"/>
    <s v="On-time"/>
    <n v="1605"/>
    <n v="396.68"/>
    <n v="396.68"/>
    <n v="72"/>
    <s v="Female"/>
    <s v="Low"/>
    <x v="3"/>
    <x v="2"/>
    <n v="0"/>
    <s v="Silver"/>
    <s v="Airport Kiosk"/>
    <n v="8.1"/>
    <n v="4"/>
    <n v="53"/>
    <n v="0"/>
    <n v="0"/>
    <s v="Middle"/>
  </r>
  <r>
    <s v="P7868"/>
    <s v="F1992"/>
    <s v="American Airlines"/>
    <x v="1"/>
    <x v="0"/>
    <s v="25,04,2024  10:12:24"/>
    <n v="257"/>
    <s v="On-time"/>
    <n v="1088"/>
    <n v="322.91000000000003"/>
    <n v="322.91000000000003"/>
    <n v="75"/>
    <s v="Male"/>
    <s v="Medium"/>
    <x v="2"/>
    <x v="1"/>
    <n v="0"/>
    <s v="None"/>
    <s v="Online"/>
    <n v="6.5"/>
    <n v="10"/>
    <n v="107"/>
    <n v="0"/>
    <n v="0"/>
    <s v="Window"/>
  </r>
  <r>
    <s v="P7869"/>
    <s v="F486"/>
    <s v="American Airlines"/>
    <x v="7"/>
    <x v="0"/>
    <s v="26,09,2024  18:04:55"/>
    <n v="205"/>
    <s v="On-time"/>
    <n v="601"/>
    <n v="301.81"/>
    <n v="301.81"/>
    <n v="22"/>
    <s v="Male"/>
    <s v="Medium"/>
    <x v="0"/>
    <x v="1"/>
    <n v="1"/>
    <s v="Gold"/>
    <s v="Airport Kiosk"/>
    <n v="5.4"/>
    <n v="13"/>
    <n v="4"/>
    <n v="0"/>
    <n v="1"/>
    <s v="Aisle"/>
  </r>
  <r>
    <s v="P7870"/>
    <s v="F716"/>
    <s v="United"/>
    <x v="7"/>
    <x v="7"/>
    <s v="31,08,2024  14:02:35"/>
    <n v="175"/>
    <s v="On-time"/>
    <n v="1103"/>
    <n v="394.49"/>
    <n v="394.49"/>
    <n v="43"/>
    <s v="Male"/>
    <s v="Medium"/>
    <x v="1"/>
    <x v="1"/>
    <n v="0"/>
    <s v="None"/>
    <s v="Airport Kiosk"/>
    <n v="5.8"/>
    <n v="18"/>
    <n v="0"/>
    <n v="0"/>
    <n v="0"/>
    <s v="Aisle"/>
  </r>
  <r>
    <s v="P7871"/>
    <s v="F1937"/>
    <s v="JetBlue"/>
    <x v="1"/>
    <x v="0"/>
    <s v="06,01,2024  02:43:39"/>
    <n v="214"/>
    <s v="Delayed"/>
    <n v="1374"/>
    <n v="398.32"/>
    <n v="398.32"/>
    <n v="74"/>
    <s v="Male"/>
    <s v="Low"/>
    <x v="1"/>
    <x v="1"/>
    <n v="1"/>
    <s v="Gold"/>
    <s v="Desk"/>
    <n v="6.6"/>
    <n v="1"/>
    <n v="47"/>
    <n v="0"/>
    <n v="0"/>
    <s v="Aisle"/>
  </r>
  <r>
    <s v="P7872"/>
    <s v="F719"/>
    <s v="Southwest"/>
    <x v="7"/>
    <x v="1"/>
    <s v="01,04,2025  07:30:39"/>
    <n v="284"/>
    <s v="On-time"/>
    <n v="1154"/>
    <n v="409.49"/>
    <n v="409.49"/>
    <n v="18"/>
    <s v="Male"/>
    <s v="Medium"/>
    <x v="0"/>
    <x v="2"/>
    <n v="1"/>
    <s v="Gold"/>
    <s v="Desk"/>
    <n v="8.1"/>
    <n v="3"/>
    <n v="20"/>
    <n v="0"/>
    <n v="0"/>
    <s v="Window"/>
  </r>
  <r>
    <s v="P7873"/>
    <s v="F1534"/>
    <s v="Delta"/>
    <x v="0"/>
    <x v="4"/>
    <s v="29,08,2024  18:14:40"/>
    <n v="261"/>
    <s v="On-time"/>
    <n v="1392"/>
    <n v="408.85"/>
    <n v="408.85"/>
    <n v="35"/>
    <s v="Male"/>
    <s v="Medium"/>
    <x v="3"/>
    <x v="1"/>
    <n v="1"/>
    <s v="None"/>
    <s v="Online"/>
    <n v="6.3"/>
    <n v="6"/>
    <n v="2"/>
    <n v="0"/>
    <n v="1"/>
    <s v="Middle"/>
  </r>
  <r>
    <s v="P7874"/>
    <s v="F1608"/>
    <s v="United"/>
    <x v="3"/>
    <x v="5"/>
    <s v="27,11,2023  04:56:04"/>
    <n v="148"/>
    <s v="On-time"/>
    <n v="867"/>
    <n v="374.03"/>
    <n v="374.03"/>
    <n v="63"/>
    <s v="Male"/>
    <s v="Medium"/>
    <x v="1"/>
    <x v="1"/>
    <n v="0"/>
    <s v="None"/>
    <s v="Mobile App"/>
    <n v="7.1"/>
    <n v="6"/>
    <n v="72"/>
    <n v="0"/>
    <n v="1"/>
    <s v="Window"/>
  </r>
  <r>
    <s v="P7875"/>
    <s v="F461"/>
    <s v="JetBlue"/>
    <x v="2"/>
    <x v="1"/>
    <s v="17,09,2024  17:39:02"/>
    <n v="88"/>
    <s v="Delayed"/>
    <n v="1034"/>
    <n v="399.82"/>
    <n v="399.82"/>
    <n v="65"/>
    <s v="Male"/>
    <s v="Low"/>
    <x v="3"/>
    <x v="2"/>
    <n v="0"/>
    <s v="Platinum"/>
    <s v="Mobile App"/>
    <n v="7.9"/>
    <n v="12"/>
    <n v="94"/>
    <n v="0"/>
    <n v="0"/>
    <s v="Middle"/>
  </r>
  <r>
    <s v="P7876"/>
    <s v="F294"/>
    <s v="Delta"/>
    <x v="2"/>
    <x v="6"/>
    <s v="02,07,2024  02:56:11"/>
    <n v="95"/>
    <s v="On-time"/>
    <n v="1178"/>
    <n v="225.93"/>
    <n v="225.93"/>
    <n v="71"/>
    <s v="Female"/>
    <s v="Medium"/>
    <x v="0"/>
    <x v="2"/>
    <n v="0"/>
    <s v="Silver"/>
    <s v="Desk"/>
    <n v="8.5"/>
    <n v="2"/>
    <n v="103"/>
    <n v="0"/>
    <n v="0"/>
    <s v="Middle"/>
  </r>
  <r>
    <s v="P7877"/>
    <s v="F1222"/>
    <s v="Delta"/>
    <x v="2"/>
    <x v="1"/>
    <s v="14,12,2023  00:07:06"/>
    <n v="172"/>
    <s v="On-time"/>
    <n v="805"/>
    <n v="299.61"/>
    <n v="299.61"/>
    <n v="53"/>
    <s v="Female"/>
    <s v="Low"/>
    <x v="0"/>
    <x v="2"/>
    <n v="1"/>
    <s v="Silver"/>
    <s v="Desk"/>
    <n v="6.1"/>
    <n v="3"/>
    <n v="96"/>
    <n v="0"/>
    <n v="0"/>
    <s v="Aisle"/>
  </r>
  <r>
    <s v="P7878"/>
    <s v="F756"/>
    <s v="United"/>
    <x v="5"/>
    <x v="7"/>
    <s v="29,01,2024  21:41:04"/>
    <n v="227"/>
    <s v="Delayed"/>
    <n v="1407"/>
    <n v="241.75"/>
    <n v="241.75"/>
    <n v="33"/>
    <s v="Female"/>
    <s v="High"/>
    <x v="0"/>
    <x v="1"/>
    <n v="2"/>
    <s v="Silver"/>
    <s v="Airport Kiosk"/>
    <n v="7.3"/>
    <n v="24"/>
    <n v="6"/>
    <n v="0"/>
    <n v="0"/>
    <s v="Window"/>
  </r>
  <r>
    <s v="P7879"/>
    <s v="F401"/>
    <s v="Delta"/>
    <x v="6"/>
    <x v="6"/>
    <s v="10,05,2023  05:38:36"/>
    <n v="197"/>
    <s v="Cancelled"/>
    <n v="873"/>
    <n v="385.83"/>
    <n v="385.83"/>
    <n v="18"/>
    <s v="Male"/>
    <s v="Medium"/>
    <x v="1"/>
    <x v="1"/>
    <n v="2"/>
    <s v="None"/>
    <s v="Desk"/>
    <n v="8"/>
    <n v="7"/>
    <n v="38"/>
    <n v="0"/>
    <n v="0"/>
    <s v="Aisle"/>
  </r>
  <r>
    <s v="P7880"/>
    <s v="F1638"/>
    <s v="American Airlines"/>
    <x v="4"/>
    <x v="6"/>
    <s v="17,01,2024  23:50:13"/>
    <n v="211"/>
    <s v="On-time"/>
    <n v="738"/>
    <n v="244.91"/>
    <n v="244.91"/>
    <n v="70"/>
    <s v="Male"/>
    <s v="Medium"/>
    <x v="0"/>
    <x v="2"/>
    <n v="1"/>
    <s v="None"/>
    <s v="Mobile App"/>
    <n v="9"/>
    <n v="4"/>
    <n v="62"/>
    <n v="0"/>
    <n v="0"/>
    <s v="Middle"/>
  </r>
  <r>
    <s v="P7881"/>
    <s v="F496"/>
    <s v="United"/>
    <x v="6"/>
    <x v="7"/>
    <s v="17,09,2024  08:23:49"/>
    <n v="168"/>
    <s v="Delayed"/>
    <n v="789"/>
    <n v="382.12"/>
    <n v="382.12"/>
    <n v="32"/>
    <s v="Male"/>
    <s v="Medium"/>
    <x v="3"/>
    <x v="1"/>
    <n v="0"/>
    <s v="None"/>
    <s v="Mobile App"/>
    <n v="7.5"/>
    <n v="10"/>
    <n v="9"/>
    <n v="0"/>
    <n v="0"/>
    <s v="Window"/>
  </r>
  <r>
    <s v="P7882"/>
    <s v="F1839"/>
    <s v="JetBlue"/>
    <x v="1"/>
    <x v="3"/>
    <s v="09,10,2024  05:00:58"/>
    <n v="255"/>
    <s v="On-time"/>
    <n v="1331"/>
    <n v="426.35"/>
    <n v="426.35"/>
    <n v="29"/>
    <s v="Female"/>
    <s v="Medium"/>
    <x v="2"/>
    <x v="1"/>
    <n v="0"/>
    <s v="Silver"/>
    <s v="Airport Kiosk"/>
    <n v="5.9"/>
    <n v="6"/>
    <n v="106"/>
    <n v="0"/>
    <n v="0"/>
    <s v="Window"/>
  </r>
  <r>
    <s v="P7883"/>
    <s v="F134"/>
    <s v="Delta"/>
    <x v="3"/>
    <x v="7"/>
    <s v="10,05,2024  16:25:09"/>
    <n v="314"/>
    <s v="Delayed"/>
    <n v="1595"/>
    <n v="168.22"/>
    <n v="168.22"/>
    <n v="28"/>
    <s v="Male"/>
    <s v="Medium"/>
    <x v="1"/>
    <x v="1"/>
    <n v="1"/>
    <s v="None"/>
    <s v="Online"/>
    <n v="7.1"/>
    <n v="4"/>
    <n v="104"/>
    <n v="0"/>
    <n v="0"/>
    <s v="Aisle"/>
  </r>
  <r>
    <s v="P7884"/>
    <s v="F1576"/>
    <s v="Delta"/>
    <x v="1"/>
    <x v="6"/>
    <s v="06,12,2023  02:25:48"/>
    <n v="264"/>
    <s v="On-time"/>
    <n v="1338"/>
    <n v="400.96"/>
    <n v="400.96"/>
    <n v="50"/>
    <s v="Female"/>
    <s v="High"/>
    <x v="3"/>
    <x v="1"/>
    <n v="0"/>
    <s v="None"/>
    <s v="Mobile App"/>
    <n v="5.5"/>
    <n v="21"/>
    <n v="96"/>
    <n v="0"/>
    <n v="0"/>
    <s v="Middle"/>
  </r>
  <r>
    <s v="P7885"/>
    <s v="F625"/>
    <s v="Southwest"/>
    <x v="0"/>
    <x v="1"/>
    <s v="08,01,2025  07:03:02"/>
    <n v="85"/>
    <s v="On-time"/>
    <n v="1635"/>
    <n v="409.82"/>
    <n v="409.82"/>
    <n v="45"/>
    <s v="Male"/>
    <s v="Low"/>
    <x v="3"/>
    <x v="1"/>
    <n v="1"/>
    <s v="Gold"/>
    <s v="Online"/>
    <n v="6.5"/>
    <n v="26"/>
    <n v="38"/>
    <n v="0"/>
    <n v="0"/>
    <s v="Aisle"/>
  </r>
  <r>
    <s v="P7886"/>
    <s v="F1302"/>
    <s v="Southwest"/>
    <x v="3"/>
    <x v="3"/>
    <s v="12,08,2024  21:41:50"/>
    <n v="210"/>
    <s v="On-time"/>
    <n v="1517"/>
    <n v="306.51"/>
    <n v="306.51"/>
    <n v="56"/>
    <s v="Female"/>
    <s v="Medium"/>
    <x v="0"/>
    <x v="1"/>
    <n v="1"/>
    <s v="Gold"/>
    <s v="Mobile App"/>
    <n v="7.1"/>
    <n v="48"/>
    <n v="34"/>
    <n v="0"/>
    <n v="0"/>
    <s v="Middle"/>
  </r>
  <r>
    <s v="P7887"/>
    <s v="F309"/>
    <s v="United"/>
    <x v="1"/>
    <x v="3"/>
    <s v="15,05,2024  23:58:25"/>
    <n v="249"/>
    <s v="On-time"/>
    <n v="1407"/>
    <n v="479.65"/>
    <n v="479.65"/>
    <n v="36"/>
    <s v="Female"/>
    <s v="Low"/>
    <x v="0"/>
    <x v="1"/>
    <n v="0"/>
    <s v="Silver"/>
    <s v="Online"/>
    <n v="5.7"/>
    <n v="0"/>
    <n v="28"/>
    <n v="0"/>
    <n v="0"/>
    <s v="Aisle"/>
  </r>
  <r>
    <s v="P7888"/>
    <s v="F706"/>
    <s v="United"/>
    <x v="4"/>
    <x v="7"/>
    <s v="01,04,2024  03:59:30"/>
    <n v="238"/>
    <s v="On-time"/>
    <n v="1187"/>
    <n v="293.86"/>
    <n v="293.86"/>
    <n v="27"/>
    <s v="Male"/>
    <s v="Low"/>
    <x v="3"/>
    <x v="1"/>
    <n v="0"/>
    <s v="Silver"/>
    <s v="Desk"/>
    <n v="5.9"/>
    <n v="1"/>
    <n v="35"/>
    <n v="0"/>
    <n v="1"/>
    <s v="Middle"/>
  </r>
  <r>
    <s v="P7889"/>
    <s v="F1406"/>
    <s v="American Airlines"/>
    <x v="2"/>
    <x v="5"/>
    <s v="06,12,2023  12:28:31"/>
    <n v="272"/>
    <s v="Delayed"/>
    <n v="1409"/>
    <n v="197.26"/>
    <n v="197.26"/>
    <n v="31"/>
    <s v="Male"/>
    <s v="Low"/>
    <x v="2"/>
    <x v="1"/>
    <n v="2"/>
    <s v="None"/>
    <s v="Online"/>
    <n v="6.1"/>
    <n v="24"/>
    <n v="101"/>
    <n v="0"/>
    <n v="0"/>
    <s v="Window"/>
  </r>
  <r>
    <s v="P7890"/>
    <s v="F188"/>
    <s v="Southwest"/>
    <x v="5"/>
    <x v="5"/>
    <s v="23,10,2024  10:00:05"/>
    <n v="141"/>
    <s v="On-time"/>
    <n v="1230"/>
    <n v="453.5"/>
    <n v="453.5"/>
    <n v="78"/>
    <s v="Female"/>
    <s v="Low"/>
    <x v="2"/>
    <x v="1"/>
    <n v="1"/>
    <s v="None"/>
    <s v="Online"/>
    <n v="6.9"/>
    <n v="6"/>
    <n v="106"/>
    <n v="0"/>
    <n v="0"/>
    <s v="Window"/>
  </r>
  <r>
    <s v="P7891"/>
    <s v="F1180"/>
    <s v="Southwest"/>
    <x v="3"/>
    <x v="6"/>
    <s v="04,07,2023  14:59:43"/>
    <n v="114"/>
    <s v="On-time"/>
    <n v="1408"/>
    <n v="361.5"/>
    <n v="361.5"/>
    <n v="55"/>
    <s v="Female"/>
    <s v="Medium"/>
    <x v="1"/>
    <x v="1"/>
    <n v="0"/>
    <s v="None"/>
    <s v="Mobile App"/>
    <n v="6"/>
    <n v="1"/>
    <n v="79"/>
    <n v="0"/>
    <n v="0"/>
    <s v="Aisle"/>
  </r>
  <r>
    <s v="P7892"/>
    <s v="F871"/>
    <s v="JetBlue"/>
    <x v="0"/>
    <x v="6"/>
    <s v="11,03,2025  17:04:26"/>
    <n v="222"/>
    <s v="On-time"/>
    <n v="1132"/>
    <n v="327.26"/>
    <n v="327.26"/>
    <n v="74"/>
    <s v="Male"/>
    <s v="High"/>
    <x v="2"/>
    <x v="0"/>
    <n v="0"/>
    <s v="None"/>
    <s v="Mobile App"/>
    <n v="9.6"/>
    <n v="4"/>
    <n v="114"/>
    <n v="0"/>
    <n v="0"/>
    <s v="Window"/>
  </r>
  <r>
    <s v="P7893"/>
    <s v="F1826"/>
    <s v="Delta"/>
    <x v="3"/>
    <x v="4"/>
    <s v="25,01,2025  17:08:49"/>
    <n v="177"/>
    <s v="On-time"/>
    <n v="1070"/>
    <n v="353.52"/>
    <n v="353.52"/>
    <n v="62"/>
    <s v="Female"/>
    <s v="Low"/>
    <x v="1"/>
    <x v="2"/>
    <n v="1"/>
    <s v="Platinum"/>
    <s v="Mobile App"/>
    <n v="6.6"/>
    <n v="7"/>
    <n v="34"/>
    <n v="1"/>
    <n v="0"/>
    <s v="Middle"/>
  </r>
  <r>
    <s v="P7894"/>
    <s v="F1818"/>
    <s v="United"/>
    <x v="6"/>
    <x v="6"/>
    <s v="18,07,2023  07:00:10"/>
    <n v="156"/>
    <s v="On-time"/>
    <n v="771"/>
    <n v="249.83"/>
    <n v="249.83"/>
    <n v="59"/>
    <s v="Male"/>
    <s v="High"/>
    <x v="2"/>
    <x v="1"/>
    <n v="2"/>
    <s v="Silver"/>
    <s v="Mobile App"/>
    <n v="7.9"/>
    <n v="2"/>
    <n v="72"/>
    <n v="0"/>
    <n v="0"/>
    <s v="Middle"/>
  </r>
  <r>
    <s v="P7895"/>
    <s v="F559"/>
    <s v="JetBlue"/>
    <x v="6"/>
    <x v="6"/>
    <s v="27,05,2023  23:33:19"/>
    <n v="101"/>
    <s v="On-time"/>
    <n v="1374"/>
    <n v="501.97"/>
    <n v="501.97"/>
    <n v="38"/>
    <s v="Female"/>
    <s v="Medium"/>
    <x v="2"/>
    <x v="1"/>
    <n v="2"/>
    <s v="None"/>
    <s v="Mobile App"/>
    <n v="6.9"/>
    <n v="2"/>
    <n v="8"/>
    <n v="0"/>
    <n v="0"/>
    <s v="Middle"/>
  </r>
  <r>
    <s v="P7896"/>
    <s v="F1945"/>
    <s v="United"/>
    <x v="1"/>
    <x v="4"/>
    <s v="31,05,2024  08:53:59"/>
    <n v="280"/>
    <s v="On-time"/>
    <n v="1507"/>
    <n v="444.39"/>
    <n v="444.39"/>
    <n v="18"/>
    <s v="Male"/>
    <s v="Low"/>
    <x v="3"/>
    <x v="2"/>
    <n v="1"/>
    <s v="Silver"/>
    <s v="Airport Kiosk"/>
    <n v="4.7"/>
    <n v="2"/>
    <n v="55"/>
    <n v="0"/>
    <n v="0"/>
    <s v="Aisle"/>
  </r>
  <r>
    <s v="P7897"/>
    <s v="F496"/>
    <s v="Southwest"/>
    <x v="4"/>
    <x v="1"/>
    <s v="02,12,2024  13:19:26"/>
    <n v="235"/>
    <s v="Delayed"/>
    <n v="1250"/>
    <n v="523.39"/>
    <n v="523.39"/>
    <n v="66"/>
    <s v="Female"/>
    <s v="Medium"/>
    <x v="1"/>
    <x v="0"/>
    <n v="0"/>
    <s v="Silver"/>
    <s v="Mobile App"/>
    <n v="6.9"/>
    <n v="2"/>
    <n v="15"/>
    <n v="0"/>
    <n v="0"/>
    <s v="Aisle"/>
  </r>
  <r>
    <s v="P7898"/>
    <s v="F1291"/>
    <s v="American Airlines"/>
    <x v="6"/>
    <x v="2"/>
    <s v="25,10,2023  22:13:37"/>
    <n v="208"/>
    <s v="On-time"/>
    <n v="1535"/>
    <n v="386.64"/>
    <n v="386.64"/>
    <n v="26"/>
    <s v="Female"/>
    <s v="Low"/>
    <x v="3"/>
    <x v="0"/>
    <n v="1"/>
    <s v="Gold"/>
    <s v="Desk"/>
    <n v="8.6"/>
    <n v="5"/>
    <n v="46"/>
    <n v="0"/>
    <n v="0"/>
    <s v="Window"/>
  </r>
  <r>
    <s v="P7899"/>
    <s v="F1642"/>
    <s v="JetBlue"/>
    <x v="4"/>
    <x v="3"/>
    <s v="20,06,2023  00:27:40"/>
    <n v="229"/>
    <s v="On-time"/>
    <n v="1191"/>
    <n v="500.08"/>
    <n v="500.08"/>
    <n v="19"/>
    <s v="Female"/>
    <s v="High"/>
    <x v="2"/>
    <x v="0"/>
    <n v="1"/>
    <s v="None"/>
    <s v="Online"/>
    <n v="7"/>
    <n v="10"/>
    <n v="58"/>
    <n v="0"/>
    <n v="0"/>
    <s v="Aisle"/>
  </r>
  <r>
    <s v="P7900"/>
    <s v="F965"/>
    <s v="JetBlue"/>
    <x v="7"/>
    <x v="5"/>
    <s v="27,02,2024  18:44:56"/>
    <n v="228"/>
    <s v="On-time"/>
    <n v="1196"/>
    <n v="199.98"/>
    <n v="199.98"/>
    <n v="61"/>
    <s v="Female"/>
    <s v="Medium"/>
    <x v="3"/>
    <x v="1"/>
    <n v="1"/>
    <s v="Gold"/>
    <s v="Online"/>
    <n v="7.5"/>
    <n v="1"/>
    <n v="49"/>
    <n v="0"/>
    <n v="1"/>
    <s v="Window"/>
  </r>
  <r>
    <s v="P7901"/>
    <s v="F1519"/>
    <s v="American Airlines"/>
    <x v="7"/>
    <x v="6"/>
    <s v="28,09,2024  01:23:41"/>
    <n v="180"/>
    <s v="On-time"/>
    <n v="1369"/>
    <n v="352.39"/>
    <n v="352.39"/>
    <n v="58"/>
    <s v="Male"/>
    <s v="Medium"/>
    <x v="3"/>
    <x v="2"/>
    <n v="0"/>
    <s v="None"/>
    <s v="Airport Kiosk"/>
    <n v="9.1999999999999993"/>
    <n v="15"/>
    <n v="5"/>
    <n v="0"/>
    <n v="0"/>
    <s v="Window"/>
  </r>
  <r>
    <s v="P7902"/>
    <s v="F1174"/>
    <s v="American Airlines"/>
    <x v="3"/>
    <x v="1"/>
    <s v="26,03,2025  19:26:08"/>
    <n v="175"/>
    <s v="On-time"/>
    <n v="1082"/>
    <n v="413.34"/>
    <n v="413.34"/>
    <n v="29"/>
    <s v="Female"/>
    <s v="Low"/>
    <x v="0"/>
    <x v="1"/>
    <n v="1"/>
    <s v="Platinum"/>
    <s v="Desk"/>
    <n v="5.8"/>
    <n v="17"/>
    <n v="69"/>
    <n v="0"/>
    <n v="0"/>
    <s v="Aisle"/>
  </r>
  <r>
    <s v="P7903"/>
    <s v="F1506"/>
    <s v="American Airlines"/>
    <x v="3"/>
    <x v="7"/>
    <s v="09,08,2023  16:12:10"/>
    <n v="172"/>
    <s v="On-time"/>
    <n v="630"/>
    <n v="320.68"/>
    <n v="320.68"/>
    <n v="18"/>
    <s v="Male"/>
    <s v="Low"/>
    <x v="2"/>
    <x v="1"/>
    <n v="1"/>
    <s v="None"/>
    <s v="Mobile App"/>
    <n v="7.9"/>
    <n v="12"/>
    <n v="38"/>
    <n v="0"/>
    <n v="1"/>
    <s v="Middle"/>
  </r>
  <r>
    <s v="P7904"/>
    <s v="F1435"/>
    <s v="American Airlines"/>
    <x v="0"/>
    <x v="6"/>
    <s v="18,05,2024  20:34:42"/>
    <n v="150"/>
    <s v="On-time"/>
    <n v="1118"/>
    <n v="424.9"/>
    <n v="424.9"/>
    <n v="50"/>
    <s v="Male"/>
    <s v="Low"/>
    <x v="1"/>
    <x v="1"/>
    <n v="1"/>
    <s v="None"/>
    <s v="Airport Kiosk"/>
    <n v="9.4"/>
    <n v="0"/>
    <n v="13"/>
    <n v="0"/>
    <n v="0"/>
    <s v="Window"/>
  </r>
  <r>
    <s v="P7905"/>
    <s v="F1718"/>
    <s v="United"/>
    <x v="3"/>
    <x v="1"/>
    <s v="25,10,2024  15:39:39"/>
    <n v="216"/>
    <s v="On-time"/>
    <n v="1644"/>
    <n v="486.02"/>
    <n v="486.02"/>
    <n v="42"/>
    <s v="Male"/>
    <s v="Medium"/>
    <x v="3"/>
    <x v="1"/>
    <n v="1"/>
    <s v="Platinum"/>
    <s v="Online"/>
    <n v="5.2"/>
    <n v="31"/>
    <n v="109"/>
    <n v="0"/>
    <n v="0"/>
    <s v="Middle"/>
  </r>
  <r>
    <s v="P7906"/>
    <s v="F1924"/>
    <s v="JetBlue"/>
    <x v="1"/>
    <x v="1"/>
    <s v="24,08,2024  20:59:47"/>
    <n v="238"/>
    <s v="On-time"/>
    <n v="868"/>
    <n v="378.43"/>
    <n v="378.43"/>
    <n v="66"/>
    <s v="Female"/>
    <s v="Low"/>
    <x v="2"/>
    <x v="1"/>
    <n v="0"/>
    <s v="Gold"/>
    <s v="Online"/>
    <n v="8.6999999999999993"/>
    <n v="11"/>
    <n v="88"/>
    <n v="0"/>
    <n v="0"/>
    <s v="Middle"/>
  </r>
  <r>
    <s v="P7907"/>
    <s v="F1837"/>
    <s v="Delta"/>
    <x v="0"/>
    <x v="5"/>
    <s v="07,05,2023  13:52:56"/>
    <n v="298"/>
    <s v="On-time"/>
    <n v="698"/>
    <n v="282.31"/>
    <n v="282.31"/>
    <n v="79"/>
    <s v="Male"/>
    <s v="Medium"/>
    <x v="3"/>
    <x v="2"/>
    <n v="0"/>
    <s v="None"/>
    <s v="Online"/>
    <n v="7.7"/>
    <n v="5"/>
    <n v="35"/>
    <n v="0"/>
    <n v="1"/>
    <s v="Aisle"/>
  </r>
  <r>
    <s v="P7908"/>
    <s v="F667"/>
    <s v="Southwest"/>
    <x v="1"/>
    <x v="1"/>
    <s v="07,11,2023  23:06:20"/>
    <n v="168"/>
    <s v="On-time"/>
    <n v="1166"/>
    <n v="293.39"/>
    <n v="293.39"/>
    <n v="41"/>
    <s v="Female"/>
    <s v="Medium"/>
    <x v="3"/>
    <x v="1"/>
    <n v="2"/>
    <s v="Silver"/>
    <s v="Mobile App"/>
    <n v="6.4"/>
    <n v="11"/>
    <n v="66"/>
    <n v="1"/>
    <n v="0"/>
    <s v="Aisle"/>
  </r>
  <r>
    <s v="P7909"/>
    <s v="F959"/>
    <s v="Delta"/>
    <x v="0"/>
    <x v="7"/>
    <s v="03,07,2024  00:58:34"/>
    <n v="188"/>
    <s v="On-time"/>
    <n v="1216"/>
    <n v="498.55"/>
    <n v="498.55"/>
    <n v="46"/>
    <s v="Female"/>
    <s v="High"/>
    <x v="1"/>
    <x v="0"/>
    <n v="1"/>
    <s v="None"/>
    <s v="Desk"/>
    <n v="7.9"/>
    <n v="4"/>
    <n v="69"/>
    <n v="0"/>
    <n v="1"/>
    <s v="Window"/>
  </r>
  <r>
    <s v="P7910"/>
    <s v="F61"/>
    <s v="Southwest"/>
    <x v="3"/>
    <x v="5"/>
    <s v="13,07,2023  20:10:20"/>
    <n v="173"/>
    <s v="On-time"/>
    <n v="992"/>
    <n v="457.52"/>
    <n v="457.52"/>
    <n v="51"/>
    <s v="Male"/>
    <s v="Low"/>
    <x v="3"/>
    <x v="0"/>
    <n v="0"/>
    <s v="Silver"/>
    <s v="Online"/>
    <n v="8.5"/>
    <n v="3"/>
    <n v="36"/>
    <n v="0"/>
    <n v="0"/>
    <s v="Window"/>
  </r>
  <r>
    <s v="P7911"/>
    <s v="F1368"/>
    <s v="Delta"/>
    <x v="3"/>
    <x v="2"/>
    <s v="21,11,2024  00:14:15"/>
    <n v="172"/>
    <s v="On-time"/>
    <n v="957"/>
    <n v="321.02"/>
    <n v="321.02"/>
    <n v="62"/>
    <s v="Female"/>
    <s v="Low"/>
    <x v="3"/>
    <x v="1"/>
    <n v="1"/>
    <s v="Silver"/>
    <s v="Airport Kiosk"/>
    <n v="4.8"/>
    <n v="20"/>
    <n v="104"/>
    <n v="1"/>
    <n v="1"/>
    <s v="Window"/>
  </r>
  <r>
    <s v="P7912"/>
    <s v="F1739"/>
    <s v="Southwest"/>
    <x v="2"/>
    <x v="6"/>
    <s v="29,12,2024  13:26:04"/>
    <n v="125"/>
    <s v="On-time"/>
    <n v="786"/>
    <n v="295.29000000000002"/>
    <n v="295.29000000000002"/>
    <n v="68"/>
    <s v="Male"/>
    <s v="High"/>
    <x v="3"/>
    <x v="1"/>
    <n v="1"/>
    <s v="None"/>
    <s v="Online"/>
    <n v="8.6"/>
    <n v="10"/>
    <n v="18"/>
    <n v="0"/>
    <n v="1"/>
    <s v="Middle"/>
  </r>
  <r>
    <s v="P7913"/>
    <s v="F1649"/>
    <s v="JetBlue"/>
    <x v="3"/>
    <x v="4"/>
    <s v="07,03,2025  01:03:38"/>
    <n v="233"/>
    <s v="On-time"/>
    <n v="1119"/>
    <n v="435.08"/>
    <n v="435.08"/>
    <n v="31"/>
    <s v="Female"/>
    <s v="Medium"/>
    <x v="2"/>
    <x v="0"/>
    <n v="1"/>
    <s v="Gold"/>
    <s v="Online"/>
    <n v="5.7"/>
    <n v="7"/>
    <n v="29"/>
    <n v="0"/>
    <n v="0"/>
    <s v="Window"/>
  </r>
  <r>
    <s v="P7914"/>
    <s v="F401"/>
    <s v="Southwest"/>
    <x v="0"/>
    <x v="0"/>
    <s v="25,02,2024  23:35:04"/>
    <n v="190"/>
    <s v="On-time"/>
    <n v="1860"/>
    <n v="368.99"/>
    <n v="368.99"/>
    <n v="25"/>
    <s v="Female"/>
    <s v="Medium"/>
    <x v="0"/>
    <x v="1"/>
    <n v="0"/>
    <s v="Platinum"/>
    <s v="Airport Kiosk"/>
    <n v="8.1999999999999993"/>
    <n v="7"/>
    <n v="114"/>
    <n v="1"/>
    <n v="0"/>
    <s v="Window"/>
  </r>
  <r>
    <s v="P7915"/>
    <s v="F1963"/>
    <s v="United"/>
    <x v="5"/>
    <x v="5"/>
    <s v="08,12,2023  11:47:32"/>
    <n v="123"/>
    <s v="On-time"/>
    <n v="947"/>
    <n v="356.38"/>
    <n v="356.38"/>
    <n v="68"/>
    <s v="Male"/>
    <s v="Medium"/>
    <x v="3"/>
    <x v="1"/>
    <n v="2"/>
    <s v="Gold"/>
    <s v="Airport Kiosk"/>
    <n v="9.1999999999999993"/>
    <n v="10"/>
    <n v="99"/>
    <n v="0"/>
    <n v="0"/>
    <s v="Window"/>
  </r>
  <r>
    <s v="P7916"/>
    <s v="F1545"/>
    <s v="Delta"/>
    <x v="5"/>
    <x v="6"/>
    <s v="25,02,2025  23:26:53"/>
    <n v="180"/>
    <s v="On-time"/>
    <n v="1077"/>
    <n v="349.76"/>
    <n v="349.76"/>
    <n v="46"/>
    <s v="Male"/>
    <s v="High"/>
    <x v="2"/>
    <x v="2"/>
    <n v="0"/>
    <s v="None"/>
    <s v="Online"/>
    <n v="4.2"/>
    <n v="11"/>
    <n v="81"/>
    <n v="0"/>
    <n v="1"/>
    <s v="Aisle"/>
  </r>
  <r>
    <s v="P7917"/>
    <s v="F623"/>
    <s v="United"/>
    <x v="7"/>
    <x v="6"/>
    <s v="27,09,2024  11:06:58"/>
    <n v="185"/>
    <s v="On-time"/>
    <n v="1203"/>
    <n v="409.86"/>
    <n v="409.86"/>
    <n v="39"/>
    <s v="Female"/>
    <s v="Low"/>
    <x v="1"/>
    <x v="1"/>
    <n v="2"/>
    <s v="Gold"/>
    <s v="Online"/>
    <n v="6.3"/>
    <n v="4"/>
    <n v="49"/>
    <n v="0"/>
    <n v="0"/>
    <s v="Middle"/>
  </r>
  <r>
    <s v="P7918"/>
    <s v="F1638"/>
    <s v="Delta"/>
    <x v="2"/>
    <x v="3"/>
    <s v="21,06,2023  11:36:56"/>
    <n v="197"/>
    <s v="On-time"/>
    <n v="823"/>
    <n v="621.73"/>
    <n v="621.73"/>
    <n v="35"/>
    <s v="Male"/>
    <s v="Medium"/>
    <x v="3"/>
    <x v="1"/>
    <n v="0"/>
    <s v="Gold"/>
    <s v="Mobile App"/>
    <n v="7.8"/>
    <n v="22"/>
    <n v="12"/>
    <n v="0"/>
    <n v="0"/>
    <s v="Aisle"/>
  </r>
  <r>
    <s v="P7919"/>
    <s v="F721"/>
    <s v="Delta"/>
    <x v="6"/>
    <x v="0"/>
    <s v="02,02,2025  06:19:45"/>
    <n v="218"/>
    <s v="On-time"/>
    <n v="921"/>
    <n v="520.73"/>
    <n v="520.73"/>
    <n v="66"/>
    <s v="Female"/>
    <s v="High"/>
    <x v="1"/>
    <x v="1"/>
    <n v="0"/>
    <s v="Platinum"/>
    <s v="Desk"/>
    <n v="10"/>
    <n v="41"/>
    <n v="70"/>
    <n v="0"/>
    <n v="0"/>
    <s v="Aisle"/>
  </r>
  <r>
    <s v="P7920"/>
    <s v="F1724"/>
    <s v="American Airlines"/>
    <x v="4"/>
    <x v="7"/>
    <s v="30,12,2024  20:16:08"/>
    <n v="180"/>
    <s v="On-time"/>
    <n v="1299"/>
    <n v="358.77"/>
    <n v="358.77"/>
    <n v="36"/>
    <s v="Male"/>
    <s v="Medium"/>
    <x v="1"/>
    <x v="1"/>
    <n v="0"/>
    <s v="Gold"/>
    <s v="Online"/>
    <n v="7.8"/>
    <n v="8"/>
    <n v="72"/>
    <n v="0"/>
    <n v="0"/>
    <s v="Middle"/>
  </r>
  <r>
    <s v="P7921"/>
    <s v="F902"/>
    <s v="Southwest"/>
    <x v="7"/>
    <x v="0"/>
    <s v="03,02,2025  07:08:21"/>
    <n v="103"/>
    <s v="On-time"/>
    <n v="1334"/>
    <n v="359.46"/>
    <n v="359.46"/>
    <n v="23"/>
    <s v="Female"/>
    <s v="Medium"/>
    <x v="1"/>
    <x v="0"/>
    <n v="0"/>
    <s v="Silver"/>
    <s v="Online"/>
    <n v="8.6999999999999993"/>
    <n v="16"/>
    <n v="97"/>
    <n v="0"/>
    <n v="0"/>
    <s v="Window"/>
  </r>
  <r>
    <s v="P7922"/>
    <s v="F1730"/>
    <s v="JetBlue"/>
    <x v="5"/>
    <x v="2"/>
    <s v="28,11,2023  02:27:50"/>
    <n v="232"/>
    <s v="On-time"/>
    <n v="1174"/>
    <n v="434.8"/>
    <n v="434.8"/>
    <n v="35"/>
    <s v="Male"/>
    <s v="Low"/>
    <x v="0"/>
    <x v="1"/>
    <n v="1"/>
    <s v="Gold"/>
    <s v="Airport Kiosk"/>
    <n v="8.4"/>
    <n v="6"/>
    <n v="54"/>
    <n v="0"/>
    <n v="0"/>
    <s v="Window"/>
  </r>
  <r>
    <s v="P7923"/>
    <s v="F458"/>
    <s v="Southwest"/>
    <x v="1"/>
    <x v="6"/>
    <s v="21,08,2023  04:08:23"/>
    <n v="215"/>
    <s v="Cancelled"/>
    <n v="853"/>
    <n v="371.13"/>
    <n v="371.13"/>
    <n v="68"/>
    <s v="Female"/>
    <s v="High"/>
    <x v="0"/>
    <x v="1"/>
    <n v="0"/>
    <s v="None"/>
    <s v="Airport Kiosk"/>
    <n v="5.0999999999999996"/>
    <n v="10"/>
    <n v="69"/>
    <n v="0"/>
    <n v="1"/>
    <s v="Window"/>
  </r>
  <r>
    <s v="P7924"/>
    <s v="F1849"/>
    <s v="Southwest"/>
    <x v="6"/>
    <x v="0"/>
    <s v="26,11,2023  20:19:35"/>
    <n v="143"/>
    <s v="Delayed"/>
    <n v="1061"/>
    <n v="364.42"/>
    <n v="364.42"/>
    <n v="63"/>
    <s v="Male"/>
    <s v="High"/>
    <x v="1"/>
    <x v="0"/>
    <n v="0"/>
    <s v="Gold"/>
    <s v="Airport Kiosk"/>
    <n v="8.1999999999999993"/>
    <n v="4"/>
    <n v="104"/>
    <n v="0"/>
    <n v="1"/>
    <s v="Aisle"/>
  </r>
  <r>
    <s v="P7925"/>
    <s v="F1795"/>
    <s v="JetBlue"/>
    <x v="0"/>
    <x v="1"/>
    <s v="27,12,2023  06:38:48"/>
    <n v="64"/>
    <s v="On-time"/>
    <n v="1633"/>
    <n v="348.87"/>
    <n v="348.87"/>
    <n v="33"/>
    <s v="Male"/>
    <s v="High"/>
    <x v="2"/>
    <x v="2"/>
    <n v="0"/>
    <s v="None"/>
    <s v="Desk"/>
    <n v="7.8"/>
    <n v="8"/>
    <n v="117"/>
    <n v="0"/>
    <n v="0"/>
    <s v="Window"/>
  </r>
  <r>
    <s v="P7926"/>
    <s v="F241"/>
    <s v="United"/>
    <x v="7"/>
    <x v="6"/>
    <s v="27,12,2024  21:15:10"/>
    <n v="141"/>
    <s v="On-time"/>
    <n v="855"/>
    <n v="538.69000000000005"/>
    <n v="538.69000000000005"/>
    <n v="73"/>
    <s v="Male"/>
    <s v="Medium"/>
    <x v="0"/>
    <x v="1"/>
    <n v="2"/>
    <s v="None"/>
    <s v="Airport Kiosk"/>
    <n v="8.3000000000000007"/>
    <n v="14"/>
    <n v="35"/>
    <n v="0"/>
    <n v="0"/>
    <s v="Aisle"/>
  </r>
  <r>
    <s v="P7927"/>
    <s v="F1507"/>
    <s v="American Airlines"/>
    <x v="7"/>
    <x v="0"/>
    <s v="25,10,2024  07:58:21"/>
    <n v="206"/>
    <s v="On-time"/>
    <n v="1216"/>
    <n v="205.44"/>
    <n v="205.44"/>
    <n v="62"/>
    <s v="Male"/>
    <s v="Low"/>
    <x v="3"/>
    <x v="1"/>
    <n v="1"/>
    <s v="Silver"/>
    <s v="Desk"/>
    <n v="4.4000000000000004"/>
    <n v="3"/>
    <n v="1"/>
    <n v="0"/>
    <n v="0"/>
    <s v="Window"/>
  </r>
  <r>
    <s v="P7928"/>
    <s v="F1240"/>
    <s v="Delta"/>
    <x v="7"/>
    <x v="2"/>
    <s v="28,02,2024  09:23:06"/>
    <n v="172"/>
    <s v="On-time"/>
    <n v="1566"/>
    <n v="250.82"/>
    <n v="250.82"/>
    <n v="72"/>
    <s v="Female"/>
    <s v="Medium"/>
    <x v="1"/>
    <x v="1"/>
    <n v="3"/>
    <s v="Platinum"/>
    <s v="Online"/>
    <n v="5.7"/>
    <n v="2"/>
    <n v="57"/>
    <n v="0"/>
    <n v="0"/>
    <s v="Aisle"/>
  </r>
  <r>
    <s v="P7929"/>
    <s v="F136"/>
    <s v="Delta"/>
    <x v="4"/>
    <x v="4"/>
    <s v="25,11,2023  17:14:50"/>
    <n v="161"/>
    <s v="On-time"/>
    <n v="1563"/>
    <n v="238.96"/>
    <n v="238.96"/>
    <n v="24"/>
    <s v="Female"/>
    <s v="Medium"/>
    <x v="3"/>
    <x v="2"/>
    <n v="1"/>
    <s v="Gold"/>
    <s v="Airport Kiosk"/>
    <n v="5.9"/>
    <n v="13"/>
    <n v="53"/>
    <n v="0"/>
    <n v="0"/>
    <s v="Window"/>
  </r>
  <r>
    <s v="P7930"/>
    <s v="F1940"/>
    <s v="Delta"/>
    <x v="3"/>
    <x v="2"/>
    <s v="19,10,2023  08:46:16"/>
    <n v="226"/>
    <s v="On-time"/>
    <n v="1120"/>
    <n v="383.58"/>
    <n v="383.58"/>
    <n v="74"/>
    <s v="Female"/>
    <s v="Low"/>
    <x v="0"/>
    <x v="3"/>
    <n v="1"/>
    <s v="None"/>
    <s v="Airport Kiosk"/>
    <n v="7.2"/>
    <n v="25"/>
    <n v="20"/>
    <n v="0"/>
    <n v="0"/>
    <s v="Middle"/>
  </r>
  <r>
    <s v="P7931"/>
    <s v="F680"/>
    <s v="United"/>
    <x v="6"/>
    <x v="7"/>
    <s v="24,07,2024  09:30:34"/>
    <n v="117"/>
    <s v="On-time"/>
    <n v="1124"/>
    <n v="232.28"/>
    <n v="232.28"/>
    <n v="54"/>
    <s v="Female"/>
    <s v="Medium"/>
    <x v="3"/>
    <x v="1"/>
    <n v="2"/>
    <s v="Silver"/>
    <s v="Desk"/>
    <n v="7.5"/>
    <n v="3"/>
    <n v="0"/>
    <n v="0"/>
    <n v="0"/>
    <s v="Middle"/>
  </r>
  <r>
    <s v="P7932"/>
    <s v="F711"/>
    <s v="United"/>
    <x v="0"/>
    <x v="2"/>
    <s v="14,01,2025  14:44:47"/>
    <n v="118"/>
    <s v="On-time"/>
    <n v="1363"/>
    <n v="345.15"/>
    <n v="345.15"/>
    <n v="40"/>
    <s v="Female"/>
    <s v="High"/>
    <x v="3"/>
    <x v="2"/>
    <n v="1"/>
    <s v="Silver"/>
    <s v="Online"/>
    <n v="5.9"/>
    <n v="2"/>
    <n v="55"/>
    <n v="0"/>
    <n v="0"/>
    <s v="Window"/>
  </r>
  <r>
    <s v="P7933"/>
    <s v="F1738"/>
    <s v="Southwest"/>
    <x v="6"/>
    <x v="2"/>
    <s v="13,03,2025  17:14:37"/>
    <n v="161"/>
    <s v="On-time"/>
    <n v="1116"/>
    <n v="372.79"/>
    <n v="372.79"/>
    <n v="38"/>
    <s v="Female"/>
    <s v="Medium"/>
    <x v="2"/>
    <x v="2"/>
    <n v="0"/>
    <s v="Platinum"/>
    <s v="Airport Kiosk"/>
    <n v="7.3"/>
    <n v="5"/>
    <n v="20"/>
    <n v="0"/>
    <n v="0"/>
    <s v="Middle"/>
  </r>
  <r>
    <s v="P7934"/>
    <s v="F940"/>
    <s v="Delta"/>
    <x v="0"/>
    <x v="0"/>
    <s v="13,06,2024  00:06:44"/>
    <n v="182"/>
    <s v="On-time"/>
    <n v="653"/>
    <n v="303.89"/>
    <n v="303.89"/>
    <n v="37"/>
    <s v="Male"/>
    <s v="Low"/>
    <x v="0"/>
    <x v="3"/>
    <n v="1"/>
    <s v="Silver"/>
    <s v="Online"/>
    <n v="6.3"/>
    <n v="17"/>
    <n v="45"/>
    <n v="0"/>
    <n v="0"/>
    <s v="Window"/>
  </r>
  <r>
    <s v="P7935"/>
    <s v="F379"/>
    <s v="United"/>
    <x v="3"/>
    <x v="0"/>
    <s v="07,11,2024  14:57:40"/>
    <n v="119"/>
    <s v="On-time"/>
    <n v="1838"/>
    <n v="362.36"/>
    <n v="362.36"/>
    <n v="71"/>
    <s v="Female"/>
    <s v="Medium"/>
    <x v="1"/>
    <x v="0"/>
    <n v="0"/>
    <s v="None"/>
    <s v="Airport Kiosk"/>
    <n v="6.9"/>
    <n v="9"/>
    <n v="106"/>
    <n v="0"/>
    <n v="0"/>
    <s v="Aisle"/>
  </r>
  <r>
    <s v="P7936"/>
    <s v="F518"/>
    <s v="United"/>
    <x v="5"/>
    <x v="4"/>
    <s v="04,04,2025  21:12:04"/>
    <n v="256"/>
    <s v="On-time"/>
    <n v="1466"/>
    <n v="242.11"/>
    <n v="242.11"/>
    <n v="74"/>
    <s v="Female"/>
    <s v="High"/>
    <x v="3"/>
    <x v="2"/>
    <n v="1"/>
    <s v="Silver"/>
    <s v="Online"/>
    <n v="7.2"/>
    <n v="5"/>
    <n v="104"/>
    <n v="0"/>
    <n v="0"/>
    <s v="Window"/>
  </r>
  <r>
    <s v="P7937"/>
    <s v="F1131"/>
    <s v="American Airlines"/>
    <x v="1"/>
    <x v="5"/>
    <s v="24,03,2024  12:01:22"/>
    <n v="210"/>
    <s v="On-time"/>
    <n v="1230"/>
    <n v="559.5"/>
    <n v="559.5"/>
    <n v="48"/>
    <s v="Male"/>
    <s v="Medium"/>
    <x v="1"/>
    <x v="0"/>
    <n v="2"/>
    <s v="None"/>
    <s v="Online"/>
    <n v="7.8"/>
    <n v="6"/>
    <n v="8"/>
    <n v="0"/>
    <n v="1"/>
    <s v="Aisle"/>
  </r>
  <r>
    <s v="P7938"/>
    <s v="F414"/>
    <s v="JetBlue"/>
    <x v="7"/>
    <x v="2"/>
    <s v="11,01,2025  03:29:01"/>
    <n v="91"/>
    <s v="On-time"/>
    <n v="1425"/>
    <n v="368.96"/>
    <n v="368.96"/>
    <n v="67"/>
    <s v="Female"/>
    <s v="Low"/>
    <x v="1"/>
    <x v="1"/>
    <n v="0"/>
    <s v="Silver"/>
    <s v="Desk"/>
    <n v="10"/>
    <n v="2"/>
    <n v="18"/>
    <n v="0"/>
    <n v="0"/>
    <s v="Window"/>
  </r>
  <r>
    <s v="P7939"/>
    <s v="F1305"/>
    <s v="Southwest"/>
    <x v="0"/>
    <x v="7"/>
    <s v="04,05,2024  21:55:17"/>
    <n v="206"/>
    <s v="On-time"/>
    <n v="757"/>
    <n v="228.45"/>
    <n v="228.45"/>
    <n v="68"/>
    <s v="Female"/>
    <s v="Medium"/>
    <x v="0"/>
    <x v="0"/>
    <n v="2"/>
    <s v="Gold"/>
    <s v="Desk"/>
    <n v="4"/>
    <n v="13"/>
    <n v="67"/>
    <n v="0"/>
    <n v="1"/>
    <s v="Middle"/>
  </r>
  <r>
    <s v="P7940"/>
    <s v="F1810"/>
    <s v="Delta"/>
    <x v="4"/>
    <x v="4"/>
    <s v="06,06,2023  12:22:40"/>
    <n v="203"/>
    <s v="On-time"/>
    <n v="777"/>
    <n v="405.38"/>
    <n v="405.38"/>
    <n v="21"/>
    <s v="Male"/>
    <s v="Medium"/>
    <x v="3"/>
    <x v="1"/>
    <n v="1"/>
    <s v="Platinum"/>
    <s v="Online"/>
    <n v="7.5"/>
    <n v="16"/>
    <n v="108"/>
    <n v="0"/>
    <n v="0"/>
    <s v="Aisle"/>
  </r>
  <r>
    <s v="P7941"/>
    <s v="F1266"/>
    <s v="Southwest"/>
    <x v="5"/>
    <x v="5"/>
    <s v="02,12,2023  07:54:37"/>
    <n v="42"/>
    <s v="On-time"/>
    <n v="687"/>
    <n v="402.44"/>
    <n v="402.44"/>
    <n v="27"/>
    <s v="Male"/>
    <s v="Medium"/>
    <x v="0"/>
    <x v="1"/>
    <n v="2"/>
    <s v="None"/>
    <s v="Online"/>
    <n v="6.1"/>
    <n v="15"/>
    <n v="23"/>
    <n v="0"/>
    <n v="0"/>
    <s v="Aisle"/>
  </r>
  <r>
    <s v="P7942"/>
    <s v="F1411"/>
    <s v="Delta"/>
    <x v="4"/>
    <x v="6"/>
    <s v="01,10,2023  11:38:53"/>
    <n v="239"/>
    <s v="Delayed"/>
    <n v="1180"/>
    <n v="339.37"/>
    <n v="339.37"/>
    <n v="76"/>
    <s v="Male"/>
    <s v="Medium"/>
    <x v="3"/>
    <x v="1"/>
    <n v="0"/>
    <s v="None"/>
    <s v="Mobile App"/>
    <n v="9.9"/>
    <n v="5"/>
    <n v="115"/>
    <n v="0"/>
    <n v="0"/>
    <s v="Window"/>
  </r>
  <r>
    <s v="P7943"/>
    <s v="F812"/>
    <s v="JetBlue"/>
    <x v="7"/>
    <x v="4"/>
    <s v="03,06,2023  07:57:53"/>
    <n v="207"/>
    <s v="On-time"/>
    <n v="656"/>
    <n v="267.18"/>
    <n v="267.18"/>
    <n v="51"/>
    <s v="Female"/>
    <s v="Medium"/>
    <x v="2"/>
    <x v="1"/>
    <n v="0"/>
    <s v="None"/>
    <s v="Mobile App"/>
    <n v="6.1"/>
    <n v="13"/>
    <n v="116"/>
    <n v="0"/>
    <n v="0"/>
    <s v="Aisle"/>
  </r>
  <r>
    <s v="P7944"/>
    <s v="F1276"/>
    <s v="JetBlue"/>
    <x v="0"/>
    <x v="0"/>
    <s v="03,01,2025  17:23:18"/>
    <n v="249"/>
    <s v="Delayed"/>
    <n v="1062"/>
    <n v="347.07"/>
    <n v="347.07"/>
    <n v="35"/>
    <s v="Male"/>
    <s v="Low"/>
    <x v="2"/>
    <x v="1"/>
    <n v="1"/>
    <s v="None"/>
    <s v="Airport Kiosk"/>
    <n v="9.6"/>
    <n v="8"/>
    <n v="18"/>
    <n v="0"/>
    <n v="0"/>
    <s v="Window"/>
  </r>
  <r>
    <s v="P7945"/>
    <s v="F511"/>
    <s v="JetBlue"/>
    <x v="5"/>
    <x v="5"/>
    <s v="31,10,2023  04:32:06"/>
    <n v="178"/>
    <s v="On-time"/>
    <n v="1067"/>
    <n v="486.58"/>
    <n v="486.58"/>
    <n v="20"/>
    <s v="Male"/>
    <s v="Low"/>
    <x v="2"/>
    <x v="1"/>
    <n v="1"/>
    <s v="None"/>
    <s v="Airport Kiosk"/>
    <n v="7.3"/>
    <n v="15"/>
    <n v="84"/>
    <n v="0"/>
    <n v="0"/>
    <s v="Middle"/>
  </r>
  <r>
    <s v="P7946"/>
    <s v="F994"/>
    <s v="JetBlue"/>
    <x v="5"/>
    <x v="3"/>
    <s v="28,07,2023  08:32:50"/>
    <n v="181"/>
    <s v="Delayed"/>
    <n v="1200"/>
    <n v="258.89999999999998"/>
    <n v="258.89999999999998"/>
    <n v="31"/>
    <s v="Female"/>
    <s v="Medium"/>
    <x v="3"/>
    <x v="1"/>
    <n v="0"/>
    <s v="Silver"/>
    <s v="Online"/>
    <n v="6.8"/>
    <n v="13"/>
    <n v="21"/>
    <n v="0"/>
    <n v="0"/>
    <s v="Window"/>
  </r>
  <r>
    <s v="P7947"/>
    <s v="F1177"/>
    <s v="United"/>
    <x v="0"/>
    <x v="7"/>
    <s v="01,07,2023  12:42:57"/>
    <n v="305"/>
    <s v="On-time"/>
    <n v="1169"/>
    <n v="302.68"/>
    <n v="302.68"/>
    <n v="77"/>
    <s v="Female"/>
    <s v="Medium"/>
    <x v="2"/>
    <x v="1"/>
    <n v="0"/>
    <s v="Silver"/>
    <s v="Mobile App"/>
    <n v="7.2"/>
    <n v="2"/>
    <n v="105"/>
    <n v="0"/>
    <n v="1"/>
    <s v="Aisle"/>
  </r>
  <r>
    <s v="P7948"/>
    <s v="F1178"/>
    <s v="JetBlue"/>
    <x v="6"/>
    <x v="2"/>
    <s v="09,02,2025  00:26:52"/>
    <n v="154"/>
    <s v="Cancelled"/>
    <n v="1111"/>
    <n v="361.4"/>
    <n v="361.4"/>
    <n v="74"/>
    <s v="Male"/>
    <s v="Low"/>
    <x v="0"/>
    <x v="1"/>
    <n v="0"/>
    <s v="None"/>
    <s v="Mobile App"/>
    <n v="5.7"/>
    <n v="18"/>
    <n v="57"/>
    <n v="0"/>
    <n v="0"/>
    <s v="Middle"/>
  </r>
  <r>
    <s v="P7949"/>
    <s v="F600"/>
    <s v="Delta"/>
    <x v="1"/>
    <x v="7"/>
    <s v="08,11,2023  08:24:22"/>
    <n v="57"/>
    <s v="On-time"/>
    <n v="1278"/>
    <n v="332.1"/>
    <n v="332.1"/>
    <n v="18"/>
    <s v="Female"/>
    <s v="Medium"/>
    <x v="2"/>
    <x v="1"/>
    <n v="0"/>
    <s v="None"/>
    <s v="Desk"/>
    <n v="10"/>
    <n v="26"/>
    <n v="43"/>
    <n v="0"/>
    <n v="1"/>
    <s v="Aisle"/>
  </r>
  <r>
    <s v="P7950"/>
    <s v="F23"/>
    <s v="Southwest"/>
    <x v="1"/>
    <x v="6"/>
    <s v="04,06,2024  09:17:11"/>
    <n v="152"/>
    <s v="On-time"/>
    <n v="1406"/>
    <n v="206.74"/>
    <n v="206.74"/>
    <n v="33"/>
    <s v="Female"/>
    <s v="Low"/>
    <x v="0"/>
    <x v="1"/>
    <n v="3"/>
    <s v="Silver"/>
    <s v="Online"/>
    <n v="3.7"/>
    <n v="2"/>
    <n v="77"/>
    <n v="0"/>
    <n v="1"/>
    <s v="Window"/>
  </r>
  <r>
    <s v="P7951"/>
    <s v="F1184"/>
    <s v="Delta"/>
    <x v="3"/>
    <x v="0"/>
    <s v="17,11,2024  23:08:27"/>
    <n v="127"/>
    <s v="On-time"/>
    <n v="1021"/>
    <n v="465.66"/>
    <n v="465.66"/>
    <n v="51"/>
    <s v="Male"/>
    <s v="Medium"/>
    <x v="2"/>
    <x v="0"/>
    <n v="1"/>
    <s v="None"/>
    <s v="Mobile App"/>
    <n v="7.9"/>
    <n v="2"/>
    <n v="111"/>
    <n v="0"/>
    <n v="0"/>
    <s v="Middle"/>
  </r>
  <r>
    <s v="P7952"/>
    <s v="F815"/>
    <s v="Southwest"/>
    <x v="0"/>
    <x v="4"/>
    <s v="10,12,2023  15:03:33"/>
    <n v="200"/>
    <s v="On-time"/>
    <n v="1384"/>
    <n v="687.95"/>
    <n v="687.95"/>
    <n v="27"/>
    <s v="Female"/>
    <s v="Low"/>
    <x v="1"/>
    <x v="1"/>
    <n v="1"/>
    <s v="Silver"/>
    <s v="Airport Kiosk"/>
    <n v="6.8"/>
    <n v="1"/>
    <n v="50"/>
    <n v="0"/>
    <n v="0"/>
    <s v="Aisle"/>
  </r>
  <r>
    <s v="P7953"/>
    <s v="F1809"/>
    <s v="American Airlines"/>
    <x v="2"/>
    <x v="3"/>
    <s v="17,06,2024  18:44:12"/>
    <n v="218"/>
    <s v="On-time"/>
    <n v="1245"/>
    <n v="259.64"/>
    <n v="259.64"/>
    <n v="72"/>
    <s v="Female"/>
    <s v="Medium"/>
    <x v="2"/>
    <x v="0"/>
    <n v="1"/>
    <s v="Gold"/>
    <s v="Airport Kiosk"/>
    <n v="6.5"/>
    <n v="17"/>
    <n v="55"/>
    <n v="0"/>
    <n v="0"/>
    <s v="Aisle"/>
  </r>
  <r>
    <s v="P7954"/>
    <s v="F1156"/>
    <s v="Southwest"/>
    <x v="6"/>
    <x v="5"/>
    <s v="04,06,2024  21:39:19"/>
    <n v="221"/>
    <s v="On-time"/>
    <n v="1005"/>
    <n v="288.52999999999997"/>
    <n v="288.52999999999997"/>
    <n v="53"/>
    <s v="Male"/>
    <s v="Medium"/>
    <x v="2"/>
    <x v="1"/>
    <n v="0"/>
    <s v="Silver"/>
    <s v="Online"/>
    <n v="9.1"/>
    <n v="16"/>
    <n v="70"/>
    <n v="0"/>
    <n v="0"/>
    <s v="Window"/>
  </r>
  <r>
    <s v="P7955"/>
    <s v="F691"/>
    <s v="United"/>
    <x v="0"/>
    <x v="3"/>
    <s v="18,06,2023  03:44:53"/>
    <n v="184"/>
    <s v="On-time"/>
    <n v="1542"/>
    <n v="501.88"/>
    <n v="501.88"/>
    <n v="72"/>
    <s v="Female"/>
    <s v="Low"/>
    <x v="3"/>
    <x v="1"/>
    <n v="1"/>
    <s v="None"/>
    <s v="Airport Kiosk"/>
    <n v="4.0999999999999996"/>
    <n v="16"/>
    <n v="8"/>
    <n v="0"/>
    <n v="1"/>
    <s v="Window"/>
  </r>
  <r>
    <s v="P7956"/>
    <s v="F263"/>
    <s v="Southwest"/>
    <x v="7"/>
    <x v="1"/>
    <s v="19,12,2024  01:51:10"/>
    <n v="153"/>
    <s v="On-time"/>
    <n v="1098"/>
    <n v="417.57"/>
    <n v="417.57"/>
    <n v="47"/>
    <s v="Female"/>
    <s v="High"/>
    <x v="3"/>
    <x v="1"/>
    <n v="0"/>
    <s v="None"/>
    <s v="Mobile App"/>
    <n v="6.3"/>
    <n v="5"/>
    <n v="67"/>
    <n v="0"/>
    <n v="1"/>
    <s v="Middle"/>
  </r>
  <r>
    <s v="P7957"/>
    <s v="F1533"/>
    <s v="Southwest"/>
    <x v="3"/>
    <x v="3"/>
    <s v="13,09,2023  12:52:09"/>
    <n v="254"/>
    <s v="On-time"/>
    <n v="1338"/>
    <n v="307.47000000000003"/>
    <n v="307.47000000000003"/>
    <n v="34"/>
    <s v="Male"/>
    <s v="Medium"/>
    <x v="1"/>
    <x v="1"/>
    <n v="2"/>
    <s v="Silver"/>
    <s v="Desk"/>
    <n v="8.8000000000000007"/>
    <n v="10"/>
    <n v="95"/>
    <n v="0"/>
    <n v="0"/>
    <s v="Aisle"/>
  </r>
  <r>
    <s v="P7958"/>
    <s v="F1906"/>
    <s v="Delta"/>
    <x v="2"/>
    <x v="5"/>
    <s v="07,08,2023  01:17:19"/>
    <n v="222"/>
    <s v="Cancelled"/>
    <n v="1374"/>
    <n v="239.43"/>
    <n v="239.43"/>
    <n v="66"/>
    <s v="Male"/>
    <s v="Low"/>
    <x v="2"/>
    <x v="1"/>
    <n v="1"/>
    <s v="Silver"/>
    <s v="Online"/>
    <n v="8.1"/>
    <n v="17"/>
    <n v="110"/>
    <n v="0"/>
    <n v="0"/>
    <s v="Window"/>
  </r>
  <r>
    <s v="P7959"/>
    <s v="F1924"/>
    <s v="JetBlue"/>
    <x v="3"/>
    <x v="6"/>
    <s v="08,11,2024  07:16:51"/>
    <n v="106"/>
    <s v="On-time"/>
    <n v="1026"/>
    <n v="334.13"/>
    <n v="334.13"/>
    <n v="64"/>
    <s v="Female"/>
    <s v="Low"/>
    <x v="2"/>
    <x v="1"/>
    <n v="0"/>
    <s v="Silver"/>
    <s v="Mobile App"/>
    <n v="5.4"/>
    <n v="33"/>
    <n v="80"/>
    <n v="0"/>
    <n v="1"/>
    <s v="Aisle"/>
  </r>
  <r>
    <s v="P7960"/>
    <s v="F1159"/>
    <s v="American Airlines"/>
    <x v="2"/>
    <x v="3"/>
    <s v="12,08,2024  11:24:53"/>
    <n v="265"/>
    <s v="On-time"/>
    <n v="1098"/>
    <n v="176.46"/>
    <n v="176.46"/>
    <n v="47"/>
    <s v="Female"/>
    <s v="High"/>
    <x v="1"/>
    <x v="1"/>
    <n v="1"/>
    <s v="Platinum"/>
    <s v="Airport Kiosk"/>
    <n v="5.4"/>
    <n v="32"/>
    <n v="53"/>
    <n v="0"/>
    <n v="0"/>
    <s v="Aisle"/>
  </r>
  <r>
    <s v="P7961"/>
    <s v="F554"/>
    <s v="Delta"/>
    <x v="5"/>
    <x v="2"/>
    <s v="12,03,2024  07:56:10"/>
    <n v="173"/>
    <s v="On-time"/>
    <n v="1198"/>
    <n v="229.17"/>
    <n v="229.17"/>
    <n v="57"/>
    <s v="Female"/>
    <s v="Low"/>
    <x v="3"/>
    <x v="3"/>
    <n v="1"/>
    <s v="None"/>
    <s v="Online"/>
    <n v="6.1"/>
    <n v="2"/>
    <n v="71"/>
    <n v="0"/>
    <n v="0"/>
    <s v="Middle"/>
  </r>
  <r>
    <s v="P7962"/>
    <s v="F1321"/>
    <s v="Southwest"/>
    <x v="2"/>
    <x v="7"/>
    <s v="16,02,2025  18:40:00"/>
    <n v="191"/>
    <s v="On-time"/>
    <n v="1089"/>
    <n v="355.9"/>
    <n v="355.9"/>
    <n v="21"/>
    <s v="Male"/>
    <s v="Medium"/>
    <x v="2"/>
    <x v="1"/>
    <n v="2"/>
    <s v="None"/>
    <s v="Desk"/>
    <n v="7.4"/>
    <n v="19"/>
    <n v="109"/>
    <n v="0"/>
    <n v="0"/>
    <s v="Aisle"/>
  </r>
  <r>
    <s v="P7963"/>
    <s v="F1673"/>
    <s v="JetBlue"/>
    <x v="0"/>
    <x v="0"/>
    <s v="22,02,2024  10:29:15"/>
    <n v="188"/>
    <s v="On-time"/>
    <n v="1091"/>
    <n v="276.14999999999998"/>
    <n v="276.14999999999998"/>
    <n v="28"/>
    <s v="Female"/>
    <s v="High"/>
    <x v="0"/>
    <x v="1"/>
    <n v="1"/>
    <s v="None"/>
    <s v="Desk"/>
    <n v="8.6"/>
    <n v="22"/>
    <n v="8"/>
    <n v="0"/>
    <n v="1"/>
    <s v="Window"/>
  </r>
  <r>
    <s v="P7964"/>
    <s v="F294"/>
    <s v="American Airlines"/>
    <x v="5"/>
    <x v="6"/>
    <s v="29,04,2023  07:37:53"/>
    <n v="282"/>
    <s v="On-time"/>
    <n v="812"/>
    <n v="390.61"/>
    <n v="390.61"/>
    <n v="35"/>
    <s v="Male"/>
    <s v="Medium"/>
    <x v="3"/>
    <x v="1"/>
    <n v="0"/>
    <s v="None"/>
    <s v="Desk"/>
    <n v="6.9"/>
    <n v="5"/>
    <n v="53"/>
    <n v="0"/>
    <n v="0"/>
    <s v="Window"/>
  </r>
  <r>
    <s v="P7965"/>
    <s v="F1541"/>
    <s v="JetBlue"/>
    <x v="4"/>
    <x v="1"/>
    <s v="15,06,2024  15:00:50"/>
    <n v="136"/>
    <s v="On-time"/>
    <n v="1544"/>
    <n v="371.98"/>
    <n v="371.98"/>
    <n v="74"/>
    <s v="Male"/>
    <s v="High"/>
    <x v="3"/>
    <x v="2"/>
    <n v="0"/>
    <s v="None"/>
    <s v="Mobile App"/>
    <n v="6.4"/>
    <n v="12"/>
    <n v="63"/>
    <n v="0"/>
    <n v="0"/>
    <s v="Middle"/>
  </r>
  <r>
    <s v="P7966"/>
    <s v="F1817"/>
    <s v="Southwest"/>
    <x v="2"/>
    <x v="4"/>
    <s v="02,11,2023  18:07:59"/>
    <n v="173"/>
    <s v="On-time"/>
    <n v="798"/>
    <n v="251.79"/>
    <n v="251.79"/>
    <n v="65"/>
    <s v="Male"/>
    <s v="Low"/>
    <x v="1"/>
    <x v="1"/>
    <n v="0"/>
    <s v="None"/>
    <s v="Mobile App"/>
    <n v="4.9000000000000004"/>
    <n v="6"/>
    <n v="37"/>
    <n v="0"/>
    <n v="0"/>
    <s v="Middle"/>
  </r>
  <r>
    <s v="P7967"/>
    <s v="F1974"/>
    <s v="JetBlue"/>
    <x v="1"/>
    <x v="1"/>
    <s v="25,10,2024  01:45:19"/>
    <n v="203"/>
    <s v="On-time"/>
    <n v="1174"/>
    <n v="333.88"/>
    <n v="333.88"/>
    <n v="41"/>
    <s v="Female"/>
    <s v="Low"/>
    <x v="0"/>
    <x v="2"/>
    <n v="0"/>
    <s v="None"/>
    <s v="Mobile App"/>
    <n v="6"/>
    <n v="2"/>
    <n v="119"/>
    <n v="1"/>
    <n v="0"/>
    <s v="Aisle"/>
  </r>
  <r>
    <s v="P7968"/>
    <s v="F1797"/>
    <s v="United"/>
    <x v="1"/>
    <x v="7"/>
    <s v="12,10,2023  09:39:08"/>
    <n v="178"/>
    <s v="On-time"/>
    <n v="953"/>
    <n v="281.05"/>
    <n v="281.05"/>
    <n v="25"/>
    <s v="Female"/>
    <s v="Low"/>
    <x v="3"/>
    <x v="3"/>
    <n v="0"/>
    <s v="Silver"/>
    <s v="Desk"/>
    <n v="6.2"/>
    <n v="2"/>
    <n v="30"/>
    <n v="1"/>
    <n v="0"/>
    <s v="Aisle"/>
  </r>
  <r>
    <s v="P7969"/>
    <s v="F206"/>
    <s v="JetBlue"/>
    <x v="0"/>
    <x v="3"/>
    <s v="25,10,2023  19:40:17"/>
    <n v="225"/>
    <s v="On-time"/>
    <n v="1320"/>
    <n v="275.73"/>
    <n v="275.73"/>
    <n v="57"/>
    <s v="Male"/>
    <s v="Medium"/>
    <x v="2"/>
    <x v="1"/>
    <n v="2"/>
    <s v="Gold"/>
    <s v="Mobile App"/>
    <n v="7.4"/>
    <n v="25"/>
    <n v="6"/>
    <n v="1"/>
    <n v="0"/>
    <s v="Window"/>
  </r>
  <r>
    <s v="P7970"/>
    <s v="F1775"/>
    <s v="American Airlines"/>
    <x v="0"/>
    <x v="1"/>
    <s v="07,09,2023  12:33:19"/>
    <n v="111"/>
    <s v="On-time"/>
    <n v="1069"/>
    <n v="118.62"/>
    <n v="118.62"/>
    <n v="41"/>
    <s v="Male"/>
    <s v="High"/>
    <x v="2"/>
    <x v="3"/>
    <n v="0"/>
    <s v="None"/>
    <s v="Airport Kiosk"/>
    <n v="8.6999999999999993"/>
    <n v="9"/>
    <n v="95"/>
    <n v="0"/>
    <n v="0"/>
    <s v="Aisle"/>
  </r>
  <r>
    <s v="P7971"/>
    <s v="F1863"/>
    <s v="Southwest"/>
    <x v="6"/>
    <x v="3"/>
    <s v="29,01,2024  19:51:23"/>
    <n v="226"/>
    <s v="Cancelled"/>
    <n v="988"/>
    <n v="243.32"/>
    <n v="243.32"/>
    <n v="25"/>
    <s v="Male"/>
    <s v="Low"/>
    <x v="0"/>
    <x v="1"/>
    <n v="1"/>
    <s v="Silver"/>
    <s v="Desk"/>
    <n v="5.8"/>
    <n v="0"/>
    <n v="84"/>
    <n v="0"/>
    <n v="0"/>
    <s v="Aisle"/>
  </r>
  <r>
    <s v="P7972"/>
    <s v="F267"/>
    <s v="American Airlines"/>
    <x v="1"/>
    <x v="5"/>
    <s v="10,02,2025  00:13:32"/>
    <n v="165"/>
    <s v="On-time"/>
    <n v="975"/>
    <n v="474.91"/>
    <n v="474.91"/>
    <n v="25"/>
    <s v="Female"/>
    <s v="Low"/>
    <x v="1"/>
    <x v="1"/>
    <n v="1"/>
    <s v="None"/>
    <s v="Desk"/>
    <n v="7.7"/>
    <n v="3"/>
    <n v="115"/>
    <n v="0"/>
    <n v="0"/>
    <s v="Window"/>
  </r>
  <r>
    <s v="P7973"/>
    <s v="F1242"/>
    <s v="United"/>
    <x v="3"/>
    <x v="3"/>
    <s v="03,03,2025  04:21:03"/>
    <n v="200"/>
    <s v="On-time"/>
    <n v="1537"/>
    <n v="165.01"/>
    <n v="165.01"/>
    <n v="20"/>
    <s v="Male"/>
    <s v="Medium"/>
    <x v="0"/>
    <x v="2"/>
    <n v="1"/>
    <s v="Silver"/>
    <s v="Desk"/>
    <n v="6.6"/>
    <n v="7"/>
    <n v="69"/>
    <n v="0"/>
    <n v="1"/>
    <s v="Middle"/>
  </r>
  <r>
    <s v="P7974"/>
    <s v="F993"/>
    <s v="Delta"/>
    <x v="2"/>
    <x v="4"/>
    <s v="26,12,2023  17:03:44"/>
    <n v="304"/>
    <s v="On-time"/>
    <n v="1312"/>
    <n v="318.81"/>
    <n v="318.81"/>
    <n v="58"/>
    <s v="Male"/>
    <s v="Low"/>
    <x v="3"/>
    <x v="2"/>
    <n v="0"/>
    <s v="Silver"/>
    <s v="Online"/>
    <n v="7"/>
    <n v="9"/>
    <n v="103"/>
    <n v="0"/>
    <n v="0"/>
    <s v="Window"/>
  </r>
  <r>
    <s v="P7975"/>
    <s v="F1555"/>
    <s v="American Airlines"/>
    <x v="2"/>
    <x v="3"/>
    <s v="17,04,2025  08:03:58"/>
    <n v="94"/>
    <s v="Delayed"/>
    <n v="1042"/>
    <n v="365.55"/>
    <n v="365.55"/>
    <n v="27"/>
    <s v="Female"/>
    <s v="High"/>
    <x v="2"/>
    <x v="1"/>
    <n v="0"/>
    <s v="Platinum"/>
    <s v="Online"/>
    <n v="5.3"/>
    <n v="3"/>
    <n v="49"/>
    <n v="0"/>
    <n v="0"/>
    <s v="Window"/>
  </r>
  <r>
    <s v="P7976"/>
    <s v="F316"/>
    <s v="United"/>
    <x v="6"/>
    <x v="5"/>
    <s v="03,04,2024  07:10:58"/>
    <n v="242"/>
    <s v="On-time"/>
    <n v="846"/>
    <n v="414.07"/>
    <n v="414.07"/>
    <n v="46"/>
    <s v="Female"/>
    <s v="Medium"/>
    <x v="0"/>
    <x v="2"/>
    <n v="2"/>
    <s v="None"/>
    <s v="Online"/>
    <n v="6.4"/>
    <n v="1"/>
    <n v="112"/>
    <n v="0"/>
    <n v="0"/>
    <s v="Aisle"/>
  </r>
  <r>
    <s v="P7977"/>
    <s v="F387"/>
    <s v="United"/>
    <x v="3"/>
    <x v="1"/>
    <s v="19,09,2023  14:11:16"/>
    <n v="183"/>
    <s v="On-time"/>
    <n v="1221"/>
    <n v="419.82"/>
    <n v="419.82"/>
    <n v="37"/>
    <s v="Female"/>
    <s v="High"/>
    <x v="1"/>
    <x v="0"/>
    <n v="1"/>
    <s v="Silver"/>
    <s v="Airport Kiosk"/>
    <n v="10"/>
    <n v="2"/>
    <n v="9"/>
    <n v="0"/>
    <n v="0"/>
    <s v="Window"/>
  </r>
  <r>
    <s v="P7978"/>
    <s v="F659"/>
    <s v="Southwest"/>
    <x v="0"/>
    <x v="6"/>
    <s v="12,03,2025  13:32:30"/>
    <n v="69"/>
    <s v="On-time"/>
    <n v="728"/>
    <n v="441.71"/>
    <n v="441.71"/>
    <n v="28"/>
    <s v="Male"/>
    <s v="Medium"/>
    <x v="3"/>
    <x v="2"/>
    <n v="2"/>
    <s v="Silver"/>
    <s v="Mobile App"/>
    <n v="6.9"/>
    <n v="19"/>
    <n v="101"/>
    <n v="0"/>
    <n v="0"/>
    <s v="Middle"/>
  </r>
  <r>
    <s v="P7979"/>
    <s v="F12"/>
    <s v="American Airlines"/>
    <x v="6"/>
    <x v="5"/>
    <s v="27,03,2025  10:46:41"/>
    <n v="178"/>
    <s v="On-time"/>
    <n v="1200"/>
    <n v="429.2"/>
    <n v="429.2"/>
    <n v="26"/>
    <s v="Male"/>
    <s v="Low"/>
    <x v="2"/>
    <x v="0"/>
    <n v="0"/>
    <s v="None"/>
    <s v="Online"/>
    <n v="4.5999999999999996"/>
    <n v="0"/>
    <n v="109"/>
    <n v="0"/>
    <n v="0"/>
    <s v="Window"/>
  </r>
  <r>
    <s v="P7980"/>
    <s v="F939"/>
    <s v="JetBlue"/>
    <x v="5"/>
    <x v="2"/>
    <s v="13,04,2025  08:23:12"/>
    <n v="169"/>
    <s v="On-time"/>
    <n v="1951"/>
    <n v="162.19"/>
    <n v="162.19"/>
    <n v="40"/>
    <s v="Female"/>
    <s v="Medium"/>
    <x v="2"/>
    <x v="1"/>
    <n v="3"/>
    <s v="Silver"/>
    <s v="Desk"/>
    <n v="7.6"/>
    <n v="29"/>
    <n v="23"/>
    <n v="0"/>
    <n v="0"/>
    <s v="Middle"/>
  </r>
  <r>
    <s v="P7981"/>
    <s v="F1579"/>
    <s v="American Airlines"/>
    <x v="6"/>
    <x v="4"/>
    <s v="26,02,2025  20:23:45"/>
    <n v="215"/>
    <s v="Delayed"/>
    <n v="1248"/>
    <n v="403.74"/>
    <n v="403.74"/>
    <n v="63"/>
    <s v="Male"/>
    <s v="Low"/>
    <x v="1"/>
    <x v="2"/>
    <n v="2"/>
    <s v="None"/>
    <s v="Airport Kiosk"/>
    <n v="6.1"/>
    <n v="0"/>
    <n v="112"/>
    <n v="0"/>
    <n v="0"/>
    <s v="Middle"/>
  </r>
  <r>
    <s v="P7982"/>
    <s v="F1982"/>
    <s v="American Airlines"/>
    <x v="6"/>
    <x v="0"/>
    <s v="13,10,2023  14:18:13"/>
    <n v="127"/>
    <s v="On-time"/>
    <n v="1171"/>
    <n v="252.38"/>
    <n v="252.38"/>
    <n v="36"/>
    <s v="Male"/>
    <s v="Low"/>
    <x v="1"/>
    <x v="2"/>
    <n v="1"/>
    <s v="Silver"/>
    <s v="Online"/>
    <n v="5.6"/>
    <n v="7"/>
    <n v="86"/>
    <n v="0"/>
    <n v="0"/>
    <s v="Aisle"/>
  </r>
  <r>
    <s v="P7983"/>
    <s v="F291"/>
    <s v="United"/>
    <x v="3"/>
    <x v="1"/>
    <s v="28,12,2023  07:31:00"/>
    <n v="29"/>
    <s v="Delayed"/>
    <n v="697"/>
    <n v="370.34"/>
    <n v="370.34"/>
    <n v="25"/>
    <s v="Male"/>
    <s v="High"/>
    <x v="0"/>
    <x v="0"/>
    <n v="0"/>
    <s v="Gold"/>
    <s v="Online"/>
    <n v="7.1"/>
    <n v="6"/>
    <n v="62"/>
    <n v="0"/>
    <n v="0"/>
    <s v="Window"/>
  </r>
  <r>
    <s v="P7984"/>
    <s v="F1165"/>
    <s v="JetBlue"/>
    <x v="4"/>
    <x v="0"/>
    <s v="06,03,2025  12:41:33"/>
    <n v="242"/>
    <s v="On-time"/>
    <n v="1353"/>
    <n v="507.22"/>
    <n v="507.22"/>
    <n v="67"/>
    <s v="Female"/>
    <s v="Medium"/>
    <x v="3"/>
    <x v="1"/>
    <n v="0"/>
    <s v="None"/>
    <s v="Airport Kiosk"/>
    <n v="8.1999999999999993"/>
    <n v="5"/>
    <n v="79"/>
    <n v="0"/>
    <n v="0"/>
    <s v="Middle"/>
  </r>
  <r>
    <s v="P7985"/>
    <s v="F1909"/>
    <s v="Southwest"/>
    <x v="5"/>
    <x v="2"/>
    <s v="27,10,2024  19:23:03"/>
    <n v="184"/>
    <s v="Cancelled"/>
    <n v="1398"/>
    <n v="308.24"/>
    <n v="308.24"/>
    <n v="51"/>
    <s v="Male"/>
    <s v="Medium"/>
    <x v="0"/>
    <x v="0"/>
    <n v="1"/>
    <s v="Gold"/>
    <s v="Airport Kiosk"/>
    <n v="7.2"/>
    <n v="13"/>
    <n v="14"/>
    <n v="0"/>
    <n v="0"/>
    <s v="Middle"/>
  </r>
  <r>
    <s v="P7986"/>
    <s v="F529"/>
    <s v="United"/>
    <x v="4"/>
    <x v="0"/>
    <s v="09,01,2025  01:34:10"/>
    <n v="223"/>
    <s v="On-time"/>
    <n v="1451"/>
    <n v="221.04"/>
    <n v="221.04"/>
    <n v="24"/>
    <s v="Male"/>
    <s v="Medium"/>
    <x v="1"/>
    <x v="1"/>
    <n v="1"/>
    <s v="None"/>
    <s v="Online"/>
    <n v="7.9"/>
    <n v="5"/>
    <n v="41"/>
    <n v="0"/>
    <n v="0"/>
    <s v="Aisle"/>
  </r>
  <r>
    <s v="P7987"/>
    <s v="F1825"/>
    <s v="JetBlue"/>
    <x v="2"/>
    <x v="5"/>
    <s v="31,03,2024  09:01:10"/>
    <n v="228"/>
    <s v="On-time"/>
    <n v="896"/>
    <n v="436.77"/>
    <n v="436.77"/>
    <n v="61"/>
    <s v="Male"/>
    <s v="Medium"/>
    <x v="0"/>
    <x v="1"/>
    <n v="0"/>
    <s v="Silver"/>
    <s v="Online"/>
    <n v="6.9"/>
    <n v="15"/>
    <n v="114"/>
    <n v="0"/>
    <n v="0"/>
    <s v="Window"/>
  </r>
  <r>
    <s v="P7988"/>
    <s v="F789"/>
    <s v="American Airlines"/>
    <x v="6"/>
    <x v="3"/>
    <s v="04,02,2024  15:06:20"/>
    <n v="246"/>
    <s v="On-time"/>
    <n v="933"/>
    <n v="520.86"/>
    <n v="520.86"/>
    <n v="73"/>
    <s v="Female"/>
    <s v="Low"/>
    <x v="1"/>
    <x v="2"/>
    <n v="1"/>
    <s v="None"/>
    <s v="Mobile App"/>
    <n v="5.4"/>
    <n v="1"/>
    <n v="119"/>
    <n v="0"/>
    <n v="0"/>
    <s v="Aisle"/>
  </r>
  <r>
    <s v="P7989"/>
    <s v="F1847"/>
    <s v="JetBlue"/>
    <x v="4"/>
    <x v="3"/>
    <s v="18,06,2024  06:59:09"/>
    <n v="101"/>
    <s v="Delayed"/>
    <n v="1621"/>
    <n v="318.76"/>
    <n v="318.76"/>
    <n v="79"/>
    <s v="Male"/>
    <s v="Low"/>
    <x v="1"/>
    <x v="1"/>
    <n v="1"/>
    <s v="None"/>
    <s v="Airport Kiosk"/>
    <n v="7.4"/>
    <n v="5"/>
    <n v="35"/>
    <n v="0"/>
    <n v="0"/>
    <s v="Middle"/>
  </r>
  <r>
    <s v="P7990"/>
    <s v="F1241"/>
    <s v="United"/>
    <x v="6"/>
    <x v="2"/>
    <s v="20,01,2024  18:15:24"/>
    <n v="216"/>
    <s v="Cancelled"/>
    <n v="1173"/>
    <n v="403.43"/>
    <n v="403.43"/>
    <n v="41"/>
    <s v="Male"/>
    <s v="Medium"/>
    <x v="2"/>
    <x v="1"/>
    <n v="1"/>
    <s v="Gold"/>
    <s v="Airport Kiosk"/>
    <n v="6.1"/>
    <n v="8"/>
    <n v="25"/>
    <n v="0"/>
    <n v="0"/>
    <s v="Middle"/>
  </r>
  <r>
    <s v="P7991"/>
    <s v="F218"/>
    <s v="Southwest"/>
    <x v="2"/>
    <x v="3"/>
    <s v="13,02,2024  19:35:49"/>
    <n v="146"/>
    <s v="On-time"/>
    <n v="1238"/>
    <n v="399.86"/>
    <n v="399.86"/>
    <n v="53"/>
    <s v="Male"/>
    <s v="Medium"/>
    <x v="1"/>
    <x v="1"/>
    <n v="0"/>
    <s v="Platinum"/>
    <s v="Mobile App"/>
    <n v="5.7"/>
    <n v="6"/>
    <n v="7"/>
    <n v="0"/>
    <n v="0"/>
    <s v="Middle"/>
  </r>
  <r>
    <s v="P7992"/>
    <s v="F503"/>
    <s v="American Airlines"/>
    <x v="0"/>
    <x v="7"/>
    <s v="09,03,2024  03:28:10"/>
    <n v="56"/>
    <s v="On-time"/>
    <n v="1188"/>
    <n v="494.13"/>
    <n v="494.13"/>
    <n v="54"/>
    <s v="Female"/>
    <s v="Low"/>
    <x v="3"/>
    <x v="1"/>
    <n v="2"/>
    <s v="None"/>
    <s v="Online"/>
    <n v="8.3000000000000007"/>
    <n v="1"/>
    <n v="73"/>
    <n v="0"/>
    <n v="0"/>
    <s v="Middle"/>
  </r>
  <r>
    <s v="P7993"/>
    <s v="F473"/>
    <s v="Southwest"/>
    <x v="3"/>
    <x v="6"/>
    <s v="07,04,2024  08:04:21"/>
    <n v="152"/>
    <s v="Delayed"/>
    <n v="1495"/>
    <n v="288.17"/>
    <n v="288.17"/>
    <n v="21"/>
    <s v="Male"/>
    <s v="Medium"/>
    <x v="2"/>
    <x v="1"/>
    <n v="1"/>
    <s v="None"/>
    <s v="Airport Kiosk"/>
    <n v="6.1"/>
    <n v="9"/>
    <n v="18"/>
    <n v="0"/>
    <n v="0"/>
    <s v="Middle"/>
  </r>
  <r>
    <s v="P7994"/>
    <s v="F1382"/>
    <s v="JetBlue"/>
    <x v="5"/>
    <x v="7"/>
    <s v="09,09,2023  05:10:35"/>
    <n v="148"/>
    <s v="On-time"/>
    <n v="1003"/>
    <n v="384.31"/>
    <n v="384.31"/>
    <n v="47"/>
    <s v="Male"/>
    <s v="Low"/>
    <x v="2"/>
    <x v="2"/>
    <n v="0"/>
    <s v="Gold"/>
    <s v="Airport Kiosk"/>
    <n v="8.3000000000000007"/>
    <n v="5"/>
    <n v="13"/>
    <n v="0"/>
    <n v="0"/>
    <s v="Aisle"/>
  </r>
  <r>
    <s v="P7995"/>
    <s v="F840"/>
    <s v="United"/>
    <x v="5"/>
    <x v="2"/>
    <s v="19,10,2023  12:51:06"/>
    <n v="128"/>
    <s v="On-time"/>
    <n v="1244"/>
    <n v="405.69"/>
    <n v="405.69"/>
    <n v="47"/>
    <s v="Male"/>
    <s v="Medium"/>
    <x v="2"/>
    <x v="1"/>
    <n v="1"/>
    <s v="None"/>
    <s v="Desk"/>
    <n v="8.3000000000000007"/>
    <n v="7"/>
    <n v="73"/>
    <n v="0"/>
    <n v="0"/>
    <s v="Aisle"/>
  </r>
  <r>
    <s v="P7996"/>
    <s v="F1091"/>
    <s v="Delta"/>
    <x v="4"/>
    <x v="7"/>
    <s v="14,09,2024  12:54:54"/>
    <n v="207"/>
    <s v="On-time"/>
    <n v="1619"/>
    <n v="327.54000000000002"/>
    <n v="327.54000000000002"/>
    <n v="24"/>
    <s v="Female"/>
    <s v="Low"/>
    <x v="0"/>
    <x v="1"/>
    <n v="0"/>
    <s v="None"/>
    <s v="Online"/>
    <n v="6"/>
    <n v="47"/>
    <n v="84"/>
    <n v="0"/>
    <n v="0"/>
    <s v="Aisle"/>
  </r>
  <r>
    <s v="P7997"/>
    <s v="F1625"/>
    <s v="JetBlue"/>
    <x v="5"/>
    <x v="7"/>
    <s v="15,05,2024  18:35:15"/>
    <n v="347"/>
    <s v="On-time"/>
    <n v="731"/>
    <n v="376.13"/>
    <n v="376.13"/>
    <n v="54"/>
    <s v="Male"/>
    <s v="Low"/>
    <x v="2"/>
    <x v="0"/>
    <n v="0"/>
    <s v="None"/>
    <s v="Desk"/>
    <n v="8.6999999999999993"/>
    <n v="12"/>
    <n v="73"/>
    <n v="0"/>
    <n v="0"/>
    <s v="Middle"/>
  </r>
  <r>
    <s v="P7998"/>
    <s v="F1994"/>
    <s v="American Airlines"/>
    <x v="3"/>
    <x v="2"/>
    <s v="01,01,2024  10:29:54"/>
    <n v="145"/>
    <s v="On-time"/>
    <n v="1545"/>
    <n v="373.96"/>
    <n v="373.96"/>
    <n v="29"/>
    <s v="Female"/>
    <s v="Medium"/>
    <x v="2"/>
    <x v="0"/>
    <n v="3"/>
    <s v="None"/>
    <s v="Mobile App"/>
    <n v="8.1999999999999993"/>
    <n v="11"/>
    <n v="40"/>
    <n v="0"/>
    <n v="0"/>
    <s v="Window"/>
  </r>
  <r>
    <s v="P7999"/>
    <s v="F540"/>
    <s v="JetBlue"/>
    <x v="7"/>
    <x v="4"/>
    <s v="13,08,2023  06:44:27"/>
    <n v="161"/>
    <s v="Delayed"/>
    <n v="261"/>
    <n v="282.63"/>
    <n v="282.63"/>
    <n v="41"/>
    <s v="Female"/>
    <s v="Medium"/>
    <x v="0"/>
    <x v="0"/>
    <n v="1"/>
    <s v="Gold"/>
    <s v="Desk"/>
    <n v="5.3"/>
    <n v="1"/>
    <n v="1"/>
    <n v="0"/>
    <n v="0"/>
    <s v="Middle"/>
  </r>
  <r>
    <s v="P8000"/>
    <s v="F1865"/>
    <s v="American Airlines"/>
    <x v="5"/>
    <x v="2"/>
    <s v="05,04,2024  14:19:40"/>
    <n v="158"/>
    <s v="On-time"/>
    <n v="1631"/>
    <n v="341.39"/>
    <n v="341.39"/>
    <n v="52"/>
    <s v="Male"/>
    <s v="Medium"/>
    <x v="3"/>
    <x v="2"/>
    <n v="0"/>
    <s v="None"/>
    <s v="Airport Kiosk"/>
    <n v="6"/>
    <n v="5"/>
    <n v="32"/>
    <n v="0"/>
    <n v="1"/>
    <s v="Window"/>
  </r>
  <r>
    <s v="P8001"/>
    <s v="F1430"/>
    <s v="Southwest"/>
    <x v="0"/>
    <x v="0"/>
    <s v="31,01,2024  00:21:57"/>
    <n v="155"/>
    <s v="Delayed"/>
    <n v="1158"/>
    <n v="404.87"/>
    <n v="404.87"/>
    <n v="62"/>
    <s v="Female"/>
    <s v="Medium"/>
    <x v="2"/>
    <x v="0"/>
    <n v="2"/>
    <s v="Silver"/>
    <s v="Mobile App"/>
    <n v="7"/>
    <n v="2"/>
    <n v="100"/>
    <n v="0"/>
    <n v="0"/>
    <s v="Aisle"/>
  </r>
  <r>
    <s v="P8002"/>
    <s v="F1686"/>
    <s v="Delta"/>
    <x v="3"/>
    <x v="4"/>
    <s v="22,09,2024  04:12:44"/>
    <n v="286"/>
    <s v="Delayed"/>
    <n v="1190"/>
    <n v="435.17"/>
    <n v="435.17"/>
    <n v="45"/>
    <s v="Male"/>
    <s v="Medium"/>
    <x v="3"/>
    <x v="1"/>
    <n v="2"/>
    <s v="None"/>
    <s v="Airport Kiosk"/>
    <n v="8.4"/>
    <n v="1"/>
    <n v="9"/>
    <n v="0"/>
    <n v="0"/>
    <s v="Window"/>
  </r>
  <r>
    <s v="P8003"/>
    <s v="F1211"/>
    <s v="Southwest"/>
    <x v="5"/>
    <x v="5"/>
    <s v="25,08,2023  22:06:15"/>
    <n v="355"/>
    <s v="On-time"/>
    <n v="1031"/>
    <n v="233.75"/>
    <n v="233.75"/>
    <n v="18"/>
    <s v="Male"/>
    <s v="Low"/>
    <x v="0"/>
    <x v="1"/>
    <n v="0"/>
    <s v="None"/>
    <s v="Mobile App"/>
    <n v="6.8"/>
    <n v="29"/>
    <n v="116"/>
    <n v="0"/>
    <n v="0"/>
    <s v="Middle"/>
  </r>
  <r>
    <s v="P8004"/>
    <s v="F1100"/>
    <s v="Delta"/>
    <x v="0"/>
    <x v="6"/>
    <s v="29,08,2024  20:43:26"/>
    <n v="232"/>
    <s v="On-time"/>
    <n v="1010"/>
    <n v="468.41"/>
    <n v="468.41"/>
    <n v="35"/>
    <s v="Female"/>
    <s v="Medium"/>
    <x v="0"/>
    <x v="1"/>
    <n v="2"/>
    <s v="None"/>
    <s v="Mobile App"/>
    <n v="8.9"/>
    <n v="4"/>
    <n v="70"/>
    <n v="0"/>
    <n v="0"/>
    <s v="Window"/>
  </r>
  <r>
    <s v="P8005"/>
    <s v="F1863"/>
    <s v="United"/>
    <x v="6"/>
    <x v="2"/>
    <s v="24,02,2024  04:16:00"/>
    <n v="187"/>
    <s v="On-time"/>
    <n v="1199"/>
    <n v="359.17"/>
    <n v="359.17"/>
    <n v="67"/>
    <s v="Female"/>
    <s v="High"/>
    <x v="1"/>
    <x v="0"/>
    <n v="1"/>
    <s v="Silver"/>
    <s v="Mobile App"/>
    <n v="4.9000000000000004"/>
    <n v="7"/>
    <n v="78"/>
    <n v="0"/>
    <n v="1"/>
    <s v="Window"/>
  </r>
  <r>
    <s v="P8006"/>
    <s v="F1899"/>
    <s v="JetBlue"/>
    <x v="2"/>
    <x v="4"/>
    <s v="14,10,2024  00:46:15"/>
    <n v="199"/>
    <s v="On-time"/>
    <n v="1531"/>
    <n v="341.32"/>
    <n v="341.32"/>
    <n v="56"/>
    <s v="Female"/>
    <s v="Medium"/>
    <x v="3"/>
    <x v="2"/>
    <n v="1"/>
    <s v="Silver"/>
    <s v="Mobile App"/>
    <n v="8.6999999999999993"/>
    <n v="8"/>
    <n v="17"/>
    <n v="0"/>
    <n v="0"/>
    <s v="Middle"/>
  </r>
  <r>
    <s v="P8007"/>
    <s v="F488"/>
    <s v="Southwest"/>
    <x v="1"/>
    <x v="6"/>
    <s v="24,12,2024  04:14:02"/>
    <n v="260"/>
    <s v="On-time"/>
    <n v="1485"/>
    <n v="300.58999999999997"/>
    <n v="300.58999999999997"/>
    <n v="28"/>
    <s v="Female"/>
    <s v="Low"/>
    <x v="0"/>
    <x v="1"/>
    <n v="2"/>
    <s v="None"/>
    <s v="Mobile App"/>
    <n v="5.6"/>
    <n v="12"/>
    <n v="104"/>
    <n v="0"/>
    <n v="0"/>
    <s v="Window"/>
  </r>
  <r>
    <s v="P8008"/>
    <s v="F497"/>
    <s v="Delta"/>
    <x v="6"/>
    <x v="1"/>
    <s v="04,04,2024  18:38:40"/>
    <n v="192"/>
    <s v="On-time"/>
    <n v="904"/>
    <n v="303.52"/>
    <n v="303.52"/>
    <n v="24"/>
    <s v="Female"/>
    <s v="Medium"/>
    <x v="2"/>
    <x v="2"/>
    <n v="1"/>
    <s v="Platinum"/>
    <s v="Online"/>
    <n v="9.5"/>
    <n v="1"/>
    <n v="52"/>
    <n v="0"/>
    <n v="0"/>
    <s v="Window"/>
  </r>
  <r>
    <s v="P8009"/>
    <s v="F777"/>
    <s v="Southwest"/>
    <x v="0"/>
    <x v="6"/>
    <s v="27,01,2024  00:25:22"/>
    <n v="170"/>
    <s v="On-time"/>
    <n v="1363"/>
    <n v="320.02999999999997"/>
    <n v="320.02999999999997"/>
    <n v="34"/>
    <s v="Female"/>
    <s v="Low"/>
    <x v="3"/>
    <x v="1"/>
    <n v="2"/>
    <s v="Gold"/>
    <s v="Desk"/>
    <n v="9"/>
    <n v="4"/>
    <n v="67"/>
    <n v="0"/>
    <n v="0"/>
    <s v="Aisle"/>
  </r>
  <r>
    <s v="P8010"/>
    <s v="F540"/>
    <s v="United"/>
    <x v="4"/>
    <x v="1"/>
    <s v="07,02,2025  06:30:57"/>
    <n v="249"/>
    <s v="Cancelled"/>
    <n v="1379"/>
    <n v="384.44"/>
    <n v="384.44"/>
    <n v="42"/>
    <s v="Female"/>
    <s v="High"/>
    <x v="1"/>
    <x v="1"/>
    <n v="1"/>
    <s v="Platinum"/>
    <s v="Mobile App"/>
    <n v="8.6"/>
    <n v="11"/>
    <n v="98"/>
    <n v="1"/>
    <n v="0"/>
    <s v="Aisle"/>
  </r>
  <r>
    <s v="P8011"/>
    <s v="F1473"/>
    <s v="JetBlue"/>
    <x v="4"/>
    <x v="7"/>
    <s v="27,05,2023  05:01:07"/>
    <n v="205"/>
    <s v="On-time"/>
    <n v="1525"/>
    <n v="384.08"/>
    <n v="384.08"/>
    <n v="63"/>
    <s v="Male"/>
    <s v="High"/>
    <x v="2"/>
    <x v="1"/>
    <n v="2"/>
    <s v="None"/>
    <s v="Desk"/>
    <n v="6.4"/>
    <n v="4"/>
    <n v="2"/>
    <n v="0"/>
    <n v="0"/>
    <s v="Middle"/>
  </r>
  <r>
    <s v="P8012"/>
    <s v="F583"/>
    <s v="Delta"/>
    <x v="7"/>
    <x v="1"/>
    <s v="06,10,2023  11:16:43"/>
    <n v="205"/>
    <s v="On-time"/>
    <n v="1338"/>
    <n v="362.28"/>
    <n v="362.28"/>
    <n v="18"/>
    <s v="Male"/>
    <s v="Low"/>
    <x v="1"/>
    <x v="1"/>
    <n v="1"/>
    <s v="Silver"/>
    <s v="Desk"/>
    <n v="6.5"/>
    <n v="4"/>
    <n v="81"/>
    <n v="0"/>
    <n v="0"/>
    <s v="Middle"/>
  </r>
  <r>
    <s v="P8013"/>
    <s v="F566"/>
    <s v="American Airlines"/>
    <x v="4"/>
    <x v="7"/>
    <s v="18,07,2023  14:17:24"/>
    <n v="253"/>
    <s v="Delayed"/>
    <n v="902"/>
    <n v="370.9"/>
    <n v="370.9"/>
    <n v="70"/>
    <s v="Male"/>
    <s v="Low"/>
    <x v="1"/>
    <x v="1"/>
    <n v="0"/>
    <s v="Silver"/>
    <s v="Mobile App"/>
    <n v="7.6"/>
    <n v="5"/>
    <n v="102"/>
    <n v="0"/>
    <n v="0"/>
    <s v="Middle"/>
  </r>
  <r>
    <s v="P8014"/>
    <s v="F1880"/>
    <s v="American Airlines"/>
    <x v="3"/>
    <x v="5"/>
    <s v="28,01,2025  05:16:49"/>
    <n v="129"/>
    <s v="On-time"/>
    <n v="1600"/>
    <n v="364.49"/>
    <n v="364.49"/>
    <n v="47"/>
    <s v="Female"/>
    <s v="Medium"/>
    <x v="1"/>
    <x v="1"/>
    <n v="0"/>
    <s v="Platinum"/>
    <s v="Airport Kiosk"/>
    <n v="7.4"/>
    <n v="8"/>
    <n v="12"/>
    <n v="1"/>
    <n v="0"/>
    <s v="Aisle"/>
  </r>
  <r>
    <s v="P8015"/>
    <s v="F231"/>
    <s v="American Airlines"/>
    <x v="3"/>
    <x v="7"/>
    <s v="01,01,2025  16:41:42"/>
    <n v="168"/>
    <s v="Delayed"/>
    <n v="831"/>
    <n v="371.69"/>
    <n v="371.69"/>
    <n v="35"/>
    <s v="Female"/>
    <s v="High"/>
    <x v="0"/>
    <x v="1"/>
    <n v="0"/>
    <s v="None"/>
    <s v="Mobile App"/>
    <n v="4.3"/>
    <n v="12"/>
    <n v="63"/>
    <n v="0"/>
    <n v="0"/>
    <s v="Middle"/>
  </r>
  <r>
    <s v="P8016"/>
    <s v="F1412"/>
    <s v="American Airlines"/>
    <x v="7"/>
    <x v="2"/>
    <s v="22,03,2024  11:23:30"/>
    <n v="270"/>
    <s v="On-time"/>
    <n v="739"/>
    <n v="258.89"/>
    <n v="258.89"/>
    <n v="53"/>
    <s v="Female"/>
    <s v="High"/>
    <x v="1"/>
    <x v="0"/>
    <n v="0"/>
    <s v="None"/>
    <s v="Mobile App"/>
    <n v="6.3"/>
    <n v="31"/>
    <n v="81"/>
    <n v="0"/>
    <n v="0"/>
    <s v="Middle"/>
  </r>
  <r>
    <s v="P8017"/>
    <s v="F791"/>
    <s v="Delta"/>
    <x v="6"/>
    <x v="4"/>
    <s v="25,07,2023  13:57:18"/>
    <n v="145"/>
    <s v="On-time"/>
    <n v="1047"/>
    <n v="375.93"/>
    <n v="375.93"/>
    <n v="28"/>
    <s v="Male"/>
    <s v="Low"/>
    <x v="0"/>
    <x v="1"/>
    <n v="0"/>
    <s v="Platinum"/>
    <s v="Desk"/>
    <n v="7.3"/>
    <n v="14"/>
    <n v="35"/>
    <n v="0"/>
    <n v="1"/>
    <s v="Aisle"/>
  </r>
  <r>
    <s v="P8018"/>
    <s v="F121"/>
    <s v="Southwest"/>
    <x v="1"/>
    <x v="3"/>
    <s v="13,10,2023  19:44:19"/>
    <n v="197"/>
    <s v="On-time"/>
    <n v="1556"/>
    <n v="317.35000000000002"/>
    <n v="317.35000000000002"/>
    <n v="65"/>
    <s v="Female"/>
    <s v="High"/>
    <x v="3"/>
    <x v="1"/>
    <n v="1"/>
    <s v="Gold"/>
    <s v="Desk"/>
    <n v="6.4"/>
    <n v="14"/>
    <n v="51"/>
    <n v="0"/>
    <n v="0"/>
    <s v="Aisle"/>
  </r>
  <r>
    <s v="P8019"/>
    <s v="F1945"/>
    <s v="Delta"/>
    <x v="5"/>
    <x v="5"/>
    <s v="17,07,2024  05:56:11"/>
    <n v="154"/>
    <s v="On-time"/>
    <n v="2163"/>
    <n v="182.62"/>
    <n v="182.62"/>
    <n v="54"/>
    <s v="Male"/>
    <s v="Low"/>
    <x v="0"/>
    <x v="1"/>
    <n v="1"/>
    <s v="None"/>
    <s v="Mobile App"/>
    <n v="4.8"/>
    <n v="6"/>
    <n v="90"/>
    <n v="0"/>
    <n v="1"/>
    <s v="Window"/>
  </r>
  <r>
    <s v="P8020"/>
    <s v="F1943"/>
    <s v="Southwest"/>
    <x v="4"/>
    <x v="6"/>
    <s v="17,10,2024  23:56:38"/>
    <n v="160"/>
    <s v="On-time"/>
    <n v="981"/>
    <n v="511.34"/>
    <n v="511.34"/>
    <n v="43"/>
    <s v="Female"/>
    <s v="Low"/>
    <x v="1"/>
    <x v="1"/>
    <n v="1"/>
    <s v="None"/>
    <s v="Online"/>
    <n v="6"/>
    <n v="10"/>
    <n v="90"/>
    <n v="0"/>
    <n v="0"/>
    <s v="Middle"/>
  </r>
  <r>
    <s v="P8021"/>
    <s v="F1932"/>
    <s v="United"/>
    <x v="3"/>
    <x v="6"/>
    <s v="16,05,2024  12:29:20"/>
    <n v="195"/>
    <s v="On-time"/>
    <n v="969"/>
    <n v="402.11"/>
    <n v="402.11"/>
    <n v="30"/>
    <s v="Female"/>
    <s v="Medium"/>
    <x v="1"/>
    <x v="2"/>
    <n v="3"/>
    <s v="Silver"/>
    <s v="Online"/>
    <n v="6.8"/>
    <n v="15"/>
    <n v="40"/>
    <n v="0"/>
    <n v="1"/>
    <s v="Window"/>
  </r>
  <r>
    <s v="P8022"/>
    <s v="F856"/>
    <s v="JetBlue"/>
    <x v="7"/>
    <x v="6"/>
    <s v="24,05,2024  21:09:44"/>
    <n v="251"/>
    <s v="On-time"/>
    <n v="1450"/>
    <n v="386.93"/>
    <n v="386.93"/>
    <n v="29"/>
    <s v="Male"/>
    <s v="Medium"/>
    <x v="3"/>
    <x v="2"/>
    <n v="0"/>
    <s v="Silver"/>
    <s v="Online"/>
    <n v="8.1"/>
    <n v="5"/>
    <n v="86"/>
    <n v="0"/>
    <n v="0"/>
    <s v="Window"/>
  </r>
  <r>
    <s v="P8023"/>
    <s v="F1882"/>
    <s v="Delta"/>
    <x v="3"/>
    <x v="3"/>
    <s v="14,06,2023  12:42:24"/>
    <n v="249"/>
    <s v="On-time"/>
    <n v="901"/>
    <n v="525.14"/>
    <n v="525.14"/>
    <n v="35"/>
    <s v="Male"/>
    <s v="High"/>
    <x v="2"/>
    <x v="1"/>
    <n v="1"/>
    <s v="Gold"/>
    <s v="Mobile App"/>
    <n v="7.2"/>
    <n v="5"/>
    <n v="115"/>
    <n v="0"/>
    <n v="0"/>
    <s v="Middle"/>
  </r>
  <r>
    <s v="P8024"/>
    <s v="F1605"/>
    <s v="American Airlines"/>
    <x v="6"/>
    <x v="5"/>
    <s v="31,10,2024  18:18:25"/>
    <n v="129"/>
    <s v="On-time"/>
    <n v="1922"/>
    <n v="351.18"/>
    <n v="351.18"/>
    <n v="18"/>
    <s v="Female"/>
    <s v="Medium"/>
    <x v="2"/>
    <x v="1"/>
    <n v="3"/>
    <s v="Silver"/>
    <s v="Online"/>
    <n v="8"/>
    <n v="3"/>
    <n v="80"/>
    <n v="0"/>
    <n v="0"/>
    <s v="Aisle"/>
  </r>
  <r>
    <s v="P8025"/>
    <s v="F875"/>
    <s v="Southwest"/>
    <x v="7"/>
    <x v="4"/>
    <s v="25,12,2023  14:43:55"/>
    <n v="186"/>
    <s v="On-time"/>
    <n v="1162"/>
    <n v="335.81"/>
    <n v="335.81"/>
    <n v="25"/>
    <s v="Female"/>
    <s v="High"/>
    <x v="3"/>
    <x v="1"/>
    <n v="0"/>
    <s v="None"/>
    <s v="Desk"/>
    <n v="7.3"/>
    <n v="14"/>
    <n v="105"/>
    <n v="0"/>
    <n v="0"/>
    <s v="Middle"/>
  </r>
  <r>
    <s v="P8026"/>
    <s v="F1366"/>
    <s v="Delta"/>
    <x v="1"/>
    <x v="7"/>
    <s v="21,11,2023  12:34:26"/>
    <n v="120"/>
    <s v="Delayed"/>
    <n v="980"/>
    <n v="440.16"/>
    <n v="440.16"/>
    <n v="68"/>
    <s v="Female"/>
    <s v="Medium"/>
    <x v="1"/>
    <x v="1"/>
    <n v="1"/>
    <s v="Gold"/>
    <s v="Mobile App"/>
    <n v="7"/>
    <n v="15"/>
    <n v="114"/>
    <n v="0"/>
    <n v="0"/>
    <s v="Middle"/>
  </r>
  <r>
    <s v="P8027"/>
    <s v="F1651"/>
    <s v="United"/>
    <x v="1"/>
    <x v="7"/>
    <s v="27,05,2023  05:17:34"/>
    <n v="109"/>
    <s v="On-time"/>
    <n v="1244"/>
    <n v="297.64999999999998"/>
    <n v="297.64999999999998"/>
    <n v="40"/>
    <s v="Male"/>
    <s v="Medium"/>
    <x v="0"/>
    <x v="2"/>
    <n v="3"/>
    <s v="None"/>
    <s v="Mobile App"/>
    <n v="5.9"/>
    <n v="13"/>
    <n v="56"/>
    <n v="0"/>
    <n v="0"/>
    <s v="Middle"/>
  </r>
  <r>
    <s v="P8028"/>
    <s v="F921"/>
    <s v="Southwest"/>
    <x v="5"/>
    <x v="4"/>
    <s v="22,12,2023  11:42:56"/>
    <n v="186"/>
    <s v="Delayed"/>
    <n v="784"/>
    <n v="415.3"/>
    <n v="415.3"/>
    <n v="63"/>
    <s v="Female"/>
    <s v="High"/>
    <x v="3"/>
    <x v="1"/>
    <n v="1"/>
    <s v="Platinum"/>
    <s v="Airport Kiosk"/>
    <n v="9.3000000000000007"/>
    <n v="3"/>
    <n v="107"/>
    <n v="0"/>
    <n v="1"/>
    <s v="Window"/>
  </r>
  <r>
    <s v="P8029"/>
    <s v="F1674"/>
    <s v="JetBlue"/>
    <x v="2"/>
    <x v="4"/>
    <s v="22,07,2024  15:51:12"/>
    <n v="197"/>
    <s v="On-time"/>
    <n v="627"/>
    <n v="478.73"/>
    <n v="478.73"/>
    <n v="60"/>
    <s v="Female"/>
    <s v="Low"/>
    <x v="1"/>
    <x v="1"/>
    <n v="1"/>
    <s v="Silver"/>
    <s v="Mobile App"/>
    <n v="7.4"/>
    <n v="36"/>
    <n v="72"/>
    <n v="0"/>
    <n v="0"/>
    <s v="Aisle"/>
  </r>
  <r>
    <s v="P8030"/>
    <s v="F1740"/>
    <s v="Delta"/>
    <x v="6"/>
    <x v="6"/>
    <s v="26,03,2024  07:28:13"/>
    <n v="124"/>
    <s v="On-time"/>
    <n v="1054"/>
    <n v="263.05"/>
    <n v="263.05"/>
    <n v="54"/>
    <s v="Male"/>
    <s v="Low"/>
    <x v="0"/>
    <x v="3"/>
    <n v="2"/>
    <s v="None"/>
    <s v="Mobile App"/>
    <n v="6.3"/>
    <n v="14"/>
    <n v="119"/>
    <n v="0"/>
    <n v="0"/>
    <s v="Middle"/>
  </r>
  <r>
    <s v="P8031"/>
    <s v="F282"/>
    <s v="American Airlines"/>
    <x v="0"/>
    <x v="0"/>
    <s v="18,02,2024  05:05:53"/>
    <n v="285"/>
    <s v="On-time"/>
    <n v="1676"/>
    <n v="481.16"/>
    <n v="481.16"/>
    <n v="32"/>
    <s v="Male"/>
    <s v="Medium"/>
    <x v="0"/>
    <x v="0"/>
    <n v="0"/>
    <s v="None"/>
    <s v="Desk"/>
    <n v="7"/>
    <n v="7"/>
    <n v="64"/>
    <n v="0"/>
    <n v="0"/>
    <s v="Middle"/>
  </r>
  <r>
    <s v="P8032"/>
    <s v="F469"/>
    <s v="Southwest"/>
    <x v="3"/>
    <x v="7"/>
    <s v="13,09,2023  14:47:51"/>
    <n v="139"/>
    <s v="On-time"/>
    <n v="698"/>
    <n v="238.9"/>
    <n v="238.9"/>
    <n v="69"/>
    <s v="Male"/>
    <s v="Medium"/>
    <x v="2"/>
    <x v="1"/>
    <n v="0"/>
    <s v="Platinum"/>
    <s v="Online"/>
    <n v="7.5"/>
    <n v="12"/>
    <n v="105"/>
    <n v="0"/>
    <n v="1"/>
    <s v="Aisle"/>
  </r>
  <r>
    <s v="P8033"/>
    <s v="F88"/>
    <s v="JetBlue"/>
    <x v="4"/>
    <x v="2"/>
    <s v="02,10,2024  03:40:45"/>
    <n v="209"/>
    <s v="On-time"/>
    <n v="1433"/>
    <n v="213.17"/>
    <n v="213.17"/>
    <n v="50"/>
    <s v="Female"/>
    <s v="High"/>
    <x v="1"/>
    <x v="2"/>
    <n v="3"/>
    <s v="None"/>
    <s v="Desk"/>
    <n v="4.3"/>
    <n v="5"/>
    <n v="57"/>
    <n v="0"/>
    <n v="0"/>
    <s v="Aisle"/>
  </r>
  <r>
    <s v="P8034"/>
    <s v="F1653"/>
    <s v="JetBlue"/>
    <x v="3"/>
    <x v="7"/>
    <s v="03,06,2024  12:19:13"/>
    <n v="169"/>
    <s v="On-time"/>
    <n v="876"/>
    <n v="453.41"/>
    <n v="453.41"/>
    <n v="63"/>
    <s v="Male"/>
    <s v="Low"/>
    <x v="1"/>
    <x v="2"/>
    <n v="0"/>
    <s v="None"/>
    <s v="Desk"/>
    <n v="9.6"/>
    <n v="19"/>
    <n v="5"/>
    <n v="0"/>
    <n v="0"/>
    <s v="Window"/>
  </r>
  <r>
    <s v="P8035"/>
    <s v="F446"/>
    <s v="JetBlue"/>
    <x v="1"/>
    <x v="3"/>
    <s v="27,10,2023  00:19:02"/>
    <n v="246"/>
    <s v="On-time"/>
    <n v="1045"/>
    <n v="460.84"/>
    <n v="460.84"/>
    <n v="77"/>
    <s v="Female"/>
    <s v="Low"/>
    <x v="0"/>
    <x v="1"/>
    <n v="3"/>
    <s v="Silver"/>
    <s v="Desk"/>
    <n v="4.9000000000000004"/>
    <n v="6"/>
    <n v="100"/>
    <n v="0"/>
    <n v="0"/>
    <s v="Middle"/>
  </r>
  <r>
    <s v="P8036"/>
    <s v="F690"/>
    <s v="JetBlue"/>
    <x v="1"/>
    <x v="0"/>
    <s v="15,11,2024  09:05:55"/>
    <n v="103"/>
    <s v="On-time"/>
    <n v="676"/>
    <n v="449.57"/>
    <n v="449.57"/>
    <n v="73"/>
    <s v="Female"/>
    <s v="Medium"/>
    <x v="3"/>
    <x v="2"/>
    <n v="2"/>
    <s v="Silver"/>
    <s v="Desk"/>
    <n v="7.2"/>
    <n v="6"/>
    <n v="62"/>
    <n v="0"/>
    <n v="0"/>
    <s v="Window"/>
  </r>
  <r>
    <s v="P8037"/>
    <s v="F436"/>
    <s v="Delta"/>
    <x v="2"/>
    <x v="1"/>
    <s v="24,05,2023  00:59:17"/>
    <n v="207"/>
    <s v="On-time"/>
    <n v="1497"/>
    <n v="397.84"/>
    <n v="397.84"/>
    <n v="71"/>
    <s v="Female"/>
    <s v="High"/>
    <x v="3"/>
    <x v="1"/>
    <n v="1"/>
    <s v="Silver"/>
    <s v="Airport Kiosk"/>
    <n v="6.7"/>
    <n v="9"/>
    <n v="43"/>
    <n v="0"/>
    <n v="0"/>
    <s v="Middle"/>
  </r>
  <r>
    <s v="P8038"/>
    <s v="F144"/>
    <s v="JetBlue"/>
    <x v="2"/>
    <x v="5"/>
    <s v="09,12,2024  12:31:06"/>
    <n v="134"/>
    <s v="On-time"/>
    <n v="1823"/>
    <n v="219.52"/>
    <n v="219.52"/>
    <n v="65"/>
    <s v="Male"/>
    <s v="Medium"/>
    <x v="2"/>
    <x v="1"/>
    <n v="1"/>
    <s v="None"/>
    <s v="Desk"/>
    <n v="7.4"/>
    <n v="17"/>
    <n v="20"/>
    <n v="1"/>
    <n v="1"/>
    <s v="Middle"/>
  </r>
  <r>
    <s v="P8039"/>
    <s v="F964"/>
    <s v="United"/>
    <x v="6"/>
    <x v="7"/>
    <s v="30,07,2024  02:25:24"/>
    <n v="129"/>
    <s v="On-time"/>
    <n v="1641"/>
    <n v="284.74"/>
    <n v="284.74"/>
    <n v="44"/>
    <s v="Male"/>
    <s v="Medium"/>
    <x v="2"/>
    <x v="1"/>
    <n v="1"/>
    <s v="Platinum"/>
    <s v="Airport Kiosk"/>
    <n v="8.6"/>
    <n v="6"/>
    <n v="53"/>
    <n v="0"/>
    <n v="0"/>
    <s v="Aisle"/>
  </r>
  <r>
    <s v="P8040"/>
    <s v="F1365"/>
    <s v="United"/>
    <x v="7"/>
    <x v="3"/>
    <s v="23,10,2023  16:36:06"/>
    <n v="131"/>
    <s v="On-time"/>
    <n v="1198"/>
    <n v="279.44"/>
    <n v="279.44"/>
    <n v="34"/>
    <s v="Female"/>
    <s v="Medium"/>
    <x v="1"/>
    <x v="2"/>
    <n v="1"/>
    <s v="Platinum"/>
    <s v="Desk"/>
    <n v="5.7"/>
    <n v="0"/>
    <n v="94"/>
    <n v="0"/>
    <n v="0"/>
    <s v="Middle"/>
  </r>
  <r>
    <s v="P8041"/>
    <s v="F620"/>
    <s v="JetBlue"/>
    <x v="1"/>
    <x v="1"/>
    <s v="29,03,2024  19:29:24"/>
    <n v="230"/>
    <s v="On-time"/>
    <n v="924"/>
    <n v="399.23"/>
    <n v="399.23"/>
    <n v="52"/>
    <s v="Female"/>
    <s v="High"/>
    <x v="0"/>
    <x v="1"/>
    <n v="2"/>
    <s v="None"/>
    <s v="Mobile App"/>
    <n v="6.7"/>
    <n v="11"/>
    <n v="54"/>
    <n v="0"/>
    <n v="1"/>
    <s v="Middle"/>
  </r>
  <r>
    <s v="P8042"/>
    <s v="F1289"/>
    <s v="United"/>
    <x v="3"/>
    <x v="7"/>
    <s v="03,07,2023  16:26:21"/>
    <n v="232"/>
    <s v="Delayed"/>
    <n v="1045"/>
    <n v="354.51"/>
    <n v="354.51"/>
    <n v="68"/>
    <s v="Female"/>
    <s v="Low"/>
    <x v="3"/>
    <x v="2"/>
    <n v="3"/>
    <s v="None"/>
    <s v="Mobile App"/>
    <n v="6.4"/>
    <n v="6"/>
    <n v="119"/>
    <n v="0"/>
    <n v="0"/>
    <s v="Middle"/>
  </r>
  <r>
    <s v="P8043"/>
    <s v="F996"/>
    <s v="American Airlines"/>
    <x v="7"/>
    <x v="6"/>
    <s v="13,01,2025  07:21:37"/>
    <n v="127"/>
    <s v="On-time"/>
    <n v="1180"/>
    <n v="271.64"/>
    <n v="271.64"/>
    <n v="55"/>
    <s v="Female"/>
    <s v="Medium"/>
    <x v="2"/>
    <x v="0"/>
    <n v="0"/>
    <s v="None"/>
    <s v="Online"/>
    <n v="8"/>
    <n v="9"/>
    <n v="20"/>
    <n v="0"/>
    <n v="0"/>
    <s v="Aisle"/>
  </r>
  <r>
    <s v="P8044"/>
    <s v="F1810"/>
    <s v="Southwest"/>
    <x v="5"/>
    <x v="2"/>
    <s v="22,09,2024  15:08:34"/>
    <n v="73"/>
    <s v="On-time"/>
    <n v="1677"/>
    <n v="342.39"/>
    <n v="342.39"/>
    <n v="52"/>
    <s v="Female"/>
    <s v="Medium"/>
    <x v="1"/>
    <x v="1"/>
    <n v="2"/>
    <s v="None"/>
    <s v="Desk"/>
    <n v="8.1999999999999993"/>
    <n v="0"/>
    <n v="12"/>
    <n v="0"/>
    <n v="0"/>
    <s v="Aisle"/>
  </r>
  <r>
    <s v="P8045"/>
    <s v="F801"/>
    <s v="Southwest"/>
    <x v="3"/>
    <x v="1"/>
    <s v="21,04,2024  15:29:34"/>
    <n v="126"/>
    <s v="On-time"/>
    <n v="1564"/>
    <n v="212.07"/>
    <n v="212.07"/>
    <n v="47"/>
    <s v="Male"/>
    <s v="Low"/>
    <x v="2"/>
    <x v="1"/>
    <n v="0"/>
    <s v="Gold"/>
    <s v="Mobile App"/>
    <n v="6.3"/>
    <n v="3"/>
    <n v="6"/>
    <n v="0"/>
    <n v="0"/>
    <s v="Window"/>
  </r>
  <r>
    <s v="P8046"/>
    <s v="F786"/>
    <s v="United"/>
    <x v="5"/>
    <x v="5"/>
    <s v="07,04,2025  00:56:00"/>
    <n v="2"/>
    <s v="On-time"/>
    <n v="1506"/>
    <n v="422.69"/>
    <n v="422.69"/>
    <n v="25"/>
    <s v="Male"/>
    <s v="Low"/>
    <x v="1"/>
    <x v="1"/>
    <n v="0"/>
    <s v="Gold"/>
    <s v="Airport Kiosk"/>
    <n v="6"/>
    <n v="13"/>
    <n v="25"/>
    <n v="0"/>
    <n v="0"/>
    <s v="Middle"/>
  </r>
  <r>
    <s v="P8047"/>
    <s v="F1385"/>
    <s v="JetBlue"/>
    <x v="4"/>
    <x v="4"/>
    <s v="03,08,2023  12:07:03"/>
    <n v="91"/>
    <s v="On-time"/>
    <n v="772"/>
    <n v="295.86"/>
    <n v="295.86"/>
    <n v="18"/>
    <s v="Male"/>
    <s v="Medium"/>
    <x v="1"/>
    <x v="1"/>
    <n v="1"/>
    <s v="None"/>
    <s v="Mobile App"/>
    <n v="10"/>
    <n v="9"/>
    <n v="48"/>
    <n v="0"/>
    <n v="0"/>
    <s v="Aisle"/>
  </r>
  <r>
    <s v="P8048"/>
    <s v="F980"/>
    <s v="Delta"/>
    <x v="1"/>
    <x v="0"/>
    <s v="13,02,2025  21:23:20"/>
    <n v="193"/>
    <s v="On-time"/>
    <n v="842"/>
    <n v="450.01"/>
    <n v="450.01"/>
    <n v="64"/>
    <s v="Male"/>
    <s v="Low"/>
    <x v="0"/>
    <x v="1"/>
    <n v="1"/>
    <s v="None"/>
    <s v="Desk"/>
    <n v="4.0999999999999996"/>
    <n v="19"/>
    <n v="90"/>
    <n v="0"/>
    <n v="0"/>
    <s v="Window"/>
  </r>
  <r>
    <s v="P8049"/>
    <s v="F768"/>
    <s v="American Airlines"/>
    <x v="7"/>
    <x v="4"/>
    <s v="30,11,2023  09:04:44"/>
    <n v="161"/>
    <s v="On-time"/>
    <n v="1155"/>
    <n v="305.31"/>
    <n v="305.31"/>
    <n v="70"/>
    <s v="Female"/>
    <s v="Low"/>
    <x v="1"/>
    <x v="2"/>
    <n v="0"/>
    <s v="Platinum"/>
    <s v="Mobile App"/>
    <n v="5.0999999999999996"/>
    <n v="23"/>
    <n v="58"/>
    <n v="0"/>
    <n v="1"/>
    <s v="Aisle"/>
  </r>
  <r>
    <s v="P8050"/>
    <s v="F1943"/>
    <s v="Delta"/>
    <x v="4"/>
    <x v="2"/>
    <s v="16,05,2023  17:57:11"/>
    <n v="202"/>
    <s v="On-time"/>
    <n v="992"/>
    <n v="234.69"/>
    <n v="234.69"/>
    <n v="64"/>
    <s v="Male"/>
    <s v="High"/>
    <x v="0"/>
    <x v="1"/>
    <n v="1"/>
    <s v="Silver"/>
    <s v="Airport Kiosk"/>
    <n v="8.6999999999999993"/>
    <n v="25"/>
    <n v="71"/>
    <n v="0"/>
    <n v="0"/>
    <s v="Aisle"/>
  </r>
  <r>
    <s v="P8051"/>
    <s v="F1194"/>
    <s v="United"/>
    <x v="6"/>
    <x v="7"/>
    <s v="10,11,2023  19:00:52"/>
    <n v="153"/>
    <s v="On-time"/>
    <n v="1604"/>
    <n v="328.47"/>
    <n v="328.47"/>
    <n v="63"/>
    <s v="Female"/>
    <s v="Low"/>
    <x v="2"/>
    <x v="1"/>
    <n v="0"/>
    <s v="Silver"/>
    <s v="Online"/>
    <n v="4.4000000000000004"/>
    <n v="4"/>
    <n v="52"/>
    <n v="0"/>
    <n v="0"/>
    <s v="Window"/>
  </r>
  <r>
    <s v="P8052"/>
    <s v="F504"/>
    <s v="American Airlines"/>
    <x v="0"/>
    <x v="6"/>
    <s v="26,07,2024  22:32:02"/>
    <n v="126"/>
    <s v="Delayed"/>
    <n v="1026"/>
    <n v="360.43"/>
    <n v="360.43"/>
    <n v="42"/>
    <s v="Male"/>
    <s v="Medium"/>
    <x v="3"/>
    <x v="0"/>
    <n v="2"/>
    <s v="None"/>
    <s v="Desk"/>
    <n v="6.6"/>
    <n v="16"/>
    <n v="11"/>
    <n v="0"/>
    <n v="0"/>
    <s v="Middle"/>
  </r>
  <r>
    <s v="P8053"/>
    <s v="F1848"/>
    <s v="JetBlue"/>
    <x v="6"/>
    <x v="2"/>
    <s v="24,05,2024  23:23:56"/>
    <n v="163"/>
    <s v="On-time"/>
    <n v="1753"/>
    <n v="393.06"/>
    <n v="393.06"/>
    <n v="39"/>
    <s v="Female"/>
    <s v="Medium"/>
    <x v="1"/>
    <x v="1"/>
    <n v="1"/>
    <s v="None"/>
    <s v="Desk"/>
    <n v="9.5"/>
    <n v="12"/>
    <n v="67"/>
    <n v="0"/>
    <n v="0"/>
    <s v="Middle"/>
  </r>
  <r>
    <s v="P8054"/>
    <s v="F1711"/>
    <s v="Delta"/>
    <x v="1"/>
    <x v="0"/>
    <s v="25,12,2023  09:25:37"/>
    <n v="178"/>
    <s v="Delayed"/>
    <n v="1681"/>
    <n v="246.93"/>
    <n v="246.93"/>
    <n v="72"/>
    <s v="Male"/>
    <s v="High"/>
    <x v="2"/>
    <x v="0"/>
    <n v="0"/>
    <s v="None"/>
    <s v="Desk"/>
    <n v="5.6"/>
    <n v="3"/>
    <n v="48"/>
    <n v="0"/>
    <n v="0"/>
    <s v="Aisle"/>
  </r>
  <r>
    <s v="P8055"/>
    <s v="F20"/>
    <s v="American Airlines"/>
    <x v="1"/>
    <x v="6"/>
    <s v="20,12,2024  03:22:42"/>
    <n v="208"/>
    <s v="On-time"/>
    <n v="1028"/>
    <n v="414.78"/>
    <n v="414.78"/>
    <n v="19"/>
    <s v="Male"/>
    <s v="Medium"/>
    <x v="2"/>
    <x v="1"/>
    <n v="0"/>
    <s v="None"/>
    <s v="Desk"/>
    <n v="6.5"/>
    <n v="16"/>
    <n v="101"/>
    <n v="0"/>
    <n v="0"/>
    <s v="Aisle"/>
  </r>
  <r>
    <s v="P8056"/>
    <s v="F137"/>
    <s v="United"/>
    <x v="3"/>
    <x v="5"/>
    <s v="13,03,2025  12:01:12"/>
    <n v="174"/>
    <s v="On-time"/>
    <n v="1367"/>
    <n v="251.52"/>
    <n v="251.52"/>
    <n v="53"/>
    <s v="Female"/>
    <s v="High"/>
    <x v="1"/>
    <x v="1"/>
    <n v="0"/>
    <s v="Silver"/>
    <s v="Mobile App"/>
    <n v="5.3"/>
    <n v="13"/>
    <n v="56"/>
    <n v="0"/>
    <n v="0"/>
    <s v="Aisle"/>
  </r>
  <r>
    <s v="P8057"/>
    <s v="F657"/>
    <s v="American Airlines"/>
    <x v="0"/>
    <x v="7"/>
    <s v="11,02,2024  02:16:33"/>
    <n v="265"/>
    <s v="On-time"/>
    <n v="1586"/>
    <n v="144.26"/>
    <n v="144.26"/>
    <n v="59"/>
    <s v="Male"/>
    <s v="Medium"/>
    <x v="0"/>
    <x v="1"/>
    <n v="0"/>
    <s v="None"/>
    <s v="Desk"/>
    <n v="8"/>
    <n v="25"/>
    <n v="105"/>
    <n v="0"/>
    <n v="0"/>
    <s v="Aisle"/>
  </r>
  <r>
    <s v="P8058"/>
    <s v="F1585"/>
    <s v="United"/>
    <x v="1"/>
    <x v="5"/>
    <s v="10,04,2024  09:18:26"/>
    <n v="224"/>
    <s v="Delayed"/>
    <n v="1587"/>
    <n v="500.71"/>
    <n v="500.71"/>
    <n v="67"/>
    <s v="Male"/>
    <s v="Low"/>
    <x v="2"/>
    <x v="1"/>
    <n v="1"/>
    <s v="None"/>
    <s v="Online"/>
    <n v="8.8000000000000007"/>
    <n v="1"/>
    <n v="108"/>
    <n v="0"/>
    <n v="0"/>
    <s v="Aisle"/>
  </r>
  <r>
    <s v="P8059"/>
    <s v="F1117"/>
    <s v="Southwest"/>
    <x v="0"/>
    <x v="4"/>
    <s v="08,03,2024  17:36:36"/>
    <n v="166"/>
    <s v="Delayed"/>
    <n v="1664"/>
    <n v="414.46"/>
    <n v="414.46"/>
    <n v="65"/>
    <s v="Male"/>
    <s v="Low"/>
    <x v="1"/>
    <x v="1"/>
    <n v="2"/>
    <s v="None"/>
    <s v="Airport Kiosk"/>
    <n v="6.7"/>
    <n v="2"/>
    <n v="51"/>
    <n v="0"/>
    <n v="0"/>
    <s v="Window"/>
  </r>
  <r>
    <s v="P8060"/>
    <s v="F1744"/>
    <s v="Southwest"/>
    <x v="0"/>
    <x v="4"/>
    <s v="25,09,2024  13:44:16"/>
    <n v="242"/>
    <s v="On-time"/>
    <n v="1229"/>
    <n v="541.4"/>
    <n v="541.4"/>
    <n v="50"/>
    <s v="Male"/>
    <s v="Medium"/>
    <x v="2"/>
    <x v="3"/>
    <n v="1"/>
    <s v="Gold"/>
    <s v="Airport Kiosk"/>
    <n v="7.6"/>
    <n v="11"/>
    <n v="67"/>
    <n v="0"/>
    <n v="0"/>
    <s v="Window"/>
  </r>
  <r>
    <s v="P8061"/>
    <s v="F1997"/>
    <s v="Southwest"/>
    <x v="3"/>
    <x v="1"/>
    <s v="02,03,2025  02:42:25"/>
    <n v="48"/>
    <s v="On-time"/>
    <n v="1289"/>
    <n v="265.38"/>
    <n v="265.38"/>
    <n v="73"/>
    <s v="Female"/>
    <s v="High"/>
    <x v="1"/>
    <x v="1"/>
    <n v="1"/>
    <s v="Gold"/>
    <s v="Mobile App"/>
    <n v="8"/>
    <n v="21"/>
    <n v="0"/>
    <n v="0"/>
    <n v="0"/>
    <s v="Window"/>
  </r>
  <r>
    <s v="P8062"/>
    <s v="F1659"/>
    <s v="United"/>
    <x v="6"/>
    <x v="2"/>
    <s v="25,01,2025  10:29:33"/>
    <n v="124"/>
    <s v="On-time"/>
    <n v="553"/>
    <n v="387.28"/>
    <n v="387.28"/>
    <n v="39"/>
    <s v="Female"/>
    <s v="Medium"/>
    <x v="3"/>
    <x v="1"/>
    <n v="0"/>
    <s v="None"/>
    <s v="Online"/>
    <n v="6.3"/>
    <n v="2"/>
    <n v="33"/>
    <n v="0"/>
    <n v="0"/>
    <s v="Window"/>
  </r>
  <r>
    <s v="P8063"/>
    <s v="F764"/>
    <s v="Delta"/>
    <x v="1"/>
    <x v="4"/>
    <s v="03,09,2024  13:29:44"/>
    <n v="89"/>
    <s v="On-time"/>
    <n v="992"/>
    <n v="352.09"/>
    <n v="352.09"/>
    <n v="59"/>
    <s v="Female"/>
    <s v="High"/>
    <x v="3"/>
    <x v="1"/>
    <n v="1"/>
    <s v="Platinum"/>
    <s v="Desk"/>
    <n v="6.6"/>
    <n v="10"/>
    <n v="60"/>
    <n v="0"/>
    <n v="0"/>
    <s v="Aisle"/>
  </r>
  <r>
    <s v="P8064"/>
    <s v="F1177"/>
    <s v="Delta"/>
    <x v="7"/>
    <x v="0"/>
    <s v="08,09,2024  04:54:42"/>
    <n v="224"/>
    <s v="On-time"/>
    <n v="1028"/>
    <n v="265.17"/>
    <n v="265.17"/>
    <n v="33"/>
    <s v="Female"/>
    <s v="High"/>
    <x v="0"/>
    <x v="1"/>
    <n v="1"/>
    <s v="None"/>
    <s v="Desk"/>
    <n v="5.9"/>
    <n v="5"/>
    <n v="90"/>
    <n v="0"/>
    <n v="0"/>
    <s v="Window"/>
  </r>
  <r>
    <s v="P8065"/>
    <s v="F686"/>
    <s v="JetBlue"/>
    <x v="4"/>
    <x v="7"/>
    <s v="08,02,2024  14:43:34"/>
    <n v="202"/>
    <s v="On-time"/>
    <n v="1551"/>
    <n v="534.61"/>
    <n v="534.61"/>
    <n v="35"/>
    <s v="Male"/>
    <s v="Medium"/>
    <x v="0"/>
    <x v="1"/>
    <n v="1"/>
    <s v="None"/>
    <s v="Desk"/>
    <n v="7.5"/>
    <n v="6"/>
    <n v="83"/>
    <n v="0"/>
    <n v="0"/>
    <s v="Aisle"/>
  </r>
  <r>
    <s v="P8066"/>
    <s v="F1169"/>
    <s v="United"/>
    <x v="4"/>
    <x v="4"/>
    <s v="09,04,2024  11:17:32"/>
    <n v="124"/>
    <s v="On-time"/>
    <n v="1341"/>
    <n v="385.55"/>
    <n v="385.55"/>
    <n v="30"/>
    <s v="Female"/>
    <s v="Medium"/>
    <x v="2"/>
    <x v="0"/>
    <n v="0"/>
    <s v="Gold"/>
    <s v="Desk"/>
    <n v="5.3"/>
    <n v="1"/>
    <n v="52"/>
    <n v="0"/>
    <n v="0"/>
    <s v="Middle"/>
  </r>
  <r>
    <s v="P8067"/>
    <s v="F211"/>
    <s v="Southwest"/>
    <x v="4"/>
    <x v="7"/>
    <s v="25,05,2024  12:00:46"/>
    <n v="179"/>
    <s v="Delayed"/>
    <n v="1293"/>
    <n v="372.62"/>
    <n v="372.62"/>
    <n v="65"/>
    <s v="Female"/>
    <s v="Low"/>
    <x v="3"/>
    <x v="1"/>
    <n v="1"/>
    <s v="Gold"/>
    <s v="Airport Kiosk"/>
    <n v="5.4"/>
    <n v="13"/>
    <n v="9"/>
    <n v="0"/>
    <n v="0"/>
    <s v="Window"/>
  </r>
  <r>
    <s v="P8068"/>
    <s v="F882"/>
    <s v="Delta"/>
    <x v="1"/>
    <x v="6"/>
    <s v="28,09,2023  01:18:40"/>
    <n v="286"/>
    <s v="On-time"/>
    <n v="900"/>
    <n v="517.76"/>
    <n v="517.76"/>
    <n v="56"/>
    <s v="Male"/>
    <s v="Low"/>
    <x v="2"/>
    <x v="1"/>
    <n v="2"/>
    <s v="None"/>
    <s v="Desk"/>
    <n v="7.3"/>
    <n v="4"/>
    <n v="39"/>
    <n v="0"/>
    <n v="1"/>
    <s v="Aisle"/>
  </r>
  <r>
    <s v="P8069"/>
    <s v="F1168"/>
    <s v="United"/>
    <x v="1"/>
    <x v="0"/>
    <s v="14,02,2024  15:47:15"/>
    <n v="88"/>
    <s v="Delayed"/>
    <n v="1594"/>
    <n v="456.66"/>
    <n v="456.66"/>
    <n v="24"/>
    <s v="Female"/>
    <s v="Medium"/>
    <x v="3"/>
    <x v="1"/>
    <n v="1"/>
    <s v="None"/>
    <s v="Airport Kiosk"/>
    <n v="8.1"/>
    <n v="17"/>
    <n v="22"/>
    <n v="1"/>
    <n v="0"/>
    <s v="Window"/>
  </r>
  <r>
    <s v="P8070"/>
    <s v="F486"/>
    <s v="Delta"/>
    <x v="3"/>
    <x v="6"/>
    <s v="28,09,2024  02:24:19"/>
    <n v="241"/>
    <s v="Cancelled"/>
    <n v="1459"/>
    <n v="315.06"/>
    <n v="315.06"/>
    <n v="70"/>
    <s v="Female"/>
    <s v="Medium"/>
    <x v="0"/>
    <x v="1"/>
    <n v="0"/>
    <s v="None"/>
    <s v="Airport Kiosk"/>
    <n v="5.4"/>
    <n v="8"/>
    <n v="22"/>
    <n v="0"/>
    <n v="0"/>
    <s v="Window"/>
  </r>
  <r>
    <s v="P8071"/>
    <s v="F798"/>
    <s v="JetBlue"/>
    <x v="0"/>
    <x v="4"/>
    <s v="14,12,2024  19:16:16"/>
    <n v="171"/>
    <s v="On-time"/>
    <n v="1300"/>
    <n v="343.64"/>
    <n v="343.64"/>
    <n v="26"/>
    <s v="Male"/>
    <s v="Low"/>
    <x v="2"/>
    <x v="1"/>
    <n v="0"/>
    <s v="None"/>
    <s v="Desk"/>
    <n v="5"/>
    <n v="46"/>
    <n v="34"/>
    <n v="0"/>
    <n v="0"/>
    <s v="Middle"/>
  </r>
  <r>
    <s v="P8072"/>
    <s v="F422"/>
    <s v="Delta"/>
    <x v="7"/>
    <x v="6"/>
    <s v="22,11,2024  20:23:25"/>
    <n v="258"/>
    <s v="On-time"/>
    <n v="1058"/>
    <n v="324.33999999999997"/>
    <n v="324.33999999999997"/>
    <n v="38"/>
    <s v="Male"/>
    <s v="Medium"/>
    <x v="2"/>
    <x v="1"/>
    <n v="1"/>
    <s v="None"/>
    <s v="Desk"/>
    <n v="6.6"/>
    <n v="10"/>
    <n v="56"/>
    <n v="0"/>
    <n v="1"/>
    <s v="Middle"/>
  </r>
  <r>
    <s v="P8073"/>
    <s v="F1990"/>
    <s v="JetBlue"/>
    <x v="2"/>
    <x v="4"/>
    <s v="06,04,2025  00:49:23"/>
    <n v="166"/>
    <s v="On-time"/>
    <n v="1336"/>
    <n v="405.91"/>
    <n v="405.91"/>
    <n v="21"/>
    <s v="Male"/>
    <s v="Medium"/>
    <x v="0"/>
    <x v="3"/>
    <n v="1"/>
    <s v="Silver"/>
    <s v="Online"/>
    <n v="6"/>
    <n v="3"/>
    <n v="65"/>
    <n v="0"/>
    <n v="0"/>
    <s v="Aisle"/>
  </r>
  <r>
    <s v="P8074"/>
    <s v="F1152"/>
    <s v="United"/>
    <x v="0"/>
    <x v="3"/>
    <s v="21,07,2024  07:01:49"/>
    <n v="183"/>
    <s v="On-time"/>
    <n v="1476"/>
    <n v="425.06"/>
    <n v="425.06"/>
    <n v="77"/>
    <s v="Male"/>
    <s v="Medium"/>
    <x v="1"/>
    <x v="1"/>
    <n v="1"/>
    <s v="Platinum"/>
    <s v="Online"/>
    <n v="7.6"/>
    <n v="2"/>
    <n v="31"/>
    <n v="0"/>
    <n v="0"/>
    <s v="Middle"/>
  </r>
  <r>
    <s v="P8075"/>
    <s v="F1192"/>
    <s v="Southwest"/>
    <x v="5"/>
    <x v="2"/>
    <s v="25,02,2024  01:05:33"/>
    <n v="177"/>
    <s v="On-time"/>
    <n v="974"/>
    <n v="123.69"/>
    <n v="123.69"/>
    <n v="42"/>
    <s v="Female"/>
    <s v="Low"/>
    <x v="0"/>
    <x v="2"/>
    <n v="1"/>
    <s v="None"/>
    <s v="Online"/>
    <n v="8.3000000000000007"/>
    <n v="7"/>
    <n v="13"/>
    <n v="0"/>
    <n v="0"/>
    <s v="Window"/>
  </r>
  <r>
    <s v="P8076"/>
    <s v="F1168"/>
    <s v="JetBlue"/>
    <x v="1"/>
    <x v="4"/>
    <s v="03,10,2023  08:26:37"/>
    <n v="180"/>
    <s v="Delayed"/>
    <n v="1538"/>
    <n v="356.72"/>
    <n v="356.72"/>
    <n v="57"/>
    <s v="Male"/>
    <s v="Medium"/>
    <x v="0"/>
    <x v="1"/>
    <n v="1"/>
    <s v="None"/>
    <s v="Airport Kiosk"/>
    <n v="8.6999999999999993"/>
    <n v="20"/>
    <n v="72"/>
    <n v="0"/>
    <n v="0"/>
    <s v="Aisle"/>
  </r>
  <r>
    <s v="P8077"/>
    <s v="F1539"/>
    <s v="Delta"/>
    <x v="5"/>
    <x v="7"/>
    <s v="25,07,2023  18:41:44"/>
    <n v="55"/>
    <s v="On-time"/>
    <n v="979"/>
    <n v="373.27"/>
    <n v="373.27"/>
    <n v="54"/>
    <s v="Female"/>
    <s v="Low"/>
    <x v="2"/>
    <x v="2"/>
    <n v="0"/>
    <s v="None"/>
    <s v="Online"/>
    <n v="8.6999999999999993"/>
    <n v="24"/>
    <n v="15"/>
    <n v="0"/>
    <n v="0"/>
    <s v="Aisle"/>
  </r>
  <r>
    <s v="P8078"/>
    <s v="F93"/>
    <s v="United"/>
    <x v="4"/>
    <x v="7"/>
    <s v="11,04,2024  08:23:34"/>
    <n v="122"/>
    <s v="On-time"/>
    <n v="970"/>
    <n v="315.07"/>
    <n v="315.07"/>
    <n v="41"/>
    <s v="Male"/>
    <s v="Medium"/>
    <x v="1"/>
    <x v="1"/>
    <n v="2"/>
    <s v="None"/>
    <s v="Desk"/>
    <n v="8.5"/>
    <n v="0"/>
    <n v="87"/>
    <n v="0"/>
    <n v="0"/>
    <s v="Aisle"/>
  </r>
  <r>
    <s v="P8079"/>
    <s v="F978"/>
    <s v="JetBlue"/>
    <x v="7"/>
    <x v="3"/>
    <s v="26,09,2023  22:44:38"/>
    <n v="71"/>
    <s v="On-time"/>
    <n v="1319"/>
    <n v="425.16"/>
    <n v="425.16"/>
    <n v="74"/>
    <s v="Female"/>
    <s v="Medium"/>
    <x v="1"/>
    <x v="1"/>
    <n v="1"/>
    <s v="Silver"/>
    <s v="Online"/>
    <n v="6"/>
    <n v="5"/>
    <n v="22"/>
    <n v="0"/>
    <n v="0"/>
    <s v="Window"/>
  </r>
  <r>
    <s v="P8080"/>
    <s v="F166"/>
    <s v="Delta"/>
    <x v="0"/>
    <x v="2"/>
    <s v="16,04,2024  05:52:38"/>
    <n v="197"/>
    <s v="On-time"/>
    <n v="1419"/>
    <n v="101.21"/>
    <n v="101.21"/>
    <n v="28"/>
    <s v="Female"/>
    <s v="Medium"/>
    <x v="3"/>
    <x v="1"/>
    <n v="3"/>
    <s v="Platinum"/>
    <s v="Airport Kiosk"/>
    <n v="6.9"/>
    <n v="2"/>
    <n v="20"/>
    <n v="0"/>
    <n v="0"/>
    <s v="Aisle"/>
  </r>
  <r>
    <s v="P8081"/>
    <s v="F1473"/>
    <s v="United"/>
    <x v="3"/>
    <x v="5"/>
    <s v="29,11,2023  18:35:13"/>
    <n v="219"/>
    <s v="On-time"/>
    <n v="713"/>
    <n v="549.71"/>
    <n v="549.71"/>
    <n v="75"/>
    <s v="Male"/>
    <s v="Low"/>
    <x v="1"/>
    <x v="1"/>
    <n v="0"/>
    <s v="Silver"/>
    <s v="Desk"/>
    <n v="8.1"/>
    <n v="4"/>
    <n v="87"/>
    <n v="0"/>
    <n v="0"/>
    <s v="Window"/>
  </r>
  <r>
    <s v="P8082"/>
    <s v="F813"/>
    <s v="Delta"/>
    <x v="7"/>
    <x v="0"/>
    <s v="14,12,2023  00:11:44"/>
    <n v="196"/>
    <s v="On-time"/>
    <n v="978"/>
    <n v="426.34"/>
    <n v="426.34"/>
    <n v="48"/>
    <s v="Female"/>
    <s v="Medium"/>
    <x v="1"/>
    <x v="2"/>
    <n v="1"/>
    <s v="Silver"/>
    <s v="Mobile App"/>
    <n v="8.3000000000000007"/>
    <n v="3"/>
    <n v="55"/>
    <n v="0"/>
    <n v="1"/>
    <s v="Middle"/>
  </r>
  <r>
    <s v="P8083"/>
    <s v="F1677"/>
    <s v="American Airlines"/>
    <x v="3"/>
    <x v="1"/>
    <s v="12,02,2025  08:52:50"/>
    <n v="225"/>
    <s v="On-time"/>
    <n v="1703"/>
    <n v="57.22"/>
    <n v="57.22"/>
    <n v="65"/>
    <s v="Male"/>
    <s v="Low"/>
    <x v="1"/>
    <x v="1"/>
    <n v="3"/>
    <s v="None"/>
    <s v="Mobile App"/>
    <n v="7.7"/>
    <n v="23"/>
    <n v="45"/>
    <n v="0"/>
    <n v="0"/>
    <s v="Aisle"/>
  </r>
  <r>
    <s v="P8084"/>
    <s v="F599"/>
    <s v="JetBlue"/>
    <x v="2"/>
    <x v="7"/>
    <s v="30,07,2023  17:01:04"/>
    <n v="207"/>
    <s v="On-time"/>
    <n v="1617"/>
    <n v="217.56"/>
    <n v="217.56"/>
    <n v="35"/>
    <s v="Male"/>
    <s v="Medium"/>
    <x v="2"/>
    <x v="1"/>
    <n v="0"/>
    <s v="None"/>
    <s v="Online"/>
    <n v="8.1"/>
    <n v="23"/>
    <n v="95"/>
    <n v="0"/>
    <n v="0"/>
    <s v="Middle"/>
  </r>
  <r>
    <s v="P8085"/>
    <s v="F316"/>
    <s v="United"/>
    <x v="0"/>
    <x v="3"/>
    <s v="13,01,2024  12:32:33"/>
    <n v="176"/>
    <s v="On-time"/>
    <n v="665"/>
    <n v="449.23"/>
    <n v="449.23"/>
    <n v="40"/>
    <s v="Female"/>
    <s v="Low"/>
    <x v="0"/>
    <x v="0"/>
    <n v="3"/>
    <s v="None"/>
    <s v="Online"/>
    <n v="7.5"/>
    <n v="28"/>
    <n v="40"/>
    <n v="0"/>
    <n v="0"/>
    <s v="Aisle"/>
  </r>
  <r>
    <s v="P8086"/>
    <s v="F680"/>
    <s v="Southwest"/>
    <x v="3"/>
    <x v="5"/>
    <s v="17,01,2025  23:06:31"/>
    <n v="171"/>
    <s v="On-time"/>
    <n v="1496"/>
    <n v="330.81"/>
    <n v="330.81"/>
    <n v="33"/>
    <s v="Female"/>
    <s v="Medium"/>
    <x v="0"/>
    <x v="1"/>
    <n v="1"/>
    <s v="Silver"/>
    <s v="Online"/>
    <n v="7.3"/>
    <n v="17"/>
    <n v="2"/>
    <n v="0"/>
    <n v="0"/>
    <s v="Aisle"/>
  </r>
  <r>
    <s v="P8087"/>
    <s v="F265"/>
    <s v="JetBlue"/>
    <x v="2"/>
    <x v="1"/>
    <s v="20,07,2024  03:12:34"/>
    <n v="210"/>
    <s v="On-time"/>
    <n v="735"/>
    <n v="377.03"/>
    <n v="377.03"/>
    <n v="31"/>
    <s v="Male"/>
    <s v="Medium"/>
    <x v="1"/>
    <x v="0"/>
    <n v="0"/>
    <s v="None"/>
    <s v="Airport Kiosk"/>
    <n v="5.5"/>
    <n v="15"/>
    <n v="99"/>
    <n v="0"/>
    <n v="0"/>
    <s v="Middle"/>
  </r>
  <r>
    <s v="P8088"/>
    <s v="F669"/>
    <s v="United"/>
    <x v="2"/>
    <x v="5"/>
    <s v="09,07,2024  22:25:23"/>
    <n v="188"/>
    <s v="On-time"/>
    <n v="1323"/>
    <n v="369.01"/>
    <n v="369.01"/>
    <n v="62"/>
    <s v="Male"/>
    <s v="Medium"/>
    <x v="2"/>
    <x v="2"/>
    <n v="1"/>
    <s v="Silver"/>
    <s v="Desk"/>
    <n v="6.4"/>
    <n v="2"/>
    <n v="17"/>
    <n v="0"/>
    <n v="0"/>
    <s v="Aisle"/>
  </r>
  <r>
    <s v="P8089"/>
    <s v="F239"/>
    <s v="United"/>
    <x v="4"/>
    <x v="4"/>
    <s v="07,02,2024  08:11:10"/>
    <n v="266"/>
    <s v="On-time"/>
    <n v="811"/>
    <n v="352.32"/>
    <n v="352.32"/>
    <n v="21"/>
    <s v="Male"/>
    <s v="Low"/>
    <x v="0"/>
    <x v="1"/>
    <n v="0"/>
    <s v="Silver"/>
    <s v="Online"/>
    <n v="4.9000000000000004"/>
    <n v="13"/>
    <n v="40"/>
    <n v="0"/>
    <n v="1"/>
    <s v="Aisle"/>
  </r>
  <r>
    <s v="P8090"/>
    <s v="F442"/>
    <s v="Southwest"/>
    <x v="4"/>
    <x v="2"/>
    <s v="29,12,2024  19:52:59"/>
    <n v="156"/>
    <s v="On-time"/>
    <n v="952"/>
    <n v="245.64"/>
    <n v="245.64"/>
    <n v="22"/>
    <s v="Male"/>
    <s v="Medium"/>
    <x v="0"/>
    <x v="1"/>
    <n v="2"/>
    <s v="Gold"/>
    <s v="Airport Kiosk"/>
    <n v="8.3000000000000007"/>
    <n v="7"/>
    <n v="27"/>
    <n v="0"/>
    <n v="1"/>
    <s v="Window"/>
  </r>
  <r>
    <s v="P8091"/>
    <s v="F802"/>
    <s v="American Airlines"/>
    <x v="4"/>
    <x v="4"/>
    <s v="10,08,2023  10:11:12"/>
    <n v="112"/>
    <s v="On-time"/>
    <n v="1023"/>
    <n v="286.08999999999997"/>
    <n v="286.08999999999997"/>
    <n v="41"/>
    <s v="Female"/>
    <s v="Medium"/>
    <x v="3"/>
    <x v="1"/>
    <n v="3"/>
    <s v="None"/>
    <s v="Airport Kiosk"/>
    <n v="8.1999999999999993"/>
    <n v="3"/>
    <n v="25"/>
    <n v="0"/>
    <n v="0"/>
    <s v="Window"/>
  </r>
  <r>
    <s v="P8092"/>
    <s v="F1560"/>
    <s v="United"/>
    <x v="5"/>
    <x v="2"/>
    <s v="23,11,2023  04:04:49"/>
    <n v="133"/>
    <s v="On-time"/>
    <n v="1075"/>
    <n v="203.53"/>
    <n v="203.53"/>
    <n v="66"/>
    <s v="Male"/>
    <s v="High"/>
    <x v="2"/>
    <x v="0"/>
    <n v="1"/>
    <s v="None"/>
    <s v="Mobile App"/>
    <n v="6.3"/>
    <n v="4"/>
    <n v="109"/>
    <n v="0"/>
    <n v="0"/>
    <s v="Window"/>
  </r>
  <r>
    <s v="P8093"/>
    <s v="F771"/>
    <s v="United"/>
    <x v="5"/>
    <x v="5"/>
    <s v="20,04,2024  08:05:58"/>
    <n v="293"/>
    <s v="Delayed"/>
    <n v="1354"/>
    <n v="340.56"/>
    <n v="340.56"/>
    <n v="78"/>
    <s v="Female"/>
    <s v="Low"/>
    <x v="1"/>
    <x v="2"/>
    <n v="1"/>
    <s v="None"/>
    <s v="Online"/>
    <n v="5.3"/>
    <n v="3"/>
    <n v="58"/>
    <n v="0"/>
    <n v="0"/>
    <s v="Middle"/>
  </r>
  <r>
    <s v="P8094"/>
    <s v="F1957"/>
    <s v="American Airlines"/>
    <x v="4"/>
    <x v="1"/>
    <s v="13,08,2023  08:48:58"/>
    <n v="149"/>
    <s v="On-time"/>
    <n v="931"/>
    <n v="351.8"/>
    <n v="351.8"/>
    <n v="65"/>
    <s v="Female"/>
    <s v="Low"/>
    <x v="3"/>
    <x v="2"/>
    <n v="2"/>
    <s v="Gold"/>
    <s v="Online"/>
    <n v="7.3"/>
    <n v="7"/>
    <n v="45"/>
    <n v="0"/>
    <n v="0"/>
    <s v="Aisle"/>
  </r>
  <r>
    <s v="P8095"/>
    <s v="F737"/>
    <s v="Delta"/>
    <x v="6"/>
    <x v="2"/>
    <s v="24,03,2025  14:47:53"/>
    <n v="229"/>
    <s v="Delayed"/>
    <n v="842"/>
    <n v="399.5"/>
    <n v="399.5"/>
    <n v="71"/>
    <s v="Female"/>
    <s v="Medium"/>
    <x v="3"/>
    <x v="2"/>
    <n v="0"/>
    <s v="None"/>
    <s v="Desk"/>
    <n v="8.4"/>
    <n v="1"/>
    <n v="65"/>
    <n v="0"/>
    <n v="0"/>
    <s v="Window"/>
  </r>
  <r>
    <s v="P8096"/>
    <s v="F805"/>
    <s v="JetBlue"/>
    <x v="0"/>
    <x v="6"/>
    <s v="14,02,2025  11:50:40"/>
    <n v="195"/>
    <s v="Cancelled"/>
    <n v="1476"/>
    <n v="334.18"/>
    <n v="334.18"/>
    <n v="44"/>
    <s v="Male"/>
    <s v="Low"/>
    <x v="2"/>
    <x v="1"/>
    <n v="1"/>
    <s v="Silver"/>
    <s v="Desk"/>
    <n v="8.3000000000000007"/>
    <n v="37"/>
    <n v="98"/>
    <n v="0"/>
    <n v="1"/>
    <s v="Aisle"/>
  </r>
  <r>
    <s v="P8097"/>
    <s v="F716"/>
    <s v="Delta"/>
    <x v="3"/>
    <x v="5"/>
    <s v="20,05,2024  07:19:21"/>
    <n v="169"/>
    <s v="Delayed"/>
    <n v="1093"/>
    <n v="215.35"/>
    <n v="215.35"/>
    <n v="28"/>
    <s v="Female"/>
    <s v="Medium"/>
    <x v="3"/>
    <x v="1"/>
    <n v="0"/>
    <s v="Silver"/>
    <s v="Mobile App"/>
    <n v="8.6999999999999993"/>
    <n v="3"/>
    <n v="81"/>
    <n v="0"/>
    <n v="0"/>
    <s v="Middle"/>
  </r>
  <r>
    <s v="P8098"/>
    <s v="F1036"/>
    <s v="American Airlines"/>
    <x v="1"/>
    <x v="1"/>
    <s v="04,06,2023  08:31:51"/>
    <n v="157"/>
    <s v="On-time"/>
    <n v="967"/>
    <n v="282.08999999999997"/>
    <n v="282.08999999999997"/>
    <n v="23"/>
    <s v="Female"/>
    <s v="Medium"/>
    <x v="3"/>
    <x v="1"/>
    <n v="0"/>
    <s v="Silver"/>
    <s v="Online"/>
    <n v="9"/>
    <n v="1"/>
    <n v="116"/>
    <n v="0"/>
    <n v="0"/>
    <s v="Window"/>
  </r>
  <r>
    <s v="P8099"/>
    <s v="F1914"/>
    <s v="Southwest"/>
    <x v="0"/>
    <x v="0"/>
    <s v="05,11,2023  15:33:08"/>
    <n v="193"/>
    <s v="On-time"/>
    <n v="1220"/>
    <n v="358.11"/>
    <n v="358.11"/>
    <n v="34"/>
    <s v="Male"/>
    <s v="Low"/>
    <x v="0"/>
    <x v="1"/>
    <n v="0"/>
    <s v="None"/>
    <s v="Mobile App"/>
    <n v="7.5"/>
    <n v="20"/>
    <n v="30"/>
    <n v="0"/>
    <n v="0"/>
    <s v="Aisle"/>
  </r>
  <r>
    <s v="P8100"/>
    <s v="F595"/>
    <s v="JetBlue"/>
    <x v="6"/>
    <x v="5"/>
    <s v="09,10,2024  13:13:53"/>
    <n v="204"/>
    <s v="On-time"/>
    <n v="1442"/>
    <n v="512.67999999999995"/>
    <n v="512.67999999999995"/>
    <n v="21"/>
    <s v="Female"/>
    <s v="Medium"/>
    <x v="1"/>
    <x v="1"/>
    <n v="0"/>
    <s v="Platinum"/>
    <s v="Desk"/>
    <n v="7.2"/>
    <n v="8"/>
    <n v="80"/>
    <n v="0"/>
    <n v="0"/>
    <s v="Window"/>
  </r>
  <r>
    <s v="P8101"/>
    <s v="F1653"/>
    <s v="JetBlue"/>
    <x v="0"/>
    <x v="7"/>
    <s v="13,11,2024  10:10:05"/>
    <n v="109"/>
    <s v="Delayed"/>
    <n v="1300"/>
    <n v="308.60000000000002"/>
    <n v="308.60000000000002"/>
    <n v="56"/>
    <s v="Male"/>
    <s v="Medium"/>
    <x v="2"/>
    <x v="3"/>
    <n v="0"/>
    <s v="Silver"/>
    <s v="Mobile App"/>
    <n v="7.1"/>
    <n v="5"/>
    <n v="43"/>
    <n v="0"/>
    <n v="0"/>
    <s v="Window"/>
  </r>
  <r>
    <s v="P8102"/>
    <s v="F788"/>
    <s v="American Airlines"/>
    <x v="2"/>
    <x v="7"/>
    <s v="23,12,2024  03:40:22"/>
    <n v="159"/>
    <s v="On-time"/>
    <n v="1363"/>
    <n v="247.76"/>
    <n v="247.76"/>
    <n v="43"/>
    <s v="Male"/>
    <s v="Low"/>
    <x v="2"/>
    <x v="1"/>
    <n v="0"/>
    <s v="Gold"/>
    <s v="Mobile App"/>
    <n v="8.5"/>
    <n v="34"/>
    <n v="119"/>
    <n v="1"/>
    <n v="0"/>
    <s v="Middle"/>
  </r>
  <r>
    <s v="P8103"/>
    <s v="F1164"/>
    <s v="JetBlue"/>
    <x v="4"/>
    <x v="2"/>
    <s v="29,01,2025  09:36:42"/>
    <n v="295"/>
    <s v="Delayed"/>
    <n v="1659"/>
    <n v="271.77"/>
    <n v="271.77"/>
    <n v="31"/>
    <s v="Female"/>
    <s v="Medium"/>
    <x v="1"/>
    <x v="1"/>
    <n v="3"/>
    <s v="Silver"/>
    <s v="Desk"/>
    <n v="10"/>
    <n v="2"/>
    <n v="87"/>
    <n v="0"/>
    <n v="0"/>
    <s v="Middle"/>
  </r>
  <r>
    <s v="P8104"/>
    <s v="F1048"/>
    <s v="JetBlue"/>
    <x v="5"/>
    <x v="2"/>
    <s v="09,04,2025  01:25:17"/>
    <n v="98"/>
    <s v="On-time"/>
    <n v="1619"/>
    <n v="441.98"/>
    <n v="441.98"/>
    <n v="51"/>
    <s v="Male"/>
    <s v="Low"/>
    <x v="2"/>
    <x v="1"/>
    <n v="2"/>
    <s v="Silver"/>
    <s v="Airport Kiosk"/>
    <n v="5.7"/>
    <n v="1"/>
    <n v="111"/>
    <n v="0"/>
    <n v="0"/>
    <s v="Window"/>
  </r>
  <r>
    <s v="P8105"/>
    <s v="F1257"/>
    <s v="United"/>
    <x v="0"/>
    <x v="0"/>
    <s v="29,05,2023  13:58:02"/>
    <n v="189"/>
    <s v="On-time"/>
    <n v="1311"/>
    <n v="141.22999999999999"/>
    <n v="141.22999999999999"/>
    <n v="78"/>
    <s v="Female"/>
    <s v="Medium"/>
    <x v="0"/>
    <x v="1"/>
    <n v="0"/>
    <s v="None"/>
    <s v="Desk"/>
    <n v="8.9"/>
    <n v="3"/>
    <n v="8"/>
    <n v="0"/>
    <n v="0"/>
    <s v="Aisle"/>
  </r>
  <r>
    <s v="P8106"/>
    <s v="F1796"/>
    <s v="United"/>
    <x v="0"/>
    <x v="1"/>
    <s v="22,04,2024  14:28:27"/>
    <n v="149"/>
    <s v="On-time"/>
    <n v="1300"/>
    <n v="234.13"/>
    <n v="234.13"/>
    <n v="72"/>
    <s v="Male"/>
    <s v="High"/>
    <x v="2"/>
    <x v="0"/>
    <n v="1"/>
    <s v="None"/>
    <s v="Mobile App"/>
    <n v="5.6"/>
    <n v="0"/>
    <n v="43"/>
    <n v="0"/>
    <n v="0"/>
    <s v="Aisle"/>
  </r>
  <r>
    <s v="P8107"/>
    <s v="F1741"/>
    <s v="Southwest"/>
    <x v="1"/>
    <x v="6"/>
    <s v="28,12,2024  18:04:14"/>
    <n v="279"/>
    <s v="Delayed"/>
    <n v="956"/>
    <n v="295.83999999999997"/>
    <n v="295.83999999999997"/>
    <n v="20"/>
    <s v="Female"/>
    <s v="High"/>
    <x v="1"/>
    <x v="1"/>
    <n v="1"/>
    <s v="None"/>
    <s v="Mobile App"/>
    <n v="8.8000000000000007"/>
    <n v="4"/>
    <n v="20"/>
    <n v="0"/>
    <n v="0"/>
    <s v="Window"/>
  </r>
  <r>
    <s v="P8108"/>
    <s v="F1644"/>
    <s v="JetBlue"/>
    <x v="7"/>
    <x v="3"/>
    <s v="17,04,2025  07:33:02"/>
    <n v="240"/>
    <s v="On-time"/>
    <n v="1061"/>
    <n v="503.9"/>
    <n v="503.9"/>
    <n v="41"/>
    <s v="Female"/>
    <s v="High"/>
    <x v="1"/>
    <x v="1"/>
    <n v="1"/>
    <s v="Platinum"/>
    <s v="Airport Kiosk"/>
    <n v="8.1"/>
    <n v="18"/>
    <n v="15"/>
    <n v="0"/>
    <n v="0"/>
    <s v="Aisle"/>
  </r>
  <r>
    <s v="P8109"/>
    <s v="F1497"/>
    <s v="Southwest"/>
    <x v="6"/>
    <x v="7"/>
    <s v="23,06,2023  02:09:50"/>
    <n v="207"/>
    <s v="On-time"/>
    <n v="1378"/>
    <n v="218.56"/>
    <n v="218.56"/>
    <n v="37"/>
    <s v="Male"/>
    <s v="High"/>
    <x v="0"/>
    <x v="1"/>
    <n v="2"/>
    <s v="Silver"/>
    <s v="Desk"/>
    <n v="7.1"/>
    <n v="1"/>
    <n v="68"/>
    <n v="0"/>
    <n v="0"/>
    <s v="Aisle"/>
  </r>
  <r>
    <s v="P8110"/>
    <s v="F142"/>
    <s v="United"/>
    <x v="1"/>
    <x v="3"/>
    <s v="11,10,2024  09:45:52"/>
    <n v="166"/>
    <s v="On-time"/>
    <n v="934"/>
    <n v="410.99"/>
    <n v="410.99"/>
    <n v="36"/>
    <s v="Female"/>
    <s v="High"/>
    <x v="3"/>
    <x v="0"/>
    <n v="0"/>
    <s v="None"/>
    <s v="Airport Kiosk"/>
    <n v="6.2"/>
    <n v="24"/>
    <n v="31"/>
    <n v="0"/>
    <n v="0"/>
    <s v="Window"/>
  </r>
  <r>
    <s v="P8111"/>
    <s v="F48"/>
    <s v="Delta"/>
    <x v="7"/>
    <x v="2"/>
    <s v="01,11,2023  01:54:13"/>
    <n v="288"/>
    <s v="On-time"/>
    <n v="1019"/>
    <n v="366.55"/>
    <n v="366.55"/>
    <n v="55"/>
    <s v="Female"/>
    <s v="Medium"/>
    <x v="3"/>
    <x v="3"/>
    <n v="2"/>
    <s v="Gold"/>
    <s v="Airport Kiosk"/>
    <n v="6.2"/>
    <n v="22"/>
    <n v="36"/>
    <n v="0"/>
    <n v="1"/>
    <s v="Aisle"/>
  </r>
  <r>
    <s v="P8112"/>
    <s v="F627"/>
    <s v="American Airlines"/>
    <x v="5"/>
    <x v="3"/>
    <s v="03,12,2023  16:36:37"/>
    <n v="152"/>
    <s v="On-time"/>
    <n v="1756"/>
    <n v="430.11"/>
    <n v="430.11"/>
    <n v="77"/>
    <s v="Female"/>
    <s v="Low"/>
    <x v="1"/>
    <x v="1"/>
    <n v="1"/>
    <s v="Gold"/>
    <s v="Airport Kiosk"/>
    <n v="7.4"/>
    <n v="23"/>
    <n v="34"/>
    <n v="0"/>
    <n v="0"/>
    <s v="Window"/>
  </r>
  <r>
    <s v="P8113"/>
    <s v="F448"/>
    <s v="American Airlines"/>
    <x v="7"/>
    <x v="6"/>
    <s v="11,09,2024  00:33:53"/>
    <n v="192"/>
    <s v="On-time"/>
    <n v="186"/>
    <n v="211.04"/>
    <n v="211.04"/>
    <n v="37"/>
    <s v="Male"/>
    <s v="Medium"/>
    <x v="1"/>
    <x v="1"/>
    <n v="1"/>
    <s v="Gold"/>
    <s v="Mobile App"/>
    <n v="7.5"/>
    <n v="25"/>
    <n v="27"/>
    <n v="0"/>
    <n v="0"/>
    <s v="Window"/>
  </r>
  <r>
    <s v="P8114"/>
    <s v="F1452"/>
    <s v="JetBlue"/>
    <x v="0"/>
    <x v="0"/>
    <s v="19,11,2024  13:23:38"/>
    <n v="216"/>
    <s v="On-time"/>
    <n v="1667"/>
    <n v="375.34"/>
    <n v="375.34"/>
    <n v="56"/>
    <s v="Male"/>
    <s v="Medium"/>
    <x v="1"/>
    <x v="1"/>
    <n v="0"/>
    <s v="None"/>
    <s v="Online"/>
    <n v="4.8"/>
    <n v="2"/>
    <n v="37"/>
    <n v="0"/>
    <n v="0"/>
    <s v="Aisle"/>
  </r>
  <r>
    <s v="P8115"/>
    <s v="F15"/>
    <s v="American Airlines"/>
    <x v="0"/>
    <x v="2"/>
    <s v="15,01,2025  04:09:04"/>
    <n v="165"/>
    <s v="On-time"/>
    <n v="1468"/>
    <n v="311.97000000000003"/>
    <n v="311.97000000000003"/>
    <n v="72"/>
    <s v="Male"/>
    <s v="Low"/>
    <x v="0"/>
    <x v="1"/>
    <n v="2"/>
    <s v="Gold"/>
    <s v="Online"/>
    <n v="5.5"/>
    <n v="10"/>
    <n v="88"/>
    <n v="0"/>
    <n v="0"/>
    <s v="Middle"/>
  </r>
  <r>
    <s v="P8116"/>
    <s v="F728"/>
    <s v="United"/>
    <x v="7"/>
    <x v="5"/>
    <s v="31,07,2023  20:39:15"/>
    <n v="118"/>
    <s v="On-time"/>
    <n v="1776"/>
    <n v="195.41"/>
    <n v="195.41"/>
    <n v="24"/>
    <s v="Female"/>
    <s v="Low"/>
    <x v="2"/>
    <x v="1"/>
    <n v="1"/>
    <s v="Silver"/>
    <s v="Online"/>
    <n v="8.8000000000000007"/>
    <n v="4"/>
    <n v="48"/>
    <n v="0"/>
    <n v="0"/>
    <s v="Aisle"/>
  </r>
  <r>
    <s v="P8117"/>
    <s v="F1133"/>
    <s v="United"/>
    <x v="6"/>
    <x v="7"/>
    <s v="08,01,2024  00:15:39"/>
    <n v="144"/>
    <s v="On-time"/>
    <n v="1162"/>
    <n v="250.5"/>
    <n v="250.5"/>
    <n v="43"/>
    <s v="Male"/>
    <s v="Low"/>
    <x v="3"/>
    <x v="1"/>
    <n v="0"/>
    <s v="None"/>
    <s v="Online"/>
    <n v="7.1"/>
    <n v="15"/>
    <n v="115"/>
    <n v="0"/>
    <n v="0"/>
    <s v="Middle"/>
  </r>
  <r>
    <s v="P8118"/>
    <s v="F723"/>
    <s v="United"/>
    <x v="2"/>
    <x v="0"/>
    <s v="08,02,2025  18:34:52"/>
    <n v="256"/>
    <s v="On-time"/>
    <n v="903"/>
    <n v="332.78"/>
    <n v="332.78"/>
    <n v="26"/>
    <s v="Male"/>
    <s v="Low"/>
    <x v="3"/>
    <x v="0"/>
    <n v="2"/>
    <s v="None"/>
    <s v="Airport Kiosk"/>
    <n v="5.6"/>
    <n v="6"/>
    <n v="14"/>
    <n v="0"/>
    <n v="0"/>
    <s v="Aisle"/>
  </r>
  <r>
    <s v="P8119"/>
    <s v="F238"/>
    <s v="Southwest"/>
    <x v="4"/>
    <x v="6"/>
    <s v="31,08,2024  11:18:15"/>
    <n v="245"/>
    <s v="On-time"/>
    <n v="1353"/>
    <n v="393.28"/>
    <n v="393.28"/>
    <n v="38"/>
    <s v="Female"/>
    <s v="Low"/>
    <x v="2"/>
    <x v="1"/>
    <n v="0"/>
    <s v="Silver"/>
    <s v="Mobile App"/>
    <n v="5.2"/>
    <n v="8"/>
    <n v="105"/>
    <n v="0"/>
    <n v="0"/>
    <s v="Window"/>
  </r>
  <r>
    <s v="P8120"/>
    <s v="F1016"/>
    <s v="JetBlue"/>
    <x v="4"/>
    <x v="6"/>
    <s v="02,12,2023  20:41:02"/>
    <n v="73"/>
    <s v="Delayed"/>
    <n v="1536"/>
    <n v="343.67"/>
    <n v="343.67"/>
    <n v="51"/>
    <s v="Male"/>
    <s v="Low"/>
    <x v="1"/>
    <x v="2"/>
    <n v="1"/>
    <s v="Platinum"/>
    <s v="Airport Kiosk"/>
    <n v="7.6"/>
    <n v="7"/>
    <n v="56"/>
    <n v="0"/>
    <n v="0"/>
    <s v="Window"/>
  </r>
  <r>
    <s v="P8121"/>
    <s v="F1075"/>
    <s v="American Airlines"/>
    <x v="7"/>
    <x v="3"/>
    <s v="13,11,2024  18:59:40"/>
    <n v="126"/>
    <s v="On-time"/>
    <n v="575"/>
    <n v="287.57"/>
    <n v="287.57"/>
    <n v="59"/>
    <s v="Female"/>
    <s v="High"/>
    <x v="3"/>
    <x v="3"/>
    <n v="0"/>
    <s v="None"/>
    <s v="Mobile App"/>
    <n v="10"/>
    <n v="1"/>
    <n v="76"/>
    <n v="0"/>
    <n v="0"/>
    <s v="Aisle"/>
  </r>
  <r>
    <s v="P8122"/>
    <s v="F552"/>
    <s v="United"/>
    <x v="2"/>
    <x v="0"/>
    <s v="28,02,2024  10:53:11"/>
    <n v="235"/>
    <s v="Delayed"/>
    <n v="1192"/>
    <n v="353.74"/>
    <n v="353.74"/>
    <n v="77"/>
    <s v="Male"/>
    <s v="Low"/>
    <x v="2"/>
    <x v="0"/>
    <n v="2"/>
    <s v="None"/>
    <s v="Mobile App"/>
    <n v="7.7"/>
    <n v="25"/>
    <n v="22"/>
    <n v="0"/>
    <n v="0"/>
    <s v="Window"/>
  </r>
  <r>
    <s v="P8123"/>
    <s v="F596"/>
    <s v="JetBlue"/>
    <x v="4"/>
    <x v="0"/>
    <s v="04,02,2025  06:06:05"/>
    <n v="184"/>
    <s v="On-time"/>
    <n v="1068"/>
    <n v="252.84"/>
    <n v="252.84"/>
    <n v="75"/>
    <s v="Female"/>
    <s v="Low"/>
    <x v="3"/>
    <x v="2"/>
    <n v="0"/>
    <s v="None"/>
    <s v="Desk"/>
    <n v="8.9"/>
    <n v="8"/>
    <n v="3"/>
    <n v="1"/>
    <n v="0"/>
    <s v="Window"/>
  </r>
  <r>
    <s v="P8124"/>
    <s v="F1509"/>
    <s v="Delta"/>
    <x v="6"/>
    <x v="7"/>
    <s v="09,06,2023  08:25:32"/>
    <n v="172"/>
    <s v="On-time"/>
    <n v="1133"/>
    <n v="220.03"/>
    <n v="220.03"/>
    <n v="58"/>
    <s v="Female"/>
    <s v="Medium"/>
    <x v="2"/>
    <x v="1"/>
    <n v="1"/>
    <s v="None"/>
    <s v="Desk"/>
    <n v="5.0999999999999996"/>
    <n v="20"/>
    <n v="113"/>
    <n v="0"/>
    <n v="1"/>
    <s v="Aisle"/>
  </r>
  <r>
    <s v="P8125"/>
    <s v="F1894"/>
    <s v="Delta"/>
    <x v="3"/>
    <x v="0"/>
    <s v="17,09,2024  15:43:50"/>
    <n v="295"/>
    <s v="Cancelled"/>
    <n v="1093"/>
    <n v="413.04"/>
    <n v="413.04"/>
    <n v="40"/>
    <s v="Male"/>
    <s v="High"/>
    <x v="2"/>
    <x v="0"/>
    <n v="1"/>
    <s v="Platinum"/>
    <s v="Desk"/>
    <n v="6"/>
    <n v="5"/>
    <n v="116"/>
    <n v="0"/>
    <n v="0"/>
    <s v="Window"/>
  </r>
  <r>
    <s v="P8126"/>
    <s v="F1825"/>
    <s v="Southwest"/>
    <x v="2"/>
    <x v="4"/>
    <s v="07,06,2024  19:45:02"/>
    <n v="258"/>
    <s v="Cancelled"/>
    <n v="449"/>
    <n v="306.13"/>
    <n v="306.13"/>
    <n v="50"/>
    <s v="Female"/>
    <s v="High"/>
    <x v="0"/>
    <x v="1"/>
    <n v="0"/>
    <s v="Gold"/>
    <s v="Online"/>
    <n v="7.5"/>
    <n v="4"/>
    <n v="82"/>
    <n v="0"/>
    <n v="0"/>
    <s v="Aisle"/>
  </r>
  <r>
    <s v="P8127"/>
    <s v="F1471"/>
    <s v="United"/>
    <x v="1"/>
    <x v="3"/>
    <s v="29,04,2023  06:02:27"/>
    <n v="344"/>
    <s v="On-time"/>
    <n v="1381"/>
    <n v="420.38"/>
    <n v="420.38"/>
    <n v="78"/>
    <s v="Female"/>
    <s v="Low"/>
    <x v="3"/>
    <x v="1"/>
    <n v="0"/>
    <s v="Silver"/>
    <s v="Online"/>
    <n v="7.3"/>
    <n v="6"/>
    <n v="56"/>
    <n v="0"/>
    <n v="0"/>
    <s v="Aisle"/>
  </r>
  <r>
    <s v="P8128"/>
    <s v="F1796"/>
    <s v="JetBlue"/>
    <x v="0"/>
    <x v="3"/>
    <s v="28,01,2024  03:20:33"/>
    <n v="195"/>
    <s v="Delayed"/>
    <n v="798"/>
    <n v="278.48"/>
    <n v="278.48"/>
    <n v="77"/>
    <s v="Male"/>
    <s v="Medium"/>
    <x v="0"/>
    <x v="2"/>
    <n v="1"/>
    <s v="None"/>
    <s v="Airport Kiosk"/>
    <n v="8.1"/>
    <n v="6"/>
    <n v="77"/>
    <n v="0"/>
    <n v="1"/>
    <s v="Window"/>
  </r>
  <r>
    <s v="P8129"/>
    <s v="F609"/>
    <s v="Southwest"/>
    <x v="1"/>
    <x v="6"/>
    <s v="18,09,2024  09:37:29"/>
    <n v="214"/>
    <s v="On-time"/>
    <n v="1020"/>
    <n v="417.91"/>
    <n v="417.91"/>
    <n v="59"/>
    <s v="Female"/>
    <s v="Low"/>
    <x v="1"/>
    <x v="0"/>
    <n v="0"/>
    <s v="Silver"/>
    <s v="Airport Kiosk"/>
    <n v="9.9"/>
    <n v="16"/>
    <n v="9"/>
    <n v="0"/>
    <n v="0"/>
    <s v="Aisle"/>
  </r>
  <r>
    <s v="P8130"/>
    <s v="F792"/>
    <s v="Southwest"/>
    <x v="3"/>
    <x v="1"/>
    <s v="06,10,2024  17:48:32"/>
    <n v="250"/>
    <s v="On-time"/>
    <n v="1081"/>
    <n v="229.79"/>
    <n v="229.79"/>
    <n v="79"/>
    <s v="Male"/>
    <s v="Medium"/>
    <x v="0"/>
    <x v="1"/>
    <n v="0"/>
    <s v="None"/>
    <s v="Online"/>
    <n v="6"/>
    <n v="0"/>
    <n v="68"/>
    <n v="1"/>
    <n v="0"/>
    <s v="Window"/>
  </r>
  <r>
    <s v="P8131"/>
    <s v="F1118"/>
    <s v="American Airlines"/>
    <x v="0"/>
    <x v="5"/>
    <s v="26,01,2025  03:02:32"/>
    <n v="241"/>
    <s v="On-time"/>
    <n v="1347"/>
    <n v="327.23"/>
    <n v="327.23"/>
    <n v="79"/>
    <s v="Male"/>
    <s v="Medium"/>
    <x v="0"/>
    <x v="1"/>
    <n v="1"/>
    <s v="None"/>
    <s v="Mobile App"/>
    <n v="9"/>
    <n v="4"/>
    <n v="49"/>
    <n v="0"/>
    <n v="0"/>
    <s v="Window"/>
  </r>
  <r>
    <s v="P8132"/>
    <s v="F1049"/>
    <s v="JetBlue"/>
    <x v="4"/>
    <x v="4"/>
    <s v="27,08,2023  18:52:58"/>
    <n v="203"/>
    <s v="On-time"/>
    <n v="871"/>
    <n v="317.64"/>
    <n v="317.64"/>
    <n v="43"/>
    <s v="Male"/>
    <s v="Medium"/>
    <x v="0"/>
    <x v="1"/>
    <n v="0"/>
    <s v="None"/>
    <s v="Online"/>
    <n v="8"/>
    <n v="9"/>
    <n v="94"/>
    <n v="0"/>
    <n v="0"/>
    <s v="Aisle"/>
  </r>
  <r>
    <s v="P8133"/>
    <s v="F805"/>
    <s v="Southwest"/>
    <x v="3"/>
    <x v="3"/>
    <s v="17,03,2024  08:38:46"/>
    <n v="220"/>
    <s v="On-time"/>
    <n v="911"/>
    <n v="509.88"/>
    <n v="509.88"/>
    <n v="75"/>
    <s v="Female"/>
    <s v="High"/>
    <x v="1"/>
    <x v="0"/>
    <n v="3"/>
    <s v="None"/>
    <s v="Desk"/>
    <n v="7.9"/>
    <n v="22"/>
    <n v="52"/>
    <n v="0"/>
    <n v="0"/>
    <s v="Aisle"/>
  </r>
  <r>
    <s v="P8134"/>
    <s v="F1132"/>
    <s v="American Airlines"/>
    <x v="4"/>
    <x v="1"/>
    <s v="21,12,2024  15:04:22"/>
    <n v="359"/>
    <s v="On-time"/>
    <n v="945"/>
    <n v="445.46"/>
    <n v="445.46"/>
    <n v="49"/>
    <s v="Male"/>
    <s v="Medium"/>
    <x v="3"/>
    <x v="1"/>
    <n v="2"/>
    <s v="None"/>
    <s v="Online"/>
    <n v="6.9"/>
    <n v="2"/>
    <n v="71"/>
    <n v="0"/>
    <n v="0"/>
    <s v="Aisle"/>
  </r>
  <r>
    <s v="P8135"/>
    <s v="F57"/>
    <s v="American Airlines"/>
    <x v="6"/>
    <x v="0"/>
    <s v="09,11,2023  01:54:29"/>
    <n v="131"/>
    <s v="On-time"/>
    <n v="1267"/>
    <n v="392.97"/>
    <n v="392.97"/>
    <n v="42"/>
    <s v="Male"/>
    <s v="Medium"/>
    <x v="3"/>
    <x v="0"/>
    <n v="1"/>
    <s v="None"/>
    <s v="Airport Kiosk"/>
    <n v="6.3"/>
    <n v="6"/>
    <n v="27"/>
    <n v="0"/>
    <n v="0"/>
    <s v="Middle"/>
  </r>
  <r>
    <s v="P8136"/>
    <s v="F379"/>
    <s v="American Airlines"/>
    <x v="1"/>
    <x v="5"/>
    <s v="25,01,2024  17:35:51"/>
    <n v="260"/>
    <s v="On-time"/>
    <n v="1186"/>
    <n v="63.43"/>
    <n v="63.43"/>
    <n v="71"/>
    <s v="Female"/>
    <s v="Medium"/>
    <x v="2"/>
    <x v="1"/>
    <n v="3"/>
    <s v="Gold"/>
    <s v="Airport Kiosk"/>
    <n v="6.7"/>
    <n v="0"/>
    <n v="60"/>
    <n v="1"/>
    <n v="1"/>
    <s v="Aisle"/>
  </r>
  <r>
    <s v="P8137"/>
    <s v="F980"/>
    <s v="JetBlue"/>
    <x v="5"/>
    <x v="0"/>
    <s v="06,03,2025  09:54:44"/>
    <n v="239"/>
    <s v="On-time"/>
    <n v="1017"/>
    <n v="334.49"/>
    <n v="334.49"/>
    <n v="64"/>
    <s v="Male"/>
    <s v="Low"/>
    <x v="3"/>
    <x v="2"/>
    <n v="2"/>
    <s v="None"/>
    <s v="Desk"/>
    <n v="8"/>
    <n v="51"/>
    <n v="74"/>
    <n v="0"/>
    <n v="0"/>
    <s v="Middle"/>
  </r>
  <r>
    <s v="P8138"/>
    <s v="F215"/>
    <s v="Delta"/>
    <x v="7"/>
    <x v="6"/>
    <s v="01,01,2024  00:45:48"/>
    <n v="193"/>
    <s v="On-time"/>
    <n v="543"/>
    <n v="270.3"/>
    <n v="270.3"/>
    <n v="58"/>
    <s v="Male"/>
    <s v="Medium"/>
    <x v="2"/>
    <x v="1"/>
    <n v="0"/>
    <s v="None"/>
    <s v="Desk"/>
    <n v="8.3000000000000007"/>
    <n v="11"/>
    <n v="33"/>
    <n v="0"/>
    <n v="1"/>
    <s v="Window"/>
  </r>
  <r>
    <s v="P8139"/>
    <s v="F983"/>
    <s v="United"/>
    <x v="5"/>
    <x v="1"/>
    <s v="07,07,2023  18:16:31"/>
    <n v="210"/>
    <s v="Delayed"/>
    <n v="1041"/>
    <n v="231.61"/>
    <n v="231.61"/>
    <n v="71"/>
    <s v="Female"/>
    <s v="Low"/>
    <x v="0"/>
    <x v="1"/>
    <n v="0"/>
    <s v="None"/>
    <s v="Online"/>
    <n v="7.5"/>
    <n v="1"/>
    <n v="5"/>
    <n v="0"/>
    <n v="1"/>
    <s v="Aisle"/>
  </r>
  <r>
    <s v="P8140"/>
    <s v="F896"/>
    <s v="Southwest"/>
    <x v="3"/>
    <x v="3"/>
    <s v="15,09,2023  12:58:05"/>
    <n v="167"/>
    <s v="On-time"/>
    <n v="1466"/>
    <n v="221.27"/>
    <n v="221.27"/>
    <n v="35"/>
    <s v="Male"/>
    <s v="Low"/>
    <x v="0"/>
    <x v="2"/>
    <n v="1"/>
    <s v="None"/>
    <s v="Desk"/>
    <n v="7.7"/>
    <n v="2"/>
    <n v="39"/>
    <n v="0"/>
    <n v="0"/>
    <s v="Window"/>
  </r>
  <r>
    <s v="P8141"/>
    <s v="F967"/>
    <s v="Delta"/>
    <x v="2"/>
    <x v="5"/>
    <s v="28,12,2024  04:58:50"/>
    <n v="237"/>
    <s v="On-time"/>
    <n v="1393"/>
    <n v="226.46"/>
    <n v="226.46"/>
    <n v="36"/>
    <s v="Female"/>
    <s v="Medium"/>
    <x v="3"/>
    <x v="1"/>
    <n v="2"/>
    <s v="None"/>
    <s v="Mobile App"/>
    <n v="7.7"/>
    <n v="1"/>
    <n v="42"/>
    <n v="0"/>
    <n v="0"/>
    <s v="Middle"/>
  </r>
  <r>
    <s v="P8142"/>
    <s v="F325"/>
    <s v="Southwest"/>
    <x v="5"/>
    <x v="3"/>
    <s v="10,07,2023  15:59:37"/>
    <n v="153"/>
    <s v="On-time"/>
    <n v="1821"/>
    <n v="156.32"/>
    <n v="156.32"/>
    <n v="76"/>
    <s v="Female"/>
    <s v="Medium"/>
    <x v="2"/>
    <x v="2"/>
    <n v="0"/>
    <s v="Silver"/>
    <s v="Desk"/>
    <n v="7.9"/>
    <n v="8"/>
    <n v="102"/>
    <n v="0"/>
    <n v="0"/>
    <s v="Window"/>
  </r>
  <r>
    <s v="P8143"/>
    <s v="F822"/>
    <s v="American Airlines"/>
    <x v="4"/>
    <x v="5"/>
    <s v="04,09,2024  13:41:56"/>
    <n v="246"/>
    <s v="Cancelled"/>
    <n v="1424"/>
    <n v="255.95"/>
    <n v="255.95"/>
    <n v="48"/>
    <s v="Male"/>
    <s v="Medium"/>
    <x v="2"/>
    <x v="1"/>
    <n v="0"/>
    <s v="Silver"/>
    <s v="Online"/>
    <n v="7.1"/>
    <n v="11"/>
    <n v="103"/>
    <n v="0"/>
    <n v="1"/>
    <s v="Window"/>
  </r>
  <r>
    <s v="P8144"/>
    <s v="F249"/>
    <s v="JetBlue"/>
    <x v="0"/>
    <x v="2"/>
    <s v="16,02,2024  17:56:29"/>
    <n v="180"/>
    <s v="Delayed"/>
    <n v="1212"/>
    <n v="397.23"/>
    <n v="397.23"/>
    <n v="56"/>
    <s v="Female"/>
    <s v="High"/>
    <x v="0"/>
    <x v="2"/>
    <n v="2"/>
    <s v="None"/>
    <s v="Online"/>
    <n v="5.6"/>
    <n v="4"/>
    <n v="14"/>
    <n v="0"/>
    <n v="1"/>
    <s v="Middle"/>
  </r>
  <r>
    <s v="P8145"/>
    <s v="F420"/>
    <s v="Southwest"/>
    <x v="4"/>
    <x v="3"/>
    <s v="29,06,2023  03:12:26"/>
    <n v="144"/>
    <s v="On-time"/>
    <n v="1035"/>
    <n v="272.26"/>
    <n v="272.26"/>
    <n v="22"/>
    <s v="Male"/>
    <s v="Low"/>
    <x v="1"/>
    <x v="1"/>
    <n v="1"/>
    <s v="Silver"/>
    <s v="Online"/>
    <n v="7.1"/>
    <n v="5"/>
    <n v="99"/>
    <n v="0"/>
    <n v="0"/>
    <s v="Middle"/>
  </r>
  <r>
    <s v="P8146"/>
    <s v="F21"/>
    <s v="United"/>
    <x v="6"/>
    <x v="5"/>
    <s v="18,11,2024  19:08:18"/>
    <n v="156"/>
    <s v="Cancelled"/>
    <n v="905"/>
    <n v="412.34"/>
    <n v="412.34"/>
    <n v="31"/>
    <s v="Male"/>
    <s v="High"/>
    <x v="3"/>
    <x v="1"/>
    <n v="0"/>
    <s v="Silver"/>
    <s v="Online"/>
    <n v="8.8000000000000007"/>
    <n v="5"/>
    <n v="26"/>
    <n v="0"/>
    <n v="0"/>
    <s v="Aisle"/>
  </r>
  <r>
    <s v="P8147"/>
    <s v="F1067"/>
    <s v="American Airlines"/>
    <x v="0"/>
    <x v="4"/>
    <s v="08,04,2025  12:03:05"/>
    <n v="153"/>
    <s v="On-time"/>
    <n v="1493"/>
    <n v="247.01"/>
    <n v="247.01"/>
    <n v="63"/>
    <s v="Female"/>
    <s v="High"/>
    <x v="0"/>
    <x v="1"/>
    <n v="1"/>
    <s v="None"/>
    <s v="Desk"/>
    <n v="9.1"/>
    <n v="38"/>
    <n v="109"/>
    <n v="0"/>
    <n v="0"/>
    <s v="Middle"/>
  </r>
  <r>
    <s v="P8148"/>
    <s v="F1028"/>
    <s v="United"/>
    <x v="5"/>
    <x v="5"/>
    <s v="05,12,2024  00:36:15"/>
    <n v="290"/>
    <s v="On-time"/>
    <n v="1416"/>
    <n v="279.81"/>
    <n v="279.81"/>
    <n v="26"/>
    <s v="Female"/>
    <s v="Low"/>
    <x v="1"/>
    <x v="2"/>
    <n v="0"/>
    <s v="Silver"/>
    <s v="Airport Kiosk"/>
    <n v="7"/>
    <n v="5"/>
    <n v="57"/>
    <n v="0"/>
    <n v="0"/>
    <s v="Aisle"/>
  </r>
  <r>
    <s v="P8149"/>
    <s v="F806"/>
    <s v="Southwest"/>
    <x v="1"/>
    <x v="5"/>
    <s v="03,03,2025  10:20:13"/>
    <n v="161"/>
    <s v="On-time"/>
    <n v="895"/>
    <n v="475.33"/>
    <n v="475.33"/>
    <n v="30"/>
    <s v="Male"/>
    <s v="Low"/>
    <x v="2"/>
    <x v="1"/>
    <n v="1"/>
    <s v="None"/>
    <s v="Airport Kiosk"/>
    <n v="5.4"/>
    <n v="18"/>
    <n v="103"/>
    <n v="0"/>
    <n v="0"/>
    <s v="Middle"/>
  </r>
  <r>
    <s v="P8150"/>
    <s v="F1730"/>
    <s v="Southwest"/>
    <x v="6"/>
    <x v="6"/>
    <s v="27,01,2025  04:12:25"/>
    <n v="137"/>
    <s v="On-time"/>
    <n v="686"/>
    <n v="359.17"/>
    <n v="359.17"/>
    <n v="22"/>
    <s v="Male"/>
    <s v="Medium"/>
    <x v="0"/>
    <x v="2"/>
    <n v="3"/>
    <s v="None"/>
    <s v="Airport Kiosk"/>
    <n v="7.9"/>
    <n v="5"/>
    <n v="103"/>
    <n v="0"/>
    <n v="0"/>
    <s v="Middle"/>
  </r>
  <r>
    <s v="P8151"/>
    <s v="F1671"/>
    <s v="JetBlue"/>
    <x v="1"/>
    <x v="4"/>
    <s v="12,06,2024  23:54:05"/>
    <n v="168"/>
    <s v="On-time"/>
    <n v="1450"/>
    <n v="549.08000000000004"/>
    <n v="549.08000000000004"/>
    <n v="65"/>
    <s v="Female"/>
    <s v="Low"/>
    <x v="1"/>
    <x v="2"/>
    <n v="0"/>
    <s v="None"/>
    <s v="Mobile App"/>
    <n v="5.6"/>
    <n v="16"/>
    <n v="103"/>
    <n v="0"/>
    <n v="0"/>
    <s v="Window"/>
  </r>
  <r>
    <s v="P8152"/>
    <s v="F1887"/>
    <s v="American Airlines"/>
    <x v="1"/>
    <x v="6"/>
    <s v="15,04,2024  20:10:52"/>
    <n v="126"/>
    <s v="On-time"/>
    <n v="1214"/>
    <n v="259.45999999999998"/>
    <n v="259.45999999999998"/>
    <n v="74"/>
    <s v="Male"/>
    <s v="Low"/>
    <x v="1"/>
    <x v="0"/>
    <n v="1"/>
    <s v="None"/>
    <s v="Desk"/>
    <n v="7.8"/>
    <n v="25"/>
    <n v="29"/>
    <n v="0"/>
    <n v="0"/>
    <s v="Window"/>
  </r>
  <r>
    <s v="P8153"/>
    <s v="F894"/>
    <s v="American Airlines"/>
    <x v="2"/>
    <x v="5"/>
    <s v="08,01,2025  04:30:30"/>
    <n v="179"/>
    <s v="On-time"/>
    <n v="1070"/>
    <n v="218.6"/>
    <n v="218.6"/>
    <n v="21"/>
    <s v="Male"/>
    <s v="High"/>
    <x v="3"/>
    <x v="1"/>
    <n v="4"/>
    <s v="None"/>
    <s v="Desk"/>
    <n v="6.4"/>
    <n v="20"/>
    <n v="93"/>
    <n v="0"/>
    <n v="0"/>
    <s v="Aisle"/>
  </r>
  <r>
    <s v="P8154"/>
    <s v="F547"/>
    <s v="Delta"/>
    <x v="1"/>
    <x v="5"/>
    <s v="12,06,2024  06:51:20"/>
    <n v="187"/>
    <s v="On-time"/>
    <n v="1472"/>
    <n v="535.16"/>
    <n v="535.16"/>
    <n v="28"/>
    <s v="Female"/>
    <s v="Medium"/>
    <x v="1"/>
    <x v="1"/>
    <n v="2"/>
    <s v="None"/>
    <s v="Online"/>
    <n v="5.7"/>
    <n v="2"/>
    <n v="56"/>
    <n v="0"/>
    <n v="0"/>
    <s v="Middle"/>
  </r>
  <r>
    <s v="P8155"/>
    <s v="F308"/>
    <s v="United"/>
    <x v="4"/>
    <x v="2"/>
    <s v="09,09,2023  02:58:35"/>
    <n v="118"/>
    <s v="On-time"/>
    <n v="1818"/>
    <n v="398.84"/>
    <n v="398.84"/>
    <n v="71"/>
    <s v="Male"/>
    <s v="Medium"/>
    <x v="3"/>
    <x v="1"/>
    <n v="1"/>
    <s v="None"/>
    <s v="Mobile App"/>
    <n v="4.5999999999999996"/>
    <n v="25"/>
    <n v="104"/>
    <n v="0"/>
    <n v="0"/>
    <s v="Middle"/>
  </r>
  <r>
    <s v="P8156"/>
    <s v="F633"/>
    <s v="United"/>
    <x v="2"/>
    <x v="3"/>
    <s v="21,03,2025  13:56:32"/>
    <n v="214"/>
    <s v="On-time"/>
    <n v="1285"/>
    <n v="486.43"/>
    <n v="486.43"/>
    <n v="18"/>
    <s v="Female"/>
    <s v="Low"/>
    <x v="1"/>
    <x v="1"/>
    <n v="0"/>
    <s v="Silver"/>
    <s v="Desk"/>
    <n v="6.9"/>
    <n v="37"/>
    <n v="116"/>
    <n v="0"/>
    <n v="0"/>
    <s v="Window"/>
  </r>
  <r>
    <s v="P8157"/>
    <s v="F803"/>
    <s v="American Airlines"/>
    <x v="5"/>
    <x v="4"/>
    <s v="27,01,2024  01:12:52"/>
    <n v="285"/>
    <s v="On-time"/>
    <n v="1149"/>
    <n v="465.08"/>
    <n v="465.08"/>
    <n v="18"/>
    <s v="Male"/>
    <s v="Medium"/>
    <x v="1"/>
    <x v="3"/>
    <n v="0"/>
    <s v="Silver"/>
    <s v="Airport Kiosk"/>
    <n v="6.3"/>
    <n v="5"/>
    <n v="12"/>
    <n v="0"/>
    <n v="0"/>
    <s v="Middle"/>
  </r>
  <r>
    <s v="P8158"/>
    <s v="F1277"/>
    <s v="American Airlines"/>
    <x v="2"/>
    <x v="4"/>
    <s v="12,09,2023  04:53:42"/>
    <n v="174"/>
    <s v="On-time"/>
    <n v="1298"/>
    <n v="289.64"/>
    <n v="289.64"/>
    <n v="49"/>
    <s v="Female"/>
    <s v="Medium"/>
    <x v="0"/>
    <x v="1"/>
    <n v="3"/>
    <s v="Silver"/>
    <s v="Mobile App"/>
    <n v="6.2"/>
    <n v="0"/>
    <n v="7"/>
    <n v="0"/>
    <n v="0"/>
    <s v="Window"/>
  </r>
  <r>
    <s v="P8159"/>
    <s v="F12"/>
    <s v="American Airlines"/>
    <x v="5"/>
    <x v="1"/>
    <s v="16,03,2025  22:02:48"/>
    <n v="256"/>
    <s v="On-time"/>
    <n v="1115"/>
    <n v="297.27999999999997"/>
    <n v="297.27999999999997"/>
    <n v="46"/>
    <s v="Female"/>
    <s v="Medium"/>
    <x v="2"/>
    <x v="2"/>
    <n v="1"/>
    <s v="None"/>
    <s v="Desk"/>
    <n v="6"/>
    <n v="5"/>
    <n v="35"/>
    <n v="0"/>
    <n v="0"/>
    <s v="Aisle"/>
  </r>
  <r>
    <s v="P8160"/>
    <s v="F1162"/>
    <s v="American Airlines"/>
    <x v="0"/>
    <x v="6"/>
    <s v="17,02,2025  20:25:35"/>
    <n v="44"/>
    <s v="On-time"/>
    <n v="823"/>
    <n v="242.81"/>
    <n v="242.81"/>
    <n v="19"/>
    <s v="Female"/>
    <s v="Medium"/>
    <x v="3"/>
    <x v="0"/>
    <n v="0"/>
    <s v="None"/>
    <s v="Desk"/>
    <n v="6.6"/>
    <n v="13"/>
    <n v="0"/>
    <n v="0"/>
    <n v="0"/>
    <s v="Window"/>
  </r>
  <r>
    <s v="P8161"/>
    <s v="F1733"/>
    <s v="Delta"/>
    <x v="6"/>
    <x v="7"/>
    <s v="03,03,2024  17:35:48"/>
    <n v="336"/>
    <s v="Delayed"/>
    <n v="1099"/>
    <n v="261.12"/>
    <n v="261.12"/>
    <n v="77"/>
    <s v="Female"/>
    <s v="High"/>
    <x v="0"/>
    <x v="1"/>
    <n v="1"/>
    <s v="None"/>
    <s v="Mobile App"/>
    <n v="7.6"/>
    <n v="6"/>
    <n v="43"/>
    <n v="1"/>
    <n v="0"/>
    <s v="Aisle"/>
  </r>
  <r>
    <s v="P8162"/>
    <s v="F11"/>
    <s v="Delta"/>
    <x v="5"/>
    <x v="0"/>
    <s v="18,05,2023  21:27:59"/>
    <n v="178"/>
    <s v="On-time"/>
    <n v="1249"/>
    <n v="321.56"/>
    <n v="321.56"/>
    <n v="58"/>
    <s v="Female"/>
    <s v="High"/>
    <x v="0"/>
    <x v="1"/>
    <n v="0"/>
    <s v="Silver"/>
    <s v="Desk"/>
    <n v="7.7"/>
    <n v="17"/>
    <n v="113"/>
    <n v="0"/>
    <n v="0"/>
    <s v="Window"/>
  </r>
  <r>
    <s v="P8163"/>
    <s v="F1450"/>
    <s v="Delta"/>
    <x v="4"/>
    <x v="3"/>
    <s v="02,06,2024  23:20:32"/>
    <n v="162"/>
    <s v="On-time"/>
    <n v="1086"/>
    <n v="470.43"/>
    <n v="470.43"/>
    <n v="49"/>
    <s v="Male"/>
    <s v="Medium"/>
    <x v="0"/>
    <x v="3"/>
    <n v="1"/>
    <s v="Silver"/>
    <s v="Desk"/>
    <n v="7.8"/>
    <n v="21"/>
    <n v="116"/>
    <n v="0"/>
    <n v="0"/>
    <s v="Aisle"/>
  </r>
  <r>
    <s v="P8164"/>
    <s v="F50"/>
    <s v="American Airlines"/>
    <x v="2"/>
    <x v="0"/>
    <s v="06,09,2023  22:16:51"/>
    <n v="277"/>
    <s v="Delayed"/>
    <n v="1284"/>
    <n v="450.17"/>
    <n v="450.17"/>
    <n v="73"/>
    <s v="Male"/>
    <s v="Medium"/>
    <x v="0"/>
    <x v="1"/>
    <n v="1"/>
    <s v="Gold"/>
    <s v="Mobile App"/>
    <n v="7.4"/>
    <n v="9"/>
    <n v="118"/>
    <n v="0"/>
    <n v="0"/>
    <s v="Window"/>
  </r>
  <r>
    <s v="P8165"/>
    <s v="F1122"/>
    <s v="Delta"/>
    <x v="7"/>
    <x v="3"/>
    <s v="26,07,2024  10:46:59"/>
    <n v="194"/>
    <s v="On-time"/>
    <n v="1301"/>
    <n v="314.41000000000003"/>
    <n v="314.41000000000003"/>
    <n v="51"/>
    <s v="Female"/>
    <s v="Medium"/>
    <x v="1"/>
    <x v="3"/>
    <n v="2"/>
    <s v="Silver"/>
    <s v="Mobile App"/>
    <n v="7.9"/>
    <n v="6"/>
    <n v="29"/>
    <n v="0"/>
    <n v="1"/>
    <s v="Window"/>
  </r>
  <r>
    <s v="P8166"/>
    <s v="F1826"/>
    <s v="Delta"/>
    <x v="4"/>
    <x v="7"/>
    <s v="30,09,2023  20:26:26"/>
    <n v="148"/>
    <s v="On-time"/>
    <n v="1148"/>
    <n v="234.41"/>
    <n v="234.41"/>
    <n v="31"/>
    <s v="Male"/>
    <s v="Medium"/>
    <x v="1"/>
    <x v="2"/>
    <n v="3"/>
    <s v="Silver"/>
    <s v="Desk"/>
    <n v="8.4"/>
    <n v="7"/>
    <n v="96"/>
    <n v="0"/>
    <n v="0"/>
    <s v="Window"/>
  </r>
  <r>
    <s v="P8167"/>
    <s v="F901"/>
    <s v="United"/>
    <x v="6"/>
    <x v="6"/>
    <s v="25,04,2023  05:05:22"/>
    <n v="191"/>
    <s v="On-time"/>
    <n v="1215"/>
    <n v="362.92"/>
    <n v="362.92"/>
    <n v="49"/>
    <s v="Male"/>
    <s v="Low"/>
    <x v="0"/>
    <x v="1"/>
    <n v="1"/>
    <s v="Platinum"/>
    <s v="Airport Kiosk"/>
    <n v="9.1"/>
    <n v="10"/>
    <n v="11"/>
    <n v="0"/>
    <n v="0"/>
    <s v="Window"/>
  </r>
  <r>
    <s v="P8168"/>
    <s v="F629"/>
    <s v="United"/>
    <x v="5"/>
    <x v="0"/>
    <s v="25,07,2024  06:33:24"/>
    <n v="268"/>
    <s v="On-time"/>
    <n v="1378"/>
    <n v="454.38"/>
    <n v="454.38"/>
    <n v="45"/>
    <s v="Female"/>
    <s v="Medium"/>
    <x v="1"/>
    <x v="1"/>
    <n v="3"/>
    <s v="Silver"/>
    <s v="Mobile App"/>
    <n v="7.3"/>
    <n v="4"/>
    <n v="112"/>
    <n v="0"/>
    <n v="0"/>
    <s v="Aisle"/>
  </r>
  <r>
    <s v="P8169"/>
    <s v="F1155"/>
    <s v="Southwest"/>
    <x v="0"/>
    <x v="0"/>
    <s v="27,06,2024  22:43:34"/>
    <n v="247"/>
    <s v="On-time"/>
    <n v="1347"/>
    <n v="389.18"/>
    <n v="389.18"/>
    <n v="33"/>
    <s v="Female"/>
    <s v="Medium"/>
    <x v="1"/>
    <x v="1"/>
    <n v="1"/>
    <s v="Silver"/>
    <s v="Mobile App"/>
    <n v="9.6999999999999993"/>
    <n v="14"/>
    <n v="16"/>
    <n v="0"/>
    <n v="0"/>
    <s v="Aisle"/>
  </r>
  <r>
    <s v="P8170"/>
    <s v="F1658"/>
    <s v="Southwest"/>
    <x v="7"/>
    <x v="2"/>
    <s v="26,09,2023  07:51:18"/>
    <n v="175"/>
    <s v="Cancelled"/>
    <n v="1555"/>
    <n v="500.2"/>
    <n v="500.2"/>
    <n v="66"/>
    <s v="Male"/>
    <s v="Low"/>
    <x v="3"/>
    <x v="2"/>
    <n v="1"/>
    <s v="None"/>
    <s v="Desk"/>
    <n v="5.8"/>
    <n v="17"/>
    <n v="20"/>
    <n v="0"/>
    <n v="0"/>
    <s v="Window"/>
  </r>
  <r>
    <s v="P8171"/>
    <s v="F1749"/>
    <s v="American Airlines"/>
    <x v="1"/>
    <x v="6"/>
    <s v="25,10,2024  13:43:05"/>
    <n v="127"/>
    <s v="Delayed"/>
    <n v="809"/>
    <n v="266.02"/>
    <n v="266.02"/>
    <n v="64"/>
    <s v="Male"/>
    <s v="High"/>
    <x v="0"/>
    <x v="1"/>
    <n v="2"/>
    <s v="None"/>
    <s v="Mobile App"/>
    <n v="7.4"/>
    <n v="15"/>
    <n v="43"/>
    <n v="0"/>
    <n v="0"/>
    <s v="Window"/>
  </r>
  <r>
    <s v="P8172"/>
    <s v="F849"/>
    <s v="American Airlines"/>
    <x v="5"/>
    <x v="6"/>
    <s v="26,02,2024  01:51:39"/>
    <n v="119"/>
    <s v="On-time"/>
    <n v="1102"/>
    <n v="238.61"/>
    <n v="238.61"/>
    <n v="48"/>
    <s v="Male"/>
    <s v="Medium"/>
    <x v="3"/>
    <x v="0"/>
    <n v="0"/>
    <s v="None"/>
    <s v="Mobile App"/>
    <n v="7.2"/>
    <n v="2"/>
    <n v="33"/>
    <n v="0"/>
    <n v="0"/>
    <s v="Aisle"/>
  </r>
  <r>
    <s v="P8173"/>
    <s v="F770"/>
    <s v="American Airlines"/>
    <x v="5"/>
    <x v="1"/>
    <s v="22,11,2023  15:28:19"/>
    <n v="232"/>
    <s v="On-time"/>
    <n v="1349"/>
    <n v="490.16"/>
    <n v="490.16"/>
    <n v="26"/>
    <s v="Male"/>
    <s v="Medium"/>
    <x v="3"/>
    <x v="1"/>
    <n v="2"/>
    <s v="None"/>
    <s v="Airport Kiosk"/>
    <n v="3.3"/>
    <n v="13"/>
    <n v="73"/>
    <n v="0"/>
    <n v="0"/>
    <s v="Window"/>
  </r>
  <r>
    <s v="P8174"/>
    <s v="F1806"/>
    <s v="Southwest"/>
    <x v="0"/>
    <x v="2"/>
    <s v="19,07,2024  11:32:19"/>
    <n v="209"/>
    <s v="On-time"/>
    <n v="1254"/>
    <n v="236.19"/>
    <n v="236.19"/>
    <n v="77"/>
    <s v="Male"/>
    <s v="Low"/>
    <x v="2"/>
    <x v="1"/>
    <n v="0"/>
    <s v="None"/>
    <s v="Airport Kiosk"/>
    <n v="7.2"/>
    <n v="9"/>
    <n v="67"/>
    <n v="0"/>
    <n v="0"/>
    <s v="Window"/>
  </r>
  <r>
    <s v="P8175"/>
    <s v="F1340"/>
    <s v="Delta"/>
    <x v="7"/>
    <x v="4"/>
    <s v="02,12,2024  11:04:25"/>
    <n v="180"/>
    <s v="Delayed"/>
    <n v="1172"/>
    <n v="164.68"/>
    <n v="164.68"/>
    <n v="69"/>
    <s v="Female"/>
    <s v="Low"/>
    <x v="3"/>
    <x v="3"/>
    <n v="2"/>
    <s v="Platinum"/>
    <s v="Desk"/>
    <n v="5.9"/>
    <n v="1"/>
    <n v="13"/>
    <n v="0"/>
    <n v="0"/>
    <s v="Middle"/>
  </r>
  <r>
    <s v="P8176"/>
    <s v="F172"/>
    <s v="Delta"/>
    <x v="3"/>
    <x v="1"/>
    <s v="02,12,2023  18:11:37"/>
    <n v="80"/>
    <s v="On-time"/>
    <n v="911"/>
    <n v="235.02"/>
    <n v="235.02"/>
    <n v="25"/>
    <s v="Female"/>
    <s v="Medium"/>
    <x v="3"/>
    <x v="1"/>
    <n v="2"/>
    <s v="None"/>
    <s v="Mobile App"/>
    <n v="6.7"/>
    <n v="15"/>
    <n v="17"/>
    <n v="0"/>
    <n v="0"/>
    <s v="Middle"/>
  </r>
  <r>
    <s v="P8177"/>
    <s v="F310"/>
    <s v="Southwest"/>
    <x v="5"/>
    <x v="2"/>
    <s v="01,04,2024  12:27:15"/>
    <n v="120"/>
    <s v="Delayed"/>
    <n v="1245"/>
    <n v="374.18"/>
    <n v="374.18"/>
    <n v="28"/>
    <s v="Female"/>
    <s v="Medium"/>
    <x v="2"/>
    <x v="2"/>
    <n v="3"/>
    <s v="Gold"/>
    <s v="Online"/>
    <n v="5.3"/>
    <n v="11"/>
    <n v="58"/>
    <n v="0"/>
    <n v="0"/>
    <s v="Aisle"/>
  </r>
  <r>
    <s v="P8178"/>
    <s v="F371"/>
    <s v="American Airlines"/>
    <x v="5"/>
    <x v="6"/>
    <s v="10,03,2025  03:36:04"/>
    <n v="154"/>
    <s v="On-time"/>
    <n v="1637"/>
    <n v="408.87"/>
    <n v="408.87"/>
    <n v="77"/>
    <s v="Male"/>
    <s v="Medium"/>
    <x v="3"/>
    <x v="2"/>
    <n v="2"/>
    <s v="None"/>
    <s v="Airport Kiosk"/>
    <n v="5.7"/>
    <n v="3"/>
    <n v="26"/>
    <n v="1"/>
    <n v="0"/>
    <s v="Window"/>
  </r>
  <r>
    <s v="P8179"/>
    <s v="F1824"/>
    <s v="JetBlue"/>
    <x v="4"/>
    <x v="4"/>
    <s v="08,12,2023  03:53:37"/>
    <n v="158"/>
    <s v="On-time"/>
    <n v="1897"/>
    <n v="355.9"/>
    <n v="355.9"/>
    <n v="30"/>
    <s v="Female"/>
    <s v="Medium"/>
    <x v="2"/>
    <x v="1"/>
    <n v="2"/>
    <s v="Gold"/>
    <s v="Mobile App"/>
    <n v="6.1"/>
    <n v="7"/>
    <n v="55"/>
    <n v="0"/>
    <n v="0"/>
    <s v="Aisle"/>
  </r>
  <r>
    <s v="P8180"/>
    <s v="F1827"/>
    <s v="JetBlue"/>
    <x v="2"/>
    <x v="6"/>
    <s v="19,01,2025  12:16:05"/>
    <n v="196"/>
    <s v="On-time"/>
    <n v="809"/>
    <n v="457.69"/>
    <n v="457.69"/>
    <n v="40"/>
    <s v="Male"/>
    <s v="Medium"/>
    <x v="2"/>
    <x v="1"/>
    <n v="1"/>
    <s v="None"/>
    <s v="Online"/>
    <n v="7.6"/>
    <n v="10"/>
    <n v="93"/>
    <n v="0"/>
    <n v="0"/>
    <s v="Aisle"/>
  </r>
  <r>
    <s v="P8181"/>
    <s v="F653"/>
    <s v="United"/>
    <x v="1"/>
    <x v="0"/>
    <s v="27,05,2023  23:28:26"/>
    <n v="277"/>
    <s v="Delayed"/>
    <n v="954"/>
    <n v="394.26"/>
    <n v="394.26"/>
    <n v="78"/>
    <s v="Male"/>
    <s v="Low"/>
    <x v="2"/>
    <x v="2"/>
    <n v="0"/>
    <s v="None"/>
    <s v="Desk"/>
    <n v="7.3"/>
    <n v="22"/>
    <n v="119"/>
    <n v="0"/>
    <n v="0"/>
    <s v="Middle"/>
  </r>
  <r>
    <s v="P8182"/>
    <s v="F753"/>
    <s v="JetBlue"/>
    <x v="5"/>
    <x v="4"/>
    <s v="01,03,2024  20:07:03"/>
    <n v="146"/>
    <s v="Cancelled"/>
    <n v="1582"/>
    <n v="402.38"/>
    <n v="402.38"/>
    <n v="67"/>
    <s v="Female"/>
    <s v="Low"/>
    <x v="0"/>
    <x v="0"/>
    <n v="1"/>
    <s v="Gold"/>
    <s v="Desk"/>
    <n v="6"/>
    <n v="2"/>
    <n v="79"/>
    <n v="0"/>
    <n v="0"/>
    <s v="Window"/>
  </r>
  <r>
    <s v="P8183"/>
    <s v="F590"/>
    <s v="American Airlines"/>
    <x v="3"/>
    <x v="7"/>
    <s v="08,04,2025  04:06:52"/>
    <n v="49"/>
    <s v="Delayed"/>
    <n v="1204"/>
    <n v="570.17999999999995"/>
    <n v="570.17999999999995"/>
    <n v="18"/>
    <s v="Female"/>
    <s v="High"/>
    <x v="1"/>
    <x v="2"/>
    <n v="1"/>
    <s v="Silver"/>
    <s v="Mobile App"/>
    <n v="7.5"/>
    <n v="10"/>
    <n v="43"/>
    <n v="1"/>
    <n v="0"/>
    <s v="Aisle"/>
  </r>
  <r>
    <s v="P8184"/>
    <s v="F1960"/>
    <s v="American Airlines"/>
    <x v="1"/>
    <x v="2"/>
    <s v="26,07,2024  21:50:33"/>
    <n v="51"/>
    <s v="On-time"/>
    <n v="1456"/>
    <n v="326.7"/>
    <n v="326.7"/>
    <n v="57"/>
    <s v="Female"/>
    <s v="Medium"/>
    <x v="1"/>
    <x v="2"/>
    <n v="1"/>
    <s v="Silver"/>
    <s v="Online"/>
    <n v="3.7"/>
    <n v="17"/>
    <n v="28"/>
    <n v="1"/>
    <n v="0"/>
    <s v="Window"/>
  </r>
  <r>
    <s v="P8185"/>
    <s v="F1632"/>
    <s v="American Airlines"/>
    <x v="5"/>
    <x v="7"/>
    <s v="09,05,2023  04:53:54"/>
    <n v="217"/>
    <s v="On-time"/>
    <n v="681"/>
    <n v="334.74"/>
    <n v="334.74"/>
    <n v="78"/>
    <s v="Female"/>
    <s v="Medium"/>
    <x v="2"/>
    <x v="1"/>
    <n v="4"/>
    <s v="None"/>
    <s v="Desk"/>
    <n v="7.9"/>
    <n v="4"/>
    <n v="90"/>
    <n v="0"/>
    <n v="0"/>
    <s v="Aisle"/>
  </r>
  <r>
    <s v="P8186"/>
    <s v="F1673"/>
    <s v="United"/>
    <x v="7"/>
    <x v="1"/>
    <s v="18,07,2023  21:23:12"/>
    <n v="198"/>
    <s v="On-time"/>
    <n v="1323"/>
    <n v="343.87"/>
    <n v="343.87"/>
    <n v="49"/>
    <s v="Female"/>
    <s v="High"/>
    <x v="2"/>
    <x v="1"/>
    <n v="1"/>
    <s v="None"/>
    <s v="Mobile App"/>
    <n v="7.8"/>
    <n v="2"/>
    <n v="18"/>
    <n v="0"/>
    <n v="0"/>
    <s v="Window"/>
  </r>
  <r>
    <s v="P8187"/>
    <s v="F1419"/>
    <s v="United"/>
    <x v="7"/>
    <x v="4"/>
    <s v="27,07,2024  03:54:19"/>
    <n v="197"/>
    <s v="On-time"/>
    <n v="1318"/>
    <n v="473.75"/>
    <n v="473.75"/>
    <n v="60"/>
    <s v="Female"/>
    <s v="Low"/>
    <x v="3"/>
    <x v="1"/>
    <n v="1"/>
    <s v="None"/>
    <s v="Airport Kiosk"/>
    <n v="7"/>
    <n v="9"/>
    <n v="63"/>
    <n v="0"/>
    <n v="0"/>
    <s v="Aisle"/>
  </r>
  <r>
    <s v="P8188"/>
    <s v="F163"/>
    <s v="American Airlines"/>
    <x v="7"/>
    <x v="6"/>
    <s v="29,03,2024  02:59:51"/>
    <n v="18"/>
    <s v="Delayed"/>
    <n v="987"/>
    <n v="483.61"/>
    <n v="483.61"/>
    <n v="21"/>
    <s v="Male"/>
    <s v="Low"/>
    <x v="0"/>
    <x v="1"/>
    <n v="2"/>
    <s v="Silver"/>
    <s v="Mobile App"/>
    <n v="6"/>
    <n v="2"/>
    <n v="66"/>
    <n v="0"/>
    <n v="0"/>
    <s v="Middle"/>
  </r>
  <r>
    <s v="P8189"/>
    <s v="F753"/>
    <s v="American Airlines"/>
    <x v="6"/>
    <x v="7"/>
    <s v="18,10,2023  14:18:20"/>
    <n v="122"/>
    <s v="Delayed"/>
    <n v="565"/>
    <n v="560.19000000000005"/>
    <n v="560.19000000000005"/>
    <n v="48"/>
    <s v="Male"/>
    <s v="Medium"/>
    <x v="1"/>
    <x v="1"/>
    <n v="1"/>
    <s v="None"/>
    <s v="Desk"/>
    <n v="7.8"/>
    <n v="20"/>
    <n v="12"/>
    <n v="0"/>
    <n v="0"/>
    <s v="Middle"/>
  </r>
  <r>
    <s v="P8190"/>
    <s v="F1875"/>
    <s v="Southwest"/>
    <x v="0"/>
    <x v="0"/>
    <s v="08,07,2023  19:09:59"/>
    <n v="64"/>
    <s v="On-time"/>
    <n v="1213"/>
    <n v="369.06"/>
    <n v="369.06"/>
    <n v="23"/>
    <s v="Male"/>
    <s v="Medium"/>
    <x v="2"/>
    <x v="2"/>
    <n v="1"/>
    <s v="None"/>
    <s v="Desk"/>
    <n v="5.5"/>
    <n v="2"/>
    <n v="42"/>
    <n v="0"/>
    <n v="0"/>
    <s v="Window"/>
  </r>
  <r>
    <s v="P8191"/>
    <s v="F1952"/>
    <s v="Southwest"/>
    <x v="3"/>
    <x v="1"/>
    <s v="23,07,2024  22:16:11"/>
    <n v="213"/>
    <s v="On-time"/>
    <n v="1659"/>
    <n v="327.19"/>
    <n v="327.19"/>
    <n v="41"/>
    <s v="Female"/>
    <s v="Medium"/>
    <x v="2"/>
    <x v="1"/>
    <n v="0"/>
    <s v="Platinum"/>
    <s v="Desk"/>
    <n v="10"/>
    <n v="5"/>
    <n v="57"/>
    <n v="0"/>
    <n v="1"/>
    <s v="Middle"/>
  </r>
  <r>
    <s v="P8192"/>
    <s v="F1174"/>
    <s v="American Airlines"/>
    <x v="5"/>
    <x v="0"/>
    <s v="25,12,2024  21:08:20"/>
    <n v="155"/>
    <s v="On-time"/>
    <n v="1698"/>
    <n v="374.72"/>
    <n v="374.72"/>
    <n v="57"/>
    <s v="Male"/>
    <s v="Medium"/>
    <x v="1"/>
    <x v="0"/>
    <n v="0"/>
    <s v="Platinum"/>
    <s v="Mobile App"/>
    <n v="8.1"/>
    <n v="8"/>
    <n v="103"/>
    <n v="1"/>
    <n v="1"/>
    <s v="Window"/>
  </r>
  <r>
    <s v="P8193"/>
    <s v="F1300"/>
    <s v="American Airlines"/>
    <x v="0"/>
    <x v="0"/>
    <s v="20,12,2024  18:06:43"/>
    <n v="214"/>
    <s v="On-time"/>
    <n v="814"/>
    <n v="301.93"/>
    <n v="301.93"/>
    <n v="24"/>
    <s v="Male"/>
    <s v="High"/>
    <x v="1"/>
    <x v="1"/>
    <n v="1"/>
    <s v="Silver"/>
    <s v="Airport Kiosk"/>
    <n v="5.2"/>
    <n v="5"/>
    <n v="4"/>
    <n v="0"/>
    <n v="0"/>
    <s v="Aisle"/>
  </r>
  <r>
    <s v="P8194"/>
    <s v="F242"/>
    <s v="United"/>
    <x v="2"/>
    <x v="6"/>
    <s v="12,05,2023  02:51:40"/>
    <n v="181"/>
    <s v="On-time"/>
    <n v="1640"/>
    <n v="188.36"/>
    <n v="188.36"/>
    <n v="45"/>
    <s v="Male"/>
    <s v="Medium"/>
    <x v="3"/>
    <x v="0"/>
    <n v="1"/>
    <s v="Silver"/>
    <s v="Online"/>
    <n v="7.1"/>
    <n v="0"/>
    <n v="111"/>
    <n v="0"/>
    <n v="1"/>
    <s v="Window"/>
  </r>
  <r>
    <s v="P8195"/>
    <s v="F1631"/>
    <s v="JetBlue"/>
    <x v="2"/>
    <x v="4"/>
    <s v="03,12,2024  06:24:18"/>
    <n v="142"/>
    <s v="On-time"/>
    <n v="732"/>
    <n v="299.5"/>
    <n v="299.5"/>
    <n v="66"/>
    <s v="Female"/>
    <s v="Low"/>
    <x v="0"/>
    <x v="1"/>
    <n v="1"/>
    <s v="Gold"/>
    <s v="Mobile App"/>
    <n v="6.6"/>
    <n v="0"/>
    <n v="46"/>
    <n v="0"/>
    <n v="0"/>
    <s v="Window"/>
  </r>
  <r>
    <s v="P8196"/>
    <s v="F701"/>
    <s v="United"/>
    <x v="5"/>
    <x v="4"/>
    <s v="13,01,2024  01:45:51"/>
    <n v="110"/>
    <s v="On-time"/>
    <n v="1565"/>
    <n v="379.6"/>
    <n v="379.6"/>
    <n v="76"/>
    <s v="Female"/>
    <s v="Medium"/>
    <x v="0"/>
    <x v="1"/>
    <n v="1"/>
    <s v="None"/>
    <s v="Online"/>
    <n v="5"/>
    <n v="3"/>
    <n v="2"/>
    <n v="0"/>
    <n v="1"/>
    <s v="Window"/>
  </r>
  <r>
    <s v="P8197"/>
    <s v="F1715"/>
    <s v="JetBlue"/>
    <x v="1"/>
    <x v="0"/>
    <s v="24,03,2024  18:15:59"/>
    <n v="121"/>
    <s v="On-time"/>
    <n v="1013"/>
    <n v="479.99"/>
    <n v="479.99"/>
    <n v="54"/>
    <s v="Female"/>
    <s v="Low"/>
    <x v="3"/>
    <x v="1"/>
    <n v="0"/>
    <s v="None"/>
    <s v="Online"/>
    <n v="7.4"/>
    <n v="1"/>
    <n v="66"/>
    <n v="0"/>
    <n v="0"/>
    <s v="Window"/>
  </r>
  <r>
    <s v="P8198"/>
    <s v="F249"/>
    <s v="United"/>
    <x v="2"/>
    <x v="2"/>
    <s v="24,06,2024  21:34:40"/>
    <n v="198"/>
    <s v="On-time"/>
    <n v="747"/>
    <n v="395.01"/>
    <n v="395.01"/>
    <n v="22"/>
    <s v="Female"/>
    <s v="Medium"/>
    <x v="1"/>
    <x v="3"/>
    <n v="1"/>
    <s v="Silver"/>
    <s v="Airport Kiosk"/>
    <n v="5.4"/>
    <n v="6"/>
    <n v="104"/>
    <n v="0"/>
    <n v="1"/>
    <s v="Window"/>
  </r>
  <r>
    <s v="P8199"/>
    <s v="F1599"/>
    <s v="American Airlines"/>
    <x v="7"/>
    <x v="2"/>
    <s v="09,06,2023  21:33:49"/>
    <n v="159"/>
    <s v="On-time"/>
    <n v="728"/>
    <n v="361"/>
    <n v="361"/>
    <n v="67"/>
    <s v="Female"/>
    <s v="High"/>
    <x v="2"/>
    <x v="1"/>
    <n v="0"/>
    <s v="None"/>
    <s v="Airport Kiosk"/>
    <n v="7.8"/>
    <n v="15"/>
    <n v="111"/>
    <n v="0"/>
    <n v="0"/>
    <s v="Aisle"/>
  </r>
  <r>
    <s v="P8200"/>
    <s v="F604"/>
    <s v="United"/>
    <x v="2"/>
    <x v="6"/>
    <s v="12,09,2023  17:29:10"/>
    <n v="153"/>
    <s v="On-time"/>
    <n v="980"/>
    <n v="385.38"/>
    <n v="385.38"/>
    <n v="68"/>
    <s v="Male"/>
    <s v="Low"/>
    <x v="2"/>
    <x v="2"/>
    <n v="1"/>
    <s v="None"/>
    <s v="Online"/>
    <n v="7.2"/>
    <n v="28"/>
    <n v="20"/>
    <n v="0"/>
    <n v="0"/>
    <s v="Middle"/>
  </r>
  <r>
    <s v="P8201"/>
    <s v="F817"/>
    <s v="United"/>
    <x v="0"/>
    <x v="3"/>
    <s v="19,12,2024  10:54:22"/>
    <n v="152"/>
    <s v="On-time"/>
    <n v="1308"/>
    <n v="466.95"/>
    <n v="466.95"/>
    <n v="58"/>
    <s v="Female"/>
    <s v="Low"/>
    <x v="2"/>
    <x v="1"/>
    <n v="0"/>
    <s v="None"/>
    <s v="Desk"/>
    <n v="8.9"/>
    <n v="0"/>
    <n v="66"/>
    <n v="0"/>
    <n v="0"/>
    <s v="Window"/>
  </r>
  <r>
    <s v="P8202"/>
    <s v="F1549"/>
    <s v="American Airlines"/>
    <x v="4"/>
    <x v="3"/>
    <s v="04,04,2024  09:14:07"/>
    <n v="1"/>
    <s v="On-time"/>
    <n v="1189"/>
    <n v="337.26"/>
    <n v="337.26"/>
    <n v="79"/>
    <s v="Female"/>
    <s v="Low"/>
    <x v="3"/>
    <x v="1"/>
    <n v="1"/>
    <s v="None"/>
    <s v="Online"/>
    <n v="6.5"/>
    <n v="5"/>
    <n v="0"/>
    <n v="0"/>
    <n v="0"/>
    <s v="Window"/>
  </r>
  <r>
    <s v="P8203"/>
    <s v="F6"/>
    <s v="United"/>
    <x v="4"/>
    <x v="5"/>
    <s v="30,04,2023  09:32:03"/>
    <n v="188"/>
    <s v="On-time"/>
    <n v="1237"/>
    <n v="213.54"/>
    <n v="213.54"/>
    <n v="74"/>
    <s v="Female"/>
    <s v="Low"/>
    <x v="2"/>
    <x v="3"/>
    <n v="1"/>
    <s v="Gold"/>
    <s v="Desk"/>
    <n v="10"/>
    <n v="3"/>
    <n v="118"/>
    <n v="0"/>
    <n v="0"/>
    <s v="Window"/>
  </r>
  <r>
    <s v="P8204"/>
    <s v="F232"/>
    <s v="Southwest"/>
    <x v="7"/>
    <x v="0"/>
    <s v="25,06,2024  12:24:24"/>
    <n v="-9"/>
    <s v="Delayed"/>
    <n v="1719"/>
    <n v="446.97"/>
    <n v="446.97"/>
    <n v="47"/>
    <s v="Female"/>
    <s v="Low"/>
    <x v="0"/>
    <x v="2"/>
    <n v="0"/>
    <s v="Silver"/>
    <s v="Online"/>
    <n v="8.5"/>
    <n v="3"/>
    <n v="39"/>
    <n v="0"/>
    <n v="0"/>
    <s v="Window"/>
  </r>
  <r>
    <s v="P8205"/>
    <s v="F679"/>
    <s v="American Airlines"/>
    <x v="2"/>
    <x v="6"/>
    <s v="10,06,2024  11:05:50"/>
    <n v="209"/>
    <s v="On-time"/>
    <n v="1202"/>
    <n v="378.93"/>
    <n v="378.93"/>
    <n v="47"/>
    <s v="Male"/>
    <s v="Medium"/>
    <x v="3"/>
    <x v="0"/>
    <n v="3"/>
    <s v="Gold"/>
    <s v="Desk"/>
    <n v="7.7"/>
    <n v="10"/>
    <n v="51"/>
    <n v="0"/>
    <n v="1"/>
    <s v="Middle"/>
  </r>
  <r>
    <s v="P8206"/>
    <s v="F16"/>
    <s v="JetBlue"/>
    <x v="4"/>
    <x v="6"/>
    <s v="09,11,2024  19:27:04"/>
    <n v="199"/>
    <s v="On-time"/>
    <n v="729"/>
    <n v="444.96"/>
    <n v="444.96"/>
    <n v="74"/>
    <s v="Female"/>
    <s v="Medium"/>
    <x v="1"/>
    <x v="0"/>
    <n v="0"/>
    <s v="Silver"/>
    <s v="Airport Kiosk"/>
    <n v="4.8"/>
    <n v="22"/>
    <n v="94"/>
    <n v="0"/>
    <n v="0"/>
    <s v="Middle"/>
  </r>
  <r>
    <s v="P8207"/>
    <s v="F978"/>
    <s v="JetBlue"/>
    <x v="2"/>
    <x v="3"/>
    <s v="04,10,2023  04:15:57"/>
    <n v="180"/>
    <s v="On-time"/>
    <n v="1326"/>
    <n v="427.73"/>
    <n v="427.73"/>
    <n v="69"/>
    <s v="Female"/>
    <s v="Medium"/>
    <x v="0"/>
    <x v="2"/>
    <n v="0"/>
    <s v="Platinum"/>
    <s v="Desk"/>
    <n v="6.8"/>
    <n v="12"/>
    <n v="49"/>
    <n v="0"/>
    <n v="0"/>
    <s v="Window"/>
  </r>
  <r>
    <s v="P8208"/>
    <s v="F414"/>
    <s v="American Airlines"/>
    <x v="6"/>
    <x v="2"/>
    <s v="31,05,2024  06:11:19"/>
    <n v="165"/>
    <s v="On-time"/>
    <n v="860"/>
    <n v="334.15"/>
    <n v="334.15"/>
    <n v="55"/>
    <s v="Female"/>
    <s v="Low"/>
    <x v="1"/>
    <x v="3"/>
    <n v="0"/>
    <s v="None"/>
    <s v="Airport Kiosk"/>
    <n v="8.6"/>
    <n v="1"/>
    <n v="90"/>
    <n v="0"/>
    <n v="0"/>
    <s v="Aisle"/>
  </r>
  <r>
    <s v="P8209"/>
    <s v="F1058"/>
    <s v="American Airlines"/>
    <x v="5"/>
    <x v="3"/>
    <s v="16,06,2024  07:27:36"/>
    <n v="144"/>
    <s v="On-time"/>
    <n v="1488"/>
    <n v="360.02"/>
    <n v="360.02"/>
    <n v="34"/>
    <s v="Male"/>
    <s v="Medium"/>
    <x v="1"/>
    <x v="1"/>
    <n v="0"/>
    <s v="None"/>
    <s v="Mobile App"/>
    <n v="6.5"/>
    <n v="10"/>
    <n v="39"/>
    <n v="0"/>
    <n v="0"/>
    <s v="Aisle"/>
  </r>
  <r>
    <s v="P8210"/>
    <s v="F1155"/>
    <s v="Southwest"/>
    <x v="5"/>
    <x v="4"/>
    <s v="27,12,2024  07:11:43"/>
    <n v="115"/>
    <s v="Delayed"/>
    <n v="743"/>
    <n v="294.35000000000002"/>
    <n v="294.35000000000002"/>
    <n v="79"/>
    <s v="Female"/>
    <s v="High"/>
    <x v="2"/>
    <x v="1"/>
    <n v="0"/>
    <s v="None"/>
    <s v="Airport Kiosk"/>
    <n v="5"/>
    <n v="3"/>
    <n v="82"/>
    <n v="0"/>
    <n v="1"/>
    <s v="Middle"/>
  </r>
  <r>
    <s v="P8211"/>
    <s v="F1486"/>
    <s v="Delta"/>
    <x v="3"/>
    <x v="7"/>
    <s v="01,01,2025  03:58:54"/>
    <n v="195"/>
    <s v="On-time"/>
    <n v="1698"/>
    <n v="323.27"/>
    <n v="323.27"/>
    <n v="40"/>
    <s v="Male"/>
    <s v="High"/>
    <x v="3"/>
    <x v="1"/>
    <n v="1"/>
    <s v="None"/>
    <s v="Mobile App"/>
    <n v="4.3"/>
    <n v="10"/>
    <n v="88"/>
    <n v="0"/>
    <n v="0"/>
    <s v="Window"/>
  </r>
  <r>
    <s v="P8212"/>
    <s v="F1804"/>
    <s v="JetBlue"/>
    <x v="7"/>
    <x v="0"/>
    <s v="08,11,2024  02:37:07"/>
    <n v="319"/>
    <s v="On-time"/>
    <n v="1475"/>
    <n v="247.33"/>
    <n v="247.33"/>
    <n v="32"/>
    <s v="Male"/>
    <s v="Low"/>
    <x v="1"/>
    <x v="2"/>
    <n v="0"/>
    <s v="Gold"/>
    <s v="Mobile App"/>
    <n v="6.2"/>
    <n v="31"/>
    <n v="109"/>
    <n v="0"/>
    <n v="0"/>
    <s v="Middle"/>
  </r>
  <r>
    <s v="P8213"/>
    <s v="F1628"/>
    <s v="United"/>
    <x v="7"/>
    <x v="4"/>
    <s v="25,12,2024  19:11:22"/>
    <n v="219"/>
    <s v="On-time"/>
    <n v="1280"/>
    <n v="363.76"/>
    <n v="363.76"/>
    <n v="57"/>
    <s v="Male"/>
    <s v="Medium"/>
    <x v="3"/>
    <x v="1"/>
    <n v="0"/>
    <s v="Silver"/>
    <s v="Mobile App"/>
    <n v="7.2"/>
    <n v="21"/>
    <n v="15"/>
    <n v="0"/>
    <n v="0"/>
    <s v="Window"/>
  </r>
  <r>
    <s v="P8214"/>
    <s v="F130"/>
    <s v="Southwest"/>
    <x v="6"/>
    <x v="3"/>
    <s v="30,08,2023  18:13:44"/>
    <n v="177"/>
    <s v="On-time"/>
    <n v="1204"/>
    <n v="303.26"/>
    <n v="303.26"/>
    <n v="53"/>
    <s v="Male"/>
    <s v="Medium"/>
    <x v="3"/>
    <x v="1"/>
    <n v="3"/>
    <s v="None"/>
    <s v="Desk"/>
    <n v="5.8"/>
    <n v="28"/>
    <n v="32"/>
    <n v="0"/>
    <n v="0"/>
    <s v="Window"/>
  </r>
  <r>
    <s v="P8215"/>
    <s v="F985"/>
    <s v="JetBlue"/>
    <x v="1"/>
    <x v="5"/>
    <s v="08,05,2024  12:22:12"/>
    <n v="138"/>
    <s v="Delayed"/>
    <n v="1204"/>
    <n v="401.24"/>
    <n v="401.24"/>
    <n v="49"/>
    <s v="Male"/>
    <s v="Medium"/>
    <x v="1"/>
    <x v="1"/>
    <n v="1"/>
    <s v="None"/>
    <s v="Online"/>
    <n v="7.2"/>
    <n v="10"/>
    <n v="69"/>
    <n v="0"/>
    <n v="0"/>
    <s v="Aisle"/>
  </r>
  <r>
    <s v="P8216"/>
    <s v="F888"/>
    <s v="Delta"/>
    <x v="0"/>
    <x v="2"/>
    <s v="01,03,2025  21:13:29"/>
    <n v="289"/>
    <s v="On-time"/>
    <n v="1187"/>
    <n v="361.65"/>
    <n v="361.65"/>
    <n v="31"/>
    <s v="Female"/>
    <s v="High"/>
    <x v="1"/>
    <x v="1"/>
    <n v="2"/>
    <s v="None"/>
    <s v="Online"/>
    <n v="6.2"/>
    <n v="8"/>
    <n v="30"/>
    <n v="0"/>
    <n v="0"/>
    <s v="Aisle"/>
  </r>
  <r>
    <s v="P8217"/>
    <s v="F899"/>
    <s v="JetBlue"/>
    <x v="6"/>
    <x v="4"/>
    <s v="16,11,2024  21:49:01"/>
    <n v="242"/>
    <s v="On-time"/>
    <n v="1310"/>
    <n v="228.9"/>
    <n v="228.9"/>
    <n v="73"/>
    <s v="Male"/>
    <s v="Medium"/>
    <x v="2"/>
    <x v="1"/>
    <n v="2"/>
    <s v="Silver"/>
    <s v="Airport Kiosk"/>
    <n v="7.6"/>
    <n v="53"/>
    <n v="79"/>
    <n v="0"/>
    <n v="0"/>
    <s v="Aisle"/>
  </r>
  <r>
    <s v="P8218"/>
    <s v="F1510"/>
    <s v="American Airlines"/>
    <x v="0"/>
    <x v="4"/>
    <s v="19,01,2024  16:18:13"/>
    <n v="297"/>
    <s v="Delayed"/>
    <n v="1027"/>
    <n v="376.46"/>
    <n v="376.46"/>
    <n v="47"/>
    <s v="Male"/>
    <s v="Low"/>
    <x v="0"/>
    <x v="1"/>
    <n v="0"/>
    <s v="Gold"/>
    <s v="Mobile App"/>
    <n v="6"/>
    <n v="27"/>
    <n v="19"/>
    <n v="0"/>
    <n v="0"/>
    <s v="Window"/>
  </r>
  <r>
    <s v="P8219"/>
    <s v="F296"/>
    <s v="JetBlue"/>
    <x v="3"/>
    <x v="7"/>
    <s v="06,05,2024  08:21:59"/>
    <n v="228"/>
    <s v="On-time"/>
    <n v="799"/>
    <n v="472.17"/>
    <n v="472.17"/>
    <n v="45"/>
    <s v="Male"/>
    <s v="Low"/>
    <x v="2"/>
    <x v="2"/>
    <n v="0"/>
    <s v="None"/>
    <s v="Mobile App"/>
    <n v="6.1"/>
    <n v="11"/>
    <n v="60"/>
    <n v="0"/>
    <n v="0"/>
    <s v="Middle"/>
  </r>
  <r>
    <s v="P8220"/>
    <s v="F399"/>
    <s v="American Airlines"/>
    <x v="7"/>
    <x v="7"/>
    <s v="05,07,2024  05:54:38"/>
    <n v="141"/>
    <s v="On-time"/>
    <n v="894"/>
    <n v="388.13"/>
    <n v="388.13"/>
    <n v="53"/>
    <s v="Male"/>
    <s v="Medium"/>
    <x v="2"/>
    <x v="1"/>
    <n v="1"/>
    <s v="None"/>
    <s v="Mobile App"/>
    <n v="4.2"/>
    <n v="38"/>
    <n v="50"/>
    <n v="0"/>
    <n v="0"/>
    <s v="Aisle"/>
  </r>
  <r>
    <s v="P8221"/>
    <s v="F699"/>
    <s v="JetBlue"/>
    <x v="0"/>
    <x v="4"/>
    <s v="30,10,2023  16:46:44"/>
    <n v="300"/>
    <s v="Delayed"/>
    <n v="1560"/>
    <n v="398.32"/>
    <n v="398.32"/>
    <n v="23"/>
    <s v="Female"/>
    <s v="Medium"/>
    <x v="2"/>
    <x v="2"/>
    <n v="0"/>
    <s v="Silver"/>
    <s v="Online"/>
    <n v="7.2"/>
    <n v="15"/>
    <n v="74"/>
    <n v="0"/>
    <n v="0"/>
    <s v="Middle"/>
  </r>
  <r>
    <s v="P8222"/>
    <s v="F1413"/>
    <s v="Delta"/>
    <x v="0"/>
    <x v="7"/>
    <s v="07,08,2023  22:38:42"/>
    <n v="251"/>
    <s v="On-time"/>
    <n v="1218"/>
    <n v="238.18"/>
    <n v="238.18"/>
    <n v="58"/>
    <s v="Female"/>
    <s v="Medium"/>
    <x v="3"/>
    <x v="1"/>
    <n v="1"/>
    <s v="Platinum"/>
    <s v="Desk"/>
    <n v="8.6"/>
    <n v="13"/>
    <n v="85"/>
    <n v="0"/>
    <n v="0"/>
    <s v="Aisle"/>
  </r>
  <r>
    <s v="P8223"/>
    <s v="F1798"/>
    <s v="JetBlue"/>
    <x v="5"/>
    <x v="6"/>
    <s v="04,01,2025  10:06:28"/>
    <n v="186"/>
    <s v="On-time"/>
    <n v="1423"/>
    <n v="344.86"/>
    <n v="344.86"/>
    <n v="77"/>
    <s v="Female"/>
    <s v="Medium"/>
    <x v="2"/>
    <x v="2"/>
    <n v="1"/>
    <s v="None"/>
    <s v="Online"/>
    <n v="6.9"/>
    <n v="10"/>
    <n v="88"/>
    <n v="0"/>
    <n v="0"/>
    <s v="Window"/>
  </r>
  <r>
    <s v="P8224"/>
    <s v="F386"/>
    <s v="JetBlue"/>
    <x v="3"/>
    <x v="4"/>
    <s v="24,12,2024  19:29:04"/>
    <n v="143"/>
    <s v="On-time"/>
    <n v="1203"/>
    <n v="321.22000000000003"/>
    <n v="321.22000000000003"/>
    <n v="69"/>
    <s v="Female"/>
    <s v="Medium"/>
    <x v="1"/>
    <x v="1"/>
    <n v="0"/>
    <s v="Gold"/>
    <s v="Mobile App"/>
    <n v="8.6"/>
    <n v="17"/>
    <n v="3"/>
    <n v="0"/>
    <n v="0"/>
    <s v="Aisle"/>
  </r>
  <r>
    <s v="P8225"/>
    <s v="F313"/>
    <s v="Delta"/>
    <x v="6"/>
    <x v="6"/>
    <s v="08,10,2023  08:33:24"/>
    <n v="143"/>
    <s v="On-time"/>
    <n v="870"/>
    <n v="225.4"/>
    <n v="225.4"/>
    <n v="69"/>
    <s v="Female"/>
    <s v="High"/>
    <x v="3"/>
    <x v="2"/>
    <n v="1"/>
    <s v="Silver"/>
    <s v="Mobile App"/>
    <n v="6"/>
    <n v="16"/>
    <n v="3"/>
    <n v="0"/>
    <n v="1"/>
    <s v="Aisle"/>
  </r>
  <r>
    <s v="P8226"/>
    <s v="F1414"/>
    <s v="American Airlines"/>
    <x v="7"/>
    <x v="1"/>
    <s v="27,07,2023  11:52:14"/>
    <n v="231"/>
    <s v="On-time"/>
    <n v="1467"/>
    <n v="232.63"/>
    <n v="232.63"/>
    <n v="45"/>
    <s v="Female"/>
    <s v="Low"/>
    <x v="0"/>
    <x v="1"/>
    <n v="0"/>
    <s v="Platinum"/>
    <s v="Mobile App"/>
    <n v="9.1"/>
    <n v="6"/>
    <n v="77"/>
    <n v="0"/>
    <n v="1"/>
    <s v="Window"/>
  </r>
  <r>
    <s v="P8227"/>
    <s v="F1211"/>
    <s v="Southwest"/>
    <x v="2"/>
    <x v="6"/>
    <s v="01,01,2024  03:56:46"/>
    <n v="126"/>
    <s v="On-time"/>
    <n v="916"/>
    <n v="138.71"/>
    <n v="138.71"/>
    <n v="70"/>
    <s v="Female"/>
    <s v="Medium"/>
    <x v="0"/>
    <x v="0"/>
    <n v="0"/>
    <s v="Gold"/>
    <s v="Desk"/>
    <n v="6.7"/>
    <n v="6"/>
    <n v="90"/>
    <n v="0"/>
    <n v="0"/>
    <s v="Middle"/>
  </r>
  <r>
    <s v="P8228"/>
    <s v="F391"/>
    <s v="Delta"/>
    <x v="1"/>
    <x v="3"/>
    <s v="26,07,2023  22:30:38"/>
    <n v="256"/>
    <s v="On-time"/>
    <n v="1576"/>
    <n v="484.94"/>
    <n v="484.94"/>
    <n v="66"/>
    <s v="Male"/>
    <s v="Medium"/>
    <x v="0"/>
    <x v="1"/>
    <n v="1"/>
    <s v="None"/>
    <s v="Airport Kiosk"/>
    <n v="6.8"/>
    <n v="25"/>
    <n v="38"/>
    <n v="0"/>
    <n v="0"/>
    <s v="Middle"/>
  </r>
  <r>
    <s v="P8229"/>
    <s v="F1712"/>
    <s v="Southwest"/>
    <x v="5"/>
    <x v="1"/>
    <s v="20,10,2023  11:11:09"/>
    <n v="132"/>
    <s v="On-time"/>
    <n v="1321"/>
    <n v="196.6"/>
    <n v="196.6"/>
    <n v="73"/>
    <s v="Female"/>
    <s v="High"/>
    <x v="2"/>
    <x v="1"/>
    <n v="1"/>
    <s v="None"/>
    <s v="Mobile App"/>
    <n v="7.6"/>
    <n v="5"/>
    <n v="33"/>
    <n v="0"/>
    <n v="0"/>
    <s v="Aisle"/>
  </r>
  <r>
    <s v="P8230"/>
    <s v="F615"/>
    <s v="American Airlines"/>
    <x v="6"/>
    <x v="2"/>
    <s v="16,11,2023  21:13:18"/>
    <n v="214"/>
    <s v="On-time"/>
    <n v="1089"/>
    <n v="281.02999999999997"/>
    <n v="281.02999999999997"/>
    <n v="27"/>
    <s v="Female"/>
    <s v="Medium"/>
    <x v="0"/>
    <x v="0"/>
    <n v="1"/>
    <s v="None"/>
    <s v="Desk"/>
    <n v="7.1"/>
    <n v="6"/>
    <n v="4"/>
    <n v="0"/>
    <n v="0"/>
    <s v="Window"/>
  </r>
  <r>
    <s v="P8231"/>
    <s v="F958"/>
    <s v="JetBlue"/>
    <x v="3"/>
    <x v="6"/>
    <s v="01,02,2024  09:16:49"/>
    <n v="49"/>
    <s v="Delayed"/>
    <n v="1272"/>
    <n v="234.26"/>
    <n v="234.26"/>
    <n v="62"/>
    <s v="Female"/>
    <s v="Medium"/>
    <x v="2"/>
    <x v="1"/>
    <n v="1"/>
    <s v="Gold"/>
    <s v="Desk"/>
    <n v="7.1"/>
    <n v="28"/>
    <n v="108"/>
    <n v="0"/>
    <n v="0"/>
    <s v="Window"/>
  </r>
  <r>
    <s v="P8232"/>
    <s v="F1328"/>
    <s v="JetBlue"/>
    <x v="1"/>
    <x v="2"/>
    <s v="03,02,2024  11:36:33"/>
    <n v="186"/>
    <s v="On-time"/>
    <n v="1268"/>
    <n v="445.49"/>
    <n v="445.49"/>
    <n v="18"/>
    <s v="Male"/>
    <s v="High"/>
    <x v="1"/>
    <x v="2"/>
    <n v="1"/>
    <s v="Gold"/>
    <s v="Desk"/>
    <n v="6.6"/>
    <n v="11"/>
    <n v="29"/>
    <n v="0"/>
    <n v="0"/>
    <s v="Middle"/>
  </r>
  <r>
    <s v="P8233"/>
    <s v="F632"/>
    <s v="Delta"/>
    <x v="3"/>
    <x v="1"/>
    <s v="30,04,2023  13:13:20"/>
    <n v="109"/>
    <s v="On-time"/>
    <n v="1067"/>
    <n v="238.68"/>
    <n v="238.68"/>
    <n v="44"/>
    <s v="Female"/>
    <s v="High"/>
    <x v="2"/>
    <x v="0"/>
    <n v="1"/>
    <s v="None"/>
    <s v="Airport Kiosk"/>
    <n v="7.2"/>
    <n v="10"/>
    <n v="75"/>
    <n v="0"/>
    <n v="0"/>
    <s v="Middle"/>
  </r>
  <r>
    <s v="P8234"/>
    <s v="F28"/>
    <s v="Delta"/>
    <x v="2"/>
    <x v="6"/>
    <s v="31,01,2024  16:02:12"/>
    <n v="250"/>
    <s v="Delayed"/>
    <n v="1355"/>
    <n v="287.70999999999998"/>
    <n v="287.70999999999998"/>
    <n v="47"/>
    <s v="Female"/>
    <s v="Medium"/>
    <x v="0"/>
    <x v="1"/>
    <n v="0"/>
    <s v="None"/>
    <s v="Desk"/>
    <n v="6.7"/>
    <n v="0"/>
    <n v="31"/>
    <n v="0"/>
    <n v="0"/>
    <s v="Middle"/>
  </r>
  <r>
    <s v="P8235"/>
    <s v="F607"/>
    <s v="American Airlines"/>
    <x v="6"/>
    <x v="6"/>
    <s v="04,09,2024  15:47:47"/>
    <n v="282"/>
    <s v="On-time"/>
    <n v="944"/>
    <n v="176.61"/>
    <n v="176.61"/>
    <n v="33"/>
    <s v="Male"/>
    <s v="High"/>
    <x v="1"/>
    <x v="1"/>
    <n v="1"/>
    <s v="None"/>
    <s v="Online"/>
    <n v="7.8"/>
    <n v="6"/>
    <n v="53"/>
    <n v="0"/>
    <n v="0"/>
    <s v="Window"/>
  </r>
  <r>
    <s v="P8236"/>
    <s v="F1948"/>
    <s v="Southwest"/>
    <x v="2"/>
    <x v="3"/>
    <s v="22,06,2024  00:00:26"/>
    <n v="260"/>
    <s v="On-time"/>
    <n v="1137"/>
    <n v="471.85"/>
    <n v="471.85"/>
    <n v="37"/>
    <s v="Female"/>
    <s v="High"/>
    <x v="0"/>
    <x v="1"/>
    <n v="0"/>
    <s v="Platinum"/>
    <s v="Mobile App"/>
    <n v="6"/>
    <n v="3"/>
    <n v="82"/>
    <n v="0"/>
    <n v="0"/>
    <s v="Aisle"/>
  </r>
  <r>
    <s v="P8237"/>
    <s v="F1700"/>
    <s v="JetBlue"/>
    <x v="4"/>
    <x v="6"/>
    <s v="01,12,2023  03:42:47"/>
    <n v="111"/>
    <s v="On-time"/>
    <n v="1019"/>
    <n v="249.1"/>
    <n v="249.1"/>
    <n v="58"/>
    <s v="Female"/>
    <s v="High"/>
    <x v="0"/>
    <x v="1"/>
    <n v="1"/>
    <s v="Silver"/>
    <s v="Desk"/>
    <n v="8.3000000000000007"/>
    <n v="9"/>
    <n v="73"/>
    <n v="0"/>
    <n v="0"/>
    <s v="Aisle"/>
  </r>
  <r>
    <s v="P8238"/>
    <s v="F271"/>
    <s v="Delta"/>
    <x v="5"/>
    <x v="4"/>
    <s v="26,11,2023  01:31:31"/>
    <n v="151"/>
    <s v="On-time"/>
    <n v="930"/>
    <n v="333.23"/>
    <n v="333.23"/>
    <n v="61"/>
    <s v="Male"/>
    <s v="Medium"/>
    <x v="0"/>
    <x v="3"/>
    <n v="2"/>
    <s v="None"/>
    <s v="Mobile App"/>
    <n v="7.2"/>
    <n v="8"/>
    <n v="76"/>
    <n v="0"/>
    <n v="0"/>
    <s v="Middle"/>
  </r>
  <r>
    <s v="P8239"/>
    <s v="F163"/>
    <s v="Delta"/>
    <x v="1"/>
    <x v="6"/>
    <s v="25,09,2024  18:42:39"/>
    <n v="184"/>
    <s v="On-time"/>
    <n v="1179"/>
    <n v="207.91"/>
    <n v="207.91"/>
    <n v="32"/>
    <s v="Female"/>
    <s v="Medium"/>
    <x v="0"/>
    <x v="0"/>
    <n v="2"/>
    <s v="Silver"/>
    <s v="Mobile App"/>
    <n v="5.3"/>
    <n v="1"/>
    <n v="103"/>
    <n v="0"/>
    <n v="0"/>
    <s v="Aisle"/>
  </r>
  <r>
    <s v="P8240"/>
    <s v="F373"/>
    <s v="American Airlines"/>
    <x v="0"/>
    <x v="7"/>
    <s v="12,03,2024  00:14:57"/>
    <n v="130"/>
    <s v="On-time"/>
    <n v="785"/>
    <n v="383.77"/>
    <n v="383.77"/>
    <n v="34"/>
    <s v="Female"/>
    <s v="Medium"/>
    <x v="2"/>
    <x v="2"/>
    <n v="1"/>
    <s v="Silver"/>
    <s v="Online"/>
    <n v="6.1"/>
    <n v="17"/>
    <n v="62"/>
    <n v="0"/>
    <n v="0"/>
    <s v="Middle"/>
  </r>
  <r>
    <s v="P8241"/>
    <s v="F472"/>
    <s v="JetBlue"/>
    <x v="6"/>
    <x v="2"/>
    <s v="11,06,2023  08:50:23"/>
    <n v="111"/>
    <s v="On-time"/>
    <n v="1335"/>
    <n v="419.18"/>
    <n v="419.18"/>
    <n v="27"/>
    <s v="Male"/>
    <s v="Medium"/>
    <x v="1"/>
    <x v="0"/>
    <n v="3"/>
    <s v="Gold"/>
    <s v="Online"/>
    <n v="7.3"/>
    <n v="12"/>
    <n v="20"/>
    <n v="0"/>
    <n v="0"/>
    <s v="Window"/>
  </r>
  <r>
    <s v="P8242"/>
    <s v="F975"/>
    <s v="JetBlue"/>
    <x v="2"/>
    <x v="1"/>
    <s v="22,12,2023  07:15:25"/>
    <n v="232"/>
    <s v="On-time"/>
    <n v="1409"/>
    <n v="273.97000000000003"/>
    <n v="273.97000000000003"/>
    <n v="77"/>
    <s v="Male"/>
    <s v="Medium"/>
    <x v="2"/>
    <x v="0"/>
    <n v="2"/>
    <s v="Silver"/>
    <s v="Mobile App"/>
    <n v="10"/>
    <n v="22"/>
    <n v="13"/>
    <n v="0"/>
    <n v="0"/>
    <s v="Window"/>
  </r>
  <r>
    <s v="P8243"/>
    <s v="F913"/>
    <s v="American Airlines"/>
    <x v="7"/>
    <x v="3"/>
    <s v="31,12,2023  23:55:08"/>
    <n v="127"/>
    <s v="On-time"/>
    <n v="695"/>
    <n v="209.11"/>
    <n v="209.11"/>
    <n v="76"/>
    <s v="Female"/>
    <s v="High"/>
    <x v="3"/>
    <x v="3"/>
    <n v="1"/>
    <s v="None"/>
    <s v="Desk"/>
    <n v="8.1999999999999993"/>
    <n v="18"/>
    <n v="58"/>
    <n v="0"/>
    <n v="0"/>
    <s v="Window"/>
  </r>
  <r>
    <s v="P8244"/>
    <s v="F138"/>
    <s v="American Airlines"/>
    <x v="2"/>
    <x v="7"/>
    <s v="03,03,2024  20:52:50"/>
    <n v="124"/>
    <s v="On-time"/>
    <n v="1101"/>
    <n v="270.51"/>
    <n v="270.51"/>
    <n v="49"/>
    <s v="Male"/>
    <s v="Medium"/>
    <x v="2"/>
    <x v="2"/>
    <n v="0"/>
    <s v="Gold"/>
    <s v="Online"/>
    <n v="4.9000000000000004"/>
    <n v="5"/>
    <n v="75"/>
    <n v="0"/>
    <n v="0"/>
    <s v="Middle"/>
  </r>
  <r>
    <s v="P8245"/>
    <s v="F801"/>
    <s v="United"/>
    <x v="2"/>
    <x v="4"/>
    <s v="11,12,2024  18:10:20"/>
    <n v="88"/>
    <s v="On-time"/>
    <n v="1164"/>
    <n v="65.23"/>
    <n v="65.23"/>
    <n v="56"/>
    <s v="Male"/>
    <s v="Low"/>
    <x v="3"/>
    <x v="2"/>
    <n v="2"/>
    <s v="None"/>
    <s v="Mobile App"/>
    <n v="4.8"/>
    <n v="21"/>
    <n v="16"/>
    <n v="0"/>
    <n v="0"/>
    <s v="Aisle"/>
  </r>
  <r>
    <s v="P8246"/>
    <s v="F1889"/>
    <s v="American Airlines"/>
    <x v="3"/>
    <x v="3"/>
    <s v="20,02,2025  10:42:41"/>
    <n v="245"/>
    <s v="On-time"/>
    <n v="1288"/>
    <n v="358.91"/>
    <n v="358.91"/>
    <n v="20"/>
    <s v="Female"/>
    <s v="Medium"/>
    <x v="1"/>
    <x v="2"/>
    <n v="1"/>
    <s v="Platinum"/>
    <s v="Airport Kiosk"/>
    <n v="5.2"/>
    <n v="26"/>
    <n v="40"/>
    <n v="0"/>
    <n v="0"/>
    <s v="Middle"/>
  </r>
  <r>
    <s v="P8247"/>
    <s v="F1482"/>
    <s v="Southwest"/>
    <x v="1"/>
    <x v="6"/>
    <s v="27,10,2023  14:38:37"/>
    <n v="168"/>
    <s v="On-time"/>
    <n v="537"/>
    <n v="375.48"/>
    <n v="375.48"/>
    <n v="23"/>
    <s v="Female"/>
    <s v="Low"/>
    <x v="0"/>
    <x v="0"/>
    <n v="1"/>
    <s v="Gold"/>
    <s v="Airport Kiosk"/>
    <n v="5.7"/>
    <n v="3"/>
    <n v="38"/>
    <n v="0"/>
    <n v="0"/>
    <s v="Aisle"/>
  </r>
  <r>
    <s v="P8248"/>
    <s v="F803"/>
    <s v="United"/>
    <x v="0"/>
    <x v="0"/>
    <s v="16,02,2024  21:02:15"/>
    <n v="139"/>
    <s v="On-time"/>
    <n v="1654"/>
    <n v="229.12"/>
    <n v="229.12"/>
    <n v="28"/>
    <s v="Male"/>
    <s v="Medium"/>
    <x v="3"/>
    <x v="1"/>
    <n v="0"/>
    <s v="None"/>
    <s v="Desk"/>
    <n v="5.6"/>
    <n v="9"/>
    <n v="94"/>
    <n v="1"/>
    <n v="0"/>
    <s v="Window"/>
  </r>
  <r>
    <s v="P8249"/>
    <s v="F291"/>
    <s v="Delta"/>
    <x v="6"/>
    <x v="4"/>
    <s v="17,06,2024  07:57:33"/>
    <n v="130"/>
    <s v="On-time"/>
    <n v="1053"/>
    <n v="307.27999999999997"/>
    <n v="307.27999999999997"/>
    <n v="55"/>
    <s v="Female"/>
    <s v="Medium"/>
    <x v="1"/>
    <x v="2"/>
    <n v="0"/>
    <s v="Silver"/>
    <s v="Online"/>
    <n v="3"/>
    <n v="21"/>
    <n v="36"/>
    <n v="0"/>
    <n v="0"/>
    <s v="Window"/>
  </r>
  <r>
    <s v="P8250"/>
    <s v="F293"/>
    <s v="JetBlue"/>
    <x v="6"/>
    <x v="0"/>
    <s v="16,02,2025  17:56:36"/>
    <n v="189"/>
    <s v="On-time"/>
    <n v="1187"/>
    <n v="445.4"/>
    <n v="445.4"/>
    <n v="63"/>
    <s v="Male"/>
    <s v="High"/>
    <x v="0"/>
    <x v="1"/>
    <n v="2"/>
    <s v="Gold"/>
    <s v="Online"/>
    <n v="9.5"/>
    <n v="27"/>
    <n v="63"/>
    <n v="0"/>
    <n v="0"/>
    <s v="Middle"/>
  </r>
  <r>
    <s v="P8251"/>
    <s v="F1092"/>
    <s v="United"/>
    <x v="4"/>
    <x v="1"/>
    <s v="15,06,2023  21:50:28"/>
    <n v="90"/>
    <s v="On-time"/>
    <n v="1935"/>
    <n v="286.95"/>
    <n v="286.95"/>
    <n v="56"/>
    <s v="Female"/>
    <s v="Medium"/>
    <x v="1"/>
    <x v="1"/>
    <n v="1"/>
    <s v="None"/>
    <s v="Mobile App"/>
    <n v="6.7"/>
    <n v="18"/>
    <n v="104"/>
    <n v="0"/>
    <n v="0"/>
    <s v="Window"/>
  </r>
  <r>
    <s v="P8252"/>
    <s v="F1696"/>
    <s v="American Airlines"/>
    <x v="3"/>
    <x v="5"/>
    <s v="15,03,2024  17:05:58"/>
    <n v="99"/>
    <s v="Delayed"/>
    <n v="1117"/>
    <n v="471.03"/>
    <n v="471.03"/>
    <n v="66"/>
    <s v="Female"/>
    <s v="Medium"/>
    <x v="1"/>
    <x v="1"/>
    <n v="0"/>
    <s v="None"/>
    <s v="Mobile App"/>
    <n v="6.3"/>
    <n v="12"/>
    <n v="83"/>
    <n v="0"/>
    <n v="1"/>
    <s v="Window"/>
  </r>
  <r>
    <s v="P8253"/>
    <s v="F1965"/>
    <s v="JetBlue"/>
    <x v="5"/>
    <x v="6"/>
    <s v="12,04,2025  02:24:07"/>
    <n v="192"/>
    <s v="Delayed"/>
    <n v="1203"/>
    <n v="192.04"/>
    <n v="192.04"/>
    <n v="25"/>
    <s v="Male"/>
    <s v="Medium"/>
    <x v="2"/>
    <x v="1"/>
    <n v="3"/>
    <s v="None"/>
    <s v="Mobile App"/>
    <n v="9.1999999999999993"/>
    <n v="18"/>
    <n v="106"/>
    <n v="0"/>
    <n v="0"/>
    <s v="Middle"/>
  </r>
  <r>
    <s v="P8254"/>
    <s v="F1992"/>
    <s v="Delta"/>
    <x v="5"/>
    <x v="2"/>
    <s v="11,07,2023  04:51:00"/>
    <n v="310"/>
    <s v="On-time"/>
    <n v="770"/>
    <n v="390.11"/>
    <n v="390.11"/>
    <n v="46"/>
    <s v="Female"/>
    <s v="Low"/>
    <x v="2"/>
    <x v="0"/>
    <n v="1"/>
    <s v="Silver"/>
    <s v="Airport Kiosk"/>
    <n v="7.7"/>
    <n v="13"/>
    <n v="67"/>
    <n v="0"/>
    <n v="0"/>
    <s v="Middle"/>
  </r>
  <r>
    <s v="P8255"/>
    <s v="F332"/>
    <s v="American Airlines"/>
    <x v="5"/>
    <x v="4"/>
    <s v="27,03,2024  01:49:07"/>
    <n v="133"/>
    <s v="Delayed"/>
    <n v="1113"/>
    <n v="374.72"/>
    <n v="374.72"/>
    <n v="47"/>
    <s v="Female"/>
    <s v="High"/>
    <x v="2"/>
    <x v="1"/>
    <n v="0"/>
    <s v="Gold"/>
    <s v="Mobile App"/>
    <n v="7.8"/>
    <n v="11"/>
    <n v="79"/>
    <n v="0"/>
    <n v="0"/>
    <s v="Window"/>
  </r>
  <r>
    <s v="P8256"/>
    <s v="F509"/>
    <s v="American Airlines"/>
    <x v="2"/>
    <x v="4"/>
    <s v="11,01,2025  16:31:27"/>
    <n v="208"/>
    <s v="On-time"/>
    <n v="1259"/>
    <n v="317.95999999999998"/>
    <n v="317.95999999999998"/>
    <n v="75"/>
    <s v="Male"/>
    <s v="High"/>
    <x v="0"/>
    <x v="0"/>
    <n v="0"/>
    <s v="Platinum"/>
    <s v="Desk"/>
    <n v="8.8000000000000007"/>
    <n v="4"/>
    <n v="49"/>
    <n v="0"/>
    <n v="0"/>
    <s v="Window"/>
  </r>
  <r>
    <s v="P8257"/>
    <s v="F1743"/>
    <s v="JetBlue"/>
    <x v="0"/>
    <x v="3"/>
    <s v="10,05,2023  06:27:47"/>
    <n v="206"/>
    <s v="On-time"/>
    <n v="1278"/>
    <n v="400.49"/>
    <n v="400.49"/>
    <n v="50"/>
    <s v="Male"/>
    <s v="High"/>
    <x v="2"/>
    <x v="1"/>
    <n v="1"/>
    <s v="None"/>
    <s v="Mobile App"/>
    <n v="5.8"/>
    <n v="16"/>
    <n v="94"/>
    <n v="0"/>
    <n v="1"/>
    <s v="Middle"/>
  </r>
  <r>
    <s v="P8258"/>
    <s v="F1219"/>
    <s v="American Airlines"/>
    <x v="1"/>
    <x v="2"/>
    <s v="15,04,2025  22:55:25"/>
    <n v="293"/>
    <s v="On-time"/>
    <n v="1965"/>
    <n v="201.9"/>
    <n v="201.9"/>
    <n v="69"/>
    <s v="Female"/>
    <s v="Medium"/>
    <x v="0"/>
    <x v="1"/>
    <n v="0"/>
    <s v="None"/>
    <s v="Mobile App"/>
    <n v="5.3"/>
    <n v="8"/>
    <n v="33"/>
    <n v="0"/>
    <n v="0"/>
    <s v="Window"/>
  </r>
  <r>
    <s v="P8259"/>
    <s v="F1893"/>
    <s v="JetBlue"/>
    <x v="1"/>
    <x v="4"/>
    <s v="27,09,2023  15:27:55"/>
    <n v="229"/>
    <s v="On-time"/>
    <n v="1367"/>
    <n v="287.94"/>
    <n v="287.94"/>
    <n v="53"/>
    <s v="Female"/>
    <s v="Medium"/>
    <x v="0"/>
    <x v="3"/>
    <n v="0"/>
    <s v="None"/>
    <s v="Desk"/>
    <n v="6.9"/>
    <n v="1"/>
    <n v="17"/>
    <n v="1"/>
    <n v="0"/>
    <s v="Aisle"/>
  </r>
  <r>
    <s v="P8260"/>
    <s v="F1491"/>
    <s v="American Airlines"/>
    <x v="6"/>
    <x v="7"/>
    <s v="23,08,2024  15:07:34"/>
    <n v="179"/>
    <s v="Delayed"/>
    <n v="1074"/>
    <n v="290.39"/>
    <n v="290.39"/>
    <n v="34"/>
    <s v="Male"/>
    <s v="High"/>
    <x v="1"/>
    <x v="1"/>
    <n v="3"/>
    <s v="Silver"/>
    <s v="Desk"/>
    <n v="7.8"/>
    <n v="3"/>
    <n v="0"/>
    <n v="0"/>
    <n v="0"/>
    <s v="Window"/>
  </r>
  <r>
    <s v="P8261"/>
    <s v="F280"/>
    <s v="JetBlue"/>
    <x v="7"/>
    <x v="5"/>
    <s v="01,09,2023  20:52:35"/>
    <n v="93"/>
    <s v="On-time"/>
    <n v="946"/>
    <n v="370.72"/>
    <n v="370.72"/>
    <n v="71"/>
    <s v="Female"/>
    <s v="Low"/>
    <x v="3"/>
    <x v="1"/>
    <n v="1"/>
    <s v="Platinum"/>
    <s v="Desk"/>
    <n v="7.5"/>
    <n v="13"/>
    <n v="84"/>
    <n v="0"/>
    <n v="0"/>
    <s v="Middle"/>
  </r>
  <r>
    <s v="P8262"/>
    <s v="F222"/>
    <s v="American Airlines"/>
    <x v="7"/>
    <x v="7"/>
    <s v="04,12,2023  06:20:25"/>
    <n v="134"/>
    <s v="On-time"/>
    <n v="975"/>
    <n v="535.54999999999995"/>
    <n v="535.54999999999995"/>
    <n v="38"/>
    <s v="Female"/>
    <s v="Low"/>
    <x v="3"/>
    <x v="2"/>
    <n v="2"/>
    <s v="None"/>
    <s v="Desk"/>
    <n v="7.4"/>
    <n v="6"/>
    <n v="101"/>
    <n v="0"/>
    <n v="0"/>
    <s v="Middle"/>
  </r>
  <r>
    <s v="P8263"/>
    <s v="F857"/>
    <s v="Delta"/>
    <x v="1"/>
    <x v="6"/>
    <s v="02,03,2025  08:13:41"/>
    <n v="140"/>
    <s v="On-time"/>
    <n v="1230"/>
    <n v="382.13"/>
    <n v="382.13"/>
    <n v="40"/>
    <s v="Male"/>
    <s v="Low"/>
    <x v="1"/>
    <x v="3"/>
    <n v="1"/>
    <s v="Gold"/>
    <s v="Desk"/>
    <n v="10"/>
    <n v="14"/>
    <n v="70"/>
    <n v="0"/>
    <n v="0"/>
    <s v="Middle"/>
  </r>
  <r>
    <s v="P8264"/>
    <s v="F685"/>
    <s v="American Airlines"/>
    <x v="2"/>
    <x v="2"/>
    <s v="04,04,2025  23:19:06"/>
    <n v="140"/>
    <s v="On-time"/>
    <n v="1483"/>
    <n v="469.28"/>
    <n v="469.28"/>
    <n v="75"/>
    <s v="Female"/>
    <s v="Low"/>
    <x v="1"/>
    <x v="2"/>
    <n v="0"/>
    <s v="None"/>
    <s v="Airport Kiosk"/>
    <n v="8.5"/>
    <n v="13"/>
    <n v="86"/>
    <n v="0"/>
    <n v="0"/>
    <s v="Window"/>
  </r>
  <r>
    <s v="P8265"/>
    <s v="F1171"/>
    <s v="JetBlue"/>
    <x v="6"/>
    <x v="2"/>
    <s v="25,09,2024  11:31:54"/>
    <n v="217"/>
    <s v="On-time"/>
    <n v="1083"/>
    <n v="295.19"/>
    <n v="295.19"/>
    <n v="21"/>
    <s v="Male"/>
    <s v="Medium"/>
    <x v="1"/>
    <x v="1"/>
    <n v="1"/>
    <s v="Silver"/>
    <s v="Online"/>
    <n v="7.7"/>
    <n v="8"/>
    <n v="2"/>
    <n v="0"/>
    <n v="0"/>
    <s v="Aisle"/>
  </r>
  <r>
    <s v="P8266"/>
    <s v="F958"/>
    <s v="Southwest"/>
    <x v="0"/>
    <x v="3"/>
    <s v="03,05,2024  04:55:08"/>
    <n v="181"/>
    <s v="On-time"/>
    <n v="1847"/>
    <n v="591.32000000000005"/>
    <n v="591.32000000000005"/>
    <n v="54"/>
    <s v="Female"/>
    <s v="Medium"/>
    <x v="3"/>
    <x v="2"/>
    <n v="0"/>
    <s v="None"/>
    <s v="Mobile App"/>
    <n v="6.6"/>
    <n v="2"/>
    <n v="81"/>
    <n v="0"/>
    <n v="0"/>
    <s v="Middle"/>
  </r>
  <r>
    <s v="P8267"/>
    <s v="F619"/>
    <s v="American Airlines"/>
    <x v="4"/>
    <x v="1"/>
    <s v="09,09,2024  06:50:35"/>
    <n v="146"/>
    <s v="Delayed"/>
    <n v="1443"/>
    <n v="458.18"/>
    <n v="458.18"/>
    <n v="26"/>
    <s v="Female"/>
    <s v="High"/>
    <x v="2"/>
    <x v="0"/>
    <n v="0"/>
    <s v="None"/>
    <s v="Desk"/>
    <n v="6.4"/>
    <n v="2"/>
    <n v="23"/>
    <n v="0"/>
    <n v="0"/>
    <s v="Window"/>
  </r>
  <r>
    <s v="P8268"/>
    <s v="F1456"/>
    <s v="JetBlue"/>
    <x v="7"/>
    <x v="3"/>
    <s v="30,03,2024  12:01:16"/>
    <n v="184"/>
    <s v="On-time"/>
    <n v="1017"/>
    <n v="351.12"/>
    <n v="351.12"/>
    <n v="40"/>
    <s v="Male"/>
    <s v="Medium"/>
    <x v="3"/>
    <x v="0"/>
    <n v="0"/>
    <s v="None"/>
    <s v="Airport Kiosk"/>
    <n v="6.2"/>
    <n v="5"/>
    <n v="13"/>
    <n v="0"/>
    <n v="0"/>
    <s v="Aisle"/>
  </r>
  <r>
    <s v="P8269"/>
    <s v="F1463"/>
    <s v="JetBlue"/>
    <x v="6"/>
    <x v="6"/>
    <s v="04,04,2024  17:29:48"/>
    <n v="106"/>
    <s v="On-time"/>
    <n v="1278"/>
    <n v="339.44"/>
    <n v="339.44"/>
    <n v="21"/>
    <s v="Male"/>
    <s v="Medium"/>
    <x v="2"/>
    <x v="2"/>
    <n v="3"/>
    <s v="Silver"/>
    <s v="Airport Kiosk"/>
    <n v="6"/>
    <n v="27"/>
    <n v="48"/>
    <n v="0"/>
    <n v="0"/>
    <s v="Middle"/>
  </r>
  <r>
    <s v="P8270"/>
    <s v="F582"/>
    <s v="JetBlue"/>
    <x v="1"/>
    <x v="0"/>
    <s v="30,12,2024  19:39:16"/>
    <n v="95"/>
    <s v="On-time"/>
    <n v="797"/>
    <n v="160.99"/>
    <n v="160.99"/>
    <n v="19"/>
    <s v="Male"/>
    <s v="Medium"/>
    <x v="2"/>
    <x v="0"/>
    <n v="1"/>
    <s v="None"/>
    <s v="Online"/>
    <n v="5.2"/>
    <n v="10"/>
    <n v="12"/>
    <n v="0"/>
    <n v="0"/>
    <s v="Middle"/>
  </r>
  <r>
    <s v="P8271"/>
    <s v="F1910"/>
    <s v="Delta"/>
    <x v="6"/>
    <x v="2"/>
    <s v="08,09,2024  10:54:26"/>
    <n v="146"/>
    <s v="On-time"/>
    <n v="910"/>
    <n v="616.79"/>
    <n v="616.79"/>
    <n v="63"/>
    <s v="Female"/>
    <s v="Medium"/>
    <x v="2"/>
    <x v="2"/>
    <n v="0"/>
    <s v="None"/>
    <s v="Mobile App"/>
    <n v="7.5"/>
    <n v="5"/>
    <n v="11"/>
    <n v="0"/>
    <n v="0"/>
    <s v="Middle"/>
  </r>
  <r>
    <s v="P8272"/>
    <s v="F686"/>
    <s v="JetBlue"/>
    <x v="5"/>
    <x v="3"/>
    <s v="28,11,2024  07:36:47"/>
    <n v="185"/>
    <s v="On-time"/>
    <n v="1177"/>
    <n v="279.93"/>
    <n v="279.93"/>
    <n v="45"/>
    <s v="Female"/>
    <s v="Medium"/>
    <x v="2"/>
    <x v="3"/>
    <n v="1"/>
    <s v="Silver"/>
    <s v="Airport Kiosk"/>
    <n v="9.1999999999999993"/>
    <n v="4"/>
    <n v="50"/>
    <n v="0"/>
    <n v="1"/>
    <s v="Middle"/>
  </r>
  <r>
    <s v="P8273"/>
    <s v="F126"/>
    <s v="Southwest"/>
    <x v="3"/>
    <x v="7"/>
    <s v="21,12,2024  15:50:23"/>
    <n v="145"/>
    <s v="On-time"/>
    <n v="1380"/>
    <n v="360.51"/>
    <n v="360.51"/>
    <n v="72"/>
    <s v="Male"/>
    <s v="Low"/>
    <x v="3"/>
    <x v="2"/>
    <n v="1"/>
    <s v="Platinum"/>
    <s v="Airport Kiosk"/>
    <n v="6.2"/>
    <n v="1"/>
    <n v="105"/>
    <n v="1"/>
    <n v="0"/>
    <s v="Aisle"/>
  </r>
  <r>
    <s v="P8274"/>
    <s v="F1152"/>
    <s v="American Airlines"/>
    <x v="2"/>
    <x v="3"/>
    <s v="27,04,2024  22:50:04"/>
    <n v="149"/>
    <s v="On-time"/>
    <n v="1184"/>
    <n v="434.51"/>
    <n v="434.51"/>
    <n v="57"/>
    <s v="Female"/>
    <s v="Low"/>
    <x v="3"/>
    <x v="1"/>
    <n v="0"/>
    <s v="None"/>
    <s v="Desk"/>
    <n v="6.5"/>
    <n v="1"/>
    <n v="117"/>
    <n v="0"/>
    <n v="0"/>
    <s v="Window"/>
  </r>
  <r>
    <s v="P8275"/>
    <s v="F889"/>
    <s v="JetBlue"/>
    <x v="2"/>
    <x v="5"/>
    <s v="09,03,2024  03:22:19"/>
    <n v="248"/>
    <s v="On-time"/>
    <n v="1449"/>
    <n v="413.84"/>
    <n v="413.84"/>
    <n v="73"/>
    <s v="Female"/>
    <s v="Low"/>
    <x v="3"/>
    <x v="0"/>
    <n v="1"/>
    <s v="None"/>
    <s v="Mobile App"/>
    <n v="5.2"/>
    <n v="2"/>
    <n v="21"/>
    <n v="0"/>
    <n v="0"/>
    <s v="Middle"/>
  </r>
  <r>
    <s v="P8276"/>
    <s v="F1041"/>
    <s v="Delta"/>
    <x v="3"/>
    <x v="2"/>
    <s v="20,07,2024  04:58:51"/>
    <n v="163"/>
    <s v="On-time"/>
    <n v="1710"/>
    <n v="321.60000000000002"/>
    <n v="321.60000000000002"/>
    <n v="48"/>
    <s v="Female"/>
    <s v="Low"/>
    <x v="3"/>
    <x v="0"/>
    <n v="2"/>
    <s v="None"/>
    <s v="Desk"/>
    <n v="5.2"/>
    <n v="4"/>
    <n v="33"/>
    <n v="0"/>
    <n v="0"/>
    <s v="Middle"/>
  </r>
  <r>
    <s v="P8277"/>
    <s v="F524"/>
    <s v="Delta"/>
    <x v="4"/>
    <x v="4"/>
    <s v="20,03,2024  17:13:35"/>
    <n v="231"/>
    <s v="On-time"/>
    <n v="1285"/>
    <n v="424.69"/>
    <n v="424.69"/>
    <n v="46"/>
    <s v="Male"/>
    <s v="High"/>
    <x v="1"/>
    <x v="1"/>
    <n v="1"/>
    <s v="None"/>
    <s v="Online"/>
    <n v="8"/>
    <n v="2"/>
    <n v="98"/>
    <n v="0"/>
    <n v="0"/>
    <s v="Aisle"/>
  </r>
  <r>
    <s v="P8278"/>
    <s v="F1482"/>
    <s v="Southwest"/>
    <x v="4"/>
    <x v="0"/>
    <s v="20,05,2024  16:20:42"/>
    <n v="226"/>
    <s v="On-time"/>
    <n v="1116"/>
    <n v="319.97000000000003"/>
    <n v="319.97000000000003"/>
    <n v="56"/>
    <s v="Male"/>
    <s v="High"/>
    <x v="1"/>
    <x v="2"/>
    <n v="1"/>
    <s v="None"/>
    <s v="Airport Kiosk"/>
    <n v="7.6"/>
    <n v="0"/>
    <n v="107"/>
    <n v="0"/>
    <n v="0"/>
    <s v="Middle"/>
  </r>
  <r>
    <s v="P8279"/>
    <s v="F1188"/>
    <s v="Delta"/>
    <x v="2"/>
    <x v="6"/>
    <s v="17,08,2024  06:18:14"/>
    <n v="95"/>
    <s v="On-time"/>
    <n v="821"/>
    <n v="197.13"/>
    <n v="197.13"/>
    <n v="56"/>
    <s v="Female"/>
    <s v="Low"/>
    <x v="1"/>
    <x v="1"/>
    <n v="3"/>
    <s v="None"/>
    <s v="Desk"/>
    <n v="4.5"/>
    <n v="17"/>
    <n v="58"/>
    <n v="0"/>
    <n v="0"/>
    <s v="Aisle"/>
  </r>
  <r>
    <s v="P8280"/>
    <s v="F1060"/>
    <s v="JetBlue"/>
    <x v="6"/>
    <x v="5"/>
    <s v="23,06,2024  08:31:48"/>
    <n v="325"/>
    <s v="On-time"/>
    <n v="1146"/>
    <n v="379.14"/>
    <n v="379.14"/>
    <n v="56"/>
    <s v="Male"/>
    <s v="Low"/>
    <x v="3"/>
    <x v="1"/>
    <n v="1"/>
    <s v="None"/>
    <s v="Airport Kiosk"/>
    <n v="10"/>
    <n v="1"/>
    <n v="81"/>
    <n v="0"/>
    <n v="0"/>
    <s v="Middle"/>
  </r>
  <r>
    <s v="P8281"/>
    <s v="F799"/>
    <s v="Southwest"/>
    <x v="2"/>
    <x v="1"/>
    <s v="11,09,2024  23:17:10"/>
    <n v="216"/>
    <s v="Delayed"/>
    <n v="1236"/>
    <n v="357.03"/>
    <n v="357.03"/>
    <n v="64"/>
    <s v="Male"/>
    <s v="Medium"/>
    <x v="0"/>
    <x v="1"/>
    <n v="1"/>
    <s v="Silver"/>
    <s v="Airport Kiosk"/>
    <n v="7.4"/>
    <n v="2"/>
    <n v="66"/>
    <n v="0"/>
    <n v="0"/>
    <s v="Window"/>
  </r>
  <r>
    <s v="P8282"/>
    <s v="F810"/>
    <s v="JetBlue"/>
    <x v="1"/>
    <x v="3"/>
    <s v="06,11,2024  05:46:21"/>
    <n v="90"/>
    <s v="On-time"/>
    <n v="931"/>
    <n v="380.99"/>
    <n v="380.99"/>
    <n v="48"/>
    <s v="Female"/>
    <s v="Medium"/>
    <x v="0"/>
    <x v="0"/>
    <n v="1"/>
    <s v="None"/>
    <s v="Desk"/>
    <n v="8.1999999999999993"/>
    <n v="5"/>
    <n v="72"/>
    <n v="0"/>
    <n v="0"/>
    <s v="Window"/>
  </r>
  <r>
    <s v="P8283"/>
    <s v="F918"/>
    <s v="Southwest"/>
    <x v="6"/>
    <x v="2"/>
    <s v="16,05,2024  02:27:43"/>
    <n v="241"/>
    <s v="On-time"/>
    <n v="756"/>
    <n v="129.54"/>
    <n v="129.54"/>
    <n v="33"/>
    <s v="Female"/>
    <s v="Medium"/>
    <x v="3"/>
    <x v="1"/>
    <n v="2"/>
    <s v="None"/>
    <s v="Desk"/>
    <n v="9.6"/>
    <n v="1"/>
    <n v="68"/>
    <n v="1"/>
    <n v="0"/>
    <s v="Window"/>
  </r>
  <r>
    <s v="P8284"/>
    <s v="F14"/>
    <s v="American Airlines"/>
    <x v="1"/>
    <x v="7"/>
    <s v="09,04,2024  14:15:46"/>
    <n v="42"/>
    <s v="On-time"/>
    <n v="1036"/>
    <n v="483.2"/>
    <n v="483.2"/>
    <n v="40"/>
    <s v="Female"/>
    <s v="Medium"/>
    <x v="1"/>
    <x v="1"/>
    <n v="1"/>
    <s v="Platinum"/>
    <s v="Mobile App"/>
    <n v="5.3"/>
    <n v="3"/>
    <n v="0"/>
    <n v="0"/>
    <n v="0"/>
    <s v="Aisle"/>
  </r>
  <r>
    <s v="P8285"/>
    <s v="F403"/>
    <s v="Southwest"/>
    <x v="4"/>
    <x v="7"/>
    <s v="13,02,2025  21:55:20"/>
    <n v="177"/>
    <s v="On-time"/>
    <n v="1739"/>
    <n v="288.14"/>
    <n v="288.14"/>
    <n v="56"/>
    <s v="Male"/>
    <s v="Medium"/>
    <x v="0"/>
    <x v="1"/>
    <n v="1"/>
    <s v="Silver"/>
    <s v="Mobile App"/>
    <n v="6.1"/>
    <n v="7"/>
    <n v="83"/>
    <n v="0"/>
    <n v="0"/>
    <s v="Aisle"/>
  </r>
  <r>
    <s v="P8286"/>
    <s v="F1466"/>
    <s v="United"/>
    <x v="2"/>
    <x v="4"/>
    <s v="23,06,2024  18:28:25"/>
    <n v="188"/>
    <s v="On-time"/>
    <n v="1122"/>
    <n v="253.88"/>
    <n v="253.88"/>
    <n v="39"/>
    <s v="Female"/>
    <s v="Low"/>
    <x v="0"/>
    <x v="2"/>
    <n v="1"/>
    <s v="Gold"/>
    <s v="Mobile App"/>
    <n v="7.8"/>
    <n v="1"/>
    <n v="101"/>
    <n v="0"/>
    <n v="1"/>
    <s v="Window"/>
  </r>
  <r>
    <s v="P8287"/>
    <s v="F430"/>
    <s v="American Airlines"/>
    <x v="1"/>
    <x v="0"/>
    <s v="07,10,2024  11:15:12"/>
    <n v="161"/>
    <s v="Delayed"/>
    <n v="947"/>
    <n v="479.34"/>
    <n v="479.34"/>
    <n v="19"/>
    <s v="Male"/>
    <s v="Medium"/>
    <x v="1"/>
    <x v="1"/>
    <n v="1"/>
    <s v="None"/>
    <s v="Desk"/>
    <n v="8.6"/>
    <n v="3"/>
    <n v="81"/>
    <n v="1"/>
    <n v="1"/>
    <s v="Window"/>
  </r>
  <r>
    <s v="P8288"/>
    <s v="F1875"/>
    <s v="American Airlines"/>
    <x v="0"/>
    <x v="0"/>
    <s v="04,04,2024  02:59:30"/>
    <n v="272"/>
    <s v="On-time"/>
    <n v="-10"/>
    <n v="531.91999999999996"/>
    <n v="531.91999999999996"/>
    <n v="72"/>
    <s v="Female"/>
    <s v="Low"/>
    <x v="3"/>
    <x v="1"/>
    <n v="2"/>
    <s v="Gold"/>
    <s v="Desk"/>
    <n v="6.9"/>
    <n v="7"/>
    <n v="6"/>
    <n v="0"/>
    <n v="0"/>
    <s v="Aisle"/>
  </r>
  <r>
    <s v="P8289"/>
    <s v="F602"/>
    <s v="JetBlue"/>
    <x v="4"/>
    <x v="2"/>
    <s v="22,12,2023  19:16:23"/>
    <n v="206"/>
    <s v="On-time"/>
    <n v="1234"/>
    <n v="261.64"/>
    <n v="261.64"/>
    <n v="42"/>
    <s v="Male"/>
    <s v="Low"/>
    <x v="1"/>
    <x v="0"/>
    <n v="0"/>
    <s v="None"/>
    <s v="Mobile App"/>
    <n v="6.5"/>
    <n v="4"/>
    <n v="29"/>
    <n v="0"/>
    <n v="0"/>
    <s v="Window"/>
  </r>
  <r>
    <s v="P8290"/>
    <s v="F1497"/>
    <s v="Delta"/>
    <x v="3"/>
    <x v="0"/>
    <s v="23,01,2025  07:37:38"/>
    <n v="150"/>
    <s v="Delayed"/>
    <n v="1095"/>
    <n v="327.36"/>
    <n v="327.36"/>
    <n v="52"/>
    <s v="Female"/>
    <s v="Low"/>
    <x v="3"/>
    <x v="1"/>
    <n v="1"/>
    <s v="None"/>
    <s v="Mobile App"/>
    <n v="7.7"/>
    <n v="9"/>
    <n v="5"/>
    <n v="1"/>
    <n v="0"/>
    <s v="Middle"/>
  </r>
  <r>
    <s v="P8291"/>
    <s v="F331"/>
    <s v="Delta"/>
    <x v="3"/>
    <x v="2"/>
    <s v="18,12,2024  13:28:16"/>
    <n v="110"/>
    <s v="On-time"/>
    <n v="1011"/>
    <n v="320.16000000000003"/>
    <n v="320.16000000000003"/>
    <n v="44"/>
    <s v="Male"/>
    <s v="Low"/>
    <x v="0"/>
    <x v="1"/>
    <n v="0"/>
    <s v="Gold"/>
    <s v="Mobile App"/>
    <n v="5.8"/>
    <n v="20"/>
    <n v="32"/>
    <n v="0"/>
    <n v="0"/>
    <s v="Middle"/>
  </r>
  <r>
    <s v="P8292"/>
    <s v="F35"/>
    <s v="JetBlue"/>
    <x v="0"/>
    <x v="4"/>
    <s v="02,03,2024  19:32:41"/>
    <n v="179"/>
    <s v="On-time"/>
    <n v="1182"/>
    <n v="386.99"/>
    <n v="386.99"/>
    <n v="65"/>
    <s v="Male"/>
    <s v="Medium"/>
    <x v="2"/>
    <x v="0"/>
    <n v="1"/>
    <s v="Silver"/>
    <s v="Desk"/>
    <n v="7.6"/>
    <n v="19"/>
    <n v="60"/>
    <n v="0"/>
    <n v="0"/>
    <s v="Window"/>
  </r>
  <r>
    <s v="P8293"/>
    <s v="F65"/>
    <s v="Southwest"/>
    <x v="3"/>
    <x v="4"/>
    <s v="19,02,2024  17:40:09"/>
    <n v="126"/>
    <s v="Delayed"/>
    <n v="1544"/>
    <n v="302.79000000000002"/>
    <n v="302.79000000000002"/>
    <n v="72"/>
    <s v="Male"/>
    <s v="High"/>
    <x v="1"/>
    <x v="1"/>
    <n v="0"/>
    <s v="None"/>
    <s v="Airport Kiosk"/>
    <n v="8.3000000000000007"/>
    <n v="17"/>
    <n v="76"/>
    <n v="0"/>
    <n v="0"/>
    <s v="Middle"/>
  </r>
  <r>
    <s v="P8294"/>
    <s v="F395"/>
    <s v="Southwest"/>
    <x v="0"/>
    <x v="7"/>
    <s v="03,10,2024  19:49:47"/>
    <n v="122"/>
    <s v="On-time"/>
    <n v="790"/>
    <n v="390.48"/>
    <n v="390.48"/>
    <n v="44"/>
    <s v="Male"/>
    <s v="Low"/>
    <x v="3"/>
    <x v="2"/>
    <n v="2"/>
    <s v="Silver"/>
    <s v="Mobile App"/>
    <n v="5.3"/>
    <n v="18"/>
    <n v="0"/>
    <n v="0"/>
    <n v="0"/>
    <s v="Aisle"/>
  </r>
  <r>
    <s v="P8295"/>
    <s v="F1143"/>
    <s v="Southwest"/>
    <x v="4"/>
    <x v="3"/>
    <s v="28,04,2023  05:47:30"/>
    <n v="199"/>
    <s v="Delayed"/>
    <n v="1223"/>
    <n v="228.88"/>
    <n v="228.88"/>
    <n v="36"/>
    <s v="Male"/>
    <s v="Low"/>
    <x v="1"/>
    <x v="0"/>
    <n v="0"/>
    <s v="None"/>
    <s v="Desk"/>
    <n v="9.4"/>
    <n v="1"/>
    <n v="99"/>
    <n v="0"/>
    <n v="1"/>
    <s v="Middle"/>
  </r>
  <r>
    <s v="P8296"/>
    <s v="F1167"/>
    <s v="Delta"/>
    <x v="5"/>
    <x v="4"/>
    <s v="31,07,2024  23:22:18"/>
    <n v="290"/>
    <s v="On-time"/>
    <n v="1851"/>
    <n v="326.04000000000002"/>
    <n v="326.04000000000002"/>
    <n v="30"/>
    <s v="Female"/>
    <s v="High"/>
    <x v="0"/>
    <x v="1"/>
    <n v="3"/>
    <s v="None"/>
    <s v="Airport Kiosk"/>
    <n v="8.3000000000000007"/>
    <n v="5"/>
    <n v="23"/>
    <n v="0"/>
    <n v="0"/>
    <s v="Window"/>
  </r>
  <r>
    <s v="P8297"/>
    <s v="F272"/>
    <s v="Delta"/>
    <x v="6"/>
    <x v="5"/>
    <s v="13,06,2023  17:06:42"/>
    <n v="269"/>
    <s v="On-time"/>
    <n v="1170"/>
    <n v="391.02"/>
    <n v="391.02"/>
    <n v="29"/>
    <s v="Female"/>
    <s v="Medium"/>
    <x v="2"/>
    <x v="1"/>
    <n v="1"/>
    <s v="None"/>
    <s v="Airport Kiosk"/>
    <n v="6.4"/>
    <n v="2"/>
    <n v="31"/>
    <n v="0"/>
    <n v="0"/>
    <s v="Middle"/>
  </r>
  <r>
    <s v="P8298"/>
    <s v="F940"/>
    <s v="United"/>
    <x v="3"/>
    <x v="4"/>
    <s v="10,01,2025  21:43:17"/>
    <n v="158"/>
    <s v="Delayed"/>
    <n v="1462"/>
    <n v="337.46"/>
    <n v="337.46"/>
    <n v="40"/>
    <s v="Female"/>
    <s v="Low"/>
    <x v="1"/>
    <x v="1"/>
    <n v="0"/>
    <s v="None"/>
    <s v="Airport Kiosk"/>
    <n v="8.6999999999999993"/>
    <n v="5"/>
    <n v="75"/>
    <n v="1"/>
    <n v="0"/>
    <s v="Aisle"/>
  </r>
  <r>
    <s v="P8299"/>
    <s v="F929"/>
    <s v="American Airlines"/>
    <x v="4"/>
    <x v="6"/>
    <s v="02,06,2024  01:40:53"/>
    <n v="242"/>
    <s v="On-time"/>
    <n v="1290"/>
    <n v="312.39999999999998"/>
    <n v="312.39999999999998"/>
    <n v="31"/>
    <s v="Male"/>
    <s v="Low"/>
    <x v="3"/>
    <x v="2"/>
    <n v="2"/>
    <s v="None"/>
    <s v="Online"/>
    <n v="8.1"/>
    <n v="5"/>
    <n v="104"/>
    <n v="0"/>
    <n v="0"/>
    <s v="Middle"/>
  </r>
  <r>
    <s v="P8300"/>
    <s v="F35"/>
    <s v="JetBlue"/>
    <x v="1"/>
    <x v="3"/>
    <s v="12,03,2025  23:44:22"/>
    <n v="236"/>
    <s v="On-time"/>
    <n v="969"/>
    <n v="396.74"/>
    <n v="396.74"/>
    <n v="73"/>
    <s v="Male"/>
    <s v="Low"/>
    <x v="3"/>
    <x v="3"/>
    <n v="1"/>
    <s v="None"/>
    <s v="Desk"/>
    <n v="7.1"/>
    <n v="10"/>
    <n v="71"/>
    <n v="0"/>
    <n v="1"/>
    <s v="Window"/>
  </r>
  <r>
    <s v="P8301"/>
    <s v="F1797"/>
    <s v="Delta"/>
    <x v="1"/>
    <x v="6"/>
    <s v="25,03,2024  04:22:16"/>
    <n v="205"/>
    <s v="On-time"/>
    <n v="900"/>
    <n v="463.61"/>
    <n v="463.61"/>
    <n v="53"/>
    <s v="Male"/>
    <s v="Medium"/>
    <x v="1"/>
    <x v="1"/>
    <n v="0"/>
    <s v="Platinum"/>
    <s v="Airport Kiosk"/>
    <n v="8.1999999999999993"/>
    <n v="6"/>
    <n v="55"/>
    <n v="0"/>
    <n v="0"/>
    <s v="Aisle"/>
  </r>
  <r>
    <s v="P8302"/>
    <s v="F331"/>
    <s v="United"/>
    <x v="3"/>
    <x v="3"/>
    <s v="29,11,2024  22:17:41"/>
    <n v="248"/>
    <s v="On-time"/>
    <n v="1008"/>
    <n v="451.42"/>
    <n v="451.42"/>
    <n v="47"/>
    <s v="Male"/>
    <s v="Low"/>
    <x v="2"/>
    <x v="1"/>
    <n v="0"/>
    <s v="Silver"/>
    <s v="Online"/>
    <n v="7"/>
    <n v="3"/>
    <n v="75"/>
    <n v="0"/>
    <n v="0"/>
    <s v="Middle"/>
  </r>
  <r>
    <s v="P8303"/>
    <s v="F1513"/>
    <s v="Delta"/>
    <x v="6"/>
    <x v="6"/>
    <s v="05,07,2024  04:25:40"/>
    <n v="109"/>
    <s v="On-time"/>
    <n v="1501"/>
    <n v="494.44"/>
    <n v="494.44"/>
    <n v="25"/>
    <s v="Male"/>
    <s v="Medium"/>
    <x v="2"/>
    <x v="1"/>
    <n v="0"/>
    <s v="None"/>
    <s v="Mobile App"/>
    <n v="7.1"/>
    <n v="3"/>
    <n v="73"/>
    <n v="0"/>
    <n v="1"/>
    <s v="Aisle"/>
  </r>
  <r>
    <s v="P8304"/>
    <s v="F1357"/>
    <s v="Delta"/>
    <x v="5"/>
    <x v="7"/>
    <s v="05,11,2023  17:11:07"/>
    <n v="101"/>
    <s v="Delayed"/>
    <n v="949"/>
    <n v="438.97"/>
    <n v="438.97"/>
    <n v="77"/>
    <s v="Female"/>
    <s v="Low"/>
    <x v="2"/>
    <x v="0"/>
    <n v="0"/>
    <s v="None"/>
    <s v="Online"/>
    <n v="7"/>
    <n v="3"/>
    <n v="64"/>
    <n v="0"/>
    <n v="1"/>
    <s v="Middle"/>
  </r>
  <r>
    <s v="P8305"/>
    <s v="F1389"/>
    <s v="United"/>
    <x v="6"/>
    <x v="3"/>
    <s v="10,02,2024  04:27:25"/>
    <n v="223"/>
    <s v="On-time"/>
    <n v="1431"/>
    <n v="219.5"/>
    <n v="219.5"/>
    <n v="71"/>
    <s v="Female"/>
    <s v="High"/>
    <x v="3"/>
    <x v="1"/>
    <n v="1"/>
    <s v="None"/>
    <s v="Airport Kiosk"/>
    <n v="6.1"/>
    <n v="2"/>
    <n v="116"/>
    <n v="0"/>
    <n v="0"/>
    <s v="Aisle"/>
  </r>
  <r>
    <s v="P8306"/>
    <s v="F1074"/>
    <s v="JetBlue"/>
    <x v="5"/>
    <x v="1"/>
    <s v="05,01,2024  19:16:37"/>
    <n v="186"/>
    <s v="Delayed"/>
    <n v="648"/>
    <n v="407.05"/>
    <n v="407.05"/>
    <n v="43"/>
    <s v="Female"/>
    <s v="Medium"/>
    <x v="2"/>
    <x v="1"/>
    <n v="0"/>
    <s v="Silver"/>
    <s v="Online"/>
    <n v="8.3000000000000007"/>
    <n v="9"/>
    <n v="68"/>
    <n v="0"/>
    <n v="0"/>
    <s v="Aisle"/>
  </r>
  <r>
    <s v="P8307"/>
    <s v="F1006"/>
    <s v="United"/>
    <x v="4"/>
    <x v="7"/>
    <s v="18,03,2025  11:51:19"/>
    <n v="147"/>
    <s v="On-time"/>
    <n v="1003"/>
    <n v="437"/>
    <n v="437"/>
    <n v="78"/>
    <s v="Female"/>
    <s v="Low"/>
    <x v="1"/>
    <x v="2"/>
    <n v="2"/>
    <s v="None"/>
    <s v="Online"/>
    <n v="8.5"/>
    <n v="12"/>
    <n v="16"/>
    <n v="0"/>
    <n v="0"/>
    <s v="Aisle"/>
  </r>
  <r>
    <s v="P8308"/>
    <s v="F342"/>
    <s v="United"/>
    <x v="2"/>
    <x v="0"/>
    <s v="07,07,2023  15:53:16"/>
    <n v="167"/>
    <s v="Delayed"/>
    <n v="1033"/>
    <n v="406.29"/>
    <n v="406.29"/>
    <n v="55"/>
    <s v="Female"/>
    <s v="High"/>
    <x v="0"/>
    <x v="2"/>
    <n v="0"/>
    <s v="Silver"/>
    <s v="Online"/>
    <n v="8.6999999999999993"/>
    <n v="4"/>
    <n v="25"/>
    <n v="0"/>
    <n v="0"/>
    <s v="Aisle"/>
  </r>
  <r>
    <s v="P8309"/>
    <s v="F1089"/>
    <s v="Southwest"/>
    <x v="4"/>
    <x v="4"/>
    <s v="15,03,2024  20:30:34"/>
    <n v="157"/>
    <s v="On-time"/>
    <n v="1100"/>
    <n v="471.63"/>
    <n v="471.63"/>
    <n v="55"/>
    <s v="Female"/>
    <s v="Medium"/>
    <x v="2"/>
    <x v="1"/>
    <n v="2"/>
    <s v="None"/>
    <s v="Airport Kiosk"/>
    <n v="8.4"/>
    <n v="8"/>
    <n v="34"/>
    <n v="0"/>
    <n v="0"/>
    <s v="Middle"/>
  </r>
  <r>
    <s v="P8310"/>
    <s v="F951"/>
    <s v="Delta"/>
    <x v="0"/>
    <x v="7"/>
    <s v="31,01,2025  12:43:12"/>
    <n v="261"/>
    <s v="On-time"/>
    <n v="1243"/>
    <n v="373.78"/>
    <n v="373.78"/>
    <n v="57"/>
    <s v="Female"/>
    <s v="High"/>
    <x v="3"/>
    <x v="1"/>
    <n v="0"/>
    <s v="Gold"/>
    <s v="Online"/>
    <n v="8.1"/>
    <n v="5"/>
    <n v="19"/>
    <n v="0"/>
    <n v="0"/>
    <s v="Middle"/>
  </r>
  <r>
    <s v="P8311"/>
    <s v="F1275"/>
    <s v="Delta"/>
    <x v="3"/>
    <x v="1"/>
    <s v="27,01,2025  11:39:02"/>
    <n v="149"/>
    <s v="On-time"/>
    <n v="698"/>
    <n v="528.59"/>
    <n v="528.59"/>
    <n v="22"/>
    <s v="Female"/>
    <s v="Medium"/>
    <x v="3"/>
    <x v="1"/>
    <n v="1"/>
    <s v="None"/>
    <s v="Desk"/>
    <n v="7.6"/>
    <n v="25"/>
    <n v="47"/>
    <n v="0"/>
    <n v="0"/>
    <s v="Window"/>
  </r>
  <r>
    <s v="P8312"/>
    <s v="F1698"/>
    <s v="Delta"/>
    <x v="6"/>
    <x v="0"/>
    <s v="13,09,2023  08:05:14"/>
    <n v="97"/>
    <s v="On-time"/>
    <n v="1714"/>
    <n v="341.07"/>
    <n v="341.07"/>
    <n v="30"/>
    <s v="Male"/>
    <s v="Low"/>
    <x v="3"/>
    <x v="1"/>
    <n v="1"/>
    <s v="Gold"/>
    <s v="Online"/>
    <n v="8.6"/>
    <n v="22"/>
    <n v="102"/>
    <n v="0"/>
    <n v="0"/>
    <s v="Window"/>
  </r>
  <r>
    <s v="P8313"/>
    <s v="F1252"/>
    <s v="Delta"/>
    <x v="0"/>
    <x v="6"/>
    <s v="14,01,2025  01:45:02"/>
    <n v="145"/>
    <s v="On-time"/>
    <n v="1359"/>
    <n v="284.72000000000003"/>
    <n v="284.72000000000003"/>
    <n v="27"/>
    <s v="Female"/>
    <s v="Low"/>
    <x v="0"/>
    <x v="2"/>
    <n v="1"/>
    <s v="None"/>
    <s v="Desk"/>
    <n v="7.9"/>
    <n v="7"/>
    <n v="113"/>
    <n v="0"/>
    <n v="0"/>
    <s v="Aisle"/>
  </r>
  <r>
    <s v="P8314"/>
    <s v="F1848"/>
    <s v="Delta"/>
    <x v="6"/>
    <x v="3"/>
    <s v="28,07,2024  02:11:20"/>
    <n v="157"/>
    <s v="On-time"/>
    <n v="1397"/>
    <n v="246.53"/>
    <n v="246.53"/>
    <n v="32"/>
    <s v="Male"/>
    <s v="High"/>
    <x v="3"/>
    <x v="1"/>
    <n v="3"/>
    <s v="Silver"/>
    <s v="Airport Kiosk"/>
    <n v="6.5"/>
    <n v="17"/>
    <n v="38"/>
    <n v="0"/>
    <n v="1"/>
    <s v="Middle"/>
  </r>
  <r>
    <s v="P8315"/>
    <s v="F995"/>
    <s v="Delta"/>
    <x v="2"/>
    <x v="2"/>
    <s v="27,09,2024  13:14:30"/>
    <n v="198"/>
    <s v="On-time"/>
    <n v="1081"/>
    <n v="291.86"/>
    <n v="291.86"/>
    <n v="70"/>
    <s v="Male"/>
    <s v="Medium"/>
    <x v="1"/>
    <x v="0"/>
    <n v="0"/>
    <s v="None"/>
    <s v="Mobile App"/>
    <n v="5.8"/>
    <n v="18"/>
    <n v="110"/>
    <n v="0"/>
    <n v="0"/>
    <s v="Window"/>
  </r>
  <r>
    <s v="P8316"/>
    <s v="F1335"/>
    <s v="Southwest"/>
    <x v="0"/>
    <x v="4"/>
    <s v="25,03,2024  21:26:42"/>
    <n v="279"/>
    <s v="On-time"/>
    <n v="1608"/>
    <n v="484.21"/>
    <n v="484.21"/>
    <n v="55"/>
    <s v="Male"/>
    <s v="Medium"/>
    <x v="2"/>
    <x v="0"/>
    <n v="1"/>
    <s v="Gold"/>
    <s v="Airport Kiosk"/>
    <n v="7.4"/>
    <n v="3"/>
    <n v="37"/>
    <n v="0"/>
    <n v="0"/>
    <s v="Middle"/>
  </r>
  <r>
    <s v="P8317"/>
    <s v="F546"/>
    <s v="Southwest"/>
    <x v="1"/>
    <x v="4"/>
    <s v="23,12,2023  13:40:48"/>
    <n v="99"/>
    <s v="On-time"/>
    <n v="890"/>
    <n v="547.32000000000005"/>
    <n v="547.32000000000005"/>
    <n v="48"/>
    <s v="Male"/>
    <s v="Low"/>
    <x v="2"/>
    <x v="1"/>
    <n v="0"/>
    <s v="Gold"/>
    <s v="Airport Kiosk"/>
    <n v="6.6"/>
    <n v="2"/>
    <n v="24"/>
    <n v="0"/>
    <n v="0"/>
    <s v="Window"/>
  </r>
  <r>
    <s v="P8318"/>
    <s v="F63"/>
    <s v="American Airlines"/>
    <x v="0"/>
    <x v="7"/>
    <s v="05,05,2023  10:12:29"/>
    <n v="178"/>
    <s v="Delayed"/>
    <n v="839"/>
    <n v="423.03"/>
    <n v="423.03"/>
    <n v="53"/>
    <s v="Male"/>
    <s v="Medium"/>
    <x v="1"/>
    <x v="1"/>
    <n v="1"/>
    <s v="Platinum"/>
    <s v="Airport Kiosk"/>
    <n v="8.6"/>
    <n v="19"/>
    <n v="24"/>
    <n v="0"/>
    <n v="0"/>
    <s v="Window"/>
  </r>
  <r>
    <s v="P8319"/>
    <s v="F628"/>
    <s v="United"/>
    <x v="4"/>
    <x v="6"/>
    <s v="09,01,2024  05:28:54"/>
    <n v="165"/>
    <s v="On-time"/>
    <n v="2186"/>
    <n v="655.21"/>
    <n v="655.21"/>
    <n v="20"/>
    <s v="Female"/>
    <s v="Medium"/>
    <x v="3"/>
    <x v="2"/>
    <n v="1"/>
    <s v="Gold"/>
    <s v="Mobile App"/>
    <n v="5.2"/>
    <n v="4"/>
    <n v="40"/>
    <n v="0"/>
    <n v="0"/>
    <s v="Window"/>
  </r>
  <r>
    <s v="P8320"/>
    <s v="F845"/>
    <s v="JetBlue"/>
    <x v="4"/>
    <x v="2"/>
    <s v="17,02,2024  15:38:01"/>
    <n v="211"/>
    <s v="On-time"/>
    <n v="793"/>
    <n v="335.9"/>
    <n v="335.9"/>
    <n v="56"/>
    <s v="Female"/>
    <s v="Medium"/>
    <x v="1"/>
    <x v="2"/>
    <n v="0"/>
    <s v="None"/>
    <s v="Online"/>
    <n v="7.9"/>
    <n v="5"/>
    <n v="117"/>
    <n v="0"/>
    <n v="1"/>
    <s v="Aisle"/>
  </r>
  <r>
    <s v="P8321"/>
    <s v="F1188"/>
    <s v="Delta"/>
    <x v="7"/>
    <x v="0"/>
    <s v="17,10,2023  00:08:37"/>
    <n v="270"/>
    <s v="On-time"/>
    <n v="847"/>
    <n v="246.48"/>
    <n v="246.48"/>
    <n v="39"/>
    <s v="Female"/>
    <s v="Low"/>
    <x v="0"/>
    <x v="1"/>
    <n v="5"/>
    <s v="Silver"/>
    <s v="Airport Kiosk"/>
    <n v="7"/>
    <n v="4"/>
    <n v="46"/>
    <n v="0"/>
    <n v="0"/>
    <s v="Middle"/>
  </r>
  <r>
    <s v="P8322"/>
    <s v="F1395"/>
    <s v="United"/>
    <x v="5"/>
    <x v="2"/>
    <s v="06,06,2023  04:50:55"/>
    <n v="175"/>
    <s v="On-time"/>
    <n v="1251"/>
    <n v="337.26"/>
    <n v="337.26"/>
    <n v="55"/>
    <s v="Male"/>
    <s v="Medium"/>
    <x v="3"/>
    <x v="0"/>
    <n v="1"/>
    <s v="Platinum"/>
    <s v="Airport Kiosk"/>
    <n v="6.3"/>
    <n v="1"/>
    <n v="28"/>
    <n v="0"/>
    <n v="0"/>
    <s v="Middle"/>
  </r>
  <r>
    <s v="P8323"/>
    <s v="F661"/>
    <s v="American Airlines"/>
    <x v="2"/>
    <x v="1"/>
    <s v="13,07,2024  15:30:54"/>
    <n v="213"/>
    <s v="On-time"/>
    <n v="968"/>
    <n v="368.04"/>
    <n v="368.04"/>
    <n v="37"/>
    <s v="Male"/>
    <s v="Medium"/>
    <x v="2"/>
    <x v="2"/>
    <n v="1"/>
    <s v="Gold"/>
    <s v="Airport Kiosk"/>
    <n v="6.3"/>
    <n v="10"/>
    <n v="119"/>
    <n v="0"/>
    <n v="0"/>
    <s v="Aisle"/>
  </r>
  <r>
    <s v="P8324"/>
    <s v="F1347"/>
    <s v="United"/>
    <x v="2"/>
    <x v="3"/>
    <s v="10,06,2023  17:55:23"/>
    <n v="236"/>
    <s v="On-time"/>
    <n v="1117"/>
    <n v="424.43"/>
    <n v="424.43"/>
    <n v="58"/>
    <s v="Male"/>
    <s v="Low"/>
    <x v="1"/>
    <x v="1"/>
    <n v="2"/>
    <s v="Silver"/>
    <s v="Online"/>
    <n v="7.9"/>
    <n v="5"/>
    <n v="59"/>
    <n v="0"/>
    <n v="0"/>
    <s v="Middle"/>
  </r>
  <r>
    <s v="P8325"/>
    <s v="F1819"/>
    <s v="JetBlue"/>
    <x v="2"/>
    <x v="2"/>
    <s v="13,04,2025  17:45:49"/>
    <n v="223"/>
    <s v="On-time"/>
    <n v="562"/>
    <n v="531.71"/>
    <n v="531.71"/>
    <n v="20"/>
    <s v="Male"/>
    <s v="High"/>
    <x v="2"/>
    <x v="1"/>
    <n v="1"/>
    <s v="None"/>
    <s v="Online"/>
    <n v="5.0999999999999996"/>
    <n v="5"/>
    <n v="103"/>
    <n v="0"/>
    <n v="0"/>
    <s v="Middle"/>
  </r>
  <r>
    <s v="P8326"/>
    <s v="F378"/>
    <s v="Delta"/>
    <x v="7"/>
    <x v="5"/>
    <s v="14,05,2024  05:15:27"/>
    <n v="207"/>
    <s v="On-time"/>
    <n v="1537"/>
    <n v="379.29"/>
    <n v="379.29"/>
    <n v="54"/>
    <s v="Male"/>
    <s v="Low"/>
    <x v="2"/>
    <x v="3"/>
    <n v="1"/>
    <s v="None"/>
    <s v="Online"/>
    <n v="7.7"/>
    <n v="1"/>
    <n v="6"/>
    <n v="0"/>
    <n v="0"/>
    <s v="Aisle"/>
  </r>
  <r>
    <s v="P8327"/>
    <s v="F1045"/>
    <s v="United"/>
    <x v="5"/>
    <x v="5"/>
    <s v="26,07,2024  04:44:17"/>
    <n v="96"/>
    <s v="On-time"/>
    <n v="1469"/>
    <n v="463.9"/>
    <n v="463.9"/>
    <n v="54"/>
    <s v="Male"/>
    <s v="Medium"/>
    <x v="1"/>
    <x v="1"/>
    <n v="2"/>
    <s v="Platinum"/>
    <s v="Mobile App"/>
    <n v="6.5"/>
    <n v="4"/>
    <n v="36"/>
    <n v="0"/>
    <n v="1"/>
    <s v="Window"/>
  </r>
  <r>
    <s v="P8328"/>
    <s v="F1771"/>
    <s v="United"/>
    <x v="3"/>
    <x v="7"/>
    <s v="15,05,2024  01:02:41"/>
    <n v="127"/>
    <s v="On-time"/>
    <n v="1038"/>
    <n v="355.13"/>
    <n v="355.13"/>
    <n v="62"/>
    <s v="Male"/>
    <s v="Medium"/>
    <x v="3"/>
    <x v="1"/>
    <n v="0"/>
    <s v="Silver"/>
    <s v="Mobile App"/>
    <n v="7.4"/>
    <n v="16"/>
    <n v="115"/>
    <n v="0"/>
    <n v="0"/>
    <s v="Aisle"/>
  </r>
  <r>
    <s v="P8329"/>
    <s v="F1589"/>
    <s v="American Airlines"/>
    <x v="2"/>
    <x v="5"/>
    <s v="02,06,2024  13:50:38"/>
    <n v="233"/>
    <s v="On-time"/>
    <n v="1286"/>
    <n v="270.95999999999998"/>
    <n v="270.95999999999998"/>
    <n v="59"/>
    <s v="Female"/>
    <s v="Low"/>
    <x v="1"/>
    <x v="3"/>
    <n v="1"/>
    <s v="None"/>
    <s v="Airport Kiosk"/>
    <n v="5.2"/>
    <n v="1"/>
    <n v="113"/>
    <n v="0"/>
    <n v="0"/>
    <s v="Middle"/>
  </r>
  <r>
    <s v="P8330"/>
    <s v="F608"/>
    <s v="Southwest"/>
    <x v="4"/>
    <x v="7"/>
    <s v="12,04,2024  00:57:16"/>
    <n v="225"/>
    <s v="On-time"/>
    <n v="1106"/>
    <n v="330.95"/>
    <n v="330.95"/>
    <n v="54"/>
    <s v="Female"/>
    <s v="High"/>
    <x v="0"/>
    <x v="0"/>
    <n v="0"/>
    <s v="Silver"/>
    <s v="Desk"/>
    <n v="5.6"/>
    <n v="0"/>
    <n v="89"/>
    <n v="0"/>
    <n v="0"/>
    <s v="Window"/>
  </r>
  <r>
    <s v="P8331"/>
    <s v="F1502"/>
    <s v="JetBlue"/>
    <x v="7"/>
    <x v="2"/>
    <s v="13,04,2025  07:44:10"/>
    <n v="207"/>
    <s v="On-time"/>
    <n v="1285"/>
    <n v="387.55"/>
    <n v="387.55"/>
    <n v="44"/>
    <s v="Female"/>
    <s v="High"/>
    <x v="0"/>
    <x v="1"/>
    <n v="0"/>
    <s v="Silver"/>
    <s v="Mobile App"/>
    <n v="4"/>
    <n v="1"/>
    <n v="92"/>
    <n v="0"/>
    <n v="0"/>
    <s v="Window"/>
  </r>
  <r>
    <s v="P8332"/>
    <s v="F470"/>
    <s v="Southwest"/>
    <x v="6"/>
    <x v="1"/>
    <s v="07,05,2023  22:39:38"/>
    <n v="149"/>
    <s v="On-time"/>
    <n v="1576"/>
    <n v="277.61"/>
    <n v="277.61"/>
    <n v="21"/>
    <s v="Male"/>
    <s v="High"/>
    <x v="2"/>
    <x v="2"/>
    <n v="0"/>
    <s v="None"/>
    <s v="Online"/>
    <n v="8.4"/>
    <n v="2"/>
    <n v="7"/>
    <n v="0"/>
    <n v="1"/>
    <s v="Aisle"/>
  </r>
  <r>
    <s v="P8333"/>
    <s v="F17"/>
    <s v="Southwest"/>
    <x v="3"/>
    <x v="1"/>
    <s v="23,02,2025  05:28:27"/>
    <n v="188"/>
    <s v="On-time"/>
    <n v="963"/>
    <n v="301.72000000000003"/>
    <n v="301.72000000000003"/>
    <n v="31"/>
    <s v="Female"/>
    <s v="High"/>
    <x v="0"/>
    <x v="1"/>
    <n v="0"/>
    <s v="Silver"/>
    <s v="Desk"/>
    <n v="8.8000000000000007"/>
    <n v="10"/>
    <n v="21"/>
    <n v="0"/>
    <n v="1"/>
    <s v="Aisle"/>
  </r>
  <r>
    <s v="P8334"/>
    <s v="F783"/>
    <s v="Delta"/>
    <x v="3"/>
    <x v="0"/>
    <s v="17,04,2024  05:27:50"/>
    <n v="189"/>
    <s v="Delayed"/>
    <n v="1337"/>
    <n v="346.28"/>
    <n v="346.28"/>
    <n v="78"/>
    <s v="Female"/>
    <s v="Medium"/>
    <x v="3"/>
    <x v="0"/>
    <n v="1"/>
    <s v="None"/>
    <s v="Desk"/>
    <n v="6.4"/>
    <n v="22"/>
    <n v="75"/>
    <n v="0"/>
    <n v="0"/>
    <s v="Middle"/>
  </r>
  <r>
    <s v="P8335"/>
    <s v="F108"/>
    <s v="Southwest"/>
    <x v="4"/>
    <x v="0"/>
    <s v="20,04,2025  13:50:57"/>
    <n v="282"/>
    <s v="Delayed"/>
    <n v="1068"/>
    <n v="352.71"/>
    <n v="352.71"/>
    <n v="47"/>
    <s v="Female"/>
    <s v="Low"/>
    <x v="0"/>
    <x v="1"/>
    <n v="1"/>
    <s v="None"/>
    <s v="Online"/>
    <n v="7.9"/>
    <n v="8"/>
    <n v="103"/>
    <n v="0"/>
    <n v="0"/>
    <s v="Middle"/>
  </r>
  <r>
    <s v="P8336"/>
    <s v="F381"/>
    <s v="American Airlines"/>
    <x v="3"/>
    <x v="3"/>
    <s v="27,08,2024  10:06:22"/>
    <n v="204"/>
    <s v="On-time"/>
    <n v="1443"/>
    <n v="415.68"/>
    <n v="415.68"/>
    <n v="48"/>
    <s v="Female"/>
    <s v="Medium"/>
    <x v="1"/>
    <x v="1"/>
    <n v="1"/>
    <s v="None"/>
    <s v="Airport Kiosk"/>
    <n v="6.9"/>
    <n v="18"/>
    <n v="74"/>
    <n v="0"/>
    <n v="0"/>
    <s v="Window"/>
  </r>
  <r>
    <s v="P8337"/>
    <s v="F1708"/>
    <s v="Delta"/>
    <x v="2"/>
    <x v="4"/>
    <s v="18,01,2025  14:58:28"/>
    <n v="12"/>
    <s v="On-time"/>
    <n v="1815"/>
    <n v="333.26"/>
    <n v="333.26"/>
    <n v="55"/>
    <s v="Female"/>
    <s v="High"/>
    <x v="2"/>
    <x v="0"/>
    <n v="2"/>
    <s v="None"/>
    <s v="Airport Kiosk"/>
    <n v="7.1"/>
    <n v="41"/>
    <n v="69"/>
    <n v="1"/>
    <n v="0"/>
    <s v="Aisle"/>
  </r>
  <r>
    <s v="P8338"/>
    <s v="F1694"/>
    <s v="JetBlue"/>
    <x v="6"/>
    <x v="1"/>
    <s v="04,05,2024  04:47:50"/>
    <n v="171"/>
    <s v="On-time"/>
    <n v="1727"/>
    <n v="358.54"/>
    <n v="358.54"/>
    <n v="27"/>
    <s v="Female"/>
    <s v="High"/>
    <x v="2"/>
    <x v="0"/>
    <n v="0"/>
    <s v="None"/>
    <s v="Mobile App"/>
    <n v="6.1"/>
    <n v="5"/>
    <n v="92"/>
    <n v="0"/>
    <n v="0"/>
    <s v="Middle"/>
  </r>
  <r>
    <s v="P8339"/>
    <s v="F125"/>
    <s v="American Airlines"/>
    <x v="0"/>
    <x v="0"/>
    <s v="04,05,2024  00:17:35"/>
    <n v="168"/>
    <s v="On-time"/>
    <n v="1818"/>
    <n v="456.94"/>
    <n v="456.94"/>
    <n v="47"/>
    <s v="Male"/>
    <s v="Medium"/>
    <x v="3"/>
    <x v="0"/>
    <n v="1"/>
    <s v="Platinum"/>
    <s v="Desk"/>
    <n v="10"/>
    <n v="3"/>
    <n v="118"/>
    <n v="0"/>
    <n v="0"/>
    <s v="Window"/>
  </r>
  <r>
    <s v="P8340"/>
    <s v="F452"/>
    <s v="Delta"/>
    <x v="0"/>
    <x v="5"/>
    <s v="10,06,2024  03:54:18"/>
    <n v="199"/>
    <s v="On-time"/>
    <n v="1064"/>
    <n v="427.63"/>
    <n v="427.63"/>
    <n v="57"/>
    <s v="Female"/>
    <s v="High"/>
    <x v="0"/>
    <x v="1"/>
    <n v="2"/>
    <s v="Silver"/>
    <s v="Desk"/>
    <n v="4"/>
    <n v="7"/>
    <n v="59"/>
    <n v="0"/>
    <n v="0"/>
    <s v="Middle"/>
  </r>
  <r>
    <s v="P8341"/>
    <s v="F954"/>
    <s v="American Airlines"/>
    <x v="1"/>
    <x v="5"/>
    <s v="09,10,2023  23:12:01"/>
    <n v="289"/>
    <s v="Delayed"/>
    <n v="701"/>
    <n v="291.87"/>
    <n v="291.87"/>
    <n v="75"/>
    <s v="Female"/>
    <s v="High"/>
    <x v="2"/>
    <x v="1"/>
    <n v="2"/>
    <s v="Gold"/>
    <s v="Airport Kiosk"/>
    <n v="7.1"/>
    <n v="26"/>
    <n v="18"/>
    <n v="0"/>
    <n v="0"/>
    <s v="Middle"/>
  </r>
  <r>
    <s v="P8342"/>
    <s v="F981"/>
    <s v="American Airlines"/>
    <x v="7"/>
    <x v="5"/>
    <s v="24,08,2024  09:48:58"/>
    <n v="182"/>
    <s v="Cancelled"/>
    <n v="1083"/>
    <n v="231.79"/>
    <n v="231.79"/>
    <n v="48"/>
    <s v="Male"/>
    <s v="Medium"/>
    <x v="1"/>
    <x v="0"/>
    <n v="1"/>
    <s v="Platinum"/>
    <s v="Online"/>
    <n v="8.6"/>
    <n v="30"/>
    <n v="69"/>
    <n v="0"/>
    <n v="0"/>
    <s v="Middle"/>
  </r>
  <r>
    <s v="P8343"/>
    <s v="F1156"/>
    <s v="JetBlue"/>
    <x v="2"/>
    <x v="1"/>
    <s v="18,02,2025  05:57:43"/>
    <n v="104"/>
    <s v="On-time"/>
    <n v="880"/>
    <n v="376.83"/>
    <n v="376.83"/>
    <n v="79"/>
    <s v="Female"/>
    <s v="Medium"/>
    <x v="3"/>
    <x v="2"/>
    <n v="1"/>
    <s v="Gold"/>
    <s v="Desk"/>
    <n v="10"/>
    <n v="15"/>
    <n v="20"/>
    <n v="0"/>
    <n v="0"/>
    <s v="Window"/>
  </r>
  <r>
    <s v="P8344"/>
    <s v="F255"/>
    <s v="Southwest"/>
    <x v="7"/>
    <x v="4"/>
    <s v="04,08,2023  21:05:19"/>
    <n v="274"/>
    <s v="On-time"/>
    <n v="1205"/>
    <n v="351.52"/>
    <n v="351.52"/>
    <n v="29"/>
    <s v="Male"/>
    <s v="High"/>
    <x v="1"/>
    <x v="1"/>
    <n v="3"/>
    <s v="None"/>
    <s v="Airport Kiosk"/>
    <n v="7"/>
    <n v="1"/>
    <n v="65"/>
    <n v="0"/>
    <n v="0"/>
    <s v="Window"/>
  </r>
  <r>
    <s v="P8345"/>
    <s v="F1325"/>
    <s v="Southwest"/>
    <x v="2"/>
    <x v="6"/>
    <s v="15,12,2024  17:04:11"/>
    <n v="152"/>
    <s v="On-time"/>
    <n v="1281"/>
    <n v="399.22"/>
    <n v="399.22"/>
    <n v="38"/>
    <s v="Male"/>
    <s v="High"/>
    <x v="3"/>
    <x v="0"/>
    <n v="0"/>
    <s v="Gold"/>
    <s v="Desk"/>
    <n v="7.6"/>
    <n v="0"/>
    <n v="19"/>
    <n v="0"/>
    <n v="0"/>
    <s v="Window"/>
  </r>
  <r>
    <s v="P8346"/>
    <s v="F1059"/>
    <s v="Delta"/>
    <x v="4"/>
    <x v="6"/>
    <s v="07,05,2023  05:14:48"/>
    <n v="103"/>
    <s v="On-time"/>
    <n v="1201"/>
    <n v="400.48"/>
    <n v="400.48"/>
    <n v="42"/>
    <s v="Male"/>
    <s v="High"/>
    <x v="1"/>
    <x v="1"/>
    <n v="3"/>
    <s v="Platinum"/>
    <s v="Online"/>
    <n v="8.4"/>
    <n v="35"/>
    <n v="42"/>
    <n v="0"/>
    <n v="0"/>
    <s v="Window"/>
  </r>
  <r>
    <s v="P8347"/>
    <s v="F1082"/>
    <s v="United"/>
    <x v="3"/>
    <x v="5"/>
    <s v="04,07,2024  16:57:11"/>
    <n v="124"/>
    <s v="On-time"/>
    <n v="759"/>
    <n v="495.81"/>
    <n v="495.81"/>
    <n v="68"/>
    <s v="Female"/>
    <s v="Medium"/>
    <x v="0"/>
    <x v="1"/>
    <n v="2"/>
    <s v="None"/>
    <s v="Airport Kiosk"/>
    <n v="8.6999999999999993"/>
    <n v="10"/>
    <n v="70"/>
    <n v="0"/>
    <n v="0"/>
    <s v="Middle"/>
  </r>
  <r>
    <s v="P8348"/>
    <s v="F470"/>
    <s v="American Airlines"/>
    <x v="6"/>
    <x v="7"/>
    <s v="16,10,2023  05:58:34"/>
    <n v="37"/>
    <s v="On-time"/>
    <n v="1107"/>
    <n v="355.03"/>
    <n v="355.03"/>
    <n v="43"/>
    <s v="Male"/>
    <s v="Medium"/>
    <x v="2"/>
    <x v="1"/>
    <n v="0"/>
    <s v="Silver"/>
    <s v="Desk"/>
    <n v="10"/>
    <n v="9"/>
    <n v="0"/>
    <n v="0"/>
    <n v="0"/>
    <s v="Middle"/>
  </r>
  <r>
    <s v="P8349"/>
    <s v="F817"/>
    <s v="JetBlue"/>
    <x v="3"/>
    <x v="3"/>
    <s v="08,02,2025  03:51:57"/>
    <n v="284"/>
    <s v="On-time"/>
    <n v="1231"/>
    <n v="214.75"/>
    <n v="214.75"/>
    <n v="73"/>
    <s v="Male"/>
    <s v="Low"/>
    <x v="1"/>
    <x v="0"/>
    <n v="1"/>
    <s v="None"/>
    <s v="Online"/>
    <n v="6.5"/>
    <n v="21"/>
    <n v="18"/>
    <n v="0"/>
    <n v="1"/>
    <s v="Aisle"/>
  </r>
  <r>
    <s v="P8350"/>
    <s v="F1044"/>
    <s v="Southwest"/>
    <x v="4"/>
    <x v="4"/>
    <s v="30,12,2023  20:02:44"/>
    <n v="72"/>
    <s v="On-time"/>
    <n v="1604"/>
    <n v="275.57"/>
    <n v="275.57"/>
    <n v="75"/>
    <s v="Female"/>
    <s v="Medium"/>
    <x v="3"/>
    <x v="2"/>
    <n v="2"/>
    <s v="None"/>
    <s v="Desk"/>
    <n v="4.4000000000000004"/>
    <n v="6"/>
    <n v="13"/>
    <n v="0"/>
    <n v="0"/>
    <s v="Window"/>
  </r>
  <r>
    <s v="P8351"/>
    <s v="F1866"/>
    <s v="United"/>
    <x v="3"/>
    <x v="6"/>
    <s v="31,03,2024  02:12:25"/>
    <n v="211"/>
    <s v="On-time"/>
    <n v="1206"/>
    <n v="455.93"/>
    <n v="455.93"/>
    <n v="21"/>
    <s v="Male"/>
    <s v="Low"/>
    <x v="1"/>
    <x v="2"/>
    <n v="2"/>
    <s v="Silver"/>
    <s v="Online"/>
    <n v="5.8"/>
    <n v="6"/>
    <n v="116"/>
    <n v="0"/>
    <n v="0"/>
    <s v="Window"/>
  </r>
  <r>
    <s v="P8352"/>
    <s v="F1967"/>
    <s v="JetBlue"/>
    <x v="0"/>
    <x v="0"/>
    <s v="15,08,2023  11:12:37"/>
    <n v="229"/>
    <s v="On-time"/>
    <n v="1271"/>
    <n v="514.98"/>
    <n v="514.98"/>
    <n v="40"/>
    <s v="Male"/>
    <s v="Low"/>
    <x v="2"/>
    <x v="0"/>
    <n v="1"/>
    <s v="None"/>
    <s v="Airport Kiosk"/>
    <n v="6.5"/>
    <n v="19"/>
    <n v="87"/>
    <n v="0"/>
    <n v="0"/>
    <s v="Aisle"/>
  </r>
  <r>
    <s v="P8353"/>
    <s v="F1537"/>
    <s v="Southwest"/>
    <x v="4"/>
    <x v="5"/>
    <s v="15,10,2023  07:39:36"/>
    <n v="229"/>
    <s v="On-time"/>
    <n v="1390"/>
    <n v="267.08999999999997"/>
    <n v="267.08999999999997"/>
    <n v="35"/>
    <s v="Female"/>
    <s v="Medium"/>
    <x v="3"/>
    <x v="1"/>
    <n v="2"/>
    <s v="None"/>
    <s v="Online"/>
    <n v="9.4"/>
    <n v="3"/>
    <n v="103"/>
    <n v="0"/>
    <n v="0"/>
    <s v="Window"/>
  </r>
  <r>
    <s v="P8354"/>
    <s v="F757"/>
    <s v="Delta"/>
    <x v="6"/>
    <x v="7"/>
    <s v="21,11,2023  08:38:23"/>
    <n v="145"/>
    <s v="Delayed"/>
    <n v="1465"/>
    <n v="360.91"/>
    <n v="360.91"/>
    <n v="73"/>
    <s v="Female"/>
    <s v="Medium"/>
    <x v="0"/>
    <x v="1"/>
    <n v="0"/>
    <s v="Silver"/>
    <s v="Mobile App"/>
    <n v="8.5"/>
    <n v="27"/>
    <n v="50"/>
    <n v="0"/>
    <n v="0"/>
    <s v="Window"/>
  </r>
  <r>
    <s v="P8355"/>
    <s v="F1830"/>
    <s v="Delta"/>
    <x v="5"/>
    <x v="2"/>
    <s v="07,07,2023  03:16:59"/>
    <n v="265"/>
    <s v="Delayed"/>
    <n v="1055"/>
    <n v="86.83"/>
    <n v="86.83"/>
    <n v="31"/>
    <s v="Male"/>
    <s v="Low"/>
    <x v="0"/>
    <x v="0"/>
    <n v="0"/>
    <s v="Platinum"/>
    <s v="Online"/>
    <n v="7.7"/>
    <n v="5"/>
    <n v="72"/>
    <n v="0"/>
    <n v="0"/>
    <s v="Window"/>
  </r>
  <r>
    <s v="P8356"/>
    <s v="F644"/>
    <s v="American Airlines"/>
    <x v="7"/>
    <x v="7"/>
    <s v="13,04,2025  18:26:06"/>
    <n v="103"/>
    <s v="On-time"/>
    <n v="1012"/>
    <n v="333.25"/>
    <n v="333.25"/>
    <n v="61"/>
    <s v="Female"/>
    <s v="Low"/>
    <x v="3"/>
    <x v="2"/>
    <n v="0"/>
    <s v="Platinum"/>
    <s v="Mobile App"/>
    <n v="8.1999999999999993"/>
    <n v="1"/>
    <n v="60"/>
    <n v="0"/>
    <n v="0"/>
    <s v="Window"/>
  </r>
  <r>
    <s v="P8357"/>
    <s v="F1621"/>
    <s v="Delta"/>
    <x v="0"/>
    <x v="6"/>
    <s v="09,06,2023  08:11:22"/>
    <n v="147"/>
    <s v="On-time"/>
    <n v="927"/>
    <n v="197.7"/>
    <n v="197.7"/>
    <n v="27"/>
    <s v="Male"/>
    <s v="High"/>
    <x v="2"/>
    <x v="0"/>
    <n v="1"/>
    <s v="Silver"/>
    <s v="Online"/>
    <n v="7"/>
    <n v="11"/>
    <n v="52"/>
    <n v="0"/>
    <n v="1"/>
    <s v="Window"/>
  </r>
  <r>
    <s v="P8358"/>
    <s v="F854"/>
    <s v="United"/>
    <x v="3"/>
    <x v="5"/>
    <s v="26,06,2023  02:56:30"/>
    <n v="119"/>
    <s v="On-time"/>
    <n v="1288"/>
    <n v="502.06"/>
    <n v="502.06"/>
    <n v="52"/>
    <s v="Male"/>
    <s v="Medium"/>
    <x v="1"/>
    <x v="1"/>
    <n v="1"/>
    <s v="None"/>
    <s v="Airport Kiosk"/>
    <n v="6"/>
    <n v="18"/>
    <n v="64"/>
    <n v="0"/>
    <n v="0"/>
    <s v="Middle"/>
  </r>
  <r>
    <s v="P8359"/>
    <s v="F374"/>
    <s v="JetBlue"/>
    <x v="5"/>
    <x v="4"/>
    <s v="02,10,2023  10:57:55"/>
    <n v="304"/>
    <s v="On-time"/>
    <n v="1354"/>
    <n v="336.97"/>
    <n v="336.97"/>
    <n v="44"/>
    <s v="Male"/>
    <s v="Medium"/>
    <x v="3"/>
    <x v="2"/>
    <n v="0"/>
    <s v="None"/>
    <s v="Online"/>
    <n v="5.2"/>
    <n v="4"/>
    <n v="30"/>
    <n v="0"/>
    <n v="0"/>
    <s v="Middle"/>
  </r>
  <r>
    <s v="P8360"/>
    <s v="F98"/>
    <s v="JetBlue"/>
    <x v="3"/>
    <x v="3"/>
    <s v="30,11,2024  07:20:43"/>
    <n v="206"/>
    <s v="On-time"/>
    <n v="1023"/>
    <n v="565.70000000000005"/>
    <n v="565.70000000000005"/>
    <n v="55"/>
    <s v="Female"/>
    <s v="Low"/>
    <x v="1"/>
    <x v="1"/>
    <n v="1"/>
    <s v="Platinum"/>
    <s v="Airport Kiosk"/>
    <n v="7.5"/>
    <n v="6"/>
    <n v="74"/>
    <n v="0"/>
    <n v="0"/>
    <s v="Aisle"/>
  </r>
  <r>
    <s v="P8361"/>
    <s v="F761"/>
    <s v="American Airlines"/>
    <x v="1"/>
    <x v="5"/>
    <s v="09,01,2024  18:18:07"/>
    <n v="153"/>
    <s v="On-time"/>
    <n v="1031"/>
    <n v="147.83000000000001"/>
    <n v="147.83000000000001"/>
    <n v="26"/>
    <s v="Male"/>
    <s v="Medium"/>
    <x v="1"/>
    <x v="3"/>
    <n v="0"/>
    <s v="Silver"/>
    <s v="Airport Kiosk"/>
    <n v="6.5"/>
    <n v="20"/>
    <n v="59"/>
    <n v="0"/>
    <n v="0"/>
    <s v="Middle"/>
  </r>
  <r>
    <s v="P8362"/>
    <s v="F1301"/>
    <s v="Southwest"/>
    <x v="6"/>
    <x v="1"/>
    <s v="06,12,2023  16:41:50"/>
    <n v="254"/>
    <s v="Delayed"/>
    <n v="1679"/>
    <n v="429.32"/>
    <n v="429.32"/>
    <n v="73"/>
    <s v="Female"/>
    <s v="Low"/>
    <x v="2"/>
    <x v="1"/>
    <n v="1"/>
    <s v="Gold"/>
    <s v="Desk"/>
    <n v="6.8"/>
    <n v="50"/>
    <n v="80"/>
    <n v="0"/>
    <n v="0"/>
    <s v="Window"/>
  </r>
  <r>
    <s v="P8363"/>
    <s v="F1143"/>
    <s v="United"/>
    <x v="5"/>
    <x v="1"/>
    <s v="13,05,2024  20:39:05"/>
    <n v="190"/>
    <s v="On-time"/>
    <n v="1315"/>
    <n v="284.97000000000003"/>
    <n v="284.97000000000003"/>
    <n v="59"/>
    <s v="Female"/>
    <s v="Medium"/>
    <x v="3"/>
    <x v="2"/>
    <n v="0"/>
    <s v="Gold"/>
    <s v="Online"/>
    <n v="7.2"/>
    <n v="15"/>
    <n v="48"/>
    <n v="0"/>
    <n v="0"/>
    <s v="Aisle"/>
  </r>
  <r>
    <s v="P8364"/>
    <s v="F1802"/>
    <s v="American Airlines"/>
    <x v="4"/>
    <x v="7"/>
    <s v="30,11,2023  03:53:38"/>
    <n v="257"/>
    <s v="On-time"/>
    <n v="921"/>
    <n v="428.1"/>
    <n v="428.1"/>
    <n v="69"/>
    <s v="Female"/>
    <s v="Medium"/>
    <x v="0"/>
    <x v="1"/>
    <n v="0"/>
    <s v="None"/>
    <s v="Mobile App"/>
    <n v="8.6999999999999993"/>
    <n v="15"/>
    <n v="63"/>
    <n v="0"/>
    <n v="0"/>
    <s v="Window"/>
  </r>
  <r>
    <s v="P8365"/>
    <s v="F1495"/>
    <s v="American Airlines"/>
    <x v="0"/>
    <x v="0"/>
    <s v="25,11,2024  04:06:31"/>
    <n v="243"/>
    <s v="On-time"/>
    <n v="766"/>
    <n v="489.8"/>
    <n v="489.8"/>
    <n v="71"/>
    <s v="Female"/>
    <s v="Medium"/>
    <x v="1"/>
    <x v="1"/>
    <n v="2"/>
    <s v="Silver"/>
    <s v="Online"/>
    <n v="8.1"/>
    <n v="12"/>
    <n v="115"/>
    <n v="0"/>
    <n v="0"/>
    <s v="Window"/>
  </r>
  <r>
    <s v="P8366"/>
    <s v="F824"/>
    <s v="American Airlines"/>
    <x v="0"/>
    <x v="1"/>
    <s v="02,09,2023  19:33:51"/>
    <n v="224"/>
    <s v="On-time"/>
    <n v="1424"/>
    <n v="470.27"/>
    <n v="470.27"/>
    <n v="26"/>
    <s v="Male"/>
    <s v="Medium"/>
    <x v="1"/>
    <x v="1"/>
    <n v="2"/>
    <s v="Gold"/>
    <s v="Online"/>
    <n v="9.6"/>
    <n v="1"/>
    <n v="62"/>
    <n v="0"/>
    <n v="0"/>
    <s v="Aisle"/>
  </r>
  <r>
    <s v="P8367"/>
    <s v="F1418"/>
    <s v="American Airlines"/>
    <x v="6"/>
    <x v="3"/>
    <s v="04,01,2024  14:11:15"/>
    <n v="256"/>
    <s v="On-time"/>
    <n v="1375"/>
    <n v="393.96"/>
    <n v="393.96"/>
    <n v="46"/>
    <s v="Female"/>
    <s v="Medium"/>
    <x v="1"/>
    <x v="0"/>
    <n v="1"/>
    <s v="None"/>
    <s v="Desk"/>
    <n v="6.6"/>
    <n v="8"/>
    <n v="96"/>
    <n v="0"/>
    <n v="0"/>
    <s v="Aisle"/>
  </r>
  <r>
    <s v="P8368"/>
    <s v="F500"/>
    <s v="JetBlue"/>
    <x v="1"/>
    <x v="2"/>
    <s v="03,03,2024  21:06:53"/>
    <n v="144"/>
    <s v="On-time"/>
    <n v="1460"/>
    <n v="354.87"/>
    <n v="354.87"/>
    <n v="43"/>
    <s v="Male"/>
    <s v="High"/>
    <x v="2"/>
    <x v="1"/>
    <n v="1"/>
    <s v="Silver"/>
    <s v="Airport Kiosk"/>
    <n v="8"/>
    <n v="6"/>
    <n v="9"/>
    <n v="0"/>
    <n v="0"/>
    <s v="Aisle"/>
  </r>
  <r>
    <s v="P8369"/>
    <s v="F194"/>
    <s v="Southwest"/>
    <x v="2"/>
    <x v="6"/>
    <s v="24,05,2024  04:39:17"/>
    <n v="163"/>
    <s v="On-time"/>
    <n v="867"/>
    <n v="364.9"/>
    <n v="364.9"/>
    <n v="25"/>
    <s v="Male"/>
    <s v="Low"/>
    <x v="1"/>
    <x v="2"/>
    <n v="0"/>
    <s v="Silver"/>
    <s v="Mobile App"/>
    <n v="8"/>
    <n v="1"/>
    <n v="34"/>
    <n v="0"/>
    <n v="0"/>
    <s v="Window"/>
  </r>
  <r>
    <s v="P8370"/>
    <s v="F372"/>
    <s v="Delta"/>
    <x v="2"/>
    <x v="2"/>
    <s v="20,11,2023  11:00:29"/>
    <n v="151"/>
    <s v="On-time"/>
    <n v="1768"/>
    <n v="429.94"/>
    <n v="429.94"/>
    <n v="23"/>
    <s v="Female"/>
    <s v="Medium"/>
    <x v="0"/>
    <x v="1"/>
    <n v="0"/>
    <s v="Gold"/>
    <s v="Mobile App"/>
    <n v="3.8"/>
    <n v="12"/>
    <n v="102"/>
    <n v="0"/>
    <n v="1"/>
    <s v="Window"/>
  </r>
  <r>
    <s v="P8371"/>
    <s v="F328"/>
    <s v="Southwest"/>
    <x v="2"/>
    <x v="4"/>
    <s v="08,06,2024  23:51:46"/>
    <n v="247"/>
    <s v="On-time"/>
    <n v="1083"/>
    <n v="433.94"/>
    <n v="433.94"/>
    <n v="72"/>
    <s v="Male"/>
    <s v="Medium"/>
    <x v="2"/>
    <x v="1"/>
    <n v="1"/>
    <s v="Gold"/>
    <s v="Mobile App"/>
    <n v="6.4"/>
    <n v="7"/>
    <n v="6"/>
    <n v="0"/>
    <n v="0"/>
    <s v="Aisle"/>
  </r>
  <r>
    <s v="P8372"/>
    <s v="F1676"/>
    <s v="JetBlue"/>
    <x v="1"/>
    <x v="7"/>
    <s v="25,03,2025  01:43:23"/>
    <n v="111"/>
    <s v="On-time"/>
    <n v="1329"/>
    <n v="310.7"/>
    <n v="310.7"/>
    <n v="36"/>
    <s v="Female"/>
    <s v="Low"/>
    <x v="0"/>
    <x v="2"/>
    <n v="0"/>
    <s v="None"/>
    <s v="Desk"/>
    <n v="7.5"/>
    <n v="2"/>
    <n v="46"/>
    <n v="0"/>
    <n v="0"/>
    <s v="Middle"/>
  </r>
  <r>
    <s v="P8373"/>
    <s v="F563"/>
    <s v="American Airlines"/>
    <x v="6"/>
    <x v="1"/>
    <s v="31,10,2024  20:52:30"/>
    <n v="256"/>
    <s v="On-time"/>
    <n v="840"/>
    <n v="315.61"/>
    <n v="315.61"/>
    <n v="40"/>
    <s v="Male"/>
    <s v="Medium"/>
    <x v="1"/>
    <x v="1"/>
    <n v="1"/>
    <s v="Silver"/>
    <s v="Desk"/>
    <n v="4.4000000000000004"/>
    <n v="15"/>
    <n v="38"/>
    <n v="0"/>
    <n v="0"/>
    <s v="Middle"/>
  </r>
  <r>
    <s v="P8374"/>
    <s v="F1497"/>
    <s v="American Airlines"/>
    <x v="7"/>
    <x v="2"/>
    <s v="24,01,2025  20:15:51"/>
    <n v="324"/>
    <s v="On-time"/>
    <n v="1360"/>
    <n v="384.36"/>
    <n v="384.36"/>
    <n v="45"/>
    <s v="Female"/>
    <s v="Low"/>
    <x v="3"/>
    <x v="0"/>
    <n v="1"/>
    <s v="None"/>
    <s v="Online"/>
    <n v="7.9"/>
    <n v="25"/>
    <n v="117"/>
    <n v="0"/>
    <n v="0"/>
    <s v="Middle"/>
  </r>
  <r>
    <s v="P8375"/>
    <s v="F1981"/>
    <s v="American Airlines"/>
    <x v="0"/>
    <x v="0"/>
    <s v="27,02,2024  03:16:26"/>
    <n v="204"/>
    <s v="On-time"/>
    <n v="1181"/>
    <n v="388.39"/>
    <n v="388.39"/>
    <n v="47"/>
    <s v="Male"/>
    <s v="Medium"/>
    <x v="3"/>
    <x v="0"/>
    <n v="3"/>
    <s v="Silver"/>
    <s v="Online"/>
    <n v="6.9"/>
    <n v="10"/>
    <n v="118"/>
    <n v="0"/>
    <n v="0"/>
    <s v="Window"/>
  </r>
  <r>
    <s v="P8376"/>
    <s v="F1844"/>
    <s v="Southwest"/>
    <x v="4"/>
    <x v="0"/>
    <s v="15,12,2024  16:45:54"/>
    <n v="91"/>
    <s v="On-time"/>
    <n v="617"/>
    <n v="183.62"/>
    <n v="183.62"/>
    <n v="57"/>
    <s v="Male"/>
    <s v="Medium"/>
    <x v="0"/>
    <x v="1"/>
    <n v="0"/>
    <s v="None"/>
    <s v="Mobile App"/>
    <n v="6.6"/>
    <n v="14"/>
    <n v="48"/>
    <n v="1"/>
    <n v="1"/>
    <s v="Aisle"/>
  </r>
  <r>
    <s v="P8377"/>
    <s v="F215"/>
    <s v="Southwest"/>
    <x v="0"/>
    <x v="6"/>
    <s v="16,08,2024  16:19:21"/>
    <n v="200"/>
    <s v="On-time"/>
    <n v="767"/>
    <n v="330.61"/>
    <n v="330.61"/>
    <n v="26"/>
    <s v="Female"/>
    <s v="Medium"/>
    <x v="1"/>
    <x v="1"/>
    <n v="0"/>
    <s v="Gold"/>
    <s v="Airport Kiosk"/>
    <n v="6.1"/>
    <n v="0"/>
    <n v="39"/>
    <n v="0"/>
    <n v="0"/>
    <s v="Aisle"/>
  </r>
  <r>
    <s v="P8378"/>
    <s v="F1011"/>
    <s v="JetBlue"/>
    <x v="0"/>
    <x v="5"/>
    <s v="29,10,2024  04:50:38"/>
    <n v="157"/>
    <s v="On-time"/>
    <n v="1621"/>
    <n v="272.76"/>
    <n v="272.76"/>
    <n v="41"/>
    <s v="Male"/>
    <s v="Medium"/>
    <x v="3"/>
    <x v="1"/>
    <n v="0"/>
    <s v="None"/>
    <s v="Mobile App"/>
    <n v="8.1999999999999993"/>
    <n v="27"/>
    <n v="27"/>
    <n v="0"/>
    <n v="0"/>
    <s v="Window"/>
  </r>
  <r>
    <s v="P8379"/>
    <s v="F1015"/>
    <s v="JetBlue"/>
    <x v="5"/>
    <x v="7"/>
    <s v="02,02,2024  03:14:34"/>
    <n v="154"/>
    <s v="Delayed"/>
    <n v="1482"/>
    <n v="354.39"/>
    <n v="354.39"/>
    <n v="74"/>
    <s v="Female"/>
    <s v="High"/>
    <x v="2"/>
    <x v="1"/>
    <n v="0"/>
    <s v="Platinum"/>
    <s v="Airport Kiosk"/>
    <n v="7.6"/>
    <n v="26"/>
    <n v="27"/>
    <n v="0"/>
    <n v="0"/>
    <s v="Window"/>
  </r>
  <r>
    <s v="P8380"/>
    <s v="F1420"/>
    <s v="United"/>
    <x v="3"/>
    <x v="0"/>
    <s v="28,05,2023  23:39:33"/>
    <n v="184"/>
    <s v="Delayed"/>
    <n v="1250"/>
    <n v="390.37"/>
    <n v="390.37"/>
    <n v="54"/>
    <s v="Female"/>
    <s v="Low"/>
    <x v="1"/>
    <x v="1"/>
    <n v="0"/>
    <s v="None"/>
    <s v="Mobile App"/>
    <n v="5.0999999999999996"/>
    <n v="10"/>
    <n v="88"/>
    <n v="0"/>
    <n v="1"/>
    <s v="Middle"/>
  </r>
  <r>
    <s v="P8381"/>
    <s v="F318"/>
    <s v="Delta"/>
    <x v="3"/>
    <x v="6"/>
    <s v="05,08,2024  15:17:38"/>
    <n v="188"/>
    <s v="On-time"/>
    <n v="1290"/>
    <n v="402.75"/>
    <n v="402.75"/>
    <n v="42"/>
    <s v="Female"/>
    <s v="Low"/>
    <x v="3"/>
    <x v="1"/>
    <n v="3"/>
    <s v="None"/>
    <s v="Airport Kiosk"/>
    <n v="8.8000000000000007"/>
    <n v="8"/>
    <n v="67"/>
    <n v="0"/>
    <n v="0"/>
    <s v="Aisle"/>
  </r>
  <r>
    <s v="P8382"/>
    <s v="F1317"/>
    <s v="United"/>
    <x v="5"/>
    <x v="3"/>
    <s v="12,02,2025  04:09:29"/>
    <n v="255"/>
    <s v="On-time"/>
    <n v="975"/>
    <n v="559.85"/>
    <n v="559.85"/>
    <n v="31"/>
    <s v="Male"/>
    <s v="High"/>
    <x v="0"/>
    <x v="1"/>
    <n v="0"/>
    <s v="None"/>
    <s v="Online"/>
    <n v="7.3"/>
    <n v="8"/>
    <n v="27"/>
    <n v="0"/>
    <n v="0"/>
    <s v="Aisle"/>
  </r>
  <r>
    <s v="P8383"/>
    <s v="F1507"/>
    <s v="Delta"/>
    <x v="0"/>
    <x v="2"/>
    <s v="24,11,2024  08:03:48"/>
    <n v="223"/>
    <s v="Delayed"/>
    <n v="1287"/>
    <n v="454.24"/>
    <n v="454.24"/>
    <n v="32"/>
    <s v="Female"/>
    <s v="Low"/>
    <x v="1"/>
    <x v="2"/>
    <n v="0"/>
    <s v="Gold"/>
    <s v="Online"/>
    <n v="7"/>
    <n v="14"/>
    <n v="51"/>
    <n v="0"/>
    <n v="0"/>
    <s v="Aisle"/>
  </r>
  <r>
    <s v="P8384"/>
    <s v="F654"/>
    <s v="Southwest"/>
    <x v="2"/>
    <x v="6"/>
    <s v="29,06,2024  01:18:20"/>
    <n v="109"/>
    <s v="On-time"/>
    <n v="959"/>
    <n v="394.32"/>
    <n v="394.32"/>
    <n v="68"/>
    <s v="Male"/>
    <s v="Medium"/>
    <x v="3"/>
    <x v="2"/>
    <n v="1"/>
    <s v="Gold"/>
    <s v="Mobile App"/>
    <n v="8.3000000000000007"/>
    <n v="8"/>
    <n v="75"/>
    <n v="0"/>
    <n v="0"/>
    <s v="Window"/>
  </r>
  <r>
    <s v="P8385"/>
    <s v="F1125"/>
    <s v="United"/>
    <x v="3"/>
    <x v="7"/>
    <s v="22,12,2023  02:01:01"/>
    <n v="202"/>
    <s v="Delayed"/>
    <n v="1852"/>
    <n v="116.28"/>
    <n v="116.28"/>
    <n v="56"/>
    <s v="Male"/>
    <s v="Low"/>
    <x v="2"/>
    <x v="1"/>
    <n v="2"/>
    <s v="Gold"/>
    <s v="Online"/>
    <n v="7.6"/>
    <n v="6"/>
    <n v="109"/>
    <n v="0"/>
    <n v="0"/>
    <s v="Window"/>
  </r>
  <r>
    <s v="P8386"/>
    <s v="F1133"/>
    <s v="Delta"/>
    <x v="2"/>
    <x v="1"/>
    <s v="11,10,2023  23:35:17"/>
    <n v="225"/>
    <s v="On-time"/>
    <n v="1103"/>
    <n v="144.46"/>
    <n v="144.46"/>
    <n v="44"/>
    <s v="Female"/>
    <s v="Medium"/>
    <x v="2"/>
    <x v="3"/>
    <n v="1"/>
    <s v="Gold"/>
    <s v="Desk"/>
    <n v="6.5"/>
    <n v="4"/>
    <n v="64"/>
    <n v="0"/>
    <n v="0"/>
    <s v="Middle"/>
  </r>
  <r>
    <s v="P8387"/>
    <s v="F450"/>
    <s v="Southwest"/>
    <x v="6"/>
    <x v="4"/>
    <s v="22,03,2024  14:24:02"/>
    <n v="202"/>
    <s v="Delayed"/>
    <n v="1203"/>
    <n v="330.32"/>
    <n v="330.32"/>
    <n v="45"/>
    <s v="Male"/>
    <s v="Medium"/>
    <x v="2"/>
    <x v="1"/>
    <n v="0"/>
    <s v="Gold"/>
    <s v="Airport Kiosk"/>
    <n v="7.6"/>
    <n v="0"/>
    <n v="46"/>
    <n v="0"/>
    <n v="0"/>
    <s v="Window"/>
  </r>
  <r>
    <s v="P8388"/>
    <s v="F648"/>
    <s v="JetBlue"/>
    <x v="4"/>
    <x v="1"/>
    <s v="16,08,2023  03:49:32"/>
    <n v="146"/>
    <s v="On-time"/>
    <n v="1209"/>
    <n v="403.76"/>
    <n v="403.76"/>
    <n v="59"/>
    <s v="Male"/>
    <s v="Medium"/>
    <x v="1"/>
    <x v="1"/>
    <n v="1"/>
    <s v="Platinum"/>
    <s v="Desk"/>
    <n v="7.1"/>
    <n v="5"/>
    <n v="58"/>
    <n v="0"/>
    <n v="0"/>
    <s v="Aisle"/>
  </r>
  <r>
    <s v="P8389"/>
    <s v="F1409"/>
    <s v="American Airlines"/>
    <x v="7"/>
    <x v="5"/>
    <s v="26,08,2024  12:26:53"/>
    <n v="148"/>
    <s v="On-time"/>
    <n v="1332"/>
    <n v="381.69"/>
    <n v="381.69"/>
    <n v="41"/>
    <s v="Male"/>
    <s v="Medium"/>
    <x v="3"/>
    <x v="1"/>
    <n v="1"/>
    <s v="Silver"/>
    <s v="Mobile App"/>
    <n v="6.9"/>
    <n v="11"/>
    <n v="5"/>
    <n v="0"/>
    <n v="1"/>
    <s v="Window"/>
  </r>
  <r>
    <s v="P8390"/>
    <s v="F636"/>
    <s v="United"/>
    <x v="1"/>
    <x v="1"/>
    <s v="19,11,2024  12:52:13"/>
    <n v="184"/>
    <s v="Delayed"/>
    <n v="1752"/>
    <n v="364.16"/>
    <n v="364.16"/>
    <n v="59"/>
    <s v="Female"/>
    <s v="Low"/>
    <x v="0"/>
    <x v="1"/>
    <n v="0"/>
    <s v="Silver"/>
    <s v="Online"/>
    <n v="7.3"/>
    <n v="9"/>
    <n v="16"/>
    <n v="0"/>
    <n v="1"/>
    <s v="Middle"/>
  </r>
  <r>
    <s v="P8391"/>
    <s v="F306"/>
    <s v="Delta"/>
    <x v="4"/>
    <x v="7"/>
    <s v="11,08,2024  12:08:30"/>
    <n v="106"/>
    <s v="Delayed"/>
    <n v="1619"/>
    <n v="449.97"/>
    <n v="449.97"/>
    <n v="61"/>
    <s v="Male"/>
    <s v="Medium"/>
    <x v="2"/>
    <x v="2"/>
    <n v="2"/>
    <s v="None"/>
    <s v="Airport Kiosk"/>
    <n v="10"/>
    <n v="5"/>
    <n v="105"/>
    <n v="0"/>
    <n v="1"/>
    <s v="Aisle"/>
  </r>
  <r>
    <s v="P8392"/>
    <s v="F1971"/>
    <s v="American Airlines"/>
    <x v="4"/>
    <x v="1"/>
    <s v="17,09,2023  07:18:37"/>
    <n v="128"/>
    <s v="On-time"/>
    <n v="1314"/>
    <n v="492.07"/>
    <n v="492.07"/>
    <n v="53"/>
    <s v="Male"/>
    <s v="Medium"/>
    <x v="3"/>
    <x v="1"/>
    <n v="0"/>
    <s v="None"/>
    <s v="Airport Kiosk"/>
    <n v="6.9"/>
    <n v="21"/>
    <n v="38"/>
    <n v="0"/>
    <n v="0"/>
    <s v="Middle"/>
  </r>
  <r>
    <s v="P8393"/>
    <s v="F1857"/>
    <s v="United"/>
    <x v="3"/>
    <x v="3"/>
    <s v="18,07,2024  02:04:06"/>
    <n v="260"/>
    <s v="Delayed"/>
    <n v="1604"/>
    <n v="421.41"/>
    <n v="421.41"/>
    <n v="30"/>
    <s v="Male"/>
    <s v="Low"/>
    <x v="2"/>
    <x v="1"/>
    <n v="0"/>
    <s v="None"/>
    <s v="Airport Kiosk"/>
    <n v="5.7"/>
    <n v="5"/>
    <n v="71"/>
    <n v="0"/>
    <n v="1"/>
    <s v="Aisle"/>
  </r>
  <r>
    <s v="P8394"/>
    <s v="F1036"/>
    <s v="Southwest"/>
    <x v="7"/>
    <x v="6"/>
    <s v="10,02,2025  08:53:12"/>
    <n v="207"/>
    <s v="On-time"/>
    <n v="1693"/>
    <n v="352.74"/>
    <n v="352.74"/>
    <n v="77"/>
    <s v="Female"/>
    <s v="Medium"/>
    <x v="3"/>
    <x v="1"/>
    <n v="0"/>
    <s v="None"/>
    <s v="Mobile App"/>
    <n v="6"/>
    <n v="9"/>
    <n v="103"/>
    <n v="0"/>
    <n v="0"/>
    <s v="Middle"/>
  </r>
  <r>
    <s v="P8395"/>
    <s v="F232"/>
    <s v="American Airlines"/>
    <x v="5"/>
    <x v="3"/>
    <s v="01,03,2024  09:16:44"/>
    <n v="83"/>
    <s v="On-time"/>
    <n v="1537"/>
    <n v="373.33"/>
    <n v="373.33"/>
    <n v="35"/>
    <s v="Female"/>
    <s v="Medium"/>
    <x v="0"/>
    <x v="1"/>
    <n v="1"/>
    <s v="Platinum"/>
    <s v="Desk"/>
    <n v="6.1"/>
    <n v="1"/>
    <n v="111"/>
    <n v="0"/>
    <n v="0"/>
    <s v="Window"/>
  </r>
  <r>
    <s v="P8396"/>
    <s v="F683"/>
    <s v="United"/>
    <x v="4"/>
    <x v="6"/>
    <s v="24,04,2024  20:46:30"/>
    <n v="147"/>
    <s v="Delayed"/>
    <n v="1169"/>
    <n v="425.46"/>
    <n v="425.46"/>
    <n v="28"/>
    <s v="Male"/>
    <s v="Low"/>
    <x v="3"/>
    <x v="1"/>
    <n v="0"/>
    <s v="Gold"/>
    <s v="Airport Kiosk"/>
    <n v="6.8"/>
    <n v="4"/>
    <n v="71"/>
    <n v="0"/>
    <n v="0"/>
    <s v="Aisle"/>
  </r>
  <r>
    <s v="P8397"/>
    <s v="F1464"/>
    <s v="American Airlines"/>
    <x v="3"/>
    <x v="2"/>
    <s v="01,06,2024  02:13:46"/>
    <n v="241"/>
    <s v="On-time"/>
    <n v="1292"/>
    <n v="226.49"/>
    <n v="226.49"/>
    <n v="20"/>
    <s v="Male"/>
    <s v="Medium"/>
    <x v="1"/>
    <x v="1"/>
    <n v="1"/>
    <s v="None"/>
    <s v="Desk"/>
    <n v="9.5"/>
    <n v="6"/>
    <n v="33"/>
    <n v="0"/>
    <n v="0"/>
    <s v="Middle"/>
  </r>
  <r>
    <s v="P8398"/>
    <s v="F744"/>
    <s v="Southwest"/>
    <x v="0"/>
    <x v="2"/>
    <s v="12,05,2023  03:39:04"/>
    <n v="172"/>
    <s v="On-time"/>
    <n v="666"/>
    <n v="498.79"/>
    <n v="498.79"/>
    <n v="77"/>
    <s v="Male"/>
    <s v="Low"/>
    <x v="3"/>
    <x v="1"/>
    <n v="0"/>
    <s v="Gold"/>
    <s v="Mobile App"/>
    <n v="8"/>
    <n v="3"/>
    <n v="37"/>
    <n v="0"/>
    <n v="0"/>
    <s v="Aisle"/>
  </r>
  <r>
    <s v="P8399"/>
    <s v="F103"/>
    <s v="American Airlines"/>
    <x v="4"/>
    <x v="2"/>
    <s v="25,03,2025  05:23:07"/>
    <n v="180"/>
    <s v="On-time"/>
    <n v="1273"/>
    <n v="230.2"/>
    <n v="230.2"/>
    <n v="24"/>
    <s v="Male"/>
    <s v="High"/>
    <x v="3"/>
    <x v="2"/>
    <n v="1"/>
    <s v="Silver"/>
    <s v="Online"/>
    <n v="5.7"/>
    <n v="0"/>
    <n v="19"/>
    <n v="0"/>
    <n v="0"/>
    <s v="Aisle"/>
  </r>
  <r>
    <s v="P8400"/>
    <s v="F1788"/>
    <s v="United"/>
    <x v="6"/>
    <x v="5"/>
    <s v="19,10,2024  19:54:05"/>
    <n v="153"/>
    <s v="On-time"/>
    <n v="679"/>
    <n v="277.72000000000003"/>
    <n v="277.72000000000003"/>
    <n v="57"/>
    <s v="Female"/>
    <s v="Medium"/>
    <x v="1"/>
    <x v="1"/>
    <n v="1"/>
    <s v="Gold"/>
    <s v="Online"/>
    <n v="4.5999999999999996"/>
    <n v="1"/>
    <n v="104"/>
    <n v="1"/>
    <n v="0"/>
    <s v="Middle"/>
  </r>
  <r>
    <s v="P8401"/>
    <s v="F1109"/>
    <s v="Southwest"/>
    <x v="2"/>
    <x v="4"/>
    <s v="17,10,2023  14:04:37"/>
    <n v="175"/>
    <s v="On-time"/>
    <n v="955"/>
    <n v="393.88"/>
    <n v="393.88"/>
    <n v="56"/>
    <s v="Female"/>
    <s v="Medium"/>
    <x v="1"/>
    <x v="2"/>
    <n v="1"/>
    <s v="None"/>
    <s v="Online"/>
    <n v="5.9"/>
    <n v="2"/>
    <n v="25"/>
    <n v="0"/>
    <n v="0"/>
    <s v="Window"/>
  </r>
  <r>
    <s v="P8402"/>
    <s v="F725"/>
    <s v="Delta"/>
    <x v="3"/>
    <x v="4"/>
    <s v="07,02,2024  06:23:56"/>
    <n v="147"/>
    <s v="On-time"/>
    <n v="1279"/>
    <n v="385.79"/>
    <n v="385.79"/>
    <n v="67"/>
    <s v="Female"/>
    <s v="Medium"/>
    <x v="3"/>
    <x v="3"/>
    <n v="1"/>
    <s v="Silver"/>
    <s v="Mobile App"/>
    <n v="7.3"/>
    <n v="33"/>
    <n v="24"/>
    <n v="0"/>
    <n v="0"/>
    <s v="Window"/>
  </r>
  <r>
    <s v="P8403"/>
    <s v="F836"/>
    <s v="Southwest"/>
    <x v="0"/>
    <x v="5"/>
    <s v="04,12,2024  20:37:24"/>
    <n v="281"/>
    <s v="On-time"/>
    <n v="955"/>
    <n v="501.55"/>
    <n v="501.55"/>
    <n v="73"/>
    <s v="Female"/>
    <s v="Low"/>
    <x v="0"/>
    <x v="3"/>
    <n v="1"/>
    <s v="None"/>
    <s v="Mobile App"/>
    <n v="6.8"/>
    <n v="3"/>
    <n v="30"/>
    <n v="0"/>
    <n v="0"/>
    <s v="Middle"/>
  </r>
  <r>
    <s v="P8404"/>
    <s v="F1889"/>
    <s v="United"/>
    <x v="6"/>
    <x v="0"/>
    <s v="11,07,2024  04:51:16"/>
    <n v="241"/>
    <s v="On-time"/>
    <n v="1111"/>
    <n v="527.29"/>
    <n v="527.29"/>
    <n v="26"/>
    <s v="Female"/>
    <s v="Low"/>
    <x v="1"/>
    <x v="1"/>
    <n v="0"/>
    <s v="None"/>
    <s v="Mobile App"/>
    <n v="7"/>
    <n v="0"/>
    <n v="0"/>
    <n v="0"/>
    <n v="0"/>
    <s v="Middle"/>
  </r>
  <r>
    <s v="P8405"/>
    <s v="F1482"/>
    <s v="Delta"/>
    <x v="7"/>
    <x v="4"/>
    <s v="25,04,2024  01:33:20"/>
    <n v="147"/>
    <s v="On-time"/>
    <n v="1262"/>
    <n v="126.17"/>
    <n v="126.17"/>
    <n v="42"/>
    <s v="Male"/>
    <s v="Low"/>
    <x v="0"/>
    <x v="1"/>
    <n v="2"/>
    <s v="None"/>
    <s v="Online"/>
    <n v="6.7"/>
    <n v="3"/>
    <n v="118"/>
    <n v="0"/>
    <n v="0"/>
    <s v="Window"/>
  </r>
  <r>
    <s v="P8406"/>
    <s v="F248"/>
    <s v="JetBlue"/>
    <x v="3"/>
    <x v="1"/>
    <s v="18,12,2024  05:48:04"/>
    <n v="175"/>
    <s v="On-time"/>
    <n v="1091"/>
    <n v="364.65"/>
    <n v="364.65"/>
    <n v="53"/>
    <s v="Male"/>
    <s v="Low"/>
    <x v="1"/>
    <x v="1"/>
    <n v="0"/>
    <s v="None"/>
    <s v="Mobile App"/>
    <n v="6.1"/>
    <n v="4"/>
    <n v="84"/>
    <n v="0"/>
    <n v="1"/>
    <s v="Aisle"/>
  </r>
  <r>
    <s v="P8407"/>
    <s v="F801"/>
    <s v="Southwest"/>
    <x v="2"/>
    <x v="1"/>
    <s v="25,03,2025  22:09:43"/>
    <n v="116"/>
    <s v="On-time"/>
    <n v="453"/>
    <n v="382.81"/>
    <n v="382.81"/>
    <n v="66"/>
    <s v="Female"/>
    <s v="Medium"/>
    <x v="1"/>
    <x v="1"/>
    <n v="1"/>
    <s v="None"/>
    <s v="Airport Kiosk"/>
    <n v="3.9"/>
    <n v="6"/>
    <n v="65"/>
    <n v="0"/>
    <n v="0"/>
    <s v="Aisle"/>
  </r>
  <r>
    <s v="P8408"/>
    <s v="F1414"/>
    <s v="United"/>
    <x v="3"/>
    <x v="1"/>
    <s v="31,01,2024  01:25:44"/>
    <n v="201"/>
    <s v="On-time"/>
    <n v="844"/>
    <n v="375.82"/>
    <n v="375.82"/>
    <n v="31"/>
    <s v="Female"/>
    <s v="Medium"/>
    <x v="2"/>
    <x v="1"/>
    <n v="1"/>
    <s v="Gold"/>
    <s v="Online"/>
    <n v="6.5"/>
    <n v="9"/>
    <n v="6"/>
    <n v="0"/>
    <n v="0"/>
    <s v="Window"/>
  </r>
  <r>
    <s v="P8409"/>
    <s v="F334"/>
    <s v="Southwest"/>
    <x v="2"/>
    <x v="3"/>
    <s v="04,04,2024  10:36:20"/>
    <n v="128"/>
    <s v="Delayed"/>
    <n v="838"/>
    <n v="497.7"/>
    <n v="497.7"/>
    <n v="26"/>
    <s v="Male"/>
    <s v="Medium"/>
    <x v="0"/>
    <x v="1"/>
    <n v="0"/>
    <s v="Silver"/>
    <s v="Airport Kiosk"/>
    <n v="7.4"/>
    <n v="6"/>
    <n v="84"/>
    <n v="0"/>
    <n v="0"/>
    <s v="Middle"/>
  </r>
  <r>
    <s v="P8410"/>
    <s v="F1354"/>
    <s v="United"/>
    <x v="4"/>
    <x v="7"/>
    <s v="14,06,2023  17:08:15"/>
    <n v="270"/>
    <s v="On-time"/>
    <n v="366"/>
    <n v="340.43"/>
    <n v="340.43"/>
    <n v="45"/>
    <s v="Female"/>
    <s v="Low"/>
    <x v="3"/>
    <x v="1"/>
    <n v="0"/>
    <s v="Gold"/>
    <s v="Mobile App"/>
    <n v="6.5"/>
    <n v="6"/>
    <n v="51"/>
    <n v="0"/>
    <n v="1"/>
    <s v="Aisle"/>
  </r>
  <r>
    <s v="P8411"/>
    <s v="F1858"/>
    <s v="American Airlines"/>
    <x v="2"/>
    <x v="5"/>
    <s v="17,01,2025  18:05:26"/>
    <n v="228"/>
    <s v="On-time"/>
    <n v="1645"/>
    <n v="515.47"/>
    <n v="515.47"/>
    <n v="40"/>
    <s v="Male"/>
    <s v="Low"/>
    <x v="3"/>
    <x v="1"/>
    <n v="0"/>
    <s v="Silver"/>
    <s v="Airport Kiosk"/>
    <n v="4.9000000000000004"/>
    <n v="9"/>
    <n v="116"/>
    <n v="0"/>
    <n v="0"/>
    <s v="Window"/>
  </r>
  <r>
    <s v="P8412"/>
    <s v="F1539"/>
    <s v="Southwest"/>
    <x v="4"/>
    <x v="0"/>
    <s v="21,05,2023  16:00:36"/>
    <n v="179"/>
    <s v="On-time"/>
    <n v="1252"/>
    <n v="289.25"/>
    <n v="289.25"/>
    <n v="53"/>
    <s v="Male"/>
    <s v="Low"/>
    <x v="3"/>
    <x v="3"/>
    <n v="0"/>
    <s v="Gold"/>
    <s v="Online"/>
    <n v="5.8"/>
    <n v="6"/>
    <n v="101"/>
    <n v="0"/>
    <n v="1"/>
    <s v="Window"/>
  </r>
  <r>
    <s v="P8413"/>
    <s v="F1725"/>
    <s v="American Airlines"/>
    <x v="0"/>
    <x v="3"/>
    <s v="14,07,2023  11:16:43"/>
    <n v="219"/>
    <s v="On-time"/>
    <n v="1869"/>
    <n v="467.9"/>
    <n v="467.9"/>
    <n v="27"/>
    <s v="Female"/>
    <s v="Low"/>
    <x v="0"/>
    <x v="1"/>
    <n v="1"/>
    <s v="Gold"/>
    <s v="Airport Kiosk"/>
    <n v="5.9"/>
    <n v="26"/>
    <n v="32"/>
    <n v="0"/>
    <n v="0"/>
    <s v="Aisle"/>
  </r>
  <r>
    <s v="P8414"/>
    <s v="F1305"/>
    <s v="United"/>
    <x v="1"/>
    <x v="7"/>
    <s v="27,03,2024  05:53:52"/>
    <n v="135"/>
    <s v="On-time"/>
    <n v="938"/>
    <n v="219.82"/>
    <n v="219.82"/>
    <n v="59"/>
    <s v="Male"/>
    <s v="Medium"/>
    <x v="0"/>
    <x v="1"/>
    <n v="0"/>
    <s v="None"/>
    <s v="Desk"/>
    <n v="10"/>
    <n v="3"/>
    <n v="55"/>
    <n v="0"/>
    <n v="0"/>
    <s v="Aisle"/>
  </r>
  <r>
    <s v="P8415"/>
    <s v="F77"/>
    <s v="American Airlines"/>
    <x v="5"/>
    <x v="3"/>
    <s v="18,07,2024  11:38:38"/>
    <n v="142"/>
    <s v="On-time"/>
    <n v="1480"/>
    <n v="403.98"/>
    <n v="403.98"/>
    <n v="64"/>
    <s v="Female"/>
    <s v="Medium"/>
    <x v="2"/>
    <x v="0"/>
    <n v="1"/>
    <s v="None"/>
    <s v="Airport Kiosk"/>
    <n v="7"/>
    <n v="1"/>
    <n v="22"/>
    <n v="0"/>
    <n v="0"/>
    <s v="Middle"/>
  </r>
  <r>
    <s v="P8416"/>
    <s v="F1192"/>
    <s v="Southwest"/>
    <x v="4"/>
    <x v="5"/>
    <s v="17,01,2024  10:47:58"/>
    <n v="146"/>
    <s v="Cancelled"/>
    <n v="807"/>
    <n v="278.33999999999997"/>
    <n v="278.33999999999997"/>
    <n v="24"/>
    <s v="Female"/>
    <s v="Low"/>
    <x v="1"/>
    <x v="1"/>
    <n v="0"/>
    <s v="None"/>
    <s v="Mobile App"/>
    <n v="5.6"/>
    <n v="13"/>
    <n v="32"/>
    <n v="0"/>
    <n v="0"/>
    <s v="Aisle"/>
  </r>
  <r>
    <s v="P8417"/>
    <s v="F963"/>
    <s v="JetBlue"/>
    <x v="2"/>
    <x v="0"/>
    <s v="19,02,2024  18:30:10"/>
    <n v="132"/>
    <s v="On-time"/>
    <n v="1323"/>
    <n v="385.95"/>
    <n v="385.95"/>
    <n v="63"/>
    <s v="Male"/>
    <s v="Medium"/>
    <x v="1"/>
    <x v="1"/>
    <n v="3"/>
    <s v="None"/>
    <s v="Desk"/>
    <n v="4.8"/>
    <n v="8"/>
    <n v="7"/>
    <n v="1"/>
    <n v="0"/>
    <s v="Middle"/>
  </r>
  <r>
    <s v="P8418"/>
    <s v="F1313"/>
    <s v="Delta"/>
    <x v="6"/>
    <x v="2"/>
    <s v="14,06,2023  20:48:17"/>
    <n v="159"/>
    <s v="On-time"/>
    <n v="1622"/>
    <n v="536.24"/>
    <n v="536.24"/>
    <n v="37"/>
    <s v="Male"/>
    <s v="Low"/>
    <x v="1"/>
    <x v="1"/>
    <n v="2"/>
    <s v="None"/>
    <s v="Airport Kiosk"/>
    <n v="5.5"/>
    <n v="7"/>
    <n v="64"/>
    <n v="0"/>
    <n v="0"/>
    <s v="Aisle"/>
  </r>
  <r>
    <s v="P8419"/>
    <s v="F597"/>
    <s v="JetBlue"/>
    <x v="2"/>
    <x v="0"/>
    <s v="02,04,2025  09:00:50"/>
    <n v="81"/>
    <s v="On-time"/>
    <n v="1104"/>
    <n v="461.88"/>
    <n v="461.88"/>
    <n v="72"/>
    <s v="Female"/>
    <s v="Low"/>
    <x v="2"/>
    <x v="2"/>
    <n v="0"/>
    <s v="None"/>
    <s v="Mobile App"/>
    <n v="7.3"/>
    <n v="2"/>
    <n v="25"/>
    <n v="0"/>
    <n v="0"/>
    <s v="Aisle"/>
  </r>
  <r>
    <s v="P8420"/>
    <s v="F966"/>
    <s v="JetBlue"/>
    <x v="3"/>
    <x v="1"/>
    <s v="11,04,2025  22:08:58"/>
    <n v="75"/>
    <s v="Delayed"/>
    <n v="1721"/>
    <n v="413.89"/>
    <n v="413.89"/>
    <n v="73"/>
    <s v="Female"/>
    <s v="Medium"/>
    <x v="0"/>
    <x v="0"/>
    <n v="0"/>
    <s v="Gold"/>
    <s v="Airport Kiosk"/>
    <n v="8.4"/>
    <n v="51"/>
    <n v="4"/>
    <n v="0"/>
    <n v="0"/>
    <s v="Middle"/>
  </r>
  <r>
    <s v="P8421"/>
    <s v="F888"/>
    <s v="Southwest"/>
    <x v="7"/>
    <x v="3"/>
    <s v="22,12,2024  16:01:56"/>
    <n v="197"/>
    <s v="Delayed"/>
    <n v="1152"/>
    <n v="384.16"/>
    <n v="384.16"/>
    <n v="59"/>
    <s v="Male"/>
    <s v="Medium"/>
    <x v="1"/>
    <x v="0"/>
    <n v="0"/>
    <s v="Silver"/>
    <s v="Desk"/>
    <n v="9.4"/>
    <n v="0"/>
    <n v="61"/>
    <n v="0"/>
    <n v="0"/>
    <s v="Window"/>
  </r>
  <r>
    <s v="P8422"/>
    <s v="F440"/>
    <s v="American Airlines"/>
    <x v="2"/>
    <x v="2"/>
    <s v="24,12,2024  03:09:21"/>
    <n v="192"/>
    <s v="On-time"/>
    <n v="1147"/>
    <n v="446.24"/>
    <n v="446.24"/>
    <n v="32"/>
    <s v="Female"/>
    <s v="High"/>
    <x v="2"/>
    <x v="1"/>
    <n v="0"/>
    <s v="Silver"/>
    <s v="Mobile App"/>
    <n v="7.7"/>
    <n v="19"/>
    <n v="32"/>
    <n v="1"/>
    <n v="0"/>
    <s v="Window"/>
  </r>
  <r>
    <s v="P8423"/>
    <s v="F323"/>
    <s v="American Airlines"/>
    <x v="2"/>
    <x v="7"/>
    <s v="31,05,2023  00:25:14"/>
    <n v="132"/>
    <s v="On-time"/>
    <n v="1318"/>
    <n v="352.8"/>
    <n v="352.8"/>
    <n v="31"/>
    <s v="Male"/>
    <s v="Medium"/>
    <x v="0"/>
    <x v="1"/>
    <n v="0"/>
    <s v="None"/>
    <s v="Airport Kiosk"/>
    <n v="8.9"/>
    <n v="1"/>
    <n v="27"/>
    <n v="0"/>
    <n v="0"/>
    <s v="Middle"/>
  </r>
  <r>
    <s v="P8424"/>
    <s v="F23"/>
    <s v="Southwest"/>
    <x v="7"/>
    <x v="6"/>
    <s v="12,08,2023  13:33:51"/>
    <n v="226"/>
    <s v="On-time"/>
    <n v="870"/>
    <n v="221.22"/>
    <n v="221.22"/>
    <n v="18"/>
    <s v="Female"/>
    <s v="Medium"/>
    <x v="3"/>
    <x v="1"/>
    <n v="1"/>
    <s v="Silver"/>
    <s v="Airport Kiosk"/>
    <n v="7.2"/>
    <n v="11"/>
    <n v="7"/>
    <n v="0"/>
    <n v="0"/>
    <s v="Middle"/>
  </r>
  <r>
    <s v="P8425"/>
    <s v="F1112"/>
    <s v="Southwest"/>
    <x v="0"/>
    <x v="4"/>
    <s v="19,09,2023  16:44:00"/>
    <n v="151"/>
    <s v="On-time"/>
    <n v="1349"/>
    <n v="259.2"/>
    <n v="259.2"/>
    <n v="23"/>
    <s v="Male"/>
    <s v="High"/>
    <x v="0"/>
    <x v="1"/>
    <n v="0"/>
    <s v="Gold"/>
    <s v="Desk"/>
    <n v="3.3"/>
    <n v="15"/>
    <n v="37"/>
    <n v="0"/>
    <n v="0"/>
    <s v="Window"/>
  </r>
  <r>
    <s v="P8426"/>
    <s v="F435"/>
    <s v="Southwest"/>
    <x v="7"/>
    <x v="5"/>
    <s v="10,06,2024  17:14:13"/>
    <n v="234"/>
    <s v="On-time"/>
    <n v="1484"/>
    <n v="237.01"/>
    <n v="237.01"/>
    <n v="54"/>
    <s v="Female"/>
    <s v="Low"/>
    <x v="3"/>
    <x v="0"/>
    <n v="1"/>
    <s v="None"/>
    <s v="Online"/>
    <n v="7.1"/>
    <n v="14"/>
    <n v="50"/>
    <n v="0"/>
    <n v="0"/>
    <s v="Middle"/>
  </r>
  <r>
    <s v="P8427"/>
    <s v="F1556"/>
    <s v="JetBlue"/>
    <x v="7"/>
    <x v="5"/>
    <s v="25,03,2024  06:04:40"/>
    <n v="198"/>
    <s v="On-time"/>
    <n v="1203"/>
    <n v="235.17"/>
    <n v="235.17"/>
    <n v="30"/>
    <s v="Male"/>
    <s v="Medium"/>
    <x v="0"/>
    <x v="2"/>
    <n v="0"/>
    <s v="None"/>
    <s v="Airport Kiosk"/>
    <n v="9.1"/>
    <n v="19"/>
    <n v="99"/>
    <n v="0"/>
    <n v="0"/>
    <s v="Middle"/>
  </r>
  <r>
    <s v="P8428"/>
    <s v="F400"/>
    <s v="JetBlue"/>
    <x v="3"/>
    <x v="6"/>
    <s v="22,12,2023  08:07:25"/>
    <n v="121"/>
    <s v="Delayed"/>
    <n v="753"/>
    <n v="196.17"/>
    <n v="196.17"/>
    <n v="64"/>
    <s v="Female"/>
    <s v="Medium"/>
    <x v="2"/>
    <x v="1"/>
    <n v="1"/>
    <s v="Silver"/>
    <s v="Mobile App"/>
    <n v="7.1"/>
    <n v="23"/>
    <n v="85"/>
    <n v="0"/>
    <n v="1"/>
    <s v="Window"/>
  </r>
  <r>
    <s v="P8429"/>
    <s v="F1001"/>
    <s v="Southwest"/>
    <x v="2"/>
    <x v="7"/>
    <s v="16,07,2024  12:50:16"/>
    <n v="236"/>
    <s v="Delayed"/>
    <n v="665"/>
    <n v="377.99"/>
    <n v="377.99"/>
    <n v="50"/>
    <s v="Female"/>
    <s v="Medium"/>
    <x v="3"/>
    <x v="2"/>
    <n v="0"/>
    <s v="None"/>
    <s v="Desk"/>
    <n v="7.5"/>
    <n v="16"/>
    <n v="96"/>
    <n v="0"/>
    <n v="0"/>
    <s v="Aisle"/>
  </r>
  <r>
    <s v="P8430"/>
    <s v="F1372"/>
    <s v="Delta"/>
    <x v="0"/>
    <x v="0"/>
    <s v="29,01,2024  19:54:53"/>
    <n v="75"/>
    <s v="On-time"/>
    <n v="1047"/>
    <n v="292.2"/>
    <n v="292.2"/>
    <n v="24"/>
    <s v="Male"/>
    <s v="Low"/>
    <x v="2"/>
    <x v="1"/>
    <n v="0"/>
    <s v="None"/>
    <s v="Mobile App"/>
    <n v="7.4"/>
    <n v="4"/>
    <n v="20"/>
    <n v="0"/>
    <n v="0"/>
    <s v="Window"/>
  </r>
  <r>
    <s v="P8431"/>
    <s v="F1804"/>
    <s v="JetBlue"/>
    <x v="0"/>
    <x v="6"/>
    <s v="26,05,2024  07:36:16"/>
    <n v="144"/>
    <s v="On-time"/>
    <n v="1064"/>
    <n v="298.79000000000002"/>
    <n v="298.79000000000002"/>
    <n v="68"/>
    <s v="Female"/>
    <s v="Low"/>
    <x v="0"/>
    <x v="3"/>
    <n v="2"/>
    <s v="Platinum"/>
    <s v="Online"/>
    <n v="9.5"/>
    <n v="11"/>
    <n v="10"/>
    <n v="1"/>
    <n v="0"/>
    <s v="Window"/>
  </r>
  <r>
    <s v="P8432"/>
    <s v="F1249"/>
    <s v="United"/>
    <x v="7"/>
    <x v="4"/>
    <s v="27,08,2024  16:52:54"/>
    <n v="153"/>
    <s v="On-time"/>
    <n v="1218"/>
    <n v="394.3"/>
    <n v="394.3"/>
    <n v="58"/>
    <s v="Female"/>
    <s v="Low"/>
    <x v="2"/>
    <x v="1"/>
    <n v="1"/>
    <s v="None"/>
    <s v="Mobile App"/>
    <n v="6.9"/>
    <n v="7"/>
    <n v="65"/>
    <n v="0"/>
    <n v="0"/>
    <s v="Middle"/>
  </r>
  <r>
    <s v="P8433"/>
    <s v="F1083"/>
    <s v="American Airlines"/>
    <x v="4"/>
    <x v="6"/>
    <s v="28,05,2024  20:34:41"/>
    <n v="186"/>
    <s v="On-time"/>
    <n v="1243"/>
    <n v="343.64"/>
    <n v="343.64"/>
    <n v="36"/>
    <s v="Male"/>
    <s v="Low"/>
    <x v="0"/>
    <x v="2"/>
    <n v="1"/>
    <s v="None"/>
    <s v="Online"/>
    <n v="7.7"/>
    <n v="14"/>
    <n v="0"/>
    <n v="0"/>
    <n v="0"/>
    <s v="Middle"/>
  </r>
  <r>
    <s v="P8434"/>
    <s v="F1500"/>
    <s v="American Airlines"/>
    <x v="4"/>
    <x v="0"/>
    <s v="22,04,2024  07:40:58"/>
    <n v="216"/>
    <s v="On-time"/>
    <n v="1491"/>
    <n v="241.63"/>
    <n v="241.63"/>
    <n v="26"/>
    <s v="Male"/>
    <s v="Medium"/>
    <x v="3"/>
    <x v="1"/>
    <n v="0"/>
    <s v="Platinum"/>
    <s v="Online"/>
    <n v="5.4"/>
    <n v="28"/>
    <n v="76"/>
    <n v="0"/>
    <n v="0"/>
    <s v="Aisle"/>
  </r>
  <r>
    <s v="P8435"/>
    <s v="F1831"/>
    <s v="American Airlines"/>
    <x v="2"/>
    <x v="3"/>
    <s v="21,09,2023  07:34:06"/>
    <n v="36"/>
    <s v="Cancelled"/>
    <n v="1538"/>
    <n v="324.17"/>
    <n v="324.17"/>
    <n v="38"/>
    <s v="Female"/>
    <s v="Low"/>
    <x v="2"/>
    <x v="1"/>
    <n v="1"/>
    <s v="None"/>
    <s v="Mobile App"/>
    <n v="6.6"/>
    <n v="14"/>
    <n v="1"/>
    <n v="0"/>
    <n v="0"/>
    <s v="Aisle"/>
  </r>
  <r>
    <s v="P8436"/>
    <s v="F983"/>
    <s v="Southwest"/>
    <x v="1"/>
    <x v="0"/>
    <s v="12,03,2024  01:50:16"/>
    <n v="265"/>
    <s v="On-time"/>
    <n v="893"/>
    <n v="350.1"/>
    <n v="350.1"/>
    <n v="41"/>
    <s v="Male"/>
    <s v="Low"/>
    <x v="1"/>
    <x v="2"/>
    <n v="1"/>
    <s v="None"/>
    <s v="Online"/>
    <n v="8.3000000000000007"/>
    <n v="4"/>
    <n v="114"/>
    <n v="0"/>
    <n v="0"/>
    <s v="Middle"/>
  </r>
  <r>
    <s v="P8437"/>
    <s v="F1548"/>
    <s v="United"/>
    <x v="0"/>
    <x v="3"/>
    <s v="06,11,2023  02:11:00"/>
    <n v="134"/>
    <s v="On-time"/>
    <n v="1154"/>
    <n v="226.68"/>
    <n v="226.68"/>
    <n v="62"/>
    <s v="Female"/>
    <s v="Medium"/>
    <x v="3"/>
    <x v="2"/>
    <n v="1"/>
    <s v="Gold"/>
    <s v="Desk"/>
    <n v="4.2"/>
    <n v="19"/>
    <n v="16"/>
    <n v="0"/>
    <n v="1"/>
    <s v="Window"/>
  </r>
  <r>
    <s v="P8438"/>
    <s v="F1265"/>
    <s v="JetBlue"/>
    <x v="5"/>
    <x v="3"/>
    <s v="22,12,2023  21:00:35"/>
    <n v="125"/>
    <s v="On-time"/>
    <n v="973"/>
    <n v="422.35"/>
    <n v="422.35"/>
    <n v="79"/>
    <s v="Female"/>
    <s v="Low"/>
    <x v="3"/>
    <x v="1"/>
    <n v="1"/>
    <s v="None"/>
    <s v="Mobile App"/>
    <n v="6.9"/>
    <n v="25"/>
    <n v="101"/>
    <n v="0"/>
    <n v="0"/>
    <s v="Middle"/>
  </r>
  <r>
    <s v="P8439"/>
    <s v="F800"/>
    <s v="Southwest"/>
    <x v="4"/>
    <x v="2"/>
    <s v="19,02,2024  09:02:50"/>
    <n v="215"/>
    <s v="On-time"/>
    <n v="1021"/>
    <n v="222.48"/>
    <n v="222.48"/>
    <n v="58"/>
    <s v="Female"/>
    <s v="Medium"/>
    <x v="1"/>
    <x v="2"/>
    <n v="1"/>
    <s v="Gold"/>
    <s v="Online"/>
    <n v="7"/>
    <n v="17"/>
    <n v="53"/>
    <n v="0"/>
    <n v="0"/>
    <s v="Window"/>
  </r>
  <r>
    <s v="P8440"/>
    <s v="F915"/>
    <s v="American Airlines"/>
    <x v="6"/>
    <x v="1"/>
    <s v="19,11,2024  05:52:58"/>
    <n v="73"/>
    <s v="On-time"/>
    <n v="746"/>
    <n v="208.11"/>
    <n v="208.11"/>
    <n v="33"/>
    <s v="Male"/>
    <s v="Medium"/>
    <x v="1"/>
    <x v="0"/>
    <n v="1"/>
    <s v="Gold"/>
    <s v="Airport Kiosk"/>
    <n v="4.8"/>
    <n v="0"/>
    <n v="115"/>
    <n v="0"/>
    <n v="0"/>
    <s v="Middle"/>
  </r>
  <r>
    <s v="P8441"/>
    <s v="F669"/>
    <s v="Southwest"/>
    <x v="1"/>
    <x v="6"/>
    <s v="09,03,2024  00:24:31"/>
    <n v="129"/>
    <s v="On-time"/>
    <n v="613"/>
    <n v="437.07"/>
    <n v="437.07"/>
    <n v="73"/>
    <s v="Female"/>
    <s v="High"/>
    <x v="2"/>
    <x v="1"/>
    <n v="2"/>
    <s v="None"/>
    <s v="Airport Kiosk"/>
    <n v="7.6"/>
    <n v="28"/>
    <n v="34"/>
    <n v="0"/>
    <n v="0"/>
    <s v="Window"/>
  </r>
  <r>
    <s v="P8442"/>
    <s v="F1104"/>
    <s v="Southwest"/>
    <x v="0"/>
    <x v="5"/>
    <s v="28,12,2023  23:10:28"/>
    <n v="54"/>
    <s v="On-time"/>
    <n v="1621"/>
    <n v="463.96"/>
    <n v="463.96"/>
    <n v="43"/>
    <s v="Female"/>
    <s v="Medium"/>
    <x v="0"/>
    <x v="0"/>
    <n v="1"/>
    <s v="None"/>
    <s v="Online"/>
    <n v="5.6"/>
    <n v="4"/>
    <n v="119"/>
    <n v="0"/>
    <n v="0"/>
    <s v="Middle"/>
  </r>
  <r>
    <s v="P8443"/>
    <s v="F663"/>
    <s v="Southwest"/>
    <x v="0"/>
    <x v="0"/>
    <s v="20,07,2023  00:17:32"/>
    <n v="167"/>
    <s v="Cancelled"/>
    <n v="1339"/>
    <n v="438.03"/>
    <n v="438.03"/>
    <n v="24"/>
    <s v="Male"/>
    <s v="Low"/>
    <x v="1"/>
    <x v="2"/>
    <n v="1"/>
    <s v="None"/>
    <s v="Mobile App"/>
    <n v="6.7"/>
    <n v="1"/>
    <n v="3"/>
    <n v="0"/>
    <n v="0"/>
    <s v="Middle"/>
  </r>
  <r>
    <s v="P8444"/>
    <s v="F1425"/>
    <s v="United"/>
    <x v="5"/>
    <x v="0"/>
    <s v="19,10,2023  06:14:34"/>
    <n v="162"/>
    <s v="Delayed"/>
    <n v="917"/>
    <n v="340.93"/>
    <n v="340.93"/>
    <n v="41"/>
    <s v="Female"/>
    <s v="Low"/>
    <x v="3"/>
    <x v="1"/>
    <n v="1"/>
    <s v="Platinum"/>
    <s v="Online"/>
    <n v="8"/>
    <n v="13"/>
    <n v="66"/>
    <n v="0"/>
    <n v="0"/>
    <s v="Aisle"/>
  </r>
  <r>
    <s v="P8445"/>
    <s v="F1576"/>
    <s v="JetBlue"/>
    <x v="6"/>
    <x v="6"/>
    <s v="19,12,2023  07:56:01"/>
    <n v="233"/>
    <s v="On-time"/>
    <n v="1443"/>
    <n v="142.03"/>
    <n v="142.03"/>
    <n v="51"/>
    <s v="Female"/>
    <s v="Low"/>
    <x v="2"/>
    <x v="2"/>
    <n v="1"/>
    <s v="Silver"/>
    <s v="Online"/>
    <n v="5.3"/>
    <n v="3"/>
    <n v="106"/>
    <n v="0"/>
    <n v="0"/>
    <s v="Middle"/>
  </r>
  <r>
    <s v="P8446"/>
    <s v="F1065"/>
    <s v="Delta"/>
    <x v="0"/>
    <x v="7"/>
    <s v="17,05,2023  08:26:26"/>
    <n v="240"/>
    <s v="Delayed"/>
    <n v="856"/>
    <n v="282.7"/>
    <n v="282.7"/>
    <n v="33"/>
    <s v="Female"/>
    <s v="Low"/>
    <x v="2"/>
    <x v="2"/>
    <n v="0"/>
    <s v="None"/>
    <s v="Online"/>
    <n v="5.7"/>
    <n v="1"/>
    <n v="61"/>
    <n v="0"/>
    <n v="0"/>
    <s v="Aisle"/>
  </r>
  <r>
    <s v="P8447"/>
    <s v="F890"/>
    <s v="Delta"/>
    <x v="6"/>
    <x v="1"/>
    <s v="05,01,2024  05:40:27"/>
    <n v="233"/>
    <s v="Delayed"/>
    <n v="757"/>
    <n v="427.64"/>
    <n v="427.64"/>
    <n v="77"/>
    <s v="Female"/>
    <s v="Low"/>
    <x v="1"/>
    <x v="3"/>
    <n v="1"/>
    <s v="None"/>
    <s v="Mobile App"/>
    <n v="8.1"/>
    <n v="22"/>
    <n v="82"/>
    <n v="0"/>
    <n v="0"/>
    <s v="Aisle"/>
  </r>
  <r>
    <s v="P8448"/>
    <s v="F1634"/>
    <s v="JetBlue"/>
    <x v="0"/>
    <x v="1"/>
    <s v="08,10,2024  08:48:06"/>
    <n v="153"/>
    <s v="On-time"/>
    <n v="724"/>
    <n v="491.32"/>
    <n v="491.32"/>
    <n v="52"/>
    <s v="Female"/>
    <s v="Medium"/>
    <x v="1"/>
    <x v="1"/>
    <n v="0"/>
    <s v="Silver"/>
    <s v="Online"/>
    <n v="6.5"/>
    <n v="0"/>
    <n v="79"/>
    <n v="0"/>
    <n v="0"/>
    <s v="Aisle"/>
  </r>
  <r>
    <s v="P8449"/>
    <s v="F816"/>
    <s v="Delta"/>
    <x v="5"/>
    <x v="1"/>
    <s v="04,05,2023  22:17:44"/>
    <n v="178"/>
    <s v="Delayed"/>
    <n v="1018"/>
    <n v="214.66"/>
    <n v="214.66"/>
    <n v="56"/>
    <s v="Male"/>
    <s v="Medium"/>
    <x v="1"/>
    <x v="2"/>
    <n v="1"/>
    <s v="None"/>
    <s v="Mobile App"/>
    <n v="6.9"/>
    <n v="4"/>
    <n v="50"/>
    <n v="1"/>
    <n v="0"/>
    <s v="Aisle"/>
  </r>
  <r>
    <s v="P8450"/>
    <s v="F763"/>
    <s v="American Airlines"/>
    <x v="6"/>
    <x v="4"/>
    <s v="22,03,2025  04:22:38"/>
    <n v="167"/>
    <s v="Cancelled"/>
    <n v="1271"/>
    <n v="424.32"/>
    <n v="424.32"/>
    <n v="45"/>
    <s v="Male"/>
    <s v="High"/>
    <x v="0"/>
    <x v="1"/>
    <n v="2"/>
    <s v="None"/>
    <s v="Airport Kiosk"/>
    <n v="7.8"/>
    <n v="19"/>
    <n v="107"/>
    <n v="0"/>
    <n v="1"/>
    <s v="Middle"/>
  </r>
  <r>
    <s v="P8451"/>
    <s v="F431"/>
    <s v="United"/>
    <x v="0"/>
    <x v="5"/>
    <s v="25,10,2024  19:38:22"/>
    <n v="290"/>
    <s v="On-time"/>
    <n v="1054"/>
    <n v="203.53"/>
    <n v="203.53"/>
    <n v="57"/>
    <s v="Male"/>
    <s v="Medium"/>
    <x v="1"/>
    <x v="1"/>
    <n v="4"/>
    <s v="Silver"/>
    <s v="Online"/>
    <n v="7.3"/>
    <n v="1"/>
    <n v="112"/>
    <n v="1"/>
    <n v="0"/>
    <s v="Aisle"/>
  </r>
  <r>
    <s v="P8452"/>
    <s v="F625"/>
    <s v="JetBlue"/>
    <x v="7"/>
    <x v="5"/>
    <s v="19,02,2025  02:24:57"/>
    <n v="159"/>
    <s v="On-time"/>
    <n v="2310"/>
    <n v="183.74"/>
    <n v="183.74"/>
    <n v="39"/>
    <s v="Male"/>
    <s v="Low"/>
    <x v="0"/>
    <x v="1"/>
    <n v="1"/>
    <s v="Silver"/>
    <s v="Mobile App"/>
    <n v="6.1"/>
    <n v="44"/>
    <n v="106"/>
    <n v="0"/>
    <n v="0"/>
    <s v="Window"/>
  </r>
  <r>
    <s v="P8453"/>
    <s v="F1184"/>
    <s v="JetBlue"/>
    <x v="1"/>
    <x v="6"/>
    <s v="29,09,2024  13:31:42"/>
    <n v="140"/>
    <s v="On-time"/>
    <n v="1005"/>
    <n v="373.33"/>
    <n v="373.33"/>
    <n v="78"/>
    <s v="Male"/>
    <s v="Medium"/>
    <x v="0"/>
    <x v="1"/>
    <n v="0"/>
    <s v="Gold"/>
    <s v="Mobile App"/>
    <n v="5.2"/>
    <n v="18"/>
    <n v="58"/>
    <n v="0"/>
    <n v="0"/>
    <s v="Middle"/>
  </r>
  <r>
    <s v="P8454"/>
    <s v="F738"/>
    <s v="United"/>
    <x v="6"/>
    <x v="3"/>
    <s v="04,12,2024  10:16:19"/>
    <n v="186"/>
    <s v="On-time"/>
    <n v="1091"/>
    <n v="282.24"/>
    <n v="282.24"/>
    <n v="71"/>
    <s v="Male"/>
    <s v="Medium"/>
    <x v="3"/>
    <x v="0"/>
    <n v="0"/>
    <s v="None"/>
    <s v="Online"/>
    <n v="6.4"/>
    <n v="11"/>
    <n v="83"/>
    <n v="0"/>
    <n v="0"/>
    <s v="Aisle"/>
  </r>
  <r>
    <s v="P8455"/>
    <s v="F913"/>
    <s v="United"/>
    <x v="0"/>
    <x v="0"/>
    <s v="31,10,2023  13:19:45"/>
    <n v="139"/>
    <s v="On-time"/>
    <n v="970"/>
    <n v="365.76"/>
    <n v="365.76"/>
    <n v="30"/>
    <s v="Male"/>
    <s v="Low"/>
    <x v="1"/>
    <x v="2"/>
    <n v="2"/>
    <s v="Platinum"/>
    <s v="Airport Kiosk"/>
    <n v="7.3"/>
    <n v="77"/>
    <n v="60"/>
    <n v="0"/>
    <n v="1"/>
    <s v="Window"/>
  </r>
  <r>
    <s v="P8456"/>
    <s v="F1234"/>
    <s v="JetBlue"/>
    <x v="4"/>
    <x v="3"/>
    <s v="08,08,2024  09:29:55"/>
    <n v="237"/>
    <s v="Cancelled"/>
    <n v="1204"/>
    <n v="274.31"/>
    <n v="274.31"/>
    <n v="32"/>
    <s v="Male"/>
    <s v="Medium"/>
    <x v="2"/>
    <x v="2"/>
    <n v="3"/>
    <s v="None"/>
    <s v="Airport Kiosk"/>
    <n v="10"/>
    <n v="41"/>
    <n v="50"/>
    <n v="0"/>
    <n v="0"/>
    <s v="Middle"/>
  </r>
  <r>
    <s v="P8457"/>
    <s v="F588"/>
    <s v="JetBlue"/>
    <x v="6"/>
    <x v="3"/>
    <s v="22,08,2024  13:07:41"/>
    <n v="235"/>
    <s v="On-time"/>
    <n v="1357"/>
    <n v="295.77"/>
    <n v="295.77"/>
    <n v="26"/>
    <s v="Male"/>
    <s v="Medium"/>
    <x v="0"/>
    <x v="1"/>
    <n v="1"/>
    <s v="None"/>
    <s v="Desk"/>
    <n v="7.4"/>
    <n v="4"/>
    <n v="105"/>
    <n v="0"/>
    <n v="0"/>
    <s v="Aisle"/>
  </r>
  <r>
    <s v="P8458"/>
    <s v="F1280"/>
    <s v="JetBlue"/>
    <x v="3"/>
    <x v="6"/>
    <s v="26,03,2024  13:12:20"/>
    <n v="216"/>
    <s v="On-time"/>
    <n v="1165"/>
    <n v="231.52"/>
    <n v="231.52"/>
    <n v="59"/>
    <s v="Female"/>
    <s v="Low"/>
    <x v="1"/>
    <x v="1"/>
    <n v="3"/>
    <s v="Silver"/>
    <s v="Online"/>
    <n v="8.5"/>
    <n v="23"/>
    <n v="7"/>
    <n v="0"/>
    <n v="0"/>
    <s v="Aisle"/>
  </r>
  <r>
    <s v="P8459"/>
    <s v="F1192"/>
    <s v="United"/>
    <x v="6"/>
    <x v="6"/>
    <s v="26,04,2023  16:08:41"/>
    <n v="103"/>
    <s v="On-time"/>
    <n v="847"/>
    <n v="555.05999999999995"/>
    <n v="555.05999999999995"/>
    <n v="78"/>
    <s v="Male"/>
    <s v="Medium"/>
    <x v="0"/>
    <x v="0"/>
    <n v="1"/>
    <s v="None"/>
    <s v="Airport Kiosk"/>
    <n v="6.3"/>
    <n v="1"/>
    <n v="91"/>
    <n v="0"/>
    <n v="0"/>
    <s v="Middle"/>
  </r>
  <r>
    <s v="P8460"/>
    <s v="F1040"/>
    <s v="Delta"/>
    <x v="0"/>
    <x v="3"/>
    <s v="12,11,2024  10:57:06"/>
    <n v="202"/>
    <s v="Delayed"/>
    <n v="819"/>
    <n v="221.01"/>
    <n v="221.01"/>
    <n v="29"/>
    <s v="Male"/>
    <s v="Medium"/>
    <x v="3"/>
    <x v="1"/>
    <n v="1"/>
    <s v="None"/>
    <s v="Desk"/>
    <n v="6.3"/>
    <n v="6"/>
    <n v="101"/>
    <n v="0"/>
    <n v="0"/>
    <s v="Window"/>
  </r>
  <r>
    <s v="P8461"/>
    <s v="F1375"/>
    <s v="American Airlines"/>
    <x v="2"/>
    <x v="7"/>
    <s v="15,10,2023  03:31:39"/>
    <n v="139"/>
    <s v="On-time"/>
    <n v="1634"/>
    <n v="352.23"/>
    <n v="352.23"/>
    <n v="75"/>
    <s v="Female"/>
    <s v="Low"/>
    <x v="2"/>
    <x v="2"/>
    <n v="0"/>
    <s v="Platinum"/>
    <s v="Online"/>
    <n v="6.5"/>
    <n v="1"/>
    <n v="5"/>
    <n v="0"/>
    <n v="0"/>
    <s v="Aisle"/>
  </r>
  <r>
    <s v="P8462"/>
    <s v="F392"/>
    <s v="American Airlines"/>
    <x v="5"/>
    <x v="5"/>
    <s v="27,01,2024  15:17:55"/>
    <n v="359"/>
    <s v="On-time"/>
    <n v="1200"/>
    <n v="139.97"/>
    <n v="139.97"/>
    <n v="20"/>
    <s v="Male"/>
    <s v="High"/>
    <x v="1"/>
    <x v="0"/>
    <n v="3"/>
    <s v="None"/>
    <s v="Desk"/>
    <n v="8.1999999999999993"/>
    <n v="15"/>
    <n v="99"/>
    <n v="0"/>
    <n v="0"/>
    <s v="Aisle"/>
  </r>
  <r>
    <s v="P8463"/>
    <s v="F92"/>
    <s v="JetBlue"/>
    <x v="1"/>
    <x v="5"/>
    <s v="20,11,2023  08:16:01"/>
    <n v="199"/>
    <s v="On-time"/>
    <n v="1541"/>
    <n v="367.16"/>
    <n v="367.16"/>
    <n v="51"/>
    <s v="Male"/>
    <s v="Medium"/>
    <x v="3"/>
    <x v="0"/>
    <n v="1"/>
    <s v="Silver"/>
    <s v="Desk"/>
    <n v="8.1"/>
    <n v="2"/>
    <n v="10"/>
    <n v="0"/>
    <n v="0"/>
    <s v="Middle"/>
  </r>
  <r>
    <s v="P8464"/>
    <s v="F1175"/>
    <s v="American Airlines"/>
    <x v="5"/>
    <x v="5"/>
    <s v="20,05,2023  15:31:28"/>
    <n v="208"/>
    <s v="Delayed"/>
    <n v="1416"/>
    <n v="591.74"/>
    <n v="591.74"/>
    <n v="47"/>
    <s v="Male"/>
    <s v="Medium"/>
    <x v="2"/>
    <x v="1"/>
    <n v="2"/>
    <s v="Silver"/>
    <s v="Mobile App"/>
    <n v="8.3000000000000007"/>
    <n v="23"/>
    <n v="79"/>
    <n v="0"/>
    <n v="0"/>
    <s v="Middle"/>
  </r>
  <r>
    <s v="P8465"/>
    <s v="F429"/>
    <s v="Delta"/>
    <x v="2"/>
    <x v="0"/>
    <s v="17,01,2024  19:44:04"/>
    <n v="280"/>
    <s v="On-time"/>
    <n v="1002"/>
    <n v="344.47"/>
    <n v="344.47"/>
    <n v="63"/>
    <s v="Male"/>
    <s v="Medium"/>
    <x v="1"/>
    <x v="0"/>
    <n v="2"/>
    <s v="None"/>
    <s v="Online"/>
    <n v="8.8000000000000007"/>
    <n v="18"/>
    <n v="6"/>
    <n v="0"/>
    <n v="0"/>
    <s v="Aisle"/>
  </r>
  <r>
    <s v="P8466"/>
    <s v="F545"/>
    <s v="American Airlines"/>
    <x v="3"/>
    <x v="7"/>
    <s v="25,11,2023  18:49:22"/>
    <n v="171"/>
    <s v="On-time"/>
    <n v="1370"/>
    <n v="315.16000000000003"/>
    <n v="315.16000000000003"/>
    <n v="21"/>
    <s v="Male"/>
    <s v="High"/>
    <x v="0"/>
    <x v="1"/>
    <n v="2"/>
    <s v="None"/>
    <s v="Mobile App"/>
    <n v="6.7"/>
    <n v="22"/>
    <n v="12"/>
    <n v="0"/>
    <n v="0"/>
    <s v="Aisle"/>
  </r>
  <r>
    <s v="P8467"/>
    <s v="F1080"/>
    <s v="Delta"/>
    <x v="0"/>
    <x v="0"/>
    <s v="18,01,2024  00:04:18"/>
    <n v="152"/>
    <s v="On-time"/>
    <n v="1479"/>
    <n v="265.17"/>
    <n v="265.17"/>
    <n v="36"/>
    <s v="Male"/>
    <s v="Medium"/>
    <x v="1"/>
    <x v="1"/>
    <n v="2"/>
    <s v="None"/>
    <s v="Online"/>
    <n v="6.6"/>
    <n v="3"/>
    <n v="101"/>
    <n v="0"/>
    <n v="0"/>
    <s v="Aisle"/>
  </r>
  <r>
    <s v="P8468"/>
    <s v="F1812"/>
    <s v="Delta"/>
    <x v="3"/>
    <x v="2"/>
    <s v="21,12,2024  15:17:42"/>
    <n v="261"/>
    <s v="On-time"/>
    <n v="1102"/>
    <n v="191.23"/>
    <n v="191.23"/>
    <n v="54"/>
    <s v="Male"/>
    <s v="Low"/>
    <x v="3"/>
    <x v="1"/>
    <n v="0"/>
    <s v="None"/>
    <s v="Airport Kiosk"/>
    <n v="6.5"/>
    <n v="12"/>
    <n v="21"/>
    <n v="0"/>
    <n v="0"/>
    <s v="Middle"/>
  </r>
  <r>
    <s v="P8469"/>
    <s v="F1314"/>
    <s v="United"/>
    <x v="3"/>
    <x v="3"/>
    <s v="12,03,2025  19:05:37"/>
    <n v="287"/>
    <s v="On-time"/>
    <n v="1505"/>
    <n v="201.51"/>
    <n v="201.51"/>
    <n v="18"/>
    <s v="Male"/>
    <s v="High"/>
    <x v="2"/>
    <x v="0"/>
    <n v="0"/>
    <s v="None"/>
    <s v="Desk"/>
    <n v="8.3000000000000007"/>
    <n v="6"/>
    <n v="20"/>
    <n v="0"/>
    <n v="1"/>
    <s v="Window"/>
  </r>
  <r>
    <s v="P8470"/>
    <s v="F909"/>
    <s v="United"/>
    <x v="7"/>
    <x v="5"/>
    <s v="31,10,2024  01:06:40"/>
    <n v="218"/>
    <s v="On-time"/>
    <n v="1316"/>
    <n v="461.36"/>
    <n v="461.36"/>
    <n v="25"/>
    <s v="Female"/>
    <s v="Low"/>
    <x v="0"/>
    <x v="1"/>
    <n v="0"/>
    <s v="None"/>
    <s v="Mobile App"/>
    <n v="7.4"/>
    <n v="13"/>
    <n v="116"/>
    <n v="0"/>
    <n v="0"/>
    <s v="Window"/>
  </r>
  <r>
    <s v="P8471"/>
    <s v="F140"/>
    <s v="Southwest"/>
    <x v="3"/>
    <x v="5"/>
    <s v="01,04,2025  14:35:16"/>
    <n v="127"/>
    <s v="Delayed"/>
    <n v="1396"/>
    <n v="99.27"/>
    <n v="99.27"/>
    <n v="79"/>
    <s v="Female"/>
    <s v="Low"/>
    <x v="2"/>
    <x v="0"/>
    <n v="2"/>
    <s v="None"/>
    <s v="Airport Kiosk"/>
    <n v="8.6"/>
    <n v="4"/>
    <n v="72"/>
    <n v="0"/>
    <n v="0"/>
    <s v="Middle"/>
  </r>
  <r>
    <s v="P8472"/>
    <s v="F806"/>
    <s v="Southwest"/>
    <x v="4"/>
    <x v="3"/>
    <s v="24,08,2023  01:25:37"/>
    <n v="153"/>
    <s v="On-time"/>
    <n v="1053"/>
    <n v="218.45"/>
    <n v="218.45"/>
    <n v="38"/>
    <s v="Female"/>
    <s v="High"/>
    <x v="2"/>
    <x v="2"/>
    <n v="2"/>
    <s v="Silver"/>
    <s v="Desk"/>
    <n v="7.4"/>
    <n v="13"/>
    <n v="82"/>
    <n v="0"/>
    <n v="0"/>
    <s v="Aisle"/>
  </r>
  <r>
    <s v="P8473"/>
    <s v="F1402"/>
    <s v="JetBlue"/>
    <x v="0"/>
    <x v="0"/>
    <s v="31,10,2023  20:28:16"/>
    <n v="193"/>
    <s v="On-time"/>
    <n v="859"/>
    <n v="394.4"/>
    <n v="394.4"/>
    <n v="30"/>
    <s v="Female"/>
    <s v="High"/>
    <x v="1"/>
    <x v="1"/>
    <n v="1"/>
    <s v="None"/>
    <s v="Mobile App"/>
    <n v="5.0999999999999996"/>
    <n v="9"/>
    <n v="20"/>
    <n v="0"/>
    <n v="1"/>
    <s v="Middle"/>
  </r>
  <r>
    <s v="P8474"/>
    <s v="F1118"/>
    <s v="JetBlue"/>
    <x v="6"/>
    <x v="5"/>
    <s v="26,08,2024  23:36:04"/>
    <n v="66"/>
    <s v="Delayed"/>
    <n v="1607"/>
    <n v="369.59"/>
    <n v="369.59"/>
    <n v="75"/>
    <s v="Male"/>
    <s v="High"/>
    <x v="0"/>
    <x v="1"/>
    <n v="1"/>
    <s v="None"/>
    <s v="Desk"/>
    <n v="8.4"/>
    <n v="28"/>
    <n v="63"/>
    <n v="0"/>
    <n v="0"/>
    <s v="Aisle"/>
  </r>
  <r>
    <s v="P8475"/>
    <s v="F1922"/>
    <s v="Delta"/>
    <x v="4"/>
    <x v="4"/>
    <s v="18,03,2025  22:47:30"/>
    <n v="63"/>
    <s v="On-time"/>
    <n v="789"/>
    <n v="302.27999999999997"/>
    <n v="302.27999999999997"/>
    <n v="32"/>
    <s v="Female"/>
    <s v="High"/>
    <x v="1"/>
    <x v="2"/>
    <n v="0"/>
    <s v="None"/>
    <s v="Online"/>
    <n v="7.9"/>
    <n v="11"/>
    <n v="98"/>
    <n v="0"/>
    <n v="0"/>
    <s v="Window"/>
  </r>
  <r>
    <s v="P8476"/>
    <s v="F1259"/>
    <s v="JetBlue"/>
    <x v="7"/>
    <x v="6"/>
    <s v="28,12,2023  17:28:57"/>
    <n v="227"/>
    <s v="On-time"/>
    <n v="1195"/>
    <n v="328.16"/>
    <n v="328.16"/>
    <n v="63"/>
    <s v="Female"/>
    <s v="Medium"/>
    <x v="1"/>
    <x v="3"/>
    <n v="3"/>
    <s v="None"/>
    <s v="Airport Kiosk"/>
    <n v="6.5"/>
    <n v="1"/>
    <n v="73"/>
    <n v="0"/>
    <n v="0"/>
    <s v="Aisle"/>
  </r>
  <r>
    <s v="P8477"/>
    <s v="F1848"/>
    <s v="American Airlines"/>
    <x v="1"/>
    <x v="4"/>
    <s v="23,09,2023  00:44:18"/>
    <n v="166"/>
    <s v="On-time"/>
    <n v="814"/>
    <n v="466.24"/>
    <n v="466.24"/>
    <n v="46"/>
    <s v="Female"/>
    <s v="Medium"/>
    <x v="0"/>
    <x v="2"/>
    <n v="0"/>
    <s v="Gold"/>
    <s v="Airport Kiosk"/>
    <n v="7.6"/>
    <n v="16"/>
    <n v="35"/>
    <n v="0"/>
    <n v="0"/>
    <s v="Window"/>
  </r>
  <r>
    <s v="P8478"/>
    <s v="F350"/>
    <s v="Southwest"/>
    <x v="7"/>
    <x v="0"/>
    <s v="28,01,2025  02:33:11"/>
    <n v="202"/>
    <s v="On-time"/>
    <n v="1515"/>
    <n v="411.1"/>
    <n v="411.1"/>
    <n v="56"/>
    <s v="Male"/>
    <s v="Medium"/>
    <x v="1"/>
    <x v="3"/>
    <n v="3"/>
    <s v="None"/>
    <s v="Online"/>
    <n v="3.7"/>
    <n v="15"/>
    <n v="73"/>
    <n v="0"/>
    <n v="0"/>
    <s v="Aisle"/>
  </r>
  <r>
    <s v="P8479"/>
    <s v="F1064"/>
    <s v="Delta"/>
    <x v="1"/>
    <x v="4"/>
    <s v="25,08,2024  18:25:29"/>
    <n v="195"/>
    <s v="On-time"/>
    <n v="1246"/>
    <n v="365.78"/>
    <n v="365.78"/>
    <n v="31"/>
    <s v="Male"/>
    <s v="High"/>
    <x v="1"/>
    <x v="1"/>
    <n v="1"/>
    <s v="Platinum"/>
    <s v="Desk"/>
    <n v="8.5"/>
    <n v="17"/>
    <n v="38"/>
    <n v="0"/>
    <n v="0"/>
    <s v="Window"/>
  </r>
  <r>
    <s v="P8480"/>
    <s v="F1736"/>
    <s v="United"/>
    <x v="2"/>
    <x v="0"/>
    <s v="28,10,2024  02:00:51"/>
    <n v="194"/>
    <s v="On-time"/>
    <n v="1109"/>
    <n v="482.94"/>
    <n v="482.94"/>
    <n v="48"/>
    <s v="Male"/>
    <s v="High"/>
    <x v="0"/>
    <x v="1"/>
    <n v="0"/>
    <s v="Gold"/>
    <s v="Mobile App"/>
    <n v="5.8"/>
    <n v="7"/>
    <n v="69"/>
    <n v="0"/>
    <n v="1"/>
    <s v="Aisle"/>
  </r>
  <r>
    <s v="P8481"/>
    <s v="F220"/>
    <s v="JetBlue"/>
    <x v="0"/>
    <x v="7"/>
    <s v="28,09,2023  20:42:11"/>
    <n v="202"/>
    <s v="On-time"/>
    <n v="1222"/>
    <n v="301.60000000000002"/>
    <n v="301.60000000000002"/>
    <n v="76"/>
    <s v="Female"/>
    <s v="Medium"/>
    <x v="2"/>
    <x v="1"/>
    <n v="1"/>
    <s v="None"/>
    <s v="Airport Kiosk"/>
    <n v="7.4"/>
    <n v="2"/>
    <n v="20"/>
    <n v="0"/>
    <n v="0"/>
    <s v="Middle"/>
  </r>
  <r>
    <s v="P8482"/>
    <s v="F652"/>
    <s v="Delta"/>
    <x v="5"/>
    <x v="3"/>
    <s v="13,09,2023  09:49:39"/>
    <n v="128"/>
    <s v="On-time"/>
    <n v="1182"/>
    <n v="411.81"/>
    <n v="411.81"/>
    <n v="73"/>
    <s v="Male"/>
    <s v="Low"/>
    <x v="2"/>
    <x v="3"/>
    <n v="0"/>
    <s v="Silver"/>
    <s v="Desk"/>
    <n v="9.1"/>
    <n v="8"/>
    <n v="96"/>
    <n v="0"/>
    <n v="0"/>
    <s v="Aisle"/>
  </r>
  <r>
    <s v="P8483"/>
    <s v="F202"/>
    <s v="United"/>
    <x v="1"/>
    <x v="5"/>
    <s v="26,07,2023  06:06:42"/>
    <n v="207"/>
    <s v="On-time"/>
    <n v="1646"/>
    <n v="339.02"/>
    <n v="339.02"/>
    <n v="57"/>
    <s v="Male"/>
    <s v="Medium"/>
    <x v="1"/>
    <x v="3"/>
    <n v="0"/>
    <s v="Platinum"/>
    <s v="Online"/>
    <n v="9"/>
    <n v="15"/>
    <n v="33"/>
    <n v="0"/>
    <n v="0"/>
    <s v="Window"/>
  </r>
  <r>
    <s v="P8484"/>
    <s v="F194"/>
    <s v="JetBlue"/>
    <x v="4"/>
    <x v="7"/>
    <s v="02,10,2024  14:43:30"/>
    <n v="97"/>
    <s v="On-time"/>
    <n v="1067"/>
    <n v="464.61"/>
    <n v="464.61"/>
    <n v="40"/>
    <s v="Male"/>
    <s v="High"/>
    <x v="2"/>
    <x v="1"/>
    <n v="2"/>
    <s v="None"/>
    <s v="Online"/>
    <n v="3.7"/>
    <n v="1"/>
    <n v="4"/>
    <n v="0"/>
    <n v="0"/>
    <s v="Window"/>
  </r>
  <r>
    <s v="P8485"/>
    <s v="F1907"/>
    <s v="Southwest"/>
    <x v="5"/>
    <x v="6"/>
    <s v="19,09,2023  11:31:00"/>
    <n v="264"/>
    <s v="Delayed"/>
    <n v="859"/>
    <n v="339.41"/>
    <n v="339.41"/>
    <n v="73"/>
    <s v="Female"/>
    <s v="Medium"/>
    <x v="1"/>
    <x v="2"/>
    <n v="4"/>
    <s v="Platinum"/>
    <s v="Online"/>
    <n v="10"/>
    <n v="0"/>
    <n v="29"/>
    <n v="0"/>
    <n v="1"/>
    <s v="Aisle"/>
  </r>
  <r>
    <s v="P8486"/>
    <s v="F986"/>
    <s v="United"/>
    <x v="3"/>
    <x v="6"/>
    <s v="23,06,2023  07:40:45"/>
    <n v="193"/>
    <s v="On-time"/>
    <n v="1224"/>
    <n v="308.35000000000002"/>
    <n v="308.35000000000002"/>
    <n v="79"/>
    <s v="Female"/>
    <s v="Low"/>
    <x v="0"/>
    <x v="1"/>
    <n v="1"/>
    <s v="None"/>
    <s v="Desk"/>
    <n v="4.3"/>
    <n v="11"/>
    <n v="9"/>
    <n v="0"/>
    <n v="0"/>
    <s v="Window"/>
  </r>
  <r>
    <s v="P8487"/>
    <s v="F64"/>
    <s v="Southwest"/>
    <x v="3"/>
    <x v="3"/>
    <s v="02,07,2023  04:10:25"/>
    <n v="187"/>
    <s v="On-time"/>
    <n v="1295"/>
    <n v="221.99"/>
    <n v="221.99"/>
    <n v="57"/>
    <s v="Male"/>
    <s v="Low"/>
    <x v="1"/>
    <x v="1"/>
    <n v="0"/>
    <s v="Gold"/>
    <s v="Online"/>
    <n v="9.9"/>
    <n v="5"/>
    <n v="28"/>
    <n v="0"/>
    <n v="0"/>
    <s v="Middle"/>
  </r>
  <r>
    <s v="P8488"/>
    <s v="F1796"/>
    <s v="United"/>
    <x v="1"/>
    <x v="4"/>
    <s v="04,07,2023  17:42:55"/>
    <n v="152"/>
    <s v="On-time"/>
    <n v="916"/>
    <n v="406.12"/>
    <n v="406.12"/>
    <n v="78"/>
    <s v="Male"/>
    <s v="Medium"/>
    <x v="0"/>
    <x v="1"/>
    <n v="0"/>
    <s v="Silver"/>
    <s v="Online"/>
    <n v="7.2"/>
    <n v="15"/>
    <n v="91"/>
    <n v="0"/>
    <n v="0"/>
    <s v="Aisle"/>
  </r>
  <r>
    <s v="P8489"/>
    <s v="F261"/>
    <s v="United"/>
    <x v="3"/>
    <x v="5"/>
    <s v="26,03,2024  21:21:23"/>
    <n v="145"/>
    <s v="On-time"/>
    <n v="905"/>
    <n v="437.61"/>
    <n v="437.61"/>
    <n v="74"/>
    <s v="Female"/>
    <s v="High"/>
    <x v="2"/>
    <x v="0"/>
    <n v="0"/>
    <s v="None"/>
    <s v="Airport Kiosk"/>
    <n v="6.3"/>
    <n v="4"/>
    <n v="21"/>
    <n v="1"/>
    <n v="0"/>
    <s v="Window"/>
  </r>
  <r>
    <s v="P8490"/>
    <s v="F1118"/>
    <s v="American Airlines"/>
    <x v="3"/>
    <x v="2"/>
    <s v="20,03,2025  21:25:27"/>
    <n v="97"/>
    <s v="On-time"/>
    <n v="1149"/>
    <n v="412.06"/>
    <n v="412.06"/>
    <n v="48"/>
    <s v="Male"/>
    <s v="High"/>
    <x v="3"/>
    <x v="0"/>
    <n v="1"/>
    <s v="None"/>
    <s v="Online"/>
    <n v="6.9"/>
    <n v="21"/>
    <n v="64"/>
    <n v="0"/>
    <n v="0"/>
    <s v="Middle"/>
  </r>
  <r>
    <s v="P8491"/>
    <s v="F1427"/>
    <s v="American Airlines"/>
    <x v="2"/>
    <x v="6"/>
    <s v="01,10,2024  16:36:17"/>
    <n v="251"/>
    <s v="On-time"/>
    <n v="1156"/>
    <n v="272.74"/>
    <n v="272.74"/>
    <n v="45"/>
    <s v="Female"/>
    <s v="High"/>
    <x v="0"/>
    <x v="2"/>
    <n v="2"/>
    <s v="None"/>
    <s v="Mobile App"/>
    <n v="7.3"/>
    <n v="15"/>
    <n v="5"/>
    <n v="0"/>
    <n v="0"/>
    <s v="Window"/>
  </r>
  <r>
    <s v="P8492"/>
    <s v="F1536"/>
    <s v="JetBlue"/>
    <x v="3"/>
    <x v="7"/>
    <s v="01,05,2023  09:06:41"/>
    <n v="149"/>
    <s v="On-time"/>
    <n v="1272"/>
    <n v="392.3"/>
    <n v="392.3"/>
    <n v="61"/>
    <s v="Male"/>
    <s v="Low"/>
    <x v="0"/>
    <x v="0"/>
    <n v="2"/>
    <s v="Silver"/>
    <s v="Airport Kiosk"/>
    <n v="8"/>
    <n v="2"/>
    <n v="72"/>
    <n v="0"/>
    <n v="0"/>
    <s v="Aisle"/>
  </r>
  <r>
    <s v="P8493"/>
    <s v="F1442"/>
    <s v="Southwest"/>
    <x v="1"/>
    <x v="4"/>
    <s v="30,10,2023  07:33:28"/>
    <n v="236"/>
    <s v="On-time"/>
    <n v="1376"/>
    <n v="392.68"/>
    <n v="392.68"/>
    <n v="79"/>
    <s v="Female"/>
    <s v="High"/>
    <x v="2"/>
    <x v="0"/>
    <n v="0"/>
    <s v="None"/>
    <s v="Desk"/>
    <n v="8.6999999999999993"/>
    <n v="7"/>
    <n v="72"/>
    <n v="0"/>
    <n v="0"/>
    <s v="Aisle"/>
  </r>
  <r>
    <s v="P8494"/>
    <s v="F1523"/>
    <s v="JetBlue"/>
    <x v="1"/>
    <x v="2"/>
    <s v="06,10,2023  09:24:54"/>
    <n v="148"/>
    <s v="On-time"/>
    <n v="1402"/>
    <n v="329.35"/>
    <n v="329.35"/>
    <n v="29"/>
    <s v="Female"/>
    <s v="Low"/>
    <x v="1"/>
    <x v="1"/>
    <n v="0"/>
    <s v="None"/>
    <s v="Desk"/>
    <n v="7.5"/>
    <n v="5"/>
    <n v="16"/>
    <n v="0"/>
    <n v="0"/>
    <s v="Aisle"/>
  </r>
  <r>
    <s v="P8495"/>
    <s v="F120"/>
    <s v="United"/>
    <x v="5"/>
    <x v="5"/>
    <s v="22,09,2023  19:31:10"/>
    <n v="138"/>
    <s v="On-time"/>
    <n v="1182"/>
    <n v="420.29"/>
    <n v="420.29"/>
    <n v="42"/>
    <s v="Male"/>
    <s v="Medium"/>
    <x v="3"/>
    <x v="1"/>
    <n v="2"/>
    <s v="None"/>
    <s v="Mobile App"/>
    <n v="7.3"/>
    <n v="2"/>
    <n v="79"/>
    <n v="1"/>
    <n v="0"/>
    <s v="Aisle"/>
  </r>
  <r>
    <s v="P8496"/>
    <s v="F362"/>
    <s v="United"/>
    <x v="0"/>
    <x v="2"/>
    <s v="22,12,2023  23:58:09"/>
    <n v="154"/>
    <s v="On-time"/>
    <n v="887"/>
    <n v="206.44"/>
    <n v="206.44"/>
    <n v="38"/>
    <s v="Female"/>
    <s v="Medium"/>
    <x v="2"/>
    <x v="1"/>
    <n v="1"/>
    <s v="Silver"/>
    <s v="Desk"/>
    <n v="6.4"/>
    <n v="3"/>
    <n v="28"/>
    <n v="0"/>
    <n v="0"/>
    <s v="Window"/>
  </r>
  <r>
    <s v="P8497"/>
    <s v="F143"/>
    <s v="JetBlue"/>
    <x v="6"/>
    <x v="2"/>
    <s v="14,07,2023  10:24:37"/>
    <n v="183"/>
    <s v="On-time"/>
    <n v="903"/>
    <n v="408.32"/>
    <n v="408.32"/>
    <n v="42"/>
    <s v="Female"/>
    <s v="Medium"/>
    <x v="3"/>
    <x v="1"/>
    <n v="0"/>
    <s v="None"/>
    <s v="Airport Kiosk"/>
    <n v="8.6"/>
    <n v="5"/>
    <n v="29"/>
    <n v="0"/>
    <n v="1"/>
    <s v="Window"/>
  </r>
  <r>
    <s v="P8498"/>
    <s v="F320"/>
    <s v="JetBlue"/>
    <x v="3"/>
    <x v="4"/>
    <s v="13,01,2025  01:26:04"/>
    <n v="300"/>
    <s v="On-time"/>
    <n v="821"/>
    <n v="391.71"/>
    <n v="391.71"/>
    <n v="61"/>
    <s v="Male"/>
    <s v="High"/>
    <x v="1"/>
    <x v="1"/>
    <n v="2"/>
    <s v="Platinum"/>
    <s v="Desk"/>
    <n v="5.4"/>
    <n v="10"/>
    <n v="37"/>
    <n v="0"/>
    <n v="0"/>
    <s v="Aisle"/>
  </r>
  <r>
    <s v="P8499"/>
    <s v="F952"/>
    <s v="American Airlines"/>
    <x v="1"/>
    <x v="2"/>
    <s v="18,07,2023  06:16:55"/>
    <n v="206"/>
    <s v="On-time"/>
    <n v="1078"/>
    <n v="326.66000000000003"/>
    <n v="326.66000000000003"/>
    <n v="63"/>
    <s v="Male"/>
    <s v="High"/>
    <x v="2"/>
    <x v="1"/>
    <n v="0"/>
    <s v="Silver"/>
    <s v="Airport Kiosk"/>
    <n v="5.3"/>
    <n v="1"/>
    <n v="12"/>
    <n v="0"/>
    <n v="0"/>
    <s v="Middle"/>
  </r>
  <r>
    <s v="P8500"/>
    <s v="F1013"/>
    <s v="Delta"/>
    <x v="2"/>
    <x v="3"/>
    <s v="24,11,2024  01:48:46"/>
    <n v="92"/>
    <s v="On-time"/>
    <n v="734"/>
    <n v="227.28"/>
    <n v="227.28"/>
    <n v="29"/>
    <s v="Female"/>
    <s v="High"/>
    <x v="1"/>
    <x v="1"/>
    <n v="0"/>
    <s v="None"/>
    <s v="Desk"/>
    <n v="7.6"/>
    <n v="6"/>
    <n v="32"/>
    <n v="0"/>
    <n v="0"/>
    <s v="Window"/>
  </r>
  <r>
    <s v="P8501"/>
    <s v="F1735"/>
    <s v="JetBlue"/>
    <x v="5"/>
    <x v="1"/>
    <s v="17,07,2023  00:34:07"/>
    <n v="159"/>
    <s v="On-time"/>
    <n v="814"/>
    <n v="115.2"/>
    <n v="115.2"/>
    <n v="59"/>
    <s v="Male"/>
    <s v="Low"/>
    <x v="1"/>
    <x v="1"/>
    <n v="0"/>
    <s v="None"/>
    <s v="Mobile App"/>
    <n v="5.8"/>
    <n v="6"/>
    <n v="25"/>
    <n v="0"/>
    <n v="0"/>
    <s v="Window"/>
  </r>
  <r>
    <s v="P8502"/>
    <s v="F609"/>
    <s v="Southwest"/>
    <x v="5"/>
    <x v="1"/>
    <s v="12,09,2023  16:10:09"/>
    <n v="177"/>
    <s v="On-time"/>
    <n v="1314"/>
    <n v="365.17"/>
    <n v="365.17"/>
    <n v="66"/>
    <s v="Male"/>
    <s v="Medium"/>
    <x v="0"/>
    <x v="0"/>
    <n v="1"/>
    <s v="None"/>
    <s v="Online"/>
    <n v="8.1999999999999993"/>
    <n v="2"/>
    <n v="20"/>
    <n v="0"/>
    <n v="1"/>
    <s v="Window"/>
  </r>
  <r>
    <s v="P8503"/>
    <s v="F34"/>
    <s v="American Airlines"/>
    <x v="5"/>
    <x v="7"/>
    <s v="31,01,2025  00:47:13"/>
    <n v="276"/>
    <s v="On-time"/>
    <n v="814"/>
    <n v="348.21"/>
    <n v="348.21"/>
    <n v="52"/>
    <s v="Male"/>
    <s v="Medium"/>
    <x v="1"/>
    <x v="1"/>
    <n v="3"/>
    <s v="None"/>
    <s v="Mobile App"/>
    <n v="6.9"/>
    <n v="20"/>
    <n v="0"/>
    <n v="1"/>
    <n v="0"/>
    <s v="Middle"/>
  </r>
  <r>
    <s v="P8504"/>
    <s v="F868"/>
    <s v="United"/>
    <x v="3"/>
    <x v="7"/>
    <s v="09,09,2024  17:52:52"/>
    <n v="140"/>
    <s v="On-time"/>
    <n v="1074"/>
    <n v="365.59"/>
    <n v="365.59"/>
    <n v="26"/>
    <s v="Male"/>
    <s v="Low"/>
    <x v="1"/>
    <x v="1"/>
    <n v="2"/>
    <s v="Silver"/>
    <s v="Online"/>
    <n v="5.6"/>
    <n v="0"/>
    <n v="110"/>
    <n v="0"/>
    <n v="0"/>
    <s v="Aisle"/>
  </r>
  <r>
    <s v="P8505"/>
    <s v="F1156"/>
    <s v="Southwest"/>
    <x v="6"/>
    <x v="7"/>
    <s v="22,02,2025  20:20:12"/>
    <n v="174"/>
    <s v="On-time"/>
    <n v="1609"/>
    <n v="264.25"/>
    <n v="264.25"/>
    <n v="30"/>
    <s v="Female"/>
    <s v="Medium"/>
    <x v="2"/>
    <x v="1"/>
    <n v="1"/>
    <s v="Silver"/>
    <s v="Mobile App"/>
    <n v="6"/>
    <n v="36"/>
    <n v="36"/>
    <n v="0"/>
    <n v="0"/>
    <s v="Aisle"/>
  </r>
  <r>
    <s v="P8506"/>
    <s v="F846"/>
    <s v="Southwest"/>
    <x v="0"/>
    <x v="7"/>
    <s v="25,02,2024  13:42:31"/>
    <n v="232"/>
    <s v="On-time"/>
    <n v="1187"/>
    <n v="275.56"/>
    <n v="275.56"/>
    <n v="26"/>
    <s v="Female"/>
    <s v="Medium"/>
    <x v="3"/>
    <x v="1"/>
    <n v="1"/>
    <s v="None"/>
    <s v="Online"/>
    <n v="7.9"/>
    <n v="6"/>
    <n v="51"/>
    <n v="0"/>
    <n v="0"/>
    <s v="Window"/>
  </r>
  <r>
    <s v="P8507"/>
    <s v="F1468"/>
    <s v="Delta"/>
    <x v="0"/>
    <x v="3"/>
    <s v="01,08,2024  01:51:03"/>
    <n v="139"/>
    <s v="On-time"/>
    <n v="701"/>
    <n v="389.51"/>
    <n v="389.51"/>
    <n v="29"/>
    <s v="Female"/>
    <s v="Medium"/>
    <x v="2"/>
    <x v="2"/>
    <n v="1"/>
    <s v="None"/>
    <s v="Airport Kiosk"/>
    <n v="9.1"/>
    <n v="0"/>
    <n v="72"/>
    <n v="0"/>
    <n v="1"/>
    <s v="Middle"/>
  </r>
  <r>
    <s v="P8508"/>
    <s v="F1857"/>
    <s v="American Airlines"/>
    <x v="4"/>
    <x v="2"/>
    <s v="13,10,2024  08:39:16"/>
    <n v="191"/>
    <s v="On-time"/>
    <n v="1118"/>
    <n v="452.56"/>
    <n v="452.56"/>
    <n v="38"/>
    <s v="Male"/>
    <s v="High"/>
    <x v="3"/>
    <x v="1"/>
    <n v="2"/>
    <s v="Silver"/>
    <s v="Online"/>
    <n v="6.6"/>
    <n v="25"/>
    <n v="64"/>
    <n v="1"/>
    <n v="0"/>
    <s v="Window"/>
  </r>
  <r>
    <s v="P8509"/>
    <s v="F1633"/>
    <s v="Delta"/>
    <x v="3"/>
    <x v="1"/>
    <s v="15,07,2023  22:14:59"/>
    <n v="331"/>
    <s v="Delayed"/>
    <n v="1343"/>
    <n v="286.67"/>
    <n v="286.67"/>
    <n v="56"/>
    <s v="Male"/>
    <s v="Medium"/>
    <x v="2"/>
    <x v="1"/>
    <n v="2"/>
    <s v="None"/>
    <s v="Online"/>
    <n v="7.6"/>
    <n v="1"/>
    <n v="36"/>
    <n v="0"/>
    <n v="0"/>
    <s v="Aisle"/>
  </r>
  <r>
    <s v="P8510"/>
    <s v="F508"/>
    <s v="Delta"/>
    <x v="4"/>
    <x v="2"/>
    <s v="02,08,2024  16:25:30"/>
    <n v="218"/>
    <s v="On-time"/>
    <n v="1120"/>
    <n v="326.27"/>
    <n v="326.27"/>
    <n v="58"/>
    <s v="Male"/>
    <s v="Medium"/>
    <x v="1"/>
    <x v="2"/>
    <n v="3"/>
    <s v="None"/>
    <s v="Desk"/>
    <n v="4.4000000000000004"/>
    <n v="10"/>
    <n v="72"/>
    <n v="0"/>
    <n v="0"/>
    <s v="Aisle"/>
  </r>
  <r>
    <s v="P8511"/>
    <s v="F1117"/>
    <s v="United"/>
    <x v="7"/>
    <x v="6"/>
    <s v="19,07,2024  14:37:15"/>
    <n v="201"/>
    <s v="Delayed"/>
    <n v="1314"/>
    <n v="476.52"/>
    <n v="476.52"/>
    <n v="36"/>
    <s v="Male"/>
    <s v="Medium"/>
    <x v="2"/>
    <x v="1"/>
    <n v="1"/>
    <s v="Platinum"/>
    <s v="Online"/>
    <n v="7"/>
    <n v="12"/>
    <n v="60"/>
    <n v="0"/>
    <n v="0"/>
    <s v="Middle"/>
  </r>
  <r>
    <s v="P8512"/>
    <s v="F903"/>
    <s v="JetBlue"/>
    <x v="1"/>
    <x v="3"/>
    <s v="01,06,2024  19:37:32"/>
    <n v="212"/>
    <s v="On-time"/>
    <n v="1028"/>
    <n v="189.76"/>
    <n v="189.76"/>
    <n v="65"/>
    <s v="Female"/>
    <s v="High"/>
    <x v="1"/>
    <x v="1"/>
    <n v="1"/>
    <s v="Platinum"/>
    <s v="Desk"/>
    <n v="10"/>
    <n v="7"/>
    <n v="9"/>
    <n v="0"/>
    <n v="0"/>
    <s v="Aisle"/>
  </r>
  <r>
    <s v="P8513"/>
    <s v="F999"/>
    <s v="Delta"/>
    <x v="6"/>
    <x v="2"/>
    <s v="25,01,2024  14:03:10"/>
    <n v="137"/>
    <s v="Delayed"/>
    <n v="1357"/>
    <n v="193.82"/>
    <n v="193.82"/>
    <n v="40"/>
    <s v="Male"/>
    <s v="Low"/>
    <x v="3"/>
    <x v="1"/>
    <n v="2"/>
    <s v="Silver"/>
    <s v="Online"/>
    <n v="5.7"/>
    <n v="1"/>
    <n v="68"/>
    <n v="0"/>
    <n v="0"/>
    <s v="Aisle"/>
  </r>
  <r>
    <s v="P8514"/>
    <s v="F1690"/>
    <s v="United"/>
    <x v="5"/>
    <x v="6"/>
    <s v="25,06,2023  07:40:50"/>
    <n v="206"/>
    <s v="On-time"/>
    <n v="822"/>
    <n v="348.79"/>
    <n v="348.79"/>
    <n v="64"/>
    <s v="Female"/>
    <s v="Low"/>
    <x v="3"/>
    <x v="2"/>
    <n v="0"/>
    <s v="None"/>
    <s v="Airport Kiosk"/>
    <n v="4.8"/>
    <n v="2"/>
    <n v="117"/>
    <n v="0"/>
    <n v="0"/>
    <s v="Middle"/>
  </r>
  <r>
    <s v="P8515"/>
    <s v="F510"/>
    <s v="Southwest"/>
    <x v="2"/>
    <x v="0"/>
    <s v="01,01,2025  22:49:52"/>
    <n v="31"/>
    <s v="On-time"/>
    <n v="1057"/>
    <n v="281.49"/>
    <n v="281.49"/>
    <n v="76"/>
    <s v="Male"/>
    <s v="Low"/>
    <x v="3"/>
    <x v="1"/>
    <n v="2"/>
    <s v="None"/>
    <s v="Mobile App"/>
    <n v="6.6"/>
    <n v="34"/>
    <n v="97"/>
    <n v="0"/>
    <n v="0"/>
    <s v="Middle"/>
  </r>
  <r>
    <s v="P8516"/>
    <s v="F426"/>
    <s v="Delta"/>
    <x v="7"/>
    <x v="1"/>
    <s v="09,04,2024  13:55:17"/>
    <n v="232"/>
    <s v="On-time"/>
    <n v="1268"/>
    <n v="308.05"/>
    <n v="308.05"/>
    <n v="40"/>
    <s v="Male"/>
    <s v="High"/>
    <x v="3"/>
    <x v="0"/>
    <n v="0"/>
    <s v="Gold"/>
    <s v="Mobile App"/>
    <n v="7.7"/>
    <n v="11"/>
    <n v="49"/>
    <n v="0"/>
    <n v="0"/>
    <s v="Aisle"/>
  </r>
  <r>
    <s v="P8517"/>
    <s v="F1795"/>
    <s v="JetBlue"/>
    <x v="3"/>
    <x v="4"/>
    <s v="06,08,2024  12:06:39"/>
    <n v="274"/>
    <s v="On-time"/>
    <n v="949"/>
    <n v="496.95"/>
    <n v="496.95"/>
    <n v="54"/>
    <s v="Female"/>
    <s v="Low"/>
    <x v="2"/>
    <x v="1"/>
    <n v="2"/>
    <s v="Gold"/>
    <s v="Airport Kiosk"/>
    <n v="8.6"/>
    <n v="1"/>
    <n v="27"/>
    <n v="0"/>
    <n v="0"/>
    <s v="Aisle"/>
  </r>
  <r>
    <s v="P8518"/>
    <s v="F1246"/>
    <s v="Southwest"/>
    <x v="2"/>
    <x v="3"/>
    <s v="16,06,2024  14:10:04"/>
    <n v="74"/>
    <s v="Cancelled"/>
    <n v="1354"/>
    <n v="412.36"/>
    <n v="412.36"/>
    <n v="67"/>
    <s v="Female"/>
    <s v="Medium"/>
    <x v="1"/>
    <x v="1"/>
    <n v="2"/>
    <s v="Gold"/>
    <s v="Online"/>
    <n v="6.5"/>
    <n v="5"/>
    <n v="76"/>
    <n v="0"/>
    <n v="0"/>
    <s v="Window"/>
  </r>
  <r>
    <s v="P8519"/>
    <s v="F1490"/>
    <s v="Delta"/>
    <x v="7"/>
    <x v="0"/>
    <s v="18,03,2025  17:08:44"/>
    <n v="217"/>
    <s v="On-time"/>
    <n v="913"/>
    <n v="375.11"/>
    <n v="375.11"/>
    <n v="18"/>
    <s v="Female"/>
    <s v="Low"/>
    <x v="1"/>
    <x v="1"/>
    <n v="1"/>
    <s v="None"/>
    <s v="Mobile App"/>
    <n v="7"/>
    <n v="9"/>
    <n v="62"/>
    <n v="0"/>
    <n v="0"/>
    <s v="Middle"/>
  </r>
  <r>
    <s v="P8520"/>
    <s v="F1198"/>
    <s v="Delta"/>
    <x v="0"/>
    <x v="0"/>
    <s v="22,05,2024  15:34:40"/>
    <n v="148"/>
    <s v="On-time"/>
    <n v="1053"/>
    <n v="206.94"/>
    <n v="206.94"/>
    <n v="34"/>
    <s v="Female"/>
    <s v="High"/>
    <x v="2"/>
    <x v="1"/>
    <n v="4"/>
    <s v="None"/>
    <s v="Desk"/>
    <n v="6.5"/>
    <n v="8"/>
    <n v="34"/>
    <n v="0"/>
    <n v="0"/>
    <s v="Aisle"/>
  </r>
  <r>
    <s v="P8521"/>
    <s v="F690"/>
    <s v="United"/>
    <x v="4"/>
    <x v="7"/>
    <s v="03,10,2024  02:43:45"/>
    <n v="126"/>
    <s v="On-time"/>
    <n v="1521"/>
    <n v="326.49"/>
    <n v="326.49"/>
    <n v="29"/>
    <s v="Male"/>
    <s v="Low"/>
    <x v="3"/>
    <x v="1"/>
    <n v="0"/>
    <s v="None"/>
    <s v="Online"/>
    <n v="5.2"/>
    <n v="9"/>
    <n v="23"/>
    <n v="1"/>
    <n v="0"/>
    <s v="Window"/>
  </r>
  <r>
    <s v="P8522"/>
    <s v="F433"/>
    <s v="Southwest"/>
    <x v="1"/>
    <x v="5"/>
    <s v="29,11,2024  07:36:12"/>
    <n v="151"/>
    <s v="Cancelled"/>
    <n v="1383"/>
    <n v="499.14"/>
    <n v="499.14"/>
    <n v="34"/>
    <s v="Female"/>
    <s v="High"/>
    <x v="0"/>
    <x v="1"/>
    <n v="1"/>
    <s v="Platinum"/>
    <s v="Mobile App"/>
    <n v="9.8000000000000007"/>
    <n v="14"/>
    <n v="51"/>
    <n v="0"/>
    <n v="0"/>
    <s v="Window"/>
  </r>
  <r>
    <s v="P8523"/>
    <s v="F1866"/>
    <s v="Delta"/>
    <x v="7"/>
    <x v="5"/>
    <s v="11,03,2025  05:36:50"/>
    <n v="157"/>
    <s v="On-time"/>
    <n v="947"/>
    <n v="488.99"/>
    <n v="488.99"/>
    <n v="71"/>
    <s v="Male"/>
    <s v="High"/>
    <x v="0"/>
    <x v="1"/>
    <n v="0"/>
    <s v="None"/>
    <s v="Online"/>
    <n v="7.2"/>
    <n v="2"/>
    <n v="31"/>
    <n v="0"/>
    <n v="0"/>
    <s v="Aisle"/>
  </r>
  <r>
    <s v="P8524"/>
    <s v="F1643"/>
    <s v="Southwest"/>
    <x v="7"/>
    <x v="1"/>
    <s v="20,09,2024  13:32:53"/>
    <n v="119"/>
    <s v="On-time"/>
    <n v="1521"/>
    <n v="290.57"/>
    <n v="290.57"/>
    <n v="26"/>
    <s v="Male"/>
    <s v="High"/>
    <x v="0"/>
    <x v="1"/>
    <n v="1"/>
    <s v="None"/>
    <s v="Airport Kiosk"/>
    <n v="8.3000000000000007"/>
    <n v="7"/>
    <n v="14"/>
    <n v="0"/>
    <n v="0"/>
    <s v="Aisle"/>
  </r>
  <r>
    <s v="P8525"/>
    <s v="F1346"/>
    <s v="American Airlines"/>
    <x v="1"/>
    <x v="6"/>
    <s v="13,05,2023  13:28:41"/>
    <n v="101"/>
    <s v="Cancelled"/>
    <n v="1338"/>
    <n v="396.34"/>
    <n v="396.34"/>
    <n v="29"/>
    <s v="Male"/>
    <s v="High"/>
    <x v="0"/>
    <x v="0"/>
    <n v="3"/>
    <s v="Gold"/>
    <s v="Airport Kiosk"/>
    <n v="7.3"/>
    <n v="10"/>
    <n v="50"/>
    <n v="0"/>
    <n v="0"/>
    <s v="Window"/>
  </r>
  <r>
    <s v="P8526"/>
    <s v="F1434"/>
    <s v="Delta"/>
    <x v="7"/>
    <x v="7"/>
    <s v="26,04,2024  10:48:37"/>
    <n v="202"/>
    <s v="Delayed"/>
    <n v="1308"/>
    <n v="384.56"/>
    <n v="384.56"/>
    <n v="39"/>
    <s v="Female"/>
    <s v="Medium"/>
    <x v="3"/>
    <x v="3"/>
    <n v="1"/>
    <s v="Silver"/>
    <s v="Desk"/>
    <n v="8.6"/>
    <n v="10"/>
    <n v="29"/>
    <n v="1"/>
    <n v="0"/>
    <s v="Window"/>
  </r>
  <r>
    <s v="P8527"/>
    <s v="F1420"/>
    <s v="American Airlines"/>
    <x v="7"/>
    <x v="3"/>
    <s v="28,11,2024  18:13:18"/>
    <n v="229"/>
    <s v="On-time"/>
    <n v="929"/>
    <n v="531.85"/>
    <n v="531.85"/>
    <n v="58"/>
    <s v="Male"/>
    <s v="High"/>
    <x v="3"/>
    <x v="3"/>
    <n v="1"/>
    <s v="Silver"/>
    <s v="Airport Kiosk"/>
    <n v="6.2"/>
    <n v="12"/>
    <n v="54"/>
    <n v="0"/>
    <n v="0"/>
    <s v="Aisle"/>
  </r>
  <r>
    <s v="P8528"/>
    <s v="F909"/>
    <s v="American Airlines"/>
    <x v="2"/>
    <x v="0"/>
    <s v="29,06,2024  06:50:45"/>
    <n v="253"/>
    <s v="Cancelled"/>
    <n v="1295"/>
    <n v="432.62"/>
    <n v="432.62"/>
    <n v="25"/>
    <s v="Male"/>
    <s v="Medium"/>
    <x v="2"/>
    <x v="1"/>
    <n v="1"/>
    <s v="Silver"/>
    <s v="Desk"/>
    <n v="5.5"/>
    <n v="7"/>
    <n v="116"/>
    <n v="0"/>
    <n v="1"/>
    <s v="Aisle"/>
  </r>
  <r>
    <s v="P8529"/>
    <s v="F1105"/>
    <s v="American Airlines"/>
    <x v="5"/>
    <x v="5"/>
    <s v="07,02,2024  06:51:43"/>
    <n v="151"/>
    <s v="Cancelled"/>
    <n v="1236"/>
    <n v="383.99"/>
    <n v="383.99"/>
    <n v="25"/>
    <s v="Female"/>
    <s v="Medium"/>
    <x v="0"/>
    <x v="1"/>
    <n v="3"/>
    <s v="Silver"/>
    <s v="Desk"/>
    <n v="7.5"/>
    <n v="9"/>
    <n v="111"/>
    <n v="0"/>
    <n v="1"/>
    <s v="Window"/>
  </r>
  <r>
    <s v="P8530"/>
    <s v="F1620"/>
    <s v="Southwest"/>
    <x v="1"/>
    <x v="1"/>
    <s v="12,11,2023  14:56:46"/>
    <n v="199"/>
    <s v="On-time"/>
    <n v="1267"/>
    <n v="450.42"/>
    <n v="450.42"/>
    <n v="42"/>
    <s v="Female"/>
    <s v="Medium"/>
    <x v="2"/>
    <x v="1"/>
    <n v="1"/>
    <s v="None"/>
    <s v="Mobile App"/>
    <n v="6.8"/>
    <n v="9"/>
    <n v="30"/>
    <n v="0"/>
    <n v="0"/>
    <s v="Aisle"/>
  </r>
  <r>
    <s v="P8531"/>
    <s v="F620"/>
    <s v="Southwest"/>
    <x v="5"/>
    <x v="6"/>
    <s v="23,01,2025  08:45:37"/>
    <n v="24"/>
    <s v="On-time"/>
    <n v="1328"/>
    <n v="418.58"/>
    <n v="418.58"/>
    <n v="77"/>
    <s v="Male"/>
    <s v="Low"/>
    <x v="0"/>
    <x v="0"/>
    <n v="0"/>
    <s v="None"/>
    <s v="Desk"/>
    <n v="4.4000000000000004"/>
    <n v="16"/>
    <n v="26"/>
    <n v="0"/>
    <n v="0"/>
    <s v="Aisle"/>
  </r>
  <r>
    <s v="P8532"/>
    <s v="F1692"/>
    <s v="American Airlines"/>
    <x v="1"/>
    <x v="1"/>
    <s v="14,08,2024  23:16:59"/>
    <n v="70"/>
    <s v="On-time"/>
    <n v="1035"/>
    <n v="393.45"/>
    <n v="393.45"/>
    <n v="53"/>
    <s v="Female"/>
    <s v="Low"/>
    <x v="3"/>
    <x v="1"/>
    <n v="1"/>
    <s v="Silver"/>
    <s v="Airport Kiosk"/>
    <n v="7.6"/>
    <n v="0"/>
    <n v="19"/>
    <n v="1"/>
    <n v="0"/>
    <s v="Aisle"/>
  </r>
  <r>
    <s v="P8533"/>
    <s v="F693"/>
    <s v="United"/>
    <x v="6"/>
    <x v="0"/>
    <s v="27,12,2024  07:11:35"/>
    <n v="193"/>
    <s v="On-time"/>
    <n v="1600"/>
    <n v="355.04"/>
    <n v="355.04"/>
    <n v="50"/>
    <s v="Male"/>
    <s v="Low"/>
    <x v="0"/>
    <x v="0"/>
    <n v="1"/>
    <s v="None"/>
    <s v="Mobile App"/>
    <n v="5.8"/>
    <n v="32"/>
    <n v="61"/>
    <n v="0"/>
    <n v="0"/>
    <s v="Window"/>
  </r>
  <r>
    <s v="P8534"/>
    <s v="F834"/>
    <s v="JetBlue"/>
    <x v="1"/>
    <x v="5"/>
    <s v="27,10,2024  07:08:48"/>
    <n v="184"/>
    <s v="On-time"/>
    <n v="610"/>
    <n v="286.87"/>
    <n v="286.87"/>
    <n v="66"/>
    <s v="Male"/>
    <s v="Medium"/>
    <x v="0"/>
    <x v="1"/>
    <n v="2"/>
    <s v="None"/>
    <s v="Online"/>
    <n v="6"/>
    <n v="6"/>
    <n v="107"/>
    <n v="0"/>
    <n v="0"/>
    <s v="Window"/>
  </r>
  <r>
    <s v="P8535"/>
    <s v="F1032"/>
    <s v="Delta"/>
    <x v="4"/>
    <x v="5"/>
    <s v="24,10,2023  18:40:27"/>
    <n v="209"/>
    <s v="On-time"/>
    <n v="1167"/>
    <n v="289.52"/>
    <n v="289.52"/>
    <n v="37"/>
    <s v="Female"/>
    <s v="Low"/>
    <x v="0"/>
    <x v="1"/>
    <n v="1"/>
    <s v="None"/>
    <s v="Desk"/>
    <n v="7.9"/>
    <n v="14"/>
    <n v="60"/>
    <n v="0"/>
    <n v="0"/>
    <s v="Middle"/>
  </r>
  <r>
    <s v="P8536"/>
    <s v="F1387"/>
    <s v="United"/>
    <x v="6"/>
    <x v="7"/>
    <s v="06,05,2024  14:44:01"/>
    <n v="207"/>
    <s v="On-time"/>
    <n v="1547"/>
    <n v="567.91"/>
    <n v="567.91"/>
    <n v="22"/>
    <s v="Male"/>
    <s v="Medium"/>
    <x v="2"/>
    <x v="3"/>
    <n v="1"/>
    <s v="None"/>
    <s v="Mobile App"/>
    <n v="4.2"/>
    <n v="2"/>
    <n v="77"/>
    <n v="0"/>
    <n v="0"/>
    <s v="Aisle"/>
  </r>
  <r>
    <s v="P8537"/>
    <s v="F191"/>
    <s v="Southwest"/>
    <x v="5"/>
    <x v="2"/>
    <s v="22,02,2025  15:56:14"/>
    <n v="208"/>
    <s v="Delayed"/>
    <n v="1318"/>
    <n v="350.97"/>
    <n v="350.97"/>
    <n v="57"/>
    <s v="Female"/>
    <s v="Medium"/>
    <x v="2"/>
    <x v="1"/>
    <n v="1"/>
    <s v="None"/>
    <s v="Mobile App"/>
    <n v="7.2"/>
    <n v="9"/>
    <n v="55"/>
    <n v="0"/>
    <n v="1"/>
    <s v="Window"/>
  </r>
  <r>
    <s v="P8538"/>
    <s v="F1372"/>
    <s v="Delta"/>
    <x v="2"/>
    <x v="5"/>
    <s v="21,01,2024  20:54:39"/>
    <n v="143"/>
    <s v="On-time"/>
    <n v="1393"/>
    <n v="482.66"/>
    <n v="482.66"/>
    <n v="52"/>
    <s v="Female"/>
    <s v="Medium"/>
    <x v="1"/>
    <x v="1"/>
    <n v="1"/>
    <s v="None"/>
    <s v="Mobile App"/>
    <n v="8"/>
    <n v="8"/>
    <n v="48"/>
    <n v="0"/>
    <n v="0"/>
    <s v="Aisle"/>
  </r>
  <r>
    <s v="P8539"/>
    <s v="F1472"/>
    <s v="JetBlue"/>
    <x v="5"/>
    <x v="4"/>
    <s v="11,04,2025  12:40:06"/>
    <n v="183"/>
    <s v="Delayed"/>
    <n v="978"/>
    <n v="477.25"/>
    <n v="477.25"/>
    <n v="30"/>
    <s v="Female"/>
    <s v="Medium"/>
    <x v="2"/>
    <x v="2"/>
    <n v="1"/>
    <s v="None"/>
    <s v="Mobile App"/>
    <n v="7.7"/>
    <n v="9"/>
    <n v="88"/>
    <n v="0"/>
    <n v="0"/>
    <s v="Middle"/>
  </r>
  <r>
    <s v="P8540"/>
    <s v="F852"/>
    <s v="United"/>
    <x v="4"/>
    <x v="2"/>
    <s v="10,06,2024  09:58:22"/>
    <n v="201"/>
    <s v="On-time"/>
    <n v="1238"/>
    <n v="193.62"/>
    <n v="193.62"/>
    <n v="49"/>
    <s v="Male"/>
    <s v="Medium"/>
    <x v="0"/>
    <x v="3"/>
    <n v="2"/>
    <s v="None"/>
    <s v="Online"/>
    <n v="5.7"/>
    <n v="5"/>
    <n v="90"/>
    <n v="0"/>
    <n v="0"/>
    <s v="Window"/>
  </r>
  <r>
    <s v="P8541"/>
    <s v="F244"/>
    <s v="American Airlines"/>
    <x v="1"/>
    <x v="4"/>
    <s v="15,06,2023  02:34:58"/>
    <n v="171"/>
    <s v="On-time"/>
    <n v="1260"/>
    <n v="349.39"/>
    <n v="349.39"/>
    <n v="34"/>
    <s v="Male"/>
    <s v="Medium"/>
    <x v="1"/>
    <x v="0"/>
    <n v="1"/>
    <s v="Gold"/>
    <s v="Mobile App"/>
    <n v="6.2"/>
    <n v="0"/>
    <n v="73"/>
    <n v="0"/>
    <n v="1"/>
    <s v="Window"/>
  </r>
  <r>
    <s v="P8542"/>
    <s v="F804"/>
    <s v="American Airlines"/>
    <x v="4"/>
    <x v="5"/>
    <s v="15,03,2024  17:50:02"/>
    <n v="187"/>
    <s v="On-time"/>
    <n v="1307"/>
    <n v="439.39"/>
    <n v="439.39"/>
    <n v="37"/>
    <s v="Male"/>
    <s v="Low"/>
    <x v="3"/>
    <x v="1"/>
    <n v="1"/>
    <s v="Platinum"/>
    <s v="Airport Kiosk"/>
    <n v="8"/>
    <n v="2"/>
    <n v="62"/>
    <n v="0"/>
    <n v="0"/>
    <s v="Window"/>
  </r>
  <r>
    <s v="P8543"/>
    <s v="F709"/>
    <s v="JetBlue"/>
    <x v="7"/>
    <x v="1"/>
    <s v="13,11,2023  17:44:20"/>
    <n v="125"/>
    <s v="Delayed"/>
    <n v="1167"/>
    <n v="239.46"/>
    <n v="239.46"/>
    <n v="19"/>
    <s v="Male"/>
    <s v="Low"/>
    <x v="0"/>
    <x v="1"/>
    <n v="0"/>
    <s v="None"/>
    <s v="Mobile App"/>
    <n v="5.5"/>
    <n v="6"/>
    <n v="98"/>
    <n v="0"/>
    <n v="0"/>
    <s v="Window"/>
  </r>
  <r>
    <s v="P8544"/>
    <s v="F1736"/>
    <s v="Delta"/>
    <x v="7"/>
    <x v="6"/>
    <s v="08,02,2024  11:24:50"/>
    <n v="300"/>
    <s v="On-time"/>
    <n v="1083"/>
    <n v="363.03"/>
    <n v="363.03"/>
    <n v="29"/>
    <s v="Female"/>
    <s v="Medium"/>
    <x v="3"/>
    <x v="1"/>
    <n v="1"/>
    <s v="None"/>
    <s v="Airport Kiosk"/>
    <n v="9.1"/>
    <n v="17"/>
    <n v="93"/>
    <n v="1"/>
    <n v="0"/>
    <s v="Middle"/>
  </r>
  <r>
    <s v="P8545"/>
    <s v="F1546"/>
    <s v="JetBlue"/>
    <x v="5"/>
    <x v="2"/>
    <s v="15,08,2024  04:20:26"/>
    <n v="236"/>
    <s v="Delayed"/>
    <n v="1138"/>
    <n v="441.07"/>
    <n v="441.07"/>
    <n v="26"/>
    <s v="Female"/>
    <s v="Low"/>
    <x v="3"/>
    <x v="2"/>
    <n v="0"/>
    <s v="Platinum"/>
    <s v="Desk"/>
    <n v="6.5"/>
    <n v="5"/>
    <n v="99"/>
    <n v="0"/>
    <n v="0"/>
    <s v="Window"/>
  </r>
  <r>
    <s v="P8546"/>
    <s v="F1189"/>
    <s v="United"/>
    <x v="2"/>
    <x v="1"/>
    <s v="10,08,2023  00:46:47"/>
    <n v="174"/>
    <s v="On-time"/>
    <n v="597"/>
    <n v="501.9"/>
    <n v="501.9"/>
    <n v="24"/>
    <s v="Male"/>
    <s v="High"/>
    <x v="2"/>
    <x v="1"/>
    <n v="1"/>
    <s v="Gold"/>
    <s v="Airport Kiosk"/>
    <n v="6.2"/>
    <n v="4"/>
    <n v="36"/>
    <n v="0"/>
    <n v="0"/>
    <s v="Aisle"/>
  </r>
  <r>
    <s v="P8547"/>
    <s v="F1035"/>
    <s v="United"/>
    <x v="6"/>
    <x v="7"/>
    <s v="13,03,2025  13:12:08"/>
    <n v="175"/>
    <s v="On-time"/>
    <n v="1075"/>
    <n v="610.41999999999996"/>
    <n v="610.41999999999996"/>
    <n v="31"/>
    <s v="Female"/>
    <s v="Medium"/>
    <x v="1"/>
    <x v="0"/>
    <n v="2"/>
    <s v="None"/>
    <s v="Mobile App"/>
    <n v="7.3"/>
    <n v="3"/>
    <n v="26"/>
    <n v="0"/>
    <n v="0"/>
    <s v="Aisle"/>
  </r>
  <r>
    <s v="P8548"/>
    <s v="F1471"/>
    <s v="American Airlines"/>
    <x v="7"/>
    <x v="5"/>
    <s v="31,10,2024  07:44:20"/>
    <n v="138"/>
    <s v="On-time"/>
    <n v="1136"/>
    <n v="444.53"/>
    <n v="444.53"/>
    <n v="36"/>
    <s v="Female"/>
    <s v="Low"/>
    <x v="2"/>
    <x v="2"/>
    <n v="0"/>
    <s v="None"/>
    <s v="Airport Kiosk"/>
    <n v="9.1999999999999993"/>
    <n v="13"/>
    <n v="47"/>
    <n v="0"/>
    <n v="0"/>
    <s v="Window"/>
  </r>
  <r>
    <s v="P8549"/>
    <s v="F1046"/>
    <s v="Southwest"/>
    <x v="7"/>
    <x v="6"/>
    <s v="22,01,2025  12:22:21"/>
    <n v="233"/>
    <s v="Delayed"/>
    <n v="715"/>
    <n v="357.95"/>
    <n v="357.95"/>
    <n v="27"/>
    <s v="Male"/>
    <s v="Low"/>
    <x v="0"/>
    <x v="2"/>
    <n v="1"/>
    <s v="None"/>
    <s v="Mobile App"/>
    <n v="3.4"/>
    <n v="1"/>
    <n v="25"/>
    <n v="0"/>
    <n v="0"/>
    <s v="Window"/>
  </r>
  <r>
    <s v="P8550"/>
    <s v="F1202"/>
    <s v="Delta"/>
    <x v="6"/>
    <x v="1"/>
    <s v="01,04,2024  10:40:46"/>
    <n v="167"/>
    <s v="Delayed"/>
    <n v="1692"/>
    <n v="456.54"/>
    <n v="456.54"/>
    <n v="28"/>
    <s v="Male"/>
    <s v="Medium"/>
    <x v="2"/>
    <x v="3"/>
    <n v="0"/>
    <s v="Gold"/>
    <s v="Mobile App"/>
    <n v="5.3"/>
    <n v="1"/>
    <n v="28"/>
    <n v="0"/>
    <n v="0"/>
    <s v="Window"/>
  </r>
  <r>
    <s v="P8551"/>
    <s v="F1586"/>
    <s v="JetBlue"/>
    <x v="3"/>
    <x v="1"/>
    <s v="18,06,2023  08:25:50"/>
    <n v="266"/>
    <s v="On-time"/>
    <n v="1459"/>
    <n v="281.87"/>
    <n v="281.87"/>
    <n v="36"/>
    <s v="Female"/>
    <s v="Medium"/>
    <x v="0"/>
    <x v="1"/>
    <n v="1"/>
    <s v="Gold"/>
    <s v="Online"/>
    <n v="7.9"/>
    <n v="6"/>
    <n v="67"/>
    <n v="0"/>
    <n v="0"/>
    <s v="Middle"/>
  </r>
  <r>
    <s v="P8552"/>
    <s v="F1194"/>
    <s v="United"/>
    <x v="3"/>
    <x v="3"/>
    <s v="08,07,2023  10:43:02"/>
    <n v="164"/>
    <s v="On-time"/>
    <n v="1110"/>
    <n v="276.3"/>
    <n v="276.3"/>
    <n v="23"/>
    <s v="Male"/>
    <s v="Low"/>
    <x v="2"/>
    <x v="2"/>
    <n v="1"/>
    <s v="None"/>
    <s v="Desk"/>
    <n v="7.6"/>
    <n v="9"/>
    <n v="62"/>
    <n v="0"/>
    <n v="0"/>
    <s v="Window"/>
  </r>
  <r>
    <s v="P8553"/>
    <s v="F1945"/>
    <s v="American Airlines"/>
    <x v="2"/>
    <x v="4"/>
    <s v="12,08,2024  06:06:22"/>
    <n v="228"/>
    <s v="On-time"/>
    <n v="1195"/>
    <n v="219.36"/>
    <n v="219.36"/>
    <n v="68"/>
    <s v="Male"/>
    <s v="Low"/>
    <x v="0"/>
    <x v="2"/>
    <n v="0"/>
    <s v="None"/>
    <s v="Desk"/>
    <n v="8.5"/>
    <n v="9"/>
    <n v="55"/>
    <n v="0"/>
    <n v="0"/>
    <s v="Middle"/>
  </r>
  <r>
    <s v="P8554"/>
    <s v="F531"/>
    <s v="Southwest"/>
    <x v="6"/>
    <x v="0"/>
    <s v="14,09,2023  18:25:16"/>
    <n v="113"/>
    <s v="On-time"/>
    <n v="1284"/>
    <n v="146.71"/>
    <n v="146.71"/>
    <n v="45"/>
    <s v="Male"/>
    <s v="Medium"/>
    <x v="2"/>
    <x v="2"/>
    <n v="0"/>
    <s v="None"/>
    <s v="Airport Kiosk"/>
    <n v="3"/>
    <n v="7"/>
    <n v="76"/>
    <n v="0"/>
    <n v="0"/>
    <s v="Window"/>
  </r>
  <r>
    <s v="P8555"/>
    <s v="F121"/>
    <s v="Delta"/>
    <x v="4"/>
    <x v="2"/>
    <s v="28,05,2023  11:46:36"/>
    <n v="192"/>
    <s v="On-time"/>
    <n v="984"/>
    <n v="439.03"/>
    <n v="439.03"/>
    <n v="66"/>
    <s v="Female"/>
    <s v="Medium"/>
    <x v="3"/>
    <x v="1"/>
    <n v="4"/>
    <s v="Silver"/>
    <s v="Mobile App"/>
    <n v="10"/>
    <n v="5"/>
    <n v="3"/>
    <n v="0"/>
    <n v="0"/>
    <s v="Aisle"/>
  </r>
  <r>
    <s v="P8556"/>
    <s v="F510"/>
    <s v="JetBlue"/>
    <x v="7"/>
    <x v="6"/>
    <s v="01,06,2023  13:08:37"/>
    <n v="106"/>
    <s v="On-time"/>
    <n v="1341"/>
    <n v="467.7"/>
    <n v="467.7"/>
    <n v="51"/>
    <s v="Female"/>
    <s v="Medium"/>
    <x v="2"/>
    <x v="1"/>
    <n v="0"/>
    <s v="None"/>
    <s v="Airport Kiosk"/>
    <n v="8.6999999999999993"/>
    <n v="5"/>
    <n v="75"/>
    <n v="0"/>
    <n v="0"/>
    <s v="Aisle"/>
  </r>
  <r>
    <s v="P8557"/>
    <s v="F269"/>
    <s v="United"/>
    <x v="1"/>
    <x v="6"/>
    <s v="05,05,2023  13:44:21"/>
    <n v="94"/>
    <s v="On-time"/>
    <n v="1539"/>
    <n v="329.99"/>
    <n v="329.99"/>
    <n v="58"/>
    <s v="Female"/>
    <s v="Low"/>
    <x v="3"/>
    <x v="3"/>
    <n v="1"/>
    <s v="Gold"/>
    <s v="Desk"/>
    <n v="7.7"/>
    <n v="7"/>
    <n v="6"/>
    <n v="0"/>
    <n v="0"/>
    <s v="Window"/>
  </r>
  <r>
    <s v="P8558"/>
    <s v="F1742"/>
    <s v="Delta"/>
    <x v="5"/>
    <x v="1"/>
    <s v="12,09,2023  15:57:56"/>
    <n v="260"/>
    <s v="Delayed"/>
    <n v="1418"/>
    <n v="238.37"/>
    <n v="238.37"/>
    <n v="70"/>
    <s v="Female"/>
    <s v="Medium"/>
    <x v="1"/>
    <x v="1"/>
    <n v="2"/>
    <s v="Silver"/>
    <s v="Online"/>
    <n v="4.4000000000000004"/>
    <n v="6"/>
    <n v="13"/>
    <n v="0"/>
    <n v="0"/>
    <s v="Aisle"/>
  </r>
  <r>
    <s v="P8559"/>
    <s v="F1535"/>
    <s v="Delta"/>
    <x v="5"/>
    <x v="5"/>
    <s v="11,01,2025  05:18:21"/>
    <n v="207"/>
    <s v="On-time"/>
    <n v="1070"/>
    <n v="412.65"/>
    <n v="412.65"/>
    <n v="27"/>
    <s v="Female"/>
    <s v="Medium"/>
    <x v="2"/>
    <x v="1"/>
    <n v="0"/>
    <s v="None"/>
    <s v="Desk"/>
    <n v="6.9"/>
    <n v="3"/>
    <n v="41"/>
    <n v="0"/>
    <n v="0"/>
    <s v="Window"/>
  </r>
  <r>
    <s v="P8560"/>
    <s v="F1040"/>
    <s v="JetBlue"/>
    <x v="1"/>
    <x v="2"/>
    <s v="11,02,2024  16:10:02"/>
    <n v="139"/>
    <s v="On-time"/>
    <n v="1320"/>
    <n v="391.69"/>
    <n v="391.69"/>
    <n v="22"/>
    <s v="Female"/>
    <s v="High"/>
    <x v="3"/>
    <x v="3"/>
    <n v="1"/>
    <s v="Gold"/>
    <s v="Desk"/>
    <n v="3"/>
    <n v="11"/>
    <n v="16"/>
    <n v="0"/>
    <n v="0"/>
    <s v="Aisle"/>
  </r>
  <r>
    <s v="P8561"/>
    <s v="F1271"/>
    <s v="Delta"/>
    <x v="4"/>
    <x v="3"/>
    <s v="30,04,2024  13:54:42"/>
    <n v="91"/>
    <s v="Delayed"/>
    <n v="1477"/>
    <n v="349.33"/>
    <n v="349.33"/>
    <n v="73"/>
    <s v="Male"/>
    <s v="Medium"/>
    <x v="0"/>
    <x v="1"/>
    <n v="1"/>
    <s v="None"/>
    <s v="Airport Kiosk"/>
    <n v="10"/>
    <n v="15"/>
    <n v="95"/>
    <n v="0"/>
    <n v="0"/>
    <s v="Window"/>
  </r>
  <r>
    <s v="P8562"/>
    <s v="F817"/>
    <s v="Southwest"/>
    <x v="1"/>
    <x v="6"/>
    <s v="05,05,2024  21:18:27"/>
    <n v="242"/>
    <s v="On-time"/>
    <n v="1598"/>
    <n v="426.97"/>
    <n v="426.97"/>
    <n v="20"/>
    <s v="Male"/>
    <s v="Medium"/>
    <x v="3"/>
    <x v="1"/>
    <n v="1"/>
    <s v="Silver"/>
    <s v="Online"/>
    <n v="7.3"/>
    <n v="2"/>
    <n v="72"/>
    <n v="0"/>
    <n v="0"/>
    <s v="Window"/>
  </r>
  <r>
    <s v="P8563"/>
    <s v="F1242"/>
    <s v="JetBlue"/>
    <x v="4"/>
    <x v="5"/>
    <s v="01,02,2024  20:09:23"/>
    <n v="246"/>
    <s v="On-time"/>
    <n v="852"/>
    <n v="412.93"/>
    <n v="412.93"/>
    <n v="57"/>
    <s v="Female"/>
    <s v="Low"/>
    <x v="1"/>
    <x v="1"/>
    <n v="1"/>
    <s v="Silver"/>
    <s v="Desk"/>
    <n v="9.1999999999999993"/>
    <n v="7"/>
    <n v="68"/>
    <n v="0"/>
    <n v="0"/>
    <s v="Middle"/>
  </r>
  <r>
    <s v="P8564"/>
    <s v="F938"/>
    <s v="Southwest"/>
    <x v="4"/>
    <x v="5"/>
    <s v="20,10,2024  04:30:39"/>
    <n v="189"/>
    <s v="On-time"/>
    <n v="1560"/>
    <n v="398.5"/>
    <n v="398.5"/>
    <n v="21"/>
    <s v="Male"/>
    <s v="High"/>
    <x v="0"/>
    <x v="0"/>
    <n v="0"/>
    <s v="Silver"/>
    <s v="Mobile App"/>
    <n v="8.6"/>
    <n v="23"/>
    <n v="31"/>
    <n v="0"/>
    <n v="1"/>
    <s v="Middle"/>
  </r>
  <r>
    <s v="P8565"/>
    <s v="F775"/>
    <s v="United"/>
    <x v="2"/>
    <x v="6"/>
    <s v="14,02,2025  12:02:37"/>
    <n v="167"/>
    <s v="On-time"/>
    <n v="1146"/>
    <n v="431.19"/>
    <n v="431.19"/>
    <n v="26"/>
    <s v="Female"/>
    <s v="Low"/>
    <x v="3"/>
    <x v="1"/>
    <n v="0"/>
    <s v="Gold"/>
    <s v="Airport Kiosk"/>
    <n v="7.7"/>
    <n v="28"/>
    <n v="79"/>
    <n v="0"/>
    <n v="0"/>
    <s v="Aisle"/>
  </r>
  <r>
    <s v="P8566"/>
    <s v="F254"/>
    <s v="Delta"/>
    <x v="0"/>
    <x v="5"/>
    <s v="16,02,2024  17:05:42"/>
    <n v="147"/>
    <s v="On-time"/>
    <n v="1508"/>
    <n v="440.64"/>
    <n v="440.64"/>
    <n v="40"/>
    <s v="Male"/>
    <s v="Low"/>
    <x v="2"/>
    <x v="1"/>
    <n v="1"/>
    <s v="Platinum"/>
    <s v="Airport Kiosk"/>
    <n v="6.8"/>
    <n v="16"/>
    <n v="11"/>
    <n v="0"/>
    <n v="0"/>
    <s v="Middle"/>
  </r>
  <r>
    <s v="P8567"/>
    <s v="F553"/>
    <s v="Southwest"/>
    <x v="7"/>
    <x v="4"/>
    <s v="12,10,2024  23:26:44"/>
    <n v="186"/>
    <s v="On-time"/>
    <n v="1468"/>
    <n v="637.80999999999995"/>
    <n v="637.80999999999995"/>
    <n v="41"/>
    <s v="Male"/>
    <s v="Medium"/>
    <x v="2"/>
    <x v="1"/>
    <n v="0"/>
    <s v="Platinum"/>
    <s v="Mobile App"/>
    <n v="7.5"/>
    <n v="52"/>
    <n v="39"/>
    <n v="0"/>
    <n v="0"/>
    <s v="Window"/>
  </r>
  <r>
    <s v="P8568"/>
    <s v="F1826"/>
    <s v="Delta"/>
    <x v="5"/>
    <x v="1"/>
    <s v="27,08,2023  06:43:52"/>
    <n v="190"/>
    <s v="On-time"/>
    <n v="780"/>
    <n v="501.85"/>
    <n v="501.85"/>
    <n v="31"/>
    <s v="Male"/>
    <s v="Medium"/>
    <x v="2"/>
    <x v="1"/>
    <n v="1"/>
    <s v="None"/>
    <s v="Airport Kiosk"/>
    <n v="8.6999999999999993"/>
    <n v="7"/>
    <n v="17"/>
    <n v="0"/>
    <n v="0"/>
    <s v="Aisle"/>
  </r>
  <r>
    <s v="P8569"/>
    <s v="F1469"/>
    <s v="JetBlue"/>
    <x v="1"/>
    <x v="7"/>
    <s v="15,10,2024  03:59:38"/>
    <n v="151"/>
    <s v="On-time"/>
    <n v="819"/>
    <n v="534.73"/>
    <n v="534.73"/>
    <n v="18"/>
    <s v="Male"/>
    <s v="Medium"/>
    <x v="3"/>
    <x v="2"/>
    <n v="1"/>
    <s v="None"/>
    <s v="Airport Kiosk"/>
    <n v="4.9000000000000004"/>
    <n v="38"/>
    <n v="86"/>
    <n v="0"/>
    <n v="0"/>
    <s v="Window"/>
  </r>
  <r>
    <s v="P8570"/>
    <s v="F936"/>
    <s v="American Airlines"/>
    <x v="3"/>
    <x v="6"/>
    <s v="01,10,2023  03:42:03"/>
    <n v="131"/>
    <s v="On-time"/>
    <n v="1180"/>
    <n v="338.63"/>
    <n v="338.63"/>
    <n v="18"/>
    <s v="Female"/>
    <s v="High"/>
    <x v="3"/>
    <x v="1"/>
    <n v="2"/>
    <s v="Gold"/>
    <s v="Desk"/>
    <n v="6.6"/>
    <n v="2"/>
    <n v="8"/>
    <n v="0"/>
    <n v="0"/>
    <s v="Aisle"/>
  </r>
  <r>
    <s v="P8571"/>
    <s v="F1046"/>
    <s v="JetBlue"/>
    <x v="1"/>
    <x v="1"/>
    <s v="30,09,2023  00:47:08"/>
    <n v="161"/>
    <s v="On-time"/>
    <n v="1040"/>
    <n v="305.99"/>
    <n v="305.99"/>
    <n v="65"/>
    <s v="Female"/>
    <s v="Medium"/>
    <x v="1"/>
    <x v="2"/>
    <n v="3"/>
    <s v="None"/>
    <s v="Desk"/>
    <n v="3.1"/>
    <n v="5"/>
    <n v="106"/>
    <n v="0"/>
    <n v="0"/>
    <s v="Middle"/>
  </r>
  <r>
    <s v="P8572"/>
    <s v="F339"/>
    <s v="United"/>
    <x v="5"/>
    <x v="3"/>
    <s v="17,11,2023  19:06:10"/>
    <n v="179"/>
    <s v="On-time"/>
    <n v="1159"/>
    <n v="283.60000000000002"/>
    <n v="283.60000000000002"/>
    <n v="47"/>
    <s v="Female"/>
    <s v="Medium"/>
    <x v="1"/>
    <x v="1"/>
    <n v="0"/>
    <s v="None"/>
    <s v="Mobile App"/>
    <n v="8.4"/>
    <n v="3"/>
    <n v="0"/>
    <n v="0"/>
    <n v="0"/>
    <s v="Window"/>
  </r>
  <r>
    <s v="P8573"/>
    <s v="F7"/>
    <s v="Southwest"/>
    <x v="3"/>
    <x v="7"/>
    <s v="17,05,2024  02:59:24"/>
    <n v="177"/>
    <s v="On-time"/>
    <n v="1078"/>
    <n v="308.17"/>
    <n v="308.17"/>
    <n v="62"/>
    <s v="Female"/>
    <s v="Low"/>
    <x v="2"/>
    <x v="2"/>
    <n v="1"/>
    <s v="Silver"/>
    <s v="Mobile App"/>
    <n v="8.3000000000000007"/>
    <n v="11"/>
    <n v="1"/>
    <n v="0"/>
    <n v="0"/>
    <s v="Aisle"/>
  </r>
  <r>
    <s v="P8574"/>
    <s v="F1841"/>
    <s v="JetBlue"/>
    <x v="2"/>
    <x v="6"/>
    <s v="07,05,2023  21:58:39"/>
    <n v="175"/>
    <s v="On-time"/>
    <n v="880"/>
    <n v="200"/>
    <n v="200"/>
    <n v="19"/>
    <s v="Female"/>
    <s v="Low"/>
    <x v="2"/>
    <x v="0"/>
    <n v="0"/>
    <s v="None"/>
    <s v="Online"/>
    <n v="7"/>
    <n v="13"/>
    <n v="36"/>
    <n v="1"/>
    <n v="0"/>
    <s v="Window"/>
  </r>
  <r>
    <s v="P8575"/>
    <s v="F1699"/>
    <s v="United"/>
    <x v="7"/>
    <x v="5"/>
    <s v="27,06,2023  01:52:56"/>
    <n v="214"/>
    <s v="On-time"/>
    <n v="1094"/>
    <n v="395.9"/>
    <n v="395.9"/>
    <n v="23"/>
    <s v="Female"/>
    <s v="High"/>
    <x v="0"/>
    <x v="1"/>
    <n v="0"/>
    <s v="Silver"/>
    <s v="Mobile App"/>
    <n v="6.8"/>
    <n v="25"/>
    <n v="110"/>
    <n v="0"/>
    <n v="1"/>
    <s v="Aisle"/>
  </r>
  <r>
    <s v="P8576"/>
    <s v="F97"/>
    <s v="United"/>
    <x v="7"/>
    <x v="0"/>
    <s v="12,03,2024  10:44:08"/>
    <n v="254"/>
    <s v="On-time"/>
    <n v="1007"/>
    <n v="276.93"/>
    <n v="276.93"/>
    <n v="67"/>
    <s v="Male"/>
    <s v="High"/>
    <x v="0"/>
    <x v="0"/>
    <n v="0"/>
    <s v="Gold"/>
    <s v="Desk"/>
    <n v="5.8"/>
    <n v="3"/>
    <n v="93"/>
    <n v="0"/>
    <n v="0"/>
    <s v="Middle"/>
  </r>
  <r>
    <s v="P8577"/>
    <s v="F687"/>
    <s v="Delta"/>
    <x v="7"/>
    <x v="0"/>
    <s v="13,10,2024  20:06:35"/>
    <n v="202"/>
    <s v="On-time"/>
    <n v="967"/>
    <n v="479.09"/>
    <n v="479.09"/>
    <n v="30"/>
    <s v="Male"/>
    <s v="Low"/>
    <x v="0"/>
    <x v="1"/>
    <n v="2"/>
    <s v="None"/>
    <s v="Desk"/>
    <n v="4.8"/>
    <n v="2"/>
    <n v="20"/>
    <n v="0"/>
    <n v="0"/>
    <s v="Window"/>
  </r>
  <r>
    <s v="P8578"/>
    <s v="F1832"/>
    <s v="American Airlines"/>
    <x v="0"/>
    <x v="6"/>
    <s v="28,03,2024  00:43:44"/>
    <n v="141"/>
    <s v="On-time"/>
    <n v="1213"/>
    <n v="267.29000000000002"/>
    <n v="267.29000000000002"/>
    <n v="42"/>
    <s v="Female"/>
    <s v="Medium"/>
    <x v="2"/>
    <x v="1"/>
    <n v="1"/>
    <s v="None"/>
    <s v="Online"/>
    <n v="6.1"/>
    <n v="1"/>
    <n v="13"/>
    <n v="0"/>
    <n v="0"/>
    <s v="Middle"/>
  </r>
  <r>
    <s v="P8579"/>
    <s v="F762"/>
    <s v="American Airlines"/>
    <x v="5"/>
    <x v="5"/>
    <s v="24,09,2024  16:33:26"/>
    <n v="248"/>
    <s v="On-time"/>
    <n v="1003"/>
    <n v="400.62"/>
    <n v="400.62"/>
    <n v="33"/>
    <s v="Male"/>
    <s v="Low"/>
    <x v="3"/>
    <x v="1"/>
    <n v="0"/>
    <s v="None"/>
    <s v="Desk"/>
    <n v="5.5"/>
    <n v="3"/>
    <n v="81"/>
    <n v="0"/>
    <n v="0"/>
    <s v="Middle"/>
  </r>
  <r>
    <s v="P8580"/>
    <s v="F648"/>
    <s v="United"/>
    <x v="4"/>
    <x v="1"/>
    <s v="19,05,2023  02:01:07"/>
    <n v="48"/>
    <s v="Delayed"/>
    <n v="1042"/>
    <n v="373.18"/>
    <n v="373.18"/>
    <n v="48"/>
    <s v="Female"/>
    <s v="Medium"/>
    <x v="3"/>
    <x v="1"/>
    <n v="0"/>
    <s v="Silver"/>
    <s v="Mobile App"/>
    <n v="6.6"/>
    <n v="4"/>
    <n v="114"/>
    <n v="0"/>
    <n v="0"/>
    <s v="Aisle"/>
  </r>
  <r>
    <s v="P8581"/>
    <s v="F1672"/>
    <s v="American Airlines"/>
    <x v="7"/>
    <x v="3"/>
    <s v="21,02,2024  15:55:15"/>
    <n v="116"/>
    <s v="On-time"/>
    <n v="1577"/>
    <n v="392.87"/>
    <n v="392.87"/>
    <n v="30"/>
    <s v="Male"/>
    <s v="High"/>
    <x v="1"/>
    <x v="1"/>
    <n v="1"/>
    <s v="Gold"/>
    <s v="Mobile App"/>
    <n v="3.6"/>
    <n v="18"/>
    <n v="9"/>
    <n v="0"/>
    <n v="0"/>
    <s v="Window"/>
  </r>
  <r>
    <s v="P8582"/>
    <s v="F1125"/>
    <s v="Delta"/>
    <x v="1"/>
    <x v="4"/>
    <s v="28,05,2023  08:50:50"/>
    <n v="145"/>
    <s v="On-time"/>
    <n v="1618"/>
    <n v="300.97000000000003"/>
    <n v="300.97000000000003"/>
    <n v="32"/>
    <s v="Female"/>
    <s v="High"/>
    <x v="3"/>
    <x v="1"/>
    <n v="2"/>
    <s v="Silver"/>
    <s v="Mobile App"/>
    <n v="5.6"/>
    <n v="5"/>
    <n v="35"/>
    <n v="0"/>
    <n v="0"/>
    <s v="Window"/>
  </r>
  <r>
    <s v="P8583"/>
    <s v="F1571"/>
    <s v="JetBlue"/>
    <x v="6"/>
    <x v="6"/>
    <s v="16,10,2024  15:48:30"/>
    <n v="157"/>
    <s v="On-time"/>
    <n v="1135"/>
    <n v="271.27999999999997"/>
    <n v="271.27999999999997"/>
    <n v="55"/>
    <s v="Male"/>
    <s v="Low"/>
    <x v="0"/>
    <x v="1"/>
    <n v="0"/>
    <s v="None"/>
    <s v="Online"/>
    <n v="7.9"/>
    <n v="6"/>
    <n v="13"/>
    <n v="0"/>
    <n v="0"/>
    <s v="Middle"/>
  </r>
  <r>
    <s v="P8584"/>
    <s v="F1464"/>
    <s v="United"/>
    <x v="5"/>
    <x v="7"/>
    <s v="06,12,2024  06:06:36"/>
    <n v="199"/>
    <s v="On-time"/>
    <n v="1387"/>
    <n v="295.05"/>
    <n v="295.05"/>
    <n v="65"/>
    <s v="Male"/>
    <s v="Medium"/>
    <x v="2"/>
    <x v="1"/>
    <n v="1"/>
    <s v="None"/>
    <s v="Airport Kiosk"/>
    <n v="6.4"/>
    <n v="5"/>
    <n v="3"/>
    <n v="0"/>
    <n v="0"/>
    <s v="Window"/>
  </r>
  <r>
    <s v="P8585"/>
    <s v="F738"/>
    <s v="JetBlue"/>
    <x v="7"/>
    <x v="0"/>
    <s v="24,06,2023  00:14:31"/>
    <n v="207"/>
    <s v="Cancelled"/>
    <n v="1330"/>
    <n v="281.18"/>
    <n v="281.18"/>
    <n v="69"/>
    <s v="Male"/>
    <s v="High"/>
    <x v="1"/>
    <x v="0"/>
    <n v="2"/>
    <s v="Gold"/>
    <s v="Mobile App"/>
    <n v="5.4"/>
    <n v="7"/>
    <n v="71"/>
    <n v="0"/>
    <n v="1"/>
    <s v="Aisle"/>
  </r>
  <r>
    <s v="P8586"/>
    <s v="F1788"/>
    <s v="Southwest"/>
    <x v="7"/>
    <x v="1"/>
    <s v="15,03,2025  07:54:00"/>
    <n v="133"/>
    <s v="On-time"/>
    <n v="1178"/>
    <n v="599.38"/>
    <n v="599.38"/>
    <n v="57"/>
    <s v="Male"/>
    <s v="Medium"/>
    <x v="2"/>
    <x v="0"/>
    <n v="0"/>
    <s v="Silver"/>
    <s v="Online"/>
    <n v="5.5"/>
    <n v="6"/>
    <n v="86"/>
    <n v="0"/>
    <n v="0"/>
    <s v="Window"/>
  </r>
  <r>
    <s v="P8587"/>
    <s v="F1985"/>
    <s v="United"/>
    <x v="0"/>
    <x v="4"/>
    <s v="01,10,2023  07:46:52"/>
    <n v="205"/>
    <s v="On-time"/>
    <n v="1089"/>
    <n v="497.65"/>
    <n v="497.65"/>
    <n v="75"/>
    <s v="Female"/>
    <s v="Medium"/>
    <x v="0"/>
    <x v="2"/>
    <n v="0"/>
    <s v="None"/>
    <s v="Online"/>
    <n v="6.4"/>
    <n v="0"/>
    <n v="103"/>
    <n v="0"/>
    <n v="1"/>
    <s v="Aisle"/>
  </r>
  <r>
    <s v="P8588"/>
    <s v="F115"/>
    <s v="United"/>
    <x v="1"/>
    <x v="2"/>
    <s v="02,05,2023  05:45:33"/>
    <n v="216"/>
    <s v="On-time"/>
    <n v="1671"/>
    <n v="298.14"/>
    <n v="298.14"/>
    <n v="69"/>
    <s v="Female"/>
    <s v="Medium"/>
    <x v="1"/>
    <x v="1"/>
    <n v="0"/>
    <s v="None"/>
    <s v="Online"/>
    <n v="5.4"/>
    <n v="4"/>
    <n v="119"/>
    <n v="0"/>
    <n v="0"/>
    <s v="Middle"/>
  </r>
  <r>
    <s v="P8589"/>
    <s v="F1592"/>
    <s v="American Airlines"/>
    <x v="2"/>
    <x v="7"/>
    <s v="21,03,2024  21:12:57"/>
    <n v="182"/>
    <s v="On-time"/>
    <n v="748"/>
    <n v="143.35"/>
    <n v="143.35"/>
    <n v="67"/>
    <s v="Female"/>
    <s v="Medium"/>
    <x v="1"/>
    <x v="2"/>
    <n v="2"/>
    <s v="None"/>
    <s v="Desk"/>
    <n v="3"/>
    <n v="1"/>
    <n v="90"/>
    <n v="0"/>
    <n v="0"/>
    <s v="Window"/>
  </r>
  <r>
    <s v="P8590"/>
    <s v="F780"/>
    <s v="Southwest"/>
    <x v="2"/>
    <x v="4"/>
    <s v="26,09,2024  02:38:55"/>
    <n v="182"/>
    <s v="On-time"/>
    <n v="1184"/>
    <n v="423.25"/>
    <n v="423.25"/>
    <n v="64"/>
    <s v="Female"/>
    <s v="Low"/>
    <x v="1"/>
    <x v="2"/>
    <n v="1"/>
    <s v="None"/>
    <s v="Online"/>
    <n v="4.7"/>
    <n v="7"/>
    <n v="61"/>
    <n v="0"/>
    <n v="0"/>
    <s v="Aisle"/>
  </r>
  <r>
    <s v="P8591"/>
    <s v="F214"/>
    <s v="American Airlines"/>
    <x v="0"/>
    <x v="6"/>
    <s v="30,07,2023  04:43:32"/>
    <n v="225"/>
    <s v="On-time"/>
    <n v="1170"/>
    <n v="363.58"/>
    <n v="363.58"/>
    <n v="27"/>
    <s v="Male"/>
    <s v="Medium"/>
    <x v="2"/>
    <x v="2"/>
    <n v="1"/>
    <s v="None"/>
    <s v="Mobile App"/>
    <n v="6.9"/>
    <n v="6"/>
    <n v="54"/>
    <n v="0"/>
    <n v="0"/>
    <s v="Middle"/>
  </r>
  <r>
    <s v="P8592"/>
    <s v="F8"/>
    <s v="American Airlines"/>
    <x v="3"/>
    <x v="7"/>
    <s v="03,05,2024  11:02:28"/>
    <n v="171"/>
    <s v="Cancelled"/>
    <n v="814"/>
    <n v="375.54"/>
    <n v="375.54"/>
    <n v="49"/>
    <s v="Male"/>
    <s v="Low"/>
    <x v="1"/>
    <x v="1"/>
    <n v="2"/>
    <s v="Silver"/>
    <s v="Online"/>
    <n v="4.2"/>
    <n v="4"/>
    <n v="46"/>
    <n v="0"/>
    <n v="0"/>
    <s v="Window"/>
  </r>
  <r>
    <s v="P8593"/>
    <s v="F1047"/>
    <s v="American Airlines"/>
    <x v="0"/>
    <x v="1"/>
    <s v="28,09,2024  11:54:57"/>
    <n v="240"/>
    <s v="Delayed"/>
    <n v="1146"/>
    <n v="442.77"/>
    <n v="442.77"/>
    <n v="36"/>
    <s v="Male"/>
    <s v="Medium"/>
    <x v="2"/>
    <x v="1"/>
    <n v="1"/>
    <s v="None"/>
    <s v="Desk"/>
    <n v="6.6"/>
    <n v="23"/>
    <n v="6"/>
    <n v="0"/>
    <n v="0"/>
    <s v="Window"/>
  </r>
  <r>
    <s v="P8594"/>
    <s v="F122"/>
    <s v="United"/>
    <x v="7"/>
    <x v="6"/>
    <s v="26,02,2025  16:57:32"/>
    <n v="16"/>
    <s v="On-time"/>
    <n v="1269"/>
    <n v="257.95999999999998"/>
    <n v="257.95999999999998"/>
    <n v="75"/>
    <s v="Female"/>
    <s v="High"/>
    <x v="3"/>
    <x v="1"/>
    <n v="1"/>
    <s v="None"/>
    <s v="Mobile App"/>
    <n v="7.8"/>
    <n v="3"/>
    <n v="60"/>
    <n v="0"/>
    <n v="0"/>
    <s v="Window"/>
  </r>
  <r>
    <s v="P8595"/>
    <s v="F1600"/>
    <s v="JetBlue"/>
    <x v="6"/>
    <x v="6"/>
    <s v="26,08,2024  23:19:32"/>
    <n v="105"/>
    <s v="On-time"/>
    <n v="1350"/>
    <n v="270.08999999999997"/>
    <n v="270.08999999999997"/>
    <n v="48"/>
    <s v="Male"/>
    <s v="High"/>
    <x v="3"/>
    <x v="1"/>
    <n v="3"/>
    <s v="Silver"/>
    <s v="Desk"/>
    <n v="6.3"/>
    <n v="4"/>
    <n v="28"/>
    <n v="0"/>
    <n v="0"/>
    <s v="Aisle"/>
  </r>
  <r>
    <s v="P8596"/>
    <s v="F1874"/>
    <s v="United"/>
    <x v="6"/>
    <x v="5"/>
    <s v="09,10,2023  06:26:01"/>
    <n v="117"/>
    <s v="On-time"/>
    <n v="1345"/>
    <n v="200.31"/>
    <n v="200.31"/>
    <n v="48"/>
    <s v="Female"/>
    <s v="Medium"/>
    <x v="2"/>
    <x v="2"/>
    <n v="1"/>
    <s v="Silver"/>
    <s v="Airport Kiosk"/>
    <n v="6.8"/>
    <n v="5"/>
    <n v="33"/>
    <n v="0"/>
    <n v="0"/>
    <s v="Middle"/>
  </r>
  <r>
    <s v="P8597"/>
    <s v="F1277"/>
    <s v="Delta"/>
    <x v="2"/>
    <x v="5"/>
    <s v="02,05,2023  14:05:37"/>
    <n v="119"/>
    <s v="On-time"/>
    <n v="1535"/>
    <n v="642.24"/>
    <n v="642.24"/>
    <n v="57"/>
    <s v="Male"/>
    <s v="Low"/>
    <x v="0"/>
    <x v="1"/>
    <n v="2"/>
    <s v="Gold"/>
    <s v="Desk"/>
    <n v="5.8"/>
    <n v="32"/>
    <n v="90"/>
    <n v="0"/>
    <n v="0"/>
    <s v="Middle"/>
  </r>
  <r>
    <s v="P8598"/>
    <s v="F260"/>
    <s v="Delta"/>
    <x v="6"/>
    <x v="6"/>
    <s v="26,11,2023  19:11:07"/>
    <n v="277"/>
    <s v="On-time"/>
    <n v="879"/>
    <n v="396.35"/>
    <n v="396.35"/>
    <n v="26"/>
    <s v="Female"/>
    <s v="Medium"/>
    <x v="3"/>
    <x v="1"/>
    <n v="2"/>
    <s v="None"/>
    <s v="Mobile App"/>
    <n v="5.6"/>
    <n v="24"/>
    <n v="68"/>
    <n v="0"/>
    <n v="0"/>
    <s v="Window"/>
  </r>
  <r>
    <s v="P8599"/>
    <s v="F1836"/>
    <s v="Delta"/>
    <x v="2"/>
    <x v="7"/>
    <s v="25,07,2024  15:20:04"/>
    <n v="138"/>
    <s v="On-time"/>
    <n v="1208"/>
    <n v="326.73"/>
    <n v="326.73"/>
    <n v="18"/>
    <s v="Female"/>
    <s v="Medium"/>
    <x v="2"/>
    <x v="1"/>
    <n v="1"/>
    <s v="Gold"/>
    <s v="Mobile App"/>
    <n v="5.8"/>
    <n v="14"/>
    <n v="18"/>
    <n v="0"/>
    <n v="0"/>
    <s v="Middle"/>
  </r>
  <r>
    <s v="P8600"/>
    <s v="F1021"/>
    <s v="Southwest"/>
    <x v="6"/>
    <x v="6"/>
    <s v="26,08,2023  04:19:54"/>
    <n v="204"/>
    <s v="On-time"/>
    <n v="1565"/>
    <n v="350.36"/>
    <n v="350.36"/>
    <n v="51"/>
    <s v="Female"/>
    <s v="Low"/>
    <x v="0"/>
    <x v="2"/>
    <n v="1"/>
    <s v="None"/>
    <s v="Desk"/>
    <n v="5.2"/>
    <n v="33"/>
    <n v="44"/>
    <n v="0"/>
    <n v="0"/>
    <s v="Aisle"/>
  </r>
  <r>
    <s v="P8601"/>
    <s v="F603"/>
    <s v="United"/>
    <x v="7"/>
    <x v="3"/>
    <s v="01,05,2024  07:08:23"/>
    <n v="171"/>
    <s v="On-time"/>
    <n v="671"/>
    <n v="342.51"/>
    <n v="342.51"/>
    <n v="42"/>
    <s v="Male"/>
    <s v="Medium"/>
    <x v="0"/>
    <x v="0"/>
    <n v="0"/>
    <s v="Gold"/>
    <s v="Online"/>
    <n v="5.4"/>
    <n v="8"/>
    <n v="23"/>
    <n v="0"/>
    <n v="0"/>
    <s v="Window"/>
  </r>
  <r>
    <s v="P8602"/>
    <s v="F1597"/>
    <s v="JetBlue"/>
    <x v="4"/>
    <x v="5"/>
    <s v="19,10,2023  04:28:17"/>
    <n v="217"/>
    <s v="On-time"/>
    <n v="1501"/>
    <n v="467.33"/>
    <n v="467.33"/>
    <n v="25"/>
    <s v="Male"/>
    <s v="Low"/>
    <x v="1"/>
    <x v="1"/>
    <n v="1"/>
    <s v="None"/>
    <s v="Desk"/>
    <n v="7.2"/>
    <n v="8"/>
    <n v="34"/>
    <n v="0"/>
    <n v="0"/>
    <s v="Middle"/>
  </r>
  <r>
    <s v="P8603"/>
    <s v="F55"/>
    <s v="Southwest"/>
    <x v="1"/>
    <x v="0"/>
    <s v="18,05,2024  23:00:09"/>
    <n v="103"/>
    <s v="Delayed"/>
    <n v="1160"/>
    <n v="370.45"/>
    <n v="370.45"/>
    <n v="46"/>
    <s v="Male"/>
    <s v="Medium"/>
    <x v="0"/>
    <x v="1"/>
    <n v="0"/>
    <s v="None"/>
    <s v="Desk"/>
    <n v="6"/>
    <n v="0"/>
    <n v="70"/>
    <n v="0"/>
    <n v="1"/>
    <s v="Middle"/>
  </r>
  <r>
    <s v="P8604"/>
    <s v="F775"/>
    <s v="American Airlines"/>
    <x v="5"/>
    <x v="1"/>
    <s v="24,10,2023  16:56:28"/>
    <n v="131"/>
    <s v="On-time"/>
    <n v="1261"/>
    <n v="312.54000000000002"/>
    <n v="312.54000000000002"/>
    <n v="57"/>
    <s v="Female"/>
    <s v="Medium"/>
    <x v="1"/>
    <x v="1"/>
    <n v="0"/>
    <s v="Platinum"/>
    <s v="Mobile App"/>
    <n v="7.8"/>
    <n v="15"/>
    <n v="76"/>
    <n v="0"/>
    <n v="0"/>
    <s v="Window"/>
  </r>
  <r>
    <s v="P8605"/>
    <s v="F1759"/>
    <s v="United"/>
    <x v="7"/>
    <x v="6"/>
    <s v="26,03,2024  00:01:10"/>
    <n v="136"/>
    <s v="On-time"/>
    <n v="1249"/>
    <n v="231.37"/>
    <n v="231.37"/>
    <n v="59"/>
    <s v="Female"/>
    <s v="High"/>
    <x v="0"/>
    <x v="1"/>
    <n v="0"/>
    <s v="Platinum"/>
    <s v="Online"/>
    <n v="4.2"/>
    <n v="3"/>
    <n v="33"/>
    <n v="0"/>
    <n v="0"/>
    <s v="Middle"/>
  </r>
  <r>
    <s v="P8606"/>
    <s v="F1951"/>
    <s v="American Airlines"/>
    <x v="7"/>
    <x v="3"/>
    <s v="14,03,2025  01:56:12"/>
    <n v="125"/>
    <s v="On-time"/>
    <n v="1681"/>
    <n v="406.94"/>
    <n v="406.94"/>
    <n v="62"/>
    <s v="Male"/>
    <s v="Low"/>
    <x v="2"/>
    <x v="1"/>
    <n v="0"/>
    <s v="None"/>
    <s v="Mobile App"/>
    <n v="4.5999999999999996"/>
    <n v="7"/>
    <n v="33"/>
    <n v="0"/>
    <n v="0"/>
    <s v="Middle"/>
  </r>
  <r>
    <s v="P8607"/>
    <s v="F1692"/>
    <s v="United"/>
    <x v="1"/>
    <x v="4"/>
    <s v="07,11,2023  09:12:57"/>
    <n v="210"/>
    <s v="On-time"/>
    <n v="1403"/>
    <n v="235.09"/>
    <n v="235.09"/>
    <n v="40"/>
    <s v="Male"/>
    <s v="High"/>
    <x v="2"/>
    <x v="0"/>
    <n v="1"/>
    <s v="Gold"/>
    <s v="Mobile App"/>
    <n v="5.7"/>
    <n v="1"/>
    <n v="30"/>
    <n v="0"/>
    <n v="0"/>
    <s v="Middle"/>
  </r>
  <r>
    <s v="P8608"/>
    <s v="F227"/>
    <s v="United"/>
    <x v="7"/>
    <x v="5"/>
    <s v="02,11,2023  13:42:37"/>
    <n v="88"/>
    <s v="On-time"/>
    <n v="1509"/>
    <n v="193.86"/>
    <n v="193.86"/>
    <n v="38"/>
    <s v="Female"/>
    <s v="Medium"/>
    <x v="3"/>
    <x v="2"/>
    <n v="0"/>
    <s v="Gold"/>
    <s v="Online"/>
    <n v="5.2"/>
    <n v="4"/>
    <n v="84"/>
    <n v="0"/>
    <n v="0"/>
    <s v="Middle"/>
  </r>
  <r>
    <s v="P8609"/>
    <s v="F198"/>
    <s v="American Airlines"/>
    <x v="4"/>
    <x v="1"/>
    <s v="24,01,2025  06:23:17"/>
    <n v="232"/>
    <s v="On-time"/>
    <n v="1280"/>
    <n v="600.41999999999996"/>
    <n v="600.41999999999996"/>
    <n v="42"/>
    <s v="Male"/>
    <s v="Medium"/>
    <x v="3"/>
    <x v="0"/>
    <n v="0"/>
    <s v="None"/>
    <s v="Online"/>
    <n v="7.1"/>
    <n v="10"/>
    <n v="98"/>
    <n v="0"/>
    <n v="0"/>
    <s v="Middle"/>
  </r>
  <r>
    <s v="P8610"/>
    <s v="F127"/>
    <s v="Southwest"/>
    <x v="1"/>
    <x v="7"/>
    <s v="22,12,2023  04:28:36"/>
    <n v="207"/>
    <s v="On-time"/>
    <n v="1324"/>
    <n v="411.09"/>
    <n v="411.09"/>
    <n v="73"/>
    <s v="Female"/>
    <s v="Low"/>
    <x v="2"/>
    <x v="3"/>
    <n v="2"/>
    <s v="None"/>
    <s v="Mobile App"/>
    <n v="5.0999999999999996"/>
    <n v="8"/>
    <n v="18"/>
    <n v="0"/>
    <n v="0"/>
    <s v="Aisle"/>
  </r>
  <r>
    <s v="P8611"/>
    <s v="F1523"/>
    <s v="JetBlue"/>
    <x v="6"/>
    <x v="2"/>
    <s v="28,10,2024  06:05:27"/>
    <n v="191"/>
    <s v="On-time"/>
    <n v="808"/>
    <n v="289.70999999999998"/>
    <n v="289.70999999999998"/>
    <n v="64"/>
    <s v="Male"/>
    <s v="Medium"/>
    <x v="3"/>
    <x v="2"/>
    <n v="2"/>
    <s v="Silver"/>
    <s v="Mobile App"/>
    <n v="5.7"/>
    <n v="3"/>
    <n v="60"/>
    <n v="0"/>
    <n v="0"/>
    <s v="Middle"/>
  </r>
  <r>
    <s v="P8612"/>
    <s v="F127"/>
    <s v="Southwest"/>
    <x v="2"/>
    <x v="7"/>
    <s v="07,02,2025  01:29:03"/>
    <n v="291"/>
    <s v="On-time"/>
    <n v="903"/>
    <n v="519.79999999999995"/>
    <n v="519.79999999999995"/>
    <n v="23"/>
    <s v="Female"/>
    <s v="High"/>
    <x v="1"/>
    <x v="1"/>
    <n v="0"/>
    <s v="Gold"/>
    <s v="Desk"/>
    <n v="5.6"/>
    <n v="17"/>
    <n v="0"/>
    <n v="0"/>
    <n v="0"/>
    <s v="Aisle"/>
  </r>
  <r>
    <s v="P8613"/>
    <s v="F1137"/>
    <s v="Southwest"/>
    <x v="7"/>
    <x v="3"/>
    <s v="12,02,2024  17:15:28"/>
    <n v="246"/>
    <s v="On-time"/>
    <n v="1888"/>
    <n v="386.79"/>
    <n v="386.79"/>
    <n v="46"/>
    <s v="Female"/>
    <s v="Low"/>
    <x v="3"/>
    <x v="1"/>
    <n v="1"/>
    <s v="None"/>
    <s v="Online"/>
    <n v="7.6"/>
    <n v="5"/>
    <n v="53"/>
    <n v="0"/>
    <n v="0"/>
    <s v="Aisle"/>
  </r>
  <r>
    <s v="P8614"/>
    <s v="F1110"/>
    <s v="American Airlines"/>
    <x v="7"/>
    <x v="4"/>
    <s v="09,04,2024  15:01:52"/>
    <n v="156"/>
    <s v="On-time"/>
    <n v="1179"/>
    <n v="430.96"/>
    <n v="430.96"/>
    <n v="46"/>
    <s v="Female"/>
    <s v="Low"/>
    <x v="3"/>
    <x v="2"/>
    <n v="1"/>
    <s v="Platinum"/>
    <s v="Airport Kiosk"/>
    <n v="6.4"/>
    <n v="16"/>
    <n v="53"/>
    <n v="0"/>
    <n v="0"/>
    <s v="Window"/>
  </r>
  <r>
    <s v="P8615"/>
    <s v="F1417"/>
    <s v="JetBlue"/>
    <x v="1"/>
    <x v="0"/>
    <s v="02,06,2024  05:18:48"/>
    <n v="205"/>
    <s v="On-time"/>
    <n v="1041"/>
    <n v="308.35000000000002"/>
    <n v="308.35000000000002"/>
    <n v="27"/>
    <s v="Male"/>
    <s v="High"/>
    <x v="1"/>
    <x v="2"/>
    <n v="0"/>
    <s v="None"/>
    <s v="Desk"/>
    <n v="7.1"/>
    <n v="4"/>
    <n v="32"/>
    <n v="1"/>
    <n v="1"/>
    <s v="Aisle"/>
  </r>
  <r>
    <s v="P8616"/>
    <s v="F674"/>
    <s v="American Airlines"/>
    <x v="2"/>
    <x v="1"/>
    <s v="14,10,2023  11:13:30"/>
    <n v="199"/>
    <s v="On-time"/>
    <n v="1157"/>
    <n v="277.44"/>
    <n v="277.44"/>
    <n v="32"/>
    <s v="Female"/>
    <s v="Medium"/>
    <x v="3"/>
    <x v="1"/>
    <n v="1"/>
    <s v="None"/>
    <s v="Airport Kiosk"/>
    <n v="7"/>
    <n v="32"/>
    <n v="13"/>
    <n v="0"/>
    <n v="0"/>
    <s v="Middle"/>
  </r>
  <r>
    <s v="P8617"/>
    <s v="F583"/>
    <s v="Delta"/>
    <x v="4"/>
    <x v="6"/>
    <s v="29,09,2023  05:14:23"/>
    <n v="361"/>
    <s v="On-time"/>
    <n v="1611"/>
    <n v="467.5"/>
    <n v="467.5"/>
    <n v="63"/>
    <s v="Female"/>
    <s v="High"/>
    <x v="0"/>
    <x v="1"/>
    <n v="0"/>
    <s v="None"/>
    <s v="Online"/>
    <n v="7.8"/>
    <n v="2"/>
    <n v="115"/>
    <n v="0"/>
    <n v="0"/>
    <s v="Middle"/>
  </r>
  <r>
    <s v="P8618"/>
    <s v="F1771"/>
    <s v="JetBlue"/>
    <x v="2"/>
    <x v="2"/>
    <s v="15,08,2024  10:28:53"/>
    <n v="210"/>
    <s v="On-time"/>
    <n v="1165"/>
    <n v="430.57"/>
    <n v="430.57"/>
    <n v="22"/>
    <s v="Female"/>
    <s v="High"/>
    <x v="0"/>
    <x v="0"/>
    <n v="0"/>
    <s v="Platinum"/>
    <s v="Online"/>
    <n v="7.3"/>
    <n v="19"/>
    <n v="64"/>
    <n v="0"/>
    <n v="0"/>
    <s v="Window"/>
  </r>
  <r>
    <s v="P8619"/>
    <s v="F16"/>
    <s v="Southwest"/>
    <x v="2"/>
    <x v="2"/>
    <s v="25,12,2024  12:19:56"/>
    <n v="82"/>
    <s v="On-time"/>
    <n v="1428"/>
    <n v="408.79"/>
    <n v="408.79"/>
    <n v="66"/>
    <s v="Female"/>
    <s v="Medium"/>
    <x v="3"/>
    <x v="0"/>
    <n v="1"/>
    <s v="None"/>
    <s v="Online"/>
    <n v="7.5"/>
    <n v="12"/>
    <n v="74"/>
    <n v="0"/>
    <n v="0"/>
    <s v="Window"/>
  </r>
  <r>
    <s v="P8620"/>
    <s v="F28"/>
    <s v="American Airlines"/>
    <x v="4"/>
    <x v="2"/>
    <s v="20,01,2025  11:08:58"/>
    <n v="154"/>
    <s v="Cancelled"/>
    <n v="1630"/>
    <n v="455.69"/>
    <n v="455.69"/>
    <n v="76"/>
    <s v="Male"/>
    <s v="Medium"/>
    <x v="1"/>
    <x v="1"/>
    <n v="0"/>
    <s v="None"/>
    <s v="Mobile App"/>
    <n v="3.4"/>
    <n v="12"/>
    <n v="68"/>
    <n v="0"/>
    <n v="0"/>
    <s v="Aisle"/>
  </r>
  <r>
    <s v="P8621"/>
    <s v="F476"/>
    <s v="American Airlines"/>
    <x v="4"/>
    <x v="6"/>
    <s v="22,11,2023  05:28:44"/>
    <n v="136"/>
    <s v="Delayed"/>
    <n v="1403"/>
    <n v="395.5"/>
    <n v="395.5"/>
    <n v="65"/>
    <s v="Male"/>
    <s v="Low"/>
    <x v="3"/>
    <x v="2"/>
    <n v="0"/>
    <s v="None"/>
    <s v="Desk"/>
    <n v="6.3"/>
    <n v="2"/>
    <n v="103"/>
    <n v="0"/>
    <n v="0"/>
    <s v="Middle"/>
  </r>
  <r>
    <s v="P8622"/>
    <s v="F949"/>
    <s v="United"/>
    <x v="7"/>
    <x v="2"/>
    <s v="12,06,2024  20:37:20"/>
    <n v="196"/>
    <s v="On-time"/>
    <n v="1001"/>
    <n v="294.77999999999997"/>
    <n v="294.77999999999997"/>
    <n v="73"/>
    <s v="Male"/>
    <s v="Medium"/>
    <x v="3"/>
    <x v="1"/>
    <n v="2"/>
    <s v="None"/>
    <s v="Desk"/>
    <n v="7.3"/>
    <n v="1"/>
    <n v="40"/>
    <n v="0"/>
    <n v="0"/>
    <s v="Window"/>
  </r>
  <r>
    <s v="P8623"/>
    <s v="F853"/>
    <s v="American Airlines"/>
    <x v="0"/>
    <x v="3"/>
    <s v="14,10,2023  22:22:28"/>
    <n v="189"/>
    <s v="On-time"/>
    <n v="1035"/>
    <n v="310.23"/>
    <n v="310.23"/>
    <n v="61"/>
    <s v="Male"/>
    <s v="Medium"/>
    <x v="3"/>
    <x v="3"/>
    <n v="0"/>
    <s v="None"/>
    <s v="Airport Kiosk"/>
    <n v="5.4"/>
    <n v="9"/>
    <n v="105"/>
    <n v="0"/>
    <n v="0"/>
    <s v="Window"/>
  </r>
  <r>
    <s v="P8624"/>
    <s v="F993"/>
    <s v="Delta"/>
    <x v="3"/>
    <x v="2"/>
    <s v="05,01,2025  15:09:01"/>
    <n v="219"/>
    <s v="On-time"/>
    <n v="460"/>
    <n v="350.45"/>
    <n v="350.45"/>
    <n v="25"/>
    <s v="Male"/>
    <s v="Low"/>
    <x v="1"/>
    <x v="1"/>
    <n v="0"/>
    <s v="Platinum"/>
    <s v="Mobile App"/>
    <n v="8.9"/>
    <n v="0"/>
    <n v="60"/>
    <n v="0"/>
    <n v="0"/>
    <s v="Middle"/>
  </r>
  <r>
    <s v="P8625"/>
    <s v="F1728"/>
    <s v="JetBlue"/>
    <x v="7"/>
    <x v="7"/>
    <s v="24,03,2024  14:12:09"/>
    <n v="287"/>
    <s v="On-time"/>
    <n v="1484"/>
    <n v="399.89"/>
    <n v="399.89"/>
    <n v="33"/>
    <s v="Male"/>
    <s v="High"/>
    <x v="1"/>
    <x v="0"/>
    <n v="2"/>
    <s v="Silver"/>
    <s v="Airport Kiosk"/>
    <n v="7.5"/>
    <n v="0"/>
    <n v="37"/>
    <n v="0"/>
    <n v="1"/>
    <s v="Window"/>
  </r>
  <r>
    <s v="P8626"/>
    <s v="F1487"/>
    <s v="American Airlines"/>
    <x v="6"/>
    <x v="0"/>
    <s v="04,09,2024  12:52:01"/>
    <n v="252"/>
    <s v="On-time"/>
    <n v="1422"/>
    <n v="356.45"/>
    <n v="356.45"/>
    <n v="31"/>
    <s v="Female"/>
    <s v="Medium"/>
    <x v="3"/>
    <x v="1"/>
    <n v="0"/>
    <s v="Silver"/>
    <s v="Airport Kiosk"/>
    <n v="8"/>
    <n v="25"/>
    <n v="95"/>
    <n v="0"/>
    <n v="0"/>
    <s v="Aisle"/>
  </r>
  <r>
    <s v="P8627"/>
    <s v="F809"/>
    <s v="United"/>
    <x v="0"/>
    <x v="0"/>
    <s v="08,01,2025  15:13:01"/>
    <n v="192"/>
    <s v="On-time"/>
    <n v="1008"/>
    <n v="204.86"/>
    <n v="204.86"/>
    <n v="39"/>
    <s v="Male"/>
    <s v="High"/>
    <x v="3"/>
    <x v="0"/>
    <n v="0"/>
    <s v="Platinum"/>
    <s v="Desk"/>
    <n v="7.7"/>
    <n v="2"/>
    <n v="1"/>
    <n v="0"/>
    <n v="0"/>
    <s v="Middle"/>
  </r>
  <r>
    <s v="P8628"/>
    <s v="F1519"/>
    <s v="JetBlue"/>
    <x v="0"/>
    <x v="2"/>
    <s v="17,10,2024  01:05:22"/>
    <n v="194"/>
    <s v="On-time"/>
    <n v="1011"/>
    <n v="142.82"/>
    <n v="142.82"/>
    <n v="19"/>
    <s v="Female"/>
    <s v="Medium"/>
    <x v="2"/>
    <x v="1"/>
    <n v="1"/>
    <s v="None"/>
    <s v="Mobile App"/>
    <n v="3.7"/>
    <n v="26"/>
    <n v="38"/>
    <n v="0"/>
    <n v="0"/>
    <s v="Aisle"/>
  </r>
  <r>
    <s v="P8629"/>
    <s v="F445"/>
    <s v="JetBlue"/>
    <x v="0"/>
    <x v="3"/>
    <s v="12,10,2023  06:52:57"/>
    <n v="261"/>
    <s v="Cancelled"/>
    <n v="985"/>
    <n v="300.33"/>
    <n v="300.33"/>
    <n v="57"/>
    <s v="Male"/>
    <s v="Medium"/>
    <x v="1"/>
    <x v="1"/>
    <n v="1"/>
    <s v="None"/>
    <s v="Mobile App"/>
    <n v="7.9"/>
    <n v="7"/>
    <n v="89"/>
    <n v="0"/>
    <n v="0"/>
    <s v="Window"/>
  </r>
  <r>
    <s v="P8630"/>
    <s v="F480"/>
    <s v="Delta"/>
    <x v="1"/>
    <x v="3"/>
    <s v="26,05,2023  06:35:03"/>
    <n v="261"/>
    <s v="On-time"/>
    <n v="1322"/>
    <n v="236.05"/>
    <n v="236.05"/>
    <n v="64"/>
    <s v="Female"/>
    <s v="Low"/>
    <x v="2"/>
    <x v="1"/>
    <n v="0"/>
    <s v="Gold"/>
    <s v="Airport Kiosk"/>
    <n v="7.1"/>
    <n v="0"/>
    <n v="31"/>
    <n v="0"/>
    <n v="0"/>
    <s v="Aisle"/>
  </r>
  <r>
    <s v="P8631"/>
    <s v="F113"/>
    <s v="JetBlue"/>
    <x v="3"/>
    <x v="5"/>
    <s v="28,04,2024  06:19:16"/>
    <n v="154"/>
    <s v="On-time"/>
    <n v="971"/>
    <n v="379.01"/>
    <n v="379.01"/>
    <n v="61"/>
    <s v="Female"/>
    <s v="Medium"/>
    <x v="1"/>
    <x v="1"/>
    <n v="0"/>
    <s v="None"/>
    <s v="Airport Kiosk"/>
    <n v="6.2"/>
    <n v="22"/>
    <n v="73"/>
    <n v="1"/>
    <n v="1"/>
    <s v="Aisle"/>
  </r>
  <r>
    <s v="P8632"/>
    <s v="F1071"/>
    <s v="United"/>
    <x v="6"/>
    <x v="7"/>
    <s v="18,11,2024  15:22:29"/>
    <n v="242"/>
    <s v="On-time"/>
    <n v="879"/>
    <n v="138.66"/>
    <n v="138.66"/>
    <n v="62"/>
    <s v="Male"/>
    <s v="Low"/>
    <x v="0"/>
    <x v="1"/>
    <n v="3"/>
    <s v="Silver"/>
    <s v="Online"/>
    <n v="7.7"/>
    <n v="19"/>
    <n v="47"/>
    <n v="0"/>
    <n v="1"/>
    <s v="Middle"/>
  </r>
  <r>
    <s v="P8633"/>
    <s v="F1434"/>
    <s v="United"/>
    <x v="5"/>
    <x v="5"/>
    <s v="06,01,2024  03:27:40"/>
    <n v="119"/>
    <s v="Delayed"/>
    <n v="608"/>
    <n v="401.71"/>
    <n v="401.71"/>
    <n v="53"/>
    <s v="Female"/>
    <s v="Medium"/>
    <x v="3"/>
    <x v="0"/>
    <n v="0"/>
    <s v="None"/>
    <s v="Mobile App"/>
    <n v="6.6"/>
    <n v="4"/>
    <n v="43"/>
    <n v="0"/>
    <n v="0"/>
    <s v="Middle"/>
  </r>
  <r>
    <s v="P8634"/>
    <s v="F1251"/>
    <s v="Delta"/>
    <x v="2"/>
    <x v="7"/>
    <s v="04,05,2023  14:43:02"/>
    <n v="195"/>
    <s v="On-time"/>
    <n v="1065"/>
    <n v="401.59"/>
    <n v="401.59"/>
    <n v="39"/>
    <s v="Male"/>
    <s v="High"/>
    <x v="2"/>
    <x v="1"/>
    <n v="0"/>
    <s v="None"/>
    <s v="Airport Kiosk"/>
    <n v="5.2"/>
    <n v="26"/>
    <n v="3"/>
    <n v="0"/>
    <n v="0"/>
    <s v="Middle"/>
  </r>
  <r>
    <s v="P8635"/>
    <s v="F1359"/>
    <s v="American Airlines"/>
    <x v="1"/>
    <x v="2"/>
    <s v="15,11,2023  10:39:04"/>
    <n v="125"/>
    <s v="On-time"/>
    <n v="1243"/>
    <n v="405.51"/>
    <n v="405.51"/>
    <n v="28"/>
    <s v="Male"/>
    <s v="Medium"/>
    <x v="2"/>
    <x v="1"/>
    <n v="1"/>
    <s v="None"/>
    <s v="Airport Kiosk"/>
    <n v="8.4"/>
    <n v="29"/>
    <n v="91"/>
    <n v="0"/>
    <n v="0"/>
    <s v="Window"/>
  </r>
  <r>
    <s v="P8636"/>
    <s v="F1166"/>
    <s v="Delta"/>
    <x v="7"/>
    <x v="7"/>
    <s v="27,02,2025  18:00:24"/>
    <n v="179"/>
    <s v="On-time"/>
    <n v="1262"/>
    <n v="435.24"/>
    <n v="435.24"/>
    <n v="37"/>
    <s v="Male"/>
    <s v="Low"/>
    <x v="0"/>
    <x v="1"/>
    <n v="2"/>
    <s v="None"/>
    <s v="Desk"/>
    <n v="8.1999999999999993"/>
    <n v="5"/>
    <n v="55"/>
    <n v="0"/>
    <n v="0"/>
    <s v="Window"/>
  </r>
  <r>
    <s v="P8637"/>
    <s v="F1836"/>
    <s v="United"/>
    <x v="0"/>
    <x v="5"/>
    <s v="21,12,2023  23:33:36"/>
    <n v="178"/>
    <s v="On-time"/>
    <n v="1230"/>
    <n v="402.87"/>
    <n v="402.87"/>
    <n v="57"/>
    <s v="Female"/>
    <s v="Low"/>
    <x v="3"/>
    <x v="2"/>
    <n v="0"/>
    <s v="None"/>
    <s v="Desk"/>
    <n v="3.1"/>
    <n v="12"/>
    <n v="35"/>
    <n v="0"/>
    <n v="0"/>
    <s v="Aisle"/>
  </r>
  <r>
    <s v="P8638"/>
    <s v="F1123"/>
    <s v="American Airlines"/>
    <x v="5"/>
    <x v="5"/>
    <s v="13,04,2025  14:11:49"/>
    <n v="62"/>
    <s v="Delayed"/>
    <n v="1576"/>
    <n v="383.83"/>
    <n v="383.83"/>
    <n v="61"/>
    <s v="Male"/>
    <s v="Medium"/>
    <x v="1"/>
    <x v="0"/>
    <n v="0"/>
    <s v="Gold"/>
    <s v="Online"/>
    <n v="6.5"/>
    <n v="0"/>
    <n v="12"/>
    <n v="0"/>
    <n v="0"/>
    <s v="Aisle"/>
  </r>
  <r>
    <s v="P8639"/>
    <s v="F148"/>
    <s v="Southwest"/>
    <x v="4"/>
    <x v="5"/>
    <s v="21,03,2024  15:24:54"/>
    <n v="156"/>
    <s v="On-time"/>
    <n v="1243"/>
    <n v="260.83999999999997"/>
    <n v="260.83999999999997"/>
    <n v="46"/>
    <s v="Female"/>
    <s v="Low"/>
    <x v="2"/>
    <x v="1"/>
    <n v="1"/>
    <s v="Silver"/>
    <s v="Online"/>
    <n v="6.1"/>
    <n v="1"/>
    <n v="21"/>
    <n v="0"/>
    <n v="0"/>
    <s v="Aisle"/>
  </r>
  <r>
    <s v="P8640"/>
    <s v="F483"/>
    <s v="American Airlines"/>
    <x v="1"/>
    <x v="2"/>
    <s v="29,10,2024  22:19:01"/>
    <n v="182"/>
    <s v="Cancelled"/>
    <n v="936"/>
    <n v="326.74"/>
    <n v="326.74"/>
    <n v="19"/>
    <s v="Female"/>
    <s v="Medium"/>
    <x v="3"/>
    <x v="0"/>
    <n v="2"/>
    <s v="None"/>
    <s v="Online"/>
    <n v="9.4"/>
    <n v="1"/>
    <n v="29"/>
    <n v="0"/>
    <n v="0"/>
    <s v="Middle"/>
  </r>
  <r>
    <s v="P8641"/>
    <s v="F1107"/>
    <s v="Delta"/>
    <x v="0"/>
    <x v="6"/>
    <s v="17,03,2024  16:46:37"/>
    <n v="251"/>
    <s v="On-time"/>
    <n v="1041"/>
    <n v="337.55"/>
    <n v="337.55"/>
    <n v="62"/>
    <s v="Male"/>
    <s v="Medium"/>
    <x v="3"/>
    <x v="2"/>
    <n v="2"/>
    <s v="Silver"/>
    <s v="Online"/>
    <n v="8.3000000000000007"/>
    <n v="57"/>
    <n v="107"/>
    <n v="0"/>
    <n v="1"/>
    <s v="Aisle"/>
  </r>
  <r>
    <s v="P8642"/>
    <s v="F1153"/>
    <s v="American Airlines"/>
    <x v="3"/>
    <x v="4"/>
    <s v="03,05,2024  08:47:13"/>
    <n v="196"/>
    <s v="On-time"/>
    <n v="1379"/>
    <n v="250.12"/>
    <n v="250.12"/>
    <n v="29"/>
    <s v="Female"/>
    <s v="High"/>
    <x v="1"/>
    <x v="0"/>
    <n v="3"/>
    <s v="Gold"/>
    <s v="Online"/>
    <n v="6.6"/>
    <n v="12"/>
    <n v="58"/>
    <n v="0"/>
    <n v="0"/>
    <s v="Window"/>
  </r>
  <r>
    <s v="P8643"/>
    <s v="F499"/>
    <s v="Delta"/>
    <x v="6"/>
    <x v="4"/>
    <s v="26,04,2024  00:25:24"/>
    <n v="181"/>
    <s v="Cancelled"/>
    <n v="1267"/>
    <n v="329.51"/>
    <n v="329.51"/>
    <n v="63"/>
    <s v="Male"/>
    <s v="Medium"/>
    <x v="2"/>
    <x v="3"/>
    <n v="1"/>
    <s v="None"/>
    <s v="Mobile App"/>
    <n v="9"/>
    <n v="7"/>
    <n v="62"/>
    <n v="0"/>
    <n v="1"/>
    <s v="Middle"/>
  </r>
  <r>
    <s v="P8644"/>
    <s v="F1851"/>
    <s v="United"/>
    <x v="3"/>
    <x v="6"/>
    <s v="05,01,2024  15:49:30"/>
    <n v="279"/>
    <s v="On-time"/>
    <n v="1100"/>
    <n v="260.88"/>
    <n v="260.88"/>
    <n v="36"/>
    <s v="Female"/>
    <s v="High"/>
    <x v="3"/>
    <x v="1"/>
    <n v="1"/>
    <s v="None"/>
    <s v="Mobile App"/>
    <n v="8.1"/>
    <n v="8"/>
    <n v="24"/>
    <n v="0"/>
    <n v="0"/>
    <s v="Middle"/>
  </r>
  <r>
    <s v="P8645"/>
    <s v="F1189"/>
    <s v="American Airlines"/>
    <x v="2"/>
    <x v="7"/>
    <s v="17,07,2024  20:42:50"/>
    <n v="201"/>
    <s v="On-time"/>
    <n v="899"/>
    <n v="461.06"/>
    <n v="461.06"/>
    <n v="23"/>
    <s v="Female"/>
    <s v="Low"/>
    <x v="1"/>
    <x v="1"/>
    <n v="1"/>
    <s v="None"/>
    <s v="Airport Kiosk"/>
    <n v="8.5"/>
    <n v="1"/>
    <n v="31"/>
    <n v="0"/>
    <n v="0"/>
    <s v="Middle"/>
  </r>
  <r>
    <s v="P8646"/>
    <s v="F38"/>
    <s v="Delta"/>
    <x v="0"/>
    <x v="7"/>
    <s v="27,07,2024  02:06:12"/>
    <n v="262"/>
    <s v="On-time"/>
    <n v="755"/>
    <n v="343.73"/>
    <n v="343.73"/>
    <n v="51"/>
    <s v="Male"/>
    <s v="Low"/>
    <x v="3"/>
    <x v="1"/>
    <n v="0"/>
    <s v="Silver"/>
    <s v="Desk"/>
    <n v="6.5"/>
    <n v="17"/>
    <n v="10"/>
    <n v="0"/>
    <n v="1"/>
    <s v="Window"/>
  </r>
  <r>
    <s v="P8647"/>
    <s v="F1535"/>
    <s v="United"/>
    <x v="3"/>
    <x v="3"/>
    <s v="02,04,2024  15:29:29"/>
    <n v="212"/>
    <s v="On-time"/>
    <n v="1145"/>
    <n v="194.41"/>
    <n v="194.41"/>
    <n v="61"/>
    <s v="Male"/>
    <s v="Medium"/>
    <x v="1"/>
    <x v="1"/>
    <n v="0"/>
    <s v="Gold"/>
    <s v="Desk"/>
    <n v="10"/>
    <n v="6"/>
    <n v="102"/>
    <n v="0"/>
    <n v="0"/>
    <s v="Window"/>
  </r>
  <r>
    <s v="P8648"/>
    <s v="F991"/>
    <s v="Delta"/>
    <x v="6"/>
    <x v="4"/>
    <s v="18,09,2023  02:17:26"/>
    <n v="133"/>
    <s v="On-time"/>
    <n v="963"/>
    <n v="505.41"/>
    <n v="505.41"/>
    <n v="57"/>
    <s v="Male"/>
    <s v="Medium"/>
    <x v="2"/>
    <x v="0"/>
    <n v="0"/>
    <s v="Silver"/>
    <s v="Airport Kiosk"/>
    <n v="6.4"/>
    <n v="5"/>
    <n v="7"/>
    <n v="0"/>
    <n v="0"/>
    <s v="Middle"/>
  </r>
  <r>
    <s v="P8649"/>
    <s v="F1939"/>
    <s v="Delta"/>
    <x v="0"/>
    <x v="4"/>
    <s v="20,02,2025  03:48:10"/>
    <n v="159"/>
    <s v="On-time"/>
    <n v="1652"/>
    <n v="466.75"/>
    <n v="466.75"/>
    <n v="69"/>
    <s v="Female"/>
    <s v="Medium"/>
    <x v="0"/>
    <x v="1"/>
    <n v="0"/>
    <s v="None"/>
    <s v="Online"/>
    <n v="3.4"/>
    <n v="7"/>
    <n v="42"/>
    <n v="0"/>
    <n v="0"/>
    <s v="Middle"/>
  </r>
  <r>
    <s v="P8650"/>
    <s v="F1788"/>
    <s v="United"/>
    <x v="3"/>
    <x v="5"/>
    <s v="28,08,2024  10:29:03"/>
    <n v="342"/>
    <s v="On-time"/>
    <n v="1243"/>
    <n v="262.10000000000002"/>
    <n v="262.10000000000002"/>
    <n v="67"/>
    <s v="Female"/>
    <s v="High"/>
    <x v="1"/>
    <x v="2"/>
    <n v="1"/>
    <s v="Gold"/>
    <s v="Desk"/>
    <n v="9.8000000000000007"/>
    <n v="1"/>
    <n v="49"/>
    <n v="0"/>
    <n v="1"/>
    <s v="Middle"/>
  </r>
  <r>
    <s v="P8651"/>
    <s v="F1801"/>
    <s v="American Airlines"/>
    <x v="2"/>
    <x v="2"/>
    <s v="24,01,2024  20:38:33"/>
    <n v="188"/>
    <s v="On-time"/>
    <n v="590"/>
    <n v="474.14"/>
    <n v="474.14"/>
    <n v="45"/>
    <s v="Female"/>
    <s v="Low"/>
    <x v="3"/>
    <x v="1"/>
    <n v="0"/>
    <s v="Silver"/>
    <s v="Airport Kiosk"/>
    <n v="7.5"/>
    <n v="7"/>
    <n v="51"/>
    <n v="0"/>
    <n v="0"/>
    <s v="Aisle"/>
  </r>
  <r>
    <s v="P8652"/>
    <s v="F24"/>
    <s v="Delta"/>
    <x v="2"/>
    <x v="3"/>
    <s v="07,04,2024  04:49:51"/>
    <n v="190"/>
    <s v="On-time"/>
    <n v="1785"/>
    <n v="421.47"/>
    <n v="421.47"/>
    <n v="67"/>
    <s v="Female"/>
    <s v="Medium"/>
    <x v="1"/>
    <x v="1"/>
    <n v="0"/>
    <s v="None"/>
    <s v="Online"/>
    <n v="8.6"/>
    <n v="13"/>
    <n v="62"/>
    <n v="0"/>
    <n v="0"/>
    <s v="Window"/>
  </r>
  <r>
    <s v="P8653"/>
    <s v="F547"/>
    <s v="United"/>
    <x v="7"/>
    <x v="2"/>
    <s v="08,10,2023  03:28:24"/>
    <n v="308"/>
    <s v="Delayed"/>
    <n v="1247"/>
    <n v="336.65"/>
    <n v="336.65"/>
    <n v="21"/>
    <s v="Female"/>
    <s v="Medium"/>
    <x v="1"/>
    <x v="2"/>
    <n v="1"/>
    <s v="Gold"/>
    <s v="Airport Kiosk"/>
    <n v="5.2"/>
    <n v="7"/>
    <n v="16"/>
    <n v="0"/>
    <n v="0"/>
    <s v="Middle"/>
  </r>
  <r>
    <s v="P8654"/>
    <s v="F613"/>
    <s v="American Airlines"/>
    <x v="0"/>
    <x v="2"/>
    <s v="05,01,2025  02:20:22"/>
    <n v="159"/>
    <s v="On-time"/>
    <n v="725"/>
    <n v="471.12"/>
    <n v="471.12"/>
    <n v="23"/>
    <s v="Female"/>
    <s v="Medium"/>
    <x v="1"/>
    <x v="1"/>
    <n v="1"/>
    <s v="Platinum"/>
    <s v="Desk"/>
    <n v="6.2"/>
    <n v="27"/>
    <n v="36"/>
    <n v="0"/>
    <n v="1"/>
    <s v="Aisle"/>
  </r>
  <r>
    <s v="P8655"/>
    <s v="F1045"/>
    <s v="American Airlines"/>
    <x v="5"/>
    <x v="0"/>
    <s v="25,02,2025  06:50:28"/>
    <n v="179"/>
    <s v="Delayed"/>
    <n v="1978"/>
    <n v="351.84"/>
    <n v="351.84"/>
    <n v="29"/>
    <s v="Male"/>
    <s v="Low"/>
    <x v="2"/>
    <x v="1"/>
    <n v="1"/>
    <s v="None"/>
    <s v="Desk"/>
    <n v="7.8"/>
    <n v="6"/>
    <n v="4"/>
    <n v="0"/>
    <n v="0"/>
    <s v="Aisle"/>
  </r>
  <r>
    <s v="P8656"/>
    <s v="F1472"/>
    <s v="United"/>
    <x v="7"/>
    <x v="0"/>
    <s v="26,07,2024  22:08:57"/>
    <n v="110"/>
    <s v="On-time"/>
    <n v="1116"/>
    <n v="303.61"/>
    <n v="303.61"/>
    <n v="68"/>
    <s v="Male"/>
    <s v="Medium"/>
    <x v="2"/>
    <x v="3"/>
    <n v="0"/>
    <s v="Silver"/>
    <s v="Airport Kiosk"/>
    <n v="7.7"/>
    <n v="4"/>
    <n v="54"/>
    <n v="0"/>
    <n v="0"/>
    <s v="Aisle"/>
  </r>
  <r>
    <s v="P8657"/>
    <s v="F899"/>
    <s v="JetBlue"/>
    <x v="0"/>
    <x v="4"/>
    <s v="17,02,2025  22:02:44"/>
    <n v="149"/>
    <s v="On-time"/>
    <n v="1645"/>
    <n v="287.64"/>
    <n v="287.64"/>
    <n v="63"/>
    <s v="Female"/>
    <s v="Medium"/>
    <x v="2"/>
    <x v="2"/>
    <n v="1"/>
    <s v="None"/>
    <s v="Desk"/>
    <n v="6.7"/>
    <n v="1"/>
    <n v="38"/>
    <n v="0"/>
    <n v="0"/>
    <s v="Middle"/>
  </r>
  <r>
    <s v="P8658"/>
    <s v="F1605"/>
    <s v="American Airlines"/>
    <x v="2"/>
    <x v="5"/>
    <s v="19,04,2024  06:27:23"/>
    <n v="137"/>
    <s v="On-time"/>
    <n v="769"/>
    <n v="392.26"/>
    <n v="392.26"/>
    <n v="63"/>
    <s v="Male"/>
    <s v="Low"/>
    <x v="3"/>
    <x v="2"/>
    <n v="1"/>
    <s v="Silver"/>
    <s v="Online"/>
    <n v="6.8"/>
    <n v="16"/>
    <n v="65"/>
    <n v="0"/>
    <n v="0"/>
    <s v="Aisle"/>
  </r>
  <r>
    <s v="P8659"/>
    <s v="F1601"/>
    <s v="Delta"/>
    <x v="1"/>
    <x v="2"/>
    <s v="05,04,2025  15:50:05"/>
    <n v="220"/>
    <s v="On-time"/>
    <n v="1421"/>
    <n v="375.57"/>
    <n v="375.57"/>
    <n v="54"/>
    <s v="Male"/>
    <s v="High"/>
    <x v="1"/>
    <x v="1"/>
    <n v="0"/>
    <s v="None"/>
    <s v="Mobile App"/>
    <n v="7.3"/>
    <n v="4"/>
    <n v="4"/>
    <n v="0"/>
    <n v="0"/>
    <s v="Aisle"/>
  </r>
  <r>
    <s v="P8660"/>
    <s v="F1298"/>
    <s v="United"/>
    <x v="7"/>
    <x v="5"/>
    <s v="10,11,2023  10:50:12"/>
    <n v="269"/>
    <s v="On-time"/>
    <n v="1088"/>
    <n v="251.06"/>
    <n v="251.06"/>
    <n v="55"/>
    <s v="Male"/>
    <s v="High"/>
    <x v="3"/>
    <x v="1"/>
    <n v="2"/>
    <s v="Silver"/>
    <s v="Airport Kiosk"/>
    <n v="5.9"/>
    <n v="2"/>
    <n v="14"/>
    <n v="0"/>
    <n v="1"/>
    <s v="Window"/>
  </r>
  <r>
    <s v="P8661"/>
    <s v="F1781"/>
    <s v="Delta"/>
    <x v="7"/>
    <x v="4"/>
    <s v="14,01,2024  22:47:21"/>
    <n v="242"/>
    <s v="On-time"/>
    <n v="1020"/>
    <n v="341.27"/>
    <n v="341.27"/>
    <n v="55"/>
    <s v="Female"/>
    <s v="High"/>
    <x v="2"/>
    <x v="1"/>
    <n v="1"/>
    <s v="Gold"/>
    <s v="Online"/>
    <n v="5.3"/>
    <n v="6"/>
    <n v="46"/>
    <n v="0"/>
    <n v="0"/>
    <s v="Middle"/>
  </r>
  <r>
    <s v="P8662"/>
    <s v="F1972"/>
    <s v="United"/>
    <x v="7"/>
    <x v="3"/>
    <s v="24,06,2023  15:58:56"/>
    <n v="245"/>
    <s v="Cancelled"/>
    <n v="1366"/>
    <n v="431.76"/>
    <n v="431.76"/>
    <n v="24"/>
    <s v="Male"/>
    <s v="Medium"/>
    <x v="1"/>
    <x v="1"/>
    <n v="0"/>
    <s v="Silver"/>
    <s v="Airport Kiosk"/>
    <n v="7.8"/>
    <n v="4"/>
    <n v="82"/>
    <n v="0"/>
    <n v="0"/>
    <s v="Window"/>
  </r>
  <r>
    <s v="P8663"/>
    <s v="F800"/>
    <s v="American Airlines"/>
    <x v="7"/>
    <x v="6"/>
    <s v="12,09,2023  09:12:08"/>
    <n v="287"/>
    <s v="On-time"/>
    <n v="1069"/>
    <n v="422.79"/>
    <n v="422.79"/>
    <n v="59"/>
    <s v="Female"/>
    <s v="High"/>
    <x v="2"/>
    <x v="1"/>
    <n v="0"/>
    <s v="None"/>
    <s v="Desk"/>
    <n v="4.5999999999999996"/>
    <n v="10"/>
    <n v="93"/>
    <n v="0"/>
    <n v="0"/>
    <s v="Middle"/>
  </r>
  <r>
    <s v="P8664"/>
    <s v="F1140"/>
    <s v="JetBlue"/>
    <x v="1"/>
    <x v="3"/>
    <s v="01,02,2024  02:35:38"/>
    <n v="238"/>
    <s v="On-time"/>
    <n v="1182"/>
    <n v="302.2"/>
    <n v="302.2"/>
    <n v="75"/>
    <s v="Female"/>
    <s v="Medium"/>
    <x v="2"/>
    <x v="0"/>
    <n v="2"/>
    <s v="Silver"/>
    <s v="Desk"/>
    <n v="5.3"/>
    <n v="14"/>
    <n v="74"/>
    <n v="0"/>
    <n v="1"/>
    <s v="Window"/>
  </r>
  <r>
    <s v="P8665"/>
    <s v="F58"/>
    <s v="United"/>
    <x v="0"/>
    <x v="2"/>
    <s v="25,01,2024  13:33:15"/>
    <n v="102"/>
    <s v="On-time"/>
    <n v="1419"/>
    <n v="342.21"/>
    <n v="342.21"/>
    <n v="38"/>
    <s v="Male"/>
    <s v="Medium"/>
    <x v="3"/>
    <x v="0"/>
    <n v="0"/>
    <s v="Platinum"/>
    <s v="Online"/>
    <n v="5.3"/>
    <n v="6"/>
    <n v="103"/>
    <n v="0"/>
    <n v="0"/>
    <s v="Window"/>
  </r>
  <r>
    <s v="P8666"/>
    <s v="F1177"/>
    <s v="Delta"/>
    <x v="5"/>
    <x v="5"/>
    <s v="15,09,2024  01:24:30"/>
    <n v="237"/>
    <s v="On-time"/>
    <n v="1028"/>
    <n v="466.19"/>
    <n v="466.19"/>
    <n v="32"/>
    <s v="Female"/>
    <s v="Low"/>
    <x v="2"/>
    <x v="3"/>
    <n v="2"/>
    <s v="None"/>
    <s v="Mobile App"/>
    <n v="6.7"/>
    <n v="0"/>
    <n v="25"/>
    <n v="1"/>
    <n v="0"/>
    <s v="Middle"/>
  </r>
  <r>
    <s v="P8667"/>
    <s v="F288"/>
    <s v="Delta"/>
    <x v="4"/>
    <x v="6"/>
    <s v="23,12,2023  05:24:18"/>
    <n v="93"/>
    <s v="On-time"/>
    <n v="683"/>
    <n v="364.37"/>
    <n v="364.37"/>
    <n v="27"/>
    <s v="Male"/>
    <s v="Medium"/>
    <x v="0"/>
    <x v="1"/>
    <n v="0"/>
    <s v="Silver"/>
    <s v="Desk"/>
    <n v="7.9"/>
    <n v="8"/>
    <n v="71"/>
    <n v="0"/>
    <n v="0"/>
    <s v="Window"/>
  </r>
  <r>
    <s v="P8668"/>
    <s v="F1838"/>
    <s v="American Airlines"/>
    <x v="0"/>
    <x v="4"/>
    <s v="14,11,2024  20:57:34"/>
    <n v="216"/>
    <s v="On-time"/>
    <n v="1057"/>
    <n v="381.05"/>
    <n v="381.05"/>
    <n v="57"/>
    <s v="Male"/>
    <s v="Medium"/>
    <x v="3"/>
    <x v="0"/>
    <n v="4"/>
    <s v="None"/>
    <s v="Mobile App"/>
    <n v="7.4"/>
    <n v="9"/>
    <n v="98"/>
    <n v="1"/>
    <n v="0"/>
    <s v="Window"/>
  </r>
  <r>
    <s v="P8669"/>
    <s v="F1160"/>
    <s v="JetBlue"/>
    <x v="7"/>
    <x v="7"/>
    <s v="17,08,2024  11:53:41"/>
    <n v="184"/>
    <s v="On-time"/>
    <n v="691"/>
    <n v="256.77"/>
    <n v="256.77"/>
    <n v="64"/>
    <s v="Female"/>
    <s v="Medium"/>
    <x v="1"/>
    <x v="1"/>
    <n v="0"/>
    <s v="None"/>
    <s v="Desk"/>
    <n v="8.8000000000000007"/>
    <n v="5"/>
    <n v="118"/>
    <n v="0"/>
    <n v="0"/>
    <s v="Aisle"/>
  </r>
  <r>
    <s v="P8670"/>
    <s v="F1429"/>
    <s v="American Airlines"/>
    <x v="5"/>
    <x v="6"/>
    <s v="09,09,2024  22:40:15"/>
    <n v="201"/>
    <s v="On-time"/>
    <n v="1174"/>
    <n v="319.26"/>
    <n v="319.26"/>
    <n v="70"/>
    <s v="Male"/>
    <s v="Low"/>
    <x v="3"/>
    <x v="2"/>
    <n v="1"/>
    <s v="None"/>
    <s v="Airport Kiosk"/>
    <n v="6.8"/>
    <n v="1"/>
    <n v="31"/>
    <n v="0"/>
    <n v="0"/>
    <s v="Aisle"/>
  </r>
  <r>
    <s v="P8671"/>
    <s v="F1254"/>
    <s v="Delta"/>
    <x v="7"/>
    <x v="1"/>
    <s v="21,06,2023  20:38:48"/>
    <n v="162"/>
    <s v="Cancelled"/>
    <n v="1231"/>
    <n v="394.1"/>
    <n v="394.1"/>
    <n v="21"/>
    <s v="Female"/>
    <s v="High"/>
    <x v="0"/>
    <x v="1"/>
    <n v="1"/>
    <s v="None"/>
    <s v="Online"/>
    <n v="8.1999999999999993"/>
    <n v="10"/>
    <n v="52"/>
    <n v="0"/>
    <n v="0"/>
    <s v="Middle"/>
  </r>
  <r>
    <s v="P8672"/>
    <s v="F1309"/>
    <s v="Southwest"/>
    <x v="5"/>
    <x v="4"/>
    <s v="21,10,2023  01:57:46"/>
    <n v="152"/>
    <s v="On-time"/>
    <n v="968"/>
    <n v="290.72000000000003"/>
    <n v="290.72000000000003"/>
    <n v="65"/>
    <s v="Female"/>
    <s v="Medium"/>
    <x v="2"/>
    <x v="2"/>
    <n v="1"/>
    <s v="Platinum"/>
    <s v="Online"/>
    <n v="5.2"/>
    <n v="16"/>
    <n v="95"/>
    <n v="0"/>
    <n v="0"/>
    <s v="Middle"/>
  </r>
  <r>
    <s v="P8673"/>
    <s v="F1160"/>
    <s v="United"/>
    <x v="2"/>
    <x v="7"/>
    <s v="05,07,2024  11:52:17"/>
    <n v="248"/>
    <s v="Cancelled"/>
    <n v="1750"/>
    <n v="278.60000000000002"/>
    <n v="278.60000000000002"/>
    <n v="22"/>
    <s v="Male"/>
    <s v="Medium"/>
    <x v="2"/>
    <x v="1"/>
    <n v="1"/>
    <s v="Silver"/>
    <s v="Mobile App"/>
    <n v="7.8"/>
    <n v="13"/>
    <n v="2"/>
    <n v="0"/>
    <n v="0"/>
    <s v="Aisle"/>
  </r>
  <r>
    <s v="P8674"/>
    <s v="F1384"/>
    <s v="JetBlue"/>
    <x v="7"/>
    <x v="1"/>
    <s v="26,02,2025  10:31:44"/>
    <n v="117"/>
    <s v="On-time"/>
    <n v="1145"/>
    <n v="315.07"/>
    <n v="315.07"/>
    <n v="53"/>
    <s v="Female"/>
    <s v="Medium"/>
    <x v="0"/>
    <x v="1"/>
    <n v="1"/>
    <s v="None"/>
    <s v="Online"/>
    <n v="5.8"/>
    <n v="3"/>
    <n v="76"/>
    <n v="0"/>
    <n v="0"/>
    <s v="Aisle"/>
  </r>
  <r>
    <s v="P8675"/>
    <s v="F526"/>
    <s v="American Airlines"/>
    <x v="1"/>
    <x v="3"/>
    <s v="12,03,2024  20:46:12"/>
    <n v="159"/>
    <s v="On-time"/>
    <n v="1497"/>
    <n v="407.45"/>
    <n v="407.45"/>
    <n v="52"/>
    <s v="Male"/>
    <s v="Low"/>
    <x v="3"/>
    <x v="2"/>
    <n v="1"/>
    <s v="Gold"/>
    <s v="Desk"/>
    <n v="4"/>
    <n v="6"/>
    <n v="22"/>
    <n v="0"/>
    <n v="0"/>
    <s v="Middle"/>
  </r>
  <r>
    <s v="P8676"/>
    <s v="F1965"/>
    <s v="JetBlue"/>
    <x v="1"/>
    <x v="5"/>
    <s v="08,05,2023  02:21:06"/>
    <n v="93"/>
    <s v="On-time"/>
    <n v="1759"/>
    <n v="368.55"/>
    <n v="368.55"/>
    <n v="54"/>
    <s v="Male"/>
    <s v="Medium"/>
    <x v="2"/>
    <x v="3"/>
    <n v="0"/>
    <s v="Platinum"/>
    <s v="Mobile App"/>
    <n v="6.6"/>
    <n v="25"/>
    <n v="94"/>
    <n v="0"/>
    <n v="0"/>
    <s v="Middle"/>
  </r>
  <r>
    <s v="P8677"/>
    <s v="F49"/>
    <s v="Delta"/>
    <x v="7"/>
    <x v="3"/>
    <s v="16,04,2024  10:31:17"/>
    <n v="87"/>
    <s v="On-time"/>
    <n v="1510"/>
    <n v="439.27"/>
    <n v="439.27"/>
    <n v="20"/>
    <s v="Male"/>
    <s v="Medium"/>
    <x v="0"/>
    <x v="2"/>
    <n v="0"/>
    <s v="None"/>
    <s v="Mobile App"/>
    <n v="5.7"/>
    <n v="7"/>
    <n v="72"/>
    <n v="0"/>
    <n v="0"/>
    <s v="Middle"/>
  </r>
  <r>
    <s v="P8678"/>
    <s v="F1751"/>
    <s v="Southwest"/>
    <x v="4"/>
    <x v="0"/>
    <s v="07,07,2024  04:34:08"/>
    <n v="92"/>
    <s v="On-time"/>
    <n v="1383"/>
    <n v="224.27"/>
    <n v="224.27"/>
    <n v="44"/>
    <s v="Female"/>
    <s v="Low"/>
    <x v="0"/>
    <x v="1"/>
    <n v="0"/>
    <s v="Silver"/>
    <s v="Mobile App"/>
    <n v="6.8"/>
    <n v="3"/>
    <n v="50"/>
    <n v="0"/>
    <n v="0"/>
    <s v="Aisle"/>
  </r>
  <r>
    <s v="P8679"/>
    <s v="F1311"/>
    <s v="Southwest"/>
    <x v="5"/>
    <x v="1"/>
    <s v="08,12,2024  10:22:01"/>
    <n v="227"/>
    <s v="On-time"/>
    <n v="1269"/>
    <n v="260.38"/>
    <n v="260.38"/>
    <n v="67"/>
    <s v="Male"/>
    <s v="Medium"/>
    <x v="2"/>
    <x v="1"/>
    <n v="1"/>
    <s v="Gold"/>
    <s v="Online"/>
    <n v="7.2"/>
    <n v="13"/>
    <n v="72"/>
    <n v="0"/>
    <n v="0"/>
    <s v="Aisle"/>
  </r>
  <r>
    <s v="P8680"/>
    <s v="F175"/>
    <s v="United"/>
    <x v="3"/>
    <x v="3"/>
    <s v="07,05,2023  20:54:20"/>
    <n v="211"/>
    <s v="On-time"/>
    <n v="1200"/>
    <n v="350.26"/>
    <n v="350.26"/>
    <n v="68"/>
    <s v="Female"/>
    <s v="Medium"/>
    <x v="0"/>
    <x v="1"/>
    <n v="1"/>
    <s v="None"/>
    <s v="Airport Kiosk"/>
    <n v="10"/>
    <n v="12"/>
    <n v="88"/>
    <n v="0"/>
    <n v="0"/>
    <s v="Window"/>
  </r>
  <r>
    <s v="P8681"/>
    <s v="F1109"/>
    <s v="United"/>
    <x v="7"/>
    <x v="3"/>
    <s v="19,08,2023  02:34:07"/>
    <n v="147"/>
    <s v="On-time"/>
    <n v="927"/>
    <n v="373.94"/>
    <n v="373.94"/>
    <n v="56"/>
    <s v="Female"/>
    <s v="Medium"/>
    <x v="0"/>
    <x v="2"/>
    <n v="0"/>
    <s v="None"/>
    <s v="Airport Kiosk"/>
    <n v="5.8"/>
    <n v="16"/>
    <n v="9"/>
    <n v="0"/>
    <n v="0"/>
    <s v="Middle"/>
  </r>
  <r>
    <s v="P8682"/>
    <s v="F1325"/>
    <s v="United"/>
    <x v="6"/>
    <x v="0"/>
    <s v="04,12,2024  13:50:15"/>
    <n v="29"/>
    <s v="On-time"/>
    <n v="1394"/>
    <n v="299.68"/>
    <n v="299.68"/>
    <n v="44"/>
    <s v="Male"/>
    <s v="Medium"/>
    <x v="2"/>
    <x v="1"/>
    <n v="0"/>
    <s v="None"/>
    <s v="Desk"/>
    <n v="6.2"/>
    <n v="9"/>
    <n v="19"/>
    <n v="0"/>
    <n v="1"/>
    <s v="Middle"/>
  </r>
  <r>
    <s v="P8683"/>
    <s v="F1863"/>
    <s v="Southwest"/>
    <x v="0"/>
    <x v="7"/>
    <s v="25,02,2025  22:30:17"/>
    <n v="279"/>
    <s v="On-time"/>
    <n v="750"/>
    <n v="373.28"/>
    <n v="373.28"/>
    <n v="57"/>
    <s v="Female"/>
    <s v="Medium"/>
    <x v="3"/>
    <x v="2"/>
    <n v="3"/>
    <s v="Platinum"/>
    <s v="Airport Kiosk"/>
    <n v="8.8000000000000007"/>
    <n v="5"/>
    <n v="51"/>
    <n v="0"/>
    <n v="0"/>
    <s v="Window"/>
  </r>
  <r>
    <s v="P8684"/>
    <s v="F1999"/>
    <s v="JetBlue"/>
    <x v="3"/>
    <x v="1"/>
    <s v="15,07,2023  05:23:17"/>
    <n v="200"/>
    <s v="On-time"/>
    <n v="1297"/>
    <n v="407.32"/>
    <n v="407.32"/>
    <n v="54"/>
    <s v="Male"/>
    <s v="High"/>
    <x v="2"/>
    <x v="1"/>
    <n v="0"/>
    <s v="None"/>
    <s v="Desk"/>
    <n v="7.3"/>
    <n v="53"/>
    <n v="17"/>
    <n v="0"/>
    <n v="0"/>
    <s v="Middle"/>
  </r>
  <r>
    <s v="P8685"/>
    <s v="F624"/>
    <s v="Southwest"/>
    <x v="4"/>
    <x v="1"/>
    <s v="18,07,2023  16:24:27"/>
    <n v="186"/>
    <s v="On-time"/>
    <n v="1117"/>
    <n v="353.34"/>
    <n v="353.34"/>
    <n v="68"/>
    <s v="Female"/>
    <s v="Medium"/>
    <x v="1"/>
    <x v="1"/>
    <n v="2"/>
    <s v="Silver"/>
    <s v="Online"/>
    <n v="8.1999999999999993"/>
    <n v="0"/>
    <n v="1"/>
    <n v="0"/>
    <n v="0"/>
    <s v="Window"/>
  </r>
  <r>
    <s v="P8686"/>
    <s v="F582"/>
    <s v="United"/>
    <x v="7"/>
    <x v="0"/>
    <s v="15,01,2025  10:27:03"/>
    <n v="185"/>
    <s v="On-time"/>
    <n v="892"/>
    <n v="380.67"/>
    <n v="380.67"/>
    <n v="72"/>
    <s v="Male"/>
    <s v="Low"/>
    <x v="0"/>
    <x v="2"/>
    <n v="1"/>
    <s v="None"/>
    <s v="Mobile App"/>
    <n v="6.7"/>
    <n v="4"/>
    <n v="81"/>
    <n v="0"/>
    <n v="0"/>
    <s v="Window"/>
  </r>
  <r>
    <s v="P8687"/>
    <s v="F708"/>
    <s v="JetBlue"/>
    <x v="1"/>
    <x v="4"/>
    <s v="09,02,2025  15:22:07"/>
    <n v="23"/>
    <s v="On-time"/>
    <n v="888"/>
    <n v="395.65"/>
    <n v="395.65"/>
    <n v="43"/>
    <s v="Male"/>
    <s v="High"/>
    <x v="1"/>
    <x v="1"/>
    <n v="0"/>
    <s v="Silver"/>
    <s v="Mobile App"/>
    <n v="5.9"/>
    <n v="15"/>
    <n v="88"/>
    <n v="0"/>
    <n v="0"/>
    <s v="Middle"/>
  </r>
  <r>
    <s v="P8688"/>
    <s v="F954"/>
    <s v="United"/>
    <x v="6"/>
    <x v="3"/>
    <s v="13,10,2023  11:03:03"/>
    <n v="105"/>
    <s v="On-time"/>
    <n v="1309"/>
    <n v="417.72"/>
    <n v="417.72"/>
    <n v="63"/>
    <s v="Female"/>
    <s v="High"/>
    <x v="1"/>
    <x v="0"/>
    <n v="2"/>
    <s v="None"/>
    <s v="Airport Kiosk"/>
    <n v="4.5999999999999996"/>
    <n v="12"/>
    <n v="97"/>
    <n v="0"/>
    <n v="0"/>
    <s v="Window"/>
  </r>
  <r>
    <s v="P8689"/>
    <s v="F870"/>
    <s v="United"/>
    <x v="5"/>
    <x v="7"/>
    <s v="23,09,2023  11:24:54"/>
    <n v="218"/>
    <s v="On-time"/>
    <n v="1270"/>
    <n v="301.64999999999998"/>
    <n v="301.64999999999998"/>
    <n v="43"/>
    <s v="Male"/>
    <s v="Low"/>
    <x v="3"/>
    <x v="1"/>
    <n v="0"/>
    <s v="None"/>
    <s v="Airport Kiosk"/>
    <n v="5.8"/>
    <n v="6"/>
    <n v="17"/>
    <n v="0"/>
    <n v="0"/>
    <s v="Middle"/>
  </r>
  <r>
    <s v="P8690"/>
    <s v="F912"/>
    <s v="Delta"/>
    <x v="0"/>
    <x v="5"/>
    <s v="17,08,2024  11:12:09"/>
    <n v="197"/>
    <s v="On-time"/>
    <n v="1034"/>
    <n v="163.92"/>
    <n v="163.92"/>
    <n v="24"/>
    <s v="Female"/>
    <s v="Medium"/>
    <x v="1"/>
    <x v="1"/>
    <n v="0"/>
    <s v="None"/>
    <s v="Mobile App"/>
    <n v="7.1"/>
    <n v="2"/>
    <n v="61"/>
    <n v="0"/>
    <n v="0"/>
    <s v="Window"/>
  </r>
  <r>
    <s v="P8691"/>
    <s v="F930"/>
    <s v="Southwest"/>
    <x v="7"/>
    <x v="2"/>
    <s v="06,06,2023  14:27:16"/>
    <n v="196"/>
    <s v="Delayed"/>
    <n v="1009"/>
    <n v="480.58"/>
    <n v="480.58"/>
    <n v="39"/>
    <s v="Female"/>
    <s v="Low"/>
    <x v="1"/>
    <x v="1"/>
    <n v="3"/>
    <s v="None"/>
    <s v="Online"/>
    <n v="8.4"/>
    <n v="2"/>
    <n v="40"/>
    <n v="0"/>
    <n v="1"/>
    <s v="Window"/>
  </r>
  <r>
    <s v="P8692"/>
    <s v="F2000"/>
    <s v="JetBlue"/>
    <x v="3"/>
    <x v="3"/>
    <s v="17,04,2024  00:21:38"/>
    <n v="118"/>
    <s v="On-time"/>
    <n v="1009"/>
    <n v="282.87"/>
    <n v="282.87"/>
    <n v="55"/>
    <s v="Male"/>
    <s v="Medium"/>
    <x v="0"/>
    <x v="1"/>
    <n v="2"/>
    <s v="Silver"/>
    <s v="Airport Kiosk"/>
    <n v="7.3"/>
    <n v="2"/>
    <n v="81"/>
    <n v="0"/>
    <n v="0"/>
    <s v="Window"/>
  </r>
  <r>
    <s v="P8693"/>
    <s v="F264"/>
    <s v="United"/>
    <x v="0"/>
    <x v="4"/>
    <s v="25,10,2024  10:27:23"/>
    <n v="138"/>
    <s v="On-time"/>
    <n v="812"/>
    <n v="368.19"/>
    <n v="368.19"/>
    <n v="65"/>
    <s v="Female"/>
    <s v="High"/>
    <x v="0"/>
    <x v="1"/>
    <n v="2"/>
    <s v="None"/>
    <s v="Desk"/>
    <n v="5.4"/>
    <n v="2"/>
    <n v="113"/>
    <n v="0"/>
    <n v="0"/>
    <s v="Middle"/>
  </r>
  <r>
    <s v="P8694"/>
    <s v="F729"/>
    <s v="American Airlines"/>
    <x v="6"/>
    <x v="3"/>
    <s v="10,04,2024  12:50:08"/>
    <n v="210"/>
    <s v="Cancelled"/>
    <n v="1403"/>
    <n v="273.52999999999997"/>
    <n v="273.52999999999997"/>
    <n v="76"/>
    <s v="Female"/>
    <s v="Medium"/>
    <x v="1"/>
    <x v="1"/>
    <n v="1"/>
    <s v="None"/>
    <s v="Mobile App"/>
    <n v="8.1999999999999993"/>
    <n v="9"/>
    <n v="6"/>
    <n v="0"/>
    <n v="0"/>
    <s v="Middle"/>
  </r>
  <r>
    <s v="P8695"/>
    <s v="F210"/>
    <s v="JetBlue"/>
    <x v="5"/>
    <x v="1"/>
    <s v="10,05,2023  06:05:43"/>
    <n v="147"/>
    <s v="On-time"/>
    <n v="617"/>
    <n v="244.05"/>
    <n v="244.05"/>
    <n v="55"/>
    <s v="Female"/>
    <s v="Medium"/>
    <x v="2"/>
    <x v="1"/>
    <n v="1"/>
    <s v="None"/>
    <s v="Mobile App"/>
    <n v="7"/>
    <n v="4"/>
    <n v="87"/>
    <n v="0"/>
    <n v="0"/>
    <s v="Window"/>
  </r>
  <r>
    <s v="P8696"/>
    <s v="F1528"/>
    <s v="Southwest"/>
    <x v="0"/>
    <x v="1"/>
    <s v="04,06,2024  11:39:36"/>
    <n v="189"/>
    <s v="On-time"/>
    <n v="974"/>
    <n v="257.66000000000003"/>
    <n v="257.66000000000003"/>
    <n v="48"/>
    <s v="Female"/>
    <s v="High"/>
    <x v="0"/>
    <x v="1"/>
    <n v="2"/>
    <s v="None"/>
    <s v="Mobile App"/>
    <n v="8.6"/>
    <n v="1"/>
    <n v="99"/>
    <n v="0"/>
    <n v="0"/>
    <s v="Aisle"/>
  </r>
  <r>
    <s v="P8697"/>
    <s v="F1895"/>
    <s v="American Airlines"/>
    <x v="3"/>
    <x v="0"/>
    <s v="21,07,2023  16:45:02"/>
    <n v="148"/>
    <s v="Delayed"/>
    <n v="1678"/>
    <n v="473.18"/>
    <n v="473.18"/>
    <n v="40"/>
    <s v="Male"/>
    <s v="High"/>
    <x v="0"/>
    <x v="0"/>
    <n v="1"/>
    <s v="None"/>
    <s v="Mobile App"/>
    <n v="7.5"/>
    <n v="19"/>
    <n v="104"/>
    <n v="0"/>
    <n v="1"/>
    <s v="Middle"/>
  </r>
  <r>
    <s v="P8698"/>
    <s v="F992"/>
    <s v="Southwest"/>
    <x v="3"/>
    <x v="0"/>
    <s v="20,08,2023  20:10:28"/>
    <n v="208"/>
    <s v="Delayed"/>
    <n v="1356"/>
    <n v="486.88"/>
    <n v="486.88"/>
    <n v="73"/>
    <s v="Male"/>
    <s v="Medium"/>
    <x v="0"/>
    <x v="0"/>
    <n v="0"/>
    <s v="Gold"/>
    <s v="Airport Kiosk"/>
    <n v="6.7"/>
    <n v="9"/>
    <n v="87"/>
    <n v="0"/>
    <n v="0"/>
    <s v="Middle"/>
  </r>
  <r>
    <s v="P8699"/>
    <s v="F1476"/>
    <s v="United"/>
    <x v="1"/>
    <x v="5"/>
    <s v="05,07,2024  09:15:39"/>
    <n v="183"/>
    <s v="On-time"/>
    <n v="1212"/>
    <n v="527.96"/>
    <n v="527.96"/>
    <n v="32"/>
    <s v="Female"/>
    <s v="Medium"/>
    <x v="0"/>
    <x v="3"/>
    <n v="0"/>
    <s v="None"/>
    <s v="Mobile App"/>
    <n v="7.1"/>
    <n v="13"/>
    <n v="18"/>
    <n v="0"/>
    <n v="0"/>
    <s v="Aisle"/>
  </r>
  <r>
    <s v="P8700"/>
    <s v="F309"/>
    <s v="JetBlue"/>
    <x v="5"/>
    <x v="7"/>
    <s v="13,02,2024  14:08:53"/>
    <n v="157"/>
    <s v="On-time"/>
    <n v="1113"/>
    <n v="226.59"/>
    <n v="226.59"/>
    <n v="23"/>
    <s v="Male"/>
    <s v="Medium"/>
    <x v="2"/>
    <x v="2"/>
    <n v="2"/>
    <s v="Silver"/>
    <s v="Mobile App"/>
    <n v="7.7"/>
    <n v="18"/>
    <n v="97"/>
    <n v="0"/>
    <n v="0"/>
    <s v="Window"/>
  </r>
  <r>
    <s v="P8701"/>
    <s v="F945"/>
    <s v="United"/>
    <x v="0"/>
    <x v="2"/>
    <s v="30,08,2023  15:38:18"/>
    <n v="114"/>
    <s v="On-time"/>
    <n v="1171"/>
    <n v="435.08"/>
    <n v="435.08"/>
    <n v="27"/>
    <s v="Male"/>
    <s v="Medium"/>
    <x v="2"/>
    <x v="1"/>
    <n v="3"/>
    <s v="Gold"/>
    <s v="Airport Kiosk"/>
    <n v="8"/>
    <n v="25"/>
    <n v="66"/>
    <n v="0"/>
    <n v="0"/>
    <s v="Aisle"/>
  </r>
  <r>
    <s v="P8702"/>
    <s v="F1520"/>
    <s v="JetBlue"/>
    <x v="6"/>
    <x v="5"/>
    <s v="18,04,2024  06:14:50"/>
    <n v="148"/>
    <s v="On-time"/>
    <n v="543"/>
    <n v="454.9"/>
    <n v="454.9"/>
    <n v="28"/>
    <s v="Female"/>
    <s v="High"/>
    <x v="3"/>
    <x v="0"/>
    <n v="1"/>
    <s v="Silver"/>
    <s v="Airport Kiosk"/>
    <n v="4.9000000000000004"/>
    <n v="7"/>
    <n v="66"/>
    <n v="0"/>
    <n v="0"/>
    <s v="Middle"/>
  </r>
  <r>
    <s v="P8703"/>
    <s v="F1444"/>
    <s v="United"/>
    <x v="2"/>
    <x v="7"/>
    <s v="08,11,2024  01:46:07"/>
    <n v="217"/>
    <s v="On-time"/>
    <n v="1014"/>
    <n v="339.77"/>
    <n v="339.77"/>
    <n v="65"/>
    <s v="Female"/>
    <s v="Medium"/>
    <x v="2"/>
    <x v="0"/>
    <n v="0"/>
    <s v="Silver"/>
    <s v="Airport Kiosk"/>
    <n v="6.8"/>
    <n v="3"/>
    <n v="10"/>
    <n v="0"/>
    <n v="0"/>
    <s v="Aisle"/>
  </r>
  <r>
    <s v="P8704"/>
    <s v="F1069"/>
    <s v="United"/>
    <x v="5"/>
    <x v="2"/>
    <s v="16,11,2023  19:28:20"/>
    <n v="188"/>
    <s v="On-time"/>
    <n v="1798"/>
    <n v="258.08"/>
    <n v="258.08"/>
    <n v="18"/>
    <s v="Male"/>
    <s v="Medium"/>
    <x v="3"/>
    <x v="1"/>
    <n v="2"/>
    <s v="None"/>
    <s v="Desk"/>
    <n v="6.4"/>
    <n v="5"/>
    <n v="89"/>
    <n v="0"/>
    <n v="1"/>
    <s v="Window"/>
  </r>
  <r>
    <s v="P8705"/>
    <s v="F1774"/>
    <s v="Southwest"/>
    <x v="4"/>
    <x v="4"/>
    <s v="03,10,2024  11:58:03"/>
    <n v="206"/>
    <s v="On-time"/>
    <n v="1099"/>
    <n v="233.25"/>
    <n v="233.25"/>
    <n v="39"/>
    <s v="Male"/>
    <s v="High"/>
    <x v="1"/>
    <x v="0"/>
    <n v="0"/>
    <s v="None"/>
    <s v="Mobile App"/>
    <n v="8.6"/>
    <n v="1"/>
    <n v="13"/>
    <n v="0"/>
    <n v="1"/>
    <s v="Middle"/>
  </r>
  <r>
    <s v="P8706"/>
    <s v="F1949"/>
    <s v="JetBlue"/>
    <x v="5"/>
    <x v="7"/>
    <s v="25,12,2023  07:53:25"/>
    <n v="206"/>
    <s v="On-time"/>
    <n v="959"/>
    <n v="286.7"/>
    <n v="286.7"/>
    <n v="35"/>
    <s v="Male"/>
    <s v="Low"/>
    <x v="0"/>
    <x v="0"/>
    <n v="0"/>
    <s v="None"/>
    <s v="Online"/>
    <n v="7.1"/>
    <n v="31"/>
    <n v="51"/>
    <n v="0"/>
    <n v="0"/>
    <s v="Middle"/>
  </r>
  <r>
    <s v="P8707"/>
    <s v="F1046"/>
    <s v="United"/>
    <x v="3"/>
    <x v="3"/>
    <s v="17,11,2024  01:55:43"/>
    <n v="132"/>
    <s v="On-time"/>
    <n v="1138"/>
    <n v="177.49"/>
    <n v="177.49"/>
    <n v="53"/>
    <s v="Female"/>
    <s v="Low"/>
    <x v="1"/>
    <x v="3"/>
    <n v="1"/>
    <s v="Silver"/>
    <s v="Desk"/>
    <n v="8.6999999999999993"/>
    <n v="4"/>
    <n v="91"/>
    <n v="0"/>
    <n v="1"/>
    <s v="Middle"/>
  </r>
  <r>
    <s v="P8708"/>
    <s v="F986"/>
    <s v="United"/>
    <x v="3"/>
    <x v="4"/>
    <s v="14,03,2025  02:59:11"/>
    <n v="166"/>
    <s v="On-time"/>
    <n v="716"/>
    <n v="501.65"/>
    <n v="501.65"/>
    <n v="25"/>
    <s v="Male"/>
    <s v="Medium"/>
    <x v="1"/>
    <x v="0"/>
    <n v="2"/>
    <s v="None"/>
    <s v="Online"/>
    <n v="3.8"/>
    <n v="3"/>
    <n v="105"/>
    <n v="0"/>
    <n v="0"/>
    <s v="Middle"/>
  </r>
  <r>
    <s v="P8709"/>
    <s v="F1912"/>
    <s v="Southwest"/>
    <x v="0"/>
    <x v="1"/>
    <s v="29,09,2023  22:42:34"/>
    <n v="184"/>
    <s v="Delayed"/>
    <n v="739"/>
    <n v="378.57"/>
    <n v="378.57"/>
    <n v="55"/>
    <s v="Female"/>
    <s v="Low"/>
    <x v="3"/>
    <x v="1"/>
    <n v="0"/>
    <s v="None"/>
    <s v="Airport Kiosk"/>
    <n v="9.1999999999999993"/>
    <n v="9"/>
    <n v="94"/>
    <n v="0"/>
    <n v="1"/>
    <s v="Window"/>
  </r>
  <r>
    <s v="P8710"/>
    <s v="F1268"/>
    <s v="Delta"/>
    <x v="2"/>
    <x v="3"/>
    <s v="20,09,2023  05:17:28"/>
    <n v="127"/>
    <s v="On-time"/>
    <n v="1052"/>
    <n v="403.04"/>
    <n v="403.04"/>
    <n v="65"/>
    <s v="Female"/>
    <s v="High"/>
    <x v="1"/>
    <x v="2"/>
    <n v="1"/>
    <s v="Silver"/>
    <s v="Desk"/>
    <n v="6.5"/>
    <n v="2"/>
    <n v="38"/>
    <n v="0"/>
    <n v="0"/>
    <s v="Middle"/>
  </r>
  <r>
    <s v="P8711"/>
    <s v="F401"/>
    <s v="United"/>
    <x v="0"/>
    <x v="1"/>
    <s v="24,11,2024  18:50:33"/>
    <n v="73"/>
    <s v="Delayed"/>
    <n v="1381"/>
    <n v="519.16"/>
    <n v="519.16"/>
    <n v="19"/>
    <s v="Female"/>
    <s v="Medium"/>
    <x v="0"/>
    <x v="1"/>
    <n v="1"/>
    <s v="None"/>
    <s v="Online"/>
    <n v="9"/>
    <n v="4"/>
    <n v="83"/>
    <n v="0"/>
    <n v="0"/>
    <s v="Middle"/>
  </r>
  <r>
    <s v="P8712"/>
    <s v="F971"/>
    <s v="American Airlines"/>
    <x v="2"/>
    <x v="6"/>
    <s v="19,01,2024  18:22:49"/>
    <n v="120"/>
    <s v="Delayed"/>
    <n v="1054"/>
    <n v="641.23"/>
    <n v="641.23"/>
    <n v="78"/>
    <s v="Male"/>
    <s v="Medium"/>
    <x v="3"/>
    <x v="0"/>
    <n v="1"/>
    <s v="Silver"/>
    <s v="Airport Kiosk"/>
    <n v="6.8"/>
    <n v="17"/>
    <n v="103"/>
    <n v="0"/>
    <n v="0"/>
    <s v="Window"/>
  </r>
  <r>
    <s v="P8713"/>
    <s v="F944"/>
    <s v="Delta"/>
    <x v="2"/>
    <x v="2"/>
    <s v="06,09,2024  01:06:32"/>
    <n v="130"/>
    <s v="Delayed"/>
    <n v="1065"/>
    <n v="329.81"/>
    <n v="329.81"/>
    <n v="68"/>
    <s v="Male"/>
    <s v="Low"/>
    <x v="3"/>
    <x v="1"/>
    <n v="3"/>
    <s v="None"/>
    <s v="Online"/>
    <n v="7.4"/>
    <n v="2"/>
    <n v="118"/>
    <n v="0"/>
    <n v="0"/>
    <s v="Window"/>
  </r>
  <r>
    <s v="P8714"/>
    <s v="F1369"/>
    <s v="JetBlue"/>
    <x v="6"/>
    <x v="3"/>
    <s v="19,10,2024  18:45:09"/>
    <n v="182"/>
    <s v="On-time"/>
    <n v="1015"/>
    <n v="272.26"/>
    <n v="272.26"/>
    <n v="35"/>
    <s v="Female"/>
    <s v="High"/>
    <x v="0"/>
    <x v="2"/>
    <n v="0"/>
    <s v="None"/>
    <s v="Desk"/>
    <n v="4.7"/>
    <n v="2"/>
    <n v="82"/>
    <n v="0"/>
    <n v="0"/>
    <s v="Middle"/>
  </r>
  <r>
    <s v="P8715"/>
    <s v="F1145"/>
    <s v="Southwest"/>
    <x v="2"/>
    <x v="7"/>
    <s v="21,02,2024  20:57:37"/>
    <n v="106"/>
    <s v="On-time"/>
    <n v="1360"/>
    <n v="329.81"/>
    <n v="329.81"/>
    <n v="79"/>
    <s v="Male"/>
    <s v="Medium"/>
    <x v="3"/>
    <x v="1"/>
    <n v="0"/>
    <s v="None"/>
    <s v="Desk"/>
    <n v="8.8000000000000007"/>
    <n v="9"/>
    <n v="112"/>
    <n v="0"/>
    <n v="1"/>
    <s v="Aisle"/>
  </r>
  <r>
    <s v="P8716"/>
    <s v="F782"/>
    <s v="JetBlue"/>
    <x v="5"/>
    <x v="5"/>
    <s v="02,07,2023  02:30:04"/>
    <n v="93"/>
    <s v="Cancelled"/>
    <n v="1134"/>
    <n v="345.37"/>
    <n v="345.37"/>
    <n v="24"/>
    <s v="Female"/>
    <s v="High"/>
    <x v="1"/>
    <x v="2"/>
    <n v="1"/>
    <s v="None"/>
    <s v="Desk"/>
    <n v="5.3"/>
    <n v="1"/>
    <n v="104"/>
    <n v="0"/>
    <n v="0"/>
    <s v="Aisle"/>
  </r>
  <r>
    <s v="P8717"/>
    <s v="F215"/>
    <s v="JetBlue"/>
    <x v="4"/>
    <x v="0"/>
    <s v="07,05,2023  18:09:46"/>
    <n v="215"/>
    <s v="On-time"/>
    <n v="1674"/>
    <n v="171.01"/>
    <n v="171.01"/>
    <n v="29"/>
    <s v="Female"/>
    <s v="Low"/>
    <x v="0"/>
    <x v="2"/>
    <n v="0"/>
    <s v="None"/>
    <s v="Online"/>
    <n v="8.1999999999999993"/>
    <n v="2"/>
    <n v="67"/>
    <n v="0"/>
    <n v="0"/>
    <s v="Window"/>
  </r>
  <r>
    <s v="P8718"/>
    <s v="F330"/>
    <s v="American Airlines"/>
    <x v="5"/>
    <x v="4"/>
    <s v="22,02,2025  15:35:11"/>
    <n v="173"/>
    <s v="Delayed"/>
    <n v="1586"/>
    <n v="223.35"/>
    <n v="223.35"/>
    <n v="56"/>
    <s v="Female"/>
    <s v="High"/>
    <x v="3"/>
    <x v="0"/>
    <n v="0"/>
    <s v="Silver"/>
    <s v="Airport Kiosk"/>
    <n v="5.2"/>
    <n v="2"/>
    <n v="72"/>
    <n v="0"/>
    <n v="0"/>
    <s v="Aisle"/>
  </r>
  <r>
    <s v="P8719"/>
    <s v="F416"/>
    <s v="Southwest"/>
    <x v="0"/>
    <x v="1"/>
    <s v="06,05,2023  11:06:50"/>
    <n v="128"/>
    <s v="On-time"/>
    <n v="1471"/>
    <n v="226.64"/>
    <n v="226.64"/>
    <n v="75"/>
    <s v="Male"/>
    <s v="Medium"/>
    <x v="1"/>
    <x v="0"/>
    <n v="1"/>
    <s v="None"/>
    <s v="Mobile App"/>
    <n v="8.4"/>
    <n v="4"/>
    <n v="69"/>
    <n v="0"/>
    <n v="0"/>
    <s v="Middle"/>
  </r>
  <r>
    <s v="P8720"/>
    <s v="F427"/>
    <s v="Delta"/>
    <x v="4"/>
    <x v="4"/>
    <s v="03,07,2024  09:27:49"/>
    <n v="186"/>
    <s v="On-time"/>
    <n v="1122"/>
    <n v="301.52999999999997"/>
    <n v="301.52999999999997"/>
    <n v="66"/>
    <s v="Female"/>
    <s v="Low"/>
    <x v="0"/>
    <x v="1"/>
    <n v="2"/>
    <s v="None"/>
    <s v="Mobile App"/>
    <n v="7.9"/>
    <n v="1"/>
    <n v="65"/>
    <n v="0"/>
    <n v="1"/>
    <s v="Middle"/>
  </r>
  <r>
    <s v="P8721"/>
    <s v="F331"/>
    <s v="United"/>
    <x v="5"/>
    <x v="3"/>
    <s v="12,09,2024  02:45:07"/>
    <n v="66"/>
    <s v="Cancelled"/>
    <n v="1772"/>
    <n v="383.85"/>
    <n v="383.85"/>
    <n v="75"/>
    <s v="Male"/>
    <s v="Medium"/>
    <x v="1"/>
    <x v="1"/>
    <n v="2"/>
    <s v="None"/>
    <s v="Mobile App"/>
    <n v="6.5"/>
    <n v="6"/>
    <n v="52"/>
    <n v="0"/>
    <n v="0"/>
    <s v="Aisle"/>
  </r>
  <r>
    <s v="P8722"/>
    <s v="F1202"/>
    <s v="JetBlue"/>
    <x v="1"/>
    <x v="5"/>
    <s v="22,01,2025  11:27:27"/>
    <n v="125"/>
    <s v="On-time"/>
    <n v="1209"/>
    <n v="400.3"/>
    <n v="400.3"/>
    <n v="39"/>
    <s v="Male"/>
    <s v="Medium"/>
    <x v="0"/>
    <x v="1"/>
    <n v="1"/>
    <s v="Platinum"/>
    <s v="Airport Kiosk"/>
    <n v="6.8"/>
    <n v="2"/>
    <n v="42"/>
    <n v="0"/>
    <n v="0"/>
    <s v="Middle"/>
  </r>
  <r>
    <s v="P8723"/>
    <s v="F608"/>
    <s v="United"/>
    <x v="5"/>
    <x v="4"/>
    <s v="07,03,2025  16:20:19"/>
    <n v="222"/>
    <s v="On-time"/>
    <n v="1453"/>
    <n v="366.93"/>
    <n v="366.93"/>
    <n v="57"/>
    <s v="Male"/>
    <s v="Medium"/>
    <x v="3"/>
    <x v="1"/>
    <n v="1"/>
    <s v="Silver"/>
    <s v="Mobile App"/>
    <n v="7.9"/>
    <n v="2"/>
    <n v="112"/>
    <n v="0"/>
    <n v="0"/>
    <s v="Aisle"/>
  </r>
  <r>
    <s v="P8724"/>
    <s v="F1879"/>
    <s v="JetBlue"/>
    <x v="3"/>
    <x v="3"/>
    <s v="05,04,2025  21:52:50"/>
    <n v="197"/>
    <s v="On-time"/>
    <n v="1094"/>
    <n v="344.8"/>
    <n v="344.8"/>
    <n v="55"/>
    <s v="Male"/>
    <s v="High"/>
    <x v="3"/>
    <x v="2"/>
    <n v="1"/>
    <s v="Silver"/>
    <s v="Mobile App"/>
    <n v="9"/>
    <n v="8"/>
    <n v="66"/>
    <n v="0"/>
    <n v="0"/>
    <s v="Aisle"/>
  </r>
  <r>
    <s v="P8725"/>
    <s v="F982"/>
    <s v="Southwest"/>
    <x v="2"/>
    <x v="2"/>
    <s v="05,02,2024  12:42:04"/>
    <n v="215"/>
    <s v="On-time"/>
    <n v="1632"/>
    <n v="295.19"/>
    <n v="295.19"/>
    <n v="56"/>
    <s v="Male"/>
    <s v="Low"/>
    <x v="1"/>
    <x v="1"/>
    <n v="0"/>
    <s v="Platinum"/>
    <s v="Airport Kiosk"/>
    <n v="5.7"/>
    <n v="29"/>
    <n v="109"/>
    <n v="0"/>
    <n v="1"/>
    <s v="Aisle"/>
  </r>
  <r>
    <s v="P8726"/>
    <s v="F1762"/>
    <s v="United"/>
    <x v="5"/>
    <x v="3"/>
    <s v="29,08,2024  18:45:50"/>
    <n v="248"/>
    <s v="On-time"/>
    <n v="718"/>
    <n v="383.04"/>
    <n v="383.04"/>
    <n v="61"/>
    <s v="Female"/>
    <s v="Low"/>
    <x v="2"/>
    <x v="2"/>
    <n v="1"/>
    <s v="None"/>
    <s v="Airport Kiosk"/>
    <n v="6.3"/>
    <n v="4"/>
    <n v="95"/>
    <n v="0"/>
    <n v="0"/>
    <s v="Middle"/>
  </r>
  <r>
    <s v="P8727"/>
    <s v="F128"/>
    <s v="American Airlines"/>
    <x v="3"/>
    <x v="3"/>
    <s v="08,04,2024  00:07:49"/>
    <n v="219"/>
    <s v="On-time"/>
    <n v="1195"/>
    <n v="451.49"/>
    <n v="451.49"/>
    <n v="75"/>
    <s v="Female"/>
    <s v="High"/>
    <x v="1"/>
    <x v="2"/>
    <n v="2"/>
    <s v="None"/>
    <s v="Online"/>
    <n v="7.9"/>
    <n v="1"/>
    <n v="109"/>
    <n v="0"/>
    <n v="1"/>
    <s v="Window"/>
  </r>
  <r>
    <s v="P8728"/>
    <s v="F593"/>
    <s v="American Airlines"/>
    <x v="5"/>
    <x v="7"/>
    <s v="05,08,2024  15:05:19"/>
    <n v="303"/>
    <s v="On-time"/>
    <n v="1386"/>
    <n v="121.91"/>
    <n v="121.91"/>
    <n v="69"/>
    <s v="Male"/>
    <s v="Medium"/>
    <x v="2"/>
    <x v="1"/>
    <n v="1"/>
    <s v="Platinum"/>
    <s v="Online"/>
    <n v="8.8000000000000007"/>
    <n v="16"/>
    <n v="107"/>
    <n v="1"/>
    <n v="0"/>
    <s v="Middle"/>
  </r>
  <r>
    <s v="P8729"/>
    <s v="F856"/>
    <s v="JetBlue"/>
    <x v="0"/>
    <x v="3"/>
    <s v="30,07,2024  03:05:42"/>
    <n v="104"/>
    <s v="On-time"/>
    <n v="1042"/>
    <n v="289.32"/>
    <n v="289.32"/>
    <n v="36"/>
    <s v="Female"/>
    <s v="Medium"/>
    <x v="0"/>
    <x v="1"/>
    <n v="0"/>
    <s v="None"/>
    <s v="Desk"/>
    <n v="7.5"/>
    <n v="16"/>
    <n v="117"/>
    <n v="0"/>
    <n v="0"/>
    <s v="Window"/>
  </r>
  <r>
    <s v="P8730"/>
    <s v="F641"/>
    <s v="Delta"/>
    <x v="5"/>
    <x v="4"/>
    <s v="08,07,2024  01:42:11"/>
    <n v="193"/>
    <s v="Delayed"/>
    <n v="1266"/>
    <n v="323.68"/>
    <n v="323.68"/>
    <n v="38"/>
    <s v="Female"/>
    <s v="High"/>
    <x v="0"/>
    <x v="1"/>
    <n v="3"/>
    <s v="None"/>
    <s v="Airport Kiosk"/>
    <n v="5.8"/>
    <n v="11"/>
    <n v="33"/>
    <n v="0"/>
    <n v="0"/>
    <s v="Aisle"/>
  </r>
  <r>
    <s v="P8731"/>
    <s v="F1564"/>
    <s v="American Airlines"/>
    <x v="0"/>
    <x v="1"/>
    <s v="22,03,2025  16:59:25"/>
    <n v="86"/>
    <s v="On-time"/>
    <n v="1365"/>
    <n v="304.29000000000002"/>
    <n v="304.29000000000002"/>
    <n v="75"/>
    <s v="Female"/>
    <s v="Medium"/>
    <x v="3"/>
    <x v="1"/>
    <n v="0"/>
    <s v="Silver"/>
    <s v="Mobile App"/>
    <n v="8.9"/>
    <n v="21"/>
    <n v="97"/>
    <n v="0"/>
    <n v="0"/>
    <s v="Window"/>
  </r>
  <r>
    <s v="P8732"/>
    <s v="F1334"/>
    <s v="American Airlines"/>
    <x v="3"/>
    <x v="0"/>
    <s v="27,08,2024  06:10:15"/>
    <n v="255"/>
    <s v="On-time"/>
    <n v="1716"/>
    <n v="431.1"/>
    <n v="431.1"/>
    <n v="68"/>
    <s v="Male"/>
    <s v="Medium"/>
    <x v="2"/>
    <x v="2"/>
    <n v="1"/>
    <s v="Gold"/>
    <s v="Mobile App"/>
    <n v="5.8"/>
    <n v="11"/>
    <n v="3"/>
    <n v="0"/>
    <n v="0"/>
    <s v="Middle"/>
  </r>
  <r>
    <s v="P8733"/>
    <s v="F1081"/>
    <s v="JetBlue"/>
    <x v="3"/>
    <x v="1"/>
    <s v="27,04,2024  01:41:08"/>
    <n v="115"/>
    <s v="On-time"/>
    <n v="941"/>
    <n v="205.87"/>
    <n v="205.87"/>
    <n v="36"/>
    <s v="Male"/>
    <s v="Medium"/>
    <x v="3"/>
    <x v="1"/>
    <n v="0"/>
    <s v="Silver"/>
    <s v="Airport Kiosk"/>
    <n v="8.5"/>
    <n v="19"/>
    <n v="5"/>
    <n v="0"/>
    <n v="0"/>
    <s v="Aisle"/>
  </r>
  <r>
    <s v="P8734"/>
    <s v="F494"/>
    <s v="United"/>
    <x v="7"/>
    <x v="6"/>
    <s v="02,08,2023  20:51:17"/>
    <n v="207"/>
    <s v="On-time"/>
    <n v="1272"/>
    <n v="372.38"/>
    <n v="372.38"/>
    <n v="79"/>
    <s v="Male"/>
    <s v="Medium"/>
    <x v="0"/>
    <x v="1"/>
    <n v="2"/>
    <s v="Gold"/>
    <s v="Airport Kiosk"/>
    <n v="7.5"/>
    <n v="14"/>
    <n v="57"/>
    <n v="0"/>
    <n v="0"/>
    <s v="Aisle"/>
  </r>
  <r>
    <s v="P8735"/>
    <s v="F423"/>
    <s v="United"/>
    <x v="1"/>
    <x v="6"/>
    <s v="21,07,2024  21:03:33"/>
    <n v="216"/>
    <s v="Delayed"/>
    <n v="1544"/>
    <n v="392.39"/>
    <n v="392.39"/>
    <n v="53"/>
    <s v="Female"/>
    <s v="Medium"/>
    <x v="1"/>
    <x v="2"/>
    <n v="1"/>
    <s v="Gold"/>
    <s v="Mobile App"/>
    <n v="7.1"/>
    <n v="5"/>
    <n v="95"/>
    <n v="0"/>
    <n v="0"/>
    <s v="Window"/>
  </r>
  <r>
    <s v="P8736"/>
    <s v="F1301"/>
    <s v="American Airlines"/>
    <x v="6"/>
    <x v="7"/>
    <s v="19,10,2023  00:22:17"/>
    <n v="218"/>
    <s v="On-time"/>
    <n v="1580"/>
    <n v="386.49"/>
    <n v="386.49"/>
    <n v="49"/>
    <s v="Female"/>
    <s v="Medium"/>
    <x v="1"/>
    <x v="0"/>
    <n v="0"/>
    <s v="Gold"/>
    <s v="Mobile App"/>
    <n v="8.1999999999999993"/>
    <n v="6"/>
    <n v="64"/>
    <n v="0"/>
    <n v="0"/>
    <s v="Aisle"/>
  </r>
  <r>
    <s v="P8737"/>
    <s v="F1162"/>
    <s v="American Airlines"/>
    <x v="4"/>
    <x v="3"/>
    <s v="30,09,2024  11:19:11"/>
    <n v="104"/>
    <s v="On-time"/>
    <n v="1517"/>
    <n v="299.66000000000003"/>
    <n v="299.66000000000003"/>
    <n v="51"/>
    <s v="Female"/>
    <s v="High"/>
    <x v="3"/>
    <x v="1"/>
    <n v="3"/>
    <s v="Platinum"/>
    <s v="Desk"/>
    <n v="5.5"/>
    <n v="14"/>
    <n v="112"/>
    <n v="0"/>
    <n v="1"/>
    <s v="Aisle"/>
  </r>
  <r>
    <s v="P8738"/>
    <s v="F998"/>
    <s v="Delta"/>
    <x v="5"/>
    <x v="6"/>
    <s v="09,10,2024  04:49:23"/>
    <n v="243"/>
    <s v="On-time"/>
    <n v="1163"/>
    <n v="352.82"/>
    <n v="352.82"/>
    <n v="48"/>
    <s v="Female"/>
    <s v="Medium"/>
    <x v="3"/>
    <x v="2"/>
    <n v="1"/>
    <s v="None"/>
    <s v="Mobile App"/>
    <n v="7.3"/>
    <n v="14"/>
    <n v="110"/>
    <n v="0"/>
    <n v="0"/>
    <s v="Middle"/>
  </r>
  <r>
    <s v="P8739"/>
    <s v="F1440"/>
    <s v="United"/>
    <x v="3"/>
    <x v="2"/>
    <s v="02,03,2024  16:19:32"/>
    <n v="167"/>
    <s v="On-time"/>
    <n v="1253"/>
    <n v="541.83000000000004"/>
    <n v="541.83000000000004"/>
    <n v="58"/>
    <s v="Female"/>
    <s v="Low"/>
    <x v="1"/>
    <x v="1"/>
    <n v="0"/>
    <s v="Gold"/>
    <s v="Desk"/>
    <n v="8.3000000000000007"/>
    <n v="1"/>
    <n v="43"/>
    <n v="0"/>
    <n v="0"/>
    <s v="Aisle"/>
  </r>
  <r>
    <s v="P8740"/>
    <s v="F1891"/>
    <s v="Southwest"/>
    <x v="6"/>
    <x v="7"/>
    <s v="04,05,2024  22:41:25"/>
    <n v="159"/>
    <s v="On-time"/>
    <n v="798"/>
    <n v="467.97"/>
    <n v="467.97"/>
    <n v="73"/>
    <s v="Female"/>
    <s v="Medium"/>
    <x v="2"/>
    <x v="1"/>
    <n v="0"/>
    <s v="None"/>
    <s v="Desk"/>
    <n v="5.2"/>
    <n v="4"/>
    <n v="104"/>
    <n v="1"/>
    <n v="0"/>
    <s v="Middle"/>
  </r>
  <r>
    <s v="P8741"/>
    <s v="F1173"/>
    <s v="Delta"/>
    <x v="0"/>
    <x v="1"/>
    <s v="24,04,2024  20:01:22"/>
    <n v="198"/>
    <s v="On-time"/>
    <n v="1402"/>
    <n v="189.2"/>
    <n v="189.2"/>
    <n v="40"/>
    <s v="Female"/>
    <s v="Low"/>
    <x v="3"/>
    <x v="1"/>
    <n v="2"/>
    <s v="Gold"/>
    <s v="Desk"/>
    <n v="8.8000000000000007"/>
    <n v="9"/>
    <n v="107"/>
    <n v="0"/>
    <n v="0"/>
    <s v="Aisle"/>
  </r>
  <r>
    <s v="P8742"/>
    <s v="F1408"/>
    <s v="American Airlines"/>
    <x v="2"/>
    <x v="5"/>
    <s v="11,05,2024  03:20:42"/>
    <n v="90"/>
    <s v="On-time"/>
    <n v="1327"/>
    <n v="367.08"/>
    <n v="367.08"/>
    <n v="77"/>
    <s v="Female"/>
    <s v="High"/>
    <x v="3"/>
    <x v="3"/>
    <n v="1"/>
    <s v="Silver"/>
    <s v="Online"/>
    <n v="6.7"/>
    <n v="4"/>
    <n v="12"/>
    <n v="0"/>
    <n v="0"/>
    <s v="Middle"/>
  </r>
  <r>
    <s v="P8743"/>
    <s v="F1222"/>
    <s v="JetBlue"/>
    <x v="4"/>
    <x v="1"/>
    <s v="19,11,2023  00:32:29"/>
    <n v="235"/>
    <s v="Delayed"/>
    <n v="1282"/>
    <n v="450.57"/>
    <n v="450.57"/>
    <n v="56"/>
    <s v="Male"/>
    <s v="Low"/>
    <x v="0"/>
    <x v="1"/>
    <n v="1"/>
    <s v="Silver"/>
    <s v="Desk"/>
    <n v="7.6"/>
    <n v="1"/>
    <n v="46"/>
    <n v="0"/>
    <n v="0"/>
    <s v="Window"/>
  </r>
  <r>
    <s v="P8744"/>
    <s v="F1098"/>
    <s v="JetBlue"/>
    <x v="1"/>
    <x v="3"/>
    <s v="23,10,2023  10:47:57"/>
    <n v="144"/>
    <s v="Cancelled"/>
    <n v="1051"/>
    <n v="531.84"/>
    <n v="531.84"/>
    <n v="44"/>
    <s v="Male"/>
    <s v="Medium"/>
    <x v="1"/>
    <x v="0"/>
    <n v="0"/>
    <s v="Silver"/>
    <s v="Online"/>
    <n v="4.7"/>
    <n v="6"/>
    <n v="19"/>
    <n v="0"/>
    <n v="1"/>
    <s v="Aisle"/>
  </r>
  <r>
    <s v="P8745"/>
    <s v="F664"/>
    <s v="Delta"/>
    <x v="1"/>
    <x v="3"/>
    <s v="15,12,2024  17:06:30"/>
    <n v="64"/>
    <s v="On-time"/>
    <n v="1537"/>
    <n v="330.31"/>
    <n v="330.31"/>
    <n v="72"/>
    <s v="Male"/>
    <s v="Low"/>
    <x v="1"/>
    <x v="1"/>
    <n v="0"/>
    <s v="None"/>
    <s v="Desk"/>
    <n v="5.6"/>
    <n v="22"/>
    <n v="19"/>
    <n v="0"/>
    <n v="0"/>
    <s v="Middle"/>
  </r>
  <r>
    <s v="P8746"/>
    <s v="F75"/>
    <s v="Delta"/>
    <x v="5"/>
    <x v="6"/>
    <s v="30,04,2024  19:56:01"/>
    <n v="225"/>
    <s v="On-time"/>
    <n v="1660"/>
    <n v="316.01"/>
    <n v="316.01"/>
    <n v="47"/>
    <s v="Male"/>
    <s v="High"/>
    <x v="2"/>
    <x v="1"/>
    <n v="0"/>
    <s v="Silver"/>
    <s v="Desk"/>
    <n v="9.5"/>
    <n v="15"/>
    <n v="107"/>
    <n v="0"/>
    <n v="0"/>
    <s v="Aisle"/>
  </r>
  <r>
    <s v="P8747"/>
    <s v="F225"/>
    <s v="American Airlines"/>
    <x v="0"/>
    <x v="0"/>
    <s v="19,11,2023  09:46:32"/>
    <n v="162"/>
    <s v="On-time"/>
    <n v="1303"/>
    <n v="357.62"/>
    <n v="357.62"/>
    <n v="22"/>
    <s v="Male"/>
    <s v="Medium"/>
    <x v="0"/>
    <x v="0"/>
    <n v="3"/>
    <s v="None"/>
    <s v="Airport Kiosk"/>
    <n v="4.8"/>
    <n v="4"/>
    <n v="101"/>
    <n v="0"/>
    <n v="1"/>
    <s v="Aisle"/>
  </r>
  <r>
    <s v="P8748"/>
    <s v="F616"/>
    <s v="Delta"/>
    <x v="4"/>
    <x v="3"/>
    <s v="19,09,2023  14:16:19"/>
    <n v="137"/>
    <s v="On-time"/>
    <n v="1297"/>
    <n v="329.86"/>
    <n v="329.86"/>
    <n v="65"/>
    <s v="Female"/>
    <s v="Medium"/>
    <x v="3"/>
    <x v="2"/>
    <n v="2"/>
    <s v="Gold"/>
    <s v="Airport Kiosk"/>
    <n v="5.9"/>
    <n v="3"/>
    <n v="106"/>
    <n v="0"/>
    <n v="0"/>
    <s v="Window"/>
  </r>
  <r>
    <s v="P8749"/>
    <s v="F612"/>
    <s v="JetBlue"/>
    <x v="4"/>
    <x v="7"/>
    <s v="09,10,2023  12:03:55"/>
    <n v="175"/>
    <s v="Delayed"/>
    <n v="1297"/>
    <n v="412.02"/>
    <n v="412.02"/>
    <n v="77"/>
    <s v="Male"/>
    <s v="Medium"/>
    <x v="3"/>
    <x v="1"/>
    <n v="1"/>
    <s v="Gold"/>
    <s v="Airport Kiosk"/>
    <n v="6.7"/>
    <n v="1"/>
    <n v="21"/>
    <n v="0"/>
    <n v="0"/>
    <s v="Aisle"/>
  </r>
  <r>
    <s v="P8750"/>
    <s v="F1373"/>
    <s v="Delta"/>
    <x v="2"/>
    <x v="6"/>
    <s v="19,05,2024  13:25:09"/>
    <n v="185"/>
    <s v="On-time"/>
    <n v="1337"/>
    <n v="358.53"/>
    <n v="358.53"/>
    <n v="52"/>
    <s v="Female"/>
    <s v="Medium"/>
    <x v="3"/>
    <x v="1"/>
    <n v="1"/>
    <s v="None"/>
    <s v="Desk"/>
    <n v="7.2"/>
    <n v="8"/>
    <n v="64"/>
    <n v="0"/>
    <n v="0"/>
    <s v="Aisle"/>
  </r>
  <r>
    <s v="P8751"/>
    <s v="F1774"/>
    <s v="United"/>
    <x v="5"/>
    <x v="3"/>
    <s v="29,12,2024  08:06:49"/>
    <n v="205"/>
    <s v="On-time"/>
    <n v="1463"/>
    <n v="279.48"/>
    <n v="279.48"/>
    <n v="41"/>
    <s v="Male"/>
    <s v="High"/>
    <x v="0"/>
    <x v="0"/>
    <n v="1"/>
    <s v="Gold"/>
    <s v="Online"/>
    <n v="8.6999999999999993"/>
    <n v="3"/>
    <n v="88"/>
    <n v="0"/>
    <n v="1"/>
    <s v="Window"/>
  </r>
  <r>
    <s v="P8752"/>
    <s v="F526"/>
    <s v="United"/>
    <x v="4"/>
    <x v="7"/>
    <s v="01,04,2025  01:16:50"/>
    <n v="167"/>
    <s v="On-time"/>
    <n v="1362"/>
    <n v="427.03"/>
    <n v="427.03"/>
    <n v="58"/>
    <s v="Female"/>
    <s v="High"/>
    <x v="0"/>
    <x v="3"/>
    <n v="2"/>
    <s v="None"/>
    <s v="Desk"/>
    <n v="9.3000000000000007"/>
    <n v="0"/>
    <n v="89"/>
    <n v="0"/>
    <n v="0"/>
    <s v="Middle"/>
  </r>
  <r>
    <s v="P8753"/>
    <s v="F1343"/>
    <s v="Southwest"/>
    <x v="4"/>
    <x v="3"/>
    <s v="11,05,2023  22:24:05"/>
    <n v="199"/>
    <s v="On-time"/>
    <n v="1155"/>
    <n v="136.56"/>
    <n v="136.56"/>
    <n v="65"/>
    <s v="Male"/>
    <s v="Low"/>
    <x v="3"/>
    <x v="2"/>
    <n v="0"/>
    <s v="Platinum"/>
    <s v="Airport Kiosk"/>
    <n v="7.2"/>
    <n v="7"/>
    <n v="33"/>
    <n v="0"/>
    <n v="0"/>
    <s v="Aisle"/>
  </r>
  <r>
    <s v="P8754"/>
    <s v="F1427"/>
    <s v="United"/>
    <x v="3"/>
    <x v="7"/>
    <s v="20,10,2023  06:12:16"/>
    <n v="188"/>
    <s v="Delayed"/>
    <n v="1227"/>
    <n v="415.4"/>
    <n v="415.4"/>
    <n v="44"/>
    <s v="Male"/>
    <s v="Medium"/>
    <x v="1"/>
    <x v="1"/>
    <n v="1"/>
    <s v="Silver"/>
    <s v="Mobile App"/>
    <n v="9.5"/>
    <n v="28"/>
    <n v="40"/>
    <n v="0"/>
    <n v="0"/>
    <s v="Window"/>
  </r>
  <r>
    <s v="P8755"/>
    <s v="F1441"/>
    <s v="Southwest"/>
    <x v="1"/>
    <x v="2"/>
    <s v="25,02,2024  22:04:53"/>
    <n v="178"/>
    <s v="Delayed"/>
    <n v="1480"/>
    <n v="375.34"/>
    <n v="375.34"/>
    <n v="37"/>
    <s v="Male"/>
    <s v="Medium"/>
    <x v="3"/>
    <x v="1"/>
    <n v="0"/>
    <s v="Gold"/>
    <s v="Desk"/>
    <n v="8.1999999999999993"/>
    <n v="34"/>
    <n v="98"/>
    <n v="0"/>
    <n v="0"/>
    <s v="Window"/>
  </r>
  <r>
    <s v="P8756"/>
    <s v="F162"/>
    <s v="United"/>
    <x v="7"/>
    <x v="3"/>
    <s v="27,08,2023  19:28:09"/>
    <n v="78"/>
    <s v="On-time"/>
    <n v="946"/>
    <n v="337.59"/>
    <n v="337.59"/>
    <n v="76"/>
    <s v="Male"/>
    <s v="High"/>
    <x v="0"/>
    <x v="2"/>
    <n v="0"/>
    <s v="Platinum"/>
    <s v="Online"/>
    <n v="6"/>
    <n v="47"/>
    <n v="69"/>
    <n v="0"/>
    <n v="1"/>
    <s v="Middle"/>
  </r>
  <r>
    <s v="P8757"/>
    <s v="F1392"/>
    <s v="JetBlue"/>
    <x v="1"/>
    <x v="0"/>
    <s v="14,05,2024  14:08:06"/>
    <n v="251"/>
    <s v="Cancelled"/>
    <n v="1587"/>
    <n v="393.36"/>
    <n v="393.36"/>
    <n v="65"/>
    <s v="Male"/>
    <s v="Medium"/>
    <x v="0"/>
    <x v="1"/>
    <n v="1"/>
    <s v="None"/>
    <s v="Desk"/>
    <n v="9.3000000000000007"/>
    <n v="19"/>
    <n v="42"/>
    <n v="0"/>
    <n v="0"/>
    <s v="Middle"/>
  </r>
  <r>
    <s v="P8758"/>
    <s v="F1018"/>
    <s v="Delta"/>
    <x v="1"/>
    <x v="4"/>
    <s v="08,12,2024  01:07:28"/>
    <n v="169"/>
    <s v="Delayed"/>
    <n v="1685"/>
    <n v="527.34"/>
    <n v="527.34"/>
    <n v="35"/>
    <s v="Male"/>
    <s v="High"/>
    <x v="2"/>
    <x v="1"/>
    <n v="1"/>
    <s v="None"/>
    <s v="Mobile App"/>
    <n v="7.4"/>
    <n v="11"/>
    <n v="26"/>
    <n v="0"/>
    <n v="0"/>
    <s v="Aisle"/>
  </r>
  <r>
    <s v="P8759"/>
    <s v="F1184"/>
    <s v="American Airlines"/>
    <x v="6"/>
    <x v="2"/>
    <s v="16,10,2023  16:09:43"/>
    <n v="139"/>
    <s v="On-time"/>
    <n v="1209"/>
    <n v="500.53"/>
    <n v="500.53"/>
    <n v="24"/>
    <s v="Female"/>
    <s v="Medium"/>
    <x v="3"/>
    <x v="2"/>
    <n v="0"/>
    <s v="None"/>
    <s v="Desk"/>
    <n v="8.1"/>
    <n v="27"/>
    <n v="58"/>
    <n v="0"/>
    <n v="0"/>
    <s v="Aisle"/>
  </r>
  <r>
    <s v="P8760"/>
    <s v="F1196"/>
    <s v="American Airlines"/>
    <x v="0"/>
    <x v="5"/>
    <s v="12,09,2023  04:40:26"/>
    <n v="251"/>
    <s v="Delayed"/>
    <n v="1180"/>
    <n v="299.37"/>
    <n v="299.37"/>
    <n v="75"/>
    <s v="Male"/>
    <s v="Medium"/>
    <x v="3"/>
    <x v="1"/>
    <n v="0"/>
    <s v="None"/>
    <s v="Online"/>
    <n v="3.5"/>
    <n v="16"/>
    <n v="78"/>
    <n v="0"/>
    <n v="1"/>
    <s v="Window"/>
  </r>
  <r>
    <s v="P8761"/>
    <s v="F572"/>
    <s v="United"/>
    <x v="4"/>
    <x v="7"/>
    <s v="06,04,2024  02:37:06"/>
    <n v="166"/>
    <s v="On-time"/>
    <n v="1808"/>
    <n v="500.41"/>
    <n v="500.41"/>
    <n v="50"/>
    <s v="Male"/>
    <s v="Medium"/>
    <x v="3"/>
    <x v="1"/>
    <n v="1"/>
    <s v="Silver"/>
    <s v="Online"/>
    <n v="9.8000000000000007"/>
    <n v="3"/>
    <n v="50"/>
    <n v="0"/>
    <n v="0"/>
    <s v="Aisle"/>
  </r>
  <r>
    <s v="P8762"/>
    <s v="F745"/>
    <s v="Delta"/>
    <x v="2"/>
    <x v="0"/>
    <s v="25,12,2024  07:19:46"/>
    <n v="256"/>
    <s v="On-time"/>
    <n v="1131"/>
    <n v="337.1"/>
    <n v="337.1"/>
    <n v="68"/>
    <s v="Female"/>
    <s v="Medium"/>
    <x v="3"/>
    <x v="1"/>
    <n v="3"/>
    <s v="None"/>
    <s v="Online"/>
    <n v="6.5"/>
    <n v="8"/>
    <n v="53"/>
    <n v="0"/>
    <n v="0"/>
    <s v="Middle"/>
  </r>
  <r>
    <s v="P8763"/>
    <s v="F1486"/>
    <s v="JetBlue"/>
    <x v="3"/>
    <x v="0"/>
    <s v="08,10,2024  12:49:22"/>
    <n v="297"/>
    <s v="On-time"/>
    <n v="941"/>
    <n v="408.03"/>
    <n v="408.03"/>
    <n v="78"/>
    <s v="Female"/>
    <s v="Medium"/>
    <x v="0"/>
    <x v="1"/>
    <n v="2"/>
    <s v="None"/>
    <s v="Mobile App"/>
    <n v="8.8000000000000007"/>
    <n v="1"/>
    <n v="53"/>
    <n v="0"/>
    <n v="0"/>
    <s v="Aisle"/>
  </r>
  <r>
    <s v="P8764"/>
    <s v="F1016"/>
    <s v="United"/>
    <x v="1"/>
    <x v="2"/>
    <s v="18,09,2024  07:01:49"/>
    <n v="99"/>
    <s v="On-time"/>
    <n v="1025"/>
    <n v="211.4"/>
    <n v="211.4"/>
    <n v="28"/>
    <s v="Male"/>
    <s v="Medium"/>
    <x v="3"/>
    <x v="1"/>
    <n v="1"/>
    <s v="None"/>
    <s v="Mobile App"/>
    <n v="6.6"/>
    <n v="3"/>
    <n v="104"/>
    <n v="0"/>
    <n v="0"/>
    <s v="Window"/>
  </r>
  <r>
    <s v="P8765"/>
    <s v="F1761"/>
    <s v="JetBlue"/>
    <x v="1"/>
    <x v="6"/>
    <s v="27,07,2024  02:49:54"/>
    <n v="196"/>
    <s v="On-time"/>
    <n v="1429"/>
    <n v="293.60000000000002"/>
    <n v="293.60000000000002"/>
    <n v="60"/>
    <s v="Female"/>
    <s v="Low"/>
    <x v="3"/>
    <x v="1"/>
    <n v="0"/>
    <s v="None"/>
    <s v="Mobile App"/>
    <n v="5.7"/>
    <n v="10"/>
    <n v="116"/>
    <n v="0"/>
    <n v="0"/>
    <s v="Middle"/>
  </r>
  <r>
    <s v="P8766"/>
    <s v="F813"/>
    <s v="JetBlue"/>
    <x v="3"/>
    <x v="3"/>
    <s v="07,01,2024  14:12:24"/>
    <n v="149"/>
    <s v="On-time"/>
    <n v="1465"/>
    <n v="185.31"/>
    <n v="185.31"/>
    <n v="77"/>
    <s v="Male"/>
    <s v="Medium"/>
    <x v="2"/>
    <x v="2"/>
    <n v="3"/>
    <s v="None"/>
    <s v="Mobile App"/>
    <n v="7.4"/>
    <n v="8"/>
    <n v="85"/>
    <n v="0"/>
    <n v="0"/>
    <s v="Middle"/>
  </r>
  <r>
    <s v="P8767"/>
    <s v="F1688"/>
    <s v="Delta"/>
    <x v="3"/>
    <x v="0"/>
    <s v="06,11,2024  04:02:00"/>
    <n v="93"/>
    <s v="On-time"/>
    <n v="977"/>
    <n v="253.63"/>
    <n v="253.63"/>
    <n v="55"/>
    <s v="Male"/>
    <s v="High"/>
    <x v="1"/>
    <x v="2"/>
    <n v="2"/>
    <s v="None"/>
    <s v="Desk"/>
    <n v="7.9"/>
    <n v="14"/>
    <n v="15"/>
    <n v="1"/>
    <n v="0"/>
    <s v="Window"/>
  </r>
  <r>
    <s v="P8768"/>
    <s v="F1819"/>
    <s v="Delta"/>
    <x v="2"/>
    <x v="1"/>
    <s v="07,03,2024  11:45:59"/>
    <n v="202"/>
    <s v="Delayed"/>
    <n v="1129"/>
    <n v="336"/>
    <n v="336"/>
    <n v="55"/>
    <s v="Female"/>
    <s v="High"/>
    <x v="3"/>
    <x v="1"/>
    <n v="0"/>
    <s v="Silver"/>
    <s v="Mobile App"/>
    <n v="6.8"/>
    <n v="0"/>
    <n v="80"/>
    <n v="0"/>
    <n v="0"/>
    <s v="Middle"/>
  </r>
  <r>
    <s v="P8769"/>
    <s v="F1269"/>
    <s v="United"/>
    <x v="4"/>
    <x v="0"/>
    <s v="21,02,2024  03:30:55"/>
    <n v="131"/>
    <s v="On-time"/>
    <n v="811"/>
    <n v="386.07"/>
    <n v="386.07"/>
    <n v="29"/>
    <s v="Male"/>
    <s v="Medium"/>
    <x v="0"/>
    <x v="1"/>
    <n v="1"/>
    <s v="None"/>
    <s v="Desk"/>
    <n v="7.2"/>
    <n v="9"/>
    <n v="95"/>
    <n v="0"/>
    <n v="0"/>
    <s v="Window"/>
  </r>
  <r>
    <s v="P8770"/>
    <s v="F38"/>
    <s v="Southwest"/>
    <x v="1"/>
    <x v="2"/>
    <s v="30,03,2025  14:41:06"/>
    <n v="298"/>
    <s v="On-time"/>
    <n v="1527"/>
    <n v="412.11"/>
    <n v="412.11"/>
    <n v="67"/>
    <s v="Female"/>
    <s v="Medium"/>
    <x v="3"/>
    <x v="1"/>
    <n v="1"/>
    <s v="None"/>
    <s v="Online"/>
    <n v="6.9"/>
    <n v="1"/>
    <n v="119"/>
    <n v="0"/>
    <n v="1"/>
    <s v="Middle"/>
  </r>
  <r>
    <s v="P8771"/>
    <s v="F1436"/>
    <s v="Delta"/>
    <x v="1"/>
    <x v="3"/>
    <s v="20,04,2024  15:02:33"/>
    <n v="205"/>
    <s v="On-time"/>
    <n v="449"/>
    <n v="334.32"/>
    <n v="334.32"/>
    <n v="72"/>
    <s v="Female"/>
    <s v="Medium"/>
    <x v="0"/>
    <x v="1"/>
    <n v="1"/>
    <s v="None"/>
    <s v="Desk"/>
    <n v="4.5"/>
    <n v="9"/>
    <n v="25"/>
    <n v="0"/>
    <n v="1"/>
    <s v="Window"/>
  </r>
  <r>
    <s v="P8772"/>
    <s v="F1514"/>
    <s v="United"/>
    <x v="6"/>
    <x v="3"/>
    <s v="06,08,2023  00:31:51"/>
    <n v="202"/>
    <s v="On-time"/>
    <n v="1129"/>
    <n v="342.96"/>
    <n v="342.96"/>
    <n v="43"/>
    <s v="Male"/>
    <s v="High"/>
    <x v="1"/>
    <x v="1"/>
    <n v="1"/>
    <s v="None"/>
    <s v="Desk"/>
    <n v="8"/>
    <n v="19"/>
    <n v="49"/>
    <n v="0"/>
    <n v="0"/>
    <s v="Aisle"/>
  </r>
  <r>
    <s v="P8773"/>
    <s v="F106"/>
    <s v="JetBlue"/>
    <x v="0"/>
    <x v="5"/>
    <s v="09,04,2025  09:22:49"/>
    <n v="115"/>
    <s v="On-time"/>
    <n v="576"/>
    <n v="323.04000000000002"/>
    <n v="323.04000000000002"/>
    <n v="53"/>
    <s v="Male"/>
    <s v="Medium"/>
    <x v="2"/>
    <x v="0"/>
    <n v="3"/>
    <s v="Silver"/>
    <s v="Desk"/>
    <n v="9"/>
    <n v="21"/>
    <n v="85"/>
    <n v="0"/>
    <n v="0"/>
    <s v="Middle"/>
  </r>
  <r>
    <s v="P8774"/>
    <s v="F503"/>
    <s v="American Airlines"/>
    <x v="0"/>
    <x v="0"/>
    <s v="24,05,2024  15:24:52"/>
    <n v="281"/>
    <s v="On-time"/>
    <n v="1750"/>
    <n v="212.88"/>
    <n v="212.88"/>
    <n v="48"/>
    <s v="Female"/>
    <s v="High"/>
    <x v="1"/>
    <x v="1"/>
    <n v="3"/>
    <s v="Silver"/>
    <s v="Desk"/>
    <n v="6.6"/>
    <n v="3"/>
    <n v="107"/>
    <n v="0"/>
    <n v="0"/>
    <s v="Aisle"/>
  </r>
  <r>
    <s v="P8775"/>
    <s v="F48"/>
    <s v="American Airlines"/>
    <x v="3"/>
    <x v="1"/>
    <s v="01,10,2024  06:26:19"/>
    <n v="108"/>
    <s v="On-time"/>
    <n v="1388"/>
    <n v="384.89"/>
    <n v="384.89"/>
    <n v="70"/>
    <s v="Female"/>
    <s v="Low"/>
    <x v="1"/>
    <x v="1"/>
    <n v="0"/>
    <s v="None"/>
    <s v="Online"/>
    <n v="6.3"/>
    <n v="10"/>
    <n v="3"/>
    <n v="0"/>
    <n v="0"/>
    <s v="Aisle"/>
  </r>
  <r>
    <s v="P8776"/>
    <s v="F1183"/>
    <s v="Southwest"/>
    <x v="2"/>
    <x v="5"/>
    <s v="13,05,2023  11:18:43"/>
    <n v="140"/>
    <s v="On-time"/>
    <n v="1363"/>
    <n v="402.77"/>
    <n v="402.77"/>
    <n v="36"/>
    <s v="Male"/>
    <s v="Low"/>
    <x v="2"/>
    <x v="2"/>
    <n v="1"/>
    <s v="None"/>
    <s v="Airport Kiosk"/>
    <n v="5.4"/>
    <n v="21"/>
    <n v="82"/>
    <n v="1"/>
    <n v="0"/>
    <s v="Aisle"/>
  </r>
  <r>
    <s v="P8777"/>
    <s v="F132"/>
    <s v="JetBlue"/>
    <x v="0"/>
    <x v="2"/>
    <s v="13,08,2023  10:52:03"/>
    <n v="144"/>
    <s v="On-time"/>
    <n v="1301"/>
    <n v="317.47000000000003"/>
    <n v="317.47000000000003"/>
    <n v="26"/>
    <s v="Female"/>
    <s v="High"/>
    <x v="2"/>
    <x v="1"/>
    <n v="2"/>
    <s v="None"/>
    <s v="Desk"/>
    <n v="5.8"/>
    <n v="3"/>
    <n v="20"/>
    <n v="0"/>
    <n v="0"/>
    <s v="Window"/>
  </r>
  <r>
    <s v="P8778"/>
    <s v="F1865"/>
    <s v="Southwest"/>
    <x v="3"/>
    <x v="7"/>
    <s v="19,11,2024  04:17:44"/>
    <n v="185"/>
    <s v="On-time"/>
    <n v="1022"/>
    <n v="309.56"/>
    <n v="309.56"/>
    <n v="61"/>
    <s v="Female"/>
    <s v="Medium"/>
    <x v="2"/>
    <x v="2"/>
    <n v="2"/>
    <s v="Platinum"/>
    <s v="Airport Kiosk"/>
    <n v="5.2"/>
    <n v="11"/>
    <n v="35"/>
    <n v="0"/>
    <n v="0"/>
    <s v="Window"/>
  </r>
  <r>
    <s v="P8779"/>
    <s v="F1909"/>
    <s v="JetBlue"/>
    <x v="5"/>
    <x v="0"/>
    <s v="16,02,2024  19:24:55"/>
    <n v="158"/>
    <s v="On-time"/>
    <n v="1587"/>
    <n v="336.61"/>
    <n v="336.61"/>
    <n v="22"/>
    <s v="Female"/>
    <s v="Medium"/>
    <x v="2"/>
    <x v="0"/>
    <n v="1"/>
    <s v="None"/>
    <s v="Desk"/>
    <n v="7.9"/>
    <n v="9"/>
    <n v="44"/>
    <n v="0"/>
    <n v="0"/>
    <s v="Aisle"/>
  </r>
  <r>
    <s v="P8780"/>
    <s v="F1903"/>
    <s v="United"/>
    <x v="7"/>
    <x v="0"/>
    <s v="22,01,2025  13:37:34"/>
    <n v="317"/>
    <s v="On-time"/>
    <n v="880"/>
    <n v="433.19"/>
    <n v="433.19"/>
    <n v="61"/>
    <s v="Male"/>
    <s v="Low"/>
    <x v="0"/>
    <x v="3"/>
    <n v="0"/>
    <s v="None"/>
    <s v="Airport Kiosk"/>
    <n v="6.4"/>
    <n v="10"/>
    <n v="46"/>
    <n v="0"/>
    <n v="0"/>
    <s v="Aisle"/>
  </r>
  <r>
    <s v="P8781"/>
    <s v="F1757"/>
    <s v="United"/>
    <x v="0"/>
    <x v="7"/>
    <s v="18,11,2024  14:51:17"/>
    <n v="138"/>
    <s v="On-time"/>
    <n v="1337"/>
    <n v="20.05"/>
    <n v="20.05"/>
    <n v="33"/>
    <s v="Male"/>
    <s v="Medium"/>
    <x v="2"/>
    <x v="1"/>
    <n v="1"/>
    <s v="Gold"/>
    <s v="Desk"/>
    <n v="5.8"/>
    <n v="3"/>
    <n v="9"/>
    <n v="0"/>
    <n v="0"/>
    <s v="Aisle"/>
  </r>
  <r>
    <s v="P8782"/>
    <s v="F1168"/>
    <s v="Delta"/>
    <x v="0"/>
    <x v="6"/>
    <s v="23,12,2024  14:17:47"/>
    <n v="47"/>
    <s v="Delayed"/>
    <n v="1083"/>
    <n v="474.69"/>
    <n v="474.69"/>
    <n v="22"/>
    <s v="Female"/>
    <s v="Medium"/>
    <x v="0"/>
    <x v="1"/>
    <n v="2"/>
    <s v="None"/>
    <s v="Airport Kiosk"/>
    <n v="8.9"/>
    <n v="5"/>
    <n v="60"/>
    <n v="0"/>
    <n v="0"/>
    <s v="Middle"/>
  </r>
  <r>
    <s v="P8783"/>
    <s v="F1556"/>
    <s v="American Airlines"/>
    <x v="7"/>
    <x v="1"/>
    <s v="07,03,2024  00:55:20"/>
    <n v="105"/>
    <s v="On-time"/>
    <n v="1402"/>
    <n v="367.61"/>
    <n v="367.61"/>
    <n v="41"/>
    <s v="Male"/>
    <s v="High"/>
    <x v="2"/>
    <x v="1"/>
    <n v="3"/>
    <s v="None"/>
    <s v="Online"/>
    <n v="6.3"/>
    <n v="8"/>
    <n v="23"/>
    <n v="0"/>
    <n v="0"/>
    <s v="Aisle"/>
  </r>
  <r>
    <s v="P8784"/>
    <s v="F1586"/>
    <s v="Southwest"/>
    <x v="6"/>
    <x v="3"/>
    <s v="07,01,2024  11:32:20"/>
    <n v="220"/>
    <s v="On-time"/>
    <n v="838"/>
    <n v="469.66"/>
    <n v="469.66"/>
    <n v="71"/>
    <s v="Female"/>
    <s v="High"/>
    <x v="3"/>
    <x v="0"/>
    <n v="2"/>
    <s v="None"/>
    <s v="Desk"/>
    <n v="9.1999999999999993"/>
    <n v="7"/>
    <n v="19"/>
    <n v="0"/>
    <n v="0"/>
    <s v="Window"/>
  </r>
  <r>
    <s v="P8785"/>
    <s v="F1455"/>
    <s v="JetBlue"/>
    <x v="5"/>
    <x v="0"/>
    <s v="04,12,2023  08:10:44"/>
    <n v="97"/>
    <s v="On-time"/>
    <n v="1096"/>
    <n v="419.41"/>
    <n v="419.41"/>
    <n v="34"/>
    <s v="Male"/>
    <s v="Medium"/>
    <x v="2"/>
    <x v="0"/>
    <n v="1"/>
    <s v="Gold"/>
    <s v="Online"/>
    <n v="8"/>
    <n v="24"/>
    <n v="45"/>
    <n v="0"/>
    <n v="0"/>
    <s v="Window"/>
  </r>
  <r>
    <s v="P8786"/>
    <s v="F380"/>
    <s v="American Airlines"/>
    <x v="2"/>
    <x v="2"/>
    <s v="19,10,2024  12:13:24"/>
    <n v="136"/>
    <s v="On-time"/>
    <n v="679"/>
    <n v="394.75"/>
    <n v="394.75"/>
    <n v="41"/>
    <s v="Female"/>
    <s v="Medium"/>
    <x v="2"/>
    <x v="1"/>
    <n v="0"/>
    <s v="None"/>
    <s v="Online"/>
    <n v="7.6"/>
    <n v="1"/>
    <n v="87"/>
    <n v="0"/>
    <n v="0"/>
    <s v="Window"/>
  </r>
  <r>
    <s v="P8787"/>
    <s v="F1227"/>
    <s v="United"/>
    <x v="5"/>
    <x v="5"/>
    <s v="10,01,2024  14:45:02"/>
    <n v="326"/>
    <s v="Delayed"/>
    <n v="1284"/>
    <n v="384.62"/>
    <n v="384.62"/>
    <n v="29"/>
    <s v="Male"/>
    <s v="High"/>
    <x v="3"/>
    <x v="0"/>
    <n v="2"/>
    <s v="Silver"/>
    <s v="Airport Kiosk"/>
    <n v="9.1"/>
    <n v="12"/>
    <n v="102"/>
    <n v="0"/>
    <n v="0"/>
    <s v="Middle"/>
  </r>
  <r>
    <s v="P8788"/>
    <s v="F1470"/>
    <s v="United"/>
    <x v="0"/>
    <x v="4"/>
    <s v="24,09,2023  19:50:16"/>
    <n v="328"/>
    <s v="Delayed"/>
    <n v="1294"/>
    <n v="365.41"/>
    <n v="365.41"/>
    <n v="64"/>
    <s v="Female"/>
    <s v="Medium"/>
    <x v="2"/>
    <x v="0"/>
    <n v="1"/>
    <s v="Silver"/>
    <s v="Mobile App"/>
    <n v="8.6999999999999993"/>
    <n v="15"/>
    <n v="93"/>
    <n v="0"/>
    <n v="0"/>
    <s v="Window"/>
  </r>
  <r>
    <s v="P8789"/>
    <s v="F1319"/>
    <s v="JetBlue"/>
    <x v="0"/>
    <x v="7"/>
    <s v="07,06,2024  15:48:57"/>
    <n v="87"/>
    <s v="On-time"/>
    <n v="1205"/>
    <n v="398.85"/>
    <n v="398.85"/>
    <n v="62"/>
    <s v="Female"/>
    <s v="Medium"/>
    <x v="0"/>
    <x v="1"/>
    <n v="2"/>
    <s v="Silver"/>
    <s v="Desk"/>
    <n v="9.4"/>
    <n v="7"/>
    <n v="74"/>
    <n v="1"/>
    <n v="1"/>
    <s v="Aisle"/>
  </r>
  <r>
    <s v="P8790"/>
    <s v="F1604"/>
    <s v="JetBlue"/>
    <x v="3"/>
    <x v="1"/>
    <s v="29,09,2023  06:37:14"/>
    <n v="77"/>
    <s v="On-time"/>
    <n v="1058"/>
    <n v="552.42999999999995"/>
    <n v="552.42999999999995"/>
    <n v="70"/>
    <s v="Male"/>
    <s v="High"/>
    <x v="3"/>
    <x v="1"/>
    <n v="0"/>
    <s v="Silver"/>
    <s v="Online"/>
    <n v="7.1"/>
    <n v="2"/>
    <n v="103"/>
    <n v="0"/>
    <n v="0"/>
    <s v="Window"/>
  </r>
  <r>
    <s v="P8791"/>
    <s v="F1010"/>
    <s v="Southwest"/>
    <x v="4"/>
    <x v="2"/>
    <s v="17,08,2024  16:00:39"/>
    <n v="248"/>
    <s v="On-time"/>
    <n v="901"/>
    <n v="565.99"/>
    <n v="565.99"/>
    <n v="53"/>
    <s v="Female"/>
    <s v="High"/>
    <x v="1"/>
    <x v="1"/>
    <n v="0"/>
    <s v="None"/>
    <s v="Desk"/>
    <n v="6.6"/>
    <n v="33"/>
    <n v="16"/>
    <n v="0"/>
    <n v="0"/>
    <s v="Window"/>
  </r>
  <r>
    <s v="P8792"/>
    <s v="F284"/>
    <s v="JetBlue"/>
    <x v="7"/>
    <x v="7"/>
    <s v="21,02,2024  13:14:46"/>
    <n v="57"/>
    <s v="Delayed"/>
    <n v="1465"/>
    <n v="414.74"/>
    <n v="414.74"/>
    <n v="26"/>
    <s v="Male"/>
    <s v="Medium"/>
    <x v="0"/>
    <x v="2"/>
    <n v="1"/>
    <s v="None"/>
    <s v="Online"/>
    <n v="3.7"/>
    <n v="11"/>
    <n v="5"/>
    <n v="0"/>
    <n v="0"/>
    <s v="Window"/>
  </r>
  <r>
    <s v="P8793"/>
    <s v="F1204"/>
    <s v="Delta"/>
    <x v="4"/>
    <x v="3"/>
    <s v="16,10,2023  07:35:58"/>
    <n v="252"/>
    <s v="Delayed"/>
    <n v="594"/>
    <n v="517.48"/>
    <n v="517.48"/>
    <n v="76"/>
    <s v="Female"/>
    <s v="Medium"/>
    <x v="3"/>
    <x v="2"/>
    <n v="4"/>
    <s v="Platinum"/>
    <s v="Desk"/>
    <n v="5.4"/>
    <n v="3"/>
    <n v="34"/>
    <n v="0"/>
    <n v="0"/>
    <s v="Middle"/>
  </r>
  <r>
    <s v="P8794"/>
    <s v="F629"/>
    <s v="American Airlines"/>
    <x v="1"/>
    <x v="2"/>
    <s v="12,08,2023  20:03:50"/>
    <n v="154"/>
    <s v="Cancelled"/>
    <n v="1599"/>
    <n v="420.77"/>
    <n v="420.77"/>
    <n v="57"/>
    <s v="Male"/>
    <s v="Medium"/>
    <x v="1"/>
    <x v="1"/>
    <n v="0"/>
    <s v="None"/>
    <s v="Airport Kiosk"/>
    <n v="6.4"/>
    <n v="14"/>
    <n v="110"/>
    <n v="0"/>
    <n v="0"/>
    <s v="Middle"/>
  </r>
  <r>
    <s v="P8795"/>
    <s v="F981"/>
    <s v="American Airlines"/>
    <x v="0"/>
    <x v="7"/>
    <s v="26,12,2024  04:35:45"/>
    <n v="214"/>
    <s v="On-time"/>
    <n v="1503"/>
    <n v="443.86"/>
    <n v="443.86"/>
    <n v="77"/>
    <s v="Male"/>
    <s v="High"/>
    <x v="1"/>
    <x v="1"/>
    <n v="0"/>
    <s v="Platinum"/>
    <s v="Mobile App"/>
    <n v="6"/>
    <n v="7"/>
    <n v="1"/>
    <n v="0"/>
    <n v="0"/>
    <s v="Window"/>
  </r>
  <r>
    <s v="P8796"/>
    <s v="F458"/>
    <s v="United"/>
    <x v="2"/>
    <x v="1"/>
    <s v="08,03,2024  12:38:31"/>
    <n v="188"/>
    <s v="Delayed"/>
    <n v="1610"/>
    <n v="312.10000000000002"/>
    <n v="312.10000000000002"/>
    <n v="33"/>
    <s v="Male"/>
    <s v="Medium"/>
    <x v="1"/>
    <x v="0"/>
    <n v="2"/>
    <s v="None"/>
    <s v="Airport Kiosk"/>
    <n v="7.6"/>
    <n v="2"/>
    <n v="31"/>
    <n v="0"/>
    <n v="0"/>
    <s v="Middle"/>
  </r>
  <r>
    <s v="P8797"/>
    <s v="F14"/>
    <s v="JetBlue"/>
    <x v="2"/>
    <x v="5"/>
    <s v="08,09,2023  18:04:36"/>
    <n v="172"/>
    <s v="On-time"/>
    <n v="1208"/>
    <n v="313.91000000000003"/>
    <n v="313.91000000000003"/>
    <n v="43"/>
    <s v="Female"/>
    <s v="Medium"/>
    <x v="2"/>
    <x v="2"/>
    <n v="0"/>
    <s v="None"/>
    <s v="Mobile App"/>
    <n v="6.7"/>
    <n v="5"/>
    <n v="41"/>
    <n v="0"/>
    <n v="0"/>
    <s v="Middle"/>
  </r>
  <r>
    <s v="P8798"/>
    <s v="F228"/>
    <s v="Southwest"/>
    <x v="3"/>
    <x v="4"/>
    <s v="12,08,2023  20:48:02"/>
    <n v="229"/>
    <s v="On-time"/>
    <n v="764"/>
    <n v="317.01"/>
    <n v="317.01"/>
    <n v="37"/>
    <s v="Male"/>
    <s v="Medium"/>
    <x v="1"/>
    <x v="2"/>
    <n v="1"/>
    <s v="Silver"/>
    <s v="Airport Kiosk"/>
    <n v="5.2"/>
    <n v="3"/>
    <n v="67"/>
    <n v="0"/>
    <n v="0"/>
    <s v="Aisle"/>
  </r>
  <r>
    <s v="P8799"/>
    <s v="F262"/>
    <s v="Delta"/>
    <x v="7"/>
    <x v="7"/>
    <s v="14,01,2024  15:02:52"/>
    <n v="176"/>
    <s v="On-time"/>
    <n v="1005"/>
    <n v="338.52"/>
    <n v="338.52"/>
    <n v="60"/>
    <s v="Male"/>
    <s v="Low"/>
    <x v="3"/>
    <x v="2"/>
    <n v="0"/>
    <s v="None"/>
    <s v="Mobile App"/>
    <n v="5.8"/>
    <n v="0"/>
    <n v="88"/>
    <n v="0"/>
    <n v="0"/>
    <s v="Aisle"/>
  </r>
  <r>
    <s v="P8800"/>
    <s v="F1100"/>
    <s v="Delta"/>
    <x v="5"/>
    <x v="0"/>
    <s v="18,11,2024  02:23:37"/>
    <n v="197"/>
    <s v="On-time"/>
    <n v="1438"/>
    <n v="354"/>
    <n v="354"/>
    <n v="77"/>
    <s v="Female"/>
    <s v="Medium"/>
    <x v="0"/>
    <x v="1"/>
    <n v="2"/>
    <s v="Platinum"/>
    <s v="Mobile App"/>
    <n v="9.1999999999999993"/>
    <n v="8"/>
    <n v="93"/>
    <n v="0"/>
    <n v="0"/>
    <s v="Middle"/>
  </r>
  <r>
    <s v="P8801"/>
    <s v="F920"/>
    <s v="JetBlue"/>
    <x v="7"/>
    <x v="1"/>
    <s v="21,11,2023  19:57:59"/>
    <n v="155"/>
    <s v="On-time"/>
    <n v="1059"/>
    <n v="359.74"/>
    <n v="359.74"/>
    <n v="70"/>
    <s v="Female"/>
    <s v="Medium"/>
    <x v="3"/>
    <x v="2"/>
    <n v="1"/>
    <s v="Gold"/>
    <s v="Desk"/>
    <n v="7"/>
    <n v="4"/>
    <n v="16"/>
    <n v="0"/>
    <n v="0"/>
    <s v="Aisle"/>
  </r>
  <r>
    <s v="P8802"/>
    <s v="F1350"/>
    <s v="JetBlue"/>
    <x v="6"/>
    <x v="0"/>
    <s v="31,05,2023  21:27:15"/>
    <n v="142"/>
    <s v="Cancelled"/>
    <n v="1170"/>
    <n v="397.65"/>
    <n v="397.65"/>
    <n v="67"/>
    <s v="Female"/>
    <s v="Medium"/>
    <x v="2"/>
    <x v="2"/>
    <n v="1"/>
    <s v="Silver"/>
    <s v="Online"/>
    <n v="7"/>
    <n v="15"/>
    <n v="112"/>
    <n v="0"/>
    <n v="0"/>
    <s v="Aisle"/>
  </r>
  <r>
    <s v="P8803"/>
    <s v="F1275"/>
    <s v="Southwest"/>
    <x v="4"/>
    <x v="6"/>
    <s v="22,05,2024  17:39:13"/>
    <n v="187"/>
    <s v="On-time"/>
    <n v="1415"/>
    <n v="459.57"/>
    <n v="459.57"/>
    <n v="25"/>
    <s v="Female"/>
    <s v="Low"/>
    <x v="3"/>
    <x v="2"/>
    <n v="1"/>
    <s v="Gold"/>
    <s v="Desk"/>
    <n v="8"/>
    <n v="8"/>
    <n v="31"/>
    <n v="0"/>
    <n v="0"/>
    <s v="Aisle"/>
  </r>
  <r>
    <s v="P8804"/>
    <s v="F1848"/>
    <s v="United"/>
    <x v="2"/>
    <x v="3"/>
    <s v="10,05,2023  02:03:30"/>
    <n v="155"/>
    <s v="On-time"/>
    <n v="866"/>
    <n v="285.95"/>
    <n v="285.95"/>
    <n v="29"/>
    <s v="Male"/>
    <s v="Medium"/>
    <x v="0"/>
    <x v="2"/>
    <n v="1"/>
    <s v="None"/>
    <s v="Online"/>
    <n v="2.4"/>
    <n v="1"/>
    <n v="51"/>
    <n v="0"/>
    <n v="0"/>
    <s v="Window"/>
  </r>
  <r>
    <s v="P8805"/>
    <s v="F1058"/>
    <s v="JetBlue"/>
    <x v="6"/>
    <x v="4"/>
    <s v="19,01,2024  19:17:37"/>
    <n v="147"/>
    <s v="On-time"/>
    <n v="1667"/>
    <n v="344.34"/>
    <n v="344.34"/>
    <n v="32"/>
    <s v="Female"/>
    <s v="High"/>
    <x v="0"/>
    <x v="1"/>
    <n v="1"/>
    <s v="Gold"/>
    <s v="Online"/>
    <n v="8.6"/>
    <n v="2"/>
    <n v="54"/>
    <n v="0"/>
    <n v="1"/>
    <s v="Aisle"/>
  </r>
  <r>
    <s v="P8806"/>
    <s v="F1919"/>
    <s v="United"/>
    <x v="4"/>
    <x v="7"/>
    <s v="19,01,2025  10:19:10"/>
    <n v="216"/>
    <s v="On-time"/>
    <n v="1085"/>
    <n v="344.76"/>
    <n v="344.76"/>
    <n v="27"/>
    <s v="Female"/>
    <s v="Medium"/>
    <x v="2"/>
    <x v="1"/>
    <n v="0"/>
    <s v="None"/>
    <s v="Online"/>
    <n v="8"/>
    <n v="4"/>
    <n v="63"/>
    <n v="0"/>
    <n v="0"/>
    <s v="Middle"/>
  </r>
  <r>
    <s v="P8807"/>
    <s v="F710"/>
    <s v="JetBlue"/>
    <x v="4"/>
    <x v="7"/>
    <s v="02,01,2024  15:08:26"/>
    <n v="295"/>
    <s v="On-time"/>
    <n v="1288"/>
    <n v="264.95"/>
    <n v="264.95"/>
    <n v="41"/>
    <s v="Female"/>
    <s v="Low"/>
    <x v="0"/>
    <x v="1"/>
    <n v="2"/>
    <s v="None"/>
    <s v="Airport Kiosk"/>
    <n v="7.4"/>
    <n v="13"/>
    <n v="55"/>
    <n v="0"/>
    <n v="0"/>
    <s v="Aisle"/>
  </r>
  <r>
    <s v="P8808"/>
    <s v="F311"/>
    <s v="American Airlines"/>
    <x v="3"/>
    <x v="5"/>
    <s v="27,12,2023  20:06:47"/>
    <n v="115"/>
    <s v="On-time"/>
    <n v="862"/>
    <n v="407.05"/>
    <n v="407.05"/>
    <n v="63"/>
    <s v="Male"/>
    <s v="Medium"/>
    <x v="1"/>
    <x v="1"/>
    <n v="0"/>
    <s v="None"/>
    <s v="Mobile App"/>
    <n v="3.5"/>
    <n v="14"/>
    <n v="99"/>
    <n v="0"/>
    <n v="0"/>
    <s v="Middle"/>
  </r>
  <r>
    <s v="P8809"/>
    <s v="F1788"/>
    <s v="Southwest"/>
    <x v="7"/>
    <x v="0"/>
    <s v="31,05,2023  21:50:55"/>
    <n v="191"/>
    <s v="On-time"/>
    <n v="1402"/>
    <n v="289.60000000000002"/>
    <n v="289.60000000000002"/>
    <n v="73"/>
    <s v="Female"/>
    <s v="High"/>
    <x v="0"/>
    <x v="0"/>
    <n v="0"/>
    <s v="Gold"/>
    <s v="Desk"/>
    <n v="9.8000000000000007"/>
    <n v="1"/>
    <n v="117"/>
    <n v="0"/>
    <n v="0"/>
    <s v="Middle"/>
  </r>
  <r>
    <s v="P8810"/>
    <s v="F1233"/>
    <s v="Southwest"/>
    <x v="5"/>
    <x v="5"/>
    <s v="15,08,2024  01:14:19"/>
    <n v="153"/>
    <s v="On-time"/>
    <n v="1203"/>
    <n v="322.47000000000003"/>
    <n v="322.47000000000003"/>
    <n v="70"/>
    <s v="Female"/>
    <s v="Medium"/>
    <x v="0"/>
    <x v="0"/>
    <n v="1"/>
    <s v="Silver"/>
    <s v="Mobile App"/>
    <n v="3.8"/>
    <n v="9"/>
    <n v="99"/>
    <n v="0"/>
    <n v="0"/>
    <s v="Aisle"/>
  </r>
  <r>
    <s v="P8811"/>
    <s v="F1329"/>
    <s v="United"/>
    <x v="6"/>
    <x v="7"/>
    <s v="17,07,2024  07:46:15"/>
    <n v="252"/>
    <s v="On-time"/>
    <n v="1435"/>
    <n v="324.69"/>
    <n v="324.69"/>
    <n v="70"/>
    <s v="Male"/>
    <s v="Medium"/>
    <x v="3"/>
    <x v="1"/>
    <n v="1"/>
    <s v="None"/>
    <s v="Mobile App"/>
    <n v="7.4"/>
    <n v="14"/>
    <n v="30"/>
    <n v="0"/>
    <n v="0"/>
    <s v="Aisle"/>
  </r>
  <r>
    <s v="P8812"/>
    <s v="F1452"/>
    <s v="JetBlue"/>
    <x v="7"/>
    <x v="2"/>
    <s v="17,12,2024  06:10:13"/>
    <n v="74"/>
    <s v="Delayed"/>
    <n v="1052"/>
    <n v="553.01"/>
    <n v="553.01"/>
    <n v="56"/>
    <s v="Male"/>
    <s v="Medium"/>
    <x v="3"/>
    <x v="3"/>
    <n v="0"/>
    <s v="Platinum"/>
    <s v="Airport Kiosk"/>
    <n v="6.2"/>
    <n v="0"/>
    <n v="39"/>
    <n v="0"/>
    <n v="0"/>
    <s v="Window"/>
  </r>
  <r>
    <s v="P8813"/>
    <s v="F474"/>
    <s v="JetBlue"/>
    <x v="1"/>
    <x v="4"/>
    <s v="05,05,2023  07:05:39"/>
    <n v="211"/>
    <s v="On-time"/>
    <n v="1019"/>
    <n v="326.35000000000002"/>
    <n v="326.35000000000002"/>
    <n v="49"/>
    <s v="Female"/>
    <s v="High"/>
    <x v="1"/>
    <x v="3"/>
    <n v="0"/>
    <s v="Gold"/>
    <s v="Online"/>
    <n v="8.3000000000000007"/>
    <n v="22"/>
    <n v="92"/>
    <n v="0"/>
    <n v="0"/>
    <s v="Middle"/>
  </r>
  <r>
    <s v="P8814"/>
    <s v="F240"/>
    <s v="JetBlue"/>
    <x v="3"/>
    <x v="4"/>
    <s v="18,08,2023  08:04:15"/>
    <n v="127"/>
    <s v="On-time"/>
    <n v="1233"/>
    <n v="428.36"/>
    <n v="428.36"/>
    <n v="52"/>
    <s v="Female"/>
    <s v="Medium"/>
    <x v="0"/>
    <x v="1"/>
    <n v="0"/>
    <s v="None"/>
    <s v="Mobile App"/>
    <n v="4.7"/>
    <n v="24"/>
    <n v="81"/>
    <n v="0"/>
    <n v="1"/>
    <s v="Middle"/>
  </r>
  <r>
    <s v="P8815"/>
    <s v="F1767"/>
    <s v="JetBlue"/>
    <x v="1"/>
    <x v="7"/>
    <s v="03,07,2024  06:37:57"/>
    <n v="95"/>
    <s v="On-time"/>
    <n v="746"/>
    <n v="469.06"/>
    <n v="469.06"/>
    <n v="36"/>
    <s v="Male"/>
    <s v="Medium"/>
    <x v="3"/>
    <x v="1"/>
    <n v="1"/>
    <s v="None"/>
    <s v="Airport Kiosk"/>
    <n v="5.6"/>
    <n v="4"/>
    <n v="117"/>
    <n v="0"/>
    <n v="0"/>
    <s v="Aisle"/>
  </r>
  <r>
    <s v="P8816"/>
    <s v="F700"/>
    <s v="Delta"/>
    <x v="3"/>
    <x v="1"/>
    <s v="16,03,2024  15:16:03"/>
    <n v="207"/>
    <s v="On-time"/>
    <n v="1085"/>
    <n v="407.26"/>
    <n v="407.26"/>
    <n v="76"/>
    <s v="Male"/>
    <s v="High"/>
    <x v="1"/>
    <x v="1"/>
    <n v="1"/>
    <s v="Silver"/>
    <s v="Desk"/>
    <n v="8.3000000000000007"/>
    <n v="17"/>
    <n v="52"/>
    <n v="0"/>
    <n v="0"/>
    <s v="Window"/>
  </r>
  <r>
    <s v="P8817"/>
    <s v="F1602"/>
    <s v="United"/>
    <x v="4"/>
    <x v="2"/>
    <s v="19,05,2024  03:00:11"/>
    <n v="272"/>
    <s v="On-time"/>
    <n v="1048"/>
    <n v="311.08"/>
    <n v="311.08"/>
    <n v="27"/>
    <s v="Female"/>
    <s v="Low"/>
    <x v="3"/>
    <x v="2"/>
    <n v="1"/>
    <s v="Gold"/>
    <s v="Mobile App"/>
    <n v="4.7"/>
    <n v="17"/>
    <n v="115"/>
    <n v="0"/>
    <n v="1"/>
    <s v="Middle"/>
  </r>
  <r>
    <s v="P8818"/>
    <s v="F990"/>
    <s v="United"/>
    <x v="4"/>
    <x v="1"/>
    <s v="01,02,2025  10:31:50"/>
    <n v="154"/>
    <s v="On-time"/>
    <n v="1480"/>
    <n v="245.39"/>
    <n v="245.39"/>
    <n v="49"/>
    <s v="Female"/>
    <s v="Low"/>
    <x v="3"/>
    <x v="2"/>
    <n v="0"/>
    <s v="Gold"/>
    <s v="Airport Kiosk"/>
    <n v="8"/>
    <n v="11"/>
    <n v="88"/>
    <n v="0"/>
    <n v="0"/>
    <s v="Middle"/>
  </r>
  <r>
    <s v="P8819"/>
    <s v="F1073"/>
    <s v="Delta"/>
    <x v="7"/>
    <x v="2"/>
    <s v="22,11,2023  17:50:05"/>
    <n v="182"/>
    <s v="On-time"/>
    <n v="1106"/>
    <n v="432.03"/>
    <n v="432.03"/>
    <n v="51"/>
    <s v="Male"/>
    <s v="Low"/>
    <x v="3"/>
    <x v="1"/>
    <n v="2"/>
    <s v="Gold"/>
    <s v="Airport Kiosk"/>
    <n v="7.6"/>
    <n v="10"/>
    <n v="96"/>
    <n v="1"/>
    <n v="0"/>
    <s v="Window"/>
  </r>
  <r>
    <s v="P8820"/>
    <s v="F1576"/>
    <s v="United"/>
    <x v="5"/>
    <x v="7"/>
    <s v="22,05,2024  18:39:06"/>
    <n v="150"/>
    <s v="On-time"/>
    <n v="1036"/>
    <n v="381.48"/>
    <n v="381.48"/>
    <n v="46"/>
    <s v="Male"/>
    <s v="Low"/>
    <x v="3"/>
    <x v="3"/>
    <n v="0"/>
    <s v="None"/>
    <s v="Online"/>
    <n v="7"/>
    <n v="19"/>
    <n v="70"/>
    <n v="0"/>
    <n v="1"/>
    <s v="Window"/>
  </r>
  <r>
    <s v="P8821"/>
    <s v="F1693"/>
    <s v="United"/>
    <x v="1"/>
    <x v="2"/>
    <s v="26,08,2024  07:28:55"/>
    <n v="180"/>
    <s v="Delayed"/>
    <n v="1811"/>
    <n v="342.89"/>
    <n v="342.89"/>
    <n v="22"/>
    <s v="Male"/>
    <s v="Medium"/>
    <x v="0"/>
    <x v="2"/>
    <n v="0"/>
    <s v="Silver"/>
    <s v="Airport Kiosk"/>
    <n v="8.1"/>
    <n v="11"/>
    <n v="40"/>
    <n v="0"/>
    <n v="0"/>
    <s v="Middle"/>
  </r>
  <r>
    <s v="P8822"/>
    <s v="F1083"/>
    <s v="United"/>
    <x v="2"/>
    <x v="4"/>
    <s v="29,09,2024  13:52:02"/>
    <n v="118"/>
    <s v="On-time"/>
    <n v="1255"/>
    <n v="315.58999999999997"/>
    <n v="315.58999999999997"/>
    <n v="40"/>
    <s v="Female"/>
    <s v="Low"/>
    <x v="1"/>
    <x v="1"/>
    <n v="2"/>
    <s v="None"/>
    <s v="Airport Kiosk"/>
    <n v="4.8"/>
    <n v="2"/>
    <n v="22"/>
    <n v="0"/>
    <n v="0"/>
    <s v="Window"/>
  </r>
  <r>
    <s v="P8823"/>
    <s v="F326"/>
    <s v="American Airlines"/>
    <x v="4"/>
    <x v="6"/>
    <s v="06,07,2023  20:54:09"/>
    <n v="161"/>
    <s v="On-time"/>
    <n v="1281"/>
    <n v="292.66000000000003"/>
    <n v="292.66000000000003"/>
    <n v="27"/>
    <s v="Male"/>
    <s v="Medium"/>
    <x v="2"/>
    <x v="2"/>
    <n v="2"/>
    <s v="Gold"/>
    <s v="Mobile App"/>
    <n v="6.6"/>
    <n v="22"/>
    <n v="116"/>
    <n v="0"/>
    <n v="0"/>
    <s v="Window"/>
  </r>
  <r>
    <s v="P8824"/>
    <s v="F113"/>
    <s v="Southwest"/>
    <x v="0"/>
    <x v="0"/>
    <s v="17,11,2023  00:22:00"/>
    <n v="158"/>
    <s v="On-time"/>
    <n v="1090"/>
    <n v="349.12"/>
    <n v="349.12"/>
    <n v="35"/>
    <s v="Male"/>
    <s v="Low"/>
    <x v="2"/>
    <x v="1"/>
    <n v="1"/>
    <s v="None"/>
    <s v="Online"/>
    <n v="8.4"/>
    <n v="5"/>
    <n v="45"/>
    <n v="0"/>
    <n v="0"/>
    <s v="Middle"/>
  </r>
  <r>
    <s v="P8825"/>
    <s v="F1651"/>
    <s v="JetBlue"/>
    <x v="1"/>
    <x v="7"/>
    <s v="05,09,2024  03:22:04"/>
    <n v="88"/>
    <s v="On-time"/>
    <n v="1490"/>
    <n v="315.48"/>
    <n v="315.48"/>
    <n v="57"/>
    <s v="Male"/>
    <s v="Medium"/>
    <x v="0"/>
    <x v="2"/>
    <n v="2"/>
    <s v="Silver"/>
    <s v="Airport Kiosk"/>
    <n v="5.3"/>
    <n v="1"/>
    <n v="28"/>
    <n v="0"/>
    <n v="0"/>
    <s v="Window"/>
  </r>
  <r>
    <s v="P8826"/>
    <s v="F583"/>
    <s v="American Airlines"/>
    <x v="3"/>
    <x v="3"/>
    <s v="27,05,2024  05:48:56"/>
    <n v="177"/>
    <s v="On-time"/>
    <n v="906"/>
    <n v="544.72"/>
    <n v="544.72"/>
    <n v="66"/>
    <s v="Male"/>
    <s v="Medium"/>
    <x v="1"/>
    <x v="1"/>
    <n v="0"/>
    <s v="Silver"/>
    <s v="Airport Kiosk"/>
    <n v="7.5"/>
    <n v="1"/>
    <n v="89"/>
    <n v="0"/>
    <n v="0"/>
    <s v="Middle"/>
  </r>
  <r>
    <s v="P8827"/>
    <s v="F763"/>
    <s v="United"/>
    <x v="3"/>
    <x v="3"/>
    <s v="23,06,2023  05:29:50"/>
    <n v="237"/>
    <s v="On-time"/>
    <n v="1223"/>
    <n v="270.70999999999998"/>
    <n v="270.70999999999998"/>
    <n v="24"/>
    <s v="Male"/>
    <s v="Medium"/>
    <x v="0"/>
    <x v="2"/>
    <n v="0"/>
    <s v="None"/>
    <s v="Airport Kiosk"/>
    <n v="9"/>
    <n v="17"/>
    <n v="30"/>
    <n v="1"/>
    <n v="0"/>
    <s v="Middle"/>
  </r>
  <r>
    <s v="P8828"/>
    <s v="F397"/>
    <s v="United"/>
    <x v="5"/>
    <x v="7"/>
    <s v="04,10,2023  11:47:48"/>
    <n v="138"/>
    <s v="On-time"/>
    <n v="1415"/>
    <n v="279.19"/>
    <n v="279.19"/>
    <n v="28"/>
    <s v="Female"/>
    <s v="Medium"/>
    <x v="2"/>
    <x v="1"/>
    <n v="3"/>
    <s v="None"/>
    <s v="Online"/>
    <n v="5.6"/>
    <n v="4"/>
    <n v="31"/>
    <n v="0"/>
    <n v="0"/>
    <s v="Window"/>
  </r>
  <r>
    <s v="P8829"/>
    <s v="F159"/>
    <s v="JetBlue"/>
    <x v="4"/>
    <x v="6"/>
    <s v="14,08,2024  16:02:57"/>
    <n v="121"/>
    <s v="Cancelled"/>
    <n v="1287"/>
    <n v="301.93"/>
    <n v="301.93"/>
    <n v="20"/>
    <s v="Female"/>
    <s v="Low"/>
    <x v="3"/>
    <x v="2"/>
    <n v="0"/>
    <s v="None"/>
    <s v="Online"/>
    <n v="7.3"/>
    <n v="10"/>
    <n v="93"/>
    <n v="0"/>
    <n v="0"/>
    <s v="Aisle"/>
  </r>
  <r>
    <s v="P8830"/>
    <s v="F275"/>
    <s v="Southwest"/>
    <x v="5"/>
    <x v="6"/>
    <s v="09,05,2023  03:48:52"/>
    <n v="156"/>
    <s v="On-time"/>
    <n v="926"/>
    <n v="303.36"/>
    <n v="303.36"/>
    <n v="23"/>
    <s v="Male"/>
    <s v="Medium"/>
    <x v="1"/>
    <x v="0"/>
    <n v="0"/>
    <s v="None"/>
    <s v="Desk"/>
    <n v="6.7"/>
    <n v="20"/>
    <n v="91"/>
    <n v="0"/>
    <n v="0"/>
    <s v="Window"/>
  </r>
  <r>
    <s v="P8831"/>
    <s v="F122"/>
    <s v="JetBlue"/>
    <x v="5"/>
    <x v="6"/>
    <s v="07,10,2023  23:34:22"/>
    <n v="182"/>
    <s v="On-time"/>
    <n v="825"/>
    <n v="360.34"/>
    <n v="360.34"/>
    <n v="19"/>
    <s v="Male"/>
    <s v="Medium"/>
    <x v="0"/>
    <x v="1"/>
    <n v="0"/>
    <s v="Platinum"/>
    <s v="Online"/>
    <n v="5.0999999999999996"/>
    <n v="2"/>
    <n v="113"/>
    <n v="0"/>
    <n v="0"/>
    <s v="Middle"/>
  </r>
  <r>
    <s v="P8832"/>
    <s v="F532"/>
    <s v="JetBlue"/>
    <x v="0"/>
    <x v="0"/>
    <s v="30,03,2024  22:30:20"/>
    <n v="250"/>
    <s v="On-time"/>
    <n v="1613"/>
    <n v="470.56"/>
    <n v="470.56"/>
    <n v="33"/>
    <s v="Female"/>
    <s v="Low"/>
    <x v="0"/>
    <x v="1"/>
    <n v="1"/>
    <s v="Gold"/>
    <s v="Online"/>
    <n v="7.4"/>
    <n v="24"/>
    <n v="84"/>
    <n v="0"/>
    <n v="0"/>
    <s v="Middle"/>
  </r>
  <r>
    <s v="P8833"/>
    <s v="F435"/>
    <s v="United"/>
    <x v="0"/>
    <x v="0"/>
    <s v="23,05,2024  13:13:33"/>
    <n v="220"/>
    <s v="Delayed"/>
    <n v="1421"/>
    <n v="395.44"/>
    <n v="395.44"/>
    <n v="63"/>
    <s v="Female"/>
    <s v="Medium"/>
    <x v="0"/>
    <x v="1"/>
    <n v="1"/>
    <s v="Silver"/>
    <s v="Mobile App"/>
    <n v="4.8"/>
    <n v="1"/>
    <n v="12"/>
    <n v="0"/>
    <n v="1"/>
    <s v="Middle"/>
  </r>
  <r>
    <s v="P8834"/>
    <s v="F1678"/>
    <s v="Southwest"/>
    <x v="2"/>
    <x v="2"/>
    <s v="22,08,2023  07:22:25"/>
    <n v="152"/>
    <s v="On-time"/>
    <n v="1499"/>
    <n v="453.9"/>
    <n v="453.9"/>
    <n v="31"/>
    <s v="Male"/>
    <s v="Medium"/>
    <x v="1"/>
    <x v="1"/>
    <n v="0"/>
    <s v="Silver"/>
    <s v="Airport Kiosk"/>
    <n v="3.2"/>
    <n v="2"/>
    <n v="99"/>
    <n v="0"/>
    <n v="0"/>
    <s v="Middle"/>
  </r>
  <r>
    <s v="P8835"/>
    <s v="F1054"/>
    <s v="United"/>
    <x v="1"/>
    <x v="6"/>
    <s v="28,03,2024  20:16:03"/>
    <n v="254"/>
    <s v="On-time"/>
    <n v="967"/>
    <n v="461.17"/>
    <n v="461.17"/>
    <n v="21"/>
    <s v="Female"/>
    <s v="Low"/>
    <x v="0"/>
    <x v="0"/>
    <n v="0"/>
    <s v="Gold"/>
    <s v="Airport Kiosk"/>
    <n v="8.6"/>
    <n v="52"/>
    <n v="117"/>
    <n v="0"/>
    <n v="0"/>
    <s v="Aisle"/>
  </r>
  <r>
    <s v="P8836"/>
    <s v="F300"/>
    <s v="American Airlines"/>
    <x v="0"/>
    <x v="1"/>
    <s v="14,07,2023  14:38:42"/>
    <n v="151"/>
    <s v="On-time"/>
    <n v="1121"/>
    <n v="252.65"/>
    <n v="252.65"/>
    <n v="70"/>
    <s v="Male"/>
    <s v="High"/>
    <x v="2"/>
    <x v="1"/>
    <n v="1"/>
    <s v="None"/>
    <s v="Online"/>
    <n v="8"/>
    <n v="12"/>
    <n v="111"/>
    <n v="0"/>
    <n v="1"/>
    <s v="Middle"/>
  </r>
  <r>
    <s v="P8837"/>
    <s v="F1158"/>
    <s v="Southwest"/>
    <x v="2"/>
    <x v="1"/>
    <s v="16,12,2023  20:21:22"/>
    <n v="271"/>
    <s v="On-time"/>
    <n v="948"/>
    <n v="348.94"/>
    <n v="348.94"/>
    <n v="21"/>
    <s v="Male"/>
    <s v="Medium"/>
    <x v="1"/>
    <x v="1"/>
    <n v="0"/>
    <s v="None"/>
    <s v="Mobile App"/>
    <n v="4.4000000000000004"/>
    <n v="2"/>
    <n v="33"/>
    <n v="0"/>
    <n v="0"/>
    <s v="Window"/>
  </r>
  <r>
    <s v="P8838"/>
    <s v="F1837"/>
    <s v="United"/>
    <x v="1"/>
    <x v="1"/>
    <s v="20,06,2023  11:34:34"/>
    <n v="112"/>
    <s v="On-time"/>
    <n v="1418"/>
    <n v="264.93"/>
    <n v="264.93"/>
    <n v="76"/>
    <s v="Female"/>
    <s v="Medium"/>
    <x v="2"/>
    <x v="2"/>
    <n v="2"/>
    <s v="Silver"/>
    <s v="Mobile App"/>
    <n v="7"/>
    <n v="8"/>
    <n v="93"/>
    <n v="0"/>
    <n v="0"/>
    <s v="Window"/>
  </r>
  <r>
    <s v="P8839"/>
    <s v="F1128"/>
    <s v="Delta"/>
    <x v="1"/>
    <x v="5"/>
    <s v="22,07,2024  03:41:02"/>
    <n v="38"/>
    <s v="On-time"/>
    <n v="398"/>
    <n v="364.72"/>
    <n v="364.72"/>
    <n v="27"/>
    <s v="Male"/>
    <s v="High"/>
    <x v="1"/>
    <x v="1"/>
    <n v="1"/>
    <s v="None"/>
    <s v="Airport Kiosk"/>
    <n v="8.1"/>
    <n v="10"/>
    <n v="9"/>
    <n v="0"/>
    <n v="0"/>
    <s v="Window"/>
  </r>
  <r>
    <s v="P8840"/>
    <s v="F884"/>
    <s v="American Airlines"/>
    <x v="0"/>
    <x v="2"/>
    <s v="06,01,2025  05:52:35"/>
    <n v="103"/>
    <s v="Cancelled"/>
    <n v="1463"/>
    <n v="432.67"/>
    <n v="432.67"/>
    <n v="21"/>
    <s v="Male"/>
    <s v="Low"/>
    <x v="3"/>
    <x v="1"/>
    <n v="0"/>
    <s v="None"/>
    <s v="Online"/>
    <n v="5.7"/>
    <n v="8"/>
    <n v="62"/>
    <n v="0"/>
    <n v="0"/>
    <s v="Aisle"/>
  </r>
  <r>
    <s v="P8841"/>
    <s v="F249"/>
    <s v="United"/>
    <x v="6"/>
    <x v="3"/>
    <s v="31,03,2024  20:37:55"/>
    <n v="138"/>
    <s v="On-time"/>
    <n v="1394"/>
    <n v="377.52"/>
    <n v="377.52"/>
    <n v="58"/>
    <s v="Female"/>
    <s v="Medium"/>
    <x v="3"/>
    <x v="1"/>
    <n v="0"/>
    <s v="Silver"/>
    <s v="Online"/>
    <n v="8.4"/>
    <n v="7"/>
    <n v="11"/>
    <n v="0"/>
    <n v="0"/>
    <s v="Aisle"/>
  </r>
  <r>
    <s v="P8842"/>
    <s v="F1066"/>
    <s v="Delta"/>
    <x v="1"/>
    <x v="5"/>
    <s v="13,06,2024  18:40:40"/>
    <n v="122"/>
    <s v="On-time"/>
    <n v="1031"/>
    <n v="380.77"/>
    <n v="380.77"/>
    <n v="32"/>
    <s v="Female"/>
    <s v="Medium"/>
    <x v="2"/>
    <x v="1"/>
    <n v="0"/>
    <s v="Gold"/>
    <s v="Online"/>
    <n v="6.3"/>
    <n v="17"/>
    <n v="108"/>
    <n v="0"/>
    <n v="0"/>
    <s v="Aisle"/>
  </r>
  <r>
    <s v="P8843"/>
    <s v="F1721"/>
    <s v="JetBlue"/>
    <x v="7"/>
    <x v="3"/>
    <s v="25,05,2023  22:40:31"/>
    <n v="247"/>
    <s v="Delayed"/>
    <n v="1109"/>
    <n v="288.76"/>
    <n v="288.76"/>
    <n v="24"/>
    <s v="Female"/>
    <s v="Low"/>
    <x v="3"/>
    <x v="2"/>
    <n v="1"/>
    <s v="Platinum"/>
    <s v="Mobile App"/>
    <n v="8.6"/>
    <n v="7"/>
    <n v="72"/>
    <n v="0"/>
    <n v="0"/>
    <s v="Window"/>
  </r>
  <r>
    <s v="P8844"/>
    <s v="F262"/>
    <s v="Delta"/>
    <x v="4"/>
    <x v="7"/>
    <s v="01,02,2025  09:17:55"/>
    <n v="243"/>
    <s v="Delayed"/>
    <n v="1465"/>
    <n v="537.85"/>
    <n v="537.85"/>
    <n v="28"/>
    <s v="Male"/>
    <s v="Low"/>
    <x v="2"/>
    <x v="2"/>
    <n v="0"/>
    <s v="None"/>
    <s v="Mobile App"/>
    <n v="8"/>
    <n v="17"/>
    <n v="84"/>
    <n v="0"/>
    <n v="1"/>
    <s v="Window"/>
  </r>
  <r>
    <s v="P8845"/>
    <s v="F25"/>
    <s v="Southwest"/>
    <x v="2"/>
    <x v="2"/>
    <s v="29,12,2023  16:22:50"/>
    <n v="253"/>
    <s v="On-time"/>
    <n v="1388"/>
    <n v="293.42"/>
    <n v="293.42"/>
    <n v="63"/>
    <s v="Male"/>
    <s v="Medium"/>
    <x v="0"/>
    <x v="1"/>
    <n v="0"/>
    <s v="Gold"/>
    <s v="Mobile App"/>
    <n v="6.9"/>
    <n v="16"/>
    <n v="69"/>
    <n v="0"/>
    <n v="0"/>
    <s v="Middle"/>
  </r>
  <r>
    <s v="P8846"/>
    <s v="F711"/>
    <s v="Southwest"/>
    <x v="4"/>
    <x v="1"/>
    <s v="30,03,2025  06:56:47"/>
    <n v="80"/>
    <s v="On-time"/>
    <n v="1086"/>
    <n v="309.75"/>
    <n v="309.75"/>
    <n v="49"/>
    <s v="Male"/>
    <s v="Low"/>
    <x v="2"/>
    <x v="1"/>
    <n v="1"/>
    <s v="Silver"/>
    <s v="Airport Kiosk"/>
    <n v="5.9"/>
    <n v="15"/>
    <n v="112"/>
    <n v="0"/>
    <n v="0"/>
    <s v="Middle"/>
  </r>
  <r>
    <s v="P8847"/>
    <s v="F795"/>
    <s v="United"/>
    <x v="3"/>
    <x v="1"/>
    <s v="10,11,2024  02:16:29"/>
    <n v="142"/>
    <s v="On-time"/>
    <n v="1202"/>
    <n v="172.06"/>
    <n v="172.06"/>
    <n v="68"/>
    <s v="Male"/>
    <s v="Medium"/>
    <x v="2"/>
    <x v="1"/>
    <n v="1"/>
    <s v="None"/>
    <s v="Airport Kiosk"/>
    <n v="9.5"/>
    <n v="13"/>
    <n v="116"/>
    <n v="0"/>
    <n v="0"/>
    <s v="Window"/>
  </r>
  <r>
    <s v="P8848"/>
    <s v="F118"/>
    <s v="JetBlue"/>
    <x v="3"/>
    <x v="5"/>
    <s v="24,05,2023  21:56:40"/>
    <n v="217"/>
    <s v="On-time"/>
    <n v="962"/>
    <n v="526.86"/>
    <n v="526.86"/>
    <n v="22"/>
    <s v="Female"/>
    <s v="Medium"/>
    <x v="0"/>
    <x v="2"/>
    <n v="2"/>
    <s v="None"/>
    <s v="Desk"/>
    <n v="4.4000000000000004"/>
    <n v="5"/>
    <n v="8"/>
    <n v="0"/>
    <n v="0"/>
    <s v="Middle"/>
  </r>
  <r>
    <s v="P8849"/>
    <s v="F73"/>
    <s v="Southwest"/>
    <x v="0"/>
    <x v="0"/>
    <s v="21,05,2024  00:39:13"/>
    <n v="219"/>
    <s v="On-time"/>
    <n v="1251"/>
    <n v="353.73"/>
    <n v="353.73"/>
    <n v="43"/>
    <s v="Female"/>
    <s v="Low"/>
    <x v="2"/>
    <x v="1"/>
    <n v="3"/>
    <s v="Gold"/>
    <s v="Online"/>
    <n v="8.4"/>
    <n v="2"/>
    <n v="4"/>
    <n v="0"/>
    <n v="1"/>
    <s v="Window"/>
  </r>
  <r>
    <s v="P8850"/>
    <s v="F1416"/>
    <s v="Delta"/>
    <x v="7"/>
    <x v="7"/>
    <s v="21,09,2023  03:57:53"/>
    <n v="184"/>
    <s v="On-time"/>
    <n v="1083"/>
    <n v="295.98"/>
    <n v="295.98"/>
    <n v="21"/>
    <s v="Male"/>
    <s v="Medium"/>
    <x v="0"/>
    <x v="0"/>
    <n v="2"/>
    <s v="None"/>
    <s v="Online"/>
    <n v="6"/>
    <n v="12"/>
    <n v="6"/>
    <n v="0"/>
    <n v="0"/>
    <s v="Aisle"/>
  </r>
  <r>
    <s v="P8851"/>
    <s v="F615"/>
    <s v="United"/>
    <x v="1"/>
    <x v="1"/>
    <s v="02,10,2023  21:34:54"/>
    <n v="163"/>
    <s v="On-time"/>
    <n v="1455"/>
    <n v="421.88"/>
    <n v="421.88"/>
    <n v="79"/>
    <s v="Female"/>
    <s v="High"/>
    <x v="1"/>
    <x v="1"/>
    <n v="1"/>
    <s v="Silver"/>
    <s v="Airport Kiosk"/>
    <n v="6.4"/>
    <n v="8"/>
    <n v="24"/>
    <n v="0"/>
    <n v="0"/>
    <s v="Aisle"/>
  </r>
  <r>
    <s v="P8852"/>
    <s v="F412"/>
    <s v="American Airlines"/>
    <x v="2"/>
    <x v="1"/>
    <s v="07,08,2024  09:25:56"/>
    <n v="233"/>
    <s v="On-time"/>
    <n v="1065"/>
    <n v="353.69"/>
    <n v="353.69"/>
    <n v="21"/>
    <s v="Male"/>
    <s v="Medium"/>
    <x v="0"/>
    <x v="1"/>
    <n v="2"/>
    <s v="None"/>
    <s v="Online"/>
    <n v="5.0999999999999996"/>
    <n v="9"/>
    <n v="119"/>
    <n v="0"/>
    <n v="0"/>
    <s v="Aisle"/>
  </r>
  <r>
    <s v="P8853"/>
    <s v="F1479"/>
    <s v="United"/>
    <x v="5"/>
    <x v="6"/>
    <s v="24,06,2023  10:59:32"/>
    <n v="131"/>
    <s v="On-time"/>
    <n v="1068"/>
    <n v="352.22"/>
    <n v="352.22"/>
    <n v="21"/>
    <s v="Male"/>
    <s v="Medium"/>
    <x v="2"/>
    <x v="1"/>
    <n v="0"/>
    <s v="None"/>
    <s v="Desk"/>
    <n v="8.1"/>
    <n v="5"/>
    <n v="108"/>
    <n v="0"/>
    <n v="0"/>
    <s v="Aisle"/>
  </r>
  <r>
    <s v="P8854"/>
    <s v="F1957"/>
    <s v="Southwest"/>
    <x v="3"/>
    <x v="7"/>
    <s v="10,12,2023  09:16:32"/>
    <n v="-30"/>
    <s v="On-time"/>
    <n v="1303"/>
    <n v="237.97"/>
    <n v="237.97"/>
    <n v="78"/>
    <s v="Male"/>
    <s v="High"/>
    <x v="2"/>
    <x v="0"/>
    <n v="0"/>
    <s v="None"/>
    <s v="Mobile App"/>
    <n v="9.1999999999999993"/>
    <n v="12"/>
    <n v="71"/>
    <n v="0"/>
    <n v="0"/>
    <s v="Aisle"/>
  </r>
  <r>
    <s v="P8855"/>
    <s v="F1637"/>
    <s v="United"/>
    <x v="7"/>
    <x v="5"/>
    <s v="30,04,2023  11:44:05"/>
    <n v="79"/>
    <s v="On-time"/>
    <n v="1329"/>
    <n v="571.77"/>
    <n v="571.77"/>
    <n v="22"/>
    <s v="Female"/>
    <s v="Medium"/>
    <x v="2"/>
    <x v="1"/>
    <n v="1"/>
    <s v="Platinum"/>
    <s v="Mobile App"/>
    <n v="6.3"/>
    <n v="23"/>
    <n v="50"/>
    <n v="0"/>
    <n v="0"/>
    <s v="Middle"/>
  </r>
  <r>
    <s v="P8856"/>
    <s v="F1084"/>
    <s v="American Airlines"/>
    <x v="1"/>
    <x v="6"/>
    <s v="14,06,2023  07:44:27"/>
    <n v="125"/>
    <s v="On-time"/>
    <n v="1332"/>
    <n v="360.12"/>
    <n v="360.12"/>
    <n v="43"/>
    <s v="Female"/>
    <s v="High"/>
    <x v="0"/>
    <x v="1"/>
    <n v="1"/>
    <s v="None"/>
    <s v="Online"/>
    <n v="5.0999999999999996"/>
    <n v="12"/>
    <n v="82"/>
    <n v="0"/>
    <n v="0"/>
    <s v="Window"/>
  </r>
  <r>
    <s v="P8857"/>
    <s v="F957"/>
    <s v="American Airlines"/>
    <x v="1"/>
    <x v="1"/>
    <s v="18,10,2023  12:46:06"/>
    <n v="162"/>
    <s v="Delayed"/>
    <n v="980"/>
    <n v="243.79"/>
    <n v="243.79"/>
    <n v="79"/>
    <s v="Female"/>
    <s v="Medium"/>
    <x v="1"/>
    <x v="1"/>
    <n v="1"/>
    <s v="Silver"/>
    <s v="Airport Kiosk"/>
    <n v="7.4"/>
    <n v="36"/>
    <n v="45"/>
    <n v="0"/>
    <n v="0"/>
    <s v="Aisle"/>
  </r>
  <r>
    <s v="P8858"/>
    <s v="F640"/>
    <s v="Delta"/>
    <x v="0"/>
    <x v="7"/>
    <s v="27,04,2024  12:29:34"/>
    <n v="160"/>
    <s v="On-time"/>
    <n v="503"/>
    <n v="323.38"/>
    <n v="323.38"/>
    <n v="75"/>
    <s v="Male"/>
    <s v="Medium"/>
    <x v="0"/>
    <x v="3"/>
    <n v="1"/>
    <s v="None"/>
    <s v="Desk"/>
    <n v="7.4"/>
    <n v="3"/>
    <n v="108"/>
    <n v="0"/>
    <n v="0"/>
    <s v="Aisle"/>
  </r>
  <r>
    <s v="P8859"/>
    <s v="F539"/>
    <s v="Southwest"/>
    <x v="6"/>
    <x v="2"/>
    <s v="13,01,2025  01:55:04"/>
    <n v="146"/>
    <s v="On-time"/>
    <n v="1001"/>
    <n v="449.03"/>
    <n v="449.03"/>
    <n v="56"/>
    <s v="Male"/>
    <s v="Low"/>
    <x v="2"/>
    <x v="0"/>
    <n v="1"/>
    <s v="None"/>
    <s v="Airport Kiosk"/>
    <n v="7.7"/>
    <n v="6"/>
    <n v="82"/>
    <n v="0"/>
    <n v="0"/>
    <s v="Window"/>
  </r>
  <r>
    <s v="P8860"/>
    <s v="F408"/>
    <s v="United"/>
    <x v="0"/>
    <x v="2"/>
    <s v="27,01,2024  02:30:56"/>
    <n v="161"/>
    <s v="On-time"/>
    <n v="1153"/>
    <n v="313.62"/>
    <n v="313.62"/>
    <n v="28"/>
    <s v="Male"/>
    <s v="Medium"/>
    <x v="0"/>
    <x v="1"/>
    <n v="0"/>
    <s v="None"/>
    <s v="Desk"/>
    <n v="4.7"/>
    <n v="14"/>
    <n v="38"/>
    <n v="0"/>
    <n v="0"/>
    <s v="Window"/>
  </r>
  <r>
    <s v="P8861"/>
    <s v="F1265"/>
    <s v="American Airlines"/>
    <x v="2"/>
    <x v="1"/>
    <s v="03,11,2023  14:58:22"/>
    <n v="156"/>
    <s v="On-time"/>
    <n v="851"/>
    <n v="374.43"/>
    <n v="374.43"/>
    <n v="44"/>
    <s v="Female"/>
    <s v="Medium"/>
    <x v="0"/>
    <x v="0"/>
    <n v="1"/>
    <s v="None"/>
    <s v="Airport Kiosk"/>
    <n v="7"/>
    <n v="15"/>
    <n v="23"/>
    <n v="0"/>
    <n v="1"/>
    <s v="Middle"/>
  </r>
  <r>
    <s v="P8862"/>
    <s v="F1131"/>
    <s v="American Airlines"/>
    <x v="7"/>
    <x v="3"/>
    <s v="13,02,2025  07:55:44"/>
    <n v="24"/>
    <s v="On-time"/>
    <n v="1103"/>
    <n v="276.94"/>
    <n v="276.94"/>
    <n v="69"/>
    <s v="Male"/>
    <s v="Low"/>
    <x v="0"/>
    <x v="2"/>
    <n v="0"/>
    <s v="Silver"/>
    <s v="Desk"/>
    <n v="7.8"/>
    <n v="1"/>
    <n v="82"/>
    <n v="0"/>
    <n v="0"/>
    <s v="Aisle"/>
  </r>
  <r>
    <s v="P8863"/>
    <s v="F1652"/>
    <s v="United"/>
    <x v="5"/>
    <x v="7"/>
    <s v="20,06,2024  00:57:04"/>
    <n v="231"/>
    <s v="Cancelled"/>
    <n v="1122"/>
    <n v="296.64"/>
    <n v="296.64"/>
    <n v="23"/>
    <s v="Male"/>
    <s v="Low"/>
    <x v="3"/>
    <x v="2"/>
    <n v="0"/>
    <s v="None"/>
    <s v="Online"/>
    <n v="5.7"/>
    <n v="11"/>
    <n v="115"/>
    <n v="0"/>
    <n v="1"/>
    <s v="Window"/>
  </r>
  <r>
    <s v="P8864"/>
    <s v="F129"/>
    <s v="United"/>
    <x v="1"/>
    <x v="5"/>
    <s v="28,06,2024  11:46:36"/>
    <n v="154"/>
    <s v="On-time"/>
    <n v="1006"/>
    <n v="524.27"/>
    <n v="524.27"/>
    <n v="53"/>
    <s v="Male"/>
    <s v="Low"/>
    <x v="3"/>
    <x v="2"/>
    <n v="0"/>
    <s v="Silver"/>
    <s v="Desk"/>
    <n v="6.8"/>
    <n v="4"/>
    <n v="2"/>
    <n v="0"/>
    <n v="1"/>
    <s v="Window"/>
  </r>
  <r>
    <s v="P8865"/>
    <s v="F1255"/>
    <s v="Delta"/>
    <x v="2"/>
    <x v="1"/>
    <s v="05,05,2023  20:02:29"/>
    <n v="220"/>
    <s v="On-time"/>
    <n v="1190"/>
    <n v="270.10000000000002"/>
    <n v="270.10000000000002"/>
    <n v="28"/>
    <s v="Male"/>
    <s v="High"/>
    <x v="3"/>
    <x v="1"/>
    <n v="0"/>
    <s v="None"/>
    <s v="Airport Kiosk"/>
    <n v="7.9"/>
    <n v="11"/>
    <n v="119"/>
    <n v="0"/>
    <n v="0"/>
    <s v="Window"/>
  </r>
  <r>
    <s v="P8866"/>
    <s v="F1366"/>
    <s v="American Airlines"/>
    <x v="3"/>
    <x v="3"/>
    <s v="01,04,2025  00:57:34"/>
    <n v="194"/>
    <s v="On-time"/>
    <n v="707"/>
    <n v="245.83"/>
    <n v="245.83"/>
    <n v="77"/>
    <s v="Female"/>
    <s v="Low"/>
    <x v="3"/>
    <x v="0"/>
    <n v="0"/>
    <s v="None"/>
    <s v="Online"/>
    <n v="4.4000000000000004"/>
    <n v="79"/>
    <n v="6"/>
    <n v="0"/>
    <n v="1"/>
    <s v="Window"/>
  </r>
  <r>
    <s v="P8867"/>
    <s v="F1803"/>
    <s v="Delta"/>
    <x v="3"/>
    <x v="1"/>
    <s v="03,11,2024  12:07:14"/>
    <n v="108"/>
    <s v="Delayed"/>
    <n v="1192"/>
    <n v="331.32"/>
    <n v="331.32"/>
    <n v="60"/>
    <s v="Female"/>
    <s v="Low"/>
    <x v="3"/>
    <x v="2"/>
    <n v="1"/>
    <s v="None"/>
    <s v="Airport Kiosk"/>
    <n v="5"/>
    <n v="23"/>
    <n v="3"/>
    <n v="0"/>
    <n v="0"/>
    <s v="Window"/>
  </r>
  <r>
    <s v="P8868"/>
    <s v="F800"/>
    <s v="Southwest"/>
    <x v="1"/>
    <x v="3"/>
    <s v="30,04,2024  02:18:05"/>
    <n v="-23"/>
    <s v="On-time"/>
    <n v="841"/>
    <n v="568.59"/>
    <n v="568.59"/>
    <n v="77"/>
    <s v="Male"/>
    <s v="Medium"/>
    <x v="2"/>
    <x v="2"/>
    <n v="0"/>
    <s v="Gold"/>
    <s v="Airport Kiosk"/>
    <n v="5.4"/>
    <n v="6"/>
    <n v="0"/>
    <n v="0"/>
    <n v="0"/>
    <s v="Window"/>
  </r>
  <r>
    <s v="P8869"/>
    <s v="F1110"/>
    <s v="United"/>
    <x v="3"/>
    <x v="4"/>
    <s v="29,10,2024  04:38:37"/>
    <n v="240"/>
    <s v="On-time"/>
    <n v="767"/>
    <n v="334.02"/>
    <n v="334.02"/>
    <n v="57"/>
    <s v="Male"/>
    <s v="Low"/>
    <x v="3"/>
    <x v="0"/>
    <n v="0"/>
    <s v="Gold"/>
    <s v="Airport Kiosk"/>
    <n v="8"/>
    <n v="16"/>
    <n v="6"/>
    <n v="0"/>
    <n v="0"/>
    <s v="Window"/>
  </r>
  <r>
    <s v="P8870"/>
    <s v="F46"/>
    <s v="JetBlue"/>
    <x v="7"/>
    <x v="0"/>
    <s v="13,03,2025  04:47:53"/>
    <n v="228"/>
    <s v="Delayed"/>
    <n v="744"/>
    <n v="274.91000000000003"/>
    <n v="274.91000000000003"/>
    <n v="64"/>
    <s v="Female"/>
    <s v="Low"/>
    <x v="3"/>
    <x v="1"/>
    <n v="2"/>
    <s v="Silver"/>
    <s v="Airport Kiosk"/>
    <n v="7.2"/>
    <n v="2"/>
    <n v="57"/>
    <n v="0"/>
    <n v="0"/>
    <s v="Middle"/>
  </r>
  <r>
    <s v="P8871"/>
    <s v="F619"/>
    <s v="Southwest"/>
    <x v="0"/>
    <x v="5"/>
    <s v="06,11,2024  03:46:48"/>
    <n v="162"/>
    <s v="On-time"/>
    <n v="1119"/>
    <n v="320.62"/>
    <n v="320.62"/>
    <n v="69"/>
    <s v="Male"/>
    <s v="Medium"/>
    <x v="3"/>
    <x v="3"/>
    <n v="1"/>
    <s v="None"/>
    <s v="Desk"/>
    <n v="6.2"/>
    <n v="28"/>
    <n v="14"/>
    <n v="0"/>
    <n v="1"/>
    <s v="Middle"/>
  </r>
  <r>
    <s v="P8872"/>
    <s v="F1391"/>
    <s v="Southwest"/>
    <x v="7"/>
    <x v="3"/>
    <s v="06,05,2023  22:57:03"/>
    <n v="209"/>
    <s v="On-time"/>
    <n v="907"/>
    <n v="404.58"/>
    <n v="404.58"/>
    <n v="44"/>
    <s v="Male"/>
    <s v="Medium"/>
    <x v="0"/>
    <x v="1"/>
    <n v="1"/>
    <s v="Gold"/>
    <s v="Airport Kiosk"/>
    <n v="7.1"/>
    <n v="29"/>
    <n v="40"/>
    <n v="0"/>
    <n v="0"/>
    <s v="Aisle"/>
  </r>
  <r>
    <s v="P8873"/>
    <s v="F600"/>
    <s v="American Airlines"/>
    <x v="7"/>
    <x v="7"/>
    <s v="21,08,2023  00:15:13"/>
    <n v="134"/>
    <s v="Delayed"/>
    <n v="1506"/>
    <n v="257.58"/>
    <n v="257.58"/>
    <n v="34"/>
    <s v="Female"/>
    <s v="High"/>
    <x v="1"/>
    <x v="1"/>
    <n v="1"/>
    <s v="None"/>
    <s v="Online"/>
    <n v="7"/>
    <n v="11"/>
    <n v="113"/>
    <n v="0"/>
    <n v="0"/>
    <s v="Aisle"/>
  </r>
  <r>
    <s v="P8874"/>
    <s v="F1770"/>
    <s v="Southwest"/>
    <x v="0"/>
    <x v="0"/>
    <s v="02,07,2023  17:26:44"/>
    <n v="137"/>
    <s v="On-time"/>
    <n v="1388"/>
    <n v="388.2"/>
    <n v="388.2"/>
    <n v="40"/>
    <s v="Female"/>
    <s v="Medium"/>
    <x v="2"/>
    <x v="1"/>
    <n v="1"/>
    <s v="Platinum"/>
    <s v="Airport Kiosk"/>
    <n v="8.6999999999999993"/>
    <n v="13"/>
    <n v="61"/>
    <n v="1"/>
    <n v="1"/>
    <s v="Aisle"/>
  </r>
  <r>
    <s v="P8875"/>
    <s v="F1962"/>
    <s v="American Airlines"/>
    <x v="1"/>
    <x v="6"/>
    <s v="14,03,2024  03:03:07"/>
    <n v="124"/>
    <s v="On-time"/>
    <n v="692"/>
    <n v="366.93"/>
    <n v="366.93"/>
    <n v="62"/>
    <s v="Female"/>
    <s v="Medium"/>
    <x v="3"/>
    <x v="0"/>
    <n v="1"/>
    <s v="Gold"/>
    <s v="Mobile App"/>
    <n v="7.4"/>
    <n v="9"/>
    <n v="36"/>
    <n v="0"/>
    <n v="0"/>
    <s v="Window"/>
  </r>
  <r>
    <s v="P8876"/>
    <s v="F1493"/>
    <s v="Southwest"/>
    <x v="4"/>
    <x v="0"/>
    <s v="28,11,2024  20:06:08"/>
    <n v="235"/>
    <s v="On-time"/>
    <n v="749"/>
    <n v="228.35"/>
    <n v="228.35"/>
    <n v="19"/>
    <s v="Female"/>
    <s v="Medium"/>
    <x v="0"/>
    <x v="2"/>
    <n v="1"/>
    <s v="None"/>
    <s v="Online"/>
    <n v="5.7"/>
    <n v="9"/>
    <n v="34"/>
    <n v="0"/>
    <n v="0"/>
    <s v="Middle"/>
  </r>
  <r>
    <s v="P8877"/>
    <s v="F366"/>
    <s v="JetBlue"/>
    <x v="7"/>
    <x v="1"/>
    <s v="25,04,2023  14:21:43"/>
    <n v="147"/>
    <s v="On-time"/>
    <n v="1130"/>
    <n v="403.47"/>
    <n v="403.47"/>
    <n v="24"/>
    <s v="Female"/>
    <s v="Low"/>
    <x v="3"/>
    <x v="1"/>
    <n v="1"/>
    <s v="Platinum"/>
    <s v="Mobile App"/>
    <n v="6.6"/>
    <n v="6"/>
    <n v="77"/>
    <n v="0"/>
    <n v="0"/>
    <s v="Middle"/>
  </r>
  <r>
    <s v="P8878"/>
    <s v="F1780"/>
    <s v="United"/>
    <x v="6"/>
    <x v="6"/>
    <s v="22,01,2025  19:01:29"/>
    <n v="220"/>
    <s v="On-time"/>
    <n v="1069"/>
    <n v="344.64"/>
    <n v="344.64"/>
    <n v="65"/>
    <s v="Female"/>
    <s v="Low"/>
    <x v="2"/>
    <x v="1"/>
    <n v="0"/>
    <s v="Platinum"/>
    <s v="Mobile App"/>
    <n v="8.1999999999999993"/>
    <n v="8"/>
    <n v="46"/>
    <n v="0"/>
    <n v="0"/>
    <s v="Window"/>
  </r>
  <r>
    <s v="P8879"/>
    <s v="F1924"/>
    <s v="Delta"/>
    <x v="7"/>
    <x v="6"/>
    <s v="15,09,2023  16:31:40"/>
    <n v="271"/>
    <s v="On-time"/>
    <n v="1285"/>
    <n v="199.17"/>
    <n v="199.17"/>
    <n v="35"/>
    <s v="Female"/>
    <s v="Low"/>
    <x v="0"/>
    <x v="1"/>
    <n v="1"/>
    <s v="None"/>
    <s v="Airport Kiosk"/>
    <n v="8.3000000000000007"/>
    <n v="19"/>
    <n v="57"/>
    <n v="0"/>
    <n v="0"/>
    <s v="Aisle"/>
  </r>
  <r>
    <s v="P8880"/>
    <s v="F874"/>
    <s v="Southwest"/>
    <x v="1"/>
    <x v="5"/>
    <s v="08,12,2024  13:36:49"/>
    <n v="133"/>
    <s v="On-time"/>
    <n v="1188"/>
    <n v="315.72000000000003"/>
    <n v="315.72000000000003"/>
    <n v="27"/>
    <s v="Male"/>
    <s v="High"/>
    <x v="3"/>
    <x v="1"/>
    <n v="0"/>
    <s v="None"/>
    <s v="Desk"/>
    <n v="10"/>
    <n v="15"/>
    <n v="92"/>
    <n v="0"/>
    <n v="0"/>
    <s v="Aisle"/>
  </r>
  <r>
    <s v="P8881"/>
    <s v="F822"/>
    <s v="Delta"/>
    <x v="6"/>
    <x v="5"/>
    <s v="02,10,2023  05:19:00"/>
    <n v="178"/>
    <s v="On-time"/>
    <n v="780"/>
    <n v="313.39"/>
    <n v="313.39"/>
    <n v="78"/>
    <s v="Male"/>
    <s v="High"/>
    <x v="2"/>
    <x v="1"/>
    <n v="0"/>
    <s v="Gold"/>
    <s v="Desk"/>
    <n v="4"/>
    <n v="5"/>
    <n v="78"/>
    <n v="0"/>
    <n v="0"/>
    <s v="Middle"/>
  </r>
  <r>
    <s v="P8882"/>
    <s v="F1800"/>
    <s v="JetBlue"/>
    <x v="5"/>
    <x v="0"/>
    <s v="08,03,2025  14:37:28"/>
    <n v="181"/>
    <s v="On-time"/>
    <n v="816"/>
    <n v="143.91999999999999"/>
    <n v="143.91999999999999"/>
    <n v="47"/>
    <s v="Female"/>
    <s v="High"/>
    <x v="3"/>
    <x v="1"/>
    <n v="0"/>
    <s v="Platinum"/>
    <s v="Mobile App"/>
    <n v="5.6"/>
    <n v="83"/>
    <n v="99"/>
    <n v="0"/>
    <n v="0"/>
    <s v="Window"/>
  </r>
  <r>
    <s v="P8883"/>
    <s v="F1453"/>
    <s v="United"/>
    <x v="2"/>
    <x v="1"/>
    <s v="19,05,2023  01:54:16"/>
    <n v="146"/>
    <s v="On-time"/>
    <n v="1519"/>
    <n v="384.12"/>
    <n v="384.12"/>
    <n v="68"/>
    <s v="Female"/>
    <s v="Medium"/>
    <x v="1"/>
    <x v="1"/>
    <n v="3"/>
    <s v="None"/>
    <s v="Online"/>
    <n v="9.6"/>
    <n v="8"/>
    <n v="77"/>
    <n v="0"/>
    <n v="1"/>
    <s v="Window"/>
  </r>
  <r>
    <s v="P8884"/>
    <s v="F1151"/>
    <s v="Southwest"/>
    <x v="2"/>
    <x v="7"/>
    <s v="17,04,2024  20:28:21"/>
    <n v="167"/>
    <s v="Delayed"/>
    <n v="1558"/>
    <n v="330.38"/>
    <n v="330.38"/>
    <n v="72"/>
    <s v="Male"/>
    <s v="Low"/>
    <x v="1"/>
    <x v="2"/>
    <n v="2"/>
    <s v="Platinum"/>
    <s v="Mobile App"/>
    <n v="6.9"/>
    <n v="23"/>
    <n v="102"/>
    <n v="0"/>
    <n v="0"/>
    <s v="Window"/>
  </r>
  <r>
    <s v="P8885"/>
    <s v="F762"/>
    <s v="Delta"/>
    <x v="6"/>
    <x v="3"/>
    <s v="13,08,2023  00:15:37"/>
    <n v="247"/>
    <s v="On-time"/>
    <n v="1437"/>
    <n v="270.83"/>
    <n v="270.83"/>
    <n v="68"/>
    <s v="Female"/>
    <s v="Medium"/>
    <x v="3"/>
    <x v="2"/>
    <n v="0"/>
    <s v="None"/>
    <s v="Mobile App"/>
    <n v="7.4"/>
    <n v="23"/>
    <n v="82"/>
    <n v="0"/>
    <n v="0"/>
    <s v="Middle"/>
  </r>
  <r>
    <s v="P8886"/>
    <s v="F1909"/>
    <s v="American Airlines"/>
    <x v="5"/>
    <x v="7"/>
    <s v="14,02,2024  11:39:27"/>
    <n v="158"/>
    <s v="On-time"/>
    <n v="1012"/>
    <n v="426.87"/>
    <n v="426.87"/>
    <n v="45"/>
    <s v="Female"/>
    <s v="High"/>
    <x v="3"/>
    <x v="1"/>
    <n v="0"/>
    <s v="None"/>
    <s v="Airport Kiosk"/>
    <n v="5.4"/>
    <n v="5"/>
    <n v="63"/>
    <n v="0"/>
    <n v="0"/>
    <s v="Aisle"/>
  </r>
  <r>
    <s v="P8887"/>
    <s v="F1201"/>
    <s v="American Airlines"/>
    <x v="4"/>
    <x v="0"/>
    <s v="08,05,2024  19:02:07"/>
    <n v="145"/>
    <s v="On-time"/>
    <n v="1488"/>
    <n v="452.92"/>
    <n v="452.92"/>
    <n v="72"/>
    <s v="Female"/>
    <s v="Medium"/>
    <x v="2"/>
    <x v="2"/>
    <n v="1"/>
    <s v="None"/>
    <s v="Mobile App"/>
    <n v="6.5"/>
    <n v="12"/>
    <n v="86"/>
    <n v="0"/>
    <n v="1"/>
    <s v="Window"/>
  </r>
  <r>
    <s v="P8888"/>
    <s v="F1716"/>
    <s v="Delta"/>
    <x v="5"/>
    <x v="5"/>
    <s v="17,01,2025  06:44:17"/>
    <n v="165"/>
    <s v="Delayed"/>
    <n v="1383"/>
    <n v="347.64"/>
    <n v="347.64"/>
    <n v="72"/>
    <s v="Female"/>
    <s v="Medium"/>
    <x v="3"/>
    <x v="0"/>
    <n v="1"/>
    <s v="Silver"/>
    <s v="Desk"/>
    <n v="8.1"/>
    <n v="8"/>
    <n v="68"/>
    <n v="0"/>
    <n v="0"/>
    <s v="Window"/>
  </r>
  <r>
    <s v="P8889"/>
    <s v="F379"/>
    <s v="American Airlines"/>
    <x v="5"/>
    <x v="4"/>
    <s v="12,05,2024  23:00:42"/>
    <n v="142"/>
    <s v="On-time"/>
    <n v="1101"/>
    <n v="430.36"/>
    <n v="430.36"/>
    <n v="54"/>
    <s v="Female"/>
    <s v="Low"/>
    <x v="0"/>
    <x v="1"/>
    <n v="0"/>
    <s v="None"/>
    <s v="Online"/>
    <n v="8"/>
    <n v="40"/>
    <n v="81"/>
    <n v="0"/>
    <n v="0"/>
    <s v="Middle"/>
  </r>
  <r>
    <s v="P8890"/>
    <s v="F1442"/>
    <s v="United"/>
    <x v="5"/>
    <x v="7"/>
    <s v="06,12,2024  05:33:28"/>
    <n v="223"/>
    <s v="On-time"/>
    <n v="1596"/>
    <n v="422.4"/>
    <n v="422.4"/>
    <n v="42"/>
    <s v="Female"/>
    <s v="Medium"/>
    <x v="0"/>
    <x v="2"/>
    <n v="2"/>
    <s v="Silver"/>
    <s v="Mobile App"/>
    <n v="6.8"/>
    <n v="7"/>
    <n v="116"/>
    <n v="0"/>
    <n v="0"/>
    <s v="Aisle"/>
  </r>
  <r>
    <s v="P8891"/>
    <s v="F1205"/>
    <s v="American Airlines"/>
    <x v="2"/>
    <x v="7"/>
    <s v="13,06,2023  18:25:03"/>
    <n v="163"/>
    <s v="On-time"/>
    <n v="1620"/>
    <n v="410.45"/>
    <n v="410.45"/>
    <n v="47"/>
    <s v="Male"/>
    <s v="Medium"/>
    <x v="2"/>
    <x v="0"/>
    <n v="1"/>
    <s v="Gold"/>
    <s v="Mobile App"/>
    <n v="7"/>
    <n v="6"/>
    <n v="9"/>
    <n v="0"/>
    <n v="0"/>
    <s v="Middle"/>
  </r>
  <r>
    <s v="P8892"/>
    <s v="F682"/>
    <s v="United"/>
    <x v="0"/>
    <x v="6"/>
    <s v="21,06,2023  01:24:51"/>
    <n v="300"/>
    <s v="On-time"/>
    <n v="1453"/>
    <n v="320.97000000000003"/>
    <n v="320.97000000000003"/>
    <n v="70"/>
    <s v="Female"/>
    <s v="High"/>
    <x v="3"/>
    <x v="1"/>
    <n v="1"/>
    <s v="None"/>
    <s v="Desk"/>
    <n v="7"/>
    <n v="13"/>
    <n v="54"/>
    <n v="0"/>
    <n v="0"/>
    <s v="Window"/>
  </r>
  <r>
    <s v="P8893"/>
    <s v="F185"/>
    <s v="JetBlue"/>
    <x v="1"/>
    <x v="1"/>
    <s v="26,11,2023  18:30:34"/>
    <n v="156"/>
    <s v="On-time"/>
    <n v="1327"/>
    <n v="372.87"/>
    <n v="372.87"/>
    <n v="27"/>
    <s v="Female"/>
    <s v="Medium"/>
    <x v="1"/>
    <x v="2"/>
    <n v="1"/>
    <s v="None"/>
    <s v="Mobile App"/>
    <n v="10"/>
    <n v="15"/>
    <n v="52"/>
    <n v="0"/>
    <n v="0"/>
    <s v="Aisle"/>
  </r>
  <r>
    <s v="P8894"/>
    <s v="F1621"/>
    <s v="JetBlue"/>
    <x v="6"/>
    <x v="1"/>
    <s v="21,03,2024  11:36:10"/>
    <n v="268"/>
    <s v="On-time"/>
    <n v="1409"/>
    <n v="248.37"/>
    <n v="248.37"/>
    <n v="20"/>
    <s v="Male"/>
    <s v="Low"/>
    <x v="2"/>
    <x v="1"/>
    <n v="1"/>
    <s v="Gold"/>
    <s v="Mobile App"/>
    <n v="9.1999999999999993"/>
    <n v="20"/>
    <n v="82"/>
    <n v="0"/>
    <n v="0"/>
    <s v="Window"/>
  </r>
  <r>
    <s v="P8895"/>
    <s v="F1889"/>
    <s v="American Airlines"/>
    <x v="7"/>
    <x v="6"/>
    <s v="04,04,2025  03:30:12"/>
    <n v="266"/>
    <s v="On-time"/>
    <n v="1049"/>
    <n v="342.78"/>
    <n v="342.78"/>
    <n v="28"/>
    <s v="Female"/>
    <s v="Medium"/>
    <x v="0"/>
    <x v="1"/>
    <n v="0"/>
    <s v="None"/>
    <s v="Mobile App"/>
    <n v="6.9"/>
    <n v="0"/>
    <n v="26"/>
    <n v="0"/>
    <n v="0"/>
    <s v="Aisle"/>
  </r>
  <r>
    <s v="P8896"/>
    <s v="F1657"/>
    <s v="American Airlines"/>
    <x v="7"/>
    <x v="6"/>
    <s v="13,12,2024  13:13:14"/>
    <n v="78"/>
    <s v="On-time"/>
    <n v="1650"/>
    <n v="274.17"/>
    <n v="274.17"/>
    <n v="30"/>
    <s v="Male"/>
    <s v="High"/>
    <x v="0"/>
    <x v="1"/>
    <n v="1"/>
    <s v="None"/>
    <s v="Airport Kiosk"/>
    <n v="6.5"/>
    <n v="30"/>
    <n v="106"/>
    <n v="0"/>
    <n v="0"/>
    <s v="Aisle"/>
  </r>
  <r>
    <s v="P8897"/>
    <s v="F1425"/>
    <s v="Delta"/>
    <x v="0"/>
    <x v="4"/>
    <s v="21,02,2025  21:13:46"/>
    <n v="92"/>
    <s v="On-time"/>
    <n v="1659"/>
    <n v="364.57"/>
    <n v="364.57"/>
    <n v="75"/>
    <s v="Male"/>
    <s v="Low"/>
    <x v="1"/>
    <x v="1"/>
    <n v="1"/>
    <s v="Silver"/>
    <s v="Online"/>
    <n v="8.6999999999999993"/>
    <n v="16"/>
    <n v="54"/>
    <n v="0"/>
    <n v="0"/>
    <s v="Aisle"/>
  </r>
  <r>
    <s v="P8898"/>
    <s v="F50"/>
    <s v="United"/>
    <x v="3"/>
    <x v="2"/>
    <s v="14,05,2023  05:00:55"/>
    <n v="248"/>
    <s v="Cancelled"/>
    <n v="1172"/>
    <n v="142.76"/>
    <n v="142.76"/>
    <n v="44"/>
    <s v="Female"/>
    <s v="Low"/>
    <x v="2"/>
    <x v="1"/>
    <n v="0"/>
    <s v="None"/>
    <s v="Desk"/>
    <n v="6.5"/>
    <n v="9"/>
    <n v="83"/>
    <n v="1"/>
    <n v="1"/>
    <s v="Aisle"/>
  </r>
  <r>
    <s v="P8899"/>
    <s v="F82"/>
    <s v="Southwest"/>
    <x v="1"/>
    <x v="4"/>
    <s v="14,06,2024  18:00:36"/>
    <n v="233"/>
    <s v="On-time"/>
    <n v="665"/>
    <n v="343.35"/>
    <n v="343.35"/>
    <n v="18"/>
    <s v="Female"/>
    <s v="Low"/>
    <x v="0"/>
    <x v="2"/>
    <n v="1"/>
    <s v="None"/>
    <s v="Online"/>
    <n v="6.7"/>
    <n v="4"/>
    <n v="97"/>
    <n v="0"/>
    <n v="0"/>
    <s v="Middle"/>
  </r>
  <r>
    <s v="P8900"/>
    <s v="F1621"/>
    <s v="American Airlines"/>
    <x v="7"/>
    <x v="6"/>
    <s v="27,12,2023  09:44:30"/>
    <n v="184"/>
    <s v="On-time"/>
    <n v="1356"/>
    <n v="344.08"/>
    <n v="344.08"/>
    <n v="21"/>
    <s v="Male"/>
    <s v="High"/>
    <x v="0"/>
    <x v="0"/>
    <n v="4"/>
    <s v="None"/>
    <s v="Mobile App"/>
    <n v="6.5"/>
    <n v="2"/>
    <n v="1"/>
    <n v="0"/>
    <n v="0"/>
    <s v="Middle"/>
  </r>
  <r>
    <s v="P8901"/>
    <s v="F1236"/>
    <s v="American Airlines"/>
    <x v="4"/>
    <x v="2"/>
    <s v="13,04,2024  13:13:32"/>
    <n v="198"/>
    <s v="On-time"/>
    <n v="1653"/>
    <n v="319.08"/>
    <n v="319.08"/>
    <n v="46"/>
    <s v="Male"/>
    <s v="Low"/>
    <x v="2"/>
    <x v="1"/>
    <n v="0"/>
    <s v="Silver"/>
    <s v="Online"/>
    <n v="5.0999999999999996"/>
    <n v="1"/>
    <n v="88"/>
    <n v="0"/>
    <n v="0"/>
    <s v="Window"/>
  </r>
  <r>
    <s v="P8902"/>
    <s v="F285"/>
    <s v="JetBlue"/>
    <x v="1"/>
    <x v="5"/>
    <s v="31,03,2024  08:20:57"/>
    <n v="247"/>
    <s v="On-time"/>
    <n v="797"/>
    <n v="217.79"/>
    <n v="217.79"/>
    <n v="41"/>
    <s v="Female"/>
    <s v="Medium"/>
    <x v="0"/>
    <x v="1"/>
    <n v="1"/>
    <s v="None"/>
    <s v="Desk"/>
    <n v="9.1"/>
    <n v="15"/>
    <n v="11"/>
    <n v="0"/>
    <n v="1"/>
    <s v="Aisle"/>
  </r>
  <r>
    <s v="P8903"/>
    <s v="F526"/>
    <s v="Southwest"/>
    <x v="7"/>
    <x v="1"/>
    <s v="16,12,2024  08:13:54"/>
    <n v="172"/>
    <s v="On-time"/>
    <n v="1052"/>
    <n v="322.08999999999997"/>
    <n v="322.08999999999997"/>
    <n v="24"/>
    <s v="Female"/>
    <s v="Medium"/>
    <x v="0"/>
    <x v="0"/>
    <n v="2"/>
    <s v="None"/>
    <s v="Online"/>
    <n v="8.1999999999999993"/>
    <n v="8"/>
    <n v="98"/>
    <n v="0"/>
    <n v="0"/>
    <s v="Aisle"/>
  </r>
  <r>
    <s v="P8904"/>
    <s v="F296"/>
    <s v="JetBlue"/>
    <x v="0"/>
    <x v="6"/>
    <s v="15,09,2023  21:21:51"/>
    <n v="141"/>
    <s v="On-time"/>
    <n v="1013"/>
    <n v="405.58"/>
    <n v="405.58"/>
    <n v="60"/>
    <s v="Male"/>
    <s v="High"/>
    <x v="1"/>
    <x v="1"/>
    <n v="1"/>
    <s v="Gold"/>
    <s v="Mobile App"/>
    <n v="4.7"/>
    <n v="2"/>
    <n v="92"/>
    <n v="0"/>
    <n v="0"/>
    <s v="Aisle"/>
  </r>
  <r>
    <s v="P8905"/>
    <s v="F664"/>
    <s v="JetBlue"/>
    <x v="2"/>
    <x v="3"/>
    <s v="18,11,2023  18:31:36"/>
    <n v="206"/>
    <s v="On-time"/>
    <n v="563"/>
    <n v="231.34"/>
    <n v="231.34"/>
    <n v="56"/>
    <s v="Male"/>
    <s v="Medium"/>
    <x v="2"/>
    <x v="1"/>
    <n v="2"/>
    <s v="Platinum"/>
    <s v="Mobile App"/>
    <n v="8.4"/>
    <n v="3"/>
    <n v="117"/>
    <n v="0"/>
    <n v="0"/>
    <s v="Middle"/>
  </r>
  <r>
    <s v="P8906"/>
    <s v="F401"/>
    <s v="Delta"/>
    <x v="6"/>
    <x v="4"/>
    <s v="17,05,2023  03:54:12"/>
    <n v="266"/>
    <s v="On-time"/>
    <n v="1188"/>
    <n v="367.05"/>
    <n v="367.05"/>
    <n v="45"/>
    <s v="Male"/>
    <s v="Low"/>
    <x v="1"/>
    <x v="1"/>
    <n v="1"/>
    <s v="None"/>
    <s v="Airport Kiosk"/>
    <n v="7.6"/>
    <n v="9"/>
    <n v="21"/>
    <n v="0"/>
    <n v="0"/>
    <s v="Window"/>
  </r>
  <r>
    <s v="P8907"/>
    <s v="F554"/>
    <s v="JetBlue"/>
    <x v="3"/>
    <x v="7"/>
    <s v="27,06,2024  03:29:59"/>
    <n v="218"/>
    <s v="Delayed"/>
    <n v="1153"/>
    <n v="302.8"/>
    <n v="302.8"/>
    <n v="59"/>
    <s v="Male"/>
    <s v="Medium"/>
    <x v="2"/>
    <x v="1"/>
    <n v="1"/>
    <s v="None"/>
    <s v="Airport Kiosk"/>
    <n v="5.7"/>
    <n v="3"/>
    <n v="19"/>
    <n v="0"/>
    <n v="0"/>
    <s v="Aisle"/>
  </r>
  <r>
    <s v="P8908"/>
    <s v="F652"/>
    <s v="Southwest"/>
    <x v="3"/>
    <x v="5"/>
    <s v="13,05,2023  23:30:56"/>
    <n v="190"/>
    <s v="On-time"/>
    <n v="879"/>
    <n v="337.36"/>
    <n v="337.36"/>
    <n v="60"/>
    <s v="Female"/>
    <s v="Medium"/>
    <x v="3"/>
    <x v="1"/>
    <n v="1"/>
    <s v="Silver"/>
    <s v="Desk"/>
    <n v="8.1999999999999993"/>
    <n v="1"/>
    <n v="40"/>
    <n v="0"/>
    <n v="0"/>
    <s v="Window"/>
  </r>
  <r>
    <s v="P8909"/>
    <s v="F1849"/>
    <s v="American Airlines"/>
    <x v="0"/>
    <x v="2"/>
    <s v="28,05,2024  09:04:08"/>
    <n v="160"/>
    <s v="On-time"/>
    <n v="1237"/>
    <n v="378.33"/>
    <n v="378.33"/>
    <n v="65"/>
    <s v="Male"/>
    <s v="Medium"/>
    <x v="0"/>
    <x v="1"/>
    <n v="3"/>
    <s v="Gold"/>
    <s v="Desk"/>
    <n v="8.1"/>
    <n v="16"/>
    <n v="96"/>
    <n v="0"/>
    <n v="0"/>
    <s v="Window"/>
  </r>
  <r>
    <s v="P8910"/>
    <s v="F1334"/>
    <s v="United"/>
    <x v="0"/>
    <x v="7"/>
    <s v="20,08,2023  15:22:33"/>
    <n v="182"/>
    <s v="On-time"/>
    <n v="1457"/>
    <n v="332.37"/>
    <n v="332.37"/>
    <n v="38"/>
    <s v="Female"/>
    <s v="Low"/>
    <x v="3"/>
    <x v="0"/>
    <n v="2"/>
    <s v="None"/>
    <s v="Mobile App"/>
    <n v="9.6999999999999993"/>
    <n v="7"/>
    <n v="63"/>
    <n v="0"/>
    <n v="0"/>
    <s v="Window"/>
  </r>
  <r>
    <s v="P8911"/>
    <s v="F1333"/>
    <s v="Southwest"/>
    <x v="6"/>
    <x v="2"/>
    <s v="18,09,2023  10:48:25"/>
    <n v="186"/>
    <s v="Delayed"/>
    <n v="1713"/>
    <n v="396.06"/>
    <n v="396.06"/>
    <n v="47"/>
    <s v="Female"/>
    <s v="Medium"/>
    <x v="2"/>
    <x v="1"/>
    <n v="0"/>
    <s v="None"/>
    <s v="Desk"/>
    <n v="6.5"/>
    <n v="14"/>
    <n v="0"/>
    <n v="0"/>
    <n v="0"/>
    <s v="Aisle"/>
  </r>
  <r>
    <s v="P8912"/>
    <s v="F1763"/>
    <s v="Southwest"/>
    <x v="2"/>
    <x v="2"/>
    <s v="26,11,2024  10:47:53"/>
    <n v="210"/>
    <s v="On-time"/>
    <n v="1184"/>
    <n v="201.43"/>
    <n v="201.43"/>
    <n v="66"/>
    <s v="Male"/>
    <s v="Medium"/>
    <x v="0"/>
    <x v="1"/>
    <n v="1"/>
    <s v="None"/>
    <s v="Mobile App"/>
    <n v="6.4"/>
    <n v="12"/>
    <n v="91"/>
    <n v="0"/>
    <n v="1"/>
    <s v="Window"/>
  </r>
  <r>
    <s v="P8913"/>
    <s v="F135"/>
    <s v="Delta"/>
    <x v="5"/>
    <x v="5"/>
    <s v="20,12,2024  16:04:54"/>
    <n v="178"/>
    <s v="On-time"/>
    <n v="1283"/>
    <n v="329"/>
    <n v="329"/>
    <n v="48"/>
    <s v="Male"/>
    <s v="High"/>
    <x v="2"/>
    <x v="1"/>
    <n v="0"/>
    <s v="Silver"/>
    <s v="Desk"/>
    <n v="5.8"/>
    <n v="9"/>
    <n v="104"/>
    <n v="0"/>
    <n v="0"/>
    <s v="Window"/>
  </r>
  <r>
    <s v="P8914"/>
    <s v="F369"/>
    <s v="JetBlue"/>
    <x v="2"/>
    <x v="5"/>
    <s v="08,06,2023  17:03:38"/>
    <n v="165"/>
    <s v="Cancelled"/>
    <n v="912"/>
    <n v="228.33"/>
    <n v="228.33"/>
    <n v="30"/>
    <s v="Male"/>
    <s v="High"/>
    <x v="1"/>
    <x v="1"/>
    <n v="0"/>
    <s v="None"/>
    <s v="Online"/>
    <n v="2.7"/>
    <n v="3"/>
    <n v="81"/>
    <n v="0"/>
    <n v="0"/>
    <s v="Aisle"/>
  </r>
  <r>
    <s v="P8915"/>
    <s v="F333"/>
    <s v="Delta"/>
    <x v="1"/>
    <x v="5"/>
    <s v="08,05,2024  03:37:32"/>
    <n v="239"/>
    <s v="On-time"/>
    <n v="1462"/>
    <n v="142.51"/>
    <n v="142.51"/>
    <n v="20"/>
    <s v="Male"/>
    <s v="High"/>
    <x v="0"/>
    <x v="0"/>
    <n v="2"/>
    <s v="Gold"/>
    <s v="Online"/>
    <n v="7.7"/>
    <n v="3"/>
    <n v="54"/>
    <n v="0"/>
    <n v="0"/>
    <s v="Middle"/>
  </r>
  <r>
    <s v="P8916"/>
    <s v="F595"/>
    <s v="Delta"/>
    <x v="7"/>
    <x v="4"/>
    <s v="29,08,2023  17:48:32"/>
    <n v="242"/>
    <s v="On-time"/>
    <n v="1020"/>
    <n v="398.36"/>
    <n v="398.36"/>
    <n v="50"/>
    <s v="Male"/>
    <s v="Low"/>
    <x v="0"/>
    <x v="2"/>
    <n v="2"/>
    <s v="Silver"/>
    <s v="Online"/>
    <n v="8.4"/>
    <n v="1"/>
    <n v="10"/>
    <n v="0"/>
    <n v="0"/>
    <s v="Aisle"/>
  </r>
  <r>
    <s v="P8917"/>
    <s v="F1213"/>
    <s v="Southwest"/>
    <x v="3"/>
    <x v="4"/>
    <s v="27,03,2024  18:35:29"/>
    <n v="208"/>
    <s v="Delayed"/>
    <n v="742"/>
    <n v="367.84"/>
    <n v="367.84"/>
    <n v="28"/>
    <s v="Male"/>
    <s v="Medium"/>
    <x v="1"/>
    <x v="1"/>
    <n v="0"/>
    <s v="Silver"/>
    <s v="Mobile App"/>
    <n v="4.7"/>
    <n v="2"/>
    <n v="39"/>
    <n v="0"/>
    <n v="0"/>
    <s v="Middle"/>
  </r>
  <r>
    <s v="P8918"/>
    <s v="F440"/>
    <s v="United"/>
    <x v="4"/>
    <x v="5"/>
    <s v="17,01,2025  04:40:01"/>
    <n v="220"/>
    <s v="Delayed"/>
    <n v="738"/>
    <n v="397.47"/>
    <n v="397.47"/>
    <n v="45"/>
    <s v="Female"/>
    <s v="High"/>
    <x v="3"/>
    <x v="0"/>
    <n v="2"/>
    <s v="Silver"/>
    <s v="Airport Kiosk"/>
    <n v="7.6"/>
    <n v="31"/>
    <n v="56"/>
    <n v="0"/>
    <n v="1"/>
    <s v="Middle"/>
  </r>
  <r>
    <s v="P8919"/>
    <s v="F239"/>
    <s v="Delta"/>
    <x v="1"/>
    <x v="7"/>
    <s v="13,05,2023  10:02:33"/>
    <n v="207"/>
    <s v="Delayed"/>
    <n v="1933"/>
    <n v="232.91"/>
    <n v="232.91"/>
    <n v="27"/>
    <s v="Female"/>
    <s v="Low"/>
    <x v="1"/>
    <x v="1"/>
    <n v="0"/>
    <s v="None"/>
    <s v="Mobile App"/>
    <n v="6.4"/>
    <n v="3"/>
    <n v="69"/>
    <n v="1"/>
    <n v="0"/>
    <s v="Window"/>
  </r>
  <r>
    <s v="P8920"/>
    <s v="F1124"/>
    <s v="Delta"/>
    <x v="5"/>
    <x v="6"/>
    <s v="20,11,2024  10:46:12"/>
    <n v="362"/>
    <s v="On-time"/>
    <n v="1587"/>
    <n v="58.44"/>
    <n v="58.44"/>
    <n v="66"/>
    <s v="Female"/>
    <s v="Low"/>
    <x v="0"/>
    <x v="1"/>
    <n v="0"/>
    <s v="Silver"/>
    <s v="Online"/>
    <n v="7.7"/>
    <n v="10"/>
    <n v="32"/>
    <n v="0"/>
    <n v="0"/>
    <s v="Window"/>
  </r>
  <r>
    <s v="P8921"/>
    <s v="F227"/>
    <s v="American Airlines"/>
    <x v="6"/>
    <x v="6"/>
    <s v="19,04,2024  23:44:45"/>
    <n v="122"/>
    <s v="On-time"/>
    <n v="895"/>
    <n v="439.94"/>
    <n v="439.94"/>
    <n v="58"/>
    <s v="Female"/>
    <s v="Medium"/>
    <x v="3"/>
    <x v="2"/>
    <n v="1"/>
    <s v="Silver"/>
    <s v="Mobile App"/>
    <n v="7.6"/>
    <n v="4"/>
    <n v="115"/>
    <n v="0"/>
    <n v="0"/>
    <s v="Window"/>
  </r>
  <r>
    <s v="P8922"/>
    <s v="F840"/>
    <s v="JetBlue"/>
    <x v="4"/>
    <x v="5"/>
    <s v="28,10,2024  09:07:56"/>
    <n v="217"/>
    <s v="On-time"/>
    <n v="1725"/>
    <n v="297.39999999999998"/>
    <n v="297.39999999999998"/>
    <n v="38"/>
    <s v="Female"/>
    <s v="Medium"/>
    <x v="3"/>
    <x v="1"/>
    <n v="1"/>
    <s v="Silver"/>
    <s v="Online"/>
    <n v="5.8"/>
    <n v="0"/>
    <n v="88"/>
    <n v="0"/>
    <n v="0"/>
    <s v="Middle"/>
  </r>
  <r>
    <s v="P8923"/>
    <s v="F1126"/>
    <s v="Delta"/>
    <x v="3"/>
    <x v="6"/>
    <s v="23,07,2023  21:57:12"/>
    <n v="183"/>
    <s v="On-time"/>
    <n v="678"/>
    <n v="186.64"/>
    <n v="186.64"/>
    <n v="60"/>
    <s v="Female"/>
    <s v="Low"/>
    <x v="1"/>
    <x v="1"/>
    <n v="0"/>
    <s v="Silver"/>
    <s v="Airport Kiosk"/>
    <n v="8.6"/>
    <n v="6"/>
    <n v="99"/>
    <n v="0"/>
    <n v="1"/>
    <s v="Middle"/>
  </r>
  <r>
    <s v="P8924"/>
    <s v="F997"/>
    <s v="JetBlue"/>
    <x v="1"/>
    <x v="2"/>
    <s v="02,01,2024  20:18:27"/>
    <n v="235"/>
    <s v="On-time"/>
    <n v="1285"/>
    <n v="482.89"/>
    <n v="482.89"/>
    <n v="26"/>
    <s v="Male"/>
    <s v="High"/>
    <x v="1"/>
    <x v="0"/>
    <n v="0"/>
    <s v="None"/>
    <s v="Online"/>
    <n v="6.4"/>
    <n v="12"/>
    <n v="52"/>
    <n v="0"/>
    <n v="1"/>
    <s v="Aisle"/>
  </r>
  <r>
    <s v="P8925"/>
    <s v="F1254"/>
    <s v="Delta"/>
    <x v="2"/>
    <x v="7"/>
    <s v="25,06,2023  15:30:45"/>
    <n v="58"/>
    <s v="Delayed"/>
    <n v="820"/>
    <n v="421.88"/>
    <n v="421.88"/>
    <n v="31"/>
    <s v="Male"/>
    <s v="Medium"/>
    <x v="0"/>
    <x v="0"/>
    <n v="0"/>
    <s v="None"/>
    <s v="Mobile App"/>
    <n v="9.5"/>
    <n v="16"/>
    <n v="84"/>
    <n v="0"/>
    <n v="0"/>
    <s v="Middle"/>
  </r>
  <r>
    <s v="P8926"/>
    <s v="F1241"/>
    <s v="American Airlines"/>
    <x v="2"/>
    <x v="0"/>
    <s v="12,11,2023  06:34:39"/>
    <n v="159"/>
    <s v="On-time"/>
    <n v="1008"/>
    <n v="276.81"/>
    <n v="276.81"/>
    <n v="50"/>
    <s v="Male"/>
    <s v="Medium"/>
    <x v="3"/>
    <x v="0"/>
    <n v="2"/>
    <s v="Gold"/>
    <s v="Airport Kiosk"/>
    <n v="7.3"/>
    <n v="5"/>
    <n v="94"/>
    <n v="0"/>
    <n v="0"/>
    <s v="Aisle"/>
  </r>
  <r>
    <s v="P8927"/>
    <s v="F416"/>
    <s v="Southwest"/>
    <x v="4"/>
    <x v="4"/>
    <s v="09,04,2025  14:57:37"/>
    <n v="70"/>
    <s v="On-time"/>
    <n v="982"/>
    <n v="435.9"/>
    <n v="435.9"/>
    <n v="59"/>
    <s v="Female"/>
    <s v="Low"/>
    <x v="0"/>
    <x v="1"/>
    <n v="0"/>
    <s v="Silver"/>
    <s v="Desk"/>
    <n v="5.5"/>
    <n v="6"/>
    <n v="90"/>
    <n v="0"/>
    <n v="0"/>
    <s v="Window"/>
  </r>
  <r>
    <s v="P8928"/>
    <s v="F105"/>
    <s v="American Airlines"/>
    <x v="1"/>
    <x v="4"/>
    <s v="24,06,2023  14:59:15"/>
    <n v="284"/>
    <s v="On-time"/>
    <n v="1697"/>
    <n v="390.03"/>
    <n v="390.03"/>
    <n v="38"/>
    <s v="Female"/>
    <s v="Medium"/>
    <x v="3"/>
    <x v="0"/>
    <n v="0"/>
    <s v="None"/>
    <s v="Online"/>
    <n v="5.8"/>
    <n v="1"/>
    <n v="110"/>
    <n v="0"/>
    <n v="0"/>
    <s v="Window"/>
  </r>
  <r>
    <s v="P8929"/>
    <s v="F578"/>
    <s v="Delta"/>
    <x v="3"/>
    <x v="2"/>
    <s v="15,08,2024  10:43:19"/>
    <n v="159"/>
    <s v="On-time"/>
    <n v="1771"/>
    <n v="260.51"/>
    <n v="260.51"/>
    <n v="46"/>
    <s v="Male"/>
    <s v="Medium"/>
    <x v="3"/>
    <x v="2"/>
    <n v="0"/>
    <s v="None"/>
    <s v="Airport Kiosk"/>
    <n v="7.9"/>
    <n v="7"/>
    <n v="114"/>
    <n v="0"/>
    <n v="0"/>
    <s v="Middle"/>
  </r>
  <r>
    <s v="P8930"/>
    <s v="F1519"/>
    <s v="United"/>
    <x v="3"/>
    <x v="4"/>
    <s v="05,10,2024  04:52:54"/>
    <n v="248"/>
    <s v="On-time"/>
    <n v="1211"/>
    <n v="475.47"/>
    <n v="475.47"/>
    <n v="35"/>
    <s v="Female"/>
    <s v="Low"/>
    <x v="1"/>
    <x v="0"/>
    <n v="0"/>
    <s v="Gold"/>
    <s v="Mobile App"/>
    <n v="2.7"/>
    <n v="11"/>
    <n v="88"/>
    <n v="0"/>
    <n v="0"/>
    <s v="Aisle"/>
  </r>
  <r>
    <s v="P8931"/>
    <s v="F474"/>
    <s v="Delta"/>
    <x v="1"/>
    <x v="5"/>
    <s v="18,11,2024  22:12:22"/>
    <n v="126"/>
    <s v="Delayed"/>
    <n v="1257"/>
    <n v="222.13"/>
    <n v="222.13"/>
    <n v="21"/>
    <s v="Female"/>
    <s v="Medium"/>
    <x v="3"/>
    <x v="1"/>
    <n v="1"/>
    <s v="Silver"/>
    <s v="Mobile App"/>
    <n v="4.9000000000000004"/>
    <n v="2"/>
    <n v="117"/>
    <n v="0"/>
    <n v="0"/>
    <s v="Middle"/>
  </r>
  <r>
    <s v="P8932"/>
    <s v="F458"/>
    <s v="United"/>
    <x v="1"/>
    <x v="2"/>
    <s v="13,04,2024  15:49:03"/>
    <n v="113"/>
    <s v="On-time"/>
    <n v="1039"/>
    <n v="292"/>
    <n v="292"/>
    <n v="45"/>
    <s v="Female"/>
    <s v="Low"/>
    <x v="0"/>
    <x v="1"/>
    <n v="0"/>
    <s v="None"/>
    <s v="Airport Kiosk"/>
    <n v="6.4"/>
    <n v="7"/>
    <n v="84"/>
    <n v="0"/>
    <n v="0"/>
    <s v="Window"/>
  </r>
  <r>
    <s v="P8933"/>
    <s v="F1176"/>
    <s v="JetBlue"/>
    <x v="3"/>
    <x v="6"/>
    <s v="04,01,2024  06:05:34"/>
    <n v="209"/>
    <s v="Delayed"/>
    <n v="1258"/>
    <n v="466.31"/>
    <n v="466.31"/>
    <n v="56"/>
    <s v="Male"/>
    <s v="Low"/>
    <x v="3"/>
    <x v="3"/>
    <n v="1"/>
    <s v="None"/>
    <s v="Desk"/>
    <n v="9.6999999999999993"/>
    <n v="4"/>
    <n v="25"/>
    <n v="0"/>
    <n v="0"/>
    <s v="Aisle"/>
  </r>
  <r>
    <s v="P8934"/>
    <s v="F716"/>
    <s v="Southwest"/>
    <x v="2"/>
    <x v="2"/>
    <s v="05,08,2023  01:42:11"/>
    <n v="207"/>
    <s v="On-time"/>
    <n v="954"/>
    <n v="413.27"/>
    <n v="413.27"/>
    <n v="23"/>
    <s v="Female"/>
    <s v="High"/>
    <x v="1"/>
    <x v="2"/>
    <n v="0"/>
    <s v="Silver"/>
    <s v="Online"/>
    <n v="7.4"/>
    <n v="3"/>
    <n v="97"/>
    <n v="0"/>
    <n v="0"/>
    <s v="Window"/>
  </r>
  <r>
    <s v="P8935"/>
    <s v="F846"/>
    <s v="Delta"/>
    <x v="6"/>
    <x v="3"/>
    <s v="04,06,2024  11:56:43"/>
    <n v="236"/>
    <s v="On-time"/>
    <n v="582"/>
    <n v="387.04"/>
    <n v="387.04"/>
    <n v="46"/>
    <s v="Female"/>
    <s v="Medium"/>
    <x v="1"/>
    <x v="1"/>
    <n v="0"/>
    <s v="Silver"/>
    <s v="Airport Kiosk"/>
    <n v="8.1999999999999993"/>
    <n v="17"/>
    <n v="23"/>
    <n v="1"/>
    <n v="0"/>
    <s v="Middle"/>
  </r>
  <r>
    <s v="P8936"/>
    <s v="F1513"/>
    <s v="Southwest"/>
    <x v="4"/>
    <x v="6"/>
    <s v="20,05,2023  20:18:06"/>
    <n v="142"/>
    <s v="On-time"/>
    <n v="1211"/>
    <n v="380.2"/>
    <n v="380.2"/>
    <n v="20"/>
    <s v="Female"/>
    <s v="Low"/>
    <x v="0"/>
    <x v="2"/>
    <n v="2"/>
    <s v="None"/>
    <s v="Online"/>
    <n v="7.8"/>
    <n v="20"/>
    <n v="102"/>
    <n v="0"/>
    <n v="0"/>
    <s v="Middle"/>
  </r>
  <r>
    <s v="P8937"/>
    <s v="F569"/>
    <s v="JetBlue"/>
    <x v="0"/>
    <x v="6"/>
    <s v="01,05,2024  01:46:23"/>
    <n v="148"/>
    <s v="On-time"/>
    <n v="1188"/>
    <n v="260.39"/>
    <n v="260.39"/>
    <n v="64"/>
    <s v="Male"/>
    <s v="Medium"/>
    <x v="3"/>
    <x v="0"/>
    <n v="0"/>
    <s v="Platinum"/>
    <s v="Desk"/>
    <n v="7"/>
    <n v="12"/>
    <n v="54"/>
    <n v="0"/>
    <n v="0"/>
    <s v="Window"/>
  </r>
  <r>
    <s v="P8938"/>
    <s v="F1652"/>
    <s v="United"/>
    <x v="7"/>
    <x v="6"/>
    <s v="28,07,2024  23:27:34"/>
    <n v="201"/>
    <s v="Delayed"/>
    <n v="819"/>
    <n v="500.47"/>
    <n v="500.47"/>
    <n v="22"/>
    <s v="Male"/>
    <s v="Medium"/>
    <x v="1"/>
    <x v="1"/>
    <n v="0"/>
    <s v="None"/>
    <s v="Airport Kiosk"/>
    <n v="10"/>
    <n v="3"/>
    <n v="1"/>
    <n v="0"/>
    <n v="0"/>
    <s v="Window"/>
  </r>
  <r>
    <s v="P8939"/>
    <s v="F1583"/>
    <s v="American Airlines"/>
    <x v="7"/>
    <x v="7"/>
    <s v="20,05,2024  20:05:13"/>
    <n v="124"/>
    <s v="On-time"/>
    <n v="1253"/>
    <n v="195.6"/>
    <n v="195.6"/>
    <n v="74"/>
    <s v="Female"/>
    <s v="Medium"/>
    <x v="1"/>
    <x v="2"/>
    <n v="0"/>
    <s v="Gold"/>
    <s v="Airport Kiosk"/>
    <n v="8.4"/>
    <n v="11"/>
    <n v="100"/>
    <n v="0"/>
    <n v="0"/>
    <s v="Window"/>
  </r>
  <r>
    <s v="P8940"/>
    <s v="F225"/>
    <s v="Delta"/>
    <x v="0"/>
    <x v="0"/>
    <s v="04,04,2025  11:34:46"/>
    <n v="262"/>
    <s v="Delayed"/>
    <n v="1237"/>
    <n v="361.89"/>
    <n v="361.89"/>
    <n v="63"/>
    <s v="Male"/>
    <s v="Low"/>
    <x v="1"/>
    <x v="1"/>
    <n v="1"/>
    <s v="Silver"/>
    <s v="Airport Kiosk"/>
    <n v="4.2"/>
    <n v="11"/>
    <n v="96"/>
    <n v="0"/>
    <n v="0"/>
    <s v="Middle"/>
  </r>
  <r>
    <s v="P8941"/>
    <s v="F1985"/>
    <s v="United"/>
    <x v="5"/>
    <x v="6"/>
    <s v="02,03,2024  05:52:54"/>
    <n v="102"/>
    <s v="On-time"/>
    <n v="844"/>
    <n v="346.86"/>
    <n v="346.86"/>
    <n v="32"/>
    <s v="Female"/>
    <s v="Medium"/>
    <x v="3"/>
    <x v="1"/>
    <n v="0"/>
    <s v="Silver"/>
    <s v="Desk"/>
    <n v="8.1"/>
    <n v="15"/>
    <n v="56"/>
    <n v="0"/>
    <n v="1"/>
    <s v="Middle"/>
  </r>
  <r>
    <s v="P8942"/>
    <s v="F1691"/>
    <s v="Delta"/>
    <x v="1"/>
    <x v="5"/>
    <s v="20,02,2024  03:42:23"/>
    <n v="103"/>
    <s v="On-time"/>
    <n v="999"/>
    <n v="430.99"/>
    <n v="430.99"/>
    <n v="51"/>
    <s v="Female"/>
    <s v="High"/>
    <x v="3"/>
    <x v="2"/>
    <n v="1"/>
    <s v="Silver"/>
    <s v="Desk"/>
    <n v="5"/>
    <n v="0"/>
    <n v="100"/>
    <n v="0"/>
    <n v="0"/>
    <s v="Middle"/>
  </r>
  <r>
    <s v="P8943"/>
    <s v="F1282"/>
    <s v="Delta"/>
    <x v="3"/>
    <x v="3"/>
    <s v="19,05,2024  22:15:28"/>
    <n v="190"/>
    <s v="Cancelled"/>
    <n v="1322"/>
    <n v="352.9"/>
    <n v="352.9"/>
    <n v="62"/>
    <s v="Male"/>
    <s v="Medium"/>
    <x v="2"/>
    <x v="1"/>
    <n v="1"/>
    <s v="None"/>
    <s v="Desk"/>
    <n v="3.5"/>
    <n v="0"/>
    <n v="114"/>
    <n v="0"/>
    <n v="0"/>
    <s v="Window"/>
  </r>
  <r>
    <s v="P8944"/>
    <s v="F564"/>
    <s v="American Airlines"/>
    <x v="3"/>
    <x v="6"/>
    <s v="09,08,2024  03:51:45"/>
    <n v="161"/>
    <s v="Delayed"/>
    <n v="1168"/>
    <n v="561.92999999999995"/>
    <n v="561.92999999999995"/>
    <n v="49"/>
    <s v="Female"/>
    <s v="Medium"/>
    <x v="0"/>
    <x v="2"/>
    <n v="3"/>
    <s v="Silver"/>
    <s v="Mobile App"/>
    <n v="10"/>
    <n v="0"/>
    <n v="27"/>
    <n v="0"/>
    <n v="0"/>
    <s v="Middle"/>
  </r>
  <r>
    <s v="P8945"/>
    <s v="F1968"/>
    <s v="Delta"/>
    <x v="1"/>
    <x v="7"/>
    <s v="26,03,2024  04:04:45"/>
    <n v="155"/>
    <s v="On-time"/>
    <n v="1304"/>
    <n v="248.66"/>
    <n v="248.66"/>
    <n v="70"/>
    <s v="Male"/>
    <s v="High"/>
    <x v="1"/>
    <x v="2"/>
    <n v="2"/>
    <s v="Platinum"/>
    <s v="Desk"/>
    <n v="6.7"/>
    <n v="4"/>
    <n v="3"/>
    <n v="0"/>
    <n v="0"/>
    <s v="Aisle"/>
  </r>
  <r>
    <s v="P8946"/>
    <s v="F532"/>
    <s v="Southwest"/>
    <x v="3"/>
    <x v="5"/>
    <s v="07,03,2025  04:41:38"/>
    <n v="199"/>
    <s v="On-time"/>
    <n v="1126"/>
    <n v="287.54000000000002"/>
    <n v="287.54000000000002"/>
    <n v="27"/>
    <s v="Female"/>
    <s v="Low"/>
    <x v="0"/>
    <x v="1"/>
    <n v="1"/>
    <s v="Silver"/>
    <s v="Mobile App"/>
    <n v="5.8"/>
    <n v="20"/>
    <n v="85"/>
    <n v="0"/>
    <n v="0"/>
    <s v="Window"/>
  </r>
  <r>
    <s v="P8947"/>
    <s v="F927"/>
    <s v="United"/>
    <x v="6"/>
    <x v="4"/>
    <s v="14,09,2023  07:55:58"/>
    <n v="157"/>
    <s v="On-time"/>
    <n v="1341"/>
    <n v="260.52"/>
    <n v="260.52"/>
    <n v="70"/>
    <s v="Male"/>
    <s v="Medium"/>
    <x v="3"/>
    <x v="0"/>
    <n v="3"/>
    <s v="None"/>
    <s v="Desk"/>
    <n v="9"/>
    <n v="13"/>
    <n v="108"/>
    <n v="0"/>
    <n v="0"/>
    <s v="Aisle"/>
  </r>
  <r>
    <s v="P8948"/>
    <s v="F1549"/>
    <s v="Delta"/>
    <x v="1"/>
    <x v="6"/>
    <s v="08,05,2024  08:34:11"/>
    <n v="181"/>
    <s v="On-time"/>
    <n v="1527"/>
    <n v="396.32"/>
    <n v="396.32"/>
    <n v="67"/>
    <s v="Male"/>
    <s v="Medium"/>
    <x v="2"/>
    <x v="0"/>
    <n v="1"/>
    <s v="Silver"/>
    <s v="Airport Kiosk"/>
    <n v="7.9"/>
    <n v="2"/>
    <n v="97"/>
    <n v="0"/>
    <n v="0"/>
    <s v="Window"/>
  </r>
  <r>
    <s v="P8949"/>
    <s v="F551"/>
    <s v="Southwest"/>
    <x v="0"/>
    <x v="7"/>
    <s v="06,01,2025  01:03:55"/>
    <n v="164"/>
    <s v="Cancelled"/>
    <n v="1511"/>
    <n v="378.17"/>
    <n v="378.17"/>
    <n v="29"/>
    <s v="Female"/>
    <s v="High"/>
    <x v="0"/>
    <x v="1"/>
    <n v="1"/>
    <s v="None"/>
    <s v="Airport Kiosk"/>
    <n v="8.4"/>
    <n v="35"/>
    <n v="24"/>
    <n v="0"/>
    <n v="0"/>
    <s v="Aisle"/>
  </r>
  <r>
    <s v="P8950"/>
    <s v="F786"/>
    <s v="Delta"/>
    <x v="4"/>
    <x v="2"/>
    <s v="26,06,2023  02:53:00"/>
    <n v="202"/>
    <s v="On-time"/>
    <n v="1220"/>
    <n v="208.43"/>
    <n v="208.43"/>
    <n v="33"/>
    <s v="Female"/>
    <s v="Low"/>
    <x v="0"/>
    <x v="3"/>
    <n v="0"/>
    <s v="Gold"/>
    <s v="Online"/>
    <n v="9.1999999999999993"/>
    <n v="2"/>
    <n v="93"/>
    <n v="0"/>
    <n v="0"/>
    <s v="Middle"/>
  </r>
  <r>
    <s v="P8951"/>
    <s v="F796"/>
    <s v="JetBlue"/>
    <x v="3"/>
    <x v="3"/>
    <s v="21,10,2023  00:51:53"/>
    <n v="226"/>
    <s v="On-time"/>
    <n v="1175"/>
    <n v="497.04"/>
    <n v="497.04"/>
    <n v="61"/>
    <s v="Male"/>
    <s v="Medium"/>
    <x v="2"/>
    <x v="2"/>
    <n v="0"/>
    <s v="None"/>
    <s v="Online"/>
    <n v="6.8"/>
    <n v="0"/>
    <n v="81"/>
    <n v="1"/>
    <n v="0"/>
    <s v="Window"/>
  </r>
  <r>
    <s v="P8952"/>
    <s v="F1042"/>
    <s v="Delta"/>
    <x v="4"/>
    <x v="1"/>
    <s v="18,02,2024  23:24:55"/>
    <n v="118"/>
    <s v="On-time"/>
    <n v="999"/>
    <n v="220.99"/>
    <n v="220.99"/>
    <n v="33"/>
    <s v="Male"/>
    <s v="Low"/>
    <x v="0"/>
    <x v="1"/>
    <n v="1"/>
    <s v="Silver"/>
    <s v="Desk"/>
    <n v="8.9"/>
    <n v="10"/>
    <n v="94"/>
    <n v="0"/>
    <n v="1"/>
    <s v="Middle"/>
  </r>
  <r>
    <s v="P8953"/>
    <s v="F1594"/>
    <s v="Southwest"/>
    <x v="7"/>
    <x v="4"/>
    <s v="11,03,2025  07:36:26"/>
    <n v="277"/>
    <s v="On-time"/>
    <n v="1542"/>
    <n v="316.20999999999998"/>
    <n v="316.20999999999998"/>
    <n v="55"/>
    <s v="Male"/>
    <s v="High"/>
    <x v="0"/>
    <x v="1"/>
    <n v="1"/>
    <s v="Platinum"/>
    <s v="Mobile App"/>
    <n v="3.8"/>
    <n v="2"/>
    <n v="35"/>
    <n v="0"/>
    <n v="1"/>
    <s v="Middle"/>
  </r>
  <r>
    <s v="P8954"/>
    <s v="F1654"/>
    <s v="JetBlue"/>
    <x v="6"/>
    <x v="1"/>
    <s v="24,09,2024  20:12:12"/>
    <n v="282"/>
    <s v="On-time"/>
    <n v="1279"/>
    <n v="482.78"/>
    <n v="482.78"/>
    <n v="34"/>
    <s v="Female"/>
    <s v="Medium"/>
    <x v="2"/>
    <x v="1"/>
    <n v="1"/>
    <s v="None"/>
    <s v="Desk"/>
    <n v="8.9"/>
    <n v="16"/>
    <n v="105"/>
    <n v="0"/>
    <n v="0"/>
    <s v="Aisle"/>
  </r>
  <r>
    <s v="P8955"/>
    <s v="F833"/>
    <s v="United"/>
    <x v="0"/>
    <x v="3"/>
    <s v="24,06,2023  13:40:56"/>
    <n v="191"/>
    <s v="On-time"/>
    <n v="957"/>
    <n v="239.35"/>
    <n v="239.35"/>
    <n v="40"/>
    <s v="Female"/>
    <s v="Low"/>
    <x v="1"/>
    <x v="1"/>
    <n v="0"/>
    <s v="None"/>
    <s v="Online"/>
    <n v="9.1"/>
    <n v="3"/>
    <n v="47"/>
    <n v="0"/>
    <n v="0"/>
    <s v="Window"/>
  </r>
  <r>
    <s v="P8956"/>
    <s v="F34"/>
    <s v="American Airlines"/>
    <x v="1"/>
    <x v="1"/>
    <s v="09,04,2025  00:56:33"/>
    <n v="196"/>
    <s v="Delayed"/>
    <n v="1192"/>
    <n v="227.17"/>
    <n v="227.17"/>
    <n v="76"/>
    <s v="Female"/>
    <s v="Low"/>
    <x v="1"/>
    <x v="1"/>
    <n v="0"/>
    <s v="None"/>
    <s v="Airport Kiosk"/>
    <n v="6.3"/>
    <n v="6"/>
    <n v="38"/>
    <n v="0"/>
    <n v="0"/>
    <s v="Aisle"/>
  </r>
  <r>
    <s v="P8957"/>
    <s v="F1963"/>
    <s v="American Airlines"/>
    <x v="3"/>
    <x v="1"/>
    <s v="30,05,2024  14:31:11"/>
    <n v="79"/>
    <s v="On-time"/>
    <n v="1463"/>
    <n v="560.91"/>
    <n v="560.91"/>
    <n v="50"/>
    <s v="Female"/>
    <s v="Low"/>
    <x v="2"/>
    <x v="1"/>
    <n v="1"/>
    <s v="None"/>
    <s v="Airport Kiosk"/>
    <n v="7.1"/>
    <n v="4"/>
    <n v="49"/>
    <n v="0"/>
    <n v="0"/>
    <s v="Middle"/>
  </r>
  <r>
    <s v="P8958"/>
    <s v="F1182"/>
    <s v="Southwest"/>
    <x v="2"/>
    <x v="4"/>
    <s v="23,05,2023  15:44:33"/>
    <n v="116"/>
    <s v="On-time"/>
    <n v="897"/>
    <n v="299.91000000000003"/>
    <n v="299.91000000000003"/>
    <n v="23"/>
    <s v="Female"/>
    <s v="Medium"/>
    <x v="3"/>
    <x v="2"/>
    <n v="1"/>
    <s v="Silver"/>
    <s v="Airport Kiosk"/>
    <n v="8.1"/>
    <n v="6"/>
    <n v="75"/>
    <n v="0"/>
    <n v="0"/>
    <s v="Middle"/>
  </r>
  <r>
    <s v="P8959"/>
    <s v="F1531"/>
    <s v="JetBlue"/>
    <x v="1"/>
    <x v="5"/>
    <s v="15,09,2023  08:05:11"/>
    <n v="143"/>
    <s v="On-time"/>
    <n v="945"/>
    <n v="456.43"/>
    <n v="456.43"/>
    <n v="69"/>
    <s v="Male"/>
    <s v="Medium"/>
    <x v="0"/>
    <x v="0"/>
    <n v="0"/>
    <s v="Silver"/>
    <s v="Online"/>
    <n v="4.9000000000000004"/>
    <n v="0"/>
    <n v="96"/>
    <n v="0"/>
    <n v="0"/>
    <s v="Aisle"/>
  </r>
  <r>
    <s v="P8960"/>
    <s v="F1304"/>
    <s v="United"/>
    <x v="7"/>
    <x v="6"/>
    <s v="24,10,2024  20:21:10"/>
    <n v="185"/>
    <s v="Delayed"/>
    <n v="1170"/>
    <n v="321.70999999999998"/>
    <n v="321.70999999999998"/>
    <n v="31"/>
    <s v="Female"/>
    <s v="Medium"/>
    <x v="3"/>
    <x v="2"/>
    <n v="1"/>
    <s v="None"/>
    <s v="Online"/>
    <n v="6.6"/>
    <n v="1"/>
    <n v="11"/>
    <n v="0"/>
    <n v="0"/>
    <s v="Aisle"/>
  </r>
  <r>
    <s v="P8961"/>
    <s v="F1780"/>
    <s v="JetBlue"/>
    <x v="6"/>
    <x v="3"/>
    <s v="30,05,2023  20:54:01"/>
    <n v="177"/>
    <s v="On-time"/>
    <n v="1590"/>
    <n v="89.19"/>
    <n v="89.19"/>
    <n v="66"/>
    <s v="Female"/>
    <s v="Medium"/>
    <x v="1"/>
    <x v="0"/>
    <n v="1"/>
    <s v="None"/>
    <s v="Online"/>
    <n v="8.4"/>
    <n v="1"/>
    <n v="11"/>
    <n v="0"/>
    <n v="0"/>
    <s v="Aisle"/>
  </r>
  <r>
    <s v="P8962"/>
    <s v="F113"/>
    <s v="JetBlue"/>
    <x v="2"/>
    <x v="4"/>
    <s v="19,07,2023  17:40:31"/>
    <n v="98"/>
    <s v="On-time"/>
    <n v="1206"/>
    <n v="419.15"/>
    <n v="419.15"/>
    <n v="21"/>
    <s v="Female"/>
    <s v="Low"/>
    <x v="0"/>
    <x v="1"/>
    <n v="0"/>
    <s v="Gold"/>
    <s v="Online"/>
    <n v="7.7"/>
    <n v="2"/>
    <n v="47"/>
    <n v="0"/>
    <n v="0"/>
    <s v="Middle"/>
  </r>
  <r>
    <s v="P8963"/>
    <s v="F619"/>
    <s v="United"/>
    <x v="2"/>
    <x v="1"/>
    <s v="23,01,2024  06:40:40"/>
    <n v="242"/>
    <s v="On-time"/>
    <n v="966"/>
    <n v="321.54000000000002"/>
    <n v="321.54000000000002"/>
    <n v="18"/>
    <s v="Female"/>
    <s v="Medium"/>
    <x v="2"/>
    <x v="2"/>
    <n v="1"/>
    <s v="None"/>
    <s v="Desk"/>
    <n v="8.5"/>
    <n v="2"/>
    <n v="29"/>
    <n v="1"/>
    <n v="0"/>
    <s v="Aisle"/>
  </r>
  <r>
    <s v="P8964"/>
    <s v="F908"/>
    <s v="United"/>
    <x v="2"/>
    <x v="7"/>
    <s v="16,12,2023  16:55:37"/>
    <n v="126"/>
    <s v="Delayed"/>
    <n v="1554"/>
    <n v="470.88"/>
    <n v="470.88"/>
    <n v="22"/>
    <s v="Female"/>
    <s v="Medium"/>
    <x v="0"/>
    <x v="3"/>
    <n v="2"/>
    <s v="None"/>
    <s v="Airport Kiosk"/>
    <n v="7.8"/>
    <n v="6"/>
    <n v="83"/>
    <n v="0"/>
    <n v="0"/>
    <s v="Aisle"/>
  </r>
  <r>
    <s v="P8965"/>
    <s v="F1982"/>
    <s v="JetBlue"/>
    <x v="3"/>
    <x v="5"/>
    <s v="23,05,2023  10:32:28"/>
    <n v="218"/>
    <s v="Delayed"/>
    <n v="1630"/>
    <n v="331.08"/>
    <n v="331.08"/>
    <n v="47"/>
    <s v="Male"/>
    <s v="Medium"/>
    <x v="1"/>
    <x v="2"/>
    <n v="0"/>
    <s v="Platinum"/>
    <s v="Mobile App"/>
    <n v="6.4"/>
    <n v="12"/>
    <n v="83"/>
    <n v="0"/>
    <n v="0"/>
    <s v="Middle"/>
  </r>
  <r>
    <s v="P8966"/>
    <s v="F1711"/>
    <s v="Delta"/>
    <x v="1"/>
    <x v="6"/>
    <s v="03,09,2023  01:26:37"/>
    <n v="147"/>
    <s v="On-time"/>
    <n v="1414"/>
    <n v="453.89"/>
    <n v="453.89"/>
    <n v="79"/>
    <s v="Male"/>
    <s v="Medium"/>
    <x v="2"/>
    <x v="1"/>
    <n v="1"/>
    <s v="Gold"/>
    <s v="Mobile App"/>
    <n v="5.2"/>
    <n v="2"/>
    <n v="83"/>
    <n v="0"/>
    <n v="0"/>
    <s v="Window"/>
  </r>
  <r>
    <s v="P8967"/>
    <s v="F506"/>
    <s v="United"/>
    <x v="4"/>
    <x v="3"/>
    <s v="20,01,2025  01:09:16"/>
    <n v="195"/>
    <s v="On-time"/>
    <n v="1135"/>
    <n v="485.6"/>
    <n v="485.6"/>
    <n v="52"/>
    <s v="Male"/>
    <s v="High"/>
    <x v="2"/>
    <x v="2"/>
    <n v="0"/>
    <s v="Gold"/>
    <s v="Airport Kiosk"/>
    <n v="4.7"/>
    <n v="1"/>
    <n v="105"/>
    <n v="0"/>
    <n v="0"/>
    <s v="Window"/>
  </r>
  <r>
    <s v="P8968"/>
    <s v="F200"/>
    <s v="American Airlines"/>
    <x v="1"/>
    <x v="4"/>
    <s v="05,10,2023  16:50:16"/>
    <n v="137"/>
    <s v="On-time"/>
    <n v="1427"/>
    <n v="317.01"/>
    <n v="317.01"/>
    <n v="25"/>
    <s v="Male"/>
    <s v="Medium"/>
    <x v="1"/>
    <x v="0"/>
    <n v="1"/>
    <s v="Platinum"/>
    <s v="Mobile App"/>
    <n v="9.6"/>
    <n v="3"/>
    <n v="30"/>
    <n v="0"/>
    <n v="0"/>
    <s v="Window"/>
  </r>
  <r>
    <s v="P8969"/>
    <s v="F1357"/>
    <s v="JetBlue"/>
    <x v="1"/>
    <x v="6"/>
    <s v="10,10,2023  06:49:38"/>
    <n v="174"/>
    <s v="On-time"/>
    <n v="922"/>
    <n v="290.3"/>
    <n v="290.3"/>
    <n v="27"/>
    <s v="Male"/>
    <s v="Low"/>
    <x v="1"/>
    <x v="1"/>
    <n v="1"/>
    <s v="Platinum"/>
    <s v="Online"/>
    <n v="8.5"/>
    <n v="16"/>
    <n v="22"/>
    <n v="0"/>
    <n v="0"/>
    <s v="Middle"/>
  </r>
  <r>
    <s v="P8970"/>
    <s v="F868"/>
    <s v="American Airlines"/>
    <x v="4"/>
    <x v="1"/>
    <s v="09,03,2024  14:59:57"/>
    <n v="255"/>
    <s v="Cancelled"/>
    <n v="1204"/>
    <n v="369.89"/>
    <n v="369.89"/>
    <n v="73"/>
    <s v="Female"/>
    <s v="High"/>
    <x v="0"/>
    <x v="1"/>
    <n v="0"/>
    <s v="None"/>
    <s v="Airport Kiosk"/>
    <n v="6.1"/>
    <n v="1"/>
    <n v="87"/>
    <n v="0"/>
    <n v="0"/>
    <s v="Middle"/>
  </r>
  <r>
    <s v="P8971"/>
    <s v="F1900"/>
    <s v="JetBlue"/>
    <x v="5"/>
    <x v="1"/>
    <s v="14,03,2025  17:09:46"/>
    <n v="248"/>
    <s v="Cancelled"/>
    <n v="1151"/>
    <n v="285.61"/>
    <n v="285.61"/>
    <n v="74"/>
    <s v="Male"/>
    <s v="Medium"/>
    <x v="3"/>
    <x v="1"/>
    <n v="1"/>
    <s v="None"/>
    <s v="Online"/>
    <n v="7.4"/>
    <n v="6"/>
    <n v="115"/>
    <n v="0"/>
    <n v="0"/>
    <s v="Aisle"/>
  </r>
  <r>
    <s v="P8972"/>
    <s v="F684"/>
    <s v="American Airlines"/>
    <x v="3"/>
    <x v="4"/>
    <s v="04,04,2025  23:19:28"/>
    <n v="139"/>
    <s v="On-time"/>
    <n v="1133"/>
    <n v="224.77"/>
    <n v="224.77"/>
    <n v="48"/>
    <s v="Male"/>
    <s v="High"/>
    <x v="1"/>
    <x v="1"/>
    <n v="2"/>
    <s v="None"/>
    <s v="Mobile App"/>
    <n v="7.8"/>
    <n v="6"/>
    <n v="97"/>
    <n v="0"/>
    <n v="0"/>
    <s v="Middle"/>
  </r>
  <r>
    <s v="P8973"/>
    <s v="F662"/>
    <s v="United"/>
    <x v="1"/>
    <x v="3"/>
    <s v="27,01,2025  23:00:37"/>
    <n v="277"/>
    <s v="On-time"/>
    <n v="1392"/>
    <n v="279.12"/>
    <n v="279.12"/>
    <n v="50"/>
    <s v="Male"/>
    <s v="Medium"/>
    <x v="0"/>
    <x v="2"/>
    <n v="0"/>
    <s v="Platinum"/>
    <s v="Airport Kiosk"/>
    <n v="5.7"/>
    <n v="1"/>
    <n v="93"/>
    <n v="0"/>
    <n v="1"/>
    <s v="Aisle"/>
  </r>
  <r>
    <s v="P8974"/>
    <s v="F1655"/>
    <s v="American Airlines"/>
    <x v="2"/>
    <x v="1"/>
    <s v="01,06,2024  21:46:31"/>
    <n v="251"/>
    <s v="Delayed"/>
    <n v="1029"/>
    <n v="412.08"/>
    <n v="412.08"/>
    <n v="63"/>
    <s v="Male"/>
    <s v="Medium"/>
    <x v="3"/>
    <x v="1"/>
    <n v="1"/>
    <s v="None"/>
    <s v="Mobile App"/>
    <n v="6.2"/>
    <n v="20"/>
    <n v="73"/>
    <n v="0"/>
    <n v="0"/>
    <s v="Middle"/>
  </r>
  <r>
    <s v="P8975"/>
    <s v="F1619"/>
    <s v="American Airlines"/>
    <x v="2"/>
    <x v="0"/>
    <s v="24,09,2024  04:33:40"/>
    <n v="121"/>
    <s v="On-time"/>
    <n v="891"/>
    <n v="339.08"/>
    <n v="339.08"/>
    <n v="18"/>
    <s v="Male"/>
    <s v="Low"/>
    <x v="3"/>
    <x v="0"/>
    <n v="0"/>
    <s v="Silver"/>
    <s v="Airport Kiosk"/>
    <n v="7.2"/>
    <n v="3"/>
    <n v="98"/>
    <n v="0"/>
    <n v="0"/>
    <s v="Middle"/>
  </r>
  <r>
    <s v="P8976"/>
    <s v="F239"/>
    <s v="United"/>
    <x v="0"/>
    <x v="7"/>
    <s v="22,11,2024  14:13:14"/>
    <n v="174"/>
    <s v="On-time"/>
    <n v="1051"/>
    <n v="348.57"/>
    <n v="348.57"/>
    <n v="30"/>
    <s v="Male"/>
    <s v="High"/>
    <x v="1"/>
    <x v="1"/>
    <n v="1"/>
    <s v="None"/>
    <s v="Online"/>
    <n v="8.6999999999999993"/>
    <n v="6"/>
    <n v="50"/>
    <n v="0"/>
    <n v="0"/>
    <s v="Aisle"/>
  </r>
  <r>
    <s v="P8977"/>
    <s v="F1143"/>
    <s v="American Airlines"/>
    <x v="6"/>
    <x v="4"/>
    <s v="19,12,2024  00:04:47"/>
    <n v="223"/>
    <s v="On-time"/>
    <n v="1586"/>
    <n v="339.52"/>
    <n v="339.52"/>
    <n v="24"/>
    <s v="Female"/>
    <s v="High"/>
    <x v="1"/>
    <x v="1"/>
    <n v="1"/>
    <s v="Gold"/>
    <s v="Airport Kiosk"/>
    <n v="7.9"/>
    <n v="4"/>
    <n v="80"/>
    <n v="1"/>
    <n v="0"/>
    <s v="Middle"/>
  </r>
  <r>
    <s v="P8978"/>
    <s v="F374"/>
    <s v="Delta"/>
    <x v="4"/>
    <x v="1"/>
    <s v="16,04,2024  10:22:56"/>
    <n v="200"/>
    <s v="On-time"/>
    <n v="1466"/>
    <n v="131.97"/>
    <n v="131.97"/>
    <n v="60"/>
    <s v="Female"/>
    <s v="High"/>
    <x v="0"/>
    <x v="1"/>
    <n v="0"/>
    <s v="Silver"/>
    <s v="Airport Kiosk"/>
    <n v="6.9"/>
    <n v="16"/>
    <n v="55"/>
    <n v="0"/>
    <n v="0"/>
    <s v="Aisle"/>
  </r>
  <r>
    <s v="P8979"/>
    <s v="F1068"/>
    <s v="JetBlue"/>
    <x v="1"/>
    <x v="2"/>
    <s v="15,01,2024  09:40:45"/>
    <n v="155"/>
    <s v="On-time"/>
    <n v="1234"/>
    <n v="349.42"/>
    <n v="349.42"/>
    <n v="68"/>
    <s v="Female"/>
    <s v="Medium"/>
    <x v="2"/>
    <x v="1"/>
    <n v="2"/>
    <s v="Gold"/>
    <s v="Online"/>
    <n v="3.6"/>
    <n v="6"/>
    <n v="108"/>
    <n v="0"/>
    <n v="0"/>
    <s v="Middle"/>
  </r>
  <r>
    <s v="P8980"/>
    <s v="F1249"/>
    <s v="JetBlue"/>
    <x v="0"/>
    <x v="2"/>
    <s v="31,03,2025  03:08:41"/>
    <n v="206"/>
    <s v="On-time"/>
    <n v="896"/>
    <n v="337.9"/>
    <n v="337.9"/>
    <n v="47"/>
    <s v="Male"/>
    <s v="Medium"/>
    <x v="1"/>
    <x v="1"/>
    <n v="2"/>
    <s v="None"/>
    <s v="Desk"/>
    <n v="7.2"/>
    <n v="10"/>
    <n v="58"/>
    <n v="0"/>
    <n v="0"/>
    <s v="Aisle"/>
  </r>
  <r>
    <s v="P8981"/>
    <s v="F1868"/>
    <s v="United"/>
    <x v="4"/>
    <x v="7"/>
    <s v="07,02,2025  11:56:01"/>
    <n v="117"/>
    <s v="On-time"/>
    <n v="1746"/>
    <n v="242.67"/>
    <n v="242.67"/>
    <n v="59"/>
    <s v="Female"/>
    <s v="Medium"/>
    <x v="3"/>
    <x v="1"/>
    <n v="1"/>
    <s v="None"/>
    <s v="Online"/>
    <n v="7.5"/>
    <n v="5"/>
    <n v="93"/>
    <n v="0"/>
    <n v="0"/>
    <s v="Window"/>
  </r>
  <r>
    <s v="P8982"/>
    <s v="F1917"/>
    <s v="Delta"/>
    <x v="1"/>
    <x v="2"/>
    <s v="15,06,2023  13:12:20"/>
    <n v="223"/>
    <s v="On-time"/>
    <n v="549"/>
    <n v="191.05"/>
    <n v="191.05"/>
    <n v="32"/>
    <s v="Female"/>
    <s v="Medium"/>
    <x v="3"/>
    <x v="1"/>
    <n v="0"/>
    <s v="None"/>
    <s v="Online"/>
    <n v="9.5"/>
    <n v="4"/>
    <n v="81"/>
    <n v="0"/>
    <n v="0"/>
    <s v="Middle"/>
  </r>
  <r>
    <s v="P8983"/>
    <s v="F490"/>
    <s v="JetBlue"/>
    <x v="3"/>
    <x v="0"/>
    <s v="18,10,2024  23:33:23"/>
    <n v="148"/>
    <s v="On-time"/>
    <n v="774"/>
    <n v="202.01"/>
    <n v="202.01"/>
    <n v="78"/>
    <s v="Male"/>
    <s v="Medium"/>
    <x v="3"/>
    <x v="1"/>
    <n v="1"/>
    <s v="None"/>
    <s v="Desk"/>
    <n v="7.9"/>
    <n v="3"/>
    <n v="115"/>
    <n v="0"/>
    <n v="1"/>
    <s v="Window"/>
  </r>
  <r>
    <s v="P8984"/>
    <s v="F1693"/>
    <s v="United"/>
    <x v="6"/>
    <x v="3"/>
    <s v="08,07,2024  19:10:22"/>
    <n v="129"/>
    <s v="On-time"/>
    <n v="1115"/>
    <n v="357.96"/>
    <n v="357.96"/>
    <n v="49"/>
    <s v="Female"/>
    <s v="Low"/>
    <x v="2"/>
    <x v="2"/>
    <n v="0"/>
    <s v="Silver"/>
    <s v="Mobile App"/>
    <n v="6.5"/>
    <n v="9"/>
    <n v="97"/>
    <n v="1"/>
    <n v="0"/>
    <s v="Middle"/>
  </r>
  <r>
    <s v="P8985"/>
    <s v="F482"/>
    <s v="United"/>
    <x v="4"/>
    <x v="0"/>
    <s v="07,11,2023  15:48:57"/>
    <n v="179"/>
    <s v="Cancelled"/>
    <n v="1383"/>
    <n v="406.09"/>
    <n v="406.09"/>
    <n v="56"/>
    <s v="Male"/>
    <s v="Medium"/>
    <x v="1"/>
    <x v="1"/>
    <n v="2"/>
    <s v="Silver"/>
    <s v="Airport Kiosk"/>
    <n v="6.5"/>
    <n v="9"/>
    <n v="72"/>
    <n v="1"/>
    <n v="0"/>
    <s v="Window"/>
  </r>
  <r>
    <s v="P8986"/>
    <s v="F1484"/>
    <s v="Delta"/>
    <x v="1"/>
    <x v="0"/>
    <s v="10,05,2024  22:35:21"/>
    <n v="232"/>
    <s v="On-time"/>
    <n v="1311"/>
    <n v="250.73"/>
    <n v="250.73"/>
    <n v="22"/>
    <s v="Male"/>
    <s v="Medium"/>
    <x v="3"/>
    <x v="3"/>
    <n v="0"/>
    <s v="None"/>
    <s v="Mobile App"/>
    <n v="3.5"/>
    <n v="7"/>
    <n v="43"/>
    <n v="0"/>
    <n v="0"/>
    <s v="Aisle"/>
  </r>
  <r>
    <s v="P8987"/>
    <s v="F1983"/>
    <s v="JetBlue"/>
    <x v="7"/>
    <x v="5"/>
    <s v="30,08,2023  19:46:24"/>
    <n v="147"/>
    <s v="On-time"/>
    <n v="1334"/>
    <n v="372.52"/>
    <n v="372.52"/>
    <n v="61"/>
    <s v="Male"/>
    <s v="Medium"/>
    <x v="1"/>
    <x v="3"/>
    <n v="0"/>
    <s v="Gold"/>
    <s v="Online"/>
    <n v="7.4"/>
    <n v="3"/>
    <n v="30"/>
    <n v="1"/>
    <n v="0"/>
    <s v="Aisle"/>
  </r>
  <r>
    <s v="P8988"/>
    <s v="F824"/>
    <s v="Southwest"/>
    <x v="1"/>
    <x v="3"/>
    <s v="31,10,2023  23:31:18"/>
    <n v="205"/>
    <s v="On-time"/>
    <n v="1341"/>
    <n v="572.47"/>
    <n v="572.47"/>
    <n v="70"/>
    <s v="Female"/>
    <s v="Medium"/>
    <x v="2"/>
    <x v="2"/>
    <n v="1"/>
    <s v="None"/>
    <s v="Desk"/>
    <n v="6.8"/>
    <n v="4"/>
    <n v="36"/>
    <n v="0"/>
    <n v="1"/>
    <s v="Window"/>
  </r>
  <r>
    <s v="P8989"/>
    <s v="F1399"/>
    <s v="Delta"/>
    <x v="3"/>
    <x v="1"/>
    <s v="14,11,2024  12:53:59"/>
    <n v="204"/>
    <s v="On-time"/>
    <n v="1121"/>
    <n v="321.63"/>
    <n v="321.63"/>
    <n v="57"/>
    <s v="Female"/>
    <s v="High"/>
    <x v="1"/>
    <x v="0"/>
    <n v="1"/>
    <s v="None"/>
    <s v="Airport Kiosk"/>
    <n v="7.3"/>
    <n v="8"/>
    <n v="64"/>
    <n v="1"/>
    <n v="0"/>
    <s v="Window"/>
  </r>
  <r>
    <s v="P8990"/>
    <s v="F1267"/>
    <s v="Southwest"/>
    <x v="0"/>
    <x v="7"/>
    <s v="20,03,2024  18:21:57"/>
    <n v="265"/>
    <s v="Delayed"/>
    <n v="1142"/>
    <n v="340.64"/>
    <n v="340.64"/>
    <n v="60"/>
    <s v="Male"/>
    <s v="Medium"/>
    <x v="1"/>
    <x v="2"/>
    <n v="1"/>
    <s v="None"/>
    <s v="Desk"/>
    <n v="10"/>
    <n v="11"/>
    <n v="5"/>
    <n v="0"/>
    <n v="1"/>
    <s v="Middle"/>
  </r>
  <r>
    <s v="P8991"/>
    <s v="F148"/>
    <s v="American Airlines"/>
    <x v="2"/>
    <x v="0"/>
    <s v="30,01,2025  05:22:31"/>
    <n v="222"/>
    <s v="On-time"/>
    <n v="1658"/>
    <n v="207.13"/>
    <n v="207.13"/>
    <n v="59"/>
    <s v="Male"/>
    <s v="High"/>
    <x v="1"/>
    <x v="3"/>
    <n v="3"/>
    <s v="None"/>
    <s v="Airport Kiosk"/>
    <n v="7.2"/>
    <n v="1"/>
    <n v="9"/>
    <n v="0"/>
    <n v="0"/>
    <s v="Window"/>
  </r>
  <r>
    <s v="P8992"/>
    <s v="F1202"/>
    <s v="Delta"/>
    <x v="0"/>
    <x v="2"/>
    <s v="04,08,2023  05:36:20"/>
    <n v="88"/>
    <s v="On-time"/>
    <n v="1333"/>
    <n v="259.35000000000002"/>
    <n v="259.35000000000002"/>
    <n v="62"/>
    <s v="Female"/>
    <s v="Low"/>
    <x v="2"/>
    <x v="1"/>
    <n v="0"/>
    <s v="Gold"/>
    <s v="Airport Kiosk"/>
    <n v="6.1"/>
    <n v="8"/>
    <n v="53"/>
    <n v="0"/>
    <n v="0"/>
    <s v="Middle"/>
  </r>
  <r>
    <s v="P8993"/>
    <s v="F1534"/>
    <s v="United"/>
    <x v="1"/>
    <x v="1"/>
    <s v="09,02,2025  13:23:53"/>
    <n v="193"/>
    <s v="On-time"/>
    <n v="1282"/>
    <n v="245.57"/>
    <n v="245.57"/>
    <n v="66"/>
    <s v="Male"/>
    <s v="Medium"/>
    <x v="3"/>
    <x v="0"/>
    <n v="1"/>
    <s v="None"/>
    <s v="Desk"/>
    <n v="7.3"/>
    <n v="24"/>
    <n v="42"/>
    <n v="0"/>
    <n v="0"/>
    <s v="Window"/>
  </r>
  <r>
    <s v="P8994"/>
    <s v="F806"/>
    <s v="JetBlue"/>
    <x v="5"/>
    <x v="2"/>
    <s v="14,09,2023  08:17:03"/>
    <n v="141"/>
    <s v="On-time"/>
    <n v="1575"/>
    <n v="202.52"/>
    <n v="202.52"/>
    <n v="48"/>
    <s v="Male"/>
    <s v="High"/>
    <x v="2"/>
    <x v="2"/>
    <n v="2"/>
    <s v="Silver"/>
    <s v="Airport Kiosk"/>
    <n v="7.9"/>
    <n v="3"/>
    <n v="60"/>
    <n v="0"/>
    <n v="0"/>
    <s v="Aisle"/>
  </r>
  <r>
    <s v="P8995"/>
    <s v="F589"/>
    <s v="Delta"/>
    <x v="1"/>
    <x v="4"/>
    <s v="12,12,2023  14:25:36"/>
    <n v="243"/>
    <s v="Delayed"/>
    <n v="623"/>
    <n v="330.21"/>
    <n v="330.21"/>
    <n v="28"/>
    <s v="Male"/>
    <s v="Low"/>
    <x v="3"/>
    <x v="0"/>
    <n v="0"/>
    <s v="None"/>
    <s v="Desk"/>
    <n v="6.7"/>
    <n v="3"/>
    <n v="103"/>
    <n v="0"/>
    <n v="0"/>
    <s v="Middle"/>
  </r>
  <r>
    <s v="P8996"/>
    <s v="F1939"/>
    <s v="American Airlines"/>
    <x v="2"/>
    <x v="0"/>
    <s v="02,04,2025  23:02:17"/>
    <n v="65"/>
    <s v="Delayed"/>
    <n v="1115"/>
    <n v="518.74"/>
    <n v="518.74"/>
    <n v="37"/>
    <s v="Male"/>
    <s v="Low"/>
    <x v="1"/>
    <x v="1"/>
    <n v="0"/>
    <s v="Platinum"/>
    <s v="Mobile App"/>
    <n v="6.6"/>
    <n v="2"/>
    <n v="43"/>
    <n v="0"/>
    <n v="0"/>
    <s v="Window"/>
  </r>
  <r>
    <s v="P8997"/>
    <s v="F1251"/>
    <s v="JetBlue"/>
    <x v="1"/>
    <x v="3"/>
    <s v="06,10,2024  04:07:37"/>
    <n v="197"/>
    <s v="On-time"/>
    <n v="1332"/>
    <n v="201.37"/>
    <n v="201.37"/>
    <n v="41"/>
    <s v="Male"/>
    <s v="Low"/>
    <x v="1"/>
    <x v="1"/>
    <n v="0"/>
    <s v="Silver"/>
    <s v="Online"/>
    <n v="5"/>
    <n v="12"/>
    <n v="72"/>
    <n v="0"/>
    <n v="0"/>
    <s v="Middle"/>
  </r>
  <r>
    <s v="P8998"/>
    <s v="F1564"/>
    <s v="Southwest"/>
    <x v="0"/>
    <x v="2"/>
    <s v="13,05,2023  06:55:55"/>
    <n v="191"/>
    <s v="On-time"/>
    <n v="807"/>
    <n v="348.71"/>
    <n v="348.71"/>
    <n v="77"/>
    <s v="Female"/>
    <s v="Medium"/>
    <x v="2"/>
    <x v="1"/>
    <n v="0"/>
    <s v="Silver"/>
    <s v="Airport Kiosk"/>
    <n v="4.3"/>
    <n v="7"/>
    <n v="100"/>
    <n v="0"/>
    <n v="0"/>
    <s v="Aisle"/>
  </r>
  <r>
    <s v="P8999"/>
    <s v="F1308"/>
    <s v="American Airlines"/>
    <x v="1"/>
    <x v="4"/>
    <s v="23,09,2023  14:16:35"/>
    <n v="48"/>
    <s v="On-time"/>
    <n v="1049"/>
    <n v="498.64"/>
    <n v="498.64"/>
    <n v="53"/>
    <s v="Male"/>
    <s v="Medium"/>
    <x v="3"/>
    <x v="1"/>
    <n v="0"/>
    <s v="Gold"/>
    <s v="Mobile App"/>
    <n v="6.7"/>
    <n v="32"/>
    <n v="105"/>
    <n v="0"/>
    <n v="0"/>
    <s v="Middle"/>
  </r>
  <r>
    <s v="P9000"/>
    <s v="F871"/>
    <s v="United"/>
    <x v="0"/>
    <x v="5"/>
    <s v="19,09,2024  03:46:26"/>
    <n v="193"/>
    <s v="On-time"/>
    <n v="1283"/>
    <n v="269.45"/>
    <n v="269.45"/>
    <n v="43"/>
    <s v="Female"/>
    <s v="Medium"/>
    <x v="0"/>
    <x v="2"/>
    <n v="0"/>
    <s v="None"/>
    <s v="Mobile App"/>
    <n v="7.9"/>
    <n v="13"/>
    <n v="100"/>
    <n v="0"/>
    <n v="0"/>
    <s v="Middle"/>
  </r>
  <r>
    <s v="P9001"/>
    <s v="F815"/>
    <s v="Southwest"/>
    <x v="1"/>
    <x v="2"/>
    <s v="12,06,2024  08:50:49"/>
    <n v="218"/>
    <s v="Delayed"/>
    <n v="944"/>
    <n v="546.39"/>
    <n v="546.39"/>
    <n v="50"/>
    <s v="Male"/>
    <s v="Medium"/>
    <x v="3"/>
    <x v="2"/>
    <n v="1"/>
    <s v="Silver"/>
    <s v="Desk"/>
    <n v="6.2"/>
    <n v="12"/>
    <n v="36"/>
    <n v="0"/>
    <n v="0"/>
    <s v="Window"/>
  </r>
  <r>
    <s v="P9002"/>
    <s v="F1677"/>
    <s v="Delta"/>
    <x v="1"/>
    <x v="2"/>
    <s v="19,04,2024  21:13:54"/>
    <n v="17"/>
    <s v="On-time"/>
    <n v="1145"/>
    <n v="387.11"/>
    <n v="387.11"/>
    <n v="36"/>
    <s v="Male"/>
    <s v="Low"/>
    <x v="1"/>
    <x v="1"/>
    <n v="1"/>
    <s v="Silver"/>
    <s v="Airport Kiosk"/>
    <n v="6.1"/>
    <n v="0"/>
    <n v="102"/>
    <n v="0"/>
    <n v="0"/>
    <s v="Window"/>
  </r>
  <r>
    <s v="P9003"/>
    <s v="F1626"/>
    <s v="JetBlue"/>
    <x v="5"/>
    <x v="5"/>
    <s v="04,09,2024  22:19:40"/>
    <n v="123"/>
    <s v="On-time"/>
    <n v="1062"/>
    <n v="330.5"/>
    <n v="330.5"/>
    <n v="42"/>
    <s v="Female"/>
    <s v="Low"/>
    <x v="0"/>
    <x v="1"/>
    <n v="1"/>
    <s v="Gold"/>
    <s v="Mobile App"/>
    <n v="7.5"/>
    <n v="14"/>
    <n v="23"/>
    <n v="0"/>
    <n v="0"/>
    <s v="Window"/>
  </r>
  <r>
    <s v="P9004"/>
    <s v="F982"/>
    <s v="United"/>
    <x v="0"/>
    <x v="7"/>
    <s v="26,03,2024  14:14:25"/>
    <n v="223"/>
    <s v="On-time"/>
    <n v="1432"/>
    <n v="250.34"/>
    <n v="250.34"/>
    <n v="69"/>
    <s v="Female"/>
    <s v="Medium"/>
    <x v="3"/>
    <x v="0"/>
    <n v="0"/>
    <s v="Gold"/>
    <s v="Desk"/>
    <n v="4.7"/>
    <n v="0"/>
    <n v="112"/>
    <n v="0"/>
    <n v="0"/>
    <s v="Aisle"/>
  </r>
  <r>
    <s v="P9005"/>
    <s v="F1674"/>
    <s v="American Airlines"/>
    <x v="4"/>
    <x v="3"/>
    <s v="27,09,2024  13:55:45"/>
    <n v="232"/>
    <s v="On-time"/>
    <n v="1070"/>
    <n v="341.01"/>
    <n v="341.01"/>
    <n v="47"/>
    <s v="Male"/>
    <s v="High"/>
    <x v="0"/>
    <x v="1"/>
    <n v="1"/>
    <s v="Silver"/>
    <s v="Airport Kiosk"/>
    <n v="7.7"/>
    <n v="21"/>
    <n v="81"/>
    <n v="0"/>
    <n v="0"/>
    <s v="Aisle"/>
  </r>
  <r>
    <s v="P9006"/>
    <s v="F1374"/>
    <s v="United"/>
    <x v="6"/>
    <x v="6"/>
    <s v="24,09,2023  02:06:12"/>
    <n v="157"/>
    <s v="Cancelled"/>
    <n v="1324"/>
    <n v="445.45"/>
    <n v="445.45"/>
    <n v="53"/>
    <s v="Male"/>
    <s v="Medium"/>
    <x v="0"/>
    <x v="1"/>
    <n v="0"/>
    <s v="None"/>
    <s v="Online"/>
    <n v="4.5"/>
    <n v="17"/>
    <n v="43"/>
    <n v="0"/>
    <n v="0"/>
    <s v="Aisle"/>
  </r>
  <r>
    <s v="P9007"/>
    <s v="F1741"/>
    <s v="Delta"/>
    <x v="2"/>
    <x v="6"/>
    <s v="22,09,2023  05:36:30"/>
    <n v="260"/>
    <s v="On-time"/>
    <n v="1042"/>
    <n v="454.74"/>
    <n v="454.74"/>
    <n v="67"/>
    <s v="Male"/>
    <s v="Low"/>
    <x v="2"/>
    <x v="2"/>
    <n v="1"/>
    <s v="Gold"/>
    <s v="Airport Kiosk"/>
    <n v="8.9"/>
    <n v="7"/>
    <n v="56"/>
    <n v="0"/>
    <n v="0"/>
    <s v="Window"/>
  </r>
  <r>
    <s v="P9008"/>
    <s v="F1758"/>
    <s v="JetBlue"/>
    <x v="7"/>
    <x v="2"/>
    <s v="10,05,2024  12:40:04"/>
    <n v="110"/>
    <s v="On-time"/>
    <n v="886"/>
    <n v="376.01"/>
    <n v="376.01"/>
    <n v="73"/>
    <s v="Male"/>
    <s v="Low"/>
    <x v="3"/>
    <x v="2"/>
    <n v="0"/>
    <s v="Silver"/>
    <s v="Desk"/>
    <n v="7.9"/>
    <n v="14"/>
    <n v="119"/>
    <n v="0"/>
    <n v="1"/>
    <s v="Middle"/>
  </r>
  <r>
    <s v="P9009"/>
    <s v="F1319"/>
    <s v="Delta"/>
    <x v="2"/>
    <x v="4"/>
    <s v="17,04,2024  21:40:11"/>
    <n v="209"/>
    <s v="On-time"/>
    <n v="1129"/>
    <n v="301.32"/>
    <n v="301.32"/>
    <n v="65"/>
    <s v="Female"/>
    <s v="Low"/>
    <x v="0"/>
    <x v="1"/>
    <n v="1"/>
    <s v="None"/>
    <s v="Airport Kiosk"/>
    <n v="7.6"/>
    <n v="11"/>
    <n v="90"/>
    <n v="0"/>
    <n v="0"/>
    <s v="Middle"/>
  </r>
  <r>
    <s v="P9010"/>
    <s v="F1342"/>
    <s v="Delta"/>
    <x v="7"/>
    <x v="7"/>
    <s v="05,03,2025  14:19:46"/>
    <n v="144"/>
    <s v="On-time"/>
    <n v="1056"/>
    <n v="255.52"/>
    <n v="255.52"/>
    <n v="41"/>
    <s v="Female"/>
    <s v="Low"/>
    <x v="0"/>
    <x v="1"/>
    <n v="0"/>
    <s v="Silver"/>
    <s v="Mobile App"/>
    <n v="9.1999999999999993"/>
    <n v="25"/>
    <n v="17"/>
    <n v="0"/>
    <n v="0"/>
    <s v="Middle"/>
  </r>
  <r>
    <s v="P9011"/>
    <s v="F1704"/>
    <s v="Delta"/>
    <x v="5"/>
    <x v="7"/>
    <s v="20,10,2023  16:21:51"/>
    <n v="158"/>
    <s v="On-time"/>
    <n v="818"/>
    <n v="314.62"/>
    <n v="314.62"/>
    <n v="74"/>
    <s v="Female"/>
    <s v="Low"/>
    <x v="2"/>
    <x v="2"/>
    <n v="0"/>
    <s v="None"/>
    <s v="Online"/>
    <n v="6.1"/>
    <n v="9"/>
    <n v="89"/>
    <n v="0"/>
    <n v="0"/>
    <s v="Middle"/>
  </r>
  <r>
    <s v="P9012"/>
    <s v="F958"/>
    <s v="Southwest"/>
    <x v="5"/>
    <x v="4"/>
    <s v="26,06,2023  03:19:29"/>
    <n v="208"/>
    <s v="On-time"/>
    <n v="1633"/>
    <n v="369.82"/>
    <n v="369.82"/>
    <n v="63"/>
    <s v="Female"/>
    <s v="Medium"/>
    <x v="1"/>
    <x v="1"/>
    <n v="1"/>
    <s v="None"/>
    <s v="Desk"/>
    <n v="6.8"/>
    <n v="12"/>
    <n v="28"/>
    <n v="0"/>
    <n v="0"/>
    <s v="Aisle"/>
  </r>
  <r>
    <s v="P9013"/>
    <s v="F1374"/>
    <s v="American Airlines"/>
    <x v="7"/>
    <x v="4"/>
    <s v="16,05,2024  02:58:27"/>
    <n v="193"/>
    <s v="On-time"/>
    <n v="1724"/>
    <n v="369.81"/>
    <n v="369.81"/>
    <n v="66"/>
    <s v="Female"/>
    <s v="Medium"/>
    <x v="2"/>
    <x v="1"/>
    <n v="2"/>
    <s v="Silver"/>
    <s v="Mobile App"/>
    <n v="3.5"/>
    <n v="46"/>
    <n v="104"/>
    <n v="0"/>
    <n v="1"/>
    <s v="Window"/>
  </r>
  <r>
    <s v="P9014"/>
    <s v="F983"/>
    <s v="Delta"/>
    <x v="3"/>
    <x v="4"/>
    <s v="17,07,2023  13:27:28"/>
    <n v="319"/>
    <s v="On-time"/>
    <n v="867"/>
    <n v="353.36"/>
    <n v="353.36"/>
    <n v="53"/>
    <s v="Female"/>
    <s v="Medium"/>
    <x v="3"/>
    <x v="2"/>
    <n v="0"/>
    <s v="None"/>
    <s v="Online"/>
    <n v="8.4"/>
    <n v="3"/>
    <n v="95"/>
    <n v="0"/>
    <n v="0"/>
    <s v="Window"/>
  </r>
  <r>
    <s v="P9015"/>
    <s v="F1923"/>
    <s v="American Airlines"/>
    <x v="2"/>
    <x v="3"/>
    <s v="08,10,2024  10:45:55"/>
    <n v="235"/>
    <s v="On-time"/>
    <n v="804"/>
    <n v="370.67"/>
    <n v="370.67"/>
    <n v="70"/>
    <s v="Male"/>
    <s v="Low"/>
    <x v="0"/>
    <x v="1"/>
    <n v="1"/>
    <s v="Silver"/>
    <s v="Airport Kiosk"/>
    <n v="8.1999999999999993"/>
    <n v="3"/>
    <n v="50"/>
    <n v="0"/>
    <n v="0"/>
    <s v="Window"/>
  </r>
  <r>
    <s v="P9016"/>
    <s v="F419"/>
    <s v="American Airlines"/>
    <x v="0"/>
    <x v="2"/>
    <s v="19,05,2023  00:10:50"/>
    <n v="174"/>
    <s v="On-time"/>
    <n v="977"/>
    <n v="552.54"/>
    <n v="552.54"/>
    <n v="37"/>
    <s v="Male"/>
    <s v="Low"/>
    <x v="0"/>
    <x v="1"/>
    <n v="0"/>
    <s v="None"/>
    <s v="Airport Kiosk"/>
    <n v="7.9"/>
    <n v="4"/>
    <n v="105"/>
    <n v="0"/>
    <n v="1"/>
    <s v="Window"/>
  </r>
  <r>
    <s v="P9017"/>
    <s v="F1506"/>
    <s v="Delta"/>
    <x v="2"/>
    <x v="3"/>
    <s v="01,12,2023  06:52:44"/>
    <n v="260"/>
    <s v="On-time"/>
    <n v="1146"/>
    <n v="529.11"/>
    <n v="529.11"/>
    <n v="78"/>
    <s v="Female"/>
    <s v="High"/>
    <x v="1"/>
    <x v="1"/>
    <n v="1"/>
    <s v="None"/>
    <s v="Online"/>
    <n v="9.3000000000000007"/>
    <n v="2"/>
    <n v="2"/>
    <n v="0"/>
    <n v="0"/>
    <s v="Aisle"/>
  </r>
  <r>
    <s v="P9018"/>
    <s v="F1470"/>
    <s v="Delta"/>
    <x v="7"/>
    <x v="1"/>
    <s v="17,09,2023  23:04:54"/>
    <n v="163"/>
    <s v="On-time"/>
    <n v="869"/>
    <n v="298.38"/>
    <n v="298.38"/>
    <n v="22"/>
    <s v="Male"/>
    <s v="Low"/>
    <x v="0"/>
    <x v="1"/>
    <n v="1"/>
    <s v="Silver"/>
    <s v="Mobile App"/>
    <n v="6.3"/>
    <n v="20"/>
    <n v="23"/>
    <n v="0"/>
    <n v="1"/>
    <s v="Middle"/>
  </r>
  <r>
    <s v="P9019"/>
    <s v="F1952"/>
    <s v="Delta"/>
    <x v="4"/>
    <x v="5"/>
    <s v="13,02,2025  09:26:06"/>
    <n v="205"/>
    <s v="On-time"/>
    <n v="1085"/>
    <n v="434.31"/>
    <n v="434.31"/>
    <n v="45"/>
    <s v="Male"/>
    <s v="Medium"/>
    <x v="1"/>
    <x v="1"/>
    <n v="0"/>
    <s v="None"/>
    <s v="Desk"/>
    <n v="7.3"/>
    <n v="8"/>
    <n v="112"/>
    <n v="0"/>
    <n v="0"/>
    <s v="Aisle"/>
  </r>
  <r>
    <s v="P9020"/>
    <s v="F1896"/>
    <s v="Delta"/>
    <x v="7"/>
    <x v="0"/>
    <s v="24,08,2024  12:13:14"/>
    <n v="187"/>
    <s v="Cancelled"/>
    <n v="885"/>
    <n v="172.04"/>
    <n v="172.04"/>
    <n v="37"/>
    <s v="Male"/>
    <s v="Low"/>
    <x v="1"/>
    <x v="2"/>
    <n v="1"/>
    <s v="None"/>
    <s v="Mobile App"/>
    <n v="8.6999999999999993"/>
    <n v="16"/>
    <n v="28"/>
    <n v="0"/>
    <n v="0"/>
    <s v="Middle"/>
  </r>
  <r>
    <s v="P9021"/>
    <s v="F1479"/>
    <s v="JetBlue"/>
    <x v="3"/>
    <x v="5"/>
    <s v="23,03,2025  12:20:02"/>
    <n v="263"/>
    <s v="Delayed"/>
    <n v="1071"/>
    <n v="296.7"/>
    <n v="296.7"/>
    <n v="43"/>
    <s v="Male"/>
    <s v="Medium"/>
    <x v="3"/>
    <x v="2"/>
    <n v="0"/>
    <s v="Gold"/>
    <s v="Mobile App"/>
    <n v="5.8"/>
    <n v="31"/>
    <n v="20"/>
    <n v="0"/>
    <n v="0"/>
    <s v="Middle"/>
  </r>
  <r>
    <s v="P9022"/>
    <s v="F1972"/>
    <s v="United"/>
    <x v="7"/>
    <x v="0"/>
    <s v="25,06,2023  19:04:24"/>
    <n v="166"/>
    <s v="On-time"/>
    <n v="965"/>
    <n v="173.68"/>
    <n v="173.68"/>
    <n v="79"/>
    <s v="Male"/>
    <s v="Medium"/>
    <x v="2"/>
    <x v="3"/>
    <n v="1"/>
    <s v="None"/>
    <s v="Online"/>
    <n v="5.7"/>
    <n v="13"/>
    <n v="28"/>
    <n v="0"/>
    <n v="0"/>
    <s v="Window"/>
  </r>
  <r>
    <s v="P9023"/>
    <s v="F564"/>
    <s v="Southwest"/>
    <x v="1"/>
    <x v="7"/>
    <s v="17,09,2024  18:53:07"/>
    <n v="225"/>
    <s v="On-time"/>
    <n v="1385"/>
    <n v="243.16"/>
    <n v="243.16"/>
    <n v="67"/>
    <s v="Male"/>
    <s v="High"/>
    <x v="2"/>
    <x v="0"/>
    <n v="0"/>
    <s v="None"/>
    <s v="Online"/>
    <n v="8.1"/>
    <n v="15"/>
    <n v="100"/>
    <n v="0"/>
    <n v="0"/>
    <s v="Window"/>
  </r>
  <r>
    <s v="P9024"/>
    <s v="F708"/>
    <s v="Delta"/>
    <x v="4"/>
    <x v="1"/>
    <s v="22,11,2024  13:47:45"/>
    <n v="169"/>
    <s v="On-time"/>
    <n v="1162"/>
    <n v="492.02"/>
    <n v="492.02"/>
    <n v="21"/>
    <s v="Male"/>
    <s v="Low"/>
    <x v="2"/>
    <x v="2"/>
    <n v="0"/>
    <s v="None"/>
    <s v="Airport Kiosk"/>
    <n v="5.7"/>
    <n v="3"/>
    <n v="49"/>
    <n v="0"/>
    <n v="0"/>
    <s v="Aisle"/>
  </r>
  <r>
    <s v="P9025"/>
    <s v="F1469"/>
    <s v="United"/>
    <x v="5"/>
    <x v="4"/>
    <s v="02,06,2023  02:08:16"/>
    <n v="159"/>
    <s v="Cancelled"/>
    <n v="1104"/>
    <n v="414.41"/>
    <n v="414.41"/>
    <n v="27"/>
    <s v="Female"/>
    <s v="Low"/>
    <x v="2"/>
    <x v="1"/>
    <n v="0"/>
    <s v="None"/>
    <s v="Desk"/>
    <n v="7.1"/>
    <n v="12"/>
    <n v="110"/>
    <n v="0"/>
    <n v="0"/>
    <s v="Aisle"/>
  </r>
  <r>
    <s v="P9026"/>
    <s v="F1419"/>
    <s v="Delta"/>
    <x v="0"/>
    <x v="1"/>
    <s v="19,06,2024  19:39:33"/>
    <n v="243"/>
    <s v="On-time"/>
    <n v="1435"/>
    <n v="428.07"/>
    <n v="428.07"/>
    <n v="27"/>
    <s v="Male"/>
    <s v="Medium"/>
    <x v="1"/>
    <x v="2"/>
    <n v="1"/>
    <s v="Silver"/>
    <s v="Mobile App"/>
    <n v="7.2"/>
    <n v="21"/>
    <n v="76"/>
    <n v="0"/>
    <n v="0"/>
    <s v="Middle"/>
  </r>
  <r>
    <s v="P9027"/>
    <s v="F1393"/>
    <s v="Delta"/>
    <x v="6"/>
    <x v="1"/>
    <s v="04,12,2024  23:45:29"/>
    <n v="218"/>
    <s v="On-time"/>
    <n v="1459"/>
    <n v="256.73"/>
    <n v="256.73"/>
    <n v="24"/>
    <s v="Female"/>
    <s v="Medium"/>
    <x v="3"/>
    <x v="0"/>
    <n v="0"/>
    <s v="Platinum"/>
    <s v="Airport Kiosk"/>
    <n v="7"/>
    <n v="24"/>
    <n v="61"/>
    <n v="0"/>
    <n v="1"/>
    <s v="Window"/>
  </r>
  <r>
    <s v="P9028"/>
    <s v="F543"/>
    <s v="American Airlines"/>
    <x v="3"/>
    <x v="0"/>
    <s v="10,05,2024  09:56:27"/>
    <n v="214"/>
    <s v="On-time"/>
    <n v="1294"/>
    <n v="307.93"/>
    <n v="307.93"/>
    <n v="61"/>
    <s v="Female"/>
    <s v="Medium"/>
    <x v="2"/>
    <x v="0"/>
    <n v="1"/>
    <s v="None"/>
    <s v="Online"/>
    <n v="5.5"/>
    <n v="3"/>
    <n v="96"/>
    <n v="0"/>
    <n v="0"/>
    <s v="Middle"/>
  </r>
  <r>
    <s v="P9029"/>
    <s v="F667"/>
    <s v="JetBlue"/>
    <x v="6"/>
    <x v="3"/>
    <s v="04,06,2024  01:30:16"/>
    <n v="162"/>
    <s v="On-time"/>
    <n v="1422"/>
    <n v="414.45"/>
    <n v="414.45"/>
    <n v="51"/>
    <s v="Male"/>
    <s v="Medium"/>
    <x v="0"/>
    <x v="1"/>
    <n v="0"/>
    <s v="Gold"/>
    <s v="Airport Kiosk"/>
    <n v="5.6"/>
    <n v="11"/>
    <n v="99"/>
    <n v="0"/>
    <n v="0"/>
    <s v="Window"/>
  </r>
  <r>
    <s v="P9030"/>
    <s v="F1356"/>
    <s v="Southwest"/>
    <x v="7"/>
    <x v="3"/>
    <s v="19,04,2025  10:23:46"/>
    <n v="164"/>
    <s v="Cancelled"/>
    <n v="1671"/>
    <n v="452.08"/>
    <n v="452.08"/>
    <n v="33"/>
    <s v="Female"/>
    <s v="High"/>
    <x v="1"/>
    <x v="0"/>
    <n v="3"/>
    <s v="None"/>
    <s v="Online"/>
    <n v="7.9"/>
    <n v="1"/>
    <n v="79"/>
    <n v="0"/>
    <n v="0"/>
    <s v="Middle"/>
  </r>
  <r>
    <s v="P9031"/>
    <s v="F857"/>
    <s v="JetBlue"/>
    <x v="0"/>
    <x v="7"/>
    <s v="03,01,2024  19:52:15"/>
    <n v="97"/>
    <s v="On-time"/>
    <n v="1631"/>
    <n v="352.23"/>
    <n v="352.23"/>
    <n v="27"/>
    <s v="Male"/>
    <s v="Low"/>
    <x v="1"/>
    <x v="0"/>
    <n v="0"/>
    <s v="Silver"/>
    <s v="Mobile App"/>
    <n v="7.6"/>
    <n v="16"/>
    <n v="71"/>
    <n v="0"/>
    <n v="0"/>
    <s v="Aisle"/>
  </r>
  <r>
    <s v="P9032"/>
    <s v="F1891"/>
    <s v="American Airlines"/>
    <x v="1"/>
    <x v="5"/>
    <s v="05,06,2024  05:48:08"/>
    <n v="171"/>
    <s v="On-time"/>
    <n v="1010"/>
    <n v="375.77"/>
    <n v="375.77"/>
    <n v="63"/>
    <s v="Female"/>
    <s v="High"/>
    <x v="1"/>
    <x v="0"/>
    <n v="1"/>
    <s v="Silver"/>
    <s v="Mobile App"/>
    <n v="7.8"/>
    <n v="20"/>
    <n v="23"/>
    <n v="0"/>
    <n v="0"/>
    <s v="Aisle"/>
  </r>
  <r>
    <s v="P9033"/>
    <s v="F301"/>
    <s v="American Airlines"/>
    <x v="3"/>
    <x v="1"/>
    <s v="22,04,2024  15:02:28"/>
    <n v="186"/>
    <s v="On-time"/>
    <n v="884"/>
    <n v="293.27"/>
    <n v="293.27"/>
    <n v="30"/>
    <s v="Female"/>
    <s v="Medium"/>
    <x v="0"/>
    <x v="0"/>
    <n v="0"/>
    <s v="Platinum"/>
    <s v="Desk"/>
    <n v="8"/>
    <n v="4"/>
    <n v="71"/>
    <n v="0"/>
    <n v="0"/>
    <s v="Middle"/>
  </r>
  <r>
    <s v="P9034"/>
    <s v="F1294"/>
    <s v="Delta"/>
    <x v="7"/>
    <x v="1"/>
    <s v="08,05,2023  14:00:42"/>
    <n v="189"/>
    <s v="Delayed"/>
    <n v="1035"/>
    <n v="362.39"/>
    <n v="362.39"/>
    <n v="42"/>
    <s v="Male"/>
    <s v="High"/>
    <x v="1"/>
    <x v="1"/>
    <n v="1"/>
    <s v="Silver"/>
    <s v="Online"/>
    <n v="8"/>
    <n v="8"/>
    <n v="14"/>
    <n v="0"/>
    <n v="0"/>
    <s v="Middle"/>
  </r>
  <r>
    <s v="P9035"/>
    <s v="F1964"/>
    <s v="Southwest"/>
    <x v="0"/>
    <x v="2"/>
    <s v="17,12,2023  10:03:54"/>
    <n v="250"/>
    <s v="On-time"/>
    <n v="1085"/>
    <n v="483.06"/>
    <n v="483.06"/>
    <n v="37"/>
    <s v="Male"/>
    <s v="Medium"/>
    <x v="2"/>
    <x v="2"/>
    <n v="1"/>
    <s v="Gold"/>
    <s v="Mobile App"/>
    <n v="6"/>
    <n v="4"/>
    <n v="116"/>
    <n v="0"/>
    <n v="0"/>
    <s v="Window"/>
  </r>
  <r>
    <s v="P9036"/>
    <s v="F1154"/>
    <s v="Southwest"/>
    <x v="1"/>
    <x v="5"/>
    <s v="15,10,2023  22:25:16"/>
    <n v="162"/>
    <s v="Delayed"/>
    <n v="1465"/>
    <n v="262.04000000000002"/>
    <n v="262.04000000000002"/>
    <n v="31"/>
    <s v="Male"/>
    <s v="Low"/>
    <x v="3"/>
    <x v="2"/>
    <n v="0"/>
    <s v="Gold"/>
    <s v="Airport Kiosk"/>
    <n v="4.7"/>
    <n v="1"/>
    <n v="113"/>
    <n v="0"/>
    <n v="0"/>
    <s v="Window"/>
  </r>
  <r>
    <s v="P9037"/>
    <s v="F1688"/>
    <s v="American Airlines"/>
    <x v="2"/>
    <x v="2"/>
    <s v="16,12,2023  07:06:28"/>
    <n v="133"/>
    <s v="On-time"/>
    <n v="850"/>
    <n v="275.7"/>
    <n v="275.7"/>
    <n v="61"/>
    <s v="Female"/>
    <s v="High"/>
    <x v="2"/>
    <x v="1"/>
    <n v="2"/>
    <s v="None"/>
    <s v="Online"/>
    <n v="7.9"/>
    <n v="7"/>
    <n v="109"/>
    <n v="0"/>
    <n v="1"/>
    <s v="Middle"/>
  </r>
  <r>
    <s v="P9038"/>
    <s v="F1223"/>
    <s v="United"/>
    <x v="1"/>
    <x v="0"/>
    <s v="19,10,2023  21:50:12"/>
    <n v="112"/>
    <s v="On-time"/>
    <n v="775"/>
    <n v="351.7"/>
    <n v="351.7"/>
    <n v="71"/>
    <s v="Male"/>
    <s v="Medium"/>
    <x v="3"/>
    <x v="0"/>
    <n v="1"/>
    <s v="None"/>
    <s v="Desk"/>
    <n v="6.5"/>
    <n v="3"/>
    <n v="60"/>
    <n v="0"/>
    <n v="0"/>
    <s v="Middle"/>
  </r>
  <r>
    <s v="P9039"/>
    <s v="F1540"/>
    <s v="American Airlines"/>
    <x v="6"/>
    <x v="0"/>
    <s v="30,03,2025  00:28:22"/>
    <n v="166"/>
    <s v="On-time"/>
    <n v="1745"/>
    <n v="309.66000000000003"/>
    <n v="309.66000000000003"/>
    <n v="77"/>
    <s v="Male"/>
    <s v="Medium"/>
    <x v="1"/>
    <x v="1"/>
    <n v="0"/>
    <s v="Gold"/>
    <s v="Desk"/>
    <n v="6.8"/>
    <n v="12"/>
    <n v="84"/>
    <n v="0"/>
    <n v="1"/>
    <s v="Window"/>
  </r>
  <r>
    <s v="P9040"/>
    <s v="F880"/>
    <s v="United"/>
    <x v="4"/>
    <x v="2"/>
    <s v="04,04,2025  10:40:42"/>
    <n v="295"/>
    <s v="On-time"/>
    <n v="756"/>
    <n v="301.35000000000002"/>
    <n v="301.35000000000002"/>
    <n v="46"/>
    <s v="Male"/>
    <s v="High"/>
    <x v="3"/>
    <x v="1"/>
    <n v="0"/>
    <s v="Silver"/>
    <s v="Online"/>
    <n v="5.2"/>
    <n v="26"/>
    <n v="55"/>
    <n v="0"/>
    <n v="1"/>
    <s v="Aisle"/>
  </r>
  <r>
    <s v="P9041"/>
    <s v="F449"/>
    <s v="JetBlue"/>
    <x v="2"/>
    <x v="2"/>
    <s v="09,02,2024  22:20:00"/>
    <n v="251"/>
    <s v="On-time"/>
    <n v="633"/>
    <n v="229.65"/>
    <n v="229.65"/>
    <n v="47"/>
    <s v="Male"/>
    <s v="High"/>
    <x v="0"/>
    <x v="1"/>
    <n v="1"/>
    <s v="None"/>
    <s v="Airport Kiosk"/>
    <n v="8.1999999999999993"/>
    <n v="17"/>
    <n v="72"/>
    <n v="0"/>
    <n v="0"/>
    <s v="Aisle"/>
  </r>
  <r>
    <s v="P9042"/>
    <s v="F1092"/>
    <s v="United"/>
    <x v="7"/>
    <x v="6"/>
    <s v="21,03,2024  03:44:58"/>
    <n v="162"/>
    <s v="On-time"/>
    <n v="1357"/>
    <n v="255.09"/>
    <n v="255.09"/>
    <n v="62"/>
    <s v="Female"/>
    <s v="Low"/>
    <x v="0"/>
    <x v="1"/>
    <n v="2"/>
    <s v="Silver"/>
    <s v="Airport Kiosk"/>
    <n v="6.9"/>
    <n v="13"/>
    <n v="24"/>
    <n v="0"/>
    <n v="0"/>
    <s v="Window"/>
  </r>
  <r>
    <s v="P9043"/>
    <s v="F941"/>
    <s v="United"/>
    <x v="3"/>
    <x v="5"/>
    <s v="22,11,2023  19:57:05"/>
    <n v="122"/>
    <s v="On-time"/>
    <n v="1130"/>
    <n v="542.25"/>
    <n v="542.25"/>
    <n v="19"/>
    <s v="Female"/>
    <s v="Low"/>
    <x v="2"/>
    <x v="1"/>
    <n v="1"/>
    <s v="Gold"/>
    <s v="Desk"/>
    <n v="6.8"/>
    <n v="6"/>
    <n v="2"/>
    <n v="0"/>
    <n v="1"/>
    <s v="Aisle"/>
  </r>
  <r>
    <s v="P9044"/>
    <s v="F539"/>
    <s v="American Airlines"/>
    <x v="3"/>
    <x v="2"/>
    <s v="06,05,2024  06:18:27"/>
    <n v="154"/>
    <s v="Delayed"/>
    <n v="942"/>
    <n v="307.83"/>
    <n v="307.83"/>
    <n v="78"/>
    <s v="Female"/>
    <s v="Medium"/>
    <x v="2"/>
    <x v="0"/>
    <n v="0"/>
    <s v="Silver"/>
    <s v="Airport Kiosk"/>
    <n v="7.2"/>
    <n v="12"/>
    <n v="119"/>
    <n v="0"/>
    <n v="0"/>
    <s v="Middle"/>
  </r>
  <r>
    <s v="P9045"/>
    <s v="F1039"/>
    <s v="Delta"/>
    <x v="6"/>
    <x v="2"/>
    <s v="19,12,2024  13:43:38"/>
    <n v="211"/>
    <s v="On-time"/>
    <n v="926"/>
    <n v="137.09"/>
    <n v="137.09"/>
    <n v="73"/>
    <s v="Male"/>
    <s v="High"/>
    <x v="1"/>
    <x v="1"/>
    <n v="2"/>
    <s v="None"/>
    <s v="Airport Kiosk"/>
    <n v="7.2"/>
    <n v="5"/>
    <n v="115"/>
    <n v="0"/>
    <n v="0"/>
    <s v="Aisle"/>
  </r>
  <r>
    <s v="P9046"/>
    <s v="F791"/>
    <s v="United"/>
    <x v="5"/>
    <x v="7"/>
    <s v="02,01,2024  07:46:13"/>
    <n v="189"/>
    <s v="Delayed"/>
    <n v="1040"/>
    <n v="198.36"/>
    <n v="198.36"/>
    <n v="54"/>
    <s v="Female"/>
    <s v="Medium"/>
    <x v="3"/>
    <x v="2"/>
    <n v="0"/>
    <s v="Gold"/>
    <s v="Online"/>
    <n v="6.6"/>
    <n v="0"/>
    <n v="56"/>
    <n v="1"/>
    <n v="0"/>
    <s v="Window"/>
  </r>
  <r>
    <s v="P9047"/>
    <s v="F1037"/>
    <s v="JetBlue"/>
    <x v="5"/>
    <x v="3"/>
    <s v="06,07,2024  03:54:59"/>
    <n v="215"/>
    <s v="On-time"/>
    <n v="1101"/>
    <n v="161.96"/>
    <n v="161.96"/>
    <n v="66"/>
    <s v="Male"/>
    <s v="Medium"/>
    <x v="1"/>
    <x v="3"/>
    <n v="1"/>
    <s v="Platinum"/>
    <s v="Mobile App"/>
    <n v="7.6"/>
    <n v="1"/>
    <n v="30"/>
    <n v="0"/>
    <n v="0"/>
    <s v="Window"/>
  </r>
  <r>
    <s v="P9048"/>
    <s v="F730"/>
    <s v="Delta"/>
    <x v="6"/>
    <x v="3"/>
    <s v="17,11,2024  22:57:06"/>
    <n v="87"/>
    <s v="On-time"/>
    <n v="1589"/>
    <n v="548.76"/>
    <n v="548.76"/>
    <n v="73"/>
    <s v="Female"/>
    <s v="Medium"/>
    <x v="2"/>
    <x v="2"/>
    <n v="1"/>
    <s v="Silver"/>
    <s v="Mobile App"/>
    <n v="7.3"/>
    <n v="65"/>
    <n v="4"/>
    <n v="1"/>
    <n v="0"/>
    <s v="Middle"/>
  </r>
  <r>
    <s v="P9049"/>
    <s v="F817"/>
    <s v="United"/>
    <x v="6"/>
    <x v="4"/>
    <s v="05,01,2024  06:42:51"/>
    <n v="226"/>
    <s v="On-time"/>
    <n v="1970"/>
    <n v="288.97000000000003"/>
    <n v="288.97000000000003"/>
    <n v="79"/>
    <s v="Female"/>
    <s v="Medium"/>
    <x v="3"/>
    <x v="1"/>
    <n v="2"/>
    <s v="Platinum"/>
    <s v="Desk"/>
    <n v="6.9"/>
    <n v="9"/>
    <n v="21"/>
    <n v="0"/>
    <n v="0"/>
    <s v="Aisle"/>
  </r>
  <r>
    <s v="P9050"/>
    <s v="F1933"/>
    <s v="JetBlue"/>
    <x v="2"/>
    <x v="1"/>
    <s v="13,09,2023  09:53:57"/>
    <n v="176"/>
    <s v="On-time"/>
    <n v="1027"/>
    <n v="346.31"/>
    <n v="346.31"/>
    <n v="68"/>
    <s v="Female"/>
    <s v="Low"/>
    <x v="2"/>
    <x v="1"/>
    <n v="1"/>
    <s v="Silver"/>
    <s v="Mobile App"/>
    <n v="9.4"/>
    <n v="21"/>
    <n v="95"/>
    <n v="0"/>
    <n v="0"/>
    <s v="Middle"/>
  </r>
  <r>
    <s v="P9051"/>
    <s v="F752"/>
    <s v="Southwest"/>
    <x v="4"/>
    <x v="2"/>
    <s v="16,05,2024  20:02:30"/>
    <n v="112"/>
    <s v="On-time"/>
    <n v="1486"/>
    <n v="163.32"/>
    <n v="163.32"/>
    <n v="79"/>
    <s v="Male"/>
    <s v="Medium"/>
    <x v="2"/>
    <x v="2"/>
    <n v="1"/>
    <s v="Silver"/>
    <s v="Desk"/>
    <n v="9.4"/>
    <n v="19"/>
    <n v="51"/>
    <n v="0"/>
    <n v="0"/>
    <s v="Middle"/>
  </r>
  <r>
    <s v="P9052"/>
    <s v="F1888"/>
    <s v="United"/>
    <x v="0"/>
    <x v="4"/>
    <s v="04,03,2025  04:15:50"/>
    <n v="151"/>
    <s v="On-time"/>
    <n v="1102"/>
    <n v="320.66000000000003"/>
    <n v="320.66000000000003"/>
    <n v="68"/>
    <s v="Female"/>
    <s v="Low"/>
    <x v="1"/>
    <x v="1"/>
    <n v="3"/>
    <s v="Platinum"/>
    <s v="Mobile App"/>
    <n v="8"/>
    <n v="3"/>
    <n v="81"/>
    <n v="0"/>
    <n v="0"/>
    <s v="Aisle"/>
  </r>
  <r>
    <s v="P9053"/>
    <s v="F1168"/>
    <s v="American Airlines"/>
    <x v="6"/>
    <x v="3"/>
    <s v="20,08,2024  14:11:34"/>
    <n v="214"/>
    <s v="On-time"/>
    <n v="1063"/>
    <n v="426.39"/>
    <n v="426.39"/>
    <n v="30"/>
    <s v="Male"/>
    <s v="Medium"/>
    <x v="2"/>
    <x v="1"/>
    <n v="1"/>
    <s v="Silver"/>
    <s v="Desk"/>
    <n v="3.9"/>
    <n v="4"/>
    <n v="116"/>
    <n v="0"/>
    <n v="0"/>
    <s v="Window"/>
  </r>
  <r>
    <s v="P9054"/>
    <s v="F1650"/>
    <s v="JetBlue"/>
    <x v="1"/>
    <x v="4"/>
    <s v="27,10,2023  10:16:11"/>
    <n v="188"/>
    <s v="On-time"/>
    <n v="1090"/>
    <n v="376.06"/>
    <n v="376.06"/>
    <n v="68"/>
    <s v="Female"/>
    <s v="Low"/>
    <x v="3"/>
    <x v="1"/>
    <n v="1"/>
    <s v="Gold"/>
    <s v="Mobile App"/>
    <n v="7.4"/>
    <n v="12"/>
    <n v="95"/>
    <n v="0"/>
    <n v="0"/>
    <s v="Window"/>
  </r>
  <r>
    <s v="P9055"/>
    <s v="F1512"/>
    <s v="Delta"/>
    <x v="6"/>
    <x v="3"/>
    <s v="18,02,2025  07:39:05"/>
    <n v="276"/>
    <s v="Delayed"/>
    <n v="993"/>
    <n v="280.29000000000002"/>
    <n v="280.29000000000002"/>
    <n v="23"/>
    <s v="Male"/>
    <s v="Low"/>
    <x v="1"/>
    <x v="2"/>
    <n v="3"/>
    <s v="None"/>
    <s v="Mobile App"/>
    <n v="4.8"/>
    <n v="6"/>
    <n v="5"/>
    <n v="0"/>
    <n v="0"/>
    <s v="Window"/>
  </r>
  <r>
    <s v="P9056"/>
    <s v="F333"/>
    <s v="Southwest"/>
    <x v="5"/>
    <x v="2"/>
    <s v="06,09,2024  06:48:38"/>
    <n v="214"/>
    <s v="On-time"/>
    <n v="1131"/>
    <n v="539.65"/>
    <n v="539.65"/>
    <n v="19"/>
    <s v="Male"/>
    <s v="Medium"/>
    <x v="2"/>
    <x v="2"/>
    <n v="1"/>
    <s v="None"/>
    <s v="Desk"/>
    <n v="7.3"/>
    <n v="2"/>
    <n v="61"/>
    <n v="0"/>
    <n v="0"/>
    <s v="Middle"/>
  </r>
  <r>
    <s v="P9057"/>
    <s v="F1011"/>
    <s v="Southwest"/>
    <x v="4"/>
    <x v="7"/>
    <s v="08,07,2024  19:39:14"/>
    <n v="260"/>
    <s v="On-time"/>
    <n v="1436"/>
    <n v="288.66000000000003"/>
    <n v="288.66000000000003"/>
    <n v="43"/>
    <s v="Male"/>
    <s v="Medium"/>
    <x v="1"/>
    <x v="1"/>
    <n v="0"/>
    <s v="None"/>
    <s v="Airport Kiosk"/>
    <n v="5.2"/>
    <n v="23"/>
    <n v="66"/>
    <n v="0"/>
    <n v="0"/>
    <s v="Window"/>
  </r>
  <r>
    <s v="P9058"/>
    <s v="F1314"/>
    <s v="Southwest"/>
    <x v="0"/>
    <x v="4"/>
    <s v="18,10,2024  03:56:09"/>
    <n v="152"/>
    <s v="On-time"/>
    <n v="1139"/>
    <n v="285.57"/>
    <n v="285.57"/>
    <n v="28"/>
    <s v="Male"/>
    <s v="Medium"/>
    <x v="1"/>
    <x v="1"/>
    <n v="2"/>
    <s v="None"/>
    <s v="Online"/>
    <n v="6.4"/>
    <n v="5"/>
    <n v="47"/>
    <n v="0"/>
    <n v="0"/>
    <s v="Aisle"/>
  </r>
  <r>
    <s v="P9059"/>
    <s v="F1984"/>
    <s v="Delta"/>
    <x v="7"/>
    <x v="2"/>
    <s v="26,04,2023  08:50:42"/>
    <n v="158"/>
    <s v="On-time"/>
    <n v="593"/>
    <n v="272.02"/>
    <n v="272.02"/>
    <n v="25"/>
    <s v="Female"/>
    <s v="Low"/>
    <x v="3"/>
    <x v="0"/>
    <n v="1"/>
    <s v="None"/>
    <s v="Desk"/>
    <n v="6.3"/>
    <n v="7"/>
    <n v="112"/>
    <n v="0"/>
    <n v="0"/>
    <s v="Aisle"/>
  </r>
  <r>
    <s v="P9060"/>
    <s v="F1794"/>
    <s v="JetBlue"/>
    <x v="4"/>
    <x v="4"/>
    <s v="02,08,2023  08:16:25"/>
    <n v="126"/>
    <s v="Delayed"/>
    <n v="987"/>
    <n v="489.71"/>
    <n v="489.71"/>
    <n v="47"/>
    <s v="Male"/>
    <s v="Medium"/>
    <x v="2"/>
    <x v="0"/>
    <n v="1"/>
    <s v="None"/>
    <s v="Airport Kiosk"/>
    <n v="5"/>
    <n v="10"/>
    <n v="50"/>
    <n v="1"/>
    <n v="0"/>
    <s v="Aisle"/>
  </r>
  <r>
    <s v="P9061"/>
    <s v="F1562"/>
    <s v="JetBlue"/>
    <x v="1"/>
    <x v="6"/>
    <s v="07,01,2025  20:35:24"/>
    <n v="286"/>
    <s v="On-time"/>
    <n v="1596"/>
    <n v="294.10000000000002"/>
    <n v="294.10000000000002"/>
    <n v="54"/>
    <s v="Male"/>
    <s v="Low"/>
    <x v="2"/>
    <x v="1"/>
    <n v="1"/>
    <s v="Platinum"/>
    <s v="Desk"/>
    <n v="7.3"/>
    <n v="6"/>
    <n v="30"/>
    <n v="0"/>
    <n v="0"/>
    <s v="Window"/>
  </r>
  <r>
    <s v="P9062"/>
    <s v="F189"/>
    <s v="JetBlue"/>
    <x v="7"/>
    <x v="6"/>
    <s v="16,09,2023  11:31:25"/>
    <n v="207"/>
    <s v="Delayed"/>
    <n v="1090"/>
    <n v="351.92"/>
    <n v="351.92"/>
    <n v="50"/>
    <s v="Male"/>
    <s v="Low"/>
    <x v="1"/>
    <x v="1"/>
    <n v="1"/>
    <s v="Gold"/>
    <s v="Mobile App"/>
    <n v="10"/>
    <n v="5"/>
    <n v="48"/>
    <n v="0"/>
    <n v="0"/>
    <s v="Window"/>
  </r>
  <r>
    <s v="P9063"/>
    <s v="F1313"/>
    <s v="JetBlue"/>
    <x v="6"/>
    <x v="4"/>
    <s v="29,01,2025  05:34:41"/>
    <n v="144"/>
    <s v="On-time"/>
    <n v="1548"/>
    <n v="306.73"/>
    <n v="306.73"/>
    <n v="73"/>
    <s v="Male"/>
    <s v="Medium"/>
    <x v="2"/>
    <x v="1"/>
    <n v="1"/>
    <s v="Gold"/>
    <s v="Airport Kiosk"/>
    <n v="7.5"/>
    <n v="4"/>
    <n v="7"/>
    <n v="0"/>
    <n v="0"/>
    <s v="Window"/>
  </r>
  <r>
    <s v="P9064"/>
    <s v="F681"/>
    <s v="Delta"/>
    <x v="0"/>
    <x v="4"/>
    <s v="17,07,2024  04:55:31"/>
    <n v="58"/>
    <s v="On-time"/>
    <n v="885"/>
    <n v="222.63"/>
    <n v="222.63"/>
    <n v="50"/>
    <s v="Male"/>
    <s v="Medium"/>
    <x v="2"/>
    <x v="2"/>
    <n v="0"/>
    <s v="None"/>
    <s v="Online"/>
    <n v="7.5"/>
    <n v="3"/>
    <n v="73"/>
    <n v="0"/>
    <n v="0"/>
    <s v="Window"/>
  </r>
  <r>
    <s v="P9065"/>
    <s v="F1618"/>
    <s v="JetBlue"/>
    <x v="2"/>
    <x v="6"/>
    <s v="23,06,2024  06:36:08"/>
    <n v="138"/>
    <s v="On-time"/>
    <n v="1263"/>
    <n v="259.66000000000003"/>
    <n v="259.66000000000003"/>
    <n v="20"/>
    <s v="Male"/>
    <s v="Medium"/>
    <x v="0"/>
    <x v="1"/>
    <n v="0"/>
    <s v="None"/>
    <s v="Mobile App"/>
    <n v="3.1"/>
    <n v="5"/>
    <n v="9"/>
    <n v="0"/>
    <n v="0"/>
    <s v="Middle"/>
  </r>
  <r>
    <s v="P9066"/>
    <s v="F404"/>
    <s v="American Airlines"/>
    <x v="3"/>
    <x v="2"/>
    <s v="12,08,2023  10:33:50"/>
    <n v="251"/>
    <s v="On-time"/>
    <n v="576"/>
    <n v="421.85"/>
    <n v="421.85"/>
    <n v="19"/>
    <s v="Female"/>
    <s v="Medium"/>
    <x v="3"/>
    <x v="1"/>
    <n v="0"/>
    <s v="Silver"/>
    <s v="Online"/>
    <n v="8.3000000000000007"/>
    <n v="10"/>
    <n v="31"/>
    <n v="0"/>
    <n v="0"/>
    <s v="Aisle"/>
  </r>
  <r>
    <s v="P9067"/>
    <s v="F871"/>
    <s v="JetBlue"/>
    <x v="3"/>
    <x v="1"/>
    <s v="11,09,2023  05:20:30"/>
    <n v="254"/>
    <s v="On-time"/>
    <n v="539"/>
    <n v="344.74"/>
    <n v="344.74"/>
    <n v="54"/>
    <s v="Male"/>
    <s v="Medium"/>
    <x v="0"/>
    <x v="1"/>
    <n v="0"/>
    <s v="Silver"/>
    <s v="Desk"/>
    <n v="6.9"/>
    <n v="2"/>
    <n v="65"/>
    <n v="0"/>
    <n v="0"/>
    <s v="Window"/>
  </r>
  <r>
    <s v="P9068"/>
    <s v="F377"/>
    <s v="Delta"/>
    <x v="4"/>
    <x v="1"/>
    <s v="10,02,2024  19:15:15"/>
    <n v="121"/>
    <s v="On-time"/>
    <n v="1364"/>
    <n v="340.84"/>
    <n v="340.84"/>
    <n v="24"/>
    <s v="Male"/>
    <s v="Low"/>
    <x v="2"/>
    <x v="2"/>
    <n v="0"/>
    <s v="Platinum"/>
    <s v="Online"/>
    <n v="6.3"/>
    <n v="3"/>
    <n v="90"/>
    <n v="0"/>
    <n v="1"/>
    <s v="Window"/>
  </r>
  <r>
    <s v="P9069"/>
    <s v="F1090"/>
    <s v="American Airlines"/>
    <x v="0"/>
    <x v="7"/>
    <s v="10,05,2024  11:15:24"/>
    <n v="160"/>
    <s v="On-time"/>
    <n v="1102"/>
    <n v="514.47"/>
    <n v="514.47"/>
    <n v="45"/>
    <s v="Female"/>
    <s v="Low"/>
    <x v="0"/>
    <x v="2"/>
    <n v="3"/>
    <s v="None"/>
    <s v="Online"/>
    <n v="7.3"/>
    <n v="10"/>
    <n v="37"/>
    <n v="1"/>
    <n v="0"/>
    <s v="Middle"/>
  </r>
  <r>
    <s v="P9070"/>
    <s v="F351"/>
    <s v="JetBlue"/>
    <x v="7"/>
    <x v="5"/>
    <s v="20,11,2023  05:19:51"/>
    <n v="243"/>
    <s v="On-time"/>
    <n v="1576"/>
    <n v="387.24"/>
    <n v="387.24"/>
    <n v="41"/>
    <s v="Male"/>
    <s v="Low"/>
    <x v="2"/>
    <x v="1"/>
    <n v="2"/>
    <s v="None"/>
    <s v="Desk"/>
    <n v="8.1"/>
    <n v="1"/>
    <n v="54"/>
    <n v="0"/>
    <n v="0"/>
    <s v="Middle"/>
  </r>
  <r>
    <s v="P9071"/>
    <s v="F572"/>
    <s v="Delta"/>
    <x v="2"/>
    <x v="2"/>
    <s v="26,10,2023  21:40:07"/>
    <n v="201"/>
    <s v="On-time"/>
    <n v="985"/>
    <n v="129.53"/>
    <n v="129.53"/>
    <n v="75"/>
    <s v="Female"/>
    <s v="Low"/>
    <x v="0"/>
    <x v="1"/>
    <n v="3"/>
    <s v="None"/>
    <s v="Desk"/>
    <n v="7.1"/>
    <n v="31"/>
    <n v="72"/>
    <n v="0"/>
    <n v="0"/>
    <s v="Window"/>
  </r>
  <r>
    <s v="P9072"/>
    <s v="F50"/>
    <s v="American Airlines"/>
    <x v="7"/>
    <x v="4"/>
    <s v="27,09,2023  11:45:01"/>
    <n v="266"/>
    <s v="On-time"/>
    <n v="815"/>
    <n v="290.95"/>
    <n v="290.95"/>
    <n v="31"/>
    <s v="Male"/>
    <s v="Low"/>
    <x v="1"/>
    <x v="1"/>
    <n v="3"/>
    <s v="Gold"/>
    <s v="Online"/>
    <n v="5.4"/>
    <n v="7"/>
    <n v="28"/>
    <n v="0"/>
    <n v="0"/>
    <s v="Window"/>
  </r>
  <r>
    <s v="P9073"/>
    <s v="F1678"/>
    <s v="American Airlines"/>
    <x v="3"/>
    <x v="2"/>
    <s v="28,07,2023  22:57:14"/>
    <n v="133"/>
    <s v="On-time"/>
    <n v="932"/>
    <n v="289.77999999999997"/>
    <n v="289.77999999999997"/>
    <n v="29"/>
    <s v="Male"/>
    <s v="Medium"/>
    <x v="0"/>
    <x v="1"/>
    <n v="1"/>
    <s v="None"/>
    <s v="Mobile App"/>
    <n v="6.2"/>
    <n v="1"/>
    <n v="24"/>
    <n v="0"/>
    <n v="0"/>
    <s v="Aisle"/>
  </r>
  <r>
    <s v="P9074"/>
    <s v="F706"/>
    <s v="United"/>
    <x v="1"/>
    <x v="2"/>
    <s v="18,08,2024  04:05:46"/>
    <n v="175"/>
    <s v="On-time"/>
    <n v="1537"/>
    <n v="415.78"/>
    <n v="415.78"/>
    <n v="29"/>
    <s v="Male"/>
    <s v="Medium"/>
    <x v="1"/>
    <x v="0"/>
    <n v="2"/>
    <s v="Platinum"/>
    <s v="Desk"/>
    <n v="6.4"/>
    <n v="8"/>
    <n v="54"/>
    <n v="0"/>
    <n v="0"/>
    <s v="Window"/>
  </r>
  <r>
    <s v="P9075"/>
    <s v="F364"/>
    <s v="Delta"/>
    <x v="4"/>
    <x v="1"/>
    <s v="30,04,2023  20:59:25"/>
    <n v="122"/>
    <s v="On-time"/>
    <n v="1643"/>
    <n v="462.86"/>
    <n v="462.86"/>
    <n v="79"/>
    <s v="Female"/>
    <s v="High"/>
    <x v="1"/>
    <x v="2"/>
    <n v="2"/>
    <s v="None"/>
    <s v="Desk"/>
    <n v="7.6"/>
    <n v="6"/>
    <n v="0"/>
    <n v="0"/>
    <n v="0"/>
    <s v="Window"/>
  </r>
  <r>
    <s v="P9076"/>
    <s v="F234"/>
    <s v="JetBlue"/>
    <x v="6"/>
    <x v="6"/>
    <s v="13,03,2024  17:15:01"/>
    <n v="277"/>
    <s v="On-time"/>
    <n v="1200"/>
    <n v="263.93"/>
    <n v="263.93"/>
    <n v="41"/>
    <s v="Male"/>
    <s v="High"/>
    <x v="3"/>
    <x v="2"/>
    <n v="1"/>
    <s v="Silver"/>
    <s v="Mobile App"/>
    <n v="6.2"/>
    <n v="2"/>
    <n v="95"/>
    <n v="0"/>
    <n v="0"/>
    <s v="Middle"/>
  </r>
  <r>
    <s v="P9077"/>
    <s v="F433"/>
    <s v="Delta"/>
    <x v="5"/>
    <x v="4"/>
    <s v="08,07,2023  00:48:13"/>
    <n v="163"/>
    <s v="On-time"/>
    <n v="1363"/>
    <n v="374.77"/>
    <n v="374.77"/>
    <n v="69"/>
    <s v="Female"/>
    <s v="Medium"/>
    <x v="1"/>
    <x v="1"/>
    <n v="0"/>
    <s v="None"/>
    <s v="Airport Kiosk"/>
    <n v="5.3"/>
    <n v="2"/>
    <n v="81"/>
    <n v="0"/>
    <n v="0"/>
    <s v="Aisle"/>
  </r>
  <r>
    <s v="P9078"/>
    <s v="F981"/>
    <s v="American Airlines"/>
    <x v="5"/>
    <x v="1"/>
    <s v="19,12,2024  18:26:53"/>
    <n v="189"/>
    <s v="On-time"/>
    <n v="1207"/>
    <n v="411.3"/>
    <n v="411.3"/>
    <n v="56"/>
    <s v="Male"/>
    <s v="Low"/>
    <x v="0"/>
    <x v="0"/>
    <n v="2"/>
    <s v="Gold"/>
    <s v="Airport Kiosk"/>
    <n v="7.2"/>
    <n v="8"/>
    <n v="95"/>
    <n v="0"/>
    <n v="0"/>
    <s v="Window"/>
  </r>
  <r>
    <s v="P9079"/>
    <s v="F138"/>
    <s v="JetBlue"/>
    <x v="2"/>
    <x v="5"/>
    <s v="21,11,2024  05:13:47"/>
    <n v="223"/>
    <s v="On-time"/>
    <n v="1443"/>
    <n v="305.68"/>
    <n v="305.68"/>
    <n v="33"/>
    <s v="Male"/>
    <s v="Medium"/>
    <x v="3"/>
    <x v="1"/>
    <n v="1"/>
    <s v="Silver"/>
    <s v="Mobile App"/>
    <n v="8.6999999999999993"/>
    <n v="8"/>
    <n v="23"/>
    <n v="0"/>
    <n v="0"/>
    <s v="Aisle"/>
  </r>
  <r>
    <s v="P9080"/>
    <s v="F697"/>
    <s v="Southwest"/>
    <x v="3"/>
    <x v="7"/>
    <s v="25,03,2025  11:17:54"/>
    <n v="178"/>
    <s v="On-time"/>
    <n v="1649"/>
    <n v="253.26"/>
    <n v="253.26"/>
    <n v="71"/>
    <s v="Female"/>
    <s v="Low"/>
    <x v="0"/>
    <x v="0"/>
    <n v="2"/>
    <s v="None"/>
    <s v="Desk"/>
    <n v="6.3"/>
    <n v="4"/>
    <n v="110"/>
    <n v="0"/>
    <n v="0"/>
    <s v="Window"/>
  </r>
  <r>
    <s v="P9081"/>
    <s v="F1406"/>
    <s v="Delta"/>
    <x v="5"/>
    <x v="3"/>
    <s v="13,01,2025  07:36:27"/>
    <n v="266"/>
    <s v="On-time"/>
    <n v="1209"/>
    <n v="284.83999999999997"/>
    <n v="284.83999999999997"/>
    <n v="77"/>
    <s v="Male"/>
    <s v="Medium"/>
    <x v="2"/>
    <x v="1"/>
    <n v="0"/>
    <s v="None"/>
    <s v="Airport Kiosk"/>
    <n v="6.4"/>
    <n v="2"/>
    <n v="60"/>
    <n v="0"/>
    <n v="0"/>
    <s v="Aisle"/>
  </r>
  <r>
    <s v="P9082"/>
    <s v="F530"/>
    <s v="Southwest"/>
    <x v="1"/>
    <x v="4"/>
    <s v="14,08,2024  03:40:43"/>
    <n v="234"/>
    <s v="On-time"/>
    <n v="860"/>
    <n v="385.74"/>
    <n v="385.74"/>
    <n v="22"/>
    <s v="Female"/>
    <s v="Low"/>
    <x v="3"/>
    <x v="1"/>
    <n v="0"/>
    <s v="None"/>
    <s v="Online"/>
    <n v="6.7"/>
    <n v="8"/>
    <n v="29"/>
    <n v="0"/>
    <n v="0"/>
    <s v="Middle"/>
  </r>
  <r>
    <s v="P9083"/>
    <s v="F1734"/>
    <s v="Southwest"/>
    <x v="1"/>
    <x v="5"/>
    <s v="16,09,2024  03:32:29"/>
    <n v="231"/>
    <s v="Delayed"/>
    <n v="1189"/>
    <n v="329.42"/>
    <n v="329.42"/>
    <n v="59"/>
    <s v="Female"/>
    <s v="High"/>
    <x v="0"/>
    <x v="1"/>
    <n v="0"/>
    <s v="None"/>
    <s v="Mobile App"/>
    <n v="7"/>
    <n v="0"/>
    <n v="30"/>
    <n v="0"/>
    <n v="0"/>
    <s v="Aisle"/>
  </r>
  <r>
    <s v="P9084"/>
    <s v="F113"/>
    <s v="Delta"/>
    <x v="5"/>
    <x v="0"/>
    <s v="01,10,2024  01:21:52"/>
    <n v="228"/>
    <s v="On-time"/>
    <n v="770"/>
    <n v="344.58"/>
    <n v="344.58"/>
    <n v="49"/>
    <s v="Female"/>
    <s v="Medium"/>
    <x v="0"/>
    <x v="2"/>
    <n v="0"/>
    <s v="Silver"/>
    <s v="Mobile App"/>
    <n v="7.6"/>
    <n v="18"/>
    <n v="85"/>
    <n v="0"/>
    <n v="1"/>
    <s v="Aisle"/>
  </r>
  <r>
    <s v="P9085"/>
    <s v="F125"/>
    <s v="American Airlines"/>
    <x v="5"/>
    <x v="0"/>
    <s v="05,06,2023  04:14:48"/>
    <n v="260"/>
    <s v="On-time"/>
    <n v="947"/>
    <n v="311.37"/>
    <n v="311.37"/>
    <n v="74"/>
    <s v="Male"/>
    <s v="Medium"/>
    <x v="1"/>
    <x v="1"/>
    <n v="1"/>
    <s v="Silver"/>
    <s v="Airport Kiosk"/>
    <n v="7.6"/>
    <n v="9"/>
    <n v="97"/>
    <n v="0"/>
    <n v="0"/>
    <s v="Window"/>
  </r>
  <r>
    <s v="P9086"/>
    <s v="F949"/>
    <s v="American Airlines"/>
    <x v="6"/>
    <x v="7"/>
    <s v="30,03,2025  09:34:19"/>
    <n v="282"/>
    <s v="On-time"/>
    <n v="1147"/>
    <n v="134.6"/>
    <n v="134.6"/>
    <n v="59"/>
    <s v="Female"/>
    <s v="Medium"/>
    <x v="3"/>
    <x v="3"/>
    <n v="0"/>
    <s v="None"/>
    <s v="Online"/>
    <n v="6.6"/>
    <n v="28"/>
    <n v="49"/>
    <n v="0"/>
    <n v="1"/>
    <s v="Aisle"/>
  </r>
  <r>
    <s v="P9087"/>
    <s v="F1229"/>
    <s v="Delta"/>
    <x v="7"/>
    <x v="0"/>
    <s v="15,03,2024  13:30:26"/>
    <n v="79"/>
    <s v="On-time"/>
    <n v="1156"/>
    <n v="148.85"/>
    <n v="148.85"/>
    <n v="21"/>
    <s v="Female"/>
    <s v="Low"/>
    <x v="3"/>
    <x v="1"/>
    <n v="0"/>
    <s v="None"/>
    <s v="Airport Kiosk"/>
    <n v="5.9"/>
    <n v="8"/>
    <n v="73"/>
    <n v="0"/>
    <n v="0"/>
    <s v="Middle"/>
  </r>
  <r>
    <s v="P9088"/>
    <s v="F1947"/>
    <s v="JetBlue"/>
    <x v="0"/>
    <x v="0"/>
    <s v="20,01,2024  00:24:11"/>
    <n v="127"/>
    <s v="On-time"/>
    <n v="1132"/>
    <n v="372.37"/>
    <n v="372.37"/>
    <n v="56"/>
    <s v="Male"/>
    <s v="Medium"/>
    <x v="2"/>
    <x v="1"/>
    <n v="2"/>
    <s v="Silver"/>
    <s v="Mobile App"/>
    <n v="6.9"/>
    <n v="6"/>
    <n v="2"/>
    <n v="0"/>
    <n v="0"/>
    <s v="Aisle"/>
  </r>
  <r>
    <s v="P9089"/>
    <s v="F1350"/>
    <s v="JetBlue"/>
    <x v="1"/>
    <x v="0"/>
    <s v="15,11,2023  07:22:09"/>
    <n v="295"/>
    <s v="On-time"/>
    <n v="1353"/>
    <n v="334.55"/>
    <n v="334.55"/>
    <n v="47"/>
    <s v="Male"/>
    <s v="Medium"/>
    <x v="0"/>
    <x v="2"/>
    <n v="0"/>
    <s v="Silver"/>
    <s v="Online"/>
    <n v="10"/>
    <n v="5"/>
    <n v="79"/>
    <n v="0"/>
    <n v="0"/>
    <s v="Middle"/>
  </r>
  <r>
    <s v="P9090"/>
    <s v="F1102"/>
    <s v="Southwest"/>
    <x v="7"/>
    <x v="5"/>
    <s v="04,05,2024  14:14:40"/>
    <n v="209"/>
    <s v="On-time"/>
    <n v="311"/>
    <n v="556.24"/>
    <n v="556.24"/>
    <n v="71"/>
    <s v="Female"/>
    <s v="High"/>
    <x v="3"/>
    <x v="1"/>
    <n v="1"/>
    <s v="None"/>
    <s v="Mobile App"/>
    <n v="6.6"/>
    <n v="9"/>
    <n v="11"/>
    <n v="1"/>
    <n v="0"/>
    <s v="Aisle"/>
  </r>
  <r>
    <s v="P9091"/>
    <s v="F1056"/>
    <s v="JetBlue"/>
    <x v="7"/>
    <x v="6"/>
    <s v="13,05,2023  13:31:12"/>
    <n v="148"/>
    <s v="On-time"/>
    <n v="985"/>
    <n v="214.92"/>
    <n v="214.92"/>
    <n v="59"/>
    <s v="Female"/>
    <s v="Low"/>
    <x v="0"/>
    <x v="1"/>
    <n v="0"/>
    <s v="Silver"/>
    <s v="Airport Kiosk"/>
    <n v="4.2"/>
    <n v="9"/>
    <n v="99"/>
    <n v="0"/>
    <n v="0"/>
    <s v="Middle"/>
  </r>
  <r>
    <s v="P9092"/>
    <s v="F877"/>
    <s v="JetBlue"/>
    <x v="5"/>
    <x v="5"/>
    <s v="05,05,2023  07:38:50"/>
    <n v="97"/>
    <s v="On-time"/>
    <n v="1593"/>
    <n v="270.79000000000002"/>
    <n v="270.79000000000002"/>
    <n v="65"/>
    <s v="Male"/>
    <s v="Medium"/>
    <x v="3"/>
    <x v="1"/>
    <n v="2"/>
    <s v="Platinum"/>
    <s v="Mobile App"/>
    <n v="8.6999999999999993"/>
    <n v="7"/>
    <n v="0"/>
    <n v="0"/>
    <n v="0"/>
    <s v="Middle"/>
  </r>
  <r>
    <s v="P9093"/>
    <s v="F1561"/>
    <s v="United"/>
    <x v="4"/>
    <x v="5"/>
    <s v="15,05,2024  15:31:32"/>
    <n v="207"/>
    <s v="On-time"/>
    <n v="1680"/>
    <n v="486.1"/>
    <n v="486.1"/>
    <n v="35"/>
    <s v="Male"/>
    <s v="Medium"/>
    <x v="2"/>
    <x v="0"/>
    <n v="1"/>
    <s v="None"/>
    <s v="Airport Kiosk"/>
    <n v="5.6"/>
    <n v="2"/>
    <n v="40"/>
    <n v="0"/>
    <n v="0"/>
    <s v="Middle"/>
  </r>
  <r>
    <s v="P9094"/>
    <s v="F1190"/>
    <s v="American Airlines"/>
    <x v="4"/>
    <x v="7"/>
    <s v="18,10,2023  14:34:12"/>
    <n v="173"/>
    <s v="On-time"/>
    <n v="1052"/>
    <n v="375.46"/>
    <n v="375.46"/>
    <n v="62"/>
    <s v="Female"/>
    <s v="Low"/>
    <x v="0"/>
    <x v="1"/>
    <n v="0"/>
    <s v="None"/>
    <s v="Airport Kiosk"/>
    <n v="7.2"/>
    <n v="6"/>
    <n v="2"/>
    <n v="0"/>
    <n v="0"/>
    <s v="Aisle"/>
  </r>
  <r>
    <s v="P9095"/>
    <s v="F810"/>
    <s v="Delta"/>
    <x v="3"/>
    <x v="6"/>
    <s v="14,01,2025  09:21:50"/>
    <n v="198"/>
    <s v="On-time"/>
    <n v="1485"/>
    <n v="514.42999999999995"/>
    <n v="514.42999999999995"/>
    <n v="73"/>
    <s v="Female"/>
    <s v="Low"/>
    <x v="0"/>
    <x v="1"/>
    <n v="4"/>
    <s v="None"/>
    <s v="Airport Kiosk"/>
    <n v="5.0999999999999996"/>
    <n v="1"/>
    <n v="63"/>
    <n v="0"/>
    <n v="0"/>
    <s v="Middle"/>
  </r>
  <r>
    <s v="P9096"/>
    <s v="F255"/>
    <s v="American Airlines"/>
    <x v="7"/>
    <x v="3"/>
    <s v="07,04,2025  01:37:42"/>
    <n v="165"/>
    <s v="On-time"/>
    <n v="1350"/>
    <n v="522.67999999999995"/>
    <n v="522.67999999999995"/>
    <n v="55"/>
    <s v="Female"/>
    <s v="Medium"/>
    <x v="3"/>
    <x v="2"/>
    <n v="0"/>
    <s v="None"/>
    <s v="Online"/>
    <n v="8.1999999999999993"/>
    <n v="4"/>
    <n v="7"/>
    <n v="0"/>
    <n v="0"/>
    <s v="Middle"/>
  </r>
  <r>
    <s v="P9097"/>
    <s v="F1978"/>
    <s v="United"/>
    <x v="3"/>
    <x v="5"/>
    <s v="01,04,2024  05:14:25"/>
    <n v="105"/>
    <s v="Delayed"/>
    <n v="734"/>
    <n v="265.75"/>
    <n v="265.75"/>
    <n v="63"/>
    <s v="Male"/>
    <s v="Low"/>
    <x v="0"/>
    <x v="2"/>
    <n v="0"/>
    <s v="Platinum"/>
    <s v="Desk"/>
    <n v="4.5999999999999996"/>
    <n v="5"/>
    <n v="105"/>
    <n v="0"/>
    <n v="1"/>
    <s v="Aisle"/>
  </r>
  <r>
    <s v="P9098"/>
    <s v="F1083"/>
    <s v="Delta"/>
    <x v="3"/>
    <x v="5"/>
    <s v="02,09,2023  04:31:43"/>
    <n v="212"/>
    <s v="On-time"/>
    <n v="1478"/>
    <n v="341.71"/>
    <n v="341.71"/>
    <n v="73"/>
    <s v="Female"/>
    <s v="Medium"/>
    <x v="0"/>
    <x v="0"/>
    <n v="1"/>
    <s v="None"/>
    <s v="Mobile App"/>
    <n v="6"/>
    <n v="20"/>
    <n v="50"/>
    <n v="0"/>
    <n v="0"/>
    <s v="Window"/>
  </r>
  <r>
    <s v="P9099"/>
    <s v="F1613"/>
    <s v="JetBlue"/>
    <x v="2"/>
    <x v="2"/>
    <s v="16,10,2024  08:26:53"/>
    <n v="155"/>
    <s v="On-time"/>
    <n v="1284"/>
    <n v="276.17"/>
    <n v="276.17"/>
    <n v="69"/>
    <s v="Male"/>
    <s v="Low"/>
    <x v="0"/>
    <x v="1"/>
    <n v="1"/>
    <s v="None"/>
    <s v="Online"/>
    <n v="6.1"/>
    <n v="7"/>
    <n v="75"/>
    <n v="0"/>
    <n v="0"/>
    <s v="Middle"/>
  </r>
  <r>
    <s v="P9100"/>
    <s v="F516"/>
    <s v="American Airlines"/>
    <x v="6"/>
    <x v="3"/>
    <s v="05,09,2024  08:13:27"/>
    <n v="81"/>
    <s v="On-time"/>
    <n v="1127"/>
    <n v="334.28"/>
    <n v="334.28"/>
    <n v="32"/>
    <s v="Male"/>
    <s v="Medium"/>
    <x v="0"/>
    <x v="2"/>
    <n v="1"/>
    <s v="Silver"/>
    <s v="Mobile App"/>
    <n v="5.7"/>
    <n v="11"/>
    <n v="58"/>
    <n v="0"/>
    <n v="0"/>
    <s v="Middle"/>
  </r>
  <r>
    <s v="P9101"/>
    <s v="F1528"/>
    <s v="JetBlue"/>
    <x v="2"/>
    <x v="6"/>
    <s v="14,08,2024  04:16:00"/>
    <n v="208"/>
    <s v="On-time"/>
    <n v="1159"/>
    <n v="327.45"/>
    <n v="327.45"/>
    <n v="53"/>
    <s v="Male"/>
    <s v="Medium"/>
    <x v="2"/>
    <x v="1"/>
    <n v="2"/>
    <s v="Gold"/>
    <s v="Airport Kiosk"/>
    <n v="6.1"/>
    <n v="1"/>
    <n v="85"/>
    <n v="0"/>
    <n v="0"/>
    <s v="Window"/>
  </r>
  <r>
    <s v="P9102"/>
    <s v="F1061"/>
    <s v="Delta"/>
    <x v="6"/>
    <x v="2"/>
    <s v="16,11,2024  01:32:24"/>
    <n v="234"/>
    <s v="On-time"/>
    <n v="1241"/>
    <n v="517.15"/>
    <n v="517.15"/>
    <n v="37"/>
    <s v="Male"/>
    <s v="Medium"/>
    <x v="3"/>
    <x v="1"/>
    <n v="1"/>
    <s v="Silver"/>
    <s v="Airport Kiosk"/>
    <n v="6.7"/>
    <n v="26"/>
    <n v="118"/>
    <n v="0"/>
    <n v="0"/>
    <s v="Middle"/>
  </r>
  <r>
    <s v="P9103"/>
    <s v="F1283"/>
    <s v="American Airlines"/>
    <x v="4"/>
    <x v="4"/>
    <s v="02,07,2023  17:52:45"/>
    <n v="103"/>
    <s v="On-time"/>
    <n v="1240"/>
    <n v="383.66"/>
    <n v="383.66"/>
    <n v="25"/>
    <s v="Male"/>
    <s v="Medium"/>
    <x v="1"/>
    <x v="1"/>
    <n v="0"/>
    <s v="Gold"/>
    <s v="Online"/>
    <n v="5.9"/>
    <n v="5"/>
    <n v="94"/>
    <n v="0"/>
    <n v="0"/>
    <s v="Window"/>
  </r>
  <r>
    <s v="P9104"/>
    <s v="F155"/>
    <s v="JetBlue"/>
    <x v="0"/>
    <x v="1"/>
    <s v="30,07,2023  19:46:36"/>
    <n v="186"/>
    <s v="On-time"/>
    <n v="971"/>
    <n v="448.52"/>
    <n v="448.52"/>
    <n v="56"/>
    <s v="Male"/>
    <s v="Low"/>
    <x v="1"/>
    <x v="2"/>
    <n v="3"/>
    <s v="Silver"/>
    <s v="Desk"/>
    <n v="6.9"/>
    <n v="2"/>
    <n v="74"/>
    <n v="0"/>
    <n v="1"/>
    <s v="Aisle"/>
  </r>
  <r>
    <s v="P9105"/>
    <s v="F563"/>
    <s v="JetBlue"/>
    <x v="4"/>
    <x v="7"/>
    <s v="16,09,2024  15:45:27"/>
    <n v="194"/>
    <s v="Delayed"/>
    <n v="1122"/>
    <n v="302.42"/>
    <n v="302.42"/>
    <n v="49"/>
    <s v="Female"/>
    <s v="Medium"/>
    <x v="3"/>
    <x v="1"/>
    <n v="1"/>
    <s v="None"/>
    <s v="Online"/>
    <n v="6.4"/>
    <n v="25"/>
    <n v="7"/>
    <n v="0"/>
    <n v="0"/>
    <s v="Middle"/>
  </r>
  <r>
    <s v="P9106"/>
    <s v="F1530"/>
    <s v="Southwest"/>
    <x v="4"/>
    <x v="0"/>
    <s v="19,12,2024  20:01:22"/>
    <n v="256"/>
    <s v="On-time"/>
    <n v="1520"/>
    <n v="366.99"/>
    <n v="366.99"/>
    <n v="30"/>
    <s v="Male"/>
    <s v="Low"/>
    <x v="1"/>
    <x v="2"/>
    <n v="1"/>
    <s v="None"/>
    <s v="Online"/>
    <n v="9.6"/>
    <n v="9"/>
    <n v="77"/>
    <n v="0"/>
    <n v="0"/>
    <s v="Aisle"/>
  </r>
  <r>
    <s v="P9107"/>
    <s v="F495"/>
    <s v="Southwest"/>
    <x v="7"/>
    <x v="0"/>
    <s v="15,01,2024  05:47:15"/>
    <n v="200"/>
    <s v="On-time"/>
    <n v="1254"/>
    <n v="476.59"/>
    <n v="476.59"/>
    <n v="31"/>
    <s v="Male"/>
    <s v="Medium"/>
    <x v="1"/>
    <x v="1"/>
    <n v="2"/>
    <s v="None"/>
    <s v="Desk"/>
    <n v="8.3000000000000007"/>
    <n v="1"/>
    <n v="23"/>
    <n v="0"/>
    <n v="0"/>
    <s v="Window"/>
  </r>
  <r>
    <s v="P9108"/>
    <s v="F1191"/>
    <s v="JetBlue"/>
    <x v="0"/>
    <x v="4"/>
    <s v="26,03,2025  19:10:24"/>
    <n v="233"/>
    <s v="On-time"/>
    <n v="1212"/>
    <n v="470.76"/>
    <n v="470.76"/>
    <n v="61"/>
    <s v="Male"/>
    <s v="Medium"/>
    <x v="0"/>
    <x v="1"/>
    <n v="1"/>
    <s v="Gold"/>
    <s v="Mobile App"/>
    <n v="6.9"/>
    <n v="4"/>
    <n v="21"/>
    <n v="0"/>
    <n v="0"/>
    <s v="Window"/>
  </r>
  <r>
    <s v="P9109"/>
    <s v="F1493"/>
    <s v="American Airlines"/>
    <x v="3"/>
    <x v="5"/>
    <s v="26,10,2023  01:34:16"/>
    <n v="241"/>
    <s v="On-time"/>
    <n v="1259"/>
    <n v="506.21"/>
    <n v="506.21"/>
    <n v="79"/>
    <s v="Male"/>
    <s v="Low"/>
    <x v="0"/>
    <x v="1"/>
    <n v="3"/>
    <s v="Silver"/>
    <s v="Online"/>
    <n v="7.1"/>
    <n v="36"/>
    <n v="115"/>
    <n v="0"/>
    <n v="0"/>
    <s v="Aisle"/>
  </r>
  <r>
    <s v="P9110"/>
    <s v="F1913"/>
    <s v="Delta"/>
    <x v="6"/>
    <x v="5"/>
    <s v="08,09,2024  14:55:19"/>
    <n v="121"/>
    <s v="On-time"/>
    <n v="1426"/>
    <n v="359.8"/>
    <n v="359.8"/>
    <n v="51"/>
    <s v="Male"/>
    <s v="Medium"/>
    <x v="1"/>
    <x v="1"/>
    <n v="2"/>
    <s v="Platinum"/>
    <s v="Desk"/>
    <n v="7.3"/>
    <n v="6"/>
    <n v="13"/>
    <n v="0"/>
    <n v="0"/>
    <s v="Window"/>
  </r>
  <r>
    <s v="P9111"/>
    <s v="F1911"/>
    <s v="Southwest"/>
    <x v="6"/>
    <x v="6"/>
    <s v="26,05,2024  23:04:36"/>
    <n v="115"/>
    <s v="On-time"/>
    <n v="1318"/>
    <n v="364.43"/>
    <n v="364.43"/>
    <n v="59"/>
    <s v="Male"/>
    <s v="High"/>
    <x v="2"/>
    <x v="1"/>
    <n v="1"/>
    <s v="Platinum"/>
    <s v="Airport Kiosk"/>
    <n v="7"/>
    <n v="2"/>
    <n v="61"/>
    <n v="0"/>
    <n v="0"/>
    <s v="Middle"/>
  </r>
  <r>
    <s v="P9112"/>
    <s v="F1679"/>
    <s v="Southwest"/>
    <x v="4"/>
    <x v="3"/>
    <s v="02,01,2024  07:07:51"/>
    <n v="226"/>
    <s v="Delayed"/>
    <n v="1324"/>
    <n v="275.8"/>
    <n v="275.8"/>
    <n v="65"/>
    <s v="Female"/>
    <s v="Low"/>
    <x v="3"/>
    <x v="1"/>
    <n v="0"/>
    <s v="None"/>
    <s v="Airport Kiosk"/>
    <n v="8.4"/>
    <n v="5"/>
    <n v="75"/>
    <n v="0"/>
    <n v="0"/>
    <s v="Aisle"/>
  </r>
  <r>
    <s v="P9113"/>
    <s v="F1951"/>
    <s v="Southwest"/>
    <x v="6"/>
    <x v="1"/>
    <s v="31,05,2024  18:40:32"/>
    <n v="261"/>
    <s v="On-time"/>
    <n v="1627"/>
    <n v="276.87"/>
    <n v="276.87"/>
    <n v="26"/>
    <s v="Male"/>
    <s v="Low"/>
    <x v="3"/>
    <x v="1"/>
    <n v="0"/>
    <s v="None"/>
    <s v="Mobile App"/>
    <n v="5"/>
    <n v="2"/>
    <n v="114"/>
    <n v="0"/>
    <n v="0"/>
    <s v="Window"/>
  </r>
  <r>
    <s v="P9114"/>
    <s v="F719"/>
    <s v="JetBlue"/>
    <x v="2"/>
    <x v="0"/>
    <s v="01,03,2025  09:14:00"/>
    <n v="229"/>
    <s v="On-time"/>
    <n v="1406"/>
    <n v="203.08"/>
    <n v="203.08"/>
    <n v="46"/>
    <s v="Female"/>
    <s v="Low"/>
    <x v="0"/>
    <x v="1"/>
    <n v="2"/>
    <s v="Platinum"/>
    <s v="Mobile App"/>
    <n v="9.8000000000000007"/>
    <n v="1"/>
    <n v="67"/>
    <n v="0"/>
    <n v="0"/>
    <s v="Middle"/>
  </r>
  <r>
    <s v="P9115"/>
    <s v="F78"/>
    <s v="Southwest"/>
    <x v="3"/>
    <x v="0"/>
    <s v="15,03,2024  03:23:48"/>
    <n v="183"/>
    <s v="On-time"/>
    <n v="646"/>
    <n v="237.61"/>
    <n v="237.61"/>
    <n v="20"/>
    <s v="Male"/>
    <s v="Low"/>
    <x v="0"/>
    <x v="0"/>
    <n v="0"/>
    <s v="None"/>
    <s v="Desk"/>
    <n v="5.7"/>
    <n v="12"/>
    <n v="79"/>
    <n v="0"/>
    <n v="0"/>
    <s v="Aisle"/>
  </r>
  <r>
    <s v="P9116"/>
    <s v="F876"/>
    <s v="Southwest"/>
    <x v="2"/>
    <x v="1"/>
    <s v="03,01,2025  15:15:00"/>
    <n v="94"/>
    <s v="Delayed"/>
    <n v="1205"/>
    <n v="166.32"/>
    <n v="166.32"/>
    <n v="72"/>
    <s v="Male"/>
    <s v="High"/>
    <x v="1"/>
    <x v="1"/>
    <n v="1"/>
    <s v="Silver"/>
    <s v="Desk"/>
    <n v="7.8"/>
    <n v="8"/>
    <n v="96"/>
    <n v="0"/>
    <n v="1"/>
    <s v="Aisle"/>
  </r>
  <r>
    <s v="P9117"/>
    <s v="F570"/>
    <s v="JetBlue"/>
    <x v="6"/>
    <x v="1"/>
    <s v="29,04,2024  16:23:36"/>
    <n v="125"/>
    <s v="On-time"/>
    <n v="1858"/>
    <n v="407.31"/>
    <n v="407.31"/>
    <n v="30"/>
    <s v="Female"/>
    <s v="Medium"/>
    <x v="2"/>
    <x v="2"/>
    <n v="1"/>
    <s v="None"/>
    <s v="Mobile App"/>
    <n v="7.7"/>
    <n v="4"/>
    <n v="90"/>
    <n v="0"/>
    <n v="0"/>
    <s v="Aisle"/>
  </r>
  <r>
    <s v="P9118"/>
    <s v="F568"/>
    <s v="Delta"/>
    <x v="0"/>
    <x v="7"/>
    <s v="14,02,2025  01:43:46"/>
    <n v="168"/>
    <s v="Delayed"/>
    <n v="1246"/>
    <n v="489.43"/>
    <n v="489.43"/>
    <n v="54"/>
    <s v="Male"/>
    <s v="Low"/>
    <x v="1"/>
    <x v="1"/>
    <n v="1"/>
    <s v="None"/>
    <s v="Desk"/>
    <n v="6.3"/>
    <n v="21"/>
    <n v="64"/>
    <n v="0"/>
    <n v="0"/>
    <s v="Aisle"/>
  </r>
  <r>
    <s v="P9119"/>
    <s v="F623"/>
    <s v="United"/>
    <x v="3"/>
    <x v="5"/>
    <s v="14,09,2024  17:01:00"/>
    <n v="188"/>
    <s v="On-time"/>
    <n v="889"/>
    <n v="388"/>
    <n v="388"/>
    <n v="37"/>
    <s v="Male"/>
    <s v="Medium"/>
    <x v="1"/>
    <x v="1"/>
    <n v="1"/>
    <s v="Gold"/>
    <s v="Online"/>
    <n v="8.6999999999999993"/>
    <n v="1"/>
    <n v="38"/>
    <n v="0"/>
    <n v="0"/>
    <s v="Window"/>
  </r>
  <r>
    <s v="P9120"/>
    <s v="F645"/>
    <s v="JetBlue"/>
    <x v="4"/>
    <x v="7"/>
    <s v="16,07,2023  00:30:05"/>
    <n v="127"/>
    <s v="Delayed"/>
    <n v="802"/>
    <n v="235.31"/>
    <n v="235.31"/>
    <n v="62"/>
    <s v="Male"/>
    <s v="High"/>
    <x v="2"/>
    <x v="1"/>
    <n v="2"/>
    <s v="None"/>
    <s v="Online"/>
    <n v="9.6"/>
    <n v="7"/>
    <n v="14"/>
    <n v="0"/>
    <n v="0"/>
    <s v="Window"/>
  </r>
  <r>
    <s v="P9121"/>
    <s v="F1011"/>
    <s v="Southwest"/>
    <x v="7"/>
    <x v="0"/>
    <s v="08,01,2025  17:44:43"/>
    <n v="102"/>
    <s v="On-time"/>
    <n v="1405"/>
    <n v="381.62"/>
    <n v="381.62"/>
    <n v="53"/>
    <s v="Male"/>
    <s v="High"/>
    <x v="1"/>
    <x v="0"/>
    <n v="2"/>
    <s v="Platinum"/>
    <s v="Mobile App"/>
    <n v="8"/>
    <n v="4"/>
    <n v="0"/>
    <n v="0"/>
    <n v="1"/>
    <s v="Middle"/>
  </r>
  <r>
    <s v="P9122"/>
    <s v="F1233"/>
    <s v="American Airlines"/>
    <x v="5"/>
    <x v="6"/>
    <s v="12,10,2023  23:23:45"/>
    <n v="90"/>
    <s v="On-time"/>
    <n v="1686"/>
    <n v="441.5"/>
    <n v="441.5"/>
    <n v="70"/>
    <s v="Female"/>
    <s v="Low"/>
    <x v="2"/>
    <x v="1"/>
    <n v="1"/>
    <s v="None"/>
    <s v="Airport Kiosk"/>
    <n v="8"/>
    <n v="11"/>
    <n v="42"/>
    <n v="0"/>
    <n v="0"/>
    <s v="Window"/>
  </r>
  <r>
    <s v="P9123"/>
    <s v="F469"/>
    <s v="JetBlue"/>
    <x v="6"/>
    <x v="6"/>
    <s v="29,06,2024  19:07:00"/>
    <n v="184"/>
    <s v="Delayed"/>
    <n v="1121"/>
    <n v="385.02"/>
    <n v="385.02"/>
    <n v="41"/>
    <s v="Male"/>
    <s v="Medium"/>
    <x v="3"/>
    <x v="2"/>
    <n v="1"/>
    <s v="Platinum"/>
    <s v="Mobile App"/>
    <n v="7.6"/>
    <n v="31"/>
    <n v="23"/>
    <n v="0"/>
    <n v="0"/>
    <s v="Window"/>
  </r>
  <r>
    <s v="P9124"/>
    <s v="F1787"/>
    <s v="JetBlue"/>
    <x v="6"/>
    <x v="2"/>
    <s v="27,07,2024  22:30:04"/>
    <n v="220"/>
    <s v="On-time"/>
    <n v="1524"/>
    <n v="434"/>
    <n v="434"/>
    <n v="64"/>
    <s v="Female"/>
    <s v="High"/>
    <x v="0"/>
    <x v="0"/>
    <n v="0"/>
    <s v="Silver"/>
    <s v="Desk"/>
    <n v="6.5"/>
    <n v="1"/>
    <n v="93"/>
    <n v="0"/>
    <n v="0"/>
    <s v="Aisle"/>
  </r>
  <r>
    <s v="P9125"/>
    <s v="F544"/>
    <s v="JetBlue"/>
    <x v="0"/>
    <x v="4"/>
    <s v="28,05,2023  19:03:51"/>
    <n v="91"/>
    <s v="On-time"/>
    <n v="828"/>
    <n v="424.69"/>
    <n v="424.69"/>
    <n v="48"/>
    <s v="Female"/>
    <s v="Medium"/>
    <x v="2"/>
    <x v="3"/>
    <n v="0"/>
    <s v="None"/>
    <s v="Online"/>
    <n v="7.7"/>
    <n v="5"/>
    <n v="116"/>
    <n v="0"/>
    <n v="0"/>
    <s v="Window"/>
  </r>
  <r>
    <s v="P9126"/>
    <s v="F142"/>
    <s v="JetBlue"/>
    <x v="1"/>
    <x v="3"/>
    <s v="24,08,2024  00:50:38"/>
    <n v="182"/>
    <s v="Delayed"/>
    <n v="1149"/>
    <n v="443.06"/>
    <n v="443.06"/>
    <n v="37"/>
    <s v="Male"/>
    <s v="Medium"/>
    <x v="1"/>
    <x v="0"/>
    <n v="2"/>
    <s v="None"/>
    <s v="Desk"/>
    <n v="9.3000000000000007"/>
    <n v="4"/>
    <n v="34"/>
    <n v="0"/>
    <n v="0"/>
    <s v="Window"/>
  </r>
  <r>
    <s v="P9127"/>
    <s v="F1321"/>
    <s v="American Airlines"/>
    <x v="2"/>
    <x v="4"/>
    <s v="28,02,2024  23:45:31"/>
    <n v="239"/>
    <s v="On-time"/>
    <n v="1200"/>
    <n v="448.34"/>
    <n v="448.34"/>
    <n v="58"/>
    <s v="Female"/>
    <s v="Medium"/>
    <x v="1"/>
    <x v="2"/>
    <n v="1"/>
    <s v="None"/>
    <s v="Airport Kiosk"/>
    <n v="7.8"/>
    <n v="1"/>
    <n v="23"/>
    <n v="0"/>
    <n v="0"/>
    <s v="Window"/>
  </r>
  <r>
    <s v="P9128"/>
    <s v="F1870"/>
    <s v="JetBlue"/>
    <x v="7"/>
    <x v="3"/>
    <s v="17,08,2023  09:17:25"/>
    <n v="242"/>
    <s v="On-time"/>
    <n v="783"/>
    <n v="231.32"/>
    <n v="231.32"/>
    <n v="33"/>
    <s v="Female"/>
    <s v="Medium"/>
    <x v="0"/>
    <x v="1"/>
    <n v="1"/>
    <s v="Silver"/>
    <s v="Online"/>
    <n v="7.9"/>
    <n v="6"/>
    <n v="76"/>
    <n v="0"/>
    <n v="0"/>
    <s v="Window"/>
  </r>
  <r>
    <s v="P9129"/>
    <s v="F7"/>
    <s v="JetBlue"/>
    <x v="6"/>
    <x v="7"/>
    <s v="26,08,2023  04:48:06"/>
    <n v="229"/>
    <s v="On-time"/>
    <n v="1360"/>
    <n v="343.04"/>
    <n v="343.04"/>
    <n v="73"/>
    <s v="Male"/>
    <s v="Medium"/>
    <x v="1"/>
    <x v="0"/>
    <n v="1"/>
    <s v="None"/>
    <s v="Airport Kiosk"/>
    <n v="8.1999999999999993"/>
    <n v="3"/>
    <n v="45"/>
    <n v="0"/>
    <n v="0"/>
    <s v="Middle"/>
  </r>
  <r>
    <s v="P9130"/>
    <s v="F884"/>
    <s v="American Airlines"/>
    <x v="3"/>
    <x v="7"/>
    <s v="09,10,2023  16:36:06"/>
    <n v="173"/>
    <s v="On-time"/>
    <n v="1031"/>
    <n v="392.6"/>
    <n v="392.6"/>
    <n v="24"/>
    <s v="Male"/>
    <s v="Low"/>
    <x v="3"/>
    <x v="2"/>
    <n v="1"/>
    <s v="Gold"/>
    <s v="Desk"/>
    <n v="4"/>
    <n v="18"/>
    <n v="113"/>
    <n v="0"/>
    <n v="0"/>
    <s v="Window"/>
  </r>
  <r>
    <s v="P9131"/>
    <s v="F424"/>
    <s v="JetBlue"/>
    <x v="5"/>
    <x v="3"/>
    <s v="07,12,2024  03:24:03"/>
    <n v="207"/>
    <s v="On-time"/>
    <n v="1096"/>
    <n v="407.01"/>
    <n v="407.01"/>
    <n v="56"/>
    <s v="Male"/>
    <s v="Medium"/>
    <x v="3"/>
    <x v="0"/>
    <n v="1"/>
    <s v="Silver"/>
    <s v="Online"/>
    <n v="6.8"/>
    <n v="1"/>
    <n v="107"/>
    <n v="0"/>
    <n v="0"/>
    <s v="Window"/>
  </r>
  <r>
    <s v="P9132"/>
    <s v="F39"/>
    <s v="United"/>
    <x v="7"/>
    <x v="1"/>
    <s v="18,06,2023  10:08:18"/>
    <n v="120"/>
    <s v="Delayed"/>
    <n v="1455"/>
    <n v="364.15"/>
    <n v="364.15"/>
    <n v="76"/>
    <s v="Male"/>
    <s v="High"/>
    <x v="3"/>
    <x v="1"/>
    <n v="1"/>
    <s v="Silver"/>
    <s v="Airport Kiosk"/>
    <n v="6.1"/>
    <n v="0"/>
    <n v="117"/>
    <n v="0"/>
    <n v="0"/>
    <s v="Window"/>
  </r>
  <r>
    <s v="P9133"/>
    <s v="F228"/>
    <s v="JetBlue"/>
    <x v="0"/>
    <x v="6"/>
    <s v="20,08,2023  20:29:37"/>
    <n v="131"/>
    <s v="On-time"/>
    <n v="1599"/>
    <n v="312.87"/>
    <n v="312.87"/>
    <n v="31"/>
    <s v="Male"/>
    <s v="Medium"/>
    <x v="3"/>
    <x v="1"/>
    <n v="0"/>
    <s v="None"/>
    <s v="Mobile App"/>
    <n v="8.5"/>
    <n v="4"/>
    <n v="102"/>
    <n v="0"/>
    <n v="0"/>
    <s v="Middle"/>
  </r>
  <r>
    <s v="P9134"/>
    <s v="F989"/>
    <s v="American Airlines"/>
    <x v="5"/>
    <x v="7"/>
    <s v="18,08,2023  01:13:51"/>
    <n v="276"/>
    <s v="On-time"/>
    <n v="1371"/>
    <n v="370.29"/>
    <n v="370.29"/>
    <n v="68"/>
    <s v="Male"/>
    <s v="Medium"/>
    <x v="3"/>
    <x v="2"/>
    <n v="0"/>
    <s v="None"/>
    <s v="Airport Kiosk"/>
    <n v="6.7"/>
    <n v="17"/>
    <n v="48"/>
    <n v="0"/>
    <n v="0"/>
    <s v="Middle"/>
  </r>
  <r>
    <s v="P9135"/>
    <s v="F1394"/>
    <s v="Delta"/>
    <x v="0"/>
    <x v="4"/>
    <s v="31,10,2023  21:04:55"/>
    <n v="183"/>
    <s v="On-time"/>
    <n v="948"/>
    <n v="316.95"/>
    <n v="316.95"/>
    <n v="52"/>
    <s v="Female"/>
    <s v="Medium"/>
    <x v="2"/>
    <x v="2"/>
    <n v="2"/>
    <s v="None"/>
    <s v="Mobile App"/>
    <n v="5.3"/>
    <n v="11"/>
    <n v="119"/>
    <n v="0"/>
    <n v="0"/>
    <s v="Middle"/>
  </r>
  <r>
    <s v="P9136"/>
    <s v="F1559"/>
    <s v="United"/>
    <x v="0"/>
    <x v="3"/>
    <s v="01,02,2025  17:22:40"/>
    <n v="158"/>
    <s v="On-time"/>
    <n v="725"/>
    <n v="312.98"/>
    <n v="312.98"/>
    <n v="45"/>
    <s v="Male"/>
    <s v="Medium"/>
    <x v="1"/>
    <x v="3"/>
    <n v="3"/>
    <s v="Silver"/>
    <s v="Airport Kiosk"/>
    <n v="7.2"/>
    <n v="2"/>
    <n v="77"/>
    <n v="0"/>
    <n v="0"/>
    <s v="Aisle"/>
  </r>
  <r>
    <s v="P9137"/>
    <s v="F632"/>
    <s v="Southwest"/>
    <x v="5"/>
    <x v="7"/>
    <s v="08,05,2023  01:55:38"/>
    <n v="183"/>
    <s v="On-time"/>
    <n v="778"/>
    <n v="218.62"/>
    <n v="218.62"/>
    <n v="41"/>
    <s v="Female"/>
    <s v="Medium"/>
    <x v="0"/>
    <x v="3"/>
    <n v="0"/>
    <s v="None"/>
    <s v="Desk"/>
    <n v="8.8000000000000007"/>
    <n v="3"/>
    <n v="23"/>
    <n v="0"/>
    <n v="0"/>
    <s v="Window"/>
  </r>
  <r>
    <s v="P9138"/>
    <s v="F1916"/>
    <s v="United"/>
    <x v="5"/>
    <x v="6"/>
    <s v="04,05,2024  01:16:22"/>
    <n v="245"/>
    <s v="On-time"/>
    <n v="965"/>
    <n v="247.92"/>
    <n v="247.92"/>
    <n v="79"/>
    <s v="Female"/>
    <s v="Medium"/>
    <x v="1"/>
    <x v="2"/>
    <n v="1"/>
    <s v="Silver"/>
    <s v="Online"/>
    <n v="7.6"/>
    <n v="3"/>
    <n v="25"/>
    <n v="0"/>
    <n v="0"/>
    <s v="Middle"/>
  </r>
  <r>
    <s v="P9139"/>
    <s v="F306"/>
    <s v="American Airlines"/>
    <x v="0"/>
    <x v="4"/>
    <s v="06,05,2024  04:18:27"/>
    <n v="165"/>
    <s v="On-time"/>
    <n v="1246"/>
    <n v="515.86"/>
    <n v="515.86"/>
    <n v="63"/>
    <s v="Female"/>
    <s v="Medium"/>
    <x v="1"/>
    <x v="1"/>
    <n v="2"/>
    <s v="Silver"/>
    <s v="Mobile App"/>
    <n v="10"/>
    <n v="35"/>
    <n v="37"/>
    <n v="0"/>
    <n v="0"/>
    <s v="Aisle"/>
  </r>
  <r>
    <s v="P9140"/>
    <s v="F1430"/>
    <s v="American Airlines"/>
    <x v="5"/>
    <x v="6"/>
    <s v="19,04,2024  20:02:52"/>
    <n v="120"/>
    <s v="On-time"/>
    <n v="1202"/>
    <n v="414.59"/>
    <n v="414.59"/>
    <n v="76"/>
    <s v="Male"/>
    <s v="Medium"/>
    <x v="0"/>
    <x v="1"/>
    <n v="1"/>
    <s v="Silver"/>
    <s v="Desk"/>
    <n v="3.4"/>
    <n v="3"/>
    <n v="86"/>
    <n v="0"/>
    <n v="0"/>
    <s v="Middle"/>
  </r>
  <r>
    <s v="P9141"/>
    <s v="F1199"/>
    <s v="Delta"/>
    <x v="5"/>
    <x v="1"/>
    <s v="01,07,2023  13:32:01"/>
    <n v="112"/>
    <s v="On-time"/>
    <n v="589"/>
    <n v="202.95"/>
    <n v="202.95"/>
    <n v="28"/>
    <s v="Female"/>
    <s v="Medium"/>
    <x v="0"/>
    <x v="1"/>
    <n v="3"/>
    <s v="None"/>
    <s v="Online"/>
    <n v="4.7"/>
    <n v="0"/>
    <n v="41"/>
    <n v="0"/>
    <n v="0"/>
    <s v="Middle"/>
  </r>
  <r>
    <s v="P9142"/>
    <s v="F1740"/>
    <s v="United"/>
    <x v="0"/>
    <x v="7"/>
    <s v="01,06,2024  11:31:31"/>
    <n v="144"/>
    <s v="On-time"/>
    <n v="913"/>
    <n v="378.64"/>
    <n v="378.64"/>
    <n v="19"/>
    <s v="Female"/>
    <s v="Low"/>
    <x v="1"/>
    <x v="1"/>
    <n v="0"/>
    <s v="Silver"/>
    <s v="Desk"/>
    <n v="9"/>
    <n v="19"/>
    <n v="80"/>
    <n v="0"/>
    <n v="0"/>
    <s v="Middle"/>
  </r>
  <r>
    <s v="P9143"/>
    <s v="F1626"/>
    <s v="United"/>
    <x v="6"/>
    <x v="7"/>
    <s v="24,03,2025  13:05:56"/>
    <n v="140"/>
    <s v="On-time"/>
    <n v="539"/>
    <n v="256.75"/>
    <n v="256.75"/>
    <n v="21"/>
    <s v="Male"/>
    <s v="Medium"/>
    <x v="2"/>
    <x v="1"/>
    <n v="2"/>
    <s v="Platinum"/>
    <s v="Airport Kiosk"/>
    <n v="9.3000000000000007"/>
    <n v="13"/>
    <n v="84"/>
    <n v="0"/>
    <n v="0"/>
    <s v="Aisle"/>
  </r>
  <r>
    <s v="P9144"/>
    <s v="F1626"/>
    <s v="United"/>
    <x v="6"/>
    <x v="2"/>
    <s v="18,08,2023  07:30:15"/>
    <n v="108"/>
    <s v="On-time"/>
    <n v="1081"/>
    <n v="419.75"/>
    <n v="419.75"/>
    <n v="27"/>
    <s v="Female"/>
    <s v="Medium"/>
    <x v="0"/>
    <x v="1"/>
    <n v="1"/>
    <s v="Silver"/>
    <s v="Online"/>
    <n v="5.6"/>
    <n v="6"/>
    <n v="12"/>
    <n v="0"/>
    <n v="0"/>
    <s v="Middle"/>
  </r>
  <r>
    <s v="P9145"/>
    <s v="F182"/>
    <s v="United"/>
    <x v="7"/>
    <x v="0"/>
    <s v="24,05,2023  21:13:21"/>
    <n v="41"/>
    <s v="Delayed"/>
    <n v="1127"/>
    <n v="511.94"/>
    <n v="511.94"/>
    <n v="47"/>
    <s v="Male"/>
    <s v="Low"/>
    <x v="2"/>
    <x v="1"/>
    <n v="2"/>
    <s v="Gold"/>
    <s v="Airport Kiosk"/>
    <n v="4.3"/>
    <n v="4"/>
    <n v="71"/>
    <n v="0"/>
    <n v="0"/>
    <s v="Middle"/>
  </r>
  <r>
    <s v="P9146"/>
    <s v="F378"/>
    <s v="JetBlue"/>
    <x v="2"/>
    <x v="0"/>
    <s v="22,07,2023  17:24:43"/>
    <n v="166"/>
    <s v="On-time"/>
    <n v="1116"/>
    <n v="416.22"/>
    <n v="416.22"/>
    <n v="60"/>
    <s v="Male"/>
    <s v="High"/>
    <x v="3"/>
    <x v="1"/>
    <n v="2"/>
    <s v="None"/>
    <s v="Online"/>
    <n v="7"/>
    <n v="18"/>
    <n v="31"/>
    <n v="0"/>
    <n v="0"/>
    <s v="Window"/>
  </r>
  <r>
    <s v="P9147"/>
    <s v="F1029"/>
    <s v="United"/>
    <x v="0"/>
    <x v="6"/>
    <s v="12,12,2024  01:31:31"/>
    <n v="139"/>
    <s v="On-time"/>
    <n v="1344"/>
    <n v="359.93"/>
    <n v="359.93"/>
    <n v="65"/>
    <s v="Male"/>
    <s v="High"/>
    <x v="3"/>
    <x v="1"/>
    <n v="0"/>
    <s v="Silver"/>
    <s v="Online"/>
    <n v="9.4"/>
    <n v="3"/>
    <n v="59"/>
    <n v="0"/>
    <n v="1"/>
    <s v="Aisle"/>
  </r>
  <r>
    <s v="P9148"/>
    <s v="F1069"/>
    <s v="American Airlines"/>
    <x v="4"/>
    <x v="5"/>
    <s v="10,04,2025  19:37:35"/>
    <n v="122"/>
    <s v="On-time"/>
    <n v="1026"/>
    <n v="436.81"/>
    <n v="436.81"/>
    <n v="22"/>
    <s v="Male"/>
    <s v="Medium"/>
    <x v="0"/>
    <x v="1"/>
    <n v="0"/>
    <s v="None"/>
    <s v="Online"/>
    <n v="7.7"/>
    <n v="2"/>
    <n v="27"/>
    <n v="0"/>
    <n v="0"/>
    <s v="Window"/>
  </r>
  <r>
    <s v="P9149"/>
    <s v="F322"/>
    <s v="United"/>
    <x v="0"/>
    <x v="4"/>
    <s v="10,04,2025  23:29:52"/>
    <n v="262"/>
    <s v="On-time"/>
    <n v="809"/>
    <n v="545.72"/>
    <n v="545.72"/>
    <n v="55"/>
    <s v="Male"/>
    <s v="Medium"/>
    <x v="2"/>
    <x v="1"/>
    <n v="4"/>
    <s v="None"/>
    <s v="Airport Kiosk"/>
    <n v="5.8"/>
    <n v="15"/>
    <n v="96"/>
    <n v="0"/>
    <n v="0"/>
    <s v="Window"/>
  </r>
  <r>
    <s v="P9150"/>
    <s v="F1638"/>
    <s v="United"/>
    <x v="6"/>
    <x v="2"/>
    <s v="21,08,2024  07:45:44"/>
    <n v="141"/>
    <s v="On-time"/>
    <n v="1569"/>
    <n v="386.44"/>
    <n v="386.44"/>
    <n v="28"/>
    <s v="Male"/>
    <s v="Low"/>
    <x v="0"/>
    <x v="1"/>
    <n v="0"/>
    <s v="None"/>
    <s v="Airport Kiosk"/>
    <n v="6"/>
    <n v="5"/>
    <n v="107"/>
    <n v="0"/>
    <n v="0"/>
    <s v="Window"/>
  </r>
  <r>
    <s v="P9151"/>
    <s v="F745"/>
    <s v="JetBlue"/>
    <x v="4"/>
    <x v="4"/>
    <s v="03,11,2023  18:52:15"/>
    <n v="217"/>
    <s v="On-time"/>
    <n v="1090"/>
    <n v="323.19"/>
    <n v="323.19"/>
    <n v="36"/>
    <s v="Female"/>
    <s v="Medium"/>
    <x v="3"/>
    <x v="1"/>
    <n v="1"/>
    <s v="None"/>
    <s v="Online"/>
    <n v="7.2"/>
    <n v="23"/>
    <n v="34"/>
    <n v="0"/>
    <n v="0"/>
    <s v="Middle"/>
  </r>
  <r>
    <s v="P9152"/>
    <s v="F1318"/>
    <s v="Delta"/>
    <x v="4"/>
    <x v="2"/>
    <s v="13,07,2023  22:55:54"/>
    <n v="266"/>
    <s v="On-time"/>
    <n v="1489"/>
    <n v="274.49"/>
    <n v="274.49"/>
    <n v="57"/>
    <s v="Male"/>
    <s v="Medium"/>
    <x v="1"/>
    <x v="1"/>
    <n v="2"/>
    <s v="None"/>
    <s v="Airport Kiosk"/>
    <n v="6.7"/>
    <n v="4"/>
    <n v="115"/>
    <n v="0"/>
    <n v="0"/>
    <s v="Middle"/>
  </r>
  <r>
    <s v="P9153"/>
    <s v="F486"/>
    <s v="American Airlines"/>
    <x v="6"/>
    <x v="4"/>
    <s v="24,09,2024  09:13:26"/>
    <n v="93"/>
    <s v="Delayed"/>
    <n v="1703"/>
    <n v="199.68"/>
    <n v="199.68"/>
    <n v="64"/>
    <s v="Female"/>
    <s v="Low"/>
    <x v="3"/>
    <x v="1"/>
    <n v="1"/>
    <s v="Platinum"/>
    <s v="Desk"/>
    <n v="6.1"/>
    <n v="9"/>
    <n v="7"/>
    <n v="0"/>
    <n v="0"/>
    <s v="Middle"/>
  </r>
  <r>
    <s v="P9154"/>
    <s v="F1744"/>
    <s v="Delta"/>
    <x v="0"/>
    <x v="2"/>
    <s v="15,11,2024  14:46:36"/>
    <n v="181"/>
    <s v="On-time"/>
    <n v="1292"/>
    <n v="299.91000000000003"/>
    <n v="299.91000000000003"/>
    <n v="69"/>
    <s v="Female"/>
    <s v="High"/>
    <x v="3"/>
    <x v="1"/>
    <n v="0"/>
    <s v="None"/>
    <s v="Online"/>
    <n v="5.4"/>
    <n v="17"/>
    <n v="48"/>
    <n v="0"/>
    <n v="0"/>
    <s v="Middle"/>
  </r>
  <r>
    <s v="P9155"/>
    <s v="F407"/>
    <s v="United"/>
    <x v="0"/>
    <x v="7"/>
    <s v="22,09,2024  14:50:11"/>
    <n v="277"/>
    <s v="Delayed"/>
    <n v="1358"/>
    <n v="450.91"/>
    <n v="450.91"/>
    <n v="54"/>
    <s v="Female"/>
    <s v="Medium"/>
    <x v="0"/>
    <x v="1"/>
    <n v="1"/>
    <s v="None"/>
    <s v="Mobile App"/>
    <n v="9.4"/>
    <n v="22"/>
    <n v="37"/>
    <n v="0"/>
    <n v="0"/>
    <s v="Window"/>
  </r>
  <r>
    <s v="P9156"/>
    <s v="F896"/>
    <s v="Delta"/>
    <x v="2"/>
    <x v="2"/>
    <s v="19,11,2024  14:01:15"/>
    <n v="262"/>
    <s v="Cancelled"/>
    <n v="1550"/>
    <n v="308.55"/>
    <n v="308.55"/>
    <n v="18"/>
    <s v="Female"/>
    <s v="High"/>
    <x v="3"/>
    <x v="1"/>
    <n v="2"/>
    <s v="Silver"/>
    <s v="Online"/>
    <n v="7.1"/>
    <n v="2"/>
    <n v="59"/>
    <n v="0"/>
    <n v="0"/>
    <s v="Aisle"/>
  </r>
  <r>
    <s v="P9157"/>
    <s v="F1519"/>
    <s v="Southwest"/>
    <x v="5"/>
    <x v="0"/>
    <s v="17,03,2024  13:50:35"/>
    <n v="187"/>
    <s v="Delayed"/>
    <n v="1617"/>
    <n v="279.99"/>
    <n v="279.99"/>
    <n v="51"/>
    <s v="Female"/>
    <s v="Medium"/>
    <x v="3"/>
    <x v="1"/>
    <n v="1"/>
    <s v="Silver"/>
    <s v="Mobile App"/>
    <n v="10"/>
    <n v="4"/>
    <n v="9"/>
    <n v="0"/>
    <n v="1"/>
    <s v="Aisle"/>
  </r>
  <r>
    <s v="P9158"/>
    <s v="F524"/>
    <s v="United"/>
    <x v="0"/>
    <x v="4"/>
    <s v="03,03,2024  10:26:46"/>
    <n v="164"/>
    <s v="Delayed"/>
    <n v="950"/>
    <n v="342.53"/>
    <n v="342.53"/>
    <n v="56"/>
    <s v="Female"/>
    <s v="Low"/>
    <x v="0"/>
    <x v="1"/>
    <n v="3"/>
    <s v="None"/>
    <s v="Airport Kiosk"/>
    <n v="5.9"/>
    <n v="9"/>
    <n v="116"/>
    <n v="0"/>
    <n v="0"/>
    <s v="Window"/>
  </r>
  <r>
    <s v="P9159"/>
    <s v="F345"/>
    <s v="American Airlines"/>
    <x v="6"/>
    <x v="0"/>
    <s v="26,04,2024  10:35:51"/>
    <n v="130"/>
    <s v="On-time"/>
    <n v="1305"/>
    <n v="540.91"/>
    <n v="540.91"/>
    <n v="35"/>
    <s v="Female"/>
    <s v="Low"/>
    <x v="0"/>
    <x v="1"/>
    <n v="0"/>
    <s v="None"/>
    <s v="Online"/>
    <n v="5.9"/>
    <n v="8"/>
    <n v="55"/>
    <n v="0"/>
    <n v="0"/>
    <s v="Middle"/>
  </r>
  <r>
    <s v="P9160"/>
    <s v="F1703"/>
    <s v="American Airlines"/>
    <x v="6"/>
    <x v="4"/>
    <s v="16,07,2024  17:02:28"/>
    <n v="205"/>
    <s v="On-time"/>
    <n v="1311"/>
    <n v="357.92"/>
    <n v="357.92"/>
    <n v="22"/>
    <s v="Male"/>
    <s v="Low"/>
    <x v="0"/>
    <x v="2"/>
    <n v="1"/>
    <s v="None"/>
    <s v="Mobile App"/>
    <n v="9"/>
    <n v="1"/>
    <n v="21"/>
    <n v="0"/>
    <n v="0"/>
    <s v="Aisle"/>
  </r>
  <r>
    <s v="P9161"/>
    <s v="F519"/>
    <s v="JetBlue"/>
    <x v="6"/>
    <x v="7"/>
    <s v="16,09,2023  19:04:22"/>
    <n v="228"/>
    <s v="On-time"/>
    <n v="1548"/>
    <n v="287.61"/>
    <n v="287.61"/>
    <n v="61"/>
    <s v="Male"/>
    <s v="Medium"/>
    <x v="1"/>
    <x v="1"/>
    <n v="1"/>
    <s v="None"/>
    <s v="Desk"/>
    <n v="6.5"/>
    <n v="1"/>
    <n v="103"/>
    <n v="0"/>
    <n v="0"/>
    <s v="Middle"/>
  </r>
  <r>
    <s v="P9162"/>
    <s v="F959"/>
    <s v="United"/>
    <x v="5"/>
    <x v="2"/>
    <s v="11,04,2025  10:50:29"/>
    <n v="184"/>
    <s v="On-time"/>
    <n v="1540"/>
    <n v="336.1"/>
    <n v="336.1"/>
    <n v="49"/>
    <s v="Male"/>
    <s v="High"/>
    <x v="0"/>
    <x v="1"/>
    <n v="2"/>
    <s v="Gold"/>
    <s v="Mobile App"/>
    <n v="7.1"/>
    <n v="2"/>
    <n v="107"/>
    <n v="0"/>
    <n v="0"/>
    <s v="Aisle"/>
  </r>
  <r>
    <s v="P9163"/>
    <s v="F612"/>
    <s v="American Airlines"/>
    <x v="2"/>
    <x v="6"/>
    <s v="27,01,2024  11:58:05"/>
    <n v="113"/>
    <s v="On-time"/>
    <n v="1023"/>
    <n v="363.1"/>
    <n v="363.1"/>
    <n v="60"/>
    <s v="Female"/>
    <s v="Low"/>
    <x v="0"/>
    <x v="1"/>
    <n v="1"/>
    <s v="Silver"/>
    <s v="Airport Kiosk"/>
    <n v="4.5"/>
    <n v="11"/>
    <n v="36"/>
    <n v="0"/>
    <n v="0"/>
    <s v="Aisle"/>
  </r>
  <r>
    <s v="P9164"/>
    <s v="F1174"/>
    <s v="JetBlue"/>
    <x v="0"/>
    <x v="7"/>
    <s v="28,09,2024  17:11:09"/>
    <n v="204"/>
    <s v="On-time"/>
    <n v="969"/>
    <n v="301.58999999999997"/>
    <n v="301.58999999999997"/>
    <n v="72"/>
    <s v="Female"/>
    <s v="Low"/>
    <x v="0"/>
    <x v="2"/>
    <n v="0"/>
    <s v="Gold"/>
    <s v="Airport Kiosk"/>
    <n v="6.2"/>
    <n v="13"/>
    <n v="58"/>
    <n v="0"/>
    <n v="0"/>
    <s v="Window"/>
  </r>
  <r>
    <s v="P9165"/>
    <s v="F1411"/>
    <s v="United"/>
    <x v="5"/>
    <x v="4"/>
    <s v="01,08,2023  14:49:03"/>
    <n v="181"/>
    <s v="On-time"/>
    <n v="1205"/>
    <n v="333.42"/>
    <n v="333.42"/>
    <n v="67"/>
    <s v="Female"/>
    <s v="High"/>
    <x v="3"/>
    <x v="1"/>
    <n v="0"/>
    <s v="None"/>
    <s v="Desk"/>
    <n v="6.6"/>
    <n v="28"/>
    <n v="114"/>
    <n v="0"/>
    <n v="0"/>
    <s v="Window"/>
  </r>
  <r>
    <s v="P9166"/>
    <s v="F120"/>
    <s v="Delta"/>
    <x v="0"/>
    <x v="7"/>
    <s v="19,02,2024  17:16:33"/>
    <n v="138"/>
    <s v="On-time"/>
    <n v="1124"/>
    <n v="487.67"/>
    <n v="487.67"/>
    <n v="47"/>
    <s v="Male"/>
    <s v="High"/>
    <x v="2"/>
    <x v="1"/>
    <n v="0"/>
    <s v="Gold"/>
    <s v="Desk"/>
    <n v="7.6"/>
    <n v="13"/>
    <n v="5"/>
    <n v="0"/>
    <n v="0"/>
    <s v="Aisle"/>
  </r>
  <r>
    <s v="P9167"/>
    <s v="F324"/>
    <s v="Southwest"/>
    <x v="3"/>
    <x v="1"/>
    <s v="16,03,2025  22:53:25"/>
    <n v="178"/>
    <s v="On-time"/>
    <n v="1517"/>
    <n v="318.22000000000003"/>
    <n v="318.22000000000003"/>
    <n v="73"/>
    <s v="Male"/>
    <s v="Medium"/>
    <x v="1"/>
    <x v="3"/>
    <n v="1"/>
    <s v="None"/>
    <s v="Online"/>
    <n v="7.7"/>
    <n v="12"/>
    <n v="42"/>
    <n v="0"/>
    <n v="0"/>
    <s v="Middle"/>
  </r>
  <r>
    <s v="P9168"/>
    <s v="F1780"/>
    <s v="Southwest"/>
    <x v="6"/>
    <x v="0"/>
    <s v="23,03,2024  12:18:28"/>
    <n v="214"/>
    <s v="On-time"/>
    <n v="1678"/>
    <n v="351.56"/>
    <n v="351.56"/>
    <n v="21"/>
    <s v="Female"/>
    <s v="Medium"/>
    <x v="0"/>
    <x v="2"/>
    <n v="0"/>
    <s v="Silver"/>
    <s v="Mobile App"/>
    <n v="6.2"/>
    <n v="16"/>
    <n v="6"/>
    <n v="0"/>
    <n v="0"/>
    <s v="Middle"/>
  </r>
  <r>
    <s v="P9169"/>
    <s v="F1206"/>
    <s v="Southwest"/>
    <x v="5"/>
    <x v="1"/>
    <s v="18,10,2023  13:55:23"/>
    <n v="150"/>
    <s v="On-time"/>
    <n v="1098"/>
    <n v="147.84"/>
    <n v="147.84"/>
    <n v="71"/>
    <s v="Male"/>
    <s v="Medium"/>
    <x v="2"/>
    <x v="1"/>
    <n v="0"/>
    <s v="Silver"/>
    <s v="Online"/>
    <n v="9.3000000000000007"/>
    <n v="8"/>
    <n v="25"/>
    <n v="0"/>
    <n v="0"/>
    <s v="Middle"/>
  </r>
  <r>
    <s v="P9170"/>
    <s v="F608"/>
    <s v="Southwest"/>
    <x v="3"/>
    <x v="5"/>
    <s v="20,01,2024  04:47:39"/>
    <n v="86"/>
    <s v="On-time"/>
    <n v="1034"/>
    <n v="408.45"/>
    <n v="408.45"/>
    <n v="75"/>
    <s v="Female"/>
    <s v="Medium"/>
    <x v="3"/>
    <x v="1"/>
    <n v="0"/>
    <s v="Gold"/>
    <s v="Airport Kiosk"/>
    <n v="7.1"/>
    <n v="3"/>
    <n v="76"/>
    <n v="0"/>
    <n v="0"/>
    <s v="Aisle"/>
  </r>
  <r>
    <s v="P9171"/>
    <s v="F146"/>
    <s v="American Airlines"/>
    <x v="6"/>
    <x v="5"/>
    <s v="14,03,2024  20:19:17"/>
    <n v="220"/>
    <s v="On-time"/>
    <n v="909"/>
    <n v="461.98"/>
    <n v="461.98"/>
    <n v="31"/>
    <s v="Male"/>
    <s v="Medium"/>
    <x v="3"/>
    <x v="1"/>
    <n v="0"/>
    <s v="Silver"/>
    <s v="Mobile App"/>
    <n v="6.5"/>
    <n v="1"/>
    <n v="22"/>
    <n v="0"/>
    <n v="0"/>
    <s v="Window"/>
  </r>
  <r>
    <s v="P9172"/>
    <s v="F862"/>
    <s v="United"/>
    <x v="7"/>
    <x v="1"/>
    <s v="22,04,2025  06:05:22"/>
    <n v="226"/>
    <s v="On-time"/>
    <n v="944"/>
    <n v="289.72000000000003"/>
    <n v="289.72000000000003"/>
    <n v="24"/>
    <s v="Male"/>
    <s v="Medium"/>
    <x v="1"/>
    <x v="1"/>
    <n v="2"/>
    <s v="Silver"/>
    <s v="Online"/>
    <n v="9.6"/>
    <n v="36"/>
    <n v="18"/>
    <n v="0"/>
    <n v="1"/>
    <s v="Aisle"/>
  </r>
  <r>
    <s v="P9173"/>
    <s v="F1562"/>
    <s v="American Airlines"/>
    <x v="6"/>
    <x v="0"/>
    <s v="01,11,2024  23:23:04"/>
    <n v="165"/>
    <s v="On-time"/>
    <n v="1285"/>
    <n v="357.17"/>
    <n v="357.17"/>
    <n v="25"/>
    <s v="Male"/>
    <s v="Low"/>
    <x v="2"/>
    <x v="0"/>
    <n v="1"/>
    <s v="Platinum"/>
    <s v="Mobile App"/>
    <n v="8.6"/>
    <n v="23"/>
    <n v="104"/>
    <n v="0"/>
    <n v="0"/>
    <s v="Window"/>
  </r>
  <r>
    <s v="P9174"/>
    <s v="F380"/>
    <s v="American Airlines"/>
    <x v="0"/>
    <x v="1"/>
    <s v="22,07,2024  20:30:52"/>
    <n v="160"/>
    <s v="On-time"/>
    <n v="796"/>
    <n v="382.58"/>
    <n v="382.58"/>
    <n v="40"/>
    <s v="Male"/>
    <s v="Medium"/>
    <x v="2"/>
    <x v="1"/>
    <n v="1"/>
    <s v="Silver"/>
    <s v="Mobile App"/>
    <n v="8.1"/>
    <n v="18"/>
    <n v="64"/>
    <n v="0"/>
    <n v="1"/>
    <s v="Middle"/>
  </r>
  <r>
    <s v="P9175"/>
    <s v="F1021"/>
    <s v="Delta"/>
    <x v="7"/>
    <x v="0"/>
    <s v="07,12,2024  23:04:09"/>
    <n v="142"/>
    <s v="On-time"/>
    <n v="980"/>
    <n v="418.17"/>
    <n v="418.17"/>
    <n v="42"/>
    <s v="Male"/>
    <s v="Medium"/>
    <x v="2"/>
    <x v="1"/>
    <n v="0"/>
    <s v="None"/>
    <s v="Airport Kiosk"/>
    <n v="6.8"/>
    <n v="9"/>
    <n v="26"/>
    <n v="0"/>
    <n v="0"/>
    <s v="Aisle"/>
  </r>
  <r>
    <s v="P9176"/>
    <s v="F376"/>
    <s v="JetBlue"/>
    <x v="3"/>
    <x v="7"/>
    <s v="17,11,2023  00:38:04"/>
    <n v="146"/>
    <s v="On-time"/>
    <n v="1546"/>
    <n v="383.4"/>
    <n v="383.4"/>
    <n v="25"/>
    <s v="Female"/>
    <s v="Medium"/>
    <x v="1"/>
    <x v="1"/>
    <n v="1"/>
    <s v="None"/>
    <s v="Online"/>
    <n v="7.2"/>
    <n v="6"/>
    <n v="43"/>
    <n v="0"/>
    <n v="0"/>
    <s v="Middle"/>
  </r>
  <r>
    <s v="P9177"/>
    <s v="F969"/>
    <s v="United"/>
    <x v="6"/>
    <x v="4"/>
    <s v="24,08,2024  06:39:22"/>
    <n v="199"/>
    <s v="On-time"/>
    <n v="1469"/>
    <n v="296.98"/>
    <n v="296.98"/>
    <n v="27"/>
    <s v="Female"/>
    <s v="Low"/>
    <x v="1"/>
    <x v="2"/>
    <n v="2"/>
    <s v="None"/>
    <s v="Online"/>
    <n v="4.3"/>
    <n v="4"/>
    <n v="76"/>
    <n v="0"/>
    <n v="0"/>
    <s v="Aisle"/>
  </r>
  <r>
    <s v="P9178"/>
    <s v="F1380"/>
    <s v="Southwest"/>
    <x v="2"/>
    <x v="3"/>
    <s v="16,02,2024  09:29:33"/>
    <n v="247"/>
    <s v="Delayed"/>
    <n v="1643"/>
    <n v="383.32"/>
    <n v="383.32"/>
    <n v="25"/>
    <s v="Female"/>
    <s v="Medium"/>
    <x v="1"/>
    <x v="1"/>
    <n v="3"/>
    <s v="Silver"/>
    <s v="Airport Kiosk"/>
    <n v="8.6"/>
    <n v="21"/>
    <n v="88"/>
    <n v="0"/>
    <n v="0"/>
    <s v="Aisle"/>
  </r>
  <r>
    <s v="P9179"/>
    <s v="F836"/>
    <s v="Southwest"/>
    <x v="0"/>
    <x v="5"/>
    <s v="08,07,2023  18:36:50"/>
    <n v="177"/>
    <s v="Delayed"/>
    <n v="1272"/>
    <n v="316.16000000000003"/>
    <n v="316.16000000000003"/>
    <n v="77"/>
    <s v="Male"/>
    <s v="Medium"/>
    <x v="3"/>
    <x v="1"/>
    <n v="1"/>
    <s v="None"/>
    <s v="Desk"/>
    <n v="7.9"/>
    <n v="4"/>
    <n v="54"/>
    <n v="0"/>
    <n v="0"/>
    <s v="Window"/>
  </r>
  <r>
    <s v="P9180"/>
    <s v="F296"/>
    <s v="Delta"/>
    <x v="0"/>
    <x v="7"/>
    <s v="23,07,2024  12:44:44"/>
    <n v="236"/>
    <s v="Delayed"/>
    <n v="1439"/>
    <n v="203.3"/>
    <n v="203.3"/>
    <n v="73"/>
    <s v="Male"/>
    <s v="High"/>
    <x v="0"/>
    <x v="0"/>
    <n v="1"/>
    <s v="Silver"/>
    <s v="Desk"/>
    <n v="7.7"/>
    <n v="6"/>
    <n v="57"/>
    <n v="0"/>
    <n v="0"/>
    <s v="Aisle"/>
  </r>
  <r>
    <s v="P9181"/>
    <s v="F914"/>
    <s v="JetBlue"/>
    <x v="5"/>
    <x v="6"/>
    <s v="31,07,2024  09:55:31"/>
    <n v="205"/>
    <s v="On-time"/>
    <n v="864"/>
    <n v="382.83"/>
    <n v="382.83"/>
    <n v="59"/>
    <s v="Female"/>
    <s v="Low"/>
    <x v="3"/>
    <x v="1"/>
    <n v="0"/>
    <s v="None"/>
    <s v="Airport Kiosk"/>
    <n v="7.5"/>
    <n v="4"/>
    <n v="17"/>
    <n v="0"/>
    <n v="0"/>
    <s v="Aisle"/>
  </r>
  <r>
    <s v="P9182"/>
    <s v="F1496"/>
    <s v="Southwest"/>
    <x v="4"/>
    <x v="3"/>
    <s v="29,10,2024  00:36:15"/>
    <n v="177"/>
    <s v="On-time"/>
    <n v="1292"/>
    <n v="349.77"/>
    <n v="349.77"/>
    <n v="20"/>
    <s v="Male"/>
    <s v="High"/>
    <x v="0"/>
    <x v="2"/>
    <n v="0"/>
    <s v="Silver"/>
    <s v="Desk"/>
    <n v="6"/>
    <n v="0"/>
    <n v="0"/>
    <n v="0"/>
    <n v="1"/>
    <s v="Window"/>
  </r>
  <r>
    <s v="P9183"/>
    <s v="F1116"/>
    <s v="Southwest"/>
    <x v="0"/>
    <x v="7"/>
    <s v="13,08,2024  02:36:39"/>
    <n v="149"/>
    <s v="On-time"/>
    <n v="1401"/>
    <n v="418.83"/>
    <n v="418.83"/>
    <n v="55"/>
    <s v="Female"/>
    <s v="Medium"/>
    <x v="3"/>
    <x v="0"/>
    <n v="0"/>
    <s v="None"/>
    <s v="Mobile App"/>
    <n v="7.7"/>
    <n v="13"/>
    <n v="53"/>
    <n v="0"/>
    <n v="0"/>
    <s v="Aisle"/>
  </r>
  <r>
    <s v="P9184"/>
    <s v="F786"/>
    <s v="United"/>
    <x v="6"/>
    <x v="5"/>
    <s v="28,08,2024  17:02:12"/>
    <n v="174"/>
    <s v="On-time"/>
    <n v="1064"/>
    <n v="233.85"/>
    <n v="233.85"/>
    <n v="63"/>
    <s v="Female"/>
    <s v="Medium"/>
    <x v="1"/>
    <x v="1"/>
    <n v="0"/>
    <s v="None"/>
    <s v="Mobile App"/>
    <n v="7"/>
    <n v="7"/>
    <n v="12"/>
    <n v="0"/>
    <n v="1"/>
    <s v="Aisle"/>
  </r>
  <r>
    <s v="P9185"/>
    <s v="F1460"/>
    <s v="JetBlue"/>
    <x v="6"/>
    <x v="3"/>
    <s v="09,03,2024  00:30:33"/>
    <n v="150"/>
    <s v="On-time"/>
    <n v="1395"/>
    <n v="174.2"/>
    <n v="174.2"/>
    <n v="68"/>
    <s v="Male"/>
    <s v="Medium"/>
    <x v="0"/>
    <x v="1"/>
    <n v="1"/>
    <s v="None"/>
    <s v="Desk"/>
    <n v="5.3"/>
    <n v="1"/>
    <n v="64"/>
    <n v="0"/>
    <n v="0"/>
    <s v="Aisle"/>
  </r>
  <r>
    <s v="P9186"/>
    <s v="F489"/>
    <s v="Delta"/>
    <x v="3"/>
    <x v="2"/>
    <s v="11,02,2025  08:54:39"/>
    <n v="211"/>
    <s v="On-time"/>
    <n v="648"/>
    <n v="309.05"/>
    <n v="309.05"/>
    <n v="21"/>
    <s v="Female"/>
    <s v="Low"/>
    <x v="2"/>
    <x v="3"/>
    <n v="1"/>
    <s v="Silver"/>
    <s v="Online"/>
    <n v="5.5"/>
    <n v="12"/>
    <n v="34"/>
    <n v="0"/>
    <n v="0"/>
    <s v="Middle"/>
  </r>
  <r>
    <s v="P9187"/>
    <s v="F145"/>
    <s v="United"/>
    <x v="1"/>
    <x v="6"/>
    <s v="12,08,2024  15:37:39"/>
    <n v="189"/>
    <s v="On-time"/>
    <n v="1599"/>
    <n v="327.9"/>
    <n v="327.9"/>
    <n v="69"/>
    <s v="Male"/>
    <s v="Low"/>
    <x v="2"/>
    <x v="1"/>
    <n v="0"/>
    <s v="Silver"/>
    <s v="Mobile App"/>
    <n v="9.8000000000000007"/>
    <n v="13"/>
    <n v="69"/>
    <n v="0"/>
    <n v="0"/>
    <s v="Aisle"/>
  </r>
  <r>
    <s v="P9188"/>
    <s v="F1028"/>
    <s v="United"/>
    <x v="5"/>
    <x v="7"/>
    <s v="28,09,2023  18:19:34"/>
    <n v="240"/>
    <s v="On-time"/>
    <n v="1286"/>
    <n v="324.57"/>
    <n v="324.57"/>
    <n v="73"/>
    <s v="Female"/>
    <s v="Medium"/>
    <x v="3"/>
    <x v="1"/>
    <n v="1"/>
    <s v="Gold"/>
    <s v="Desk"/>
    <n v="4.8"/>
    <n v="5"/>
    <n v="66"/>
    <n v="1"/>
    <n v="0"/>
    <s v="Window"/>
  </r>
  <r>
    <s v="P9189"/>
    <s v="F290"/>
    <s v="Southwest"/>
    <x v="2"/>
    <x v="2"/>
    <s v="04,04,2025  15:37:54"/>
    <n v="39"/>
    <s v="On-time"/>
    <n v="1256"/>
    <n v="448.84"/>
    <n v="448.84"/>
    <n v="22"/>
    <s v="Male"/>
    <s v="Low"/>
    <x v="2"/>
    <x v="1"/>
    <n v="0"/>
    <s v="Platinum"/>
    <s v="Mobile App"/>
    <n v="6.5"/>
    <n v="3"/>
    <n v="93"/>
    <n v="0"/>
    <n v="1"/>
    <s v="Aisle"/>
  </r>
  <r>
    <s v="P9190"/>
    <s v="F1415"/>
    <s v="American Airlines"/>
    <x v="5"/>
    <x v="1"/>
    <s v="01,10,2023  18:10:01"/>
    <n v="158"/>
    <s v="On-time"/>
    <n v="908"/>
    <n v="186.62"/>
    <n v="186.62"/>
    <n v="63"/>
    <s v="Male"/>
    <s v="Low"/>
    <x v="3"/>
    <x v="0"/>
    <n v="1"/>
    <s v="None"/>
    <s v="Desk"/>
    <n v="4.5999999999999996"/>
    <n v="36"/>
    <n v="61"/>
    <n v="0"/>
    <n v="0"/>
    <s v="Window"/>
  </r>
  <r>
    <s v="P9191"/>
    <s v="F1817"/>
    <s v="United"/>
    <x v="4"/>
    <x v="7"/>
    <s v="03,10,2023  06:37:26"/>
    <n v="99"/>
    <s v="On-time"/>
    <n v="1527"/>
    <n v="385.13"/>
    <n v="385.13"/>
    <n v="79"/>
    <s v="Male"/>
    <s v="Low"/>
    <x v="3"/>
    <x v="1"/>
    <n v="1"/>
    <s v="None"/>
    <s v="Desk"/>
    <n v="2.8"/>
    <n v="10"/>
    <n v="11"/>
    <n v="0"/>
    <n v="0"/>
    <s v="Window"/>
  </r>
  <r>
    <s v="P9192"/>
    <s v="F1295"/>
    <s v="United"/>
    <x v="3"/>
    <x v="0"/>
    <s v="24,01,2024  20:57:37"/>
    <n v="128"/>
    <s v="On-time"/>
    <n v="1285"/>
    <n v="296.72000000000003"/>
    <n v="296.72000000000003"/>
    <n v="58"/>
    <s v="Male"/>
    <s v="Low"/>
    <x v="2"/>
    <x v="1"/>
    <n v="1"/>
    <s v="Platinum"/>
    <s v="Mobile App"/>
    <n v="6.2"/>
    <n v="1"/>
    <n v="77"/>
    <n v="0"/>
    <n v="0"/>
    <s v="Window"/>
  </r>
  <r>
    <s v="P9193"/>
    <s v="F1277"/>
    <s v="Southwest"/>
    <x v="2"/>
    <x v="7"/>
    <s v="11,11,2024  08:09:29"/>
    <n v="188"/>
    <s v="On-time"/>
    <n v="1294"/>
    <n v="407.08"/>
    <n v="407.08"/>
    <n v="60"/>
    <s v="Male"/>
    <s v="Medium"/>
    <x v="2"/>
    <x v="1"/>
    <n v="1"/>
    <s v="Gold"/>
    <s v="Airport Kiosk"/>
    <n v="9.4"/>
    <n v="8"/>
    <n v="96"/>
    <n v="0"/>
    <n v="0"/>
    <s v="Aisle"/>
  </r>
  <r>
    <s v="P9194"/>
    <s v="F746"/>
    <s v="JetBlue"/>
    <x v="4"/>
    <x v="2"/>
    <s v="25,06,2024  17:54:05"/>
    <n v="159"/>
    <s v="On-time"/>
    <n v="1194"/>
    <n v="246.25"/>
    <n v="246.25"/>
    <n v="68"/>
    <s v="Female"/>
    <s v="Low"/>
    <x v="1"/>
    <x v="1"/>
    <n v="0"/>
    <s v="None"/>
    <s v="Desk"/>
    <n v="6.6"/>
    <n v="12"/>
    <n v="85"/>
    <n v="0"/>
    <n v="1"/>
    <s v="Window"/>
  </r>
  <r>
    <s v="P9195"/>
    <s v="F1078"/>
    <s v="American Airlines"/>
    <x v="4"/>
    <x v="0"/>
    <s v="06,09,2023  17:56:47"/>
    <n v="223"/>
    <s v="On-time"/>
    <n v="1287"/>
    <n v="227.2"/>
    <n v="227.2"/>
    <n v="55"/>
    <s v="Male"/>
    <s v="Medium"/>
    <x v="3"/>
    <x v="2"/>
    <n v="0"/>
    <s v="None"/>
    <s v="Airport Kiosk"/>
    <n v="6"/>
    <n v="6"/>
    <n v="6"/>
    <n v="0"/>
    <n v="0"/>
    <s v="Middle"/>
  </r>
  <r>
    <s v="P9196"/>
    <s v="F1133"/>
    <s v="Delta"/>
    <x v="5"/>
    <x v="4"/>
    <s v="05,11,2024  07:30:05"/>
    <n v="226"/>
    <s v="On-time"/>
    <n v="875"/>
    <n v="218.82"/>
    <n v="218.82"/>
    <n v="36"/>
    <s v="Female"/>
    <s v="High"/>
    <x v="1"/>
    <x v="1"/>
    <n v="2"/>
    <s v="Platinum"/>
    <s v="Airport Kiosk"/>
    <n v="7.3"/>
    <n v="42"/>
    <n v="72"/>
    <n v="0"/>
    <n v="0"/>
    <s v="Middle"/>
  </r>
  <r>
    <s v="P9197"/>
    <s v="F1347"/>
    <s v="Southwest"/>
    <x v="2"/>
    <x v="3"/>
    <s v="26,12,2023  19:51:40"/>
    <n v="191"/>
    <s v="On-time"/>
    <n v="1455"/>
    <n v="362.8"/>
    <n v="362.8"/>
    <n v="59"/>
    <s v="Female"/>
    <s v="High"/>
    <x v="1"/>
    <x v="0"/>
    <n v="1"/>
    <s v="None"/>
    <s v="Mobile App"/>
    <n v="6.9"/>
    <n v="2"/>
    <n v="111"/>
    <n v="0"/>
    <n v="0"/>
    <s v="Aisle"/>
  </r>
  <r>
    <s v="P9198"/>
    <s v="F1652"/>
    <s v="Southwest"/>
    <x v="0"/>
    <x v="0"/>
    <s v="09,05,2024  08:45:38"/>
    <n v="117"/>
    <s v="On-time"/>
    <n v="1112"/>
    <n v="348.74"/>
    <n v="348.74"/>
    <n v="32"/>
    <s v="Female"/>
    <s v="Medium"/>
    <x v="1"/>
    <x v="1"/>
    <n v="0"/>
    <s v="None"/>
    <s v="Airport Kiosk"/>
    <n v="8.8000000000000007"/>
    <n v="7"/>
    <n v="55"/>
    <n v="1"/>
    <n v="0"/>
    <s v="Window"/>
  </r>
  <r>
    <s v="P9199"/>
    <s v="F200"/>
    <s v="American Airlines"/>
    <x v="7"/>
    <x v="1"/>
    <s v="08,08,2024  23:26:37"/>
    <n v="112"/>
    <s v="On-time"/>
    <n v="966"/>
    <n v="369.74"/>
    <n v="369.74"/>
    <n v="70"/>
    <s v="Male"/>
    <s v="Medium"/>
    <x v="2"/>
    <x v="1"/>
    <n v="0"/>
    <s v="Silver"/>
    <s v="Online"/>
    <n v="6"/>
    <n v="4"/>
    <n v="98"/>
    <n v="0"/>
    <n v="0"/>
    <s v="Aisle"/>
  </r>
  <r>
    <s v="P9200"/>
    <s v="F1890"/>
    <s v="United"/>
    <x v="2"/>
    <x v="7"/>
    <s v="29,12,2023  00:47:48"/>
    <n v="169"/>
    <s v="On-time"/>
    <n v="1107"/>
    <n v="427.77"/>
    <n v="427.77"/>
    <n v="56"/>
    <s v="Female"/>
    <s v="Medium"/>
    <x v="3"/>
    <x v="1"/>
    <n v="0"/>
    <s v="Silver"/>
    <s v="Desk"/>
    <n v="7.1"/>
    <n v="10"/>
    <n v="3"/>
    <n v="1"/>
    <n v="0"/>
    <s v="Aisle"/>
  </r>
  <r>
    <s v="P9201"/>
    <s v="F1753"/>
    <s v="Southwest"/>
    <x v="4"/>
    <x v="1"/>
    <s v="28,02,2025  18:36:05"/>
    <n v="189"/>
    <s v="Cancelled"/>
    <n v="1200"/>
    <n v="364.62"/>
    <n v="364.62"/>
    <n v="39"/>
    <s v="Male"/>
    <s v="Low"/>
    <x v="1"/>
    <x v="2"/>
    <n v="0"/>
    <s v="None"/>
    <s v="Mobile App"/>
    <n v="7.5"/>
    <n v="4"/>
    <n v="4"/>
    <n v="0"/>
    <n v="0"/>
    <s v="Aisle"/>
  </r>
  <r>
    <s v="P9202"/>
    <s v="F207"/>
    <s v="Delta"/>
    <x v="2"/>
    <x v="5"/>
    <s v="07,11,2024  17:36:42"/>
    <n v="127"/>
    <s v="On-time"/>
    <n v="1151"/>
    <n v="297.64"/>
    <n v="297.64"/>
    <n v="49"/>
    <s v="Male"/>
    <s v="Low"/>
    <x v="3"/>
    <x v="1"/>
    <n v="1"/>
    <s v="Gold"/>
    <s v="Airport Kiosk"/>
    <n v="9"/>
    <n v="16"/>
    <n v="36"/>
    <n v="0"/>
    <n v="0"/>
    <s v="Middle"/>
  </r>
  <r>
    <s v="P9203"/>
    <s v="F1577"/>
    <s v="JetBlue"/>
    <x v="6"/>
    <x v="5"/>
    <s v="05,12,2023  11:35:45"/>
    <n v="139"/>
    <s v="On-time"/>
    <n v="1397"/>
    <n v="417.68"/>
    <n v="417.68"/>
    <n v="53"/>
    <s v="Female"/>
    <s v="High"/>
    <x v="0"/>
    <x v="2"/>
    <n v="0"/>
    <s v="None"/>
    <s v="Desk"/>
    <n v="5.8"/>
    <n v="14"/>
    <n v="73"/>
    <n v="0"/>
    <n v="0"/>
    <s v="Window"/>
  </r>
  <r>
    <s v="P9204"/>
    <s v="F794"/>
    <s v="American Airlines"/>
    <x v="7"/>
    <x v="0"/>
    <s v="18,07,2023  23:24:10"/>
    <n v="157"/>
    <s v="On-time"/>
    <n v="702"/>
    <n v="386.09"/>
    <n v="386.09"/>
    <n v="78"/>
    <s v="Male"/>
    <s v="Low"/>
    <x v="0"/>
    <x v="1"/>
    <n v="2"/>
    <s v="None"/>
    <s v="Online"/>
    <n v="6.8"/>
    <n v="7"/>
    <n v="15"/>
    <n v="0"/>
    <n v="0"/>
    <s v="Aisle"/>
  </r>
  <r>
    <s v="P9205"/>
    <s v="F636"/>
    <s v="Delta"/>
    <x v="2"/>
    <x v="1"/>
    <s v="11,06,2024  23:32:33"/>
    <n v="189"/>
    <s v="On-time"/>
    <n v="870"/>
    <n v="312.37"/>
    <n v="312.37"/>
    <n v="24"/>
    <s v="Male"/>
    <s v="Low"/>
    <x v="2"/>
    <x v="1"/>
    <n v="1"/>
    <s v="Silver"/>
    <s v="Airport Kiosk"/>
    <n v="7.5"/>
    <n v="4"/>
    <n v="50"/>
    <n v="0"/>
    <n v="0"/>
    <s v="Middle"/>
  </r>
  <r>
    <s v="P9206"/>
    <s v="F1040"/>
    <s v="Southwest"/>
    <x v="2"/>
    <x v="3"/>
    <s v="03,08,2024  03:48:41"/>
    <n v="237"/>
    <s v="On-time"/>
    <n v="1610"/>
    <n v="294.60000000000002"/>
    <n v="294.60000000000002"/>
    <n v="64"/>
    <s v="Female"/>
    <s v="Medium"/>
    <x v="3"/>
    <x v="1"/>
    <n v="3"/>
    <s v="None"/>
    <s v="Online"/>
    <n v="10"/>
    <n v="3"/>
    <n v="82"/>
    <n v="0"/>
    <n v="0"/>
    <s v="Middle"/>
  </r>
  <r>
    <s v="P9207"/>
    <s v="F918"/>
    <s v="United"/>
    <x v="3"/>
    <x v="6"/>
    <s v="25,11,2024  09:13:39"/>
    <n v="78"/>
    <s v="On-time"/>
    <n v="1369"/>
    <n v="457.99"/>
    <n v="457.99"/>
    <n v="60"/>
    <s v="Male"/>
    <s v="Low"/>
    <x v="0"/>
    <x v="1"/>
    <n v="0"/>
    <s v="Gold"/>
    <s v="Online"/>
    <n v="5.7"/>
    <n v="8"/>
    <n v="109"/>
    <n v="0"/>
    <n v="0"/>
    <s v="Middle"/>
  </r>
  <r>
    <s v="P9208"/>
    <s v="F459"/>
    <s v="JetBlue"/>
    <x v="4"/>
    <x v="3"/>
    <s v="07,05,2024  05:10:27"/>
    <n v="200"/>
    <s v="On-time"/>
    <n v="891"/>
    <n v="443.45"/>
    <n v="443.45"/>
    <n v="60"/>
    <s v="Female"/>
    <s v="High"/>
    <x v="1"/>
    <x v="1"/>
    <n v="2"/>
    <s v="None"/>
    <s v="Online"/>
    <n v="6.6"/>
    <n v="14"/>
    <n v="50"/>
    <n v="1"/>
    <n v="0"/>
    <s v="Middle"/>
  </r>
  <r>
    <s v="P9209"/>
    <s v="F110"/>
    <s v="United"/>
    <x v="7"/>
    <x v="6"/>
    <s v="16,08,2023  21:29:31"/>
    <n v="157"/>
    <s v="On-time"/>
    <n v="1049"/>
    <n v="311.60000000000002"/>
    <n v="311.60000000000002"/>
    <n v="27"/>
    <s v="Female"/>
    <s v="Medium"/>
    <x v="1"/>
    <x v="1"/>
    <n v="2"/>
    <s v="None"/>
    <s v="Online"/>
    <n v="9.5"/>
    <n v="2"/>
    <n v="21"/>
    <n v="0"/>
    <n v="1"/>
    <s v="Aisle"/>
  </r>
  <r>
    <s v="P9210"/>
    <s v="F116"/>
    <s v="Southwest"/>
    <x v="6"/>
    <x v="7"/>
    <s v="13,05,2024  14:16:59"/>
    <n v="293"/>
    <s v="On-time"/>
    <n v="716"/>
    <n v="404.81"/>
    <n v="404.81"/>
    <n v="70"/>
    <s v="Male"/>
    <s v="Low"/>
    <x v="0"/>
    <x v="0"/>
    <n v="2"/>
    <s v="None"/>
    <s v="Airport Kiosk"/>
    <n v="5.3"/>
    <n v="7"/>
    <n v="11"/>
    <n v="0"/>
    <n v="1"/>
    <s v="Middle"/>
  </r>
  <r>
    <s v="P9211"/>
    <s v="F1433"/>
    <s v="Delta"/>
    <x v="6"/>
    <x v="0"/>
    <s v="10,03,2024  12:03:09"/>
    <n v="143"/>
    <s v="On-time"/>
    <n v="1655"/>
    <n v="386.94"/>
    <n v="386.94"/>
    <n v="79"/>
    <s v="Female"/>
    <s v="Medium"/>
    <x v="3"/>
    <x v="1"/>
    <n v="0"/>
    <s v="None"/>
    <s v="Airport Kiosk"/>
    <n v="6.4"/>
    <n v="3"/>
    <n v="36"/>
    <n v="0"/>
    <n v="0"/>
    <s v="Window"/>
  </r>
  <r>
    <s v="P9212"/>
    <s v="F664"/>
    <s v="Southwest"/>
    <x v="4"/>
    <x v="0"/>
    <s v="26,03,2024  16:32:20"/>
    <n v="230"/>
    <s v="Cancelled"/>
    <n v="815"/>
    <n v="229.6"/>
    <n v="229.6"/>
    <n v="67"/>
    <s v="Male"/>
    <s v="Medium"/>
    <x v="2"/>
    <x v="1"/>
    <n v="1"/>
    <s v="None"/>
    <s v="Online"/>
    <n v="7.5"/>
    <n v="5"/>
    <n v="59"/>
    <n v="0"/>
    <n v="1"/>
    <s v="Middle"/>
  </r>
  <r>
    <s v="P9213"/>
    <s v="F1389"/>
    <s v="American Airlines"/>
    <x v="3"/>
    <x v="0"/>
    <s v="25,10,2023  06:02:00"/>
    <n v="122"/>
    <s v="On-time"/>
    <n v="1138"/>
    <n v="497.1"/>
    <n v="497.1"/>
    <n v="40"/>
    <s v="Male"/>
    <s v="Medium"/>
    <x v="0"/>
    <x v="2"/>
    <n v="3"/>
    <s v="None"/>
    <s v="Airport Kiosk"/>
    <n v="9.4"/>
    <n v="6"/>
    <n v="38"/>
    <n v="1"/>
    <n v="0"/>
    <s v="Middle"/>
  </r>
  <r>
    <s v="P9214"/>
    <s v="F281"/>
    <s v="United"/>
    <x v="2"/>
    <x v="3"/>
    <s v="31,01,2024  18:55:11"/>
    <n v="209"/>
    <s v="On-time"/>
    <n v="1399"/>
    <n v="325.82"/>
    <n v="325.82"/>
    <n v="55"/>
    <s v="Female"/>
    <s v="High"/>
    <x v="1"/>
    <x v="0"/>
    <n v="2"/>
    <s v="Silver"/>
    <s v="Online"/>
    <n v="6.1"/>
    <n v="6"/>
    <n v="84"/>
    <n v="0"/>
    <n v="0"/>
    <s v="Aisle"/>
  </r>
  <r>
    <s v="P9215"/>
    <s v="F1221"/>
    <s v="American Airlines"/>
    <x v="5"/>
    <x v="2"/>
    <s v="05,08,2023  11:16:53"/>
    <n v="81"/>
    <s v="On-time"/>
    <n v="1567"/>
    <n v="273.74"/>
    <n v="273.74"/>
    <n v="18"/>
    <s v="Male"/>
    <s v="Low"/>
    <x v="2"/>
    <x v="1"/>
    <n v="2"/>
    <s v="None"/>
    <s v="Airport Kiosk"/>
    <n v="8.9"/>
    <n v="5"/>
    <n v="70"/>
    <n v="0"/>
    <n v="0"/>
    <s v="Middle"/>
  </r>
  <r>
    <s v="P9216"/>
    <s v="F153"/>
    <s v="Delta"/>
    <x v="5"/>
    <x v="6"/>
    <s v="31,01,2025  17:09:07"/>
    <n v="188"/>
    <s v="On-time"/>
    <n v="756"/>
    <n v="423.86"/>
    <n v="423.86"/>
    <n v="35"/>
    <s v="Female"/>
    <s v="Medium"/>
    <x v="0"/>
    <x v="1"/>
    <n v="2"/>
    <s v="None"/>
    <s v="Mobile App"/>
    <n v="7.1"/>
    <n v="15"/>
    <n v="79"/>
    <n v="0"/>
    <n v="0"/>
    <s v="Aisle"/>
  </r>
  <r>
    <s v="P9217"/>
    <s v="F1437"/>
    <s v="United"/>
    <x v="0"/>
    <x v="7"/>
    <s v="04,03,2025  13:08:11"/>
    <n v="103"/>
    <s v="On-time"/>
    <n v="1116"/>
    <n v="292.08"/>
    <n v="292.08"/>
    <n v="70"/>
    <s v="Female"/>
    <s v="Low"/>
    <x v="1"/>
    <x v="2"/>
    <n v="2"/>
    <s v="None"/>
    <s v="Airport Kiosk"/>
    <n v="6.2"/>
    <n v="4"/>
    <n v="84"/>
    <n v="0"/>
    <n v="0"/>
    <s v="Aisle"/>
  </r>
  <r>
    <s v="P9218"/>
    <s v="F1310"/>
    <s v="Southwest"/>
    <x v="7"/>
    <x v="3"/>
    <s v="17,03,2024  22:18:14"/>
    <n v="133"/>
    <s v="On-time"/>
    <n v="1429"/>
    <n v="355.41"/>
    <n v="355.41"/>
    <n v="79"/>
    <s v="Female"/>
    <s v="Low"/>
    <x v="0"/>
    <x v="2"/>
    <n v="2"/>
    <s v="Platinum"/>
    <s v="Mobile App"/>
    <n v="9.1"/>
    <n v="4"/>
    <n v="78"/>
    <n v="0"/>
    <n v="1"/>
    <s v="Middle"/>
  </r>
  <r>
    <s v="P9219"/>
    <s v="F64"/>
    <s v="Delta"/>
    <x v="7"/>
    <x v="7"/>
    <s v="30,03,2024  18:21:32"/>
    <n v="241"/>
    <s v="On-time"/>
    <n v="1345"/>
    <n v="290.45"/>
    <n v="290.45"/>
    <n v="31"/>
    <s v="Male"/>
    <s v="Low"/>
    <x v="0"/>
    <x v="1"/>
    <n v="2"/>
    <s v="None"/>
    <s v="Desk"/>
    <n v="9"/>
    <n v="31"/>
    <n v="30"/>
    <n v="0"/>
    <n v="0"/>
    <s v="Window"/>
  </r>
  <r>
    <s v="P9220"/>
    <s v="F126"/>
    <s v="JetBlue"/>
    <x v="3"/>
    <x v="2"/>
    <s v="27,01,2024  21:44:22"/>
    <n v="35"/>
    <s v="Delayed"/>
    <n v="1536"/>
    <n v="266.79000000000002"/>
    <n v="266.79000000000002"/>
    <n v="75"/>
    <s v="Female"/>
    <s v="Medium"/>
    <x v="3"/>
    <x v="1"/>
    <n v="1"/>
    <s v="Gold"/>
    <s v="Online"/>
    <n v="6.8"/>
    <n v="13"/>
    <n v="31"/>
    <n v="0"/>
    <n v="0"/>
    <s v="Middle"/>
  </r>
  <r>
    <s v="P9221"/>
    <s v="F118"/>
    <s v="JetBlue"/>
    <x v="4"/>
    <x v="4"/>
    <s v="23,02,2025  02:23:37"/>
    <n v="218"/>
    <s v="On-time"/>
    <n v="766"/>
    <n v="330.37"/>
    <n v="330.37"/>
    <n v="31"/>
    <s v="Male"/>
    <s v="High"/>
    <x v="3"/>
    <x v="1"/>
    <n v="0"/>
    <s v="Silver"/>
    <s v="Online"/>
    <n v="6.6"/>
    <n v="11"/>
    <n v="43"/>
    <n v="0"/>
    <n v="0"/>
    <s v="Middle"/>
  </r>
  <r>
    <s v="P9222"/>
    <s v="F159"/>
    <s v="JetBlue"/>
    <x v="2"/>
    <x v="1"/>
    <s v="09,05,2024  22:39:37"/>
    <n v="154"/>
    <s v="On-time"/>
    <n v="1107"/>
    <n v="334.5"/>
    <n v="334.5"/>
    <n v="75"/>
    <s v="Male"/>
    <s v="Medium"/>
    <x v="1"/>
    <x v="0"/>
    <n v="2"/>
    <s v="Gold"/>
    <s v="Airport Kiosk"/>
    <n v="9.3000000000000007"/>
    <n v="1"/>
    <n v="75"/>
    <n v="0"/>
    <n v="0"/>
    <s v="Window"/>
  </r>
  <r>
    <s v="P9223"/>
    <s v="F416"/>
    <s v="United"/>
    <x v="0"/>
    <x v="3"/>
    <s v="22,01,2025  19:56:03"/>
    <n v="216"/>
    <s v="Delayed"/>
    <n v="1193"/>
    <n v="291.63"/>
    <n v="291.63"/>
    <n v="77"/>
    <s v="Male"/>
    <s v="Medium"/>
    <x v="3"/>
    <x v="2"/>
    <n v="1"/>
    <s v="None"/>
    <s v="Desk"/>
    <n v="7.4"/>
    <n v="2"/>
    <n v="34"/>
    <n v="0"/>
    <n v="0"/>
    <s v="Middle"/>
  </r>
  <r>
    <s v="P9224"/>
    <s v="F1907"/>
    <s v="American Airlines"/>
    <x v="6"/>
    <x v="3"/>
    <s v="14,03,2024  14:29:31"/>
    <n v="126"/>
    <s v="On-time"/>
    <n v="933"/>
    <n v="375.41"/>
    <n v="375.41"/>
    <n v="27"/>
    <s v="Female"/>
    <s v="Medium"/>
    <x v="1"/>
    <x v="1"/>
    <n v="1"/>
    <s v="None"/>
    <s v="Desk"/>
    <n v="8.1999999999999993"/>
    <n v="8"/>
    <n v="114"/>
    <n v="0"/>
    <n v="0"/>
    <s v="Aisle"/>
  </r>
  <r>
    <s v="P9225"/>
    <s v="F829"/>
    <s v="Southwest"/>
    <x v="7"/>
    <x v="0"/>
    <s v="03,08,2023  10:55:39"/>
    <n v="276"/>
    <s v="On-time"/>
    <n v="1643"/>
    <n v="247.9"/>
    <n v="247.9"/>
    <n v="45"/>
    <s v="Female"/>
    <s v="Medium"/>
    <x v="3"/>
    <x v="1"/>
    <n v="1"/>
    <s v="Silver"/>
    <s v="Mobile App"/>
    <n v="6.1"/>
    <n v="23"/>
    <n v="46"/>
    <n v="0"/>
    <n v="0"/>
    <s v="Window"/>
  </r>
  <r>
    <s v="P9226"/>
    <s v="F1524"/>
    <s v="Delta"/>
    <x v="5"/>
    <x v="3"/>
    <s v="18,10,2024  23:25:09"/>
    <n v="195"/>
    <s v="Delayed"/>
    <n v="1436"/>
    <n v="248.83"/>
    <n v="248.83"/>
    <n v="22"/>
    <s v="Male"/>
    <s v="High"/>
    <x v="3"/>
    <x v="2"/>
    <n v="1"/>
    <s v="Gold"/>
    <s v="Airport Kiosk"/>
    <n v="7.6"/>
    <n v="5"/>
    <n v="96"/>
    <n v="0"/>
    <n v="0"/>
    <s v="Window"/>
  </r>
  <r>
    <s v="P9227"/>
    <s v="F593"/>
    <s v="JetBlue"/>
    <x v="4"/>
    <x v="0"/>
    <s v="29,07,2024  15:28:36"/>
    <n v="212"/>
    <s v="On-time"/>
    <n v="1406"/>
    <n v="294.83999999999997"/>
    <n v="294.83999999999997"/>
    <n v="68"/>
    <s v="Male"/>
    <s v="Medium"/>
    <x v="2"/>
    <x v="1"/>
    <n v="1"/>
    <s v="None"/>
    <s v="Mobile App"/>
    <n v="8.1"/>
    <n v="6"/>
    <n v="29"/>
    <n v="0"/>
    <n v="0"/>
    <s v="Window"/>
  </r>
  <r>
    <s v="P9228"/>
    <s v="F869"/>
    <s v="American Airlines"/>
    <x v="3"/>
    <x v="6"/>
    <s v="16,05,2023  04:41:17"/>
    <n v="231"/>
    <s v="On-time"/>
    <n v="1146"/>
    <n v="465.24"/>
    <n v="465.24"/>
    <n v="55"/>
    <s v="Male"/>
    <s v="Medium"/>
    <x v="0"/>
    <x v="0"/>
    <n v="0"/>
    <s v="None"/>
    <s v="Desk"/>
    <n v="5.8"/>
    <n v="22"/>
    <n v="14"/>
    <n v="0"/>
    <n v="0"/>
    <s v="Window"/>
  </r>
  <r>
    <s v="P9229"/>
    <s v="F1246"/>
    <s v="Delta"/>
    <x v="0"/>
    <x v="2"/>
    <s v="29,10,2024  11:26:11"/>
    <n v="132"/>
    <s v="On-time"/>
    <n v="1306"/>
    <n v="251.79"/>
    <n v="251.79"/>
    <n v="65"/>
    <s v="Male"/>
    <s v="Medium"/>
    <x v="1"/>
    <x v="1"/>
    <n v="0"/>
    <s v="None"/>
    <s v="Desk"/>
    <n v="8.8000000000000007"/>
    <n v="5"/>
    <n v="58"/>
    <n v="0"/>
    <n v="0"/>
    <s v="Window"/>
  </r>
  <r>
    <s v="P9230"/>
    <s v="F1559"/>
    <s v="JetBlue"/>
    <x v="0"/>
    <x v="1"/>
    <s v="20,12,2024  19:19:22"/>
    <n v="272"/>
    <s v="Delayed"/>
    <n v="939"/>
    <n v="280"/>
    <n v="280"/>
    <n v="78"/>
    <s v="Male"/>
    <s v="Medium"/>
    <x v="0"/>
    <x v="1"/>
    <n v="1"/>
    <s v="Silver"/>
    <s v="Desk"/>
    <n v="6.6"/>
    <n v="4"/>
    <n v="23"/>
    <n v="0"/>
    <n v="0"/>
    <s v="Aisle"/>
  </r>
  <r>
    <s v="P9231"/>
    <s v="F901"/>
    <s v="United"/>
    <x v="3"/>
    <x v="4"/>
    <s v="24,03,2025  00:39:13"/>
    <n v="212"/>
    <s v="On-time"/>
    <n v="1950"/>
    <n v="300.43"/>
    <n v="300.43"/>
    <n v="53"/>
    <s v="Male"/>
    <s v="Low"/>
    <x v="0"/>
    <x v="2"/>
    <n v="2"/>
    <s v="Silver"/>
    <s v="Desk"/>
    <n v="7.7"/>
    <n v="9"/>
    <n v="44"/>
    <n v="0"/>
    <n v="0"/>
    <s v="Aisle"/>
  </r>
  <r>
    <s v="P9232"/>
    <s v="F550"/>
    <s v="Delta"/>
    <x v="4"/>
    <x v="5"/>
    <s v="07,11,2023  21:08:44"/>
    <n v="143"/>
    <s v="On-time"/>
    <n v="1475"/>
    <n v="309.8"/>
    <n v="309.8"/>
    <n v="75"/>
    <s v="Female"/>
    <s v="Medium"/>
    <x v="2"/>
    <x v="1"/>
    <n v="1"/>
    <s v="None"/>
    <s v="Online"/>
    <n v="9.8000000000000007"/>
    <n v="8"/>
    <n v="115"/>
    <n v="0"/>
    <n v="0"/>
    <s v="Window"/>
  </r>
  <r>
    <s v="P9233"/>
    <s v="F1546"/>
    <s v="Delta"/>
    <x v="3"/>
    <x v="4"/>
    <s v="13,02,2024  20:54:28"/>
    <n v="191"/>
    <s v="On-time"/>
    <n v="830"/>
    <n v="357.75"/>
    <n v="357.75"/>
    <n v="68"/>
    <s v="Male"/>
    <s v="Medium"/>
    <x v="1"/>
    <x v="3"/>
    <n v="1"/>
    <s v="None"/>
    <s v="Online"/>
    <n v="6.7"/>
    <n v="18"/>
    <n v="74"/>
    <n v="0"/>
    <n v="1"/>
    <s v="Aisle"/>
  </r>
  <r>
    <s v="P9234"/>
    <s v="F937"/>
    <s v="Southwest"/>
    <x v="5"/>
    <x v="3"/>
    <s v="14,03,2024  03:35:26"/>
    <n v="224"/>
    <s v="On-time"/>
    <n v="1497"/>
    <n v="333.83"/>
    <n v="333.83"/>
    <n v="65"/>
    <s v="Male"/>
    <s v="Medium"/>
    <x v="2"/>
    <x v="1"/>
    <n v="1"/>
    <s v="Silver"/>
    <s v="Desk"/>
    <n v="8.3000000000000007"/>
    <n v="0"/>
    <n v="110"/>
    <n v="0"/>
    <n v="0"/>
    <s v="Middle"/>
  </r>
  <r>
    <s v="P9235"/>
    <s v="F1689"/>
    <s v="United"/>
    <x v="4"/>
    <x v="5"/>
    <s v="22,07,2024  06:55:30"/>
    <n v="183"/>
    <s v="On-time"/>
    <n v="1663"/>
    <n v="303.2"/>
    <n v="303.2"/>
    <n v="77"/>
    <s v="Male"/>
    <s v="Medium"/>
    <x v="2"/>
    <x v="1"/>
    <n v="0"/>
    <s v="None"/>
    <s v="Desk"/>
    <n v="7.2"/>
    <n v="5"/>
    <n v="21"/>
    <n v="0"/>
    <n v="0"/>
    <s v="Middle"/>
  </r>
  <r>
    <s v="P9236"/>
    <s v="F1305"/>
    <s v="Delta"/>
    <x v="3"/>
    <x v="4"/>
    <s v="04,06,2024  16:59:10"/>
    <n v="177"/>
    <s v="Delayed"/>
    <n v="1345"/>
    <n v="264.89"/>
    <n v="264.89"/>
    <n v="49"/>
    <s v="Male"/>
    <s v="Medium"/>
    <x v="1"/>
    <x v="0"/>
    <n v="2"/>
    <s v="Platinum"/>
    <s v="Airport Kiosk"/>
    <n v="6"/>
    <n v="1"/>
    <n v="10"/>
    <n v="0"/>
    <n v="0"/>
    <s v="Window"/>
  </r>
  <r>
    <s v="P9237"/>
    <s v="F741"/>
    <s v="American Airlines"/>
    <x v="5"/>
    <x v="0"/>
    <s v="01,02,2025  05:27:22"/>
    <n v="170"/>
    <s v="On-time"/>
    <n v="958"/>
    <n v="350.14"/>
    <n v="350.14"/>
    <n v="24"/>
    <s v="Male"/>
    <s v="Low"/>
    <x v="0"/>
    <x v="0"/>
    <n v="1"/>
    <s v="None"/>
    <s v="Desk"/>
    <n v="7.3"/>
    <n v="5"/>
    <n v="110"/>
    <n v="0"/>
    <n v="0"/>
    <s v="Window"/>
  </r>
  <r>
    <s v="P9238"/>
    <s v="F888"/>
    <s v="Delta"/>
    <x v="3"/>
    <x v="7"/>
    <s v="25,12,2024  01:51:02"/>
    <n v="131"/>
    <s v="On-time"/>
    <n v="1280"/>
    <n v="394.56"/>
    <n v="394.56"/>
    <n v="67"/>
    <s v="Male"/>
    <s v="Medium"/>
    <x v="1"/>
    <x v="2"/>
    <n v="3"/>
    <s v="Silver"/>
    <s v="Mobile App"/>
    <n v="5.9"/>
    <n v="6"/>
    <n v="16"/>
    <n v="0"/>
    <n v="0"/>
    <s v="Window"/>
  </r>
  <r>
    <s v="P9239"/>
    <s v="F1679"/>
    <s v="Delta"/>
    <x v="5"/>
    <x v="0"/>
    <s v="24,08,2023  16:37:47"/>
    <n v="113"/>
    <s v="On-time"/>
    <n v="718"/>
    <n v="315.31"/>
    <n v="315.31"/>
    <n v="43"/>
    <s v="Female"/>
    <s v="Medium"/>
    <x v="0"/>
    <x v="1"/>
    <n v="0"/>
    <s v="None"/>
    <s v="Online"/>
    <n v="8.6999999999999993"/>
    <n v="9"/>
    <n v="45"/>
    <n v="0"/>
    <n v="0"/>
    <s v="Middle"/>
  </r>
  <r>
    <s v="P9240"/>
    <s v="F217"/>
    <s v="Southwest"/>
    <x v="7"/>
    <x v="6"/>
    <s v="22,08,2024  20:11:10"/>
    <n v="41"/>
    <s v="Delayed"/>
    <n v="902"/>
    <n v="333.86"/>
    <n v="333.86"/>
    <n v="42"/>
    <s v="Male"/>
    <s v="High"/>
    <x v="2"/>
    <x v="1"/>
    <n v="3"/>
    <s v="None"/>
    <s v="Online"/>
    <n v="4"/>
    <n v="3"/>
    <n v="66"/>
    <n v="0"/>
    <n v="0"/>
    <s v="Aisle"/>
  </r>
  <r>
    <s v="P9241"/>
    <s v="F1688"/>
    <s v="Delta"/>
    <x v="3"/>
    <x v="0"/>
    <s v="08,04,2024  21:11:27"/>
    <n v="266"/>
    <s v="Cancelled"/>
    <n v="1532"/>
    <n v="37.450000000000003"/>
    <n v="37.450000000000003"/>
    <n v="79"/>
    <s v="Female"/>
    <s v="Low"/>
    <x v="0"/>
    <x v="1"/>
    <n v="1"/>
    <s v="Gold"/>
    <s v="Airport Kiosk"/>
    <n v="5.2"/>
    <n v="26"/>
    <n v="65"/>
    <n v="0"/>
    <n v="0"/>
    <s v="Window"/>
  </r>
  <r>
    <s v="P9242"/>
    <s v="F1055"/>
    <s v="American Airlines"/>
    <x v="5"/>
    <x v="4"/>
    <s v="26,09,2024  08:55:55"/>
    <n v="147"/>
    <s v="On-time"/>
    <n v="1464"/>
    <n v="340.9"/>
    <n v="340.9"/>
    <n v="61"/>
    <s v="Female"/>
    <s v="Low"/>
    <x v="0"/>
    <x v="2"/>
    <n v="2"/>
    <s v="None"/>
    <s v="Online"/>
    <n v="10"/>
    <n v="4"/>
    <n v="12"/>
    <n v="0"/>
    <n v="0"/>
    <s v="Aisle"/>
  </r>
  <r>
    <s v="P9243"/>
    <s v="F306"/>
    <s v="Delta"/>
    <x v="6"/>
    <x v="5"/>
    <s v="09,10,2024  14:56:39"/>
    <n v="186"/>
    <s v="On-time"/>
    <n v="1364"/>
    <n v="410.24"/>
    <n v="410.24"/>
    <n v="46"/>
    <s v="Male"/>
    <s v="Low"/>
    <x v="2"/>
    <x v="1"/>
    <n v="1"/>
    <s v="None"/>
    <s v="Online"/>
    <n v="6.5"/>
    <n v="1"/>
    <n v="75"/>
    <n v="0"/>
    <n v="0"/>
    <s v="Window"/>
  </r>
  <r>
    <s v="P9244"/>
    <s v="F864"/>
    <s v="Southwest"/>
    <x v="5"/>
    <x v="6"/>
    <s v="08,10,2023  05:43:55"/>
    <n v="141"/>
    <s v="On-time"/>
    <n v="1811"/>
    <n v="339.28"/>
    <n v="339.28"/>
    <n v="23"/>
    <s v="Female"/>
    <s v="Medium"/>
    <x v="3"/>
    <x v="1"/>
    <n v="2"/>
    <s v="Platinum"/>
    <s v="Online"/>
    <n v="6.3"/>
    <n v="9"/>
    <n v="22"/>
    <n v="0"/>
    <n v="0"/>
    <s v="Aisle"/>
  </r>
  <r>
    <s v="P9245"/>
    <s v="F735"/>
    <s v="American Airlines"/>
    <x v="7"/>
    <x v="3"/>
    <s v="15,04,2025  13:59:35"/>
    <n v="267"/>
    <s v="On-time"/>
    <n v="908"/>
    <n v="470.02"/>
    <n v="470.02"/>
    <n v="46"/>
    <s v="Female"/>
    <s v="Low"/>
    <x v="2"/>
    <x v="1"/>
    <n v="3"/>
    <s v="None"/>
    <s v="Desk"/>
    <n v="3.9"/>
    <n v="1"/>
    <n v="64"/>
    <n v="0"/>
    <n v="0"/>
    <s v="Aisle"/>
  </r>
  <r>
    <s v="P9246"/>
    <s v="F1283"/>
    <s v="Delta"/>
    <x v="0"/>
    <x v="7"/>
    <s v="19,10,2023  01:52:52"/>
    <n v="209"/>
    <s v="On-time"/>
    <n v="1172"/>
    <n v="510.7"/>
    <n v="510.7"/>
    <n v="33"/>
    <s v="Male"/>
    <s v="Medium"/>
    <x v="3"/>
    <x v="1"/>
    <n v="1"/>
    <s v="Silver"/>
    <s v="Airport Kiosk"/>
    <n v="6.2"/>
    <n v="12"/>
    <n v="80"/>
    <n v="0"/>
    <n v="0"/>
    <s v="Middle"/>
  </r>
  <r>
    <s v="P9247"/>
    <s v="F1258"/>
    <s v="United"/>
    <x v="2"/>
    <x v="1"/>
    <s v="03,09,2024  02:03:01"/>
    <n v="158"/>
    <s v="On-time"/>
    <n v="1112"/>
    <n v="439.21"/>
    <n v="439.21"/>
    <n v="50"/>
    <s v="Male"/>
    <s v="Medium"/>
    <x v="2"/>
    <x v="1"/>
    <n v="0"/>
    <s v="None"/>
    <s v="Airport Kiosk"/>
    <n v="6"/>
    <n v="7"/>
    <n v="61"/>
    <n v="0"/>
    <n v="0"/>
    <s v="Aisle"/>
  </r>
  <r>
    <s v="P9248"/>
    <s v="F1781"/>
    <s v="American Airlines"/>
    <x v="7"/>
    <x v="4"/>
    <s v="29,06,2024  01:17:55"/>
    <n v="129"/>
    <s v="Delayed"/>
    <n v="833"/>
    <n v="327.2"/>
    <n v="327.2"/>
    <n v="34"/>
    <s v="Male"/>
    <s v="Medium"/>
    <x v="0"/>
    <x v="1"/>
    <n v="3"/>
    <s v="None"/>
    <s v="Mobile App"/>
    <n v="7.7"/>
    <n v="3"/>
    <n v="11"/>
    <n v="0"/>
    <n v="0"/>
    <s v="Middle"/>
  </r>
  <r>
    <s v="P9249"/>
    <s v="F485"/>
    <s v="Southwest"/>
    <x v="0"/>
    <x v="5"/>
    <s v="22,05,2023  11:19:56"/>
    <n v="179"/>
    <s v="On-time"/>
    <n v="1329"/>
    <n v="381.69"/>
    <n v="381.69"/>
    <n v="44"/>
    <s v="Male"/>
    <s v="Medium"/>
    <x v="1"/>
    <x v="1"/>
    <n v="2"/>
    <s v="None"/>
    <s v="Mobile App"/>
    <n v="7.8"/>
    <n v="32"/>
    <n v="65"/>
    <n v="0"/>
    <n v="1"/>
    <s v="Window"/>
  </r>
  <r>
    <s v="P9250"/>
    <s v="F1389"/>
    <s v="Delta"/>
    <x v="2"/>
    <x v="6"/>
    <s v="15,09,2023  15:12:05"/>
    <n v="189"/>
    <s v="On-time"/>
    <n v="1380"/>
    <n v="471.14"/>
    <n v="471.14"/>
    <n v="67"/>
    <s v="Female"/>
    <s v="Medium"/>
    <x v="2"/>
    <x v="1"/>
    <n v="2"/>
    <s v="None"/>
    <s v="Mobile App"/>
    <n v="7.1"/>
    <n v="7"/>
    <n v="101"/>
    <n v="0"/>
    <n v="0"/>
    <s v="Aisle"/>
  </r>
  <r>
    <s v="P9251"/>
    <s v="F1536"/>
    <s v="JetBlue"/>
    <x v="1"/>
    <x v="5"/>
    <s v="16,08,2023  15:40:42"/>
    <n v="141"/>
    <s v="Delayed"/>
    <n v="972"/>
    <n v="357"/>
    <n v="357"/>
    <n v="44"/>
    <s v="Male"/>
    <s v="High"/>
    <x v="3"/>
    <x v="1"/>
    <n v="0"/>
    <s v="Silver"/>
    <s v="Mobile App"/>
    <n v="9"/>
    <n v="33"/>
    <n v="29"/>
    <n v="0"/>
    <n v="0"/>
    <s v="Middle"/>
  </r>
  <r>
    <s v="P9252"/>
    <s v="F1378"/>
    <s v="United"/>
    <x v="3"/>
    <x v="6"/>
    <s v="31,08,2024  10:59:26"/>
    <n v="109"/>
    <s v="On-time"/>
    <n v="1075"/>
    <n v="391.11"/>
    <n v="391.11"/>
    <n v="25"/>
    <s v="Male"/>
    <s v="Medium"/>
    <x v="1"/>
    <x v="1"/>
    <n v="0"/>
    <s v="Silver"/>
    <s v="Desk"/>
    <n v="9"/>
    <n v="0"/>
    <n v="32"/>
    <n v="0"/>
    <n v="0"/>
    <s v="Aisle"/>
  </r>
  <r>
    <s v="P9253"/>
    <s v="F235"/>
    <s v="American Airlines"/>
    <x v="2"/>
    <x v="0"/>
    <s v="24,11,2023  23:20:48"/>
    <n v="119"/>
    <s v="On-time"/>
    <n v="1205"/>
    <n v="168.35"/>
    <n v="168.35"/>
    <n v="36"/>
    <s v="Male"/>
    <s v="Low"/>
    <x v="1"/>
    <x v="1"/>
    <n v="1"/>
    <s v="None"/>
    <s v="Online"/>
    <n v="6.3"/>
    <n v="3"/>
    <n v="36"/>
    <n v="0"/>
    <n v="0"/>
    <s v="Aisle"/>
  </r>
  <r>
    <s v="P9254"/>
    <s v="F656"/>
    <s v="Southwest"/>
    <x v="7"/>
    <x v="1"/>
    <s v="18,06,2024  23:20:42"/>
    <n v="270"/>
    <s v="On-time"/>
    <n v="1102"/>
    <n v="399.93"/>
    <n v="399.93"/>
    <n v="20"/>
    <s v="Female"/>
    <s v="High"/>
    <x v="1"/>
    <x v="1"/>
    <n v="1"/>
    <s v="None"/>
    <s v="Online"/>
    <n v="7.5"/>
    <n v="51"/>
    <n v="82"/>
    <n v="0"/>
    <n v="0"/>
    <s v="Middle"/>
  </r>
  <r>
    <s v="P9255"/>
    <s v="F1265"/>
    <s v="United"/>
    <x v="2"/>
    <x v="4"/>
    <s v="11,06,2024  13:54:52"/>
    <n v="165"/>
    <s v="Delayed"/>
    <n v="1618"/>
    <n v="566.30999999999995"/>
    <n v="566.30999999999995"/>
    <n v="65"/>
    <s v="Male"/>
    <s v="Medium"/>
    <x v="0"/>
    <x v="1"/>
    <n v="0"/>
    <s v="None"/>
    <s v="Airport Kiosk"/>
    <n v="9.1999999999999993"/>
    <n v="1"/>
    <n v="0"/>
    <n v="0"/>
    <n v="0"/>
    <s v="Window"/>
  </r>
  <r>
    <s v="P9256"/>
    <s v="F60"/>
    <s v="JetBlue"/>
    <x v="5"/>
    <x v="7"/>
    <s v="27,06,2023  18:17:01"/>
    <n v="190"/>
    <s v="On-time"/>
    <n v="1171"/>
    <n v="371.26"/>
    <n v="371.26"/>
    <n v="44"/>
    <s v="Male"/>
    <s v="High"/>
    <x v="2"/>
    <x v="1"/>
    <n v="0"/>
    <s v="Gold"/>
    <s v="Mobile App"/>
    <n v="9.1"/>
    <n v="7"/>
    <n v="94"/>
    <n v="0"/>
    <n v="0"/>
    <s v="Window"/>
  </r>
  <r>
    <s v="P9257"/>
    <s v="F879"/>
    <s v="JetBlue"/>
    <x v="6"/>
    <x v="7"/>
    <s v="30,01,2025  17:44:18"/>
    <n v="138"/>
    <s v="On-time"/>
    <n v="1579"/>
    <n v="328.33"/>
    <n v="328.33"/>
    <n v="20"/>
    <s v="Female"/>
    <s v="Medium"/>
    <x v="3"/>
    <x v="3"/>
    <n v="0"/>
    <s v="Gold"/>
    <s v="Desk"/>
    <n v="8.8000000000000007"/>
    <n v="15"/>
    <n v="24"/>
    <n v="0"/>
    <n v="0"/>
    <s v="Middle"/>
  </r>
  <r>
    <s v="P9258"/>
    <s v="F1650"/>
    <s v="Delta"/>
    <x v="1"/>
    <x v="3"/>
    <s v="07,08,2024  20:31:29"/>
    <n v="261"/>
    <s v="Cancelled"/>
    <n v="1395"/>
    <n v="350.89"/>
    <n v="350.89"/>
    <n v="42"/>
    <s v="Female"/>
    <s v="High"/>
    <x v="3"/>
    <x v="1"/>
    <n v="1"/>
    <s v="None"/>
    <s v="Mobile App"/>
    <n v="6.7"/>
    <n v="16"/>
    <n v="102"/>
    <n v="0"/>
    <n v="0"/>
    <s v="Middle"/>
  </r>
  <r>
    <s v="P9259"/>
    <s v="F930"/>
    <s v="American Airlines"/>
    <x v="0"/>
    <x v="5"/>
    <s v="02,06,2023  14:45:44"/>
    <n v="174"/>
    <s v="Cancelled"/>
    <n v="936"/>
    <n v="260.47000000000003"/>
    <n v="260.47000000000003"/>
    <n v="49"/>
    <s v="Female"/>
    <s v="Low"/>
    <x v="0"/>
    <x v="1"/>
    <n v="0"/>
    <s v="Silver"/>
    <s v="Airport Kiosk"/>
    <n v="3.5"/>
    <n v="5"/>
    <n v="12"/>
    <n v="0"/>
    <n v="0"/>
    <s v="Aisle"/>
  </r>
  <r>
    <s v="P9260"/>
    <s v="F772"/>
    <s v="United"/>
    <x v="4"/>
    <x v="7"/>
    <s v="17,09,2024  03:13:43"/>
    <n v="221"/>
    <s v="Delayed"/>
    <n v="1342"/>
    <n v="307.73"/>
    <n v="307.73"/>
    <n v="44"/>
    <s v="Female"/>
    <s v="Low"/>
    <x v="0"/>
    <x v="1"/>
    <n v="0"/>
    <s v="Gold"/>
    <s v="Airport Kiosk"/>
    <n v="7.1"/>
    <n v="32"/>
    <n v="63"/>
    <n v="0"/>
    <n v="0"/>
    <s v="Aisle"/>
  </r>
  <r>
    <s v="P9261"/>
    <s v="F1477"/>
    <s v="Delta"/>
    <x v="3"/>
    <x v="7"/>
    <s v="11,05,2023  08:08:41"/>
    <n v="216"/>
    <s v="On-time"/>
    <n v="1031"/>
    <n v="201.86"/>
    <n v="201.86"/>
    <n v="31"/>
    <s v="Female"/>
    <s v="Medium"/>
    <x v="1"/>
    <x v="1"/>
    <n v="1"/>
    <s v="Platinum"/>
    <s v="Mobile App"/>
    <n v="8.3000000000000007"/>
    <n v="9"/>
    <n v="58"/>
    <n v="1"/>
    <n v="0"/>
    <s v="Aisle"/>
  </r>
  <r>
    <s v="P9262"/>
    <s v="F1280"/>
    <s v="JetBlue"/>
    <x v="6"/>
    <x v="0"/>
    <s v="27,06,2024  14:28:40"/>
    <n v="208"/>
    <s v="On-time"/>
    <n v="1588"/>
    <n v="316.02"/>
    <n v="316.02"/>
    <n v="26"/>
    <s v="Male"/>
    <s v="Medium"/>
    <x v="3"/>
    <x v="1"/>
    <n v="0"/>
    <s v="None"/>
    <s v="Online"/>
    <n v="4.9000000000000004"/>
    <n v="13"/>
    <n v="94"/>
    <n v="0"/>
    <n v="0"/>
    <s v="Aisle"/>
  </r>
  <r>
    <s v="P9263"/>
    <s v="F469"/>
    <s v="United"/>
    <x v="6"/>
    <x v="3"/>
    <s v="02,04,2025  18:55:23"/>
    <n v="184"/>
    <s v="On-time"/>
    <n v="1358"/>
    <n v="403.96"/>
    <n v="403.96"/>
    <n v="47"/>
    <s v="Male"/>
    <s v="High"/>
    <x v="3"/>
    <x v="1"/>
    <n v="3"/>
    <s v="None"/>
    <s v="Airport Kiosk"/>
    <n v="7.7"/>
    <n v="0"/>
    <n v="79"/>
    <n v="0"/>
    <n v="0"/>
    <s v="Aisle"/>
  </r>
  <r>
    <s v="P9264"/>
    <s v="F1266"/>
    <s v="JetBlue"/>
    <x v="2"/>
    <x v="0"/>
    <s v="11,09,2024  07:50:55"/>
    <n v="109"/>
    <s v="Cancelled"/>
    <n v="1246"/>
    <n v="410.45"/>
    <n v="410.45"/>
    <n v="30"/>
    <s v="Male"/>
    <s v="High"/>
    <x v="1"/>
    <x v="1"/>
    <n v="1"/>
    <s v="Silver"/>
    <s v="Desk"/>
    <n v="8.1999999999999993"/>
    <n v="4"/>
    <n v="63"/>
    <n v="1"/>
    <n v="0"/>
    <s v="Middle"/>
  </r>
  <r>
    <s v="P9265"/>
    <s v="F25"/>
    <s v="Delta"/>
    <x v="7"/>
    <x v="6"/>
    <s v="12,05,2024  21:00:56"/>
    <n v="139"/>
    <s v="On-time"/>
    <n v="1213"/>
    <n v="179.07"/>
    <n v="179.07"/>
    <n v="68"/>
    <s v="Male"/>
    <s v="Low"/>
    <x v="3"/>
    <x v="1"/>
    <n v="2"/>
    <s v="Silver"/>
    <s v="Airport Kiosk"/>
    <n v="6.6"/>
    <n v="12"/>
    <n v="95"/>
    <n v="0"/>
    <n v="0"/>
    <s v="Window"/>
  </r>
  <r>
    <s v="P9266"/>
    <s v="F91"/>
    <s v="Delta"/>
    <x v="3"/>
    <x v="1"/>
    <s v="01,11,2024  05:25:13"/>
    <n v="104"/>
    <s v="On-time"/>
    <n v="1264"/>
    <n v="481.92"/>
    <n v="481.92"/>
    <n v="37"/>
    <s v="Female"/>
    <s v="Medium"/>
    <x v="1"/>
    <x v="0"/>
    <n v="0"/>
    <s v="None"/>
    <s v="Desk"/>
    <n v="5.0999999999999996"/>
    <n v="40"/>
    <n v="36"/>
    <n v="0"/>
    <n v="0"/>
    <s v="Middle"/>
  </r>
  <r>
    <s v="P9267"/>
    <s v="F120"/>
    <s v="American Airlines"/>
    <x v="6"/>
    <x v="3"/>
    <s v="15,09,2023  00:56:31"/>
    <n v="153"/>
    <s v="Delayed"/>
    <n v="1601"/>
    <n v="334.82"/>
    <n v="334.82"/>
    <n v="78"/>
    <s v="Male"/>
    <s v="High"/>
    <x v="1"/>
    <x v="0"/>
    <n v="0"/>
    <s v="None"/>
    <s v="Online"/>
    <n v="2.9"/>
    <n v="1"/>
    <n v="97"/>
    <n v="0"/>
    <n v="0"/>
    <s v="Aisle"/>
  </r>
  <r>
    <s v="P9268"/>
    <s v="F361"/>
    <s v="United"/>
    <x v="5"/>
    <x v="0"/>
    <s v="07,06,2024  01:55:45"/>
    <n v="151"/>
    <s v="Delayed"/>
    <n v="859"/>
    <n v="367.13"/>
    <n v="367.13"/>
    <n v="34"/>
    <s v="Female"/>
    <s v="Low"/>
    <x v="0"/>
    <x v="1"/>
    <n v="0"/>
    <s v="Gold"/>
    <s v="Airport Kiosk"/>
    <n v="4"/>
    <n v="3"/>
    <n v="28"/>
    <n v="0"/>
    <n v="0"/>
    <s v="Middle"/>
  </r>
  <r>
    <s v="P9269"/>
    <s v="F1168"/>
    <s v="Delta"/>
    <x v="2"/>
    <x v="2"/>
    <s v="24,11,2023  10:21:36"/>
    <n v="193"/>
    <s v="Cancelled"/>
    <n v="1147"/>
    <n v="326.58999999999997"/>
    <n v="326.58999999999997"/>
    <n v="48"/>
    <s v="Female"/>
    <s v="Low"/>
    <x v="3"/>
    <x v="0"/>
    <n v="0"/>
    <s v="Gold"/>
    <s v="Desk"/>
    <n v="7.2"/>
    <n v="0"/>
    <n v="97"/>
    <n v="0"/>
    <n v="0"/>
    <s v="Window"/>
  </r>
  <r>
    <s v="P9270"/>
    <s v="F235"/>
    <s v="American Airlines"/>
    <x v="0"/>
    <x v="7"/>
    <s v="04,06,2023  01:03:29"/>
    <n v="85"/>
    <s v="On-time"/>
    <n v="726"/>
    <n v="463.05"/>
    <n v="463.05"/>
    <n v="42"/>
    <s v="Female"/>
    <s v="Low"/>
    <x v="0"/>
    <x v="1"/>
    <n v="0"/>
    <s v="Silver"/>
    <s v="Desk"/>
    <n v="5.6"/>
    <n v="3"/>
    <n v="73"/>
    <n v="0"/>
    <n v="0"/>
    <s v="Window"/>
  </r>
  <r>
    <s v="P9271"/>
    <s v="F1887"/>
    <s v="Delta"/>
    <x v="1"/>
    <x v="1"/>
    <s v="29,06,2023  14:17:54"/>
    <n v="163"/>
    <s v="On-time"/>
    <n v="1405"/>
    <n v="394.67"/>
    <n v="394.67"/>
    <n v="53"/>
    <s v="Female"/>
    <s v="Medium"/>
    <x v="3"/>
    <x v="1"/>
    <n v="3"/>
    <s v="None"/>
    <s v="Airport Kiosk"/>
    <n v="7.8"/>
    <n v="15"/>
    <n v="101"/>
    <n v="0"/>
    <n v="0"/>
    <s v="Window"/>
  </r>
  <r>
    <s v="P9272"/>
    <s v="F470"/>
    <s v="JetBlue"/>
    <x v="5"/>
    <x v="5"/>
    <s v="06,02,2025  06:39:06"/>
    <n v="158"/>
    <s v="On-time"/>
    <n v="1363"/>
    <n v="467.3"/>
    <n v="467.3"/>
    <n v="46"/>
    <s v="Male"/>
    <s v="Medium"/>
    <x v="2"/>
    <x v="1"/>
    <n v="0"/>
    <s v="Silver"/>
    <s v="Mobile App"/>
    <n v="6.3"/>
    <n v="17"/>
    <n v="112"/>
    <n v="0"/>
    <n v="1"/>
    <s v="Window"/>
  </r>
  <r>
    <s v="P9273"/>
    <s v="F1206"/>
    <s v="American Airlines"/>
    <x v="2"/>
    <x v="0"/>
    <s v="21,01,2024  06:05:59"/>
    <n v="187"/>
    <s v="On-time"/>
    <n v="1141"/>
    <n v="477.53"/>
    <n v="477.53"/>
    <n v="53"/>
    <s v="Female"/>
    <s v="High"/>
    <x v="3"/>
    <x v="2"/>
    <n v="0"/>
    <s v="Gold"/>
    <s v="Airport Kiosk"/>
    <n v="6.1"/>
    <n v="36"/>
    <n v="84"/>
    <n v="0"/>
    <n v="0"/>
    <s v="Aisle"/>
  </r>
  <r>
    <s v="P9274"/>
    <s v="F272"/>
    <s v="American Airlines"/>
    <x v="6"/>
    <x v="5"/>
    <s v="07,09,2024  09:34:57"/>
    <n v="174"/>
    <s v="On-time"/>
    <n v="1201"/>
    <n v="275.7"/>
    <n v="275.7"/>
    <n v="27"/>
    <s v="Female"/>
    <s v="Medium"/>
    <x v="3"/>
    <x v="1"/>
    <n v="0"/>
    <s v="Silver"/>
    <s v="Desk"/>
    <n v="6.2"/>
    <n v="24"/>
    <n v="21"/>
    <n v="0"/>
    <n v="0"/>
    <s v="Window"/>
  </r>
  <r>
    <s v="P9275"/>
    <s v="F1992"/>
    <s v="American Airlines"/>
    <x v="1"/>
    <x v="5"/>
    <s v="12,12,2024  08:33:38"/>
    <n v="249"/>
    <s v="Delayed"/>
    <n v="998"/>
    <n v="301.45999999999998"/>
    <n v="301.45999999999998"/>
    <n v="28"/>
    <s v="Male"/>
    <s v="High"/>
    <x v="2"/>
    <x v="1"/>
    <n v="1"/>
    <s v="Gold"/>
    <s v="Mobile App"/>
    <n v="6.3"/>
    <n v="3"/>
    <n v="62"/>
    <n v="0"/>
    <n v="0"/>
    <s v="Middle"/>
  </r>
  <r>
    <s v="P9276"/>
    <s v="F467"/>
    <s v="JetBlue"/>
    <x v="2"/>
    <x v="2"/>
    <s v="02,06,2024  23:27:59"/>
    <n v="186"/>
    <s v="On-time"/>
    <n v="1473"/>
    <n v="319.01"/>
    <n v="319.01"/>
    <n v="37"/>
    <s v="Male"/>
    <s v="High"/>
    <x v="2"/>
    <x v="1"/>
    <n v="1"/>
    <s v="Silver"/>
    <s v="Online"/>
    <n v="6.8"/>
    <n v="20"/>
    <n v="0"/>
    <n v="0"/>
    <n v="0"/>
    <s v="Middle"/>
  </r>
  <r>
    <s v="P9277"/>
    <s v="F267"/>
    <s v="JetBlue"/>
    <x v="6"/>
    <x v="5"/>
    <s v="16,10,2023  08:39:06"/>
    <n v="172"/>
    <s v="On-time"/>
    <n v="1326"/>
    <n v="557.6"/>
    <n v="557.6"/>
    <n v="66"/>
    <s v="Male"/>
    <s v="Medium"/>
    <x v="1"/>
    <x v="0"/>
    <n v="2"/>
    <s v="None"/>
    <s v="Online"/>
    <n v="7.1"/>
    <n v="4"/>
    <n v="11"/>
    <n v="0"/>
    <n v="1"/>
    <s v="Middle"/>
  </r>
  <r>
    <s v="P9278"/>
    <s v="F1691"/>
    <s v="Delta"/>
    <x v="7"/>
    <x v="7"/>
    <s v="13,06,2024  00:00:51"/>
    <n v="291"/>
    <s v="On-time"/>
    <n v="1348"/>
    <n v="347.67"/>
    <n v="347.67"/>
    <n v="21"/>
    <s v="Female"/>
    <s v="Medium"/>
    <x v="2"/>
    <x v="2"/>
    <n v="1"/>
    <s v="Platinum"/>
    <s v="Airport Kiosk"/>
    <n v="6.1"/>
    <n v="10"/>
    <n v="22"/>
    <n v="0"/>
    <n v="0"/>
    <s v="Middle"/>
  </r>
  <r>
    <s v="P9279"/>
    <s v="F1646"/>
    <s v="Southwest"/>
    <x v="2"/>
    <x v="3"/>
    <s v="15,05,2023  08:08:55"/>
    <n v="187"/>
    <s v="On-time"/>
    <n v="1210"/>
    <n v="314.12"/>
    <n v="314.12"/>
    <n v="58"/>
    <s v="Male"/>
    <s v="Medium"/>
    <x v="2"/>
    <x v="1"/>
    <n v="0"/>
    <s v="Silver"/>
    <s v="Online"/>
    <n v="8"/>
    <n v="6"/>
    <n v="48"/>
    <n v="0"/>
    <n v="0"/>
    <s v="Aisle"/>
  </r>
  <r>
    <s v="P9280"/>
    <s v="F658"/>
    <s v="American Airlines"/>
    <x v="6"/>
    <x v="0"/>
    <s v="18,12,2023  08:23:15"/>
    <n v="254"/>
    <s v="On-time"/>
    <n v="962"/>
    <n v="177.96"/>
    <n v="177.96"/>
    <n v="21"/>
    <s v="Male"/>
    <s v="Low"/>
    <x v="0"/>
    <x v="0"/>
    <n v="4"/>
    <s v="None"/>
    <s v="Airport Kiosk"/>
    <n v="5.0999999999999996"/>
    <n v="23"/>
    <n v="109"/>
    <n v="0"/>
    <n v="0"/>
    <s v="Aisle"/>
  </r>
  <r>
    <s v="P9281"/>
    <s v="F1711"/>
    <s v="Delta"/>
    <x v="7"/>
    <x v="1"/>
    <s v="13,10,2023  08:09:52"/>
    <n v="126"/>
    <s v="On-time"/>
    <n v="1084"/>
    <n v="328.59"/>
    <n v="328.59"/>
    <n v="73"/>
    <s v="Male"/>
    <s v="Medium"/>
    <x v="1"/>
    <x v="1"/>
    <n v="2"/>
    <s v="None"/>
    <s v="Mobile App"/>
    <n v="6.8"/>
    <n v="0"/>
    <n v="11"/>
    <n v="0"/>
    <n v="0"/>
    <s v="Middle"/>
  </r>
  <r>
    <s v="P9282"/>
    <s v="F1745"/>
    <s v="JetBlue"/>
    <x v="4"/>
    <x v="6"/>
    <s v="28,04,2023  06:05:10"/>
    <n v="243"/>
    <s v="On-time"/>
    <n v="1109"/>
    <n v="307.27"/>
    <n v="307.27"/>
    <n v="34"/>
    <s v="Female"/>
    <s v="Medium"/>
    <x v="1"/>
    <x v="1"/>
    <n v="0"/>
    <s v="Silver"/>
    <s v="Airport Kiosk"/>
    <n v="6.7"/>
    <n v="20"/>
    <n v="115"/>
    <n v="0"/>
    <n v="0"/>
    <s v="Middle"/>
  </r>
  <r>
    <s v="P9283"/>
    <s v="F1524"/>
    <s v="United"/>
    <x v="7"/>
    <x v="0"/>
    <s v="10,03,2025  15:27:37"/>
    <n v="172"/>
    <s v="On-time"/>
    <n v="939"/>
    <n v="491.59"/>
    <n v="491.59"/>
    <n v="68"/>
    <s v="Male"/>
    <s v="Medium"/>
    <x v="3"/>
    <x v="3"/>
    <n v="0"/>
    <s v="Gold"/>
    <s v="Desk"/>
    <n v="8.5"/>
    <n v="1"/>
    <n v="39"/>
    <n v="1"/>
    <n v="0"/>
    <s v="Window"/>
  </r>
  <r>
    <s v="P9284"/>
    <s v="F610"/>
    <s v="JetBlue"/>
    <x v="4"/>
    <x v="1"/>
    <s v="22,10,2023  19:02:29"/>
    <n v="288"/>
    <s v="On-time"/>
    <n v="891"/>
    <n v="445.86"/>
    <n v="445.86"/>
    <n v="30"/>
    <s v="Female"/>
    <s v="Low"/>
    <x v="1"/>
    <x v="1"/>
    <n v="2"/>
    <s v="None"/>
    <s v="Airport Kiosk"/>
    <n v="8.4"/>
    <n v="14"/>
    <n v="103"/>
    <n v="0"/>
    <n v="0"/>
    <s v="Middle"/>
  </r>
  <r>
    <s v="P9285"/>
    <s v="F149"/>
    <s v="American Airlines"/>
    <x v="4"/>
    <x v="6"/>
    <s v="08,11,2023  16:40:25"/>
    <n v="232"/>
    <s v="On-time"/>
    <n v="1083"/>
    <n v="483.26"/>
    <n v="483.26"/>
    <n v="27"/>
    <s v="Male"/>
    <s v="Medium"/>
    <x v="2"/>
    <x v="1"/>
    <n v="1"/>
    <s v="None"/>
    <s v="Online"/>
    <n v="8.9"/>
    <n v="11"/>
    <n v="9"/>
    <n v="0"/>
    <n v="0"/>
    <s v="Window"/>
  </r>
  <r>
    <s v="P9286"/>
    <s v="F1086"/>
    <s v="United"/>
    <x v="1"/>
    <x v="5"/>
    <s v="11,04,2024  00:34:50"/>
    <n v="176"/>
    <s v="On-time"/>
    <n v="638"/>
    <n v="407.6"/>
    <n v="407.6"/>
    <n v="65"/>
    <s v="Female"/>
    <s v="Low"/>
    <x v="0"/>
    <x v="1"/>
    <n v="1"/>
    <s v="Silver"/>
    <s v="Mobile App"/>
    <n v="6.9"/>
    <n v="11"/>
    <n v="45"/>
    <n v="0"/>
    <n v="0"/>
    <s v="Window"/>
  </r>
  <r>
    <s v="P9287"/>
    <s v="F1750"/>
    <s v="United"/>
    <x v="5"/>
    <x v="4"/>
    <s v="05,02,2024  04:25:56"/>
    <n v="183"/>
    <s v="On-time"/>
    <n v="1206"/>
    <n v="433.5"/>
    <n v="433.5"/>
    <n v="43"/>
    <s v="Male"/>
    <s v="Medium"/>
    <x v="3"/>
    <x v="2"/>
    <n v="0"/>
    <s v="Silver"/>
    <s v="Airport Kiosk"/>
    <n v="7.9"/>
    <n v="5"/>
    <n v="34"/>
    <n v="0"/>
    <n v="0"/>
    <s v="Aisle"/>
  </r>
  <r>
    <s v="P9288"/>
    <s v="F929"/>
    <s v="United"/>
    <x v="1"/>
    <x v="0"/>
    <s v="05,03,2024  15:24:49"/>
    <n v="246"/>
    <s v="Delayed"/>
    <n v="1110"/>
    <n v="436.93"/>
    <n v="436.93"/>
    <n v="57"/>
    <s v="Male"/>
    <s v="Medium"/>
    <x v="1"/>
    <x v="1"/>
    <n v="1"/>
    <s v="None"/>
    <s v="Airport Kiosk"/>
    <n v="5.8"/>
    <n v="13"/>
    <n v="72"/>
    <n v="0"/>
    <n v="0"/>
    <s v="Middle"/>
  </r>
  <r>
    <s v="P9289"/>
    <s v="F1091"/>
    <s v="Southwest"/>
    <x v="6"/>
    <x v="3"/>
    <s v="14,12,2024  21:43:52"/>
    <n v="98"/>
    <s v="Delayed"/>
    <n v="1000"/>
    <n v="571.16"/>
    <n v="571.16"/>
    <n v="69"/>
    <s v="Female"/>
    <s v="Medium"/>
    <x v="1"/>
    <x v="0"/>
    <n v="1"/>
    <s v="Gold"/>
    <s v="Airport Kiosk"/>
    <n v="8.6"/>
    <n v="2"/>
    <n v="97"/>
    <n v="0"/>
    <n v="0"/>
    <s v="Aisle"/>
  </r>
  <r>
    <s v="P9290"/>
    <s v="F1358"/>
    <s v="JetBlue"/>
    <x v="3"/>
    <x v="2"/>
    <s v="16,05,2024  18:19:18"/>
    <n v="246"/>
    <s v="On-time"/>
    <n v="1890"/>
    <n v="520.66"/>
    <n v="520.66"/>
    <n v="52"/>
    <s v="Female"/>
    <s v="Medium"/>
    <x v="1"/>
    <x v="3"/>
    <n v="0"/>
    <s v="None"/>
    <s v="Online"/>
    <n v="7.6"/>
    <n v="14"/>
    <n v="41"/>
    <n v="0"/>
    <n v="0"/>
    <s v="Aisle"/>
  </r>
  <r>
    <s v="P9291"/>
    <s v="F144"/>
    <s v="JetBlue"/>
    <x v="6"/>
    <x v="3"/>
    <s v="22,07,2023  07:51:52"/>
    <n v="178"/>
    <s v="Delayed"/>
    <n v="1069"/>
    <n v="368"/>
    <n v="368"/>
    <n v="56"/>
    <s v="Female"/>
    <s v="Low"/>
    <x v="1"/>
    <x v="1"/>
    <n v="1"/>
    <s v="None"/>
    <s v="Mobile App"/>
    <n v="8.5"/>
    <n v="3"/>
    <n v="88"/>
    <n v="0"/>
    <n v="0"/>
    <s v="Middle"/>
  </r>
  <r>
    <s v="P9292"/>
    <s v="F1379"/>
    <s v="Southwest"/>
    <x v="2"/>
    <x v="3"/>
    <s v="25,12,2023  09:31:02"/>
    <n v="117"/>
    <s v="Cancelled"/>
    <n v="1669"/>
    <n v="387.47"/>
    <n v="387.47"/>
    <n v="25"/>
    <s v="Male"/>
    <s v="High"/>
    <x v="1"/>
    <x v="0"/>
    <n v="1"/>
    <s v="None"/>
    <s v="Mobile App"/>
    <n v="10"/>
    <n v="3"/>
    <n v="75"/>
    <n v="1"/>
    <n v="0"/>
    <s v="Window"/>
  </r>
  <r>
    <s v="P9293"/>
    <s v="F1008"/>
    <s v="JetBlue"/>
    <x v="1"/>
    <x v="4"/>
    <s v="19,01,2025  05:48:52"/>
    <n v="134"/>
    <s v="On-time"/>
    <n v="1557"/>
    <n v="224.05"/>
    <n v="224.05"/>
    <n v="79"/>
    <s v="Male"/>
    <s v="High"/>
    <x v="0"/>
    <x v="2"/>
    <n v="2"/>
    <s v="None"/>
    <s v="Mobile App"/>
    <n v="9.6999999999999993"/>
    <n v="0"/>
    <n v="42"/>
    <n v="0"/>
    <n v="0"/>
    <s v="Middle"/>
  </r>
  <r>
    <s v="P9294"/>
    <s v="F1671"/>
    <s v="American Airlines"/>
    <x v="4"/>
    <x v="4"/>
    <s v="11,05,2024  11:43:41"/>
    <n v="223"/>
    <s v="On-time"/>
    <n v="927"/>
    <n v="141.07"/>
    <n v="141.07"/>
    <n v="50"/>
    <s v="Male"/>
    <s v="Medium"/>
    <x v="3"/>
    <x v="1"/>
    <n v="1"/>
    <s v="Gold"/>
    <s v="Airport Kiosk"/>
    <n v="6.3"/>
    <n v="0"/>
    <n v="119"/>
    <n v="0"/>
    <n v="1"/>
    <s v="Middle"/>
  </r>
  <r>
    <s v="P9295"/>
    <s v="F71"/>
    <s v="American Airlines"/>
    <x v="0"/>
    <x v="5"/>
    <s v="17,10,2023  07:27:57"/>
    <n v="227"/>
    <s v="On-time"/>
    <n v="1196"/>
    <n v="385.22"/>
    <n v="385.22"/>
    <n v="52"/>
    <s v="Male"/>
    <s v="High"/>
    <x v="1"/>
    <x v="1"/>
    <n v="0"/>
    <s v="Gold"/>
    <s v="Desk"/>
    <n v="9.6"/>
    <n v="7"/>
    <n v="96"/>
    <n v="0"/>
    <n v="0"/>
    <s v="Window"/>
  </r>
  <r>
    <s v="P9296"/>
    <s v="F392"/>
    <s v="United"/>
    <x v="2"/>
    <x v="3"/>
    <s v="13,06,2024  00:16:29"/>
    <n v="143"/>
    <s v="On-time"/>
    <n v="923"/>
    <n v="239.19"/>
    <n v="239.19"/>
    <n v="68"/>
    <s v="Female"/>
    <s v="High"/>
    <x v="0"/>
    <x v="0"/>
    <n v="1"/>
    <s v="Silver"/>
    <s v="Online"/>
    <n v="10"/>
    <n v="22"/>
    <n v="55"/>
    <n v="0"/>
    <n v="0"/>
    <s v="Aisle"/>
  </r>
  <r>
    <s v="P9297"/>
    <s v="F1623"/>
    <s v="United"/>
    <x v="4"/>
    <x v="2"/>
    <s v="24,01,2025  19:24:51"/>
    <n v="140"/>
    <s v="On-time"/>
    <n v="1171"/>
    <n v="324.83999999999997"/>
    <n v="324.83999999999997"/>
    <n v="46"/>
    <s v="Male"/>
    <s v="Low"/>
    <x v="1"/>
    <x v="1"/>
    <n v="0"/>
    <s v="None"/>
    <s v="Mobile App"/>
    <n v="2.1"/>
    <n v="3"/>
    <n v="34"/>
    <n v="0"/>
    <n v="0"/>
    <s v="Aisle"/>
  </r>
  <r>
    <s v="P9298"/>
    <s v="F98"/>
    <s v="JetBlue"/>
    <x v="1"/>
    <x v="4"/>
    <s v="17,01,2024  04:02:39"/>
    <n v="139"/>
    <s v="Delayed"/>
    <n v="1198"/>
    <n v="254.12"/>
    <n v="254.12"/>
    <n v="33"/>
    <s v="Male"/>
    <s v="Low"/>
    <x v="0"/>
    <x v="0"/>
    <n v="3"/>
    <s v="None"/>
    <s v="Airport Kiosk"/>
    <n v="9.4"/>
    <n v="2"/>
    <n v="99"/>
    <n v="0"/>
    <n v="0"/>
    <s v="Window"/>
  </r>
  <r>
    <s v="P9299"/>
    <s v="F1261"/>
    <s v="JetBlue"/>
    <x v="7"/>
    <x v="0"/>
    <s v="20,06,2023  13:02:33"/>
    <n v="272"/>
    <s v="On-time"/>
    <n v="540"/>
    <n v="345.41"/>
    <n v="345.41"/>
    <n v="42"/>
    <s v="Female"/>
    <s v="Medium"/>
    <x v="0"/>
    <x v="1"/>
    <n v="2"/>
    <s v="None"/>
    <s v="Airport Kiosk"/>
    <n v="8.6999999999999993"/>
    <n v="12"/>
    <n v="65"/>
    <n v="0"/>
    <n v="0"/>
    <s v="Aisle"/>
  </r>
  <r>
    <s v="P9300"/>
    <s v="F779"/>
    <s v="JetBlue"/>
    <x v="6"/>
    <x v="2"/>
    <s v="30,11,2023  05:04:48"/>
    <n v="158"/>
    <s v="On-time"/>
    <n v="1600"/>
    <n v="287.89"/>
    <n v="287.89"/>
    <n v="78"/>
    <s v="Female"/>
    <s v="Medium"/>
    <x v="3"/>
    <x v="1"/>
    <n v="1"/>
    <s v="Silver"/>
    <s v="Airport Kiosk"/>
    <n v="6.1"/>
    <n v="8"/>
    <n v="59"/>
    <n v="0"/>
    <n v="0"/>
    <s v="Middle"/>
  </r>
  <r>
    <s v="P9301"/>
    <s v="F31"/>
    <s v="Southwest"/>
    <x v="0"/>
    <x v="5"/>
    <s v="25,03,2025  16:37:42"/>
    <n v="203"/>
    <s v="On-time"/>
    <n v="824"/>
    <n v="370.52"/>
    <n v="370.52"/>
    <n v="65"/>
    <s v="Female"/>
    <s v="Medium"/>
    <x v="2"/>
    <x v="0"/>
    <n v="2"/>
    <s v="Silver"/>
    <s v="Desk"/>
    <n v="6.2"/>
    <n v="20"/>
    <n v="64"/>
    <n v="0"/>
    <n v="0"/>
    <s v="Aisle"/>
  </r>
  <r>
    <s v="P9302"/>
    <s v="F719"/>
    <s v="JetBlue"/>
    <x v="7"/>
    <x v="4"/>
    <s v="12,10,2023  02:39:03"/>
    <n v="230"/>
    <s v="On-time"/>
    <n v="1384"/>
    <n v="439.89"/>
    <n v="439.89"/>
    <n v="45"/>
    <s v="Male"/>
    <s v="Low"/>
    <x v="2"/>
    <x v="3"/>
    <n v="0"/>
    <s v="None"/>
    <s v="Online"/>
    <n v="8.8000000000000007"/>
    <n v="8"/>
    <n v="36"/>
    <n v="0"/>
    <n v="0"/>
    <s v="Middle"/>
  </r>
  <r>
    <s v="P9303"/>
    <s v="F1776"/>
    <s v="Delta"/>
    <x v="3"/>
    <x v="1"/>
    <s v="23,05,2024  04:25:02"/>
    <n v="97"/>
    <s v="On-time"/>
    <n v="1420"/>
    <n v="500.43"/>
    <n v="500.43"/>
    <n v="77"/>
    <s v="Female"/>
    <s v="Medium"/>
    <x v="0"/>
    <x v="1"/>
    <n v="0"/>
    <s v="None"/>
    <s v="Airport Kiosk"/>
    <n v="4.2"/>
    <n v="22"/>
    <n v="15"/>
    <n v="1"/>
    <n v="0"/>
    <s v="Window"/>
  </r>
  <r>
    <s v="P9304"/>
    <s v="F616"/>
    <s v="Southwest"/>
    <x v="2"/>
    <x v="7"/>
    <s v="27,01,2025  13:46:27"/>
    <n v="187"/>
    <s v="On-time"/>
    <n v="1751"/>
    <n v="485.11"/>
    <n v="485.11"/>
    <n v="74"/>
    <s v="Male"/>
    <s v="High"/>
    <x v="0"/>
    <x v="2"/>
    <n v="1"/>
    <s v="Silver"/>
    <s v="Mobile App"/>
    <n v="6.2"/>
    <n v="2"/>
    <n v="62"/>
    <n v="0"/>
    <n v="0"/>
    <s v="Middle"/>
  </r>
  <r>
    <s v="P9305"/>
    <s v="F600"/>
    <s v="JetBlue"/>
    <x v="5"/>
    <x v="7"/>
    <s v="20,09,2024  09:36:32"/>
    <n v="87"/>
    <s v="Cancelled"/>
    <n v="1264"/>
    <n v="357.72"/>
    <n v="357.72"/>
    <n v="23"/>
    <s v="Male"/>
    <s v="Medium"/>
    <x v="3"/>
    <x v="0"/>
    <n v="2"/>
    <s v="Silver"/>
    <s v="Airport Kiosk"/>
    <n v="7"/>
    <n v="0"/>
    <n v="29"/>
    <n v="0"/>
    <n v="0"/>
    <s v="Window"/>
  </r>
  <r>
    <s v="P9306"/>
    <s v="F1021"/>
    <s v="United"/>
    <x v="7"/>
    <x v="2"/>
    <s v="10,01,2025  18:22:49"/>
    <n v="151"/>
    <s v="On-time"/>
    <n v="1330"/>
    <n v="341.48"/>
    <n v="341.48"/>
    <n v="56"/>
    <s v="Male"/>
    <s v="Medium"/>
    <x v="2"/>
    <x v="2"/>
    <n v="0"/>
    <s v="None"/>
    <s v="Desk"/>
    <n v="5.3"/>
    <n v="5"/>
    <n v="7"/>
    <n v="0"/>
    <n v="0"/>
    <s v="Middle"/>
  </r>
  <r>
    <s v="P9307"/>
    <s v="F244"/>
    <s v="Delta"/>
    <x v="1"/>
    <x v="6"/>
    <s v="27,08,2024  00:42:04"/>
    <n v="58"/>
    <s v="Delayed"/>
    <n v="1246"/>
    <n v="128.25"/>
    <n v="128.25"/>
    <n v="37"/>
    <s v="Male"/>
    <s v="Low"/>
    <x v="3"/>
    <x v="1"/>
    <n v="2"/>
    <s v="None"/>
    <s v="Online"/>
    <n v="6.7"/>
    <n v="14"/>
    <n v="28"/>
    <n v="0"/>
    <n v="0"/>
    <s v="Window"/>
  </r>
  <r>
    <s v="P9308"/>
    <s v="F1556"/>
    <s v="Southwest"/>
    <x v="5"/>
    <x v="2"/>
    <s v="07,11,2024  01:43:07"/>
    <n v="140"/>
    <s v="On-time"/>
    <n v="1575"/>
    <n v="163.84"/>
    <n v="163.84"/>
    <n v="48"/>
    <s v="Female"/>
    <s v="High"/>
    <x v="3"/>
    <x v="2"/>
    <n v="1"/>
    <s v="None"/>
    <s v="Airport Kiosk"/>
    <n v="7.1"/>
    <n v="12"/>
    <n v="47"/>
    <n v="0"/>
    <n v="1"/>
    <s v="Middle"/>
  </r>
  <r>
    <s v="P9309"/>
    <s v="F404"/>
    <s v="United"/>
    <x v="2"/>
    <x v="5"/>
    <s v="21,07,2023  02:45:43"/>
    <n v="185"/>
    <s v="On-time"/>
    <n v="981"/>
    <n v="217.37"/>
    <n v="217.37"/>
    <n v="63"/>
    <s v="Female"/>
    <s v="Medium"/>
    <x v="3"/>
    <x v="1"/>
    <n v="0"/>
    <s v="Gold"/>
    <s v="Mobile App"/>
    <n v="9.8000000000000007"/>
    <n v="5"/>
    <n v="32"/>
    <n v="0"/>
    <n v="0"/>
    <s v="Aisle"/>
  </r>
  <r>
    <s v="P9310"/>
    <s v="F1148"/>
    <s v="Delta"/>
    <x v="0"/>
    <x v="2"/>
    <s v="24,05,2024  15:47:37"/>
    <n v="244"/>
    <s v="On-time"/>
    <n v="1231"/>
    <n v="443.82"/>
    <n v="443.82"/>
    <n v="58"/>
    <s v="Female"/>
    <s v="Medium"/>
    <x v="0"/>
    <x v="1"/>
    <n v="0"/>
    <s v="Gold"/>
    <s v="Online"/>
    <n v="7"/>
    <n v="27"/>
    <n v="67"/>
    <n v="0"/>
    <n v="0"/>
    <s v="Aisle"/>
  </r>
  <r>
    <s v="P9311"/>
    <s v="F1522"/>
    <s v="JetBlue"/>
    <x v="5"/>
    <x v="6"/>
    <s v="07,03,2025  12:34:49"/>
    <n v="73"/>
    <s v="On-time"/>
    <n v="1398"/>
    <n v="508.02"/>
    <n v="508.02"/>
    <n v="69"/>
    <s v="Female"/>
    <s v="Medium"/>
    <x v="1"/>
    <x v="3"/>
    <n v="2"/>
    <s v="Gold"/>
    <s v="Mobile App"/>
    <n v="8.3000000000000007"/>
    <n v="0"/>
    <n v="105"/>
    <n v="0"/>
    <n v="0"/>
    <s v="Middle"/>
  </r>
  <r>
    <s v="P9312"/>
    <s v="F25"/>
    <s v="American Airlines"/>
    <x v="0"/>
    <x v="0"/>
    <s v="01,02,2025  21:34:23"/>
    <n v="146"/>
    <s v="Delayed"/>
    <n v="1180"/>
    <n v="415.5"/>
    <n v="415.5"/>
    <n v="51"/>
    <s v="Male"/>
    <s v="High"/>
    <x v="2"/>
    <x v="1"/>
    <n v="2"/>
    <s v="Gold"/>
    <s v="Online"/>
    <n v="8.6999999999999993"/>
    <n v="26"/>
    <n v="100"/>
    <n v="0"/>
    <n v="1"/>
    <s v="Aisle"/>
  </r>
  <r>
    <s v="P9313"/>
    <s v="F1483"/>
    <s v="American Airlines"/>
    <x v="6"/>
    <x v="4"/>
    <s v="29,12,2024  13:55:03"/>
    <n v="100"/>
    <s v="On-time"/>
    <n v="1723"/>
    <n v="415.61"/>
    <n v="415.61"/>
    <n v="32"/>
    <s v="Male"/>
    <s v="High"/>
    <x v="1"/>
    <x v="1"/>
    <n v="1"/>
    <s v="None"/>
    <s v="Mobile App"/>
    <n v="7.2"/>
    <n v="23"/>
    <n v="69"/>
    <n v="0"/>
    <n v="0"/>
    <s v="Window"/>
  </r>
  <r>
    <s v="P9314"/>
    <s v="F1778"/>
    <s v="Southwest"/>
    <x v="6"/>
    <x v="6"/>
    <s v="25,12,2024  14:05:48"/>
    <n v="171"/>
    <s v="On-time"/>
    <n v="1715"/>
    <n v="467.91"/>
    <n v="467.91"/>
    <n v="66"/>
    <s v="Male"/>
    <s v="High"/>
    <x v="3"/>
    <x v="3"/>
    <n v="1"/>
    <s v="None"/>
    <s v="Mobile App"/>
    <n v="7.4"/>
    <n v="9"/>
    <n v="59"/>
    <n v="0"/>
    <n v="0"/>
    <s v="Middle"/>
  </r>
  <r>
    <s v="P9315"/>
    <s v="F1074"/>
    <s v="United"/>
    <x v="6"/>
    <x v="3"/>
    <s v="06,06,2023  17:15:00"/>
    <n v="142"/>
    <s v="On-time"/>
    <n v="1136"/>
    <n v="325.52"/>
    <n v="325.52"/>
    <n v="39"/>
    <s v="Male"/>
    <s v="Medium"/>
    <x v="0"/>
    <x v="2"/>
    <n v="1"/>
    <s v="None"/>
    <s v="Online"/>
    <n v="7.9"/>
    <n v="27"/>
    <n v="10"/>
    <n v="0"/>
    <n v="0"/>
    <s v="Aisle"/>
  </r>
  <r>
    <s v="P9316"/>
    <s v="F174"/>
    <s v="JetBlue"/>
    <x v="4"/>
    <x v="4"/>
    <s v="24,12,2024  21:00:12"/>
    <n v="253"/>
    <s v="Delayed"/>
    <n v="1260"/>
    <n v="334.93"/>
    <n v="334.93"/>
    <n v="52"/>
    <s v="Female"/>
    <s v="High"/>
    <x v="2"/>
    <x v="1"/>
    <n v="1"/>
    <s v="Gold"/>
    <s v="Mobile App"/>
    <n v="7.9"/>
    <n v="2"/>
    <n v="57"/>
    <n v="0"/>
    <n v="0"/>
    <s v="Aisle"/>
  </r>
  <r>
    <s v="P9317"/>
    <s v="F1362"/>
    <s v="Delta"/>
    <x v="3"/>
    <x v="0"/>
    <s v="20,03,2025  09:13:01"/>
    <n v="123"/>
    <s v="On-time"/>
    <n v="1168"/>
    <n v="266.27"/>
    <n v="266.27"/>
    <n v="33"/>
    <s v="Male"/>
    <s v="High"/>
    <x v="0"/>
    <x v="1"/>
    <n v="1"/>
    <s v="Platinum"/>
    <s v="Online"/>
    <n v="4.7"/>
    <n v="6"/>
    <n v="49"/>
    <n v="0"/>
    <n v="0"/>
    <s v="Window"/>
  </r>
  <r>
    <s v="P9318"/>
    <s v="F1797"/>
    <s v="United"/>
    <x v="7"/>
    <x v="3"/>
    <s v="06,12,2023  10:34:38"/>
    <n v="247"/>
    <s v="On-time"/>
    <n v="1303"/>
    <n v="343.47"/>
    <n v="343.47"/>
    <n v="20"/>
    <s v="Male"/>
    <s v="Medium"/>
    <x v="2"/>
    <x v="3"/>
    <n v="1"/>
    <s v="Gold"/>
    <s v="Online"/>
    <n v="7.4"/>
    <n v="15"/>
    <n v="115"/>
    <n v="0"/>
    <n v="0"/>
    <s v="Middle"/>
  </r>
  <r>
    <s v="P9319"/>
    <s v="F583"/>
    <s v="American Airlines"/>
    <x v="5"/>
    <x v="2"/>
    <s v="17,08,2024  06:57:11"/>
    <n v="180"/>
    <s v="On-time"/>
    <n v="895"/>
    <n v="232.54"/>
    <n v="232.54"/>
    <n v="64"/>
    <s v="Female"/>
    <s v="Medium"/>
    <x v="2"/>
    <x v="3"/>
    <n v="4"/>
    <s v="None"/>
    <s v="Online"/>
    <n v="7.5"/>
    <n v="18"/>
    <n v="107"/>
    <n v="0"/>
    <n v="0"/>
    <s v="Window"/>
  </r>
  <r>
    <s v="P9320"/>
    <s v="F1718"/>
    <s v="American Airlines"/>
    <x v="3"/>
    <x v="5"/>
    <s v="04,10,2024  19:37:34"/>
    <n v="201"/>
    <s v="On-time"/>
    <n v="971"/>
    <n v="222.43"/>
    <n v="222.43"/>
    <n v="76"/>
    <s v="Male"/>
    <s v="Medium"/>
    <x v="1"/>
    <x v="2"/>
    <n v="3"/>
    <s v="None"/>
    <s v="Airport Kiosk"/>
    <n v="6.9"/>
    <n v="3"/>
    <n v="3"/>
    <n v="0"/>
    <n v="0"/>
    <s v="Aisle"/>
  </r>
  <r>
    <s v="P9321"/>
    <s v="F715"/>
    <s v="United"/>
    <x v="0"/>
    <x v="6"/>
    <s v="11,01,2024  07:01:29"/>
    <n v="180"/>
    <s v="On-time"/>
    <n v="775"/>
    <n v="327.13"/>
    <n v="327.13"/>
    <n v="58"/>
    <s v="Male"/>
    <s v="Medium"/>
    <x v="3"/>
    <x v="0"/>
    <n v="0"/>
    <s v="None"/>
    <s v="Online"/>
    <n v="7.7"/>
    <n v="7"/>
    <n v="79"/>
    <n v="0"/>
    <n v="0"/>
    <s v="Middle"/>
  </r>
  <r>
    <s v="P9322"/>
    <s v="F160"/>
    <s v="United"/>
    <x v="2"/>
    <x v="2"/>
    <s v="15,10,2023  00:26:15"/>
    <n v="152"/>
    <s v="On-time"/>
    <n v="857"/>
    <n v="542.38"/>
    <n v="542.38"/>
    <n v="26"/>
    <s v="Female"/>
    <s v="High"/>
    <x v="0"/>
    <x v="2"/>
    <n v="0"/>
    <s v="None"/>
    <s v="Mobile App"/>
    <n v="5.8"/>
    <n v="19"/>
    <n v="83"/>
    <n v="0"/>
    <n v="0"/>
    <s v="Middle"/>
  </r>
  <r>
    <s v="P9323"/>
    <s v="F1763"/>
    <s v="American Airlines"/>
    <x v="1"/>
    <x v="6"/>
    <s v="23,04,2023  20:36:07"/>
    <n v="194"/>
    <s v="Delayed"/>
    <n v="971"/>
    <n v="350.54"/>
    <n v="350.54"/>
    <n v="66"/>
    <s v="Female"/>
    <s v="Medium"/>
    <x v="0"/>
    <x v="1"/>
    <n v="1"/>
    <s v="None"/>
    <s v="Airport Kiosk"/>
    <n v="5.0999999999999996"/>
    <n v="7"/>
    <n v="70"/>
    <n v="0"/>
    <n v="0"/>
    <s v="Aisle"/>
  </r>
  <r>
    <s v="P9324"/>
    <s v="F1718"/>
    <s v="JetBlue"/>
    <x v="0"/>
    <x v="4"/>
    <s v="15,01,2024  11:49:00"/>
    <n v="166"/>
    <s v="Delayed"/>
    <n v="941"/>
    <n v="480.17"/>
    <n v="480.17"/>
    <n v="77"/>
    <s v="Male"/>
    <s v="Low"/>
    <x v="3"/>
    <x v="1"/>
    <n v="0"/>
    <s v="None"/>
    <s v="Online"/>
    <n v="8.6"/>
    <n v="38"/>
    <n v="18"/>
    <n v="0"/>
    <n v="0"/>
    <s v="Middle"/>
  </r>
  <r>
    <s v="P9325"/>
    <s v="F414"/>
    <s v="American Airlines"/>
    <x v="5"/>
    <x v="6"/>
    <s v="30,10,2023  18:17:56"/>
    <n v="152"/>
    <s v="On-time"/>
    <n v="950"/>
    <n v="392.89"/>
    <n v="392.89"/>
    <n v="57"/>
    <s v="Male"/>
    <s v="High"/>
    <x v="3"/>
    <x v="3"/>
    <n v="0"/>
    <s v="None"/>
    <s v="Online"/>
    <n v="7.9"/>
    <n v="3"/>
    <n v="63"/>
    <n v="0"/>
    <n v="1"/>
    <s v="Aisle"/>
  </r>
  <r>
    <s v="P9326"/>
    <s v="F608"/>
    <s v="Delta"/>
    <x v="2"/>
    <x v="6"/>
    <s v="28,05,2023  16:48:30"/>
    <n v="150"/>
    <s v="Delayed"/>
    <n v="1289"/>
    <n v="335.61"/>
    <n v="335.61"/>
    <n v="32"/>
    <s v="Female"/>
    <s v="High"/>
    <x v="3"/>
    <x v="1"/>
    <n v="1"/>
    <s v="Platinum"/>
    <s v="Online"/>
    <n v="6.3"/>
    <n v="2"/>
    <n v="16"/>
    <n v="0"/>
    <n v="0"/>
    <s v="Aisle"/>
  </r>
  <r>
    <s v="P9327"/>
    <s v="F257"/>
    <s v="Delta"/>
    <x v="0"/>
    <x v="7"/>
    <s v="11,08,2024  03:06:37"/>
    <n v="183"/>
    <s v="On-time"/>
    <n v="1065"/>
    <n v="415.39"/>
    <n v="415.39"/>
    <n v="22"/>
    <s v="Male"/>
    <s v="High"/>
    <x v="1"/>
    <x v="2"/>
    <n v="1"/>
    <s v="None"/>
    <s v="Online"/>
    <n v="6.2"/>
    <n v="2"/>
    <n v="63"/>
    <n v="0"/>
    <n v="1"/>
    <s v="Window"/>
  </r>
  <r>
    <s v="P9328"/>
    <s v="F964"/>
    <s v="Southwest"/>
    <x v="6"/>
    <x v="2"/>
    <s v="18,11,2023  12:10:56"/>
    <n v="221"/>
    <s v="On-time"/>
    <n v="1046"/>
    <n v="132.52000000000001"/>
    <n v="132.52000000000001"/>
    <n v="21"/>
    <s v="Male"/>
    <s v="Low"/>
    <x v="1"/>
    <x v="2"/>
    <n v="0"/>
    <s v="None"/>
    <s v="Airport Kiosk"/>
    <n v="7.3"/>
    <n v="26"/>
    <n v="98"/>
    <n v="0"/>
    <n v="0"/>
    <s v="Aisle"/>
  </r>
  <r>
    <s v="P9329"/>
    <s v="F880"/>
    <s v="American Airlines"/>
    <x v="0"/>
    <x v="1"/>
    <s v="16,03,2024  19:03:37"/>
    <n v="239"/>
    <s v="On-time"/>
    <n v="1168"/>
    <n v="333.01"/>
    <n v="333.01"/>
    <n v="66"/>
    <s v="Female"/>
    <s v="Medium"/>
    <x v="3"/>
    <x v="1"/>
    <n v="3"/>
    <s v="Gold"/>
    <s v="Airport Kiosk"/>
    <n v="5.0999999999999996"/>
    <n v="8"/>
    <n v="93"/>
    <n v="0"/>
    <n v="0"/>
    <s v="Aisle"/>
  </r>
  <r>
    <s v="P9330"/>
    <s v="F494"/>
    <s v="JetBlue"/>
    <x v="1"/>
    <x v="0"/>
    <s v="13,05,2024  18:11:20"/>
    <n v="108"/>
    <s v="On-time"/>
    <n v="870"/>
    <n v="258.72000000000003"/>
    <n v="258.72000000000003"/>
    <n v="26"/>
    <s v="Male"/>
    <s v="Medium"/>
    <x v="3"/>
    <x v="1"/>
    <n v="3"/>
    <s v="None"/>
    <s v="Online"/>
    <n v="7.8"/>
    <n v="0"/>
    <n v="92"/>
    <n v="0"/>
    <n v="0"/>
    <s v="Window"/>
  </r>
  <r>
    <s v="P9331"/>
    <s v="F1585"/>
    <s v="JetBlue"/>
    <x v="4"/>
    <x v="3"/>
    <s v="28,01,2024  00:25:01"/>
    <n v="135"/>
    <s v="On-time"/>
    <n v="1150"/>
    <n v="291.10000000000002"/>
    <n v="291.10000000000002"/>
    <n v="35"/>
    <s v="Female"/>
    <s v="High"/>
    <x v="0"/>
    <x v="2"/>
    <n v="0"/>
    <s v="Gold"/>
    <s v="Desk"/>
    <n v="6.2"/>
    <n v="2"/>
    <n v="10"/>
    <n v="0"/>
    <n v="0"/>
    <s v="Window"/>
  </r>
  <r>
    <s v="P9332"/>
    <s v="F548"/>
    <s v="JetBlue"/>
    <x v="0"/>
    <x v="1"/>
    <s v="01,04,2024  20:20:56"/>
    <n v="208"/>
    <s v="On-time"/>
    <n v="705"/>
    <n v="378.97"/>
    <n v="378.97"/>
    <n v="61"/>
    <s v="Female"/>
    <s v="Medium"/>
    <x v="0"/>
    <x v="1"/>
    <n v="0"/>
    <s v="None"/>
    <s v="Online"/>
    <n v="4.8"/>
    <n v="2"/>
    <n v="65"/>
    <n v="1"/>
    <n v="0"/>
    <s v="Window"/>
  </r>
  <r>
    <s v="P9333"/>
    <s v="F371"/>
    <s v="United"/>
    <x v="6"/>
    <x v="2"/>
    <s v="23,11,2024  10:51:39"/>
    <n v="119"/>
    <s v="On-time"/>
    <n v="1172"/>
    <n v="392.26"/>
    <n v="392.26"/>
    <n v="69"/>
    <s v="Female"/>
    <s v="High"/>
    <x v="0"/>
    <x v="0"/>
    <n v="4"/>
    <s v="Silver"/>
    <s v="Mobile App"/>
    <n v="5.2"/>
    <n v="0"/>
    <n v="76"/>
    <n v="0"/>
    <n v="0"/>
    <s v="Aisle"/>
  </r>
  <r>
    <s v="P9334"/>
    <s v="F1064"/>
    <s v="United"/>
    <x v="4"/>
    <x v="6"/>
    <s v="20,12,2024  16:12:05"/>
    <n v="153"/>
    <s v="On-time"/>
    <n v="1555"/>
    <n v="460.92"/>
    <n v="460.92"/>
    <n v="28"/>
    <s v="Male"/>
    <s v="Medium"/>
    <x v="2"/>
    <x v="1"/>
    <n v="0"/>
    <s v="None"/>
    <s v="Airport Kiosk"/>
    <n v="6.4"/>
    <n v="4"/>
    <n v="16"/>
    <n v="0"/>
    <n v="1"/>
    <s v="Window"/>
  </r>
  <r>
    <s v="P9335"/>
    <s v="F472"/>
    <s v="American Airlines"/>
    <x v="6"/>
    <x v="4"/>
    <s v="27,12,2024  23:27:26"/>
    <n v="90"/>
    <s v="Delayed"/>
    <n v="1709"/>
    <n v="447.44"/>
    <n v="447.44"/>
    <n v="25"/>
    <s v="Male"/>
    <s v="Low"/>
    <x v="3"/>
    <x v="1"/>
    <n v="1"/>
    <s v="None"/>
    <s v="Online"/>
    <n v="7.8"/>
    <n v="4"/>
    <n v="101"/>
    <n v="0"/>
    <n v="0"/>
    <s v="Window"/>
  </r>
  <r>
    <s v="P9336"/>
    <s v="F1226"/>
    <s v="Southwest"/>
    <x v="4"/>
    <x v="5"/>
    <s v="21,07,2024  16:15:15"/>
    <n v="181"/>
    <s v="On-time"/>
    <n v="779"/>
    <n v="407.2"/>
    <n v="407.2"/>
    <n v="56"/>
    <s v="Female"/>
    <s v="Medium"/>
    <x v="3"/>
    <x v="1"/>
    <n v="1"/>
    <s v="Silver"/>
    <s v="Desk"/>
    <n v="5.9"/>
    <n v="4"/>
    <n v="58"/>
    <n v="0"/>
    <n v="0"/>
    <s v="Aisle"/>
  </r>
  <r>
    <s v="P9337"/>
    <s v="F662"/>
    <s v="United"/>
    <x v="3"/>
    <x v="0"/>
    <s v="27,01,2025  13:16:02"/>
    <n v="170"/>
    <s v="Delayed"/>
    <n v="1271"/>
    <n v="307.83"/>
    <n v="307.83"/>
    <n v="31"/>
    <s v="Female"/>
    <s v="Medium"/>
    <x v="0"/>
    <x v="1"/>
    <n v="1"/>
    <s v="None"/>
    <s v="Online"/>
    <n v="6"/>
    <n v="2"/>
    <n v="100"/>
    <n v="0"/>
    <n v="0"/>
    <s v="Window"/>
  </r>
  <r>
    <s v="P9338"/>
    <s v="F1730"/>
    <s v="JetBlue"/>
    <x v="7"/>
    <x v="0"/>
    <s v="25,12,2024  13:46:44"/>
    <n v="173"/>
    <s v="On-time"/>
    <n v="1058"/>
    <n v="418.41"/>
    <n v="418.41"/>
    <n v="55"/>
    <s v="Male"/>
    <s v="Medium"/>
    <x v="1"/>
    <x v="2"/>
    <n v="1"/>
    <s v="None"/>
    <s v="Airport Kiosk"/>
    <n v="5.0999999999999996"/>
    <n v="2"/>
    <n v="60"/>
    <n v="0"/>
    <n v="0"/>
    <s v="Aisle"/>
  </r>
  <r>
    <s v="P9339"/>
    <s v="F1962"/>
    <s v="American Airlines"/>
    <x v="4"/>
    <x v="4"/>
    <s v="18,01,2024  07:25:51"/>
    <n v="249"/>
    <s v="On-time"/>
    <n v="739"/>
    <n v="445.98"/>
    <n v="445.98"/>
    <n v="54"/>
    <s v="Male"/>
    <s v="Medium"/>
    <x v="2"/>
    <x v="1"/>
    <n v="0"/>
    <s v="Gold"/>
    <s v="Mobile App"/>
    <n v="4.2"/>
    <n v="19"/>
    <n v="118"/>
    <n v="0"/>
    <n v="0"/>
    <s v="Window"/>
  </r>
  <r>
    <s v="P9340"/>
    <s v="F1860"/>
    <s v="American Airlines"/>
    <x v="5"/>
    <x v="7"/>
    <s v="03,11,2023  12:52:12"/>
    <n v="277"/>
    <s v="On-time"/>
    <n v="735"/>
    <n v="309.36"/>
    <n v="309.36"/>
    <n v="76"/>
    <s v="Male"/>
    <s v="Medium"/>
    <x v="0"/>
    <x v="1"/>
    <n v="1"/>
    <s v="None"/>
    <s v="Desk"/>
    <n v="5.0999999999999996"/>
    <n v="11"/>
    <n v="108"/>
    <n v="0"/>
    <n v="0"/>
    <s v="Window"/>
  </r>
  <r>
    <s v="P9341"/>
    <s v="F1006"/>
    <s v="United"/>
    <x v="4"/>
    <x v="4"/>
    <s v="24,02,2024  01:37:31"/>
    <n v="162"/>
    <s v="Delayed"/>
    <n v="801"/>
    <n v="465.11"/>
    <n v="465.11"/>
    <n v="74"/>
    <s v="Male"/>
    <s v="Medium"/>
    <x v="3"/>
    <x v="1"/>
    <n v="3"/>
    <s v="None"/>
    <s v="Online"/>
    <n v="6.7"/>
    <n v="4"/>
    <n v="2"/>
    <n v="0"/>
    <n v="0"/>
    <s v="Middle"/>
  </r>
  <r>
    <s v="P9342"/>
    <s v="F223"/>
    <s v="Delta"/>
    <x v="4"/>
    <x v="4"/>
    <s v="08,07,2023  22:11:19"/>
    <n v="120"/>
    <s v="On-time"/>
    <n v="1247"/>
    <n v="460.61"/>
    <n v="460.61"/>
    <n v="19"/>
    <s v="Female"/>
    <s v="Medium"/>
    <x v="2"/>
    <x v="1"/>
    <n v="0"/>
    <s v="Gold"/>
    <s v="Mobile App"/>
    <n v="3.5"/>
    <n v="8"/>
    <n v="107"/>
    <n v="0"/>
    <n v="0"/>
    <s v="Aisle"/>
  </r>
  <r>
    <s v="P9343"/>
    <s v="F1858"/>
    <s v="United"/>
    <x v="1"/>
    <x v="0"/>
    <s v="14,01,2024  18:52:44"/>
    <n v="260"/>
    <s v="On-time"/>
    <n v="1035"/>
    <n v="415.03"/>
    <n v="415.03"/>
    <n v="55"/>
    <s v="Male"/>
    <s v="Medium"/>
    <x v="3"/>
    <x v="1"/>
    <n v="1"/>
    <s v="Silver"/>
    <s v="Desk"/>
    <n v="8"/>
    <n v="16"/>
    <n v="63"/>
    <n v="0"/>
    <n v="0"/>
    <s v="Aisle"/>
  </r>
  <r>
    <s v="P9344"/>
    <s v="F1100"/>
    <s v="Delta"/>
    <x v="7"/>
    <x v="5"/>
    <s v="19,10,2024  11:50:50"/>
    <n v="92"/>
    <s v="Delayed"/>
    <n v="1077"/>
    <n v="432.97"/>
    <n v="432.97"/>
    <n v="59"/>
    <s v="Female"/>
    <s v="Medium"/>
    <x v="2"/>
    <x v="1"/>
    <n v="2"/>
    <s v="Platinum"/>
    <s v="Mobile App"/>
    <n v="7.7"/>
    <n v="8"/>
    <n v="84"/>
    <n v="0"/>
    <n v="0"/>
    <s v="Aisle"/>
  </r>
  <r>
    <s v="P9345"/>
    <s v="F1860"/>
    <s v="JetBlue"/>
    <x v="2"/>
    <x v="2"/>
    <s v="31,05,2023  20:01:08"/>
    <n v="176"/>
    <s v="Delayed"/>
    <n v="1282"/>
    <n v="206.52"/>
    <n v="206.52"/>
    <n v="56"/>
    <s v="Female"/>
    <s v="Medium"/>
    <x v="1"/>
    <x v="0"/>
    <n v="1"/>
    <s v="Silver"/>
    <s v="Airport Kiosk"/>
    <n v="6.2"/>
    <n v="3"/>
    <n v="91"/>
    <n v="0"/>
    <n v="0"/>
    <s v="Aisle"/>
  </r>
  <r>
    <s v="P9346"/>
    <s v="F1763"/>
    <s v="American Airlines"/>
    <x v="5"/>
    <x v="7"/>
    <s v="08,01,2025  22:28:50"/>
    <n v="132"/>
    <s v="On-time"/>
    <n v="1011"/>
    <n v="272.95999999999998"/>
    <n v="272.95999999999998"/>
    <n v="47"/>
    <s v="Female"/>
    <s v="High"/>
    <x v="0"/>
    <x v="3"/>
    <n v="2"/>
    <s v="Silver"/>
    <s v="Mobile App"/>
    <n v="9.1"/>
    <n v="1"/>
    <n v="80"/>
    <n v="0"/>
    <n v="0"/>
    <s v="Aisle"/>
  </r>
  <r>
    <s v="P9347"/>
    <s v="F177"/>
    <s v="JetBlue"/>
    <x v="5"/>
    <x v="2"/>
    <s v="19,09,2024  14:23:14"/>
    <n v="78"/>
    <s v="On-time"/>
    <n v="1324"/>
    <n v="292.25"/>
    <n v="292.25"/>
    <n v="40"/>
    <s v="Female"/>
    <s v="Low"/>
    <x v="0"/>
    <x v="0"/>
    <n v="1"/>
    <s v="None"/>
    <s v="Online"/>
    <n v="6.5"/>
    <n v="7"/>
    <n v="86"/>
    <n v="0"/>
    <n v="0"/>
    <s v="Middle"/>
  </r>
  <r>
    <s v="P9348"/>
    <s v="F1454"/>
    <s v="American Airlines"/>
    <x v="3"/>
    <x v="3"/>
    <s v="08,09,2023  11:03:07"/>
    <n v="179"/>
    <s v="On-time"/>
    <n v="653"/>
    <n v="417.29"/>
    <n v="417.29"/>
    <n v="73"/>
    <s v="Female"/>
    <s v="Low"/>
    <x v="2"/>
    <x v="2"/>
    <n v="1"/>
    <s v="None"/>
    <s v="Mobile App"/>
    <n v="7.6"/>
    <n v="1"/>
    <n v="93"/>
    <n v="0"/>
    <n v="0"/>
    <s v="Middle"/>
  </r>
  <r>
    <s v="P9349"/>
    <s v="F875"/>
    <s v="American Airlines"/>
    <x v="6"/>
    <x v="4"/>
    <s v="15,05,2024  22:41:24"/>
    <n v="136"/>
    <s v="On-time"/>
    <n v="1259"/>
    <n v="495.75"/>
    <n v="495.75"/>
    <n v="58"/>
    <s v="Female"/>
    <s v="Medium"/>
    <x v="1"/>
    <x v="1"/>
    <n v="1"/>
    <s v="Silver"/>
    <s v="Airport Kiosk"/>
    <n v="6"/>
    <n v="1"/>
    <n v="17"/>
    <n v="0"/>
    <n v="0"/>
    <s v="Window"/>
  </r>
  <r>
    <s v="P9350"/>
    <s v="F1780"/>
    <s v="American Airlines"/>
    <x v="2"/>
    <x v="0"/>
    <s v="25,01,2025  15:04:58"/>
    <n v="118"/>
    <s v="On-time"/>
    <n v="1248"/>
    <n v="396.21"/>
    <n v="396.21"/>
    <n v="29"/>
    <s v="Male"/>
    <s v="Low"/>
    <x v="0"/>
    <x v="0"/>
    <n v="3"/>
    <s v="Silver"/>
    <s v="Airport Kiosk"/>
    <n v="7.6"/>
    <n v="10"/>
    <n v="91"/>
    <n v="0"/>
    <n v="0"/>
    <s v="Middle"/>
  </r>
  <r>
    <s v="P9351"/>
    <s v="F752"/>
    <s v="United"/>
    <x v="4"/>
    <x v="0"/>
    <s v="29,04,2024  00:35:06"/>
    <n v="164"/>
    <s v="Cancelled"/>
    <n v="1717"/>
    <n v="135.03"/>
    <n v="135.03"/>
    <n v="41"/>
    <s v="Male"/>
    <s v="High"/>
    <x v="0"/>
    <x v="1"/>
    <n v="1"/>
    <s v="Gold"/>
    <s v="Mobile App"/>
    <n v="8.1999999999999993"/>
    <n v="14"/>
    <n v="35"/>
    <n v="0"/>
    <n v="0"/>
    <s v="Aisle"/>
  </r>
  <r>
    <s v="P9352"/>
    <s v="F256"/>
    <s v="Southwest"/>
    <x v="1"/>
    <x v="5"/>
    <s v="07,12,2024  11:30:21"/>
    <n v="172"/>
    <s v="Cancelled"/>
    <n v="1208"/>
    <n v="370.28"/>
    <n v="370.28"/>
    <n v="26"/>
    <s v="Male"/>
    <s v="High"/>
    <x v="3"/>
    <x v="1"/>
    <n v="0"/>
    <s v="None"/>
    <s v="Mobile App"/>
    <n v="5.9"/>
    <n v="3"/>
    <n v="119"/>
    <n v="0"/>
    <n v="0"/>
    <s v="Middle"/>
  </r>
  <r>
    <s v="P9353"/>
    <s v="F710"/>
    <s v="Southwest"/>
    <x v="1"/>
    <x v="4"/>
    <s v="22,02,2024  18:48:11"/>
    <n v="221"/>
    <s v="Delayed"/>
    <n v="853"/>
    <n v="266.33999999999997"/>
    <n v="266.33999999999997"/>
    <n v="66"/>
    <s v="Male"/>
    <s v="Medium"/>
    <x v="3"/>
    <x v="1"/>
    <n v="3"/>
    <s v="Gold"/>
    <s v="Mobile App"/>
    <n v="9.4"/>
    <n v="0"/>
    <n v="67"/>
    <n v="0"/>
    <n v="0"/>
    <s v="Aisle"/>
  </r>
  <r>
    <s v="P9354"/>
    <s v="F1591"/>
    <s v="Delta"/>
    <x v="2"/>
    <x v="3"/>
    <s v="06,12,2023  07:11:07"/>
    <n v="185"/>
    <s v="On-time"/>
    <n v="854"/>
    <n v="450.25"/>
    <n v="450.25"/>
    <n v="19"/>
    <s v="Male"/>
    <s v="Medium"/>
    <x v="0"/>
    <x v="1"/>
    <n v="0"/>
    <s v="None"/>
    <s v="Desk"/>
    <n v="8.5"/>
    <n v="38"/>
    <n v="3"/>
    <n v="0"/>
    <n v="0"/>
    <s v="Window"/>
  </r>
  <r>
    <s v="P9355"/>
    <s v="F1800"/>
    <s v="JetBlue"/>
    <x v="3"/>
    <x v="4"/>
    <s v="26,01,2024  02:47:35"/>
    <n v="144"/>
    <s v="On-time"/>
    <n v="1037"/>
    <n v="150.34"/>
    <n v="150.34"/>
    <n v="50"/>
    <s v="Female"/>
    <s v="Medium"/>
    <x v="3"/>
    <x v="1"/>
    <n v="2"/>
    <s v="Gold"/>
    <s v="Mobile App"/>
    <n v="4.3"/>
    <n v="7"/>
    <n v="41"/>
    <n v="0"/>
    <n v="0"/>
    <s v="Middle"/>
  </r>
  <r>
    <s v="P9356"/>
    <s v="F1565"/>
    <s v="United"/>
    <x v="4"/>
    <x v="7"/>
    <s v="27,05,2024  00:22:45"/>
    <n v="169"/>
    <s v="Delayed"/>
    <n v="1151"/>
    <n v="442.51"/>
    <n v="442.51"/>
    <n v="67"/>
    <s v="Female"/>
    <s v="Medium"/>
    <x v="3"/>
    <x v="1"/>
    <n v="1"/>
    <s v="Platinum"/>
    <s v="Mobile App"/>
    <n v="6.2"/>
    <n v="52"/>
    <n v="48"/>
    <n v="0"/>
    <n v="0"/>
    <s v="Middle"/>
  </r>
  <r>
    <s v="P9357"/>
    <s v="F300"/>
    <s v="JetBlue"/>
    <x v="4"/>
    <x v="3"/>
    <s v="04,12,2023  06:20:08"/>
    <n v="272"/>
    <s v="On-time"/>
    <n v="949"/>
    <n v="235.33"/>
    <n v="235.33"/>
    <n v="52"/>
    <s v="Female"/>
    <s v="Medium"/>
    <x v="0"/>
    <x v="1"/>
    <n v="2"/>
    <s v="None"/>
    <s v="Online"/>
    <n v="7.2"/>
    <n v="17"/>
    <n v="82"/>
    <n v="0"/>
    <n v="1"/>
    <s v="Middle"/>
  </r>
  <r>
    <s v="P9358"/>
    <s v="F1838"/>
    <s v="Delta"/>
    <x v="3"/>
    <x v="2"/>
    <s v="31,05,2023  16:53:03"/>
    <n v="231"/>
    <s v="On-time"/>
    <n v="1544"/>
    <n v="104.34"/>
    <n v="104.34"/>
    <n v="43"/>
    <s v="Female"/>
    <s v="Medium"/>
    <x v="1"/>
    <x v="1"/>
    <n v="2"/>
    <s v="Gold"/>
    <s v="Desk"/>
    <n v="7.6"/>
    <n v="18"/>
    <n v="74"/>
    <n v="0"/>
    <n v="0"/>
    <s v="Aisle"/>
  </r>
  <r>
    <s v="P9359"/>
    <s v="F1084"/>
    <s v="American Airlines"/>
    <x v="3"/>
    <x v="3"/>
    <s v="09,12,2023  21:17:29"/>
    <n v="158"/>
    <s v="On-time"/>
    <n v="1078"/>
    <n v="274.74"/>
    <n v="274.74"/>
    <n v="32"/>
    <s v="Female"/>
    <s v="High"/>
    <x v="3"/>
    <x v="0"/>
    <n v="2"/>
    <s v="Silver"/>
    <s v="Airport Kiosk"/>
    <n v="6.1"/>
    <n v="34"/>
    <n v="29"/>
    <n v="0"/>
    <n v="0"/>
    <s v="Window"/>
  </r>
  <r>
    <s v="P9360"/>
    <s v="F679"/>
    <s v="United"/>
    <x v="6"/>
    <x v="1"/>
    <s v="23,11,2023  09:21:27"/>
    <n v="125"/>
    <s v="On-time"/>
    <n v="832"/>
    <n v="399.5"/>
    <n v="399.5"/>
    <n v="37"/>
    <s v="Female"/>
    <s v="High"/>
    <x v="2"/>
    <x v="1"/>
    <n v="3"/>
    <s v="None"/>
    <s v="Airport Kiosk"/>
    <n v="9.4"/>
    <n v="6"/>
    <n v="24"/>
    <n v="0"/>
    <n v="0"/>
    <s v="Window"/>
  </r>
  <r>
    <s v="P9361"/>
    <s v="F185"/>
    <s v="American Airlines"/>
    <x v="7"/>
    <x v="1"/>
    <s v="23,03,2024  21:11:43"/>
    <n v="128"/>
    <s v="On-time"/>
    <n v="993"/>
    <n v="450.6"/>
    <n v="450.6"/>
    <n v="23"/>
    <s v="Male"/>
    <s v="High"/>
    <x v="3"/>
    <x v="2"/>
    <n v="1"/>
    <s v="None"/>
    <s v="Airport Kiosk"/>
    <n v="6.3"/>
    <n v="12"/>
    <n v="71"/>
    <n v="0"/>
    <n v="0"/>
    <s v="Middle"/>
  </r>
  <r>
    <s v="P9362"/>
    <s v="F1750"/>
    <s v="Delta"/>
    <x v="5"/>
    <x v="1"/>
    <s v="30,05,2023  23:48:36"/>
    <n v="142"/>
    <s v="On-time"/>
    <n v="1640"/>
    <n v="256.20999999999998"/>
    <n v="256.20999999999998"/>
    <n v="20"/>
    <s v="Male"/>
    <s v="Medium"/>
    <x v="2"/>
    <x v="3"/>
    <n v="0"/>
    <s v="None"/>
    <s v="Online"/>
    <n v="6.5"/>
    <n v="16"/>
    <n v="30"/>
    <n v="0"/>
    <n v="1"/>
    <s v="Middle"/>
  </r>
  <r>
    <s v="P9363"/>
    <s v="F270"/>
    <s v="JetBlue"/>
    <x v="4"/>
    <x v="2"/>
    <s v="07,04,2024  11:58:23"/>
    <n v="203"/>
    <s v="On-time"/>
    <n v="1274"/>
    <n v="303.52999999999997"/>
    <n v="303.52999999999997"/>
    <n v="69"/>
    <s v="Male"/>
    <s v="High"/>
    <x v="2"/>
    <x v="2"/>
    <n v="1"/>
    <s v="Gold"/>
    <s v="Mobile App"/>
    <n v="2.5"/>
    <n v="1"/>
    <n v="119"/>
    <n v="0"/>
    <n v="1"/>
    <s v="Middle"/>
  </r>
  <r>
    <s v="P9364"/>
    <s v="F1302"/>
    <s v="Southwest"/>
    <x v="0"/>
    <x v="5"/>
    <s v="05,09,2024  07:46:14"/>
    <n v="212"/>
    <s v="Delayed"/>
    <n v="1470"/>
    <n v="526.05999999999995"/>
    <n v="526.05999999999995"/>
    <n v="24"/>
    <s v="Female"/>
    <s v="Medium"/>
    <x v="2"/>
    <x v="2"/>
    <n v="3"/>
    <s v="None"/>
    <s v="Desk"/>
    <n v="5"/>
    <n v="37"/>
    <n v="105"/>
    <n v="0"/>
    <n v="0"/>
    <s v="Window"/>
  </r>
  <r>
    <s v="P9365"/>
    <s v="F1707"/>
    <s v="JetBlue"/>
    <x v="6"/>
    <x v="5"/>
    <s v="15,01,2024  02:10:09"/>
    <n v="269"/>
    <s v="On-time"/>
    <n v="1374"/>
    <n v="362.63"/>
    <n v="362.63"/>
    <n v="63"/>
    <s v="Male"/>
    <s v="Medium"/>
    <x v="1"/>
    <x v="2"/>
    <n v="1"/>
    <s v="None"/>
    <s v="Online"/>
    <n v="9.6999999999999993"/>
    <n v="14"/>
    <n v="41"/>
    <n v="0"/>
    <n v="0"/>
    <s v="Aisle"/>
  </r>
  <r>
    <s v="P9366"/>
    <s v="F1466"/>
    <s v="Delta"/>
    <x v="1"/>
    <x v="1"/>
    <s v="23,11,2024  01:08:16"/>
    <n v="295"/>
    <s v="Delayed"/>
    <n v="1122"/>
    <n v="262.24"/>
    <n v="262.24"/>
    <n v="78"/>
    <s v="Male"/>
    <s v="Low"/>
    <x v="2"/>
    <x v="1"/>
    <n v="0"/>
    <s v="Silver"/>
    <s v="Desk"/>
    <n v="8.1"/>
    <n v="3"/>
    <n v="15"/>
    <n v="0"/>
    <n v="0"/>
    <s v="Middle"/>
  </r>
  <r>
    <s v="P9367"/>
    <s v="F1557"/>
    <s v="United"/>
    <x v="2"/>
    <x v="3"/>
    <s v="04,04,2024  07:30:10"/>
    <n v="157"/>
    <s v="On-time"/>
    <n v="1168"/>
    <n v="339.7"/>
    <n v="339.7"/>
    <n v="75"/>
    <s v="Male"/>
    <s v="Medium"/>
    <x v="3"/>
    <x v="1"/>
    <n v="0"/>
    <s v="None"/>
    <s v="Airport Kiosk"/>
    <n v="6.7"/>
    <n v="42"/>
    <n v="89"/>
    <n v="0"/>
    <n v="0"/>
    <s v="Middle"/>
  </r>
  <r>
    <s v="P9368"/>
    <s v="F330"/>
    <s v="Southwest"/>
    <x v="5"/>
    <x v="0"/>
    <s v="13,06,2024  18:31:51"/>
    <n v="74"/>
    <s v="On-time"/>
    <n v="1002"/>
    <n v="645.69000000000005"/>
    <n v="645.69000000000005"/>
    <n v="30"/>
    <s v="Female"/>
    <s v="Medium"/>
    <x v="3"/>
    <x v="0"/>
    <n v="1"/>
    <s v="None"/>
    <s v="Online"/>
    <n v="8.1"/>
    <n v="13"/>
    <n v="21"/>
    <n v="0"/>
    <n v="0"/>
    <s v="Aisle"/>
  </r>
  <r>
    <s v="P9369"/>
    <s v="F788"/>
    <s v="Delta"/>
    <x v="5"/>
    <x v="4"/>
    <s v="10,10,2023  19:50:04"/>
    <n v="152"/>
    <s v="Cancelled"/>
    <n v="1273"/>
    <n v="280.31"/>
    <n v="280.31"/>
    <n v="46"/>
    <s v="Male"/>
    <s v="Medium"/>
    <x v="3"/>
    <x v="2"/>
    <n v="0"/>
    <s v="None"/>
    <s v="Desk"/>
    <n v="5.9"/>
    <n v="1"/>
    <n v="3"/>
    <n v="0"/>
    <n v="0"/>
    <s v="Window"/>
  </r>
  <r>
    <s v="P9370"/>
    <s v="F1045"/>
    <s v="American Airlines"/>
    <x v="6"/>
    <x v="5"/>
    <s v="05,04,2024  14:03:47"/>
    <n v="270"/>
    <s v="On-time"/>
    <n v="1025"/>
    <n v="292.23"/>
    <n v="292.23"/>
    <n v="76"/>
    <s v="Female"/>
    <s v="Low"/>
    <x v="3"/>
    <x v="1"/>
    <n v="2"/>
    <s v="Silver"/>
    <s v="Mobile App"/>
    <n v="5.9"/>
    <n v="17"/>
    <n v="13"/>
    <n v="0"/>
    <n v="0"/>
    <s v="Aisle"/>
  </r>
  <r>
    <s v="P9371"/>
    <s v="F1036"/>
    <s v="JetBlue"/>
    <x v="0"/>
    <x v="5"/>
    <s v="07,02,2024  02:47:36"/>
    <n v="45"/>
    <s v="On-time"/>
    <n v="1180"/>
    <n v="378.64"/>
    <n v="378.64"/>
    <n v="55"/>
    <s v="Male"/>
    <s v="Low"/>
    <x v="1"/>
    <x v="2"/>
    <n v="0"/>
    <s v="Silver"/>
    <s v="Airport Kiosk"/>
    <n v="6.9"/>
    <n v="1"/>
    <n v="103"/>
    <n v="0"/>
    <n v="0"/>
    <s v="Window"/>
  </r>
  <r>
    <s v="P9372"/>
    <s v="F510"/>
    <s v="United"/>
    <x v="3"/>
    <x v="2"/>
    <s v="09,04,2025  18:28:09"/>
    <n v="190"/>
    <s v="Delayed"/>
    <n v="1092"/>
    <n v="216.14"/>
    <n v="216.14"/>
    <n v="51"/>
    <s v="Female"/>
    <s v="Medium"/>
    <x v="1"/>
    <x v="1"/>
    <n v="0"/>
    <s v="None"/>
    <s v="Desk"/>
    <n v="5.4"/>
    <n v="2"/>
    <n v="74"/>
    <n v="0"/>
    <n v="0"/>
    <s v="Middle"/>
  </r>
  <r>
    <s v="P9373"/>
    <s v="F1322"/>
    <s v="United"/>
    <x v="4"/>
    <x v="6"/>
    <s v="16,06,2024  07:35:03"/>
    <n v="178"/>
    <s v="On-time"/>
    <n v="1275"/>
    <n v="400.11"/>
    <n v="400.11"/>
    <n v="25"/>
    <s v="Female"/>
    <s v="Low"/>
    <x v="0"/>
    <x v="3"/>
    <n v="1"/>
    <s v="None"/>
    <s v="Airport Kiosk"/>
    <n v="9.8000000000000007"/>
    <n v="2"/>
    <n v="78"/>
    <n v="0"/>
    <n v="1"/>
    <s v="Window"/>
  </r>
  <r>
    <s v="P9374"/>
    <s v="F547"/>
    <s v="American Airlines"/>
    <x v="3"/>
    <x v="3"/>
    <s v="06,09,2023  20:32:44"/>
    <n v="217"/>
    <s v="On-time"/>
    <n v="914"/>
    <n v="289.57"/>
    <n v="289.57"/>
    <n v="47"/>
    <s v="Male"/>
    <s v="Medium"/>
    <x v="0"/>
    <x v="1"/>
    <n v="2"/>
    <s v="Silver"/>
    <s v="Desk"/>
    <n v="6.7"/>
    <n v="37"/>
    <n v="43"/>
    <n v="0"/>
    <n v="0"/>
    <s v="Window"/>
  </r>
  <r>
    <s v="P9375"/>
    <s v="F280"/>
    <s v="Delta"/>
    <x v="1"/>
    <x v="4"/>
    <s v="03,10,2023  19:15:38"/>
    <n v="95"/>
    <s v="On-time"/>
    <n v="980"/>
    <n v="442.47"/>
    <n v="442.47"/>
    <n v="58"/>
    <s v="Male"/>
    <s v="Low"/>
    <x v="1"/>
    <x v="2"/>
    <n v="1"/>
    <s v="None"/>
    <s v="Airport Kiosk"/>
    <n v="4.2"/>
    <n v="17"/>
    <n v="52"/>
    <n v="0"/>
    <n v="1"/>
    <s v="Middle"/>
  </r>
  <r>
    <s v="P9376"/>
    <s v="F1018"/>
    <s v="American Airlines"/>
    <x v="6"/>
    <x v="3"/>
    <s v="12,01,2025  14:34:44"/>
    <n v="203"/>
    <s v="On-time"/>
    <n v="1467"/>
    <n v="332.08"/>
    <n v="332.08"/>
    <n v="59"/>
    <s v="Male"/>
    <s v="Low"/>
    <x v="1"/>
    <x v="2"/>
    <n v="0"/>
    <s v="None"/>
    <s v="Online"/>
    <n v="5"/>
    <n v="1"/>
    <n v="62"/>
    <n v="0"/>
    <n v="0"/>
    <s v="Middle"/>
  </r>
  <r>
    <s v="P9377"/>
    <s v="F581"/>
    <s v="Southwest"/>
    <x v="4"/>
    <x v="0"/>
    <s v="18,02,2024  15:09:51"/>
    <n v="111"/>
    <s v="Cancelled"/>
    <n v="1362"/>
    <n v="259.83"/>
    <n v="259.83"/>
    <n v="67"/>
    <s v="Female"/>
    <s v="Medium"/>
    <x v="3"/>
    <x v="0"/>
    <n v="2"/>
    <s v="Gold"/>
    <s v="Desk"/>
    <n v="5.7"/>
    <n v="15"/>
    <n v="14"/>
    <n v="0"/>
    <n v="0"/>
    <s v="Window"/>
  </r>
  <r>
    <s v="P9378"/>
    <s v="F59"/>
    <s v="JetBlue"/>
    <x v="7"/>
    <x v="6"/>
    <s v="08,07,2024  08:00:49"/>
    <n v="148"/>
    <s v="Delayed"/>
    <n v="1860"/>
    <n v="364.01"/>
    <n v="364.01"/>
    <n v="59"/>
    <s v="Female"/>
    <s v="Medium"/>
    <x v="0"/>
    <x v="1"/>
    <n v="2"/>
    <s v="None"/>
    <s v="Desk"/>
    <n v="6.8"/>
    <n v="3"/>
    <n v="13"/>
    <n v="0"/>
    <n v="0"/>
    <s v="Window"/>
  </r>
  <r>
    <s v="P9379"/>
    <s v="F1548"/>
    <s v="JetBlue"/>
    <x v="6"/>
    <x v="0"/>
    <s v="05,08,2023  05:22:52"/>
    <n v="154"/>
    <s v="On-time"/>
    <n v="1464"/>
    <n v="345.27"/>
    <n v="345.27"/>
    <n v="19"/>
    <s v="Female"/>
    <s v="High"/>
    <x v="2"/>
    <x v="2"/>
    <n v="0"/>
    <s v="None"/>
    <s v="Airport Kiosk"/>
    <n v="7.2"/>
    <n v="3"/>
    <n v="75"/>
    <n v="0"/>
    <n v="0"/>
    <s v="Middle"/>
  </r>
  <r>
    <s v="P9380"/>
    <s v="F1831"/>
    <s v="Southwest"/>
    <x v="6"/>
    <x v="1"/>
    <s v="15,08,2024  23:06:01"/>
    <n v="128"/>
    <s v="On-time"/>
    <n v="1947"/>
    <n v="163.26"/>
    <n v="163.26"/>
    <n v="27"/>
    <s v="Male"/>
    <s v="Low"/>
    <x v="0"/>
    <x v="2"/>
    <n v="0"/>
    <s v="Gold"/>
    <s v="Desk"/>
    <n v="9.9"/>
    <n v="13"/>
    <n v="112"/>
    <n v="0"/>
    <n v="0"/>
    <s v="Aisle"/>
  </r>
  <r>
    <s v="P9381"/>
    <s v="F771"/>
    <s v="Southwest"/>
    <x v="3"/>
    <x v="1"/>
    <s v="07,03,2024  05:41:19"/>
    <n v="128"/>
    <s v="Delayed"/>
    <n v="1253"/>
    <n v="270.16000000000003"/>
    <n v="270.16000000000003"/>
    <n v="68"/>
    <s v="Female"/>
    <s v="Low"/>
    <x v="0"/>
    <x v="1"/>
    <n v="2"/>
    <s v="None"/>
    <s v="Mobile App"/>
    <n v="7.9"/>
    <n v="19"/>
    <n v="83"/>
    <n v="0"/>
    <n v="0"/>
    <s v="Aisle"/>
  </r>
  <r>
    <s v="P9382"/>
    <s v="F261"/>
    <s v="Delta"/>
    <x v="5"/>
    <x v="4"/>
    <s v="09,10,2024  14:14:52"/>
    <n v="202"/>
    <s v="Delayed"/>
    <n v="1203"/>
    <n v="243.7"/>
    <n v="243.7"/>
    <n v="43"/>
    <s v="Female"/>
    <s v="High"/>
    <x v="3"/>
    <x v="1"/>
    <n v="1"/>
    <s v="None"/>
    <s v="Desk"/>
    <n v="10"/>
    <n v="31"/>
    <n v="47"/>
    <n v="0"/>
    <n v="0"/>
    <s v="Window"/>
  </r>
  <r>
    <s v="P9383"/>
    <s v="F445"/>
    <s v="JetBlue"/>
    <x v="7"/>
    <x v="0"/>
    <s v="19,05,2024  12:50:22"/>
    <n v="186"/>
    <s v="On-time"/>
    <n v="1236"/>
    <n v="410.04"/>
    <n v="410.04"/>
    <n v="64"/>
    <s v="Female"/>
    <s v="Medium"/>
    <x v="3"/>
    <x v="1"/>
    <n v="0"/>
    <s v="None"/>
    <s v="Desk"/>
    <n v="7.2"/>
    <n v="7"/>
    <n v="93"/>
    <n v="0"/>
    <n v="0"/>
    <s v="Aisle"/>
  </r>
  <r>
    <s v="P9384"/>
    <s v="F1216"/>
    <s v="Southwest"/>
    <x v="6"/>
    <x v="0"/>
    <s v="20,05,2024  19:07:48"/>
    <n v="204"/>
    <s v="Delayed"/>
    <n v="1204"/>
    <n v="556.63"/>
    <n v="556.63"/>
    <n v="32"/>
    <s v="Male"/>
    <s v="Medium"/>
    <x v="1"/>
    <x v="0"/>
    <n v="1"/>
    <s v="None"/>
    <s v="Mobile App"/>
    <n v="6"/>
    <n v="5"/>
    <n v="22"/>
    <n v="0"/>
    <n v="0"/>
    <s v="Middle"/>
  </r>
  <r>
    <s v="P9385"/>
    <s v="F837"/>
    <s v="Delta"/>
    <x v="6"/>
    <x v="0"/>
    <s v="03,01,2025  11:15:18"/>
    <n v="192"/>
    <s v="Delayed"/>
    <n v="1129"/>
    <n v="397.41"/>
    <n v="397.41"/>
    <n v="54"/>
    <s v="Female"/>
    <s v="Low"/>
    <x v="1"/>
    <x v="3"/>
    <n v="1"/>
    <s v="None"/>
    <s v="Online"/>
    <n v="8"/>
    <n v="1"/>
    <n v="84"/>
    <n v="0"/>
    <n v="0"/>
    <s v="Aisle"/>
  </r>
  <r>
    <s v="P9386"/>
    <s v="F362"/>
    <s v="JetBlue"/>
    <x v="7"/>
    <x v="5"/>
    <s v="03,10,2023  03:37:53"/>
    <n v="163"/>
    <s v="On-time"/>
    <n v="877"/>
    <n v="241.78"/>
    <n v="241.78"/>
    <n v="63"/>
    <s v="Female"/>
    <s v="Medium"/>
    <x v="0"/>
    <x v="0"/>
    <n v="1"/>
    <s v="None"/>
    <s v="Desk"/>
    <n v="8.1"/>
    <n v="10"/>
    <n v="107"/>
    <n v="0"/>
    <n v="0"/>
    <s v="Window"/>
  </r>
  <r>
    <s v="P9387"/>
    <s v="F108"/>
    <s v="Southwest"/>
    <x v="0"/>
    <x v="5"/>
    <s v="24,03,2025  05:30:34"/>
    <n v="213"/>
    <s v="On-time"/>
    <n v="1145"/>
    <n v="479.31"/>
    <n v="479.31"/>
    <n v="64"/>
    <s v="Male"/>
    <s v="High"/>
    <x v="0"/>
    <x v="1"/>
    <n v="0"/>
    <s v="None"/>
    <s v="Desk"/>
    <n v="8.6999999999999993"/>
    <n v="13"/>
    <n v="88"/>
    <n v="0"/>
    <n v="0"/>
    <s v="Aisle"/>
  </r>
  <r>
    <s v="P9388"/>
    <s v="F299"/>
    <s v="Delta"/>
    <x v="5"/>
    <x v="5"/>
    <s v="30,05,2024  09:18:24"/>
    <n v="205"/>
    <s v="On-time"/>
    <n v="1437"/>
    <n v="304.41000000000003"/>
    <n v="304.41000000000003"/>
    <n v="46"/>
    <s v="Male"/>
    <s v="High"/>
    <x v="0"/>
    <x v="2"/>
    <n v="1"/>
    <s v="Gold"/>
    <s v="Mobile App"/>
    <n v="8.3000000000000007"/>
    <n v="22"/>
    <n v="52"/>
    <n v="0"/>
    <n v="0"/>
    <s v="Window"/>
  </r>
  <r>
    <s v="P9389"/>
    <s v="F637"/>
    <s v="Southwest"/>
    <x v="3"/>
    <x v="3"/>
    <s v="20,04,2024  23:46:06"/>
    <n v="227"/>
    <s v="On-time"/>
    <n v="1272"/>
    <n v="304.76"/>
    <n v="304.76"/>
    <n v="76"/>
    <s v="Male"/>
    <s v="Medium"/>
    <x v="1"/>
    <x v="1"/>
    <n v="1"/>
    <s v="Silver"/>
    <s v="Desk"/>
    <n v="7.9"/>
    <n v="4"/>
    <n v="87"/>
    <n v="0"/>
    <n v="0"/>
    <s v="Middle"/>
  </r>
  <r>
    <s v="P9390"/>
    <s v="F1160"/>
    <s v="American Airlines"/>
    <x v="0"/>
    <x v="0"/>
    <s v="15,04,2025  23:34:07"/>
    <n v="167"/>
    <s v="On-time"/>
    <n v="1077"/>
    <n v="422.33"/>
    <n v="422.33"/>
    <n v="73"/>
    <s v="Female"/>
    <s v="Low"/>
    <x v="1"/>
    <x v="1"/>
    <n v="0"/>
    <s v="Silver"/>
    <s v="Desk"/>
    <n v="6.3"/>
    <n v="6"/>
    <n v="79"/>
    <n v="0"/>
    <n v="0"/>
    <s v="Window"/>
  </r>
  <r>
    <s v="P9391"/>
    <s v="F201"/>
    <s v="United"/>
    <x v="3"/>
    <x v="3"/>
    <s v="04,08,2023  19:56:51"/>
    <n v="159"/>
    <s v="On-time"/>
    <n v="621"/>
    <n v="421.22"/>
    <n v="421.22"/>
    <n v="33"/>
    <s v="Male"/>
    <s v="Medium"/>
    <x v="1"/>
    <x v="1"/>
    <n v="0"/>
    <s v="None"/>
    <s v="Mobile App"/>
    <n v="9.1"/>
    <n v="3"/>
    <n v="43"/>
    <n v="0"/>
    <n v="0"/>
    <s v="Middle"/>
  </r>
  <r>
    <s v="P9392"/>
    <s v="F812"/>
    <s v="JetBlue"/>
    <x v="3"/>
    <x v="7"/>
    <s v="20,08,2024  08:35:14"/>
    <n v="173"/>
    <s v="Delayed"/>
    <n v="1205"/>
    <n v="441.19"/>
    <n v="441.19"/>
    <n v="39"/>
    <s v="Male"/>
    <s v="Low"/>
    <x v="1"/>
    <x v="1"/>
    <n v="3"/>
    <s v="Silver"/>
    <s v="Airport Kiosk"/>
    <n v="5"/>
    <n v="2"/>
    <n v="64"/>
    <n v="0"/>
    <n v="1"/>
    <s v="Middle"/>
  </r>
  <r>
    <s v="P9393"/>
    <s v="F1472"/>
    <s v="American Airlines"/>
    <x v="2"/>
    <x v="0"/>
    <s v="03,09,2024  00:23:53"/>
    <n v="128"/>
    <s v="On-time"/>
    <n v="804"/>
    <n v="483.55"/>
    <n v="483.55"/>
    <n v="22"/>
    <s v="Female"/>
    <s v="Medium"/>
    <x v="1"/>
    <x v="3"/>
    <n v="1"/>
    <s v="None"/>
    <s v="Mobile App"/>
    <n v="10"/>
    <n v="3"/>
    <n v="85"/>
    <n v="0"/>
    <n v="0"/>
    <s v="Middle"/>
  </r>
  <r>
    <s v="P9394"/>
    <s v="F1492"/>
    <s v="Delta"/>
    <x v="0"/>
    <x v="4"/>
    <s v="28,01,2024  00:39:40"/>
    <n v="165"/>
    <s v="On-time"/>
    <n v="1118"/>
    <n v="363.22"/>
    <n v="363.22"/>
    <n v="78"/>
    <s v="Female"/>
    <s v="High"/>
    <x v="2"/>
    <x v="0"/>
    <n v="2"/>
    <s v="None"/>
    <s v="Online"/>
    <n v="10"/>
    <n v="4"/>
    <n v="75"/>
    <n v="0"/>
    <n v="0"/>
    <s v="Aisle"/>
  </r>
  <r>
    <s v="P9395"/>
    <s v="F970"/>
    <s v="United"/>
    <x v="7"/>
    <x v="4"/>
    <s v="28,08,2024  09:56:40"/>
    <n v="243"/>
    <s v="Delayed"/>
    <n v="1030"/>
    <n v="212.39"/>
    <n v="212.39"/>
    <n v="70"/>
    <s v="Female"/>
    <s v="Medium"/>
    <x v="0"/>
    <x v="1"/>
    <n v="0"/>
    <s v="Gold"/>
    <s v="Desk"/>
    <n v="7.5"/>
    <n v="2"/>
    <n v="69"/>
    <n v="0"/>
    <n v="0"/>
    <s v="Aisle"/>
  </r>
  <r>
    <s v="P9396"/>
    <s v="F779"/>
    <s v="United"/>
    <x v="1"/>
    <x v="7"/>
    <s v="05,04,2025  12:13:42"/>
    <n v="150"/>
    <s v="On-time"/>
    <n v="1535"/>
    <n v="606.57000000000005"/>
    <n v="606.57000000000005"/>
    <n v="66"/>
    <s v="Male"/>
    <s v="Medium"/>
    <x v="3"/>
    <x v="1"/>
    <n v="0"/>
    <s v="Silver"/>
    <s v="Mobile App"/>
    <n v="7.1"/>
    <n v="2"/>
    <n v="53"/>
    <n v="0"/>
    <n v="0"/>
    <s v="Window"/>
  </r>
  <r>
    <s v="P9397"/>
    <s v="F1959"/>
    <s v="JetBlue"/>
    <x v="6"/>
    <x v="4"/>
    <s v="02,02,2025  11:40:42"/>
    <n v="214"/>
    <s v="Cancelled"/>
    <n v="978"/>
    <n v="176.56"/>
    <n v="176.56"/>
    <n v="77"/>
    <s v="Female"/>
    <s v="Low"/>
    <x v="3"/>
    <x v="2"/>
    <n v="0"/>
    <s v="None"/>
    <s v="Online"/>
    <n v="8.5"/>
    <n v="29"/>
    <n v="25"/>
    <n v="0"/>
    <n v="0"/>
    <s v="Aisle"/>
  </r>
  <r>
    <s v="P9398"/>
    <s v="F1367"/>
    <s v="American Airlines"/>
    <x v="4"/>
    <x v="1"/>
    <s v="28,05,2023  07:35:31"/>
    <n v="90"/>
    <s v="Cancelled"/>
    <n v="1701"/>
    <n v="422.27"/>
    <n v="422.27"/>
    <n v="23"/>
    <s v="Male"/>
    <s v="High"/>
    <x v="3"/>
    <x v="1"/>
    <n v="2"/>
    <s v="None"/>
    <s v="Mobile App"/>
    <n v="6.2"/>
    <n v="25"/>
    <n v="13"/>
    <n v="1"/>
    <n v="0"/>
    <s v="Window"/>
  </r>
  <r>
    <s v="P9399"/>
    <s v="F972"/>
    <s v="JetBlue"/>
    <x v="2"/>
    <x v="4"/>
    <s v="19,07,2024  17:45:10"/>
    <n v="204"/>
    <s v="Delayed"/>
    <n v="1098"/>
    <n v="370.38"/>
    <n v="370.38"/>
    <n v="74"/>
    <s v="Male"/>
    <s v="Low"/>
    <x v="0"/>
    <x v="1"/>
    <n v="3"/>
    <s v="None"/>
    <s v="Airport Kiosk"/>
    <n v="3.9"/>
    <n v="4"/>
    <n v="0"/>
    <n v="0"/>
    <n v="0"/>
    <s v="Aisle"/>
  </r>
  <r>
    <s v="P9400"/>
    <s v="F1348"/>
    <s v="Delta"/>
    <x v="7"/>
    <x v="6"/>
    <s v="13,05,2024  17:16:38"/>
    <n v="154"/>
    <s v="On-time"/>
    <n v="849"/>
    <n v="352.34"/>
    <n v="352.34"/>
    <n v="25"/>
    <s v="Female"/>
    <s v="Medium"/>
    <x v="2"/>
    <x v="1"/>
    <n v="1"/>
    <s v="Platinum"/>
    <s v="Mobile App"/>
    <n v="6.6"/>
    <n v="0"/>
    <n v="84"/>
    <n v="0"/>
    <n v="0"/>
    <s v="Middle"/>
  </r>
  <r>
    <s v="P9401"/>
    <s v="F1978"/>
    <s v="Southwest"/>
    <x v="2"/>
    <x v="2"/>
    <s v="20,01,2024  19:57:24"/>
    <n v="227"/>
    <s v="On-time"/>
    <n v="1346"/>
    <n v="363.42"/>
    <n v="363.42"/>
    <n v="18"/>
    <s v="Male"/>
    <s v="High"/>
    <x v="0"/>
    <x v="1"/>
    <n v="1"/>
    <s v="None"/>
    <s v="Mobile App"/>
    <n v="8.1"/>
    <n v="6"/>
    <n v="96"/>
    <n v="0"/>
    <n v="0"/>
    <s v="Window"/>
  </r>
  <r>
    <s v="P9402"/>
    <s v="F1166"/>
    <s v="JetBlue"/>
    <x v="2"/>
    <x v="5"/>
    <s v="11,04,2024  01:21:53"/>
    <n v="216"/>
    <s v="On-time"/>
    <n v="954"/>
    <n v="295.24"/>
    <n v="295.24"/>
    <n v="52"/>
    <s v="Male"/>
    <s v="Medium"/>
    <x v="3"/>
    <x v="1"/>
    <n v="1"/>
    <s v="Gold"/>
    <s v="Desk"/>
    <n v="8"/>
    <n v="11"/>
    <n v="16"/>
    <n v="0"/>
    <n v="0"/>
    <s v="Window"/>
  </r>
  <r>
    <s v="P9403"/>
    <s v="F625"/>
    <s v="JetBlue"/>
    <x v="1"/>
    <x v="6"/>
    <s v="17,01,2024  12:00:46"/>
    <n v="173"/>
    <s v="On-time"/>
    <n v="1073"/>
    <n v="360.84"/>
    <n v="360.84"/>
    <n v="77"/>
    <s v="Female"/>
    <s v="High"/>
    <x v="3"/>
    <x v="1"/>
    <n v="1"/>
    <s v="None"/>
    <s v="Mobile App"/>
    <n v="6.1"/>
    <n v="7"/>
    <n v="46"/>
    <n v="0"/>
    <n v="0"/>
    <s v="Middle"/>
  </r>
  <r>
    <s v="P9404"/>
    <s v="F1298"/>
    <s v="Southwest"/>
    <x v="0"/>
    <x v="5"/>
    <s v="22,09,2024  02:52:19"/>
    <n v="244"/>
    <s v="Cancelled"/>
    <n v="1149"/>
    <n v="486.53"/>
    <n v="486.53"/>
    <n v="40"/>
    <s v="Female"/>
    <s v="Medium"/>
    <x v="1"/>
    <x v="0"/>
    <n v="2"/>
    <s v="Platinum"/>
    <s v="Airport Kiosk"/>
    <n v="8.1"/>
    <n v="4"/>
    <n v="111"/>
    <n v="0"/>
    <n v="0"/>
    <s v="Middle"/>
  </r>
  <r>
    <s v="P9405"/>
    <s v="F287"/>
    <s v="JetBlue"/>
    <x v="5"/>
    <x v="4"/>
    <s v="08,11,2023  01:18:49"/>
    <n v="217"/>
    <s v="On-time"/>
    <n v="1968"/>
    <n v="264.99"/>
    <n v="264.99"/>
    <n v="32"/>
    <s v="Male"/>
    <s v="High"/>
    <x v="2"/>
    <x v="1"/>
    <n v="1"/>
    <s v="None"/>
    <s v="Mobile App"/>
    <n v="7.1"/>
    <n v="9"/>
    <n v="10"/>
    <n v="0"/>
    <n v="0"/>
    <s v="Window"/>
  </r>
  <r>
    <s v="P9406"/>
    <s v="F822"/>
    <s v="JetBlue"/>
    <x v="3"/>
    <x v="6"/>
    <s v="27,04,2024  14:58:30"/>
    <n v="230"/>
    <s v="On-time"/>
    <n v="852"/>
    <n v="242.68"/>
    <n v="242.68"/>
    <n v="40"/>
    <s v="Male"/>
    <s v="Low"/>
    <x v="3"/>
    <x v="0"/>
    <n v="1"/>
    <s v="None"/>
    <s v="Mobile App"/>
    <n v="7.3"/>
    <n v="5"/>
    <n v="72"/>
    <n v="0"/>
    <n v="1"/>
    <s v="Window"/>
  </r>
  <r>
    <s v="P9407"/>
    <s v="F1297"/>
    <s v="Southwest"/>
    <x v="1"/>
    <x v="6"/>
    <s v="06,10,2024  02:39:21"/>
    <n v="79"/>
    <s v="On-time"/>
    <n v="1093"/>
    <n v="334.97"/>
    <n v="334.97"/>
    <n v="79"/>
    <s v="Female"/>
    <s v="Medium"/>
    <x v="0"/>
    <x v="0"/>
    <n v="2"/>
    <s v="Gold"/>
    <s v="Airport Kiosk"/>
    <n v="5.6"/>
    <n v="17"/>
    <n v="113"/>
    <n v="0"/>
    <n v="0"/>
    <s v="Window"/>
  </r>
  <r>
    <s v="P9408"/>
    <s v="F1734"/>
    <s v="Southwest"/>
    <x v="7"/>
    <x v="6"/>
    <s v="20,07,2023  14:29:17"/>
    <n v="286"/>
    <s v="On-time"/>
    <n v="938"/>
    <n v="293.39"/>
    <n v="293.39"/>
    <n v="79"/>
    <s v="Female"/>
    <s v="Medium"/>
    <x v="0"/>
    <x v="1"/>
    <n v="0"/>
    <s v="None"/>
    <s v="Online"/>
    <n v="8"/>
    <n v="20"/>
    <n v="42"/>
    <n v="0"/>
    <n v="0"/>
    <s v="Aisle"/>
  </r>
  <r>
    <s v="P9409"/>
    <s v="F1425"/>
    <s v="United"/>
    <x v="2"/>
    <x v="3"/>
    <s v="17,04,2024  21:33:50"/>
    <n v="196"/>
    <s v="On-time"/>
    <n v="1471"/>
    <n v="372.5"/>
    <n v="372.5"/>
    <n v="39"/>
    <s v="Female"/>
    <s v="High"/>
    <x v="0"/>
    <x v="1"/>
    <n v="1"/>
    <s v="Silver"/>
    <s v="Mobile App"/>
    <n v="8.1"/>
    <n v="3"/>
    <n v="34"/>
    <n v="0"/>
    <n v="0"/>
    <s v="Aisle"/>
  </r>
  <r>
    <s v="P9410"/>
    <s v="F194"/>
    <s v="JetBlue"/>
    <x v="2"/>
    <x v="3"/>
    <s v="23,07,2023  19:26:54"/>
    <n v="234"/>
    <s v="On-time"/>
    <n v="1391"/>
    <n v="496.33"/>
    <n v="496.33"/>
    <n v="32"/>
    <s v="Male"/>
    <s v="Medium"/>
    <x v="3"/>
    <x v="0"/>
    <n v="3"/>
    <s v="Silver"/>
    <s v="Airport Kiosk"/>
    <n v="5.2"/>
    <n v="7"/>
    <n v="15"/>
    <n v="0"/>
    <n v="1"/>
    <s v="Middle"/>
  </r>
  <r>
    <s v="P9411"/>
    <s v="F460"/>
    <s v="American Airlines"/>
    <x v="7"/>
    <x v="4"/>
    <s v="28,07,2023  00:29:24"/>
    <n v="242"/>
    <s v="On-time"/>
    <n v="1845"/>
    <n v="245.12"/>
    <n v="245.12"/>
    <n v="31"/>
    <s v="Female"/>
    <s v="High"/>
    <x v="0"/>
    <x v="1"/>
    <n v="0"/>
    <s v="Platinum"/>
    <s v="Online"/>
    <n v="7.9"/>
    <n v="15"/>
    <n v="102"/>
    <n v="0"/>
    <n v="0"/>
    <s v="Aisle"/>
  </r>
  <r>
    <s v="P9412"/>
    <s v="F1143"/>
    <s v="JetBlue"/>
    <x v="1"/>
    <x v="1"/>
    <s v="23,12,2023  10:29:33"/>
    <n v="172"/>
    <s v="On-time"/>
    <n v="1318"/>
    <n v="307.83"/>
    <n v="307.83"/>
    <n v="44"/>
    <s v="Female"/>
    <s v="Medium"/>
    <x v="3"/>
    <x v="3"/>
    <n v="1"/>
    <s v="Gold"/>
    <s v="Airport Kiosk"/>
    <n v="7.8"/>
    <n v="7"/>
    <n v="66"/>
    <n v="0"/>
    <n v="1"/>
    <s v="Aisle"/>
  </r>
  <r>
    <s v="P9413"/>
    <s v="F632"/>
    <s v="United"/>
    <x v="0"/>
    <x v="0"/>
    <s v="23,11,2023  18:06:51"/>
    <n v="175"/>
    <s v="On-time"/>
    <n v="893"/>
    <n v="407.42"/>
    <n v="407.42"/>
    <n v="71"/>
    <s v="Male"/>
    <s v="Low"/>
    <x v="1"/>
    <x v="1"/>
    <n v="2"/>
    <s v="Silver"/>
    <s v="Mobile App"/>
    <n v="7.2"/>
    <n v="13"/>
    <n v="32"/>
    <n v="0"/>
    <n v="0"/>
    <s v="Aisle"/>
  </r>
  <r>
    <s v="P9414"/>
    <s v="F214"/>
    <s v="JetBlue"/>
    <x v="7"/>
    <x v="6"/>
    <s v="24,05,2023  17:09:46"/>
    <n v="211"/>
    <s v="On-time"/>
    <n v="1096"/>
    <n v="309.69"/>
    <n v="309.69"/>
    <n v="27"/>
    <s v="Male"/>
    <s v="Medium"/>
    <x v="2"/>
    <x v="2"/>
    <n v="0"/>
    <s v="None"/>
    <s v="Airport Kiosk"/>
    <n v="4.5"/>
    <n v="2"/>
    <n v="112"/>
    <n v="0"/>
    <n v="0"/>
    <s v="Middle"/>
  </r>
  <r>
    <s v="P9415"/>
    <s v="F1820"/>
    <s v="American Airlines"/>
    <x v="2"/>
    <x v="2"/>
    <s v="11,12,2023  10:55:41"/>
    <n v="216"/>
    <s v="On-time"/>
    <n v="1081"/>
    <n v="345.45"/>
    <n v="345.45"/>
    <n v="37"/>
    <s v="Female"/>
    <s v="High"/>
    <x v="1"/>
    <x v="0"/>
    <n v="0"/>
    <s v="Silver"/>
    <s v="Online"/>
    <n v="7.2"/>
    <n v="17"/>
    <n v="32"/>
    <n v="0"/>
    <n v="1"/>
    <s v="Middle"/>
  </r>
  <r>
    <s v="P9416"/>
    <s v="F1101"/>
    <s v="United"/>
    <x v="0"/>
    <x v="6"/>
    <s v="16,09,2024  15:38:47"/>
    <n v="314"/>
    <s v="On-time"/>
    <n v="897"/>
    <n v="125.1"/>
    <n v="125.1"/>
    <n v="56"/>
    <s v="Male"/>
    <s v="Low"/>
    <x v="2"/>
    <x v="2"/>
    <n v="3"/>
    <s v="Gold"/>
    <s v="Desk"/>
    <n v="5.8"/>
    <n v="12"/>
    <n v="64"/>
    <n v="0"/>
    <n v="0"/>
    <s v="Window"/>
  </r>
  <r>
    <s v="P9417"/>
    <s v="F993"/>
    <s v="Delta"/>
    <x v="1"/>
    <x v="5"/>
    <s v="19,10,2024  03:06:22"/>
    <n v="221"/>
    <s v="On-time"/>
    <n v="1140"/>
    <n v="394.96"/>
    <n v="394.96"/>
    <n v="30"/>
    <s v="Male"/>
    <s v="High"/>
    <x v="3"/>
    <x v="1"/>
    <n v="0"/>
    <s v="Gold"/>
    <s v="Mobile App"/>
    <n v="5.9"/>
    <n v="5"/>
    <n v="3"/>
    <n v="0"/>
    <n v="0"/>
    <s v="Aisle"/>
  </r>
  <r>
    <s v="P9418"/>
    <s v="F488"/>
    <s v="United"/>
    <x v="6"/>
    <x v="3"/>
    <s v="08,02,2025  07:27:11"/>
    <n v="203"/>
    <s v="On-time"/>
    <n v="1102"/>
    <n v="289.94"/>
    <n v="289.94"/>
    <n v="26"/>
    <s v="Female"/>
    <s v="Low"/>
    <x v="2"/>
    <x v="2"/>
    <n v="1"/>
    <s v="Silver"/>
    <s v="Mobile App"/>
    <n v="6.5"/>
    <n v="20"/>
    <n v="25"/>
    <n v="0"/>
    <n v="1"/>
    <s v="Window"/>
  </r>
  <r>
    <s v="P9419"/>
    <s v="F1963"/>
    <s v="American Airlines"/>
    <x v="3"/>
    <x v="0"/>
    <s v="12,04,2025  08:21:27"/>
    <n v="123"/>
    <s v="Delayed"/>
    <n v="1381"/>
    <n v="391.6"/>
    <n v="391.6"/>
    <n v="20"/>
    <s v="Male"/>
    <s v="Medium"/>
    <x v="2"/>
    <x v="2"/>
    <n v="1"/>
    <s v="None"/>
    <s v="Online"/>
    <n v="9.3000000000000007"/>
    <n v="3"/>
    <n v="25"/>
    <n v="0"/>
    <n v="1"/>
    <s v="Middle"/>
  </r>
  <r>
    <s v="P9420"/>
    <s v="F734"/>
    <s v="United"/>
    <x v="2"/>
    <x v="2"/>
    <s v="07,05,2024  03:46:34"/>
    <n v="273"/>
    <s v="On-time"/>
    <n v="931"/>
    <n v="527.51"/>
    <n v="527.51"/>
    <n v="62"/>
    <s v="Male"/>
    <s v="Low"/>
    <x v="3"/>
    <x v="1"/>
    <n v="1"/>
    <s v="None"/>
    <s v="Airport Kiosk"/>
    <n v="6.4"/>
    <n v="13"/>
    <n v="109"/>
    <n v="1"/>
    <n v="1"/>
    <s v="Aisle"/>
  </r>
  <r>
    <s v="P9421"/>
    <s v="F1971"/>
    <s v="JetBlue"/>
    <x v="5"/>
    <x v="5"/>
    <s v="25,10,2023  19:41:57"/>
    <n v="122"/>
    <s v="On-time"/>
    <n v="1153"/>
    <n v="319.49"/>
    <n v="319.49"/>
    <n v="65"/>
    <s v="Male"/>
    <s v="Medium"/>
    <x v="2"/>
    <x v="1"/>
    <n v="1"/>
    <s v="None"/>
    <s v="Online"/>
    <n v="4.7"/>
    <n v="14"/>
    <n v="18"/>
    <n v="0"/>
    <n v="0"/>
    <s v="Middle"/>
  </r>
  <r>
    <s v="P9422"/>
    <s v="F1618"/>
    <s v="United"/>
    <x v="7"/>
    <x v="1"/>
    <s v="02,11,2024  02:30:23"/>
    <n v="245"/>
    <s v="On-time"/>
    <n v="1182"/>
    <n v="297.47000000000003"/>
    <n v="297.47000000000003"/>
    <n v="39"/>
    <s v="Male"/>
    <s v="Low"/>
    <x v="1"/>
    <x v="1"/>
    <n v="0"/>
    <s v="None"/>
    <s v="Desk"/>
    <n v="8.4"/>
    <n v="14"/>
    <n v="116"/>
    <n v="0"/>
    <n v="0"/>
    <s v="Aisle"/>
  </r>
  <r>
    <s v="P9423"/>
    <s v="F1451"/>
    <s v="JetBlue"/>
    <x v="2"/>
    <x v="5"/>
    <s v="22,12,2023  22:51:42"/>
    <n v="195"/>
    <s v="On-time"/>
    <n v="1082"/>
    <n v="219.92"/>
    <n v="219.92"/>
    <n v="67"/>
    <s v="Female"/>
    <s v="Low"/>
    <x v="3"/>
    <x v="2"/>
    <n v="2"/>
    <s v="None"/>
    <s v="Airport Kiosk"/>
    <n v="7.4"/>
    <n v="5"/>
    <n v="2"/>
    <n v="0"/>
    <n v="0"/>
    <s v="Aisle"/>
  </r>
  <r>
    <s v="P9424"/>
    <s v="F587"/>
    <s v="American Airlines"/>
    <x v="4"/>
    <x v="1"/>
    <s v="11,03,2025  04:19:25"/>
    <n v="154"/>
    <s v="On-time"/>
    <n v="979"/>
    <n v="285.44"/>
    <n v="285.44"/>
    <n v="60"/>
    <s v="Female"/>
    <s v="Medium"/>
    <x v="1"/>
    <x v="1"/>
    <n v="2"/>
    <s v="Gold"/>
    <s v="Desk"/>
    <n v="5.6"/>
    <n v="22"/>
    <n v="39"/>
    <n v="0"/>
    <n v="0"/>
    <s v="Window"/>
  </r>
  <r>
    <s v="P9425"/>
    <s v="F771"/>
    <s v="Southwest"/>
    <x v="1"/>
    <x v="7"/>
    <s v="07,03,2025  04:38:27"/>
    <n v="145"/>
    <s v="Delayed"/>
    <n v="1133"/>
    <n v="336.36"/>
    <n v="336.36"/>
    <n v="43"/>
    <s v="Female"/>
    <s v="Low"/>
    <x v="3"/>
    <x v="1"/>
    <n v="0"/>
    <s v="None"/>
    <s v="Online"/>
    <n v="8.3000000000000007"/>
    <n v="15"/>
    <n v="39"/>
    <n v="0"/>
    <n v="0"/>
    <s v="Window"/>
  </r>
  <r>
    <s v="P9426"/>
    <s v="F1345"/>
    <s v="Southwest"/>
    <x v="5"/>
    <x v="2"/>
    <s v="27,02,2024  03:24:03"/>
    <n v="246"/>
    <s v="On-time"/>
    <n v="1570"/>
    <n v="313.74"/>
    <n v="313.74"/>
    <n v="66"/>
    <s v="Female"/>
    <s v="Low"/>
    <x v="0"/>
    <x v="1"/>
    <n v="1"/>
    <s v="None"/>
    <s v="Airport Kiosk"/>
    <n v="9.5"/>
    <n v="17"/>
    <n v="108"/>
    <n v="0"/>
    <n v="1"/>
    <s v="Window"/>
  </r>
  <r>
    <s v="P9427"/>
    <s v="F1418"/>
    <s v="Southwest"/>
    <x v="0"/>
    <x v="2"/>
    <s v="16,06,2024  00:49:02"/>
    <n v="165"/>
    <s v="On-time"/>
    <n v="621"/>
    <n v="204"/>
    <n v="204"/>
    <n v="22"/>
    <s v="Male"/>
    <s v="High"/>
    <x v="2"/>
    <x v="1"/>
    <n v="0"/>
    <s v="Silver"/>
    <s v="Airport Kiosk"/>
    <n v="10"/>
    <n v="14"/>
    <n v="40"/>
    <n v="0"/>
    <n v="0"/>
    <s v="Window"/>
  </r>
  <r>
    <s v="P9428"/>
    <s v="F946"/>
    <s v="Southwest"/>
    <x v="4"/>
    <x v="2"/>
    <s v="08,10,2024  20:51:25"/>
    <n v="168"/>
    <s v="On-time"/>
    <n v="991"/>
    <n v="292.02999999999997"/>
    <n v="292.02999999999997"/>
    <n v="47"/>
    <s v="Female"/>
    <s v="High"/>
    <x v="0"/>
    <x v="1"/>
    <n v="2"/>
    <s v="None"/>
    <s v="Desk"/>
    <n v="5.8"/>
    <n v="18"/>
    <n v="32"/>
    <n v="0"/>
    <n v="0"/>
    <s v="Middle"/>
  </r>
  <r>
    <s v="P9429"/>
    <s v="F332"/>
    <s v="United"/>
    <x v="7"/>
    <x v="3"/>
    <s v="07,01,2025  05:09:46"/>
    <n v="182"/>
    <s v="Delayed"/>
    <n v="1450"/>
    <n v="428.37"/>
    <n v="428.37"/>
    <n v="76"/>
    <s v="Female"/>
    <s v="Medium"/>
    <x v="2"/>
    <x v="1"/>
    <n v="1"/>
    <s v="Silver"/>
    <s v="Airport Kiosk"/>
    <n v="9.5"/>
    <n v="8"/>
    <n v="102"/>
    <n v="0"/>
    <n v="0"/>
    <s v="Aisle"/>
  </r>
  <r>
    <s v="P9430"/>
    <s v="F1520"/>
    <s v="JetBlue"/>
    <x v="6"/>
    <x v="7"/>
    <s v="20,07,2024  12:15:54"/>
    <n v="258"/>
    <s v="On-time"/>
    <n v="1009"/>
    <n v="395.83"/>
    <n v="395.83"/>
    <n v="20"/>
    <s v="Female"/>
    <s v="Low"/>
    <x v="1"/>
    <x v="2"/>
    <n v="0"/>
    <s v="None"/>
    <s v="Online"/>
    <n v="8.6"/>
    <n v="4"/>
    <n v="70"/>
    <n v="0"/>
    <n v="0"/>
    <s v="Window"/>
  </r>
  <r>
    <s v="P9431"/>
    <s v="F1905"/>
    <s v="American Airlines"/>
    <x v="0"/>
    <x v="2"/>
    <s v="24,09,2024  23:03:36"/>
    <n v="181"/>
    <s v="Delayed"/>
    <n v="1449"/>
    <n v="132.53"/>
    <n v="132.53"/>
    <n v="35"/>
    <s v="Male"/>
    <s v="Medium"/>
    <x v="1"/>
    <x v="1"/>
    <n v="0"/>
    <s v="None"/>
    <s v="Online"/>
    <n v="7.2"/>
    <n v="7"/>
    <n v="13"/>
    <n v="0"/>
    <n v="0"/>
    <s v="Aisle"/>
  </r>
  <r>
    <s v="P9432"/>
    <s v="F1696"/>
    <s v="American Airlines"/>
    <x v="3"/>
    <x v="0"/>
    <s v="09,07,2024  01:38:24"/>
    <n v="347"/>
    <s v="On-time"/>
    <n v="1244"/>
    <n v="506.44"/>
    <n v="506.44"/>
    <n v="34"/>
    <s v="Male"/>
    <s v="Medium"/>
    <x v="2"/>
    <x v="2"/>
    <n v="0"/>
    <s v="None"/>
    <s v="Mobile App"/>
    <n v="6.9"/>
    <n v="3"/>
    <n v="22"/>
    <n v="0"/>
    <n v="0"/>
    <s v="Window"/>
  </r>
  <r>
    <s v="P9433"/>
    <s v="F746"/>
    <s v="Delta"/>
    <x v="5"/>
    <x v="2"/>
    <s v="29,03,2025  20:30:38"/>
    <n v="97"/>
    <s v="On-time"/>
    <n v="1238"/>
    <n v="344.51"/>
    <n v="344.51"/>
    <n v="53"/>
    <s v="Male"/>
    <s v="Medium"/>
    <x v="2"/>
    <x v="2"/>
    <n v="1"/>
    <s v="Platinum"/>
    <s v="Mobile App"/>
    <n v="8.5"/>
    <n v="21"/>
    <n v="60"/>
    <n v="0"/>
    <n v="0"/>
    <s v="Window"/>
  </r>
  <r>
    <s v="P9434"/>
    <s v="F1628"/>
    <s v="JetBlue"/>
    <x v="6"/>
    <x v="1"/>
    <s v="09,06,2024  13:45:27"/>
    <n v="216"/>
    <s v="On-time"/>
    <n v="1463"/>
    <n v="441.91"/>
    <n v="441.91"/>
    <n v="18"/>
    <s v="Male"/>
    <s v="Medium"/>
    <x v="3"/>
    <x v="1"/>
    <n v="2"/>
    <s v="None"/>
    <s v="Airport Kiosk"/>
    <n v="5.9"/>
    <n v="15"/>
    <n v="103"/>
    <n v="0"/>
    <n v="0"/>
    <s v="Window"/>
  </r>
  <r>
    <s v="P9435"/>
    <s v="F1746"/>
    <s v="Delta"/>
    <x v="4"/>
    <x v="2"/>
    <s v="27,08,2023  03:47:48"/>
    <n v="83"/>
    <s v="On-time"/>
    <n v="951"/>
    <n v="354.54"/>
    <n v="354.54"/>
    <n v="20"/>
    <s v="Female"/>
    <s v="Medium"/>
    <x v="0"/>
    <x v="3"/>
    <n v="0"/>
    <s v="None"/>
    <s v="Online"/>
    <n v="6.8"/>
    <n v="1"/>
    <n v="78"/>
    <n v="0"/>
    <n v="0"/>
    <s v="Window"/>
  </r>
  <r>
    <s v="P9436"/>
    <s v="F943"/>
    <s v="United"/>
    <x v="7"/>
    <x v="1"/>
    <s v="24,02,2024  22:52:17"/>
    <n v="161"/>
    <s v="On-time"/>
    <n v="1368"/>
    <n v="337.3"/>
    <n v="337.3"/>
    <n v="59"/>
    <s v="Male"/>
    <s v="Low"/>
    <x v="1"/>
    <x v="2"/>
    <n v="3"/>
    <s v="None"/>
    <s v="Desk"/>
    <n v="6.5"/>
    <n v="6"/>
    <n v="108"/>
    <n v="0"/>
    <n v="0"/>
    <s v="Aisle"/>
  </r>
  <r>
    <s v="P9437"/>
    <s v="F1993"/>
    <s v="Southwest"/>
    <x v="2"/>
    <x v="4"/>
    <s v="22,12,2024  19:42:41"/>
    <n v="220"/>
    <s v="On-time"/>
    <n v="366"/>
    <n v="328.31"/>
    <n v="328.31"/>
    <n v="65"/>
    <s v="Male"/>
    <s v="Medium"/>
    <x v="2"/>
    <x v="0"/>
    <n v="0"/>
    <s v="None"/>
    <s v="Desk"/>
    <n v="5.2"/>
    <n v="7"/>
    <n v="2"/>
    <n v="0"/>
    <n v="0"/>
    <s v="Window"/>
  </r>
  <r>
    <s v="P9438"/>
    <s v="F1503"/>
    <s v="Delta"/>
    <x v="0"/>
    <x v="3"/>
    <s v="06,04,2024  00:14:07"/>
    <n v="174"/>
    <s v="On-time"/>
    <n v="982"/>
    <n v="449.28"/>
    <n v="449.28"/>
    <n v="59"/>
    <s v="Male"/>
    <s v="Low"/>
    <x v="2"/>
    <x v="0"/>
    <n v="2"/>
    <s v="None"/>
    <s v="Mobile App"/>
    <n v="6.5"/>
    <n v="13"/>
    <n v="49"/>
    <n v="0"/>
    <n v="0"/>
    <s v="Window"/>
  </r>
  <r>
    <s v="P9439"/>
    <s v="F1955"/>
    <s v="United"/>
    <x v="0"/>
    <x v="2"/>
    <s v="23,07,2023  14:18:45"/>
    <n v="142"/>
    <s v="On-time"/>
    <n v="1641"/>
    <n v="147.5"/>
    <n v="147.5"/>
    <n v="78"/>
    <s v="Male"/>
    <s v="Low"/>
    <x v="3"/>
    <x v="2"/>
    <n v="1"/>
    <s v="None"/>
    <s v="Online"/>
    <n v="5.9"/>
    <n v="3"/>
    <n v="25"/>
    <n v="0"/>
    <n v="0"/>
    <s v="Middle"/>
  </r>
  <r>
    <s v="P9440"/>
    <s v="F1945"/>
    <s v="JetBlue"/>
    <x v="7"/>
    <x v="6"/>
    <s v="01,08,2024  20:12:18"/>
    <n v="323"/>
    <s v="On-time"/>
    <n v="1321"/>
    <n v="347.25"/>
    <n v="347.25"/>
    <n v="28"/>
    <s v="Female"/>
    <s v="Medium"/>
    <x v="3"/>
    <x v="2"/>
    <n v="0"/>
    <s v="None"/>
    <s v="Airport Kiosk"/>
    <n v="7.1"/>
    <n v="8"/>
    <n v="19"/>
    <n v="0"/>
    <n v="0"/>
    <s v="Middle"/>
  </r>
  <r>
    <s v="P9441"/>
    <s v="F302"/>
    <s v="Southwest"/>
    <x v="3"/>
    <x v="0"/>
    <s v="10,12,2024  03:32:08"/>
    <n v="221"/>
    <s v="On-time"/>
    <n v="1335"/>
    <n v="341.22"/>
    <n v="341.22"/>
    <n v="36"/>
    <s v="Male"/>
    <s v="High"/>
    <x v="2"/>
    <x v="0"/>
    <n v="0"/>
    <s v="None"/>
    <s v="Airport Kiosk"/>
    <n v="6.5"/>
    <n v="5"/>
    <n v="14"/>
    <n v="0"/>
    <n v="1"/>
    <s v="Aisle"/>
  </r>
  <r>
    <s v="P9442"/>
    <s v="F795"/>
    <s v="Southwest"/>
    <x v="7"/>
    <x v="7"/>
    <s v="04,11,2023  04:01:35"/>
    <n v="213"/>
    <s v="On-time"/>
    <n v="1481"/>
    <n v="344.89"/>
    <n v="344.89"/>
    <n v="38"/>
    <s v="Male"/>
    <s v="Medium"/>
    <x v="2"/>
    <x v="1"/>
    <n v="1"/>
    <s v="Silver"/>
    <s v="Online"/>
    <n v="7.8"/>
    <n v="2"/>
    <n v="25"/>
    <n v="0"/>
    <n v="0"/>
    <s v="Aisle"/>
  </r>
  <r>
    <s v="P9443"/>
    <s v="F1375"/>
    <s v="United"/>
    <x v="0"/>
    <x v="6"/>
    <s v="27,05,2023  19:34:21"/>
    <n v="35"/>
    <s v="On-time"/>
    <n v="1098"/>
    <n v="499.78"/>
    <n v="499.78"/>
    <n v="45"/>
    <s v="Male"/>
    <s v="Medium"/>
    <x v="1"/>
    <x v="1"/>
    <n v="0"/>
    <s v="None"/>
    <s v="Desk"/>
    <n v="6.2"/>
    <n v="6"/>
    <n v="79"/>
    <n v="0"/>
    <n v="1"/>
    <s v="Window"/>
  </r>
  <r>
    <s v="P9444"/>
    <s v="F994"/>
    <s v="American Airlines"/>
    <x v="5"/>
    <x v="2"/>
    <s v="18,05,2023  11:03:49"/>
    <n v="215"/>
    <s v="On-time"/>
    <n v="1353"/>
    <n v="517.39"/>
    <n v="517.39"/>
    <n v="51"/>
    <s v="Male"/>
    <s v="Medium"/>
    <x v="0"/>
    <x v="0"/>
    <n v="3"/>
    <s v="None"/>
    <s v="Online"/>
    <n v="6.1"/>
    <n v="26"/>
    <n v="101"/>
    <n v="0"/>
    <n v="0"/>
    <s v="Middle"/>
  </r>
  <r>
    <s v="P9445"/>
    <s v="F1049"/>
    <s v="United"/>
    <x v="7"/>
    <x v="6"/>
    <s v="24,02,2024  03:19:32"/>
    <n v="200"/>
    <s v="On-time"/>
    <n v="1179"/>
    <n v="325.16000000000003"/>
    <n v="325.16000000000003"/>
    <n v="39"/>
    <s v="Female"/>
    <s v="Medium"/>
    <x v="0"/>
    <x v="0"/>
    <n v="0"/>
    <s v="Silver"/>
    <s v="Mobile App"/>
    <n v="7.4"/>
    <n v="3"/>
    <n v="94"/>
    <n v="0"/>
    <n v="1"/>
    <s v="Middle"/>
  </r>
  <r>
    <s v="P9446"/>
    <s v="F1855"/>
    <s v="United"/>
    <x v="6"/>
    <x v="2"/>
    <s v="23,07,2023  02:00:18"/>
    <n v="183"/>
    <s v="Delayed"/>
    <n v="1630"/>
    <n v="336.78"/>
    <n v="336.78"/>
    <n v="60"/>
    <s v="Male"/>
    <s v="Low"/>
    <x v="0"/>
    <x v="1"/>
    <n v="2"/>
    <s v="None"/>
    <s v="Mobile App"/>
    <n v="9.6"/>
    <n v="10"/>
    <n v="86"/>
    <n v="0"/>
    <n v="0"/>
    <s v="Aisle"/>
  </r>
  <r>
    <s v="P9447"/>
    <s v="F154"/>
    <s v="Southwest"/>
    <x v="0"/>
    <x v="5"/>
    <s v="27,09,2023  09:58:36"/>
    <n v="44"/>
    <s v="On-time"/>
    <n v="1277"/>
    <n v="543.11"/>
    <n v="543.11"/>
    <n v="39"/>
    <s v="Male"/>
    <s v="Low"/>
    <x v="2"/>
    <x v="1"/>
    <n v="0"/>
    <s v="Silver"/>
    <s v="Mobile App"/>
    <n v="7.4"/>
    <n v="5"/>
    <n v="96"/>
    <n v="0"/>
    <n v="0"/>
    <s v="Aisle"/>
  </r>
  <r>
    <s v="P9448"/>
    <s v="F384"/>
    <s v="Delta"/>
    <x v="4"/>
    <x v="0"/>
    <s v="05,07,2024  03:17:56"/>
    <n v="176"/>
    <s v="On-time"/>
    <n v="1193"/>
    <n v="462.22"/>
    <n v="462.22"/>
    <n v="21"/>
    <s v="Female"/>
    <s v="Medium"/>
    <x v="1"/>
    <x v="1"/>
    <n v="1"/>
    <s v="Platinum"/>
    <s v="Online"/>
    <n v="7.9"/>
    <n v="17"/>
    <n v="27"/>
    <n v="0"/>
    <n v="0"/>
    <s v="Aisle"/>
  </r>
  <r>
    <s v="P9449"/>
    <s v="F1419"/>
    <s v="Southwest"/>
    <x v="4"/>
    <x v="4"/>
    <s v="22,02,2024  18:11:08"/>
    <n v="186"/>
    <s v="Delayed"/>
    <n v="1324"/>
    <n v="365.28"/>
    <n v="365.28"/>
    <n v="19"/>
    <s v="Male"/>
    <s v="High"/>
    <x v="3"/>
    <x v="1"/>
    <n v="2"/>
    <s v="Gold"/>
    <s v="Airport Kiosk"/>
    <n v="9"/>
    <n v="2"/>
    <n v="15"/>
    <n v="0"/>
    <n v="0"/>
    <s v="Aisle"/>
  </r>
  <r>
    <s v="P9450"/>
    <s v="F199"/>
    <s v="JetBlue"/>
    <x v="5"/>
    <x v="4"/>
    <s v="14,01,2024  06:31:19"/>
    <n v="149"/>
    <s v="On-time"/>
    <n v="1024"/>
    <n v="461.66"/>
    <n v="461.66"/>
    <n v="41"/>
    <s v="Male"/>
    <s v="Medium"/>
    <x v="2"/>
    <x v="2"/>
    <n v="0"/>
    <s v="Silver"/>
    <s v="Airport Kiosk"/>
    <n v="5.4"/>
    <n v="17"/>
    <n v="12"/>
    <n v="0"/>
    <n v="0"/>
    <s v="Aisle"/>
  </r>
  <r>
    <s v="P9451"/>
    <s v="F771"/>
    <s v="Southwest"/>
    <x v="2"/>
    <x v="6"/>
    <s v="23,05,2023  07:34:13"/>
    <n v="267"/>
    <s v="Cancelled"/>
    <n v="1060"/>
    <n v="409.91"/>
    <n v="409.91"/>
    <n v="61"/>
    <s v="Male"/>
    <s v="Low"/>
    <x v="1"/>
    <x v="1"/>
    <n v="0"/>
    <s v="None"/>
    <s v="Online"/>
    <n v="5.7"/>
    <n v="0"/>
    <n v="64"/>
    <n v="0"/>
    <n v="0"/>
    <s v="Window"/>
  </r>
  <r>
    <s v="P9452"/>
    <s v="F1945"/>
    <s v="United"/>
    <x v="7"/>
    <x v="0"/>
    <s v="01,05,2024  02:22:41"/>
    <n v="171"/>
    <s v="On-time"/>
    <n v="1169"/>
    <n v="233.32"/>
    <n v="233.32"/>
    <n v="78"/>
    <s v="Male"/>
    <s v="Medium"/>
    <x v="3"/>
    <x v="0"/>
    <n v="2"/>
    <s v="None"/>
    <s v="Mobile App"/>
    <n v="9.6999999999999993"/>
    <n v="0"/>
    <n v="30"/>
    <n v="0"/>
    <n v="0"/>
    <s v="Aisle"/>
  </r>
  <r>
    <s v="P9453"/>
    <s v="F1760"/>
    <s v="JetBlue"/>
    <x v="1"/>
    <x v="7"/>
    <s v="14,08,2024  13:00:26"/>
    <n v="188"/>
    <s v="On-time"/>
    <n v="774"/>
    <n v="192.55"/>
    <n v="192.55"/>
    <n v="33"/>
    <s v="Female"/>
    <s v="High"/>
    <x v="0"/>
    <x v="1"/>
    <n v="2"/>
    <s v="Gold"/>
    <s v="Airport Kiosk"/>
    <n v="7.5"/>
    <n v="2"/>
    <n v="33"/>
    <n v="0"/>
    <n v="0"/>
    <s v="Middle"/>
  </r>
  <r>
    <s v="P9454"/>
    <s v="F716"/>
    <s v="Delta"/>
    <x v="5"/>
    <x v="5"/>
    <s v="10,05,2024  11:41:51"/>
    <n v="195"/>
    <s v="Delayed"/>
    <n v="1190"/>
    <n v="132.97999999999999"/>
    <n v="132.97999999999999"/>
    <n v="35"/>
    <s v="Female"/>
    <s v="Low"/>
    <x v="1"/>
    <x v="0"/>
    <n v="0"/>
    <s v="Gold"/>
    <s v="Airport Kiosk"/>
    <n v="4.8"/>
    <n v="4"/>
    <n v="37"/>
    <n v="0"/>
    <n v="0"/>
    <s v="Middle"/>
  </r>
  <r>
    <s v="P9455"/>
    <s v="F1866"/>
    <s v="Delta"/>
    <x v="1"/>
    <x v="5"/>
    <s v="06,06,2024  08:59:49"/>
    <n v="214"/>
    <s v="On-time"/>
    <n v="769"/>
    <n v="559.54999999999995"/>
    <n v="559.54999999999995"/>
    <n v="52"/>
    <s v="Female"/>
    <s v="Medium"/>
    <x v="0"/>
    <x v="0"/>
    <n v="2"/>
    <s v="None"/>
    <s v="Mobile App"/>
    <n v="8.1999999999999993"/>
    <n v="4"/>
    <n v="96"/>
    <n v="0"/>
    <n v="0"/>
    <s v="Middle"/>
  </r>
  <r>
    <s v="P9456"/>
    <s v="F297"/>
    <s v="United"/>
    <x v="1"/>
    <x v="0"/>
    <s v="05,11,2023  22:42:50"/>
    <n v="142"/>
    <s v="On-time"/>
    <n v="1115"/>
    <n v="272.42"/>
    <n v="272.42"/>
    <n v="18"/>
    <s v="Female"/>
    <s v="Low"/>
    <x v="1"/>
    <x v="1"/>
    <n v="0"/>
    <s v="None"/>
    <s v="Desk"/>
    <n v="9.3000000000000007"/>
    <n v="19"/>
    <n v="2"/>
    <n v="0"/>
    <n v="0"/>
    <s v="Middle"/>
  </r>
  <r>
    <s v="P9457"/>
    <s v="F1117"/>
    <s v="JetBlue"/>
    <x v="5"/>
    <x v="1"/>
    <s v="06,07,2023  04:41:32"/>
    <n v="99"/>
    <s v="On-time"/>
    <n v="974"/>
    <n v="223.62"/>
    <n v="223.62"/>
    <n v="48"/>
    <s v="Male"/>
    <s v="Low"/>
    <x v="1"/>
    <x v="1"/>
    <n v="2"/>
    <s v="None"/>
    <s v="Online"/>
    <n v="6.7"/>
    <n v="6"/>
    <n v="71"/>
    <n v="0"/>
    <n v="1"/>
    <s v="Middle"/>
  </r>
  <r>
    <s v="P9458"/>
    <s v="F1602"/>
    <s v="Delta"/>
    <x v="2"/>
    <x v="3"/>
    <s v="25,08,2024  22:13:22"/>
    <n v="201"/>
    <s v="On-time"/>
    <n v="1687"/>
    <n v="407.98"/>
    <n v="407.98"/>
    <n v="74"/>
    <s v="Female"/>
    <s v="Medium"/>
    <x v="0"/>
    <x v="1"/>
    <n v="2"/>
    <s v="None"/>
    <s v="Desk"/>
    <n v="4.0999999999999996"/>
    <n v="6"/>
    <n v="95"/>
    <n v="0"/>
    <n v="0"/>
    <s v="Middle"/>
  </r>
  <r>
    <s v="P9459"/>
    <s v="F881"/>
    <s v="United"/>
    <x v="7"/>
    <x v="2"/>
    <s v="03,10,2023  21:50:45"/>
    <n v="161"/>
    <s v="Delayed"/>
    <n v="1402"/>
    <n v="244.23"/>
    <n v="244.23"/>
    <n v="19"/>
    <s v="Female"/>
    <s v="High"/>
    <x v="0"/>
    <x v="1"/>
    <n v="1"/>
    <s v="Gold"/>
    <s v="Desk"/>
    <n v="7.1"/>
    <n v="19"/>
    <n v="92"/>
    <n v="0"/>
    <n v="0"/>
    <s v="Aisle"/>
  </r>
  <r>
    <s v="P9460"/>
    <s v="F288"/>
    <s v="JetBlue"/>
    <x v="4"/>
    <x v="6"/>
    <s v="13,01,2024  14:34:01"/>
    <n v="154"/>
    <s v="On-time"/>
    <n v="1737"/>
    <n v="412.3"/>
    <n v="412.3"/>
    <n v="51"/>
    <s v="Male"/>
    <s v="Low"/>
    <x v="1"/>
    <x v="1"/>
    <n v="1"/>
    <s v="Silver"/>
    <s v="Desk"/>
    <n v="6.5"/>
    <n v="3"/>
    <n v="110"/>
    <n v="0"/>
    <n v="0"/>
    <s v="Aisle"/>
  </r>
  <r>
    <s v="P9461"/>
    <s v="F949"/>
    <s v="Southwest"/>
    <x v="1"/>
    <x v="4"/>
    <s v="12,07,2024  10:23:36"/>
    <n v="162"/>
    <s v="On-time"/>
    <n v="1306"/>
    <n v="360.14"/>
    <n v="360.14"/>
    <n v="26"/>
    <s v="Female"/>
    <s v="Low"/>
    <x v="1"/>
    <x v="1"/>
    <n v="0"/>
    <s v="Silver"/>
    <s v="Airport Kiosk"/>
    <n v="5.2"/>
    <n v="13"/>
    <n v="7"/>
    <n v="1"/>
    <n v="0"/>
    <s v="Aisle"/>
  </r>
  <r>
    <s v="P9462"/>
    <s v="F761"/>
    <s v="American Airlines"/>
    <x v="4"/>
    <x v="6"/>
    <s v="26,11,2024  18:07:16"/>
    <n v="206"/>
    <s v="On-time"/>
    <n v="884"/>
    <n v="399.01"/>
    <n v="399.01"/>
    <n v="42"/>
    <s v="Male"/>
    <s v="Medium"/>
    <x v="0"/>
    <x v="1"/>
    <n v="3"/>
    <s v="Platinum"/>
    <s v="Mobile App"/>
    <n v="7.7"/>
    <n v="4"/>
    <n v="102"/>
    <n v="0"/>
    <n v="0"/>
    <s v="Window"/>
  </r>
  <r>
    <s v="P9463"/>
    <s v="F1410"/>
    <s v="United"/>
    <x v="0"/>
    <x v="7"/>
    <s v="24,03,2024  01:50:45"/>
    <n v="41"/>
    <s v="On-time"/>
    <n v="790"/>
    <n v="403.59"/>
    <n v="403.59"/>
    <n v="63"/>
    <s v="Male"/>
    <s v="High"/>
    <x v="3"/>
    <x v="1"/>
    <n v="2"/>
    <s v="Platinum"/>
    <s v="Mobile App"/>
    <n v="7.2"/>
    <n v="1"/>
    <n v="117"/>
    <n v="1"/>
    <n v="0"/>
    <s v="Window"/>
  </r>
  <r>
    <s v="P9464"/>
    <s v="F833"/>
    <s v="United"/>
    <x v="4"/>
    <x v="5"/>
    <s v="08,01,2025  16:28:05"/>
    <n v="207"/>
    <s v="Delayed"/>
    <n v="1535"/>
    <n v="296.42"/>
    <n v="296.42"/>
    <n v="75"/>
    <s v="Female"/>
    <s v="Low"/>
    <x v="2"/>
    <x v="1"/>
    <n v="1"/>
    <s v="None"/>
    <s v="Mobile App"/>
    <n v="8.9"/>
    <n v="3"/>
    <n v="57"/>
    <n v="0"/>
    <n v="0"/>
    <s v="Middle"/>
  </r>
  <r>
    <s v="P9465"/>
    <s v="F1348"/>
    <s v="American Airlines"/>
    <x v="2"/>
    <x v="2"/>
    <s v="20,08,2024  00:53:46"/>
    <n v="223"/>
    <s v="On-time"/>
    <n v="1475"/>
    <n v="226.49"/>
    <n v="226.49"/>
    <n v="50"/>
    <s v="Male"/>
    <s v="Low"/>
    <x v="2"/>
    <x v="1"/>
    <n v="1"/>
    <s v="None"/>
    <s v="Online"/>
    <n v="7.1"/>
    <n v="3"/>
    <n v="6"/>
    <n v="0"/>
    <n v="0"/>
    <s v="Middle"/>
  </r>
  <r>
    <s v="P9466"/>
    <s v="F804"/>
    <s v="Delta"/>
    <x v="2"/>
    <x v="1"/>
    <s v="15,07,2024  07:57:21"/>
    <n v="188"/>
    <s v="On-time"/>
    <n v="1575"/>
    <n v="363.29"/>
    <n v="363.29"/>
    <n v="28"/>
    <s v="Male"/>
    <s v="Medium"/>
    <x v="0"/>
    <x v="0"/>
    <n v="1"/>
    <s v="Gold"/>
    <s v="Online"/>
    <n v="7"/>
    <n v="14"/>
    <n v="47"/>
    <n v="0"/>
    <n v="1"/>
    <s v="Aisle"/>
  </r>
  <r>
    <s v="P9467"/>
    <s v="F1388"/>
    <s v="Southwest"/>
    <x v="7"/>
    <x v="5"/>
    <s v="19,03,2024  01:07:45"/>
    <n v="202"/>
    <s v="On-time"/>
    <n v="1036"/>
    <n v="243.32"/>
    <n v="243.32"/>
    <n v="61"/>
    <s v="Male"/>
    <s v="Medium"/>
    <x v="0"/>
    <x v="1"/>
    <n v="2"/>
    <s v="Silver"/>
    <s v="Online"/>
    <n v="4.3"/>
    <n v="16"/>
    <n v="112"/>
    <n v="0"/>
    <n v="0"/>
    <s v="Window"/>
  </r>
  <r>
    <s v="P9468"/>
    <s v="F1811"/>
    <s v="JetBlue"/>
    <x v="6"/>
    <x v="7"/>
    <s v="04,10,2023  01:11:35"/>
    <n v="89"/>
    <s v="Delayed"/>
    <n v="1091"/>
    <n v="351.06"/>
    <n v="351.06"/>
    <n v="61"/>
    <s v="Male"/>
    <s v="Low"/>
    <x v="2"/>
    <x v="2"/>
    <n v="1"/>
    <s v="None"/>
    <s v="Desk"/>
    <n v="5.0999999999999996"/>
    <n v="5"/>
    <n v="60"/>
    <n v="0"/>
    <n v="0"/>
    <s v="Aisle"/>
  </r>
  <r>
    <s v="P9469"/>
    <s v="F1173"/>
    <s v="American Airlines"/>
    <x v="4"/>
    <x v="4"/>
    <s v="11,02,2024  08:50:00"/>
    <n v="173"/>
    <s v="Delayed"/>
    <n v="1340"/>
    <n v="332.8"/>
    <n v="332.8"/>
    <n v="35"/>
    <s v="Female"/>
    <s v="High"/>
    <x v="2"/>
    <x v="1"/>
    <n v="2"/>
    <s v="None"/>
    <s v="Online"/>
    <n v="6.8"/>
    <n v="8"/>
    <n v="99"/>
    <n v="0"/>
    <n v="1"/>
    <s v="Middle"/>
  </r>
  <r>
    <s v="P9470"/>
    <s v="F74"/>
    <s v="Southwest"/>
    <x v="6"/>
    <x v="0"/>
    <s v="07,08,2023  03:21:50"/>
    <n v="201"/>
    <s v="On-time"/>
    <n v="511"/>
    <n v="436.35"/>
    <n v="436.35"/>
    <n v="69"/>
    <s v="Female"/>
    <s v="Medium"/>
    <x v="1"/>
    <x v="1"/>
    <n v="0"/>
    <s v="None"/>
    <s v="Airport Kiosk"/>
    <n v="7"/>
    <n v="20"/>
    <n v="87"/>
    <n v="0"/>
    <n v="1"/>
    <s v="Middle"/>
  </r>
  <r>
    <s v="P9471"/>
    <s v="F28"/>
    <s v="United"/>
    <x v="0"/>
    <x v="6"/>
    <s v="01,11,2023  10:11:21"/>
    <n v="85"/>
    <s v="On-time"/>
    <n v="1109"/>
    <n v="333.98"/>
    <n v="333.98"/>
    <n v="57"/>
    <s v="Female"/>
    <s v="Low"/>
    <x v="3"/>
    <x v="1"/>
    <n v="2"/>
    <s v="None"/>
    <s v="Airport Kiosk"/>
    <n v="4.8"/>
    <n v="8"/>
    <n v="102"/>
    <n v="1"/>
    <n v="1"/>
    <s v="Window"/>
  </r>
  <r>
    <s v="P9472"/>
    <s v="F264"/>
    <s v="Delta"/>
    <x v="7"/>
    <x v="4"/>
    <s v="20,04,2025  11:41:03"/>
    <n v="243"/>
    <s v="On-time"/>
    <n v="1498"/>
    <n v="328.39"/>
    <n v="328.39"/>
    <n v="38"/>
    <s v="Male"/>
    <s v="Medium"/>
    <x v="3"/>
    <x v="0"/>
    <n v="1"/>
    <s v="Gold"/>
    <s v="Mobile App"/>
    <n v="9.1999999999999993"/>
    <n v="15"/>
    <n v="42"/>
    <n v="0"/>
    <n v="0"/>
    <s v="Middle"/>
  </r>
  <r>
    <s v="P9473"/>
    <s v="F651"/>
    <s v="Delta"/>
    <x v="0"/>
    <x v="0"/>
    <s v="26,10,2023  02:17:52"/>
    <n v="118"/>
    <s v="On-time"/>
    <n v="1821"/>
    <n v="222.55"/>
    <n v="222.55"/>
    <n v="44"/>
    <s v="Female"/>
    <s v="Low"/>
    <x v="1"/>
    <x v="1"/>
    <n v="1"/>
    <s v="Silver"/>
    <s v="Desk"/>
    <n v="7.1"/>
    <n v="5"/>
    <n v="111"/>
    <n v="0"/>
    <n v="0"/>
    <s v="Aisle"/>
  </r>
  <r>
    <s v="P9474"/>
    <s v="F928"/>
    <s v="JetBlue"/>
    <x v="1"/>
    <x v="5"/>
    <s v="02,04,2025  18:57:06"/>
    <n v="339"/>
    <s v="Delayed"/>
    <n v="1029"/>
    <n v="186.47"/>
    <n v="186.47"/>
    <n v="48"/>
    <s v="Male"/>
    <s v="High"/>
    <x v="0"/>
    <x v="1"/>
    <n v="0"/>
    <s v="Silver"/>
    <s v="Online"/>
    <n v="9.4"/>
    <n v="6"/>
    <n v="53"/>
    <n v="0"/>
    <n v="0"/>
    <s v="Window"/>
  </r>
  <r>
    <s v="P9475"/>
    <s v="F494"/>
    <s v="JetBlue"/>
    <x v="2"/>
    <x v="0"/>
    <s v="06,06,2024  11:08:23"/>
    <n v="81"/>
    <s v="On-time"/>
    <n v="1317"/>
    <n v="346.84"/>
    <n v="346.84"/>
    <n v="42"/>
    <s v="Male"/>
    <s v="High"/>
    <x v="1"/>
    <x v="2"/>
    <n v="0"/>
    <s v="Platinum"/>
    <s v="Airport Kiosk"/>
    <n v="9.4"/>
    <n v="8"/>
    <n v="30"/>
    <n v="0"/>
    <n v="0"/>
    <s v="Aisle"/>
  </r>
  <r>
    <s v="P9476"/>
    <s v="F428"/>
    <s v="United"/>
    <x v="1"/>
    <x v="3"/>
    <s v="01,12,2024  21:03:50"/>
    <n v="19"/>
    <s v="On-time"/>
    <n v="1681"/>
    <n v="293.06"/>
    <n v="293.06"/>
    <n v="30"/>
    <s v="Female"/>
    <s v="Medium"/>
    <x v="1"/>
    <x v="1"/>
    <n v="0"/>
    <s v="Gold"/>
    <s v="Online"/>
    <n v="6.2"/>
    <n v="10"/>
    <n v="32"/>
    <n v="0"/>
    <n v="0"/>
    <s v="Middle"/>
  </r>
  <r>
    <s v="P9477"/>
    <s v="F202"/>
    <s v="Southwest"/>
    <x v="7"/>
    <x v="1"/>
    <s v="02,02,2024  10:26:32"/>
    <n v="188"/>
    <s v="On-time"/>
    <n v="1371"/>
    <n v="218.85"/>
    <n v="218.85"/>
    <n v="75"/>
    <s v="Male"/>
    <s v="Low"/>
    <x v="2"/>
    <x v="2"/>
    <n v="1"/>
    <s v="None"/>
    <s v="Desk"/>
    <n v="5"/>
    <n v="10"/>
    <n v="118"/>
    <n v="0"/>
    <n v="0"/>
    <s v="Window"/>
  </r>
  <r>
    <s v="P9478"/>
    <s v="F1730"/>
    <s v="Delta"/>
    <x v="1"/>
    <x v="4"/>
    <s v="12,09,2023  19:36:43"/>
    <n v="293"/>
    <s v="On-time"/>
    <n v="1263"/>
    <n v="500.49"/>
    <n v="500.49"/>
    <n v="51"/>
    <s v="Female"/>
    <s v="High"/>
    <x v="0"/>
    <x v="1"/>
    <n v="0"/>
    <s v="None"/>
    <s v="Desk"/>
    <n v="8.5"/>
    <n v="2"/>
    <n v="7"/>
    <n v="0"/>
    <n v="0"/>
    <s v="Window"/>
  </r>
  <r>
    <s v="P9479"/>
    <s v="F876"/>
    <s v="JetBlue"/>
    <x v="2"/>
    <x v="6"/>
    <s v="24,07,2024  19:20:35"/>
    <n v="210"/>
    <s v="On-time"/>
    <n v="785"/>
    <n v="253"/>
    <n v="253"/>
    <n v="32"/>
    <s v="Male"/>
    <s v="Medium"/>
    <x v="0"/>
    <x v="2"/>
    <n v="1"/>
    <s v="Gold"/>
    <s v="Mobile App"/>
    <n v="7.6"/>
    <n v="5"/>
    <n v="115"/>
    <n v="0"/>
    <n v="0"/>
    <s v="Middle"/>
  </r>
  <r>
    <s v="P9480"/>
    <s v="F144"/>
    <s v="United"/>
    <x v="0"/>
    <x v="7"/>
    <s v="19,08,2024  14:41:05"/>
    <n v="200"/>
    <s v="Delayed"/>
    <n v="1378"/>
    <n v="316.67"/>
    <n v="316.67"/>
    <n v="37"/>
    <s v="Male"/>
    <s v="Medium"/>
    <x v="2"/>
    <x v="0"/>
    <n v="1"/>
    <s v="Silver"/>
    <s v="Mobile App"/>
    <n v="6.8"/>
    <n v="11"/>
    <n v="70"/>
    <n v="0"/>
    <n v="0"/>
    <s v="Aisle"/>
  </r>
  <r>
    <s v="P9481"/>
    <s v="F12"/>
    <s v="American Airlines"/>
    <x v="3"/>
    <x v="6"/>
    <s v="02,02,2024  10:25:55"/>
    <n v="261"/>
    <s v="On-time"/>
    <n v="1119"/>
    <n v="299.24"/>
    <n v="299.24"/>
    <n v="28"/>
    <s v="Male"/>
    <s v="Low"/>
    <x v="2"/>
    <x v="1"/>
    <n v="1"/>
    <s v="Silver"/>
    <s v="Mobile App"/>
    <n v="5.3"/>
    <n v="3"/>
    <n v="5"/>
    <n v="0"/>
    <n v="0"/>
    <s v="Window"/>
  </r>
  <r>
    <s v="P9482"/>
    <s v="F1650"/>
    <s v="American Airlines"/>
    <x v="5"/>
    <x v="0"/>
    <s v="18,05,2024  13:16:03"/>
    <n v="174"/>
    <s v="Delayed"/>
    <n v="914"/>
    <n v="362.01"/>
    <n v="362.01"/>
    <n v="57"/>
    <s v="Male"/>
    <s v="High"/>
    <x v="2"/>
    <x v="1"/>
    <n v="0"/>
    <s v="None"/>
    <s v="Airport Kiosk"/>
    <n v="7.6"/>
    <n v="7"/>
    <n v="68"/>
    <n v="0"/>
    <n v="0"/>
    <s v="Middle"/>
  </r>
  <r>
    <s v="P9483"/>
    <s v="F76"/>
    <s v="United"/>
    <x v="0"/>
    <x v="6"/>
    <s v="29,07,2023  03:43:37"/>
    <n v="174"/>
    <s v="On-time"/>
    <n v="1892"/>
    <n v="352.04"/>
    <n v="352.04"/>
    <n v="79"/>
    <s v="Female"/>
    <s v="Medium"/>
    <x v="3"/>
    <x v="1"/>
    <n v="0"/>
    <s v="None"/>
    <s v="Airport Kiosk"/>
    <n v="9"/>
    <n v="14"/>
    <n v="38"/>
    <n v="0"/>
    <n v="0"/>
    <s v="Middle"/>
  </r>
  <r>
    <s v="P9484"/>
    <s v="F1788"/>
    <s v="Southwest"/>
    <x v="5"/>
    <x v="7"/>
    <s v="02,03,2025  00:19:08"/>
    <n v="173"/>
    <s v="On-time"/>
    <n v="1103"/>
    <n v="380.84"/>
    <n v="380.84"/>
    <n v="68"/>
    <s v="Female"/>
    <s v="High"/>
    <x v="3"/>
    <x v="1"/>
    <n v="1"/>
    <s v="None"/>
    <s v="Mobile App"/>
    <n v="6"/>
    <n v="1"/>
    <n v="35"/>
    <n v="0"/>
    <n v="0"/>
    <s v="Window"/>
  </r>
  <r>
    <s v="P9485"/>
    <s v="F1428"/>
    <s v="American Airlines"/>
    <x v="3"/>
    <x v="1"/>
    <s v="21,11,2023  07:01:38"/>
    <n v="187"/>
    <s v="Delayed"/>
    <n v="1496"/>
    <n v="472.93"/>
    <n v="472.93"/>
    <n v="52"/>
    <s v="Female"/>
    <s v="Low"/>
    <x v="0"/>
    <x v="1"/>
    <n v="1"/>
    <s v="Silver"/>
    <s v="Online"/>
    <n v="7.7"/>
    <n v="3"/>
    <n v="84"/>
    <n v="0"/>
    <n v="0"/>
    <s v="Middle"/>
  </r>
  <r>
    <s v="P9486"/>
    <s v="F985"/>
    <s v="American Airlines"/>
    <x v="3"/>
    <x v="4"/>
    <s v="16,07,2024  15:53:20"/>
    <n v="186"/>
    <s v="On-time"/>
    <n v="1345"/>
    <n v="245.25"/>
    <n v="245.25"/>
    <n v="43"/>
    <s v="Male"/>
    <s v="Medium"/>
    <x v="0"/>
    <x v="1"/>
    <n v="1"/>
    <s v="None"/>
    <s v="Mobile App"/>
    <n v="6"/>
    <n v="7"/>
    <n v="83"/>
    <n v="0"/>
    <n v="0"/>
    <s v="Aisle"/>
  </r>
  <r>
    <s v="P9487"/>
    <s v="F1085"/>
    <s v="American Airlines"/>
    <x v="5"/>
    <x v="6"/>
    <s v="30,08,2024  10:36:40"/>
    <n v="206"/>
    <s v="Delayed"/>
    <n v="1086"/>
    <n v="324.45999999999998"/>
    <n v="324.45999999999998"/>
    <n v="22"/>
    <s v="Male"/>
    <s v="Low"/>
    <x v="1"/>
    <x v="3"/>
    <n v="3"/>
    <s v="None"/>
    <s v="Desk"/>
    <n v="5.0999999999999996"/>
    <n v="6"/>
    <n v="99"/>
    <n v="0"/>
    <n v="0"/>
    <s v="Window"/>
  </r>
  <r>
    <s v="P9488"/>
    <s v="F1818"/>
    <s v="Southwest"/>
    <x v="0"/>
    <x v="3"/>
    <s v="07,01,2024  10:02:19"/>
    <n v="194"/>
    <s v="On-time"/>
    <n v="1281"/>
    <n v="277.14"/>
    <n v="277.14"/>
    <n v="56"/>
    <s v="Female"/>
    <s v="Medium"/>
    <x v="2"/>
    <x v="3"/>
    <n v="0"/>
    <s v="Silver"/>
    <s v="Airport Kiosk"/>
    <n v="4.5999999999999996"/>
    <n v="13"/>
    <n v="76"/>
    <n v="0"/>
    <n v="0"/>
    <s v="Window"/>
  </r>
  <r>
    <s v="P9489"/>
    <s v="F1401"/>
    <s v="JetBlue"/>
    <x v="0"/>
    <x v="2"/>
    <s v="29,08,2024  16:02:10"/>
    <n v="188"/>
    <s v="On-time"/>
    <n v="1452"/>
    <n v="394.84"/>
    <n v="394.84"/>
    <n v="78"/>
    <s v="Female"/>
    <s v="High"/>
    <x v="1"/>
    <x v="2"/>
    <n v="0"/>
    <s v="None"/>
    <s v="Online"/>
    <n v="6.2"/>
    <n v="4"/>
    <n v="117"/>
    <n v="0"/>
    <n v="0"/>
    <s v="Aisle"/>
  </r>
  <r>
    <s v="P9490"/>
    <s v="F1988"/>
    <s v="American Airlines"/>
    <x v="4"/>
    <x v="4"/>
    <s v="14,08,2023  18:16:27"/>
    <n v="194"/>
    <s v="On-time"/>
    <n v="956"/>
    <n v="284.82"/>
    <n v="284.82"/>
    <n v="51"/>
    <s v="Male"/>
    <s v="Medium"/>
    <x v="0"/>
    <x v="1"/>
    <n v="1"/>
    <s v="None"/>
    <s v="Mobile App"/>
    <n v="7.9"/>
    <n v="26"/>
    <n v="54"/>
    <n v="0"/>
    <n v="0"/>
    <s v="Aisle"/>
  </r>
  <r>
    <s v="P9491"/>
    <s v="F314"/>
    <s v="American Airlines"/>
    <x v="0"/>
    <x v="7"/>
    <s v="24,08,2024  16:03:54"/>
    <n v="131"/>
    <s v="On-time"/>
    <n v="573"/>
    <n v="326.22000000000003"/>
    <n v="326.22000000000003"/>
    <n v="25"/>
    <s v="Female"/>
    <s v="Medium"/>
    <x v="2"/>
    <x v="0"/>
    <n v="1"/>
    <s v="None"/>
    <s v="Airport Kiosk"/>
    <n v="7.9"/>
    <n v="5"/>
    <n v="65"/>
    <n v="0"/>
    <n v="0"/>
    <s v="Aisle"/>
  </r>
  <r>
    <s v="P9492"/>
    <s v="F1338"/>
    <s v="United"/>
    <x v="0"/>
    <x v="1"/>
    <s v="17,10,2023  23:31:45"/>
    <n v="145"/>
    <s v="Delayed"/>
    <n v="1609"/>
    <n v="330.56"/>
    <n v="330.56"/>
    <n v="27"/>
    <s v="Male"/>
    <s v="Medium"/>
    <x v="2"/>
    <x v="0"/>
    <n v="1"/>
    <s v="Platinum"/>
    <s v="Desk"/>
    <n v="5.5"/>
    <n v="2"/>
    <n v="39"/>
    <n v="0"/>
    <n v="0"/>
    <s v="Middle"/>
  </r>
  <r>
    <s v="P9493"/>
    <s v="F1566"/>
    <s v="Southwest"/>
    <x v="7"/>
    <x v="6"/>
    <s v="25,08,2024  05:13:14"/>
    <n v="249"/>
    <s v="On-time"/>
    <n v="798"/>
    <n v="356.58"/>
    <n v="356.58"/>
    <n v="27"/>
    <s v="Male"/>
    <s v="Medium"/>
    <x v="1"/>
    <x v="2"/>
    <n v="1"/>
    <s v="None"/>
    <s v="Online"/>
    <n v="8.6"/>
    <n v="9"/>
    <n v="115"/>
    <n v="0"/>
    <n v="0"/>
    <s v="Window"/>
  </r>
  <r>
    <s v="P9494"/>
    <s v="F558"/>
    <s v="United"/>
    <x v="7"/>
    <x v="0"/>
    <s v="25,11,2024  23:37:41"/>
    <n v="262"/>
    <s v="On-time"/>
    <n v="912"/>
    <n v="269.98"/>
    <n v="269.98"/>
    <n v="63"/>
    <s v="Male"/>
    <s v="Low"/>
    <x v="1"/>
    <x v="1"/>
    <n v="4"/>
    <s v="None"/>
    <s v="Desk"/>
    <n v="5.4"/>
    <n v="10"/>
    <n v="5"/>
    <n v="0"/>
    <n v="0"/>
    <s v="Middle"/>
  </r>
  <r>
    <s v="P9495"/>
    <s v="F344"/>
    <s v="American Airlines"/>
    <x v="1"/>
    <x v="2"/>
    <s v="15,09,2024  09:45:31"/>
    <n v="107"/>
    <s v="On-time"/>
    <n v="1448"/>
    <n v="184.55"/>
    <n v="184.55"/>
    <n v="45"/>
    <s v="Female"/>
    <s v="High"/>
    <x v="3"/>
    <x v="0"/>
    <n v="1"/>
    <s v="Silver"/>
    <s v="Desk"/>
    <n v="8.1"/>
    <n v="2"/>
    <n v="75"/>
    <n v="1"/>
    <n v="0"/>
    <s v="Aisle"/>
  </r>
  <r>
    <s v="P9496"/>
    <s v="F960"/>
    <s v="American Airlines"/>
    <x v="1"/>
    <x v="3"/>
    <s v="25,06,2023  12:33:06"/>
    <n v="195"/>
    <s v="On-time"/>
    <n v="719"/>
    <n v="471.98"/>
    <n v="471.98"/>
    <n v="64"/>
    <s v="Male"/>
    <s v="High"/>
    <x v="0"/>
    <x v="1"/>
    <n v="2"/>
    <s v="Silver"/>
    <s v="Airport Kiosk"/>
    <n v="5.8"/>
    <n v="3"/>
    <n v="70"/>
    <n v="0"/>
    <n v="0"/>
    <s v="Window"/>
  </r>
  <r>
    <s v="P9497"/>
    <s v="F501"/>
    <s v="United"/>
    <x v="1"/>
    <x v="0"/>
    <s v="20,08,2024  17:09:52"/>
    <n v="270"/>
    <s v="On-time"/>
    <n v="1183"/>
    <n v="197.37"/>
    <n v="197.37"/>
    <n v="24"/>
    <s v="Male"/>
    <s v="Medium"/>
    <x v="0"/>
    <x v="1"/>
    <n v="0"/>
    <s v="Silver"/>
    <s v="Airport Kiosk"/>
    <n v="9.1999999999999993"/>
    <n v="3"/>
    <n v="93"/>
    <n v="0"/>
    <n v="0"/>
    <s v="Aisle"/>
  </r>
  <r>
    <s v="P9498"/>
    <s v="F946"/>
    <s v="Southwest"/>
    <x v="1"/>
    <x v="1"/>
    <s v="05,09,2024  15:54:46"/>
    <n v="275"/>
    <s v="Delayed"/>
    <n v="614"/>
    <n v="410.84"/>
    <n v="410.84"/>
    <n v="59"/>
    <s v="Female"/>
    <s v="Medium"/>
    <x v="1"/>
    <x v="0"/>
    <n v="3"/>
    <s v="Silver"/>
    <s v="Mobile App"/>
    <n v="5.4"/>
    <n v="1"/>
    <n v="102"/>
    <n v="0"/>
    <n v="0"/>
    <s v="Window"/>
  </r>
  <r>
    <s v="P9499"/>
    <s v="F1631"/>
    <s v="United"/>
    <x v="3"/>
    <x v="5"/>
    <s v="10,07,2023  02:50:30"/>
    <n v="158"/>
    <s v="Delayed"/>
    <n v="935"/>
    <n v="465.5"/>
    <n v="465.5"/>
    <n v="21"/>
    <s v="Female"/>
    <s v="Medium"/>
    <x v="3"/>
    <x v="3"/>
    <n v="1"/>
    <s v="Platinum"/>
    <s v="Desk"/>
    <n v="6.2"/>
    <n v="3"/>
    <n v="29"/>
    <n v="0"/>
    <n v="0"/>
    <s v="Window"/>
  </r>
  <r>
    <s v="P9500"/>
    <s v="F1939"/>
    <s v="American Airlines"/>
    <x v="6"/>
    <x v="3"/>
    <s v="13,09,2024  01:27:23"/>
    <n v="190"/>
    <s v="On-time"/>
    <n v="1089"/>
    <n v="92.57"/>
    <n v="92.57"/>
    <n v="73"/>
    <s v="Female"/>
    <s v="Medium"/>
    <x v="2"/>
    <x v="2"/>
    <n v="0"/>
    <s v="None"/>
    <s v="Desk"/>
    <n v="10"/>
    <n v="0"/>
    <n v="59"/>
    <n v="0"/>
    <n v="1"/>
    <s v="Middle"/>
  </r>
  <r>
    <s v="P9501"/>
    <s v="F1074"/>
    <s v="Southwest"/>
    <x v="4"/>
    <x v="4"/>
    <s v="31,03,2025  07:33:04"/>
    <n v="176"/>
    <s v="On-time"/>
    <n v="725"/>
    <n v="320.56"/>
    <n v="320.56"/>
    <n v="21"/>
    <s v="Female"/>
    <s v="Low"/>
    <x v="3"/>
    <x v="1"/>
    <n v="0"/>
    <s v="Silver"/>
    <s v="Desk"/>
    <n v="8.1999999999999993"/>
    <n v="7"/>
    <n v="96"/>
    <n v="0"/>
    <n v="0"/>
    <s v="Middle"/>
  </r>
  <r>
    <s v="P9502"/>
    <s v="F25"/>
    <s v="JetBlue"/>
    <x v="0"/>
    <x v="4"/>
    <s v="04,08,2023  05:45:45"/>
    <n v="248"/>
    <s v="On-time"/>
    <n v="1400"/>
    <n v="495.31"/>
    <n v="495.31"/>
    <n v="37"/>
    <s v="Female"/>
    <s v="Low"/>
    <x v="3"/>
    <x v="1"/>
    <n v="0"/>
    <s v="None"/>
    <s v="Mobile App"/>
    <n v="8.6"/>
    <n v="58"/>
    <n v="11"/>
    <n v="0"/>
    <n v="0"/>
    <s v="Window"/>
  </r>
  <r>
    <s v="P9503"/>
    <s v="F511"/>
    <s v="United"/>
    <x v="5"/>
    <x v="3"/>
    <s v="17,04,2025  10:47:07"/>
    <n v="179"/>
    <s v="On-time"/>
    <n v="1004"/>
    <n v="292.77"/>
    <n v="292.77"/>
    <n v="40"/>
    <s v="Male"/>
    <s v="High"/>
    <x v="0"/>
    <x v="1"/>
    <n v="3"/>
    <s v="None"/>
    <s v="Mobile App"/>
    <n v="7.4"/>
    <n v="5"/>
    <n v="35"/>
    <n v="0"/>
    <n v="0"/>
    <s v="Aisle"/>
  </r>
  <r>
    <s v="P9504"/>
    <s v="F1408"/>
    <s v="United"/>
    <x v="3"/>
    <x v="3"/>
    <s v="14,12,2023  19:14:55"/>
    <n v="243"/>
    <s v="Cancelled"/>
    <n v="1950"/>
    <n v="242.05"/>
    <n v="242.05"/>
    <n v="29"/>
    <s v="Male"/>
    <s v="Medium"/>
    <x v="1"/>
    <x v="0"/>
    <n v="0"/>
    <s v="None"/>
    <s v="Airport Kiosk"/>
    <n v="8.1"/>
    <n v="12"/>
    <n v="37"/>
    <n v="0"/>
    <n v="0"/>
    <s v="Aisle"/>
  </r>
  <r>
    <s v="P9505"/>
    <s v="F73"/>
    <s v="American Airlines"/>
    <x v="3"/>
    <x v="5"/>
    <s v="06,06,2023  08:27:03"/>
    <n v="116"/>
    <s v="On-time"/>
    <n v="1170"/>
    <n v="668.83"/>
    <n v="668.83"/>
    <n v="50"/>
    <s v="Male"/>
    <s v="High"/>
    <x v="0"/>
    <x v="2"/>
    <n v="0"/>
    <s v="None"/>
    <s v="Airport Kiosk"/>
    <n v="9.8000000000000007"/>
    <n v="1"/>
    <n v="95"/>
    <n v="0"/>
    <n v="1"/>
    <s v="Window"/>
  </r>
  <r>
    <s v="P9506"/>
    <s v="F103"/>
    <s v="JetBlue"/>
    <x v="2"/>
    <x v="4"/>
    <s v="21,04,2025  08:02:03"/>
    <n v="150"/>
    <s v="Cancelled"/>
    <n v="1384"/>
    <n v="253.02"/>
    <n v="253.02"/>
    <n v="74"/>
    <s v="Male"/>
    <s v="Medium"/>
    <x v="0"/>
    <x v="2"/>
    <n v="2"/>
    <s v="None"/>
    <s v="Online"/>
    <n v="7.3"/>
    <n v="12"/>
    <n v="70"/>
    <n v="0"/>
    <n v="0"/>
    <s v="Window"/>
  </r>
  <r>
    <s v="P9507"/>
    <s v="F1177"/>
    <s v="JetBlue"/>
    <x v="3"/>
    <x v="6"/>
    <s v="15,04,2024  23:34:47"/>
    <n v="170"/>
    <s v="On-time"/>
    <n v="1139"/>
    <n v="319.89"/>
    <n v="319.89"/>
    <n v="22"/>
    <s v="Male"/>
    <s v="Low"/>
    <x v="1"/>
    <x v="1"/>
    <n v="0"/>
    <s v="None"/>
    <s v="Online"/>
    <n v="7.8"/>
    <n v="0"/>
    <n v="106"/>
    <n v="0"/>
    <n v="0"/>
    <s v="Aisle"/>
  </r>
  <r>
    <s v="P9508"/>
    <s v="F1627"/>
    <s v="Delta"/>
    <x v="3"/>
    <x v="4"/>
    <s v="09,10,2023  01:45:51"/>
    <n v="181"/>
    <s v="On-time"/>
    <n v="782"/>
    <n v="389.58"/>
    <n v="389.58"/>
    <n v="64"/>
    <s v="Female"/>
    <s v="Medium"/>
    <x v="3"/>
    <x v="2"/>
    <n v="0"/>
    <s v="Platinum"/>
    <s v="Desk"/>
    <n v="7.4"/>
    <n v="3"/>
    <n v="43"/>
    <n v="0"/>
    <n v="0"/>
    <s v="Window"/>
  </r>
  <r>
    <s v="P9509"/>
    <s v="F42"/>
    <s v="Delta"/>
    <x v="3"/>
    <x v="7"/>
    <s v="07,04,2025  18:11:29"/>
    <n v="246"/>
    <s v="On-time"/>
    <n v="1514"/>
    <n v="270.35000000000002"/>
    <n v="270.35000000000002"/>
    <n v="47"/>
    <s v="Male"/>
    <s v="High"/>
    <x v="3"/>
    <x v="1"/>
    <n v="1"/>
    <s v="None"/>
    <s v="Desk"/>
    <n v="9.1"/>
    <n v="29"/>
    <n v="66"/>
    <n v="0"/>
    <n v="0"/>
    <s v="Aisle"/>
  </r>
  <r>
    <s v="P9510"/>
    <s v="F945"/>
    <s v="American Airlines"/>
    <x v="3"/>
    <x v="3"/>
    <s v="04,03,2024  23:08:45"/>
    <n v="120"/>
    <s v="On-time"/>
    <n v="1260"/>
    <n v="353.32"/>
    <n v="353.32"/>
    <n v="73"/>
    <s v="Male"/>
    <s v="Medium"/>
    <x v="0"/>
    <x v="1"/>
    <n v="0"/>
    <s v="None"/>
    <s v="Airport Kiosk"/>
    <n v="6.4"/>
    <n v="1"/>
    <n v="111"/>
    <n v="0"/>
    <n v="0"/>
    <s v="Aisle"/>
  </r>
  <r>
    <s v="P9511"/>
    <s v="F1069"/>
    <s v="American Airlines"/>
    <x v="6"/>
    <x v="7"/>
    <s v="29,12,2024  08:03:52"/>
    <n v="177"/>
    <s v="On-time"/>
    <n v="1294"/>
    <n v="470.15"/>
    <n v="470.15"/>
    <n v="60"/>
    <s v="Male"/>
    <s v="Low"/>
    <x v="2"/>
    <x v="1"/>
    <n v="0"/>
    <s v="None"/>
    <s v="Mobile App"/>
    <n v="6.3"/>
    <n v="8"/>
    <n v="86"/>
    <n v="0"/>
    <n v="0"/>
    <s v="Window"/>
  </r>
  <r>
    <s v="P9512"/>
    <s v="F480"/>
    <s v="JetBlue"/>
    <x v="2"/>
    <x v="6"/>
    <s v="14,01,2024  02:06:22"/>
    <n v="166"/>
    <s v="On-time"/>
    <n v="1717"/>
    <n v="114.29"/>
    <n v="114.29"/>
    <n v="26"/>
    <s v="Female"/>
    <s v="Medium"/>
    <x v="3"/>
    <x v="1"/>
    <n v="0"/>
    <s v="Silver"/>
    <s v="Desk"/>
    <n v="5.9"/>
    <n v="0"/>
    <n v="67"/>
    <n v="0"/>
    <n v="0"/>
    <s v="Aisle"/>
  </r>
  <r>
    <s v="P9513"/>
    <s v="F7"/>
    <s v="Southwest"/>
    <x v="2"/>
    <x v="2"/>
    <s v="28,11,2024  11:27:19"/>
    <n v="112"/>
    <s v="On-time"/>
    <n v="605"/>
    <n v="306.14999999999998"/>
    <n v="306.14999999999998"/>
    <n v="60"/>
    <s v="Female"/>
    <s v="Medium"/>
    <x v="2"/>
    <x v="0"/>
    <n v="2"/>
    <s v="Platinum"/>
    <s v="Mobile App"/>
    <n v="6.3"/>
    <n v="54"/>
    <n v="80"/>
    <n v="0"/>
    <n v="0"/>
    <s v="Middle"/>
  </r>
  <r>
    <s v="P9514"/>
    <s v="F1889"/>
    <s v="American Airlines"/>
    <x v="6"/>
    <x v="2"/>
    <s v="28,11,2024  10:26:59"/>
    <n v="169"/>
    <s v="Delayed"/>
    <n v="1320"/>
    <n v="483.48"/>
    <n v="483.48"/>
    <n v="65"/>
    <s v="Female"/>
    <s v="High"/>
    <x v="3"/>
    <x v="1"/>
    <n v="0"/>
    <s v="None"/>
    <s v="Airport Kiosk"/>
    <n v="4.5"/>
    <n v="22"/>
    <n v="39"/>
    <n v="0"/>
    <n v="1"/>
    <s v="Window"/>
  </r>
  <r>
    <s v="P9515"/>
    <s v="F1038"/>
    <s v="Southwest"/>
    <x v="4"/>
    <x v="0"/>
    <s v="11,03,2025  17:12:06"/>
    <n v="154"/>
    <s v="On-time"/>
    <n v="1179"/>
    <n v="280.83"/>
    <n v="280.83"/>
    <n v="74"/>
    <s v="Male"/>
    <s v="Medium"/>
    <x v="0"/>
    <x v="1"/>
    <n v="2"/>
    <s v="Silver"/>
    <s v="Online"/>
    <n v="5.8"/>
    <n v="5"/>
    <n v="7"/>
    <n v="0"/>
    <n v="0"/>
    <s v="Aisle"/>
  </r>
  <r>
    <s v="P9516"/>
    <s v="F509"/>
    <s v="American Airlines"/>
    <x v="5"/>
    <x v="1"/>
    <s v="09,07,2023  21:59:57"/>
    <n v="239"/>
    <s v="On-time"/>
    <n v="1172"/>
    <n v="275.56"/>
    <n v="275.56"/>
    <n v="71"/>
    <s v="Female"/>
    <s v="Medium"/>
    <x v="1"/>
    <x v="2"/>
    <n v="2"/>
    <s v="Silver"/>
    <s v="Desk"/>
    <n v="5.8"/>
    <n v="5"/>
    <n v="116"/>
    <n v="0"/>
    <n v="1"/>
    <s v="Aisle"/>
  </r>
  <r>
    <s v="P9517"/>
    <s v="F1188"/>
    <s v="United"/>
    <x v="7"/>
    <x v="6"/>
    <s v="20,03,2024  14:20:37"/>
    <n v="259"/>
    <s v="On-time"/>
    <n v="1306"/>
    <n v="254.5"/>
    <n v="254.5"/>
    <n v="73"/>
    <s v="Male"/>
    <s v="Low"/>
    <x v="1"/>
    <x v="2"/>
    <n v="0"/>
    <s v="Platinum"/>
    <s v="Online"/>
    <n v="7.3"/>
    <n v="3"/>
    <n v="59"/>
    <n v="0"/>
    <n v="0"/>
    <s v="Middle"/>
  </r>
  <r>
    <s v="P9518"/>
    <s v="F1745"/>
    <s v="American Airlines"/>
    <x v="7"/>
    <x v="5"/>
    <s v="11,03,2024  23:14:06"/>
    <n v="86"/>
    <s v="Delayed"/>
    <n v="916"/>
    <n v="110.72"/>
    <n v="110.72"/>
    <n v="39"/>
    <s v="Female"/>
    <s v="Medium"/>
    <x v="3"/>
    <x v="1"/>
    <n v="2"/>
    <s v="None"/>
    <s v="Desk"/>
    <n v="5.5"/>
    <n v="7"/>
    <n v="103"/>
    <n v="0"/>
    <n v="0"/>
    <s v="Middle"/>
  </r>
  <r>
    <s v="P9519"/>
    <s v="F885"/>
    <s v="American Airlines"/>
    <x v="1"/>
    <x v="6"/>
    <s v="10,12,2023  08:54:21"/>
    <n v="241"/>
    <s v="On-time"/>
    <n v="1084"/>
    <n v="306"/>
    <n v="306"/>
    <n v="36"/>
    <s v="Female"/>
    <s v="Low"/>
    <x v="3"/>
    <x v="1"/>
    <n v="1"/>
    <s v="Gold"/>
    <s v="Mobile App"/>
    <n v="8.6"/>
    <n v="1"/>
    <n v="22"/>
    <n v="0"/>
    <n v="0"/>
    <s v="Middle"/>
  </r>
  <r>
    <s v="P9520"/>
    <s v="F1203"/>
    <s v="American Airlines"/>
    <x v="6"/>
    <x v="0"/>
    <s v="31,10,2023  08:59:00"/>
    <n v="386"/>
    <s v="On-time"/>
    <n v="764"/>
    <n v="416.95"/>
    <n v="416.95"/>
    <n v="22"/>
    <s v="Female"/>
    <s v="Medium"/>
    <x v="0"/>
    <x v="2"/>
    <n v="0"/>
    <s v="Platinum"/>
    <s v="Airport Kiosk"/>
    <n v="6.2"/>
    <n v="1"/>
    <n v="111"/>
    <n v="0"/>
    <n v="0"/>
    <s v="Middle"/>
  </r>
  <r>
    <s v="P9521"/>
    <s v="F537"/>
    <s v="Delta"/>
    <x v="0"/>
    <x v="3"/>
    <s v="30,03,2025  16:34:35"/>
    <n v="114"/>
    <s v="On-time"/>
    <n v="1595"/>
    <n v="394.01"/>
    <n v="394.01"/>
    <n v="45"/>
    <s v="Male"/>
    <s v="High"/>
    <x v="1"/>
    <x v="1"/>
    <n v="4"/>
    <s v="Gold"/>
    <s v="Mobile App"/>
    <n v="9.3000000000000007"/>
    <n v="15"/>
    <n v="73"/>
    <n v="1"/>
    <n v="0"/>
    <s v="Aisle"/>
  </r>
  <r>
    <s v="P9522"/>
    <s v="F1842"/>
    <s v="JetBlue"/>
    <x v="3"/>
    <x v="5"/>
    <s v="04,10,2024  05:05:42"/>
    <n v="208"/>
    <s v="Delayed"/>
    <n v="1289"/>
    <n v="321.39999999999998"/>
    <n v="321.39999999999998"/>
    <n v="57"/>
    <s v="Female"/>
    <s v="Low"/>
    <x v="3"/>
    <x v="1"/>
    <n v="0"/>
    <s v="None"/>
    <s v="Desk"/>
    <n v="7"/>
    <n v="5"/>
    <n v="34"/>
    <n v="0"/>
    <n v="0"/>
    <s v="Middle"/>
  </r>
  <r>
    <s v="P9523"/>
    <s v="F404"/>
    <s v="JetBlue"/>
    <x v="0"/>
    <x v="7"/>
    <s v="10,08,2024  08:47:57"/>
    <n v="253"/>
    <s v="On-time"/>
    <n v="1234"/>
    <n v="314.7"/>
    <n v="314.7"/>
    <n v="56"/>
    <s v="Male"/>
    <s v="High"/>
    <x v="0"/>
    <x v="2"/>
    <n v="3"/>
    <s v="Silver"/>
    <s v="Desk"/>
    <n v="6.3"/>
    <n v="6"/>
    <n v="50"/>
    <n v="0"/>
    <n v="0"/>
    <s v="Window"/>
  </r>
  <r>
    <s v="P9524"/>
    <s v="F282"/>
    <s v="Southwest"/>
    <x v="1"/>
    <x v="5"/>
    <s v="30,05,2024  12:59:58"/>
    <n v="253"/>
    <s v="Delayed"/>
    <n v="1049"/>
    <n v="553.04"/>
    <n v="553.04"/>
    <n v="45"/>
    <s v="Female"/>
    <s v="Medium"/>
    <x v="3"/>
    <x v="1"/>
    <n v="1"/>
    <s v="Silver"/>
    <s v="Desk"/>
    <n v="6.2"/>
    <n v="1"/>
    <n v="98"/>
    <n v="0"/>
    <n v="0"/>
    <s v="Aisle"/>
  </r>
  <r>
    <s v="P9525"/>
    <s v="F946"/>
    <s v="JetBlue"/>
    <x v="2"/>
    <x v="7"/>
    <s v="09,09,2024  23:45:09"/>
    <n v="223"/>
    <s v="On-time"/>
    <n v="1002"/>
    <n v="324.22000000000003"/>
    <n v="324.22000000000003"/>
    <n v="62"/>
    <s v="Male"/>
    <s v="Medium"/>
    <x v="2"/>
    <x v="1"/>
    <n v="1"/>
    <s v="Silver"/>
    <s v="Mobile App"/>
    <n v="6.6"/>
    <n v="5"/>
    <n v="98"/>
    <n v="0"/>
    <n v="0"/>
    <s v="Aisle"/>
  </r>
  <r>
    <s v="P9526"/>
    <s v="F1590"/>
    <s v="American Airlines"/>
    <x v="2"/>
    <x v="6"/>
    <s v="19,05,2024  20:50:28"/>
    <n v="171"/>
    <s v="On-time"/>
    <n v="1706"/>
    <n v="179.5"/>
    <n v="179.5"/>
    <n v="78"/>
    <s v="Male"/>
    <s v="High"/>
    <x v="3"/>
    <x v="3"/>
    <n v="0"/>
    <s v="None"/>
    <s v="Desk"/>
    <n v="6.1"/>
    <n v="11"/>
    <n v="96"/>
    <n v="0"/>
    <n v="0"/>
    <s v="Window"/>
  </r>
  <r>
    <s v="P9527"/>
    <s v="F1056"/>
    <s v="American Airlines"/>
    <x v="2"/>
    <x v="5"/>
    <s v="11,10,2023  09:42:33"/>
    <n v="93"/>
    <s v="On-time"/>
    <n v="1128"/>
    <n v="341.79"/>
    <n v="341.79"/>
    <n v="45"/>
    <s v="Male"/>
    <s v="Medium"/>
    <x v="1"/>
    <x v="1"/>
    <n v="0"/>
    <s v="None"/>
    <s v="Desk"/>
    <n v="9.1999999999999993"/>
    <n v="12"/>
    <n v="112"/>
    <n v="0"/>
    <n v="0"/>
    <s v="Window"/>
  </r>
  <r>
    <s v="P9528"/>
    <s v="F664"/>
    <s v="JetBlue"/>
    <x v="6"/>
    <x v="2"/>
    <s v="14,01,2025  01:32:16"/>
    <n v="255"/>
    <s v="Delayed"/>
    <n v="1439"/>
    <n v="431.47"/>
    <n v="431.47"/>
    <n v="54"/>
    <s v="Female"/>
    <s v="Low"/>
    <x v="1"/>
    <x v="1"/>
    <n v="2"/>
    <s v="None"/>
    <s v="Desk"/>
    <n v="9.1"/>
    <n v="12"/>
    <n v="99"/>
    <n v="0"/>
    <n v="0"/>
    <s v="Window"/>
  </r>
  <r>
    <s v="P9529"/>
    <s v="F1070"/>
    <s v="Southwest"/>
    <x v="3"/>
    <x v="1"/>
    <s v="30,01,2025  11:43:37"/>
    <n v="178"/>
    <s v="On-time"/>
    <n v="1342"/>
    <n v="258.82"/>
    <n v="258.82"/>
    <n v="24"/>
    <s v="Female"/>
    <s v="Low"/>
    <x v="0"/>
    <x v="2"/>
    <n v="0"/>
    <s v="None"/>
    <s v="Online"/>
    <n v="6"/>
    <n v="5"/>
    <n v="18"/>
    <n v="0"/>
    <n v="0"/>
    <s v="Window"/>
  </r>
  <r>
    <s v="P9530"/>
    <s v="F1466"/>
    <s v="Delta"/>
    <x v="4"/>
    <x v="4"/>
    <s v="11,11,2024  16:33:10"/>
    <n v="275"/>
    <s v="On-time"/>
    <n v="1022"/>
    <n v="457.42"/>
    <n v="457.42"/>
    <n v="69"/>
    <s v="Male"/>
    <s v="Medium"/>
    <x v="0"/>
    <x v="1"/>
    <n v="0"/>
    <s v="Silver"/>
    <s v="Desk"/>
    <n v="4.0999999999999996"/>
    <n v="4"/>
    <n v="45"/>
    <n v="0"/>
    <n v="0"/>
    <s v="Middle"/>
  </r>
  <r>
    <s v="P9531"/>
    <s v="F63"/>
    <s v="JetBlue"/>
    <x v="3"/>
    <x v="4"/>
    <s v="16,09,2023  13:36:43"/>
    <n v="240"/>
    <s v="On-time"/>
    <n v="1410"/>
    <n v="291.74"/>
    <n v="291.74"/>
    <n v="33"/>
    <s v="Female"/>
    <s v="High"/>
    <x v="2"/>
    <x v="1"/>
    <n v="0"/>
    <s v="Platinum"/>
    <s v="Mobile App"/>
    <n v="4.9000000000000004"/>
    <n v="14"/>
    <n v="94"/>
    <n v="1"/>
    <n v="0"/>
    <s v="Window"/>
  </r>
  <r>
    <s v="P9532"/>
    <s v="F1094"/>
    <s v="JetBlue"/>
    <x v="6"/>
    <x v="7"/>
    <s v="28,06,2024  01:47:03"/>
    <n v="104"/>
    <s v="On-time"/>
    <n v="1342"/>
    <n v="435.34"/>
    <n v="435.34"/>
    <n v="18"/>
    <s v="Male"/>
    <s v="Medium"/>
    <x v="2"/>
    <x v="2"/>
    <n v="1"/>
    <s v="Platinum"/>
    <s v="Desk"/>
    <n v="9.6"/>
    <n v="6"/>
    <n v="73"/>
    <n v="0"/>
    <n v="0"/>
    <s v="Window"/>
  </r>
  <r>
    <s v="P9533"/>
    <s v="F1525"/>
    <s v="Southwest"/>
    <x v="6"/>
    <x v="5"/>
    <s v="28,09,2023  06:03:19"/>
    <n v="238"/>
    <s v="On-time"/>
    <n v="1230"/>
    <n v="301.73"/>
    <n v="301.73"/>
    <n v="70"/>
    <s v="Female"/>
    <s v="Medium"/>
    <x v="1"/>
    <x v="1"/>
    <n v="0"/>
    <s v="Gold"/>
    <s v="Mobile App"/>
    <n v="7.4"/>
    <n v="3"/>
    <n v="24"/>
    <n v="0"/>
    <n v="0"/>
    <s v="Middle"/>
  </r>
  <r>
    <s v="P9534"/>
    <s v="F1916"/>
    <s v="Southwest"/>
    <x v="5"/>
    <x v="2"/>
    <s v="05,08,2023  21:43:40"/>
    <n v="140"/>
    <s v="On-time"/>
    <n v="1507"/>
    <n v="408.66"/>
    <n v="408.66"/>
    <n v="68"/>
    <s v="Male"/>
    <s v="Low"/>
    <x v="0"/>
    <x v="1"/>
    <n v="0"/>
    <s v="None"/>
    <s v="Desk"/>
    <n v="6.6"/>
    <n v="11"/>
    <n v="87"/>
    <n v="1"/>
    <n v="0"/>
    <s v="Aisle"/>
  </r>
  <r>
    <s v="P9535"/>
    <s v="F109"/>
    <s v="American Airlines"/>
    <x v="0"/>
    <x v="5"/>
    <s v="02,12,2023  09:35:42"/>
    <n v="166"/>
    <s v="On-time"/>
    <n v="1473"/>
    <n v="454.48"/>
    <n v="454.48"/>
    <n v="25"/>
    <s v="Male"/>
    <s v="Medium"/>
    <x v="1"/>
    <x v="3"/>
    <n v="1"/>
    <s v="None"/>
    <s v="Mobile App"/>
    <n v="9.6"/>
    <n v="0"/>
    <n v="29"/>
    <n v="0"/>
    <n v="0"/>
    <s v="Middle"/>
  </r>
  <r>
    <s v="P9536"/>
    <s v="F1369"/>
    <s v="American Airlines"/>
    <x v="5"/>
    <x v="6"/>
    <s v="07,10,2024  17:19:46"/>
    <n v="228"/>
    <s v="On-time"/>
    <n v="1506"/>
    <n v="277.17"/>
    <n v="277.17"/>
    <n v="53"/>
    <s v="Female"/>
    <s v="Low"/>
    <x v="3"/>
    <x v="1"/>
    <n v="1"/>
    <s v="None"/>
    <s v="Desk"/>
    <n v="6.2"/>
    <n v="7"/>
    <n v="89"/>
    <n v="0"/>
    <n v="0"/>
    <s v="Aisle"/>
  </r>
  <r>
    <s v="P9537"/>
    <s v="F1248"/>
    <s v="United"/>
    <x v="2"/>
    <x v="1"/>
    <s v="01,12,2024  08:23:35"/>
    <n v="82"/>
    <s v="On-time"/>
    <n v="1372"/>
    <n v="263.75"/>
    <n v="263.75"/>
    <n v="62"/>
    <s v="Male"/>
    <s v="Medium"/>
    <x v="1"/>
    <x v="1"/>
    <n v="3"/>
    <s v="None"/>
    <s v="Desk"/>
    <n v="7.7"/>
    <n v="5"/>
    <n v="45"/>
    <n v="0"/>
    <n v="1"/>
    <s v="Window"/>
  </r>
  <r>
    <s v="P9538"/>
    <s v="F375"/>
    <s v="Southwest"/>
    <x v="2"/>
    <x v="2"/>
    <s v="13,10,2024  04:43:36"/>
    <n v="84"/>
    <s v="On-time"/>
    <n v="1299"/>
    <n v="442.97"/>
    <n v="442.97"/>
    <n v="31"/>
    <s v="Female"/>
    <s v="Medium"/>
    <x v="2"/>
    <x v="2"/>
    <n v="1"/>
    <s v="None"/>
    <s v="Desk"/>
    <n v="6.6"/>
    <n v="14"/>
    <n v="75"/>
    <n v="1"/>
    <n v="1"/>
    <s v="Aisle"/>
  </r>
  <r>
    <s v="P9539"/>
    <s v="F1701"/>
    <s v="JetBlue"/>
    <x v="2"/>
    <x v="4"/>
    <s v="23,02,2024  22:32:44"/>
    <n v="140"/>
    <s v="On-time"/>
    <n v="1155"/>
    <n v="323.39999999999998"/>
    <n v="323.39999999999998"/>
    <n v="65"/>
    <s v="Female"/>
    <s v="Medium"/>
    <x v="1"/>
    <x v="2"/>
    <n v="3"/>
    <s v="None"/>
    <s v="Online"/>
    <n v="8.4"/>
    <n v="2"/>
    <n v="83"/>
    <n v="1"/>
    <n v="0"/>
    <s v="Middle"/>
  </r>
  <r>
    <s v="P9540"/>
    <s v="F606"/>
    <s v="United"/>
    <x v="5"/>
    <x v="5"/>
    <s v="30,08,2024  20:17:33"/>
    <n v="160"/>
    <s v="Delayed"/>
    <n v="1294"/>
    <n v="363.57"/>
    <n v="363.57"/>
    <n v="21"/>
    <s v="Male"/>
    <s v="Medium"/>
    <x v="2"/>
    <x v="1"/>
    <n v="0"/>
    <s v="Platinum"/>
    <s v="Online"/>
    <n v="9.9"/>
    <n v="1"/>
    <n v="5"/>
    <n v="0"/>
    <n v="0"/>
    <s v="Middle"/>
  </r>
  <r>
    <s v="P9541"/>
    <s v="F1581"/>
    <s v="JetBlue"/>
    <x v="0"/>
    <x v="7"/>
    <s v="23,07,2023  02:31:06"/>
    <n v="189"/>
    <s v="On-time"/>
    <n v="1117"/>
    <n v="481.61"/>
    <n v="481.61"/>
    <n v="78"/>
    <s v="Male"/>
    <s v="Low"/>
    <x v="2"/>
    <x v="1"/>
    <n v="0"/>
    <s v="None"/>
    <s v="Mobile App"/>
    <n v="7.4"/>
    <n v="4"/>
    <n v="13"/>
    <n v="0"/>
    <n v="0"/>
    <s v="Aisle"/>
  </r>
  <r>
    <s v="P9542"/>
    <s v="F171"/>
    <s v="American Airlines"/>
    <x v="4"/>
    <x v="4"/>
    <s v="26,08,2023  23:31:07"/>
    <n v="201"/>
    <s v="On-time"/>
    <n v="749"/>
    <n v="323.91000000000003"/>
    <n v="323.91000000000003"/>
    <n v="54"/>
    <s v="Female"/>
    <s v="Medium"/>
    <x v="3"/>
    <x v="2"/>
    <n v="1"/>
    <s v="None"/>
    <s v="Desk"/>
    <n v="7.9"/>
    <n v="5"/>
    <n v="71"/>
    <n v="0"/>
    <n v="0"/>
    <s v="Aisle"/>
  </r>
  <r>
    <s v="P9543"/>
    <s v="F346"/>
    <s v="American Airlines"/>
    <x v="1"/>
    <x v="5"/>
    <s v="12,12,2023  13:05:28"/>
    <n v="222"/>
    <s v="Cancelled"/>
    <n v="968"/>
    <n v="411.73"/>
    <n v="411.73"/>
    <n v="41"/>
    <s v="Female"/>
    <s v="High"/>
    <x v="2"/>
    <x v="2"/>
    <n v="1"/>
    <s v="Gold"/>
    <s v="Desk"/>
    <n v="8"/>
    <n v="1"/>
    <n v="74"/>
    <n v="0"/>
    <n v="1"/>
    <s v="Window"/>
  </r>
  <r>
    <s v="P9544"/>
    <s v="F1435"/>
    <s v="Southwest"/>
    <x v="6"/>
    <x v="7"/>
    <s v="18,09,2023  17:38:09"/>
    <n v="147"/>
    <s v="On-time"/>
    <n v="1113"/>
    <n v="344.85"/>
    <n v="344.85"/>
    <n v="64"/>
    <s v="Male"/>
    <s v="Low"/>
    <x v="3"/>
    <x v="2"/>
    <n v="1"/>
    <s v="None"/>
    <s v="Online"/>
    <n v="10"/>
    <n v="1"/>
    <n v="83"/>
    <n v="0"/>
    <n v="0"/>
    <s v="Middle"/>
  </r>
  <r>
    <s v="P9545"/>
    <s v="F1661"/>
    <s v="American Airlines"/>
    <x v="4"/>
    <x v="2"/>
    <s v="04,07,2023  13:04:10"/>
    <n v="147"/>
    <s v="On-time"/>
    <n v="1396"/>
    <n v="379.12"/>
    <n v="379.12"/>
    <n v="49"/>
    <s v="Male"/>
    <s v="Medium"/>
    <x v="1"/>
    <x v="1"/>
    <n v="0"/>
    <s v="None"/>
    <s v="Airport Kiosk"/>
    <n v="9"/>
    <n v="4"/>
    <n v="70"/>
    <n v="0"/>
    <n v="0"/>
    <s v="Window"/>
  </r>
  <r>
    <s v="P9546"/>
    <s v="F253"/>
    <s v="Delta"/>
    <x v="5"/>
    <x v="3"/>
    <s v="02,11,2023  03:44:41"/>
    <n v="185"/>
    <s v="Delayed"/>
    <n v="1203"/>
    <n v="519.57000000000005"/>
    <n v="519.57000000000005"/>
    <n v="72"/>
    <s v="Male"/>
    <s v="Medium"/>
    <x v="0"/>
    <x v="1"/>
    <n v="0"/>
    <s v="None"/>
    <s v="Desk"/>
    <n v="5.7"/>
    <n v="1"/>
    <n v="19"/>
    <n v="0"/>
    <n v="0"/>
    <s v="Window"/>
  </r>
  <r>
    <s v="P9547"/>
    <s v="F145"/>
    <s v="American Airlines"/>
    <x v="7"/>
    <x v="3"/>
    <s v="27,08,2023  21:23:59"/>
    <n v="97"/>
    <s v="On-time"/>
    <n v="1329"/>
    <n v="196.11"/>
    <n v="196.11"/>
    <n v="49"/>
    <s v="Male"/>
    <s v="Medium"/>
    <x v="3"/>
    <x v="1"/>
    <n v="0"/>
    <s v="None"/>
    <s v="Mobile App"/>
    <n v="6.9"/>
    <n v="4"/>
    <n v="104"/>
    <n v="0"/>
    <n v="0"/>
    <s v="Middle"/>
  </r>
  <r>
    <s v="P9548"/>
    <s v="F381"/>
    <s v="United"/>
    <x v="1"/>
    <x v="3"/>
    <s v="28,12,2023  19:07:43"/>
    <n v="137"/>
    <s v="Delayed"/>
    <n v="1455"/>
    <n v="329.71"/>
    <n v="329.71"/>
    <n v="22"/>
    <s v="Male"/>
    <s v="Medium"/>
    <x v="0"/>
    <x v="1"/>
    <n v="0"/>
    <s v="None"/>
    <s v="Online"/>
    <n v="6.6"/>
    <n v="7"/>
    <n v="78"/>
    <n v="0"/>
    <n v="0"/>
    <s v="Middle"/>
  </r>
  <r>
    <s v="P9549"/>
    <s v="F1630"/>
    <s v="Delta"/>
    <x v="1"/>
    <x v="3"/>
    <s v="19,07,2023  08:12:33"/>
    <n v="237"/>
    <s v="On-time"/>
    <n v="1451"/>
    <n v="231.14"/>
    <n v="231.14"/>
    <n v="61"/>
    <s v="Female"/>
    <s v="Medium"/>
    <x v="2"/>
    <x v="1"/>
    <n v="3"/>
    <s v="Silver"/>
    <s v="Desk"/>
    <n v="4.2"/>
    <n v="6"/>
    <n v="44"/>
    <n v="1"/>
    <n v="0"/>
    <s v="Aisle"/>
  </r>
  <r>
    <s v="P9550"/>
    <s v="F1450"/>
    <s v="JetBlue"/>
    <x v="7"/>
    <x v="3"/>
    <s v="01,05,2023  21:50:08"/>
    <n v="128"/>
    <s v="On-time"/>
    <n v="1269"/>
    <n v="395.12"/>
    <n v="395.12"/>
    <n v="38"/>
    <s v="Male"/>
    <s v="Medium"/>
    <x v="0"/>
    <x v="0"/>
    <n v="3"/>
    <s v="Silver"/>
    <s v="Online"/>
    <n v="8.1"/>
    <n v="3"/>
    <n v="52"/>
    <n v="0"/>
    <n v="0"/>
    <s v="Window"/>
  </r>
  <r>
    <s v="P9551"/>
    <s v="F358"/>
    <s v="United"/>
    <x v="5"/>
    <x v="0"/>
    <s v="05,10,2024  01:43:08"/>
    <n v="91"/>
    <s v="On-time"/>
    <n v="1092"/>
    <n v="502.8"/>
    <n v="502.8"/>
    <n v="24"/>
    <s v="Female"/>
    <s v="Medium"/>
    <x v="2"/>
    <x v="2"/>
    <n v="1"/>
    <s v="None"/>
    <s v="Desk"/>
    <n v="6.5"/>
    <n v="18"/>
    <n v="102"/>
    <n v="1"/>
    <n v="0"/>
    <s v="Middle"/>
  </r>
  <r>
    <s v="P9552"/>
    <s v="F742"/>
    <s v="Southwest"/>
    <x v="3"/>
    <x v="4"/>
    <s v="16,02,2024  23:39:19"/>
    <n v="104"/>
    <s v="On-time"/>
    <n v="1136"/>
    <n v="250.68"/>
    <n v="250.68"/>
    <n v="42"/>
    <s v="Female"/>
    <s v="Low"/>
    <x v="1"/>
    <x v="2"/>
    <n v="1"/>
    <s v="None"/>
    <s v="Mobile App"/>
    <n v="7.4"/>
    <n v="0"/>
    <n v="117"/>
    <n v="0"/>
    <n v="0"/>
    <s v="Window"/>
  </r>
  <r>
    <s v="P9553"/>
    <s v="F1984"/>
    <s v="United"/>
    <x v="2"/>
    <x v="4"/>
    <s v="09,08,2024  18:08:04"/>
    <n v="156"/>
    <s v="On-time"/>
    <n v="1482"/>
    <n v="536.29"/>
    <n v="536.29"/>
    <n v="77"/>
    <s v="Female"/>
    <s v="Medium"/>
    <x v="3"/>
    <x v="0"/>
    <n v="2"/>
    <s v="None"/>
    <s v="Airport Kiosk"/>
    <n v="5.2"/>
    <n v="9"/>
    <n v="57"/>
    <n v="0"/>
    <n v="1"/>
    <s v="Window"/>
  </r>
  <r>
    <s v="P9554"/>
    <s v="F1359"/>
    <s v="Southwest"/>
    <x v="2"/>
    <x v="3"/>
    <s v="17,11,2023  01:17:12"/>
    <n v="169"/>
    <s v="On-time"/>
    <n v="1209"/>
    <n v="435.21"/>
    <n v="435.21"/>
    <n v="20"/>
    <s v="Male"/>
    <s v="Medium"/>
    <x v="1"/>
    <x v="1"/>
    <n v="0"/>
    <s v="None"/>
    <s v="Online"/>
    <n v="4"/>
    <n v="1"/>
    <n v="1"/>
    <n v="0"/>
    <n v="0"/>
    <s v="Aisle"/>
  </r>
  <r>
    <s v="P9555"/>
    <s v="F173"/>
    <s v="Southwest"/>
    <x v="2"/>
    <x v="1"/>
    <s v="17,01,2024  00:25:03"/>
    <n v="112"/>
    <s v="Cancelled"/>
    <n v="1588"/>
    <n v="54.43"/>
    <n v="54.43"/>
    <n v="59"/>
    <s v="Male"/>
    <s v="Low"/>
    <x v="2"/>
    <x v="1"/>
    <n v="0"/>
    <s v="Silver"/>
    <s v="Airport Kiosk"/>
    <n v="7.4"/>
    <n v="19"/>
    <n v="2"/>
    <n v="1"/>
    <n v="0"/>
    <s v="Middle"/>
  </r>
  <r>
    <s v="P9556"/>
    <s v="F1434"/>
    <s v="JetBlue"/>
    <x v="0"/>
    <x v="4"/>
    <s v="21,05,2023  03:07:47"/>
    <n v="208"/>
    <s v="On-time"/>
    <n v="1285"/>
    <n v="296.69"/>
    <n v="296.69"/>
    <n v="66"/>
    <s v="Female"/>
    <s v="Low"/>
    <x v="1"/>
    <x v="0"/>
    <n v="1"/>
    <s v="None"/>
    <s v="Desk"/>
    <n v="7.2"/>
    <n v="17"/>
    <n v="115"/>
    <n v="0"/>
    <n v="1"/>
    <s v="Middle"/>
  </r>
  <r>
    <s v="P9557"/>
    <s v="F1137"/>
    <s v="Delta"/>
    <x v="7"/>
    <x v="5"/>
    <s v="07,01,2025  05:48:30"/>
    <n v="300"/>
    <s v="On-time"/>
    <n v="893"/>
    <n v="426.97"/>
    <n v="426.97"/>
    <n v="61"/>
    <s v="Male"/>
    <s v="Medium"/>
    <x v="1"/>
    <x v="0"/>
    <n v="1"/>
    <s v="None"/>
    <s v="Airport Kiosk"/>
    <n v="6.8"/>
    <n v="9"/>
    <n v="6"/>
    <n v="0"/>
    <n v="0"/>
    <s v="Aisle"/>
  </r>
  <r>
    <s v="P9558"/>
    <s v="F357"/>
    <s v="American Airlines"/>
    <x v="4"/>
    <x v="6"/>
    <s v="03,11,2024  09:29:06"/>
    <n v="237"/>
    <s v="On-time"/>
    <n v="1141"/>
    <n v="581.36"/>
    <n v="581.36"/>
    <n v="51"/>
    <s v="Female"/>
    <s v="Medium"/>
    <x v="1"/>
    <x v="1"/>
    <n v="0"/>
    <s v="None"/>
    <s v="Airport Kiosk"/>
    <n v="4.3"/>
    <n v="2"/>
    <n v="67"/>
    <n v="0"/>
    <n v="0"/>
    <s v="Middle"/>
  </r>
  <r>
    <s v="P9559"/>
    <s v="F367"/>
    <s v="American Airlines"/>
    <x v="2"/>
    <x v="3"/>
    <s v="27,05,2023  23:08:52"/>
    <n v="221"/>
    <s v="On-time"/>
    <n v="822"/>
    <n v="468.72"/>
    <n v="468.72"/>
    <n v="20"/>
    <s v="Female"/>
    <s v="Low"/>
    <x v="0"/>
    <x v="1"/>
    <n v="1"/>
    <s v="None"/>
    <s v="Airport Kiosk"/>
    <n v="7.6"/>
    <n v="10"/>
    <n v="41"/>
    <n v="0"/>
    <n v="0"/>
    <s v="Window"/>
  </r>
  <r>
    <s v="P9560"/>
    <s v="F85"/>
    <s v="JetBlue"/>
    <x v="6"/>
    <x v="0"/>
    <s v="26,02,2025  17:25:59"/>
    <n v="89"/>
    <s v="On-time"/>
    <n v="1751"/>
    <n v="346.1"/>
    <n v="346.1"/>
    <n v="19"/>
    <s v="Female"/>
    <s v="Medium"/>
    <x v="1"/>
    <x v="0"/>
    <n v="1"/>
    <s v="None"/>
    <s v="Online"/>
    <n v="6.1"/>
    <n v="2"/>
    <n v="19"/>
    <n v="0"/>
    <n v="0"/>
    <s v="Window"/>
  </r>
  <r>
    <s v="P9561"/>
    <s v="F1438"/>
    <s v="Delta"/>
    <x v="6"/>
    <x v="5"/>
    <s v="13,07,2023  09:29:11"/>
    <n v="227"/>
    <s v="On-time"/>
    <n v="1351"/>
    <n v="247.06"/>
    <n v="247.06"/>
    <n v="37"/>
    <s v="Female"/>
    <s v="Medium"/>
    <x v="2"/>
    <x v="2"/>
    <n v="0"/>
    <s v="Platinum"/>
    <s v="Desk"/>
    <n v="6.5"/>
    <n v="6"/>
    <n v="100"/>
    <n v="0"/>
    <n v="0"/>
    <s v="Window"/>
  </r>
  <r>
    <s v="P9562"/>
    <s v="F922"/>
    <s v="American Airlines"/>
    <x v="1"/>
    <x v="6"/>
    <s v="24,05,2023  07:14:52"/>
    <n v="187"/>
    <s v="On-time"/>
    <n v="988"/>
    <n v="523.44000000000005"/>
    <n v="523.44000000000005"/>
    <n v="52"/>
    <s v="Male"/>
    <s v="Low"/>
    <x v="3"/>
    <x v="1"/>
    <n v="1"/>
    <s v="Gold"/>
    <s v="Airport Kiosk"/>
    <n v="8.8000000000000007"/>
    <n v="10"/>
    <n v="50"/>
    <n v="0"/>
    <n v="1"/>
    <s v="Aisle"/>
  </r>
  <r>
    <s v="P9563"/>
    <s v="F1778"/>
    <s v="American Airlines"/>
    <x v="0"/>
    <x v="0"/>
    <s v="30,11,2024  04:22:09"/>
    <n v="198"/>
    <s v="On-time"/>
    <n v="1371"/>
    <n v="391.69"/>
    <n v="391.69"/>
    <n v="26"/>
    <s v="Female"/>
    <s v="Medium"/>
    <x v="1"/>
    <x v="1"/>
    <n v="1"/>
    <s v="None"/>
    <s v="Airport Kiosk"/>
    <n v="7.6"/>
    <n v="7"/>
    <n v="70"/>
    <n v="0"/>
    <n v="0"/>
    <s v="Window"/>
  </r>
  <r>
    <s v="P9564"/>
    <s v="F1494"/>
    <s v="Southwest"/>
    <x v="1"/>
    <x v="4"/>
    <s v="25,03,2025  05:10:29"/>
    <n v="185"/>
    <s v="On-time"/>
    <n v="1510"/>
    <n v="373.55"/>
    <n v="373.55"/>
    <n v="27"/>
    <s v="Male"/>
    <s v="Medium"/>
    <x v="0"/>
    <x v="2"/>
    <n v="0"/>
    <s v="Silver"/>
    <s v="Desk"/>
    <n v="5.7"/>
    <n v="1"/>
    <n v="72"/>
    <n v="0"/>
    <n v="0"/>
    <s v="Window"/>
  </r>
  <r>
    <s v="P9565"/>
    <s v="F317"/>
    <s v="JetBlue"/>
    <x v="7"/>
    <x v="6"/>
    <s v="09,06,2024  01:44:16"/>
    <n v="227"/>
    <s v="On-time"/>
    <n v="1109"/>
    <n v="398.11"/>
    <n v="398.11"/>
    <n v="75"/>
    <s v="Female"/>
    <s v="Low"/>
    <x v="0"/>
    <x v="3"/>
    <n v="1"/>
    <s v="Platinum"/>
    <s v="Online"/>
    <n v="4.4000000000000004"/>
    <n v="9"/>
    <n v="38"/>
    <n v="0"/>
    <n v="0"/>
    <s v="Middle"/>
  </r>
  <r>
    <s v="P9566"/>
    <s v="F1953"/>
    <s v="American Airlines"/>
    <x v="1"/>
    <x v="6"/>
    <s v="03,02,2024  15:38:37"/>
    <n v="190"/>
    <s v="Cancelled"/>
    <n v="1508"/>
    <n v="447.47"/>
    <n v="447.47"/>
    <n v="64"/>
    <s v="Female"/>
    <s v="Low"/>
    <x v="0"/>
    <x v="1"/>
    <n v="2"/>
    <s v="None"/>
    <s v="Airport Kiosk"/>
    <n v="7.3"/>
    <n v="12"/>
    <n v="40"/>
    <n v="0"/>
    <n v="0"/>
    <s v="Window"/>
  </r>
  <r>
    <s v="P9567"/>
    <s v="F1998"/>
    <s v="Southwest"/>
    <x v="1"/>
    <x v="2"/>
    <s v="27,07,2024  07:01:10"/>
    <n v="257"/>
    <s v="On-time"/>
    <n v="1238"/>
    <n v="445.35"/>
    <n v="445.35"/>
    <n v="77"/>
    <s v="Female"/>
    <s v="High"/>
    <x v="1"/>
    <x v="1"/>
    <n v="0"/>
    <s v="None"/>
    <s v="Airport Kiosk"/>
    <n v="7.8"/>
    <n v="7"/>
    <n v="113"/>
    <n v="0"/>
    <n v="0"/>
    <s v="Window"/>
  </r>
  <r>
    <s v="P9568"/>
    <s v="F1807"/>
    <s v="Southwest"/>
    <x v="7"/>
    <x v="2"/>
    <s v="02,07,2023  07:49:09"/>
    <n v="144"/>
    <s v="On-time"/>
    <n v="893"/>
    <n v="489.58"/>
    <n v="489.58"/>
    <n v="43"/>
    <s v="Female"/>
    <s v="Medium"/>
    <x v="3"/>
    <x v="2"/>
    <n v="2"/>
    <s v="None"/>
    <s v="Online"/>
    <n v="7"/>
    <n v="1"/>
    <n v="28"/>
    <n v="0"/>
    <n v="0"/>
    <s v="Window"/>
  </r>
  <r>
    <s v="P9569"/>
    <s v="F248"/>
    <s v="American Airlines"/>
    <x v="7"/>
    <x v="6"/>
    <s v="10,10,2024  19:27:16"/>
    <n v="268"/>
    <s v="Cancelled"/>
    <n v="1240"/>
    <n v="426.89"/>
    <n v="426.89"/>
    <n v="72"/>
    <s v="Male"/>
    <s v="Low"/>
    <x v="2"/>
    <x v="0"/>
    <n v="0"/>
    <s v="Gold"/>
    <s v="Desk"/>
    <n v="5.3"/>
    <n v="14"/>
    <n v="3"/>
    <n v="0"/>
    <n v="0"/>
    <s v="Aisle"/>
  </r>
  <r>
    <s v="P9570"/>
    <s v="F937"/>
    <s v="Southwest"/>
    <x v="0"/>
    <x v="1"/>
    <s v="15,09,2023  10:03:19"/>
    <n v="205"/>
    <s v="Delayed"/>
    <n v="1353"/>
    <n v="486.99"/>
    <n v="486.99"/>
    <n v="70"/>
    <s v="Male"/>
    <s v="Medium"/>
    <x v="3"/>
    <x v="0"/>
    <n v="2"/>
    <s v="None"/>
    <s v="Desk"/>
    <n v="7.3"/>
    <n v="14"/>
    <n v="93"/>
    <n v="0"/>
    <n v="0"/>
    <s v="Aisle"/>
  </r>
  <r>
    <s v="P9571"/>
    <s v="F1419"/>
    <s v="American Airlines"/>
    <x v="0"/>
    <x v="7"/>
    <s v="04,06,2023  20:15:32"/>
    <n v="152"/>
    <s v="On-time"/>
    <n v="1795"/>
    <n v="307.33"/>
    <n v="307.33"/>
    <n v="35"/>
    <s v="Male"/>
    <s v="Medium"/>
    <x v="0"/>
    <x v="1"/>
    <n v="2"/>
    <s v="Silver"/>
    <s v="Desk"/>
    <n v="6.5"/>
    <n v="7"/>
    <n v="23"/>
    <n v="0"/>
    <n v="0"/>
    <s v="Window"/>
  </r>
  <r>
    <s v="P9572"/>
    <s v="F56"/>
    <s v="American Airlines"/>
    <x v="2"/>
    <x v="3"/>
    <s v="22,10,2024  17:07:57"/>
    <n v="194"/>
    <s v="On-time"/>
    <n v="859"/>
    <n v="324.62"/>
    <n v="324.62"/>
    <n v="76"/>
    <s v="Male"/>
    <s v="High"/>
    <x v="2"/>
    <x v="1"/>
    <n v="0"/>
    <s v="Silver"/>
    <s v="Online"/>
    <n v="7.8"/>
    <n v="10"/>
    <n v="116"/>
    <n v="0"/>
    <n v="0"/>
    <s v="Aisle"/>
  </r>
  <r>
    <s v="P9573"/>
    <s v="F827"/>
    <s v="JetBlue"/>
    <x v="6"/>
    <x v="3"/>
    <s v="03,12,2024  02:30:47"/>
    <n v="280"/>
    <s v="On-time"/>
    <n v="948"/>
    <n v="471.67"/>
    <n v="471.67"/>
    <n v="54"/>
    <s v="Male"/>
    <s v="Low"/>
    <x v="2"/>
    <x v="1"/>
    <n v="0"/>
    <s v="Gold"/>
    <s v="Desk"/>
    <n v="5.9"/>
    <n v="24"/>
    <n v="12"/>
    <n v="0"/>
    <n v="1"/>
    <s v="Window"/>
  </r>
  <r>
    <s v="P9574"/>
    <s v="F601"/>
    <s v="Delta"/>
    <x v="2"/>
    <x v="6"/>
    <s v="25,07,2024  13:06:40"/>
    <n v="150"/>
    <s v="On-time"/>
    <n v="1177"/>
    <n v="230.92"/>
    <n v="230.92"/>
    <n v="39"/>
    <s v="Male"/>
    <s v="High"/>
    <x v="1"/>
    <x v="3"/>
    <n v="0"/>
    <s v="None"/>
    <s v="Desk"/>
    <n v="7.8"/>
    <n v="6"/>
    <n v="80"/>
    <n v="0"/>
    <n v="0"/>
    <s v="Window"/>
  </r>
  <r>
    <s v="P9575"/>
    <s v="F1627"/>
    <s v="JetBlue"/>
    <x v="3"/>
    <x v="2"/>
    <s v="25,05,2024  10:41:17"/>
    <n v="208"/>
    <s v="On-time"/>
    <n v="1447"/>
    <n v="413.93"/>
    <n v="413.93"/>
    <n v="28"/>
    <s v="Male"/>
    <s v="Low"/>
    <x v="2"/>
    <x v="1"/>
    <n v="2"/>
    <s v="Silver"/>
    <s v="Mobile App"/>
    <n v="8.9"/>
    <n v="4"/>
    <n v="6"/>
    <n v="0"/>
    <n v="0"/>
    <s v="Aisle"/>
  </r>
  <r>
    <s v="P9576"/>
    <s v="F204"/>
    <s v="United"/>
    <x v="0"/>
    <x v="3"/>
    <s v="12,02,2025  10:17:10"/>
    <n v="156"/>
    <s v="On-time"/>
    <n v="1221"/>
    <n v="375.72"/>
    <n v="375.72"/>
    <n v="65"/>
    <s v="Male"/>
    <s v="Medium"/>
    <x v="1"/>
    <x v="0"/>
    <n v="0"/>
    <s v="None"/>
    <s v="Desk"/>
    <n v="7.1"/>
    <n v="30"/>
    <n v="94"/>
    <n v="0"/>
    <n v="0"/>
    <s v="Middle"/>
  </r>
  <r>
    <s v="P9577"/>
    <s v="F1501"/>
    <s v="Southwest"/>
    <x v="3"/>
    <x v="5"/>
    <s v="20,08,2023  23:36:02"/>
    <n v="244"/>
    <s v="On-time"/>
    <n v="1184"/>
    <n v="132.91"/>
    <n v="132.91"/>
    <n v="22"/>
    <s v="Female"/>
    <s v="Medium"/>
    <x v="0"/>
    <x v="1"/>
    <n v="1"/>
    <s v="Silver"/>
    <s v="Online"/>
    <n v="7.8"/>
    <n v="3"/>
    <n v="80"/>
    <n v="0"/>
    <n v="0"/>
    <s v="Middle"/>
  </r>
  <r>
    <s v="P9578"/>
    <s v="F1365"/>
    <s v="JetBlue"/>
    <x v="2"/>
    <x v="2"/>
    <s v="22,01,2024  15:53:59"/>
    <n v="247"/>
    <s v="On-time"/>
    <n v="1016"/>
    <n v="474.93"/>
    <n v="474.93"/>
    <n v="66"/>
    <s v="Male"/>
    <s v="High"/>
    <x v="3"/>
    <x v="2"/>
    <n v="0"/>
    <s v="None"/>
    <s v="Airport Kiosk"/>
    <n v="6.6"/>
    <n v="2"/>
    <n v="70"/>
    <n v="0"/>
    <n v="0"/>
    <s v="Window"/>
  </r>
  <r>
    <s v="P9579"/>
    <s v="F329"/>
    <s v="Delta"/>
    <x v="2"/>
    <x v="7"/>
    <s v="29,07,2023  07:54:19"/>
    <n v="243"/>
    <s v="On-time"/>
    <n v="1733"/>
    <n v="397.88"/>
    <n v="397.88"/>
    <n v="52"/>
    <s v="Female"/>
    <s v="Low"/>
    <x v="3"/>
    <x v="1"/>
    <n v="2"/>
    <s v="Silver"/>
    <s v="Airport Kiosk"/>
    <n v="7.9"/>
    <n v="9"/>
    <n v="103"/>
    <n v="0"/>
    <n v="0"/>
    <s v="Aisle"/>
  </r>
  <r>
    <s v="P9580"/>
    <s v="F934"/>
    <s v="JetBlue"/>
    <x v="4"/>
    <x v="2"/>
    <s v="14,04,2024  07:42:58"/>
    <n v="168"/>
    <s v="Delayed"/>
    <n v="1562"/>
    <n v="202.31"/>
    <n v="202.31"/>
    <n v="23"/>
    <s v="Male"/>
    <s v="Medium"/>
    <x v="2"/>
    <x v="0"/>
    <n v="1"/>
    <s v="None"/>
    <s v="Online"/>
    <n v="9"/>
    <n v="6"/>
    <n v="55"/>
    <n v="0"/>
    <n v="0"/>
    <s v="Aisle"/>
  </r>
  <r>
    <s v="P9581"/>
    <s v="F1183"/>
    <s v="American Airlines"/>
    <x v="4"/>
    <x v="3"/>
    <s v="24,11,2024  15:40:28"/>
    <n v="99"/>
    <s v="On-time"/>
    <n v="1361"/>
    <n v="428.44"/>
    <n v="428.44"/>
    <n v="29"/>
    <s v="Male"/>
    <s v="High"/>
    <x v="2"/>
    <x v="1"/>
    <n v="1"/>
    <s v="Platinum"/>
    <s v="Airport Kiosk"/>
    <n v="5.9"/>
    <n v="13"/>
    <n v="26"/>
    <n v="0"/>
    <n v="0"/>
    <s v="Aisle"/>
  </r>
  <r>
    <s v="P9582"/>
    <s v="F126"/>
    <s v="Southwest"/>
    <x v="1"/>
    <x v="2"/>
    <s v="24,03,2025  13:47:07"/>
    <n v="137"/>
    <s v="Delayed"/>
    <n v="1279"/>
    <n v="409.9"/>
    <n v="409.9"/>
    <n v="55"/>
    <s v="Male"/>
    <s v="High"/>
    <x v="2"/>
    <x v="0"/>
    <n v="0"/>
    <s v="None"/>
    <s v="Airport Kiosk"/>
    <n v="5.9"/>
    <n v="10"/>
    <n v="44"/>
    <n v="0"/>
    <n v="0"/>
    <s v="Window"/>
  </r>
  <r>
    <s v="P9583"/>
    <s v="F547"/>
    <s v="American Airlines"/>
    <x v="0"/>
    <x v="5"/>
    <s v="08,02,2025  12:25:12"/>
    <n v="244"/>
    <s v="On-time"/>
    <n v="1144"/>
    <n v="294.60000000000002"/>
    <n v="294.60000000000002"/>
    <n v="45"/>
    <s v="Male"/>
    <s v="High"/>
    <x v="1"/>
    <x v="2"/>
    <n v="1"/>
    <s v="None"/>
    <s v="Mobile App"/>
    <n v="8.4"/>
    <n v="5"/>
    <n v="37"/>
    <n v="0"/>
    <n v="0"/>
    <s v="Window"/>
  </r>
  <r>
    <s v="P9584"/>
    <s v="F1352"/>
    <s v="American Airlines"/>
    <x v="4"/>
    <x v="6"/>
    <s v="25,05,2023  16:18:48"/>
    <n v="162"/>
    <s v="Delayed"/>
    <n v="1128"/>
    <n v="397.39"/>
    <n v="397.39"/>
    <n v="58"/>
    <s v="Male"/>
    <s v="Medium"/>
    <x v="0"/>
    <x v="1"/>
    <n v="0"/>
    <s v="Silver"/>
    <s v="Online"/>
    <n v="8.1"/>
    <n v="9"/>
    <n v="14"/>
    <n v="0"/>
    <n v="0"/>
    <s v="Middle"/>
  </r>
  <r>
    <s v="P9585"/>
    <s v="F1135"/>
    <s v="American Airlines"/>
    <x v="5"/>
    <x v="5"/>
    <s v="28,06,2023  10:28:29"/>
    <n v="233"/>
    <s v="Cancelled"/>
    <n v="1661"/>
    <n v="554.85"/>
    <n v="554.85"/>
    <n v="61"/>
    <s v="Female"/>
    <s v="Low"/>
    <x v="1"/>
    <x v="1"/>
    <n v="1"/>
    <s v="Silver"/>
    <s v="Desk"/>
    <n v="7.8"/>
    <n v="5"/>
    <n v="111"/>
    <n v="1"/>
    <n v="0"/>
    <s v="Aisle"/>
  </r>
  <r>
    <s v="P9586"/>
    <s v="F1273"/>
    <s v="United"/>
    <x v="4"/>
    <x v="1"/>
    <s v="10,12,2024  00:51:29"/>
    <n v="130"/>
    <s v="On-time"/>
    <n v="1374"/>
    <n v="175.22"/>
    <n v="175.22"/>
    <n v="26"/>
    <s v="Male"/>
    <s v="Low"/>
    <x v="2"/>
    <x v="1"/>
    <n v="0"/>
    <s v="Silver"/>
    <s v="Mobile App"/>
    <n v="5.8"/>
    <n v="32"/>
    <n v="1"/>
    <n v="0"/>
    <n v="0"/>
    <s v="Middle"/>
  </r>
  <r>
    <s v="P9587"/>
    <s v="F209"/>
    <s v="United"/>
    <x v="4"/>
    <x v="4"/>
    <s v="06,07,2023  12:52:39"/>
    <n v="167"/>
    <s v="Delayed"/>
    <n v="965"/>
    <n v="432.63"/>
    <n v="432.63"/>
    <n v="76"/>
    <s v="Male"/>
    <s v="Low"/>
    <x v="2"/>
    <x v="2"/>
    <n v="1"/>
    <s v="Silver"/>
    <s v="Online"/>
    <n v="7.3"/>
    <n v="17"/>
    <n v="114"/>
    <n v="0"/>
    <n v="0"/>
    <s v="Middle"/>
  </r>
  <r>
    <s v="P9588"/>
    <s v="F1544"/>
    <s v="United"/>
    <x v="4"/>
    <x v="1"/>
    <s v="03,08,2023  08:51:49"/>
    <n v="179"/>
    <s v="On-time"/>
    <n v="1176"/>
    <n v="330.92"/>
    <n v="330.92"/>
    <n v="25"/>
    <s v="Male"/>
    <s v="Medium"/>
    <x v="1"/>
    <x v="2"/>
    <n v="0"/>
    <s v="None"/>
    <s v="Mobile App"/>
    <n v="7"/>
    <n v="28"/>
    <n v="56"/>
    <n v="0"/>
    <n v="1"/>
    <s v="Middle"/>
  </r>
  <r>
    <s v="P9589"/>
    <s v="F813"/>
    <s v="United"/>
    <x v="6"/>
    <x v="1"/>
    <s v="13,08,2023  19:50:04"/>
    <n v="223"/>
    <s v="Delayed"/>
    <n v="1322"/>
    <n v="458.25"/>
    <n v="458.25"/>
    <n v="34"/>
    <s v="Male"/>
    <s v="Low"/>
    <x v="0"/>
    <x v="0"/>
    <n v="1"/>
    <s v="None"/>
    <s v="Airport Kiosk"/>
    <n v="6.5"/>
    <n v="48"/>
    <n v="54"/>
    <n v="0"/>
    <n v="0"/>
    <s v="Aisle"/>
  </r>
  <r>
    <s v="P9590"/>
    <s v="F221"/>
    <s v="United"/>
    <x v="1"/>
    <x v="1"/>
    <s v="06,05,2023  05:50:33"/>
    <n v="160"/>
    <s v="Delayed"/>
    <n v="2151"/>
    <n v="335.79"/>
    <n v="335.79"/>
    <n v="55"/>
    <s v="Male"/>
    <s v="Medium"/>
    <x v="2"/>
    <x v="0"/>
    <n v="0"/>
    <s v="None"/>
    <s v="Desk"/>
    <n v="6.3"/>
    <n v="16"/>
    <n v="59"/>
    <n v="0"/>
    <n v="0"/>
    <s v="Middle"/>
  </r>
  <r>
    <s v="P9591"/>
    <s v="F831"/>
    <s v="American Airlines"/>
    <x v="4"/>
    <x v="1"/>
    <s v="24,06,2023  06:35:32"/>
    <n v="110"/>
    <s v="On-time"/>
    <n v="1221"/>
    <n v="369.02"/>
    <n v="369.02"/>
    <n v="23"/>
    <s v="Female"/>
    <s v="Medium"/>
    <x v="2"/>
    <x v="1"/>
    <n v="0"/>
    <s v="None"/>
    <s v="Desk"/>
    <n v="7.9"/>
    <n v="1"/>
    <n v="39"/>
    <n v="0"/>
    <n v="0"/>
    <s v="Middle"/>
  </r>
  <r>
    <s v="P9592"/>
    <s v="F1639"/>
    <s v="United"/>
    <x v="1"/>
    <x v="3"/>
    <s v="15,07,2023  08:51:53"/>
    <n v="154"/>
    <s v="On-time"/>
    <n v="1306"/>
    <n v="149.49"/>
    <n v="149.49"/>
    <n v="19"/>
    <s v="Male"/>
    <s v="Low"/>
    <x v="2"/>
    <x v="1"/>
    <n v="0"/>
    <s v="Silver"/>
    <s v="Airport Kiosk"/>
    <n v="8.5"/>
    <n v="7"/>
    <n v="53"/>
    <n v="0"/>
    <n v="0"/>
    <s v="Middle"/>
  </r>
  <r>
    <s v="P9593"/>
    <s v="F822"/>
    <s v="Southwest"/>
    <x v="6"/>
    <x v="4"/>
    <s v="10,07,2023  00:40:02"/>
    <n v="193"/>
    <s v="On-time"/>
    <n v="1157"/>
    <n v="460.44"/>
    <n v="460.44"/>
    <n v="56"/>
    <s v="Male"/>
    <s v="Low"/>
    <x v="0"/>
    <x v="1"/>
    <n v="1"/>
    <s v="Silver"/>
    <s v="Online"/>
    <n v="7.5"/>
    <n v="10"/>
    <n v="28"/>
    <n v="0"/>
    <n v="0"/>
    <s v="Aisle"/>
  </r>
  <r>
    <s v="P9594"/>
    <s v="F1056"/>
    <s v="American Airlines"/>
    <x v="5"/>
    <x v="4"/>
    <s v="15,11,2024  11:45:49"/>
    <n v="118"/>
    <s v="On-time"/>
    <n v="1697"/>
    <n v="330.78"/>
    <n v="330.78"/>
    <n v="31"/>
    <s v="Male"/>
    <s v="Low"/>
    <x v="3"/>
    <x v="0"/>
    <n v="2"/>
    <s v="Gold"/>
    <s v="Online"/>
    <n v="7.7"/>
    <n v="3"/>
    <n v="24"/>
    <n v="0"/>
    <n v="0"/>
    <s v="Middle"/>
  </r>
  <r>
    <s v="P9595"/>
    <s v="F1243"/>
    <s v="JetBlue"/>
    <x v="7"/>
    <x v="3"/>
    <s v="23,06,2024  22:06:43"/>
    <n v="67"/>
    <s v="Delayed"/>
    <n v="1322"/>
    <n v="379.15"/>
    <n v="379.15"/>
    <n v="47"/>
    <s v="Female"/>
    <s v="High"/>
    <x v="0"/>
    <x v="1"/>
    <n v="3"/>
    <s v="None"/>
    <s v="Mobile App"/>
    <n v="6.7"/>
    <n v="2"/>
    <n v="117"/>
    <n v="0"/>
    <n v="0"/>
    <s v="Aisle"/>
  </r>
  <r>
    <s v="P9596"/>
    <s v="F213"/>
    <s v="Delta"/>
    <x v="5"/>
    <x v="1"/>
    <s v="06,06,2023  12:44:09"/>
    <n v="185"/>
    <s v="On-time"/>
    <n v="1338"/>
    <n v="271.26"/>
    <n v="271.26"/>
    <n v="22"/>
    <s v="Female"/>
    <s v="Medium"/>
    <x v="3"/>
    <x v="1"/>
    <n v="1"/>
    <s v="None"/>
    <s v="Airport Kiosk"/>
    <n v="6.5"/>
    <n v="8"/>
    <n v="7"/>
    <n v="0"/>
    <n v="0"/>
    <s v="Aisle"/>
  </r>
  <r>
    <s v="P9597"/>
    <s v="F1796"/>
    <s v="American Airlines"/>
    <x v="6"/>
    <x v="5"/>
    <s v="24,07,2023  13:39:22"/>
    <n v="325"/>
    <s v="Cancelled"/>
    <n v="1141"/>
    <n v="344.14"/>
    <n v="344.14"/>
    <n v="61"/>
    <s v="Male"/>
    <s v="High"/>
    <x v="2"/>
    <x v="1"/>
    <n v="2"/>
    <s v="Silver"/>
    <s v="Airport Kiosk"/>
    <n v="4"/>
    <n v="3"/>
    <n v="42"/>
    <n v="0"/>
    <n v="0"/>
    <s v="Aisle"/>
  </r>
  <r>
    <s v="P9598"/>
    <s v="F529"/>
    <s v="Delta"/>
    <x v="7"/>
    <x v="4"/>
    <s v="02,01,2025  05:31:30"/>
    <n v="226"/>
    <s v="On-time"/>
    <n v="991"/>
    <n v="194.7"/>
    <n v="194.7"/>
    <n v="68"/>
    <s v="Female"/>
    <s v="High"/>
    <x v="0"/>
    <x v="1"/>
    <n v="0"/>
    <s v="None"/>
    <s v="Desk"/>
    <n v="6.4"/>
    <n v="4"/>
    <n v="103"/>
    <n v="0"/>
    <n v="1"/>
    <s v="Window"/>
  </r>
  <r>
    <s v="P9599"/>
    <s v="F449"/>
    <s v="Southwest"/>
    <x v="0"/>
    <x v="0"/>
    <s v="16,12,2023  13:42:15"/>
    <n v="218"/>
    <s v="On-time"/>
    <n v="1373"/>
    <n v="370.95"/>
    <n v="370.95"/>
    <n v="53"/>
    <s v="Female"/>
    <s v="Medium"/>
    <x v="3"/>
    <x v="3"/>
    <n v="2"/>
    <s v="None"/>
    <s v="Online"/>
    <n v="8.1999999999999993"/>
    <n v="24"/>
    <n v="12"/>
    <n v="0"/>
    <n v="0"/>
    <s v="Middle"/>
  </r>
  <r>
    <s v="P9600"/>
    <s v="F260"/>
    <s v="Southwest"/>
    <x v="3"/>
    <x v="5"/>
    <s v="12,08,2023  04:31:06"/>
    <n v="184"/>
    <s v="On-time"/>
    <n v="1270"/>
    <n v="278"/>
    <n v="278"/>
    <n v="74"/>
    <s v="Female"/>
    <s v="High"/>
    <x v="1"/>
    <x v="2"/>
    <n v="0"/>
    <s v="None"/>
    <s v="Desk"/>
    <n v="9.1"/>
    <n v="11"/>
    <n v="87"/>
    <n v="0"/>
    <n v="0"/>
    <s v="Window"/>
  </r>
  <r>
    <s v="P9601"/>
    <s v="F498"/>
    <s v="Delta"/>
    <x v="1"/>
    <x v="5"/>
    <s v="02,11,2024  08:43:34"/>
    <n v="255"/>
    <s v="On-time"/>
    <n v="964"/>
    <n v="466.91"/>
    <n v="466.91"/>
    <n v="45"/>
    <s v="Male"/>
    <s v="Medium"/>
    <x v="3"/>
    <x v="1"/>
    <n v="1"/>
    <s v="None"/>
    <s v="Online"/>
    <n v="6.7"/>
    <n v="15"/>
    <n v="1"/>
    <n v="0"/>
    <n v="0"/>
    <s v="Aisle"/>
  </r>
  <r>
    <s v="P9602"/>
    <s v="F705"/>
    <s v="Southwest"/>
    <x v="0"/>
    <x v="4"/>
    <s v="13,02,2025  23:18:22"/>
    <n v="121"/>
    <s v="On-time"/>
    <n v="1261"/>
    <n v="219.91"/>
    <n v="219.91"/>
    <n v="46"/>
    <s v="Male"/>
    <s v="Medium"/>
    <x v="0"/>
    <x v="1"/>
    <n v="0"/>
    <s v="Platinum"/>
    <s v="Online"/>
    <n v="10"/>
    <n v="5"/>
    <n v="105"/>
    <n v="0"/>
    <n v="0"/>
    <s v="Window"/>
  </r>
  <r>
    <s v="P9603"/>
    <s v="F1991"/>
    <s v="Delta"/>
    <x v="2"/>
    <x v="5"/>
    <s v="04,12,2024  19:29:05"/>
    <n v="70"/>
    <s v="On-time"/>
    <n v="852"/>
    <n v="238.74"/>
    <n v="238.74"/>
    <n v="78"/>
    <s v="Female"/>
    <s v="Low"/>
    <x v="2"/>
    <x v="1"/>
    <n v="0"/>
    <s v="None"/>
    <s v="Desk"/>
    <n v="5.2"/>
    <n v="11"/>
    <n v="88"/>
    <n v="0"/>
    <n v="1"/>
    <s v="Aisle"/>
  </r>
  <r>
    <s v="P9604"/>
    <s v="F544"/>
    <s v="United"/>
    <x v="2"/>
    <x v="3"/>
    <s v="28,01,2024  06:09:52"/>
    <n v="55"/>
    <s v="Delayed"/>
    <n v="1393"/>
    <n v="378.92"/>
    <n v="378.92"/>
    <n v="76"/>
    <s v="Male"/>
    <s v="High"/>
    <x v="0"/>
    <x v="2"/>
    <n v="1"/>
    <s v="None"/>
    <s v="Mobile App"/>
    <n v="4.8"/>
    <n v="0"/>
    <n v="119"/>
    <n v="0"/>
    <n v="1"/>
    <s v="Aisle"/>
  </r>
  <r>
    <s v="P9605"/>
    <s v="F927"/>
    <s v="American Airlines"/>
    <x v="7"/>
    <x v="3"/>
    <s v="17,02,2025  22:02:57"/>
    <n v="168"/>
    <s v="On-time"/>
    <n v="917"/>
    <n v="404.85"/>
    <n v="404.85"/>
    <n v="24"/>
    <s v="Male"/>
    <s v="Medium"/>
    <x v="1"/>
    <x v="3"/>
    <n v="1"/>
    <s v="None"/>
    <s v="Airport Kiosk"/>
    <n v="7"/>
    <n v="5"/>
    <n v="52"/>
    <n v="0"/>
    <n v="0"/>
    <s v="Aisle"/>
  </r>
  <r>
    <s v="P9606"/>
    <s v="F925"/>
    <s v="United"/>
    <x v="4"/>
    <x v="1"/>
    <s v="26,04,2024  18:18:52"/>
    <n v="124"/>
    <s v="On-time"/>
    <n v="1577"/>
    <n v="347.29"/>
    <n v="347.29"/>
    <n v="45"/>
    <s v="Female"/>
    <s v="Low"/>
    <x v="0"/>
    <x v="1"/>
    <n v="4"/>
    <s v="Gold"/>
    <s v="Desk"/>
    <n v="5.9"/>
    <n v="14"/>
    <n v="13"/>
    <n v="0"/>
    <n v="0"/>
    <s v="Middle"/>
  </r>
  <r>
    <s v="P9607"/>
    <s v="F1488"/>
    <s v="JetBlue"/>
    <x v="4"/>
    <x v="7"/>
    <s v="10,03,2024  13:14:26"/>
    <n v="55"/>
    <s v="On-time"/>
    <n v="1323"/>
    <n v="383.13"/>
    <n v="383.13"/>
    <n v="42"/>
    <s v="Male"/>
    <s v="Low"/>
    <x v="2"/>
    <x v="2"/>
    <n v="1"/>
    <s v="Silver"/>
    <s v="Desk"/>
    <n v="7.1"/>
    <n v="6"/>
    <n v="81"/>
    <n v="0"/>
    <n v="0"/>
    <s v="Window"/>
  </r>
  <r>
    <s v="P9608"/>
    <s v="F1602"/>
    <s v="JetBlue"/>
    <x v="1"/>
    <x v="3"/>
    <s v="24,02,2025  23:42:37"/>
    <n v="243"/>
    <s v="On-time"/>
    <n v="543"/>
    <n v="457.35"/>
    <n v="457.35"/>
    <n v="39"/>
    <s v="Male"/>
    <s v="Medium"/>
    <x v="0"/>
    <x v="1"/>
    <n v="1"/>
    <s v="Gold"/>
    <s v="Airport Kiosk"/>
    <n v="7.4"/>
    <n v="8"/>
    <n v="57"/>
    <n v="1"/>
    <n v="0"/>
    <s v="Middle"/>
  </r>
  <r>
    <s v="P9609"/>
    <s v="F812"/>
    <s v="United"/>
    <x v="7"/>
    <x v="2"/>
    <s v="10,02,2025  00:38:19"/>
    <n v="77"/>
    <s v="On-time"/>
    <n v="1388"/>
    <n v="325.49"/>
    <n v="325.49"/>
    <n v="45"/>
    <s v="Female"/>
    <s v="Low"/>
    <x v="3"/>
    <x v="1"/>
    <n v="1"/>
    <s v="None"/>
    <s v="Desk"/>
    <n v="5.9"/>
    <n v="2"/>
    <n v="40"/>
    <n v="0"/>
    <n v="0"/>
    <s v="Window"/>
  </r>
  <r>
    <s v="P9610"/>
    <s v="F637"/>
    <s v="JetBlue"/>
    <x v="1"/>
    <x v="6"/>
    <s v="01,02,2024  21:58:51"/>
    <n v="219"/>
    <s v="On-time"/>
    <n v="1222"/>
    <n v="541.15"/>
    <n v="541.15"/>
    <n v="67"/>
    <s v="Female"/>
    <s v="Medium"/>
    <x v="1"/>
    <x v="1"/>
    <n v="0"/>
    <s v="Platinum"/>
    <s v="Online"/>
    <n v="9.1"/>
    <n v="8"/>
    <n v="55"/>
    <n v="0"/>
    <n v="0"/>
    <s v="Aisle"/>
  </r>
  <r>
    <s v="P9611"/>
    <s v="F314"/>
    <s v="Delta"/>
    <x v="3"/>
    <x v="4"/>
    <s v="07,10,2023  01:01:22"/>
    <n v="191"/>
    <s v="On-time"/>
    <n v="902"/>
    <n v="411.5"/>
    <n v="411.5"/>
    <n v="42"/>
    <s v="Female"/>
    <s v="Medium"/>
    <x v="2"/>
    <x v="1"/>
    <n v="0"/>
    <s v="None"/>
    <s v="Mobile App"/>
    <n v="5.5"/>
    <n v="65"/>
    <n v="97"/>
    <n v="0"/>
    <n v="0"/>
    <s v="Window"/>
  </r>
  <r>
    <s v="P9612"/>
    <s v="F1114"/>
    <s v="JetBlue"/>
    <x v="4"/>
    <x v="4"/>
    <s v="22,09,2024  21:38:28"/>
    <n v="131"/>
    <s v="On-time"/>
    <n v="789"/>
    <n v="274.16000000000003"/>
    <n v="274.16000000000003"/>
    <n v="74"/>
    <s v="Male"/>
    <s v="High"/>
    <x v="1"/>
    <x v="1"/>
    <n v="0"/>
    <s v="Silver"/>
    <s v="Desk"/>
    <n v="7.2"/>
    <n v="1"/>
    <n v="63"/>
    <n v="0"/>
    <n v="0"/>
    <s v="Aisle"/>
  </r>
  <r>
    <s v="P9613"/>
    <s v="F1094"/>
    <s v="Southwest"/>
    <x v="5"/>
    <x v="2"/>
    <s v="02,11,2024  10:32:34"/>
    <n v="223"/>
    <s v="On-time"/>
    <n v="1371"/>
    <n v="459.95"/>
    <n v="459.95"/>
    <n v="29"/>
    <s v="Male"/>
    <s v="Medium"/>
    <x v="2"/>
    <x v="3"/>
    <n v="0"/>
    <s v="Silver"/>
    <s v="Desk"/>
    <n v="5.8"/>
    <n v="27"/>
    <n v="84"/>
    <n v="1"/>
    <n v="1"/>
    <s v="Aisle"/>
  </r>
  <r>
    <s v="P9614"/>
    <s v="F516"/>
    <s v="Southwest"/>
    <x v="3"/>
    <x v="5"/>
    <s v="30,10,2023  15:43:26"/>
    <n v="175"/>
    <s v="On-time"/>
    <n v="1299"/>
    <n v="347.95"/>
    <n v="347.95"/>
    <n v="72"/>
    <s v="Female"/>
    <s v="Low"/>
    <x v="0"/>
    <x v="1"/>
    <n v="0"/>
    <s v="Platinum"/>
    <s v="Airport Kiosk"/>
    <n v="7.2"/>
    <n v="10"/>
    <n v="119"/>
    <n v="0"/>
    <n v="0"/>
    <s v="Aisle"/>
  </r>
  <r>
    <s v="P9615"/>
    <s v="F464"/>
    <s v="United"/>
    <x v="4"/>
    <x v="2"/>
    <s v="08,12,2023  07:48:07"/>
    <n v="212"/>
    <s v="On-time"/>
    <n v="947"/>
    <n v="383.61"/>
    <n v="383.61"/>
    <n v="59"/>
    <s v="Female"/>
    <s v="Low"/>
    <x v="2"/>
    <x v="1"/>
    <n v="0"/>
    <s v="Silver"/>
    <s v="Airport Kiosk"/>
    <n v="7"/>
    <n v="15"/>
    <n v="82"/>
    <n v="0"/>
    <n v="0"/>
    <s v="Window"/>
  </r>
  <r>
    <s v="P9616"/>
    <s v="F818"/>
    <s v="JetBlue"/>
    <x v="3"/>
    <x v="7"/>
    <s v="06,04,2024  02:35:42"/>
    <n v="216"/>
    <s v="On-time"/>
    <n v="1525"/>
    <n v="159.80000000000001"/>
    <n v="159.80000000000001"/>
    <n v="65"/>
    <s v="Male"/>
    <s v="Medium"/>
    <x v="1"/>
    <x v="1"/>
    <n v="0"/>
    <s v="None"/>
    <s v="Airport Kiosk"/>
    <n v="5.3"/>
    <n v="1"/>
    <n v="5"/>
    <n v="0"/>
    <n v="0"/>
    <s v="Middle"/>
  </r>
  <r>
    <s v="P9617"/>
    <s v="F732"/>
    <s v="Southwest"/>
    <x v="0"/>
    <x v="7"/>
    <s v="03,06,2023  01:39:54"/>
    <n v="136"/>
    <s v="On-time"/>
    <n v="1164"/>
    <n v="335.23"/>
    <n v="335.23"/>
    <n v="43"/>
    <s v="Female"/>
    <s v="Low"/>
    <x v="3"/>
    <x v="2"/>
    <n v="3"/>
    <s v="Gold"/>
    <s v="Online"/>
    <n v="7.6"/>
    <n v="4"/>
    <n v="13"/>
    <n v="0"/>
    <n v="0"/>
    <s v="Window"/>
  </r>
  <r>
    <s v="P9618"/>
    <s v="F320"/>
    <s v="Delta"/>
    <x v="3"/>
    <x v="6"/>
    <s v="06,06,2024  23:48:54"/>
    <n v="145"/>
    <s v="On-time"/>
    <n v="620"/>
    <n v="488.14"/>
    <n v="488.14"/>
    <n v="79"/>
    <s v="Female"/>
    <s v="Medium"/>
    <x v="3"/>
    <x v="3"/>
    <n v="0"/>
    <s v="Silver"/>
    <s v="Desk"/>
    <n v="5.5"/>
    <n v="21"/>
    <n v="38"/>
    <n v="0"/>
    <n v="0"/>
    <s v="Aisle"/>
  </r>
  <r>
    <s v="P9619"/>
    <s v="F230"/>
    <s v="JetBlue"/>
    <x v="4"/>
    <x v="2"/>
    <s v="25,09,2024  02:32:32"/>
    <n v="113"/>
    <s v="Delayed"/>
    <n v="1051"/>
    <n v="180.4"/>
    <n v="180.4"/>
    <n v="75"/>
    <s v="Female"/>
    <s v="High"/>
    <x v="2"/>
    <x v="0"/>
    <n v="0"/>
    <s v="Gold"/>
    <s v="Airport Kiosk"/>
    <n v="9.6999999999999993"/>
    <n v="1"/>
    <n v="71"/>
    <n v="1"/>
    <n v="0"/>
    <s v="Window"/>
  </r>
  <r>
    <s v="P9620"/>
    <s v="F1285"/>
    <s v="Delta"/>
    <x v="2"/>
    <x v="0"/>
    <s v="09,09,2023  19:02:19"/>
    <n v="142"/>
    <s v="On-time"/>
    <n v="1270"/>
    <n v="289.56"/>
    <n v="289.56"/>
    <n v="63"/>
    <s v="Female"/>
    <s v="Medium"/>
    <x v="1"/>
    <x v="0"/>
    <n v="1"/>
    <s v="Silver"/>
    <s v="Desk"/>
    <n v="5.8"/>
    <n v="6"/>
    <n v="118"/>
    <n v="0"/>
    <n v="0"/>
    <s v="Window"/>
  </r>
  <r>
    <s v="P9621"/>
    <s v="F442"/>
    <s v="Delta"/>
    <x v="2"/>
    <x v="2"/>
    <s v="05,07,2023  16:59:49"/>
    <n v="200"/>
    <s v="On-time"/>
    <n v="1215"/>
    <n v="312.88"/>
    <n v="312.88"/>
    <n v="74"/>
    <s v="Female"/>
    <s v="High"/>
    <x v="0"/>
    <x v="0"/>
    <n v="1"/>
    <s v="None"/>
    <s v="Airport Kiosk"/>
    <n v="6.3"/>
    <n v="35"/>
    <n v="11"/>
    <n v="0"/>
    <n v="0"/>
    <s v="Middle"/>
  </r>
  <r>
    <s v="P9622"/>
    <s v="F606"/>
    <s v="JetBlue"/>
    <x v="1"/>
    <x v="6"/>
    <s v="06,07,2024  04:47:51"/>
    <n v="150"/>
    <s v="On-time"/>
    <n v="1309"/>
    <n v="279.57"/>
    <n v="279.57"/>
    <n v="19"/>
    <s v="Male"/>
    <s v="Medium"/>
    <x v="2"/>
    <x v="2"/>
    <n v="1"/>
    <s v="None"/>
    <s v="Airport Kiosk"/>
    <n v="8.8000000000000007"/>
    <n v="7"/>
    <n v="2"/>
    <n v="0"/>
    <n v="0"/>
    <s v="Window"/>
  </r>
  <r>
    <s v="P9623"/>
    <s v="F137"/>
    <s v="JetBlue"/>
    <x v="2"/>
    <x v="5"/>
    <s v="10,11,2023  00:24:01"/>
    <n v="72"/>
    <s v="On-time"/>
    <n v="1576"/>
    <n v="334.26"/>
    <n v="334.26"/>
    <n v="32"/>
    <s v="Female"/>
    <s v="High"/>
    <x v="0"/>
    <x v="1"/>
    <n v="0"/>
    <s v="None"/>
    <s v="Online"/>
    <n v="7.2"/>
    <n v="7"/>
    <n v="64"/>
    <n v="0"/>
    <n v="0"/>
    <s v="Aisle"/>
  </r>
  <r>
    <s v="P9624"/>
    <s v="F695"/>
    <s v="Southwest"/>
    <x v="1"/>
    <x v="3"/>
    <s v="13,01,2025  12:46:07"/>
    <n v="217"/>
    <s v="On-time"/>
    <n v="1561"/>
    <n v="419.48"/>
    <n v="419.48"/>
    <n v="66"/>
    <s v="Male"/>
    <s v="Low"/>
    <x v="3"/>
    <x v="1"/>
    <n v="1"/>
    <s v="Platinum"/>
    <s v="Desk"/>
    <n v="4.8"/>
    <n v="15"/>
    <n v="100"/>
    <n v="0"/>
    <n v="1"/>
    <s v="Aisle"/>
  </r>
  <r>
    <s v="P9625"/>
    <s v="F741"/>
    <s v="Southwest"/>
    <x v="5"/>
    <x v="1"/>
    <s v="18,11,2024  13:45:38"/>
    <n v="197"/>
    <s v="On-time"/>
    <n v="808"/>
    <n v="306.08999999999997"/>
    <n v="306.08999999999997"/>
    <n v="79"/>
    <s v="Female"/>
    <s v="Medium"/>
    <x v="3"/>
    <x v="2"/>
    <n v="2"/>
    <s v="Silver"/>
    <s v="Mobile App"/>
    <n v="7.6"/>
    <n v="29"/>
    <n v="84"/>
    <n v="0"/>
    <n v="1"/>
    <s v="Window"/>
  </r>
  <r>
    <s v="P9626"/>
    <s v="F708"/>
    <s v="United"/>
    <x v="5"/>
    <x v="2"/>
    <s v="07,02,2024  10:00:11"/>
    <n v="178"/>
    <s v="Delayed"/>
    <n v="1170"/>
    <n v="318.95"/>
    <n v="318.95"/>
    <n v="20"/>
    <s v="Male"/>
    <s v="Low"/>
    <x v="2"/>
    <x v="1"/>
    <n v="1"/>
    <s v="Gold"/>
    <s v="Desk"/>
    <n v="10"/>
    <n v="4"/>
    <n v="71"/>
    <n v="0"/>
    <n v="1"/>
    <s v="Aisle"/>
  </r>
  <r>
    <s v="P9627"/>
    <s v="F1858"/>
    <s v="American Airlines"/>
    <x v="6"/>
    <x v="0"/>
    <s v="19,08,2024  16:05:27"/>
    <n v="194"/>
    <s v="On-time"/>
    <n v="1528"/>
    <n v="259.49"/>
    <n v="259.49"/>
    <n v="45"/>
    <s v="Female"/>
    <s v="Medium"/>
    <x v="1"/>
    <x v="0"/>
    <n v="0"/>
    <s v="None"/>
    <s v="Desk"/>
    <n v="4.9000000000000004"/>
    <n v="9"/>
    <n v="82"/>
    <n v="0"/>
    <n v="0"/>
    <s v="Window"/>
  </r>
  <r>
    <s v="P9628"/>
    <s v="F755"/>
    <s v="Delta"/>
    <x v="4"/>
    <x v="6"/>
    <s v="20,03,2024  04:16:54"/>
    <n v="171"/>
    <s v="On-time"/>
    <n v="915"/>
    <n v="334.76"/>
    <n v="334.76"/>
    <n v="75"/>
    <s v="Female"/>
    <s v="Medium"/>
    <x v="3"/>
    <x v="1"/>
    <n v="4"/>
    <s v="Gold"/>
    <s v="Desk"/>
    <n v="8"/>
    <n v="3"/>
    <n v="88"/>
    <n v="0"/>
    <n v="0"/>
    <s v="Middle"/>
  </r>
  <r>
    <s v="P9629"/>
    <s v="F1917"/>
    <s v="JetBlue"/>
    <x v="6"/>
    <x v="7"/>
    <s v="27,04,2024  16:46:21"/>
    <n v="158"/>
    <s v="On-time"/>
    <n v="1069"/>
    <n v="372"/>
    <n v="372"/>
    <n v="49"/>
    <s v="Male"/>
    <s v="Low"/>
    <x v="2"/>
    <x v="2"/>
    <n v="4"/>
    <s v="Silver"/>
    <s v="Mobile App"/>
    <n v="6.6"/>
    <n v="9"/>
    <n v="7"/>
    <n v="0"/>
    <n v="0"/>
    <s v="Aisle"/>
  </r>
  <r>
    <s v="P9630"/>
    <s v="F1363"/>
    <s v="American Airlines"/>
    <x v="2"/>
    <x v="4"/>
    <s v="21,05,2023  18:32:22"/>
    <n v="156"/>
    <s v="On-time"/>
    <n v="1559"/>
    <n v="100.92"/>
    <n v="100.92"/>
    <n v="33"/>
    <s v="Female"/>
    <s v="Medium"/>
    <x v="0"/>
    <x v="2"/>
    <n v="0"/>
    <s v="None"/>
    <s v="Desk"/>
    <n v="4.9000000000000004"/>
    <n v="10"/>
    <n v="65"/>
    <n v="0"/>
    <n v="1"/>
    <s v="Middle"/>
  </r>
  <r>
    <s v="P9631"/>
    <s v="F1310"/>
    <s v="JetBlue"/>
    <x v="3"/>
    <x v="1"/>
    <s v="02,10,2024  05:39:25"/>
    <n v="151"/>
    <s v="On-time"/>
    <n v="1072"/>
    <n v="583.15"/>
    <n v="583.15"/>
    <n v="73"/>
    <s v="Female"/>
    <s v="Low"/>
    <x v="3"/>
    <x v="0"/>
    <n v="3"/>
    <s v="Platinum"/>
    <s v="Mobile App"/>
    <n v="7.6"/>
    <n v="14"/>
    <n v="118"/>
    <n v="0"/>
    <n v="0"/>
    <s v="Window"/>
  </r>
  <r>
    <s v="P9632"/>
    <s v="F1715"/>
    <s v="JetBlue"/>
    <x v="3"/>
    <x v="5"/>
    <s v="15,02,2025  01:15:40"/>
    <n v="14"/>
    <s v="Delayed"/>
    <n v="1057"/>
    <n v="280.94"/>
    <n v="280.94"/>
    <n v="45"/>
    <s v="Male"/>
    <s v="High"/>
    <x v="0"/>
    <x v="1"/>
    <n v="1"/>
    <s v="Silver"/>
    <s v="Desk"/>
    <n v="5.4"/>
    <n v="1"/>
    <n v="24"/>
    <n v="0"/>
    <n v="1"/>
    <s v="Aisle"/>
  </r>
  <r>
    <s v="P9633"/>
    <s v="F668"/>
    <s v="JetBlue"/>
    <x v="6"/>
    <x v="1"/>
    <s v="09,07,2024  13:32:00"/>
    <n v="224"/>
    <s v="On-time"/>
    <n v="656"/>
    <n v="189.97"/>
    <n v="189.97"/>
    <n v="72"/>
    <s v="Female"/>
    <s v="Medium"/>
    <x v="2"/>
    <x v="1"/>
    <n v="3"/>
    <s v="None"/>
    <s v="Mobile App"/>
    <n v="6.2"/>
    <n v="5"/>
    <n v="79"/>
    <n v="0"/>
    <n v="0"/>
    <s v="Window"/>
  </r>
  <r>
    <s v="P9634"/>
    <s v="F1907"/>
    <s v="United"/>
    <x v="1"/>
    <x v="7"/>
    <s v="14,02,2025  02:06:11"/>
    <n v="117"/>
    <s v="On-time"/>
    <n v="1876"/>
    <n v="267.25"/>
    <n v="267.25"/>
    <n v="53"/>
    <s v="Female"/>
    <s v="Medium"/>
    <x v="0"/>
    <x v="3"/>
    <n v="0"/>
    <s v="Platinum"/>
    <s v="Desk"/>
    <n v="8.5"/>
    <n v="7"/>
    <n v="23"/>
    <n v="0"/>
    <n v="0"/>
    <s v="Middle"/>
  </r>
  <r>
    <s v="P9635"/>
    <s v="F1181"/>
    <s v="United"/>
    <x v="6"/>
    <x v="2"/>
    <s v="30,08,2024  02:36:31"/>
    <n v="130"/>
    <s v="On-time"/>
    <n v="1041"/>
    <n v="167.44"/>
    <n v="167.44"/>
    <n v="23"/>
    <s v="Female"/>
    <s v="Medium"/>
    <x v="3"/>
    <x v="1"/>
    <n v="1"/>
    <s v="None"/>
    <s v="Online"/>
    <n v="8.8000000000000007"/>
    <n v="0"/>
    <n v="107"/>
    <n v="0"/>
    <n v="0"/>
    <s v="Aisle"/>
  </r>
  <r>
    <s v="P9636"/>
    <s v="F1521"/>
    <s v="United"/>
    <x v="3"/>
    <x v="6"/>
    <s v="30,05,2024  06:06:30"/>
    <n v="166"/>
    <s v="On-time"/>
    <n v="1657"/>
    <n v="432.2"/>
    <n v="432.2"/>
    <n v="37"/>
    <s v="Male"/>
    <s v="Medium"/>
    <x v="0"/>
    <x v="1"/>
    <n v="2"/>
    <s v="Gold"/>
    <s v="Desk"/>
    <n v="8.6"/>
    <n v="8"/>
    <n v="16"/>
    <n v="0"/>
    <n v="0"/>
    <s v="Window"/>
  </r>
  <r>
    <s v="P9637"/>
    <s v="F264"/>
    <s v="JetBlue"/>
    <x v="7"/>
    <x v="1"/>
    <s v="23,07,2023  10:26:12"/>
    <n v="278"/>
    <s v="On-time"/>
    <n v="1581"/>
    <n v="271.57"/>
    <n v="271.57"/>
    <n v="61"/>
    <s v="Female"/>
    <s v="High"/>
    <x v="2"/>
    <x v="1"/>
    <n v="1"/>
    <s v="Silver"/>
    <s v="Mobile App"/>
    <n v="7.2"/>
    <n v="9"/>
    <n v="53"/>
    <n v="0"/>
    <n v="0"/>
    <s v="Window"/>
  </r>
  <r>
    <s v="P9638"/>
    <s v="F259"/>
    <s v="JetBlue"/>
    <x v="0"/>
    <x v="7"/>
    <s v="28,11,2024  17:54:05"/>
    <n v="276"/>
    <s v="On-time"/>
    <n v="1077"/>
    <n v="327.01"/>
    <n v="327.01"/>
    <n v="31"/>
    <s v="Male"/>
    <s v="Low"/>
    <x v="3"/>
    <x v="1"/>
    <n v="2"/>
    <s v="None"/>
    <s v="Desk"/>
    <n v="5.5"/>
    <n v="13"/>
    <n v="48"/>
    <n v="0"/>
    <n v="0"/>
    <s v="Middle"/>
  </r>
  <r>
    <s v="P9639"/>
    <s v="F559"/>
    <s v="American Airlines"/>
    <x v="5"/>
    <x v="0"/>
    <s v="27,05,2024  18:53:15"/>
    <n v="121"/>
    <s v="On-time"/>
    <n v="1277"/>
    <n v="463.68"/>
    <n v="463.68"/>
    <n v="79"/>
    <s v="Female"/>
    <s v="Medium"/>
    <x v="2"/>
    <x v="1"/>
    <n v="2"/>
    <s v="None"/>
    <s v="Airport Kiosk"/>
    <n v="8"/>
    <n v="5"/>
    <n v="93"/>
    <n v="0"/>
    <n v="0"/>
    <s v="Aisle"/>
  </r>
  <r>
    <s v="P9640"/>
    <s v="F1112"/>
    <s v="JetBlue"/>
    <x v="5"/>
    <x v="2"/>
    <s v="23,07,2024  21:58:19"/>
    <n v="227"/>
    <s v="Cancelled"/>
    <n v="1073"/>
    <n v="460.04"/>
    <n v="460.04"/>
    <n v="24"/>
    <s v="Female"/>
    <s v="Medium"/>
    <x v="0"/>
    <x v="1"/>
    <n v="4"/>
    <s v="Platinum"/>
    <s v="Mobile App"/>
    <n v="10"/>
    <n v="11"/>
    <n v="29"/>
    <n v="0"/>
    <n v="0"/>
    <s v="Window"/>
  </r>
  <r>
    <s v="P9641"/>
    <s v="F1188"/>
    <s v="Southwest"/>
    <x v="6"/>
    <x v="7"/>
    <s v="19,04,2024  12:34:18"/>
    <n v="120"/>
    <s v="On-time"/>
    <n v="1442"/>
    <n v="257.49"/>
    <n v="257.49"/>
    <n v="23"/>
    <s v="Male"/>
    <s v="Medium"/>
    <x v="1"/>
    <x v="2"/>
    <n v="1"/>
    <s v="None"/>
    <s v="Mobile App"/>
    <n v="7.7"/>
    <n v="16"/>
    <n v="83"/>
    <n v="0"/>
    <n v="0"/>
    <s v="Aisle"/>
  </r>
  <r>
    <s v="P9642"/>
    <s v="F275"/>
    <s v="American Airlines"/>
    <x v="0"/>
    <x v="5"/>
    <s v="03,12,2024  07:39:32"/>
    <n v="135"/>
    <s v="Delayed"/>
    <n v="716"/>
    <n v="204.42"/>
    <n v="204.42"/>
    <n v="58"/>
    <s v="Female"/>
    <s v="Low"/>
    <x v="1"/>
    <x v="1"/>
    <n v="1"/>
    <s v="Platinum"/>
    <s v="Mobile App"/>
    <n v="9.3000000000000007"/>
    <n v="10"/>
    <n v="19"/>
    <n v="0"/>
    <n v="1"/>
    <s v="Window"/>
  </r>
  <r>
    <s v="P9643"/>
    <s v="F1086"/>
    <s v="Southwest"/>
    <x v="1"/>
    <x v="6"/>
    <s v="16,09,2023  02:55:30"/>
    <n v="170"/>
    <s v="On-time"/>
    <n v="1092"/>
    <n v="309.95"/>
    <n v="309.95"/>
    <n v="54"/>
    <s v="Female"/>
    <s v="Medium"/>
    <x v="1"/>
    <x v="1"/>
    <n v="2"/>
    <s v="None"/>
    <s v="Online"/>
    <n v="5.5"/>
    <n v="11"/>
    <n v="44"/>
    <n v="0"/>
    <n v="0"/>
    <s v="Middle"/>
  </r>
  <r>
    <s v="P9644"/>
    <s v="F1854"/>
    <s v="Southwest"/>
    <x v="2"/>
    <x v="0"/>
    <s v="01,02,2025  17:25:38"/>
    <n v="265"/>
    <s v="Delayed"/>
    <n v="1144"/>
    <n v="349.95"/>
    <n v="349.95"/>
    <n v="47"/>
    <s v="Female"/>
    <s v="Medium"/>
    <x v="1"/>
    <x v="1"/>
    <n v="0"/>
    <s v="None"/>
    <s v="Airport Kiosk"/>
    <n v="7.7"/>
    <n v="7"/>
    <n v="92"/>
    <n v="0"/>
    <n v="1"/>
    <s v="Window"/>
  </r>
  <r>
    <s v="P9645"/>
    <s v="F1163"/>
    <s v="JetBlue"/>
    <x v="2"/>
    <x v="7"/>
    <s v="22,11,2024  11:44:47"/>
    <n v="200"/>
    <s v="On-time"/>
    <n v="1061"/>
    <n v="311.06"/>
    <n v="311.06"/>
    <n v="65"/>
    <s v="Male"/>
    <s v="Low"/>
    <x v="3"/>
    <x v="1"/>
    <n v="0"/>
    <s v="Gold"/>
    <s v="Desk"/>
    <n v="9.9"/>
    <n v="4"/>
    <n v="106"/>
    <n v="0"/>
    <n v="1"/>
    <s v="Middle"/>
  </r>
  <r>
    <s v="P9646"/>
    <s v="F1312"/>
    <s v="Delta"/>
    <x v="6"/>
    <x v="1"/>
    <s v="10,12,2023  15:56:03"/>
    <n v="175"/>
    <s v="Delayed"/>
    <n v="1450"/>
    <n v="300.26"/>
    <n v="300.26"/>
    <n v="70"/>
    <s v="Female"/>
    <s v="High"/>
    <x v="2"/>
    <x v="1"/>
    <n v="1"/>
    <s v="None"/>
    <s v="Mobile App"/>
    <n v="9.3000000000000007"/>
    <n v="19"/>
    <n v="5"/>
    <n v="0"/>
    <n v="0"/>
    <s v="Aisle"/>
  </r>
  <r>
    <s v="P9647"/>
    <s v="F211"/>
    <s v="Southwest"/>
    <x v="3"/>
    <x v="5"/>
    <s v="30,04,2024  02:30:08"/>
    <n v="250"/>
    <s v="On-time"/>
    <n v="708"/>
    <n v="219.79"/>
    <n v="219.79"/>
    <n v="46"/>
    <s v="Female"/>
    <s v="High"/>
    <x v="1"/>
    <x v="0"/>
    <n v="3"/>
    <s v="None"/>
    <s v="Mobile App"/>
    <n v="7.8"/>
    <n v="12"/>
    <n v="10"/>
    <n v="0"/>
    <n v="0"/>
    <s v="Middle"/>
  </r>
  <r>
    <s v="P9648"/>
    <s v="F1896"/>
    <s v="JetBlue"/>
    <x v="3"/>
    <x v="7"/>
    <s v="04,02,2025  04:38:40"/>
    <n v="283"/>
    <s v="On-time"/>
    <n v="1187"/>
    <n v="327.57"/>
    <n v="327.57"/>
    <n v="41"/>
    <s v="Female"/>
    <s v="Medium"/>
    <x v="0"/>
    <x v="0"/>
    <n v="1"/>
    <s v="None"/>
    <s v="Desk"/>
    <n v="6.7"/>
    <n v="13"/>
    <n v="95"/>
    <n v="0"/>
    <n v="0"/>
    <s v="Middle"/>
  </r>
  <r>
    <s v="P9649"/>
    <s v="F816"/>
    <s v="United"/>
    <x v="3"/>
    <x v="3"/>
    <s v="09,05,2024  21:10:23"/>
    <n v="203"/>
    <s v="On-time"/>
    <n v="1526"/>
    <n v="395.28"/>
    <n v="395.28"/>
    <n v="41"/>
    <s v="Male"/>
    <s v="Medium"/>
    <x v="0"/>
    <x v="1"/>
    <n v="0"/>
    <s v="None"/>
    <s v="Desk"/>
    <n v="7.8"/>
    <n v="2"/>
    <n v="12"/>
    <n v="0"/>
    <n v="0"/>
    <s v="Aisle"/>
  </r>
  <r>
    <s v="P9650"/>
    <s v="F182"/>
    <s v="American Airlines"/>
    <x v="6"/>
    <x v="7"/>
    <s v="20,07,2024  06:00:39"/>
    <n v="111"/>
    <s v="On-time"/>
    <n v="1056"/>
    <n v="207.6"/>
    <n v="207.6"/>
    <n v="57"/>
    <s v="Female"/>
    <s v="Low"/>
    <x v="0"/>
    <x v="2"/>
    <n v="1"/>
    <s v="Gold"/>
    <s v="Desk"/>
    <n v="6.8"/>
    <n v="16"/>
    <n v="93"/>
    <n v="0"/>
    <n v="0"/>
    <s v="Window"/>
  </r>
  <r>
    <s v="P9651"/>
    <s v="F822"/>
    <s v="American Airlines"/>
    <x v="6"/>
    <x v="3"/>
    <s v="19,08,2023  05:20:19"/>
    <n v="202"/>
    <s v="On-time"/>
    <n v="1202"/>
    <n v="279.99"/>
    <n v="279.99"/>
    <n v="74"/>
    <s v="Female"/>
    <s v="Medium"/>
    <x v="3"/>
    <x v="2"/>
    <n v="2"/>
    <s v="Silver"/>
    <s v="Mobile App"/>
    <n v="6"/>
    <n v="4"/>
    <n v="63"/>
    <n v="0"/>
    <n v="0"/>
    <s v="Aisle"/>
  </r>
  <r>
    <s v="P9652"/>
    <s v="F363"/>
    <s v="United"/>
    <x v="4"/>
    <x v="2"/>
    <s v="26,12,2023  18:35:04"/>
    <n v="242"/>
    <s v="On-time"/>
    <n v="1105"/>
    <n v="372.04"/>
    <n v="372.04"/>
    <n v="51"/>
    <s v="Female"/>
    <s v="Low"/>
    <x v="3"/>
    <x v="3"/>
    <n v="1"/>
    <s v="Gold"/>
    <s v="Mobile App"/>
    <n v="4.5"/>
    <n v="16"/>
    <n v="69"/>
    <n v="0"/>
    <n v="0"/>
    <s v="Aisle"/>
  </r>
  <r>
    <s v="P9653"/>
    <s v="F649"/>
    <s v="Delta"/>
    <x v="7"/>
    <x v="2"/>
    <s v="13,04,2024  03:17:36"/>
    <n v="76"/>
    <s v="On-time"/>
    <n v="715"/>
    <n v="343.4"/>
    <n v="343.4"/>
    <n v="63"/>
    <s v="Female"/>
    <s v="Low"/>
    <x v="3"/>
    <x v="1"/>
    <n v="2"/>
    <s v="None"/>
    <s v="Mobile App"/>
    <n v="6.1"/>
    <n v="27"/>
    <n v="108"/>
    <n v="0"/>
    <n v="0"/>
    <s v="Window"/>
  </r>
  <r>
    <s v="P9654"/>
    <s v="F1401"/>
    <s v="Delta"/>
    <x v="0"/>
    <x v="4"/>
    <s v="20,12,2024  15:30:20"/>
    <n v="159"/>
    <s v="On-time"/>
    <n v="457"/>
    <n v="390.1"/>
    <n v="390.1"/>
    <n v="77"/>
    <s v="Male"/>
    <s v="High"/>
    <x v="2"/>
    <x v="2"/>
    <n v="0"/>
    <s v="Silver"/>
    <s v="Online"/>
    <n v="10"/>
    <n v="8"/>
    <n v="45"/>
    <n v="0"/>
    <n v="1"/>
    <s v="Window"/>
  </r>
  <r>
    <s v="P9655"/>
    <s v="F583"/>
    <s v="American Airlines"/>
    <x v="2"/>
    <x v="5"/>
    <s v="07,03,2024  19:05:09"/>
    <n v="38"/>
    <s v="On-time"/>
    <n v="1347"/>
    <n v="230.75"/>
    <n v="230.75"/>
    <n v="18"/>
    <s v="Female"/>
    <s v="Medium"/>
    <x v="3"/>
    <x v="1"/>
    <n v="1"/>
    <s v="Gold"/>
    <s v="Mobile App"/>
    <n v="4.9000000000000004"/>
    <n v="6"/>
    <n v="15"/>
    <n v="0"/>
    <n v="0"/>
    <s v="Middle"/>
  </r>
  <r>
    <s v="P9656"/>
    <s v="F104"/>
    <s v="Delta"/>
    <x v="0"/>
    <x v="4"/>
    <s v="24,07,2023  11:51:28"/>
    <n v="221"/>
    <s v="On-time"/>
    <n v="1054"/>
    <n v="272.18"/>
    <n v="272.18"/>
    <n v="59"/>
    <s v="Male"/>
    <s v="Medium"/>
    <x v="3"/>
    <x v="1"/>
    <n v="1"/>
    <s v="Silver"/>
    <s v="Airport Kiosk"/>
    <n v="7.9"/>
    <n v="4"/>
    <n v="24"/>
    <n v="0"/>
    <n v="0"/>
    <s v="Window"/>
  </r>
  <r>
    <s v="P9657"/>
    <s v="F1441"/>
    <s v="American Airlines"/>
    <x v="6"/>
    <x v="4"/>
    <s v="18,02,2025  04:06:45"/>
    <n v="264"/>
    <s v="On-time"/>
    <n v="1522"/>
    <n v="431.03"/>
    <n v="431.03"/>
    <n v="57"/>
    <s v="Female"/>
    <s v="Medium"/>
    <x v="2"/>
    <x v="0"/>
    <n v="0"/>
    <s v="Silver"/>
    <s v="Desk"/>
    <n v="6.5"/>
    <n v="0"/>
    <n v="84"/>
    <n v="0"/>
    <n v="0"/>
    <s v="Aisle"/>
  </r>
  <r>
    <s v="P9658"/>
    <s v="F1594"/>
    <s v="JetBlue"/>
    <x v="1"/>
    <x v="2"/>
    <s v="04,09,2023  15:21:23"/>
    <n v="212"/>
    <s v="Delayed"/>
    <n v="689"/>
    <n v="380.09"/>
    <n v="380.09"/>
    <n v="48"/>
    <s v="Female"/>
    <s v="Medium"/>
    <x v="2"/>
    <x v="1"/>
    <n v="2"/>
    <s v="Platinum"/>
    <s v="Mobile App"/>
    <n v="9.4"/>
    <n v="6"/>
    <n v="100"/>
    <n v="1"/>
    <n v="0"/>
    <s v="Aisle"/>
  </r>
  <r>
    <s v="P9659"/>
    <s v="F1323"/>
    <s v="American Airlines"/>
    <x v="3"/>
    <x v="5"/>
    <s v="30,05,2023  16:35:23"/>
    <n v="115"/>
    <s v="On-time"/>
    <n v="1061"/>
    <n v="351.75"/>
    <n v="351.75"/>
    <n v="60"/>
    <s v="Female"/>
    <s v="Medium"/>
    <x v="1"/>
    <x v="1"/>
    <n v="1"/>
    <s v="Gold"/>
    <s v="Online"/>
    <n v="7.5"/>
    <n v="26"/>
    <n v="71"/>
    <n v="0"/>
    <n v="0"/>
    <s v="Middle"/>
  </r>
  <r>
    <s v="P9660"/>
    <s v="F1106"/>
    <s v="United"/>
    <x v="3"/>
    <x v="1"/>
    <s v="19,03,2025  14:08:34"/>
    <n v="214"/>
    <s v="On-time"/>
    <n v="1067"/>
    <n v="225.11"/>
    <n v="225.11"/>
    <n v="61"/>
    <s v="Male"/>
    <s v="Medium"/>
    <x v="0"/>
    <x v="0"/>
    <n v="0"/>
    <s v="None"/>
    <s v="Online"/>
    <n v="7.2"/>
    <n v="16"/>
    <n v="89"/>
    <n v="0"/>
    <n v="0"/>
    <s v="Middle"/>
  </r>
  <r>
    <s v="P9661"/>
    <s v="F245"/>
    <s v="JetBlue"/>
    <x v="6"/>
    <x v="0"/>
    <s v="13,12,2024  15:43:55"/>
    <n v="147"/>
    <s v="On-time"/>
    <n v="1269"/>
    <n v="198.49"/>
    <n v="198.49"/>
    <n v="62"/>
    <s v="Female"/>
    <s v="Medium"/>
    <x v="3"/>
    <x v="1"/>
    <n v="0"/>
    <s v="Silver"/>
    <s v="Online"/>
    <n v="9"/>
    <n v="1"/>
    <n v="96"/>
    <n v="0"/>
    <n v="0"/>
    <s v="Middle"/>
  </r>
  <r>
    <s v="P9662"/>
    <s v="F450"/>
    <s v="United"/>
    <x v="7"/>
    <x v="0"/>
    <s v="07,07,2023  11:32:17"/>
    <n v="278"/>
    <s v="On-time"/>
    <n v="330"/>
    <n v="391.7"/>
    <n v="391.7"/>
    <n v="40"/>
    <s v="Female"/>
    <s v="Low"/>
    <x v="3"/>
    <x v="1"/>
    <n v="2"/>
    <s v="Silver"/>
    <s v="Airport Kiosk"/>
    <n v="5.4"/>
    <n v="19"/>
    <n v="11"/>
    <n v="0"/>
    <n v="0"/>
    <s v="Aisle"/>
  </r>
  <r>
    <s v="P9663"/>
    <s v="F1909"/>
    <s v="JetBlue"/>
    <x v="0"/>
    <x v="0"/>
    <s v="21,05,2023  10:17:18"/>
    <n v="205"/>
    <s v="On-time"/>
    <n v="1223"/>
    <n v="381.81"/>
    <n v="381.81"/>
    <n v="75"/>
    <s v="Male"/>
    <s v="Medium"/>
    <x v="1"/>
    <x v="0"/>
    <n v="0"/>
    <s v="Silver"/>
    <s v="Airport Kiosk"/>
    <n v="7"/>
    <n v="1"/>
    <n v="74"/>
    <n v="0"/>
    <n v="0"/>
    <s v="Window"/>
  </r>
  <r>
    <s v="P9664"/>
    <s v="F1325"/>
    <s v="Delta"/>
    <x v="3"/>
    <x v="1"/>
    <s v="27,12,2023  13:21:28"/>
    <n v="302"/>
    <s v="On-time"/>
    <n v="1573"/>
    <n v="327.62"/>
    <n v="327.62"/>
    <n v="72"/>
    <s v="Female"/>
    <s v="Low"/>
    <x v="1"/>
    <x v="1"/>
    <n v="1"/>
    <s v="None"/>
    <s v="Airport Kiosk"/>
    <n v="6.1"/>
    <n v="9"/>
    <n v="102"/>
    <n v="0"/>
    <n v="0"/>
    <s v="Middle"/>
  </r>
  <r>
    <s v="P9665"/>
    <s v="F955"/>
    <s v="American Airlines"/>
    <x v="1"/>
    <x v="3"/>
    <s v="27,07,2023  10:21:53"/>
    <n v="189"/>
    <s v="On-time"/>
    <n v="1258"/>
    <n v="510.04"/>
    <n v="510.04"/>
    <n v="74"/>
    <s v="Male"/>
    <s v="High"/>
    <x v="3"/>
    <x v="3"/>
    <n v="1"/>
    <s v="Gold"/>
    <s v="Online"/>
    <n v="5.7"/>
    <n v="8"/>
    <n v="55"/>
    <n v="0"/>
    <n v="0"/>
    <s v="Middle"/>
  </r>
  <r>
    <s v="P9666"/>
    <s v="F910"/>
    <s v="JetBlue"/>
    <x v="3"/>
    <x v="5"/>
    <s v="02,02,2024  05:56:46"/>
    <n v="298"/>
    <s v="On-time"/>
    <n v="1605"/>
    <n v="423.36"/>
    <n v="423.36"/>
    <n v="36"/>
    <s v="Male"/>
    <s v="Medium"/>
    <x v="3"/>
    <x v="1"/>
    <n v="1"/>
    <s v="None"/>
    <s v="Airport Kiosk"/>
    <n v="4.5"/>
    <n v="9"/>
    <n v="30"/>
    <n v="0"/>
    <n v="0"/>
    <s v="Window"/>
  </r>
  <r>
    <s v="P9667"/>
    <s v="F1879"/>
    <s v="American Airlines"/>
    <x v="0"/>
    <x v="4"/>
    <s v="02,09,2023  13:41:01"/>
    <n v="71"/>
    <s v="On-time"/>
    <n v="866"/>
    <n v="184.69"/>
    <n v="184.69"/>
    <n v="39"/>
    <s v="Male"/>
    <s v="Medium"/>
    <x v="3"/>
    <x v="2"/>
    <n v="1"/>
    <s v="None"/>
    <s v="Online"/>
    <n v="7.5"/>
    <n v="35"/>
    <n v="75"/>
    <n v="0"/>
    <n v="0"/>
    <s v="Window"/>
  </r>
  <r>
    <s v="P9668"/>
    <s v="F1192"/>
    <s v="JetBlue"/>
    <x v="4"/>
    <x v="7"/>
    <s v="04,09,2024  22:47:52"/>
    <n v="187"/>
    <s v="On-time"/>
    <n v="1371"/>
    <n v="210.7"/>
    <n v="210.7"/>
    <n v="70"/>
    <s v="Male"/>
    <s v="High"/>
    <x v="2"/>
    <x v="1"/>
    <n v="1"/>
    <s v="None"/>
    <s v="Desk"/>
    <n v="6.4"/>
    <n v="3"/>
    <n v="25"/>
    <n v="0"/>
    <n v="0"/>
    <s v="Window"/>
  </r>
  <r>
    <s v="P9669"/>
    <s v="F1577"/>
    <s v="United"/>
    <x v="5"/>
    <x v="7"/>
    <s v="17,02,2025  12:51:36"/>
    <n v="163"/>
    <s v="On-time"/>
    <n v="1116"/>
    <n v="299.92"/>
    <n v="299.92"/>
    <n v="70"/>
    <s v="Male"/>
    <s v="Low"/>
    <x v="2"/>
    <x v="1"/>
    <n v="1"/>
    <s v="Gold"/>
    <s v="Online"/>
    <n v="6.1"/>
    <n v="19"/>
    <n v="119"/>
    <n v="1"/>
    <n v="0"/>
    <s v="Aisle"/>
  </r>
  <r>
    <s v="P9670"/>
    <s v="F1708"/>
    <s v="Delta"/>
    <x v="3"/>
    <x v="1"/>
    <s v="23,10,2024  22:00:25"/>
    <n v="255"/>
    <s v="On-time"/>
    <n v="1235"/>
    <n v="362.91"/>
    <n v="362.91"/>
    <n v="63"/>
    <s v="Male"/>
    <s v="Medium"/>
    <x v="2"/>
    <x v="0"/>
    <n v="1"/>
    <s v="None"/>
    <s v="Desk"/>
    <n v="4.0999999999999996"/>
    <n v="6"/>
    <n v="12"/>
    <n v="0"/>
    <n v="0"/>
    <s v="Middle"/>
  </r>
  <r>
    <s v="P9671"/>
    <s v="F1763"/>
    <s v="Southwest"/>
    <x v="4"/>
    <x v="3"/>
    <s v="31,05,2024  20:59:59"/>
    <n v="285"/>
    <s v="Delayed"/>
    <n v="1307"/>
    <n v="575.02"/>
    <n v="575.02"/>
    <n v="25"/>
    <s v="Male"/>
    <s v="Medium"/>
    <x v="3"/>
    <x v="2"/>
    <n v="1"/>
    <s v="None"/>
    <s v="Airport Kiosk"/>
    <n v="9.6999999999999993"/>
    <n v="2"/>
    <n v="22"/>
    <n v="0"/>
    <n v="0"/>
    <s v="Middle"/>
  </r>
  <r>
    <s v="P9672"/>
    <s v="F131"/>
    <s v="Delta"/>
    <x v="3"/>
    <x v="2"/>
    <s v="05,01,2025  20:16:13"/>
    <n v="206"/>
    <s v="On-time"/>
    <n v="1152"/>
    <n v="378.27"/>
    <n v="378.27"/>
    <n v="46"/>
    <s v="Female"/>
    <s v="Medium"/>
    <x v="2"/>
    <x v="1"/>
    <n v="2"/>
    <s v="Platinum"/>
    <s v="Desk"/>
    <n v="7.4"/>
    <n v="10"/>
    <n v="108"/>
    <n v="0"/>
    <n v="0"/>
    <s v="Aisle"/>
  </r>
  <r>
    <s v="P9673"/>
    <s v="F1022"/>
    <s v="United"/>
    <x v="5"/>
    <x v="6"/>
    <s v="14,11,2024  11:14:39"/>
    <n v="158"/>
    <s v="On-time"/>
    <n v="917"/>
    <n v="482.8"/>
    <n v="482.8"/>
    <n v="30"/>
    <s v="Male"/>
    <s v="High"/>
    <x v="0"/>
    <x v="1"/>
    <n v="1"/>
    <s v="Gold"/>
    <s v="Online"/>
    <n v="7.4"/>
    <n v="6"/>
    <n v="62"/>
    <n v="0"/>
    <n v="0"/>
    <s v="Aisle"/>
  </r>
  <r>
    <s v="P9674"/>
    <s v="F1708"/>
    <s v="JetBlue"/>
    <x v="1"/>
    <x v="5"/>
    <s v="20,01,2024  10:56:19"/>
    <n v="207"/>
    <s v="On-time"/>
    <n v="1316"/>
    <n v="222.23"/>
    <n v="222.23"/>
    <n v="33"/>
    <s v="Male"/>
    <s v="Medium"/>
    <x v="1"/>
    <x v="0"/>
    <n v="0"/>
    <s v="Silver"/>
    <s v="Airport Kiosk"/>
    <n v="6.4"/>
    <n v="4"/>
    <n v="66"/>
    <n v="0"/>
    <n v="0"/>
    <s v="Aisle"/>
  </r>
  <r>
    <s v="P9675"/>
    <s v="F130"/>
    <s v="Delta"/>
    <x v="1"/>
    <x v="2"/>
    <s v="11,10,2023  02:04:34"/>
    <n v="106"/>
    <s v="Delayed"/>
    <n v="1042"/>
    <n v="266.38"/>
    <n v="266.38"/>
    <n v="20"/>
    <s v="Male"/>
    <s v="Medium"/>
    <x v="0"/>
    <x v="1"/>
    <n v="0"/>
    <s v="None"/>
    <s v="Online"/>
    <n v="7"/>
    <n v="4"/>
    <n v="58"/>
    <n v="0"/>
    <n v="0"/>
    <s v="Middle"/>
  </r>
  <r>
    <s v="P9676"/>
    <s v="F1590"/>
    <s v="JetBlue"/>
    <x v="4"/>
    <x v="6"/>
    <s v="29,02,2024  04:14:16"/>
    <n v="106"/>
    <s v="Delayed"/>
    <n v="1392"/>
    <n v="375.8"/>
    <n v="375.8"/>
    <n v="67"/>
    <s v="Male"/>
    <s v="High"/>
    <x v="2"/>
    <x v="1"/>
    <n v="0"/>
    <s v="Silver"/>
    <s v="Mobile App"/>
    <n v="5.5"/>
    <n v="12"/>
    <n v="18"/>
    <n v="0"/>
    <n v="1"/>
    <s v="Aisle"/>
  </r>
  <r>
    <s v="P9677"/>
    <s v="F219"/>
    <s v="United"/>
    <x v="0"/>
    <x v="4"/>
    <s v="02,04,2025  05:10:53"/>
    <n v="177"/>
    <s v="On-time"/>
    <n v="1493"/>
    <n v="379.16"/>
    <n v="379.16"/>
    <n v="19"/>
    <s v="Male"/>
    <s v="High"/>
    <x v="1"/>
    <x v="2"/>
    <n v="0"/>
    <s v="Silver"/>
    <s v="Airport Kiosk"/>
    <n v="8.6"/>
    <n v="0"/>
    <n v="87"/>
    <n v="0"/>
    <n v="0"/>
    <s v="Middle"/>
  </r>
  <r>
    <s v="P9678"/>
    <s v="F1455"/>
    <s v="Delta"/>
    <x v="4"/>
    <x v="1"/>
    <s v="24,10,2023  02:47:27"/>
    <n v="208"/>
    <s v="On-time"/>
    <n v="808"/>
    <n v="415.04"/>
    <n v="415.04"/>
    <n v="22"/>
    <s v="Male"/>
    <s v="Medium"/>
    <x v="1"/>
    <x v="1"/>
    <n v="0"/>
    <s v="None"/>
    <s v="Airport Kiosk"/>
    <n v="7.1"/>
    <n v="5"/>
    <n v="83"/>
    <n v="1"/>
    <n v="0"/>
    <s v="Window"/>
  </r>
  <r>
    <s v="P9679"/>
    <s v="F665"/>
    <s v="United"/>
    <x v="0"/>
    <x v="5"/>
    <s v="24,12,2023  09:05:31"/>
    <n v="92"/>
    <s v="Delayed"/>
    <n v="1687"/>
    <n v="221.84"/>
    <n v="221.84"/>
    <n v="64"/>
    <s v="Male"/>
    <s v="Low"/>
    <x v="0"/>
    <x v="0"/>
    <n v="0"/>
    <s v="None"/>
    <s v="Desk"/>
    <n v="8.4"/>
    <n v="2"/>
    <n v="20"/>
    <n v="0"/>
    <n v="0"/>
    <s v="Middle"/>
  </r>
  <r>
    <s v="P9680"/>
    <s v="F1644"/>
    <s v="JetBlue"/>
    <x v="6"/>
    <x v="2"/>
    <s v="08,11,2024  16:19:05"/>
    <n v="240"/>
    <s v="On-time"/>
    <n v="660"/>
    <n v="444.54"/>
    <n v="444.54"/>
    <n v="18"/>
    <s v="Male"/>
    <s v="Medium"/>
    <x v="1"/>
    <x v="0"/>
    <n v="1"/>
    <s v="None"/>
    <s v="Airport Kiosk"/>
    <n v="5.5"/>
    <n v="14"/>
    <n v="63"/>
    <n v="0"/>
    <n v="0"/>
    <s v="Window"/>
  </r>
  <r>
    <s v="P9681"/>
    <s v="F1194"/>
    <s v="Southwest"/>
    <x v="5"/>
    <x v="4"/>
    <s v="16,05,2023  00:23:13"/>
    <n v="95"/>
    <s v="On-time"/>
    <n v="959"/>
    <n v="357.77"/>
    <n v="357.77"/>
    <n v="43"/>
    <s v="Male"/>
    <s v="Low"/>
    <x v="0"/>
    <x v="1"/>
    <n v="0"/>
    <s v="None"/>
    <s v="Online"/>
    <n v="7.7"/>
    <n v="1"/>
    <n v="72"/>
    <n v="0"/>
    <n v="0"/>
    <s v="Middle"/>
  </r>
  <r>
    <s v="P9682"/>
    <s v="F1721"/>
    <s v="Delta"/>
    <x v="6"/>
    <x v="4"/>
    <s v="06,02,2025  09:01:15"/>
    <n v="187"/>
    <s v="On-time"/>
    <n v="1012"/>
    <n v="286.55"/>
    <n v="286.55"/>
    <n v="66"/>
    <s v="Female"/>
    <s v="High"/>
    <x v="3"/>
    <x v="2"/>
    <n v="1"/>
    <s v="None"/>
    <s v="Mobile App"/>
    <n v="6.8"/>
    <n v="7"/>
    <n v="62"/>
    <n v="0"/>
    <n v="1"/>
    <s v="Middle"/>
  </r>
  <r>
    <s v="P9683"/>
    <s v="F607"/>
    <s v="American Airlines"/>
    <x v="7"/>
    <x v="5"/>
    <s v="23,09,2024  21:56:08"/>
    <n v="205"/>
    <s v="Delayed"/>
    <n v="1277"/>
    <n v="217.41"/>
    <n v="217.41"/>
    <n v="23"/>
    <s v="Female"/>
    <s v="Medium"/>
    <x v="3"/>
    <x v="0"/>
    <n v="1"/>
    <s v="Gold"/>
    <s v="Online"/>
    <n v="8.1"/>
    <n v="56"/>
    <n v="107"/>
    <n v="0"/>
    <n v="0"/>
    <s v="Aisle"/>
  </r>
  <r>
    <s v="P9684"/>
    <s v="F1665"/>
    <s v="Delta"/>
    <x v="1"/>
    <x v="2"/>
    <s v="23,12,2024  02:56:21"/>
    <n v="199"/>
    <s v="On-time"/>
    <n v="1792"/>
    <n v="453.39"/>
    <n v="453.39"/>
    <n v="58"/>
    <s v="Female"/>
    <s v="Medium"/>
    <x v="0"/>
    <x v="1"/>
    <n v="0"/>
    <s v="Gold"/>
    <s v="Mobile App"/>
    <n v="6.5"/>
    <n v="5"/>
    <n v="50"/>
    <n v="0"/>
    <n v="1"/>
    <s v="Window"/>
  </r>
  <r>
    <s v="P9685"/>
    <s v="F1897"/>
    <s v="American Airlines"/>
    <x v="4"/>
    <x v="7"/>
    <s v="08,09,2023  21:52:39"/>
    <n v="58"/>
    <s v="On-time"/>
    <n v="1027"/>
    <n v="356.39"/>
    <n v="356.39"/>
    <n v="30"/>
    <s v="Male"/>
    <s v="Low"/>
    <x v="0"/>
    <x v="1"/>
    <n v="1"/>
    <s v="None"/>
    <s v="Mobile App"/>
    <n v="7.5"/>
    <n v="2"/>
    <n v="18"/>
    <n v="0"/>
    <n v="0"/>
    <s v="Middle"/>
  </r>
  <r>
    <s v="P9686"/>
    <s v="F308"/>
    <s v="American Airlines"/>
    <x v="1"/>
    <x v="1"/>
    <s v="15,11,2024  19:10:19"/>
    <n v="244"/>
    <s v="Cancelled"/>
    <n v="1786"/>
    <n v="663.71"/>
    <n v="663.71"/>
    <n v="50"/>
    <s v="Female"/>
    <s v="Medium"/>
    <x v="3"/>
    <x v="1"/>
    <n v="0"/>
    <s v="Platinum"/>
    <s v="Airport Kiosk"/>
    <n v="8.6999999999999993"/>
    <n v="6"/>
    <n v="17"/>
    <n v="1"/>
    <n v="0"/>
    <s v="Aisle"/>
  </r>
  <r>
    <s v="P9687"/>
    <s v="F1791"/>
    <s v="American Airlines"/>
    <x v="0"/>
    <x v="3"/>
    <s v="22,03,2025  23:53:22"/>
    <n v="202"/>
    <s v="On-time"/>
    <n v="1387"/>
    <n v="242.83"/>
    <n v="242.83"/>
    <n v="71"/>
    <s v="Male"/>
    <s v="Low"/>
    <x v="3"/>
    <x v="1"/>
    <n v="1"/>
    <s v="None"/>
    <s v="Online"/>
    <n v="7.6"/>
    <n v="4"/>
    <n v="34"/>
    <n v="0"/>
    <n v="1"/>
    <s v="Aisle"/>
  </r>
  <r>
    <s v="P9688"/>
    <s v="F1427"/>
    <s v="American Airlines"/>
    <x v="1"/>
    <x v="4"/>
    <s v="02,10,2024  08:20:31"/>
    <n v="187"/>
    <s v="Delayed"/>
    <n v="1241"/>
    <n v="309.5"/>
    <n v="309.5"/>
    <n v="40"/>
    <s v="Female"/>
    <s v="Medium"/>
    <x v="0"/>
    <x v="2"/>
    <n v="1"/>
    <s v="Silver"/>
    <s v="Online"/>
    <n v="8.1999999999999993"/>
    <n v="26"/>
    <n v="29"/>
    <n v="0"/>
    <n v="0"/>
    <s v="Middle"/>
  </r>
  <r>
    <s v="P9689"/>
    <s v="F183"/>
    <s v="United"/>
    <x v="2"/>
    <x v="4"/>
    <s v="21,12,2023  16:22:40"/>
    <n v="137"/>
    <s v="On-time"/>
    <n v="1332"/>
    <n v="167.74"/>
    <n v="167.74"/>
    <n v="42"/>
    <s v="Male"/>
    <s v="Low"/>
    <x v="3"/>
    <x v="3"/>
    <n v="0"/>
    <s v="Platinum"/>
    <s v="Desk"/>
    <n v="8"/>
    <n v="2"/>
    <n v="32"/>
    <n v="0"/>
    <n v="0"/>
    <s v="Aisle"/>
  </r>
  <r>
    <s v="P9690"/>
    <s v="F1497"/>
    <s v="Delta"/>
    <x v="4"/>
    <x v="6"/>
    <s v="15,07,2023  07:30:27"/>
    <n v="116"/>
    <s v="On-time"/>
    <n v="1463"/>
    <n v="412.85"/>
    <n v="412.85"/>
    <n v="76"/>
    <s v="Male"/>
    <s v="Medium"/>
    <x v="3"/>
    <x v="0"/>
    <n v="0"/>
    <s v="None"/>
    <s v="Mobile App"/>
    <n v="6.5"/>
    <n v="2"/>
    <n v="36"/>
    <n v="0"/>
    <n v="0"/>
    <s v="Aisle"/>
  </r>
  <r>
    <s v="P9691"/>
    <s v="F1580"/>
    <s v="Delta"/>
    <x v="3"/>
    <x v="4"/>
    <s v="27,07,2023  05:39:18"/>
    <n v="226"/>
    <s v="Delayed"/>
    <n v="1585"/>
    <n v="420.94"/>
    <n v="420.94"/>
    <n v="76"/>
    <s v="Female"/>
    <s v="Medium"/>
    <x v="2"/>
    <x v="1"/>
    <n v="2"/>
    <s v="None"/>
    <s v="Desk"/>
    <n v="5.6"/>
    <n v="2"/>
    <n v="9"/>
    <n v="0"/>
    <n v="1"/>
    <s v="Window"/>
  </r>
  <r>
    <s v="P9692"/>
    <s v="F179"/>
    <s v="American Airlines"/>
    <x v="0"/>
    <x v="0"/>
    <s v="15,06,2024  10:21:48"/>
    <n v="132"/>
    <s v="On-time"/>
    <n v="1314"/>
    <n v="489.55"/>
    <n v="489.55"/>
    <n v="42"/>
    <s v="Male"/>
    <s v="Low"/>
    <x v="1"/>
    <x v="2"/>
    <n v="2"/>
    <s v="None"/>
    <s v="Airport Kiosk"/>
    <n v="8.5"/>
    <n v="3"/>
    <n v="110"/>
    <n v="0"/>
    <n v="1"/>
    <s v="Aisle"/>
  </r>
  <r>
    <s v="P9693"/>
    <s v="F1966"/>
    <s v="American Airlines"/>
    <x v="5"/>
    <x v="6"/>
    <s v="22,10,2024  12:01:49"/>
    <n v="86"/>
    <s v="On-time"/>
    <n v="875"/>
    <n v="302.05"/>
    <n v="302.05"/>
    <n v="29"/>
    <s v="Female"/>
    <s v="High"/>
    <x v="1"/>
    <x v="1"/>
    <n v="1"/>
    <s v="Platinum"/>
    <s v="Online"/>
    <n v="6.9"/>
    <n v="1"/>
    <n v="88"/>
    <n v="0"/>
    <n v="0"/>
    <s v="Middle"/>
  </r>
  <r>
    <s v="P9694"/>
    <s v="F1809"/>
    <s v="United"/>
    <x v="1"/>
    <x v="3"/>
    <s v="11,04,2025  12:47:20"/>
    <n v="181"/>
    <s v="On-time"/>
    <n v="826"/>
    <n v="491.3"/>
    <n v="491.3"/>
    <n v="29"/>
    <s v="Female"/>
    <s v="Low"/>
    <x v="3"/>
    <x v="2"/>
    <n v="1"/>
    <s v="Silver"/>
    <s v="Airport Kiosk"/>
    <n v="5.9"/>
    <n v="4"/>
    <n v="19"/>
    <n v="1"/>
    <n v="0"/>
    <s v="Aisle"/>
  </r>
  <r>
    <s v="P9695"/>
    <s v="F22"/>
    <s v="JetBlue"/>
    <x v="1"/>
    <x v="3"/>
    <s v="22,12,2023  02:47:25"/>
    <n v="252"/>
    <s v="On-time"/>
    <n v="1164"/>
    <n v="264.13"/>
    <n v="264.13"/>
    <n v="69"/>
    <s v="Female"/>
    <s v="Medium"/>
    <x v="3"/>
    <x v="1"/>
    <n v="0"/>
    <s v="None"/>
    <s v="Mobile App"/>
    <n v="5.0999999999999996"/>
    <n v="32"/>
    <n v="44"/>
    <n v="0"/>
    <n v="1"/>
    <s v="Middle"/>
  </r>
  <r>
    <s v="P9696"/>
    <s v="F1805"/>
    <s v="American Airlines"/>
    <x v="6"/>
    <x v="1"/>
    <s v="23,11,2023  21:20:56"/>
    <n v="206"/>
    <s v="Delayed"/>
    <n v="1027"/>
    <n v="307.35000000000002"/>
    <n v="307.35000000000002"/>
    <n v="48"/>
    <s v="Male"/>
    <s v="High"/>
    <x v="3"/>
    <x v="0"/>
    <n v="1"/>
    <s v="None"/>
    <s v="Mobile App"/>
    <n v="4.8"/>
    <n v="10"/>
    <n v="97"/>
    <n v="0"/>
    <n v="0"/>
    <s v="Aisle"/>
  </r>
  <r>
    <s v="P9697"/>
    <s v="F1949"/>
    <s v="United"/>
    <x v="7"/>
    <x v="2"/>
    <s v="21,07,2024  16:57:27"/>
    <n v="241"/>
    <s v="On-time"/>
    <n v="726"/>
    <n v="486.59"/>
    <n v="486.59"/>
    <n v="21"/>
    <s v="Male"/>
    <s v="Low"/>
    <x v="1"/>
    <x v="1"/>
    <n v="0"/>
    <s v="Silver"/>
    <s v="Desk"/>
    <n v="6.1"/>
    <n v="2"/>
    <n v="106"/>
    <n v="0"/>
    <n v="0"/>
    <s v="Aisle"/>
  </r>
  <r>
    <s v="P9698"/>
    <s v="F1539"/>
    <s v="Delta"/>
    <x v="3"/>
    <x v="1"/>
    <s v="10,07,2023  18:52:17"/>
    <n v="262"/>
    <s v="On-time"/>
    <n v="1167"/>
    <n v="611.98"/>
    <n v="611.98"/>
    <n v="60"/>
    <s v="Male"/>
    <s v="Medium"/>
    <x v="3"/>
    <x v="1"/>
    <n v="4"/>
    <s v="None"/>
    <s v="Mobile App"/>
    <n v="4.0999999999999996"/>
    <n v="6"/>
    <n v="92"/>
    <n v="0"/>
    <n v="0"/>
    <s v="Middle"/>
  </r>
  <r>
    <s v="P9699"/>
    <s v="F593"/>
    <s v="United"/>
    <x v="0"/>
    <x v="4"/>
    <s v="02,03,2025  12:08:37"/>
    <n v="180"/>
    <s v="Cancelled"/>
    <n v="1255"/>
    <n v="313.44"/>
    <n v="313.44"/>
    <n v="69"/>
    <s v="Male"/>
    <s v="Medium"/>
    <x v="0"/>
    <x v="2"/>
    <n v="0"/>
    <s v="None"/>
    <s v="Mobile App"/>
    <n v="8.9"/>
    <n v="29"/>
    <n v="84"/>
    <n v="0"/>
    <n v="0"/>
    <s v="Middle"/>
  </r>
  <r>
    <s v="P9700"/>
    <s v="F1567"/>
    <s v="United"/>
    <x v="3"/>
    <x v="5"/>
    <s v="24,10,2023  12:38:59"/>
    <n v="152"/>
    <s v="On-time"/>
    <n v="866"/>
    <n v="304.63"/>
    <n v="304.63"/>
    <n v="37"/>
    <s v="Male"/>
    <s v="Low"/>
    <x v="2"/>
    <x v="1"/>
    <n v="1"/>
    <s v="Gold"/>
    <s v="Airport Kiosk"/>
    <n v="7.9"/>
    <n v="5"/>
    <n v="103"/>
    <n v="1"/>
    <n v="0"/>
    <s v="Window"/>
  </r>
  <r>
    <s v="P9701"/>
    <s v="F980"/>
    <s v="American Airlines"/>
    <x v="1"/>
    <x v="5"/>
    <s v="15,10,2023  01:54:18"/>
    <n v="170"/>
    <s v="Cancelled"/>
    <n v="928"/>
    <n v="422.47"/>
    <n v="422.47"/>
    <n v="76"/>
    <s v="Male"/>
    <s v="High"/>
    <x v="0"/>
    <x v="1"/>
    <n v="0"/>
    <s v="Platinum"/>
    <s v="Online"/>
    <n v="6.7"/>
    <n v="1"/>
    <n v="8"/>
    <n v="0"/>
    <n v="0"/>
    <s v="Window"/>
  </r>
  <r>
    <s v="P9702"/>
    <s v="F585"/>
    <s v="JetBlue"/>
    <x v="7"/>
    <x v="7"/>
    <s v="03,12,2024  21:31:17"/>
    <n v="134"/>
    <s v="On-time"/>
    <n v="850"/>
    <n v="429.76"/>
    <n v="429.76"/>
    <n v="65"/>
    <s v="Female"/>
    <s v="Medium"/>
    <x v="2"/>
    <x v="1"/>
    <n v="3"/>
    <s v="Silver"/>
    <s v="Desk"/>
    <n v="6.5"/>
    <n v="2"/>
    <n v="105"/>
    <n v="0"/>
    <n v="0"/>
    <s v="Window"/>
  </r>
  <r>
    <s v="P9703"/>
    <s v="F1106"/>
    <s v="Southwest"/>
    <x v="2"/>
    <x v="3"/>
    <s v="28,02,2025  21:07:59"/>
    <n v="191"/>
    <s v="On-time"/>
    <n v="1433"/>
    <n v="423.71"/>
    <n v="423.71"/>
    <n v="64"/>
    <s v="Male"/>
    <s v="High"/>
    <x v="2"/>
    <x v="1"/>
    <n v="1"/>
    <s v="None"/>
    <s v="Mobile App"/>
    <n v="8.5"/>
    <n v="1"/>
    <n v="86"/>
    <n v="0"/>
    <n v="0"/>
    <s v="Middle"/>
  </r>
  <r>
    <s v="P9704"/>
    <s v="F814"/>
    <s v="JetBlue"/>
    <x v="7"/>
    <x v="5"/>
    <s v="15,05,2023  15:45:30"/>
    <n v="132"/>
    <s v="Delayed"/>
    <n v="1512"/>
    <n v="398.15"/>
    <n v="398.15"/>
    <n v="47"/>
    <s v="Male"/>
    <s v="Medium"/>
    <x v="0"/>
    <x v="1"/>
    <n v="1"/>
    <s v="None"/>
    <s v="Online"/>
    <n v="5.6"/>
    <n v="7"/>
    <n v="75"/>
    <n v="0"/>
    <n v="0"/>
    <s v="Window"/>
  </r>
  <r>
    <s v="P9705"/>
    <s v="F607"/>
    <s v="JetBlue"/>
    <x v="1"/>
    <x v="7"/>
    <s v="08,07,2024  07:45:43"/>
    <n v="212"/>
    <s v="On-time"/>
    <n v="1394"/>
    <n v="322.23"/>
    <n v="322.23"/>
    <n v="38"/>
    <s v="Male"/>
    <s v="Medium"/>
    <x v="0"/>
    <x v="1"/>
    <n v="1"/>
    <s v="None"/>
    <s v="Online"/>
    <n v="8.3000000000000007"/>
    <n v="1"/>
    <n v="25"/>
    <n v="0"/>
    <n v="0"/>
    <s v="Window"/>
  </r>
  <r>
    <s v="P9706"/>
    <s v="F1158"/>
    <s v="United"/>
    <x v="1"/>
    <x v="3"/>
    <s v="27,08,2023  22:20:29"/>
    <n v="132"/>
    <s v="On-time"/>
    <n v="1381"/>
    <n v="444.71"/>
    <n v="444.71"/>
    <n v="63"/>
    <s v="Male"/>
    <s v="High"/>
    <x v="3"/>
    <x v="2"/>
    <n v="0"/>
    <s v="Silver"/>
    <s v="Desk"/>
    <n v="5"/>
    <n v="9"/>
    <n v="103"/>
    <n v="0"/>
    <n v="0"/>
    <s v="Aisle"/>
  </r>
  <r>
    <s v="P9707"/>
    <s v="F1776"/>
    <s v="JetBlue"/>
    <x v="1"/>
    <x v="7"/>
    <s v="14,07,2023  05:54:13"/>
    <n v="157"/>
    <s v="On-time"/>
    <n v="1312"/>
    <n v="414.01"/>
    <n v="414.01"/>
    <n v="76"/>
    <s v="Male"/>
    <s v="Medium"/>
    <x v="3"/>
    <x v="2"/>
    <n v="0"/>
    <s v="None"/>
    <s v="Online"/>
    <n v="6.2"/>
    <n v="11"/>
    <n v="13"/>
    <n v="0"/>
    <n v="0"/>
    <s v="Window"/>
  </r>
  <r>
    <s v="P9708"/>
    <s v="F1095"/>
    <s v="Delta"/>
    <x v="7"/>
    <x v="2"/>
    <s v="16,06,2023  07:04:34"/>
    <n v="162"/>
    <s v="On-time"/>
    <n v="872"/>
    <n v="534.04"/>
    <n v="534.04"/>
    <n v="46"/>
    <s v="Male"/>
    <s v="Medium"/>
    <x v="2"/>
    <x v="1"/>
    <n v="1"/>
    <s v="None"/>
    <s v="Airport Kiosk"/>
    <n v="5.2"/>
    <n v="28"/>
    <n v="13"/>
    <n v="0"/>
    <n v="0"/>
    <s v="Aisle"/>
  </r>
  <r>
    <s v="P9709"/>
    <s v="F949"/>
    <s v="American Airlines"/>
    <x v="2"/>
    <x v="1"/>
    <s v="05,09,2023  12:49:43"/>
    <n v="140"/>
    <s v="On-time"/>
    <n v="1635"/>
    <n v="413.48"/>
    <n v="413.48"/>
    <n v="36"/>
    <s v="Male"/>
    <s v="High"/>
    <x v="0"/>
    <x v="1"/>
    <n v="3"/>
    <s v="Silver"/>
    <s v="Mobile App"/>
    <n v="5.4"/>
    <n v="4"/>
    <n v="64"/>
    <n v="0"/>
    <n v="0"/>
    <s v="Aisle"/>
  </r>
  <r>
    <s v="P9710"/>
    <s v="F40"/>
    <s v="Southwest"/>
    <x v="1"/>
    <x v="5"/>
    <s v="09,01,2024  08:19:05"/>
    <n v="76"/>
    <s v="On-time"/>
    <n v="1350"/>
    <n v="337.53"/>
    <n v="337.53"/>
    <n v="43"/>
    <s v="Male"/>
    <s v="Medium"/>
    <x v="1"/>
    <x v="1"/>
    <n v="1"/>
    <s v="None"/>
    <s v="Desk"/>
    <n v="4.0999999999999996"/>
    <n v="3"/>
    <n v="66"/>
    <n v="0"/>
    <n v="0"/>
    <s v="Window"/>
  </r>
  <r>
    <s v="P9711"/>
    <s v="F1994"/>
    <s v="United"/>
    <x v="4"/>
    <x v="6"/>
    <s v="08,02,2025  00:04:31"/>
    <n v="73"/>
    <s v="On-time"/>
    <n v="1796"/>
    <n v="387.59"/>
    <n v="387.59"/>
    <n v="72"/>
    <s v="Female"/>
    <s v="Medium"/>
    <x v="2"/>
    <x v="1"/>
    <n v="0"/>
    <s v="Gold"/>
    <s v="Desk"/>
    <n v="10"/>
    <n v="5"/>
    <n v="14"/>
    <n v="0"/>
    <n v="0"/>
    <s v="Window"/>
  </r>
  <r>
    <s v="P9712"/>
    <s v="F1626"/>
    <s v="American Airlines"/>
    <x v="6"/>
    <x v="0"/>
    <s v="03,11,2023  02:43:47"/>
    <n v="192"/>
    <s v="On-time"/>
    <n v="1143"/>
    <n v="356.12"/>
    <n v="356.12"/>
    <n v="76"/>
    <s v="Female"/>
    <s v="Medium"/>
    <x v="2"/>
    <x v="1"/>
    <n v="1"/>
    <s v="None"/>
    <s v="Online"/>
    <n v="6.2"/>
    <n v="5"/>
    <n v="52"/>
    <n v="0"/>
    <n v="1"/>
    <s v="Middle"/>
  </r>
  <r>
    <s v="P9713"/>
    <s v="F79"/>
    <s v="United"/>
    <x v="4"/>
    <x v="5"/>
    <s v="16,06,2023  15:51:49"/>
    <n v="155"/>
    <s v="On-time"/>
    <n v="1305"/>
    <n v="377.38"/>
    <n v="377.38"/>
    <n v="36"/>
    <s v="Male"/>
    <s v="High"/>
    <x v="2"/>
    <x v="1"/>
    <n v="1"/>
    <s v="None"/>
    <s v="Mobile App"/>
    <n v="5.9"/>
    <n v="9"/>
    <n v="58"/>
    <n v="0"/>
    <n v="0"/>
    <s v="Aisle"/>
  </r>
  <r>
    <s v="P9714"/>
    <s v="F1694"/>
    <s v="United"/>
    <x v="6"/>
    <x v="4"/>
    <s v="01,03,2025  21:29:13"/>
    <n v="254"/>
    <s v="On-time"/>
    <n v="1107"/>
    <n v="348.21"/>
    <n v="348.21"/>
    <n v="34"/>
    <s v="Female"/>
    <s v="Medium"/>
    <x v="2"/>
    <x v="1"/>
    <n v="0"/>
    <s v="None"/>
    <s v="Desk"/>
    <n v="9"/>
    <n v="9"/>
    <n v="94"/>
    <n v="0"/>
    <n v="0"/>
    <s v="Aisle"/>
  </r>
  <r>
    <s v="P9715"/>
    <s v="F1919"/>
    <s v="Delta"/>
    <x v="2"/>
    <x v="7"/>
    <s v="25,10,2024  21:04:45"/>
    <n v="151"/>
    <s v="On-time"/>
    <n v="1394"/>
    <n v="429.38"/>
    <n v="429.38"/>
    <n v="59"/>
    <s v="Male"/>
    <s v="Medium"/>
    <x v="3"/>
    <x v="1"/>
    <n v="1"/>
    <s v="Gold"/>
    <s v="Airport Kiosk"/>
    <n v="7.4"/>
    <n v="1"/>
    <n v="67"/>
    <n v="0"/>
    <n v="0"/>
    <s v="Window"/>
  </r>
  <r>
    <s v="P9716"/>
    <s v="F1355"/>
    <s v="Delta"/>
    <x v="4"/>
    <x v="6"/>
    <s v="25,12,2024  23:54:33"/>
    <n v="204"/>
    <s v="Delayed"/>
    <n v="1063"/>
    <n v="195.15"/>
    <n v="195.15"/>
    <n v="73"/>
    <s v="Female"/>
    <s v="Low"/>
    <x v="1"/>
    <x v="1"/>
    <n v="1"/>
    <s v="None"/>
    <s v="Airport Kiosk"/>
    <n v="8"/>
    <n v="3"/>
    <n v="38"/>
    <n v="0"/>
    <n v="0"/>
    <s v="Window"/>
  </r>
  <r>
    <s v="P9717"/>
    <s v="F367"/>
    <s v="American Airlines"/>
    <x v="1"/>
    <x v="2"/>
    <s v="08,11,2023  02:19:13"/>
    <n v="179"/>
    <s v="On-time"/>
    <n v="988"/>
    <n v="402.79"/>
    <n v="402.79"/>
    <n v="20"/>
    <s v="Male"/>
    <s v="Low"/>
    <x v="1"/>
    <x v="1"/>
    <n v="0"/>
    <s v="Platinum"/>
    <s v="Desk"/>
    <n v="5.6"/>
    <n v="23"/>
    <n v="28"/>
    <n v="0"/>
    <n v="0"/>
    <s v="Aisle"/>
  </r>
  <r>
    <s v="P9718"/>
    <s v="F288"/>
    <s v="Delta"/>
    <x v="0"/>
    <x v="0"/>
    <s v="29,05,2024  01:54:45"/>
    <n v="145"/>
    <s v="On-time"/>
    <n v="1549"/>
    <n v="166.77"/>
    <n v="166.77"/>
    <n v="46"/>
    <s v="Male"/>
    <s v="Medium"/>
    <x v="1"/>
    <x v="1"/>
    <n v="2"/>
    <s v="Platinum"/>
    <s v="Airport Kiosk"/>
    <n v="7.6"/>
    <n v="22"/>
    <n v="30"/>
    <n v="0"/>
    <n v="0"/>
    <s v="Aisle"/>
  </r>
  <r>
    <s v="P9719"/>
    <s v="F1411"/>
    <s v="Delta"/>
    <x v="1"/>
    <x v="6"/>
    <s v="30,04,2023  20:51:52"/>
    <n v="32"/>
    <s v="On-time"/>
    <n v="1419"/>
    <n v="216.39"/>
    <n v="216.39"/>
    <n v="55"/>
    <s v="Male"/>
    <s v="Medium"/>
    <x v="0"/>
    <x v="2"/>
    <n v="0"/>
    <s v="None"/>
    <s v="Mobile App"/>
    <n v="9.1999999999999993"/>
    <n v="13"/>
    <n v="49"/>
    <n v="0"/>
    <n v="0"/>
    <s v="Aisle"/>
  </r>
  <r>
    <s v="P9720"/>
    <s v="F630"/>
    <s v="Delta"/>
    <x v="2"/>
    <x v="0"/>
    <s v="12,04,2024  11:59:08"/>
    <n v="145"/>
    <s v="On-time"/>
    <n v="1079"/>
    <n v="295.42"/>
    <n v="295.42"/>
    <n v="44"/>
    <s v="Male"/>
    <s v="High"/>
    <x v="1"/>
    <x v="1"/>
    <n v="2"/>
    <s v="Silver"/>
    <s v="Desk"/>
    <n v="6.4"/>
    <n v="6"/>
    <n v="95"/>
    <n v="0"/>
    <n v="0"/>
    <s v="Aisle"/>
  </r>
  <r>
    <s v="P9721"/>
    <s v="F1672"/>
    <s v="American Airlines"/>
    <x v="5"/>
    <x v="2"/>
    <s v="20,03,2025  07:00:25"/>
    <n v="141"/>
    <s v="On-time"/>
    <n v="1653"/>
    <n v="489.8"/>
    <n v="489.8"/>
    <n v="72"/>
    <s v="Female"/>
    <s v="Medium"/>
    <x v="1"/>
    <x v="1"/>
    <n v="3"/>
    <s v="Silver"/>
    <s v="Desk"/>
    <n v="8.5"/>
    <n v="4"/>
    <n v="52"/>
    <n v="0"/>
    <n v="1"/>
    <s v="Window"/>
  </r>
  <r>
    <s v="P9722"/>
    <s v="F1145"/>
    <s v="United"/>
    <x v="0"/>
    <x v="1"/>
    <s v="10,11,2024  01:52:05"/>
    <n v="109"/>
    <s v="On-time"/>
    <n v="1120"/>
    <n v="376.05"/>
    <n v="376.05"/>
    <n v="32"/>
    <s v="Female"/>
    <s v="Medium"/>
    <x v="3"/>
    <x v="1"/>
    <n v="1"/>
    <s v="None"/>
    <s v="Mobile App"/>
    <n v="3.9"/>
    <n v="2"/>
    <n v="63"/>
    <n v="0"/>
    <n v="0"/>
    <s v="Aisle"/>
  </r>
  <r>
    <s v="P9723"/>
    <s v="F1575"/>
    <s v="Delta"/>
    <x v="6"/>
    <x v="4"/>
    <s v="16,05,2023  12:19:23"/>
    <n v="186"/>
    <s v="On-time"/>
    <n v="1129"/>
    <n v="300.87"/>
    <n v="300.87"/>
    <n v="61"/>
    <s v="Male"/>
    <s v="Medium"/>
    <x v="2"/>
    <x v="2"/>
    <n v="2"/>
    <s v="Silver"/>
    <s v="Desk"/>
    <n v="5.7"/>
    <n v="7"/>
    <n v="17"/>
    <n v="0"/>
    <n v="0"/>
    <s v="Middle"/>
  </r>
  <r>
    <s v="P9724"/>
    <s v="F428"/>
    <s v="Delta"/>
    <x v="7"/>
    <x v="2"/>
    <s v="01,12,2024  14:31:04"/>
    <n v="323"/>
    <s v="On-time"/>
    <n v="733"/>
    <n v="436.31"/>
    <n v="436.31"/>
    <n v="65"/>
    <s v="Female"/>
    <s v="High"/>
    <x v="3"/>
    <x v="2"/>
    <n v="0"/>
    <s v="None"/>
    <s v="Online"/>
    <n v="8.6999999999999993"/>
    <n v="10"/>
    <n v="33"/>
    <n v="0"/>
    <n v="0"/>
    <s v="Window"/>
  </r>
  <r>
    <s v="P9725"/>
    <s v="F1"/>
    <s v="United"/>
    <x v="6"/>
    <x v="3"/>
    <s v="21,01,2025  19:06:40"/>
    <n v="116"/>
    <s v="On-time"/>
    <n v="886"/>
    <n v="499.54"/>
    <n v="499.54"/>
    <n v="58"/>
    <s v="Male"/>
    <s v="Medium"/>
    <x v="3"/>
    <x v="2"/>
    <n v="0"/>
    <s v="None"/>
    <s v="Desk"/>
    <n v="6.9"/>
    <n v="6"/>
    <n v="7"/>
    <n v="0"/>
    <n v="0"/>
    <s v="Window"/>
  </r>
  <r>
    <s v="P9726"/>
    <s v="F1760"/>
    <s v="JetBlue"/>
    <x v="7"/>
    <x v="1"/>
    <s v="18,08,2023  14:54:04"/>
    <n v="153"/>
    <s v="On-time"/>
    <n v="1417"/>
    <n v="383.01"/>
    <n v="383.01"/>
    <n v="56"/>
    <s v="Female"/>
    <s v="Medium"/>
    <x v="2"/>
    <x v="1"/>
    <n v="1"/>
    <s v="None"/>
    <s v="Online"/>
    <n v="7.7"/>
    <n v="2"/>
    <n v="28"/>
    <n v="1"/>
    <n v="0"/>
    <s v="Middle"/>
  </r>
  <r>
    <s v="P9727"/>
    <s v="F357"/>
    <s v="JetBlue"/>
    <x v="5"/>
    <x v="1"/>
    <s v="06,01,2024  18:19:27"/>
    <n v="241"/>
    <s v="On-time"/>
    <n v="1325"/>
    <n v="372.53"/>
    <n v="372.53"/>
    <n v="20"/>
    <s v="Male"/>
    <s v="Low"/>
    <x v="3"/>
    <x v="2"/>
    <n v="1"/>
    <s v="Gold"/>
    <s v="Airport Kiosk"/>
    <n v="6.5"/>
    <n v="2"/>
    <n v="29"/>
    <n v="0"/>
    <n v="0"/>
    <s v="Aisle"/>
  </r>
  <r>
    <s v="P9728"/>
    <s v="F251"/>
    <s v="American Airlines"/>
    <x v="5"/>
    <x v="3"/>
    <s v="21,10,2023  14:07:36"/>
    <n v="66"/>
    <s v="Delayed"/>
    <n v="1021"/>
    <n v="351.18"/>
    <n v="351.18"/>
    <n v="22"/>
    <s v="Male"/>
    <s v="Low"/>
    <x v="1"/>
    <x v="1"/>
    <n v="0"/>
    <s v="Gold"/>
    <s v="Desk"/>
    <n v="5.7"/>
    <n v="12"/>
    <n v="96"/>
    <n v="0"/>
    <n v="0"/>
    <s v="Middle"/>
  </r>
  <r>
    <s v="P9729"/>
    <s v="F1712"/>
    <s v="United"/>
    <x v="7"/>
    <x v="3"/>
    <s v="12,06,2024  10:39:46"/>
    <n v="247"/>
    <s v="On-time"/>
    <n v="1085"/>
    <n v="168.56"/>
    <n v="168.56"/>
    <n v="67"/>
    <s v="Female"/>
    <s v="Medium"/>
    <x v="2"/>
    <x v="1"/>
    <n v="3"/>
    <s v="Silver"/>
    <s v="Desk"/>
    <n v="6.7"/>
    <n v="8"/>
    <n v="59"/>
    <n v="0"/>
    <n v="0"/>
    <s v="Middle"/>
  </r>
  <r>
    <s v="P9730"/>
    <s v="F1550"/>
    <s v="JetBlue"/>
    <x v="1"/>
    <x v="3"/>
    <s v="23,01,2024  19:41:25"/>
    <n v="235"/>
    <s v="On-time"/>
    <n v="1391"/>
    <n v="442.89"/>
    <n v="442.89"/>
    <n v="44"/>
    <s v="Male"/>
    <s v="Low"/>
    <x v="2"/>
    <x v="1"/>
    <n v="1"/>
    <s v="None"/>
    <s v="Online"/>
    <n v="9.1999999999999993"/>
    <n v="1"/>
    <n v="26"/>
    <n v="0"/>
    <n v="0"/>
    <s v="Aisle"/>
  </r>
  <r>
    <s v="P9731"/>
    <s v="F1700"/>
    <s v="Delta"/>
    <x v="6"/>
    <x v="0"/>
    <s v="21,05,2024  13:34:21"/>
    <n v="187"/>
    <s v="On-time"/>
    <n v="1182"/>
    <n v="372.43"/>
    <n v="372.43"/>
    <n v="67"/>
    <s v="Female"/>
    <s v="Low"/>
    <x v="2"/>
    <x v="1"/>
    <n v="0"/>
    <s v="Silver"/>
    <s v="Mobile App"/>
    <n v="8.1"/>
    <n v="13"/>
    <n v="34"/>
    <n v="0"/>
    <n v="0"/>
    <s v="Window"/>
  </r>
  <r>
    <s v="P9732"/>
    <s v="F1186"/>
    <s v="JetBlue"/>
    <x v="1"/>
    <x v="1"/>
    <s v="06,10,2024  01:10:12"/>
    <n v="184"/>
    <s v="On-time"/>
    <n v="1126"/>
    <n v="163.53"/>
    <n v="163.53"/>
    <n v="27"/>
    <s v="Male"/>
    <s v="Low"/>
    <x v="3"/>
    <x v="2"/>
    <n v="0"/>
    <s v="None"/>
    <s v="Airport Kiosk"/>
    <n v="6.7"/>
    <n v="1"/>
    <n v="26"/>
    <n v="0"/>
    <n v="0"/>
    <s v="Aisle"/>
  </r>
  <r>
    <s v="P9733"/>
    <s v="F163"/>
    <s v="United"/>
    <x v="7"/>
    <x v="4"/>
    <s v="19,12,2024  15:48:04"/>
    <n v="287"/>
    <s v="On-time"/>
    <n v="1194"/>
    <n v="400.19"/>
    <n v="400.19"/>
    <n v="43"/>
    <s v="Male"/>
    <s v="Low"/>
    <x v="2"/>
    <x v="1"/>
    <n v="2"/>
    <s v="Silver"/>
    <s v="Desk"/>
    <n v="10"/>
    <n v="19"/>
    <n v="35"/>
    <n v="0"/>
    <n v="1"/>
    <s v="Window"/>
  </r>
  <r>
    <s v="P9734"/>
    <s v="F137"/>
    <s v="United"/>
    <x v="3"/>
    <x v="4"/>
    <s v="13,09,2023  01:55:59"/>
    <n v="211"/>
    <s v="On-time"/>
    <n v="1571"/>
    <n v="95.38"/>
    <n v="95.38"/>
    <n v="38"/>
    <s v="Male"/>
    <s v="Low"/>
    <x v="3"/>
    <x v="2"/>
    <n v="1"/>
    <s v="Gold"/>
    <s v="Mobile App"/>
    <n v="7.2"/>
    <n v="5"/>
    <n v="33"/>
    <n v="0"/>
    <n v="0"/>
    <s v="Aisle"/>
  </r>
  <r>
    <s v="P9735"/>
    <s v="F741"/>
    <s v="United"/>
    <x v="7"/>
    <x v="7"/>
    <s v="03,03,2024  21:15:32"/>
    <n v="236"/>
    <s v="Delayed"/>
    <n v="1407"/>
    <n v="453.13"/>
    <n v="453.13"/>
    <n v="42"/>
    <s v="Female"/>
    <s v="Medium"/>
    <x v="0"/>
    <x v="1"/>
    <n v="0"/>
    <s v="None"/>
    <s v="Mobile App"/>
    <n v="7.7"/>
    <n v="0"/>
    <n v="55"/>
    <n v="0"/>
    <n v="0"/>
    <s v="Middle"/>
  </r>
  <r>
    <s v="P9736"/>
    <s v="F1440"/>
    <s v="American Airlines"/>
    <x v="1"/>
    <x v="4"/>
    <s v="15,10,2024  23:02:42"/>
    <n v="83"/>
    <s v="Delayed"/>
    <n v="1520"/>
    <n v="502.77"/>
    <n v="502.77"/>
    <n v="24"/>
    <s v="Female"/>
    <s v="Low"/>
    <x v="1"/>
    <x v="1"/>
    <n v="1"/>
    <s v="Silver"/>
    <s v="Airport Kiosk"/>
    <n v="6.7"/>
    <n v="20"/>
    <n v="115"/>
    <n v="0"/>
    <n v="0"/>
    <s v="Window"/>
  </r>
  <r>
    <s v="P9737"/>
    <s v="F866"/>
    <s v="Delta"/>
    <x v="4"/>
    <x v="4"/>
    <s v="11,12,2024  09:22:29"/>
    <n v="187"/>
    <s v="On-time"/>
    <n v="1008"/>
    <n v="376.89"/>
    <n v="376.89"/>
    <n v="64"/>
    <s v="Female"/>
    <s v="Medium"/>
    <x v="0"/>
    <x v="1"/>
    <n v="0"/>
    <s v="Silver"/>
    <s v="Online"/>
    <n v="7.2"/>
    <n v="1"/>
    <n v="24"/>
    <n v="0"/>
    <n v="0"/>
    <s v="Middle"/>
  </r>
  <r>
    <s v="P9738"/>
    <s v="F663"/>
    <s v="American Airlines"/>
    <x v="1"/>
    <x v="6"/>
    <s v="20,02,2025  02:43:21"/>
    <n v="215"/>
    <s v="On-time"/>
    <n v="1289"/>
    <n v="182.99"/>
    <n v="182.99"/>
    <n v="24"/>
    <s v="Male"/>
    <s v="Low"/>
    <x v="3"/>
    <x v="1"/>
    <n v="1"/>
    <s v="Silver"/>
    <s v="Online"/>
    <n v="7.3"/>
    <n v="3"/>
    <n v="36"/>
    <n v="1"/>
    <n v="0"/>
    <s v="Aisle"/>
  </r>
  <r>
    <s v="P9739"/>
    <s v="F1589"/>
    <s v="JetBlue"/>
    <x v="6"/>
    <x v="0"/>
    <s v="02,03,2025  03:43:09"/>
    <n v="282"/>
    <s v="Delayed"/>
    <n v="1117"/>
    <n v="406.75"/>
    <n v="406.75"/>
    <n v="65"/>
    <s v="Female"/>
    <s v="Medium"/>
    <x v="3"/>
    <x v="1"/>
    <n v="0"/>
    <s v="Platinum"/>
    <s v="Online"/>
    <n v="7.9"/>
    <n v="8"/>
    <n v="79"/>
    <n v="0"/>
    <n v="0"/>
    <s v="Window"/>
  </r>
  <r>
    <s v="P9740"/>
    <s v="F1681"/>
    <s v="Delta"/>
    <x v="3"/>
    <x v="1"/>
    <s v="02,11,2024  17:36:55"/>
    <n v="201"/>
    <s v="On-time"/>
    <n v="1036"/>
    <n v="332.09"/>
    <n v="332.09"/>
    <n v="73"/>
    <s v="Male"/>
    <s v="Low"/>
    <x v="1"/>
    <x v="1"/>
    <n v="0"/>
    <s v="None"/>
    <s v="Online"/>
    <n v="5.9"/>
    <n v="3"/>
    <n v="26"/>
    <n v="0"/>
    <n v="0"/>
    <s v="Window"/>
  </r>
  <r>
    <s v="P9741"/>
    <s v="F317"/>
    <s v="Southwest"/>
    <x v="2"/>
    <x v="2"/>
    <s v="16,12,2023  02:48:07"/>
    <n v="88"/>
    <s v="On-time"/>
    <n v="1724"/>
    <n v="448.59"/>
    <n v="448.59"/>
    <n v="60"/>
    <s v="Male"/>
    <s v="Medium"/>
    <x v="2"/>
    <x v="1"/>
    <n v="0"/>
    <s v="Gold"/>
    <s v="Airport Kiosk"/>
    <n v="8.3000000000000007"/>
    <n v="6"/>
    <n v="106"/>
    <n v="0"/>
    <n v="0"/>
    <s v="Window"/>
  </r>
  <r>
    <s v="P9742"/>
    <s v="F664"/>
    <s v="JetBlue"/>
    <x v="4"/>
    <x v="2"/>
    <s v="15,12,2023  07:21:15"/>
    <n v="283"/>
    <s v="On-time"/>
    <n v="1897"/>
    <n v="280.07"/>
    <n v="280.07"/>
    <n v="57"/>
    <s v="Female"/>
    <s v="Low"/>
    <x v="2"/>
    <x v="1"/>
    <n v="0"/>
    <s v="Platinum"/>
    <s v="Desk"/>
    <n v="9.4"/>
    <n v="17"/>
    <n v="30"/>
    <n v="0"/>
    <n v="0"/>
    <s v="Middle"/>
  </r>
  <r>
    <s v="P9743"/>
    <s v="F1958"/>
    <s v="United"/>
    <x v="4"/>
    <x v="3"/>
    <s v="01,10,2023  13:03:27"/>
    <n v="140"/>
    <s v="On-time"/>
    <n v="464"/>
    <n v="517.01"/>
    <n v="517.01"/>
    <n v="21"/>
    <s v="Female"/>
    <s v="Low"/>
    <x v="0"/>
    <x v="2"/>
    <n v="1"/>
    <s v="Silver"/>
    <s v="Airport Kiosk"/>
    <n v="7.7"/>
    <n v="18"/>
    <n v="110"/>
    <n v="0"/>
    <n v="0"/>
    <s v="Aisle"/>
  </r>
  <r>
    <s v="P9744"/>
    <s v="F433"/>
    <s v="Southwest"/>
    <x v="7"/>
    <x v="7"/>
    <s v="21,05,2023  15:16:16"/>
    <n v="124"/>
    <s v="On-time"/>
    <n v="1185"/>
    <n v="454.74"/>
    <n v="454.74"/>
    <n v="46"/>
    <s v="Female"/>
    <s v="Medium"/>
    <x v="1"/>
    <x v="1"/>
    <n v="1"/>
    <s v="None"/>
    <s v="Airport Kiosk"/>
    <n v="7.2"/>
    <n v="4"/>
    <n v="23"/>
    <n v="0"/>
    <n v="0"/>
    <s v="Aisle"/>
  </r>
  <r>
    <s v="P9745"/>
    <s v="F437"/>
    <s v="American Airlines"/>
    <x v="3"/>
    <x v="7"/>
    <s v="01,01,2025  21:30:34"/>
    <n v="55"/>
    <s v="On-time"/>
    <n v="1481"/>
    <n v="66.48"/>
    <n v="66.48"/>
    <n v="69"/>
    <s v="Female"/>
    <s v="Medium"/>
    <x v="1"/>
    <x v="0"/>
    <n v="1"/>
    <s v="Silver"/>
    <s v="Desk"/>
    <n v="7.9"/>
    <n v="3"/>
    <n v="52"/>
    <n v="0"/>
    <n v="0"/>
    <s v="Window"/>
  </r>
  <r>
    <s v="P9746"/>
    <s v="F455"/>
    <s v="United"/>
    <x v="2"/>
    <x v="7"/>
    <s v="25,11,2024  07:07:52"/>
    <n v="203"/>
    <s v="On-time"/>
    <n v="1513"/>
    <n v="392.67"/>
    <n v="392.67"/>
    <n v="78"/>
    <s v="Male"/>
    <s v="Low"/>
    <x v="3"/>
    <x v="0"/>
    <n v="0"/>
    <s v="None"/>
    <s v="Desk"/>
    <n v="8.5"/>
    <n v="1"/>
    <n v="99"/>
    <n v="0"/>
    <n v="0"/>
    <s v="Aisle"/>
  </r>
  <r>
    <s v="P9747"/>
    <s v="F575"/>
    <s v="United"/>
    <x v="5"/>
    <x v="3"/>
    <s v="27,07,2023  17:26:34"/>
    <n v="242"/>
    <s v="On-time"/>
    <n v="746"/>
    <n v="381.92"/>
    <n v="381.92"/>
    <n v="70"/>
    <s v="Male"/>
    <s v="Low"/>
    <x v="2"/>
    <x v="1"/>
    <n v="3"/>
    <s v="Gold"/>
    <s v="Online"/>
    <n v="7.1"/>
    <n v="21"/>
    <n v="51"/>
    <n v="0"/>
    <n v="0"/>
    <s v="Middle"/>
  </r>
  <r>
    <s v="P9748"/>
    <s v="F1523"/>
    <s v="United"/>
    <x v="1"/>
    <x v="0"/>
    <s v="21,07,2024  12:43:49"/>
    <n v="132"/>
    <s v="On-time"/>
    <n v="1369"/>
    <n v="442.85"/>
    <n v="442.85"/>
    <n v="38"/>
    <s v="Female"/>
    <s v="Medium"/>
    <x v="1"/>
    <x v="1"/>
    <n v="1"/>
    <s v="Silver"/>
    <s v="Online"/>
    <n v="9.1999999999999993"/>
    <n v="2"/>
    <n v="2"/>
    <n v="0"/>
    <n v="0"/>
    <s v="Aisle"/>
  </r>
  <r>
    <s v="P9749"/>
    <s v="F1933"/>
    <s v="American Airlines"/>
    <x v="1"/>
    <x v="2"/>
    <s v="10,07,2023  07:38:45"/>
    <n v="178"/>
    <s v="Delayed"/>
    <n v="780"/>
    <n v="431.72"/>
    <n v="431.72"/>
    <n v="31"/>
    <s v="Male"/>
    <s v="Medium"/>
    <x v="1"/>
    <x v="2"/>
    <n v="1"/>
    <s v="None"/>
    <s v="Desk"/>
    <n v="9"/>
    <n v="36"/>
    <n v="111"/>
    <n v="0"/>
    <n v="1"/>
    <s v="Middle"/>
  </r>
  <r>
    <s v="P9750"/>
    <s v="F1588"/>
    <s v="American Airlines"/>
    <x v="6"/>
    <x v="5"/>
    <s v="26,12,2024  18:24:39"/>
    <n v="174"/>
    <s v="On-time"/>
    <n v="439"/>
    <n v="335.65"/>
    <n v="335.65"/>
    <n v="22"/>
    <s v="Female"/>
    <s v="Medium"/>
    <x v="0"/>
    <x v="2"/>
    <n v="2"/>
    <s v="None"/>
    <s v="Desk"/>
    <n v="7.7"/>
    <n v="1"/>
    <n v="68"/>
    <n v="0"/>
    <n v="0"/>
    <s v="Window"/>
  </r>
  <r>
    <s v="P9751"/>
    <s v="F468"/>
    <s v="JetBlue"/>
    <x v="7"/>
    <x v="2"/>
    <s v="19,09,2023  23:49:41"/>
    <n v="234"/>
    <s v="On-time"/>
    <n v="1398"/>
    <n v="405.46"/>
    <n v="405.46"/>
    <n v="76"/>
    <s v="Female"/>
    <s v="Medium"/>
    <x v="3"/>
    <x v="2"/>
    <n v="1"/>
    <s v="None"/>
    <s v="Airport Kiosk"/>
    <n v="5.9"/>
    <n v="25"/>
    <n v="37"/>
    <n v="0"/>
    <n v="0"/>
    <s v="Window"/>
  </r>
  <r>
    <s v="P9752"/>
    <s v="F1677"/>
    <s v="Delta"/>
    <x v="4"/>
    <x v="4"/>
    <s v="27,01,2025  16:30:41"/>
    <n v="184"/>
    <s v="On-time"/>
    <n v="1107"/>
    <n v="334.37"/>
    <n v="334.37"/>
    <n v="70"/>
    <s v="Female"/>
    <s v="Medium"/>
    <x v="0"/>
    <x v="3"/>
    <n v="0"/>
    <s v="Gold"/>
    <s v="Airport Kiosk"/>
    <n v="9.6"/>
    <n v="7"/>
    <n v="100"/>
    <n v="0"/>
    <n v="0"/>
    <s v="Aisle"/>
  </r>
  <r>
    <s v="P9753"/>
    <s v="F858"/>
    <s v="Southwest"/>
    <x v="3"/>
    <x v="3"/>
    <s v="16,02,2024  10:48:04"/>
    <n v="204"/>
    <s v="On-time"/>
    <n v="1641"/>
    <n v="465.02"/>
    <n v="465.02"/>
    <n v="79"/>
    <s v="Female"/>
    <s v="Medium"/>
    <x v="0"/>
    <x v="1"/>
    <n v="1"/>
    <s v="None"/>
    <s v="Airport Kiosk"/>
    <n v="10"/>
    <n v="7"/>
    <n v="112"/>
    <n v="0"/>
    <n v="0"/>
    <s v="Middle"/>
  </r>
  <r>
    <s v="P9754"/>
    <s v="F1811"/>
    <s v="Delta"/>
    <x v="3"/>
    <x v="5"/>
    <s v="26,04,2024  00:01:06"/>
    <n v="249"/>
    <s v="On-time"/>
    <n v="1228"/>
    <n v="289.57"/>
    <n v="289.57"/>
    <n v="36"/>
    <s v="Male"/>
    <s v="High"/>
    <x v="0"/>
    <x v="1"/>
    <n v="3"/>
    <s v="Gold"/>
    <s v="Mobile App"/>
    <n v="7.8"/>
    <n v="25"/>
    <n v="81"/>
    <n v="0"/>
    <n v="0"/>
    <s v="Window"/>
  </r>
  <r>
    <s v="P9755"/>
    <s v="F170"/>
    <s v="Delta"/>
    <x v="4"/>
    <x v="1"/>
    <s v="16,09,2023  17:35:20"/>
    <n v="220"/>
    <s v="On-time"/>
    <n v="1248"/>
    <n v="390.89"/>
    <n v="390.89"/>
    <n v="74"/>
    <s v="Male"/>
    <s v="Medium"/>
    <x v="2"/>
    <x v="0"/>
    <n v="1"/>
    <s v="None"/>
    <s v="Mobile App"/>
    <n v="7.5"/>
    <n v="20"/>
    <n v="42"/>
    <n v="0"/>
    <n v="0"/>
    <s v="Window"/>
  </r>
  <r>
    <s v="P9756"/>
    <s v="F1989"/>
    <s v="JetBlue"/>
    <x v="2"/>
    <x v="4"/>
    <s v="17,07,2024  11:37:16"/>
    <n v="121"/>
    <s v="Delayed"/>
    <n v="1705"/>
    <n v="384"/>
    <n v="384"/>
    <n v="32"/>
    <s v="Male"/>
    <s v="High"/>
    <x v="1"/>
    <x v="2"/>
    <n v="0"/>
    <s v="None"/>
    <s v="Mobile App"/>
    <n v="5.9"/>
    <n v="10"/>
    <n v="63"/>
    <n v="0"/>
    <n v="1"/>
    <s v="Aisle"/>
  </r>
  <r>
    <s v="P9757"/>
    <s v="F1726"/>
    <s v="United"/>
    <x v="6"/>
    <x v="0"/>
    <s v="08,05,2024  02:49:27"/>
    <n v="200"/>
    <s v="On-time"/>
    <n v="933"/>
    <n v="414.16"/>
    <n v="414.16"/>
    <n v="27"/>
    <s v="Female"/>
    <s v="Medium"/>
    <x v="0"/>
    <x v="1"/>
    <n v="0"/>
    <s v="Silver"/>
    <s v="Desk"/>
    <n v="7.4"/>
    <n v="8"/>
    <n v="16"/>
    <n v="0"/>
    <n v="0"/>
    <s v="Middle"/>
  </r>
  <r>
    <s v="P9758"/>
    <s v="F110"/>
    <s v="American Airlines"/>
    <x v="0"/>
    <x v="3"/>
    <s v="17,11,2024  16:22:17"/>
    <n v="206"/>
    <s v="On-time"/>
    <n v="1620"/>
    <n v="430.53"/>
    <n v="430.53"/>
    <n v="69"/>
    <s v="Male"/>
    <s v="High"/>
    <x v="2"/>
    <x v="1"/>
    <n v="1"/>
    <s v="None"/>
    <s v="Airport Kiosk"/>
    <n v="6.2"/>
    <n v="17"/>
    <n v="39"/>
    <n v="0"/>
    <n v="0"/>
    <s v="Aisle"/>
  </r>
  <r>
    <s v="P9759"/>
    <s v="F1148"/>
    <s v="American Airlines"/>
    <x v="3"/>
    <x v="0"/>
    <s v="09,08,2024  20:45:54"/>
    <n v="169"/>
    <s v="On-time"/>
    <n v="1354"/>
    <n v="309.45"/>
    <n v="309.45"/>
    <n v="46"/>
    <s v="Male"/>
    <s v="Medium"/>
    <x v="0"/>
    <x v="3"/>
    <n v="1"/>
    <s v="None"/>
    <s v="Airport Kiosk"/>
    <n v="10"/>
    <n v="7"/>
    <n v="35"/>
    <n v="0"/>
    <n v="0"/>
    <s v="Middle"/>
  </r>
  <r>
    <s v="P9760"/>
    <s v="F337"/>
    <s v="United"/>
    <x v="5"/>
    <x v="2"/>
    <s v="31,01,2024  19:37:24"/>
    <n v="190"/>
    <s v="Delayed"/>
    <n v="1283"/>
    <n v="444.77"/>
    <n v="444.77"/>
    <n v="34"/>
    <s v="Male"/>
    <s v="Low"/>
    <x v="1"/>
    <x v="1"/>
    <n v="1"/>
    <s v="Gold"/>
    <s v="Mobile App"/>
    <n v="6.8"/>
    <n v="5"/>
    <n v="19"/>
    <n v="0"/>
    <n v="1"/>
    <s v="Aisle"/>
  </r>
  <r>
    <s v="P9761"/>
    <s v="F786"/>
    <s v="Southwest"/>
    <x v="3"/>
    <x v="5"/>
    <s v="16,07,2024  22:59:12"/>
    <n v="88"/>
    <s v="On-time"/>
    <n v="1820"/>
    <n v="116.63"/>
    <n v="116.63"/>
    <n v="20"/>
    <s v="Male"/>
    <s v="Low"/>
    <x v="2"/>
    <x v="1"/>
    <n v="4"/>
    <s v="None"/>
    <s v="Desk"/>
    <n v="6.5"/>
    <n v="4"/>
    <n v="118"/>
    <n v="0"/>
    <n v="0"/>
    <s v="Middle"/>
  </r>
  <r>
    <s v="P9762"/>
    <s v="F1786"/>
    <s v="Delta"/>
    <x v="6"/>
    <x v="7"/>
    <s v="27,10,2023  19:54:53"/>
    <n v="105"/>
    <s v="On-time"/>
    <n v="1351"/>
    <n v="355.01"/>
    <n v="355.01"/>
    <n v="62"/>
    <s v="Male"/>
    <s v="Medium"/>
    <x v="3"/>
    <x v="1"/>
    <n v="1"/>
    <s v="Silver"/>
    <s v="Mobile App"/>
    <n v="9.1999999999999993"/>
    <n v="2"/>
    <n v="10"/>
    <n v="0"/>
    <n v="0"/>
    <s v="Aisle"/>
  </r>
  <r>
    <s v="P9763"/>
    <s v="F99"/>
    <s v="American Airlines"/>
    <x v="7"/>
    <x v="6"/>
    <s v="14,09,2023  23:15:38"/>
    <n v="81"/>
    <s v="On-time"/>
    <n v="1116"/>
    <n v="233.96"/>
    <n v="233.96"/>
    <n v="38"/>
    <s v="Male"/>
    <s v="Low"/>
    <x v="0"/>
    <x v="1"/>
    <n v="1"/>
    <s v="Silver"/>
    <s v="Online"/>
    <n v="6.5"/>
    <n v="57"/>
    <n v="94"/>
    <n v="0"/>
    <n v="0"/>
    <s v="Window"/>
  </r>
  <r>
    <s v="P9764"/>
    <s v="F87"/>
    <s v="Delta"/>
    <x v="0"/>
    <x v="7"/>
    <s v="09,06,2023  15:07:47"/>
    <n v="177"/>
    <s v="On-time"/>
    <n v="1360"/>
    <n v="296.36"/>
    <n v="296.36"/>
    <n v="22"/>
    <s v="Male"/>
    <s v="High"/>
    <x v="0"/>
    <x v="2"/>
    <n v="1"/>
    <s v="Gold"/>
    <s v="Mobile App"/>
    <n v="3.4"/>
    <n v="12"/>
    <n v="110"/>
    <n v="0"/>
    <n v="0"/>
    <s v="Middle"/>
  </r>
  <r>
    <s v="P9765"/>
    <s v="F1427"/>
    <s v="United"/>
    <x v="2"/>
    <x v="1"/>
    <s v="24,10,2024  10:47:15"/>
    <n v="195"/>
    <s v="Delayed"/>
    <n v="1055"/>
    <n v="384.66"/>
    <n v="384.66"/>
    <n v="22"/>
    <s v="Male"/>
    <s v="Medium"/>
    <x v="2"/>
    <x v="1"/>
    <n v="1"/>
    <s v="None"/>
    <s v="Online"/>
    <n v="7.9"/>
    <n v="9"/>
    <n v="73"/>
    <n v="0"/>
    <n v="0"/>
    <s v="Middle"/>
  </r>
  <r>
    <s v="P9766"/>
    <s v="F1953"/>
    <s v="Delta"/>
    <x v="1"/>
    <x v="1"/>
    <s v="10,03,2025  04:12:08"/>
    <n v="111"/>
    <s v="On-time"/>
    <n v="1262"/>
    <n v="489.82"/>
    <n v="489.82"/>
    <n v="43"/>
    <s v="Male"/>
    <s v="Medium"/>
    <x v="1"/>
    <x v="0"/>
    <n v="1"/>
    <s v="Gold"/>
    <s v="Desk"/>
    <n v="7.6"/>
    <n v="14"/>
    <n v="66"/>
    <n v="0"/>
    <n v="0"/>
    <s v="Aisle"/>
  </r>
  <r>
    <s v="P9767"/>
    <s v="F821"/>
    <s v="Delta"/>
    <x v="7"/>
    <x v="1"/>
    <s v="06,08,2024  06:00:26"/>
    <n v="125"/>
    <s v="On-time"/>
    <n v="1101"/>
    <n v="106.14"/>
    <n v="106.14"/>
    <n v="52"/>
    <s v="Female"/>
    <s v="Low"/>
    <x v="0"/>
    <x v="1"/>
    <n v="0"/>
    <s v="Silver"/>
    <s v="Airport Kiosk"/>
    <n v="6.8"/>
    <n v="9"/>
    <n v="74"/>
    <n v="0"/>
    <n v="0"/>
    <s v="Window"/>
  </r>
  <r>
    <s v="P9768"/>
    <s v="F1230"/>
    <s v="Southwest"/>
    <x v="2"/>
    <x v="3"/>
    <s v="05,01,2024  21:21:57"/>
    <n v="191"/>
    <s v="On-time"/>
    <n v="816"/>
    <n v="350.73"/>
    <n v="350.73"/>
    <n v="72"/>
    <s v="Male"/>
    <s v="Low"/>
    <x v="2"/>
    <x v="1"/>
    <n v="0"/>
    <s v="None"/>
    <s v="Mobile App"/>
    <n v="5"/>
    <n v="3"/>
    <n v="69"/>
    <n v="0"/>
    <n v="0"/>
    <s v="Middle"/>
  </r>
  <r>
    <s v="P9769"/>
    <s v="F1418"/>
    <s v="Southwest"/>
    <x v="1"/>
    <x v="7"/>
    <s v="24,01,2024  02:09:36"/>
    <n v="142"/>
    <s v="On-time"/>
    <n v="1327"/>
    <n v="427.61"/>
    <n v="427.61"/>
    <n v="62"/>
    <s v="Male"/>
    <s v="Medium"/>
    <x v="2"/>
    <x v="1"/>
    <n v="1"/>
    <s v="None"/>
    <s v="Desk"/>
    <n v="7.5"/>
    <n v="2"/>
    <n v="61"/>
    <n v="0"/>
    <n v="1"/>
    <s v="Window"/>
  </r>
  <r>
    <s v="P9770"/>
    <s v="F652"/>
    <s v="JetBlue"/>
    <x v="6"/>
    <x v="2"/>
    <s v="22,10,2024  03:14:34"/>
    <n v="196"/>
    <s v="On-time"/>
    <n v="988"/>
    <n v="306.66000000000003"/>
    <n v="306.66000000000003"/>
    <n v="22"/>
    <s v="Female"/>
    <s v="Medium"/>
    <x v="3"/>
    <x v="1"/>
    <n v="0"/>
    <s v="None"/>
    <s v="Mobile App"/>
    <n v="7.5"/>
    <n v="6"/>
    <n v="94"/>
    <n v="0"/>
    <n v="0"/>
    <s v="Middle"/>
  </r>
  <r>
    <s v="P9771"/>
    <s v="F297"/>
    <s v="United"/>
    <x v="6"/>
    <x v="0"/>
    <s v="26,09,2024  07:28:28"/>
    <n v="182"/>
    <s v="Cancelled"/>
    <n v="1891"/>
    <n v="388.45"/>
    <n v="388.45"/>
    <n v="68"/>
    <s v="Female"/>
    <s v="High"/>
    <x v="2"/>
    <x v="0"/>
    <n v="1"/>
    <s v="Silver"/>
    <s v="Mobile App"/>
    <n v="7.9"/>
    <n v="7"/>
    <n v="51"/>
    <n v="0"/>
    <n v="0"/>
    <s v="Middle"/>
  </r>
  <r>
    <s v="P9772"/>
    <s v="F1"/>
    <s v="Southwest"/>
    <x v="3"/>
    <x v="5"/>
    <s v="03,10,2023  09:56:38"/>
    <n v="184"/>
    <s v="On-time"/>
    <n v="1464"/>
    <n v="376.54"/>
    <n v="376.54"/>
    <n v="36"/>
    <s v="Male"/>
    <s v="Medium"/>
    <x v="2"/>
    <x v="1"/>
    <n v="2"/>
    <s v="None"/>
    <s v="Online"/>
    <n v="9.1"/>
    <n v="6"/>
    <n v="109"/>
    <n v="0"/>
    <n v="0"/>
    <s v="Window"/>
  </r>
  <r>
    <s v="P9773"/>
    <s v="F1968"/>
    <s v="Southwest"/>
    <x v="0"/>
    <x v="1"/>
    <s v="10,06,2023  10:47:11"/>
    <n v="138"/>
    <s v="On-time"/>
    <n v="1341"/>
    <n v="491.33"/>
    <n v="491.33"/>
    <n v="49"/>
    <s v="Female"/>
    <s v="Medium"/>
    <x v="2"/>
    <x v="0"/>
    <n v="1"/>
    <s v="Platinum"/>
    <s v="Online"/>
    <n v="5.4"/>
    <n v="2"/>
    <n v="111"/>
    <n v="0"/>
    <n v="0"/>
    <s v="Aisle"/>
  </r>
  <r>
    <s v="P9774"/>
    <s v="F857"/>
    <s v="Delta"/>
    <x v="7"/>
    <x v="7"/>
    <s v="16,10,2023  01:50:17"/>
    <n v="187"/>
    <s v="Delayed"/>
    <n v="1562"/>
    <n v="294.31"/>
    <n v="294.31"/>
    <n v="23"/>
    <s v="Female"/>
    <s v="Medium"/>
    <x v="1"/>
    <x v="1"/>
    <n v="0"/>
    <s v="Gold"/>
    <s v="Airport Kiosk"/>
    <n v="5.4"/>
    <n v="3"/>
    <n v="52"/>
    <n v="0"/>
    <n v="0"/>
    <s v="Aisle"/>
  </r>
  <r>
    <s v="P9775"/>
    <s v="F1837"/>
    <s v="JetBlue"/>
    <x v="2"/>
    <x v="7"/>
    <s v="26,11,2023  04:00:29"/>
    <n v="190"/>
    <s v="On-time"/>
    <n v="954"/>
    <n v="334.92"/>
    <n v="334.92"/>
    <n v="64"/>
    <s v="Male"/>
    <s v="Low"/>
    <x v="0"/>
    <x v="1"/>
    <n v="1"/>
    <s v="Silver"/>
    <s v="Airport Kiosk"/>
    <n v="8.1999999999999993"/>
    <n v="8"/>
    <n v="52"/>
    <n v="0"/>
    <n v="0"/>
    <s v="Middle"/>
  </r>
  <r>
    <s v="P9776"/>
    <s v="F703"/>
    <s v="American Airlines"/>
    <x v="0"/>
    <x v="5"/>
    <s v="27,08,2023  11:43:19"/>
    <n v="180"/>
    <s v="Delayed"/>
    <n v="1393"/>
    <n v="144.31"/>
    <n v="144.31"/>
    <n v="75"/>
    <s v="Male"/>
    <s v="Medium"/>
    <x v="0"/>
    <x v="1"/>
    <n v="1"/>
    <s v="None"/>
    <s v="Desk"/>
    <n v="6.2"/>
    <n v="10"/>
    <n v="109"/>
    <n v="0"/>
    <n v="0"/>
    <s v="Aisle"/>
  </r>
  <r>
    <s v="P9777"/>
    <s v="F1065"/>
    <s v="American Airlines"/>
    <x v="2"/>
    <x v="7"/>
    <s v="03,06,2024  19:57:42"/>
    <n v="188"/>
    <s v="On-time"/>
    <n v="1128"/>
    <n v="453.65"/>
    <n v="453.65"/>
    <n v="61"/>
    <s v="Female"/>
    <s v="Low"/>
    <x v="1"/>
    <x v="1"/>
    <n v="1"/>
    <s v="None"/>
    <s v="Online"/>
    <n v="5.5"/>
    <n v="27"/>
    <n v="66"/>
    <n v="0"/>
    <n v="1"/>
    <s v="Window"/>
  </r>
  <r>
    <s v="P9778"/>
    <s v="F1545"/>
    <s v="Southwest"/>
    <x v="3"/>
    <x v="6"/>
    <s v="18,07,2024  21:11:12"/>
    <n v="87"/>
    <s v="On-time"/>
    <n v="1308"/>
    <n v="403.57"/>
    <n v="403.57"/>
    <n v="64"/>
    <s v="Female"/>
    <s v="Low"/>
    <x v="2"/>
    <x v="1"/>
    <n v="0"/>
    <s v="None"/>
    <s v="Desk"/>
    <n v="5"/>
    <n v="5"/>
    <n v="42"/>
    <n v="1"/>
    <n v="0"/>
    <s v="Middle"/>
  </r>
  <r>
    <s v="P9779"/>
    <s v="F1625"/>
    <s v="American Airlines"/>
    <x v="2"/>
    <x v="6"/>
    <s v="20,10,2023  23:03:09"/>
    <n v="140"/>
    <s v="On-time"/>
    <n v="1412"/>
    <n v="481.16"/>
    <n v="481.16"/>
    <n v="77"/>
    <s v="Male"/>
    <s v="Low"/>
    <x v="1"/>
    <x v="1"/>
    <n v="0"/>
    <s v="None"/>
    <s v="Airport Kiosk"/>
    <n v="7.3"/>
    <n v="3"/>
    <n v="105"/>
    <n v="1"/>
    <n v="0"/>
    <s v="Aisle"/>
  </r>
  <r>
    <s v="P9780"/>
    <s v="F240"/>
    <s v="Delta"/>
    <x v="0"/>
    <x v="3"/>
    <s v="11,11,2024  16:55:37"/>
    <n v="181"/>
    <s v="On-time"/>
    <n v="1313"/>
    <n v="170.03"/>
    <n v="170.03"/>
    <n v="46"/>
    <s v="Male"/>
    <s v="Low"/>
    <x v="0"/>
    <x v="2"/>
    <n v="1"/>
    <s v="None"/>
    <s v="Airport Kiosk"/>
    <n v="9.6999999999999993"/>
    <n v="4"/>
    <n v="66"/>
    <n v="0"/>
    <n v="0"/>
    <s v="Window"/>
  </r>
  <r>
    <s v="P9781"/>
    <s v="F983"/>
    <s v="Delta"/>
    <x v="1"/>
    <x v="6"/>
    <s v="07,01,2024  13:37:27"/>
    <n v="145"/>
    <s v="On-time"/>
    <n v="1104"/>
    <n v="431.85"/>
    <n v="431.85"/>
    <n v="46"/>
    <s v="Male"/>
    <s v="Medium"/>
    <x v="2"/>
    <x v="1"/>
    <n v="2"/>
    <s v="None"/>
    <s v="Desk"/>
    <n v="5.8"/>
    <n v="17"/>
    <n v="61"/>
    <n v="0"/>
    <n v="0"/>
    <s v="Aisle"/>
  </r>
  <r>
    <s v="P9782"/>
    <s v="F1484"/>
    <s v="United"/>
    <x v="3"/>
    <x v="2"/>
    <s v="28,01,2024  12:39:35"/>
    <n v="185"/>
    <s v="On-time"/>
    <n v="1486"/>
    <n v="451.96"/>
    <n v="451.96"/>
    <n v="66"/>
    <s v="Male"/>
    <s v="Low"/>
    <x v="1"/>
    <x v="2"/>
    <n v="0"/>
    <s v="None"/>
    <s v="Mobile App"/>
    <n v="7.6"/>
    <n v="11"/>
    <n v="12"/>
    <n v="0"/>
    <n v="0"/>
    <s v="Middle"/>
  </r>
  <r>
    <s v="P9783"/>
    <s v="F992"/>
    <s v="Delta"/>
    <x v="7"/>
    <x v="7"/>
    <s v="06,06,2023  21:07:55"/>
    <n v="207"/>
    <s v="On-time"/>
    <n v="1199"/>
    <n v="381.6"/>
    <n v="381.6"/>
    <n v="31"/>
    <s v="Female"/>
    <s v="Low"/>
    <x v="1"/>
    <x v="0"/>
    <n v="2"/>
    <s v="None"/>
    <s v="Desk"/>
    <n v="10"/>
    <n v="5"/>
    <n v="2"/>
    <n v="0"/>
    <n v="0"/>
    <s v="Middle"/>
  </r>
  <r>
    <s v="P9784"/>
    <s v="F887"/>
    <s v="Southwest"/>
    <x v="1"/>
    <x v="6"/>
    <s v="16,12,2023  21:33:55"/>
    <n v="259"/>
    <s v="On-time"/>
    <n v="1151"/>
    <n v="327.92"/>
    <n v="327.92"/>
    <n v="19"/>
    <s v="Female"/>
    <s v="Low"/>
    <x v="2"/>
    <x v="0"/>
    <n v="0"/>
    <s v="Gold"/>
    <s v="Mobile App"/>
    <n v="6.5"/>
    <n v="6"/>
    <n v="68"/>
    <n v="1"/>
    <n v="1"/>
    <s v="Middle"/>
  </r>
  <r>
    <s v="P9785"/>
    <s v="F1537"/>
    <s v="Southwest"/>
    <x v="7"/>
    <x v="6"/>
    <s v="19,03,2025  17:44:51"/>
    <n v="139"/>
    <s v="On-time"/>
    <n v="1226"/>
    <n v="308.05"/>
    <n v="308.05"/>
    <n v="43"/>
    <s v="Female"/>
    <s v="Medium"/>
    <x v="1"/>
    <x v="1"/>
    <n v="1"/>
    <s v="Platinum"/>
    <s v="Desk"/>
    <n v="9.1"/>
    <n v="18"/>
    <n v="57"/>
    <n v="0"/>
    <n v="0"/>
    <s v="Window"/>
  </r>
  <r>
    <s v="P9786"/>
    <s v="F993"/>
    <s v="United"/>
    <x v="7"/>
    <x v="3"/>
    <s v="30,12,2024  07:40:43"/>
    <n v="285"/>
    <s v="On-time"/>
    <n v="452"/>
    <n v="267.3"/>
    <n v="267.3"/>
    <n v="19"/>
    <s v="Male"/>
    <s v="Medium"/>
    <x v="0"/>
    <x v="2"/>
    <n v="3"/>
    <s v="Silver"/>
    <s v="Desk"/>
    <n v="7.1"/>
    <n v="7"/>
    <n v="7"/>
    <n v="0"/>
    <n v="0"/>
    <s v="Window"/>
  </r>
  <r>
    <s v="P9787"/>
    <s v="F1350"/>
    <s v="American Airlines"/>
    <x v="2"/>
    <x v="0"/>
    <s v="15,11,2023  13:19:21"/>
    <n v="147"/>
    <s v="Delayed"/>
    <n v="946"/>
    <n v="247.63"/>
    <n v="247.63"/>
    <n v="19"/>
    <s v="Female"/>
    <s v="Low"/>
    <x v="0"/>
    <x v="1"/>
    <n v="0"/>
    <s v="Gold"/>
    <s v="Airport Kiosk"/>
    <n v="5.4"/>
    <n v="0"/>
    <n v="115"/>
    <n v="0"/>
    <n v="0"/>
    <s v="Window"/>
  </r>
  <r>
    <s v="P9788"/>
    <s v="F1812"/>
    <s v="Southwest"/>
    <x v="5"/>
    <x v="1"/>
    <s v="18,02,2025  09:28:06"/>
    <n v="254"/>
    <s v="Delayed"/>
    <n v="600"/>
    <n v="214.17"/>
    <n v="214.17"/>
    <n v="38"/>
    <s v="Male"/>
    <s v="Medium"/>
    <x v="3"/>
    <x v="1"/>
    <n v="2"/>
    <s v="None"/>
    <s v="Mobile App"/>
    <n v="8"/>
    <n v="52"/>
    <n v="63"/>
    <n v="0"/>
    <n v="0"/>
    <s v="Middle"/>
  </r>
  <r>
    <s v="P9789"/>
    <s v="F1588"/>
    <s v="United"/>
    <x v="3"/>
    <x v="0"/>
    <s v="07,12,2023  01:32:33"/>
    <n v="218"/>
    <s v="On-time"/>
    <n v="1530"/>
    <n v="326.25"/>
    <n v="326.25"/>
    <n v="74"/>
    <s v="Female"/>
    <s v="High"/>
    <x v="2"/>
    <x v="1"/>
    <n v="2"/>
    <s v="Silver"/>
    <s v="Online"/>
    <n v="9.4"/>
    <n v="1"/>
    <n v="18"/>
    <n v="0"/>
    <n v="0"/>
    <s v="Middle"/>
  </r>
  <r>
    <s v="P9790"/>
    <s v="F208"/>
    <s v="Delta"/>
    <x v="6"/>
    <x v="0"/>
    <s v="27,10,2024  11:33:34"/>
    <n v="110"/>
    <s v="On-time"/>
    <n v="1166"/>
    <n v="423.72"/>
    <n v="423.72"/>
    <n v="40"/>
    <s v="Female"/>
    <s v="High"/>
    <x v="0"/>
    <x v="1"/>
    <n v="0"/>
    <s v="None"/>
    <s v="Online"/>
    <n v="7.6"/>
    <n v="16"/>
    <n v="51"/>
    <n v="0"/>
    <n v="0"/>
    <s v="Window"/>
  </r>
  <r>
    <s v="P9791"/>
    <s v="F1264"/>
    <s v="Delta"/>
    <x v="0"/>
    <x v="4"/>
    <s v="16,02,2025  11:20:32"/>
    <n v="208"/>
    <s v="On-time"/>
    <n v="1322"/>
    <n v="303.98"/>
    <n v="303.98"/>
    <n v="68"/>
    <s v="Female"/>
    <s v="Medium"/>
    <x v="1"/>
    <x v="1"/>
    <n v="1"/>
    <s v="None"/>
    <s v="Online"/>
    <n v="9.1"/>
    <n v="0"/>
    <n v="79"/>
    <n v="0"/>
    <n v="0"/>
    <s v="Middle"/>
  </r>
  <r>
    <s v="P9792"/>
    <s v="F1492"/>
    <s v="American Airlines"/>
    <x v="4"/>
    <x v="4"/>
    <s v="16,05,2023  05:38:27"/>
    <n v="142"/>
    <s v="On-time"/>
    <n v="1874"/>
    <n v="349.35"/>
    <n v="349.35"/>
    <n v="42"/>
    <s v="Male"/>
    <s v="Low"/>
    <x v="0"/>
    <x v="1"/>
    <n v="2"/>
    <s v="None"/>
    <s v="Mobile App"/>
    <n v="7.6"/>
    <n v="21"/>
    <n v="6"/>
    <n v="0"/>
    <n v="0"/>
    <s v="Aisle"/>
  </r>
  <r>
    <s v="P9793"/>
    <s v="F1103"/>
    <s v="Delta"/>
    <x v="5"/>
    <x v="1"/>
    <s v="27,10,2023  20:47:58"/>
    <n v="201"/>
    <s v="On-time"/>
    <n v="801"/>
    <n v="424.21"/>
    <n v="424.21"/>
    <n v="41"/>
    <s v="Male"/>
    <s v="Medium"/>
    <x v="2"/>
    <x v="1"/>
    <n v="1"/>
    <s v="Silver"/>
    <s v="Airport Kiosk"/>
    <n v="6.6"/>
    <n v="3"/>
    <n v="18"/>
    <n v="0"/>
    <n v="1"/>
    <s v="Window"/>
  </r>
  <r>
    <s v="P9794"/>
    <s v="F1314"/>
    <s v="American Airlines"/>
    <x v="6"/>
    <x v="7"/>
    <s v="28,10,2024  21:07:12"/>
    <n v="307"/>
    <s v="On-time"/>
    <n v="1507"/>
    <n v="321.27"/>
    <n v="321.27"/>
    <n v="59"/>
    <s v="Female"/>
    <s v="Medium"/>
    <x v="2"/>
    <x v="0"/>
    <n v="0"/>
    <s v="Gold"/>
    <s v="Online"/>
    <n v="7.5"/>
    <n v="10"/>
    <n v="10"/>
    <n v="0"/>
    <n v="0"/>
    <s v="Window"/>
  </r>
  <r>
    <s v="P9795"/>
    <s v="F182"/>
    <s v="American Airlines"/>
    <x v="0"/>
    <x v="3"/>
    <s v="31,03,2024  17:47:33"/>
    <n v="177"/>
    <s v="Delayed"/>
    <n v="1150"/>
    <n v="379.2"/>
    <n v="379.2"/>
    <n v="50"/>
    <s v="Female"/>
    <s v="Medium"/>
    <x v="0"/>
    <x v="2"/>
    <n v="0"/>
    <s v="None"/>
    <s v="Mobile App"/>
    <n v="9"/>
    <n v="2"/>
    <n v="89"/>
    <n v="0"/>
    <n v="0"/>
    <s v="Middle"/>
  </r>
  <r>
    <s v="P9796"/>
    <s v="F907"/>
    <s v="American Airlines"/>
    <x v="4"/>
    <x v="7"/>
    <s v="26,01,2024  17:52:39"/>
    <n v="213"/>
    <s v="On-time"/>
    <n v="1329"/>
    <n v="344.02"/>
    <n v="344.02"/>
    <n v="37"/>
    <s v="Male"/>
    <s v="Medium"/>
    <x v="0"/>
    <x v="1"/>
    <n v="1"/>
    <s v="Silver"/>
    <s v="Mobile App"/>
    <n v="7.2"/>
    <n v="5"/>
    <n v="118"/>
    <n v="0"/>
    <n v="0"/>
    <s v="Aisle"/>
  </r>
  <r>
    <s v="P9797"/>
    <s v="F1978"/>
    <s v="United"/>
    <x v="4"/>
    <x v="6"/>
    <s v="22,08,2023  23:37:31"/>
    <n v="173"/>
    <s v="On-time"/>
    <n v="674"/>
    <n v="178.51"/>
    <n v="178.51"/>
    <n v="46"/>
    <s v="Female"/>
    <s v="High"/>
    <x v="2"/>
    <x v="2"/>
    <n v="3"/>
    <s v="Platinum"/>
    <s v="Online"/>
    <n v="7.6"/>
    <n v="16"/>
    <n v="77"/>
    <n v="0"/>
    <n v="0"/>
    <s v="Aisle"/>
  </r>
  <r>
    <s v="P9798"/>
    <s v="F660"/>
    <s v="Southwest"/>
    <x v="7"/>
    <x v="0"/>
    <s v="26,06,2024  06:42:04"/>
    <n v="240"/>
    <s v="On-time"/>
    <n v="1204"/>
    <n v="320.2"/>
    <n v="320.2"/>
    <n v="61"/>
    <s v="Female"/>
    <s v="Medium"/>
    <x v="1"/>
    <x v="1"/>
    <n v="1"/>
    <s v="None"/>
    <s v="Mobile App"/>
    <n v="7.1"/>
    <n v="1"/>
    <n v="1"/>
    <n v="0"/>
    <n v="0"/>
    <s v="Aisle"/>
  </r>
  <r>
    <s v="P9799"/>
    <s v="F728"/>
    <s v="JetBlue"/>
    <x v="0"/>
    <x v="6"/>
    <s v="10,01,2025  12:45:10"/>
    <n v="79"/>
    <s v="On-time"/>
    <n v="1225"/>
    <n v="335.41"/>
    <n v="335.41"/>
    <n v="71"/>
    <s v="Female"/>
    <s v="High"/>
    <x v="0"/>
    <x v="2"/>
    <n v="0"/>
    <s v="None"/>
    <s v="Online"/>
    <n v="4.4000000000000004"/>
    <n v="32"/>
    <n v="50"/>
    <n v="0"/>
    <n v="0"/>
    <s v="Window"/>
  </r>
  <r>
    <s v="P9800"/>
    <s v="F141"/>
    <s v="Southwest"/>
    <x v="5"/>
    <x v="3"/>
    <s v="06,02,2024  10:03:45"/>
    <n v="183"/>
    <s v="On-time"/>
    <n v="991"/>
    <n v="339.7"/>
    <n v="339.7"/>
    <n v="25"/>
    <s v="Female"/>
    <s v="Low"/>
    <x v="3"/>
    <x v="1"/>
    <n v="1"/>
    <s v="Silver"/>
    <s v="Airport Kiosk"/>
    <n v="6.7"/>
    <n v="3"/>
    <n v="30"/>
    <n v="0"/>
    <n v="0"/>
    <s v="Aisle"/>
  </r>
  <r>
    <s v="P9801"/>
    <s v="F1397"/>
    <s v="Southwest"/>
    <x v="0"/>
    <x v="3"/>
    <s v="17,07,2024  04:09:17"/>
    <n v="140"/>
    <s v="On-time"/>
    <n v="984"/>
    <n v="248.78"/>
    <n v="248.78"/>
    <n v="63"/>
    <s v="Male"/>
    <s v="Medium"/>
    <x v="2"/>
    <x v="1"/>
    <n v="1"/>
    <s v="Gold"/>
    <s v="Online"/>
    <n v="4.3"/>
    <n v="3"/>
    <n v="97"/>
    <n v="0"/>
    <n v="0"/>
    <s v="Middle"/>
  </r>
  <r>
    <s v="P9802"/>
    <s v="F1598"/>
    <s v="Delta"/>
    <x v="0"/>
    <x v="5"/>
    <s v="05,07,2024  14:52:43"/>
    <n v="173"/>
    <s v="On-time"/>
    <n v="995"/>
    <n v="389.63"/>
    <n v="389.63"/>
    <n v="48"/>
    <s v="Male"/>
    <s v="Low"/>
    <x v="1"/>
    <x v="0"/>
    <n v="0"/>
    <s v="Gold"/>
    <s v="Online"/>
    <n v="8.6999999999999993"/>
    <n v="4"/>
    <n v="62"/>
    <n v="0"/>
    <n v="0"/>
    <s v="Aisle"/>
  </r>
  <r>
    <s v="P9803"/>
    <s v="F1907"/>
    <s v="American Airlines"/>
    <x v="2"/>
    <x v="0"/>
    <s v="06,08,2023  12:45:52"/>
    <n v="193"/>
    <s v="Delayed"/>
    <n v="1002"/>
    <n v="294.37"/>
    <n v="294.37"/>
    <n v="75"/>
    <s v="Male"/>
    <s v="High"/>
    <x v="1"/>
    <x v="0"/>
    <n v="1"/>
    <s v="None"/>
    <s v="Desk"/>
    <n v="7.3"/>
    <n v="2"/>
    <n v="105"/>
    <n v="0"/>
    <n v="0"/>
    <s v="Window"/>
  </r>
  <r>
    <s v="P9804"/>
    <s v="F877"/>
    <s v="Southwest"/>
    <x v="6"/>
    <x v="5"/>
    <s v="24,05,2024  00:49:06"/>
    <n v="147"/>
    <s v="Cancelled"/>
    <n v="1696"/>
    <n v="199.02"/>
    <n v="199.02"/>
    <n v="58"/>
    <s v="Female"/>
    <s v="Medium"/>
    <x v="0"/>
    <x v="2"/>
    <n v="1"/>
    <s v="None"/>
    <s v="Mobile App"/>
    <n v="8.8000000000000007"/>
    <n v="16"/>
    <n v="49"/>
    <n v="0"/>
    <n v="0"/>
    <s v="Window"/>
  </r>
  <r>
    <s v="P9805"/>
    <s v="F1738"/>
    <s v="Delta"/>
    <x v="7"/>
    <x v="2"/>
    <s v="10,12,2023  23:18:42"/>
    <n v="248"/>
    <s v="On-time"/>
    <n v="1288"/>
    <n v="306.04000000000002"/>
    <n v="306.04000000000002"/>
    <n v="28"/>
    <s v="Male"/>
    <s v="Medium"/>
    <x v="0"/>
    <x v="2"/>
    <n v="2"/>
    <s v="Gold"/>
    <s v="Online"/>
    <n v="7.5"/>
    <n v="1"/>
    <n v="47"/>
    <n v="0"/>
    <n v="1"/>
    <s v="Middle"/>
  </r>
  <r>
    <s v="P9806"/>
    <s v="F129"/>
    <s v="United"/>
    <x v="6"/>
    <x v="4"/>
    <s v="16,10,2024  17:23:26"/>
    <n v="179"/>
    <s v="On-time"/>
    <n v="1335"/>
    <n v="409.05"/>
    <n v="409.05"/>
    <n v="60"/>
    <s v="Female"/>
    <s v="Low"/>
    <x v="0"/>
    <x v="1"/>
    <n v="1"/>
    <s v="None"/>
    <s v="Airport Kiosk"/>
    <n v="8.1"/>
    <n v="4"/>
    <n v="106"/>
    <n v="0"/>
    <n v="0"/>
    <s v="Window"/>
  </r>
  <r>
    <s v="P9807"/>
    <s v="F1425"/>
    <s v="Delta"/>
    <x v="0"/>
    <x v="2"/>
    <s v="11,08,2023  01:48:00"/>
    <n v="268"/>
    <s v="On-time"/>
    <n v="1364"/>
    <n v="349.99"/>
    <n v="349.99"/>
    <n v="19"/>
    <s v="Female"/>
    <s v="Medium"/>
    <x v="2"/>
    <x v="3"/>
    <n v="0"/>
    <s v="Silver"/>
    <s v="Airport Kiosk"/>
    <n v="5.6"/>
    <n v="12"/>
    <n v="55"/>
    <n v="0"/>
    <n v="0"/>
    <s v="Window"/>
  </r>
  <r>
    <s v="P9808"/>
    <s v="F1209"/>
    <s v="Southwest"/>
    <x v="2"/>
    <x v="6"/>
    <s v="26,06,2023  12:41:05"/>
    <n v="187"/>
    <s v="Cancelled"/>
    <n v="728"/>
    <n v="322.98"/>
    <n v="322.98"/>
    <n v="40"/>
    <s v="Male"/>
    <s v="Medium"/>
    <x v="1"/>
    <x v="1"/>
    <n v="4"/>
    <s v="None"/>
    <s v="Mobile App"/>
    <n v="3.6"/>
    <n v="14"/>
    <n v="104"/>
    <n v="0"/>
    <n v="0"/>
    <s v="Middle"/>
  </r>
  <r>
    <s v="P9809"/>
    <s v="F484"/>
    <s v="United"/>
    <x v="3"/>
    <x v="2"/>
    <s v="10,08,2023  15:28:30"/>
    <n v="147"/>
    <s v="On-time"/>
    <n v="1341"/>
    <n v="417.72"/>
    <n v="417.72"/>
    <n v="72"/>
    <s v="Female"/>
    <s v="Low"/>
    <x v="1"/>
    <x v="1"/>
    <n v="2"/>
    <s v="None"/>
    <s v="Desk"/>
    <n v="7.1"/>
    <n v="2"/>
    <n v="81"/>
    <n v="0"/>
    <n v="0"/>
    <s v="Middle"/>
  </r>
  <r>
    <s v="P9810"/>
    <s v="F880"/>
    <s v="JetBlue"/>
    <x v="4"/>
    <x v="0"/>
    <s v="01,10,2024  15:40:03"/>
    <n v="235"/>
    <s v="On-time"/>
    <n v="876"/>
    <n v="352.71"/>
    <n v="352.71"/>
    <n v="45"/>
    <s v="Female"/>
    <s v="Low"/>
    <x v="0"/>
    <x v="2"/>
    <n v="2"/>
    <s v="Platinum"/>
    <s v="Airport Kiosk"/>
    <n v="4.8"/>
    <n v="1"/>
    <n v="39"/>
    <n v="0"/>
    <n v="0"/>
    <s v="Window"/>
  </r>
  <r>
    <s v="P9811"/>
    <s v="F365"/>
    <s v="JetBlue"/>
    <x v="2"/>
    <x v="1"/>
    <s v="29,10,2024  12:42:42"/>
    <n v="156"/>
    <s v="On-time"/>
    <n v="1423"/>
    <n v="309.98"/>
    <n v="309.98"/>
    <n v="41"/>
    <s v="Female"/>
    <s v="High"/>
    <x v="2"/>
    <x v="1"/>
    <n v="1"/>
    <s v="None"/>
    <s v="Desk"/>
    <n v="6.4"/>
    <n v="15"/>
    <n v="15"/>
    <n v="0"/>
    <n v="1"/>
    <s v="Aisle"/>
  </r>
  <r>
    <s v="P9812"/>
    <s v="F401"/>
    <s v="Delta"/>
    <x v="4"/>
    <x v="4"/>
    <s v="13,09,2023  17:14:52"/>
    <n v="196"/>
    <s v="On-time"/>
    <n v="1144"/>
    <n v="338.61"/>
    <n v="338.61"/>
    <n v="71"/>
    <s v="Male"/>
    <s v="Medium"/>
    <x v="2"/>
    <x v="1"/>
    <n v="0"/>
    <s v="Silver"/>
    <s v="Mobile App"/>
    <n v="7.7"/>
    <n v="3"/>
    <n v="107"/>
    <n v="0"/>
    <n v="0"/>
    <s v="Window"/>
  </r>
  <r>
    <s v="P9813"/>
    <s v="F576"/>
    <s v="Delta"/>
    <x v="4"/>
    <x v="2"/>
    <s v="25,04,2024  15:21:23"/>
    <n v="127"/>
    <s v="On-time"/>
    <n v="662"/>
    <n v="106.04"/>
    <n v="106.04"/>
    <n v="36"/>
    <s v="Male"/>
    <s v="Medium"/>
    <x v="2"/>
    <x v="1"/>
    <n v="2"/>
    <s v="Silver"/>
    <s v="Mobile App"/>
    <n v="5.2"/>
    <n v="3"/>
    <n v="5"/>
    <n v="0"/>
    <n v="0"/>
    <s v="Middle"/>
  </r>
  <r>
    <s v="P9814"/>
    <s v="F946"/>
    <s v="Southwest"/>
    <x v="0"/>
    <x v="6"/>
    <s v="27,05,2024  01:59:19"/>
    <n v="162"/>
    <s v="On-time"/>
    <n v="968"/>
    <n v="312.42"/>
    <n v="312.42"/>
    <n v="65"/>
    <s v="Male"/>
    <s v="Low"/>
    <x v="3"/>
    <x v="1"/>
    <n v="2"/>
    <s v="Gold"/>
    <s v="Airport Kiosk"/>
    <n v="9.1"/>
    <n v="0"/>
    <n v="7"/>
    <n v="0"/>
    <n v="0"/>
    <s v="Middle"/>
  </r>
  <r>
    <s v="P9815"/>
    <s v="F1986"/>
    <s v="United"/>
    <x v="0"/>
    <x v="6"/>
    <s v="11,12,2023  12:19:44"/>
    <n v="210"/>
    <s v="On-time"/>
    <n v="1461"/>
    <n v="344.72"/>
    <n v="344.72"/>
    <n v="34"/>
    <s v="Female"/>
    <s v="Medium"/>
    <x v="2"/>
    <x v="2"/>
    <n v="0"/>
    <s v="Gold"/>
    <s v="Desk"/>
    <n v="6.4"/>
    <n v="22"/>
    <n v="36"/>
    <n v="0"/>
    <n v="0"/>
    <s v="Window"/>
  </r>
  <r>
    <s v="P9816"/>
    <s v="F276"/>
    <s v="United"/>
    <x v="2"/>
    <x v="6"/>
    <s v="04,05,2024  14:46:48"/>
    <n v="214"/>
    <s v="On-time"/>
    <n v="1243"/>
    <n v="406.01"/>
    <n v="406.01"/>
    <n v="26"/>
    <s v="Male"/>
    <s v="High"/>
    <x v="2"/>
    <x v="1"/>
    <n v="0"/>
    <s v="Silver"/>
    <s v="Online"/>
    <n v="5.5"/>
    <n v="10"/>
    <n v="54"/>
    <n v="0"/>
    <n v="1"/>
    <s v="Window"/>
  </r>
  <r>
    <s v="P9817"/>
    <s v="F1001"/>
    <s v="Southwest"/>
    <x v="3"/>
    <x v="2"/>
    <s v="15,11,2023  14:22:40"/>
    <n v="113"/>
    <s v="On-time"/>
    <n v="922"/>
    <n v="276.7"/>
    <n v="276.7"/>
    <n v="78"/>
    <s v="Male"/>
    <s v="Medium"/>
    <x v="3"/>
    <x v="2"/>
    <n v="0"/>
    <s v="Platinum"/>
    <s v="Online"/>
    <n v="4.7"/>
    <n v="5"/>
    <n v="47"/>
    <n v="0"/>
    <n v="0"/>
    <s v="Middle"/>
  </r>
  <r>
    <s v="P9818"/>
    <s v="F1583"/>
    <s v="United"/>
    <x v="2"/>
    <x v="0"/>
    <s v="01,01,2024  16:15:04"/>
    <n v="252"/>
    <s v="On-time"/>
    <n v="631"/>
    <n v="385.21"/>
    <n v="385.21"/>
    <n v="22"/>
    <s v="Female"/>
    <s v="Medium"/>
    <x v="1"/>
    <x v="2"/>
    <n v="2"/>
    <s v="Silver"/>
    <s v="Airport Kiosk"/>
    <n v="8.8000000000000007"/>
    <n v="10"/>
    <n v="1"/>
    <n v="0"/>
    <n v="0"/>
    <s v="Middle"/>
  </r>
  <r>
    <s v="P9819"/>
    <s v="F1560"/>
    <s v="Southwest"/>
    <x v="1"/>
    <x v="4"/>
    <s v="13,08,2024  00:17:16"/>
    <n v="204"/>
    <s v="Cancelled"/>
    <n v="1122"/>
    <n v="180.61"/>
    <n v="180.61"/>
    <n v="37"/>
    <s v="Female"/>
    <s v="Medium"/>
    <x v="3"/>
    <x v="2"/>
    <n v="1"/>
    <s v="None"/>
    <s v="Airport Kiosk"/>
    <n v="7.5"/>
    <n v="10"/>
    <n v="11"/>
    <n v="0"/>
    <n v="0"/>
    <s v="Aisle"/>
  </r>
  <r>
    <s v="P9820"/>
    <s v="F327"/>
    <s v="Southwest"/>
    <x v="1"/>
    <x v="1"/>
    <s v="13,04,2025  20:26:22"/>
    <n v="210"/>
    <s v="On-time"/>
    <n v="1412"/>
    <n v="410.29"/>
    <n v="410.29"/>
    <n v="66"/>
    <s v="Male"/>
    <s v="High"/>
    <x v="3"/>
    <x v="2"/>
    <n v="2"/>
    <s v="Gold"/>
    <s v="Airport Kiosk"/>
    <n v="5"/>
    <n v="8"/>
    <n v="75"/>
    <n v="0"/>
    <n v="0"/>
    <s v="Middle"/>
  </r>
  <r>
    <s v="P9821"/>
    <s v="F27"/>
    <s v="JetBlue"/>
    <x v="5"/>
    <x v="6"/>
    <s v="06,10,2024  02:18:07"/>
    <n v="296"/>
    <s v="On-time"/>
    <n v="1101"/>
    <n v="322.11"/>
    <n v="322.11"/>
    <n v="40"/>
    <s v="Female"/>
    <s v="Medium"/>
    <x v="1"/>
    <x v="1"/>
    <n v="1"/>
    <s v="None"/>
    <s v="Desk"/>
    <n v="7.9"/>
    <n v="14"/>
    <n v="110"/>
    <n v="0"/>
    <n v="0"/>
    <s v="Window"/>
  </r>
  <r>
    <s v="P9822"/>
    <s v="F591"/>
    <s v="American Airlines"/>
    <x v="0"/>
    <x v="6"/>
    <s v="22,09,2023  09:00:54"/>
    <n v="277"/>
    <s v="On-time"/>
    <n v="1188"/>
    <n v="491.42"/>
    <n v="491.42"/>
    <n v="33"/>
    <s v="Male"/>
    <s v="Medium"/>
    <x v="1"/>
    <x v="1"/>
    <n v="2"/>
    <s v="None"/>
    <s v="Airport Kiosk"/>
    <n v="6.2"/>
    <n v="6"/>
    <n v="19"/>
    <n v="0"/>
    <n v="0"/>
    <s v="Aisle"/>
  </r>
  <r>
    <s v="P9823"/>
    <s v="F417"/>
    <s v="Southwest"/>
    <x v="5"/>
    <x v="2"/>
    <s v="21,03,2024  12:24:29"/>
    <n v="212"/>
    <s v="On-time"/>
    <n v="667"/>
    <n v="367.31"/>
    <n v="367.31"/>
    <n v="34"/>
    <s v="Male"/>
    <s v="Low"/>
    <x v="2"/>
    <x v="2"/>
    <n v="3"/>
    <s v="Platinum"/>
    <s v="Online"/>
    <n v="4.9000000000000004"/>
    <n v="3"/>
    <n v="8"/>
    <n v="0"/>
    <n v="0"/>
    <s v="Middle"/>
  </r>
  <r>
    <s v="P9824"/>
    <s v="F1988"/>
    <s v="United"/>
    <x v="4"/>
    <x v="3"/>
    <s v="31,12,2023  10:54:52"/>
    <n v="33"/>
    <s v="On-time"/>
    <n v="923"/>
    <n v="457.29"/>
    <n v="457.29"/>
    <n v="43"/>
    <s v="Female"/>
    <s v="Low"/>
    <x v="3"/>
    <x v="2"/>
    <n v="0"/>
    <s v="Platinum"/>
    <s v="Airport Kiosk"/>
    <n v="7.5"/>
    <n v="6"/>
    <n v="68"/>
    <n v="0"/>
    <n v="0"/>
    <s v="Window"/>
  </r>
  <r>
    <s v="P9825"/>
    <s v="F837"/>
    <s v="Delta"/>
    <x v="1"/>
    <x v="6"/>
    <s v="03,09,2024  15:21:13"/>
    <n v="106"/>
    <s v="On-time"/>
    <n v="1237"/>
    <n v="421.71"/>
    <n v="421.71"/>
    <n v="55"/>
    <s v="Male"/>
    <s v="Low"/>
    <x v="0"/>
    <x v="1"/>
    <n v="2"/>
    <s v="Silver"/>
    <s v="Online"/>
    <n v="8.1"/>
    <n v="6"/>
    <n v="14"/>
    <n v="0"/>
    <n v="0"/>
    <s v="Window"/>
  </r>
  <r>
    <s v="P9826"/>
    <s v="F1333"/>
    <s v="Delta"/>
    <x v="7"/>
    <x v="6"/>
    <s v="05,04,2025  01:48:15"/>
    <n v="246"/>
    <s v="On-time"/>
    <n v="969"/>
    <n v="504.66"/>
    <n v="504.66"/>
    <n v="76"/>
    <s v="Female"/>
    <s v="High"/>
    <x v="2"/>
    <x v="1"/>
    <n v="0"/>
    <s v="None"/>
    <s v="Airport Kiosk"/>
    <n v="5.5"/>
    <n v="2"/>
    <n v="73"/>
    <n v="0"/>
    <n v="1"/>
    <s v="Middle"/>
  </r>
  <r>
    <s v="P9827"/>
    <s v="F1880"/>
    <s v="United"/>
    <x v="4"/>
    <x v="3"/>
    <s v="27,10,2023  08:37:01"/>
    <n v="197"/>
    <s v="On-time"/>
    <n v="1310"/>
    <n v="251.27"/>
    <n v="251.27"/>
    <n v="33"/>
    <s v="Female"/>
    <s v="High"/>
    <x v="3"/>
    <x v="1"/>
    <n v="1"/>
    <s v="None"/>
    <s v="Online"/>
    <n v="8.6999999999999993"/>
    <n v="6"/>
    <n v="107"/>
    <n v="0"/>
    <n v="0"/>
    <s v="Middle"/>
  </r>
  <r>
    <s v="P9828"/>
    <s v="F1018"/>
    <s v="United"/>
    <x v="2"/>
    <x v="5"/>
    <s v="28,11,2023  07:05:17"/>
    <n v="196"/>
    <s v="On-time"/>
    <n v="1211"/>
    <n v="293"/>
    <n v="293"/>
    <n v="23"/>
    <s v="Female"/>
    <s v="High"/>
    <x v="0"/>
    <x v="1"/>
    <n v="2"/>
    <s v="Silver"/>
    <s v="Mobile App"/>
    <n v="7"/>
    <n v="4"/>
    <n v="60"/>
    <n v="0"/>
    <n v="1"/>
    <s v="Middle"/>
  </r>
  <r>
    <s v="P9829"/>
    <s v="F1943"/>
    <s v="Delta"/>
    <x v="7"/>
    <x v="4"/>
    <s v="05,04,2025  00:43:14"/>
    <n v="120"/>
    <s v="On-time"/>
    <n v="1289"/>
    <n v="373.17"/>
    <n v="373.17"/>
    <n v="42"/>
    <s v="Female"/>
    <s v="Low"/>
    <x v="2"/>
    <x v="0"/>
    <n v="1"/>
    <s v="Gold"/>
    <s v="Online"/>
    <n v="7.6"/>
    <n v="2"/>
    <n v="41"/>
    <n v="0"/>
    <n v="0"/>
    <s v="Aisle"/>
  </r>
  <r>
    <s v="P9830"/>
    <s v="F1982"/>
    <s v="Southwest"/>
    <x v="1"/>
    <x v="3"/>
    <s v="07,05,2024  08:52:55"/>
    <n v="318"/>
    <s v="On-time"/>
    <n v="1509"/>
    <n v="466.48"/>
    <n v="466.48"/>
    <n v="24"/>
    <s v="Female"/>
    <s v="Low"/>
    <x v="1"/>
    <x v="0"/>
    <n v="1"/>
    <s v="Gold"/>
    <s v="Online"/>
    <n v="5.5"/>
    <n v="3"/>
    <n v="57"/>
    <n v="0"/>
    <n v="1"/>
    <s v="Window"/>
  </r>
  <r>
    <s v="P9831"/>
    <s v="F951"/>
    <s v="JetBlue"/>
    <x v="5"/>
    <x v="3"/>
    <s v="13,03,2024  14:25:34"/>
    <n v="104"/>
    <s v="On-time"/>
    <n v="1313"/>
    <n v="221.24"/>
    <n v="221.24"/>
    <n v="51"/>
    <s v="Female"/>
    <s v="High"/>
    <x v="1"/>
    <x v="1"/>
    <n v="0"/>
    <s v="None"/>
    <s v="Airport Kiosk"/>
    <n v="8.1"/>
    <n v="8"/>
    <n v="100"/>
    <n v="0"/>
    <n v="0"/>
    <s v="Window"/>
  </r>
  <r>
    <s v="P9832"/>
    <s v="F1321"/>
    <s v="Delta"/>
    <x v="3"/>
    <x v="6"/>
    <s v="05,06,2024  02:52:43"/>
    <n v="163"/>
    <s v="On-time"/>
    <n v="1404"/>
    <n v="351.02"/>
    <n v="351.02"/>
    <n v="49"/>
    <s v="Male"/>
    <s v="Medium"/>
    <x v="2"/>
    <x v="3"/>
    <n v="1"/>
    <s v="Platinum"/>
    <s v="Mobile App"/>
    <n v="6.9"/>
    <n v="1"/>
    <n v="73"/>
    <n v="0"/>
    <n v="0"/>
    <s v="Aisle"/>
  </r>
  <r>
    <s v="P9833"/>
    <s v="F857"/>
    <s v="American Airlines"/>
    <x v="0"/>
    <x v="6"/>
    <s v="21,09,2024  02:16:12"/>
    <n v="161"/>
    <s v="On-time"/>
    <n v="713"/>
    <n v="552.33000000000004"/>
    <n v="552.33000000000004"/>
    <n v="74"/>
    <s v="Male"/>
    <s v="Low"/>
    <x v="2"/>
    <x v="2"/>
    <n v="0"/>
    <s v="None"/>
    <s v="Desk"/>
    <n v="7.1"/>
    <n v="8"/>
    <n v="82"/>
    <n v="0"/>
    <n v="0"/>
    <s v="Middle"/>
  </r>
  <r>
    <s v="P9834"/>
    <s v="F1621"/>
    <s v="United"/>
    <x v="1"/>
    <x v="1"/>
    <s v="12,03,2025  08:07:05"/>
    <n v="152"/>
    <s v="On-time"/>
    <n v="1186"/>
    <n v="262.61"/>
    <n v="262.61"/>
    <n v="71"/>
    <s v="Male"/>
    <s v="Medium"/>
    <x v="1"/>
    <x v="0"/>
    <n v="3"/>
    <s v="None"/>
    <s v="Online"/>
    <n v="6.4"/>
    <n v="6"/>
    <n v="87"/>
    <n v="0"/>
    <n v="0"/>
    <s v="Aisle"/>
  </r>
  <r>
    <s v="P9835"/>
    <s v="F927"/>
    <s v="JetBlue"/>
    <x v="7"/>
    <x v="5"/>
    <s v="09,03,2025  02:39:51"/>
    <n v="158"/>
    <s v="On-time"/>
    <n v="776"/>
    <n v="269.76"/>
    <n v="269.76"/>
    <n v="52"/>
    <s v="Male"/>
    <s v="Medium"/>
    <x v="3"/>
    <x v="1"/>
    <n v="1"/>
    <s v="Platinum"/>
    <s v="Airport Kiosk"/>
    <n v="6.4"/>
    <n v="7"/>
    <n v="94"/>
    <n v="0"/>
    <n v="0"/>
    <s v="Middle"/>
  </r>
  <r>
    <s v="P9836"/>
    <s v="F861"/>
    <s v="Southwest"/>
    <x v="5"/>
    <x v="0"/>
    <s v="01,06,2023  09:01:46"/>
    <n v="229"/>
    <s v="On-time"/>
    <n v="1226"/>
    <n v="356.75"/>
    <n v="356.75"/>
    <n v="63"/>
    <s v="Female"/>
    <s v="Medium"/>
    <x v="2"/>
    <x v="2"/>
    <n v="1"/>
    <s v="None"/>
    <s v="Online"/>
    <n v="9.3000000000000007"/>
    <n v="11"/>
    <n v="86"/>
    <n v="0"/>
    <n v="1"/>
    <s v="Window"/>
  </r>
  <r>
    <s v="P9837"/>
    <s v="F808"/>
    <s v="Delta"/>
    <x v="2"/>
    <x v="5"/>
    <s v="12,07,2024  09:36:00"/>
    <n v="155"/>
    <s v="On-time"/>
    <n v="1391"/>
    <n v="327.85"/>
    <n v="327.85"/>
    <n v="24"/>
    <s v="Male"/>
    <s v="Medium"/>
    <x v="1"/>
    <x v="0"/>
    <n v="0"/>
    <s v="Silver"/>
    <s v="Airport Kiosk"/>
    <n v="8.1"/>
    <n v="10"/>
    <n v="88"/>
    <n v="0"/>
    <n v="1"/>
    <s v="Aisle"/>
  </r>
  <r>
    <s v="P9838"/>
    <s v="F1695"/>
    <s v="United"/>
    <x v="2"/>
    <x v="3"/>
    <s v="07,07,2023  20:23:44"/>
    <n v="214"/>
    <s v="On-time"/>
    <n v="754"/>
    <n v="330.03"/>
    <n v="330.03"/>
    <n v="26"/>
    <s v="Male"/>
    <s v="Medium"/>
    <x v="2"/>
    <x v="0"/>
    <n v="1"/>
    <s v="None"/>
    <s v="Airport Kiosk"/>
    <n v="7.3"/>
    <n v="5"/>
    <n v="83"/>
    <n v="0"/>
    <n v="0"/>
    <s v="Aisle"/>
  </r>
  <r>
    <s v="P9839"/>
    <s v="F1869"/>
    <s v="Delta"/>
    <x v="4"/>
    <x v="3"/>
    <s v="17,09,2024  16:50:47"/>
    <n v="239"/>
    <s v="On-time"/>
    <n v="1190"/>
    <n v="387.74"/>
    <n v="387.74"/>
    <n v="40"/>
    <s v="Male"/>
    <s v="Low"/>
    <x v="0"/>
    <x v="1"/>
    <n v="4"/>
    <s v="Silver"/>
    <s v="Mobile App"/>
    <n v="5.0999999999999996"/>
    <n v="3"/>
    <n v="37"/>
    <n v="0"/>
    <n v="0"/>
    <s v="Aisle"/>
  </r>
  <r>
    <s v="P9840"/>
    <s v="F1710"/>
    <s v="American Airlines"/>
    <x v="4"/>
    <x v="0"/>
    <s v="03,02,2025  02:08:20"/>
    <n v="82"/>
    <s v="On-time"/>
    <n v="1707"/>
    <n v="269.60000000000002"/>
    <n v="269.60000000000002"/>
    <n v="45"/>
    <s v="Male"/>
    <s v="Low"/>
    <x v="3"/>
    <x v="1"/>
    <n v="1"/>
    <s v="Platinum"/>
    <s v="Mobile App"/>
    <n v="6.8"/>
    <n v="12"/>
    <n v="113"/>
    <n v="0"/>
    <n v="0"/>
    <s v="Aisle"/>
  </r>
  <r>
    <s v="P9841"/>
    <s v="F129"/>
    <s v="Delta"/>
    <x v="5"/>
    <x v="5"/>
    <s v="07,04,2024  02:14:58"/>
    <n v="160"/>
    <s v="Delayed"/>
    <n v="717"/>
    <n v="347.84"/>
    <n v="347.84"/>
    <n v="29"/>
    <s v="Female"/>
    <s v="Medium"/>
    <x v="3"/>
    <x v="1"/>
    <n v="1"/>
    <s v="None"/>
    <s v="Desk"/>
    <n v="7.7"/>
    <n v="4"/>
    <n v="77"/>
    <n v="0"/>
    <n v="0"/>
    <s v="Middle"/>
  </r>
  <r>
    <s v="P9842"/>
    <s v="F980"/>
    <s v="American Airlines"/>
    <x v="2"/>
    <x v="4"/>
    <s v="13,04,2025  22:01:42"/>
    <n v="252"/>
    <s v="On-time"/>
    <n v="1237"/>
    <n v="331.12"/>
    <n v="331.12"/>
    <n v="20"/>
    <s v="Female"/>
    <s v="Low"/>
    <x v="3"/>
    <x v="1"/>
    <n v="0"/>
    <s v="Silver"/>
    <s v="Mobile App"/>
    <n v="8.3000000000000007"/>
    <n v="6"/>
    <n v="111"/>
    <n v="0"/>
    <n v="0"/>
    <s v="Middle"/>
  </r>
  <r>
    <s v="P9843"/>
    <s v="F1576"/>
    <s v="United"/>
    <x v="2"/>
    <x v="4"/>
    <s v="01,05,2024  22:01:33"/>
    <n v="140"/>
    <s v="On-time"/>
    <n v="1262"/>
    <n v="531.9"/>
    <n v="531.9"/>
    <n v="52"/>
    <s v="Male"/>
    <s v="Medium"/>
    <x v="1"/>
    <x v="1"/>
    <n v="0"/>
    <s v="Gold"/>
    <s v="Desk"/>
    <n v="6.5"/>
    <n v="2"/>
    <n v="58"/>
    <n v="0"/>
    <n v="0"/>
    <s v="Window"/>
  </r>
  <r>
    <s v="P9844"/>
    <s v="F506"/>
    <s v="United"/>
    <x v="2"/>
    <x v="0"/>
    <s v="02,06,2024  15:37:45"/>
    <n v="183"/>
    <s v="On-time"/>
    <n v="1274"/>
    <n v="255.57"/>
    <n v="255.57"/>
    <n v="60"/>
    <s v="Female"/>
    <s v="Low"/>
    <x v="3"/>
    <x v="1"/>
    <n v="0"/>
    <s v="None"/>
    <s v="Online"/>
    <n v="4.3"/>
    <n v="5"/>
    <n v="116"/>
    <n v="0"/>
    <n v="0"/>
    <s v="Middle"/>
  </r>
  <r>
    <s v="P9845"/>
    <s v="F320"/>
    <s v="American Airlines"/>
    <x v="2"/>
    <x v="3"/>
    <s v="16,06,2024  00:03:06"/>
    <n v="164"/>
    <s v="On-time"/>
    <n v="720"/>
    <n v="327.54000000000002"/>
    <n v="327.54000000000002"/>
    <n v="32"/>
    <s v="Male"/>
    <s v="Low"/>
    <x v="2"/>
    <x v="1"/>
    <n v="0"/>
    <s v="None"/>
    <s v="Online"/>
    <n v="6.1"/>
    <n v="0"/>
    <n v="65"/>
    <n v="0"/>
    <n v="1"/>
    <s v="Aisle"/>
  </r>
  <r>
    <s v="P9846"/>
    <s v="F1702"/>
    <s v="American Airlines"/>
    <x v="3"/>
    <x v="5"/>
    <s v="13,07,2024  08:49:30"/>
    <n v="226"/>
    <s v="On-time"/>
    <n v="1454"/>
    <n v="190.63"/>
    <n v="190.63"/>
    <n v="37"/>
    <s v="Female"/>
    <s v="Low"/>
    <x v="2"/>
    <x v="1"/>
    <n v="0"/>
    <s v="None"/>
    <s v="Online"/>
    <n v="6.7"/>
    <n v="2"/>
    <n v="47"/>
    <n v="0"/>
    <n v="0"/>
    <s v="Middle"/>
  </r>
  <r>
    <s v="P9847"/>
    <s v="F1411"/>
    <s v="Southwest"/>
    <x v="0"/>
    <x v="0"/>
    <s v="22,10,2023  19:27:50"/>
    <n v="122"/>
    <s v="On-time"/>
    <n v="1417"/>
    <n v="502.4"/>
    <n v="502.4"/>
    <n v="45"/>
    <s v="Male"/>
    <s v="Low"/>
    <x v="2"/>
    <x v="1"/>
    <n v="0"/>
    <s v="Gold"/>
    <s v="Online"/>
    <n v="6.9"/>
    <n v="8"/>
    <n v="110"/>
    <n v="0"/>
    <n v="0"/>
    <s v="Aisle"/>
  </r>
  <r>
    <s v="P9848"/>
    <s v="F1947"/>
    <s v="Southwest"/>
    <x v="6"/>
    <x v="2"/>
    <s v="19,11,2023  18:06:07"/>
    <n v="120"/>
    <s v="Delayed"/>
    <n v="1193"/>
    <n v="397.01"/>
    <n v="397.01"/>
    <n v="74"/>
    <s v="Male"/>
    <s v="Low"/>
    <x v="1"/>
    <x v="2"/>
    <n v="0"/>
    <s v="None"/>
    <s v="Desk"/>
    <n v="7.6"/>
    <n v="2"/>
    <n v="45"/>
    <n v="0"/>
    <n v="1"/>
    <s v="Middle"/>
  </r>
  <r>
    <s v="P9849"/>
    <s v="F660"/>
    <s v="American Airlines"/>
    <x v="3"/>
    <x v="3"/>
    <s v="23,09,2024  18:19:31"/>
    <n v="214"/>
    <s v="On-time"/>
    <n v="1366"/>
    <n v="327.20999999999998"/>
    <n v="327.20999999999998"/>
    <n v="31"/>
    <s v="Female"/>
    <s v="Medium"/>
    <x v="2"/>
    <x v="2"/>
    <n v="1"/>
    <s v="None"/>
    <s v="Online"/>
    <n v="6.1"/>
    <n v="17"/>
    <n v="55"/>
    <n v="0"/>
    <n v="0"/>
    <s v="Window"/>
  </r>
  <r>
    <s v="P9850"/>
    <s v="F293"/>
    <s v="Delta"/>
    <x v="2"/>
    <x v="2"/>
    <s v="25,04,2024  21:07:01"/>
    <n v="216"/>
    <s v="On-time"/>
    <n v="629"/>
    <n v="147.06"/>
    <n v="147.06"/>
    <n v="57"/>
    <s v="Male"/>
    <s v="Medium"/>
    <x v="1"/>
    <x v="1"/>
    <n v="1"/>
    <s v="None"/>
    <s v="Mobile App"/>
    <n v="7.8"/>
    <n v="3"/>
    <n v="7"/>
    <n v="0"/>
    <n v="0"/>
    <s v="Aisle"/>
  </r>
  <r>
    <s v="P9851"/>
    <s v="F918"/>
    <s v="Southwest"/>
    <x v="0"/>
    <x v="6"/>
    <s v="20,12,2024  21:09:32"/>
    <n v="241"/>
    <s v="On-time"/>
    <n v="1682"/>
    <n v="145.03"/>
    <n v="145.03"/>
    <n v="36"/>
    <s v="Male"/>
    <s v="Low"/>
    <x v="1"/>
    <x v="1"/>
    <n v="1"/>
    <s v="None"/>
    <s v="Desk"/>
    <n v="6.3"/>
    <n v="3"/>
    <n v="14"/>
    <n v="0"/>
    <n v="0"/>
    <s v="Aisle"/>
  </r>
  <r>
    <s v="P9852"/>
    <s v="F80"/>
    <s v="JetBlue"/>
    <x v="4"/>
    <x v="2"/>
    <s v="05,01,2025  02:28:45"/>
    <n v="151"/>
    <s v="On-time"/>
    <n v="1146"/>
    <n v="238.87"/>
    <n v="238.87"/>
    <n v="66"/>
    <s v="Male"/>
    <s v="High"/>
    <x v="1"/>
    <x v="2"/>
    <n v="1"/>
    <s v="Silver"/>
    <s v="Online"/>
    <n v="7.5"/>
    <n v="4"/>
    <n v="73"/>
    <n v="0"/>
    <n v="0"/>
    <s v="Window"/>
  </r>
  <r>
    <s v="P9853"/>
    <s v="F837"/>
    <s v="American Airlines"/>
    <x v="1"/>
    <x v="3"/>
    <s v="05,03,2025  11:18:21"/>
    <n v="187"/>
    <s v="On-time"/>
    <n v="1376"/>
    <n v="286.29000000000002"/>
    <n v="286.29000000000002"/>
    <n v="29"/>
    <s v="Female"/>
    <s v="High"/>
    <x v="0"/>
    <x v="0"/>
    <n v="0"/>
    <s v="None"/>
    <s v="Desk"/>
    <n v="7.4"/>
    <n v="22"/>
    <n v="80"/>
    <n v="0"/>
    <n v="0"/>
    <s v="Aisle"/>
  </r>
  <r>
    <s v="P9854"/>
    <s v="F1969"/>
    <s v="United"/>
    <x v="7"/>
    <x v="0"/>
    <s v="16,07,2023  11:59:56"/>
    <n v="201"/>
    <s v="On-time"/>
    <n v="1191"/>
    <n v="343.41"/>
    <n v="343.41"/>
    <n v="20"/>
    <s v="Female"/>
    <s v="Low"/>
    <x v="0"/>
    <x v="1"/>
    <n v="1"/>
    <s v="Silver"/>
    <s v="Online"/>
    <n v="6.9"/>
    <n v="3"/>
    <n v="70"/>
    <n v="0"/>
    <n v="0"/>
    <s v="Aisle"/>
  </r>
  <r>
    <s v="P9855"/>
    <s v="F1749"/>
    <s v="American Airlines"/>
    <x v="2"/>
    <x v="1"/>
    <s v="09,05,2024  19:57:09"/>
    <n v="169"/>
    <s v="Delayed"/>
    <n v="1333"/>
    <n v="315.27999999999997"/>
    <n v="315.27999999999997"/>
    <n v="77"/>
    <s v="Female"/>
    <s v="Medium"/>
    <x v="1"/>
    <x v="2"/>
    <n v="1"/>
    <s v="None"/>
    <s v="Online"/>
    <n v="5.8"/>
    <n v="7"/>
    <n v="15"/>
    <n v="0"/>
    <n v="0"/>
    <s v="Aisle"/>
  </r>
  <r>
    <s v="P9856"/>
    <s v="F1829"/>
    <s v="Delta"/>
    <x v="6"/>
    <x v="1"/>
    <s v="13,03,2025  14:07:16"/>
    <n v="65"/>
    <s v="On-time"/>
    <n v="918"/>
    <n v="261.44"/>
    <n v="261.44"/>
    <n v="18"/>
    <s v="Female"/>
    <s v="Medium"/>
    <x v="1"/>
    <x v="2"/>
    <n v="0"/>
    <s v="None"/>
    <s v="Desk"/>
    <n v="10"/>
    <n v="2"/>
    <n v="112"/>
    <n v="0"/>
    <n v="0"/>
    <s v="Middle"/>
  </r>
  <r>
    <s v="P9857"/>
    <s v="F111"/>
    <s v="American Airlines"/>
    <x v="6"/>
    <x v="6"/>
    <s v="09,03,2024  06:32:10"/>
    <n v="76"/>
    <s v="On-time"/>
    <n v="940"/>
    <n v="406.79"/>
    <n v="406.79"/>
    <n v="62"/>
    <s v="Male"/>
    <s v="Medium"/>
    <x v="1"/>
    <x v="3"/>
    <n v="0"/>
    <s v="Silver"/>
    <s v="Airport Kiosk"/>
    <n v="7.6"/>
    <n v="8"/>
    <n v="87"/>
    <n v="0"/>
    <n v="0"/>
    <s v="Window"/>
  </r>
  <r>
    <s v="P9858"/>
    <s v="F1791"/>
    <s v="JetBlue"/>
    <x v="0"/>
    <x v="4"/>
    <s v="27,11,2024  09:32:15"/>
    <n v="190"/>
    <s v="On-time"/>
    <n v="1197"/>
    <n v="275.89999999999998"/>
    <n v="275.89999999999998"/>
    <n v="54"/>
    <s v="Female"/>
    <s v="Low"/>
    <x v="0"/>
    <x v="2"/>
    <n v="2"/>
    <s v="Gold"/>
    <s v="Desk"/>
    <n v="8.6"/>
    <n v="22"/>
    <n v="1"/>
    <n v="0"/>
    <n v="1"/>
    <s v="Aisle"/>
  </r>
  <r>
    <s v="P9859"/>
    <s v="F755"/>
    <s v="Delta"/>
    <x v="1"/>
    <x v="3"/>
    <s v="05,07,2023  02:07:38"/>
    <n v="168"/>
    <s v="On-time"/>
    <n v="1105"/>
    <n v="215.61"/>
    <n v="215.61"/>
    <n v="35"/>
    <s v="Male"/>
    <s v="Medium"/>
    <x v="1"/>
    <x v="0"/>
    <n v="1"/>
    <s v="Platinum"/>
    <s v="Desk"/>
    <n v="7.5"/>
    <n v="10"/>
    <n v="0"/>
    <n v="0"/>
    <n v="0"/>
    <s v="Window"/>
  </r>
  <r>
    <s v="P9860"/>
    <s v="F1490"/>
    <s v="JetBlue"/>
    <x v="6"/>
    <x v="3"/>
    <s v="07,06,2024  19:10:54"/>
    <n v="235"/>
    <s v="On-time"/>
    <n v="1255"/>
    <n v="284.92"/>
    <n v="284.92"/>
    <n v="55"/>
    <s v="Male"/>
    <s v="Medium"/>
    <x v="1"/>
    <x v="1"/>
    <n v="0"/>
    <s v="None"/>
    <s v="Online"/>
    <n v="7.9"/>
    <n v="3"/>
    <n v="119"/>
    <n v="0"/>
    <n v="1"/>
    <s v="Window"/>
  </r>
  <r>
    <s v="P9861"/>
    <s v="F780"/>
    <s v="Delta"/>
    <x v="1"/>
    <x v="4"/>
    <s v="06,02,2024  20:56:09"/>
    <n v="78"/>
    <s v="On-time"/>
    <n v="757"/>
    <n v="431.12"/>
    <n v="431.12"/>
    <n v="53"/>
    <s v="Female"/>
    <s v="Low"/>
    <x v="3"/>
    <x v="2"/>
    <n v="1"/>
    <s v="None"/>
    <s v="Online"/>
    <n v="7"/>
    <n v="1"/>
    <n v="4"/>
    <n v="0"/>
    <n v="1"/>
    <s v="Window"/>
  </r>
  <r>
    <s v="P9862"/>
    <s v="F525"/>
    <s v="JetBlue"/>
    <x v="5"/>
    <x v="1"/>
    <s v="31,10,2024  10:18:02"/>
    <n v="162"/>
    <s v="Delayed"/>
    <n v="955"/>
    <n v="311.52999999999997"/>
    <n v="311.52999999999997"/>
    <n v="39"/>
    <s v="Male"/>
    <s v="Medium"/>
    <x v="0"/>
    <x v="1"/>
    <n v="3"/>
    <s v="None"/>
    <s v="Desk"/>
    <n v="3.5"/>
    <n v="20"/>
    <n v="107"/>
    <n v="0"/>
    <n v="0"/>
    <s v="Middle"/>
  </r>
  <r>
    <s v="P9863"/>
    <s v="F993"/>
    <s v="Southwest"/>
    <x v="7"/>
    <x v="0"/>
    <s v="15,03,2024  21:56:51"/>
    <n v="151"/>
    <s v="On-time"/>
    <n v="1357"/>
    <n v="408.16"/>
    <n v="408.16"/>
    <n v="18"/>
    <s v="Male"/>
    <s v="Low"/>
    <x v="3"/>
    <x v="1"/>
    <n v="1"/>
    <s v="Gold"/>
    <s v="Desk"/>
    <n v="6"/>
    <n v="3"/>
    <n v="100"/>
    <n v="1"/>
    <n v="0"/>
    <s v="Aisle"/>
  </r>
  <r>
    <s v="P9864"/>
    <s v="F535"/>
    <s v="Southwest"/>
    <x v="4"/>
    <x v="0"/>
    <s v="19,09,2023  21:35:25"/>
    <n v="131"/>
    <s v="On-time"/>
    <n v="1150"/>
    <n v="353.43"/>
    <n v="353.43"/>
    <n v="18"/>
    <s v="Female"/>
    <s v="Low"/>
    <x v="0"/>
    <x v="1"/>
    <n v="1"/>
    <s v="None"/>
    <s v="Online"/>
    <n v="5.2"/>
    <n v="7"/>
    <n v="104"/>
    <n v="0"/>
    <n v="0"/>
    <s v="Window"/>
  </r>
  <r>
    <s v="P9865"/>
    <s v="F1307"/>
    <s v="United"/>
    <x v="7"/>
    <x v="3"/>
    <s v="04,04,2025  02:10:07"/>
    <n v="120"/>
    <s v="On-time"/>
    <n v="1222"/>
    <n v="414.75"/>
    <n v="414.75"/>
    <n v="22"/>
    <s v="Male"/>
    <s v="Medium"/>
    <x v="3"/>
    <x v="2"/>
    <n v="0"/>
    <s v="None"/>
    <s v="Airport Kiosk"/>
    <n v="8.5"/>
    <n v="2"/>
    <n v="23"/>
    <n v="0"/>
    <n v="0"/>
    <s v="Aisle"/>
  </r>
  <r>
    <s v="P9866"/>
    <s v="F1452"/>
    <s v="United"/>
    <x v="4"/>
    <x v="2"/>
    <s v="31,12,2023  19:00:15"/>
    <n v="190"/>
    <s v="On-time"/>
    <n v="1392"/>
    <n v="209.78"/>
    <n v="209.78"/>
    <n v="44"/>
    <s v="Female"/>
    <s v="Medium"/>
    <x v="0"/>
    <x v="1"/>
    <n v="0"/>
    <s v="Platinum"/>
    <s v="Airport Kiosk"/>
    <n v="8.6"/>
    <n v="8"/>
    <n v="107"/>
    <n v="0"/>
    <n v="0"/>
    <s v="Window"/>
  </r>
  <r>
    <s v="P9867"/>
    <s v="F389"/>
    <s v="United"/>
    <x v="2"/>
    <x v="5"/>
    <s v="04,01,2024  18:24:57"/>
    <n v="167"/>
    <s v="On-time"/>
    <n v="1513"/>
    <n v="289.17"/>
    <n v="289.17"/>
    <n v="44"/>
    <s v="Female"/>
    <s v="Medium"/>
    <x v="2"/>
    <x v="1"/>
    <n v="1"/>
    <s v="None"/>
    <s v="Online"/>
    <n v="7.3"/>
    <n v="13"/>
    <n v="100"/>
    <n v="0"/>
    <n v="0"/>
    <s v="Aisle"/>
  </r>
  <r>
    <s v="P9868"/>
    <s v="F1395"/>
    <s v="Delta"/>
    <x v="2"/>
    <x v="4"/>
    <s v="17,10,2023  11:09:05"/>
    <n v="54"/>
    <s v="On-time"/>
    <n v="1051"/>
    <n v="244.14"/>
    <n v="244.14"/>
    <n v="36"/>
    <s v="Male"/>
    <s v="Low"/>
    <x v="1"/>
    <x v="2"/>
    <n v="0"/>
    <s v="None"/>
    <s v="Mobile App"/>
    <n v="8.1999999999999993"/>
    <n v="1"/>
    <n v="113"/>
    <n v="0"/>
    <n v="0"/>
    <s v="Middle"/>
  </r>
  <r>
    <s v="P9869"/>
    <s v="F832"/>
    <s v="Southwest"/>
    <x v="7"/>
    <x v="4"/>
    <s v="07,10,2024  07:50:30"/>
    <n v="235"/>
    <s v="On-time"/>
    <n v="1246"/>
    <n v="299.35000000000002"/>
    <n v="299.35000000000002"/>
    <n v="64"/>
    <s v="Male"/>
    <s v="Medium"/>
    <x v="2"/>
    <x v="1"/>
    <n v="2"/>
    <s v="None"/>
    <s v="Online"/>
    <n v="5.0999999999999996"/>
    <n v="52"/>
    <n v="94"/>
    <n v="0"/>
    <n v="1"/>
    <s v="Middle"/>
  </r>
  <r>
    <s v="P9870"/>
    <s v="F1552"/>
    <s v="American Airlines"/>
    <x v="6"/>
    <x v="1"/>
    <s v="21,04,2024  08:41:12"/>
    <n v="180"/>
    <s v="On-time"/>
    <n v="936"/>
    <n v="270.70999999999998"/>
    <n v="270.70999999999998"/>
    <n v="66"/>
    <s v="Male"/>
    <s v="Medium"/>
    <x v="1"/>
    <x v="1"/>
    <n v="0"/>
    <s v="None"/>
    <s v="Desk"/>
    <n v="7.3"/>
    <n v="20"/>
    <n v="2"/>
    <n v="0"/>
    <n v="1"/>
    <s v="Middle"/>
  </r>
  <r>
    <s v="P9871"/>
    <s v="F1506"/>
    <s v="Delta"/>
    <x v="2"/>
    <x v="4"/>
    <s v="08,02,2025  21:57:33"/>
    <n v="171"/>
    <s v="On-time"/>
    <n v="1659"/>
    <n v="329.46"/>
    <n v="329.46"/>
    <n v="42"/>
    <s v="Male"/>
    <s v="Medium"/>
    <x v="0"/>
    <x v="1"/>
    <n v="1"/>
    <s v="Silver"/>
    <s v="Mobile App"/>
    <n v="7.6"/>
    <n v="40"/>
    <n v="98"/>
    <n v="0"/>
    <n v="0"/>
    <s v="Window"/>
  </r>
  <r>
    <s v="P9872"/>
    <s v="F578"/>
    <s v="Southwest"/>
    <x v="5"/>
    <x v="0"/>
    <s v="16,12,2023  06:53:50"/>
    <n v="170"/>
    <s v="On-time"/>
    <n v="1129"/>
    <n v="116.98"/>
    <n v="116.98"/>
    <n v="60"/>
    <s v="Male"/>
    <s v="Medium"/>
    <x v="1"/>
    <x v="1"/>
    <n v="0"/>
    <s v="None"/>
    <s v="Mobile App"/>
    <n v="5.2"/>
    <n v="1"/>
    <n v="50"/>
    <n v="0"/>
    <n v="0"/>
    <s v="Window"/>
  </r>
  <r>
    <s v="P9873"/>
    <s v="F177"/>
    <s v="United"/>
    <x v="7"/>
    <x v="2"/>
    <s v="01,02,2024  10:54:18"/>
    <n v="153"/>
    <s v="On-time"/>
    <n v="984"/>
    <n v="287.42"/>
    <n v="287.42"/>
    <n v="40"/>
    <s v="Female"/>
    <s v="Medium"/>
    <x v="1"/>
    <x v="0"/>
    <n v="2"/>
    <s v="None"/>
    <s v="Online"/>
    <n v="4.8"/>
    <n v="6"/>
    <n v="12"/>
    <n v="0"/>
    <n v="0"/>
    <s v="Window"/>
  </r>
  <r>
    <s v="P9874"/>
    <s v="F238"/>
    <s v="JetBlue"/>
    <x v="0"/>
    <x v="0"/>
    <s v="29,07,2023  20:51:33"/>
    <n v="246"/>
    <s v="Delayed"/>
    <n v="1219"/>
    <n v="395"/>
    <n v="395"/>
    <n v="57"/>
    <s v="Female"/>
    <s v="High"/>
    <x v="1"/>
    <x v="2"/>
    <n v="2"/>
    <s v="None"/>
    <s v="Online"/>
    <n v="6.4"/>
    <n v="29"/>
    <n v="31"/>
    <n v="0"/>
    <n v="1"/>
    <s v="Middle"/>
  </r>
  <r>
    <s v="P9875"/>
    <s v="F1335"/>
    <s v="United"/>
    <x v="0"/>
    <x v="6"/>
    <s v="08,12,2024  04:48:50"/>
    <n v="189"/>
    <s v="On-time"/>
    <n v="968"/>
    <n v="170.96"/>
    <n v="170.96"/>
    <n v="25"/>
    <s v="Female"/>
    <s v="Medium"/>
    <x v="3"/>
    <x v="2"/>
    <n v="1"/>
    <s v="Silver"/>
    <s v="Mobile App"/>
    <n v="4.3"/>
    <n v="25"/>
    <n v="115"/>
    <n v="0"/>
    <n v="1"/>
    <s v="Aisle"/>
  </r>
  <r>
    <s v="P9876"/>
    <s v="F1907"/>
    <s v="American Airlines"/>
    <x v="5"/>
    <x v="1"/>
    <s v="01,06,2023  15:24:09"/>
    <n v="185"/>
    <s v="Cancelled"/>
    <n v="1582"/>
    <n v="490.21"/>
    <n v="490.21"/>
    <n v="71"/>
    <s v="Male"/>
    <s v="Low"/>
    <x v="2"/>
    <x v="1"/>
    <n v="0"/>
    <s v="Silver"/>
    <s v="Mobile App"/>
    <n v="6.5"/>
    <n v="24"/>
    <n v="76"/>
    <n v="0"/>
    <n v="0"/>
    <s v="Window"/>
  </r>
  <r>
    <s v="P9877"/>
    <s v="F1333"/>
    <s v="American Airlines"/>
    <x v="2"/>
    <x v="5"/>
    <s v="20,12,2023  03:07:27"/>
    <n v="270"/>
    <s v="Cancelled"/>
    <n v="1294"/>
    <n v="202.47"/>
    <n v="202.47"/>
    <n v="40"/>
    <s v="Male"/>
    <s v="Medium"/>
    <x v="3"/>
    <x v="1"/>
    <n v="1"/>
    <s v="None"/>
    <s v="Online"/>
    <n v="6.1"/>
    <n v="3"/>
    <n v="8"/>
    <n v="0"/>
    <n v="1"/>
    <s v="Middle"/>
  </r>
  <r>
    <s v="P9878"/>
    <s v="F1576"/>
    <s v="United"/>
    <x v="4"/>
    <x v="3"/>
    <s v="15,02,2025  04:27:18"/>
    <n v="171"/>
    <s v="On-time"/>
    <n v="753"/>
    <n v="352.03"/>
    <n v="352.03"/>
    <n v="77"/>
    <s v="Female"/>
    <s v="Low"/>
    <x v="3"/>
    <x v="0"/>
    <n v="1"/>
    <s v="Silver"/>
    <s v="Online"/>
    <n v="7.6"/>
    <n v="31"/>
    <n v="78"/>
    <n v="0"/>
    <n v="0"/>
    <s v="Aisle"/>
  </r>
  <r>
    <s v="P9879"/>
    <s v="F1975"/>
    <s v="Southwest"/>
    <x v="0"/>
    <x v="2"/>
    <s v="31,05,2024  11:19:20"/>
    <n v="163"/>
    <s v="On-time"/>
    <n v="1687"/>
    <n v="227.03"/>
    <n v="227.03"/>
    <n v="44"/>
    <s v="Male"/>
    <s v="Low"/>
    <x v="1"/>
    <x v="0"/>
    <n v="1"/>
    <s v="Silver"/>
    <s v="Airport Kiosk"/>
    <n v="7.5"/>
    <n v="30"/>
    <n v="72"/>
    <n v="0"/>
    <n v="0"/>
    <s v="Middle"/>
  </r>
  <r>
    <s v="P9880"/>
    <s v="F781"/>
    <s v="Delta"/>
    <x v="1"/>
    <x v="6"/>
    <s v="05,07,2024  23:11:43"/>
    <n v="150"/>
    <s v="On-time"/>
    <n v="1381"/>
    <n v="339.59"/>
    <n v="339.59"/>
    <n v="58"/>
    <s v="Male"/>
    <s v="Medium"/>
    <x v="0"/>
    <x v="1"/>
    <n v="2"/>
    <s v="None"/>
    <s v="Desk"/>
    <n v="6.8"/>
    <n v="8"/>
    <n v="66"/>
    <n v="0"/>
    <n v="0"/>
    <s v="Window"/>
  </r>
  <r>
    <s v="P9881"/>
    <s v="F522"/>
    <s v="United"/>
    <x v="7"/>
    <x v="5"/>
    <s v="28,04,2023  22:55:58"/>
    <n v="228"/>
    <s v="On-time"/>
    <n v="1125"/>
    <n v="351.39"/>
    <n v="351.39"/>
    <n v="61"/>
    <s v="Female"/>
    <s v="High"/>
    <x v="3"/>
    <x v="1"/>
    <n v="3"/>
    <s v="Silver"/>
    <s v="Desk"/>
    <n v="6.6"/>
    <n v="0"/>
    <n v="114"/>
    <n v="0"/>
    <n v="0"/>
    <s v="Aisle"/>
  </r>
  <r>
    <s v="P9882"/>
    <s v="F1819"/>
    <s v="United"/>
    <x v="4"/>
    <x v="1"/>
    <s v="15,07,2024  08:14:07"/>
    <n v="111"/>
    <s v="On-time"/>
    <n v="1077"/>
    <n v="104.94"/>
    <n v="104.94"/>
    <n v="34"/>
    <s v="Male"/>
    <s v="Medium"/>
    <x v="0"/>
    <x v="2"/>
    <n v="0"/>
    <s v="Gold"/>
    <s v="Desk"/>
    <n v="10"/>
    <n v="5"/>
    <n v="100"/>
    <n v="0"/>
    <n v="0"/>
    <s v="Aisle"/>
  </r>
  <r>
    <s v="P9883"/>
    <s v="F446"/>
    <s v="JetBlue"/>
    <x v="7"/>
    <x v="7"/>
    <s v="21,08,2024  22:15:12"/>
    <n v="162"/>
    <s v="On-time"/>
    <n v="775"/>
    <n v="345.2"/>
    <n v="345.2"/>
    <n v="30"/>
    <s v="Female"/>
    <s v="Medium"/>
    <x v="1"/>
    <x v="1"/>
    <n v="0"/>
    <s v="None"/>
    <s v="Mobile App"/>
    <n v="6.7"/>
    <n v="5"/>
    <n v="64"/>
    <n v="0"/>
    <n v="1"/>
    <s v="Aisle"/>
  </r>
  <r>
    <s v="P9884"/>
    <s v="F1882"/>
    <s v="Delta"/>
    <x v="4"/>
    <x v="3"/>
    <s v="03,10,2024  21:46:20"/>
    <n v="199"/>
    <s v="Delayed"/>
    <n v="510"/>
    <n v="397.64"/>
    <n v="397.64"/>
    <n v="40"/>
    <s v="Female"/>
    <s v="Medium"/>
    <x v="2"/>
    <x v="0"/>
    <n v="1"/>
    <s v="Silver"/>
    <s v="Desk"/>
    <n v="4.7"/>
    <n v="3"/>
    <n v="27"/>
    <n v="0"/>
    <n v="0"/>
    <s v="Middle"/>
  </r>
  <r>
    <s v="P9885"/>
    <s v="F1225"/>
    <s v="Delta"/>
    <x v="1"/>
    <x v="7"/>
    <s v="21,01,2024  13:38:19"/>
    <n v="221"/>
    <s v="On-time"/>
    <n v="981"/>
    <n v="449.61"/>
    <n v="449.61"/>
    <n v="66"/>
    <s v="Male"/>
    <s v="Low"/>
    <x v="0"/>
    <x v="1"/>
    <n v="4"/>
    <s v="Gold"/>
    <s v="Online"/>
    <n v="4.9000000000000004"/>
    <n v="15"/>
    <n v="78"/>
    <n v="0"/>
    <n v="0"/>
    <s v="Window"/>
  </r>
  <r>
    <s v="P9886"/>
    <s v="F1302"/>
    <s v="United"/>
    <x v="4"/>
    <x v="4"/>
    <s v="26,12,2024  05:15:34"/>
    <n v="198"/>
    <s v="Cancelled"/>
    <n v="1022"/>
    <n v="357.05"/>
    <n v="357.05"/>
    <n v="67"/>
    <s v="Male"/>
    <s v="Medium"/>
    <x v="2"/>
    <x v="0"/>
    <n v="1"/>
    <s v="Gold"/>
    <s v="Airport Kiosk"/>
    <n v="6.8"/>
    <n v="6"/>
    <n v="44"/>
    <n v="0"/>
    <n v="0"/>
    <s v="Aisle"/>
  </r>
  <r>
    <s v="P9887"/>
    <s v="F299"/>
    <s v="Delta"/>
    <x v="0"/>
    <x v="1"/>
    <s v="02,03,2024  19:39:16"/>
    <n v="43"/>
    <s v="On-time"/>
    <n v="793"/>
    <n v="389.56"/>
    <n v="389.56"/>
    <n v="41"/>
    <s v="Male"/>
    <s v="Medium"/>
    <x v="2"/>
    <x v="0"/>
    <n v="0"/>
    <s v="None"/>
    <s v="Mobile App"/>
    <n v="6.3"/>
    <n v="9"/>
    <n v="77"/>
    <n v="0"/>
    <n v="1"/>
    <s v="Aisle"/>
  </r>
  <r>
    <s v="P9888"/>
    <s v="F531"/>
    <s v="United"/>
    <x v="6"/>
    <x v="2"/>
    <s v="16,11,2024  03:04:28"/>
    <n v="116"/>
    <s v="On-time"/>
    <n v="1127"/>
    <n v="414.16"/>
    <n v="414.16"/>
    <n v="56"/>
    <s v="Female"/>
    <s v="Low"/>
    <x v="0"/>
    <x v="0"/>
    <n v="2"/>
    <s v="Platinum"/>
    <s v="Airport Kiosk"/>
    <n v="6"/>
    <n v="20"/>
    <n v="75"/>
    <n v="0"/>
    <n v="1"/>
    <s v="Middle"/>
  </r>
  <r>
    <s v="P9889"/>
    <s v="F257"/>
    <s v="Southwest"/>
    <x v="6"/>
    <x v="2"/>
    <s v="07,04,2025  21:13:39"/>
    <n v="196"/>
    <s v="Delayed"/>
    <n v="1322"/>
    <n v="398.89"/>
    <n v="398.89"/>
    <n v="55"/>
    <s v="Female"/>
    <s v="Medium"/>
    <x v="3"/>
    <x v="1"/>
    <n v="1"/>
    <s v="None"/>
    <s v="Airport Kiosk"/>
    <n v="7.4"/>
    <n v="2"/>
    <n v="88"/>
    <n v="0"/>
    <n v="0"/>
    <s v="Aisle"/>
  </r>
  <r>
    <s v="P9890"/>
    <s v="F1819"/>
    <s v="Southwest"/>
    <x v="1"/>
    <x v="6"/>
    <s v="28,07,2023  23:22:26"/>
    <n v="191"/>
    <s v="On-time"/>
    <n v="1310"/>
    <n v="435.67"/>
    <n v="435.67"/>
    <n v="38"/>
    <s v="Male"/>
    <s v="Low"/>
    <x v="2"/>
    <x v="1"/>
    <n v="0"/>
    <s v="Gold"/>
    <s v="Airport Kiosk"/>
    <n v="8.5"/>
    <n v="14"/>
    <n v="8"/>
    <n v="0"/>
    <n v="0"/>
    <s v="Aisle"/>
  </r>
  <r>
    <s v="P9891"/>
    <s v="F1904"/>
    <s v="JetBlue"/>
    <x v="3"/>
    <x v="3"/>
    <s v="10,05,2023  16:36:08"/>
    <n v="262"/>
    <s v="On-time"/>
    <n v="868"/>
    <n v="390.02"/>
    <n v="390.02"/>
    <n v="23"/>
    <s v="Male"/>
    <s v="High"/>
    <x v="0"/>
    <x v="3"/>
    <n v="1"/>
    <s v="None"/>
    <s v="Mobile App"/>
    <n v="6.6"/>
    <n v="18"/>
    <n v="39"/>
    <n v="0"/>
    <n v="0"/>
    <s v="Window"/>
  </r>
  <r>
    <s v="P9892"/>
    <s v="F1658"/>
    <s v="American Airlines"/>
    <x v="2"/>
    <x v="6"/>
    <s v="07,06,2023  18:15:31"/>
    <n v="289"/>
    <s v="On-time"/>
    <n v="1415"/>
    <n v="351.97"/>
    <n v="351.97"/>
    <n v="24"/>
    <s v="Male"/>
    <s v="Medium"/>
    <x v="0"/>
    <x v="1"/>
    <n v="2"/>
    <s v="None"/>
    <s v="Online"/>
    <n v="7.4"/>
    <n v="12"/>
    <n v="100"/>
    <n v="0"/>
    <n v="1"/>
    <s v="Middle"/>
  </r>
  <r>
    <s v="P9893"/>
    <s v="F823"/>
    <s v="JetBlue"/>
    <x v="4"/>
    <x v="6"/>
    <s v="13,02,2025  07:33:05"/>
    <n v="38"/>
    <s v="Cancelled"/>
    <n v="1453"/>
    <n v="329.18"/>
    <n v="329.18"/>
    <n v="70"/>
    <s v="Male"/>
    <s v="High"/>
    <x v="0"/>
    <x v="1"/>
    <n v="2"/>
    <s v="None"/>
    <s v="Airport Kiosk"/>
    <n v="9.6999999999999993"/>
    <n v="22"/>
    <n v="76"/>
    <n v="0"/>
    <n v="0"/>
    <s v="Aisle"/>
  </r>
  <r>
    <s v="P9894"/>
    <s v="F638"/>
    <s v="Southwest"/>
    <x v="6"/>
    <x v="3"/>
    <s v="08,12,2023  22:47:51"/>
    <n v="217"/>
    <s v="On-time"/>
    <n v="1217"/>
    <n v="267.77"/>
    <n v="267.77"/>
    <n v="42"/>
    <s v="Male"/>
    <s v="Low"/>
    <x v="3"/>
    <x v="1"/>
    <n v="2"/>
    <s v="None"/>
    <s v="Online"/>
    <n v="6.4"/>
    <n v="3"/>
    <n v="55"/>
    <n v="0"/>
    <n v="0"/>
    <s v="Window"/>
  </r>
  <r>
    <s v="P9895"/>
    <s v="F1999"/>
    <s v="Delta"/>
    <x v="2"/>
    <x v="4"/>
    <s v="24,11,2024  01:06:01"/>
    <n v="137"/>
    <s v="On-time"/>
    <n v="1325"/>
    <n v="433.07"/>
    <n v="433.07"/>
    <n v="72"/>
    <s v="Female"/>
    <s v="Low"/>
    <x v="1"/>
    <x v="1"/>
    <n v="0"/>
    <s v="Gold"/>
    <s v="Airport Kiosk"/>
    <n v="8.4"/>
    <n v="33"/>
    <n v="69"/>
    <n v="0"/>
    <n v="1"/>
    <s v="Aisle"/>
  </r>
  <r>
    <s v="P9896"/>
    <s v="F1876"/>
    <s v="Delta"/>
    <x v="7"/>
    <x v="7"/>
    <s v="01,03,2024  09:38:58"/>
    <n v="128"/>
    <s v="Delayed"/>
    <n v="1151"/>
    <n v="383.75"/>
    <n v="383.75"/>
    <n v="33"/>
    <s v="Female"/>
    <s v="Medium"/>
    <x v="2"/>
    <x v="0"/>
    <n v="0"/>
    <s v="Silver"/>
    <s v="Online"/>
    <n v="7.7"/>
    <n v="1"/>
    <n v="90"/>
    <n v="1"/>
    <n v="1"/>
    <s v="Middle"/>
  </r>
  <r>
    <s v="P9897"/>
    <s v="F167"/>
    <s v="Delta"/>
    <x v="7"/>
    <x v="2"/>
    <s v="23,11,2024  10:02:04"/>
    <n v="185"/>
    <s v="On-time"/>
    <n v="1108"/>
    <n v="325.27"/>
    <n v="325.27"/>
    <n v="29"/>
    <s v="Male"/>
    <s v="High"/>
    <x v="2"/>
    <x v="1"/>
    <n v="0"/>
    <s v="None"/>
    <s v="Mobile App"/>
    <n v="7.8"/>
    <n v="8"/>
    <n v="98"/>
    <n v="0"/>
    <n v="0"/>
    <s v="Middle"/>
  </r>
  <r>
    <s v="P9898"/>
    <s v="F1817"/>
    <s v="JetBlue"/>
    <x v="4"/>
    <x v="5"/>
    <s v="07,02,2025  19:24:51"/>
    <n v="164"/>
    <s v="Delayed"/>
    <n v="1547"/>
    <n v="274.18"/>
    <n v="274.18"/>
    <n v="57"/>
    <s v="Male"/>
    <s v="Low"/>
    <x v="2"/>
    <x v="2"/>
    <n v="0"/>
    <s v="None"/>
    <s v="Mobile App"/>
    <n v="4.9000000000000004"/>
    <n v="26"/>
    <n v="74"/>
    <n v="0"/>
    <n v="0"/>
    <s v="Middle"/>
  </r>
  <r>
    <s v="P9899"/>
    <s v="F1560"/>
    <s v="JetBlue"/>
    <x v="6"/>
    <x v="6"/>
    <s v="04,12,2024  04:52:55"/>
    <n v="253"/>
    <s v="On-time"/>
    <n v="1259"/>
    <n v="392.51"/>
    <n v="392.51"/>
    <n v="74"/>
    <s v="Male"/>
    <s v="Low"/>
    <x v="3"/>
    <x v="1"/>
    <n v="2"/>
    <s v="Silver"/>
    <s v="Airport Kiosk"/>
    <n v="8.8000000000000007"/>
    <n v="36"/>
    <n v="15"/>
    <n v="0"/>
    <n v="0"/>
    <s v="Middle"/>
  </r>
  <r>
    <s v="P9900"/>
    <s v="F1307"/>
    <s v="United"/>
    <x v="2"/>
    <x v="3"/>
    <s v="21,10,2024  13:27:08"/>
    <n v="185"/>
    <s v="On-time"/>
    <n v="978"/>
    <n v="394.7"/>
    <n v="394.7"/>
    <n v="55"/>
    <s v="Female"/>
    <s v="Low"/>
    <x v="0"/>
    <x v="1"/>
    <n v="0"/>
    <s v="None"/>
    <s v="Online"/>
    <n v="8.1999999999999993"/>
    <n v="16"/>
    <n v="32"/>
    <n v="0"/>
    <n v="0"/>
    <s v="Window"/>
  </r>
  <r>
    <s v="P9901"/>
    <s v="F599"/>
    <s v="Southwest"/>
    <x v="0"/>
    <x v="2"/>
    <s v="19,10,2023  22:39:49"/>
    <n v="265"/>
    <s v="On-time"/>
    <n v="1027"/>
    <n v="342.4"/>
    <n v="342.4"/>
    <n v="55"/>
    <s v="Male"/>
    <s v="Medium"/>
    <x v="3"/>
    <x v="1"/>
    <n v="1"/>
    <s v="None"/>
    <s v="Online"/>
    <n v="6.2"/>
    <n v="10"/>
    <n v="86"/>
    <n v="0"/>
    <n v="0"/>
    <s v="Window"/>
  </r>
  <r>
    <s v="P9902"/>
    <s v="F352"/>
    <s v="Southwest"/>
    <x v="4"/>
    <x v="5"/>
    <s v="05,02,2024  05:01:50"/>
    <n v="119"/>
    <s v="On-time"/>
    <n v="837"/>
    <n v="296.69"/>
    <n v="296.69"/>
    <n v="44"/>
    <s v="Female"/>
    <s v="Medium"/>
    <x v="2"/>
    <x v="3"/>
    <n v="0"/>
    <s v="Silver"/>
    <s v="Desk"/>
    <n v="7"/>
    <n v="28"/>
    <n v="1"/>
    <n v="0"/>
    <n v="0"/>
    <s v="Middle"/>
  </r>
  <r>
    <s v="P9903"/>
    <s v="F1724"/>
    <s v="United"/>
    <x v="1"/>
    <x v="0"/>
    <s v="15,12,2024  03:05:39"/>
    <n v="188"/>
    <s v="On-time"/>
    <n v="1236"/>
    <n v="479.02"/>
    <n v="479.02"/>
    <n v="53"/>
    <s v="Female"/>
    <s v="High"/>
    <x v="1"/>
    <x v="0"/>
    <n v="0"/>
    <s v="None"/>
    <s v="Desk"/>
    <n v="9.5"/>
    <n v="11"/>
    <n v="2"/>
    <n v="0"/>
    <n v="0"/>
    <s v="Aisle"/>
  </r>
  <r>
    <s v="P9904"/>
    <s v="F1982"/>
    <s v="JetBlue"/>
    <x v="6"/>
    <x v="2"/>
    <s v="02,07,2023  17:07:47"/>
    <n v="217"/>
    <s v="On-time"/>
    <n v="1051"/>
    <n v="377.43"/>
    <n v="377.43"/>
    <n v="19"/>
    <s v="Male"/>
    <s v="High"/>
    <x v="2"/>
    <x v="1"/>
    <n v="0"/>
    <s v="None"/>
    <s v="Online"/>
    <n v="7.7"/>
    <n v="0"/>
    <n v="113"/>
    <n v="0"/>
    <n v="0"/>
    <s v="Window"/>
  </r>
  <r>
    <s v="P9905"/>
    <s v="F1844"/>
    <s v="Southwest"/>
    <x v="4"/>
    <x v="2"/>
    <s v="22,03,2025  01:20:46"/>
    <n v="184"/>
    <s v="On-time"/>
    <n v="1364"/>
    <n v="455.38"/>
    <n v="455.38"/>
    <n v="33"/>
    <s v="Female"/>
    <s v="Medium"/>
    <x v="0"/>
    <x v="3"/>
    <n v="0"/>
    <s v="None"/>
    <s v="Desk"/>
    <n v="5.9"/>
    <n v="13"/>
    <n v="117"/>
    <n v="0"/>
    <n v="0"/>
    <s v="Aisle"/>
  </r>
  <r>
    <s v="P9906"/>
    <s v="F11"/>
    <s v="United"/>
    <x v="6"/>
    <x v="6"/>
    <s v="21,08,2024  11:47:12"/>
    <n v="159"/>
    <s v="On-time"/>
    <n v="818"/>
    <n v="295.98"/>
    <n v="295.98"/>
    <n v="27"/>
    <s v="Male"/>
    <s v="Medium"/>
    <x v="2"/>
    <x v="2"/>
    <n v="0"/>
    <s v="Silver"/>
    <s v="Airport Kiosk"/>
    <n v="6.6"/>
    <n v="14"/>
    <n v="104"/>
    <n v="0"/>
    <n v="0"/>
    <s v="Aisle"/>
  </r>
  <r>
    <s v="P9907"/>
    <s v="F1399"/>
    <s v="Delta"/>
    <x v="0"/>
    <x v="0"/>
    <s v="12,09,2024  17:58:23"/>
    <n v="214"/>
    <s v="On-time"/>
    <n v="1021"/>
    <n v="300.62"/>
    <n v="300.62"/>
    <n v="50"/>
    <s v="Female"/>
    <s v="Medium"/>
    <x v="3"/>
    <x v="1"/>
    <n v="0"/>
    <s v="Gold"/>
    <s v="Airport Kiosk"/>
    <n v="6.9"/>
    <n v="5"/>
    <n v="88"/>
    <n v="0"/>
    <n v="0"/>
    <s v="Middle"/>
  </r>
  <r>
    <s v="P9908"/>
    <s v="F1025"/>
    <s v="United"/>
    <x v="5"/>
    <x v="4"/>
    <s v="26,09,2023  12:38:44"/>
    <n v="98"/>
    <s v="On-time"/>
    <n v="1191"/>
    <n v="481.68"/>
    <n v="481.68"/>
    <n v="70"/>
    <s v="Male"/>
    <s v="Medium"/>
    <x v="3"/>
    <x v="1"/>
    <n v="0"/>
    <s v="Gold"/>
    <s v="Mobile App"/>
    <n v="7.6"/>
    <n v="12"/>
    <n v="114"/>
    <n v="0"/>
    <n v="0"/>
    <s v="Middle"/>
  </r>
  <r>
    <s v="P9909"/>
    <s v="F400"/>
    <s v="Southwest"/>
    <x v="3"/>
    <x v="6"/>
    <s v="16,01,2025  10:34:37"/>
    <n v="83"/>
    <s v="On-time"/>
    <n v="1840"/>
    <n v="412.13"/>
    <n v="412.13"/>
    <n v="30"/>
    <s v="Male"/>
    <s v="Medium"/>
    <x v="2"/>
    <x v="1"/>
    <n v="1"/>
    <s v="Silver"/>
    <s v="Airport Kiosk"/>
    <n v="6.3"/>
    <n v="15"/>
    <n v="119"/>
    <n v="0"/>
    <n v="0"/>
    <s v="Window"/>
  </r>
  <r>
    <s v="P9910"/>
    <s v="F543"/>
    <s v="JetBlue"/>
    <x v="0"/>
    <x v="1"/>
    <s v="01,09,2024  03:07:51"/>
    <n v="214"/>
    <s v="Delayed"/>
    <n v="1803"/>
    <n v="240.89"/>
    <n v="240.89"/>
    <n v="62"/>
    <s v="Male"/>
    <s v="Medium"/>
    <x v="0"/>
    <x v="1"/>
    <n v="2"/>
    <s v="Silver"/>
    <s v="Mobile App"/>
    <n v="5.5"/>
    <n v="16"/>
    <n v="115"/>
    <n v="0"/>
    <n v="0"/>
    <s v="Aisle"/>
  </r>
  <r>
    <s v="P9911"/>
    <s v="F1476"/>
    <s v="United"/>
    <x v="0"/>
    <x v="0"/>
    <s v="02,04,2025  13:44:49"/>
    <n v="217"/>
    <s v="On-time"/>
    <n v="1454"/>
    <n v="233.88"/>
    <n v="233.88"/>
    <n v="32"/>
    <s v="Female"/>
    <s v="High"/>
    <x v="2"/>
    <x v="2"/>
    <n v="2"/>
    <s v="Silver"/>
    <s v="Mobile App"/>
    <n v="7.4"/>
    <n v="4"/>
    <n v="111"/>
    <n v="1"/>
    <n v="0"/>
    <s v="Aisle"/>
  </r>
  <r>
    <s v="P9912"/>
    <s v="F1477"/>
    <s v="JetBlue"/>
    <x v="0"/>
    <x v="5"/>
    <s v="27,05,2024  00:43:12"/>
    <n v="132"/>
    <s v="Delayed"/>
    <n v="1153"/>
    <n v="543.94000000000005"/>
    <n v="543.94000000000005"/>
    <n v="75"/>
    <s v="Female"/>
    <s v="Medium"/>
    <x v="1"/>
    <x v="1"/>
    <n v="1"/>
    <s v="None"/>
    <s v="Airport Kiosk"/>
    <n v="8.1"/>
    <n v="4"/>
    <n v="62"/>
    <n v="0"/>
    <n v="0"/>
    <s v="Middle"/>
  </r>
  <r>
    <s v="P9913"/>
    <s v="F781"/>
    <s v="Delta"/>
    <x v="1"/>
    <x v="2"/>
    <s v="14,05,2024  04:26:57"/>
    <n v="202"/>
    <s v="Delayed"/>
    <n v="1039"/>
    <n v="357.3"/>
    <n v="357.3"/>
    <n v="43"/>
    <s v="Female"/>
    <s v="Low"/>
    <x v="1"/>
    <x v="0"/>
    <n v="0"/>
    <s v="Silver"/>
    <s v="Desk"/>
    <n v="6.3"/>
    <n v="3"/>
    <n v="96"/>
    <n v="0"/>
    <n v="0"/>
    <s v="Window"/>
  </r>
  <r>
    <s v="P9914"/>
    <s v="F1530"/>
    <s v="United"/>
    <x v="0"/>
    <x v="3"/>
    <s v="13,01,2025  10:15:28"/>
    <n v="232"/>
    <s v="On-time"/>
    <n v="1349"/>
    <n v="174.68"/>
    <n v="174.68"/>
    <n v="53"/>
    <s v="Female"/>
    <s v="Medium"/>
    <x v="2"/>
    <x v="0"/>
    <n v="0"/>
    <s v="Gold"/>
    <s v="Mobile App"/>
    <n v="8"/>
    <n v="15"/>
    <n v="20"/>
    <n v="0"/>
    <n v="1"/>
    <s v="Middle"/>
  </r>
  <r>
    <s v="P9915"/>
    <s v="F1263"/>
    <s v="JetBlue"/>
    <x v="2"/>
    <x v="3"/>
    <s v="14,05,2023  00:53:29"/>
    <n v="54"/>
    <s v="On-time"/>
    <n v="1665"/>
    <n v="447.49"/>
    <n v="447.49"/>
    <n v="18"/>
    <s v="Male"/>
    <s v="Low"/>
    <x v="0"/>
    <x v="2"/>
    <n v="1"/>
    <s v="None"/>
    <s v="Airport Kiosk"/>
    <n v="6.7"/>
    <n v="3"/>
    <n v="43"/>
    <n v="0"/>
    <n v="1"/>
    <s v="Middle"/>
  </r>
  <r>
    <s v="P9916"/>
    <s v="F142"/>
    <s v="United"/>
    <x v="3"/>
    <x v="3"/>
    <s v="26,07,2024  09:08:29"/>
    <n v="79"/>
    <s v="On-time"/>
    <n v="364"/>
    <n v="516.58000000000004"/>
    <n v="516.58000000000004"/>
    <n v="19"/>
    <s v="Male"/>
    <s v="High"/>
    <x v="3"/>
    <x v="1"/>
    <n v="1"/>
    <s v="Silver"/>
    <s v="Desk"/>
    <n v="8.3000000000000007"/>
    <n v="11"/>
    <n v="31"/>
    <n v="0"/>
    <n v="0"/>
    <s v="Middle"/>
  </r>
  <r>
    <s v="P9917"/>
    <s v="F1601"/>
    <s v="Delta"/>
    <x v="5"/>
    <x v="6"/>
    <s v="17,02,2024  00:02:05"/>
    <n v="236"/>
    <s v="Delayed"/>
    <n v="1135"/>
    <n v="419.81"/>
    <n v="419.81"/>
    <n v="51"/>
    <s v="Male"/>
    <s v="Medium"/>
    <x v="2"/>
    <x v="0"/>
    <n v="2"/>
    <s v="None"/>
    <s v="Online"/>
    <n v="6.2"/>
    <n v="4"/>
    <n v="76"/>
    <n v="0"/>
    <n v="0"/>
    <s v="Middle"/>
  </r>
  <r>
    <s v="P9918"/>
    <s v="F1133"/>
    <s v="JetBlue"/>
    <x v="6"/>
    <x v="3"/>
    <s v="13,01,2024  21:46:21"/>
    <n v="178"/>
    <s v="On-time"/>
    <n v="1381"/>
    <n v="441.5"/>
    <n v="441.5"/>
    <n v="42"/>
    <s v="Male"/>
    <s v="Medium"/>
    <x v="2"/>
    <x v="1"/>
    <n v="2"/>
    <s v="None"/>
    <s v="Mobile App"/>
    <n v="5.5"/>
    <n v="10"/>
    <n v="26"/>
    <n v="0"/>
    <n v="0"/>
    <s v="Middle"/>
  </r>
  <r>
    <s v="P9919"/>
    <s v="F1125"/>
    <s v="Delta"/>
    <x v="6"/>
    <x v="3"/>
    <s v="04,07,2024  05:12:36"/>
    <n v="133"/>
    <s v="On-time"/>
    <n v="543"/>
    <n v="358.52"/>
    <n v="358.52"/>
    <n v="45"/>
    <s v="Male"/>
    <s v="Medium"/>
    <x v="3"/>
    <x v="1"/>
    <n v="0"/>
    <s v="Silver"/>
    <s v="Desk"/>
    <n v="7.4"/>
    <n v="18"/>
    <n v="61"/>
    <n v="0"/>
    <n v="0"/>
    <s v="Window"/>
  </r>
  <r>
    <s v="P9920"/>
    <s v="F597"/>
    <s v="Southwest"/>
    <x v="5"/>
    <x v="1"/>
    <s v="03,06,2023  09:09:25"/>
    <n v="178"/>
    <s v="On-time"/>
    <n v="1586"/>
    <n v="301.2"/>
    <n v="301.2"/>
    <n v="78"/>
    <s v="Male"/>
    <s v="Low"/>
    <x v="2"/>
    <x v="3"/>
    <n v="2"/>
    <s v="Silver"/>
    <s v="Online"/>
    <n v="6.1"/>
    <n v="6"/>
    <n v="27"/>
    <n v="0"/>
    <n v="0"/>
    <s v="Middle"/>
  </r>
  <r>
    <s v="P9921"/>
    <s v="F385"/>
    <s v="Delta"/>
    <x v="2"/>
    <x v="7"/>
    <s v="12,03,2024  10:28:24"/>
    <n v="203"/>
    <s v="On-time"/>
    <n v="729"/>
    <n v="359.32"/>
    <n v="359.32"/>
    <n v="68"/>
    <s v="Male"/>
    <s v="Medium"/>
    <x v="3"/>
    <x v="2"/>
    <n v="4"/>
    <s v="Gold"/>
    <s v="Airport Kiosk"/>
    <n v="8.9"/>
    <n v="11"/>
    <n v="49"/>
    <n v="0"/>
    <n v="0"/>
    <s v="Middle"/>
  </r>
  <r>
    <s v="P9922"/>
    <s v="F37"/>
    <s v="United"/>
    <x v="5"/>
    <x v="5"/>
    <s v="08,06,2023  00:10:57"/>
    <n v="168"/>
    <s v="On-time"/>
    <n v="1202"/>
    <n v="431.78"/>
    <n v="431.78"/>
    <n v="61"/>
    <s v="Female"/>
    <s v="Low"/>
    <x v="3"/>
    <x v="1"/>
    <n v="0"/>
    <s v="Silver"/>
    <s v="Mobile App"/>
    <n v="8.1"/>
    <n v="15"/>
    <n v="7"/>
    <n v="0"/>
    <n v="0"/>
    <s v="Middle"/>
  </r>
  <r>
    <s v="P9923"/>
    <s v="F572"/>
    <s v="Southwest"/>
    <x v="4"/>
    <x v="4"/>
    <s v="02,09,2024  06:46:24"/>
    <n v="215"/>
    <s v="On-time"/>
    <n v="1012"/>
    <n v="442.78"/>
    <n v="442.78"/>
    <n v="67"/>
    <s v="Male"/>
    <s v="Low"/>
    <x v="1"/>
    <x v="1"/>
    <n v="0"/>
    <s v="Platinum"/>
    <s v="Online"/>
    <n v="4.9000000000000004"/>
    <n v="9"/>
    <n v="106"/>
    <n v="0"/>
    <n v="0"/>
    <s v="Window"/>
  </r>
  <r>
    <s v="P9924"/>
    <s v="F1981"/>
    <s v="United"/>
    <x v="1"/>
    <x v="4"/>
    <s v="02,12,2024  03:56:58"/>
    <n v="109"/>
    <s v="Delayed"/>
    <n v="1467"/>
    <n v="415.55"/>
    <n v="415.55"/>
    <n v="31"/>
    <s v="Male"/>
    <s v="High"/>
    <x v="1"/>
    <x v="1"/>
    <n v="1"/>
    <s v="Platinum"/>
    <s v="Desk"/>
    <n v="7.2"/>
    <n v="3"/>
    <n v="30"/>
    <n v="0"/>
    <n v="0"/>
    <s v="Window"/>
  </r>
  <r>
    <s v="P9925"/>
    <s v="F1799"/>
    <s v="JetBlue"/>
    <x v="6"/>
    <x v="5"/>
    <s v="26,07,2023  03:13:28"/>
    <n v="166"/>
    <s v="On-time"/>
    <n v="1550"/>
    <n v="296.47000000000003"/>
    <n v="296.47000000000003"/>
    <n v="68"/>
    <s v="Female"/>
    <s v="High"/>
    <x v="2"/>
    <x v="0"/>
    <n v="0"/>
    <s v="Silver"/>
    <s v="Airport Kiosk"/>
    <n v="5.8"/>
    <n v="4"/>
    <n v="8"/>
    <n v="0"/>
    <n v="0"/>
    <s v="Middle"/>
  </r>
  <r>
    <s v="P9926"/>
    <s v="F1380"/>
    <s v="Southwest"/>
    <x v="5"/>
    <x v="0"/>
    <s v="12,05,2023  06:05:16"/>
    <n v="146"/>
    <s v="On-time"/>
    <n v="1307"/>
    <n v="499.6"/>
    <n v="499.6"/>
    <n v="44"/>
    <s v="Male"/>
    <s v="High"/>
    <x v="2"/>
    <x v="2"/>
    <n v="2"/>
    <s v="Gold"/>
    <s v="Desk"/>
    <n v="6"/>
    <n v="1"/>
    <n v="3"/>
    <n v="0"/>
    <n v="0"/>
    <s v="Aisle"/>
  </r>
  <r>
    <s v="P9927"/>
    <s v="F1270"/>
    <s v="United"/>
    <x v="4"/>
    <x v="1"/>
    <s v="22,01,2024  15:14:07"/>
    <n v="94"/>
    <s v="On-time"/>
    <n v="949"/>
    <n v="329.41"/>
    <n v="329.41"/>
    <n v="57"/>
    <s v="Female"/>
    <s v="Low"/>
    <x v="3"/>
    <x v="1"/>
    <n v="0"/>
    <s v="Gold"/>
    <s v="Mobile App"/>
    <n v="8.6999999999999993"/>
    <n v="0"/>
    <n v="87"/>
    <n v="0"/>
    <n v="0"/>
    <s v="Window"/>
  </r>
  <r>
    <s v="P9928"/>
    <s v="F950"/>
    <s v="JetBlue"/>
    <x v="2"/>
    <x v="5"/>
    <s v="27,04,2024  03:55:38"/>
    <n v="107"/>
    <s v="On-time"/>
    <n v="1263"/>
    <n v="506.67"/>
    <n v="506.67"/>
    <n v="79"/>
    <s v="Male"/>
    <s v="Low"/>
    <x v="0"/>
    <x v="0"/>
    <n v="3"/>
    <s v="None"/>
    <s v="Airport Kiosk"/>
    <n v="5.7"/>
    <n v="43"/>
    <n v="34"/>
    <n v="0"/>
    <n v="0"/>
    <s v="Window"/>
  </r>
  <r>
    <s v="P9929"/>
    <s v="F1988"/>
    <s v="JetBlue"/>
    <x v="7"/>
    <x v="0"/>
    <s v="28,01,2025  02:34:22"/>
    <n v="140"/>
    <s v="On-time"/>
    <n v="1083"/>
    <n v="625.96"/>
    <n v="625.96"/>
    <n v="60"/>
    <s v="Female"/>
    <s v="Medium"/>
    <x v="1"/>
    <x v="2"/>
    <n v="1"/>
    <s v="None"/>
    <s v="Online"/>
    <n v="7.2"/>
    <n v="1"/>
    <n v="43"/>
    <n v="0"/>
    <n v="1"/>
    <s v="Window"/>
  </r>
  <r>
    <s v="P9930"/>
    <s v="F708"/>
    <s v="United"/>
    <x v="2"/>
    <x v="4"/>
    <s v="27,08,2023  04:52:04"/>
    <n v="152"/>
    <s v="On-time"/>
    <n v="1138"/>
    <n v="287.68"/>
    <n v="287.68"/>
    <n v="18"/>
    <s v="Female"/>
    <s v="High"/>
    <x v="3"/>
    <x v="1"/>
    <n v="0"/>
    <s v="Gold"/>
    <s v="Airport Kiosk"/>
    <n v="7"/>
    <n v="9"/>
    <n v="117"/>
    <n v="0"/>
    <n v="0"/>
    <s v="Aisle"/>
  </r>
  <r>
    <s v="P9931"/>
    <s v="F1064"/>
    <s v="Southwest"/>
    <x v="7"/>
    <x v="1"/>
    <s v="08,11,2024  09:23:09"/>
    <n v="256"/>
    <s v="Delayed"/>
    <n v="1665"/>
    <n v="304.92"/>
    <n v="304.92"/>
    <n v="38"/>
    <s v="Male"/>
    <s v="Medium"/>
    <x v="3"/>
    <x v="1"/>
    <n v="0"/>
    <s v="Silver"/>
    <s v="Mobile App"/>
    <n v="6.6"/>
    <n v="2"/>
    <n v="19"/>
    <n v="0"/>
    <n v="1"/>
    <s v="Middle"/>
  </r>
  <r>
    <s v="P9932"/>
    <s v="F1516"/>
    <s v="Southwest"/>
    <x v="1"/>
    <x v="1"/>
    <s v="05,08,2023  10:33:16"/>
    <n v="202"/>
    <s v="On-time"/>
    <n v="1662"/>
    <n v="280.77"/>
    <n v="280.77"/>
    <n v="33"/>
    <s v="Male"/>
    <s v="Medium"/>
    <x v="2"/>
    <x v="2"/>
    <n v="2"/>
    <s v="None"/>
    <s v="Desk"/>
    <n v="8.3000000000000007"/>
    <n v="7"/>
    <n v="29"/>
    <n v="0"/>
    <n v="0"/>
    <s v="Window"/>
  </r>
  <r>
    <s v="P9933"/>
    <s v="F51"/>
    <s v="United"/>
    <x v="4"/>
    <x v="7"/>
    <s v="09,08,2024  13:36:41"/>
    <n v="147"/>
    <s v="Delayed"/>
    <n v="1135"/>
    <n v="281.06"/>
    <n v="281.06"/>
    <n v="40"/>
    <s v="Female"/>
    <s v="Medium"/>
    <x v="0"/>
    <x v="1"/>
    <n v="1"/>
    <s v="Platinum"/>
    <s v="Mobile App"/>
    <n v="6.3"/>
    <n v="1"/>
    <n v="103"/>
    <n v="0"/>
    <n v="0"/>
    <s v="Window"/>
  </r>
  <r>
    <s v="P9934"/>
    <s v="F175"/>
    <s v="United"/>
    <x v="0"/>
    <x v="3"/>
    <s v="19,07,2024  07:58:26"/>
    <n v="167"/>
    <s v="On-time"/>
    <n v="1498"/>
    <n v="334.82"/>
    <n v="334.82"/>
    <n v="46"/>
    <s v="Female"/>
    <s v="Low"/>
    <x v="1"/>
    <x v="1"/>
    <n v="1"/>
    <s v="None"/>
    <s v="Mobile App"/>
    <n v="6.6"/>
    <n v="1"/>
    <n v="118"/>
    <n v="0"/>
    <n v="0"/>
    <s v="Aisle"/>
  </r>
  <r>
    <s v="P9935"/>
    <s v="F361"/>
    <s v="American Airlines"/>
    <x v="4"/>
    <x v="0"/>
    <s v="16,05,2024  10:32:17"/>
    <n v="175"/>
    <s v="On-time"/>
    <n v="1032"/>
    <n v="381.65"/>
    <n v="381.65"/>
    <n v="46"/>
    <s v="Male"/>
    <s v="Low"/>
    <x v="2"/>
    <x v="1"/>
    <n v="0"/>
    <s v="Silver"/>
    <s v="Mobile App"/>
    <n v="9.6999999999999993"/>
    <n v="0"/>
    <n v="73"/>
    <n v="0"/>
    <n v="0"/>
    <s v="Window"/>
  </r>
  <r>
    <s v="P9936"/>
    <s v="F1237"/>
    <s v="Delta"/>
    <x v="4"/>
    <x v="5"/>
    <s v="20,03,2025  17:46:50"/>
    <n v="69"/>
    <s v="On-time"/>
    <n v="1097"/>
    <n v="546.01"/>
    <n v="546.01"/>
    <n v="21"/>
    <s v="Male"/>
    <s v="High"/>
    <x v="0"/>
    <x v="2"/>
    <n v="2"/>
    <s v="None"/>
    <s v="Online"/>
    <n v="8.1"/>
    <n v="0"/>
    <n v="107"/>
    <n v="1"/>
    <n v="0"/>
    <s v="Middle"/>
  </r>
  <r>
    <s v="P9937"/>
    <s v="F1038"/>
    <s v="American Airlines"/>
    <x v="7"/>
    <x v="3"/>
    <s v="16,09,2024  06:05:36"/>
    <n v="257"/>
    <s v="On-time"/>
    <n v="858"/>
    <n v="353.67"/>
    <n v="353.67"/>
    <n v="79"/>
    <s v="Male"/>
    <s v="Low"/>
    <x v="3"/>
    <x v="2"/>
    <n v="0"/>
    <s v="Gold"/>
    <s v="Online"/>
    <n v="7.4"/>
    <n v="9"/>
    <n v="64"/>
    <n v="0"/>
    <n v="0"/>
    <s v="Middle"/>
  </r>
  <r>
    <s v="P9938"/>
    <s v="F666"/>
    <s v="American Airlines"/>
    <x v="5"/>
    <x v="3"/>
    <s v="26,06,2023  19:28:51"/>
    <n v="231"/>
    <s v="On-time"/>
    <n v="827"/>
    <n v="198.95"/>
    <n v="198.95"/>
    <n v="30"/>
    <s v="Male"/>
    <s v="Low"/>
    <x v="3"/>
    <x v="1"/>
    <n v="1"/>
    <s v="None"/>
    <s v="Airport Kiosk"/>
    <n v="3.1"/>
    <n v="6"/>
    <n v="94"/>
    <n v="0"/>
    <n v="0"/>
    <s v="Aisle"/>
  </r>
  <r>
    <s v="P9939"/>
    <s v="F1167"/>
    <s v="JetBlue"/>
    <x v="3"/>
    <x v="3"/>
    <s v="07,05,2023  23:57:54"/>
    <n v="238"/>
    <s v="On-time"/>
    <n v="1275"/>
    <n v="507.76"/>
    <n v="507.76"/>
    <n v="58"/>
    <s v="Female"/>
    <s v="Medium"/>
    <x v="2"/>
    <x v="1"/>
    <n v="2"/>
    <s v="None"/>
    <s v="Online"/>
    <n v="3.6"/>
    <n v="17"/>
    <n v="118"/>
    <n v="0"/>
    <n v="1"/>
    <s v="Aisle"/>
  </r>
  <r>
    <s v="P9940"/>
    <s v="F207"/>
    <s v="Southwest"/>
    <x v="6"/>
    <x v="2"/>
    <s v="20,10,2024  10:03:27"/>
    <n v="121"/>
    <s v="On-time"/>
    <n v="1123"/>
    <n v="385.2"/>
    <n v="385.2"/>
    <n v="22"/>
    <s v="Female"/>
    <s v="Medium"/>
    <x v="0"/>
    <x v="1"/>
    <n v="0"/>
    <s v="None"/>
    <s v="Mobile App"/>
    <n v="6.6"/>
    <n v="7"/>
    <n v="113"/>
    <n v="0"/>
    <n v="0"/>
    <s v="Middle"/>
  </r>
  <r>
    <s v="P9941"/>
    <s v="F1091"/>
    <s v="Southwest"/>
    <x v="7"/>
    <x v="2"/>
    <s v="20,06,2024  04:38:38"/>
    <n v="256"/>
    <s v="On-time"/>
    <n v="995"/>
    <n v="377.58"/>
    <n v="377.58"/>
    <n v="56"/>
    <s v="Male"/>
    <s v="Medium"/>
    <x v="3"/>
    <x v="0"/>
    <n v="2"/>
    <s v="None"/>
    <s v="Online"/>
    <n v="3"/>
    <n v="24"/>
    <n v="91"/>
    <n v="0"/>
    <n v="0"/>
    <s v="Window"/>
  </r>
  <r>
    <s v="P9942"/>
    <s v="F204"/>
    <s v="American Airlines"/>
    <x v="3"/>
    <x v="7"/>
    <s v="15,09,2023  09:50:52"/>
    <n v="175"/>
    <s v="Delayed"/>
    <n v="1784"/>
    <n v="424.06"/>
    <n v="424.06"/>
    <n v="76"/>
    <s v="Female"/>
    <s v="Low"/>
    <x v="0"/>
    <x v="1"/>
    <n v="2"/>
    <s v="Platinum"/>
    <s v="Airport Kiosk"/>
    <n v="9.6"/>
    <n v="10"/>
    <n v="87"/>
    <n v="1"/>
    <n v="0"/>
    <s v="Aisle"/>
  </r>
  <r>
    <s v="P9943"/>
    <s v="F675"/>
    <s v="Southwest"/>
    <x v="1"/>
    <x v="3"/>
    <s v="01,07,2024  13:29:55"/>
    <n v="145"/>
    <s v="On-time"/>
    <n v="1177"/>
    <n v="446.5"/>
    <n v="446.5"/>
    <n v="37"/>
    <s v="Female"/>
    <s v="Medium"/>
    <x v="0"/>
    <x v="1"/>
    <n v="1"/>
    <s v="None"/>
    <s v="Online"/>
    <n v="4.4000000000000004"/>
    <n v="4"/>
    <n v="100"/>
    <n v="0"/>
    <n v="0"/>
    <s v="Window"/>
  </r>
  <r>
    <s v="P9944"/>
    <s v="F987"/>
    <s v="Southwest"/>
    <x v="2"/>
    <x v="5"/>
    <s v="05,01,2025  06:34:37"/>
    <n v="114"/>
    <s v="On-time"/>
    <n v="1242"/>
    <n v="383.7"/>
    <n v="383.7"/>
    <n v="78"/>
    <s v="Female"/>
    <s v="Medium"/>
    <x v="3"/>
    <x v="1"/>
    <n v="0"/>
    <s v="None"/>
    <s v="Desk"/>
    <n v="9.6"/>
    <n v="0"/>
    <n v="10"/>
    <n v="0"/>
    <n v="0"/>
    <s v="Window"/>
  </r>
  <r>
    <s v="P9945"/>
    <s v="F379"/>
    <s v="Delta"/>
    <x v="6"/>
    <x v="5"/>
    <s v="30,08,2024  08:13:13"/>
    <n v="92"/>
    <s v="On-time"/>
    <n v="734"/>
    <n v="196.3"/>
    <n v="196.3"/>
    <n v="19"/>
    <s v="Male"/>
    <s v="Medium"/>
    <x v="2"/>
    <x v="1"/>
    <n v="2"/>
    <s v="None"/>
    <s v="Desk"/>
    <n v="6.7"/>
    <n v="34"/>
    <n v="111"/>
    <n v="0"/>
    <n v="0"/>
    <s v="Aisle"/>
  </r>
  <r>
    <s v="P9946"/>
    <s v="F1094"/>
    <s v="Delta"/>
    <x v="4"/>
    <x v="1"/>
    <s v="13,08,2024  03:33:00"/>
    <n v="118"/>
    <s v="On-time"/>
    <n v="1693"/>
    <n v="521.85"/>
    <n v="521.85"/>
    <n v="21"/>
    <s v="Female"/>
    <s v="Medium"/>
    <x v="0"/>
    <x v="1"/>
    <n v="2"/>
    <s v="Silver"/>
    <s v="Mobile App"/>
    <n v="7.7"/>
    <n v="21"/>
    <n v="27"/>
    <n v="0"/>
    <n v="0"/>
    <s v="Window"/>
  </r>
  <r>
    <s v="P9947"/>
    <s v="F1042"/>
    <s v="JetBlue"/>
    <x v="5"/>
    <x v="4"/>
    <s v="20,07,2024  19:38:04"/>
    <n v="211"/>
    <s v="On-time"/>
    <n v="960"/>
    <n v="412.46"/>
    <n v="412.46"/>
    <n v="56"/>
    <s v="Female"/>
    <s v="High"/>
    <x v="1"/>
    <x v="2"/>
    <n v="2"/>
    <s v="Silver"/>
    <s v="Airport Kiosk"/>
    <n v="5.7"/>
    <n v="3"/>
    <n v="9"/>
    <n v="0"/>
    <n v="1"/>
    <s v="Window"/>
  </r>
  <r>
    <s v="P9948"/>
    <s v="F113"/>
    <s v="JetBlue"/>
    <x v="0"/>
    <x v="4"/>
    <s v="03,03,2025  14:17:39"/>
    <n v="135"/>
    <s v="On-time"/>
    <n v="1417"/>
    <n v="407.42"/>
    <n v="407.42"/>
    <n v="45"/>
    <s v="Female"/>
    <s v="Medium"/>
    <x v="2"/>
    <x v="1"/>
    <n v="2"/>
    <s v="Silver"/>
    <s v="Online"/>
    <n v="8.3000000000000007"/>
    <n v="12"/>
    <n v="43"/>
    <n v="0"/>
    <n v="0"/>
    <s v="Window"/>
  </r>
  <r>
    <s v="P9949"/>
    <s v="F343"/>
    <s v="American Airlines"/>
    <x v="2"/>
    <x v="5"/>
    <s v="12,06,2024  12:09:09"/>
    <n v="254"/>
    <s v="Cancelled"/>
    <n v="1127"/>
    <n v="365.49"/>
    <n v="365.49"/>
    <n v="38"/>
    <s v="Female"/>
    <s v="Low"/>
    <x v="1"/>
    <x v="3"/>
    <n v="0"/>
    <s v="None"/>
    <s v="Desk"/>
    <n v="8.1999999999999993"/>
    <n v="8"/>
    <n v="4"/>
    <n v="1"/>
    <n v="1"/>
    <s v="Aisle"/>
  </r>
  <r>
    <s v="P9950"/>
    <s v="F726"/>
    <s v="Southwest"/>
    <x v="6"/>
    <x v="2"/>
    <s v="17,03,2025  16:10:32"/>
    <n v="194"/>
    <s v="On-time"/>
    <n v="1083"/>
    <n v="186.61"/>
    <n v="186.61"/>
    <n v="71"/>
    <s v="Male"/>
    <s v="Low"/>
    <x v="2"/>
    <x v="1"/>
    <n v="0"/>
    <s v="Silver"/>
    <s v="Online"/>
    <n v="9.3000000000000007"/>
    <n v="1"/>
    <n v="41"/>
    <n v="0"/>
    <n v="0"/>
    <s v="Aisle"/>
  </r>
  <r>
    <s v="P9951"/>
    <s v="F163"/>
    <s v="United"/>
    <x v="7"/>
    <x v="0"/>
    <s v="06,05,2023  02:27:23"/>
    <n v="64"/>
    <s v="On-time"/>
    <n v="1167"/>
    <n v="349.41"/>
    <n v="349.41"/>
    <n v="77"/>
    <s v="Male"/>
    <s v="Low"/>
    <x v="2"/>
    <x v="1"/>
    <n v="2"/>
    <s v="Gold"/>
    <s v="Airport Kiosk"/>
    <n v="9.1"/>
    <n v="1"/>
    <n v="1"/>
    <n v="0"/>
    <n v="0"/>
    <s v="Middle"/>
  </r>
  <r>
    <s v="P9952"/>
    <s v="F1624"/>
    <s v="United"/>
    <x v="4"/>
    <x v="6"/>
    <s v="25,10,2024  03:26:01"/>
    <n v="112"/>
    <s v="On-time"/>
    <n v="1183"/>
    <n v="337.73"/>
    <n v="337.73"/>
    <n v="41"/>
    <s v="Male"/>
    <s v="High"/>
    <x v="2"/>
    <x v="2"/>
    <n v="2"/>
    <s v="Silver"/>
    <s v="Desk"/>
    <n v="5.7"/>
    <n v="8"/>
    <n v="114"/>
    <n v="0"/>
    <n v="0"/>
    <s v="Aisle"/>
  </r>
  <r>
    <s v="P9953"/>
    <s v="F1511"/>
    <s v="United"/>
    <x v="4"/>
    <x v="3"/>
    <s v="09,05,2024  17:49:24"/>
    <n v="146"/>
    <s v="On-time"/>
    <n v="1061"/>
    <n v="387.52"/>
    <n v="387.52"/>
    <n v="49"/>
    <s v="Male"/>
    <s v="Low"/>
    <x v="2"/>
    <x v="1"/>
    <n v="2"/>
    <s v="None"/>
    <s v="Mobile App"/>
    <n v="6.5"/>
    <n v="5"/>
    <n v="103"/>
    <n v="0"/>
    <n v="1"/>
    <s v="Window"/>
  </r>
  <r>
    <s v="P9954"/>
    <s v="F1525"/>
    <s v="JetBlue"/>
    <x v="5"/>
    <x v="3"/>
    <s v="09,07,2024  19:27:16"/>
    <n v="196"/>
    <s v="On-time"/>
    <n v="1307"/>
    <n v="375.78"/>
    <n v="375.78"/>
    <n v="67"/>
    <s v="Female"/>
    <s v="Medium"/>
    <x v="0"/>
    <x v="0"/>
    <n v="1"/>
    <s v="Silver"/>
    <s v="Mobile App"/>
    <n v="8"/>
    <n v="6"/>
    <n v="56"/>
    <n v="0"/>
    <n v="1"/>
    <s v="Window"/>
  </r>
  <r>
    <s v="P9955"/>
    <s v="F145"/>
    <s v="American Airlines"/>
    <x v="1"/>
    <x v="3"/>
    <s v="21,04,2024  12:59:18"/>
    <n v="254"/>
    <s v="On-time"/>
    <n v="1260"/>
    <n v="388.26"/>
    <n v="388.26"/>
    <n v="36"/>
    <s v="Male"/>
    <s v="Low"/>
    <x v="2"/>
    <x v="0"/>
    <n v="1"/>
    <s v="Gold"/>
    <s v="Desk"/>
    <n v="4.9000000000000004"/>
    <n v="3"/>
    <n v="36"/>
    <n v="0"/>
    <n v="0"/>
    <s v="Middle"/>
  </r>
  <r>
    <s v="P9956"/>
    <s v="F1669"/>
    <s v="JetBlue"/>
    <x v="4"/>
    <x v="7"/>
    <s v="12,12,2024  23:32:11"/>
    <n v="81"/>
    <s v="On-time"/>
    <n v="1143"/>
    <n v="392.98"/>
    <n v="392.98"/>
    <n v="61"/>
    <s v="Female"/>
    <s v="Low"/>
    <x v="0"/>
    <x v="2"/>
    <n v="1"/>
    <s v="None"/>
    <s v="Mobile App"/>
    <n v="4.8"/>
    <n v="14"/>
    <n v="49"/>
    <n v="0"/>
    <n v="0"/>
    <s v="Aisle"/>
  </r>
  <r>
    <s v="P9957"/>
    <s v="F260"/>
    <s v="JetBlue"/>
    <x v="1"/>
    <x v="6"/>
    <s v="23,09,2023  04:26:00"/>
    <n v="155"/>
    <s v="On-time"/>
    <n v="1527"/>
    <n v="313.20999999999998"/>
    <n v="313.20999999999998"/>
    <n v="61"/>
    <s v="Female"/>
    <s v="Low"/>
    <x v="1"/>
    <x v="1"/>
    <n v="0"/>
    <s v="None"/>
    <s v="Mobile App"/>
    <n v="7.2"/>
    <n v="13"/>
    <n v="7"/>
    <n v="0"/>
    <n v="0"/>
    <s v="Middle"/>
  </r>
  <r>
    <s v="P9958"/>
    <s v="F543"/>
    <s v="Southwest"/>
    <x v="6"/>
    <x v="1"/>
    <s v="30,01,2025  21:20:45"/>
    <n v="184"/>
    <s v="On-time"/>
    <n v="1242"/>
    <n v="268.72000000000003"/>
    <n v="268.72000000000003"/>
    <n v="21"/>
    <s v="Male"/>
    <s v="High"/>
    <x v="2"/>
    <x v="2"/>
    <n v="0"/>
    <s v="Silver"/>
    <s v="Online"/>
    <n v="5.9"/>
    <n v="3"/>
    <n v="5"/>
    <n v="0"/>
    <n v="1"/>
    <s v="Window"/>
  </r>
  <r>
    <s v="P9959"/>
    <s v="F872"/>
    <s v="United"/>
    <x v="3"/>
    <x v="4"/>
    <s v="13,09,2024  05:27:24"/>
    <n v="258"/>
    <s v="On-time"/>
    <n v="1182"/>
    <n v="293.44"/>
    <n v="293.44"/>
    <n v="28"/>
    <s v="Male"/>
    <s v="High"/>
    <x v="2"/>
    <x v="1"/>
    <n v="0"/>
    <s v="Silver"/>
    <s v="Mobile App"/>
    <n v="5.9"/>
    <n v="3"/>
    <n v="87"/>
    <n v="0"/>
    <n v="1"/>
    <s v="Window"/>
  </r>
  <r>
    <s v="P9960"/>
    <s v="F466"/>
    <s v="Delta"/>
    <x v="3"/>
    <x v="7"/>
    <s v="24,07,2023  01:04:32"/>
    <n v="163"/>
    <s v="Delayed"/>
    <n v="809"/>
    <n v="415.86"/>
    <n v="415.86"/>
    <n v="44"/>
    <s v="Male"/>
    <s v="Medium"/>
    <x v="2"/>
    <x v="1"/>
    <n v="0"/>
    <s v="None"/>
    <s v="Airport Kiosk"/>
    <n v="6.8"/>
    <n v="14"/>
    <n v="64"/>
    <n v="0"/>
    <n v="0"/>
    <s v="Window"/>
  </r>
  <r>
    <s v="P9961"/>
    <s v="F1392"/>
    <s v="Southwest"/>
    <x v="1"/>
    <x v="0"/>
    <s v="23,07,2024  09:41:05"/>
    <n v="97"/>
    <s v="On-time"/>
    <n v="1571"/>
    <n v="332.44"/>
    <n v="332.44"/>
    <n v="61"/>
    <s v="Male"/>
    <s v="Medium"/>
    <x v="2"/>
    <x v="1"/>
    <n v="2"/>
    <s v="Platinum"/>
    <s v="Online"/>
    <n v="7.6"/>
    <n v="16"/>
    <n v="117"/>
    <n v="0"/>
    <n v="0"/>
    <s v="Aisle"/>
  </r>
  <r>
    <s v="P9962"/>
    <s v="F707"/>
    <s v="Southwest"/>
    <x v="3"/>
    <x v="4"/>
    <s v="07,01,2024  12:08:50"/>
    <n v="160"/>
    <s v="On-time"/>
    <n v="1318"/>
    <n v="164.07"/>
    <n v="164.07"/>
    <n v="50"/>
    <s v="Male"/>
    <s v="Medium"/>
    <x v="2"/>
    <x v="3"/>
    <n v="3"/>
    <s v="None"/>
    <s v="Desk"/>
    <n v="8.4"/>
    <n v="7"/>
    <n v="33"/>
    <n v="0"/>
    <n v="0"/>
    <s v="Window"/>
  </r>
  <r>
    <s v="P9963"/>
    <s v="F1128"/>
    <s v="JetBlue"/>
    <x v="7"/>
    <x v="7"/>
    <s v="25,08,2023  06:43:02"/>
    <n v="79"/>
    <s v="Cancelled"/>
    <n v="529"/>
    <n v="299.20999999999998"/>
    <n v="299.20999999999998"/>
    <n v="64"/>
    <s v="Male"/>
    <s v="Medium"/>
    <x v="1"/>
    <x v="1"/>
    <n v="1"/>
    <s v="None"/>
    <s v="Airport Kiosk"/>
    <n v="7.4"/>
    <n v="31"/>
    <n v="20"/>
    <n v="0"/>
    <n v="0"/>
    <s v="Window"/>
  </r>
  <r>
    <s v="P9964"/>
    <s v="F212"/>
    <s v="JetBlue"/>
    <x v="5"/>
    <x v="5"/>
    <s v="23,03,2025  12:13:17"/>
    <n v="103"/>
    <s v="On-time"/>
    <n v="830"/>
    <n v="469.46"/>
    <n v="469.46"/>
    <n v="38"/>
    <s v="Male"/>
    <s v="Low"/>
    <x v="0"/>
    <x v="1"/>
    <n v="1"/>
    <s v="Silver"/>
    <s v="Desk"/>
    <n v="6.2"/>
    <n v="4"/>
    <n v="75"/>
    <n v="0"/>
    <n v="0"/>
    <s v="Window"/>
  </r>
  <r>
    <s v="P9965"/>
    <s v="F211"/>
    <s v="United"/>
    <x v="3"/>
    <x v="6"/>
    <s v="14,08,2023  06:44:27"/>
    <n v="223"/>
    <s v="Delayed"/>
    <n v="658"/>
    <n v="394.08"/>
    <n v="394.08"/>
    <n v="29"/>
    <s v="Female"/>
    <s v="Low"/>
    <x v="2"/>
    <x v="1"/>
    <n v="1"/>
    <s v="Silver"/>
    <s v="Airport Kiosk"/>
    <n v="4.7"/>
    <n v="6"/>
    <n v="45"/>
    <n v="0"/>
    <n v="0"/>
    <s v="Aisle"/>
  </r>
  <r>
    <s v="P9966"/>
    <s v="F1095"/>
    <s v="JetBlue"/>
    <x v="7"/>
    <x v="1"/>
    <s v="06,10,2023  01:43:42"/>
    <n v="169"/>
    <s v="On-time"/>
    <n v="1391"/>
    <n v="343.09"/>
    <n v="343.09"/>
    <n v="53"/>
    <s v="Male"/>
    <s v="Medium"/>
    <x v="0"/>
    <x v="1"/>
    <n v="1"/>
    <s v="None"/>
    <s v="Airport Kiosk"/>
    <n v="4.8"/>
    <n v="6"/>
    <n v="48"/>
    <n v="0"/>
    <n v="0"/>
    <s v="Aisle"/>
  </r>
  <r>
    <s v="P9967"/>
    <s v="F191"/>
    <s v="American Airlines"/>
    <x v="6"/>
    <x v="7"/>
    <s v="07,05,2024  00:20:24"/>
    <n v="30"/>
    <s v="On-time"/>
    <n v="1848"/>
    <n v="528.91999999999996"/>
    <n v="528.91999999999996"/>
    <n v="38"/>
    <s v="Male"/>
    <s v="High"/>
    <x v="2"/>
    <x v="1"/>
    <n v="1"/>
    <s v="None"/>
    <s v="Online"/>
    <n v="6.5"/>
    <n v="16"/>
    <n v="94"/>
    <n v="0"/>
    <n v="0"/>
    <s v="Aisle"/>
  </r>
  <r>
    <s v="P9968"/>
    <s v="F120"/>
    <s v="American Airlines"/>
    <x v="7"/>
    <x v="4"/>
    <s v="23,08,2023  22:49:47"/>
    <n v="70"/>
    <s v="Cancelled"/>
    <n v="1059"/>
    <n v="246.19"/>
    <n v="246.19"/>
    <n v="38"/>
    <s v="Female"/>
    <s v="Medium"/>
    <x v="2"/>
    <x v="2"/>
    <n v="0"/>
    <s v="None"/>
    <s v="Airport Kiosk"/>
    <n v="7.5"/>
    <n v="16"/>
    <n v="23"/>
    <n v="0"/>
    <n v="0"/>
    <s v="Aisle"/>
  </r>
  <r>
    <s v="P9969"/>
    <s v="F1640"/>
    <s v="American Airlines"/>
    <x v="2"/>
    <x v="0"/>
    <s v="21,08,2023  11:19:29"/>
    <n v="121"/>
    <s v="On-time"/>
    <n v="1766"/>
    <n v="418.99"/>
    <n v="418.99"/>
    <n v="37"/>
    <s v="Female"/>
    <s v="High"/>
    <x v="1"/>
    <x v="3"/>
    <n v="1"/>
    <s v="Silver"/>
    <s v="Airport Kiosk"/>
    <n v="4.3"/>
    <n v="5"/>
    <n v="80"/>
    <n v="0"/>
    <n v="0"/>
    <s v="Middle"/>
  </r>
  <r>
    <s v="P9970"/>
    <s v="F917"/>
    <s v="Southwest"/>
    <x v="5"/>
    <x v="7"/>
    <s v="25,08,2023  20:13:19"/>
    <n v="232"/>
    <s v="On-time"/>
    <n v="1874"/>
    <n v="467.4"/>
    <n v="467.4"/>
    <n v="62"/>
    <s v="Female"/>
    <s v="Medium"/>
    <x v="3"/>
    <x v="1"/>
    <n v="1"/>
    <s v="None"/>
    <s v="Airport Kiosk"/>
    <n v="6.1"/>
    <n v="9"/>
    <n v="68"/>
    <n v="0"/>
    <n v="0"/>
    <s v="Middle"/>
  </r>
  <r>
    <s v="P9971"/>
    <s v="F450"/>
    <s v="JetBlue"/>
    <x v="2"/>
    <x v="1"/>
    <s v="26,09,2023  12:15:09"/>
    <n v="208"/>
    <s v="Delayed"/>
    <n v="864"/>
    <n v="286.02"/>
    <n v="286.02"/>
    <n v="65"/>
    <s v="Male"/>
    <s v="High"/>
    <x v="0"/>
    <x v="1"/>
    <n v="0"/>
    <s v="Gold"/>
    <s v="Airport Kiosk"/>
    <n v="6"/>
    <n v="5"/>
    <n v="44"/>
    <n v="0"/>
    <n v="0"/>
    <s v="Window"/>
  </r>
  <r>
    <s v="P9972"/>
    <s v="F558"/>
    <s v="Southwest"/>
    <x v="7"/>
    <x v="3"/>
    <s v="18,08,2024  07:23:38"/>
    <n v="181"/>
    <s v="On-time"/>
    <n v="1630"/>
    <n v="492.03"/>
    <n v="492.03"/>
    <n v="75"/>
    <s v="Female"/>
    <s v="Low"/>
    <x v="2"/>
    <x v="2"/>
    <n v="0"/>
    <s v="Silver"/>
    <s v="Desk"/>
    <n v="6.1"/>
    <n v="7"/>
    <n v="41"/>
    <n v="0"/>
    <n v="1"/>
    <s v="Aisle"/>
  </r>
  <r>
    <s v="P9973"/>
    <s v="F370"/>
    <s v="United"/>
    <x v="2"/>
    <x v="0"/>
    <s v="22,07,2023  14:21:21"/>
    <n v="151"/>
    <s v="On-time"/>
    <n v="1142"/>
    <n v="460.01"/>
    <n v="460.01"/>
    <n v="62"/>
    <s v="Male"/>
    <s v="Low"/>
    <x v="2"/>
    <x v="0"/>
    <n v="1"/>
    <s v="None"/>
    <s v="Desk"/>
    <n v="6.8"/>
    <n v="20"/>
    <n v="26"/>
    <n v="0"/>
    <n v="0"/>
    <s v="Aisle"/>
  </r>
  <r>
    <s v="P9974"/>
    <s v="F132"/>
    <s v="American Airlines"/>
    <x v="4"/>
    <x v="1"/>
    <s v="10,07,2023  16:10:16"/>
    <n v="153"/>
    <s v="On-time"/>
    <n v="1174"/>
    <n v="240.35"/>
    <n v="240.35"/>
    <n v="57"/>
    <s v="Male"/>
    <s v="Medium"/>
    <x v="1"/>
    <x v="0"/>
    <n v="1"/>
    <s v="Silver"/>
    <s v="Airport Kiosk"/>
    <n v="6.9"/>
    <n v="7"/>
    <n v="67"/>
    <n v="0"/>
    <n v="0"/>
    <s v="Window"/>
  </r>
  <r>
    <s v="P9975"/>
    <s v="F962"/>
    <s v="Delta"/>
    <x v="4"/>
    <x v="6"/>
    <s v="04,04,2024  07:55:20"/>
    <n v="222"/>
    <s v="On-time"/>
    <n v="1522"/>
    <n v="324.62"/>
    <n v="324.62"/>
    <n v="18"/>
    <s v="Male"/>
    <s v="Low"/>
    <x v="1"/>
    <x v="1"/>
    <n v="0"/>
    <s v="None"/>
    <s v="Online"/>
    <n v="5.7"/>
    <n v="8"/>
    <n v="2"/>
    <n v="0"/>
    <n v="0"/>
    <s v="Middle"/>
  </r>
  <r>
    <s v="P9976"/>
    <s v="F1379"/>
    <s v="Southwest"/>
    <x v="2"/>
    <x v="0"/>
    <s v="17,07,2023  09:32:55"/>
    <n v="170"/>
    <s v="On-time"/>
    <n v="769"/>
    <n v="178.65"/>
    <n v="178.65"/>
    <n v="31"/>
    <s v="Male"/>
    <s v="High"/>
    <x v="1"/>
    <x v="1"/>
    <n v="0"/>
    <s v="None"/>
    <s v="Desk"/>
    <n v="7.7"/>
    <n v="10"/>
    <n v="47"/>
    <n v="0"/>
    <n v="0"/>
    <s v="Middle"/>
  </r>
  <r>
    <s v="P9977"/>
    <s v="F233"/>
    <s v="Southwest"/>
    <x v="6"/>
    <x v="1"/>
    <s v="15,09,2024  20:58:28"/>
    <n v="88"/>
    <s v="On-time"/>
    <n v="1385"/>
    <n v="436.45"/>
    <n v="436.45"/>
    <n v="40"/>
    <s v="Male"/>
    <s v="Medium"/>
    <x v="0"/>
    <x v="0"/>
    <n v="1"/>
    <s v="None"/>
    <s v="Airport Kiosk"/>
    <n v="5.8"/>
    <n v="13"/>
    <n v="72"/>
    <n v="1"/>
    <n v="1"/>
    <s v="Middle"/>
  </r>
  <r>
    <s v="P9978"/>
    <s v="F882"/>
    <s v="JetBlue"/>
    <x v="6"/>
    <x v="1"/>
    <s v="02,03,2025  04:06:16"/>
    <n v="198"/>
    <s v="Delayed"/>
    <n v="1411"/>
    <n v="176.56"/>
    <n v="176.56"/>
    <n v="50"/>
    <s v="Female"/>
    <s v="Medium"/>
    <x v="1"/>
    <x v="1"/>
    <n v="0"/>
    <s v="Platinum"/>
    <s v="Mobile App"/>
    <n v="7.6"/>
    <n v="40"/>
    <n v="63"/>
    <n v="0"/>
    <n v="0"/>
    <s v="Aisle"/>
  </r>
  <r>
    <s v="P9979"/>
    <s v="F1371"/>
    <s v="Delta"/>
    <x v="1"/>
    <x v="7"/>
    <s v="10,01,2024  08:31:12"/>
    <n v="293"/>
    <s v="Delayed"/>
    <n v="1795"/>
    <n v="420.42"/>
    <n v="420.42"/>
    <n v="76"/>
    <s v="Male"/>
    <s v="Low"/>
    <x v="2"/>
    <x v="1"/>
    <n v="0"/>
    <s v="Platinum"/>
    <s v="Airport Kiosk"/>
    <n v="4.5"/>
    <n v="18"/>
    <n v="52"/>
    <n v="0"/>
    <n v="0"/>
    <s v="Aisle"/>
  </r>
  <r>
    <s v="P9980"/>
    <s v="F520"/>
    <s v="Delta"/>
    <x v="7"/>
    <x v="0"/>
    <s v="30,09,2024  09:19:16"/>
    <n v="142"/>
    <s v="Cancelled"/>
    <n v="1242"/>
    <n v="242.03"/>
    <n v="242.03"/>
    <n v="57"/>
    <s v="Male"/>
    <s v="High"/>
    <x v="0"/>
    <x v="1"/>
    <n v="0"/>
    <s v="Silver"/>
    <s v="Mobile App"/>
    <n v="6.6"/>
    <n v="11"/>
    <n v="8"/>
    <n v="0"/>
    <n v="1"/>
    <s v="Aisle"/>
  </r>
  <r>
    <s v="P9981"/>
    <s v="F334"/>
    <s v="Southwest"/>
    <x v="3"/>
    <x v="7"/>
    <s v="19,11,2023  16:41:10"/>
    <n v="198"/>
    <s v="On-time"/>
    <n v="948"/>
    <n v="259.12"/>
    <n v="259.12"/>
    <n v="69"/>
    <s v="Female"/>
    <s v="Low"/>
    <x v="0"/>
    <x v="1"/>
    <n v="0"/>
    <s v="None"/>
    <s v="Online"/>
    <n v="8.5"/>
    <n v="9"/>
    <n v="79"/>
    <n v="0"/>
    <n v="1"/>
    <s v="Window"/>
  </r>
  <r>
    <s v="P9982"/>
    <s v="F1221"/>
    <s v="American Airlines"/>
    <x v="5"/>
    <x v="6"/>
    <s v="09,09,2024  17:53:07"/>
    <n v="174"/>
    <s v="On-time"/>
    <n v="1085"/>
    <n v="208.5"/>
    <n v="208.5"/>
    <n v="32"/>
    <s v="Female"/>
    <s v="Medium"/>
    <x v="0"/>
    <x v="2"/>
    <n v="1"/>
    <s v="Silver"/>
    <s v="Mobile App"/>
    <n v="7.7"/>
    <n v="5"/>
    <n v="15"/>
    <n v="0"/>
    <n v="0"/>
    <s v="Middle"/>
  </r>
  <r>
    <s v="P9983"/>
    <s v="F1606"/>
    <s v="American Airlines"/>
    <x v="1"/>
    <x v="5"/>
    <s v="20,04,2025  20:15:52"/>
    <n v="137"/>
    <s v="On-time"/>
    <n v="1550"/>
    <n v="213.85"/>
    <n v="213.85"/>
    <n v="74"/>
    <s v="Female"/>
    <s v="Medium"/>
    <x v="2"/>
    <x v="1"/>
    <n v="2"/>
    <s v="None"/>
    <s v="Online"/>
    <n v="4"/>
    <n v="11"/>
    <n v="67"/>
    <n v="0"/>
    <n v="0"/>
    <s v="Window"/>
  </r>
  <r>
    <s v="P9984"/>
    <s v="F1051"/>
    <s v="United"/>
    <x v="7"/>
    <x v="5"/>
    <s v="13,10,2023  23:31:45"/>
    <n v="167"/>
    <s v="Delayed"/>
    <n v="422"/>
    <n v="342.41"/>
    <n v="342.41"/>
    <n v="29"/>
    <s v="Female"/>
    <s v="Medium"/>
    <x v="2"/>
    <x v="1"/>
    <n v="2"/>
    <s v="None"/>
    <s v="Online"/>
    <n v="9"/>
    <n v="3"/>
    <n v="46"/>
    <n v="0"/>
    <n v="0"/>
    <s v="Aisle"/>
  </r>
  <r>
    <s v="P9985"/>
    <s v="F1157"/>
    <s v="Southwest"/>
    <x v="2"/>
    <x v="0"/>
    <s v="23,10,2024  18:55:50"/>
    <n v="135"/>
    <s v="On-time"/>
    <n v="1051"/>
    <n v="377.14"/>
    <n v="377.14"/>
    <n v="60"/>
    <s v="Female"/>
    <s v="High"/>
    <x v="0"/>
    <x v="1"/>
    <n v="0"/>
    <s v="Silver"/>
    <s v="Airport Kiosk"/>
    <n v="7.7"/>
    <n v="6"/>
    <n v="45"/>
    <n v="0"/>
    <n v="0"/>
    <s v="Window"/>
  </r>
  <r>
    <s v="P9986"/>
    <s v="F1514"/>
    <s v="Southwest"/>
    <x v="0"/>
    <x v="0"/>
    <s v="31,03,2025  02:14:36"/>
    <n v="192"/>
    <s v="On-time"/>
    <n v="802"/>
    <n v="237.57"/>
    <n v="237.57"/>
    <n v="50"/>
    <s v="Female"/>
    <s v="Low"/>
    <x v="2"/>
    <x v="2"/>
    <n v="4"/>
    <s v="Gold"/>
    <s v="Online"/>
    <n v="6"/>
    <n v="22"/>
    <n v="118"/>
    <n v="0"/>
    <n v="0"/>
    <s v="Middle"/>
  </r>
  <r>
    <s v="P9987"/>
    <s v="F1335"/>
    <s v="JetBlue"/>
    <x v="0"/>
    <x v="2"/>
    <s v="18,06,2024  21:54:07"/>
    <n v="261"/>
    <s v="On-time"/>
    <n v="1221"/>
    <n v="424.12"/>
    <n v="424.12"/>
    <n v="68"/>
    <s v="Male"/>
    <s v="Medium"/>
    <x v="3"/>
    <x v="1"/>
    <n v="0"/>
    <s v="None"/>
    <s v="Airport Kiosk"/>
    <n v="8.4"/>
    <n v="1"/>
    <n v="108"/>
    <n v="0"/>
    <n v="0"/>
    <s v="Middle"/>
  </r>
  <r>
    <s v="P9988"/>
    <s v="F1532"/>
    <s v="Southwest"/>
    <x v="1"/>
    <x v="0"/>
    <s v="14,09,2023  08:39:09"/>
    <n v="211"/>
    <s v="On-time"/>
    <n v="1599"/>
    <n v="172.75"/>
    <n v="172.75"/>
    <n v="25"/>
    <s v="Male"/>
    <s v="Low"/>
    <x v="3"/>
    <x v="1"/>
    <n v="0"/>
    <s v="None"/>
    <s v="Desk"/>
    <n v="9.6"/>
    <n v="18"/>
    <n v="20"/>
    <n v="0"/>
    <n v="0"/>
    <s v="Window"/>
  </r>
  <r>
    <s v="P9989"/>
    <s v="F53"/>
    <s v="United"/>
    <x v="7"/>
    <x v="6"/>
    <s v="21,07,2024  02:31:23"/>
    <n v="83"/>
    <s v="On-time"/>
    <n v="1190"/>
    <n v="217.45"/>
    <n v="217.45"/>
    <n v="23"/>
    <s v="Male"/>
    <s v="Low"/>
    <x v="2"/>
    <x v="2"/>
    <n v="2"/>
    <s v="Platinum"/>
    <s v="Airport Kiosk"/>
    <n v="8.8000000000000007"/>
    <n v="26"/>
    <n v="59"/>
    <n v="1"/>
    <n v="0"/>
    <s v="Aisle"/>
  </r>
  <r>
    <s v="P9990"/>
    <s v="F817"/>
    <s v="Delta"/>
    <x v="7"/>
    <x v="3"/>
    <s v="06,05,2023  20:30:01"/>
    <n v="191"/>
    <s v="Delayed"/>
    <n v="1018"/>
    <n v="260.08999999999997"/>
    <n v="260.08999999999997"/>
    <n v="67"/>
    <s v="Female"/>
    <s v="Medium"/>
    <x v="2"/>
    <x v="1"/>
    <n v="1"/>
    <s v="Gold"/>
    <s v="Airport Kiosk"/>
    <n v="4.3"/>
    <n v="14"/>
    <n v="44"/>
    <n v="0"/>
    <n v="1"/>
    <s v="Middle"/>
  </r>
  <r>
    <s v="P9991"/>
    <s v="F7"/>
    <s v="United"/>
    <x v="3"/>
    <x v="2"/>
    <s v="30,06,2023  23:03:37"/>
    <n v="183"/>
    <s v="On-time"/>
    <n v="888"/>
    <n v="431.89"/>
    <n v="431.89"/>
    <n v="46"/>
    <s v="Male"/>
    <s v="Medium"/>
    <x v="2"/>
    <x v="0"/>
    <n v="0"/>
    <s v="None"/>
    <s v="Online"/>
    <n v="6.2"/>
    <n v="38"/>
    <n v="75"/>
    <n v="0"/>
    <n v="1"/>
    <s v="Middle"/>
  </r>
  <r>
    <s v="P9992"/>
    <s v="F1619"/>
    <s v="Southwest"/>
    <x v="5"/>
    <x v="1"/>
    <s v="07,12,2024  21:57:06"/>
    <n v="114"/>
    <s v="Delayed"/>
    <n v="1397"/>
    <n v="516.66"/>
    <n v="516.66"/>
    <n v="61"/>
    <s v="Male"/>
    <s v="Medium"/>
    <x v="1"/>
    <x v="1"/>
    <n v="1"/>
    <s v="Gold"/>
    <s v="Online"/>
    <n v="7"/>
    <n v="5"/>
    <n v="10"/>
    <n v="0"/>
    <n v="0"/>
    <s v="Aisle"/>
  </r>
  <r>
    <s v="P9993"/>
    <s v="F529"/>
    <s v="United"/>
    <x v="2"/>
    <x v="1"/>
    <s v="18,08,2023  17:02:35"/>
    <n v="167"/>
    <s v="On-time"/>
    <n v="1404"/>
    <n v="447.37"/>
    <n v="447.37"/>
    <n v="72"/>
    <s v="Female"/>
    <s v="Medium"/>
    <x v="2"/>
    <x v="1"/>
    <n v="1"/>
    <s v="None"/>
    <s v="Airport Kiosk"/>
    <n v="6.4"/>
    <n v="23"/>
    <n v="31"/>
    <n v="0"/>
    <n v="0"/>
    <s v="Aisle"/>
  </r>
  <r>
    <s v="P9994"/>
    <s v="F1474"/>
    <s v="United"/>
    <x v="7"/>
    <x v="0"/>
    <s v="22,01,2024  07:06:05"/>
    <n v="251"/>
    <s v="Delayed"/>
    <n v="1102"/>
    <n v="263.7"/>
    <n v="263.7"/>
    <n v="37"/>
    <s v="Male"/>
    <s v="High"/>
    <x v="0"/>
    <x v="1"/>
    <n v="1"/>
    <s v="None"/>
    <s v="Mobile App"/>
    <n v="6.9"/>
    <n v="17"/>
    <n v="78"/>
    <n v="0"/>
    <n v="0"/>
    <s v="Middle"/>
  </r>
  <r>
    <s v="P9995"/>
    <s v="F921"/>
    <s v="American Airlines"/>
    <x v="5"/>
    <x v="4"/>
    <s v="15,03,2024  00:12:30"/>
    <n v="221"/>
    <s v="On-time"/>
    <n v="708"/>
    <n v="636.61"/>
    <n v="636.61"/>
    <n v="47"/>
    <s v="Male"/>
    <s v="Medium"/>
    <x v="0"/>
    <x v="0"/>
    <n v="2"/>
    <s v="Silver"/>
    <s v="Mobile App"/>
    <n v="5.6"/>
    <n v="6"/>
    <n v="113"/>
    <n v="0"/>
    <n v="0"/>
    <s v="Aisle"/>
  </r>
  <r>
    <s v="P9996"/>
    <s v="F203"/>
    <s v="Delta"/>
    <x v="1"/>
    <x v="6"/>
    <s v="08,01,2025  12:48:03"/>
    <n v="84"/>
    <s v="On-time"/>
    <n v="997"/>
    <n v="476.6"/>
    <n v="476.6"/>
    <n v="34"/>
    <s v="Male"/>
    <s v="Low"/>
    <x v="3"/>
    <x v="1"/>
    <n v="1"/>
    <s v="None"/>
    <s v="Desk"/>
    <n v="5.4"/>
    <n v="15"/>
    <n v="10"/>
    <n v="1"/>
    <n v="0"/>
    <s v="Aisle"/>
  </r>
  <r>
    <s v="P9997"/>
    <s v="F601"/>
    <s v="Southwest"/>
    <x v="7"/>
    <x v="5"/>
    <s v="10,03,2025  18:15:08"/>
    <n v="216"/>
    <s v="Delayed"/>
    <n v="908"/>
    <n v="453.56"/>
    <n v="453.56"/>
    <n v="49"/>
    <s v="Male"/>
    <s v="Medium"/>
    <x v="3"/>
    <x v="1"/>
    <n v="3"/>
    <s v="None"/>
    <s v="Airport Kiosk"/>
    <n v="8.3000000000000007"/>
    <n v="3"/>
    <n v="13"/>
    <n v="0"/>
    <n v="0"/>
    <s v="Window"/>
  </r>
  <r>
    <s v="P9998"/>
    <s v="F1704"/>
    <s v="Southwest"/>
    <x v="1"/>
    <x v="4"/>
    <s v="16,10,2024  02:46:27"/>
    <n v="195"/>
    <s v="On-time"/>
    <n v="712"/>
    <n v="387.88"/>
    <n v="387.88"/>
    <n v="58"/>
    <s v="Male"/>
    <s v="High"/>
    <x v="0"/>
    <x v="1"/>
    <n v="3"/>
    <s v="None"/>
    <s v="Desk"/>
    <n v="9.6"/>
    <n v="3"/>
    <n v="93"/>
    <n v="0"/>
    <n v="1"/>
    <s v="Aisle"/>
  </r>
  <r>
    <s v="P9999"/>
    <s v="F842"/>
    <s v="JetBlue"/>
    <x v="2"/>
    <x v="2"/>
    <s v="28,09,2024  11:59:15"/>
    <n v="118"/>
    <s v="On-time"/>
    <n v="1610"/>
    <n v="383.01"/>
    <n v="383.01"/>
    <n v="49"/>
    <s v="Male"/>
    <s v="Low"/>
    <x v="3"/>
    <x v="1"/>
    <n v="0"/>
    <s v="Gold"/>
    <s v="Online"/>
    <n v="8.6"/>
    <n v="4"/>
    <n v="79"/>
    <n v="0"/>
    <n v="0"/>
    <s v="Aisle"/>
  </r>
  <r>
    <s v="P10000"/>
    <s v="F1213"/>
    <s v="United"/>
    <x v="2"/>
    <x v="2"/>
    <s v="19,02,2024  23:19:38"/>
    <n v="299"/>
    <s v="On-time"/>
    <n v="1059"/>
    <n v="241"/>
    <n v="241"/>
    <n v="68"/>
    <s v="Female"/>
    <s v="Medium"/>
    <x v="1"/>
    <x v="1"/>
    <n v="0"/>
    <s v="None"/>
    <s v="Desk"/>
    <n v="7.2"/>
    <n v="3"/>
    <n v="51"/>
    <n v="0"/>
    <n v="0"/>
    <s v="Midd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CFC25-917A-4AC2-97A5-1E51BBE534FC}" name="Pasazer_Tabela" cacheId="0" applyNumberFormats="0" applyBorderFormats="0" applyFontFormats="0" applyPatternFormats="0" applyAlignmentFormats="0" applyWidthHeightFormats="1" dataCaption="Values" grandTotalCaption="Suma ogólna" updatedVersion="8" minRefreshableVersion="3" itemPrintTitles="1" createdVersion="8" indent="0" showHeaders="0" outline="1" outlineData="1" multipleFieldFilters="0">
  <location ref="A27:J37" firstHeaderRow="1" firstDataRow="2" firstDataCol="1"/>
  <pivotFields count="25">
    <pivotField dataField="1" showAll="0"/>
    <pivotField showAll="0"/>
    <pivotField showAll="0"/>
    <pivotField axis="axisRow" showAll="0">
      <items count="9">
        <item x="5"/>
        <item x="7"/>
        <item x="6"/>
        <item x="0"/>
        <item x="3"/>
        <item x="1"/>
        <item x="2"/>
        <item x="4"/>
        <item t="default"/>
      </items>
    </pivotField>
    <pivotField axis="axisCol" showAll="0">
      <items count="9">
        <item x="0"/>
        <item x="7"/>
        <item x="1"/>
        <item x="3"/>
        <item x="4"/>
        <item x="2"/>
        <item x="5"/>
        <item x="6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Wolumen Pasażerów (Demand)" fld="0" subtotal="count" baseField="4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Medium1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7D38B-64C2-4764-879C-337F74C792F8}" name="Srednia_Bilet_Tabela" cacheId="0" applyNumberFormats="0" applyBorderFormats="0" applyFontFormats="0" applyPatternFormats="0" applyAlignmentFormats="0" applyWidthHeightFormats="1" dataCaption="Values" grandTotalCaption="Suma ogólna" updatedVersion="8" minRefreshableVersion="3" colGrandTotals="0" itemPrintTitles="1" createdVersion="8" indent="0" showHeaders="0" outline="1" outlineData="1" multipleFieldFilters="0">
  <location ref="A15:I25" firstHeaderRow="1" firstDataRow="2" firstDataCol="1"/>
  <pivotFields count="25">
    <pivotField showAll="0"/>
    <pivotField showAll="0"/>
    <pivotField showAll="0"/>
    <pivotField axis="axisRow" showAll="0">
      <items count="9">
        <item x="5"/>
        <item x="7"/>
        <item x="6"/>
        <item x="0"/>
        <item x="3"/>
        <item x="1"/>
        <item x="2"/>
        <item x="4"/>
        <item t="default"/>
      </items>
    </pivotField>
    <pivotField axis="axisCol" showAll="0">
      <items count="9">
        <item x="0"/>
        <item x="7"/>
        <item x="1"/>
        <item x="3"/>
        <item x="4"/>
        <item x="2"/>
        <item x="5"/>
        <item x="6"/>
        <item t="default"/>
      </items>
    </pivotField>
    <pivotField numFmtId="22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Średni Yield / Cena Biletu (USD)" fld="10" subtotal="average" baseField="3" baseItem="0" numFmtId="164"/>
  </dataFields>
  <formats count="3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Medium1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ABCBE-D189-478F-B614-4A9D07D26F23}" name="Przychod_Tabela" cacheId="0" applyNumberFormats="0" applyBorderFormats="0" applyFontFormats="0" applyPatternFormats="0" applyAlignmentFormats="0" applyWidthHeightFormats="1" dataCaption="Values" grandTotalCaption="Suma ogólna" updatedVersion="8" minRefreshableVersion="3" colGrandTotals="0" itemPrintTitles="1" createdVersion="8" indent="0" showHeaders="0" outline="1" outlineData="1" multipleFieldFilters="0" chartFormat="16" rowHeaderCaption="Wylot" colHeaderCaption="Przylot">
  <location ref="A3:B12" firstHeaderRow="1" firstDataRow="1" firstDataCol="1"/>
  <pivotFields count="25">
    <pivotField showAll="0"/>
    <pivotField showAll="0"/>
    <pivotField showAll="0"/>
    <pivotField axis="axisRow" showAll="0">
      <items count="9">
        <item x="5"/>
        <item x="7"/>
        <item x="6"/>
        <item x="0"/>
        <item x="3"/>
        <item x="1"/>
        <item x="2"/>
        <item x="4"/>
        <item t="default"/>
      </items>
    </pivotField>
    <pivotField showAll="0">
      <items count="9">
        <item x="0"/>
        <item x="7"/>
        <item x="1"/>
        <item x="3"/>
        <item x="4"/>
        <item x="2"/>
        <item x="5"/>
        <item x="6"/>
        <item t="default"/>
      </items>
    </pivotField>
    <pivotField numFmtId="22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ałkowity Przychód Trasy (USD)" fld="10" baseField="3" baseItem="0" numFmtId="165"/>
  </dataFields>
  <formats count="3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Medium1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8FC0F2-65FB-4AA5-93A1-2B26EFCE37CD}" autoFormatId="16" applyNumberFormats="0" applyBorderFormats="0" applyFontFormats="0" applyPatternFormats="0" applyAlignmentFormats="0" applyWidthHeightFormats="0">
  <queryTableRefresh nextId="26">
    <queryTableFields count="25">
      <queryTableField id="1" name="Passenger_ID" tableColumnId="1"/>
      <queryTableField id="2" name="Flight_ID" tableColumnId="2"/>
      <queryTableField id="3" name="Airline" tableColumnId="3"/>
      <queryTableField id="4" name="Departure_Airport" tableColumnId="4"/>
      <queryTableField id="5" name="Arrival_Airport" tableColumnId="5"/>
      <queryTableField id="6" name="Departure_Time" tableColumnId="6"/>
      <queryTableField id="7" name="Flight_Duration_Minutes" tableColumnId="7"/>
      <queryTableField id="8" name="Flight_Status" tableColumnId="8"/>
      <queryTableField id="9" name="Distance_Miles" tableColumnId="9"/>
      <queryTableField id="10" name="Price_USD" tableColumnId="10"/>
      <queryTableField id="25" dataBound="0" tableColumnId="25"/>
      <queryTableField id="11" name="Age" tableColumnId="11"/>
      <queryTableField id="12" name="Gender" tableColumnId="12"/>
      <queryTableField id="13" name="Income_Level" tableColumnId="13"/>
      <queryTableField id="14" name="Travel_Purpose" tableColumnId="14"/>
      <queryTableField id="15" name="Seat_Class" tableColumnId="15"/>
      <queryTableField id="16" name="Bags_Checked" tableColumnId="16"/>
      <queryTableField id="17" name="Frequent_Flyer_Status" tableColumnId="17"/>
      <queryTableField id="18" name="Check_in_Method" tableColumnId="18"/>
      <queryTableField id="19" name="Flight_Satisfaction_Score" tableColumnId="19"/>
      <queryTableField id="20" name="Delay_Minutes" tableColumnId="20"/>
      <queryTableField id="21" name="Booking_Days_In_Advance" tableColumnId="21"/>
      <queryTableField id="22" name="No_Show" tableColumnId="22"/>
      <queryTableField id="23" name="Weather_Impact" tableColumnId="23"/>
      <queryTableField id="24" name="Seat_Selected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E587E-2A82-45DB-9C99-4BB67E56591A}" name="Passenger_Data" displayName="Passenger_Data" ref="A1:Y10001" tableType="queryTable" totalsRowShown="0">
  <autoFilter ref="A1:Y10001" xr:uid="{EE2E587E-2A82-45DB-9C99-4BB67E56591A}"/>
  <tableColumns count="25">
    <tableColumn id="1" xr3:uid="{D1BDF5E3-88DA-4505-A15E-47E0DDC6917F}" uniqueName="1" name="Passenger_ID" queryTableFieldId="1" dataDxfId="23"/>
    <tableColumn id="2" xr3:uid="{861FA828-5FFD-4BA9-BEF4-561388D3AF1F}" uniqueName="2" name="Flight_ID" queryTableFieldId="2" dataDxfId="22"/>
    <tableColumn id="3" xr3:uid="{1977AB12-F637-4843-A4A9-57513DEF986A}" uniqueName="3" name="Airline" queryTableFieldId="3" dataDxfId="21"/>
    <tableColumn id="4" xr3:uid="{0896C179-F99A-42C7-B2DE-161E5EF0763C}" uniqueName="4" name="Departure_Airport" queryTableFieldId="4" dataDxfId="20"/>
    <tableColumn id="5" xr3:uid="{B177D24E-87BB-4F2B-A84F-CC3A1B1CBAA1}" uniqueName="5" name="Arrival_Airport" queryTableFieldId="5" dataDxfId="19"/>
    <tableColumn id="6" xr3:uid="{A3AFE1E8-A4A1-4A31-8035-98F9A7547CAA}" uniqueName="6" name="Departure_Time" queryTableFieldId="6" dataDxfId="18"/>
    <tableColumn id="7" xr3:uid="{F8F59D3F-6006-4D26-B61A-5235CCD1E524}" uniqueName="7" name="Flight_Duration_Minutes" queryTableFieldId="7"/>
    <tableColumn id="8" xr3:uid="{1700061E-4827-419C-A3E3-2C2225A5C811}" uniqueName="8" name="Flight_Status" queryTableFieldId="8" dataDxfId="17"/>
    <tableColumn id="9" xr3:uid="{E7A6F4AC-28F0-43E8-9192-C8199275F417}" uniqueName="9" name="Distance_Miles" queryTableFieldId="9"/>
    <tableColumn id="10" xr3:uid="{37F37C8F-A91D-4CE5-AFFF-5146B89E06C7}" uniqueName="10" name="Price_USD" queryTableFieldId="10" dataDxfId="16"/>
    <tableColumn id="25" xr3:uid="{89B07EC5-3EB3-40A7-B8F3-5FEC0DD3BD07}" uniqueName="25" name="Price_Numeric" queryTableFieldId="25" dataDxfId="15">
      <calculatedColumnFormula>Passenger_Data[[#This Row],[Price_USD]]*1</calculatedColumnFormula>
    </tableColumn>
    <tableColumn id="11" xr3:uid="{BA6CADD8-2D93-4DE6-8F4F-140D60BF5BE3}" uniqueName="11" name="Age" queryTableFieldId="11"/>
    <tableColumn id="12" xr3:uid="{33566296-F181-468A-917F-2BF0D9772B70}" uniqueName="12" name="Gender" queryTableFieldId="12" dataDxfId="14"/>
    <tableColumn id="13" xr3:uid="{B798D4DD-B456-4C37-8BDA-A76522CCBC29}" uniqueName="13" name="Income_Level" queryTableFieldId="13" dataDxfId="13"/>
    <tableColumn id="14" xr3:uid="{28982A62-9F6B-42FC-AADA-03774DF983E7}" uniqueName="14" name="Travel_Purpose" queryTableFieldId="14" dataDxfId="12"/>
    <tableColumn id="15" xr3:uid="{81C4DBE4-2F01-4B60-AC2E-6EBAF082A3BC}" uniqueName="15" name="Seat_Class" queryTableFieldId="15" dataDxfId="11"/>
    <tableColumn id="16" xr3:uid="{9D90DD2C-D47D-4760-86A9-A8074E09FC32}" uniqueName="16" name="Bags_Checked" queryTableFieldId="16"/>
    <tableColumn id="17" xr3:uid="{973B60BA-F037-4C8F-9684-EA6A8CC3EE1F}" uniqueName="17" name="Frequent_Flyer_Status" queryTableFieldId="17" dataDxfId="10"/>
    <tableColumn id="18" xr3:uid="{74A723B8-743D-46E4-8649-CEAF8C45D21A}" uniqueName="18" name="Check_in_Method" queryTableFieldId="18" dataDxfId="9"/>
    <tableColumn id="19" xr3:uid="{8CDA8A35-3924-4CE5-8547-72C56A1429EA}" uniqueName="19" name="Flight_Satisfaction_Score" queryTableFieldId="19" dataDxfId="8"/>
    <tableColumn id="20" xr3:uid="{BE618CA6-3831-400F-BA46-3320E8C517A6}" uniqueName="20" name="Delay_Minutes" queryTableFieldId="20" dataDxfId="7"/>
    <tableColumn id="21" xr3:uid="{837599E3-A66B-4C5E-973E-7EC27688F29A}" uniqueName="21" name="Booking_Days_In_Advance" queryTableFieldId="21"/>
    <tableColumn id="22" xr3:uid="{DD478EE6-19AD-4411-B8B5-ED84CA8DCF76}" uniqueName="22" name="No_Show" queryTableFieldId="22"/>
    <tableColumn id="23" xr3:uid="{1EB18E07-BB11-4BE1-94F0-73A4AC6D5466}" uniqueName="23" name="Weather_Impact" queryTableFieldId="23"/>
    <tableColumn id="24" xr3:uid="{FDEF2794-2230-4529-9777-1E42DE711DCD}" uniqueName="24" name="Seat_Selected" queryTableFieldId="24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37BE-5EAB-4A41-949B-2E4CB575F562}">
  <dimension ref="A1:Y10001"/>
  <sheetViews>
    <sheetView topLeftCell="G1" workbookViewId="0">
      <selection activeCell="A5" sqref="A5"/>
    </sheetView>
  </sheetViews>
  <sheetFormatPr defaultRowHeight="15" x14ac:dyDescent="0.25"/>
  <cols>
    <col min="1" max="1" width="15.5703125" bestFit="1" customWidth="1"/>
    <col min="2" max="2" width="11.140625" bestFit="1" customWidth="1"/>
    <col min="3" max="3" width="16.7109375" bestFit="1" customWidth="1"/>
    <col min="4" max="4" width="19.7109375" bestFit="1" customWidth="1"/>
    <col min="5" max="5" width="16.140625" bestFit="1" customWidth="1"/>
    <col min="6" max="6" width="17.85546875" bestFit="1" customWidth="1"/>
    <col min="7" max="7" width="25.5703125" bestFit="1" customWidth="1"/>
    <col min="8" max="8" width="14.85546875" bestFit="1" customWidth="1"/>
    <col min="9" max="9" width="17.140625" bestFit="1" customWidth="1"/>
    <col min="10" max="10" width="12.5703125" bestFit="1" customWidth="1"/>
    <col min="11" max="11" width="16.5703125" bestFit="1" customWidth="1"/>
    <col min="12" max="12" width="6.5703125" bestFit="1" customWidth="1"/>
    <col min="13" max="13" width="10" bestFit="1" customWidth="1"/>
    <col min="14" max="14" width="15.85546875" bestFit="1" customWidth="1"/>
    <col min="15" max="15" width="17.140625" bestFit="1" customWidth="1"/>
    <col min="16" max="16" width="17.7109375" bestFit="1" customWidth="1"/>
    <col min="17" max="17" width="16.42578125" bestFit="1" customWidth="1"/>
    <col min="18" max="18" width="23.7109375" bestFit="1" customWidth="1"/>
    <col min="19" max="19" width="19.5703125" bestFit="1" customWidth="1"/>
    <col min="20" max="20" width="26.28515625" bestFit="1" customWidth="1"/>
    <col min="21" max="21" width="16.7109375" bestFit="1" customWidth="1"/>
    <col min="22" max="22" width="27.140625" bestFit="1" customWidth="1"/>
    <col min="23" max="23" width="11.5703125" bestFit="1" customWidth="1"/>
    <col min="24" max="24" width="18.140625" bestFit="1" customWidth="1"/>
    <col min="25" max="25" width="16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12055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s="1" t="s">
        <v>12056</v>
      </c>
      <c r="G2">
        <v>161</v>
      </c>
      <c r="H2" t="s">
        <v>29</v>
      </c>
      <c r="I2">
        <v>803</v>
      </c>
      <c r="J2">
        <v>148.41999999999999</v>
      </c>
      <c r="K2">
        <f>Passenger_Data[[#This Row],[Price_USD]]*1</f>
        <v>148.41999999999999</v>
      </c>
      <c r="L2">
        <v>47</v>
      </c>
      <c r="M2" t="s">
        <v>30</v>
      </c>
      <c r="N2" t="s">
        <v>31</v>
      </c>
      <c r="O2" t="s">
        <v>32</v>
      </c>
      <c r="P2" t="s">
        <v>33</v>
      </c>
      <c r="Q2">
        <v>2</v>
      </c>
      <c r="R2" t="s">
        <v>34</v>
      </c>
      <c r="S2" t="s">
        <v>35</v>
      </c>
      <c r="T2">
        <v>6.9</v>
      </c>
      <c r="U2">
        <v>0</v>
      </c>
      <c r="V2">
        <v>91</v>
      </c>
      <c r="W2">
        <v>1</v>
      </c>
      <c r="X2">
        <v>1</v>
      </c>
      <c r="Y2" t="s">
        <v>36</v>
      </c>
    </row>
    <row r="3" spans="1:25" x14ac:dyDescent="0.25">
      <c r="A3" t="s">
        <v>37</v>
      </c>
      <c r="B3" t="s">
        <v>38</v>
      </c>
      <c r="C3" t="s">
        <v>26</v>
      </c>
      <c r="D3" t="s">
        <v>27</v>
      </c>
      <c r="E3" t="s">
        <v>39</v>
      </c>
      <c r="F3" s="1" t="s">
        <v>12057</v>
      </c>
      <c r="G3">
        <v>130</v>
      </c>
      <c r="H3" t="s">
        <v>29</v>
      </c>
      <c r="I3">
        <v>1605</v>
      </c>
      <c r="J3">
        <v>228.57</v>
      </c>
      <c r="K3">
        <f>Passenger_Data[[#This Row],[Price_USD]]*1</f>
        <v>228.57</v>
      </c>
      <c r="L3">
        <v>30</v>
      </c>
      <c r="M3" t="s">
        <v>40</v>
      </c>
      <c r="N3" t="s">
        <v>41</v>
      </c>
      <c r="O3" t="s">
        <v>42</v>
      </c>
      <c r="P3" t="s">
        <v>33</v>
      </c>
      <c r="Q3">
        <v>1</v>
      </c>
      <c r="R3" t="s">
        <v>43</v>
      </c>
      <c r="S3" t="s">
        <v>44</v>
      </c>
      <c r="T3">
        <v>5.3</v>
      </c>
      <c r="U3">
        <v>2</v>
      </c>
      <c r="V3">
        <v>45</v>
      </c>
      <c r="W3">
        <v>0</v>
      </c>
      <c r="X3">
        <v>0</v>
      </c>
      <c r="Y3" t="s">
        <v>45</v>
      </c>
    </row>
    <row r="4" spans="1:25" x14ac:dyDescent="0.25">
      <c r="A4" t="s">
        <v>46</v>
      </c>
      <c r="B4" t="s">
        <v>47</v>
      </c>
      <c r="C4" t="s">
        <v>48</v>
      </c>
      <c r="D4" t="s">
        <v>49</v>
      </c>
      <c r="E4" t="s">
        <v>49</v>
      </c>
      <c r="F4" s="1" t="s">
        <v>12058</v>
      </c>
      <c r="G4">
        <v>169</v>
      </c>
      <c r="H4" t="s">
        <v>29</v>
      </c>
      <c r="I4">
        <v>908</v>
      </c>
      <c r="J4">
        <v>232.45</v>
      </c>
      <c r="K4">
        <f>Passenger_Data[[#This Row],[Price_USD]]*1</f>
        <v>232.45</v>
      </c>
      <c r="L4">
        <v>46</v>
      </c>
      <c r="M4" t="s">
        <v>30</v>
      </c>
      <c r="N4" t="s">
        <v>41</v>
      </c>
      <c r="O4" t="s">
        <v>33</v>
      </c>
      <c r="P4" t="s">
        <v>50</v>
      </c>
      <c r="Q4">
        <v>0</v>
      </c>
      <c r="R4" t="s">
        <v>51</v>
      </c>
      <c r="S4" t="s">
        <v>44</v>
      </c>
      <c r="T4">
        <v>7</v>
      </c>
      <c r="U4">
        <v>0</v>
      </c>
      <c r="V4">
        <v>63</v>
      </c>
      <c r="W4">
        <v>0</v>
      </c>
      <c r="X4">
        <v>0</v>
      </c>
      <c r="Y4" t="s">
        <v>45</v>
      </c>
    </row>
    <row r="5" spans="1:25" x14ac:dyDescent="0.25">
      <c r="A5" t="s">
        <v>52</v>
      </c>
      <c r="B5" t="s">
        <v>53</v>
      </c>
      <c r="C5" t="s">
        <v>54</v>
      </c>
      <c r="D5" t="s">
        <v>55</v>
      </c>
      <c r="E5" t="s">
        <v>49</v>
      </c>
      <c r="F5" s="1" t="s">
        <v>12059</v>
      </c>
      <c r="G5">
        <v>227</v>
      </c>
      <c r="H5" t="s">
        <v>29</v>
      </c>
      <c r="I5">
        <v>63</v>
      </c>
      <c r="J5">
        <v>526.42999999999995</v>
      </c>
      <c r="K5">
        <f>Passenger_Data[[#This Row],[Price_USD]]*1</f>
        <v>526.42999999999995</v>
      </c>
      <c r="L5">
        <v>75</v>
      </c>
      <c r="M5" t="s">
        <v>40</v>
      </c>
      <c r="N5" t="s">
        <v>31</v>
      </c>
      <c r="O5" t="s">
        <v>56</v>
      </c>
      <c r="P5" t="s">
        <v>33</v>
      </c>
      <c r="Q5">
        <v>0</v>
      </c>
      <c r="R5" t="s">
        <v>34</v>
      </c>
      <c r="S5" t="s">
        <v>35</v>
      </c>
      <c r="T5">
        <v>4.8</v>
      </c>
      <c r="U5">
        <v>9</v>
      </c>
      <c r="V5">
        <v>57</v>
      </c>
      <c r="W5">
        <v>0</v>
      </c>
      <c r="X5">
        <v>1</v>
      </c>
      <c r="Y5" t="s">
        <v>36</v>
      </c>
    </row>
    <row r="6" spans="1:25" x14ac:dyDescent="0.25">
      <c r="A6" t="s">
        <v>57</v>
      </c>
      <c r="B6" t="s">
        <v>58</v>
      </c>
      <c r="C6" t="s">
        <v>26</v>
      </c>
      <c r="D6" t="s">
        <v>59</v>
      </c>
      <c r="E6" t="s">
        <v>27</v>
      </c>
      <c r="F6" s="1" t="s">
        <v>12060</v>
      </c>
      <c r="G6">
        <v>150</v>
      </c>
      <c r="H6" t="s">
        <v>29</v>
      </c>
      <c r="I6">
        <v>628</v>
      </c>
      <c r="J6">
        <v>324.14</v>
      </c>
      <c r="K6">
        <f>Passenger_Data[[#This Row],[Price_USD]]*1</f>
        <v>324.14</v>
      </c>
      <c r="L6">
        <v>23</v>
      </c>
      <c r="M6" t="s">
        <v>30</v>
      </c>
      <c r="N6" t="s">
        <v>60</v>
      </c>
      <c r="O6" t="s">
        <v>42</v>
      </c>
      <c r="P6" t="s">
        <v>50</v>
      </c>
      <c r="Q6">
        <v>2</v>
      </c>
      <c r="R6" t="s">
        <v>51</v>
      </c>
      <c r="S6" t="s">
        <v>61</v>
      </c>
      <c r="T6">
        <v>4.4000000000000004</v>
      </c>
      <c r="U6">
        <v>3</v>
      </c>
      <c r="V6">
        <v>58</v>
      </c>
      <c r="W6">
        <v>0</v>
      </c>
      <c r="X6">
        <v>0</v>
      </c>
      <c r="Y6" t="s">
        <v>45</v>
      </c>
    </row>
    <row r="7" spans="1:25" x14ac:dyDescent="0.25">
      <c r="A7" t="s">
        <v>62</v>
      </c>
      <c r="B7" t="s">
        <v>63</v>
      </c>
      <c r="C7" t="s">
        <v>54</v>
      </c>
      <c r="D7" t="s">
        <v>64</v>
      </c>
      <c r="E7" t="s">
        <v>59</v>
      </c>
      <c r="F7" s="1" t="s">
        <v>12061</v>
      </c>
      <c r="G7">
        <v>155</v>
      </c>
      <c r="H7" t="s">
        <v>29</v>
      </c>
      <c r="I7">
        <v>1409</v>
      </c>
      <c r="J7">
        <v>402.53</v>
      </c>
      <c r="K7">
        <f>Passenger_Data[[#This Row],[Price_USD]]*1</f>
        <v>402.53</v>
      </c>
      <c r="L7">
        <v>28</v>
      </c>
      <c r="M7" t="s">
        <v>40</v>
      </c>
      <c r="N7" t="s">
        <v>41</v>
      </c>
      <c r="O7" t="s">
        <v>32</v>
      </c>
      <c r="P7" t="s">
        <v>33</v>
      </c>
      <c r="Q7">
        <v>0</v>
      </c>
      <c r="R7" t="s">
        <v>65</v>
      </c>
      <c r="S7" t="s">
        <v>35</v>
      </c>
      <c r="T7">
        <v>4.4000000000000004</v>
      </c>
      <c r="U7">
        <v>11</v>
      </c>
      <c r="V7">
        <v>68</v>
      </c>
      <c r="W7">
        <v>0</v>
      </c>
      <c r="X7">
        <v>0</v>
      </c>
      <c r="Y7" t="s">
        <v>36</v>
      </c>
    </row>
    <row r="8" spans="1:25" x14ac:dyDescent="0.25">
      <c r="A8" t="s">
        <v>66</v>
      </c>
      <c r="B8" t="s">
        <v>67</v>
      </c>
      <c r="C8" t="s">
        <v>54</v>
      </c>
      <c r="D8" t="s">
        <v>28</v>
      </c>
      <c r="E8" t="s">
        <v>55</v>
      </c>
      <c r="F8" s="1" t="s">
        <v>12062</v>
      </c>
      <c r="G8">
        <v>170</v>
      </c>
      <c r="H8" t="s">
        <v>29</v>
      </c>
      <c r="I8">
        <v>794</v>
      </c>
      <c r="J8">
        <v>356.89</v>
      </c>
      <c r="K8">
        <f>Passenger_Data[[#This Row],[Price_USD]]*1</f>
        <v>356.89</v>
      </c>
      <c r="L8">
        <v>69</v>
      </c>
      <c r="M8" t="s">
        <v>40</v>
      </c>
      <c r="N8" t="s">
        <v>41</v>
      </c>
      <c r="O8" t="s">
        <v>32</v>
      </c>
      <c r="P8" t="s">
        <v>50</v>
      </c>
      <c r="Q8">
        <v>0</v>
      </c>
      <c r="R8" t="s">
        <v>51</v>
      </c>
      <c r="S8" t="s">
        <v>68</v>
      </c>
      <c r="T8">
        <v>4.9000000000000004</v>
      </c>
      <c r="U8">
        <v>17</v>
      </c>
      <c r="V8">
        <v>37</v>
      </c>
      <c r="W8">
        <v>0</v>
      </c>
      <c r="X8">
        <v>0</v>
      </c>
      <c r="Y8" t="s">
        <v>36</v>
      </c>
    </row>
    <row r="9" spans="1:25" x14ac:dyDescent="0.25">
      <c r="A9" t="s">
        <v>69</v>
      </c>
      <c r="B9" t="s">
        <v>70</v>
      </c>
      <c r="C9" t="s">
        <v>54</v>
      </c>
      <c r="D9" t="s">
        <v>39</v>
      </c>
      <c r="E9" t="s">
        <v>59</v>
      </c>
      <c r="F9" s="1" t="s">
        <v>12063</v>
      </c>
      <c r="G9">
        <v>82</v>
      </c>
      <c r="H9" t="s">
        <v>29</v>
      </c>
      <c r="I9">
        <v>1273</v>
      </c>
      <c r="J9">
        <v>414</v>
      </c>
      <c r="K9">
        <f>Passenger_Data[[#This Row],[Price_USD]]*1</f>
        <v>414</v>
      </c>
      <c r="L9">
        <v>59</v>
      </c>
      <c r="M9" t="s">
        <v>30</v>
      </c>
      <c r="N9" t="s">
        <v>31</v>
      </c>
      <c r="O9" t="s">
        <v>32</v>
      </c>
      <c r="P9" t="s">
        <v>33</v>
      </c>
      <c r="Q9">
        <v>1</v>
      </c>
      <c r="R9" t="s">
        <v>65</v>
      </c>
      <c r="S9" t="s">
        <v>44</v>
      </c>
      <c r="T9">
        <v>3.5</v>
      </c>
      <c r="U9">
        <v>11</v>
      </c>
      <c r="V9">
        <v>49</v>
      </c>
      <c r="W9">
        <v>0</v>
      </c>
      <c r="X9">
        <v>0</v>
      </c>
      <c r="Y9" t="s">
        <v>45</v>
      </c>
    </row>
    <row r="10" spans="1:25" x14ac:dyDescent="0.25">
      <c r="A10" t="s">
        <v>71</v>
      </c>
      <c r="B10" t="s">
        <v>72</v>
      </c>
      <c r="C10" t="s">
        <v>73</v>
      </c>
      <c r="D10" t="s">
        <v>28</v>
      </c>
      <c r="E10" t="s">
        <v>55</v>
      </c>
      <c r="F10" s="1" t="s">
        <v>12064</v>
      </c>
      <c r="G10">
        <v>191</v>
      </c>
      <c r="H10" t="s">
        <v>29</v>
      </c>
      <c r="I10">
        <v>1196</v>
      </c>
      <c r="J10">
        <v>201.48</v>
      </c>
      <c r="K10">
        <f>Passenger_Data[[#This Row],[Price_USD]]*1</f>
        <v>201.48</v>
      </c>
      <c r="L10">
        <v>50</v>
      </c>
      <c r="M10" t="s">
        <v>40</v>
      </c>
      <c r="N10" t="s">
        <v>31</v>
      </c>
      <c r="O10" t="s">
        <v>32</v>
      </c>
      <c r="P10" t="s">
        <v>50</v>
      </c>
      <c r="Q10">
        <v>0</v>
      </c>
      <c r="R10" t="s">
        <v>43</v>
      </c>
      <c r="S10" t="s">
        <v>35</v>
      </c>
      <c r="T10">
        <v>8.1999999999999993</v>
      </c>
      <c r="U10">
        <v>16</v>
      </c>
      <c r="V10">
        <v>57</v>
      </c>
      <c r="W10">
        <v>0</v>
      </c>
      <c r="X10">
        <v>0</v>
      </c>
      <c r="Y10" t="s">
        <v>36</v>
      </c>
    </row>
    <row r="11" spans="1:25" x14ac:dyDescent="0.25">
      <c r="A11" t="s">
        <v>74</v>
      </c>
      <c r="B11" t="s">
        <v>75</v>
      </c>
      <c r="C11" t="s">
        <v>48</v>
      </c>
      <c r="D11" t="s">
        <v>76</v>
      </c>
      <c r="E11" t="s">
        <v>27</v>
      </c>
      <c r="F11" s="1" t="s">
        <v>12065</v>
      </c>
      <c r="G11">
        <v>201</v>
      </c>
      <c r="H11" t="s">
        <v>29</v>
      </c>
      <c r="I11">
        <v>1115</v>
      </c>
      <c r="J11">
        <v>444.95</v>
      </c>
      <c r="K11">
        <f>Passenger_Data[[#This Row],[Price_USD]]*1</f>
        <v>444.95</v>
      </c>
      <c r="L11">
        <v>60</v>
      </c>
      <c r="M11" t="s">
        <v>40</v>
      </c>
      <c r="N11" t="s">
        <v>31</v>
      </c>
      <c r="O11" t="s">
        <v>32</v>
      </c>
      <c r="P11" t="s">
        <v>50</v>
      </c>
      <c r="Q11">
        <v>1</v>
      </c>
      <c r="R11" t="s">
        <v>34</v>
      </c>
      <c r="S11" t="s">
        <v>44</v>
      </c>
      <c r="T11">
        <v>8.3000000000000007</v>
      </c>
      <c r="U11">
        <v>1</v>
      </c>
      <c r="V11">
        <v>116</v>
      </c>
      <c r="W11">
        <v>0</v>
      </c>
      <c r="X11">
        <v>1</v>
      </c>
      <c r="Y11" t="s">
        <v>77</v>
      </c>
    </row>
    <row r="12" spans="1:25" x14ac:dyDescent="0.25">
      <c r="A12" t="s">
        <v>78</v>
      </c>
      <c r="B12" t="s">
        <v>79</v>
      </c>
      <c r="C12" t="s">
        <v>48</v>
      </c>
      <c r="D12" t="s">
        <v>55</v>
      </c>
      <c r="E12" t="s">
        <v>64</v>
      </c>
      <c r="F12" s="1" t="s">
        <v>12066</v>
      </c>
      <c r="G12">
        <v>245</v>
      </c>
      <c r="H12" t="s">
        <v>29</v>
      </c>
      <c r="I12">
        <v>818</v>
      </c>
      <c r="J12">
        <v>218.26</v>
      </c>
      <c r="K12">
        <f>Passenger_Data[[#This Row],[Price_USD]]*1</f>
        <v>218.26</v>
      </c>
      <c r="L12">
        <v>77</v>
      </c>
      <c r="M12" t="s">
        <v>30</v>
      </c>
      <c r="N12" t="s">
        <v>31</v>
      </c>
      <c r="O12" t="s">
        <v>33</v>
      </c>
      <c r="P12" t="s">
        <v>33</v>
      </c>
      <c r="Q12">
        <v>1</v>
      </c>
      <c r="R12" t="s">
        <v>65</v>
      </c>
      <c r="S12" t="s">
        <v>68</v>
      </c>
      <c r="T12">
        <v>8.5</v>
      </c>
      <c r="U12">
        <v>4</v>
      </c>
      <c r="V12">
        <v>87</v>
      </c>
      <c r="W12">
        <v>0</v>
      </c>
      <c r="X12">
        <v>0</v>
      </c>
      <c r="Y12" t="s">
        <v>45</v>
      </c>
    </row>
    <row r="13" spans="1:25" x14ac:dyDescent="0.25">
      <c r="A13" t="s">
        <v>80</v>
      </c>
      <c r="B13" t="s">
        <v>81</v>
      </c>
      <c r="C13" t="s">
        <v>82</v>
      </c>
      <c r="D13" t="s">
        <v>39</v>
      </c>
      <c r="E13" t="s">
        <v>28</v>
      </c>
      <c r="F13" s="1" t="s">
        <v>12067</v>
      </c>
      <c r="G13">
        <v>101</v>
      </c>
      <c r="H13" t="s">
        <v>29</v>
      </c>
      <c r="I13">
        <v>1148</v>
      </c>
      <c r="J13">
        <v>338</v>
      </c>
      <c r="K13">
        <f>Passenger_Data[[#This Row],[Price_USD]]*1</f>
        <v>338</v>
      </c>
      <c r="L13">
        <v>39</v>
      </c>
      <c r="M13" t="s">
        <v>30</v>
      </c>
      <c r="N13" t="s">
        <v>31</v>
      </c>
      <c r="O13" t="s">
        <v>33</v>
      </c>
      <c r="P13" t="s">
        <v>83</v>
      </c>
      <c r="Q13">
        <v>1</v>
      </c>
      <c r="R13" t="s">
        <v>43</v>
      </c>
      <c r="S13" t="s">
        <v>35</v>
      </c>
      <c r="T13">
        <v>7.9</v>
      </c>
      <c r="U13">
        <v>7</v>
      </c>
      <c r="V13">
        <v>9</v>
      </c>
      <c r="W13">
        <v>0</v>
      </c>
      <c r="X13">
        <v>0</v>
      </c>
      <c r="Y13" t="s">
        <v>45</v>
      </c>
    </row>
    <row r="14" spans="1:25" x14ac:dyDescent="0.25">
      <c r="A14" t="s">
        <v>84</v>
      </c>
      <c r="B14" t="s">
        <v>85</v>
      </c>
      <c r="C14" t="s">
        <v>73</v>
      </c>
      <c r="D14" t="s">
        <v>39</v>
      </c>
      <c r="E14" t="s">
        <v>49</v>
      </c>
      <c r="F14" s="1" t="s">
        <v>12068</v>
      </c>
      <c r="G14">
        <v>108</v>
      </c>
      <c r="H14" t="s">
        <v>86</v>
      </c>
      <c r="I14">
        <v>1167</v>
      </c>
      <c r="J14">
        <v>388.83</v>
      </c>
      <c r="K14">
        <f>Passenger_Data[[#This Row],[Price_USD]]*1</f>
        <v>388.83</v>
      </c>
      <c r="L14">
        <v>28</v>
      </c>
      <c r="M14" t="s">
        <v>40</v>
      </c>
      <c r="N14" t="s">
        <v>31</v>
      </c>
      <c r="O14" t="s">
        <v>32</v>
      </c>
      <c r="P14" t="s">
        <v>50</v>
      </c>
      <c r="Q14">
        <v>0</v>
      </c>
      <c r="R14" t="s">
        <v>65</v>
      </c>
      <c r="S14" t="s">
        <v>61</v>
      </c>
      <c r="T14">
        <v>5.4</v>
      </c>
      <c r="U14">
        <v>13</v>
      </c>
      <c r="V14">
        <v>115</v>
      </c>
      <c r="W14">
        <v>0</v>
      </c>
      <c r="X14">
        <v>0</v>
      </c>
      <c r="Y14" t="s">
        <v>36</v>
      </c>
    </row>
    <row r="15" spans="1:25" x14ac:dyDescent="0.25">
      <c r="A15" t="s">
        <v>87</v>
      </c>
      <c r="B15" t="s">
        <v>88</v>
      </c>
      <c r="C15" t="s">
        <v>48</v>
      </c>
      <c r="D15" t="s">
        <v>76</v>
      </c>
      <c r="E15" t="s">
        <v>27</v>
      </c>
      <c r="F15" s="1" t="s">
        <v>12069</v>
      </c>
      <c r="G15">
        <v>237</v>
      </c>
      <c r="H15" t="s">
        <v>29</v>
      </c>
      <c r="I15">
        <v>1544</v>
      </c>
      <c r="J15">
        <v>276.14</v>
      </c>
      <c r="K15">
        <f>Passenger_Data[[#This Row],[Price_USD]]*1</f>
        <v>276.14</v>
      </c>
      <c r="L15">
        <v>38</v>
      </c>
      <c r="M15" t="s">
        <v>40</v>
      </c>
      <c r="N15" t="s">
        <v>41</v>
      </c>
      <c r="O15" t="s">
        <v>33</v>
      </c>
      <c r="P15" t="s">
        <v>50</v>
      </c>
      <c r="Q15">
        <v>0</v>
      </c>
      <c r="R15" t="s">
        <v>51</v>
      </c>
      <c r="S15" t="s">
        <v>61</v>
      </c>
      <c r="T15">
        <v>5.0999999999999996</v>
      </c>
      <c r="U15">
        <v>3</v>
      </c>
      <c r="V15">
        <v>13</v>
      </c>
      <c r="W15">
        <v>0</v>
      </c>
      <c r="X15">
        <v>0</v>
      </c>
      <c r="Y15" t="s">
        <v>36</v>
      </c>
    </row>
    <row r="16" spans="1:25" x14ac:dyDescent="0.25">
      <c r="A16" t="s">
        <v>89</v>
      </c>
      <c r="B16" t="s">
        <v>90</v>
      </c>
      <c r="C16" t="s">
        <v>26</v>
      </c>
      <c r="D16" t="s">
        <v>27</v>
      </c>
      <c r="E16" t="s">
        <v>76</v>
      </c>
      <c r="F16" s="1" t="s">
        <v>12070</v>
      </c>
      <c r="G16">
        <v>188</v>
      </c>
      <c r="H16" t="s">
        <v>29</v>
      </c>
      <c r="I16">
        <v>596</v>
      </c>
      <c r="J16">
        <v>359.22</v>
      </c>
      <c r="K16">
        <f>Passenger_Data[[#This Row],[Price_USD]]*1</f>
        <v>359.22</v>
      </c>
      <c r="L16">
        <v>20</v>
      </c>
      <c r="M16" t="s">
        <v>30</v>
      </c>
      <c r="N16" t="s">
        <v>41</v>
      </c>
      <c r="O16" t="s">
        <v>33</v>
      </c>
      <c r="P16" t="s">
        <v>33</v>
      </c>
      <c r="Q16">
        <v>0</v>
      </c>
      <c r="R16" t="s">
        <v>43</v>
      </c>
      <c r="S16" t="s">
        <v>61</v>
      </c>
      <c r="T16">
        <v>4.0999999999999996</v>
      </c>
      <c r="U16">
        <v>8</v>
      </c>
      <c r="V16">
        <v>87</v>
      </c>
      <c r="W16">
        <v>0</v>
      </c>
      <c r="X16">
        <v>0</v>
      </c>
      <c r="Y16" t="s">
        <v>36</v>
      </c>
    </row>
    <row r="17" spans="1:25" x14ac:dyDescent="0.25">
      <c r="A17" t="s">
        <v>91</v>
      </c>
      <c r="B17" t="s">
        <v>92</v>
      </c>
      <c r="C17" t="s">
        <v>26</v>
      </c>
      <c r="D17" t="s">
        <v>55</v>
      </c>
      <c r="E17" t="s">
        <v>55</v>
      </c>
      <c r="F17" s="1" t="s">
        <v>12071</v>
      </c>
      <c r="G17">
        <v>228</v>
      </c>
      <c r="H17" t="s">
        <v>29</v>
      </c>
      <c r="I17">
        <v>1256</v>
      </c>
      <c r="J17">
        <v>361.83</v>
      </c>
      <c r="K17">
        <f>Passenger_Data[[#This Row],[Price_USD]]*1</f>
        <v>361.83</v>
      </c>
      <c r="L17">
        <v>73</v>
      </c>
      <c r="M17" t="s">
        <v>30</v>
      </c>
      <c r="N17" t="s">
        <v>41</v>
      </c>
      <c r="O17" t="s">
        <v>33</v>
      </c>
      <c r="P17" t="s">
        <v>33</v>
      </c>
      <c r="Q17">
        <v>1</v>
      </c>
      <c r="R17" t="s">
        <v>65</v>
      </c>
      <c r="S17" t="s">
        <v>68</v>
      </c>
      <c r="T17">
        <v>7.5</v>
      </c>
      <c r="U17">
        <v>3</v>
      </c>
      <c r="V17">
        <v>84</v>
      </c>
      <c r="W17">
        <v>0</v>
      </c>
      <c r="X17">
        <v>0</v>
      </c>
      <c r="Y17" t="s">
        <v>45</v>
      </c>
    </row>
    <row r="18" spans="1:25" x14ac:dyDescent="0.25">
      <c r="A18" t="s">
        <v>93</v>
      </c>
      <c r="B18" t="s">
        <v>94</v>
      </c>
      <c r="C18" t="s">
        <v>82</v>
      </c>
      <c r="D18" t="s">
        <v>39</v>
      </c>
      <c r="E18" t="s">
        <v>49</v>
      </c>
      <c r="F18" s="1" t="s">
        <v>12072</v>
      </c>
      <c r="G18">
        <v>85</v>
      </c>
      <c r="H18" t="s">
        <v>29</v>
      </c>
      <c r="I18">
        <v>1012</v>
      </c>
      <c r="J18">
        <v>222.65</v>
      </c>
      <c r="K18">
        <f>Passenger_Data[[#This Row],[Price_USD]]*1</f>
        <v>222.65</v>
      </c>
      <c r="L18">
        <v>19</v>
      </c>
      <c r="M18" t="s">
        <v>40</v>
      </c>
      <c r="N18" t="s">
        <v>31</v>
      </c>
      <c r="O18" t="s">
        <v>32</v>
      </c>
      <c r="P18" t="s">
        <v>83</v>
      </c>
      <c r="Q18">
        <v>0</v>
      </c>
      <c r="R18" t="s">
        <v>65</v>
      </c>
      <c r="S18" t="s">
        <v>35</v>
      </c>
      <c r="T18">
        <v>6.5</v>
      </c>
      <c r="U18">
        <v>11</v>
      </c>
      <c r="V18">
        <v>76</v>
      </c>
      <c r="W18">
        <v>0</v>
      </c>
      <c r="X18">
        <v>0</v>
      </c>
      <c r="Y18" t="s">
        <v>45</v>
      </c>
    </row>
    <row r="19" spans="1:25" x14ac:dyDescent="0.25">
      <c r="A19" t="s">
        <v>95</v>
      </c>
      <c r="B19" t="s">
        <v>81</v>
      </c>
      <c r="C19" t="s">
        <v>82</v>
      </c>
      <c r="D19" t="s">
        <v>39</v>
      </c>
      <c r="E19" t="s">
        <v>76</v>
      </c>
      <c r="F19" s="1" t="s">
        <v>12073</v>
      </c>
      <c r="G19">
        <v>232</v>
      </c>
      <c r="H19" t="s">
        <v>29</v>
      </c>
      <c r="I19">
        <v>1196</v>
      </c>
      <c r="J19">
        <v>439.21</v>
      </c>
      <c r="K19">
        <f>Passenger_Data[[#This Row],[Price_USD]]*1</f>
        <v>439.21</v>
      </c>
      <c r="L19">
        <v>18</v>
      </c>
      <c r="M19" t="s">
        <v>40</v>
      </c>
      <c r="N19" t="s">
        <v>41</v>
      </c>
      <c r="O19" t="s">
        <v>42</v>
      </c>
      <c r="P19" t="s">
        <v>83</v>
      </c>
      <c r="Q19">
        <v>0</v>
      </c>
      <c r="R19" t="s">
        <v>65</v>
      </c>
      <c r="S19" t="s">
        <v>68</v>
      </c>
      <c r="T19">
        <v>7.9</v>
      </c>
      <c r="U19">
        <v>12</v>
      </c>
      <c r="V19">
        <v>8</v>
      </c>
      <c r="W19">
        <v>0</v>
      </c>
      <c r="X19">
        <v>0</v>
      </c>
      <c r="Y19" t="s">
        <v>36</v>
      </c>
    </row>
    <row r="20" spans="1:25" x14ac:dyDescent="0.25">
      <c r="A20" t="s">
        <v>96</v>
      </c>
      <c r="B20" t="s">
        <v>97</v>
      </c>
      <c r="C20" t="s">
        <v>82</v>
      </c>
      <c r="D20" t="s">
        <v>39</v>
      </c>
      <c r="E20" t="s">
        <v>64</v>
      </c>
      <c r="F20" s="1" t="s">
        <v>12074</v>
      </c>
      <c r="G20">
        <v>167</v>
      </c>
      <c r="H20" t="s">
        <v>86</v>
      </c>
      <c r="I20">
        <v>1240</v>
      </c>
      <c r="J20">
        <v>215.42</v>
      </c>
      <c r="K20">
        <f>Passenger_Data[[#This Row],[Price_USD]]*1</f>
        <v>215.42</v>
      </c>
      <c r="L20">
        <v>64</v>
      </c>
      <c r="M20" t="s">
        <v>30</v>
      </c>
      <c r="N20" t="s">
        <v>31</v>
      </c>
      <c r="O20" t="s">
        <v>32</v>
      </c>
      <c r="P20" t="s">
        <v>50</v>
      </c>
      <c r="Q20">
        <v>0</v>
      </c>
      <c r="R20" t="s">
        <v>43</v>
      </c>
      <c r="S20" t="s">
        <v>44</v>
      </c>
      <c r="T20">
        <v>7.9</v>
      </c>
      <c r="U20">
        <v>4</v>
      </c>
      <c r="V20">
        <v>88</v>
      </c>
      <c r="W20">
        <v>0</v>
      </c>
      <c r="X20">
        <v>0</v>
      </c>
      <c r="Y20" t="s">
        <v>77</v>
      </c>
    </row>
    <row r="21" spans="1:25" x14ac:dyDescent="0.25">
      <c r="A21" t="s">
        <v>98</v>
      </c>
      <c r="B21" t="s">
        <v>99</v>
      </c>
      <c r="C21" t="s">
        <v>82</v>
      </c>
      <c r="D21" t="s">
        <v>28</v>
      </c>
      <c r="E21" t="s">
        <v>27</v>
      </c>
      <c r="F21" s="1" t="s">
        <v>12075</v>
      </c>
      <c r="G21">
        <v>83</v>
      </c>
      <c r="H21" t="s">
        <v>29</v>
      </c>
      <c r="I21">
        <v>1387</v>
      </c>
      <c r="J21">
        <v>496.54</v>
      </c>
      <c r="K21">
        <f>Passenger_Data[[#This Row],[Price_USD]]*1</f>
        <v>496.54</v>
      </c>
      <c r="L21">
        <v>20</v>
      </c>
      <c r="M21" t="s">
        <v>30</v>
      </c>
      <c r="N21" t="s">
        <v>31</v>
      </c>
      <c r="O21" t="s">
        <v>56</v>
      </c>
      <c r="P21" t="s">
        <v>50</v>
      </c>
      <c r="Q21">
        <v>0</v>
      </c>
      <c r="R21" t="s">
        <v>34</v>
      </c>
      <c r="S21" t="s">
        <v>68</v>
      </c>
      <c r="T21">
        <v>4.9000000000000004</v>
      </c>
      <c r="U21">
        <v>2</v>
      </c>
      <c r="V21">
        <v>24</v>
      </c>
      <c r="W21">
        <v>0</v>
      </c>
      <c r="X21">
        <v>0</v>
      </c>
      <c r="Y21" t="s">
        <v>77</v>
      </c>
    </row>
    <row r="22" spans="1:25" x14ac:dyDescent="0.25">
      <c r="A22" t="s">
        <v>100</v>
      </c>
      <c r="B22" t="s">
        <v>101</v>
      </c>
      <c r="C22" t="s">
        <v>26</v>
      </c>
      <c r="D22" t="s">
        <v>28</v>
      </c>
      <c r="E22" t="s">
        <v>59</v>
      </c>
      <c r="F22" s="1" t="s">
        <v>12076</v>
      </c>
      <c r="G22">
        <v>248</v>
      </c>
      <c r="H22" t="s">
        <v>29</v>
      </c>
      <c r="I22">
        <v>1004</v>
      </c>
      <c r="J22">
        <v>388.72</v>
      </c>
      <c r="K22">
        <f>Passenger_Data[[#This Row],[Price_USD]]*1</f>
        <v>388.72</v>
      </c>
      <c r="L22">
        <v>22</v>
      </c>
      <c r="M22" t="s">
        <v>30</v>
      </c>
      <c r="N22" t="s">
        <v>31</v>
      </c>
      <c r="O22" t="s">
        <v>32</v>
      </c>
      <c r="P22" t="s">
        <v>83</v>
      </c>
      <c r="Q22">
        <v>0</v>
      </c>
      <c r="R22" t="s">
        <v>65</v>
      </c>
      <c r="S22" t="s">
        <v>68</v>
      </c>
      <c r="T22">
        <v>10</v>
      </c>
      <c r="U22">
        <v>4</v>
      </c>
      <c r="V22">
        <v>59</v>
      </c>
      <c r="W22">
        <v>0</v>
      </c>
      <c r="X22">
        <v>0</v>
      </c>
      <c r="Y22" t="s">
        <v>45</v>
      </c>
    </row>
    <row r="23" spans="1:25" x14ac:dyDescent="0.25">
      <c r="A23" t="s">
        <v>102</v>
      </c>
      <c r="B23" t="s">
        <v>103</v>
      </c>
      <c r="C23" t="s">
        <v>54</v>
      </c>
      <c r="D23" t="s">
        <v>49</v>
      </c>
      <c r="E23" t="s">
        <v>76</v>
      </c>
      <c r="F23" s="1" t="s">
        <v>12077</v>
      </c>
      <c r="G23">
        <v>229</v>
      </c>
      <c r="H23" t="s">
        <v>29</v>
      </c>
      <c r="I23">
        <v>1278</v>
      </c>
      <c r="J23">
        <v>271.2</v>
      </c>
      <c r="K23">
        <f>Passenger_Data[[#This Row],[Price_USD]]*1</f>
        <v>271.2</v>
      </c>
      <c r="L23">
        <v>29</v>
      </c>
      <c r="M23" t="s">
        <v>30</v>
      </c>
      <c r="N23" t="s">
        <v>31</v>
      </c>
      <c r="O23" t="s">
        <v>42</v>
      </c>
      <c r="P23" t="s">
        <v>50</v>
      </c>
      <c r="Q23">
        <v>1</v>
      </c>
      <c r="R23" t="s">
        <v>43</v>
      </c>
      <c r="S23" t="s">
        <v>44</v>
      </c>
      <c r="T23">
        <v>4.9000000000000004</v>
      </c>
      <c r="U23">
        <v>9</v>
      </c>
      <c r="V23">
        <v>52</v>
      </c>
      <c r="W23">
        <v>1</v>
      </c>
      <c r="X23">
        <v>1</v>
      </c>
      <c r="Y23" t="s">
        <v>36</v>
      </c>
    </row>
    <row r="24" spans="1:25" x14ac:dyDescent="0.25">
      <c r="A24" t="s">
        <v>104</v>
      </c>
      <c r="B24" t="s">
        <v>105</v>
      </c>
      <c r="C24" t="s">
        <v>73</v>
      </c>
      <c r="D24" t="s">
        <v>64</v>
      </c>
      <c r="E24" t="s">
        <v>55</v>
      </c>
      <c r="F24" s="1" t="s">
        <v>12078</v>
      </c>
      <c r="G24">
        <v>87</v>
      </c>
      <c r="H24" t="s">
        <v>29</v>
      </c>
      <c r="I24">
        <v>902</v>
      </c>
      <c r="J24">
        <v>248.89</v>
      </c>
      <c r="K24">
        <f>Passenger_Data[[#This Row],[Price_USD]]*1</f>
        <v>248.89</v>
      </c>
      <c r="L24">
        <v>54</v>
      </c>
      <c r="M24" t="s">
        <v>30</v>
      </c>
      <c r="N24" t="s">
        <v>60</v>
      </c>
      <c r="O24" t="s">
        <v>33</v>
      </c>
      <c r="P24" t="s">
        <v>50</v>
      </c>
      <c r="Q24">
        <v>1</v>
      </c>
      <c r="R24" t="s">
        <v>65</v>
      </c>
      <c r="S24" t="s">
        <v>68</v>
      </c>
      <c r="T24">
        <v>3.9</v>
      </c>
      <c r="U24">
        <v>3</v>
      </c>
      <c r="V24">
        <v>10</v>
      </c>
      <c r="W24">
        <v>0</v>
      </c>
      <c r="X24">
        <v>0</v>
      </c>
      <c r="Y24" t="s">
        <v>36</v>
      </c>
    </row>
    <row r="25" spans="1:25" x14ac:dyDescent="0.25">
      <c r="A25" t="s">
        <v>106</v>
      </c>
      <c r="B25" t="s">
        <v>107</v>
      </c>
      <c r="C25" t="s">
        <v>82</v>
      </c>
      <c r="D25" t="s">
        <v>59</v>
      </c>
      <c r="E25" t="s">
        <v>55</v>
      </c>
      <c r="F25" s="1" t="s">
        <v>12079</v>
      </c>
      <c r="G25">
        <v>256</v>
      </c>
      <c r="H25" t="s">
        <v>108</v>
      </c>
      <c r="I25">
        <v>1328</v>
      </c>
      <c r="J25">
        <v>192</v>
      </c>
      <c r="K25">
        <f>Passenger_Data[[#This Row],[Price_USD]]*1</f>
        <v>192</v>
      </c>
      <c r="L25">
        <v>60</v>
      </c>
      <c r="M25" t="s">
        <v>40</v>
      </c>
      <c r="N25" t="s">
        <v>41</v>
      </c>
      <c r="O25" t="s">
        <v>56</v>
      </c>
      <c r="P25" t="s">
        <v>50</v>
      </c>
      <c r="Q25">
        <v>2</v>
      </c>
      <c r="R25" t="s">
        <v>43</v>
      </c>
      <c r="S25" t="s">
        <v>35</v>
      </c>
      <c r="T25">
        <v>8.4</v>
      </c>
      <c r="U25">
        <v>16</v>
      </c>
      <c r="V25">
        <v>66</v>
      </c>
      <c r="W25">
        <v>0</v>
      </c>
      <c r="X25">
        <v>0</v>
      </c>
      <c r="Y25" t="s">
        <v>36</v>
      </c>
    </row>
    <row r="26" spans="1:25" x14ac:dyDescent="0.25">
      <c r="A26" t="s">
        <v>109</v>
      </c>
      <c r="B26" t="s">
        <v>110</v>
      </c>
      <c r="C26" t="s">
        <v>82</v>
      </c>
      <c r="D26" t="s">
        <v>49</v>
      </c>
      <c r="E26" t="s">
        <v>27</v>
      </c>
      <c r="F26" s="1" t="s">
        <v>12080</v>
      </c>
      <c r="G26">
        <v>238</v>
      </c>
      <c r="H26" t="s">
        <v>29</v>
      </c>
      <c r="I26">
        <v>959</v>
      </c>
      <c r="J26">
        <v>243.87</v>
      </c>
      <c r="K26">
        <f>Passenger_Data[[#This Row],[Price_USD]]*1</f>
        <v>243.87</v>
      </c>
      <c r="L26">
        <v>55</v>
      </c>
      <c r="M26" t="s">
        <v>40</v>
      </c>
      <c r="N26" t="s">
        <v>31</v>
      </c>
      <c r="O26" t="s">
        <v>56</v>
      </c>
      <c r="P26" t="s">
        <v>50</v>
      </c>
      <c r="Q26">
        <v>0</v>
      </c>
      <c r="R26" t="s">
        <v>65</v>
      </c>
      <c r="S26" t="s">
        <v>35</v>
      </c>
      <c r="T26">
        <v>4.5</v>
      </c>
      <c r="U26">
        <v>6</v>
      </c>
      <c r="V26">
        <v>92</v>
      </c>
      <c r="W26">
        <v>0</v>
      </c>
      <c r="X26">
        <v>0</v>
      </c>
      <c r="Y26" t="s">
        <v>45</v>
      </c>
    </row>
    <row r="27" spans="1:25" x14ac:dyDescent="0.25">
      <c r="A27" t="s">
        <v>111</v>
      </c>
      <c r="B27" t="s">
        <v>112</v>
      </c>
      <c r="C27" t="s">
        <v>48</v>
      </c>
      <c r="D27" t="s">
        <v>49</v>
      </c>
      <c r="E27" t="s">
        <v>59</v>
      </c>
      <c r="F27" s="1" t="s">
        <v>12081</v>
      </c>
      <c r="G27">
        <v>138</v>
      </c>
      <c r="H27" t="s">
        <v>29</v>
      </c>
      <c r="I27">
        <v>1397</v>
      </c>
      <c r="J27">
        <v>406.52</v>
      </c>
      <c r="K27">
        <f>Passenger_Data[[#This Row],[Price_USD]]*1</f>
        <v>406.52</v>
      </c>
      <c r="L27">
        <v>34</v>
      </c>
      <c r="M27" t="s">
        <v>30</v>
      </c>
      <c r="N27" t="s">
        <v>31</v>
      </c>
      <c r="O27" t="s">
        <v>56</v>
      </c>
      <c r="P27" t="s">
        <v>50</v>
      </c>
      <c r="Q27">
        <v>1</v>
      </c>
      <c r="R27" t="s">
        <v>65</v>
      </c>
      <c r="S27" t="s">
        <v>35</v>
      </c>
      <c r="T27">
        <v>6.7</v>
      </c>
      <c r="U27">
        <v>6</v>
      </c>
      <c r="V27">
        <v>94</v>
      </c>
      <c r="W27">
        <v>0</v>
      </c>
      <c r="X27">
        <v>0</v>
      </c>
      <c r="Y27" t="s">
        <v>77</v>
      </c>
    </row>
    <row r="28" spans="1:25" x14ac:dyDescent="0.25">
      <c r="A28" t="s">
        <v>113</v>
      </c>
      <c r="B28" t="s">
        <v>114</v>
      </c>
      <c r="C28" t="s">
        <v>54</v>
      </c>
      <c r="D28" t="s">
        <v>28</v>
      </c>
      <c r="E28" t="s">
        <v>59</v>
      </c>
      <c r="F28" s="1" t="s">
        <v>12082</v>
      </c>
      <c r="G28">
        <v>117</v>
      </c>
      <c r="H28" t="s">
        <v>29</v>
      </c>
      <c r="I28">
        <v>1059</v>
      </c>
      <c r="J28">
        <v>333.59</v>
      </c>
      <c r="K28">
        <f>Passenger_Data[[#This Row],[Price_USD]]*1</f>
        <v>333.59</v>
      </c>
      <c r="L28">
        <v>51</v>
      </c>
      <c r="M28" t="s">
        <v>30</v>
      </c>
      <c r="N28" t="s">
        <v>41</v>
      </c>
      <c r="O28" t="s">
        <v>56</v>
      </c>
      <c r="P28" t="s">
        <v>83</v>
      </c>
      <c r="Q28">
        <v>0</v>
      </c>
      <c r="R28" t="s">
        <v>43</v>
      </c>
      <c r="S28" t="s">
        <v>35</v>
      </c>
      <c r="T28">
        <v>6.9</v>
      </c>
      <c r="U28">
        <v>14</v>
      </c>
      <c r="V28">
        <v>70</v>
      </c>
      <c r="W28">
        <v>0</v>
      </c>
      <c r="X28">
        <v>0</v>
      </c>
      <c r="Y28" t="s">
        <v>36</v>
      </c>
    </row>
    <row r="29" spans="1:25" x14ac:dyDescent="0.25">
      <c r="A29" t="s">
        <v>115</v>
      </c>
      <c r="B29" t="s">
        <v>116</v>
      </c>
      <c r="C29" t="s">
        <v>48</v>
      </c>
      <c r="D29" t="s">
        <v>55</v>
      </c>
      <c r="E29" t="s">
        <v>55</v>
      </c>
      <c r="F29" s="1" t="s">
        <v>12083</v>
      </c>
      <c r="G29">
        <v>169</v>
      </c>
      <c r="H29" t="s">
        <v>29</v>
      </c>
      <c r="I29">
        <v>1403</v>
      </c>
      <c r="J29">
        <v>197.8</v>
      </c>
      <c r="K29">
        <f>Passenger_Data[[#This Row],[Price_USD]]*1</f>
        <v>197.8</v>
      </c>
      <c r="L29">
        <v>75</v>
      </c>
      <c r="M29" t="s">
        <v>30</v>
      </c>
      <c r="N29" t="s">
        <v>31</v>
      </c>
      <c r="O29" t="s">
        <v>33</v>
      </c>
      <c r="P29" t="s">
        <v>50</v>
      </c>
      <c r="Q29">
        <v>3</v>
      </c>
      <c r="R29" t="s">
        <v>65</v>
      </c>
      <c r="S29" t="s">
        <v>44</v>
      </c>
      <c r="T29">
        <v>5.9</v>
      </c>
      <c r="U29">
        <v>7</v>
      </c>
      <c r="V29">
        <v>24</v>
      </c>
      <c r="W29">
        <v>0</v>
      </c>
      <c r="X29">
        <v>0</v>
      </c>
      <c r="Y29" t="s">
        <v>36</v>
      </c>
    </row>
    <row r="30" spans="1:25" x14ac:dyDescent="0.25">
      <c r="A30" t="s">
        <v>117</v>
      </c>
      <c r="B30" t="s">
        <v>118</v>
      </c>
      <c r="C30" t="s">
        <v>73</v>
      </c>
      <c r="D30" t="s">
        <v>64</v>
      </c>
      <c r="E30" t="s">
        <v>39</v>
      </c>
      <c r="F30" s="1" t="s">
        <v>12084</v>
      </c>
      <c r="G30">
        <v>192</v>
      </c>
      <c r="H30" t="s">
        <v>29</v>
      </c>
      <c r="I30">
        <v>1096</v>
      </c>
      <c r="J30">
        <v>219.61</v>
      </c>
      <c r="K30">
        <f>Passenger_Data[[#This Row],[Price_USD]]*1</f>
        <v>219.61</v>
      </c>
      <c r="L30">
        <v>54</v>
      </c>
      <c r="M30" t="s">
        <v>30</v>
      </c>
      <c r="N30" t="s">
        <v>31</v>
      </c>
      <c r="O30" t="s">
        <v>32</v>
      </c>
      <c r="P30" t="s">
        <v>50</v>
      </c>
      <c r="Q30">
        <v>1</v>
      </c>
      <c r="R30" t="s">
        <v>43</v>
      </c>
      <c r="S30" t="s">
        <v>61</v>
      </c>
      <c r="T30">
        <v>7.7</v>
      </c>
      <c r="U30">
        <v>2</v>
      </c>
      <c r="V30">
        <v>64</v>
      </c>
      <c r="W30">
        <v>0</v>
      </c>
      <c r="X30">
        <v>1</v>
      </c>
      <c r="Y30" t="s">
        <v>77</v>
      </c>
    </row>
    <row r="31" spans="1:25" x14ac:dyDescent="0.25">
      <c r="A31" t="s">
        <v>119</v>
      </c>
      <c r="B31" t="s">
        <v>120</v>
      </c>
      <c r="C31" t="s">
        <v>73</v>
      </c>
      <c r="D31" t="s">
        <v>76</v>
      </c>
      <c r="E31" t="s">
        <v>59</v>
      </c>
      <c r="F31" s="1" t="s">
        <v>12085</v>
      </c>
      <c r="G31">
        <v>145</v>
      </c>
      <c r="H31" t="s">
        <v>29</v>
      </c>
      <c r="I31">
        <v>1272</v>
      </c>
      <c r="J31">
        <v>420.26</v>
      </c>
      <c r="K31">
        <f>Passenger_Data[[#This Row],[Price_USD]]*1</f>
        <v>420.26</v>
      </c>
      <c r="L31">
        <v>31</v>
      </c>
      <c r="M31" t="s">
        <v>40</v>
      </c>
      <c r="N31" t="s">
        <v>60</v>
      </c>
      <c r="O31" t="s">
        <v>42</v>
      </c>
      <c r="P31" t="s">
        <v>50</v>
      </c>
      <c r="Q31">
        <v>1</v>
      </c>
      <c r="R31" t="s">
        <v>65</v>
      </c>
      <c r="S31" t="s">
        <v>68</v>
      </c>
      <c r="T31">
        <v>6.6</v>
      </c>
      <c r="U31">
        <v>11</v>
      </c>
      <c r="V31">
        <v>114</v>
      </c>
      <c r="W31">
        <v>0</v>
      </c>
      <c r="X31">
        <v>0</v>
      </c>
      <c r="Y31" t="s">
        <v>45</v>
      </c>
    </row>
    <row r="32" spans="1:25" x14ac:dyDescent="0.25">
      <c r="A32" t="s">
        <v>121</v>
      </c>
      <c r="B32" t="s">
        <v>122</v>
      </c>
      <c r="C32" t="s">
        <v>26</v>
      </c>
      <c r="D32" t="s">
        <v>49</v>
      </c>
      <c r="E32" t="s">
        <v>28</v>
      </c>
      <c r="F32" s="1" t="s">
        <v>12086</v>
      </c>
      <c r="G32">
        <v>100</v>
      </c>
      <c r="H32" t="s">
        <v>108</v>
      </c>
      <c r="I32">
        <v>1615</v>
      </c>
      <c r="J32">
        <v>349.5</v>
      </c>
      <c r="K32">
        <f>Passenger_Data[[#This Row],[Price_USD]]*1</f>
        <v>349.5</v>
      </c>
      <c r="L32">
        <v>45</v>
      </c>
      <c r="M32" t="s">
        <v>40</v>
      </c>
      <c r="N32" t="s">
        <v>31</v>
      </c>
      <c r="O32" t="s">
        <v>56</v>
      </c>
      <c r="P32" t="s">
        <v>50</v>
      </c>
      <c r="Q32">
        <v>1</v>
      </c>
      <c r="R32" t="s">
        <v>65</v>
      </c>
      <c r="S32" t="s">
        <v>61</v>
      </c>
      <c r="T32">
        <v>5.2</v>
      </c>
      <c r="U32">
        <v>7</v>
      </c>
      <c r="V32">
        <v>45</v>
      </c>
      <c r="W32">
        <v>0</v>
      </c>
      <c r="X32">
        <v>0</v>
      </c>
      <c r="Y32" t="s">
        <v>45</v>
      </c>
    </row>
    <row r="33" spans="1:25" x14ac:dyDescent="0.25">
      <c r="A33" t="s">
        <v>123</v>
      </c>
      <c r="B33" t="s">
        <v>124</v>
      </c>
      <c r="C33" t="s">
        <v>82</v>
      </c>
      <c r="D33" t="s">
        <v>76</v>
      </c>
      <c r="E33" t="s">
        <v>27</v>
      </c>
      <c r="F33" s="1" t="s">
        <v>12087</v>
      </c>
      <c r="G33">
        <v>224</v>
      </c>
      <c r="H33" t="s">
        <v>29</v>
      </c>
      <c r="I33">
        <v>875</v>
      </c>
      <c r="J33">
        <v>325.89</v>
      </c>
      <c r="K33">
        <f>Passenger_Data[[#This Row],[Price_USD]]*1</f>
        <v>325.89</v>
      </c>
      <c r="L33">
        <v>49</v>
      </c>
      <c r="M33" t="s">
        <v>30</v>
      </c>
      <c r="N33" t="s">
        <v>31</v>
      </c>
      <c r="O33" t="s">
        <v>33</v>
      </c>
      <c r="P33" t="s">
        <v>50</v>
      </c>
      <c r="Q33">
        <v>1</v>
      </c>
      <c r="R33" t="s">
        <v>34</v>
      </c>
      <c r="S33" t="s">
        <v>35</v>
      </c>
      <c r="T33">
        <v>9.1</v>
      </c>
      <c r="U33">
        <v>2</v>
      </c>
      <c r="V33">
        <v>63</v>
      </c>
      <c r="W33">
        <v>0</v>
      </c>
      <c r="X33">
        <v>0</v>
      </c>
      <c r="Y33" t="s">
        <v>36</v>
      </c>
    </row>
    <row r="34" spans="1:25" x14ac:dyDescent="0.25">
      <c r="A34" t="s">
        <v>125</v>
      </c>
      <c r="B34" t="s">
        <v>126</v>
      </c>
      <c r="C34" t="s">
        <v>48</v>
      </c>
      <c r="D34" t="s">
        <v>64</v>
      </c>
      <c r="E34" t="s">
        <v>59</v>
      </c>
      <c r="F34" s="1" t="s">
        <v>12088</v>
      </c>
      <c r="G34">
        <v>241</v>
      </c>
      <c r="H34" t="s">
        <v>86</v>
      </c>
      <c r="I34">
        <v>1188</v>
      </c>
      <c r="J34">
        <v>416.78</v>
      </c>
      <c r="K34">
        <f>Passenger_Data[[#This Row],[Price_USD]]*1</f>
        <v>416.78</v>
      </c>
      <c r="L34">
        <v>37</v>
      </c>
      <c r="M34" t="s">
        <v>30</v>
      </c>
      <c r="N34" t="s">
        <v>60</v>
      </c>
      <c r="O34" t="s">
        <v>56</v>
      </c>
      <c r="P34" t="s">
        <v>50</v>
      </c>
      <c r="Q34">
        <v>1</v>
      </c>
      <c r="R34" t="s">
        <v>51</v>
      </c>
      <c r="S34" t="s">
        <v>44</v>
      </c>
      <c r="T34">
        <v>5.7</v>
      </c>
      <c r="U34">
        <v>0</v>
      </c>
      <c r="V34">
        <v>109</v>
      </c>
      <c r="W34">
        <v>0</v>
      </c>
      <c r="X34">
        <v>0</v>
      </c>
      <c r="Y34" t="s">
        <v>36</v>
      </c>
    </row>
    <row r="35" spans="1:25" x14ac:dyDescent="0.25">
      <c r="A35" t="s">
        <v>127</v>
      </c>
      <c r="B35" t="s">
        <v>128</v>
      </c>
      <c r="C35" t="s">
        <v>73</v>
      </c>
      <c r="D35" t="s">
        <v>59</v>
      </c>
      <c r="E35" t="s">
        <v>28</v>
      </c>
      <c r="F35" s="1" t="s">
        <v>12089</v>
      </c>
      <c r="G35">
        <v>115</v>
      </c>
      <c r="H35" t="s">
        <v>29</v>
      </c>
      <c r="I35">
        <v>1622</v>
      </c>
      <c r="J35">
        <v>270.02</v>
      </c>
      <c r="K35">
        <f>Passenger_Data[[#This Row],[Price_USD]]*1</f>
        <v>270.02</v>
      </c>
      <c r="L35">
        <v>76</v>
      </c>
      <c r="M35" t="s">
        <v>40</v>
      </c>
      <c r="N35" t="s">
        <v>31</v>
      </c>
      <c r="O35" t="s">
        <v>42</v>
      </c>
      <c r="P35" t="s">
        <v>83</v>
      </c>
      <c r="Q35">
        <v>1</v>
      </c>
      <c r="R35" t="s">
        <v>65</v>
      </c>
      <c r="S35" t="s">
        <v>35</v>
      </c>
      <c r="T35">
        <v>6.5</v>
      </c>
      <c r="U35">
        <v>14</v>
      </c>
      <c r="V35">
        <v>7</v>
      </c>
      <c r="W35">
        <v>0</v>
      </c>
      <c r="X35">
        <v>1</v>
      </c>
      <c r="Y35" t="s">
        <v>45</v>
      </c>
    </row>
    <row r="36" spans="1:25" x14ac:dyDescent="0.25">
      <c r="A36" t="s">
        <v>129</v>
      </c>
      <c r="B36" t="s">
        <v>130</v>
      </c>
      <c r="C36" t="s">
        <v>73</v>
      </c>
      <c r="D36" t="s">
        <v>49</v>
      </c>
      <c r="E36" t="s">
        <v>64</v>
      </c>
      <c r="F36" s="1" t="s">
        <v>12090</v>
      </c>
      <c r="G36">
        <v>146</v>
      </c>
      <c r="H36" t="s">
        <v>29</v>
      </c>
      <c r="I36">
        <v>1435</v>
      </c>
      <c r="J36">
        <v>403.37</v>
      </c>
      <c r="K36">
        <f>Passenger_Data[[#This Row],[Price_USD]]*1</f>
        <v>403.37</v>
      </c>
      <c r="L36">
        <v>44</v>
      </c>
      <c r="M36" t="s">
        <v>30</v>
      </c>
      <c r="N36" t="s">
        <v>31</v>
      </c>
      <c r="O36" t="s">
        <v>42</v>
      </c>
      <c r="P36" t="s">
        <v>50</v>
      </c>
      <c r="Q36">
        <v>0</v>
      </c>
      <c r="R36" t="s">
        <v>65</v>
      </c>
      <c r="S36" t="s">
        <v>61</v>
      </c>
      <c r="T36">
        <v>7.8</v>
      </c>
      <c r="U36">
        <v>0</v>
      </c>
      <c r="V36">
        <v>96</v>
      </c>
      <c r="W36">
        <v>0</v>
      </c>
      <c r="X36">
        <v>0</v>
      </c>
      <c r="Y36" t="s">
        <v>45</v>
      </c>
    </row>
    <row r="37" spans="1:25" x14ac:dyDescent="0.25">
      <c r="A37" t="s">
        <v>131</v>
      </c>
      <c r="B37" t="s">
        <v>132</v>
      </c>
      <c r="C37" t="s">
        <v>54</v>
      </c>
      <c r="D37" t="s">
        <v>59</v>
      </c>
      <c r="E37" t="s">
        <v>39</v>
      </c>
      <c r="F37" s="1" t="s">
        <v>12091</v>
      </c>
      <c r="G37">
        <v>218</v>
      </c>
      <c r="H37" t="s">
        <v>29</v>
      </c>
      <c r="I37">
        <v>2558</v>
      </c>
      <c r="J37">
        <v>430.53</v>
      </c>
      <c r="K37">
        <f>Passenger_Data[[#This Row],[Price_USD]]*1</f>
        <v>430.53</v>
      </c>
      <c r="L37">
        <v>31</v>
      </c>
      <c r="M37" t="s">
        <v>40</v>
      </c>
      <c r="N37" t="s">
        <v>60</v>
      </c>
      <c r="O37" t="s">
        <v>42</v>
      </c>
      <c r="P37" t="s">
        <v>50</v>
      </c>
      <c r="Q37">
        <v>1</v>
      </c>
      <c r="R37" t="s">
        <v>51</v>
      </c>
      <c r="S37" t="s">
        <v>44</v>
      </c>
      <c r="T37">
        <v>9.1</v>
      </c>
      <c r="U37">
        <v>7</v>
      </c>
      <c r="V37">
        <v>90</v>
      </c>
      <c r="W37">
        <v>0</v>
      </c>
      <c r="X37">
        <v>0</v>
      </c>
      <c r="Y37" t="s">
        <v>45</v>
      </c>
    </row>
    <row r="38" spans="1:25" x14ac:dyDescent="0.25">
      <c r="A38" t="s">
        <v>133</v>
      </c>
      <c r="B38" t="s">
        <v>134</v>
      </c>
      <c r="C38" t="s">
        <v>73</v>
      </c>
      <c r="D38" t="s">
        <v>39</v>
      </c>
      <c r="E38" t="s">
        <v>27</v>
      </c>
      <c r="F38" s="1" t="s">
        <v>12092</v>
      </c>
      <c r="G38">
        <v>262</v>
      </c>
      <c r="H38" t="s">
        <v>108</v>
      </c>
      <c r="I38">
        <v>1198</v>
      </c>
      <c r="J38">
        <v>284.82</v>
      </c>
      <c r="K38">
        <f>Passenger_Data[[#This Row],[Price_USD]]*1</f>
        <v>284.82</v>
      </c>
      <c r="L38">
        <v>70</v>
      </c>
      <c r="M38" t="s">
        <v>40</v>
      </c>
      <c r="N38" t="s">
        <v>41</v>
      </c>
      <c r="O38" t="s">
        <v>32</v>
      </c>
      <c r="P38" t="s">
        <v>50</v>
      </c>
      <c r="Q38">
        <v>0</v>
      </c>
      <c r="R38" t="s">
        <v>43</v>
      </c>
      <c r="S38" t="s">
        <v>44</v>
      </c>
      <c r="T38">
        <v>5.8</v>
      </c>
      <c r="U38">
        <v>8</v>
      </c>
      <c r="V38">
        <v>43</v>
      </c>
      <c r="W38">
        <v>0</v>
      </c>
      <c r="X38">
        <v>0</v>
      </c>
      <c r="Y38" t="s">
        <v>45</v>
      </c>
    </row>
    <row r="39" spans="1:25" x14ac:dyDescent="0.25">
      <c r="A39" t="s">
        <v>135</v>
      </c>
      <c r="B39" t="s">
        <v>136</v>
      </c>
      <c r="C39" t="s">
        <v>73</v>
      </c>
      <c r="D39" t="s">
        <v>39</v>
      </c>
      <c r="E39" t="s">
        <v>64</v>
      </c>
      <c r="F39" s="1" t="s">
        <v>12093</v>
      </c>
      <c r="G39">
        <v>187</v>
      </c>
      <c r="H39" t="s">
        <v>29</v>
      </c>
      <c r="I39">
        <v>986</v>
      </c>
      <c r="J39">
        <v>292.8</v>
      </c>
      <c r="K39">
        <f>Passenger_Data[[#This Row],[Price_USD]]*1</f>
        <v>292.8</v>
      </c>
      <c r="L39">
        <v>69</v>
      </c>
      <c r="M39" t="s">
        <v>30</v>
      </c>
      <c r="N39" t="s">
        <v>60</v>
      </c>
      <c r="O39" t="s">
        <v>56</v>
      </c>
      <c r="P39" t="s">
        <v>50</v>
      </c>
      <c r="Q39">
        <v>1</v>
      </c>
      <c r="R39" t="s">
        <v>51</v>
      </c>
      <c r="S39" t="s">
        <v>68</v>
      </c>
      <c r="T39">
        <v>6.5</v>
      </c>
      <c r="U39">
        <v>16</v>
      </c>
      <c r="V39">
        <v>34</v>
      </c>
      <c r="W39">
        <v>0</v>
      </c>
      <c r="X39">
        <v>0</v>
      </c>
      <c r="Y39" t="s">
        <v>45</v>
      </c>
    </row>
    <row r="40" spans="1:25" x14ac:dyDescent="0.25">
      <c r="A40" t="s">
        <v>137</v>
      </c>
      <c r="B40" t="s">
        <v>138</v>
      </c>
      <c r="C40" t="s">
        <v>82</v>
      </c>
      <c r="D40" t="s">
        <v>28</v>
      </c>
      <c r="E40" t="s">
        <v>59</v>
      </c>
      <c r="F40" s="1" t="s">
        <v>12094</v>
      </c>
      <c r="G40">
        <v>291</v>
      </c>
      <c r="H40" t="s">
        <v>29</v>
      </c>
      <c r="I40">
        <v>1030</v>
      </c>
      <c r="J40">
        <v>497.05</v>
      </c>
      <c r="K40">
        <f>Passenger_Data[[#This Row],[Price_USD]]*1</f>
        <v>497.05</v>
      </c>
      <c r="L40">
        <v>60</v>
      </c>
      <c r="M40" t="s">
        <v>40</v>
      </c>
      <c r="N40" t="s">
        <v>31</v>
      </c>
      <c r="O40" t="s">
        <v>56</v>
      </c>
      <c r="P40" t="s">
        <v>50</v>
      </c>
      <c r="Q40">
        <v>0</v>
      </c>
      <c r="R40" t="s">
        <v>51</v>
      </c>
      <c r="S40" t="s">
        <v>68</v>
      </c>
      <c r="T40">
        <v>7.7</v>
      </c>
      <c r="U40">
        <v>3</v>
      </c>
      <c r="V40">
        <v>63</v>
      </c>
      <c r="W40">
        <v>0</v>
      </c>
      <c r="X40">
        <v>0</v>
      </c>
      <c r="Y40" t="s">
        <v>36</v>
      </c>
    </row>
    <row r="41" spans="1:25" x14ac:dyDescent="0.25">
      <c r="A41" t="s">
        <v>139</v>
      </c>
      <c r="B41" t="s">
        <v>140</v>
      </c>
      <c r="C41" t="s">
        <v>54</v>
      </c>
      <c r="D41" t="s">
        <v>28</v>
      </c>
      <c r="E41" t="s">
        <v>59</v>
      </c>
      <c r="F41" s="1" t="s">
        <v>12095</v>
      </c>
      <c r="G41">
        <v>92</v>
      </c>
      <c r="H41" t="s">
        <v>29</v>
      </c>
      <c r="I41">
        <v>1231</v>
      </c>
      <c r="J41">
        <v>325.8</v>
      </c>
      <c r="K41">
        <f>Passenger_Data[[#This Row],[Price_USD]]*1</f>
        <v>325.8</v>
      </c>
      <c r="L41">
        <v>44</v>
      </c>
      <c r="M41" t="s">
        <v>30</v>
      </c>
      <c r="N41" t="s">
        <v>31</v>
      </c>
      <c r="O41" t="s">
        <v>32</v>
      </c>
      <c r="P41" t="s">
        <v>50</v>
      </c>
      <c r="Q41">
        <v>2</v>
      </c>
      <c r="R41" t="s">
        <v>51</v>
      </c>
      <c r="S41" t="s">
        <v>68</v>
      </c>
      <c r="T41">
        <v>4.2</v>
      </c>
      <c r="U41">
        <v>0</v>
      </c>
      <c r="V41">
        <v>79</v>
      </c>
      <c r="W41">
        <v>0</v>
      </c>
      <c r="X41">
        <v>0</v>
      </c>
      <c r="Y41" t="s">
        <v>77</v>
      </c>
    </row>
    <row r="42" spans="1:25" x14ac:dyDescent="0.25">
      <c r="A42" t="s">
        <v>141</v>
      </c>
      <c r="B42" t="s">
        <v>142</v>
      </c>
      <c r="C42" t="s">
        <v>73</v>
      </c>
      <c r="D42" t="s">
        <v>27</v>
      </c>
      <c r="E42" t="s">
        <v>28</v>
      </c>
      <c r="F42" s="1" t="s">
        <v>12096</v>
      </c>
      <c r="G42">
        <v>182</v>
      </c>
      <c r="H42" t="s">
        <v>86</v>
      </c>
      <c r="I42">
        <v>938</v>
      </c>
      <c r="J42">
        <v>239.45</v>
      </c>
      <c r="K42">
        <f>Passenger_Data[[#This Row],[Price_USD]]*1</f>
        <v>239.45</v>
      </c>
      <c r="L42">
        <v>66</v>
      </c>
      <c r="M42" t="s">
        <v>40</v>
      </c>
      <c r="N42" t="s">
        <v>41</v>
      </c>
      <c r="O42" t="s">
        <v>42</v>
      </c>
      <c r="P42" t="s">
        <v>50</v>
      </c>
      <c r="Q42">
        <v>1</v>
      </c>
      <c r="R42" t="s">
        <v>65</v>
      </c>
      <c r="S42" t="s">
        <v>61</v>
      </c>
      <c r="T42">
        <v>9.4</v>
      </c>
      <c r="U42">
        <v>13</v>
      </c>
      <c r="V42">
        <v>92</v>
      </c>
      <c r="W42">
        <v>0</v>
      </c>
      <c r="X42">
        <v>0</v>
      </c>
      <c r="Y42" t="s">
        <v>45</v>
      </c>
    </row>
    <row r="43" spans="1:25" x14ac:dyDescent="0.25">
      <c r="A43" t="s">
        <v>143</v>
      </c>
      <c r="B43" t="s">
        <v>144</v>
      </c>
      <c r="C43" t="s">
        <v>54</v>
      </c>
      <c r="D43" t="s">
        <v>59</v>
      </c>
      <c r="E43" t="s">
        <v>76</v>
      </c>
      <c r="F43" s="1" t="s">
        <v>12097</v>
      </c>
      <c r="G43">
        <v>92</v>
      </c>
      <c r="H43" t="s">
        <v>29</v>
      </c>
      <c r="I43">
        <v>1458</v>
      </c>
      <c r="J43">
        <v>370.34</v>
      </c>
      <c r="K43">
        <f>Passenger_Data[[#This Row],[Price_USD]]*1</f>
        <v>370.34</v>
      </c>
      <c r="L43">
        <v>21</v>
      </c>
      <c r="M43" t="s">
        <v>30</v>
      </c>
      <c r="N43" t="s">
        <v>31</v>
      </c>
      <c r="O43" t="s">
        <v>33</v>
      </c>
      <c r="P43" t="s">
        <v>50</v>
      </c>
      <c r="Q43">
        <v>2</v>
      </c>
      <c r="R43" t="s">
        <v>65</v>
      </c>
      <c r="S43" t="s">
        <v>61</v>
      </c>
      <c r="T43">
        <v>8.5</v>
      </c>
      <c r="U43">
        <v>0</v>
      </c>
      <c r="V43">
        <v>107</v>
      </c>
      <c r="W43">
        <v>0</v>
      </c>
      <c r="X43">
        <v>1</v>
      </c>
      <c r="Y43" t="s">
        <v>45</v>
      </c>
    </row>
    <row r="44" spans="1:25" x14ac:dyDescent="0.25">
      <c r="A44" t="s">
        <v>145</v>
      </c>
      <c r="B44" t="s">
        <v>146</v>
      </c>
      <c r="C44" t="s">
        <v>26</v>
      </c>
      <c r="D44" t="s">
        <v>39</v>
      </c>
      <c r="E44" t="s">
        <v>28</v>
      </c>
      <c r="F44" s="1" t="s">
        <v>12098</v>
      </c>
      <c r="G44">
        <v>179</v>
      </c>
      <c r="H44" t="s">
        <v>29</v>
      </c>
      <c r="I44">
        <v>925</v>
      </c>
      <c r="J44">
        <v>398.66</v>
      </c>
      <c r="K44">
        <f>Passenger_Data[[#This Row],[Price_USD]]*1</f>
        <v>398.66</v>
      </c>
      <c r="L44">
        <v>50</v>
      </c>
      <c r="M44" t="s">
        <v>40</v>
      </c>
      <c r="N44" t="s">
        <v>31</v>
      </c>
      <c r="O44" t="s">
        <v>56</v>
      </c>
      <c r="P44" t="s">
        <v>50</v>
      </c>
      <c r="Q44">
        <v>1</v>
      </c>
      <c r="R44" t="s">
        <v>65</v>
      </c>
      <c r="S44" t="s">
        <v>68</v>
      </c>
      <c r="T44">
        <v>6.7</v>
      </c>
      <c r="U44">
        <v>28</v>
      </c>
      <c r="V44">
        <v>70</v>
      </c>
      <c r="W44">
        <v>0</v>
      </c>
      <c r="X44">
        <v>0</v>
      </c>
      <c r="Y44" t="s">
        <v>36</v>
      </c>
    </row>
    <row r="45" spans="1:25" x14ac:dyDescent="0.25">
      <c r="A45" t="s">
        <v>147</v>
      </c>
      <c r="B45" t="s">
        <v>148</v>
      </c>
      <c r="C45" t="s">
        <v>73</v>
      </c>
      <c r="D45" t="s">
        <v>64</v>
      </c>
      <c r="E45" t="s">
        <v>55</v>
      </c>
      <c r="F45" s="1" t="s">
        <v>12099</v>
      </c>
      <c r="G45">
        <v>218</v>
      </c>
      <c r="H45" t="s">
        <v>29</v>
      </c>
      <c r="I45">
        <v>1241</v>
      </c>
      <c r="J45">
        <v>466.83</v>
      </c>
      <c r="K45">
        <f>Passenger_Data[[#This Row],[Price_USD]]*1</f>
        <v>466.83</v>
      </c>
      <c r="L45">
        <v>42</v>
      </c>
      <c r="M45" t="s">
        <v>40</v>
      </c>
      <c r="N45" t="s">
        <v>31</v>
      </c>
      <c r="O45" t="s">
        <v>32</v>
      </c>
      <c r="P45" t="s">
        <v>33</v>
      </c>
      <c r="Q45">
        <v>1</v>
      </c>
      <c r="R45" t="s">
        <v>51</v>
      </c>
      <c r="S45" t="s">
        <v>68</v>
      </c>
      <c r="T45">
        <v>7.3</v>
      </c>
      <c r="U45">
        <v>14</v>
      </c>
      <c r="V45">
        <v>88</v>
      </c>
      <c r="W45">
        <v>0</v>
      </c>
      <c r="X45">
        <v>0</v>
      </c>
      <c r="Y45" t="s">
        <v>45</v>
      </c>
    </row>
    <row r="46" spans="1:25" x14ac:dyDescent="0.25">
      <c r="A46" t="s">
        <v>149</v>
      </c>
      <c r="B46" t="s">
        <v>150</v>
      </c>
      <c r="C46" t="s">
        <v>82</v>
      </c>
      <c r="D46" t="s">
        <v>49</v>
      </c>
      <c r="E46" t="s">
        <v>76</v>
      </c>
      <c r="F46" s="1" t="s">
        <v>12100</v>
      </c>
      <c r="G46">
        <v>158</v>
      </c>
      <c r="H46" t="s">
        <v>29</v>
      </c>
      <c r="I46">
        <v>1134</v>
      </c>
      <c r="J46">
        <v>320.68</v>
      </c>
      <c r="K46">
        <f>Passenger_Data[[#This Row],[Price_USD]]*1</f>
        <v>320.68</v>
      </c>
      <c r="L46">
        <v>72</v>
      </c>
      <c r="M46" t="s">
        <v>40</v>
      </c>
      <c r="N46" t="s">
        <v>60</v>
      </c>
      <c r="O46" t="s">
        <v>56</v>
      </c>
      <c r="P46" t="s">
        <v>50</v>
      </c>
      <c r="Q46">
        <v>1</v>
      </c>
      <c r="R46" t="s">
        <v>65</v>
      </c>
      <c r="S46" t="s">
        <v>68</v>
      </c>
      <c r="T46">
        <v>8</v>
      </c>
      <c r="U46">
        <v>8</v>
      </c>
      <c r="V46">
        <v>68</v>
      </c>
      <c r="W46">
        <v>0</v>
      </c>
      <c r="X46">
        <v>0</v>
      </c>
      <c r="Y46" t="s">
        <v>36</v>
      </c>
    </row>
    <row r="47" spans="1:25" x14ac:dyDescent="0.25">
      <c r="A47" t="s">
        <v>151</v>
      </c>
      <c r="B47" t="s">
        <v>152</v>
      </c>
      <c r="C47" t="s">
        <v>82</v>
      </c>
      <c r="D47" t="s">
        <v>59</v>
      </c>
      <c r="E47" t="s">
        <v>49</v>
      </c>
      <c r="F47" s="1" t="s">
        <v>12101</v>
      </c>
      <c r="G47">
        <v>165</v>
      </c>
      <c r="H47" t="s">
        <v>29</v>
      </c>
      <c r="I47">
        <v>1479</v>
      </c>
      <c r="J47">
        <v>352.61</v>
      </c>
      <c r="K47">
        <f>Passenger_Data[[#This Row],[Price_USD]]*1</f>
        <v>352.61</v>
      </c>
      <c r="L47">
        <v>30</v>
      </c>
      <c r="M47" t="s">
        <v>30</v>
      </c>
      <c r="N47" t="s">
        <v>41</v>
      </c>
      <c r="O47" t="s">
        <v>56</v>
      </c>
      <c r="P47" t="s">
        <v>50</v>
      </c>
      <c r="Q47">
        <v>1</v>
      </c>
      <c r="R47" t="s">
        <v>51</v>
      </c>
      <c r="S47" t="s">
        <v>68</v>
      </c>
      <c r="T47">
        <v>8.5</v>
      </c>
      <c r="U47">
        <v>9</v>
      </c>
      <c r="V47">
        <v>12</v>
      </c>
      <c r="W47">
        <v>0</v>
      </c>
      <c r="X47">
        <v>0</v>
      </c>
      <c r="Y47" t="s">
        <v>45</v>
      </c>
    </row>
    <row r="48" spans="1:25" x14ac:dyDescent="0.25">
      <c r="A48" t="s">
        <v>153</v>
      </c>
      <c r="B48" t="s">
        <v>154</v>
      </c>
      <c r="C48" t="s">
        <v>82</v>
      </c>
      <c r="D48" t="s">
        <v>27</v>
      </c>
      <c r="E48" t="s">
        <v>39</v>
      </c>
      <c r="F48" s="1" t="s">
        <v>12102</v>
      </c>
      <c r="G48">
        <v>89</v>
      </c>
      <c r="H48" t="s">
        <v>108</v>
      </c>
      <c r="I48">
        <v>1096</v>
      </c>
      <c r="J48">
        <v>315.38</v>
      </c>
      <c r="K48">
        <f>Passenger_Data[[#This Row],[Price_USD]]*1</f>
        <v>315.38</v>
      </c>
      <c r="L48">
        <v>37</v>
      </c>
      <c r="M48" t="s">
        <v>30</v>
      </c>
      <c r="N48" t="s">
        <v>31</v>
      </c>
      <c r="O48" t="s">
        <v>33</v>
      </c>
      <c r="P48" t="s">
        <v>83</v>
      </c>
      <c r="Q48">
        <v>1</v>
      </c>
      <c r="R48" t="s">
        <v>65</v>
      </c>
      <c r="S48" t="s">
        <v>35</v>
      </c>
      <c r="T48">
        <v>6.2</v>
      </c>
      <c r="U48">
        <v>1</v>
      </c>
      <c r="V48">
        <v>48</v>
      </c>
      <c r="W48">
        <v>0</v>
      </c>
      <c r="X48">
        <v>0</v>
      </c>
      <c r="Y48" t="s">
        <v>45</v>
      </c>
    </row>
    <row r="49" spans="1:25" x14ac:dyDescent="0.25">
      <c r="A49" t="s">
        <v>155</v>
      </c>
      <c r="B49" t="s">
        <v>156</v>
      </c>
      <c r="C49" t="s">
        <v>26</v>
      </c>
      <c r="D49" t="s">
        <v>76</v>
      </c>
      <c r="E49" t="s">
        <v>64</v>
      </c>
      <c r="F49" s="1" t="s">
        <v>12103</v>
      </c>
      <c r="G49">
        <v>261</v>
      </c>
      <c r="H49" t="s">
        <v>86</v>
      </c>
      <c r="I49">
        <v>1301</v>
      </c>
      <c r="J49">
        <v>449.12</v>
      </c>
      <c r="K49">
        <f>Passenger_Data[[#This Row],[Price_USD]]*1</f>
        <v>449.12</v>
      </c>
      <c r="L49">
        <v>38</v>
      </c>
      <c r="M49" t="s">
        <v>30</v>
      </c>
      <c r="N49" t="s">
        <v>60</v>
      </c>
      <c r="O49" t="s">
        <v>42</v>
      </c>
      <c r="P49" t="s">
        <v>50</v>
      </c>
      <c r="Q49">
        <v>0</v>
      </c>
      <c r="R49" t="s">
        <v>43</v>
      </c>
      <c r="S49" t="s">
        <v>44</v>
      </c>
      <c r="T49">
        <v>9.1</v>
      </c>
      <c r="U49">
        <v>6</v>
      </c>
      <c r="V49">
        <v>115</v>
      </c>
      <c r="W49">
        <v>0</v>
      </c>
      <c r="X49">
        <v>0</v>
      </c>
      <c r="Y49" t="s">
        <v>45</v>
      </c>
    </row>
    <row r="50" spans="1:25" x14ac:dyDescent="0.25">
      <c r="A50" t="s">
        <v>157</v>
      </c>
      <c r="B50" t="s">
        <v>158</v>
      </c>
      <c r="C50" t="s">
        <v>82</v>
      </c>
      <c r="D50" t="s">
        <v>27</v>
      </c>
      <c r="E50" t="s">
        <v>76</v>
      </c>
      <c r="F50" s="1" t="s">
        <v>12104</v>
      </c>
      <c r="G50">
        <v>145</v>
      </c>
      <c r="H50" t="s">
        <v>29</v>
      </c>
      <c r="I50">
        <v>1441</v>
      </c>
      <c r="J50">
        <v>219.72</v>
      </c>
      <c r="K50">
        <f>Passenger_Data[[#This Row],[Price_USD]]*1</f>
        <v>219.72</v>
      </c>
      <c r="L50">
        <v>25</v>
      </c>
      <c r="M50" t="s">
        <v>30</v>
      </c>
      <c r="N50" t="s">
        <v>31</v>
      </c>
      <c r="O50" t="s">
        <v>42</v>
      </c>
      <c r="P50" t="s">
        <v>83</v>
      </c>
      <c r="Q50">
        <v>2</v>
      </c>
      <c r="R50" t="s">
        <v>65</v>
      </c>
      <c r="S50" t="s">
        <v>44</v>
      </c>
      <c r="T50">
        <v>8.4</v>
      </c>
      <c r="U50">
        <v>26</v>
      </c>
      <c r="V50">
        <v>26</v>
      </c>
      <c r="W50">
        <v>0</v>
      </c>
      <c r="X50">
        <v>0</v>
      </c>
      <c r="Y50" t="s">
        <v>45</v>
      </c>
    </row>
    <row r="51" spans="1:25" x14ac:dyDescent="0.25">
      <c r="A51" t="s">
        <v>159</v>
      </c>
      <c r="B51" t="s">
        <v>160</v>
      </c>
      <c r="C51" t="s">
        <v>82</v>
      </c>
      <c r="D51" t="s">
        <v>76</v>
      </c>
      <c r="E51" t="s">
        <v>27</v>
      </c>
      <c r="F51" s="1" t="s">
        <v>12105</v>
      </c>
      <c r="G51">
        <v>268</v>
      </c>
      <c r="H51" t="s">
        <v>29</v>
      </c>
      <c r="I51">
        <v>1286</v>
      </c>
      <c r="J51">
        <v>122.7</v>
      </c>
      <c r="K51">
        <f>Passenger_Data[[#This Row],[Price_USD]]*1</f>
        <v>122.7</v>
      </c>
      <c r="L51">
        <v>29</v>
      </c>
      <c r="M51" t="s">
        <v>30</v>
      </c>
      <c r="N51" t="s">
        <v>60</v>
      </c>
      <c r="O51" t="s">
        <v>32</v>
      </c>
      <c r="P51" t="s">
        <v>50</v>
      </c>
      <c r="Q51">
        <v>0</v>
      </c>
      <c r="R51" t="s">
        <v>65</v>
      </c>
      <c r="S51" t="s">
        <v>68</v>
      </c>
      <c r="T51">
        <v>4.9000000000000004</v>
      </c>
      <c r="U51">
        <v>11</v>
      </c>
      <c r="V51">
        <v>112</v>
      </c>
      <c r="W51">
        <v>0</v>
      </c>
      <c r="X51">
        <v>0</v>
      </c>
      <c r="Y51" t="s">
        <v>45</v>
      </c>
    </row>
    <row r="52" spans="1:25" x14ac:dyDescent="0.25">
      <c r="A52" t="s">
        <v>161</v>
      </c>
      <c r="B52" t="s">
        <v>99</v>
      </c>
      <c r="C52" t="s">
        <v>73</v>
      </c>
      <c r="D52" t="s">
        <v>55</v>
      </c>
      <c r="E52" t="s">
        <v>39</v>
      </c>
      <c r="F52" s="1" t="s">
        <v>12106</v>
      </c>
      <c r="G52">
        <v>186</v>
      </c>
      <c r="H52" t="s">
        <v>29</v>
      </c>
      <c r="I52">
        <v>1212</v>
      </c>
      <c r="J52">
        <v>375.59</v>
      </c>
      <c r="K52">
        <f>Passenger_Data[[#This Row],[Price_USD]]*1</f>
        <v>375.59</v>
      </c>
      <c r="L52">
        <v>39</v>
      </c>
      <c r="M52" t="s">
        <v>40</v>
      </c>
      <c r="N52" t="s">
        <v>31</v>
      </c>
      <c r="O52" t="s">
        <v>33</v>
      </c>
      <c r="P52" t="s">
        <v>50</v>
      </c>
      <c r="Q52">
        <v>2</v>
      </c>
      <c r="R52" t="s">
        <v>34</v>
      </c>
      <c r="S52" t="s">
        <v>35</v>
      </c>
      <c r="T52">
        <v>8.5</v>
      </c>
      <c r="U52">
        <v>13</v>
      </c>
      <c r="V52">
        <v>6</v>
      </c>
      <c r="W52">
        <v>0</v>
      </c>
      <c r="X52">
        <v>0</v>
      </c>
      <c r="Y52" t="s">
        <v>36</v>
      </c>
    </row>
    <row r="53" spans="1:25" x14ac:dyDescent="0.25">
      <c r="A53" t="s">
        <v>162</v>
      </c>
      <c r="B53" t="s">
        <v>163</v>
      </c>
      <c r="C53" t="s">
        <v>82</v>
      </c>
      <c r="D53" t="s">
        <v>55</v>
      </c>
      <c r="E53" t="s">
        <v>59</v>
      </c>
      <c r="F53" s="1" t="s">
        <v>12107</v>
      </c>
      <c r="G53">
        <v>193</v>
      </c>
      <c r="H53" t="s">
        <v>29</v>
      </c>
      <c r="I53">
        <v>1204</v>
      </c>
      <c r="J53">
        <v>229.09</v>
      </c>
      <c r="K53">
        <f>Passenger_Data[[#This Row],[Price_USD]]*1</f>
        <v>229.09</v>
      </c>
      <c r="L53">
        <v>67</v>
      </c>
      <c r="M53" t="s">
        <v>40</v>
      </c>
      <c r="N53" t="s">
        <v>41</v>
      </c>
      <c r="O53" t="s">
        <v>56</v>
      </c>
      <c r="P53" t="s">
        <v>83</v>
      </c>
      <c r="Q53">
        <v>0</v>
      </c>
      <c r="R53" t="s">
        <v>65</v>
      </c>
      <c r="S53" t="s">
        <v>35</v>
      </c>
      <c r="T53">
        <v>8</v>
      </c>
      <c r="U53">
        <v>8</v>
      </c>
      <c r="V53">
        <v>109</v>
      </c>
      <c r="W53">
        <v>0</v>
      </c>
      <c r="X53">
        <v>0</v>
      </c>
      <c r="Y53" t="s">
        <v>36</v>
      </c>
    </row>
    <row r="54" spans="1:25" x14ac:dyDescent="0.25">
      <c r="A54" t="s">
        <v>164</v>
      </c>
      <c r="B54" t="s">
        <v>165</v>
      </c>
      <c r="C54" t="s">
        <v>82</v>
      </c>
      <c r="D54" t="s">
        <v>27</v>
      </c>
      <c r="E54" t="s">
        <v>27</v>
      </c>
      <c r="F54" s="1" t="s">
        <v>12108</v>
      </c>
      <c r="G54">
        <v>29</v>
      </c>
      <c r="H54" t="s">
        <v>29</v>
      </c>
      <c r="I54">
        <v>703</v>
      </c>
      <c r="J54">
        <v>467.72</v>
      </c>
      <c r="K54">
        <f>Passenger_Data[[#This Row],[Price_USD]]*1</f>
        <v>467.72</v>
      </c>
      <c r="L54">
        <v>22</v>
      </c>
      <c r="M54" t="s">
        <v>30</v>
      </c>
      <c r="N54" t="s">
        <v>31</v>
      </c>
      <c r="O54" t="s">
        <v>42</v>
      </c>
      <c r="P54" t="s">
        <v>83</v>
      </c>
      <c r="Q54">
        <v>4</v>
      </c>
      <c r="R54" t="s">
        <v>65</v>
      </c>
      <c r="S54" t="s">
        <v>44</v>
      </c>
      <c r="T54">
        <v>8.5</v>
      </c>
      <c r="U54">
        <v>2</v>
      </c>
      <c r="V54">
        <v>64</v>
      </c>
      <c r="W54">
        <v>0</v>
      </c>
      <c r="X54">
        <v>1</v>
      </c>
      <c r="Y54" t="s">
        <v>36</v>
      </c>
    </row>
    <row r="55" spans="1:25" x14ac:dyDescent="0.25">
      <c r="A55" t="s">
        <v>166</v>
      </c>
      <c r="B55" t="s">
        <v>167</v>
      </c>
      <c r="C55" t="s">
        <v>26</v>
      </c>
      <c r="D55" t="s">
        <v>28</v>
      </c>
      <c r="E55" t="s">
        <v>28</v>
      </c>
      <c r="F55" s="1" t="s">
        <v>12109</v>
      </c>
      <c r="G55">
        <v>173</v>
      </c>
      <c r="H55" t="s">
        <v>29</v>
      </c>
      <c r="I55">
        <v>1071</v>
      </c>
      <c r="J55">
        <v>552.38</v>
      </c>
      <c r="K55">
        <f>Passenger_Data[[#This Row],[Price_USD]]*1</f>
        <v>552.38</v>
      </c>
      <c r="L55">
        <v>42</v>
      </c>
      <c r="M55" t="s">
        <v>30</v>
      </c>
      <c r="N55" t="s">
        <v>31</v>
      </c>
      <c r="O55" t="s">
        <v>33</v>
      </c>
      <c r="P55" t="s">
        <v>33</v>
      </c>
      <c r="Q55">
        <v>2</v>
      </c>
      <c r="R55" t="s">
        <v>65</v>
      </c>
      <c r="S55" t="s">
        <v>61</v>
      </c>
      <c r="T55">
        <v>5.6</v>
      </c>
      <c r="U55">
        <v>5</v>
      </c>
      <c r="V55">
        <v>6</v>
      </c>
      <c r="W55">
        <v>0</v>
      </c>
      <c r="X55">
        <v>1</v>
      </c>
      <c r="Y55" t="s">
        <v>77</v>
      </c>
    </row>
    <row r="56" spans="1:25" x14ac:dyDescent="0.25">
      <c r="A56" t="s">
        <v>168</v>
      </c>
      <c r="B56" t="s">
        <v>169</v>
      </c>
      <c r="C56" t="s">
        <v>26</v>
      </c>
      <c r="D56" t="s">
        <v>39</v>
      </c>
      <c r="E56" t="s">
        <v>64</v>
      </c>
      <c r="F56" s="1" t="s">
        <v>12110</v>
      </c>
      <c r="G56">
        <v>59</v>
      </c>
      <c r="H56" t="s">
        <v>86</v>
      </c>
      <c r="I56">
        <v>898</v>
      </c>
      <c r="J56">
        <v>477.94</v>
      </c>
      <c r="K56">
        <f>Passenger_Data[[#This Row],[Price_USD]]*1</f>
        <v>477.94</v>
      </c>
      <c r="L56">
        <v>54</v>
      </c>
      <c r="M56" t="s">
        <v>40</v>
      </c>
      <c r="N56" t="s">
        <v>41</v>
      </c>
      <c r="O56" t="s">
        <v>32</v>
      </c>
      <c r="P56" t="s">
        <v>50</v>
      </c>
      <c r="Q56">
        <v>1</v>
      </c>
      <c r="R56" t="s">
        <v>34</v>
      </c>
      <c r="S56" t="s">
        <v>44</v>
      </c>
      <c r="T56">
        <v>5.2</v>
      </c>
      <c r="U56">
        <v>18</v>
      </c>
      <c r="V56">
        <v>18</v>
      </c>
      <c r="W56">
        <v>0</v>
      </c>
      <c r="X56">
        <v>1</v>
      </c>
      <c r="Y56" t="s">
        <v>36</v>
      </c>
    </row>
    <row r="57" spans="1:25" x14ac:dyDescent="0.25">
      <c r="A57" t="s">
        <v>170</v>
      </c>
      <c r="B57" t="s">
        <v>171</v>
      </c>
      <c r="C57" t="s">
        <v>48</v>
      </c>
      <c r="D57" t="s">
        <v>39</v>
      </c>
      <c r="E57" t="s">
        <v>76</v>
      </c>
      <c r="F57" s="1" t="s">
        <v>12111</v>
      </c>
      <c r="G57">
        <v>77</v>
      </c>
      <c r="H57" t="s">
        <v>29</v>
      </c>
      <c r="I57">
        <v>1149</v>
      </c>
      <c r="J57">
        <v>229.74</v>
      </c>
      <c r="K57">
        <f>Passenger_Data[[#This Row],[Price_USD]]*1</f>
        <v>229.74</v>
      </c>
      <c r="L57">
        <v>18</v>
      </c>
      <c r="M57" t="s">
        <v>30</v>
      </c>
      <c r="N57" t="s">
        <v>31</v>
      </c>
      <c r="O57" t="s">
        <v>42</v>
      </c>
      <c r="P57" t="s">
        <v>50</v>
      </c>
      <c r="Q57">
        <v>1</v>
      </c>
      <c r="R57" t="s">
        <v>65</v>
      </c>
      <c r="S57" t="s">
        <v>35</v>
      </c>
      <c r="T57">
        <v>5.2</v>
      </c>
      <c r="U57">
        <v>15</v>
      </c>
      <c r="V57">
        <v>102</v>
      </c>
      <c r="W57">
        <v>0</v>
      </c>
      <c r="X57">
        <v>0</v>
      </c>
      <c r="Y57" t="s">
        <v>77</v>
      </c>
    </row>
    <row r="58" spans="1:25" x14ac:dyDescent="0.25">
      <c r="A58" t="s">
        <v>172</v>
      </c>
      <c r="B58" t="s">
        <v>173</v>
      </c>
      <c r="C58" t="s">
        <v>48</v>
      </c>
      <c r="D58" t="s">
        <v>49</v>
      </c>
      <c r="E58" t="s">
        <v>28</v>
      </c>
      <c r="F58" s="1" t="s">
        <v>12112</v>
      </c>
      <c r="G58">
        <v>115</v>
      </c>
      <c r="H58" t="s">
        <v>29</v>
      </c>
      <c r="I58">
        <v>1188</v>
      </c>
      <c r="J58">
        <v>234.94</v>
      </c>
      <c r="K58">
        <f>Passenger_Data[[#This Row],[Price_USD]]*1</f>
        <v>234.94</v>
      </c>
      <c r="L58">
        <v>41</v>
      </c>
      <c r="M58" t="s">
        <v>30</v>
      </c>
      <c r="N58" t="s">
        <v>41</v>
      </c>
      <c r="O58" t="s">
        <v>56</v>
      </c>
      <c r="P58" t="s">
        <v>50</v>
      </c>
      <c r="Q58">
        <v>1</v>
      </c>
      <c r="R58" t="s">
        <v>43</v>
      </c>
      <c r="S58" t="s">
        <v>35</v>
      </c>
      <c r="T58">
        <v>6.8</v>
      </c>
      <c r="U58">
        <v>12</v>
      </c>
      <c r="V58">
        <v>42</v>
      </c>
      <c r="W58">
        <v>0</v>
      </c>
      <c r="X58">
        <v>0</v>
      </c>
      <c r="Y58" t="s">
        <v>36</v>
      </c>
    </row>
    <row r="59" spans="1:25" x14ac:dyDescent="0.25">
      <c r="A59" t="s">
        <v>174</v>
      </c>
      <c r="B59" t="s">
        <v>175</v>
      </c>
      <c r="C59" t="s">
        <v>48</v>
      </c>
      <c r="D59" t="s">
        <v>28</v>
      </c>
      <c r="E59" t="s">
        <v>76</v>
      </c>
      <c r="F59" s="1" t="s">
        <v>12113</v>
      </c>
      <c r="G59">
        <v>261</v>
      </c>
      <c r="H59" t="s">
        <v>29</v>
      </c>
      <c r="I59">
        <v>1143</v>
      </c>
      <c r="J59">
        <v>429.73</v>
      </c>
      <c r="K59">
        <f>Passenger_Data[[#This Row],[Price_USD]]*1</f>
        <v>429.73</v>
      </c>
      <c r="L59">
        <v>79</v>
      </c>
      <c r="M59" t="s">
        <v>40</v>
      </c>
      <c r="N59" t="s">
        <v>41</v>
      </c>
      <c r="O59" t="s">
        <v>56</v>
      </c>
      <c r="P59" t="s">
        <v>50</v>
      </c>
      <c r="Q59">
        <v>3</v>
      </c>
      <c r="R59" t="s">
        <v>43</v>
      </c>
      <c r="S59" t="s">
        <v>35</v>
      </c>
      <c r="T59">
        <v>9.3000000000000007</v>
      </c>
      <c r="U59">
        <v>3</v>
      </c>
      <c r="V59">
        <v>97</v>
      </c>
      <c r="W59">
        <v>0</v>
      </c>
      <c r="X59">
        <v>0</v>
      </c>
      <c r="Y59" t="s">
        <v>45</v>
      </c>
    </row>
    <row r="60" spans="1:25" x14ac:dyDescent="0.25">
      <c r="A60" t="s">
        <v>176</v>
      </c>
      <c r="B60" t="s">
        <v>177</v>
      </c>
      <c r="C60" t="s">
        <v>48</v>
      </c>
      <c r="D60" t="s">
        <v>64</v>
      </c>
      <c r="E60" t="s">
        <v>49</v>
      </c>
      <c r="F60" s="1" t="s">
        <v>12114</v>
      </c>
      <c r="G60">
        <v>157</v>
      </c>
      <c r="H60" t="s">
        <v>29</v>
      </c>
      <c r="I60">
        <v>974</v>
      </c>
      <c r="J60">
        <v>199.88</v>
      </c>
      <c r="K60">
        <f>Passenger_Data[[#This Row],[Price_USD]]*1</f>
        <v>199.88</v>
      </c>
      <c r="L60">
        <v>31</v>
      </c>
      <c r="M60" t="s">
        <v>30</v>
      </c>
      <c r="N60" t="s">
        <v>31</v>
      </c>
      <c r="O60" t="s">
        <v>42</v>
      </c>
      <c r="P60" t="s">
        <v>50</v>
      </c>
      <c r="Q60">
        <v>1</v>
      </c>
      <c r="R60" t="s">
        <v>65</v>
      </c>
      <c r="S60" t="s">
        <v>35</v>
      </c>
      <c r="T60">
        <v>6.1</v>
      </c>
      <c r="U60">
        <v>2</v>
      </c>
      <c r="V60">
        <v>41</v>
      </c>
      <c r="W60">
        <v>0</v>
      </c>
      <c r="X60">
        <v>0</v>
      </c>
      <c r="Y60" t="s">
        <v>36</v>
      </c>
    </row>
    <row r="61" spans="1:25" x14ac:dyDescent="0.25">
      <c r="A61" t="s">
        <v>178</v>
      </c>
      <c r="B61" t="s">
        <v>179</v>
      </c>
      <c r="C61" t="s">
        <v>54</v>
      </c>
      <c r="D61" t="s">
        <v>27</v>
      </c>
      <c r="E61" t="s">
        <v>39</v>
      </c>
      <c r="F61" s="1" t="s">
        <v>12115</v>
      </c>
      <c r="G61">
        <v>233</v>
      </c>
      <c r="H61" t="s">
        <v>29</v>
      </c>
      <c r="I61">
        <v>1440</v>
      </c>
      <c r="J61">
        <v>361.13</v>
      </c>
      <c r="K61">
        <f>Passenger_Data[[#This Row],[Price_USD]]*1</f>
        <v>361.13</v>
      </c>
      <c r="L61">
        <v>25</v>
      </c>
      <c r="M61" t="s">
        <v>30</v>
      </c>
      <c r="N61" t="s">
        <v>41</v>
      </c>
      <c r="O61" t="s">
        <v>32</v>
      </c>
      <c r="P61" t="s">
        <v>83</v>
      </c>
      <c r="Q61">
        <v>1</v>
      </c>
      <c r="R61" t="s">
        <v>65</v>
      </c>
      <c r="S61" t="s">
        <v>35</v>
      </c>
      <c r="T61">
        <v>10</v>
      </c>
      <c r="U61">
        <v>8</v>
      </c>
      <c r="V61">
        <v>83</v>
      </c>
      <c r="W61">
        <v>0</v>
      </c>
      <c r="X61">
        <v>0</v>
      </c>
      <c r="Y61" t="s">
        <v>36</v>
      </c>
    </row>
    <row r="62" spans="1:25" x14ac:dyDescent="0.25">
      <c r="A62" t="s">
        <v>180</v>
      </c>
      <c r="B62" t="s">
        <v>181</v>
      </c>
      <c r="C62" t="s">
        <v>82</v>
      </c>
      <c r="D62" t="s">
        <v>55</v>
      </c>
      <c r="E62" t="s">
        <v>59</v>
      </c>
      <c r="F62" s="1" t="s">
        <v>12116</v>
      </c>
      <c r="G62">
        <v>180</v>
      </c>
      <c r="H62" t="s">
        <v>86</v>
      </c>
      <c r="I62">
        <v>1101</v>
      </c>
      <c r="J62">
        <v>359.21</v>
      </c>
      <c r="K62">
        <f>Passenger_Data[[#This Row],[Price_USD]]*1</f>
        <v>359.21</v>
      </c>
      <c r="L62">
        <v>18</v>
      </c>
      <c r="M62" t="s">
        <v>40</v>
      </c>
      <c r="N62" t="s">
        <v>60</v>
      </c>
      <c r="O62" t="s">
        <v>56</v>
      </c>
      <c r="P62" t="s">
        <v>83</v>
      </c>
      <c r="Q62">
        <v>0</v>
      </c>
      <c r="R62" t="s">
        <v>65</v>
      </c>
      <c r="S62" t="s">
        <v>35</v>
      </c>
      <c r="T62">
        <v>8</v>
      </c>
      <c r="U62">
        <v>51</v>
      </c>
      <c r="V62">
        <v>6</v>
      </c>
      <c r="W62">
        <v>0</v>
      </c>
      <c r="X62">
        <v>0</v>
      </c>
      <c r="Y62" t="s">
        <v>45</v>
      </c>
    </row>
    <row r="63" spans="1:25" x14ac:dyDescent="0.25">
      <c r="A63" t="s">
        <v>182</v>
      </c>
      <c r="B63" t="s">
        <v>183</v>
      </c>
      <c r="C63" t="s">
        <v>82</v>
      </c>
      <c r="D63" t="s">
        <v>76</v>
      </c>
      <c r="E63" t="s">
        <v>28</v>
      </c>
      <c r="F63" s="1" t="s">
        <v>12117</v>
      </c>
      <c r="G63">
        <v>216</v>
      </c>
      <c r="H63" t="s">
        <v>29</v>
      </c>
      <c r="I63">
        <v>803</v>
      </c>
      <c r="J63">
        <v>422.63</v>
      </c>
      <c r="K63">
        <f>Passenger_Data[[#This Row],[Price_USD]]*1</f>
        <v>422.63</v>
      </c>
      <c r="L63">
        <v>44</v>
      </c>
      <c r="M63" t="s">
        <v>30</v>
      </c>
      <c r="N63" t="s">
        <v>60</v>
      </c>
      <c r="O63" t="s">
        <v>42</v>
      </c>
      <c r="P63" t="s">
        <v>50</v>
      </c>
      <c r="Q63">
        <v>1</v>
      </c>
      <c r="R63" t="s">
        <v>65</v>
      </c>
      <c r="S63" t="s">
        <v>68</v>
      </c>
      <c r="T63">
        <v>6.7</v>
      </c>
      <c r="U63">
        <v>5</v>
      </c>
      <c r="V63">
        <v>92</v>
      </c>
      <c r="W63">
        <v>0</v>
      </c>
      <c r="X63">
        <v>0</v>
      </c>
      <c r="Y63" t="s">
        <v>77</v>
      </c>
    </row>
    <row r="64" spans="1:25" x14ac:dyDescent="0.25">
      <c r="A64" t="s">
        <v>184</v>
      </c>
      <c r="B64" t="s">
        <v>185</v>
      </c>
      <c r="C64" t="s">
        <v>48</v>
      </c>
      <c r="D64" t="s">
        <v>39</v>
      </c>
      <c r="E64" t="s">
        <v>55</v>
      </c>
      <c r="F64" s="1" t="s">
        <v>12118</v>
      </c>
      <c r="G64">
        <v>168</v>
      </c>
      <c r="H64" t="s">
        <v>29</v>
      </c>
      <c r="I64">
        <v>1388</v>
      </c>
      <c r="J64">
        <v>250.22</v>
      </c>
      <c r="K64">
        <f>Passenger_Data[[#This Row],[Price_USD]]*1</f>
        <v>250.22</v>
      </c>
      <c r="L64">
        <v>75</v>
      </c>
      <c r="M64" t="s">
        <v>30</v>
      </c>
      <c r="N64" t="s">
        <v>31</v>
      </c>
      <c r="O64" t="s">
        <v>32</v>
      </c>
      <c r="P64" t="s">
        <v>83</v>
      </c>
      <c r="Q64">
        <v>0</v>
      </c>
      <c r="R64" t="s">
        <v>65</v>
      </c>
      <c r="S64" t="s">
        <v>61</v>
      </c>
      <c r="T64">
        <v>6.1</v>
      </c>
      <c r="U64">
        <v>56</v>
      </c>
      <c r="V64">
        <v>81</v>
      </c>
      <c r="W64">
        <v>1</v>
      </c>
      <c r="X64">
        <v>0</v>
      </c>
      <c r="Y64" t="s">
        <v>77</v>
      </c>
    </row>
    <row r="65" spans="1:25" x14ac:dyDescent="0.25">
      <c r="A65" t="s">
        <v>186</v>
      </c>
      <c r="B65" t="s">
        <v>187</v>
      </c>
      <c r="C65" t="s">
        <v>48</v>
      </c>
      <c r="D65" t="s">
        <v>28</v>
      </c>
      <c r="E65" t="s">
        <v>59</v>
      </c>
      <c r="F65" s="1" t="s">
        <v>12119</v>
      </c>
      <c r="G65">
        <v>275</v>
      </c>
      <c r="H65" t="s">
        <v>29</v>
      </c>
      <c r="I65">
        <v>1242</v>
      </c>
      <c r="J65">
        <v>456.75</v>
      </c>
      <c r="K65">
        <f>Passenger_Data[[#This Row],[Price_USD]]*1</f>
        <v>456.75</v>
      </c>
      <c r="L65">
        <v>24</v>
      </c>
      <c r="M65" t="s">
        <v>40</v>
      </c>
      <c r="N65" t="s">
        <v>41</v>
      </c>
      <c r="O65" t="s">
        <v>33</v>
      </c>
      <c r="P65" t="s">
        <v>83</v>
      </c>
      <c r="Q65">
        <v>2</v>
      </c>
      <c r="R65" t="s">
        <v>43</v>
      </c>
      <c r="S65" t="s">
        <v>68</v>
      </c>
      <c r="T65">
        <v>9</v>
      </c>
      <c r="U65">
        <v>1</v>
      </c>
      <c r="V65">
        <v>95</v>
      </c>
      <c r="W65">
        <v>0</v>
      </c>
      <c r="X65">
        <v>0</v>
      </c>
      <c r="Y65" t="s">
        <v>45</v>
      </c>
    </row>
    <row r="66" spans="1:25" x14ac:dyDescent="0.25">
      <c r="A66" t="s">
        <v>188</v>
      </c>
      <c r="B66" t="s">
        <v>189</v>
      </c>
      <c r="C66" t="s">
        <v>73</v>
      </c>
      <c r="D66" t="s">
        <v>59</v>
      </c>
      <c r="E66" t="s">
        <v>76</v>
      </c>
      <c r="F66" s="1" t="s">
        <v>12120</v>
      </c>
      <c r="G66">
        <v>181</v>
      </c>
      <c r="H66" t="s">
        <v>29</v>
      </c>
      <c r="I66">
        <v>1097</v>
      </c>
      <c r="J66">
        <v>353.16</v>
      </c>
      <c r="K66">
        <f>Passenger_Data[[#This Row],[Price_USD]]*1</f>
        <v>353.16</v>
      </c>
      <c r="L66">
        <v>69</v>
      </c>
      <c r="M66" t="s">
        <v>40</v>
      </c>
      <c r="N66" t="s">
        <v>60</v>
      </c>
      <c r="O66" t="s">
        <v>33</v>
      </c>
      <c r="P66" t="s">
        <v>83</v>
      </c>
      <c r="Q66">
        <v>0</v>
      </c>
      <c r="R66" t="s">
        <v>65</v>
      </c>
      <c r="S66" t="s">
        <v>68</v>
      </c>
      <c r="T66">
        <v>7.7</v>
      </c>
      <c r="U66">
        <v>4</v>
      </c>
      <c r="V66">
        <v>6</v>
      </c>
      <c r="W66">
        <v>0</v>
      </c>
      <c r="X66">
        <v>0</v>
      </c>
      <c r="Y66" t="s">
        <v>36</v>
      </c>
    </row>
    <row r="67" spans="1:25" x14ac:dyDescent="0.25">
      <c r="A67" t="s">
        <v>190</v>
      </c>
      <c r="B67" t="s">
        <v>191</v>
      </c>
      <c r="C67" t="s">
        <v>26</v>
      </c>
      <c r="D67" t="s">
        <v>59</v>
      </c>
      <c r="E67" t="s">
        <v>27</v>
      </c>
      <c r="F67" s="1" t="s">
        <v>12121</v>
      </c>
      <c r="G67">
        <v>148</v>
      </c>
      <c r="H67" t="s">
        <v>29</v>
      </c>
      <c r="I67">
        <v>1452</v>
      </c>
      <c r="J67">
        <v>366.41</v>
      </c>
      <c r="K67">
        <f>Passenger_Data[[#This Row],[Price_USD]]*1</f>
        <v>366.41</v>
      </c>
      <c r="L67">
        <v>76</v>
      </c>
      <c r="M67" t="s">
        <v>30</v>
      </c>
      <c r="N67" t="s">
        <v>31</v>
      </c>
      <c r="O67" t="s">
        <v>33</v>
      </c>
      <c r="P67" t="s">
        <v>50</v>
      </c>
      <c r="Q67">
        <v>1</v>
      </c>
      <c r="R67" t="s">
        <v>51</v>
      </c>
      <c r="S67" t="s">
        <v>61</v>
      </c>
      <c r="T67">
        <v>8.3000000000000007</v>
      </c>
      <c r="U67">
        <v>22</v>
      </c>
      <c r="V67">
        <v>79</v>
      </c>
      <c r="W67">
        <v>0</v>
      </c>
      <c r="X67">
        <v>0</v>
      </c>
      <c r="Y67" t="s">
        <v>36</v>
      </c>
    </row>
    <row r="68" spans="1:25" x14ac:dyDescent="0.25">
      <c r="A68" t="s">
        <v>192</v>
      </c>
      <c r="B68" t="s">
        <v>193</v>
      </c>
      <c r="C68" t="s">
        <v>73</v>
      </c>
      <c r="D68" t="s">
        <v>39</v>
      </c>
      <c r="E68" t="s">
        <v>49</v>
      </c>
      <c r="F68" s="1" t="s">
        <v>12122</v>
      </c>
      <c r="G68">
        <v>93</v>
      </c>
      <c r="H68" t="s">
        <v>86</v>
      </c>
      <c r="I68">
        <v>1698</v>
      </c>
      <c r="J68">
        <v>376.59</v>
      </c>
      <c r="K68">
        <f>Passenger_Data[[#This Row],[Price_USD]]*1</f>
        <v>376.59</v>
      </c>
      <c r="L68">
        <v>56</v>
      </c>
      <c r="M68" t="s">
        <v>30</v>
      </c>
      <c r="N68" t="s">
        <v>41</v>
      </c>
      <c r="O68" t="s">
        <v>33</v>
      </c>
      <c r="P68" t="s">
        <v>50</v>
      </c>
      <c r="Q68">
        <v>1</v>
      </c>
      <c r="R68" t="s">
        <v>65</v>
      </c>
      <c r="S68" t="s">
        <v>35</v>
      </c>
      <c r="T68">
        <v>8.6999999999999993</v>
      </c>
      <c r="U68">
        <v>2</v>
      </c>
      <c r="V68">
        <v>21</v>
      </c>
      <c r="W68">
        <v>0</v>
      </c>
      <c r="X68">
        <v>0</v>
      </c>
      <c r="Y68" t="s">
        <v>45</v>
      </c>
    </row>
    <row r="69" spans="1:25" x14ac:dyDescent="0.25">
      <c r="A69" t="s">
        <v>194</v>
      </c>
      <c r="B69" t="s">
        <v>195</v>
      </c>
      <c r="C69" t="s">
        <v>26</v>
      </c>
      <c r="D69" t="s">
        <v>59</v>
      </c>
      <c r="E69" t="s">
        <v>76</v>
      </c>
      <c r="F69" s="1" t="s">
        <v>12123</v>
      </c>
      <c r="G69">
        <v>147</v>
      </c>
      <c r="H69" t="s">
        <v>29</v>
      </c>
      <c r="I69">
        <v>1589</v>
      </c>
      <c r="J69">
        <v>234.32</v>
      </c>
      <c r="K69">
        <f>Passenger_Data[[#This Row],[Price_USD]]*1</f>
        <v>234.32</v>
      </c>
      <c r="L69">
        <v>54</v>
      </c>
      <c r="M69" t="s">
        <v>30</v>
      </c>
      <c r="N69" t="s">
        <v>31</v>
      </c>
      <c r="O69" t="s">
        <v>33</v>
      </c>
      <c r="P69" t="s">
        <v>83</v>
      </c>
      <c r="Q69">
        <v>3</v>
      </c>
      <c r="R69" t="s">
        <v>51</v>
      </c>
      <c r="S69" t="s">
        <v>35</v>
      </c>
      <c r="T69">
        <v>5.6</v>
      </c>
      <c r="U69">
        <v>6</v>
      </c>
      <c r="V69">
        <v>99</v>
      </c>
      <c r="W69">
        <v>0</v>
      </c>
      <c r="X69">
        <v>0</v>
      </c>
      <c r="Y69" t="s">
        <v>36</v>
      </c>
    </row>
    <row r="70" spans="1:25" x14ac:dyDescent="0.25">
      <c r="A70" t="s">
        <v>196</v>
      </c>
      <c r="B70" t="s">
        <v>197</v>
      </c>
      <c r="C70" t="s">
        <v>73</v>
      </c>
      <c r="D70" t="s">
        <v>55</v>
      </c>
      <c r="E70" t="s">
        <v>49</v>
      </c>
      <c r="F70" s="1" t="s">
        <v>12124</v>
      </c>
      <c r="G70">
        <v>98</v>
      </c>
      <c r="H70" t="s">
        <v>29</v>
      </c>
      <c r="I70">
        <v>1058</v>
      </c>
      <c r="J70">
        <v>295.42</v>
      </c>
      <c r="K70">
        <f>Passenger_Data[[#This Row],[Price_USD]]*1</f>
        <v>295.42</v>
      </c>
      <c r="L70">
        <v>53</v>
      </c>
      <c r="M70" t="s">
        <v>40</v>
      </c>
      <c r="N70" t="s">
        <v>60</v>
      </c>
      <c r="O70" t="s">
        <v>56</v>
      </c>
      <c r="P70" t="s">
        <v>83</v>
      </c>
      <c r="Q70">
        <v>3</v>
      </c>
      <c r="R70" t="s">
        <v>65</v>
      </c>
      <c r="S70" t="s">
        <v>61</v>
      </c>
      <c r="T70">
        <v>7.3</v>
      </c>
      <c r="U70">
        <v>9</v>
      </c>
      <c r="V70">
        <v>13</v>
      </c>
      <c r="W70">
        <v>0</v>
      </c>
      <c r="X70">
        <v>0</v>
      </c>
      <c r="Y70" t="s">
        <v>36</v>
      </c>
    </row>
    <row r="71" spans="1:25" x14ac:dyDescent="0.25">
      <c r="A71" t="s">
        <v>198</v>
      </c>
      <c r="B71" t="s">
        <v>199</v>
      </c>
      <c r="C71" t="s">
        <v>73</v>
      </c>
      <c r="D71" t="s">
        <v>55</v>
      </c>
      <c r="E71" t="s">
        <v>39</v>
      </c>
      <c r="F71" s="1" t="s">
        <v>12125</v>
      </c>
      <c r="G71">
        <v>274</v>
      </c>
      <c r="H71" t="s">
        <v>86</v>
      </c>
      <c r="I71">
        <v>1483</v>
      </c>
      <c r="J71">
        <v>179.04</v>
      </c>
      <c r="K71">
        <f>Passenger_Data[[#This Row],[Price_USD]]*1</f>
        <v>179.04</v>
      </c>
      <c r="L71">
        <v>29</v>
      </c>
      <c r="M71" t="s">
        <v>40</v>
      </c>
      <c r="N71" t="s">
        <v>41</v>
      </c>
      <c r="O71" t="s">
        <v>42</v>
      </c>
      <c r="P71" t="s">
        <v>50</v>
      </c>
      <c r="Q71">
        <v>0</v>
      </c>
      <c r="R71" t="s">
        <v>43</v>
      </c>
      <c r="S71" t="s">
        <v>61</v>
      </c>
      <c r="T71">
        <v>5.2</v>
      </c>
      <c r="U71">
        <v>5</v>
      </c>
      <c r="V71">
        <v>58</v>
      </c>
      <c r="W71">
        <v>0</v>
      </c>
      <c r="X71">
        <v>1</v>
      </c>
      <c r="Y71" t="s">
        <v>77</v>
      </c>
    </row>
    <row r="72" spans="1:25" x14ac:dyDescent="0.25">
      <c r="A72" t="s">
        <v>200</v>
      </c>
      <c r="B72" t="s">
        <v>201</v>
      </c>
      <c r="C72" t="s">
        <v>26</v>
      </c>
      <c r="D72" t="s">
        <v>55</v>
      </c>
      <c r="E72" t="s">
        <v>39</v>
      </c>
      <c r="F72" s="1" t="s">
        <v>12126</v>
      </c>
      <c r="G72">
        <v>182</v>
      </c>
      <c r="H72" t="s">
        <v>86</v>
      </c>
      <c r="I72">
        <v>1298</v>
      </c>
      <c r="J72">
        <v>358.52</v>
      </c>
      <c r="K72">
        <f>Passenger_Data[[#This Row],[Price_USD]]*1</f>
        <v>358.52</v>
      </c>
      <c r="L72">
        <v>62</v>
      </c>
      <c r="M72" t="s">
        <v>30</v>
      </c>
      <c r="N72" t="s">
        <v>31</v>
      </c>
      <c r="O72" t="s">
        <v>32</v>
      </c>
      <c r="P72" t="s">
        <v>50</v>
      </c>
      <c r="Q72">
        <v>3</v>
      </c>
      <c r="R72" t="s">
        <v>34</v>
      </c>
      <c r="S72" t="s">
        <v>35</v>
      </c>
      <c r="T72">
        <v>6.4</v>
      </c>
      <c r="U72">
        <v>8</v>
      </c>
      <c r="V72">
        <v>51</v>
      </c>
      <c r="W72">
        <v>0</v>
      </c>
      <c r="X72">
        <v>0</v>
      </c>
      <c r="Y72" t="s">
        <v>45</v>
      </c>
    </row>
    <row r="73" spans="1:25" x14ac:dyDescent="0.25">
      <c r="A73" t="s">
        <v>202</v>
      </c>
      <c r="B73" t="s">
        <v>203</v>
      </c>
      <c r="C73" t="s">
        <v>82</v>
      </c>
      <c r="D73" t="s">
        <v>59</v>
      </c>
      <c r="E73" t="s">
        <v>39</v>
      </c>
      <c r="F73" s="1" t="s">
        <v>12127</v>
      </c>
      <c r="G73">
        <v>229</v>
      </c>
      <c r="H73" t="s">
        <v>29</v>
      </c>
      <c r="I73">
        <v>595</v>
      </c>
      <c r="J73">
        <v>324.11</v>
      </c>
      <c r="K73">
        <f>Passenger_Data[[#This Row],[Price_USD]]*1</f>
        <v>324.11</v>
      </c>
      <c r="L73">
        <v>34</v>
      </c>
      <c r="M73" t="s">
        <v>40</v>
      </c>
      <c r="N73" t="s">
        <v>60</v>
      </c>
      <c r="O73" t="s">
        <v>56</v>
      </c>
      <c r="P73" t="s">
        <v>50</v>
      </c>
      <c r="Q73">
        <v>0</v>
      </c>
      <c r="R73" t="s">
        <v>65</v>
      </c>
      <c r="S73" t="s">
        <v>68</v>
      </c>
      <c r="T73">
        <v>7</v>
      </c>
      <c r="U73">
        <v>19</v>
      </c>
      <c r="V73">
        <v>63</v>
      </c>
      <c r="W73">
        <v>0</v>
      </c>
      <c r="X73">
        <v>0</v>
      </c>
      <c r="Y73" t="s">
        <v>45</v>
      </c>
    </row>
    <row r="74" spans="1:25" x14ac:dyDescent="0.25">
      <c r="A74" t="s">
        <v>204</v>
      </c>
      <c r="B74" t="s">
        <v>205</v>
      </c>
      <c r="C74" t="s">
        <v>54</v>
      </c>
      <c r="D74" t="s">
        <v>76</v>
      </c>
      <c r="E74" t="s">
        <v>28</v>
      </c>
      <c r="F74" s="1" t="s">
        <v>12128</v>
      </c>
      <c r="G74">
        <v>205</v>
      </c>
      <c r="H74" t="s">
        <v>29</v>
      </c>
      <c r="I74">
        <v>1572</v>
      </c>
      <c r="J74">
        <v>382.08</v>
      </c>
      <c r="K74">
        <f>Passenger_Data[[#This Row],[Price_USD]]*1</f>
        <v>382.08</v>
      </c>
      <c r="L74">
        <v>42</v>
      </c>
      <c r="M74" t="s">
        <v>30</v>
      </c>
      <c r="N74" t="s">
        <v>41</v>
      </c>
      <c r="O74" t="s">
        <v>56</v>
      </c>
      <c r="P74" t="s">
        <v>50</v>
      </c>
      <c r="Q74">
        <v>1</v>
      </c>
      <c r="R74" t="s">
        <v>51</v>
      </c>
      <c r="S74" t="s">
        <v>68</v>
      </c>
      <c r="T74">
        <v>7.5</v>
      </c>
      <c r="U74">
        <v>11</v>
      </c>
      <c r="V74">
        <v>66</v>
      </c>
      <c r="W74">
        <v>0</v>
      </c>
      <c r="X74">
        <v>0</v>
      </c>
      <c r="Y74" t="s">
        <v>36</v>
      </c>
    </row>
    <row r="75" spans="1:25" x14ac:dyDescent="0.25">
      <c r="A75" t="s">
        <v>206</v>
      </c>
      <c r="B75" t="s">
        <v>207</v>
      </c>
      <c r="C75" t="s">
        <v>54</v>
      </c>
      <c r="D75" t="s">
        <v>39</v>
      </c>
      <c r="E75" t="s">
        <v>39</v>
      </c>
      <c r="F75" s="1" t="s">
        <v>12129</v>
      </c>
      <c r="G75">
        <v>282</v>
      </c>
      <c r="H75" t="s">
        <v>29</v>
      </c>
      <c r="I75">
        <v>1074</v>
      </c>
      <c r="J75">
        <v>353.37</v>
      </c>
      <c r="K75">
        <f>Passenger_Data[[#This Row],[Price_USD]]*1</f>
        <v>353.37</v>
      </c>
      <c r="L75">
        <v>64</v>
      </c>
      <c r="M75" t="s">
        <v>40</v>
      </c>
      <c r="N75" t="s">
        <v>31</v>
      </c>
      <c r="O75" t="s">
        <v>42</v>
      </c>
      <c r="P75" t="s">
        <v>50</v>
      </c>
      <c r="Q75">
        <v>0</v>
      </c>
      <c r="R75" t="s">
        <v>34</v>
      </c>
      <c r="S75" t="s">
        <v>35</v>
      </c>
      <c r="T75">
        <v>4.4000000000000004</v>
      </c>
      <c r="U75">
        <v>7</v>
      </c>
      <c r="V75">
        <v>116</v>
      </c>
      <c r="W75">
        <v>0</v>
      </c>
      <c r="X75">
        <v>0</v>
      </c>
      <c r="Y75" t="s">
        <v>36</v>
      </c>
    </row>
    <row r="76" spans="1:25" x14ac:dyDescent="0.25">
      <c r="A76" t="s">
        <v>208</v>
      </c>
      <c r="B76" t="s">
        <v>209</v>
      </c>
      <c r="C76" t="s">
        <v>82</v>
      </c>
      <c r="D76" t="s">
        <v>28</v>
      </c>
      <c r="E76" t="s">
        <v>55</v>
      </c>
      <c r="F76" s="1" t="s">
        <v>12130</v>
      </c>
      <c r="G76">
        <v>230</v>
      </c>
      <c r="H76" t="s">
        <v>29</v>
      </c>
      <c r="I76">
        <v>1585</v>
      </c>
      <c r="J76">
        <v>442.67</v>
      </c>
      <c r="K76">
        <f>Passenger_Data[[#This Row],[Price_USD]]*1</f>
        <v>442.67</v>
      </c>
      <c r="L76">
        <v>29</v>
      </c>
      <c r="M76" t="s">
        <v>30</v>
      </c>
      <c r="N76" t="s">
        <v>41</v>
      </c>
      <c r="O76" t="s">
        <v>33</v>
      </c>
      <c r="P76" t="s">
        <v>83</v>
      </c>
      <c r="Q76">
        <v>0</v>
      </c>
      <c r="R76" t="s">
        <v>65</v>
      </c>
      <c r="S76" t="s">
        <v>68</v>
      </c>
      <c r="T76">
        <v>6.9</v>
      </c>
      <c r="U76">
        <v>3</v>
      </c>
      <c r="V76">
        <v>80</v>
      </c>
      <c r="W76">
        <v>0</v>
      </c>
      <c r="X76">
        <v>0</v>
      </c>
      <c r="Y76" t="s">
        <v>36</v>
      </c>
    </row>
    <row r="77" spans="1:25" x14ac:dyDescent="0.25">
      <c r="A77" t="s">
        <v>210</v>
      </c>
      <c r="B77" t="s">
        <v>211</v>
      </c>
      <c r="C77" t="s">
        <v>82</v>
      </c>
      <c r="D77" t="s">
        <v>28</v>
      </c>
      <c r="E77" t="s">
        <v>76</v>
      </c>
      <c r="F77" s="1" t="s">
        <v>12131</v>
      </c>
      <c r="G77">
        <v>174</v>
      </c>
      <c r="H77" t="s">
        <v>29</v>
      </c>
      <c r="I77">
        <v>1263</v>
      </c>
      <c r="J77">
        <v>273.51</v>
      </c>
      <c r="K77">
        <f>Passenger_Data[[#This Row],[Price_USD]]*1</f>
        <v>273.51</v>
      </c>
      <c r="L77">
        <v>22</v>
      </c>
      <c r="M77" t="s">
        <v>30</v>
      </c>
      <c r="N77" t="s">
        <v>41</v>
      </c>
      <c r="O77" t="s">
        <v>33</v>
      </c>
      <c r="P77" t="s">
        <v>83</v>
      </c>
      <c r="Q77">
        <v>0</v>
      </c>
      <c r="R77" t="s">
        <v>43</v>
      </c>
      <c r="S77" t="s">
        <v>35</v>
      </c>
      <c r="T77">
        <v>9</v>
      </c>
      <c r="U77">
        <v>0</v>
      </c>
      <c r="V77">
        <v>51</v>
      </c>
      <c r="W77">
        <v>0</v>
      </c>
      <c r="X77">
        <v>0</v>
      </c>
      <c r="Y77" t="s">
        <v>45</v>
      </c>
    </row>
    <row r="78" spans="1:25" x14ac:dyDescent="0.25">
      <c r="A78" t="s">
        <v>212</v>
      </c>
      <c r="B78" t="s">
        <v>213</v>
      </c>
      <c r="C78" t="s">
        <v>73</v>
      </c>
      <c r="D78" t="s">
        <v>49</v>
      </c>
      <c r="E78" t="s">
        <v>39</v>
      </c>
      <c r="F78" s="1" t="s">
        <v>12132</v>
      </c>
      <c r="G78">
        <v>198</v>
      </c>
      <c r="H78" t="s">
        <v>29</v>
      </c>
      <c r="I78">
        <v>1022</v>
      </c>
      <c r="J78">
        <v>262.13</v>
      </c>
      <c r="K78">
        <f>Passenger_Data[[#This Row],[Price_USD]]*1</f>
        <v>262.13</v>
      </c>
      <c r="L78">
        <v>58</v>
      </c>
      <c r="M78" t="s">
        <v>30</v>
      </c>
      <c r="N78" t="s">
        <v>31</v>
      </c>
      <c r="O78" t="s">
        <v>42</v>
      </c>
      <c r="P78" t="s">
        <v>83</v>
      </c>
      <c r="Q78">
        <v>1</v>
      </c>
      <c r="R78" t="s">
        <v>65</v>
      </c>
      <c r="S78" t="s">
        <v>61</v>
      </c>
      <c r="T78">
        <v>6.4</v>
      </c>
      <c r="U78">
        <v>10</v>
      </c>
      <c r="V78">
        <v>63</v>
      </c>
      <c r="W78">
        <v>0</v>
      </c>
      <c r="X78">
        <v>0</v>
      </c>
      <c r="Y78" t="s">
        <v>77</v>
      </c>
    </row>
    <row r="79" spans="1:25" x14ac:dyDescent="0.25">
      <c r="A79" t="s">
        <v>214</v>
      </c>
      <c r="B79" t="s">
        <v>215</v>
      </c>
      <c r="C79" t="s">
        <v>26</v>
      </c>
      <c r="D79" t="s">
        <v>49</v>
      </c>
      <c r="E79" t="s">
        <v>76</v>
      </c>
      <c r="F79" s="1" t="s">
        <v>12133</v>
      </c>
      <c r="G79">
        <v>176</v>
      </c>
      <c r="H79" t="s">
        <v>29</v>
      </c>
      <c r="I79">
        <v>859</v>
      </c>
      <c r="J79">
        <v>438.25</v>
      </c>
      <c r="K79">
        <f>Passenger_Data[[#This Row],[Price_USD]]*1</f>
        <v>438.25</v>
      </c>
      <c r="L79">
        <v>27</v>
      </c>
      <c r="M79" t="s">
        <v>40</v>
      </c>
      <c r="N79" t="s">
        <v>31</v>
      </c>
      <c r="O79" t="s">
        <v>32</v>
      </c>
      <c r="P79" t="s">
        <v>50</v>
      </c>
      <c r="Q79">
        <v>1</v>
      </c>
      <c r="R79" t="s">
        <v>51</v>
      </c>
      <c r="S79" t="s">
        <v>68</v>
      </c>
      <c r="T79">
        <v>7.6</v>
      </c>
      <c r="U79">
        <v>8</v>
      </c>
      <c r="V79">
        <v>32</v>
      </c>
      <c r="W79">
        <v>0</v>
      </c>
      <c r="X79">
        <v>0</v>
      </c>
      <c r="Y79" t="s">
        <v>77</v>
      </c>
    </row>
    <row r="80" spans="1:25" x14ac:dyDescent="0.25">
      <c r="A80" t="s">
        <v>216</v>
      </c>
      <c r="B80" t="s">
        <v>217</v>
      </c>
      <c r="C80" t="s">
        <v>73</v>
      </c>
      <c r="D80" t="s">
        <v>28</v>
      </c>
      <c r="E80" t="s">
        <v>49</v>
      </c>
      <c r="F80" s="1" t="s">
        <v>12134</v>
      </c>
      <c r="G80">
        <v>173</v>
      </c>
      <c r="H80" t="s">
        <v>29</v>
      </c>
      <c r="I80">
        <v>950</v>
      </c>
      <c r="J80">
        <v>339.86</v>
      </c>
      <c r="K80">
        <f>Passenger_Data[[#This Row],[Price_USD]]*1</f>
        <v>339.86</v>
      </c>
      <c r="L80">
        <v>27</v>
      </c>
      <c r="M80" t="s">
        <v>40</v>
      </c>
      <c r="N80" t="s">
        <v>31</v>
      </c>
      <c r="O80" t="s">
        <v>56</v>
      </c>
      <c r="P80" t="s">
        <v>50</v>
      </c>
      <c r="Q80">
        <v>1</v>
      </c>
      <c r="R80" t="s">
        <v>51</v>
      </c>
      <c r="S80" t="s">
        <v>68</v>
      </c>
      <c r="T80">
        <v>6.8</v>
      </c>
      <c r="U80">
        <v>11</v>
      </c>
      <c r="V80">
        <v>19</v>
      </c>
      <c r="W80">
        <v>0</v>
      </c>
      <c r="X80">
        <v>0</v>
      </c>
      <c r="Y80" t="s">
        <v>36</v>
      </c>
    </row>
    <row r="81" spans="1:25" x14ac:dyDescent="0.25">
      <c r="A81" t="s">
        <v>218</v>
      </c>
      <c r="B81" t="s">
        <v>219</v>
      </c>
      <c r="C81" t="s">
        <v>26</v>
      </c>
      <c r="D81" t="s">
        <v>27</v>
      </c>
      <c r="E81" t="s">
        <v>55</v>
      </c>
      <c r="F81" s="1" t="s">
        <v>12135</v>
      </c>
      <c r="G81">
        <v>153</v>
      </c>
      <c r="H81" t="s">
        <v>29</v>
      </c>
      <c r="I81">
        <v>1061</v>
      </c>
      <c r="J81">
        <v>440.78</v>
      </c>
      <c r="K81">
        <f>Passenger_Data[[#This Row],[Price_USD]]*1</f>
        <v>440.78</v>
      </c>
      <c r="L81">
        <v>59</v>
      </c>
      <c r="M81" t="s">
        <v>30</v>
      </c>
      <c r="N81" t="s">
        <v>41</v>
      </c>
      <c r="O81" t="s">
        <v>33</v>
      </c>
      <c r="P81" t="s">
        <v>50</v>
      </c>
      <c r="Q81">
        <v>4</v>
      </c>
      <c r="R81" t="s">
        <v>43</v>
      </c>
      <c r="S81" t="s">
        <v>35</v>
      </c>
      <c r="T81">
        <v>6.5</v>
      </c>
      <c r="U81">
        <v>3</v>
      </c>
      <c r="V81">
        <v>9</v>
      </c>
      <c r="W81">
        <v>0</v>
      </c>
      <c r="X81">
        <v>1</v>
      </c>
      <c r="Y81" t="s">
        <v>45</v>
      </c>
    </row>
    <row r="82" spans="1:25" x14ac:dyDescent="0.25">
      <c r="A82" t="s">
        <v>220</v>
      </c>
      <c r="B82" t="s">
        <v>221</v>
      </c>
      <c r="C82" t="s">
        <v>54</v>
      </c>
      <c r="D82" t="s">
        <v>59</v>
      </c>
      <c r="E82" t="s">
        <v>76</v>
      </c>
      <c r="F82" s="1" t="s">
        <v>12136</v>
      </c>
      <c r="G82">
        <v>167</v>
      </c>
      <c r="H82" t="s">
        <v>29</v>
      </c>
      <c r="I82">
        <v>1178</v>
      </c>
      <c r="J82">
        <v>273.8</v>
      </c>
      <c r="K82">
        <f>Passenger_Data[[#This Row],[Price_USD]]*1</f>
        <v>273.8</v>
      </c>
      <c r="L82">
        <v>25</v>
      </c>
      <c r="M82" t="s">
        <v>40</v>
      </c>
      <c r="N82" t="s">
        <v>41</v>
      </c>
      <c r="O82" t="s">
        <v>32</v>
      </c>
      <c r="P82" t="s">
        <v>33</v>
      </c>
      <c r="Q82">
        <v>0</v>
      </c>
      <c r="R82" t="s">
        <v>43</v>
      </c>
      <c r="S82" t="s">
        <v>35</v>
      </c>
      <c r="T82">
        <v>7.4</v>
      </c>
      <c r="U82">
        <v>24</v>
      </c>
      <c r="V82">
        <v>21</v>
      </c>
      <c r="W82">
        <v>0</v>
      </c>
      <c r="X82">
        <v>0</v>
      </c>
      <c r="Y82" t="s">
        <v>45</v>
      </c>
    </row>
    <row r="83" spans="1:25" x14ac:dyDescent="0.25">
      <c r="A83" t="s">
        <v>222</v>
      </c>
      <c r="B83" t="s">
        <v>223</v>
      </c>
      <c r="C83" t="s">
        <v>73</v>
      </c>
      <c r="D83" t="s">
        <v>76</v>
      </c>
      <c r="E83" t="s">
        <v>76</v>
      </c>
      <c r="F83" s="1" t="s">
        <v>12137</v>
      </c>
      <c r="G83">
        <v>201</v>
      </c>
      <c r="H83" t="s">
        <v>29</v>
      </c>
      <c r="I83">
        <v>1042</v>
      </c>
      <c r="J83">
        <v>538.41999999999996</v>
      </c>
      <c r="K83">
        <f>Passenger_Data[[#This Row],[Price_USD]]*1</f>
        <v>538.41999999999996</v>
      </c>
      <c r="L83">
        <v>51</v>
      </c>
      <c r="M83" t="s">
        <v>40</v>
      </c>
      <c r="N83" t="s">
        <v>60</v>
      </c>
      <c r="O83" t="s">
        <v>56</v>
      </c>
      <c r="P83" t="s">
        <v>83</v>
      </c>
      <c r="Q83">
        <v>0</v>
      </c>
      <c r="R83" t="s">
        <v>34</v>
      </c>
      <c r="S83" t="s">
        <v>61</v>
      </c>
      <c r="T83">
        <v>6.5</v>
      </c>
      <c r="U83">
        <v>22</v>
      </c>
      <c r="V83">
        <v>64</v>
      </c>
      <c r="W83">
        <v>0</v>
      </c>
      <c r="X83">
        <v>1</v>
      </c>
      <c r="Y83" t="s">
        <v>45</v>
      </c>
    </row>
    <row r="84" spans="1:25" x14ac:dyDescent="0.25">
      <c r="A84" t="s">
        <v>224</v>
      </c>
      <c r="B84" t="s">
        <v>225</v>
      </c>
      <c r="C84" t="s">
        <v>48</v>
      </c>
      <c r="D84" t="s">
        <v>39</v>
      </c>
      <c r="E84" t="s">
        <v>39</v>
      </c>
      <c r="F84" s="1" t="s">
        <v>12138</v>
      </c>
      <c r="G84">
        <v>193</v>
      </c>
      <c r="H84" t="s">
        <v>29</v>
      </c>
      <c r="I84">
        <v>1434</v>
      </c>
      <c r="J84">
        <v>316.76</v>
      </c>
      <c r="K84">
        <f>Passenger_Data[[#This Row],[Price_USD]]*1</f>
        <v>316.76</v>
      </c>
      <c r="L84">
        <v>48</v>
      </c>
      <c r="M84" t="s">
        <v>30</v>
      </c>
      <c r="N84" t="s">
        <v>31</v>
      </c>
      <c r="O84" t="s">
        <v>42</v>
      </c>
      <c r="P84" t="s">
        <v>50</v>
      </c>
      <c r="Q84">
        <v>0</v>
      </c>
      <c r="R84" t="s">
        <v>43</v>
      </c>
      <c r="S84" t="s">
        <v>61</v>
      </c>
      <c r="T84">
        <v>7.8</v>
      </c>
      <c r="U84">
        <v>4</v>
      </c>
      <c r="V84">
        <v>14</v>
      </c>
      <c r="W84">
        <v>0</v>
      </c>
      <c r="X84">
        <v>0</v>
      </c>
      <c r="Y84" t="s">
        <v>45</v>
      </c>
    </row>
    <row r="85" spans="1:25" x14ac:dyDescent="0.25">
      <c r="A85" t="s">
        <v>226</v>
      </c>
      <c r="B85" t="s">
        <v>227</v>
      </c>
      <c r="C85" t="s">
        <v>48</v>
      </c>
      <c r="D85" t="s">
        <v>27</v>
      </c>
      <c r="E85" t="s">
        <v>28</v>
      </c>
      <c r="F85" s="1" t="s">
        <v>12139</v>
      </c>
      <c r="G85">
        <v>256</v>
      </c>
      <c r="H85" t="s">
        <v>29</v>
      </c>
      <c r="I85">
        <v>895</v>
      </c>
      <c r="J85">
        <v>285.22000000000003</v>
      </c>
      <c r="K85">
        <f>Passenger_Data[[#This Row],[Price_USD]]*1</f>
        <v>285.22000000000003</v>
      </c>
      <c r="L85">
        <v>40</v>
      </c>
      <c r="M85" t="s">
        <v>30</v>
      </c>
      <c r="N85" t="s">
        <v>41</v>
      </c>
      <c r="O85" t="s">
        <v>32</v>
      </c>
      <c r="P85" t="s">
        <v>83</v>
      </c>
      <c r="Q85">
        <v>1</v>
      </c>
      <c r="R85" t="s">
        <v>65</v>
      </c>
      <c r="S85" t="s">
        <v>61</v>
      </c>
      <c r="T85">
        <v>8.6</v>
      </c>
      <c r="U85">
        <v>7</v>
      </c>
      <c r="V85">
        <v>23</v>
      </c>
      <c r="W85">
        <v>0</v>
      </c>
      <c r="X85">
        <v>1</v>
      </c>
      <c r="Y85" t="s">
        <v>77</v>
      </c>
    </row>
    <row r="86" spans="1:25" x14ac:dyDescent="0.25">
      <c r="A86" t="s">
        <v>228</v>
      </c>
      <c r="B86" t="s">
        <v>229</v>
      </c>
      <c r="C86" t="s">
        <v>73</v>
      </c>
      <c r="D86" t="s">
        <v>49</v>
      </c>
      <c r="E86" t="s">
        <v>59</v>
      </c>
      <c r="F86" s="1" t="s">
        <v>12140</v>
      </c>
      <c r="G86">
        <v>227</v>
      </c>
      <c r="H86" t="s">
        <v>29</v>
      </c>
      <c r="I86">
        <v>1566</v>
      </c>
      <c r="J86">
        <v>353.57</v>
      </c>
      <c r="K86">
        <f>Passenger_Data[[#This Row],[Price_USD]]*1</f>
        <v>353.57</v>
      </c>
      <c r="L86">
        <v>67</v>
      </c>
      <c r="M86" t="s">
        <v>30</v>
      </c>
      <c r="N86" t="s">
        <v>60</v>
      </c>
      <c r="O86" t="s">
        <v>56</v>
      </c>
      <c r="P86" t="s">
        <v>50</v>
      </c>
      <c r="Q86">
        <v>1</v>
      </c>
      <c r="R86" t="s">
        <v>65</v>
      </c>
      <c r="S86" t="s">
        <v>61</v>
      </c>
      <c r="T86">
        <v>7.6</v>
      </c>
      <c r="U86">
        <v>8</v>
      </c>
      <c r="V86">
        <v>119</v>
      </c>
      <c r="W86">
        <v>0</v>
      </c>
      <c r="X86">
        <v>0</v>
      </c>
      <c r="Y86" t="s">
        <v>36</v>
      </c>
    </row>
    <row r="87" spans="1:25" x14ac:dyDescent="0.25">
      <c r="A87" t="s">
        <v>230</v>
      </c>
      <c r="B87" t="s">
        <v>231</v>
      </c>
      <c r="C87" t="s">
        <v>54</v>
      </c>
      <c r="D87" t="s">
        <v>28</v>
      </c>
      <c r="E87" t="s">
        <v>39</v>
      </c>
      <c r="F87" s="1" t="s">
        <v>12141</v>
      </c>
      <c r="G87">
        <v>172</v>
      </c>
      <c r="H87" t="s">
        <v>29</v>
      </c>
      <c r="I87">
        <v>749</v>
      </c>
      <c r="J87">
        <v>451.07</v>
      </c>
      <c r="K87">
        <f>Passenger_Data[[#This Row],[Price_USD]]*1</f>
        <v>451.07</v>
      </c>
      <c r="L87">
        <v>30</v>
      </c>
      <c r="M87" t="s">
        <v>30</v>
      </c>
      <c r="N87" t="s">
        <v>41</v>
      </c>
      <c r="O87" t="s">
        <v>42</v>
      </c>
      <c r="P87" t="s">
        <v>50</v>
      </c>
      <c r="Q87">
        <v>2</v>
      </c>
      <c r="R87" t="s">
        <v>51</v>
      </c>
      <c r="S87" t="s">
        <v>44</v>
      </c>
      <c r="T87">
        <v>5.9</v>
      </c>
      <c r="U87">
        <v>4</v>
      </c>
      <c r="V87">
        <v>69</v>
      </c>
      <c r="W87">
        <v>0</v>
      </c>
      <c r="X87">
        <v>0</v>
      </c>
      <c r="Y87" t="s">
        <v>45</v>
      </c>
    </row>
    <row r="88" spans="1:25" x14ac:dyDescent="0.25">
      <c r="A88" t="s">
        <v>232</v>
      </c>
      <c r="B88" t="s">
        <v>233</v>
      </c>
      <c r="C88" t="s">
        <v>48</v>
      </c>
      <c r="D88" t="s">
        <v>64</v>
      </c>
      <c r="E88" t="s">
        <v>39</v>
      </c>
      <c r="F88" s="1" t="s">
        <v>12142</v>
      </c>
      <c r="G88">
        <v>243</v>
      </c>
      <c r="H88" t="s">
        <v>29</v>
      </c>
      <c r="I88">
        <v>611</v>
      </c>
      <c r="J88">
        <v>294.39</v>
      </c>
      <c r="K88">
        <f>Passenger_Data[[#This Row],[Price_USD]]*1</f>
        <v>294.39</v>
      </c>
      <c r="L88">
        <v>66</v>
      </c>
      <c r="M88" t="s">
        <v>30</v>
      </c>
      <c r="N88" t="s">
        <v>41</v>
      </c>
      <c r="O88" t="s">
        <v>32</v>
      </c>
      <c r="P88" t="s">
        <v>50</v>
      </c>
      <c r="Q88">
        <v>2</v>
      </c>
      <c r="R88" t="s">
        <v>65</v>
      </c>
      <c r="S88" t="s">
        <v>35</v>
      </c>
      <c r="T88">
        <v>7.5</v>
      </c>
      <c r="U88">
        <v>16</v>
      </c>
      <c r="V88">
        <v>47</v>
      </c>
      <c r="W88">
        <v>0</v>
      </c>
      <c r="X88">
        <v>0</v>
      </c>
      <c r="Y88" t="s">
        <v>36</v>
      </c>
    </row>
    <row r="89" spans="1:25" x14ac:dyDescent="0.25">
      <c r="A89" t="s">
        <v>234</v>
      </c>
      <c r="B89" t="s">
        <v>235</v>
      </c>
      <c r="C89" t="s">
        <v>26</v>
      </c>
      <c r="D89" t="s">
        <v>59</v>
      </c>
      <c r="E89" t="s">
        <v>59</v>
      </c>
      <c r="F89" s="1" t="s">
        <v>12143</v>
      </c>
      <c r="G89">
        <v>175</v>
      </c>
      <c r="H89" t="s">
        <v>86</v>
      </c>
      <c r="I89">
        <v>1262</v>
      </c>
      <c r="J89">
        <v>270.98</v>
      </c>
      <c r="K89">
        <f>Passenger_Data[[#This Row],[Price_USD]]*1</f>
        <v>270.98</v>
      </c>
      <c r="L89">
        <v>39</v>
      </c>
      <c r="M89" t="s">
        <v>30</v>
      </c>
      <c r="N89" t="s">
        <v>31</v>
      </c>
      <c r="O89" t="s">
        <v>33</v>
      </c>
      <c r="P89" t="s">
        <v>50</v>
      </c>
      <c r="Q89">
        <v>2</v>
      </c>
      <c r="R89" t="s">
        <v>65</v>
      </c>
      <c r="S89" t="s">
        <v>44</v>
      </c>
      <c r="T89">
        <v>8.1999999999999993</v>
      </c>
      <c r="U89">
        <v>23</v>
      </c>
      <c r="V89">
        <v>27</v>
      </c>
      <c r="W89">
        <v>1</v>
      </c>
      <c r="X89">
        <v>0</v>
      </c>
      <c r="Y89" t="s">
        <v>36</v>
      </c>
    </row>
    <row r="90" spans="1:25" x14ac:dyDescent="0.25">
      <c r="A90" t="s">
        <v>236</v>
      </c>
      <c r="B90" t="s">
        <v>237</v>
      </c>
      <c r="C90" t="s">
        <v>73</v>
      </c>
      <c r="D90" t="s">
        <v>27</v>
      </c>
      <c r="E90" t="s">
        <v>76</v>
      </c>
      <c r="F90" s="1" t="s">
        <v>12144</v>
      </c>
      <c r="G90">
        <v>145</v>
      </c>
      <c r="H90" t="s">
        <v>86</v>
      </c>
      <c r="I90">
        <v>1093</v>
      </c>
      <c r="J90">
        <v>409.72</v>
      </c>
      <c r="K90">
        <f>Passenger_Data[[#This Row],[Price_USD]]*1</f>
        <v>409.72</v>
      </c>
      <c r="L90">
        <v>20</v>
      </c>
      <c r="M90" t="s">
        <v>30</v>
      </c>
      <c r="N90" t="s">
        <v>60</v>
      </c>
      <c r="O90" t="s">
        <v>42</v>
      </c>
      <c r="P90" t="s">
        <v>50</v>
      </c>
      <c r="Q90">
        <v>1</v>
      </c>
      <c r="R90" t="s">
        <v>43</v>
      </c>
      <c r="S90" t="s">
        <v>44</v>
      </c>
      <c r="T90">
        <v>4.9000000000000004</v>
      </c>
      <c r="U90">
        <v>5</v>
      </c>
      <c r="V90">
        <v>22</v>
      </c>
      <c r="W90">
        <v>0</v>
      </c>
      <c r="X90">
        <v>0</v>
      </c>
      <c r="Y90" t="s">
        <v>77</v>
      </c>
    </row>
    <row r="91" spans="1:25" x14ac:dyDescent="0.25">
      <c r="A91" t="s">
        <v>238</v>
      </c>
      <c r="B91" t="s">
        <v>239</v>
      </c>
      <c r="C91" t="s">
        <v>48</v>
      </c>
      <c r="D91" t="s">
        <v>49</v>
      </c>
      <c r="E91" t="s">
        <v>55</v>
      </c>
      <c r="F91" s="1" t="s">
        <v>12145</v>
      </c>
      <c r="G91">
        <v>200</v>
      </c>
      <c r="H91" t="s">
        <v>29</v>
      </c>
      <c r="I91">
        <v>1180</v>
      </c>
      <c r="J91">
        <v>334.44</v>
      </c>
      <c r="K91">
        <f>Passenger_Data[[#This Row],[Price_USD]]*1</f>
        <v>334.44</v>
      </c>
      <c r="L91">
        <v>57</v>
      </c>
      <c r="M91" t="s">
        <v>30</v>
      </c>
      <c r="N91" t="s">
        <v>31</v>
      </c>
      <c r="O91" t="s">
        <v>33</v>
      </c>
      <c r="P91" t="s">
        <v>50</v>
      </c>
      <c r="Q91">
        <v>1</v>
      </c>
      <c r="R91" t="s">
        <v>65</v>
      </c>
      <c r="S91" t="s">
        <v>35</v>
      </c>
      <c r="T91">
        <v>5.0999999999999996</v>
      </c>
      <c r="U91">
        <v>0</v>
      </c>
      <c r="V91">
        <v>115</v>
      </c>
      <c r="W91">
        <v>0</v>
      </c>
      <c r="X91">
        <v>0</v>
      </c>
      <c r="Y91" t="s">
        <v>77</v>
      </c>
    </row>
    <row r="92" spans="1:25" x14ac:dyDescent="0.25">
      <c r="A92" t="s">
        <v>240</v>
      </c>
      <c r="B92" t="s">
        <v>241</v>
      </c>
      <c r="C92" t="s">
        <v>26</v>
      </c>
      <c r="D92" t="s">
        <v>49</v>
      </c>
      <c r="E92" t="s">
        <v>64</v>
      </c>
      <c r="F92" s="1" t="s">
        <v>12146</v>
      </c>
      <c r="G92">
        <v>160</v>
      </c>
      <c r="H92" t="s">
        <v>108</v>
      </c>
      <c r="I92">
        <v>1101</v>
      </c>
      <c r="J92">
        <v>286.77</v>
      </c>
      <c r="K92">
        <f>Passenger_Data[[#This Row],[Price_USD]]*1</f>
        <v>286.77</v>
      </c>
      <c r="L92">
        <v>40</v>
      </c>
      <c r="M92" t="s">
        <v>40</v>
      </c>
      <c r="N92" t="s">
        <v>31</v>
      </c>
      <c r="O92" t="s">
        <v>32</v>
      </c>
      <c r="P92" t="s">
        <v>50</v>
      </c>
      <c r="Q92">
        <v>2</v>
      </c>
      <c r="R92" t="s">
        <v>34</v>
      </c>
      <c r="S92" t="s">
        <v>68</v>
      </c>
      <c r="T92">
        <v>4.8</v>
      </c>
      <c r="U92">
        <v>4</v>
      </c>
      <c r="V92">
        <v>99</v>
      </c>
      <c r="W92">
        <v>0</v>
      </c>
      <c r="X92">
        <v>1</v>
      </c>
      <c r="Y92" t="s">
        <v>77</v>
      </c>
    </row>
    <row r="93" spans="1:25" x14ac:dyDescent="0.25">
      <c r="A93" t="s">
        <v>242</v>
      </c>
      <c r="B93" t="s">
        <v>243</v>
      </c>
      <c r="C93" t="s">
        <v>26</v>
      </c>
      <c r="D93" t="s">
        <v>39</v>
      </c>
      <c r="E93" t="s">
        <v>39</v>
      </c>
      <c r="F93" s="1" t="s">
        <v>12147</v>
      </c>
      <c r="G93">
        <v>121</v>
      </c>
      <c r="H93" t="s">
        <v>29</v>
      </c>
      <c r="I93">
        <v>836</v>
      </c>
      <c r="J93">
        <v>457.72</v>
      </c>
      <c r="K93">
        <f>Passenger_Data[[#This Row],[Price_USD]]*1</f>
        <v>457.72</v>
      </c>
      <c r="L93">
        <v>37</v>
      </c>
      <c r="M93" t="s">
        <v>40</v>
      </c>
      <c r="N93" t="s">
        <v>41</v>
      </c>
      <c r="O93" t="s">
        <v>33</v>
      </c>
      <c r="P93" t="s">
        <v>50</v>
      </c>
      <c r="Q93">
        <v>1</v>
      </c>
      <c r="R93" t="s">
        <v>43</v>
      </c>
      <c r="S93" t="s">
        <v>68</v>
      </c>
      <c r="T93">
        <v>7.6</v>
      </c>
      <c r="U93">
        <v>1</v>
      </c>
      <c r="V93">
        <v>29</v>
      </c>
      <c r="W93">
        <v>0</v>
      </c>
      <c r="X93">
        <v>0</v>
      </c>
      <c r="Y93" t="s">
        <v>77</v>
      </c>
    </row>
    <row r="94" spans="1:25" x14ac:dyDescent="0.25">
      <c r="A94" t="s">
        <v>244</v>
      </c>
      <c r="B94" t="s">
        <v>245</v>
      </c>
      <c r="C94" t="s">
        <v>82</v>
      </c>
      <c r="D94" t="s">
        <v>39</v>
      </c>
      <c r="E94" t="s">
        <v>59</v>
      </c>
      <c r="F94" s="1" t="s">
        <v>12148</v>
      </c>
      <c r="G94">
        <v>197</v>
      </c>
      <c r="H94" t="s">
        <v>29</v>
      </c>
      <c r="I94">
        <v>999</v>
      </c>
      <c r="J94">
        <v>327.74</v>
      </c>
      <c r="K94">
        <f>Passenger_Data[[#This Row],[Price_USD]]*1</f>
        <v>327.74</v>
      </c>
      <c r="L94">
        <v>55</v>
      </c>
      <c r="M94" t="s">
        <v>40</v>
      </c>
      <c r="N94" t="s">
        <v>31</v>
      </c>
      <c r="O94" t="s">
        <v>56</v>
      </c>
      <c r="P94" t="s">
        <v>83</v>
      </c>
      <c r="Q94">
        <v>0</v>
      </c>
      <c r="R94" t="s">
        <v>65</v>
      </c>
      <c r="S94" t="s">
        <v>68</v>
      </c>
      <c r="T94">
        <v>8.5</v>
      </c>
      <c r="U94">
        <v>32</v>
      </c>
      <c r="V94">
        <v>20</v>
      </c>
      <c r="W94">
        <v>0</v>
      </c>
      <c r="X94">
        <v>0</v>
      </c>
      <c r="Y94" t="s">
        <v>36</v>
      </c>
    </row>
    <row r="95" spans="1:25" x14ac:dyDescent="0.25">
      <c r="A95" t="s">
        <v>246</v>
      </c>
      <c r="B95" t="s">
        <v>247</v>
      </c>
      <c r="C95" t="s">
        <v>48</v>
      </c>
      <c r="D95" t="s">
        <v>64</v>
      </c>
      <c r="E95" t="s">
        <v>27</v>
      </c>
      <c r="F95" s="1" t="s">
        <v>12149</v>
      </c>
      <c r="G95">
        <v>249</v>
      </c>
      <c r="H95" t="s">
        <v>29</v>
      </c>
      <c r="I95">
        <v>1468</v>
      </c>
      <c r="J95">
        <v>347</v>
      </c>
      <c r="K95">
        <f>Passenger_Data[[#This Row],[Price_USD]]*1</f>
        <v>347</v>
      </c>
      <c r="L95">
        <v>55</v>
      </c>
      <c r="M95" t="s">
        <v>30</v>
      </c>
      <c r="N95" t="s">
        <v>41</v>
      </c>
      <c r="O95" t="s">
        <v>33</v>
      </c>
      <c r="P95" t="s">
        <v>50</v>
      </c>
      <c r="Q95">
        <v>2</v>
      </c>
      <c r="R95" t="s">
        <v>65</v>
      </c>
      <c r="S95" t="s">
        <v>35</v>
      </c>
      <c r="T95">
        <v>6.3</v>
      </c>
      <c r="U95">
        <v>4</v>
      </c>
      <c r="V95">
        <v>28</v>
      </c>
      <c r="W95">
        <v>0</v>
      </c>
      <c r="X95">
        <v>0</v>
      </c>
      <c r="Y95" t="s">
        <v>36</v>
      </c>
    </row>
    <row r="96" spans="1:25" x14ac:dyDescent="0.25">
      <c r="A96" t="s">
        <v>248</v>
      </c>
      <c r="B96" t="s">
        <v>249</v>
      </c>
      <c r="C96" t="s">
        <v>54</v>
      </c>
      <c r="D96" t="s">
        <v>49</v>
      </c>
      <c r="E96" t="s">
        <v>55</v>
      </c>
      <c r="F96" s="1" t="s">
        <v>12150</v>
      </c>
      <c r="G96">
        <v>250</v>
      </c>
      <c r="H96" t="s">
        <v>86</v>
      </c>
      <c r="I96">
        <v>1436</v>
      </c>
      <c r="J96">
        <v>258.18</v>
      </c>
      <c r="K96">
        <f>Passenger_Data[[#This Row],[Price_USD]]*1</f>
        <v>258.18</v>
      </c>
      <c r="L96">
        <v>62</v>
      </c>
      <c r="M96" t="s">
        <v>30</v>
      </c>
      <c r="N96" t="s">
        <v>41</v>
      </c>
      <c r="O96" t="s">
        <v>56</v>
      </c>
      <c r="P96" t="s">
        <v>50</v>
      </c>
      <c r="Q96">
        <v>0</v>
      </c>
      <c r="R96" t="s">
        <v>51</v>
      </c>
      <c r="S96" t="s">
        <v>35</v>
      </c>
      <c r="T96">
        <v>4.0999999999999996</v>
      </c>
      <c r="U96">
        <v>2</v>
      </c>
      <c r="V96">
        <v>101</v>
      </c>
      <c r="W96">
        <v>0</v>
      </c>
      <c r="X96">
        <v>0</v>
      </c>
      <c r="Y96" t="s">
        <v>45</v>
      </c>
    </row>
    <row r="97" spans="1:25" x14ac:dyDescent="0.25">
      <c r="A97" t="s">
        <v>250</v>
      </c>
      <c r="B97" t="s">
        <v>251</v>
      </c>
      <c r="C97" t="s">
        <v>82</v>
      </c>
      <c r="D97" t="s">
        <v>28</v>
      </c>
      <c r="E97" t="s">
        <v>28</v>
      </c>
      <c r="F97" s="1" t="s">
        <v>12151</v>
      </c>
      <c r="G97">
        <v>254</v>
      </c>
      <c r="H97" t="s">
        <v>29</v>
      </c>
      <c r="I97">
        <v>1216</v>
      </c>
      <c r="J97">
        <v>412.23</v>
      </c>
      <c r="K97">
        <f>Passenger_Data[[#This Row],[Price_USD]]*1</f>
        <v>412.23</v>
      </c>
      <c r="L97">
        <v>74</v>
      </c>
      <c r="M97" t="s">
        <v>30</v>
      </c>
      <c r="N97" t="s">
        <v>41</v>
      </c>
      <c r="O97" t="s">
        <v>32</v>
      </c>
      <c r="P97" t="s">
        <v>33</v>
      </c>
      <c r="Q97">
        <v>0</v>
      </c>
      <c r="R97" t="s">
        <v>65</v>
      </c>
      <c r="S97" t="s">
        <v>61</v>
      </c>
      <c r="T97">
        <v>5.9</v>
      </c>
      <c r="U97">
        <v>7</v>
      </c>
      <c r="V97">
        <v>108</v>
      </c>
      <c r="W97">
        <v>0</v>
      </c>
      <c r="X97">
        <v>0</v>
      </c>
      <c r="Y97" t="s">
        <v>45</v>
      </c>
    </row>
    <row r="98" spans="1:25" x14ac:dyDescent="0.25">
      <c r="A98" t="s">
        <v>252</v>
      </c>
      <c r="B98" t="s">
        <v>253</v>
      </c>
      <c r="C98" t="s">
        <v>26</v>
      </c>
      <c r="D98" t="s">
        <v>59</v>
      </c>
      <c r="E98" t="s">
        <v>76</v>
      </c>
      <c r="F98" s="1" t="s">
        <v>12152</v>
      </c>
      <c r="G98">
        <v>111</v>
      </c>
      <c r="H98" t="s">
        <v>86</v>
      </c>
      <c r="I98">
        <v>921</v>
      </c>
      <c r="J98">
        <v>400.97</v>
      </c>
      <c r="K98">
        <f>Passenger_Data[[#This Row],[Price_USD]]*1</f>
        <v>400.97</v>
      </c>
      <c r="L98">
        <v>36</v>
      </c>
      <c r="M98" t="s">
        <v>40</v>
      </c>
      <c r="N98" t="s">
        <v>31</v>
      </c>
      <c r="O98" t="s">
        <v>32</v>
      </c>
      <c r="P98" t="s">
        <v>50</v>
      </c>
      <c r="Q98">
        <v>1</v>
      </c>
      <c r="R98" t="s">
        <v>43</v>
      </c>
      <c r="S98" t="s">
        <v>68</v>
      </c>
      <c r="T98">
        <v>7.5</v>
      </c>
      <c r="U98">
        <v>23</v>
      </c>
      <c r="V98">
        <v>21</v>
      </c>
      <c r="W98">
        <v>0</v>
      </c>
      <c r="X98">
        <v>0</v>
      </c>
      <c r="Y98" t="s">
        <v>45</v>
      </c>
    </row>
    <row r="99" spans="1:25" x14ac:dyDescent="0.25">
      <c r="A99" t="s">
        <v>254</v>
      </c>
      <c r="B99" t="s">
        <v>255</v>
      </c>
      <c r="C99" t="s">
        <v>82</v>
      </c>
      <c r="D99" t="s">
        <v>59</v>
      </c>
      <c r="E99" t="s">
        <v>59</v>
      </c>
      <c r="F99" s="1" t="s">
        <v>12153</v>
      </c>
      <c r="G99">
        <v>158</v>
      </c>
      <c r="H99" t="s">
        <v>108</v>
      </c>
      <c r="I99">
        <v>1275</v>
      </c>
      <c r="J99">
        <v>274.51</v>
      </c>
      <c r="K99">
        <f>Passenger_Data[[#This Row],[Price_USD]]*1</f>
        <v>274.51</v>
      </c>
      <c r="L99">
        <v>37</v>
      </c>
      <c r="M99" t="s">
        <v>30</v>
      </c>
      <c r="N99" t="s">
        <v>31</v>
      </c>
      <c r="O99" t="s">
        <v>42</v>
      </c>
      <c r="P99" t="s">
        <v>50</v>
      </c>
      <c r="Q99">
        <v>0</v>
      </c>
      <c r="R99" t="s">
        <v>51</v>
      </c>
      <c r="S99" t="s">
        <v>35</v>
      </c>
      <c r="T99">
        <v>8</v>
      </c>
      <c r="U99">
        <v>15</v>
      </c>
      <c r="V99">
        <v>90</v>
      </c>
      <c r="W99">
        <v>0</v>
      </c>
      <c r="X99">
        <v>0</v>
      </c>
      <c r="Y99" t="s">
        <v>77</v>
      </c>
    </row>
    <row r="100" spans="1:25" x14ac:dyDescent="0.25">
      <c r="A100" t="s">
        <v>256</v>
      </c>
      <c r="B100" t="s">
        <v>257</v>
      </c>
      <c r="C100" t="s">
        <v>73</v>
      </c>
      <c r="D100" t="s">
        <v>64</v>
      </c>
      <c r="E100" t="s">
        <v>49</v>
      </c>
      <c r="F100" s="1" t="s">
        <v>12154</v>
      </c>
      <c r="G100">
        <v>209</v>
      </c>
      <c r="H100" t="s">
        <v>86</v>
      </c>
      <c r="I100">
        <v>1142</v>
      </c>
      <c r="J100">
        <v>364.28</v>
      </c>
      <c r="K100">
        <f>Passenger_Data[[#This Row],[Price_USD]]*1</f>
        <v>364.28</v>
      </c>
      <c r="L100">
        <v>56</v>
      </c>
      <c r="M100" t="s">
        <v>30</v>
      </c>
      <c r="N100" t="s">
        <v>31</v>
      </c>
      <c r="O100" t="s">
        <v>56</v>
      </c>
      <c r="P100" t="s">
        <v>33</v>
      </c>
      <c r="Q100">
        <v>1</v>
      </c>
      <c r="R100" t="s">
        <v>51</v>
      </c>
      <c r="S100" t="s">
        <v>68</v>
      </c>
      <c r="T100">
        <v>7.1</v>
      </c>
      <c r="U100">
        <v>5</v>
      </c>
      <c r="V100">
        <v>111</v>
      </c>
      <c r="W100">
        <v>0</v>
      </c>
      <c r="X100">
        <v>1</v>
      </c>
      <c r="Y100" t="s">
        <v>77</v>
      </c>
    </row>
    <row r="101" spans="1:25" x14ac:dyDescent="0.25">
      <c r="A101" t="s">
        <v>258</v>
      </c>
      <c r="B101" t="s">
        <v>259</v>
      </c>
      <c r="C101" t="s">
        <v>73</v>
      </c>
      <c r="D101" t="s">
        <v>76</v>
      </c>
      <c r="E101" t="s">
        <v>76</v>
      </c>
      <c r="F101" s="1" t="s">
        <v>12155</v>
      </c>
      <c r="G101">
        <v>131</v>
      </c>
      <c r="H101" t="s">
        <v>29</v>
      </c>
      <c r="I101">
        <v>1361</v>
      </c>
      <c r="J101">
        <v>265.69</v>
      </c>
      <c r="K101">
        <f>Passenger_Data[[#This Row],[Price_USD]]*1</f>
        <v>265.69</v>
      </c>
      <c r="L101">
        <v>73</v>
      </c>
      <c r="M101" t="s">
        <v>40</v>
      </c>
      <c r="N101" t="s">
        <v>41</v>
      </c>
      <c r="O101" t="s">
        <v>32</v>
      </c>
      <c r="P101" t="s">
        <v>50</v>
      </c>
      <c r="Q101">
        <v>1</v>
      </c>
      <c r="R101" t="s">
        <v>65</v>
      </c>
      <c r="S101" t="s">
        <v>68</v>
      </c>
      <c r="T101">
        <v>7.2</v>
      </c>
      <c r="U101">
        <v>47</v>
      </c>
      <c r="V101">
        <v>85</v>
      </c>
      <c r="W101">
        <v>0</v>
      </c>
      <c r="X101">
        <v>0</v>
      </c>
      <c r="Y101" t="s">
        <v>45</v>
      </c>
    </row>
    <row r="102" spans="1:25" x14ac:dyDescent="0.25">
      <c r="A102" t="s">
        <v>260</v>
      </c>
      <c r="B102" t="s">
        <v>261</v>
      </c>
      <c r="C102" t="s">
        <v>26</v>
      </c>
      <c r="D102" t="s">
        <v>55</v>
      </c>
      <c r="E102" t="s">
        <v>55</v>
      </c>
      <c r="F102" s="1" t="s">
        <v>12156</v>
      </c>
      <c r="G102">
        <v>221</v>
      </c>
      <c r="H102" t="s">
        <v>29</v>
      </c>
      <c r="I102">
        <v>889</v>
      </c>
      <c r="J102">
        <v>492.83</v>
      </c>
      <c r="K102">
        <f>Passenger_Data[[#This Row],[Price_USD]]*1</f>
        <v>492.83</v>
      </c>
      <c r="L102">
        <v>25</v>
      </c>
      <c r="M102" t="s">
        <v>30</v>
      </c>
      <c r="N102" t="s">
        <v>41</v>
      </c>
      <c r="O102" t="s">
        <v>33</v>
      </c>
      <c r="P102" t="s">
        <v>50</v>
      </c>
      <c r="Q102">
        <v>0</v>
      </c>
      <c r="R102" t="s">
        <v>51</v>
      </c>
      <c r="S102" t="s">
        <v>44</v>
      </c>
      <c r="T102">
        <v>6</v>
      </c>
      <c r="U102">
        <v>10</v>
      </c>
      <c r="V102">
        <v>38</v>
      </c>
      <c r="W102">
        <v>0</v>
      </c>
      <c r="X102">
        <v>0</v>
      </c>
      <c r="Y102" t="s">
        <v>77</v>
      </c>
    </row>
    <row r="103" spans="1:25" x14ac:dyDescent="0.25">
      <c r="A103" t="s">
        <v>262</v>
      </c>
      <c r="B103" t="s">
        <v>263</v>
      </c>
      <c r="C103" t="s">
        <v>73</v>
      </c>
      <c r="D103" t="s">
        <v>76</v>
      </c>
      <c r="E103" t="s">
        <v>27</v>
      </c>
      <c r="F103" s="1" t="s">
        <v>12157</v>
      </c>
      <c r="G103">
        <v>215</v>
      </c>
      <c r="H103" t="s">
        <v>29</v>
      </c>
      <c r="I103">
        <v>1439</v>
      </c>
      <c r="J103">
        <v>435.41</v>
      </c>
      <c r="K103">
        <f>Passenger_Data[[#This Row],[Price_USD]]*1</f>
        <v>435.41</v>
      </c>
      <c r="L103">
        <v>73</v>
      </c>
      <c r="M103" t="s">
        <v>30</v>
      </c>
      <c r="N103" t="s">
        <v>41</v>
      </c>
      <c r="O103" t="s">
        <v>32</v>
      </c>
      <c r="P103" t="s">
        <v>264</v>
      </c>
      <c r="Q103">
        <v>3</v>
      </c>
      <c r="R103" t="s">
        <v>51</v>
      </c>
      <c r="S103" t="s">
        <v>35</v>
      </c>
      <c r="T103">
        <v>8.3000000000000007</v>
      </c>
      <c r="U103">
        <v>22</v>
      </c>
      <c r="V103">
        <v>101</v>
      </c>
      <c r="W103">
        <v>0</v>
      </c>
      <c r="X103">
        <v>0</v>
      </c>
      <c r="Y103" t="s">
        <v>36</v>
      </c>
    </row>
    <row r="104" spans="1:25" x14ac:dyDescent="0.25">
      <c r="A104" t="s">
        <v>265</v>
      </c>
      <c r="B104" t="s">
        <v>266</v>
      </c>
      <c r="C104" t="s">
        <v>54</v>
      </c>
      <c r="D104" t="s">
        <v>64</v>
      </c>
      <c r="E104" t="s">
        <v>64</v>
      </c>
      <c r="F104" s="1" t="s">
        <v>12158</v>
      </c>
      <c r="G104">
        <v>194</v>
      </c>
      <c r="H104" t="s">
        <v>29</v>
      </c>
      <c r="I104">
        <v>877</v>
      </c>
      <c r="J104">
        <v>204.43</v>
      </c>
      <c r="K104">
        <f>Passenger_Data[[#This Row],[Price_USD]]*1</f>
        <v>204.43</v>
      </c>
      <c r="L104">
        <v>64</v>
      </c>
      <c r="M104" t="s">
        <v>40</v>
      </c>
      <c r="N104" t="s">
        <v>60</v>
      </c>
      <c r="O104" t="s">
        <v>56</v>
      </c>
      <c r="P104" t="s">
        <v>50</v>
      </c>
      <c r="Q104">
        <v>1</v>
      </c>
      <c r="R104" t="s">
        <v>65</v>
      </c>
      <c r="S104" t="s">
        <v>68</v>
      </c>
      <c r="T104">
        <v>6.5</v>
      </c>
      <c r="U104">
        <v>1</v>
      </c>
      <c r="V104">
        <v>12</v>
      </c>
      <c r="W104">
        <v>0</v>
      </c>
      <c r="X104">
        <v>0</v>
      </c>
      <c r="Y104" t="s">
        <v>45</v>
      </c>
    </row>
    <row r="105" spans="1:25" x14ac:dyDescent="0.25">
      <c r="A105" t="s">
        <v>267</v>
      </c>
      <c r="B105" t="s">
        <v>156</v>
      </c>
      <c r="C105" t="s">
        <v>48</v>
      </c>
      <c r="D105" t="s">
        <v>59</v>
      </c>
      <c r="E105" t="s">
        <v>49</v>
      </c>
      <c r="F105" s="1" t="s">
        <v>12159</v>
      </c>
      <c r="G105">
        <v>125</v>
      </c>
      <c r="H105" t="s">
        <v>86</v>
      </c>
      <c r="I105">
        <v>666</v>
      </c>
      <c r="J105">
        <v>261.45999999999998</v>
      </c>
      <c r="K105">
        <f>Passenger_Data[[#This Row],[Price_USD]]*1</f>
        <v>261.45999999999998</v>
      </c>
      <c r="L105">
        <v>59</v>
      </c>
      <c r="M105" t="s">
        <v>30</v>
      </c>
      <c r="N105" t="s">
        <v>60</v>
      </c>
      <c r="O105" t="s">
        <v>56</v>
      </c>
      <c r="P105" t="s">
        <v>50</v>
      </c>
      <c r="Q105">
        <v>1</v>
      </c>
      <c r="R105" t="s">
        <v>65</v>
      </c>
      <c r="S105" t="s">
        <v>68</v>
      </c>
      <c r="T105">
        <v>5.9</v>
      </c>
      <c r="U105">
        <v>28</v>
      </c>
      <c r="V105">
        <v>36</v>
      </c>
      <c r="W105">
        <v>0</v>
      </c>
      <c r="X105">
        <v>1</v>
      </c>
      <c r="Y105" t="s">
        <v>36</v>
      </c>
    </row>
    <row r="106" spans="1:25" x14ac:dyDescent="0.25">
      <c r="A106" t="s">
        <v>268</v>
      </c>
      <c r="B106" t="s">
        <v>269</v>
      </c>
      <c r="C106" t="s">
        <v>54</v>
      </c>
      <c r="D106" t="s">
        <v>76</v>
      </c>
      <c r="E106" t="s">
        <v>55</v>
      </c>
      <c r="F106" s="1" t="s">
        <v>12160</v>
      </c>
      <c r="G106">
        <v>244</v>
      </c>
      <c r="H106" t="s">
        <v>29</v>
      </c>
      <c r="I106">
        <v>1305</v>
      </c>
      <c r="J106">
        <v>235.2</v>
      </c>
      <c r="K106">
        <f>Passenger_Data[[#This Row],[Price_USD]]*1</f>
        <v>235.2</v>
      </c>
      <c r="L106">
        <v>51</v>
      </c>
      <c r="M106" t="s">
        <v>40</v>
      </c>
      <c r="N106" t="s">
        <v>60</v>
      </c>
      <c r="O106" t="s">
        <v>32</v>
      </c>
      <c r="P106" t="s">
        <v>264</v>
      </c>
      <c r="Q106">
        <v>4</v>
      </c>
      <c r="R106" t="s">
        <v>51</v>
      </c>
      <c r="S106" t="s">
        <v>44</v>
      </c>
      <c r="T106">
        <v>4.9000000000000004</v>
      </c>
      <c r="U106">
        <v>1</v>
      </c>
      <c r="V106">
        <v>57</v>
      </c>
      <c r="W106">
        <v>0</v>
      </c>
      <c r="X106">
        <v>0</v>
      </c>
      <c r="Y106" t="s">
        <v>36</v>
      </c>
    </row>
    <row r="107" spans="1:25" x14ac:dyDescent="0.25">
      <c r="A107" t="s">
        <v>270</v>
      </c>
      <c r="B107" t="s">
        <v>271</v>
      </c>
      <c r="C107" t="s">
        <v>26</v>
      </c>
      <c r="D107" t="s">
        <v>39</v>
      </c>
      <c r="E107" t="s">
        <v>39</v>
      </c>
      <c r="F107" s="1" t="s">
        <v>12161</v>
      </c>
      <c r="G107">
        <v>205</v>
      </c>
      <c r="H107" t="s">
        <v>29</v>
      </c>
      <c r="I107">
        <v>1827</v>
      </c>
      <c r="J107">
        <v>350.71</v>
      </c>
      <c r="K107">
        <f>Passenger_Data[[#This Row],[Price_USD]]*1</f>
        <v>350.71</v>
      </c>
      <c r="L107">
        <v>42</v>
      </c>
      <c r="M107" t="s">
        <v>30</v>
      </c>
      <c r="N107" t="s">
        <v>31</v>
      </c>
      <c r="O107" t="s">
        <v>56</v>
      </c>
      <c r="P107" t="s">
        <v>50</v>
      </c>
      <c r="Q107">
        <v>1</v>
      </c>
      <c r="R107" t="s">
        <v>51</v>
      </c>
      <c r="S107" t="s">
        <v>61</v>
      </c>
      <c r="T107">
        <v>5.5</v>
      </c>
      <c r="U107">
        <v>5</v>
      </c>
      <c r="V107">
        <v>89</v>
      </c>
      <c r="W107">
        <v>0</v>
      </c>
      <c r="X107">
        <v>0</v>
      </c>
      <c r="Y107" t="s">
        <v>36</v>
      </c>
    </row>
    <row r="108" spans="1:25" x14ac:dyDescent="0.25">
      <c r="A108" t="s">
        <v>272</v>
      </c>
      <c r="B108" t="s">
        <v>273</v>
      </c>
      <c r="C108" t="s">
        <v>26</v>
      </c>
      <c r="D108" t="s">
        <v>28</v>
      </c>
      <c r="E108" t="s">
        <v>27</v>
      </c>
      <c r="F108" s="1" t="s">
        <v>12162</v>
      </c>
      <c r="G108">
        <v>161</v>
      </c>
      <c r="H108" t="s">
        <v>29</v>
      </c>
      <c r="I108">
        <v>1390</v>
      </c>
      <c r="J108">
        <v>195</v>
      </c>
      <c r="K108">
        <f>Passenger_Data[[#This Row],[Price_USD]]*1</f>
        <v>195</v>
      </c>
      <c r="L108">
        <v>75</v>
      </c>
      <c r="M108" t="s">
        <v>30</v>
      </c>
      <c r="N108" t="s">
        <v>60</v>
      </c>
      <c r="O108" t="s">
        <v>32</v>
      </c>
      <c r="P108" t="s">
        <v>50</v>
      </c>
      <c r="Q108">
        <v>4</v>
      </c>
      <c r="R108" t="s">
        <v>51</v>
      </c>
      <c r="S108" t="s">
        <v>44</v>
      </c>
      <c r="T108">
        <v>6.7</v>
      </c>
      <c r="U108">
        <v>1</v>
      </c>
      <c r="V108">
        <v>4</v>
      </c>
      <c r="W108">
        <v>0</v>
      </c>
      <c r="X108">
        <v>0</v>
      </c>
      <c r="Y108" t="s">
        <v>77</v>
      </c>
    </row>
    <row r="109" spans="1:25" x14ac:dyDescent="0.25">
      <c r="A109" t="s">
        <v>274</v>
      </c>
      <c r="B109" t="s">
        <v>275</v>
      </c>
      <c r="C109" t="s">
        <v>73</v>
      </c>
      <c r="D109" t="s">
        <v>59</v>
      </c>
      <c r="E109" t="s">
        <v>49</v>
      </c>
      <c r="F109" s="1" t="s">
        <v>12163</v>
      </c>
      <c r="G109">
        <v>104</v>
      </c>
      <c r="H109" t="s">
        <v>29</v>
      </c>
      <c r="I109">
        <v>901</v>
      </c>
      <c r="J109">
        <v>220.59</v>
      </c>
      <c r="K109">
        <f>Passenger_Data[[#This Row],[Price_USD]]*1</f>
        <v>220.59</v>
      </c>
      <c r="L109">
        <v>30</v>
      </c>
      <c r="M109" t="s">
        <v>30</v>
      </c>
      <c r="N109" t="s">
        <v>31</v>
      </c>
      <c r="O109" t="s">
        <v>42</v>
      </c>
      <c r="P109" t="s">
        <v>50</v>
      </c>
      <c r="Q109">
        <v>2</v>
      </c>
      <c r="R109" t="s">
        <v>65</v>
      </c>
      <c r="S109" t="s">
        <v>44</v>
      </c>
      <c r="T109">
        <v>5.7</v>
      </c>
      <c r="U109">
        <v>4</v>
      </c>
      <c r="V109">
        <v>116</v>
      </c>
      <c r="W109">
        <v>0</v>
      </c>
      <c r="X109">
        <v>0</v>
      </c>
      <c r="Y109" t="s">
        <v>45</v>
      </c>
    </row>
    <row r="110" spans="1:25" x14ac:dyDescent="0.25">
      <c r="A110" t="s">
        <v>276</v>
      </c>
      <c r="B110" t="s">
        <v>277</v>
      </c>
      <c r="C110" t="s">
        <v>73</v>
      </c>
      <c r="D110" t="s">
        <v>28</v>
      </c>
      <c r="E110" t="s">
        <v>76</v>
      </c>
      <c r="F110" s="1" t="s">
        <v>12164</v>
      </c>
      <c r="G110">
        <v>157</v>
      </c>
      <c r="H110" t="s">
        <v>86</v>
      </c>
      <c r="I110">
        <v>1073</v>
      </c>
      <c r="J110">
        <v>305.67</v>
      </c>
      <c r="K110">
        <f>Passenger_Data[[#This Row],[Price_USD]]*1</f>
        <v>305.67</v>
      </c>
      <c r="L110">
        <v>53</v>
      </c>
      <c r="M110" t="s">
        <v>30</v>
      </c>
      <c r="N110" t="s">
        <v>31</v>
      </c>
      <c r="O110" t="s">
        <v>56</v>
      </c>
      <c r="P110" t="s">
        <v>50</v>
      </c>
      <c r="Q110">
        <v>1</v>
      </c>
      <c r="R110" t="s">
        <v>65</v>
      </c>
      <c r="S110" t="s">
        <v>68</v>
      </c>
      <c r="T110">
        <v>6.6</v>
      </c>
      <c r="U110">
        <v>1</v>
      </c>
      <c r="V110">
        <v>104</v>
      </c>
      <c r="W110">
        <v>0</v>
      </c>
      <c r="X110">
        <v>0</v>
      </c>
      <c r="Y110" t="s">
        <v>36</v>
      </c>
    </row>
    <row r="111" spans="1:25" x14ac:dyDescent="0.25">
      <c r="A111" t="s">
        <v>278</v>
      </c>
      <c r="B111" t="s">
        <v>279</v>
      </c>
      <c r="C111" t="s">
        <v>73</v>
      </c>
      <c r="D111" t="s">
        <v>76</v>
      </c>
      <c r="E111" t="s">
        <v>49</v>
      </c>
      <c r="F111" s="1" t="s">
        <v>12165</v>
      </c>
      <c r="G111">
        <v>202</v>
      </c>
      <c r="H111" t="s">
        <v>29</v>
      </c>
      <c r="I111">
        <v>1303</v>
      </c>
      <c r="J111">
        <v>260.88</v>
      </c>
      <c r="K111">
        <f>Passenger_Data[[#This Row],[Price_USD]]*1</f>
        <v>260.88</v>
      </c>
      <c r="L111">
        <v>47</v>
      </c>
      <c r="M111" t="s">
        <v>40</v>
      </c>
      <c r="N111" t="s">
        <v>31</v>
      </c>
      <c r="O111" t="s">
        <v>32</v>
      </c>
      <c r="P111" t="s">
        <v>50</v>
      </c>
      <c r="Q111">
        <v>1</v>
      </c>
      <c r="R111" t="s">
        <v>34</v>
      </c>
      <c r="S111" t="s">
        <v>61</v>
      </c>
      <c r="T111">
        <v>7.8</v>
      </c>
      <c r="U111">
        <v>15</v>
      </c>
      <c r="V111">
        <v>50</v>
      </c>
      <c r="W111">
        <v>0</v>
      </c>
      <c r="X111">
        <v>0</v>
      </c>
      <c r="Y111" t="s">
        <v>45</v>
      </c>
    </row>
    <row r="112" spans="1:25" x14ac:dyDescent="0.25">
      <c r="A112" t="s">
        <v>280</v>
      </c>
      <c r="B112" t="s">
        <v>281</v>
      </c>
      <c r="C112" t="s">
        <v>48</v>
      </c>
      <c r="D112" t="s">
        <v>76</v>
      </c>
      <c r="E112" t="s">
        <v>39</v>
      </c>
      <c r="F112" s="1" t="s">
        <v>12166</v>
      </c>
      <c r="G112">
        <v>131</v>
      </c>
      <c r="H112" t="s">
        <v>29</v>
      </c>
      <c r="I112">
        <v>1592</v>
      </c>
      <c r="J112">
        <v>311.31</v>
      </c>
      <c r="K112">
        <f>Passenger_Data[[#This Row],[Price_USD]]*1</f>
        <v>311.31</v>
      </c>
      <c r="L112">
        <v>74</v>
      </c>
      <c r="M112" t="s">
        <v>40</v>
      </c>
      <c r="N112" t="s">
        <v>31</v>
      </c>
      <c r="O112" t="s">
        <v>42</v>
      </c>
      <c r="P112" t="s">
        <v>50</v>
      </c>
      <c r="Q112">
        <v>1</v>
      </c>
      <c r="R112" t="s">
        <v>65</v>
      </c>
      <c r="S112" t="s">
        <v>68</v>
      </c>
      <c r="T112">
        <v>9.6999999999999993</v>
      </c>
      <c r="U112">
        <v>1</v>
      </c>
      <c r="V112">
        <v>60</v>
      </c>
      <c r="W112">
        <v>1</v>
      </c>
      <c r="X112">
        <v>0</v>
      </c>
      <c r="Y112" t="s">
        <v>77</v>
      </c>
    </row>
    <row r="113" spans="1:25" x14ac:dyDescent="0.25">
      <c r="A113" t="s">
        <v>282</v>
      </c>
      <c r="B113" t="s">
        <v>283</v>
      </c>
      <c r="C113" t="s">
        <v>48</v>
      </c>
      <c r="D113" t="s">
        <v>64</v>
      </c>
      <c r="E113" t="s">
        <v>27</v>
      </c>
      <c r="F113" s="1" t="s">
        <v>12167</v>
      </c>
      <c r="G113">
        <v>105</v>
      </c>
      <c r="H113" t="s">
        <v>29</v>
      </c>
      <c r="I113">
        <v>1518</v>
      </c>
      <c r="J113">
        <v>342.85</v>
      </c>
      <c r="K113">
        <f>Passenger_Data[[#This Row],[Price_USD]]*1</f>
        <v>342.85</v>
      </c>
      <c r="L113">
        <v>29</v>
      </c>
      <c r="M113" t="s">
        <v>40</v>
      </c>
      <c r="N113" t="s">
        <v>60</v>
      </c>
      <c r="O113" t="s">
        <v>33</v>
      </c>
      <c r="P113" t="s">
        <v>83</v>
      </c>
      <c r="Q113">
        <v>3</v>
      </c>
      <c r="R113" t="s">
        <v>51</v>
      </c>
      <c r="S113" t="s">
        <v>44</v>
      </c>
      <c r="T113">
        <v>5.9</v>
      </c>
      <c r="U113">
        <v>10</v>
      </c>
      <c r="V113">
        <v>21</v>
      </c>
      <c r="W113">
        <v>0</v>
      </c>
      <c r="X113">
        <v>1</v>
      </c>
      <c r="Y113" t="s">
        <v>45</v>
      </c>
    </row>
    <row r="114" spans="1:25" x14ac:dyDescent="0.25">
      <c r="A114" t="s">
        <v>284</v>
      </c>
      <c r="B114" t="s">
        <v>285</v>
      </c>
      <c r="C114" t="s">
        <v>26</v>
      </c>
      <c r="D114" t="s">
        <v>64</v>
      </c>
      <c r="E114" t="s">
        <v>28</v>
      </c>
      <c r="F114" s="1" t="s">
        <v>12168</v>
      </c>
      <c r="G114">
        <v>242</v>
      </c>
      <c r="H114" t="s">
        <v>29</v>
      </c>
      <c r="I114">
        <v>950</v>
      </c>
      <c r="J114">
        <v>506.77</v>
      </c>
      <c r="K114">
        <f>Passenger_Data[[#This Row],[Price_USD]]*1</f>
        <v>506.77</v>
      </c>
      <c r="L114">
        <v>62</v>
      </c>
      <c r="M114" t="s">
        <v>30</v>
      </c>
      <c r="N114" t="s">
        <v>31</v>
      </c>
      <c r="O114" t="s">
        <v>42</v>
      </c>
      <c r="P114" t="s">
        <v>33</v>
      </c>
      <c r="Q114">
        <v>5</v>
      </c>
      <c r="R114" t="s">
        <v>34</v>
      </c>
      <c r="S114" t="s">
        <v>44</v>
      </c>
      <c r="T114">
        <v>8.3000000000000007</v>
      </c>
      <c r="U114">
        <v>3</v>
      </c>
      <c r="V114">
        <v>79</v>
      </c>
      <c r="W114">
        <v>0</v>
      </c>
      <c r="X114">
        <v>0</v>
      </c>
      <c r="Y114" t="s">
        <v>77</v>
      </c>
    </row>
    <row r="115" spans="1:25" x14ac:dyDescent="0.25">
      <c r="A115" t="s">
        <v>286</v>
      </c>
      <c r="B115" t="s">
        <v>287</v>
      </c>
      <c r="C115" t="s">
        <v>54</v>
      </c>
      <c r="D115" t="s">
        <v>28</v>
      </c>
      <c r="E115" t="s">
        <v>76</v>
      </c>
      <c r="F115" s="1" t="s">
        <v>12169</v>
      </c>
      <c r="G115">
        <v>133</v>
      </c>
      <c r="H115" t="s">
        <v>108</v>
      </c>
      <c r="I115">
        <v>925</v>
      </c>
      <c r="J115">
        <v>329.48</v>
      </c>
      <c r="K115">
        <f>Passenger_Data[[#This Row],[Price_USD]]*1</f>
        <v>329.48</v>
      </c>
      <c r="L115">
        <v>29</v>
      </c>
      <c r="M115" t="s">
        <v>30</v>
      </c>
      <c r="N115" t="s">
        <v>31</v>
      </c>
      <c r="O115" t="s">
        <v>32</v>
      </c>
      <c r="P115" t="s">
        <v>50</v>
      </c>
      <c r="Q115">
        <v>2</v>
      </c>
      <c r="R115" t="s">
        <v>43</v>
      </c>
      <c r="S115" t="s">
        <v>61</v>
      </c>
      <c r="T115">
        <v>9.5</v>
      </c>
      <c r="U115">
        <v>7</v>
      </c>
      <c r="V115">
        <v>8</v>
      </c>
      <c r="W115">
        <v>0</v>
      </c>
      <c r="X115">
        <v>0</v>
      </c>
      <c r="Y115" t="s">
        <v>45</v>
      </c>
    </row>
    <row r="116" spans="1:25" x14ac:dyDescent="0.25">
      <c r="A116" t="s">
        <v>288</v>
      </c>
      <c r="B116" t="s">
        <v>289</v>
      </c>
      <c r="C116" t="s">
        <v>82</v>
      </c>
      <c r="D116" t="s">
        <v>55</v>
      </c>
      <c r="E116" t="s">
        <v>55</v>
      </c>
      <c r="F116" s="1" t="s">
        <v>12170</v>
      </c>
      <c r="G116">
        <v>261</v>
      </c>
      <c r="H116" t="s">
        <v>29</v>
      </c>
      <c r="I116">
        <v>1094</v>
      </c>
      <c r="J116">
        <v>249.95</v>
      </c>
      <c r="K116">
        <f>Passenger_Data[[#This Row],[Price_USD]]*1</f>
        <v>249.95</v>
      </c>
      <c r="L116">
        <v>63</v>
      </c>
      <c r="M116" t="s">
        <v>40</v>
      </c>
      <c r="N116" t="s">
        <v>60</v>
      </c>
      <c r="O116" t="s">
        <v>33</v>
      </c>
      <c r="P116" t="s">
        <v>83</v>
      </c>
      <c r="Q116">
        <v>0</v>
      </c>
      <c r="R116" t="s">
        <v>65</v>
      </c>
      <c r="S116" t="s">
        <v>35</v>
      </c>
      <c r="T116">
        <v>7.6</v>
      </c>
      <c r="U116">
        <v>6</v>
      </c>
      <c r="V116">
        <v>55</v>
      </c>
      <c r="W116">
        <v>0</v>
      </c>
      <c r="X116">
        <v>0</v>
      </c>
      <c r="Y116" t="s">
        <v>77</v>
      </c>
    </row>
    <row r="117" spans="1:25" x14ac:dyDescent="0.25">
      <c r="A117" t="s">
        <v>290</v>
      </c>
      <c r="B117" t="s">
        <v>291</v>
      </c>
      <c r="C117" t="s">
        <v>82</v>
      </c>
      <c r="D117" t="s">
        <v>27</v>
      </c>
      <c r="E117" t="s">
        <v>64</v>
      </c>
      <c r="F117" s="1" t="s">
        <v>12171</v>
      </c>
      <c r="G117">
        <v>146</v>
      </c>
      <c r="H117" t="s">
        <v>29</v>
      </c>
      <c r="I117">
        <v>1255</v>
      </c>
      <c r="J117">
        <v>455.03</v>
      </c>
      <c r="K117">
        <f>Passenger_Data[[#This Row],[Price_USD]]*1</f>
        <v>455.03</v>
      </c>
      <c r="L117">
        <v>71</v>
      </c>
      <c r="M117" t="s">
        <v>40</v>
      </c>
      <c r="N117" t="s">
        <v>31</v>
      </c>
      <c r="O117" t="s">
        <v>33</v>
      </c>
      <c r="P117" t="s">
        <v>33</v>
      </c>
      <c r="Q117">
        <v>0</v>
      </c>
      <c r="R117" t="s">
        <v>51</v>
      </c>
      <c r="S117" t="s">
        <v>44</v>
      </c>
      <c r="T117">
        <v>7.2</v>
      </c>
      <c r="U117">
        <v>5</v>
      </c>
      <c r="V117">
        <v>66</v>
      </c>
      <c r="W117">
        <v>0</v>
      </c>
      <c r="X117">
        <v>0</v>
      </c>
      <c r="Y117" t="s">
        <v>45</v>
      </c>
    </row>
    <row r="118" spans="1:25" x14ac:dyDescent="0.25">
      <c r="A118" t="s">
        <v>292</v>
      </c>
      <c r="B118" t="s">
        <v>293</v>
      </c>
      <c r="C118" t="s">
        <v>73</v>
      </c>
      <c r="D118" t="s">
        <v>59</v>
      </c>
      <c r="E118" t="s">
        <v>39</v>
      </c>
      <c r="F118" s="1" t="s">
        <v>12172</v>
      </c>
      <c r="G118">
        <v>156</v>
      </c>
      <c r="H118" t="s">
        <v>29</v>
      </c>
      <c r="I118">
        <v>1107</v>
      </c>
      <c r="J118">
        <v>300.33</v>
      </c>
      <c r="K118">
        <f>Passenger_Data[[#This Row],[Price_USD]]*1</f>
        <v>300.33</v>
      </c>
      <c r="L118">
        <v>54</v>
      </c>
      <c r="M118" t="s">
        <v>30</v>
      </c>
      <c r="N118" t="s">
        <v>41</v>
      </c>
      <c r="O118" t="s">
        <v>32</v>
      </c>
      <c r="P118" t="s">
        <v>50</v>
      </c>
      <c r="Q118">
        <v>1</v>
      </c>
      <c r="R118" t="s">
        <v>43</v>
      </c>
      <c r="S118" t="s">
        <v>61</v>
      </c>
      <c r="T118">
        <v>7.6</v>
      </c>
      <c r="U118">
        <v>3</v>
      </c>
      <c r="V118">
        <v>58</v>
      </c>
      <c r="W118">
        <v>1</v>
      </c>
      <c r="X118">
        <v>0</v>
      </c>
      <c r="Y118" t="s">
        <v>77</v>
      </c>
    </row>
    <row r="119" spans="1:25" x14ac:dyDescent="0.25">
      <c r="A119" t="s">
        <v>294</v>
      </c>
      <c r="B119" t="s">
        <v>295</v>
      </c>
      <c r="C119" t="s">
        <v>54</v>
      </c>
      <c r="D119" t="s">
        <v>64</v>
      </c>
      <c r="E119" t="s">
        <v>28</v>
      </c>
      <c r="F119" s="1" t="s">
        <v>12173</v>
      </c>
      <c r="G119">
        <v>145</v>
      </c>
      <c r="H119" t="s">
        <v>86</v>
      </c>
      <c r="I119">
        <v>979</v>
      </c>
      <c r="J119">
        <v>363.47</v>
      </c>
      <c r="K119">
        <f>Passenger_Data[[#This Row],[Price_USD]]*1</f>
        <v>363.47</v>
      </c>
      <c r="L119">
        <v>67</v>
      </c>
      <c r="M119" t="s">
        <v>40</v>
      </c>
      <c r="N119" t="s">
        <v>31</v>
      </c>
      <c r="O119" t="s">
        <v>56</v>
      </c>
      <c r="P119" t="s">
        <v>50</v>
      </c>
      <c r="Q119">
        <v>2</v>
      </c>
      <c r="R119" t="s">
        <v>51</v>
      </c>
      <c r="S119" t="s">
        <v>44</v>
      </c>
      <c r="T119">
        <v>7.4</v>
      </c>
      <c r="U119">
        <v>0</v>
      </c>
      <c r="V119">
        <v>24</v>
      </c>
      <c r="W119">
        <v>1</v>
      </c>
      <c r="X119">
        <v>0</v>
      </c>
      <c r="Y119" t="s">
        <v>36</v>
      </c>
    </row>
    <row r="120" spans="1:25" x14ac:dyDescent="0.25">
      <c r="A120" t="s">
        <v>296</v>
      </c>
      <c r="B120" t="s">
        <v>297</v>
      </c>
      <c r="C120" t="s">
        <v>73</v>
      </c>
      <c r="D120" t="s">
        <v>27</v>
      </c>
      <c r="E120" t="s">
        <v>55</v>
      </c>
      <c r="F120" s="1" t="s">
        <v>12174</v>
      </c>
      <c r="G120">
        <v>204</v>
      </c>
      <c r="H120" t="s">
        <v>86</v>
      </c>
      <c r="I120">
        <v>985</v>
      </c>
      <c r="J120">
        <v>151.12</v>
      </c>
      <c r="K120">
        <f>Passenger_Data[[#This Row],[Price_USD]]*1</f>
        <v>151.12</v>
      </c>
      <c r="L120">
        <v>26</v>
      </c>
      <c r="M120" t="s">
        <v>30</v>
      </c>
      <c r="N120" t="s">
        <v>60</v>
      </c>
      <c r="O120" t="s">
        <v>56</v>
      </c>
      <c r="P120" t="s">
        <v>50</v>
      </c>
      <c r="Q120">
        <v>1</v>
      </c>
      <c r="R120" t="s">
        <v>43</v>
      </c>
      <c r="S120" t="s">
        <v>61</v>
      </c>
      <c r="T120">
        <v>5.6</v>
      </c>
      <c r="U120">
        <v>9</v>
      </c>
      <c r="V120">
        <v>17</v>
      </c>
      <c r="W120">
        <v>0</v>
      </c>
      <c r="X120">
        <v>0</v>
      </c>
      <c r="Y120" t="s">
        <v>36</v>
      </c>
    </row>
    <row r="121" spans="1:25" x14ac:dyDescent="0.25">
      <c r="A121" t="s">
        <v>298</v>
      </c>
      <c r="B121" t="s">
        <v>299</v>
      </c>
      <c r="C121" t="s">
        <v>48</v>
      </c>
      <c r="D121" t="s">
        <v>55</v>
      </c>
      <c r="E121" t="s">
        <v>59</v>
      </c>
      <c r="F121" s="1" t="s">
        <v>12175</v>
      </c>
      <c r="G121">
        <v>155</v>
      </c>
      <c r="H121" t="s">
        <v>29</v>
      </c>
      <c r="I121">
        <v>832</v>
      </c>
      <c r="J121">
        <v>344.5</v>
      </c>
      <c r="K121">
        <f>Passenger_Data[[#This Row],[Price_USD]]*1</f>
        <v>344.5</v>
      </c>
      <c r="L121">
        <v>51</v>
      </c>
      <c r="M121" t="s">
        <v>30</v>
      </c>
      <c r="N121" t="s">
        <v>31</v>
      </c>
      <c r="O121" t="s">
        <v>42</v>
      </c>
      <c r="P121" t="s">
        <v>50</v>
      </c>
      <c r="Q121">
        <v>1</v>
      </c>
      <c r="R121" t="s">
        <v>65</v>
      </c>
      <c r="S121" t="s">
        <v>68</v>
      </c>
      <c r="T121">
        <v>8.1999999999999993</v>
      </c>
      <c r="U121">
        <v>2</v>
      </c>
      <c r="V121">
        <v>27</v>
      </c>
      <c r="W121">
        <v>0</v>
      </c>
      <c r="X121">
        <v>1</v>
      </c>
      <c r="Y121" t="s">
        <v>77</v>
      </c>
    </row>
    <row r="122" spans="1:25" x14ac:dyDescent="0.25">
      <c r="A122" t="s">
        <v>300</v>
      </c>
      <c r="B122" t="s">
        <v>301</v>
      </c>
      <c r="C122" t="s">
        <v>73</v>
      </c>
      <c r="D122" t="s">
        <v>39</v>
      </c>
      <c r="E122" t="s">
        <v>59</v>
      </c>
      <c r="F122" s="1" t="s">
        <v>12176</v>
      </c>
      <c r="G122">
        <v>237</v>
      </c>
      <c r="H122" t="s">
        <v>29</v>
      </c>
      <c r="I122">
        <v>1775</v>
      </c>
      <c r="J122">
        <v>384.83</v>
      </c>
      <c r="K122">
        <f>Passenger_Data[[#This Row],[Price_USD]]*1</f>
        <v>384.83</v>
      </c>
      <c r="L122">
        <v>25</v>
      </c>
      <c r="M122" t="s">
        <v>30</v>
      </c>
      <c r="N122" t="s">
        <v>31</v>
      </c>
      <c r="O122" t="s">
        <v>32</v>
      </c>
      <c r="P122" t="s">
        <v>50</v>
      </c>
      <c r="Q122">
        <v>0</v>
      </c>
      <c r="R122" t="s">
        <v>51</v>
      </c>
      <c r="S122" t="s">
        <v>68</v>
      </c>
      <c r="T122">
        <v>6.8</v>
      </c>
      <c r="U122">
        <v>6</v>
      </c>
      <c r="V122">
        <v>67</v>
      </c>
      <c r="W122">
        <v>0</v>
      </c>
      <c r="X122">
        <v>1</v>
      </c>
      <c r="Y122" t="s">
        <v>77</v>
      </c>
    </row>
    <row r="123" spans="1:25" x14ac:dyDescent="0.25">
      <c r="A123" t="s">
        <v>302</v>
      </c>
      <c r="B123" t="s">
        <v>303</v>
      </c>
      <c r="C123" t="s">
        <v>48</v>
      </c>
      <c r="D123" t="s">
        <v>28</v>
      </c>
      <c r="E123" t="s">
        <v>49</v>
      </c>
      <c r="F123" s="1" t="s">
        <v>12177</v>
      </c>
      <c r="G123">
        <v>140</v>
      </c>
      <c r="H123" t="s">
        <v>29</v>
      </c>
      <c r="I123">
        <v>1306</v>
      </c>
      <c r="J123">
        <v>128.22</v>
      </c>
      <c r="K123">
        <f>Passenger_Data[[#This Row],[Price_USD]]*1</f>
        <v>128.22</v>
      </c>
      <c r="L123">
        <v>79</v>
      </c>
      <c r="M123" t="s">
        <v>30</v>
      </c>
      <c r="N123" t="s">
        <v>31</v>
      </c>
      <c r="O123" t="s">
        <v>56</v>
      </c>
      <c r="P123" t="s">
        <v>83</v>
      </c>
      <c r="Q123">
        <v>3</v>
      </c>
      <c r="R123" t="s">
        <v>51</v>
      </c>
      <c r="S123" t="s">
        <v>68</v>
      </c>
      <c r="T123">
        <v>7.6</v>
      </c>
      <c r="U123">
        <v>6</v>
      </c>
      <c r="V123">
        <v>101</v>
      </c>
      <c r="W123">
        <v>0</v>
      </c>
      <c r="X123">
        <v>0</v>
      </c>
      <c r="Y123" t="s">
        <v>36</v>
      </c>
    </row>
    <row r="124" spans="1:25" x14ac:dyDescent="0.25">
      <c r="A124" t="s">
        <v>304</v>
      </c>
      <c r="B124" t="s">
        <v>305</v>
      </c>
      <c r="C124" t="s">
        <v>48</v>
      </c>
      <c r="D124" t="s">
        <v>55</v>
      </c>
      <c r="E124" t="s">
        <v>49</v>
      </c>
      <c r="F124" s="1" t="s">
        <v>12178</v>
      </c>
      <c r="G124">
        <v>117</v>
      </c>
      <c r="H124" t="s">
        <v>29</v>
      </c>
      <c r="I124">
        <v>1450</v>
      </c>
      <c r="J124">
        <v>260.06</v>
      </c>
      <c r="K124">
        <f>Passenger_Data[[#This Row],[Price_USD]]*1</f>
        <v>260.06</v>
      </c>
      <c r="L124">
        <v>61</v>
      </c>
      <c r="M124" t="s">
        <v>30</v>
      </c>
      <c r="N124" t="s">
        <v>31</v>
      </c>
      <c r="O124" t="s">
        <v>42</v>
      </c>
      <c r="P124" t="s">
        <v>83</v>
      </c>
      <c r="Q124">
        <v>1</v>
      </c>
      <c r="R124" t="s">
        <v>65</v>
      </c>
      <c r="S124" t="s">
        <v>61</v>
      </c>
      <c r="T124">
        <v>8.8000000000000007</v>
      </c>
      <c r="U124">
        <v>3</v>
      </c>
      <c r="V124">
        <v>9</v>
      </c>
      <c r="W124">
        <v>0</v>
      </c>
      <c r="X124">
        <v>0</v>
      </c>
      <c r="Y124" t="s">
        <v>77</v>
      </c>
    </row>
    <row r="125" spans="1:25" x14ac:dyDescent="0.25">
      <c r="A125" t="s">
        <v>306</v>
      </c>
      <c r="B125" t="s">
        <v>307</v>
      </c>
      <c r="C125" t="s">
        <v>73</v>
      </c>
      <c r="D125" t="s">
        <v>39</v>
      </c>
      <c r="E125" t="s">
        <v>76</v>
      </c>
      <c r="F125" s="1" t="s">
        <v>12179</v>
      </c>
      <c r="G125">
        <v>252</v>
      </c>
      <c r="H125" t="s">
        <v>29</v>
      </c>
      <c r="I125">
        <v>1480</v>
      </c>
      <c r="J125">
        <v>546.65</v>
      </c>
      <c r="K125">
        <f>Passenger_Data[[#This Row],[Price_USD]]*1</f>
        <v>546.65</v>
      </c>
      <c r="L125">
        <v>32</v>
      </c>
      <c r="M125" t="s">
        <v>30</v>
      </c>
      <c r="N125" t="s">
        <v>41</v>
      </c>
      <c r="O125" t="s">
        <v>42</v>
      </c>
      <c r="P125" t="s">
        <v>50</v>
      </c>
      <c r="Q125">
        <v>1</v>
      </c>
      <c r="R125" t="s">
        <v>65</v>
      </c>
      <c r="S125" t="s">
        <v>35</v>
      </c>
      <c r="T125">
        <v>6</v>
      </c>
      <c r="U125">
        <v>1</v>
      </c>
      <c r="V125">
        <v>43</v>
      </c>
      <c r="W125">
        <v>0</v>
      </c>
      <c r="X125">
        <v>0</v>
      </c>
      <c r="Y125" t="s">
        <v>77</v>
      </c>
    </row>
    <row r="126" spans="1:25" x14ac:dyDescent="0.25">
      <c r="A126" t="s">
        <v>308</v>
      </c>
      <c r="B126" t="s">
        <v>309</v>
      </c>
      <c r="C126" t="s">
        <v>26</v>
      </c>
      <c r="D126" t="s">
        <v>59</v>
      </c>
      <c r="E126" t="s">
        <v>55</v>
      </c>
      <c r="F126" s="1" t="s">
        <v>12180</v>
      </c>
      <c r="G126">
        <v>208</v>
      </c>
      <c r="H126" t="s">
        <v>108</v>
      </c>
      <c r="I126">
        <v>1130</v>
      </c>
      <c r="J126">
        <v>333.91</v>
      </c>
      <c r="K126">
        <f>Passenger_Data[[#This Row],[Price_USD]]*1</f>
        <v>333.91</v>
      </c>
      <c r="L126">
        <v>29</v>
      </c>
      <c r="M126" t="s">
        <v>30</v>
      </c>
      <c r="N126" t="s">
        <v>31</v>
      </c>
      <c r="O126" t="s">
        <v>56</v>
      </c>
      <c r="P126" t="s">
        <v>50</v>
      </c>
      <c r="Q126">
        <v>1</v>
      </c>
      <c r="R126" t="s">
        <v>65</v>
      </c>
      <c r="S126" t="s">
        <v>35</v>
      </c>
      <c r="T126">
        <v>4.8</v>
      </c>
      <c r="U126">
        <v>12</v>
      </c>
      <c r="V126">
        <v>98</v>
      </c>
      <c r="W126">
        <v>0</v>
      </c>
      <c r="X126">
        <v>0</v>
      </c>
      <c r="Y126" t="s">
        <v>77</v>
      </c>
    </row>
    <row r="127" spans="1:25" x14ac:dyDescent="0.25">
      <c r="A127" t="s">
        <v>310</v>
      </c>
      <c r="B127" t="s">
        <v>311</v>
      </c>
      <c r="C127" t="s">
        <v>73</v>
      </c>
      <c r="D127" t="s">
        <v>27</v>
      </c>
      <c r="E127" t="s">
        <v>55</v>
      </c>
      <c r="F127" s="1" t="s">
        <v>12181</v>
      </c>
      <c r="G127">
        <v>264</v>
      </c>
      <c r="H127" t="s">
        <v>86</v>
      </c>
      <c r="I127">
        <v>1103</v>
      </c>
      <c r="J127">
        <v>177.53</v>
      </c>
      <c r="K127">
        <f>Passenger_Data[[#This Row],[Price_USD]]*1</f>
        <v>177.53</v>
      </c>
      <c r="L127">
        <v>45</v>
      </c>
      <c r="M127" t="s">
        <v>30</v>
      </c>
      <c r="N127" t="s">
        <v>41</v>
      </c>
      <c r="O127" t="s">
        <v>42</v>
      </c>
      <c r="P127" t="s">
        <v>50</v>
      </c>
      <c r="Q127">
        <v>2</v>
      </c>
      <c r="R127" t="s">
        <v>65</v>
      </c>
      <c r="S127" t="s">
        <v>68</v>
      </c>
      <c r="T127">
        <v>8.8000000000000007</v>
      </c>
      <c r="U127">
        <v>5</v>
      </c>
      <c r="V127">
        <v>99</v>
      </c>
      <c r="W127">
        <v>0</v>
      </c>
      <c r="X127">
        <v>0</v>
      </c>
      <c r="Y127" t="s">
        <v>36</v>
      </c>
    </row>
    <row r="128" spans="1:25" x14ac:dyDescent="0.25">
      <c r="A128" t="s">
        <v>312</v>
      </c>
      <c r="B128" t="s">
        <v>313</v>
      </c>
      <c r="C128" t="s">
        <v>48</v>
      </c>
      <c r="D128" t="s">
        <v>28</v>
      </c>
      <c r="E128" t="s">
        <v>28</v>
      </c>
      <c r="F128" s="1" t="s">
        <v>12182</v>
      </c>
      <c r="G128">
        <v>94</v>
      </c>
      <c r="H128" t="s">
        <v>29</v>
      </c>
      <c r="I128">
        <v>1395</v>
      </c>
      <c r="J128">
        <v>402.89</v>
      </c>
      <c r="K128">
        <f>Passenger_Data[[#This Row],[Price_USD]]*1</f>
        <v>402.89</v>
      </c>
      <c r="L128">
        <v>45</v>
      </c>
      <c r="M128" t="s">
        <v>40</v>
      </c>
      <c r="N128" t="s">
        <v>41</v>
      </c>
      <c r="O128" t="s">
        <v>56</v>
      </c>
      <c r="P128" t="s">
        <v>50</v>
      </c>
      <c r="Q128">
        <v>3</v>
      </c>
      <c r="R128" t="s">
        <v>65</v>
      </c>
      <c r="S128" t="s">
        <v>35</v>
      </c>
      <c r="T128">
        <v>7.1</v>
      </c>
      <c r="U128">
        <v>22</v>
      </c>
      <c r="V128">
        <v>117</v>
      </c>
      <c r="W128">
        <v>0</v>
      </c>
      <c r="X128">
        <v>0</v>
      </c>
      <c r="Y128" t="s">
        <v>45</v>
      </c>
    </row>
    <row r="129" spans="1:25" x14ac:dyDescent="0.25">
      <c r="A129" t="s">
        <v>314</v>
      </c>
      <c r="B129" t="s">
        <v>315</v>
      </c>
      <c r="C129" t="s">
        <v>73</v>
      </c>
      <c r="D129" t="s">
        <v>55</v>
      </c>
      <c r="E129" t="s">
        <v>49</v>
      </c>
      <c r="F129" s="1" t="s">
        <v>12183</v>
      </c>
      <c r="G129">
        <v>200</v>
      </c>
      <c r="H129" t="s">
        <v>29</v>
      </c>
      <c r="I129">
        <v>1294</v>
      </c>
      <c r="J129">
        <v>428.48</v>
      </c>
      <c r="K129">
        <f>Passenger_Data[[#This Row],[Price_USD]]*1</f>
        <v>428.48</v>
      </c>
      <c r="L129">
        <v>42</v>
      </c>
      <c r="M129" t="s">
        <v>40</v>
      </c>
      <c r="N129" t="s">
        <v>41</v>
      </c>
      <c r="O129" t="s">
        <v>32</v>
      </c>
      <c r="P129" t="s">
        <v>33</v>
      </c>
      <c r="Q129">
        <v>3</v>
      </c>
      <c r="R129" t="s">
        <v>34</v>
      </c>
      <c r="S129" t="s">
        <v>68</v>
      </c>
      <c r="T129">
        <v>5.7</v>
      </c>
      <c r="U129">
        <v>7</v>
      </c>
      <c r="V129">
        <v>7</v>
      </c>
      <c r="W129">
        <v>0</v>
      </c>
      <c r="X129">
        <v>0</v>
      </c>
      <c r="Y129" t="s">
        <v>45</v>
      </c>
    </row>
    <row r="130" spans="1:25" x14ac:dyDescent="0.25">
      <c r="A130" t="s">
        <v>316</v>
      </c>
      <c r="B130" t="s">
        <v>317</v>
      </c>
      <c r="C130" t="s">
        <v>82</v>
      </c>
      <c r="D130" t="s">
        <v>64</v>
      </c>
      <c r="E130" t="s">
        <v>49</v>
      </c>
      <c r="F130" s="1" t="s">
        <v>12184</v>
      </c>
      <c r="G130">
        <v>164</v>
      </c>
      <c r="H130" t="s">
        <v>29</v>
      </c>
      <c r="I130">
        <v>1125</v>
      </c>
      <c r="J130">
        <v>316.42</v>
      </c>
      <c r="K130">
        <f>Passenger_Data[[#This Row],[Price_USD]]*1</f>
        <v>316.42</v>
      </c>
      <c r="L130">
        <v>62</v>
      </c>
      <c r="M130" t="s">
        <v>30</v>
      </c>
      <c r="N130" t="s">
        <v>60</v>
      </c>
      <c r="O130" t="s">
        <v>32</v>
      </c>
      <c r="P130" t="s">
        <v>50</v>
      </c>
      <c r="Q130">
        <v>0</v>
      </c>
      <c r="R130" t="s">
        <v>51</v>
      </c>
      <c r="S130" t="s">
        <v>35</v>
      </c>
      <c r="T130">
        <v>5.9</v>
      </c>
      <c r="U130">
        <v>0</v>
      </c>
      <c r="V130">
        <v>39</v>
      </c>
      <c r="W130">
        <v>0</v>
      </c>
      <c r="X130">
        <v>0</v>
      </c>
      <c r="Y130" t="s">
        <v>77</v>
      </c>
    </row>
    <row r="131" spans="1:25" x14ac:dyDescent="0.25">
      <c r="A131" t="s">
        <v>318</v>
      </c>
      <c r="B131" t="s">
        <v>319</v>
      </c>
      <c r="C131" t="s">
        <v>82</v>
      </c>
      <c r="D131" t="s">
        <v>64</v>
      </c>
      <c r="E131" t="s">
        <v>59</v>
      </c>
      <c r="F131" s="1" t="s">
        <v>12185</v>
      </c>
      <c r="G131">
        <v>189</v>
      </c>
      <c r="H131" t="s">
        <v>29</v>
      </c>
      <c r="I131">
        <v>837</v>
      </c>
      <c r="J131">
        <v>473.92</v>
      </c>
      <c r="K131">
        <f>Passenger_Data[[#This Row],[Price_USD]]*1</f>
        <v>473.92</v>
      </c>
      <c r="L131">
        <v>31</v>
      </c>
      <c r="M131" t="s">
        <v>40</v>
      </c>
      <c r="N131" t="s">
        <v>60</v>
      </c>
      <c r="O131" t="s">
        <v>32</v>
      </c>
      <c r="P131" t="s">
        <v>33</v>
      </c>
      <c r="Q131">
        <v>3</v>
      </c>
      <c r="R131" t="s">
        <v>65</v>
      </c>
      <c r="S131" t="s">
        <v>35</v>
      </c>
      <c r="T131">
        <v>9</v>
      </c>
      <c r="U131">
        <v>11</v>
      </c>
      <c r="V131">
        <v>86</v>
      </c>
      <c r="W131">
        <v>0</v>
      </c>
      <c r="X131">
        <v>0</v>
      </c>
      <c r="Y131" t="s">
        <v>77</v>
      </c>
    </row>
    <row r="132" spans="1:25" x14ac:dyDescent="0.25">
      <c r="A132" t="s">
        <v>320</v>
      </c>
      <c r="B132" t="s">
        <v>321</v>
      </c>
      <c r="C132" t="s">
        <v>82</v>
      </c>
      <c r="D132" t="s">
        <v>59</v>
      </c>
      <c r="E132" t="s">
        <v>59</v>
      </c>
      <c r="F132" s="1" t="s">
        <v>12186</v>
      </c>
      <c r="G132">
        <v>191</v>
      </c>
      <c r="H132" t="s">
        <v>29</v>
      </c>
      <c r="I132">
        <v>1288</v>
      </c>
      <c r="J132">
        <v>532.86</v>
      </c>
      <c r="K132">
        <f>Passenger_Data[[#This Row],[Price_USD]]*1</f>
        <v>532.86</v>
      </c>
      <c r="L132">
        <v>29</v>
      </c>
      <c r="M132" t="s">
        <v>40</v>
      </c>
      <c r="N132" t="s">
        <v>41</v>
      </c>
      <c r="O132" t="s">
        <v>33</v>
      </c>
      <c r="P132" t="s">
        <v>50</v>
      </c>
      <c r="Q132">
        <v>1</v>
      </c>
      <c r="R132" t="s">
        <v>34</v>
      </c>
      <c r="S132" t="s">
        <v>68</v>
      </c>
      <c r="T132">
        <v>7.5</v>
      </c>
      <c r="U132">
        <v>6</v>
      </c>
      <c r="V132">
        <v>104</v>
      </c>
      <c r="W132">
        <v>0</v>
      </c>
      <c r="X132">
        <v>1</v>
      </c>
      <c r="Y132" t="s">
        <v>36</v>
      </c>
    </row>
    <row r="133" spans="1:25" x14ac:dyDescent="0.25">
      <c r="A133" t="s">
        <v>322</v>
      </c>
      <c r="B133" t="s">
        <v>323</v>
      </c>
      <c r="C133" t="s">
        <v>48</v>
      </c>
      <c r="D133" t="s">
        <v>27</v>
      </c>
      <c r="E133" t="s">
        <v>64</v>
      </c>
      <c r="F133" s="1" t="s">
        <v>12187</v>
      </c>
      <c r="G133">
        <v>255</v>
      </c>
      <c r="H133" t="s">
        <v>29</v>
      </c>
      <c r="I133">
        <v>1044</v>
      </c>
      <c r="J133">
        <v>382.4</v>
      </c>
      <c r="K133">
        <f>Passenger_Data[[#This Row],[Price_USD]]*1</f>
        <v>382.4</v>
      </c>
      <c r="L133">
        <v>43</v>
      </c>
      <c r="M133" t="s">
        <v>40</v>
      </c>
      <c r="N133" t="s">
        <v>41</v>
      </c>
      <c r="O133" t="s">
        <v>42</v>
      </c>
      <c r="P133" t="s">
        <v>50</v>
      </c>
      <c r="Q133">
        <v>1</v>
      </c>
      <c r="R133" t="s">
        <v>34</v>
      </c>
      <c r="S133" t="s">
        <v>61</v>
      </c>
      <c r="T133">
        <v>7.5</v>
      </c>
      <c r="U133">
        <v>1</v>
      </c>
      <c r="V133">
        <v>2</v>
      </c>
      <c r="W133">
        <v>0</v>
      </c>
      <c r="X133">
        <v>0</v>
      </c>
      <c r="Y133" t="s">
        <v>36</v>
      </c>
    </row>
    <row r="134" spans="1:25" x14ac:dyDescent="0.25">
      <c r="A134" t="s">
        <v>324</v>
      </c>
      <c r="B134" t="s">
        <v>325</v>
      </c>
      <c r="C134" t="s">
        <v>73</v>
      </c>
      <c r="D134" t="s">
        <v>59</v>
      </c>
      <c r="E134" t="s">
        <v>64</v>
      </c>
      <c r="F134" s="1" t="s">
        <v>12188</v>
      </c>
      <c r="G134">
        <v>132</v>
      </c>
      <c r="H134" t="s">
        <v>29</v>
      </c>
      <c r="I134">
        <v>935</v>
      </c>
      <c r="J134">
        <v>294.25</v>
      </c>
      <c r="K134">
        <f>Passenger_Data[[#This Row],[Price_USD]]*1</f>
        <v>294.25</v>
      </c>
      <c r="L134">
        <v>19</v>
      </c>
      <c r="M134" t="s">
        <v>30</v>
      </c>
      <c r="N134" t="s">
        <v>31</v>
      </c>
      <c r="O134" t="s">
        <v>56</v>
      </c>
      <c r="P134" t="s">
        <v>83</v>
      </c>
      <c r="Q134">
        <v>2</v>
      </c>
      <c r="R134" t="s">
        <v>51</v>
      </c>
      <c r="S134" t="s">
        <v>68</v>
      </c>
      <c r="T134">
        <v>8.5</v>
      </c>
      <c r="U134">
        <v>13</v>
      </c>
      <c r="V134">
        <v>78</v>
      </c>
      <c r="W134">
        <v>0</v>
      </c>
      <c r="X134">
        <v>0</v>
      </c>
      <c r="Y134" t="s">
        <v>77</v>
      </c>
    </row>
    <row r="135" spans="1:25" x14ac:dyDescent="0.25">
      <c r="A135" t="s">
        <v>326</v>
      </c>
      <c r="B135" t="s">
        <v>327</v>
      </c>
      <c r="C135" t="s">
        <v>54</v>
      </c>
      <c r="D135" t="s">
        <v>49</v>
      </c>
      <c r="E135" t="s">
        <v>64</v>
      </c>
      <c r="F135" s="1" t="s">
        <v>12189</v>
      </c>
      <c r="G135">
        <v>168</v>
      </c>
      <c r="H135" t="s">
        <v>29</v>
      </c>
      <c r="I135">
        <v>1251</v>
      </c>
      <c r="J135">
        <v>374.44</v>
      </c>
      <c r="K135">
        <f>Passenger_Data[[#This Row],[Price_USD]]*1</f>
        <v>374.44</v>
      </c>
      <c r="L135">
        <v>77</v>
      </c>
      <c r="M135" t="s">
        <v>30</v>
      </c>
      <c r="N135" t="s">
        <v>60</v>
      </c>
      <c r="O135" t="s">
        <v>42</v>
      </c>
      <c r="P135" t="s">
        <v>50</v>
      </c>
      <c r="Q135">
        <v>2</v>
      </c>
      <c r="R135" t="s">
        <v>65</v>
      </c>
      <c r="S135" t="s">
        <v>44</v>
      </c>
      <c r="T135">
        <v>6.2</v>
      </c>
      <c r="U135">
        <v>8</v>
      </c>
      <c r="V135">
        <v>7</v>
      </c>
      <c r="W135">
        <v>0</v>
      </c>
      <c r="X135">
        <v>1</v>
      </c>
      <c r="Y135" t="s">
        <v>77</v>
      </c>
    </row>
    <row r="136" spans="1:25" x14ac:dyDescent="0.25">
      <c r="A136" t="s">
        <v>328</v>
      </c>
      <c r="B136" t="s">
        <v>329</v>
      </c>
      <c r="C136" t="s">
        <v>82</v>
      </c>
      <c r="D136" t="s">
        <v>39</v>
      </c>
      <c r="E136" t="s">
        <v>49</v>
      </c>
      <c r="F136" s="1" t="s">
        <v>12190</v>
      </c>
      <c r="G136">
        <v>143</v>
      </c>
      <c r="H136" t="s">
        <v>29</v>
      </c>
      <c r="I136">
        <v>1496</v>
      </c>
      <c r="J136">
        <v>245.25</v>
      </c>
      <c r="K136">
        <f>Passenger_Data[[#This Row],[Price_USD]]*1</f>
        <v>245.25</v>
      </c>
      <c r="L136">
        <v>57</v>
      </c>
      <c r="M136" t="s">
        <v>40</v>
      </c>
      <c r="N136" t="s">
        <v>31</v>
      </c>
      <c r="O136" t="s">
        <v>42</v>
      </c>
      <c r="P136" t="s">
        <v>50</v>
      </c>
      <c r="Q136">
        <v>2</v>
      </c>
      <c r="R136" t="s">
        <v>65</v>
      </c>
      <c r="S136" t="s">
        <v>35</v>
      </c>
      <c r="T136">
        <v>6.7</v>
      </c>
      <c r="U136">
        <v>27</v>
      </c>
      <c r="V136">
        <v>104</v>
      </c>
      <c r="W136">
        <v>0</v>
      </c>
      <c r="X136">
        <v>0</v>
      </c>
      <c r="Y136" t="s">
        <v>77</v>
      </c>
    </row>
    <row r="137" spans="1:25" x14ac:dyDescent="0.25">
      <c r="A137" t="s">
        <v>330</v>
      </c>
      <c r="B137" t="s">
        <v>257</v>
      </c>
      <c r="C137" t="s">
        <v>82</v>
      </c>
      <c r="D137" t="s">
        <v>59</v>
      </c>
      <c r="E137" t="s">
        <v>64</v>
      </c>
      <c r="F137" s="1" t="s">
        <v>12191</v>
      </c>
      <c r="G137">
        <v>217</v>
      </c>
      <c r="H137" t="s">
        <v>29</v>
      </c>
      <c r="I137">
        <v>839</v>
      </c>
      <c r="J137">
        <v>330.76</v>
      </c>
      <c r="K137">
        <f>Passenger_Data[[#This Row],[Price_USD]]*1</f>
        <v>330.76</v>
      </c>
      <c r="L137">
        <v>60</v>
      </c>
      <c r="M137" t="s">
        <v>30</v>
      </c>
      <c r="N137" t="s">
        <v>60</v>
      </c>
      <c r="O137" t="s">
        <v>56</v>
      </c>
      <c r="P137" t="s">
        <v>83</v>
      </c>
      <c r="Q137">
        <v>0</v>
      </c>
      <c r="R137" t="s">
        <v>51</v>
      </c>
      <c r="S137" t="s">
        <v>68</v>
      </c>
      <c r="T137">
        <v>7.2</v>
      </c>
      <c r="U137">
        <v>15</v>
      </c>
      <c r="V137">
        <v>23</v>
      </c>
      <c r="W137">
        <v>0</v>
      </c>
      <c r="X137">
        <v>0</v>
      </c>
      <c r="Y137" t="s">
        <v>45</v>
      </c>
    </row>
    <row r="138" spans="1:25" x14ac:dyDescent="0.25">
      <c r="A138" t="s">
        <v>331</v>
      </c>
      <c r="B138" t="s">
        <v>332</v>
      </c>
      <c r="C138" t="s">
        <v>26</v>
      </c>
      <c r="D138" t="s">
        <v>76</v>
      </c>
      <c r="E138" t="s">
        <v>64</v>
      </c>
      <c r="F138" s="1" t="s">
        <v>12192</v>
      </c>
      <c r="G138">
        <v>188</v>
      </c>
      <c r="H138" t="s">
        <v>29</v>
      </c>
      <c r="I138">
        <v>1352</v>
      </c>
      <c r="J138">
        <v>476.48</v>
      </c>
      <c r="K138">
        <f>Passenger_Data[[#This Row],[Price_USD]]*1</f>
        <v>476.48</v>
      </c>
      <c r="L138">
        <v>76</v>
      </c>
      <c r="M138" t="s">
        <v>30</v>
      </c>
      <c r="N138" t="s">
        <v>60</v>
      </c>
      <c r="O138" t="s">
        <v>56</v>
      </c>
      <c r="P138" t="s">
        <v>50</v>
      </c>
      <c r="Q138">
        <v>2</v>
      </c>
      <c r="R138" t="s">
        <v>65</v>
      </c>
      <c r="S138" t="s">
        <v>61</v>
      </c>
      <c r="T138">
        <v>8.6999999999999993</v>
      </c>
      <c r="U138">
        <v>12</v>
      </c>
      <c r="V138">
        <v>100</v>
      </c>
      <c r="W138">
        <v>0</v>
      </c>
      <c r="X138">
        <v>0</v>
      </c>
      <c r="Y138" t="s">
        <v>36</v>
      </c>
    </row>
    <row r="139" spans="1:25" x14ac:dyDescent="0.25">
      <c r="A139" t="s">
        <v>333</v>
      </c>
      <c r="B139" t="s">
        <v>225</v>
      </c>
      <c r="C139" t="s">
        <v>54</v>
      </c>
      <c r="D139" t="s">
        <v>59</v>
      </c>
      <c r="E139" t="s">
        <v>76</v>
      </c>
      <c r="F139" s="1" t="s">
        <v>12193</v>
      </c>
      <c r="G139">
        <v>286</v>
      </c>
      <c r="H139" t="s">
        <v>29</v>
      </c>
      <c r="I139">
        <v>1903</v>
      </c>
      <c r="J139">
        <v>339.92</v>
      </c>
      <c r="K139">
        <f>Passenger_Data[[#This Row],[Price_USD]]*1</f>
        <v>339.92</v>
      </c>
      <c r="L139">
        <v>71</v>
      </c>
      <c r="M139" t="s">
        <v>30</v>
      </c>
      <c r="N139" t="s">
        <v>41</v>
      </c>
      <c r="O139" t="s">
        <v>56</v>
      </c>
      <c r="P139" t="s">
        <v>50</v>
      </c>
      <c r="Q139">
        <v>0</v>
      </c>
      <c r="R139" t="s">
        <v>65</v>
      </c>
      <c r="S139" t="s">
        <v>61</v>
      </c>
      <c r="T139">
        <v>7.1</v>
      </c>
      <c r="U139">
        <v>3</v>
      </c>
      <c r="V139">
        <v>119</v>
      </c>
      <c r="W139">
        <v>0</v>
      </c>
      <c r="X139">
        <v>0</v>
      </c>
      <c r="Y139" t="s">
        <v>36</v>
      </c>
    </row>
    <row r="140" spans="1:25" x14ac:dyDescent="0.25">
      <c r="A140" t="s">
        <v>334</v>
      </c>
      <c r="B140" t="s">
        <v>335</v>
      </c>
      <c r="C140" t="s">
        <v>82</v>
      </c>
      <c r="D140" t="s">
        <v>49</v>
      </c>
      <c r="E140" t="s">
        <v>39</v>
      </c>
      <c r="F140" s="1" t="s">
        <v>12194</v>
      </c>
      <c r="G140">
        <v>152</v>
      </c>
      <c r="H140" t="s">
        <v>29</v>
      </c>
      <c r="I140">
        <v>1072</v>
      </c>
      <c r="J140">
        <v>285.5</v>
      </c>
      <c r="K140">
        <f>Passenger_Data[[#This Row],[Price_USD]]*1</f>
        <v>285.5</v>
      </c>
      <c r="L140">
        <v>26</v>
      </c>
      <c r="M140" t="s">
        <v>30</v>
      </c>
      <c r="N140" t="s">
        <v>60</v>
      </c>
      <c r="O140" t="s">
        <v>32</v>
      </c>
      <c r="P140" t="s">
        <v>33</v>
      </c>
      <c r="Q140">
        <v>1</v>
      </c>
      <c r="R140" t="s">
        <v>65</v>
      </c>
      <c r="S140" t="s">
        <v>44</v>
      </c>
      <c r="T140">
        <v>9.1</v>
      </c>
      <c r="U140">
        <v>19</v>
      </c>
      <c r="V140">
        <v>118</v>
      </c>
      <c r="W140">
        <v>0</v>
      </c>
      <c r="X140">
        <v>0</v>
      </c>
      <c r="Y140" t="s">
        <v>36</v>
      </c>
    </row>
    <row r="141" spans="1:25" x14ac:dyDescent="0.25">
      <c r="A141" t="s">
        <v>336</v>
      </c>
      <c r="B141" t="s">
        <v>337</v>
      </c>
      <c r="C141" t="s">
        <v>26</v>
      </c>
      <c r="D141" t="s">
        <v>28</v>
      </c>
      <c r="E141" t="s">
        <v>28</v>
      </c>
      <c r="F141" s="1" t="s">
        <v>12195</v>
      </c>
      <c r="G141">
        <v>172</v>
      </c>
      <c r="H141" t="s">
        <v>29</v>
      </c>
      <c r="I141">
        <v>1369</v>
      </c>
      <c r="J141">
        <v>298.39999999999998</v>
      </c>
      <c r="K141">
        <f>Passenger_Data[[#This Row],[Price_USD]]*1</f>
        <v>298.39999999999998</v>
      </c>
      <c r="L141">
        <v>51</v>
      </c>
      <c r="M141" t="s">
        <v>30</v>
      </c>
      <c r="N141" t="s">
        <v>31</v>
      </c>
      <c r="O141" t="s">
        <v>33</v>
      </c>
      <c r="P141" t="s">
        <v>33</v>
      </c>
      <c r="Q141">
        <v>1</v>
      </c>
      <c r="R141" t="s">
        <v>51</v>
      </c>
      <c r="S141" t="s">
        <v>61</v>
      </c>
      <c r="T141">
        <v>6.4</v>
      </c>
      <c r="U141">
        <v>37</v>
      </c>
      <c r="V141">
        <v>22</v>
      </c>
      <c r="W141">
        <v>0</v>
      </c>
      <c r="X141">
        <v>0</v>
      </c>
      <c r="Y141" t="s">
        <v>36</v>
      </c>
    </row>
    <row r="142" spans="1:25" x14ac:dyDescent="0.25">
      <c r="A142" t="s">
        <v>338</v>
      </c>
      <c r="B142" t="s">
        <v>339</v>
      </c>
      <c r="C142" t="s">
        <v>54</v>
      </c>
      <c r="D142" t="s">
        <v>39</v>
      </c>
      <c r="E142" t="s">
        <v>55</v>
      </c>
      <c r="F142" s="1" t="s">
        <v>12196</v>
      </c>
      <c r="G142">
        <v>252</v>
      </c>
      <c r="H142" t="s">
        <v>29</v>
      </c>
      <c r="I142">
        <v>615</v>
      </c>
      <c r="J142">
        <v>168.01</v>
      </c>
      <c r="K142">
        <f>Passenger_Data[[#This Row],[Price_USD]]*1</f>
        <v>168.01</v>
      </c>
      <c r="L142">
        <v>68</v>
      </c>
      <c r="M142" t="s">
        <v>40</v>
      </c>
      <c r="N142" t="s">
        <v>31</v>
      </c>
      <c r="O142" t="s">
        <v>56</v>
      </c>
      <c r="P142" t="s">
        <v>83</v>
      </c>
      <c r="Q142">
        <v>1</v>
      </c>
      <c r="R142" t="s">
        <v>65</v>
      </c>
      <c r="S142" t="s">
        <v>35</v>
      </c>
      <c r="T142">
        <v>8.1</v>
      </c>
      <c r="U142">
        <v>3</v>
      </c>
      <c r="V142">
        <v>53</v>
      </c>
      <c r="W142">
        <v>1</v>
      </c>
      <c r="X142">
        <v>0</v>
      </c>
      <c r="Y142" t="s">
        <v>45</v>
      </c>
    </row>
    <row r="143" spans="1:25" x14ac:dyDescent="0.25">
      <c r="A143" t="s">
        <v>340</v>
      </c>
      <c r="B143" t="s">
        <v>341</v>
      </c>
      <c r="C143" t="s">
        <v>26</v>
      </c>
      <c r="D143" t="s">
        <v>28</v>
      </c>
      <c r="E143" t="s">
        <v>76</v>
      </c>
      <c r="F143" s="1" t="s">
        <v>12197</v>
      </c>
      <c r="G143">
        <v>145</v>
      </c>
      <c r="H143" t="s">
        <v>86</v>
      </c>
      <c r="I143">
        <v>1025</v>
      </c>
      <c r="J143">
        <v>418.9</v>
      </c>
      <c r="K143">
        <f>Passenger_Data[[#This Row],[Price_USD]]*1</f>
        <v>418.9</v>
      </c>
      <c r="L143">
        <v>33</v>
      </c>
      <c r="M143" t="s">
        <v>40</v>
      </c>
      <c r="N143" t="s">
        <v>60</v>
      </c>
      <c r="O143" t="s">
        <v>56</v>
      </c>
      <c r="P143" t="s">
        <v>83</v>
      </c>
      <c r="Q143">
        <v>3</v>
      </c>
      <c r="R143" t="s">
        <v>65</v>
      </c>
      <c r="S143" t="s">
        <v>68</v>
      </c>
      <c r="T143">
        <v>6.5</v>
      </c>
      <c r="U143">
        <v>18</v>
      </c>
      <c r="V143">
        <v>107</v>
      </c>
      <c r="W143">
        <v>0</v>
      </c>
      <c r="X143">
        <v>0</v>
      </c>
      <c r="Y143" t="s">
        <v>36</v>
      </c>
    </row>
    <row r="144" spans="1:25" x14ac:dyDescent="0.25">
      <c r="A144" t="s">
        <v>342</v>
      </c>
      <c r="B144" t="s">
        <v>343</v>
      </c>
      <c r="C144" t="s">
        <v>82</v>
      </c>
      <c r="D144" t="s">
        <v>39</v>
      </c>
      <c r="E144" t="s">
        <v>59</v>
      </c>
      <c r="F144" s="1" t="s">
        <v>12198</v>
      </c>
      <c r="G144">
        <v>181</v>
      </c>
      <c r="H144" t="s">
        <v>29</v>
      </c>
      <c r="I144">
        <v>1249</v>
      </c>
      <c r="J144">
        <v>176.04</v>
      </c>
      <c r="K144">
        <f>Passenger_Data[[#This Row],[Price_USD]]*1</f>
        <v>176.04</v>
      </c>
      <c r="L144">
        <v>37</v>
      </c>
      <c r="M144" t="s">
        <v>40</v>
      </c>
      <c r="N144" t="s">
        <v>31</v>
      </c>
      <c r="O144" t="s">
        <v>56</v>
      </c>
      <c r="P144" t="s">
        <v>50</v>
      </c>
      <c r="Q144">
        <v>3</v>
      </c>
      <c r="R144" t="s">
        <v>34</v>
      </c>
      <c r="S144" t="s">
        <v>68</v>
      </c>
      <c r="T144">
        <v>5.5</v>
      </c>
      <c r="U144">
        <v>6</v>
      </c>
      <c r="V144">
        <v>45</v>
      </c>
      <c r="W144">
        <v>0</v>
      </c>
      <c r="X144">
        <v>0</v>
      </c>
      <c r="Y144" t="s">
        <v>77</v>
      </c>
    </row>
    <row r="145" spans="1:25" x14ac:dyDescent="0.25">
      <c r="A145" t="s">
        <v>344</v>
      </c>
      <c r="B145" t="s">
        <v>345</v>
      </c>
      <c r="C145" t="s">
        <v>48</v>
      </c>
      <c r="D145" t="s">
        <v>49</v>
      </c>
      <c r="E145" t="s">
        <v>28</v>
      </c>
      <c r="F145" s="1" t="s">
        <v>12199</v>
      </c>
      <c r="G145">
        <v>204</v>
      </c>
      <c r="H145" t="s">
        <v>29</v>
      </c>
      <c r="I145">
        <v>1568</v>
      </c>
      <c r="J145">
        <v>339.62</v>
      </c>
      <c r="K145">
        <f>Passenger_Data[[#This Row],[Price_USD]]*1</f>
        <v>339.62</v>
      </c>
      <c r="L145">
        <v>54</v>
      </c>
      <c r="M145" t="s">
        <v>30</v>
      </c>
      <c r="N145" t="s">
        <v>31</v>
      </c>
      <c r="O145" t="s">
        <v>56</v>
      </c>
      <c r="P145" t="s">
        <v>50</v>
      </c>
      <c r="Q145">
        <v>1</v>
      </c>
      <c r="R145" t="s">
        <v>65</v>
      </c>
      <c r="S145" t="s">
        <v>35</v>
      </c>
      <c r="T145">
        <v>10</v>
      </c>
      <c r="U145">
        <v>4</v>
      </c>
      <c r="V145">
        <v>58</v>
      </c>
      <c r="W145">
        <v>0</v>
      </c>
      <c r="X145">
        <v>0</v>
      </c>
      <c r="Y145" t="s">
        <v>77</v>
      </c>
    </row>
    <row r="146" spans="1:25" x14ac:dyDescent="0.25">
      <c r="A146" t="s">
        <v>346</v>
      </c>
      <c r="B146" t="s">
        <v>347</v>
      </c>
      <c r="C146" t="s">
        <v>82</v>
      </c>
      <c r="D146" t="s">
        <v>59</v>
      </c>
      <c r="E146" t="s">
        <v>49</v>
      </c>
      <c r="F146" s="1" t="s">
        <v>12200</v>
      </c>
      <c r="G146">
        <v>319</v>
      </c>
      <c r="H146" t="s">
        <v>29</v>
      </c>
      <c r="I146">
        <v>1294</v>
      </c>
      <c r="J146">
        <v>388.28</v>
      </c>
      <c r="K146">
        <f>Passenger_Data[[#This Row],[Price_USD]]*1</f>
        <v>388.28</v>
      </c>
      <c r="L146">
        <v>74</v>
      </c>
      <c r="M146" t="s">
        <v>40</v>
      </c>
      <c r="N146" t="s">
        <v>41</v>
      </c>
      <c r="O146" t="s">
        <v>42</v>
      </c>
      <c r="P146" t="s">
        <v>50</v>
      </c>
      <c r="Q146">
        <v>0</v>
      </c>
      <c r="R146" t="s">
        <v>65</v>
      </c>
      <c r="S146" t="s">
        <v>35</v>
      </c>
      <c r="T146">
        <v>5.6</v>
      </c>
      <c r="U146">
        <v>3</v>
      </c>
      <c r="V146">
        <v>78</v>
      </c>
      <c r="W146">
        <v>0</v>
      </c>
      <c r="X146">
        <v>0</v>
      </c>
      <c r="Y146" t="s">
        <v>77</v>
      </c>
    </row>
    <row r="147" spans="1:25" x14ac:dyDescent="0.25">
      <c r="A147" t="s">
        <v>348</v>
      </c>
      <c r="B147" t="s">
        <v>349</v>
      </c>
      <c r="C147" t="s">
        <v>48</v>
      </c>
      <c r="D147" t="s">
        <v>55</v>
      </c>
      <c r="E147" t="s">
        <v>39</v>
      </c>
      <c r="F147" s="1" t="s">
        <v>12201</v>
      </c>
      <c r="G147">
        <v>225</v>
      </c>
      <c r="H147" t="s">
        <v>29</v>
      </c>
      <c r="I147">
        <v>1136</v>
      </c>
      <c r="J147">
        <v>303.95</v>
      </c>
      <c r="K147">
        <f>Passenger_Data[[#This Row],[Price_USD]]*1</f>
        <v>303.95</v>
      </c>
      <c r="L147">
        <v>60</v>
      </c>
      <c r="M147" t="s">
        <v>40</v>
      </c>
      <c r="N147" t="s">
        <v>41</v>
      </c>
      <c r="O147" t="s">
        <v>32</v>
      </c>
      <c r="P147" t="s">
        <v>83</v>
      </c>
      <c r="Q147">
        <v>1</v>
      </c>
      <c r="R147" t="s">
        <v>51</v>
      </c>
      <c r="S147" t="s">
        <v>44</v>
      </c>
      <c r="T147">
        <v>6.1</v>
      </c>
      <c r="U147">
        <v>13</v>
      </c>
      <c r="V147">
        <v>72</v>
      </c>
      <c r="W147">
        <v>0</v>
      </c>
      <c r="X147">
        <v>1</v>
      </c>
      <c r="Y147" t="s">
        <v>77</v>
      </c>
    </row>
    <row r="148" spans="1:25" x14ac:dyDescent="0.25">
      <c r="A148" t="s">
        <v>350</v>
      </c>
      <c r="B148" t="s">
        <v>351</v>
      </c>
      <c r="C148" t="s">
        <v>82</v>
      </c>
      <c r="D148" t="s">
        <v>28</v>
      </c>
      <c r="E148" t="s">
        <v>39</v>
      </c>
      <c r="F148" s="1" t="s">
        <v>12202</v>
      </c>
      <c r="G148">
        <v>203</v>
      </c>
      <c r="H148" t="s">
        <v>29</v>
      </c>
      <c r="I148">
        <v>1780</v>
      </c>
      <c r="J148">
        <v>203.9</v>
      </c>
      <c r="K148">
        <f>Passenger_Data[[#This Row],[Price_USD]]*1</f>
        <v>203.9</v>
      </c>
      <c r="L148">
        <v>36</v>
      </c>
      <c r="M148" t="s">
        <v>40</v>
      </c>
      <c r="N148" t="s">
        <v>31</v>
      </c>
      <c r="O148" t="s">
        <v>42</v>
      </c>
      <c r="P148" t="s">
        <v>50</v>
      </c>
      <c r="Q148">
        <v>3</v>
      </c>
      <c r="R148" t="s">
        <v>65</v>
      </c>
      <c r="S148" t="s">
        <v>68</v>
      </c>
      <c r="T148">
        <v>4.5999999999999996</v>
      </c>
      <c r="U148">
        <v>7</v>
      </c>
      <c r="V148">
        <v>70</v>
      </c>
      <c r="W148">
        <v>0</v>
      </c>
      <c r="X148">
        <v>1</v>
      </c>
      <c r="Y148" t="s">
        <v>45</v>
      </c>
    </row>
    <row r="149" spans="1:25" x14ac:dyDescent="0.25">
      <c r="A149" t="s">
        <v>352</v>
      </c>
      <c r="B149" t="s">
        <v>353</v>
      </c>
      <c r="C149" t="s">
        <v>54</v>
      </c>
      <c r="D149" t="s">
        <v>39</v>
      </c>
      <c r="E149" t="s">
        <v>27</v>
      </c>
      <c r="F149" s="1" t="s">
        <v>12203</v>
      </c>
      <c r="G149">
        <v>181</v>
      </c>
      <c r="H149" t="s">
        <v>108</v>
      </c>
      <c r="I149">
        <v>725</v>
      </c>
      <c r="J149">
        <v>272.76</v>
      </c>
      <c r="K149">
        <f>Passenger_Data[[#This Row],[Price_USD]]*1</f>
        <v>272.76</v>
      </c>
      <c r="L149">
        <v>24</v>
      </c>
      <c r="M149" t="s">
        <v>40</v>
      </c>
      <c r="N149" t="s">
        <v>60</v>
      </c>
      <c r="O149" t="s">
        <v>32</v>
      </c>
      <c r="P149" t="s">
        <v>33</v>
      </c>
      <c r="Q149">
        <v>1</v>
      </c>
      <c r="R149" t="s">
        <v>43</v>
      </c>
      <c r="S149" t="s">
        <v>44</v>
      </c>
      <c r="T149">
        <v>3.1</v>
      </c>
      <c r="U149">
        <v>19</v>
      </c>
      <c r="V149">
        <v>27</v>
      </c>
      <c r="W149">
        <v>0</v>
      </c>
      <c r="X149">
        <v>0</v>
      </c>
      <c r="Y149" t="s">
        <v>77</v>
      </c>
    </row>
    <row r="150" spans="1:25" x14ac:dyDescent="0.25">
      <c r="A150" t="s">
        <v>354</v>
      </c>
      <c r="B150" t="s">
        <v>355</v>
      </c>
      <c r="C150" t="s">
        <v>73</v>
      </c>
      <c r="D150" t="s">
        <v>28</v>
      </c>
      <c r="E150" t="s">
        <v>49</v>
      </c>
      <c r="F150" s="1" t="s">
        <v>12204</v>
      </c>
      <c r="G150">
        <v>172</v>
      </c>
      <c r="H150" t="s">
        <v>29</v>
      </c>
      <c r="I150">
        <v>1488</v>
      </c>
      <c r="J150">
        <v>275.29000000000002</v>
      </c>
      <c r="K150">
        <f>Passenger_Data[[#This Row],[Price_USD]]*1</f>
        <v>275.29000000000002</v>
      </c>
      <c r="L150">
        <v>72</v>
      </c>
      <c r="M150" t="s">
        <v>40</v>
      </c>
      <c r="N150" t="s">
        <v>31</v>
      </c>
      <c r="O150" t="s">
        <v>33</v>
      </c>
      <c r="P150" t="s">
        <v>33</v>
      </c>
      <c r="Q150">
        <v>1</v>
      </c>
      <c r="R150" t="s">
        <v>43</v>
      </c>
      <c r="S150" t="s">
        <v>35</v>
      </c>
      <c r="T150">
        <v>8.8000000000000007</v>
      </c>
      <c r="U150">
        <v>11</v>
      </c>
      <c r="V150">
        <v>90</v>
      </c>
      <c r="W150">
        <v>0</v>
      </c>
      <c r="X150">
        <v>0</v>
      </c>
      <c r="Y150" t="s">
        <v>45</v>
      </c>
    </row>
    <row r="151" spans="1:25" x14ac:dyDescent="0.25">
      <c r="A151" t="s">
        <v>356</v>
      </c>
      <c r="B151" t="s">
        <v>357</v>
      </c>
      <c r="C151" t="s">
        <v>26</v>
      </c>
      <c r="D151" t="s">
        <v>59</v>
      </c>
      <c r="E151" t="s">
        <v>39</v>
      </c>
      <c r="F151" s="1" t="s">
        <v>12205</v>
      </c>
      <c r="G151">
        <v>283</v>
      </c>
      <c r="H151" t="s">
        <v>29</v>
      </c>
      <c r="I151">
        <v>1529</v>
      </c>
      <c r="J151">
        <v>296.31</v>
      </c>
      <c r="K151">
        <f>Passenger_Data[[#This Row],[Price_USD]]*1</f>
        <v>296.31</v>
      </c>
      <c r="L151">
        <v>41</v>
      </c>
      <c r="M151" t="s">
        <v>30</v>
      </c>
      <c r="N151" t="s">
        <v>41</v>
      </c>
      <c r="O151" t="s">
        <v>42</v>
      </c>
      <c r="P151" t="s">
        <v>50</v>
      </c>
      <c r="Q151">
        <v>1</v>
      </c>
      <c r="R151" t="s">
        <v>51</v>
      </c>
      <c r="S151" t="s">
        <v>68</v>
      </c>
      <c r="T151">
        <v>9.3000000000000007</v>
      </c>
      <c r="U151">
        <v>7</v>
      </c>
      <c r="V151">
        <v>63</v>
      </c>
      <c r="W151">
        <v>0</v>
      </c>
      <c r="X151">
        <v>1</v>
      </c>
      <c r="Y151" t="s">
        <v>45</v>
      </c>
    </row>
    <row r="152" spans="1:25" x14ac:dyDescent="0.25">
      <c r="A152" t="s">
        <v>358</v>
      </c>
      <c r="B152" t="s">
        <v>359</v>
      </c>
      <c r="C152" t="s">
        <v>73</v>
      </c>
      <c r="D152" t="s">
        <v>39</v>
      </c>
      <c r="E152" t="s">
        <v>59</v>
      </c>
      <c r="F152" s="1" t="s">
        <v>12206</v>
      </c>
      <c r="G152">
        <v>178</v>
      </c>
      <c r="H152" t="s">
        <v>29</v>
      </c>
      <c r="I152">
        <v>1387</v>
      </c>
      <c r="J152">
        <v>441.05</v>
      </c>
      <c r="K152">
        <f>Passenger_Data[[#This Row],[Price_USD]]*1</f>
        <v>441.05</v>
      </c>
      <c r="L152">
        <v>31</v>
      </c>
      <c r="M152" t="s">
        <v>30</v>
      </c>
      <c r="N152" t="s">
        <v>60</v>
      </c>
      <c r="O152" t="s">
        <v>42</v>
      </c>
      <c r="P152" t="s">
        <v>50</v>
      </c>
      <c r="Q152">
        <v>3</v>
      </c>
      <c r="R152" t="s">
        <v>43</v>
      </c>
      <c r="S152" t="s">
        <v>68</v>
      </c>
      <c r="T152">
        <v>4.4000000000000004</v>
      </c>
      <c r="U152">
        <v>1</v>
      </c>
      <c r="V152">
        <v>103</v>
      </c>
      <c r="W152">
        <v>0</v>
      </c>
      <c r="X152">
        <v>0</v>
      </c>
      <c r="Y152" t="s">
        <v>77</v>
      </c>
    </row>
    <row r="153" spans="1:25" x14ac:dyDescent="0.25">
      <c r="A153" t="s">
        <v>360</v>
      </c>
      <c r="B153" t="s">
        <v>361</v>
      </c>
      <c r="C153" t="s">
        <v>26</v>
      </c>
      <c r="D153" t="s">
        <v>27</v>
      </c>
      <c r="E153" t="s">
        <v>64</v>
      </c>
      <c r="F153" s="1" t="s">
        <v>12207</v>
      </c>
      <c r="G153">
        <v>197</v>
      </c>
      <c r="H153" t="s">
        <v>29</v>
      </c>
      <c r="I153">
        <v>1491</v>
      </c>
      <c r="J153">
        <v>575.17999999999995</v>
      </c>
      <c r="K153">
        <f>Passenger_Data[[#This Row],[Price_USD]]*1</f>
        <v>575.17999999999995</v>
      </c>
      <c r="L153">
        <v>43</v>
      </c>
      <c r="M153" t="s">
        <v>30</v>
      </c>
      <c r="N153" t="s">
        <v>31</v>
      </c>
      <c r="O153" t="s">
        <v>33</v>
      </c>
      <c r="P153" t="s">
        <v>50</v>
      </c>
      <c r="Q153">
        <v>1</v>
      </c>
      <c r="R153" t="s">
        <v>65</v>
      </c>
      <c r="S153" t="s">
        <v>68</v>
      </c>
      <c r="T153">
        <v>7.3</v>
      </c>
      <c r="U153">
        <v>5</v>
      </c>
      <c r="V153">
        <v>60</v>
      </c>
      <c r="W153">
        <v>0</v>
      </c>
      <c r="X153">
        <v>0</v>
      </c>
      <c r="Y153" t="s">
        <v>45</v>
      </c>
    </row>
    <row r="154" spans="1:25" x14ac:dyDescent="0.25">
      <c r="A154" t="s">
        <v>362</v>
      </c>
      <c r="B154" t="s">
        <v>363</v>
      </c>
      <c r="C154" t="s">
        <v>73</v>
      </c>
      <c r="D154" t="s">
        <v>28</v>
      </c>
      <c r="E154" t="s">
        <v>55</v>
      </c>
      <c r="F154" s="1" t="s">
        <v>12208</v>
      </c>
      <c r="G154">
        <v>160</v>
      </c>
      <c r="H154" t="s">
        <v>29</v>
      </c>
      <c r="I154">
        <v>1302</v>
      </c>
      <c r="J154">
        <v>286.41000000000003</v>
      </c>
      <c r="K154">
        <f>Passenger_Data[[#This Row],[Price_USD]]*1</f>
        <v>286.41000000000003</v>
      </c>
      <c r="L154">
        <v>33</v>
      </c>
      <c r="M154" t="s">
        <v>40</v>
      </c>
      <c r="N154" t="s">
        <v>31</v>
      </c>
      <c r="O154" t="s">
        <v>32</v>
      </c>
      <c r="P154" t="s">
        <v>50</v>
      </c>
      <c r="Q154">
        <v>1</v>
      </c>
      <c r="R154" t="s">
        <v>65</v>
      </c>
      <c r="S154" t="s">
        <v>61</v>
      </c>
      <c r="T154">
        <v>7.6</v>
      </c>
      <c r="U154">
        <v>3</v>
      </c>
      <c r="V154">
        <v>68</v>
      </c>
      <c r="W154">
        <v>0</v>
      </c>
      <c r="X154">
        <v>0</v>
      </c>
      <c r="Y154" t="s">
        <v>45</v>
      </c>
    </row>
    <row r="155" spans="1:25" x14ac:dyDescent="0.25">
      <c r="A155" t="s">
        <v>364</v>
      </c>
      <c r="B155" t="s">
        <v>365</v>
      </c>
      <c r="C155" t="s">
        <v>73</v>
      </c>
      <c r="D155" t="s">
        <v>59</v>
      </c>
      <c r="E155" t="s">
        <v>64</v>
      </c>
      <c r="F155" s="1" t="s">
        <v>12209</v>
      </c>
      <c r="G155">
        <v>132</v>
      </c>
      <c r="H155" t="s">
        <v>29</v>
      </c>
      <c r="I155">
        <v>968</v>
      </c>
      <c r="J155">
        <v>317.33</v>
      </c>
      <c r="K155">
        <f>Passenger_Data[[#This Row],[Price_USD]]*1</f>
        <v>317.33</v>
      </c>
      <c r="L155">
        <v>20</v>
      </c>
      <c r="M155" t="s">
        <v>40</v>
      </c>
      <c r="N155" t="s">
        <v>41</v>
      </c>
      <c r="O155" t="s">
        <v>33</v>
      </c>
      <c r="P155" t="s">
        <v>83</v>
      </c>
      <c r="Q155">
        <v>1</v>
      </c>
      <c r="R155" t="s">
        <v>65</v>
      </c>
      <c r="S155" t="s">
        <v>61</v>
      </c>
      <c r="T155">
        <v>8.1999999999999993</v>
      </c>
      <c r="U155">
        <v>13</v>
      </c>
      <c r="V155">
        <v>56</v>
      </c>
      <c r="W155">
        <v>0</v>
      </c>
      <c r="X155">
        <v>0</v>
      </c>
      <c r="Y155" t="s">
        <v>77</v>
      </c>
    </row>
    <row r="156" spans="1:25" x14ac:dyDescent="0.25">
      <c r="A156" t="s">
        <v>366</v>
      </c>
      <c r="B156" t="s">
        <v>367</v>
      </c>
      <c r="C156" t="s">
        <v>26</v>
      </c>
      <c r="D156" t="s">
        <v>28</v>
      </c>
      <c r="E156" t="s">
        <v>49</v>
      </c>
      <c r="F156" s="1" t="s">
        <v>12210</v>
      </c>
      <c r="G156">
        <v>205</v>
      </c>
      <c r="H156" t="s">
        <v>29</v>
      </c>
      <c r="I156">
        <v>1029</v>
      </c>
      <c r="J156">
        <v>449.3</v>
      </c>
      <c r="K156">
        <f>Passenger_Data[[#This Row],[Price_USD]]*1</f>
        <v>449.3</v>
      </c>
      <c r="L156">
        <v>79</v>
      </c>
      <c r="M156" t="s">
        <v>40</v>
      </c>
      <c r="N156" t="s">
        <v>41</v>
      </c>
      <c r="O156" t="s">
        <v>56</v>
      </c>
      <c r="P156" t="s">
        <v>50</v>
      </c>
      <c r="Q156">
        <v>2</v>
      </c>
      <c r="R156" t="s">
        <v>65</v>
      </c>
      <c r="S156" t="s">
        <v>44</v>
      </c>
      <c r="T156">
        <v>8</v>
      </c>
      <c r="U156">
        <v>0</v>
      </c>
      <c r="V156">
        <v>104</v>
      </c>
      <c r="W156">
        <v>0</v>
      </c>
      <c r="X156">
        <v>0</v>
      </c>
      <c r="Y156" t="s">
        <v>77</v>
      </c>
    </row>
    <row r="157" spans="1:25" x14ac:dyDescent="0.25">
      <c r="A157" t="s">
        <v>368</v>
      </c>
      <c r="B157" t="s">
        <v>369</v>
      </c>
      <c r="C157" t="s">
        <v>73</v>
      </c>
      <c r="D157" t="s">
        <v>49</v>
      </c>
      <c r="E157" t="s">
        <v>27</v>
      </c>
      <c r="F157" s="1" t="s">
        <v>12211</v>
      </c>
      <c r="G157">
        <v>223</v>
      </c>
      <c r="H157" t="s">
        <v>86</v>
      </c>
      <c r="I157">
        <v>1326</v>
      </c>
      <c r="J157">
        <v>291.85000000000002</v>
      </c>
      <c r="K157">
        <f>Passenger_Data[[#This Row],[Price_USD]]*1</f>
        <v>291.85000000000002</v>
      </c>
      <c r="L157">
        <v>20</v>
      </c>
      <c r="M157" t="s">
        <v>40</v>
      </c>
      <c r="N157" t="s">
        <v>60</v>
      </c>
      <c r="O157" t="s">
        <v>56</v>
      </c>
      <c r="P157" t="s">
        <v>50</v>
      </c>
      <c r="Q157">
        <v>1</v>
      </c>
      <c r="R157" t="s">
        <v>51</v>
      </c>
      <c r="S157" t="s">
        <v>68</v>
      </c>
      <c r="T157">
        <v>8.1999999999999993</v>
      </c>
      <c r="U157">
        <v>12</v>
      </c>
      <c r="V157">
        <v>70</v>
      </c>
      <c r="W157">
        <v>0</v>
      </c>
      <c r="X157">
        <v>0</v>
      </c>
      <c r="Y157" t="s">
        <v>36</v>
      </c>
    </row>
    <row r="158" spans="1:25" x14ac:dyDescent="0.25">
      <c r="A158" t="s">
        <v>370</v>
      </c>
      <c r="B158" t="s">
        <v>371</v>
      </c>
      <c r="C158" t="s">
        <v>73</v>
      </c>
      <c r="D158" t="s">
        <v>49</v>
      </c>
      <c r="E158" t="s">
        <v>59</v>
      </c>
      <c r="F158" s="1" t="s">
        <v>12212</v>
      </c>
      <c r="G158">
        <v>169</v>
      </c>
      <c r="H158" t="s">
        <v>29</v>
      </c>
      <c r="I158">
        <v>777</v>
      </c>
      <c r="J158">
        <v>361.79</v>
      </c>
      <c r="K158">
        <f>Passenger_Data[[#This Row],[Price_USD]]*1</f>
        <v>361.79</v>
      </c>
      <c r="L158">
        <v>77</v>
      </c>
      <c r="M158" t="s">
        <v>40</v>
      </c>
      <c r="N158" t="s">
        <v>31</v>
      </c>
      <c r="O158" t="s">
        <v>56</v>
      </c>
      <c r="P158" t="s">
        <v>33</v>
      </c>
      <c r="Q158">
        <v>2</v>
      </c>
      <c r="R158" t="s">
        <v>43</v>
      </c>
      <c r="S158" t="s">
        <v>44</v>
      </c>
      <c r="T158">
        <v>3.5</v>
      </c>
      <c r="U158">
        <v>4</v>
      </c>
      <c r="V158">
        <v>112</v>
      </c>
      <c r="W158">
        <v>0</v>
      </c>
      <c r="X158">
        <v>0</v>
      </c>
      <c r="Y158" t="s">
        <v>77</v>
      </c>
    </row>
    <row r="159" spans="1:25" x14ac:dyDescent="0.25">
      <c r="A159" t="s">
        <v>372</v>
      </c>
      <c r="B159" t="s">
        <v>373</v>
      </c>
      <c r="C159" t="s">
        <v>48</v>
      </c>
      <c r="D159" t="s">
        <v>59</v>
      </c>
      <c r="E159" t="s">
        <v>39</v>
      </c>
      <c r="F159" s="1" t="s">
        <v>12213</v>
      </c>
      <c r="G159">
        <v>167</v>
      </c>
      <c r="H159" t="s">
        <v>29</v>
      </c>
      <c r="I159">
        <v>1222</v>
      </c>
      <c r="J159">
        <v>377.84</v>
      </c>
      <c r="K159">
        <f>Passenger_Data[[#This Row],[Price_USD]]*1</f>
        <v>377.84</v>
      </c>
      <c r="L159">
        <v>57</v>
      </c>
      <c r="M159" t="s">
        <v>30</v>
      </c>
      <c r="N159" t="s">
        <v>31</v>
      </c>
      <c r="O159" t="s">
        <v>32</v>
      </c>
      <c r="P159" t="s">
        <v>83</v>
      </c>
      <c r="Q159">
        <v>1</v>
      </c>
      <c r="R159" t="s">
        <v>65</v>
      </c>
      <c r="S159" t="s">
        <v>35</v>
      </c>
      <c r="T159">
        <v>8.1</v>
      </c>
      <c r="U159">
        <v>1</v>
      </c>
      <c r="V159">
        <v>54</v>
      </c>
      <c r="W159">
        <v>0</v>
      </c>
      <c r="X159">
        <v>0</v>
      </c>
      <c r="Y159" t="s">
        <v>77</v>
      </c>
    </row>
    <row r="160" spans="1:25" x14ac:dyDescent="0.25">
      <c r="A160" t="s">
        <v>374</v>
      </c>
      <c r="B160" t="s">
        <v>375</v>
      </c>
      <c r="C160" t="s">
        <v>73</v>
      </c>
      <c r="D160" t="s">
        <v>64</v>
      </c>
      <c r="E160" t="s">
        <v>59</v>
      </c>
      <c r="F160" s="1" t="s">
        <v>12214</v>
      </c>
      <c r="G160">
        <v>127</v>
      </c>
      <c r="H160" t="s">
        <v>29</v>
      </c>
      <c r="I160">
        <v>1027</v>
      </c>
      <c r="J160">
        <v>491.89</v>
      </c>
      <c r="K160">
        <f>Passenger_Data[[#This Row],[Price_USD]]*1</f>
        <v>491.89</v>
      </c>
      <c r="L160">
        <v>34</v>
      </c>
      <c r="M160" t="s">
        <v>30</v>
      </c>
      <c r="N160" t="s">
        <v>41</v>
      </c>
      <c r="O160" t="s">
        <v>42</v>
      </c>
      <c r="P160" t="s">
        <v>50</v>
      </c>
      <c r="Q160">
        <v>0</v>
      </c>
      <c r="R160" t="s">
        <v>43</v>
      </c>
      <c r="S160" t="s">
        <v>44</v>
      </c>
      <c r="T160">
        <v>4.7</v>
      </c>
      <c r="U160">
        <v>16</v>
      </c>
      <c r="V160">
        <v>35</v>
      </c>
      <c r="W160">
        <v>0</v>
      </c>
      <c r="X160">
        <v>0</v>
      </c>
      <c r="Y160" t="s">
        <v>77</v>
      </c>
    </row>
    <row r="161" spans="1:25" x14ac:dyDescent="0.25">
      <c r="A161" t="s">
        <v>376</v>
      </c>
      <c r="B161" t="s">
        <v>377</v>
      </c>
      <c r="C161" t="s">
        <v>73</v>
      </c>
      <c r="D161" t="s">
        <v>76</v>
      </c>
      <c r="E161" t="s">
        <v>39</v>
      </c>
      <c r="F161" s="1" t="s">
        <v>12215</v>
      </c>
      <c r="G161">
        <v>224</v>
      </c>
      <c r="H161" t="s">
        <v>86</v>
      </c>
      <c r="I161">
        <v>1126</v>
      </c>
      <c r="J161">
        <v>535.80999999999995</v>
      </c>
      <c r="K161">
        <f>Passenger_Data[[#This Row],[Price_USD]]*1</f>
        <v>535.80999999999995</v>
      </c>
      <c r="L161">
        <v>51</v>
      </c>
      <c r="M161" t="s">
        <v>40</v>
      </c>
      <c r="N161" t="s">
        <v>31</v>
      </c>
      <c r="O161" t="s">
        <v>32</v>
      </c>
      <c r="P161" t="s">
        <v>83</v>
      </c>
      <c r="Q161">
        <v>2</v>
      </c>
      <c r="R161" t="s">
        <v>34</v>
      </c>
      <c r="S161" t="s">
        <v>35</v>
      </c>
      <c r="T161">
        <v>6.1</v>
      </c>
      <c r="U161">
        <v>5</v>
      </c>
      <c r="V161">
        <v>34</v>
      </c>
      <c r="W161">
        <v>0</v>
      </c>
      <c r="X161">
        <v>0</v>
      </c>
      <c r="Y161" t="s">
        <v>77</v>
      </c>
    </row>
    <row r="162" spans="1:25" x14ac:dyDescent="0.25">
      <c r="A162" t="s">
        <v>378</v>
      </c>
      <c r="B162" t="s">
        <v>379</v>
      </c>
      <c r="C162" t="s">
        <v>26</v>
      </c>
      <c r="D162" t="s">
        <v>49</v>
      </c>
      <c r="E162" t="s">
        <v>76</v>
      </c>
      <c r="F162" s="1" t="s">
        <v>12216</v>
      </c>
      <c r="G162">
        <v>442</v>
      </c>
      <c r="H162" t="s">
        <v>29</v>
      </c>
      <c r="I162">
        <v>1470</v>
      </c>
      <c r="J162">
        <v>342.95</v>
      </c>
      <c r="K162">
        <f>Passenger_Data[[#This Row],[Price_USD]]*1</f>
        <v>342.95</v>
      </c>
      <c r="L162">
        <v>55</v>
      </c>
      <c r="M162" t="s">
        <v>40</v>
      </c>
      <c r="N162" t="s">
        <v>31</v>
      </c>
      <c r="O162" t="s">
        <v>32</v>
      </c>
      <c r="P162" t="s">
        <v>50</v>
      </c>
      <c r="Q162">
        <v>1</v>
      </c>
      <c r="R162" t="s">
        <v>51</v>
      </c>
      <c r="S162" t="s">
        <v>61</v>
      </c>
      <c r="T162">
        <v>10</v>
      </c>
      <c r="U162">
        <v>17</v>
      </c>
      <c r="V162">
        <v>89</v>
      </c>
      <c r="W162">
        <v>0</v>
      </c>
      <c r="X162">
        <v>0</v>
      </c>
      <c r="Y162" t="s">
        <v>45</v>
      </c>
    </row>
    <row r="163" spans="1:25" x14ac:dyDescent="0.25">
      <c r="A163" t="s">
        <v>380</v>
      </c>
      <c r="B163" t="s">
        <v>381</v>
      </c>
      <c r="C163" t="s">
        <v>54</v>
      </c>
      <c r="D163" t="s">
        <v>55</v>
      </c>
      <c r="E163" t="s">
        <v>27</v>
      </c>
      <c r="F163" s="1" t="s">
        <v>12217</v>
      </c>
      <c r="G163">
        <v>38</v>
      </c>
      <c r="H163" t="s">
        <v>29</v>
      </c>
      <c r="I163">
        <v>907</v>
      </c>
      <c r="J163">
        <v>476.42</v>
      </c>
      <c r="K163">
        <f>Passenger_Data[[#This Row],[Price_USD]]*1</f>
        <v>476.42</v>
      </c>
      <c r="L163">
        <v>21</v>
      </c>
      <c r="M163" t="s">
        <v>30</v>
      </c>
      <c r="N163" t="s">
        <v>41</v>
      </c>
      <c r="O163" t="s">
        <v>42</v>
      </c>
      <c r="P163" t="s">
        <v>50</v>
      </c>
      <c r="Q163">
        <v>3</v>
      </c>
      <c r="R163" t="s">
        <v>34</v>
      </c>
      <c r="S163" t="s">
        <v>68</v>
      </c>
      <c r="T163">
        <v>6.7</v>
      </c>
      <c r="U163">
        <v>14</v>
      </c>
      <c r="V163">
        <v>80</v>
      </c>
      <c r="W163">
        <v>0</v>
      </c>
      <c r="X163">
        <v>0</v>
      </c>
      <c r="Y163" t="s">
        <v>36</v>
      </c>
    </row>
    <row r="164" spans="1:25" x14ac:dyDescent="0.25">
      <c r="A164" t="s">
        <v>382</v>
      </c>
      <c r="B164" t="s">
        <v>138</v>
      </c>
      <c r="C164" t="s">
        <v>48</v>
      </c>
      <c r="D164" t="s">
        <v>76</v>
      </c>
      <c r="E164" t="s">
        <v>49</v>
      </c>
      <c r="F164" s="1" t="s">
        <v>12218</v>
      </c>
      <c r="G164">
        <v>219</v>
      </c>
      <c r="H164" t="s">
        <v>29</v>
      </c>
      <c r="I164">
        <v>1572</v>
      </c>
      <c r="J164">
        <v>542.25</v>
      </c>
      <c r="K164">
        <f>Passenger_Data[[#This Row],[Price_USD]]*1</f>
        <v>542.25</v>
      </c>
      <c r="L164">
        <v>40</v>
      </c>
      <c r="M164" t="s">
        <v>30</v>
      </c>
      <c r="N164" t="s">
        <v>31</v>
      </c>
      <c r="O164" t="s">
        <v>33</v>
      </c>
      <c r="P164" t="s">
        <v>50</v>
      </c>
      <c r="Q164">
        <v>0</v>
      </c>
      <c r="R164" t="s">
        <v>65</v>
      </c>
      <c r="S164" t="s">
        <v>68</v>
      </c>
      <c r="T164">
        <v>7.2</v>
      </c>
      <c r="U164">
        <v>22</v>
      </c>
      <c r="V164">
        <v>42</v>
      </c>
      <c r="W164">
        <v>0</v>
      </c>
      <c r="X164">
        <v>0</v>
      </c>
      <c r="Y164" t="s">
        <v>45</v>
      </c>
    </row>
    <row r="165" spans="1:25" x14ac:dyDescent="0.25">
      <c r="A165" t="s">
        <v>383</v>
      </c>
      <c r="B165" t="s">
        <v>384</v>
      </c>
      <c r="C165" t="s">
        <v>73</v>
      </c>
      <c r="D165" t="s">
        <v>55</v>
      </c>
      <c r="E165" t="s">
        <v>49</v>
      </c>
      <c r="F165" s="1" t="s">
        <v>12219</v>
      </c>
      <c r="G165">
        <v>228</v>
      </c>
      <c r="H165" t="s">
        <v>29</v>
      </c>
      <c r="I165">
        <v>812</v>
      </c>
      <c r="J165">
        <v>414.87</v>
      </c>
      <c r="K165">
        <f>Passenger_Data[[#This Row],[Price_USD]]*1</f>
        <v>414.87</v>
      </c>
      <c r="L165">
        <v>75</v>
      </c>
      <c r="M165" t="s">
        <v>30</v>
      </c>
      <c r="N165" t="s">
        <v>31</v>
      </c>
      <c r="O165" t="s">
        <v>56</v>
      </c>
      <c r="P165" t="s">
        <v>83</v>
      </c>
      <c r="Q165">
        <v>0</v>
      </c>
      <c r="R165" t="s">
        <v>65</v>
      </c>
      <c r="S165" t="s">
        <v>61</v>
      </c>
      <c r="T165">
        <v>5.0999999999999996</v>
      </c>
      <c r="U165">
        <v>1</v>
      </c>
      <c r="V165">
        <v>25</v>
      </c>
      <c r="W165">
        <v>0</v>
      </c>
      <c r="X165">
        <v>0</v>
      </c>
      <c r="Y165" t="s">
        <v>45</v>
      </c>
    </row>
    <row r="166" spans="1:25" x14ac:dyDescent="0.25">
      <c r="A166" t="s">
        <v>385</v>
      </c>
      <c r="B166" t="s">
        <v>386</v>
      </c>
      <c r="C166" t="s">
        <v>54</v>
      </c>
      <c r="D166" t="s">
        <v>64</v>
      </c>
      <c r="E166" t="s">
        <v>76</v>
      </c>
      <c r="F166" s="1" t="s">
        <v>12220</v>
      </c>
      <c r="G166">
        <v>154</v>
      </c>
      <c r="H166" t="s">
        <v>29</v>
      </c>
      <c r="I166">
        <v>1562</v>
      </c>
      <c r="J166">
        <v>376.6</v>
      </c>
      <c r="K166">
        <f>Passenger_Data[[#This Row],[Price_USD]]*1</f>
        <v>376.6</v>
      </c>
      <c r="L166">
        <v>52</v>
      </c>
      <c r="M166" t="s">
        <v>30</v>
      </c>
      <c r="N166" t="s">
        <v>41</v>
      </c>
      <c r="O166" t="s">
        <v>33</v>
      </c>
      <c r="P166" t="s">
        <v>83</v>
      </c>
      <c r="Q166">
        <v>2</v>
      </c>
      <c r="R166" t="s">
        <v>51</v>
      </c>
      <c r="S166" t="s">
        <v>44</v>
      </c>
      <c r="T166">
        <v>8.6</v>
      </c>
      <c r="U166">
        <v>0</v>
      </c>
      <c r="V166">
        <v>77</v>
      </c>
      <c r="W166">
        <v>0</v>
      </c>
      <c r="X166">
        <v>1</v>
      </c>
      <c r="Y166" t="s">
        <v>77</v>
      </c>
    </row>
    <row r="167" spans="1:25" x14ac:dyDescent="0.25">
      <c r="A167" t="s">
        <v>387</v>
      </c>
      <c r="B167" t="s">
        <v>388</v>
      </c>
      <c r="C167" t="s">
        <v>73</v>
      </c>
      <c r="D167" t="s">
        <v>59</v>
      </c>
      <c r="E167" t="s">
        <v>39</v>
      </c>
      <c r="F167" s="1" t="s">
        <v>12221</v>
      </c>
      <c r="G167">
        <v>266</v>
      </c>
      <c r="H167" t="s">
        <v>86</v>
      </c>
      <c r="I167">
        <v>1076</v>
      </c>
      <c r="J167">
        <v>172.37</v>
      </c>
      <c r="K167">
        <f>Passenger_Data[[#This Row],[Price_USD]]*1</f>
        <v>172.37</v>
      </c>
      <c r="L167">
        <v>26</v>
      </c>
      <c r="M167" t="s">
        <v>30</v>
      </c>
      <c r="N167" t="s">
        <v>41</v>
      </c>
      <c r="O167" t="s">
        <v>56</v>
      </c>
      <c r="P167" t="s">
        <v>50</v>
      </c>
      <c r="Q167">
        <v>2</v>
      </c>
      <c r="R167" t="s">
        <v>65</v>
      </c>
      <c r="S167" t="s">
        <v>44</v>
      </c>
      <c r="T167">
        <v>7.1</v>
      </c>
      <c r="U167">
        <v>3</v>
      </c>
      <c r="V167">
        <v>100</v>
      </c>
      <c r="W167">
        <v>0</v>
      </c>
      <c r="X167">
        <v>0</v>
      </c>
      <c r="Y167" t="s">
        <v>45</v>
      </c>
    </row>
    <row r="168" spans="1:25" x14ac:dyDescent="0.25">
      <c r="A168" t="s">
        <v>389</v>
      </c>
      <c r="B168" t="s">
        <v>390</v>
      </c>
      <c r="C168" t="s">
        <v>54</v>
      </c>
      <c r="D168" t="s">
        <v>39</v>
      </c>
      <c r="E168" t="s">
        <v>64</v>
      </c>
      <c r="F168" s="1" t="s">
        <v>12222</v>
      </c>
      <c r="G168">
        <v>192</v>
      </c>
      <c r="H168" t="s">
        <v>86</v>
      </c>
      <c r="I168">
        <v>897</v>
      </c>
      <c r="J168">
        <v>204.79</v>
      </c>
      <c r="K168">
        <f>Passenger_Data[[#This Row],[Price_USD]]*1</f>
        <v>204.79</v>
      </c>
      <c r="L168">
        <v>23</v>
      </c>
      <c r="M168" t="s">
        <v>30</v>
      </c>
      <c r="N168" t="s">
        <v>31</v>
      </c>
      <c r="O168" t="s">
        <v>32</v>
      </c>
      <c r="P168" t="s">
        <v>83</v>
      </c>
      <c r="Q168">
        <v>1</v>
      </c>
      <c r="R168" t="s">
        <v>65</v>
      </c>
      <c r="S168" t="s">
        <v>44</v>
      </c>
      <c r="T168">
        <v>5.2</v>
      </c>
      <c r="U168">
        <v>2</v>
      </c>
      <c r="V168">
        <v>31</v>
      </c>
      <c r="W168">
        <v>0</v>
      </c>
      <c r="X168">
        <v>0</v>
      </c>
      <c r="Y168" t="s">
        <v>45</v>
      </c>
    </row>
    <row r="169" spans="1:25" x14ac:dyDescent="0.25">
      <c r="A169" t="s">
        <v>391</v>
      </c>
      <c r="B169" t="s">
        <v>392</v>
      </c>
      <c r="C169" t="s">
        <v>26</v>
      </c>
      <c r="D169" t="s">
        <v>28</v>
      </c>
      <c r="E169" t="s">
        <v>59</v>
      </c>
      <c r="F169" s="1" t="s">
        <v>12223</v>
      </c>
      <c r="G169">
        <v>146</v>
      </c>
      <c r="H169" t="s">
        <v>29</v>
      </c>
      <c r="I169">
        <v>1142</v>
      </c>
      <c r="J169">
        <v>456.89</v>
      </c>
      <c r="K169">
        <f>Passenger_Data[[#This Row],[Price_USD]]*1</f>
        <v>456.89</v>
      </c>
      <c r="L169">
        <v>59</v>
      </c>
      <c r="M169" t="s">
        <v>40</v>
      </c>
      <c r="N169" t="s">
        <v>31</v>
      </c>
      <c r="O169" t="s">
        <v>33</v>
      </c>
      <c r="P169" t="s">
        <v>50</v>
      </c>
      <c r="Q169">
        <v>2</v>
      </c>
      <c r="R169" t="s">
        <v>65</v>
      </c>
      <c r="S169" t="s">
        <v>44</v>
      </c>
      <c r="T169">
        <v>7.5</v>
      </c>
      <c r="U169">
        <v>2</v>
      </c>
      <c r="V169">
        <v>41</v>
      </c>
      <c r="W169">
        <v>0</v>
      </c>
      <c r="X169">
        <v>0</v>
      </c>
      <c r="Y169" t="s">
        <v>45</v>
      </c>
    </row>
    <row r="170" spans="1:25" x14ac:dyDescent="0.25">
      <c r="A170" t="s">
        <v>393</v>
      </c>
      <c r="B170" t="s">
        <v>394</v>
      </c>
      <c r="C170" t="s">
        <v>48</v>
      </c>
      <c r="D170" t="s">
        <v>55</v>
      </c>
      <c r="E170" t="s">
        <v>55</v>
      </c>
      <c r="F170" s="1" t="s">
        <v>12224</v>
      </c>
      <c r="G170">
        <v>252</v>
      </c>
      <c r="H170" t="s">
        <v>29</v>
      </c>
      <c r="I170">
        <v>1434</v>
      </c>
      <c r="J170">
        <v>318.63</v>
      </c>
      <c r="K170">
        <f>Passenger_Data[[#This Row],[Price_USD]]*1</f>
        <v>318.63</v>
      </c>
      <c r="L170">
        <v>72</v>
      </c>
      <c r="M170" t="s">
        <v>30</v>
      </c>
      <c r="N170" t="s">
        <v>31</v>
      </c>
      <c r="O170" t="s">
        <v>56</v>
      </c>
      <c r="P170" t="s">
        <v>50</v>
      </c>
      <c r="Q170">
        <v>1</v>
      </c>
      <c r="R170" t="s">
        <v>43</v>
      </c>
      <c r="S170" t="s">
        <v>68</v>
      </c>
      <c r="T170">
        <v>7.7</v>
      </c>
      <c r="U170">
        <v>1</v>
      </c>
      <c r="V170">
        <v>2</v>
      </c>
      <c r="W170">
        <v>0</v>
      </c>
      <c r="X170">
        <v>0</v>
      </c>
      <c r="Y170" t="s">
        <v>36</v>
      </c>
    </row>
    <row r="171" spans="1:25" x14ac:dyDescent="0.25">
      <c r="A171" t="s">
        <v>395</v>
      </c>
      <c r="B171" t="s">
        <v>396</v>
      </c>
      <c r="C171" t="s">
        <v>73</v>
      </c>
      <c r="D171" t="s">
        <v>59</v>
      </c>
      <c r="E171" t="s">
        <v>55</v>
      </c>
      <c r="F171" s="1" t="s">
        <v>12225</v>
      </c>
      <c r="G171">
        <v>170</v>
      </c>
      <c r="H171" t="s">
        <v>29</v>
      </c>
      <c r="I171">
        <v>1597</v>
      </c>
      <c r="J171">
        <v>426.62</v>
      </c>
      <c r="K171">
        <f>Passenger_Data[[#This Row],[Price_USD]]*1</f>
        <v>426.62</v>
      </c>
      <c r="L171">
        <v>38</v>
      </c>
      <c r="M171" t="s">
        <v>30</v>
      </c>
      <c r="N171" t="s">
        <v>31</v>
      </c>
      <c r="O171" t="s">
        <v>56</v>
      </c>
      <c r="P171" t="s">
        <v>50</v>
      </c>
      <c r="Q171">
        <v>1</v>
      </c>
      <c r="R171" t="s">
        <v>65</v>
      </c>
      <c r="S171" t="s">
        <v>44</v>
      </c>
      <c r="T171">
        <v>5.9</v>
      </c>
      <c r="U171">
        <v>5</v>
      </c>
      <c r="V171">
        <v>17</v>
      </c>
      <c r="W171">
        <v>0</v>
      </c>
      <c r="X171">
        <v>1</v>
      </c>
      <c r="Y171" t="s">
        <v>77</v>
      </c>
    </row>
    <row r="172" spans="1:25" x14ac:dyDescent="0.25">
      <c r="A172" t="s">
        <v>397</v>
      </c>
      <c r="B172" t="s">
        <v>398</v>
      </c>
      <c r="C172" t="s">
        <v>26</v>
      </c>
      <c r="D172" t="s">
        <v>59</v>
      </c>
      <c r="E172" t="s">
        <v>27</v>
      </c>
      <c r="F172" s="1" t="s">
        <v>12226</v>
      </c>
      <c r="G172">
        <v>201</v>
      </c>
      <c r="H172" t="s">
        <v>29</v>
      </c>
      <c r="I172">
        <v>734</v>
      </c>
      <c r="J172">
        <v>281.07</v>
      </c>
      <c r="K172">
        <f>Passenger_Data[[#This Row],[Price_USD]]*1</f>
        <v>281.07</v>
      </c>
      <c r="L172">
        <v>30</v>
      </c>
      <c r="M172" t="s">
        <v>40</v>
      </c>
      <c r="N172" t="s">
        <v>41</v>
      </c>
      <c r="O172" t="s">
        <v>32</v>
      </c>
      <c r="P172" t="s">
        <v>50</v>
      </c>
      <c r="Q172">
        <v>0</v>
      </c>
      <c r="R172" t="s">
        <v>43</v>
      </c>
      <c r="S172" t="s">
        <v>44</v>
      </c>
      <c r="T172">
        <v>5.6</v>
      </c>
      <c r="U172">
        <v>8</v>
      </c>
      <c r="V172">
        <v>100</v>
      </c>
      <c r="W172">
        <v>0</v>
      </c>
      <c r="X172">
        <v>0</v>
      </c>
      <c r="Y172" t="s">
        <v>77</v>
      </c>
    </row>
    <row r="173" spans="1:25" x14ac:dyDescent="0.25">
      <c r="A173" t="s">
        <v>399</v>
      </c>
      <c r="B173" t="s">
        <v>400</v>
      </c>
      <c r="C173" t="s">
        <v>26</v>
      </c>
      <c r="D173" t="s">
        <v>49</v>
      </c>
      <c r="E173" t="s">
        <v>49</v>
      </c>
      <c r="F173" s="1" t="s">
        <v>12227</v>
      </c>
      <c r="G173">
        <v>208</v>
      </c>
      <c r="H173" t="s">
        <v>29</v>
      </c>
      <c r="I173">
        <v>754</v>
      </c>
      <c r="J173">
        <v>148.59</v>
      </c>
      <c r="K173">
        <f>Passenger_Data[[#This Row],[Price_USD]]*1</f>
        <v>148.59</v>
      </c>
      <c r="L173">
        <v>59</v>
      </c>
      <c r="M173" t="s">
        <v>30</v>
      </c>
      <c r="N173" t="s">
        <v>31</v>
      </c>
      <c r="O173" t="s">
        <v>42</v>
      </c>
      <c r="P173" t="s">
        <v>50</v>
      </c>
      <c r="Q173">
        <v>2</v>
      </c>
      <c r="R173" t="s">
        <v>43</v>
      </c>
      <c r="S173" t="s">
        <v>61</v>
      </c>
      <c r="T173">
        <v>6.6</v>
      </c>
      <c r="U173">
        <v>10</v>
      </c>
      <c r="V173">
        <v>41</v>
      </c>
      <c r="W173">
        <v>0</v>
      </c>
      <c r="X173">
        <v>0</v>
      </c>
      <c r="Y173" t="s">
        <v>45</v>
      </c>
    </row>
    <row r="174" spans="1:25" x14ac:dyDescent="0.25">
      <c r="A174" t="s">
        <v>401</v>
      </c>
      <c r="B174" t="s">
        <v>402</v>
      </c>
      <c r="C174" t="s">
        <v>73</v>
      </c>
      <c r="D174" t="s">
        <v>76</v>
      </c>
      <c r="E174" t="s">
        <v>49</v>
      </c>
      <c r="F174" s="1" t="s">
        <v>12228</v>
      </c>
      <c r="G174">
        <v>171</v>
      </c>
      <c r="H174" t="s">
        <v>108</v>
      </c>
      <c r="I174">
        <v>1144</v>
      </c>
      <c r="J174">
        <v>423.02</v>
      </c>
      <c r="K174">
        <f>Passenger_Data[[#This Row],[Price_USD]]*1</f>
        <v>423.02</v>
      </c>
      <c r="L174">
        <v>35</v>
      </c>
      <c r="M174" t="s">
        <v>40</v>
      </c>
      <c r="N174" t="s">
        <v>31</v>
      </c>
      <c r="O174" t="s">
        <v>32</v>
      </c>
      <c r="P174" t="s">
        <v>83</v>
      </c>
      <c r="Q174">
        <v>2</v>
      </c>
      <c r="R174" t="s">
        <v>65</v>
      </c>
      <c r="S174" t="s">
        <v>61</v>
      </c>
      <c r="T174">
        <v>8.1</v>
      </c>
      <c r="U174">
        <v>8</v>
      </c>
      <c r="V174">
        <v>93</v>
      </c>
      <c r="W174">
        <v>0</v>
      </c>
      <c r="X174">
        <v>0</v>
      </c>
      <c r="Y174" t="s">
        <v>45</v>
      </c>
    </row>
    <row r="175" spans="1:25" x14ac:dyDescent="0.25">
      <c r="A175" t="s">
        <v>403</v>
      </c>
      <c r="B175" t="s">
        <v>404</v>
      </c>
      <c r="C175" t="s">
        <v>73</v>
      </c>
      <c r="D175" t="s">
        <v>64</v>
      </c>
      <c r="E175" t="s">
        <v>49</v>
      </c>
      <c r="F175" s="1" t="s">
        <v>12229</v>
      </c>
      <c r="G175">
        <v>211</v>
      </c>
      <c r="H175" t="s">
        <v>108</v>
      </c>
      <c r="I175">
        <v>1127</v>
      </c>
      <c r="J175">
        <v>316.20999999999998</v>
      </c>
      <c r="K175">
        <f>Passenger_Data[[#This Row],[Price_USD]]*1</f>
        <v>316.20999999999998</v>
      </c>
      <c r="L175">
        <v>67</v>
      </c>
      <c r="M175" t="s">
        <v>30</v>
      </c>
      <c r="N175" t="s">
        <v>31</v>
      </c>
      <c r="O175" t="s">
        <v>56</v>
      </c>
      <c r="P175" t="s">
        <v>33</v>
      </c>
      <c r="Q175">
        <v>1</v>
      </c>
      <c r="R175" t="s">
        <v>65</v>
      </c>
      <c r="S175" t="s">
        <v>68</v>
      </c>
      <c r="T175">
        <v>5</v>
      </c>
      <c r="U175">
        <v>7</v>
      </c>
      <c r="V175">
        <v>72</v>
      </c>
      <c r="W175">
        <v>0</v>
      </c>
      <c r="X175">
        <v>0</v>
      </c>
      <c r="Y175" t="s">
        <v>77</v>
      </c>
    </row>
    <row r="176" spans="1:25" x14ac:dyDescent="0.25">
      <c r="A176" t="s">
        <v>405</v>
      </c>
      <c r="B176" t="s">
        <v>406</v>
      </c>
      <c r="C176" t="s">
        <v>73</v>
      </c>
      <c r="D176" t="s">
        <v>64</v>
      </c>
      <c r="E176" t="s">
        <v>39</v>
      </c>
      <c r="F176" s="1" t="s">
        <v>12230</v>
      </c>
      <c r="G176">
        <v>124</v>
      </c>
      <c r="H176" t="s">
        <v>86</v>
      </c>
      <c r="I176">
        <v>1497</v>
      </c>
      <c r="J176">
        <v>594.87</v>
      </c>
      <c r="K176">
        <f>Passenger_Data[[#This Row],[Price_USD]]*1</f>
        <v>594.87</v>
      </c>
      <c r="L176">
        <v>78</v>
      </c>
      <c r="M176" t="s">
        <v>30</v>
      </c>
      <c r="N176" t="s">
        <v>31</v>
      </c>
      <c r="O176" t="s">
        <v>56</v>
      </c>
      <c r="P176" t="s">
        <v>50</v>
      </c>
      <c r="Q176">
        <v>0</v>
      </c>
      <c r="R176" t="s">
        <v>65</v>
      </c>
      <c r="S176" t="s">
        <v>68</v>
      </c>
      <c r="T176">
        <v>6.5</v>
      </c>
      <c r="U176">
        <v>2</v>
      </c>
      <c r="V176">
        <v>119</v>
      </c>
      <c r="W176">
        <v>0</v>
      </c>
      <c r="X176">
        <v>0</v>
      </c>
      <c r="Y176" t="s">
        <v>36</v>
      </c>
    </row>
    <row r="177" spans="1:25" x14ac:dyDescent="0.25">
      <c r="A177" t="s">
        <v>407</v>
      </c>
      <c r="B177" t="s">
        <v>408</v>
      </c>
      <c r="C177" t="s">
        <v>26</v>
      </c>
      <c r="D177" t="s">
        <v>59</v>
      </c>
      <c r="E177" t="s">
        <v>59</v>
      </c>
      <c r="F177" s="1" t="s">
        <v>12231</v>
      </c>
      <c r="G177">
        <v>270</v>
      </c>
      <c r="H177" t="s">
        <v>86</v>
      </c>
      <c r="I177">
        <v>1538</v>
      </c>
      <c r="J177">
        <v>332.03</v>
      </c>
      <c r="K177">
        <f>Passenger_Data[[#This Row],[Price_USD]]*1</f>
        <v>332.03</v>
      </c>
      <c r="L177">
        <v>78</v>
      </c>
      <c r="M177" t="s">
        <v>30</v>
      </c>
      <c r="N177" t="s">
        <v>60</v>
      </c>
      <c r="O177" t="s">
        <v>42</v>
      </c>
      <c r="P177" t="s">
        <v>83</v>
      </c>
      <c r="Q177">
        <v>1</v>
      </c>
      <c r="R177" t="s">
        <v>43</v>
      </c>
      <c r="S177" t="s">
        <v>44</v>
      </c>
      <c r="T177">
        <v>7.5</v>
      </c>
      <c r="U177">
        <v>4</v>
      </c>
      <c r="V177">
        <v>68</v>
      </c>
      <c r="W177">
        <v>0</v>
      </c>
      <c r="X177">
        <v>0</v>
      </c>
      <c r="Y177" t="s">
        <v>77</v>
      </c>
    </row>
    <row r="178" spans="1:25" x14ac:dyDescent="0.25">
      <c r="A178" t="s">
        <v>409</v>
      </c>
      <c r="B178" t="s">
        <v>410</v>
      </c>
      <c r="C178" t="s">
        <v>26</v>
      </c>
      <c r="D178" t="s">
        <v>39</v>
      </c>
      <c r="E178" t="s">
        <v>55</v>
      </c>
      <c r="F178" s="1" t="s">
        <v>12232</v>
      </c>
      <c r="G178">
        <v>224</v>
      </c>
      <c r="H178" t="s">
        <v>29</v>
      </c>
      <c r="I178">
        <v>966</v>
      </c>
      <c r="J178">
        <v>100.44</v>
      </c>
      <c r="K178">
        <f>Passenger_Data[[#This Row],[Price_USD]]*1</f>
        <v>100.44</v>
      </c>
      <c r="L178">
        <v>74</v>
      </c>
      <c r="M178" t="s">
        <v>40</v>
      </c>
      <c r="N178" t="s">
        <v>31</v>
      </c>
      <c r="O178" t="s">
        <v>32</v>
      </c>
      <c r="P178" t="s">
        <v>50</v>
      </c>
      <c r="Q178">
        <v>2</v>
      </c>
      <c r="R178" t="s">
        <v>51</v>
      </c>
      <c r="S178" t="s">
        <v>35</v>
      </c>
      <c r="T178">
        <v>8.5</v>
      </c>
      <c r="U178">
        <v>9</v>
      </c>
      <c r="V178">
        <v>1</v>
      </c>
      <c r="W178">
        <v>0</v>
      </c>
      <c r="X178">
        <v>1</v>
      </c>
      <c r="Y178" t="s">
        <v>77</v>
      </c>
    </row>
    <row r="179" spans="1:25" x14ac:dyDescent="0.25">
      <c r="A179" t="s">
        <v>411</v>
      </c>
      <c r="B179" t="s">
        <v>412</v>
      </c>
      <c r="C179" t="s">
        <v>26</v>
      </c>
      <c r="D179" t="s">
        <v>27</v>
      </c>
      <c r="E179" t="s">
        <v>49</v>
      </c>
      <c r="F179" s="1" t="s">
        <v>12233</v>
      </c>
      <c r="G179">
        <v>169</v>
      </c>
      <c r="H179" t="s">
        <v>86</v>
      </c>
      <c r="I179">
        <v>1395</v>
      </c>
      <c r="J179">
        <v>227.81</v>
      </c>
      <c r="K179">
        <f>Passenger_Data[[#This Row],[Price_USD]]*1</f>
        <v>227.81</v>
      </c>
      <c r="L179">
        <v>42</v>
      </c>
      <c r="M179" t="s">
        <v>30</v>
      </c>
      <c r="N179" t="s">
        <v>60</v>
      </c>
      <c r="O179" t="s">
        <v>33</v>
      </c>
      <c r="P179" t="s">
        <v>83</v>
      </c>
      <c r="Q179">
        <v>1</v>
      </c>
      <c r="R179" t="s">
        <v>51</v>
      </c>
      <c r="S179" t="s">
        <v>68</v>
      </c>
      <c r="T179">
        <v>3.4</v>
      </c>
      <c r="U179">
        <v>20</v>
      </c>
      <c r="V179">
        <v>19</v>
      </c>
      <c r="W179">
        <v>0</v>
      </c>
      <c r="X179">
        <v>0</v>
      </c>
      <c r="Y179" t="s">
        <v>77</v>
      </c>
    </row>
    <row r="180" spans="1:25" x14ac:dyDescent="0.25">
      <c r="A180" t="s">
        <v>413</v>
      </c>
      <c r="B180" t="s">
        <v>414</v>
      </c>
      <c r="C180" t="s">
        <v>48</v>
      </c>
      <c r="D180" t="s">
        <v>76</v>
      </c>
      <c r="E180" t="s">
        <v>59</v>
      </c>
      <c r="F180" s="1" t="s">
        <v>12234</v>
      </c>
      <c r="G180">
        <v>29</v>
      </c>
      <c r="H180" t="s">
        <v>29</v>
      </c>
      <c r="I180">
        <v>1013</v>
      </c>
      <c r="J180">
        <v>316</v>
      </c>
      <c r="K180">
        <f>Passenger_Data[[#This Row],[Price_USD]]*1</f>
        <v>316</v>
      </c>
      <c r="L180">
        <v>76</v>
      </c>
      <c r="M180" t="s">
        <v>40</v>
      </c>
      <c r="N180" t="s">
        <v>41</v>
      </c>
      <c r="O180" t="s">
        <v>56</v>
      </c>
      <c r="P180" t="s">
        <v>50</v>
      </c>
      <c r="Q180">
        <v>3</v>
      </c>
      <c r="R180" t="s">
        <v>65</v>
      </c>
      <c r="S180" t="s">
        <v>68</v>
      </c>
      <c r="T180">
        <v>9.5</v>
      </c>
      <c r="U180">
        <v>6</v>
      </c>
      <c r="V180">
        <v>72</v>
      </c>
      <c r="W180">
        <v>0</v>
      </c>
      <c r="X180">
        <v>1</v>
      </c>
      <c r="Y180" t="s">
        <v>77</v>
      </c>
    </row>
    <row r="181" spans="1:25" x14ac:dyDescent="0.25">
      <c r="A181" t="s">
        <v>415</v>
      </c>
      <c r="B181" t="s">
        <v>416</v>
      </c>
      <c r="C181" t="s">
        <v>73</v>
      </c>
      <c r="D181" t="s">
        <v>76</v>
      </c>
      <c r="E181" t="s">
        <v>64</v>
      </c>
      <c r="F181" s="1" t="s">
        <v>12235</v>
      </c>
      <c r="G181">
        <v>255</v>
      </c>
      <c r="H181" t="s">
        <v>29</v>
      </c>
      <c r="I181">
        <v>1494</v>
      </c>
      <c r="J181">
        <v>428.84</v>
      </c>
      <c r="K181">
        <f>Passenger_Data[[#This Row],[Price_USD]]*1</f>
        <v>428.84</v>
      </c>
      <c r="L181">
        <v>46</v>
      </c>
      <c r="M181" t="s">
        <v>40</v>
      </c>
      <c r="N181" t="s">
        <v>31</v>
      </c>
      <c r="O181" t="s">
        <v>32</v>
      </c>
      <c r="P181" t="s">
        <v>83</v>
      </c>
      <c r="Q181">
        <v>4</v>
      </c>
      <c r="R181" t="s">
        <v>65</v>
      </c>
      <c r="S181" t="s">
        <v>68</v>
      </c>
      <c r="T181">
        <v>6.8</v>
      </c>
      <c r="U181">
        <v>27</v>
      </c>
      <c r="V181">
        <v>85</v>
      </c>
      <c r="W181">
        <v>0</v>
      </c>
      <c r="X181">
        <v>0</v>
      </c>
      <c r="Y181" t="s">
        <v>36</v>
      </c>
    </row>
    <row r="182" spans="1:25" x14ac:dyDescent="0.25">
      <c r="A182" t="s">
        <v>417</v>
      </c>
      <c r="B182" t="s">
        <v>418</v>
      </c>
      <c r="C182" t="s">
        <v>54</v>
      </c>
      <c r="D182" t="s">
        <v>49</v>
      </c>
      <c r="E182" t="s">
        <v>76</v>
      </c>
      <c r="F182" s="1" t="s">
        <v>12236</v>
      </c>
      <c r="G182">
        <v>179</v>
      </c>
      <c r="H182" t="s">
        <v>29</v>
      </c>
      <c r="I182">
        <v>1351</v>
      </c>
      <c r="J182">
        <v>467.42</v>
      </c>
      <c r="K182">
        <f>Passenger_Data[[#This Row],[Price_USD]]*1</f>
        <v>467.42</v>
      </c>
      <c r="L182">
        <v>63</v>
      </c>
      <c r="M182" t="s">
        <v>30</v>
      </c>
      <c r="N182" t="s">
        <v>41</v>
      </c>
      <c r="O182" t="s">
        <v>32</v>
      </c>
      <c r="P182" t="s">
        <v>33</v>
      </c>
      <c r="Q182">
        <v>1</v>
      </c>
      <c r="R182" t="s">
        <v>51</v>
      </c>
      <c r="S182" t="s">
        <v>68</v>
      </c>
      <c r="T182">
        <v>8.6</v>
      </c>
      <c r="U182">
        <v>6</v>
      </c>
      <c r="V182">
        <v>93</v>
      </c>
      <c r="W182">
        <v>0</v>
      </c>
      <c r="X182">
        <v>0</v>
      </c>
      <c r="Y182" t="s">
        <v>45</v>
      </c>
    </row>
    <row r="183" spans="1:25" x14ac:dyDescent="0.25">
      <c r="A183" t="s">
        <v>419</v>
      </c>
      <c r="B183" t="s">
        <v>420</v>
      </c>
      <c r="C183" t="s">
        <v>48</v>
      </c>
      <c r="D183" t="s">
        <v>49</v>
      </c>
      <c r="E183" t="s">
        <v>64</v>
      </c>
      <c r="F183" s="1" t="s">
        <v>12237</v>
      </c>
      <c r="G183">
        <v>190</v>
      </c>
      <c r="H183" t="s">
        <v>86</v>
      </c>
      <c r="I183">
        <v>1198</v>
      </c>
      <c r="J183">
        <v>645.14</v>
      </c>
      <c r="K183">
        <f>Passenger_Data[[#This Row],[Price_USD]]*1</f>
        <v>645.14</v>
      </c>
      <c r="L183">
        <v>47</v>
      </c>
      <c r="M183" t="s">
        <v>30</v>
      </c>
      <c r="N183" t="s">
        <v>31</v>
      </c>
      <c r="O183" t="s">
        <v>56</v>
      </c>
      <c r="P183" t="s">
        <v>83</v>
      </c>
      <c r="Q183">
        <v>0</v>
      </c>
      <c r="R183" t="s">
        <v>51</v>
      </c>
      <c r="S183" t="s">
        <v>44</v>
      </c>
      <c r="T183">
        <v>7.9</v>
      </c>
      <c r="U183">
        <v>7</v>
      </c>
      <c r="V183">
        <v>15</v>
      </c>
      <c r="W183">
        <v>0</v>
      </c>
      <c r="X183">
        <v>0</v>
      </c>
      <c r="Y183" t="s">
        <v>36</v>
      </c>
    </row>
    <row r="184" spans="1:25" x14ac:dyDescent="0.25">
      <c r="A184" t="s">
        <v>421</v>
      </c>
      <c r="B184" t="s">
        <v>422</v>
      </c>
      <c r="C184" t="s">
        <v>48</v>
      </c>
      <c r="D184" t="s">
        <v>28</v>
      </c>
      <c r="E184" t="s">
        <v>28</v>
      </c>
      <c r="F184" s="1" t="s">
        <v>12238</v>
      </c>
      <c r="G184">
        <v>151</v>
      </c>
      <c r="H184" t="s">
        <v>29</v>
      </c>
      <c r="I184">
        <v>1629</v>
      </c>
      <c r="J184">
        <v>391.74</v>
      </c>
      <c r="K184">
        <f>Passenger_Data[[#This Row],[Price_USD]]*1</f>
        <v>391.74</v>
      </c>
      <c r="L184">
        <v>37</v>
      </c>
      <c r="M184" t="s">
        <v>30</v>
      </c>
      <c r="N184" t="s">
        <v>41</v>
      </c>
      <c r="O184" t="s">
        <v>42</v>
      </c>
      <c r="P184" t="s">
        <v>83</v>
      </c>
      <c r="Q184">
        <v>0</v>
      </c>
      <c r="R184" t="s">
        <v>43</v>
      </c>
      <c r="S184" t="s">
        <v>44</v>
      </c>
      <c r="T184">
        <v>4.5</v>
      </c>
      <c r="U184">
        <v>1</v>
      </c>
      <c r="V184">
        <v>102</v>
      </c>
      <c r="W184">
        <v>0</v>
      </c>
      <c r="X184">
        <v>0</v>
      </c>
      <c r="Y184" t="s">
        <v>45</v>
      </c>
    </row>
    <row r="185" spans="1:25" x14ac:dyDescent="0.25">
      <c r="A185" t="s">
        <v>423</v>
      </c>
      <c r="B185" t="s">
        <v>398</v>
      </c>
      <c r="C185" t="s">
        <v>54</v>
      </c>
      <c r="D185" t="s">
        <v>27</v>
      </c>
      <c r="E185" t="s">
        <v>39</v>
      </c>
      <c r="F185" s="1" t="s">
        <v>12239</v>
      </c>
      <c r="G185">
        <v>34</v>
      </c>
      <c r="H185" t="s">
        <v>86</v>
      </c>
      <c r="I185">
        <v>1682</v>
      </c>
      <c r="J185">
        <v>380.6</v>
      </c>
      <c r="K185">
        <f>Passenger_Data[[#This Row],[Price_USD]]*1</f>
        <v>380.6</v>
      </c>
      <c r="L185">
        <v>60</v>
      </c>
      <c r="M185" t="s">
        <v>40</v>
      </c>
      <c r="N185" t="s">
        <v>41</v>
      </c>
      <c r="O185" t="s">
        <v>32</v>
      </c>
      <c r="P185" t="s">
        <v>50</v>
      </c>
      <c r="Q185">
        <v>1</v>
      </c>
      <c r="R185" t="s">
        <v>65</v>
      </c>
      <c r="S185" t="s">
        <v>35</v>
      </c>
      <c r="T185">
        <v>9.1</v>
      </c>
      <c r="U185">
        <v>14</v>
      </c>
      <c r="V185">
        <v>83</v>
      </c>
      <c r="W185">
        <v>0</v>
      </c>
      <c r="X185">
        <v>0</v>
      </c>
      <c r="Y185" t="s">
        <v>77</v>
      </c>
    </row>
    <row r="186" spans="1:25" x14ac:dyDescent="0.25">
      <c r="A186" t="s">
        <v>424</v>
      </c>
      <c r="B186" t="s">
        <v>425</v>
      </c>
      <c r="C186" t="s">
        <v>54</v>
      </c>
      <c r="D186" t="s">
        <v>59</v>
      </c>
      <c r="E186" t="s">
        <v>64</v>
      </c>
      <c r="F186" s="1" t="s">
        <v>12240</v>
      </c>
      <c r="G186">
        <v>171</v>
      </c>
      <c r="H186" t="s">
        <v>86</v>
      </c>
      <c r="I186">
        <v>716</v>
      </c>
      <c r="J186">
        <v>491.71</v>
      </c>
      <c r="K186">
        <f>Passenger_Data[[#This Row],[Price_USD]]*1</f>
        <v>491.71</v>
      </c>
      <c r="L186">
        <v>51</v>
      </c>
      <c r="M186" t="s">
        <v>30</v>
      </c>
      <c r="N186" t="s">
        <v>60</v>
      </c>
      <c r="O186" t="s">
        <v>33</v>
      </c>
      <c r="P186" t="s">
        <v>50</v>
      </c>
      <c r="Q186">
        <v>1</v>
      </c>
      <c r="R186" t="s">
        <v>51</v>
      </c>
      <c r="S186" t="s">
        <v>44</v>
      </c>
      <c r="T186">
        <v>9</v>
      </c>
      <c r="U186">
        <v>4</v>
      </c>
      <c r="V186">
        <v>48</v>
      </c>
      <c r="W186">
        <v>0</v>
      </c>
      <c r="X186">
        <v>0</v>
      </c>
      <c r="Y186" t="s">
        <v>77</v>
      </c>
    </row>
    <row r="187" spans="1:25" x14ac:dyDescent="0.25">
      <c r="A187" t="s">
        <v>426</v>
      </c>
      <c r="B187" t="s">
        <v>427</v>
      </c>
      <c r="C187" t="s">
        <v>73</v>
      </c>
      <c r="D187" t="s">
        <v>28</v>
      </c>
      <c r="E187" t="s">
        <v>49</v>
      </c>
      <c r="F187" s="1" t="s">
        <v>12241</v>
      </c>
      <c r="G187">
        <v>201</v>
      </c>
      <c r="H187" t="s">
        <v>29</v>
      </c>
      <c r="I187">
        <v>1688</v>
      </c>
      <c r="J187">
        <v>293.74</v>
      </c>
      <c r="K187">
        <f>Passenger_Data[[#This Row],[Price_USD]]*1</f>
        <v>293.74</v>
      </c>
      <c r="L187">
        <v>33</v>
      </c>
      <c r="M187" t="s">
        <v>30</v>
      </c>
      <c r="N187" t="s">
        <v>31</v>
      </c>
      <c r="O187" t="s">
        <v>42</v>
      </c>
      <c r="P187" t="s">
        <v>83</v>
      </c>
      <c r="Q187">
        <v>2</v>
      </c>
      <c r="R187" t="s">
        <v>65</v>
      </c>
      <c r="S187" t="s">
        <v>61</v>
      </c>
      <c r="T187">
        <v>7.2</v>
      </c>
      <c r="U187">
        <v>6</v>
      </c>
      <c r="V187">
        <v>68</v>
      </c>
      <c r="W187">
        <v>0</v>
      </c>
      <c r="X187">
        <v>0</v>
      </c>
      <c r="Y187" t="s">
        <v>77</v>
      </c>
    </row>
    <row r="188" spans="1:25" x14ac:dyDescent="0.25">
      <c r="A188" t="s">
        <v>428</v>
      </c>
      <c r="B188" t="s">
        <v>429</v>
      </c>
      <c r="C188" t="s">
        <v>48</v>
      </c>
      <c r="D188" t="s">
        <v>55</v>
      </c>
      <c r="E188" t="s">
        <v>76</v>
      </c>
      <c r="F188" s="1" t="s">
        <v>12242</v>
      </c>
      <c r="G188">
        <v>163</v>
      </c>
      <c r="H188" t="s">
        <v>29</v>
      </c>
      <c r="I188">
        <v>1063</v>
      </c>
      <c r="J188">
        <v>168.45</v>
      </c>
      <c r="K188">
        <f>Passenger_Data[[#This Row],[Price_USD]]*1</f>
        <v>168.45</v>
      </c>
      <c r="L188">
        <v>79</v>
      </c>
      <c r="M188" t="s">
        <v>30</v>
      </c>
      <c r="N188" t="s">
        <v>31</v>
      </c>
      <c r="O188" t="s">
        <v>33</v>
      </c>
      <c r="P188" t="s">
        <v>33</v>
      </c>
      <c r="Q188">
        <v>0</v>
      </c>
      <c r="R188" t="s">
        <v>34</v>
      </c>
      <c r="S188" t="s">
        <v>44</v>
      </c>
      <c r="T188">
        <v>7.8</v>
      </c>
      <c r="U188">
        <v>5</v>
      </c>
      <c r="V188">
        <v>69</v>
      </c>
      <c r="W188">
        <v>0</v>
      </c>
      <c r="X188">
        <v>0</v>
      </c>
      <c r="Y188" t="s">
        <v>36</v>
      </c>
    </row>
    <row r="189" spans="1:25" x14ac:dyDescent="0.25">
      <c r="A189" t="s">
        <v>430</v>
      </c>
      <c r="B189" t="s">
        <v>431</v>
      </c>
      <c r="C189" t="s">
        <v>73</v>
      </c>
      <c r="D189" t="s">
        <v>64</v>
      </c>
      <c r="E189" t="s">
        <v>27</v>
      </c>
      <c r="F189" s="1" t="s">
        <v>12243</v>
      </c>
      <c r="G189">
        <v>177</v>
      </c>
      <c r="H189" t="s">
        <v>108</v>
      </c>
      <c r="I189">
        <v>1191</v>
      </c>
      <c r="J189">
        <v>492.99</v>
      </c>
      <c r="K189">
        <f>Passenger_Data[[#This Row],[Price_USD]]*1</f>
        <v>492.99</v>
      </c>
      <c r="L189">
        <v>33</v>
      </c>
      <c r="M189" t="s">
        <v>30</v>
      </c>
      <c r="N189" t="s">
        <v>60</v>
      </c>
      <c r="O189" t="s">
        <v>32</v>
      </c>
      <c r="P189" t="s">
        <v>33</v>
      </c>
      <c r="Q189">
        <v>0</v>
      </c>
      <c r="R189" t="s">
        <v>65</v>
      </c>
      <c r="S189" t="s">
        <v>35</v>
      </c>
      <c r="T189">
        <v>8</v>
      </c>
      <c r="U189">
        <v>6</v>
      </c>
      <c r="V189">
        <v>100</v>
      </c>
      <c r="W189">
        <v>0</v>
      </c>
      <c r="X189">
        <v>1</v>
      </c>
      <c r="Y189" t="s">
        <v>45</v>
      </c>
    </row>
    <row r="190" spans="1:25" x14ac:dyDescent="0.25">
      <c r="A190" t="s">
        <v>432</v>
      </c>
      <c r="B190" t="s">
        <v>433</v>
      </c>
      <c r="C190" t="s">
        <v>82</v>
      </c>
      <c r="D190" t="s">
        <v>28</v>
      </c>
      <c r="E190" t="s">
        <v>49</v>
      </c>
      <c r="F190" s="1" t="s">
        <v>12244</v>
      </c>
      <c r="G190">
        <v>185</v>
      </c>
      <c r="H190" t="s">
        <v>29</v>
      </c>
      <c r="I190">
        <v>878</v>
      </c>
      <c r="J190">
        <v>155.66999999999999</v>
      </c>
      <c r="K190">
        <f>Passenger_Data[[#This Row],[Price_USD]]*1</f>
        <v>155.66999999999999</v>
      </c>
      <c r="L190">
        <v>72</v>
      </c>
      <c r="M190" t="s">
        <v>40</v>
      </c>
      <c r="N190" t="s">
        <v>31</v>
      </c>
      <c r="O190" t="s">
        <v>32</v>
      </c>
      <c r="P190" t="s">
        <v>33</v>
      </c>
      <c r="Q190">
        <v>1</v>
      </c>
      <c r="R190" t="s">
        <v>65</v>
      </c>
      <c r="S190" t="s">
        <v>35</v>
      </c>
      <c r="T190">
        <v>6.6</v>
      </c>
      <c r="U190">
        <v>25</v>
      </c>
      <c r="V190">
        <v>106</v>
      </c>
      <c r="W190">
        <v>0</v>
      </c>
      <c r="X190">
        <v>0</v>
      </c>
      <c r="Y190" t="s">
        <v>36</v>
      </c>
    </row>
    <row r="191" spans="1:25" x14ac:dyDescent="0.25">
      <c r="A191" t="s">
        <v>434</v>
      </c>
      <c r="B191" t="s">
        <v>435</v>
      </c>
      <c r="C191" t="s">
        <v>48</v>
      </c>
      <c r="D191" t="s">
        <v>49</v>
      </c>
      <c r="E191" t="s">
        <v>39</v>
      </c>
      <c r="F191" s="1" t="s">
        <v>12245</v>
      </c>
      <c r="G191">
        <v>183</v>
      </c>
      <c r="H191" t="s">
        <v>29</v>
      </c>
      <c r="I191">
        <v>808</v>
      </c>
      <c r="J191">
        <v>486.76</v>
      </c>
      <c r="K191">
        <f>Passenger_Data[[#This Row],[Price_USD]]*1</f>
        <v>486.76</v>
      </c>
      <c r="L191">
        <v>33</v>
      </c>
      <c r="M191" t="s">
        <v>40</v>
      </c>
      <c r="N191" t="s">
        <v>31</v>
      </c>
      <c r="O191" t="s">
        <v>56</v>
      </c>
      <c r="P191" t="s">
        <v>33</v>
      </c>
      <c r="Q191">
        <v>0</v>
      </c>
      <c r="R191" t="s">
        <v>65</v>
      </c>
      <c r="S191" t="s">
        <v>61</v>
      </c>
      <c r="T191">
        <v>7</v>
      </c>
      <c r="U191">
        <v>16</v>
      </c>
      <c r="V191">
        <v>103</v>
      </c>
      <c r="W191">
        <v>0</v>
      </c>
      <c r="X191">
        <v>0</v>
      </c>
      <c r="Y191" t="s">
        <v>45</v>
      </c>
    </row>
    <row r="192" spans="1:25" x14ac:dyDescent="0.25">
      <c r="A192" t="s">
        <v>436</v>
      </c>
      <c r="B192" t="s">
        <v>437</v>
      </c>
      <c r="C192" t="s">
        <v>54</v>
      </c>
      <c r="D192" t="s">
        <v>76</v>
      </c>
      <c r="E192" t="s">
        <v>59</v>
      </c>
      <c r="F192" s="1" t="s">
        <v>12246</v>
      </c>
      <c r="G192">
        <v>181</v>
      </c>
      <c r="H192" t="s">
        <v>108</v>
      </c>
      <c r="I192">
        <v>1206</v>
      </c>
      <c r="J192">
        <v>466.06</v>
      </c>
      <c r="K192">
        <f>Passenger_Data[[#This Row],[Price_USD]]*1</f>
        <v>466.06</v>
      </c>
      <c r="L192">
        <v>34</v>
      </c>
      <c r="M192" t="s">
        <v>30</v>
      </c>
      <c r="N192" t="s">
        <v>41</v>
      </c>
      <c r="O192" t="s">
        <v>42</v>
      </c>
      <c r="P192" t="s">
        <v>50</v>
      </c>
      <c r="Q192">
        <v>1</v>
      </c>
      <c r="R192" t="s">
        <v>51</v>
      </c>
      <c r="S192" t="s">
        <v>61</v>
      </c>
      <c r="T192">
        <v>6.6</v>
      </c>
      <c r="U192">
        <v>1</v>
      </c>
      <c r="V192">
        <v>104</v>
      </c>
      <c r="W192">
        <v>0</v>
      </c>
      <c r="X192">
        <v>0</v>
      </c>
      <c r="Y192" t="s">
        <v>45</v>
      </c>
    </row>
    <row r="193" spans="1:25" x14ac:dyDescent="0.25">
      <c r="A193" t="s">
        <v>438</v>
      </c>
      <c r="B193" t="s">
        <v>439</v>
      </c>
      <c r="C193" t="s">
        <v>48</v>
      </c>
      <c r="D193" t="s">
        <v>27</v>
      </c>
      <c r="E193" t="s">
        <v>27</v>
      </c>
      <c r="F193" s="1" t="s">
        <v>12247</v>
      </c>
      <c r="G193">
        <v>342</v>
      </c>
      <c r="H193" t="s">
        <v>29</v>
      </c>
      <c r="I193">
        <v>1227</v>
      </c>
      <c r="J193">
        <v>573.85</v>
      </c>
      <c r="K193">
        <f>Passenger_Data[[#This Row],[Price_USD]]*1</f>
        <v>573.85</v>
      </c>
      <c r="L193">
        <v>79</v>
      </c>
      <c r="M193" t="s">
        <v>30</v>
      </c>
      <c r="N193" t="s">
        <v>31</v>
      </c>
      <c r="O193" t="s">
        <v>32</v>
      </c>
      <c r="P193" t="s">
        <v>33</v>
      </c>
      <c r="Q193">
        <v>1</v>
      </c>
      <c r="R193" t="s">
        <v>43</v>
      </c>
      <c r="S193" t="s">
        <v>68</v>
      </c>
      <c r="T193">
        <v>8.6</v>
      </c>
      <c r="U193">
        <v>15</v>
      </c>
      <c r="V193">
        <v>50</v>
      </c>
      <c r="W193">
        <v>0</v>
      </c>
      <c r="X193">
        <v>0</v>
      </c>
      <c r="Y193" t="s">
        <v>36</v>
      </c>
    </row>
    <row r="194" spans="1:25" x14ac:dyDescent="0.25">
      <c r="A194" t="s">
        <v>440</v>
      </c>
      <c r="B194" t="s">
        <v>441</v>
      </c>
      <c r="C194" t="s">
        <v>54</v>
      </c>
      <c r="D194" t="s">
        <v>59</v>
      </c>
      <c r="E194" t="s">
        <v>27</v>
      </c>
      <c r="F194" s="1" t="s">
        <v>12248</v>
      </c>
      <c r="G194">
        <v>116</v>
      </c>
      <c r="H194" t="s">
        <v>29</v>
      </c>
      <c r="I194">
        <v>2045</v>
      </c>
      <c r="J194">
        <v>330.79</v>
      </c>
      <c r="K194">
        <f>Passenger_Data[[#This Row],[Price_USD]]*1</f>
        <v>330.79</v>
      </c>
      <c r="L194">
        <v>56</v>
      </c>
      <c r="M194" t="s">
        <v>30</v>
      </c>
      <c r="N194" t="s">
        <v>41</v>
      </c>
      <c r="O194" t="s">
        <v>32</v>
      </c>
      <c r="P194" t="s">
        <v>50</v>
      </c>
      <c r="Q194">
        <v>0</v>
      </c>
      <c r="R194" t="s">
        <v>34</v>
      </c>
      <c r="S194" t="s">
        <v>35</v>
      </c>
      <c r="T194">
        <v>4.2</v>
      </c>
      <c r="U194">
        <v>12</v>
      </c>
      <c r="V194">
        <v>34</v>
      </c>
      <c r="W194">
        <v>0</v>
      </c>
      <c r="X194">
        <v>0</v>
      </c>
      <c r="Y194" t="s">
        <v>77</v>
      </c>
    </row>
    <row r="195" spans="1:25" x14ac:dyDescent="0.25">
      <c r="A195" t="s">
        <v>442</v>
      </c>
      <c r="B195" t="s">
        <v>443</v>
      </c>
      <c r="C195" t="s">
        <v>26</v>
      </c>
      <c r="D195" t="s">
        <v>49</v>
      </c>
      <c r="E195" t="s">
        <v>27</v>
      </c>
      <c r="F195" s="1" t="s">
        <v>12249</v>
      </c>
      <c r="G195">
        <v>92</v>
      </c>
      <c r="H195" t="s">
        <v>29</v>
      </c>
      <c r="I195">
        <v>1537</v>
      </c>
      <c r="J195">
        <v>183.48</v>
      </c>
      <c r="K195">
        <f>Passenger_Data[[#This Row],[Price_USD]]*1</f>
        <v>183.48</v>
      </c>
      <c r="L195">
        <v>76</v>
      </c>
      <c r="M195" t="s">
        <v>30</v>
      </c>
      <c r="N195" t="s">
        <v>31</v>
      </c>
      <c r="O195" t="s">
        <v>33</v>
      </c>
      <c r="P195" t="s">
        <v>50</v>
      </c>
      <c r="Q195">
        <v>1</v>
      </c>
      <c r="R195" t="s">
        <v>65</v>
      </c>
      <c r="S195" t="s">
        <v>68</v>
      </c>
      <c r="T195">
        <v>6.3</v>
      </c>
      <c r="U195">
        <v>2</v>
      </c>
      <c r="V195">
        <v>80</v>
      </c>
      <c r="W195">
        <v>0</v>
      </c>
      <c r="X195">
        <v>0</v>
      </c>
      <c r="Y195" t="s">
        <v>36</v>
      </c>
    </row>
    <row r="196" spans="1:25" x14ac:dyDescent="0.25">
      <c r="A196" t="s">
        <v>444</v>
      </c>
      <c r="B196" t="s">
        <v>445</v>
      </c>
      <c r="C196" t="s">
        <v>82</v>
      </c>
      <c r="D196" t="s">
        <v>27</v>
      </c>
      <c r="E196" t="s">
        <v>28</v>
      </c>
      <c r="F196" s="1" t="s">
        <v>12250</v>
      </c>
      <c r="G196">
        <v>61</v>
      </c>
      <c r="H196" t="s">
        <v>29</v>
      </c>
      <c r="I196">
        <v>1504</v>
      </c>
      <c r="J196">
        <v>276.86</v>
      </c>
      <c r="K196">
        <f>Passenger_Data[[#This Row],[Price_USD]]*1</f>
        <v>276.86</v>
      </c>
      <c r="L196">
        <v>79</v>
      </c>
      <c r="M196" t="s">
        <v>40</v>
      </c>
      <c r="N196" t="s">
        <v>41</v>
      </c>
      <c r="O196" t="s">
        <v>56</v>
      </c>
      <c r="P196" t="s">
        <v>50</v>
      </c>
      <c r="Q196">
        <v>0</v>
      </c>
      <c r="R196" t="s">
        <v>65</v>
      </c>
      <c r="S196" t="s">
        <v>35</v>
      </c>
      <c r="T196">
        <v>7.5</v>
      </c>
      <c r="U196">
        <v>9</v>
      </c>
      <c r="V196">
        <v>28</v>
      </c>
      <c r="W196">
        <v>0</v>
      </c>
      <c r="X196">
        <v>1</v>
      </c>
      <c r="Y196" t="s">
        <v>36</v>
      </c>
    </row>
    <row r="197" spans="1:25" x14ac:dyDescent="0.25">
      <c r="A197" t="s">
        <v>446</v>
      </c>
      <c r="B197" t="s">
        <v>447</v>
      </c>
      <c r="C197" t="s">
        <v>48</v>
      </c>
      <c r="D197" t="s">
        <v>28</v>
      </c>
      <c r="E197" t="s">
        <v>27</v>
      </c>
      <c r="F197" s="1" t="s">
        <v>12251</v>
      </c>
      <c r="G197">
        <v>163</v>
      </c>
      <c r="H197" t="s">
        <v>29</v>
      </c>
      <c r="I197">
        <v>898</v>
      </c>
      <c r="J197">
        <v>361.11</v>
      </c>
      <c r="K197">
        <f>Passenger_Data[[#This Row],[Price_USD]]*1</f>
        <v>361.11</v>
      </c>
      <c r="L197">
        <v>45</v>
      </c>
      <c r="M197" t="s">
        <v>40</v>
      </c>
      <c r="N197" t="s">
        <v>60</v>
      </c>
      <c r="O197" t="s">
        <v>56</v>
      </c>
      <c r="P197" t="s">
        <v>33</v>
      </c>
      <c r="Q197">
        <v>1</v>
      </c>
      <c r="R197" t="s">
        <v>65</v>
      </c>
      <c r="S197" t="s">
        <v>44</v>
      </c>
      <c r="T197">
        <v>7.4</v>
      </c>
      <c r="U197">
        <v>2</v>
      </c>
      <c r="V197">
        <v>35</v>
      </c>
      <c r="W197">
        <v>0</v>
      </c>
      <c r="X197">
        <v>0</v>
      </c>
      <c r="Y197" t="s">
        <v>77</v>
      </c>
    </row>
    <row r="198" spans="1:25" x14ac:dyDescent="0.25">
      <c r="A198" t="s">
        <v>448</v>
      </c>
      <c r="B198" t="s">
        <v>449</v>
      </c>
      <c r="C198" t="s">
        <v>82</v>
      </c>
      <c r="D198" t="s">
        <v>64</v>
      </c>
      <c r="E198" t="s">
        <v>39</v>
      </c>
      <c r="F198" s="1" t="s">
        <v>12252</v>
      </c>
      <c r="G198">
        <v>108</v>
      </c>
      <c r="H198" t="s">
        <v>86</v>
      </c>
      <c r="I198">
        <v>1374</v>
      </c>
      <c r="J198">
        <v>350.91</v>
      </c>
      <c r="K198">
        <f>Passenger_Data[[#This Row],[Price_USD]]*1</f>
        <v>350.91</v>
      </c>
      <c r="L198">
        <v>74</v>
      </c>
      <c r="M198" t="s">
        <v>30</v>
      </c>
      <c r="N198" t="s">
        <v>31</v>
      </c>
      <c r="O198" t="s">
        <v>56</v>
      </c>
      <c r="P198" t="s">
        <v>50</v>
      </c>
      <c r="Q198">
        <v>0</v>
      </c>
      <c r="R198" t="s">
        <v>34</v>
      </c>
      <c r="S198" t="s">
        <v>61</v>
      </c>
      <c r="T198">
        <v>8.1</v>
      </c>
      <c r="U198">
        <v>18</v>
      </c>
      <c r="V198">
        <v>97</v>
      </c>
      <c r="W198">
        <v>0</v>
      </c>
      <c r="X198">
        <v>0</v>
      </c>
      <c r="Y198" t="s">
        <v>45</v>
      </c>
    </row>
    <row r="199" spans="1:25" x14ac:dyDescent="0.25">
      <c r="A199" t="s">
        <v>450</v>
      </c>
      <c r="B199" t="s">
        <v>451</v>
      </c>
      <c r="C199" t="s">
        <v>54</v>
      </c>
      <c r="D199" t="s">
        <v>76</v>
      </c>
      <c r="E199" t="s">
        <v>27</v>
      </c>
      <c r="F199" s="1" t="s">
        <v>12253</v>
      </c>
      <c r="G199">
        <v>254</v>
      </c>
      <c r="H199" t="s">
        <v>29</v>
      </c>
      <c r="I199">
        <v>1292</v>
      </c>
      <c r="J199">
        <v>350.88</v>
      </c>
      <c r="K199">
        <f>Passenger_Data[[#This Row],[Price_USD]]*1</f>
        <v>350.88</v>
      </c>
      <c r="L199">
        <v>48</v>
      </c>
      <c r="M199" t="s">
        <v>30</v>
      </c>
      <c r="N199" t="s">
        <v>60</v>
      </c>
      <c r="O199" t="s">
        <v>56</v>
      </c>
      <c r="P199" t="s">
        <v>33</v>
      </c>
      <c r="Q199">
        <v>2</v>
      </c>
      <c r="R199" t="s">
        <v>65</v>
      </c>
      <c r="S199" t="s">
        <v>68</v>
      </c>
      <c r="T199">
        <v>7</v>
      </c>
      <c r="U199">
        <v>47</v>
      </c>
      <c r="V199">
        <v>99</v>
      </c>
      <c r="W199">
        <v>0</v>
      </c>
      <c r="X199">
        <v>0</v>
      </c>
      <c r="Y199" t="s">
        <v>36</v>
      </c>
    </row>
    <row r="200" spans="1:25" x14ac:dyDescent="0.25">
      <c r="A200" t="s">
        <v>452</v>
      </c>
      <c r="B200" t="s">
        <v>453</v>
      </c>
      <c r="C200" t="s">
        <v>54</v>
      </c>
      <c r="D200" t="s">
        <v>49</v>
      </c>
      <c r="E200" t="s">
        <v>59</v>
      </c>
      <c r="F200" s="1" t="s">
        <v>12254</v>
      </c>
      <c r="G200">
        <v>115</v>
      </c>
      <c r="H200" t="s">
        <v>29</v>
      </c>
      <c r="I200">
        <v>1069</v>
      </c>
      <c r="J200">
        <v>541.6</v>
      </c>
      <c r="K200">
        <f>Passenger_Data[[#This Row],[Price_USD]]*1</f>
        <v>541.6</v>
      </c>
      <c r="L200">
        <v>79</v>
      </c>
      <c r="M200" t="s">
        <v>40</v>
      </c>
      <c r="N200" t="s">
        <v>31</v>
      </c>
      <c r="O200" t="s">
        <v>32</v>
      </c>
      <c r="P200" t="s">
        <v>33</v>
      </c>
      <c r="Q200">
        <v>1</v>
      </c>
      <c r="R200" t="s">
        <v>51</v>
      </c>
      <c r="S200" t="s">
        <v>44</v>
      </c>
      <c r="T200">
        <v>6.6</v>
      </c>
      <c r="U200">
        <v>0</v>
      </c>
      <c r="V200">
        <v>32</v>
      </c>
      <c r="W200">
        <v>1</v>
      </c>
      <c r="X200">
        <v>0</v>
      </c>
      <c r="Y200" t="s">
        <v>45</v>
      </c>
    </row>
    <row r="201" spans="1:25" x14ac:dyDescent="0.25">
      <c r="A201" t="s">
        <v>454</v>
      </c>
      <c r="B201" t="s">
        <v>455</v>
      </c>
      <c r="C201" t="s">
        <v>82</v>
      </c>
      <c r="D201" t="s">
        <v>39</v>
      </c>
      <c r="E201" t="s">
        <v>28</v>
      </c>
      <c r="F201" s="1" t="s">
        <v>12255</v>
      </c>
      <c r="G201">
        <v>150</v>
      </c>
      <c r="H201" t="s">
        <v>29</v>
      </c>
      <c r="I201">
        <v>750</v>
      </c>
      <c r="J201">
        <v>347.27</v>
      </c>
      <c r="K201">
        <f>Passenger_Data[[#This Row],[Price_USD]]*1</f>
        <v>347.27</v>
      </c>
      <c r="L201">
        <v>19</v>
      </c>
      <c r="M201" t="s">
        <v>30</v>
      </c>
      <c r="N201" t="s">
        <v>31</v>
      </c>
      <c r="O201" t="s">
        <v>56</v>
      </c>
      <c r="P201" t="s">
        <v>50</v>
      </c>
      <c r="Q201">
        <v>0</v>
      </c>
      <c r="R201" t="s">
        <v>65</v>
      </c>
      <c r="S201" t="s">
        <v>68</v>
      </c>
      <c r="T201">
        <v>6.3</v>
      </c>
      <c r="U201">
        <v>56</v>
      </c>
      <c r="V201">
        <v>115</v>
      </c>
      <c r="W201">
        <v>0</v>
      </c>
      <c r="X201">
        <v>0</v>
      </c>
      <c r="Y201" t="s">
        <v>77</v>
      </c>
    </row>
    <row r="202" spans="1:25" x14ac:dyDescent="0.25">
      <c r="A202" t="s">
        <v>456</v>
      </c>
      <c r="B202" t="s">
        <v>457</v>
      </c>
      <c r="C202" t="s">
        <v>48</v>
      </c>
      <c r="D202" t="s">
        <v>55</v>
      </c>
      <c r="E202" t="s">
        <v>64</v>
      </c>
      <c r="F202" s="1" t="s">
        <v>12256</v>
      </c>
      <c r="G202">
        <v>262</v>
      </c>
      <c r="H202" t="s">
        <v>29</v>
      </c>
      <c r="I202">
        <v>2087</v>
      </c>
      <c r="J202">
        <v>368.93</v>
      </c>
      <c r="K202">
        <f>Passenger_Data[[#This Row],[Price_USD]]*1</f>
        <v>368.93</v>
      </c>
      <c r="L202">
        <v>75</v>
      </c>
      <c r="M202" t="s">
        <v>30</v>
      </c>
      <c r="N202" t="s">
        <v>60</v>
      </c>
      <c r="O202" t="s">
        <v>33</v>
      </c>
      <c r="P202" t="s">
        <v>33</v>
      </c>
      <c r="Q202">
        <v>1</v>
      </c>
      <c r="R202" t="s">
        <v>51</v>
      </c>
      <c r="S202" t="s">
        <v>61</v>
      </c>
      <c r="T202">
        <v>6.7</v>
      </c>
      <c r="U202">
        <v>17</v>
      </c>
      <c r="V202">
        <v>63</v>
      </c>
      <c r="W202">
        <v>0</v>
      </c>
      <c r="X202">
        <v>1</v>
      </c>
      <c r="Y202" t="s">
        <v>36</v>
      </c>
    </row>
    <row r="203" spans="1:25" x14ac:dyDescent="0.25">
      <c r="A203" t="s">
        <v>458</v>
      </c>
      <c r="B203" t="s">
        <v>459</v>
      </c>
      <c r="C203" t="s">
        <v>26</v>
      </c>
      <c r="D203" t="s">
        <v>64</v>
      </c>
      <c r="E203" t="s">
        <v>27</v>
      </c>
      <c r="F203" s="1" t="s">
        <v>12257</v>
      </c>
      <c r="G203">
        <v>113</v>
      </c>
      <c r="H203" t="s">
        <v>86</v>
      </c>
      <c r="I203">
        <v>893</v>
      </c>
      <c r="J203">
        <v>392.44</v>
      </c>
      <c r="K203">
        <f>Passenger_Data[[#This Row],[Price_USD]]*1</f>
        <v>392.44</v>
      </c>
      <c r="L203">
        <v>43</v>
      </c>
      <c r="M203" t="s">
        <v>30</v>
      </c>
      <c r="N203" t="s">
        <v>60</v>
      </c>
      <c r="O203" t="s">
        <v>42</v>
      </c>
      <c r="P203" t="s">
        <v>33</v>
      </c>
      <c r="Q203">
        <v>2</v>
      </c>
      <c r="R203" t="s">
        <v>43</v>
      </c>
      <c r="S203" t="s">
        <v>44</v>
      </c>
      <c r="T203">
        <v>5.9</v>
      </c>
      <c r="U203">
        <v>6</v>
      </c>
      <c r="V203">
        <v>97</v>
      </c>
      <c r="W203">
        <v>0</v>
      </c>
      <c r="X203">
        <v>0</v>
      </c>
      <c r="Y203" t="s">
        <v>45</v>
      </c>
    </row>
    <row r="204" spans="1:25" x14ac:dyDescent="0.25">
      <c r="A204" t="s">
        <v>460</v>
      </c>
      <c r="B204" t="s">
        <v>461</v>
      </c>
      <c r="C204" t="s">
        <v>48</v>
      </c>
      <c r="D204" t="s">
        <v>27</v>
      </c>
      <c r="E204" t="s">
        <v>64</v>
      </c>
      <c r="F204" s="1" t="s">
        <v>12258</v>
      </c>
      <c r="G204">
        <v>241</v>
      </c>
      <c r="H204" t="s">
        <v>29</v>
      </c>
      <c r="I204">
        <v>659</v>
      </c>
      <c r="J204">
        <v>306.74</v>
      </c>
      <c r="K204">
        <f>Passenger_Data[[#This Row],[Price_USD]]*1</f>
        <v>306.74</v>
      </c>
      <c r="L204">
        <v>38</v>
      </c>
      <c r="M204" t="s">
        <v>30</v>
      </c>
      <c r="N204" t="s">
        <v>60</v>
      </c>
      <c r="O204" t="s">
        <v>42</v>
      </c>
      <c r="P204" t="s">
        <v>50</v>
      </c>
      <c r="Q204">
        <v>4</v>
      </c>
      <c r="R204" t="s">
        <v>34</v>
      </c>
      <c r="S204" t="s">
        <v>61</v>
      </c>
      <c r="T204">
        <v>6.4</v>
      </c>
      <c r="U204">
        <v>5</v>
      </c>
      <c r="V204">
        <v>71</v>
      </c>
      <c r="W204">
        <v>0</v>
      </c>
      <c r="X204">
        <v>0</v>
      </c>
      <c r="Y204" t="s">
        <v>77</v>
      </c>
    </row>
    <row r="205" spans="1:25" x14ac:dyDescent="0.25">
      <c r="A205" t="s">
        <v>462</v>
      </c>
      <c r="B205" t="s">
        <v>463</v>
      </c>
      <c r="C205" t="s">
        <v>73</v>
      </c>
      <c r="D205" t="s">
        <v>49</v>
      </c>
      <c r="E205" t="s">
        <v>49</v>
      </c>
      <c r="F205" s="1" t="s">
        <v>12259</v>
      </c>
      <c r="G205">
        <v>160</v>
      </c>
      <c r="H205" t="s">
        <v>29</v>
      </c>
      <c r="I205">
        <v>992</v>
      </c>
      <c r="J205">
        <v>329.57</v>
      </c>
      <c r="K205">
        <f>Passenger_Data[[#This Row],[Price_USD]]*1</f>
        <v>329.57</v>
      </c>
      <c r="L205">
        <v>60</v>
      </c>
      <c r="M205" t="s">
        <v>30</v>
      </c>
      <c r="N205" t="s">
        <v>41</v>
      </c>
      <c r="O205" t="s">
        <v>56</v>
      </c>
      <c r="P205" t="s">
        <v>264</v>
      </c>
      <c r="Q205">
        <v>2</v>
      </c>
      <c r="R205" t="s">
        <v>65</v>
      </c>
      <c r="S205" t="s">
        <v>61</v>
      </c>
      <c r="T205">
        <v>8.1999999999999993</v>
      </c>
      <c r="U205">
        <v>11</v>
      </c>
      <c r="V205">
        <v>25</v>
      </c>
      <c r="W205">
        <v>0</v>
      </c>
      <c r="X205">
        <v>0</v>
      </c>
      <c r="Y205" t="s">
        <v>36</v>
      </c>
    </row>
    <row r="206" spans="1:25" x14ac:dyDescent="0.25">
      <c r="A206" t="s">
        <v>464</v>
      </c>
      <c r="B206" t="s">
        <v>465</v>
      </c>
      <c r="C206" t="s">
        <v>48</v>
      </c>
      <c r="D206" t="s">
        <v>59</v>
      </c>
      <c r="E206" t="s">
        <v>27</v>
      </c>
      <c r="F206" s="1" t="s">
        <v>12260</v>
      </c>
      <c r="G206">
        <v>142</v>
      </c>
      <c r="H206" t="s">
        <v>29</v>
      </c>
      <c r="I206">
        <v>928</v>
      </c>
      <c r="J206">
        <v>340.63</v>
      </c>
      <c r="K206">
        <f>Passenger_Data[[#This Row],[Price_USD]]*1</f>
        <v>340.63</v>
      </c>
      <c r="L206">
        <v>65</v>
      </c>
      <c r="M206" t="s">
        <v>40</v>
      </c>
      <c r="N206" t="s">
        <v>60</v>
      </c>
      <c r="O206" t="s">
        <v>42</v>
      </c>
      <c r="P206" t="s">
        <v>50</v>
      </c>
      <c r="Q206">
        <v>1</v>
      </c>
      <c r="R206" t="s">
        <v>51</v>
      </c>
      <c r="S206" t="s">
        <v>68</v>
      </c>
      <c r="T206">
        <v>6.4</v>
      </c>
      <c r="U206">
        <v>10</v>
      </c>
      <c r="V206">
        <v>35</v>
      </c>
      <c r="W206">
        <v>0</v>
      </c>
      <c r="X206">
        <v>0</v>
      </c>
      <c r="Y206" t="s">
        <v>45</v>
      </c>
    </row>
    <row r="207" spans="1:25" x14ac:dyDescent="0.25">
      <c r="A207" t="s">
        <v>466</v>
      </c>
      <c r="B207" t="s">
        <v>467</v>
      </c>
      <c r="C207" t="s">
        <v>82</v>
      </c>
      <c r="D207" t="s">
        <v>76</v>
      </c>
      <c r="E207" t="s">
        <v>28</v>
      </c>
      <c r="F207" s="1" t="s">
        <v>12261</v>
      </c>
      <c r="G207">
        <v>74</v>
      </c>
      <c r="H207" t="s">
        <v>29</v>
      </c>
      <c r="I207">
        <v>1395</v>
      </c>
      <c r="J207">
        <v>343.76</v>
      </c>
      <c r="K207">
        <f>Passenger_Data[[#This Row],[Price_USD]]*1</f>
        <v>343.76</v>
      </c>
      <c r="L207">
        <v>35</v>
      </c>
      <c r="M207" t="s">
        <v>40</v>
      </c>
      <c r="N207" t="s">
        <v>31</v>
      </c>
      <c r="O207" t="s">
        <v>32</v>
      </c>
      <c r="P207" t="s">
        <v>83</v>
      </c>
      <c r="Q207">
        <v>0</v>
      </c>
      <c r="R207" t="s">
        <v>65</v>
      </c>
      <c r="S207" t="s">
        <v>44</v>
      </c>
      <c r="T207">
        <v>5.2</v>
      </c>
      <c r="U207">
        <v>7</v>
      </c>
      <c r="V207">
        <v>32</v>
      </c>
      <c r="W207">
        <v>0</v>
      </c>
      <c r="X207">
        <v>0</v>
      </c>
      <c r="Y207" t="s">
        <v>45</v>
      </c>
    </row>
    <row r="208" spans="1:25" x14ac:dyDescent="0.25">
      <c r="A208" t="s">
        <v>468</v>
      </c>
      <c r="B208" t="s">
        <v>469</v>
      </c>
      <c r="C208" t="s">
        <v>26</v>
      </c>
      <c r="D208" t="s">
        <v>28</v>
      </c>
      <c r="E208" t="s">
        <v>39</v>
      </c>
      <c r="F208" s="1" t="s">
        <v>12262</v>
      </c>
      <c r="G208">
        <v>162</v>
      </c>
      <c r="H208" t="s">
        <v>29</v>
      </c>
      <c r="I208">
        <v>1881</v>
      </c>
      <c r="J208">
        <v>240.82</v>
      </c>
      <c r="K208">
        <f>Passenger_Data[[#This Row],[Price_USD]]*1</f>
        <v>240.82</v>
      </c>
      <c r="L208">
        <v>49</v>
      </c>
      <c r="M208" t="s">
        <v>40</v>
      </c>
      <c r="N208" t="s">
        <v>31</v>
      </c>
      <c r="O208" t="s">
        <v>42</v>
      </c>
      <c r="P208" t="s">
        <v>83</v>
      </c>
      <c r="Q208">
        <v>0</v>
      </c>
      <c r="R208" t="s">
        <v>65</v>
      </c>
      <c r="S208" t="s">
        <v>44</v>
      </c>
      <c r="T208">
        <v>7.1</v>
      </c>
      <c r="U208">
        <v>17</v>
      </c>
      <c r="V208">
        <v>58</v>
      </c>
      <c r="W208">
        <v>0</v>
      </c>
      <c r="X208">
        <v>1</v>
      </c>
      <c r="Y208" t="s">
        <v>36</v>
      </c>
    </row>
    <row r="209" spans="1:25" x14ac:dyDescent="0.25">
      <c r="A209" t="s">
        <v>470</v>
      </c>
      <c r="B209" t="s">
        <v>471</v>
      </c>
      <c r="C209" t="s">
        <v>73</v>
      </c>
      <c r="D209" t="s">
        <v>49</v>
      </c>
      <c r="E209" t="s">
        <v>28</v>
      </c>
      <c r="F209" s="1" t="s">
        <v>12263</v>
      </c>
      <c r="G209">
        <v>155</v>
      </c>
      <c r="H209" t="s">
        <v>29</v>
      </c>
      <c r="I209">
        <v>1362</v>
      </c>
      <c r="J209">
        <v>501.18</v>
      </c>
      <c r="K209">
        <f>Passenger_Data[[#This Row],[Price_USD]]*1</f>
        <v>501.18</v>
      </c>
      <c r="L209">
        <v>69</v>
      </c>
      <c r="M209" t="s">
        <v>40</v>
      </c>
      <c r="N209" t="s">
        <v>41</v>
      </c>
      <c r="O209" t="s">
        <v>42</v>
      </c>
      <c r="P209" t="s">
        <v>33</v>
      </c>
      <c r="Q209">
        <v>1</v>
      </c>
      <c r="R209" t="s">
        <v>65</v>
      </c>
      <c r="S209" t="s">
        <v>35</v>
      </c>
      <c r="T209">
        <v>7.3</v>
      </c>
      <c r="U209">
        <v>14</v>
      </c>
      <c r="V209">
        <v>106</v>
      </c>
      <c r="W209">
        <v>0</v>
      </c>
      <c r="X209">
        <v>0</v>
      </c>
      <c r="Y209" t="s">
        <v>36</v>
      </c>
    </row>
    <row r="210" spans="1:25" x14ac:dyDescent="0.25">
      <c r="A210" t="s">
        <v>472</v>
      </c>
      <c r="B210" t="s">
        <v>299</v>
      </c>
      <c r="C210" t="s">
        <v>73</v>
      </c>
      <c r="D210" t="s">
        <v>49</v>
      </c>
      <c r="E210" t="s">
        <v>49</v>
      </c>
      <c r="F210" s="1" t="s">
        <v>12264</v>
      </c>
      <c r="G210">
        <v>76</v>
      </c>
      <c r="H210" t="s">
        <v>29</v>
      </c>
      <c r="I210">
        <v>2101</v>
      </c>
      <c r="J210">
        <v>317.60000000000002</v>
      </c>
      <c r="K210">
        <f>Passenger_Data[[#This Row],[Price_USD]]*1</f>
        <v>317.60000000000002</v>
      </c>
      <c r="L210">
        <v>64</v>
      </c>
      <c r="M210" t="s">
        <v>40</v>
      </c>
      <c r="N210" t="s">
        <v>31</v>
      </c>
      <c r="O210" t="s">
        <v>32</v>
      </c>
      <c r="P210" t="s">
        <v>33</v>
      </c>
      <c r="Q210">
        <v>1</v>
      </c>
      <c r="R210" t="s">
        <v>65</v>
      </c>
      <c r="S210" t="s">
        <v>61</v>
      </c>
      <c r="T210">
        <v>8.6999999999999993</v>
      </c>
      <c r="U210">
        <v>3</v>
      </c>
      <c r="V210">
        <v>20</v>
      </c>
      <c r="W210">
        <v>0</v>
      </c>
      <c r="X210">
        <v>0</v>
      </c>
      <c r="Y210" t="s">
        <v>45</v>
      </c>
    </row>
    <row r="211" spans="1:25" x14ac:dyDescent="0.25">
      <c r="A211" t="s">
        <v>473</v>
      </c>
      <c r="B211" t="s">
        <v>474</v>
      </c>
      <c r="C211" t="s">
        <v>26</v>
      </c>
      <c r="D211" t="s">
        <v>59</v>
      </c>
      <c r="E211" t="s">
        <v>39</v>
      </c>
      <c r="F211" s="1" t="s">
        <v>12265</v>
      </c>
      <c r="G211">
        <v>177</v>
      </c>
      <c r="H211" t="s">
        <v>86</v>
      </c>
      <c r="I211">
        <v>571</v>
      </c>
      <c r="J211">
        <v>277.69</v>
      </c>
      <c r="K211">
        <f>Passenger_Data[[#This Row],[Price_USD]]*1</f>
        <v>277.69</v>
      </c>
      <c r="L211">
        <v>34</v>
      </c>
      <c r="M211" t="s">
        <v>30</v>
      </c>
      <c r="N211" t="s">
        <v>41</v>
      </c>
      <c r="O211" t="s">
        <v>33</v>
      </c>
      <c r="P211" t="s">
        <v>83</v>
      </c>
      <c r="Q211">
        <v>1</v>
      </c>
      <c r="R211" t="s">
        <v>51</v>
      </c>
      <c r="S211" t="s">
        <v>68</v>
      </c>
      <c r="T211">
        <v>7.6</v>
      </c>
      <c r="U211">
        <v>15</v>
      </c>
      <c r="V211">
        <v>64</v>
      </c>
      <c r="W211">
        <v>0</v>
      </c>
      <c r="X211">
        <v>1</v>
      </c>
      <c r="Y211" t="s">
        <v>45</v>
      </c>
    </row>
    <row r="212" spans="1:25" x14ac:dyDescent="0.25">
      <c r="A212" t="s">
        <v>475</v>
      </c>
      <c r="B212" t="s">
        <v>476</v>
      </c>
      <c r="C212" t="s">
        <v>73</v>
      </c>
      <c r="D212" t="s">
        <v>55</v>
      </c>
      <c r="E212" t="s">
        <v>27</v>
      </c>
      <c r="F212" s="1" t="s">
        <v>12266</v>
      </c>
      <c r="G212">
        <v>250</v>
      </c>
      <c r="H212" t="s">
        <v>29</v>
      </c>
      <c r="I212">
        <v>1537</v>
      </c>
      <c r="J212">
        <v>271.56</v>
      </c>
      <c r="K212">
        <f>Passenger_Data[[#This Row],[Price_USD]]*1</f>
        <v>271.56</v>
      </c>
      <c r="L212">
        <v>33</v>
      </c>
      <c r="M212" t="s">
        <v>30</v>
      </c>
      <c r="N212" t="s">
        <v>31</v>
      </c>
      <c r="O212" t="s">
        <v>42</v>
      </c>
      <c r="P212" t="s">
        <v>50</v>
      </c>
      <c r="Q212">
        <v>0</v>
      </c>
      <c r="R212" t="s">
        <v>65</v>
      </c>
      <c r="S212" t="s">
        <v>35</v>
      </c>
      <c r="T212">
        <v>6.6</v>
      </c>
      <c r="U212">
        <v>31</v>
      </c>
      <c r="V212">
        <v>88</v>
      </c>
      <c r="W212">
        <v>0</v>
      </c>
      <c r="X212">
        <v>0</v>
      </c>
      <c r="Y212" t="s">
        <v>36</v>
      </c>
    </row>
    <row r="213" spans="1:25" x14ac:dyDescent="0.25">
      <c r="A213" t="s">
        <v>477</v>
      </c>
      <c r="B213" t="s">
        <v>478</v>
      </c>
      <c r="C213" t="s">
        <v>26</v>
      </c>
      <c r="D213" t="s">
        <v>64</v>
      </c>
      <c r="E213" t="s">
        <v>27</v>
      </c>
      <c r="F213" s="1" t="s">
        <v>12267</v>
      </c>
      <c r="G213">
        <v>140</v>
      </c>
      <c r="H213" t="s">
        <v>29</v>
      </c>
      <c r="I213">
        <v>892</v>
      </c>
      <c r="J213">
        <v>335.52</v>
      </c>
      <c r="K213">
        <f>Passenger_Data[[#This Row],[Price_USD]]*1</f>
        <v>335.52</v>
      </c>
      <c r="L213">
        <v>73</v>
      </c>
      <c r="M213" t="s">
        <v>30</v>
      </c>
      <c r="N213" t="s">
        <v>41</v>
      </c>
      <c r="O213" t="s">
        <v>32</v>
      </c>
      <c r="P213" t="s">
        <v>264</v>
      </c>
      <c r="Q213">
        <v>0</v>
      </c>
      <c r="R213" t="s">
        <v>65</v>
      </c>
      <c r="S213" t="s">
        <v>44</v>
      </c>
      <c r="T213">
        <v>7.6</v>
      </c>
      <c r="U213">
        <v>8</v>
      </c>
      <c r="V213">
        <v>82</v>
      </c>
      <c r="W213">
        <v>0</v>
      </c>
      <c r="X213">
        <v>1</v>
      </c>
      <c r="Y213" t="s">
        <v>45</v>
      </c>
    </row>
    <row r="214" spans="1:25" x14ac:dyDescent="0.25">
      <c r="A214" t="s">
        <v>479</v>
      </c>
      <c r="B214" t="s">
        <v>480</v>
      </c>
      <c r="C214" t="s">
        <v>48</v>
      </c>
      <c r="D214" t="s">
        <v>49</v>
      </c>
      <c r="E214" t="s">
        <v>49</v>
      </c>
      <c r="F214" s="1" t="s">
        <v>12268</v>
      </c>
      <c r="G214">
        <v>168</v>
      </c>
      <c r="H214" t="s">
        <v>29</v>
      </c>
      <c r="I214">
        <v>1137</v>
      </c>
      <c r="J214">
        <v>321.58</v>
      </c>
      <c r="K214">
        <f>Passenger_Data[[#This Row],[Price_USD]]*1</f>
        <v>321.58</v>
      </c>
      <c r="L214">
        <v>24</v>
      </c>
      <c r="M214" t="s">
        <v>40</v>
      </c>
      <c r="N214" t="s">
        <v>60</v>
      </c>
      <c r="O214" t="s">
        <v>42</v>
      </c>
      <c r="P214" t="s">
        <v>50</v>
      </c>
      <c r="Q214">
        <v>1</v>
      </c>
      <c r="R214" t="s">
        <v>34</v>
      </c>
      <c r="S214" t="s">
        <v>44</v>
      </c>
      <c r="T214">
        <v>7.6</v>
      </c>
      <c r="U214">
        <v>7</v>
      </c>
      <c r="V214">
        <v>30</v>
      </c>
      <c r="W214">
        <v>0</v>
      </c>
      <c r="X214">
        <v>1</v>
      </c>
      <c r="Y214" t="s">
        <v>45</v>
      </c>
    </row>
    <row r="215" spans="1:25" x14ac:dyDescent="0.25">
      <c r="A215" t="s">
        <v>481</v>
      </c>
      <c r="B215" t="s">
        <v>482</v>
      </c>
      <c r="C215" t="s">
        <v>82</v>
      </c>
      <c r="D215" t="s">
        <v>59</v>
      </c>
      <c r="E215" t="s">
        <v>28</v>
      </c>
      <c r="F215" s="1" t="s">
        <v>12269</v>
      </c>
      <c r="G215">
        <v>118</v>
      </c>
      <c r="H215" t="s">
        <v>29</v>
      </c>
      <c r="I215">
        <v>940</v>
      </c>
      <c r="J215">
        <v>415.92</v>
      </c>
      <c r="K215">
        <f>Passenger_Data[[#This Row],[Price_USD]]*1</f>
        <v>415.92</v>
      </c>
      <c r="L215">
        <v>22</v>
      </c>
      <c r="M215" t="s">
        <v>40</v>
      </c>
      <c r="N215" t="s">
        <v>31</v>
      </c>
      <c r="O215" t="s">
        <v>42</v>
      </c>
      <c r="P215" t="s">
        <v>50</v>
      </c>
      <c r="Q215">
        <v>0</v>
      </c>
      <c r="R215" t="s">
        <v>51</v>
      </c>
      <c r="S215" t="s">
        <v>61</v>
      </c>
      <c r="T215">
        <v>8.5</v>
      </c>
      <c r="U215">
        <v>8</v>
      </c>
      <c r="V215">
        <v>23</v>
      </c>
      <c r="W215">
        <v>0</v>
      </c>
      <c r="X215">
        <v>0</v>
      </c>
      <c r="Y215" t="s">
        <v>36</v>
      </c>
    </row>
    <row r="216" spans="1:25" x14ac:dyDescent="0.25">
      <c r="A216" t="s">
        <v>483</v>
      </c>
      <c r="B216" t="s">
        <v>484</v>
      </c>
      <c r="C216" t="s">
        <v>82</v>
      </c>
      <c r="D216" t="s">
        <v>28</v>
      </c>
      <c r="E216" t="s">
        <v>59</v>
      </c>
      <c r="F216" s="1" t="s">
        <v>12270</v>
      </c>
      <c r="G216">
        <v>59</v>
      </c>
      <c r="H216" t="s">
        <v>29</v>
      </c>
      <c r="I216">
        <v>1020</v>
      </c>
      <c r="J216">
        <v>321.52</v>
      </c>
      <c r="K216">
        <f>Passenger_Data[[#This Row],[Price_USD]]*1</f>
        <v>321.52</v>
      </c>
      <c r="L216">
        <v>45</v>
      </c>
      <c r="M216" t="s">
        <v>30</v>
      </c>
      <c r="N216" t="s">
        <v>31</v>
      </c>
      <c r="O216" t="s">
        <v>33</v>
      </c>
      <c r="P216" t="s">
        <v>50</v>
      </c>
      <c r="Q216">
        <v>2</v>
      </c>
      <c r="R216" t="s">
        <v>34</v>
      </c>
      <c r="S216" t="s">
        <v>44</v>
      </c>
      <c r="T216">
        <v>5.3</v>
      </c>
      <c r="U216">
        <v>24</v>
      </c>
      <c r="V216">
        <v>82</v>
      </c>
      <c r="W216">
        <v>0</v>
      </c>
      <c r="X216">
        <v>0</v>
      </c>
      <c r="Y216" t="s">
        <v>77</v>
      </c>
    </row>
    <row r="217" spans="1:25" x14ac:dyDescent="0.25">
      <c r="A217" t="s">
        <v>485</v>
      </c>
      <c r="B217" t="s">
        <v>486</v>
      </c>
      <c r="C217" t="s">
        <v>82</v>
      </c>
      <c r="D217" t="s">
        <v>64</v>
      </c>
      <c r="E217" t="s">
        <v>59</v>
      </c>
      <c r="F217" s="1" t="s">
        <v>12271</v>
      </c>
      <c r="G217">
        <v>118</v>
      </c>
      <c r="H217" t="s">
        <v>29</v>
      </c>
      <c r="I217">
        <v>1179</v>
      </c>
      <c r="J217">
        <v>368.32</v>
      </c>
      <c r="K217">
        <f>Passenger_Data[[#This Row],[Price_USD]]*1</f>
        <v>368.32</v>
      </c>
      <c r="L217">
        <v>24</v>
      </c>
      <c r="M217" t="s">
        <v>40</v>
      </c>
      <c r="N217" t="s">
        <v>31</v>
      </c>
      <c r="O217" t="s">
        <v>33</v>
      </c>
      <c r="P217" t="s">
        <v>50</v>
      </c>
      <c r="Q217">
        <v>1</v>
      </c>
      <c r="R217" t="s">
        <v>65</v>
      </c>
      <c r="S217" t="s">
        <v>61</v>
      </c>
      <c r="T217">
        <v>6.2</v>
      </c>
      <c r="U217">
        <v>8</v>
      </c>
      <c r="V217">
        <v>95</v>
      </c>
      <c r="W217">
        <v>0</v>
      </c>
      <c r="X217">
        <v>0</v>
      </c>
      <c r="Y217" t="s">
        <v>77</v>
      </c>
    </row>
    <row r="218" spans="1:25" x14ac:dyDescent="0.25">
      <c r="A218" t="s">
        <v>487</v>
      </c>
      <c r="B218" t="s">
        <v>488</v>
      </c>
      <c r="C218" t="s">
        <v>48</v>
      </c>
      <c r="D218" t="s">
        <v>49</v>
      </c>
      <c r="E218" t="s">
        <v>59</v>
      </c>
      <c r="F218" s="1" t="s">
        <v>12272</v>
      </c>
      <c r="G218">
        <v>101</v>
      </c>
      <c r="H218" t="s">
        <v>29</v>
      </c>
      <c r="I218">
        <v>1046</v>
      </c>
      <c r="J218">
        <v>222.63</v>
      </c>
      <c r="K218">
        <f>Passenger_Data[[#This Row],[Price_USD]]*1</f>
        <v>222.63</v>
      </c>
      <c r="L218">
        <v>43</v>
      </c>
      <c r="M218" t="s">
        <v>40</v>
      </c>
      <c r="N218" t="s">
        <v>41</v>
      </c>
      <c r="O218" t="s">
        <v>33</v>
      </c>
      <c r="P218" t="s">
        <v>50</v>
      </c>
      <c r="Q218">
        <v>1</v>
      </c>
      <c r="R218" t="s">
        <v>65</v>
      </c>
      <c r="S218" t="s">
        <v>44</v>
      </c>
      <c r="T218">
        <v>7</v>
      </c>
      <c r="U218">
        <v>2</v>
      </c>
      <c r="V218">
        <v>5</v>
      </c>
      <c r="W218">
        <v>0</v>
      </c>
      <c r="X218">
        <v>0</v>
      </c>
      <c r="Y218" t="s">
        <v>36</v>
      </c>
    </row>
    <row r="219" spans="1:25" x14ac:dyDescent="0.25">
      <c r="A219" t="s">
        <v>489</v>
      </c>
      <c r="B219" t="s">
        <v>490</v>
      </c>
      <c r="C219" t="s">
        <v>48</v>
      </c>
      <c r="D219" t="s">
        <v>55</v>
      </c>
      <c r="E219" t="s">
        <v>39</v>
      </c>
      <c r="F219" s="1" t="s">
        <v>12273</v>
      </c>
      <c r="G219">
        <v>255</v>
      </c>
      <c r="H219" t="s">
        <v>29</v>
      </c>
      <c r="I219">
        <v>796</v>
      </c>
      <c r="J219">
        <v>491.86</v>
      </c>
      <c r="K219">
        <f>Passenger_Data[[#This Row],[Price_USD]]*1</f>
        <v>491.86</v>
      </c>
      <c r="L219">
        <v>60</v>
      </c>
      <c r="M219" t="s">
        <v>40</v>
      </c>
      <c r="N219" t="s">
        <v>31</v>
      </c>
      <c r="O219" t="s">
        <v>32</v>
      </c>
      <c r="P219" t="s">
        <v>33</v>
      </c>
      <c r="Q219">
        <v>2</v>
      </c>
      <c r="R219" t="s">
        <v>65</v>
      </c>
      <c r="S219" t="s">
        <v>61</v>
      </c>
      <c r="T219">
        <v>7.4</v>
      </c>
      <c r="U219">
        <v>8</v>
      </c>
      <c r="V219">
        <v>93</v>
      </c>
      <c r="W219">
        <v>0</v>
      </c>
      <c r="X219">
        <v>0</v>
      </c>
      <c r="Y219" t="s">
        <v>77</v>
      </c>
    </row>
    <row r="220" spans="1:25" x14ac:dyDescent="0.25">
      <c r="A220" t="s">
        <v>491</v>
      </c>
      <c r="B220" t="s">
        <v>492</v>
      </c>
      <c r="C220" t="s">
        <v>54</v>
      </c>
      <c r="D220" t="s">
        <v>28</v>
      </c>
      <c r="E220" t="s">
        <v>64</v>
      </c>
      <c r="F220" s="1" t="s">
        <v>12274</v>
      </c>
      <c r="G220">
        <v>296</v>
      </c>
      <c r="H220" t="s">
        <v>29</v>
      </c>
      <c r="I220">
        <v>1285</v>
      </c>
      <c r="J220">
        <v>354.81</v>
      </c>
      <c r="K220">
        <f>Passenger_Data[[#This Row],[Price_USD]]*1</f>
        <v>354.81</v>
      </c>
      <c r="L220">
        <v>33</v>
      </c>
      <c r="M220" t="s">
        <v>30</v>
      </c>
      <c r="N220" t="s">
        <v>41</v>
      </c>
      <c r="O220" t="s">
        <v>42</v>
      </c>
      <c r="P220" t="s">
        <v>50</v>
      </c>
      <c r="Q220">
        <v>4</v>
      </c>
      <c r="R220" t="s">
        <v>65</v>
      </c>
      <c r="S220" t="s">
        <v>44</v>
      </c>
      <c r="T220">
        <v>6.2</v>
      </c>
      <c r="U220">
        <v>10</v>
      </c>
      <c r="V220">
        <v>13</v>
      </c>
      <c r="W220">
        <v>0</v>
      </c>
      <c r="X220">
        <v>0</v>
      </c>
      <c r="Y220" t="s">
        <v>45</v>
      </c>
    </row>
    <row r="221" spans="1:25" x14ac:dyDescent="0.25">
      <c r="A221" t="s">
        <v>493</v>
      </c>
      <c r="B221" t="s">
        <v>494</v>
      </c>
      <c r="C221" t="s">
        <v>26</v>
      </c>
      <c r="D221" t="s">
        <v>28</v>
      </c>
      <c r="E221" t="s">
        <v>28</v>
      </c>
      <c r="F221" s="1" t="s">
        <v>12275</v>
      </c>
      <c r="G221">
        <v>182</v>
      </c>
      <c r="H221" t="s">
        <v>29</v>
      </c>
      <c r="I221">
        <v>866</v>
      </c>
      <c r="J221">
        <v>447.99</v>
      </c>
      <c r="K221">
        <f>Passenger_Data[[#This Row],[Price_USD]]*1</f>
        <v>447.99</v>
      </c>
      <c r="L221">
        <v>19</v>
      </c>
      <c r="M221" t="s">
        <v>30</v>
      </c>
      <c r="N221" t="s">
        <v>31</v>
      </c>
      <c r="O221" t="s">
        <v>42</v>
      </c>
      <c r="P221" t="s">
        <v>264</v>
      </c>
      <c r="Q221">
        <v>1</v>
      </c>
      <c r="R221" t="s">
        <v>65</v>
      </c>
      <c r="S221" t="s">
        <v>61</v>
      </c>
      <c r="T221">
        <v>9.1</v>
      </c>
      <c r="U221">
        <v>4</v>
      </c>
      <c r="V221">
        <v>19</v>
      </c>
      <c r="W221">
        <v>0</v>
      </c>
      <c r="X221">
        <v>0</v>
      </c>
      <c r="Y221" t="s">
        <v>36</v>
      </c>
    </row>
    <row r="222" spans="1:25" x14ac:dyDescent="0.25">
      <c r="A222" t="s">
        <v>495</v>
      </c>
      <c r="B222" t="s">
        <v>496</v>
      </c>
      <c r="C222" t="s">
        <v>48</v>
      </c>
      <c r="D222" t="s">
        <v>27</v>
      </c>
      <c r="E222" t="s">
        <v>55</v>
      </c>
      <c r="F222" s="1" t="s">
        <v>12276</v>
      </c>
      <c r="G222">
        <v>266</v>
      </c>
      <c r="H222" t="s">
        <v>29</v>
      </c>
      <c r="I222">
        <v>1115</v>
      </c>
      <c r="J222">
        <v>410.42</v>
      </c>
      <c r="K222">
        <f>Passenger_Data[[#This Row],[Price_USD]]*1</f>
        <v>410.42</v>
      </c>
      <c r="L222">
        <v>54</v>
      </c>
      <c r="M222" t="s">
        <v>30</v>
      </c>
      <c r="N222" t="s">
        <v>31</v>
      </c>
      <c r="O222" t="s">
        <v>32</v>
      </c>
      <c r="P222" t="s">
        <v>50</v>
      </c>
      <c r="Q222">
        <v>1</v>
      </c>
      <c r="R222" t="s">
        <v>65</v>
      </c>
      <c r="S222" t="s">
        <v>35</v>
      </c>
      <c r="T222">
        <v>4.9000000000000004</v>
      </c>
      <c r="U222">
        <v>3</v>
      </c>
      <c r="V222">
        <v>81</v>
      </c>
      <c r="W222">
        <v>0</v>
      </c>
      <c r="X222">
        <v>0</v>
      </c>
      <c r="Y222" t="s">
        <v>77</v>
      </c>
    </row>
    <row r="223" spans="1:25" x14ac:dyDescent="0.25">
      <c r="A223" t="s">
        <v>497</v>
      </c>
      <c r="B223" t="s">
        <v>498</v>
      </c>
      <c r="C223" t="s">
        <v>48</v>
      </c>
      <c r="D223" t="s">
        <v>76</v>
      </c>
      <c r="E223" t="s">
        <v>59</v>
      </c>
      <c r="F223" s="1" t="s">
        <v>12277</v>
      </c>
      <c r="G223">
        <v>248</v>
      </c>
      <c r="H223" t="s">
        <v>29</v>
      </c>
      <c r="I223">
        <v>1192</v>
      </c>
      <c r="J223">
        <v>361.7</v>
      </c>
      <c r="K223">
        <f>Passenger_Data[[#This Row],[Price_USD]]*1</f>
        <v>361.7</v>
      </c>
      <c r="L223">
        <v>25</v>
      </c>
      <c r="M223" t="s">
        <v>40</v>
      </c>
      <c r="N223" t="s">
        <v>41</v>
      </c>
      <c r="O223" t="s">
        <v>33</v>
      </c>
      <c r="P223" t="s">
        <v>50</v>
      </c>
      <c r="Q223">
        <v>2</v>
      </c>
      <c r="R223" t="s">
        <v>65</v>
      </c>
      <c r="S223" t="s">
        <v>44</v>
      </c>
      <c r="T223">
        <v>6.8</v>
      </c>
      <c r="U223">
        <v>9</v>
      </c>
      <c r="V223">
        <v>6</v>
      </c>
      <c r="W223">
        <v>0</v>
      </c>
      <c r="X223">
        <v>0</v>
      </c>
      <c r="Y223" t="s">
        <v>77</v>
      </c>
    </row>
    <row r="224" spans="1:25" x14ac:dyDescent="0.25">
      <c r="A224" t="s">
        <v>499</v>
      </c>
      <c r="B224" t="s">
        <v>500</v>
      </c>
      <c r="C224" t="s">
        <v>26</v>
      </c>
      <c r="D224" t="s">
        <v>76</v>
      </c>
      <c r="E224" t="s">
        <v>27</v>
      </c>
      <c r="F224" s="1" t="s">
        <v>12278</v>
      </c>
      <c r="G224">
        <v>112</v>
      </c>
      <c r="H224" t="s">
        <v>108</v>
      </c>
      <c r="I224">
        <v>1024</v>
      </c>
      <c r="J224">
        <v>216.76</v>
      </c>
      <c r="K224">
        <f>Passenger_Data[[#This Row],[Price_USD]]*1</f>
        <v>216.76</v>
      </c>
      <c r="L224">
        <v>43</v>
      </c>
      <c r="M224" t="s">
        <v>40</v>
      </c>
      <c r="N224" t="s">
        <v>41</v>
      </c>
      <c r="O224" t="s">
        <v>42</v>
      </c>
      <c r="P224" t="s">
        <v>50</v>
      </c>
      <c r="Q224">
        <v>0</v>
      </c>
      <c r="R224" t="s">
        <v>51</v>
      </c>
      <c r="S224" t="s">
        <v>68</v>
      </c>
      <c r="T224">
        <v>6.2</v>
      </c>
      <c r="U224">
        <v>18</v>
      </c>
      <c r="V224">
        <v>61</v>
      </c>
      <c r="W224">
        <v>0</v>
      </c>
      <c r="X224">
        <v>0</v>
      </c>
      <c r="Y224" t="s">
        <v>45</v>
      </c>
    </row>
    <row r="225" spans="1:25" x14ac:dyDescent="0.25">
      <c r="A225" t="s">
        <v>501</v>
      </c>
      <c r="B225" t="s">
        <v>502</v>
      </c>
      <c r="C225" t="s">
        <v>48</v>
      </c>
      <c r="D225" t="s">
        <v>28</v>
      </c>
      <c r="E225" t="s">
        <v>59</v>
      </c>
      <c r="F225" s="1" t="s">
        <v>12279</v>
      </c>
      <c r="G225">
        <v>212</v>
      </c>
      <c r="H225" t="s">
        <v>29</v>
      </c>
      <c r="I225">
        <v>898</v>
      </c>
      <c r="J225">
        <v>399.35</v>
      </c>
      <c r="K225">
        <f>Passenger_Data[[#This Row],[Price_USD]]*1</f>
        <v>399.35</v>
      </c>
      <c r="L225">
        <v>41</v>
      </c>
      <c r="M225" t="s">
        <v>40</v>
      </c>
      <c r="N225" t="s">
        <v>60</v>
      </c>
      <c r="O225" t="s">
        <v>42</v>
      </c>
      <c r="P225" t="s">
        <v>50</v>
      </c>
      <c r="Q225">
        <v>0</v>
      </c>
      <c r="R225" t="s">
        <v>51</v>
      </c>
      <c r="S225" t="s">
        <v>61</v>
      </c>
      <c r="T225">
        <v>8.9</v>
      </c>
      <c r="U225">
        <v>4</v>
      </c>
      <c r="V225">
        <v>65</v>
      </c>
      <c r="W225">
        <v>0</v>
      </c>
      <c r="X225">
        <v>0</v>
      </c>
      <c r="Y225" t="s">
        <v>45</v>
      </c>
    </row>
    <row r="226" spans="1:25" x14ac:dyDescent="0.25">
      <c r="A226" t="s">
        <v>503</v>
      </c>
      <c r="B226" t="s">
        <v>504</v>
      </c>
      <c r="C226" t="s">
        <v>48</v>
      </c>
      <c r="D226" t="s">
        <v>76</v>
      </c>
      <c r="E226" t="s">
        <v>28</v>
      </c>
      <c r="F226" s="1" t="s">
        <v>12280</v>
      </c>
      <c r="G226">
        <v>158</v>
      </c>
      <c r="H226" t="s">
        <v>29</v>
      </c>
      <c r="I226">
        <v>1534</v>
      </c>
      <c r="J226">
        <v>364.89</v>
      </c>
      <c r="K226">
        <f>Passenger_Data[[#This Row],[Price_USD]]*1</f>
        <v>364.89</v>
      </c>
      <c r="L226">
        <v>52</v>
      </c>
      <c r="M226" t="s">
        <v>30</v>
      </c>
      <c r="N226" t="s">
        <v>31</v>
      </c>
      <c r="O226" t="s">
        <v>42</v>
      </c>
      <c r="P226" t="s">
        <v>83</v>
      </c>
      <c r="Q226">
        <v>1</v>
      </c>
      <c r="R226" t="s">
        <v>65</v>
      </c>
      <c r="S226" t="s">
        <v>61</v>
      </c>
      <c r="T226">
        <v>7.8</v>
      </c>
      <c r="U226">
        <v>18</v>
      </c>
      <c r="V226">
        <v>79</v>
      </c>
      <c r="W226">
        <v>0</v>
      </c>
      <c r="X226">
        <v>1</v>
      </c>
      <c r="Y226" t="s">
        <v>36</v>
      </c>
    </row>
    <row r="227" spans="1:25" x14ac:dyDescent="0.25">
      <c r="A227" t="s">
        <v>505</v>
      </c>
      <c r="B227" t="s">
        <v>506</v>
      </c>
      <c r="C227" t="s">
        <v>54</v>
      </c>
      <c r="D227" t="s">
        <v>49</v>
      </c>
      <c r="E227" t="s">
        <v>55</v>
      </c>
      <c r="F227" s="1" t="s">
        <v>12281</v>
      </c>
      <c r="G227">
        <v>107</v>
      </c>
      <c r="H227" t="s">
        <v>86</v>
      </c>
      <c r="I227">
        <v>390</v>
      </c>
      <c r="J227">
        <v>395.99</v>
      </c>
      <c r="K227">
        <f>Passenger_Data[[#This Row],[Price_USD]]*1</f>
        <v>395.99</v>
      </c>
      <c r="L227">
        <v>74</v>
      </c>
      <c r="M227" t="s">
        <v>30</v>
      </c>
      <c r="N227" t="s">
        <v>41</v>
      </c>
      <c r="O227" t="s">
        <v>56</v>
      </c>
      <c r="P227" t="s">
        <v>50</v>
      </c>
      <c r="Q227">
        <v>0</v>
      </c>
      <c r="R227" t="s">
        <v>65</v>
      </c>
      <c r="S227" t="s">
        <v>35</v>
      </c>
      <c r="T227">
        <v>8.1999999999999993</v>
      </c>
      <c r="U227">
        <v>32</v>
      </c>
      <c r="V227">
        <v>105</v>
      </c>
      <c r="W227">
        <v>0</v>
      </c>
      <c r="X227">
        <v>0</v>
      </c>
      <c r="Y227" t="s">
        <v>36</v>
      </c>
    </row>
    <row r="228" spans="1:25" x14ac:dyDescent="0.25">
      <c r="A228" t="s">
        <v>507</v>
      </c>
      <c r="B228" t="s">
        <v>508</v>
      </c>
      <c r="C228" t="s">
        <v>82</v>
      </c>
      <c r="D228" t="s">
        <v>27</v>
      </c>
      <c r="E228" t="s">
        <v>59</v>
      </c>
      <c r="F228" s="1" t="s">
        <v>12282</v>
      </c>
      <c r="G228">
        <v>226</v>
      </c>
      <c r="H228" t="s">
        <v>29</v>
      </c>
      <c r="I228">
        <v>806</v>
      </c>
      <c r="J228">
        <v>247.51</v>
      </c>
      <c r="K228">
        <f>Passenger_Data[[#This Row],[Price_USD]]*1</f>
        <v>247.51</v>
      </c>
      <c r="L228">
        <v>52</v>
      </c>
      <c r="M228" t="s">
        <v>40</v>
      </c>
      <c r="N228" t="s">
        <v>41</v>
      </c>
      <c r="O228" t="s">
        <v>56</v>
      </c>
      <c r="P228" t="s">
        <v>50</v>
      </c>
      <c r="Q228">
        <v>0</v>
      </c>
      <c r="R228" t="s">
        <v>65</v>
      </c>
      <c r="S228" t="s">
        <v>35</v>
      </c>
      <c r="T228">
        <v>5.0999999999999996</v>
      </c>
      <c r="U228">
        <v>27</v>
      </c>
      <c r="V228">
        <v>75</v>
      </c>
      <c r="W228">
        <v>0</v>
      </c>
      <c r="X228">
        <v>0</v>
      </c>
      <c r="Y228" t="s">
        <v>36</v>
      </c>
    </row>
    <row r="229" spans="1:25" x14ac:dyDescent="0.25">
      <c r="A229" t="s">
        <v>509</v>
      </c>
      <c r="B229" t="s">
        <v>510</v>
      </c>
      <c r="C229" t="s">
        <v>73</v>
      </c>
      <c r="D229" t="s">
        <v>39</v>
      </c>
      <c r="E229" t="s">
        <v>28</v>
      </c>
      <c r="F229" s="1" t="s">
        <v>12283</v>
      </c>
      <c r="G229">
        <v>108</v>
      </c>
      <c r="H229" t="s">
        <v>29</v>
      </c>
      <c r="I229">
        <v>1068</v>
      </c>
      <c r="J229">
        <v>481.61</v>
      </c>
      <c r="K229">
        <f>Passenger_Data[[#This Row],[Price_USD]]*1</f>
        <v>481.61</v>
      </c>
      <c r="L229">
        <v>63</v>
      </c>
      <c r="M229" t="s">
        <v>40</v>
      </c>
      <c r="N229" t="s">
        <v>31</v>
      </c>
      <c r="O229" t="s">
        <v>56</v>
      </c>
      <c r="P229" t="s">
        <v>50</v>
      </c>
      <c r="Q229">
        <v>1</v>
      </c>
      <c r="R229" t="s">
        <v>43</v>
      </c>
      <c r="S229" t="s">
        <v>44</v>
      </c>
      <c r="T229">
        <v>8.4</v>
      </c>
      <c r="U229">
        <v>7</v>
      </c>
      <c r="V229">
        <v>34</v>
      </c>
      <c r="W229">
        <v>0</v>
      </c>
      <c r="X229">
        <v>1</v>
      </c>
      <c r="Y229" t="s">
        <v>36</v>
      </c>
    </row>
    <row r="230" spans="1:25" x14ac:dyDescent="0.25">
      <c r="A230" t="s">
        <v>511</v>
      </c>
      <c r="B230" t="s">
        <v>512</v>
      </c>
      <c r="C230" t="s">
        <v>26</v>
      </c>
      <c r="D230" t="s">
        <v>39</v>
      </c>
      <c r="E230" t="s">
        <v>55</v>
      </c>
      <c r="F230" s="1" t="s">
        <v>12284</v>
      </c>
      <c r="G230">
        <v>179</v>
      </c>
      <c r="H230" t="s">
        <v>29</v>
      </c>
      <c r="I230">
        <v>1277</v>
      </c>
      <c r="J230">
        <v>430.65</v>
      </c>
      <c r="K230">
        <f>Passenger_Data[[#This Row],[Price_USD]]*1</f>
        <v>430.65</v>
      </c>
      <c r="L230">
        <v>53</v>
      </c>
      <c r="M230" t="s">
        <v>30</v>
      </c>
      <c r="N230" t="s">
        <v>31</v>
      </c>
      <c r="O230" t="s">
        <v>42</v>
      </c>
      <c r="P230" t="s">
        <v>83</v>
      </c>
      <c r="Q230">
        <v>0</v>
      </c>
      <c r="R230" t="s">
        <v>34</v>
      </c>
      <c r="S230" t="s">
        <v>35</v>
      </c>
      <c r="T230">
        <v>6.2</v>
      </c>
      <c r="U230">
        <v>7</v>
      </c>
      <c r="V230">
        <v>31</v>
      </c>
      <c r="W230">
        <v>0</v>
      </c>
      <c r="X230">
        <v>0</v>
      </c>
      <c r="Y230" t="s">
        <v>36</v>
      </c>
    </row>
    <row r="231" spans="1:25" x14ac:dyDescent="0.25">
      <c r="A231" t="s">
        <v>513</v>
      </c>
      <c r="B231" t="s">
        <v>514</v>
      </c>
      <c r="C231" t="s">
        <v>82</v>
      </c>
      <c r="D231" t="s">
        <v>27</v>
      </c>
      <c r="E231" t="s">
        <v>39</v>
      </c>
      <c r="F231" s="1" t="s">
        <v>12285</v>
      </c>
      <c r="G231">
        <v>143</v>
      </c>
      <c r="H231" t="s">
        <v>29</v>
      </c>
      <c r="I231">
        <v>1505</v>
      </c>
      <c r="J231">
        <v>478.22</v>
      </c>
      <c r="K231">
        <f>Passenger_Data[[#This Row],[Price_USD]]*1</f>
        <v>478.22</v>
      </c>
      <c r="L231">
        <v>35</v>
      </c>
      <c r="M231" t="s">
        <v>30</v>
      </c>
      <c r="N231" t="s">
        <v>31</v>
      </c>
      <c r="O231" t="s">
        <v>33</v>
      </c>
      <c r="P231" t="s">
        <v>83</v>
      </c>
      <c r="Q231">
        <v>0</v>
      </c>
      <c r="R231" t="s">
        <v>65</v>
      </c>
      <c r="S231" t="s">
        <v>61</v>
      </c>
      <c r="T231">
        <v>4.8</v>
      </c>
      <c r="U231">
        <v>11</v>
      </c>
      <c r="V231">
        <v>94</v>
      </c>
      <c r="W231">
        <v>0</v>
      </c>
      <c r="X231">
        <v>0</v>
      </c>
      <c r="Y231" t="s">
        <v>77</v>
      </c>
    </row>
    <row r="232" spans="1:25" x14ac:dyDescent="0.25">
      <c r="A232" t="s">
        <v>515</v>
      </c>
      <c r="B232" t="s">
        <v>516</v>
      </c>
      <c r="C232" t="s">
        <v>26</v>
      </c>
      <c r="D232" t="s">
        <v>55</v>
      </c>
      <c r="E232" t="s">
        <v>27</v>
      </c>
      <c r="F232" s="1" t="s">
        <v>12286</v>
      </c>
      <c r="G232">
        <v>190</v>
      </c>
      <c r="H232" t="s">
        <v>29</v>
      </c>
      <c r="I232">
        <v>1030</v>
      </c>
      <c r="J232">
        <v>372.58</v>
      </c>
      <c r="K232">
        <f>Passenger_Data[[#This Row],[Price_USD]]*1</f>
        <v>372.58</v>
      </c>
      <c r="L232">
        <v>19</v>
      </c>
      <c r="M232" t="s">
        <v>30</v>
      </c>
      <c r="N232" t="s">
        <v>31</v>
      </c>
      <c r="O232" t="s">
        <v>42</v>
      </c>
      <c r="P232" t="s">
        <v>33</v>
      </c>
      <c r="Q232">
        <v>1</v>
      </c>
      <c r="R232" t="s">
        <v>65</v>
      </c>
      <c r="S232" t="s">
        <v>44</v>
      </c>
      <c r="T232">
        <v>6.6</v>
      </c>
      <c r="U232">
        <v>7</v>
      </c>
      <c r="V232">
        <v>94</v>
      </c>
      <c r="W232">
        <v>0</v>
      </c>
      <c r="X232">
        <v>0</v>
      </c>
      <c r="Y232" t="s">
        <v>45</v>
      </c>
    </row>
    <row r="233" spans="1:25" x14ac:dyDescent="0.25">
      <c r="A233" t="s">
        <v>517</v>
      </c>
      <c r="B233" t="s">
        <v>518</v>
      </c>
      <c r="C233" t="s">
        <v>54</v>
      </c>
      <c r="D233" t="s">
        <v>76</v>
      </c>
      <c r="E233" t="s">
        <v>28</v>
      </c>
      <c r="F233" s="1" t="s">
        <v>12287</v>
      </c>
      <c r="G233">
        <v>232</v>
      </c>
      <c r="H233" t="s">
        <v>29</v>
      </c>
      <c r="I233">
        <v>935</v>
      </c>
      <c r="J233">
        <v>426.15</v>
      </c>
      <c r="K233">
        <f>Passenger_Data[[#This Row],[Price_USD]]*1</f>
        <v>426.15</v>
      </c>
      <c r="L233">
        <v>56</v>
      </c>
      <c r="M233" t="s">
        <v>40</v>
      </c>
      <c r="N233" t="s">
        <v>31</v>
      </c>
      <c r="O233" t="s">
        <v>32</v>
      </c>
      <c r="P233" t="s">
        <v>264</v>
      </c>
      <c r="Q233">
        <v>0</v>
      </c>
      <c r="R233" t="s">
        <v>65</v>
      </c>
      <c r="S233" t="s">
        <v>44</v>
      </c>
      <c r="T233">
        <v>7.2</v>
      </c>
      <c r="U233">
        <v>1</v>
      </c>
      <c r="V233">
        <v>41</v>
      </c>
      <c r="W233">
        <v>0</v>
      </c>
      <c r="X233">
        <v>1</v>
      </c>
      <c r="Y233" t="s">
        <v>45</v>
      </c>
    </row>
    <row r="234" spans="1:25" x14ac:dyDescent="0.25">
      <c r="A234" t="s">
        <v>519</v>
      </c>
      <c r="B234" t="s">
        <v>520</v>
      </c>
      <c r="C234" t="s">
        <v>82</v>
      </c>
      <c r="D234" t="s">
        <v>39</v>
      </c>
      <c r="E234" t="s">
        <v>27</v>
      </c>
      <c r="F234" s="1" t="s">
        <v>12288</v>
      </c>
      <c r="G234">
        <v>263</v>
      </c>
      <c r="H234" t="s">
        <v>29</v>
      </c>
      <c r="I234">
        <v>1374</v>
      </c>
      <c r="J234">
        <v>509.27</v>
      </c>
      <c r="K234">
        <f>Passenger_Data[[#This Row],[Price_USD]]*1</f>
        <v>509.27</v>
      </c>
      <c r="L234">
        <v>21</v>
      </c>
      <c r="M234" t="s">
        <v>40</v>
      </c>
      <c r="N234" t="s">
        <v>60</v>
      </c>
      <c r="O234" t="s">
        <v>33</v>
      </c>
      <c r="P234" t="s">
        <v>50</v>
      </c>
      <c r="Q234">
        <v>0</v>
      </c>
      <c r="R234" t="s">
        <v>51</v>
      </c>
      <c r="S234" t="s">
        <v>35</v>
      </c>
      <c r="T234">
        <v>4.8</v>
      </c>
      <c r="U234">
        <v>16</v>
      </c>
      <c r="V234">
        <v>42</v>
      </c>
      <c r="W234">
        <v>0</v>
      </c>
      <c r="X234">
        <v>1</v>
      </c>
      <c r="Y234" t="s">
        <v>77</v>
      </c>
    </row>
    <row r="235" spans="1:25" x14ac:dyDescent="0.25">
      <c r="A235" t="s">
        <v>521</v>
      </c>
      <c r="B235" t="s">
        <v>522</v>
      </c>
      <c r="C235" t="s">
        <v>26</v>
      </c>
      <c r="D235" t="s">
        <v>76</v>
      </c>
      <c r="E235" t="s">
        <v>27</v>
      </c>
      <c r="F235" s="1" t="s">
        <v>12289</v>
      </c>
      <c r="G235">
        <v>37</v>
      </c>
      <c r="H235" t="s">
        <v>29</v>
      </c>
      <c r="I235">
        <v>1125</v>
      </c>
      <c r="J235">
        <v>319.31</v>
      </c>
      <c r="K235">
        <f>Passenger_Data[[#This Row],[Price_USD]]*1</f>
        <v>319.31</v>
      </c>
      <c r="L235">
        <v>40</v>
      </c>
      <c r="M235" t="s">
        <v>40</v>
      </c>
      <c r="N235" t="s">
        <v>31</v>
      </c>
      <c r="O235" t="s">
        <v>32</v>
      </c>
      <c r="P235" t="s">
        <v>50</v>
      </c>
      <c r="Q235">
        <v>3</v>
      </c>
      <c r="R235" t="s">
        <v>43</v>
      </c>
      <c r="S235" t="s">
        <v>35</v>
      </c>
      <c r="T235">
        <v>7.1</v>
      </c>
      <c r="U235">
        <v>5</v>
      </c>
      <c r="V235">
        <v>102</v>
      </c>
      <c r="W235">
        <v>0</v>
      </c>
      <c r="X235">
        <v>1</v>
      </c>
      <c r="Y235" t="s">
        <v>36</v>
      </c>
    </row>
    <row r="236" spans="1:25" x14ac:dyDescent="0.25">
      <c r="A236" t="s">
        <v>523</v>
      </c>
      <c r="B236" t="s">
        <v>524</v>
      </c>
      <c r="C236" t="s">
        <v>54</v>
      </c>
      <c r="D236" t="s">
        <v>27</v>
      </c>
      <c r="E236" t="s">
        <v>55</v>
      </c>
      <c r="F236" s="1" t="s">
        <v>12290</v>
      </c>
      <c r="G236">
        <v>200</v>
      </c>
      <c r="H236" t="s">
        <v>29</v>
      </c>
      <c r="I236">
        <v>1377</v>
      </c>
      <c r="J236">
        <v>530.70000000000005</v>
      </c>
      <c r="K236">
        <f>Passenger_Data[[#This Row],[Price_USD]]*1</f>
        <v>530.70000000000005</v>
      </c>
      <c r="L236">
        <v>60</v>
      </c>
      <c r="M236" t="s">
        <v>30</v>
      </c>
      <c r="N236" t="s">
        <v>31</v>
      </c>
      <c r="O236" t="s">
        <v>56</v>
      </c>
      <c r="P236" t="s">
        <v>83</v>
      </c>
      <c r="Q236">
        <v>4</v>
      </c>
      <c r="R236" t="s">
        <v>51</v>
      </c>
      <c r="S236" t="s">
        <v>68</v>
      </c>
      <c r="T236">
        <v>4.3</v>
      </c>
      <c r="U236">
        <v>12</v>
      </c>
      <c r="V236">
        <v>12</v>
      </c>
      <c r="W236">
        <v>0</v>
      </c>
      <c r="X236">
        <v>0</v>
      </c>
      <c r="Y236" t="s">
        <v>45</v>
      </c>
    </row>
    <row r="237" spans="1:25" x14ac:dyDescent="0.25">
      <c r="A237" t="s">
        <v>525</v>
      </c>
      <c r="B237" t="s">
        <v>526</v>
      </c>
      <c r="C237" t="s">
        <v>82</v>
      </c>
      <c r="D237" t="s">
        <v>76</v>
      </c>
      <c r="E237" t="s">
        <v>39</v>
      </c>
      <c r="F237" s="1" t="s">
        <v>12291</v>
      </c>
      <c r="G237">
        <v>183</v>
      </c>
      <c r="H237" t="s">
        <v>108</v>
      </c>
      <c r="I237">
        <v>1300</v>
      </c>
      <c r="J237">
        <v>183.33</v>
      </c>
      <c r="K237">
        <f>Passenger_Data[[#This Row],[Price_USD]]*1</f>
        <v>183.33</v>
      </c>
      <c r="L237">
        <v>45</v>
      </c>
      <c r="M237" t="s">
        <v>40</v>
      </c>
      <c r="N237" t="s">
        <v>31</v>
      </c>
      <c r="O237" t="s">
        <v>33</v>
      </c>
      <c r="P237" t="s">
        <v>50</v>
      </c>
      <c r="Q237">
        <v>0</v>
      </c>
      <c r="R237" t="s">
        <v>65</v>
      </c>
      <c r="S237" t="s">
        <v>61</v>
      </c>
      <c r="T237">
        <v>7.6</v>
      </c>
      <c r="U237">
        <v>13</v>
      </c>
      <c r="V237">
        <v>24</v>
      </c>
      <c r="W237">
        <v>0</v>
      </c>
      <c r="X237">
        <v>1</v>
      </c>
      <c r="Y237" t="s">
        <v>36</v>
      </c>
    </row>
    <row r="238" spans="1:25" x14ac:dyDescent="0.25">
      <c r="A238" t="s">
        <v>527</v>
      </c>
      <c r="B238" t="s">
        <v>528</v>
      </c>
      <c r="C238" t="s">
        <v>82</v>
      </c>
      <c r="D238" t="s">
        <v>76</v>
      </c>
      <c r="E238" t="s">
        <v>59</v>
      </c>
      <c r="F238" s="1" t="s">
        <v>12292</v>
      </c>
      <c r="G238">
        <v>229</v>
      </c>
      <c r="H238" t="s">
        <v>29</v>
      </c>
      <c r="I238">
        <v>905</v>
      </c>
      <c r="J238">
        <v>245.2</v>
      </c>
      <c r="K238">
        <f>Passenger_Data[[#This Row],[Price_USD]]*1</f>
        <v>245.2</v>
      </c>
      <c r="L238">
        <v>24</v>
      </c>
      <c r="M238" t="s">
        <v>30</v>
      </c>
      <c r="N238" t="s">
        <v>31</v>
      </c>
      <c r="O238" t="s">
        <v>33</v>
      </c>
      <c r="P238" t="s">
        <v>50</v>
      </c>
      <c r="Q238">
        <v>2</v>
      </c>
      <c r="R238" t="s">
        <v>34</v>
      </c>
      <c r="S238" t="s">
        <v>44</v>
      </c>
      <c r="T238">
        <v>5.7</v>
      </c>
      <c r="U238">
        <v>1</v>
      </c>
      <c r="V238">
        <v>109</v>
      </c>
      <c r="W238">
        <v>0</v>
      </c>
      <c r="X238">
        <v>0</v>
      </c>
      <c r="Y238" t="s">
        <v>77</v>
      </c>
    </row>
    <row r="239" spans="1:25" x14ac:dyDescent="0.25">
      <c r="A239" t="s">
        <v>529</v>
      </c>
      <c r="B239" t="s">
        <v>530</v>
      </c>
      <c r="C239" t="s">
        <v>54</v>
      </c>
      <c r="D239" t="s">
        <v>27</v>
      </c>
      <c r="E239" t="s">
        <v>39</v>
      </c>
      <c r="F239" s="1" t="s">
        <v>12293</v>
      </c>
      <c r="G239">
        <v>138</v>
      </c>
      <c r="H239" t="s">
        <v>29</v>
      </c>
      <c r="I239">
        <v>962</v>
      </c>
      <c r="J239">
        <v>226.61</v>
      </c>
      <c r="K239">
        <f>Passenger_Data[[#This Row],[Price_USD]]*1</f>
        <v>226.61</v>
      </c>
      <c r="L239">
        <v>65</v>
      </c>
      <c r="M239" t="s">
        <v>40</v>
      </c>
      <c r="N239" t="s">
        <v>31</v>
      </c>
      <c r="O239" t="s">
        <v>56</v>
      </c>
      <c r="P239" t="s">
        <v>50</v>
      </c>
      <c r="Q239">
        <v>1</v>
      </c>
      <c r="R239" t="s">
        <v>51</v>
      </c>
      <c r="S239" t="s">
        <v>44</v>
      </c>
      <c r="T239">
        <v>7.6</v>
      </c>
      <c r="U239">
        <v>0</v>
      </c>
      <c r="V239">
        <v>106</v>
      </c>
      <c r="W239">
        <v>0</v>
      </c>
      <c r="X239">
        <v>0</v>
      </c>
      <c r="Y239" t="s">
        <v>36</v>
      </c>
    </row>
    <row r="240" spans="1:25" x14ac:dyDescent="0.25">
      <c r="A240" t="s">
        <v>531</v>
      </c>
      <c r="B240" t="s">
        <v>532</v>
      </c>
      <c r="C240" t="s">
        <v>82</v>
      </c>
      <c r="D240" t="s">
        <v>76</v>
      </c>
      <c r="E240" t="s">
        <v>49</v>
      </c>
      <c r="F240" s="1" t="s">
        <v>12294</v>
      </c>
      <c r="G240">
        <v>249</v>
      </c>
      <c r="H240" t="s">
        <v>29</v>
      </c>
      <c r="I240">
        <v>1383</v>
      </c>
      <c r="J240">
        <v>466.01</v>
      </c>
      <c r="K240">
        <f>Passenger_Data[[#This Row],[Price_USD]]*1</f>
        <v>466.01</v>
      </c>
      <c r="L240">
        <v>50</v>
      </c>
      <c r="M240" t="s">
        <v>40</v>
      </c>
      <c r="N240" t="s">
        <v>60</v>
      </c>
      <c r="O240" t="s">
        <v>42</v>
      </c>
      <c r="P240" t="s">
        <v>50</v>
      </c>
      <c r="Q240">
        <v>2</v>
      </c>
      <c r="R240" t="s">
        <v>65</v>
      </c>
      <c r="S240" t="s">
        <v>68</v>
      </c>
      <c r="T240">
        <v>8.1999999999999993</v>
      </c>
      <c r="U240">
        <v>7</v>
      </c>
      <c r="V240">
        <v>117</v>
      </c>
      <c r="W240">
        <v>0</v>
      </c>
      <c r="X240">
        <v>0</v>
      </c>
      <c r="Y240" t="s">
        <v>77</v>
      </c>
    </row>
    <row r="241" spans="1:25" x14ac:dyDescent="0.25">
      <c r="A241" t="s">
        <v>533</v>
      </c>
      <c r="B241" t="s">
        <v>534</v>
      </c>
      <c r="C241" t="s">
        <v>73</v>
      </c>
      <c r="D241" t="s">
        <v>49</v>
      </c>
      <c r="E241" t="s">
        <v>49</v>
      </c>
      <c r="F241" s="1" t="s">
        <v>12295</v>
      </c>
      <c r="G241">
        <v>225</v>
      </c>
      <c r="H241" t="s">
        <v>29</v>
      </c>
      <c r="I241">
        <v>1138</v>
      </c>
      <c r="J241">
        <v>397.05</v>
      </c>
      <c r="K241">
        <f>Passenger_Data[[#This Row],[Price_USD]]*1</f>
        <v>397.05</v>
      </c>
      <c r="L241">
        <v>41</v>
      </c>
      <c r="M241" t="s">
        <v>40</v>
      </c>
      <c r="N241" t="s">
        <v>31</v>
      </c>
      <c r="O241" t="s">
        <v>56</v>
      </c>
      <c r="P241" t="s">
        <v>50</v>
      </c>
      <c r="Q241">
        <v>1</v>
      </c>
      <c r="R241" t="s">
        <v>65</v>
      </c>
      <c r="S241" t="s">
        <v>61</v>
      </c>
      <c r="T241">
        <v>7.7</v>
      </c>
      <c r="U241">
        <v>12</v>
      </c>
      <c r="V241">
        <v>32</v>
      </c>
      <c r="W241">
        <v>0</v>
      </c>
      <c r="X241">
        <v>0</v>
      </c>
      <c r="Y241" t="s">
        <v>45</v>
      </c>
    </row>
    <row r="242" spans="1:25" x14ac:dyDescent="0.25">
      <c r="A242" t="s">
        <v>535</v>
      </c>
      <c r="B242" t="s">
        <v>536</v>
      </c>
      <c r="C242" t="s">
        <v>54</v>
      </c>
      <c r="D242" t="s">
        <v>49</v>
      </c>
      <c r="E242" t="s">
        <v>49</v>
      </c>
      <c r="F242" s="1" t="s">
        <v>12296</v>
      </c>
      <c r="G242">
        <v>158</v>
      </c>
      <c r="H242" t="s">
        <v>29</v>
      </c>
      <c r="I242">
        <v>1593</v>
      </c>
      <c r="J242">
        <v>131.19</v>
      </c>
      <c r="K242">
        <f>Passenger_Data[[#This Row],[Price_USD]]*1</f>
        <v>131.19</v>
      </c>
      <c r="L242">
        <v>55</v>
      </c>
      <c r="M242" t="s">
        <v>30</v>
      </c>
      <c r="N242" t="s">
        <v>31</v>
      </c>
      <c r="O242" t="s">
        <v>56</v>
      </c>
      <c r="P242" t="s">
        <v>50</v>
      </c>
      <c r="Q242">
        <v>0</v>
      </c>
      <c r="R242" t="s">
        <v>65</v>
      </c>
      <c r="S242" t="s">
        <v>61</v>
      </c>
      <c r="T242">
        <v>7.4</v>
      </c>
      <c r="U242">
        <v>3</v>
      </c>
      <c r="V242">
        <v>69</v>
      </c>
      <c r="W242">
        <v>0</v>
      </c>
      <c r="X242">
        <v>0</v>
      </c>
      <c r="Y242" t="s">
        <v>45</v>
      </c>
    </row>
    <row r="243" spans="1:25" x14ac:dyDescent="0.25">
      <c r="A243" t="s">
        <v>537</v>
      </c>
      <c r="B243" t="s">
        <v>538</v>
      </c>
      <c r="C243" t="s">
        <v>26</v>
      </c>
      <c r="D243" t="s">
        <v>59</v>
      </c>
      <c r="E243" t="s">
        <v>39</v>
      </c>
      <c r="F243" s="1" t="s">
        <v>12297</v>
      </c>
      <c r="G243">
        <v>224</v>
      </c>
      <c r="H243" t="s">
        <v>29</v>
      </c>
      <c r="I243">
        <v>1565</v>
      </c>
      <c r="J243">
        <v>370.97</v>
      </c>
      <c r="K243">
        <f>Passenger_Data[[#This Row],[Price_USD]]*1</f>
        <v>370.97</v>
      </c>
      <c r="L243">
        <v>74</v>
      </c>
      <c r="M243" t="s">
        <v>40</v>
      </c>
      <c r="N243" t="s">
        <v>41</v>
      </c>
      <c r="O243" t="s">
        <v>56</v>
      </c>
      <c r="P243" t="s">
        <v>50</v>
      </c>
      <c r="Q243">
        <v>0</v>
      </c>
      <c r="R243" t="s">
        <v>51</v>
      </c>
      <c r="S243" t="s">
        <v>61</v>
      </c>
      <c r="T243">
        <v>6.4</v>
      </c>
      <c r="U243">
        <v>13</v>
      </c>
      <c r="V243">
        <v>30</v>
      </c>
      <c r="W243">
        <v>0</v>
      </c>
      <c r="X243">
        <v>1</v>
      </c>
      <c r="Y243" t="s">
        <v>77</v>
      </c>
    </row>
    <row r="244" spans="1:25" x14ac:dyDescent="0.25">
      <c r="A244" t="s">
        <v>539</v>
      </c>
      <c r="B244" t="s">
        <v>363</v>
      </c>
      <c r="C244" t="s">
        <v>26</v>
      </c>
      <c r="D244" t="s">
        <v>49</v>
      </c>
      <c r="E244" t="s">
        <v>39</v>
      </c>
      <c r="F244" s="1" t="s">
        <v>12298</v>
      </c>
      <c r="G244">
        <v>235</v>
      </c>
      <c r="H244" t="s">
        <v>29</v>
      </c>
      <c r="I244">
        <v>589</v>
      </c>
      <c r="J244">
        <v>129.25</v>
      </c>
      <c r="K244">
        <f>Passenger_Data[[#This Row],[Price_USD]]*1</f>
        <v>129.25</v>
      </c>
      <c r="L244">
        <v>25</v>
      </c>
      <c r="M244" t="s">
        <v>40</v>
      </c>
      <c r="N244" t="s">
        <v>31</v>
      </c>
      <c r="O244" t="s">
        <v>33</v>
      </c>
      <c r="P244" t="s">
        <v>50</v>
      </c>
      <c r="Q244">
        <v>1</v>
      </c>
      <c r="R244" t="s">
        <v>65</v>
      </c>
      <c r="S244" t="s">
        <v>68</v>
      </c>
      <c r="T244">
        <v>8.5</v>
      </c>
      <c r="U244">
        <v>0</v>
      </c>
      <c r="V244">
        <v>56</v>
      </c>
      <c r="W244">
        <v>0</v>
      </c>
      <c r="X244">
        <v>1</v>
      </c>
      <c r="Y244" t="s">
        <v>36</v>
      </c>
    </row>
    <row r="245" spans="1:25" x14ac:dyDescent="0.25">
      <c r="A245" t="s">
        <v>540</v>
      </c>
      <c r="B245" t="s">
        <v>317</v>
      </c>
      <c r="C245" t="s">
        <v>26</v>
      </c>
      <c r="D245" t="s">
        <v>55</v>
      </c>
      <c r="E245" t="s">
        <v>55</v>
      </c>
      <c r="F245" s="1" t="s">
        <v>12299</v>
      </c>
      <c r="G245">
        <v>255</v>
      </c>
      <c r="H245" t="s">
        <v>29</v>
      </c>
      <c r="I245">
        <v>657</v>
      </c>
      <c r="J245">
        <v>480.35</v>
      </c>
      <c r="K245">
        <f>Passenger_Data[[#This Row],[Price_USD]]*1</f>
        <v>480.35</v>
      </c>
      <c r="L245">
        <v>56</v>
      </c>
      <c r="M245" t="s">
        <v>30</v>
      </c>
      <c r="N245" t="s">
        <v>60</v>
      </c>
      <c r="O245" t="s">
        <v>33</v>
      </c>
      <c r="P245" t="s">
        <v>50</v>
      </c>
      <c r="Q245">
        <v>0</v>
      </c>
      <c r="R245" t="s">
        <v>65</v>
      </c>
      <c r="S245" t="s">
        <v>68</v>
      </c>
      <c r="T245">
        <v>7.9</v>
      </c>
      <c r="U245">
        <v>12</v>
      </c>
      <c r="V245">
        <v>71</v>
      </c>
      <c r="W245">
        <v>0</v>
      </c>
      <c r="X245">
        <v>0</v>
      </c>
      <c r="Y245" t="s">
        <v>77</v>
      </c>
    </row>
    <row r="246" spans="1:25" x14ac:dyDescent="0.25">
      <c r="A246" t="s">
        <v>541</v>
      </c>
      <c r="B246" t="s">
        <v>508</v>
      </c>
      <c r="C246" t="s">
        <v>73</v>
      </c>
      <c r="D246" t="s">
        <v>28</v>
      </c>
      <c r="E246" t="s">
        <v>59</v>
      </c>
      <c r="F246" s="1" t="s">
        <v>12300</v>
      </c>
      <c r="G246">
        <v>245</v>
      </c>
      <c r="H246" t="s">
        <v>29</v>
      </c>
      <c r="I246">
        <v>1505</v>
      </c>
      <c r="J246">
        <v>529.42999999999995</v>
      </c>
      <c r="K246">
        <f>Passenger_Data[[#This Row],[Price_USD]]*1</f>
        <v>529.42999999999995</v>
      </c>
      <c r="L246">
        <v>18</v>
      </c>
      <c r="M246" t="s">
        <v>40</v>
      </c>
      <c r="N246" t="s">
        <v>41</v>
      </c>
      <c r="O246" t="s">
        <v>32</v>
      </c>
      <c r="P246" t="s">
        <v>50</v>
      </c>
      <c r="Q246">
        <v>3</v>
      </c>
      <c r="R246" t="s">
        <v>43</v>
      </c>
      <c r="S246" t="s">
        <v>44</v>
      </c>
      <c r="T246">
        <v>3.5</v>
      </c>
      <c r="U246">
        <v>0</v>
      </c>
      <c r="V246">
        <v>28</v>
      </c>
      <c r="W246">
        <v>0</v>
      </c>
      <c r="X246">
        <v>0</v>
      </c>
      <c r="Y246" t="s">
        <v>45</v>
      </c>
    </row>
    <row r="247" spans="1:25" x14ac:dyDescent="0.25">
      <c r="A247" t="s">
        <v>542</v>
      </c>
      <c r="B247" t="s">
        <v>543</v>
      </c>
      <c r="C247" t="s">
        <v>54</v>
      </c>
      <c r="D247" t="s">
        <v>76</v>
      </c>
      <c r="E247" t="s">
        <v>59</v>
      </c>
      <c r="F247" s="1" t="s">
        <v>12301</v>
      </c>
      <c r="G247">
        <v>223</v>
      </c>
      <c r="H247" t="s">
        <v>29</v>
      </c>
      <c r="I247">
        <v>1496</v>
      </c>
      <c r="J247">
        <v>202.34</v>
      </c>
      <c r="K247">
        <f>Passenger_Data[[#This Row],[Price_USD]]*1</f>
        <v>202.34</v>
      </c>
      <c r="L247">
        <v>30</v>
      </c>
      <c r="M247" t="s">
        <v>40</v>
      </c>
      <c r="N247" t="s">
        <v>31</v>
      </c>
      <c r="O247" t="s">
        <v>32</v>
      </c>
      <c r="P247" t="s">
        <v>50</v>
      </c>
      <c r="Q247">
        <v>1</v>
      </c>
      <c r="R247" t="s">
        <v>43</v>
      </c>
      <c r="S247" t="s">
        <v>35</v>
      </c>
      <c r="T247">
        <v>8.5</v>
      </c>
      <c r="U247">
        <v>14</v>
      </c>
      <c r="V247">
        <v>43</v>
      </c>
      <c r="W247">
        <v>0</v>
      </c>
      <c r="X247">
        <v>1</v>
      </c>
      <c r="Y247" t="s">
        <v>45</v>
      </c>
    </row>
    <row r="248" spans="1:25" x14ac:dyDescent="0.25">
      <c r="A248" t="s">
        <v>544</v>
      </c>
      <c r="B248" t="s">
        <v>545</v>
      </c>
      <c r="C248" t="s">
        <v>26</v>
      </c>
      <c r="D248" t="s">
        <v>49</v>
      </c>
      <c r="E248" t="s">
        <v>55</v>
      </c>
      <c r="F248" s="1" t="s">
        <v>12302</v>
      </c>
      <c r="G248">
        <v>168</v>
      </c>
      <c r="H248" t="s">
        <v>29</v>
      </c>
      <c r="I248">
        <v>1611</v>
      </c>
      <c r="J248">
        <v>239.62</v>
      </c>
      <c r="K248">
        <f>Passenger_Data[[#This Row],[Price_USD]]*1</f>
        <v>239.62</v>
      </c>
      <c r="L248">
        <v>35</v>
      </c>
      <c r="M248" t="s">
        <v>30</v>
      </c>
      <c r="N248" t="s">
        <v>31</v>
      </c>
      <c r="O248" t="s">
        <v>33</v>
      </c>
      <c r="P248" t="s">
        <v>83</v>
      </c>
      <c r="Q248">
        <v>1</v>
      </c>
      <c r="R248" t="s">
        <v>65</v>
      </c>
      <c r="S248" t="s">
        <v>68</v>
      </c>
      <c r="T248">
        <v>7</v>
      </c>
      <c r="U248">
        <v>15</v>
      </c>
      <c r="V248">
        <v>48</v>
      </c>
      <c r="W248">
        <v>0</v>
      </c>
      <c r="X248">
        <v>1</v>
      </c>
      <c r="Y248" t="s">
        <v>77</v>
      </c>
    </row>
    <row r="249" spans="1:25" x14ac:dyDescent="0.25">
      <c r="A249" t="s">
        <v>546</v>
      </c>
      <c r="B249" t="s">
        <v>547</v>
      </c>
      <c r="C249" t="s">
        <v>82</v>
      </c>
      <c r="D249" t="s">
        <v>27</v>
      </c>
      <c r="E249" t="s">
        <v>59</v>
      </c>
      <c r="F249" s="1" t="s">
        <v>12303</v>
      </c>
      <c r="G249">
        <v>208</v>
      </c>
      <c r="H249" t="s">
        <v>29</v>
      </c>
      <c r="I249">
        <v>1496</v>
      </c>
      <c r="J249">
        <v>346.45</v>
      </c>
      <c r="K249">
        <f>Passenger_Data[[#This Row],[Price_USD]]*1</f>
        <v>346.45</v>
      </c>
      <c r="L249">
        <v>64</v>
      </c>
      <c r="M249" t="s">
        <v>30</v>
      </c>
      <c r="N249" t="s">
        <v>41</v>
      </c>
      <c r="O249" t="s">
        <v>33</v>
      </c>
      <c r="P249" t="s">
        <v>50</v>
      </c>
      <c r="Q249">
        <v>0</v>
      </c>
      <c r="R249" t="s">
        <v>65</v>
      </c>
      <c r="S249" t="s">
        <v>61</v>
      </c>
      <c r="T249">
        <v>6</v>
      </c>
      <c r="U249">
        <v>7</v>
      </c>
      <c r="V249">
        <v>4</v>
      </c>
      <c r="W249">
        <v>0</v>
      </c>
      <c r="X249">
        <v>0</v>
      </c>
      <c r="Y249" t="s">
        <v>36</v>
      </c>
    </row>
    <row r="250" spans="1:25" x14ac:dyDescent="0.25">
      <c r="A250" t="s">
        <v>548</v>
      </c>
      <c r="B250" t="s">
        <v>549</v>
      </c>
      <c r="C250" t="s">
        <v>73</v>
      </c>
      <c r="D250" t="s">
        <v>76</v>
      </c>
      <c r="E250" t="s">
        <v>27</v>
      </c>
      <c r="F250" s="1" t="s">
        <v>12304</v>
      </c>
      <c r="G250">
        <v>53</v>
      </c>
      <c r="H250" t="s">
        <v>29</v>
      </c>
      <c r="I250">
        <v>958</v>
      </c>
      <c r="J250">
        <v>556.49</v>
      </c>
      <c r="K250">
        <f>Passenger_Data[[#This Row],[Price_USD]]*1</f>
        <v>556.49</v>
      </c>
      <c r="L250">
        <v>19</v>
      </c>
      <c r="M250" t="s">
        <v>40</v>
      </c>
      <c r="N250" t="s">
        <v>31</v>
      </c>
      <c r="O250" t="s">
        <v>42</v>
      </c>
      <c r="P250" t="s">
        <v>50</v>
      </c>
      <c r="Q250">
        <v>2</v>
      </c>
      <c r="R250" t="s">
        <v>65</v>
      </c>
      <c r="S250" t="s">
        <v>61</v>
      </c>
      <c r="T250">
        <v>9.5</v>
      </c>
      <c r="U250">
        <v>18</v>
      </c>
      <c r="V250">
        <v>96</v>
      </c>
      <c r="W250">
        <v>0</v>
      </c>
      <c r="X250">
        <v>0</v>
      </c>
      <c r="Y250" t="s">
        <v>36</v>
      </c>
    </row>
    <row r="251" spans="1:25" x14ac:dyDescent="0.25">
      <c r="A251" t="s">
        <v>550</v>
      </c>
      <c r="B251" t="s">
        <v>551</v>
      </c>
      <c r="C251" t="s">
        <v>82</v>
      </c>
      <c r="D251" t="s">
        <v>55</v>
      </c>
      <c r="E251" t="s">
        <v>39</v>
      </c>
      <c r="F251" s="1" t="s">
        <v>12305</v>
      </c>
      <c r="G251">
        <v>162</v>
      </c>
      <c r="H251" t="s">
        <v>86</v>
      </c>
      <c r="I251">
        <v>1417</v>
      </c>
      <c r="J251">
        <v>381.31</v>
      </c>
      <c r="K251">
        <f>Passenger_Data[[#This Row],[Price_USD]]*1</f>
        <v>381.31</v>
      </c>
      <c r="L251">
        <v>73</v>
      </c>
      <c r="M251" t="s">
        <v>30</v>
      </c>
      <c r="N251" t="s">
        <v>60</v>
      </c>
      <c r="O251" t="s">
        <v>56</v>
      </c>
      <c r="P251" t="s">
        <v>83</v>
      </c>
      <c r="Q251">
        <v>0</v>
      </c>
      <c r="R251" t="s">
        <v>43</v>
      </c>
      <c r="S251" t="s">
        <v>44</v>
      </c>
      <c r="T251">
        <v>7.6</v>
      </c>
      <c r="U251">
        <v>1</v>
      </c>
      <c r="V251">
        <v>100</v>
      </c>
      <c r="W251">
        <v>0</v>
      </c>
      <c r="X251">
        <v>0</v>
      </c>
      <c r="Y251" t="s">
        <v>36</v>
      </c>
    </row>
    <row r="252" spans="1:25" x14ac:dyDescent="0.25">
      <c r="A252" t="s">
        <v>552</v>
      </c>
      <c r="B252" t="s">
        <v>553</v>
      </c>
      <c r="C252" t="s">
        <v>73</v>
      </c>
      <c r="D252" t="s">
        <v>55</v>
      </c>
      <c r="E252" t="s">
        <v>55</v>
      </c>
      <c r="F252" s="1" t="s">
        <v>12306</v>
      </c>
      <c r="G252">
        <v>126</v>
      </c>
      <c r="H252" t="s">
        <v>29</v>
      </c>
      <c r="I252">
        <v>956</v>
      </c>
      <c r="J252">
        <v>466.09</v>
      </c>
      <c r="K252">
        <f>Passenger_Data[[#This Row],[Price_USD]]*1</f>
        <v>466.09</v>
      </c>
      <c r="L252">
        <v>32</v>
      </c>
      <c r="M252" t="s">
        <v>30</v>
      </c>
      <c r="N252" t="s">
        <v>31</v>
      </c>
      <c r="O252" t="s">
        <v>56</v>
      </c>
      <c r="P252" t="s">
        <v>33</v>
      </c>
      <c r="Q252">
        <v>0</v>
      </c>
      <c r="R252" t="s">
        <v>65</v>
      </c>
      <c r="S252" t="s">
        <v>61</v>
      </c>
      <c r="T252">
        <v>6.2</v>
      </c>
      <c r="U252">
        <v>7</v>
      </c>
      <c r="V252">
        <v>19</v>
      </c>
      <c r="W252">
        <v>0</v>
      </c>
      <c r="X252">
        <v>0</v>
      </c>
      <c r="Y252" t="s">
        <v>45</v>
      </c>
    </row>
    <row r="253" spans="1:25" x14ac:dyDescent="0.25">
      <c r="A253" t="s">
        <v>554</v>
      </c>
      <c r="B253" t="s">
        <v>555</v>
      </c>
      <c r="C253" t="s">
        <v>82</v>
      </c>
      <c r="D253" t="s">
        <v>55</v>
      </c>
      <c r="E253" t="s">
        <v>76</v>
      </c>
      <c r="F253" s="1" t="s">
        <v>12307</v>
      </c>
      <c r="G253">
        <v>40</v>
      </c>
      <c r="H253" t="s">
        <v>29</v>
      </c>
      <c r="I253">
        <v>1439</v>
      </c>
      <c r="J253">
        <v>306.51</v>
      </c>
      <c r="K253">
        <f>Passenger_Data[[#This Row],[Price_USD]]*1</f>
        <v>306.51</v>
      </c>
      <c r="L253">
        <v>50</v>
      </c>
      <c r="M253" t="s">
        <v>30</v>
      </c>
      <c r="N253" t="s">
        <v>41</v>
      </c>
      <c r="O253" t="s">
        <v>32</v>
      </c>
      <c r="P253" t="s">
        <v>50</v>
      </c>
      <c r="Q253">
        <v>1</v>
      </c>
      <c r="R253" t="s">
        <v>51</v>
      </c>
      <c r="S253" t="s">
        <v>35</v>
      </c>
      <c r="T253">
        <v>6.4</v>
      </c>
      <c r="U253">
        <v>6</v>
      </c>
      <c r="V253">
        <v>59</v>
      </c>
      <c r="W253">
        <v>0</v>
      </c>
      <c r="X253">
        <v>0</v>
      </c>
      <c r="Y253" t="s">
        <v>77</v>
      </c>
    </row>
    <row r="254" spans="1:25" x14ac:dyDescent="0.25">
      <c r="A254" t="s">
        <v>556</v>
      </c>
      <c r="B254" t="s">
        <v>291</v>
      </c>
      <c r="C254" t="s">
        <v>82</v>
      </c>
      <c r="D254" t="s">
        <v>59</v>
      </c>
      <c r="E254" t="s">
        <v>76</v>
      </c>
      <c r="F254" s="1" t="s">
        <v>12308</v>
      </c>
      <c r="G254">
        <v>244</v>
      </c>
      <c r="H254" t="s">
        <v>29</v>
      </c>
      <c r="I254">
        <v>1203</v>
      </c>
      <c r="J254">
        <v>415.68</v>
      </c>
      <c r="K254">
        <f>Passenger_Data[[#This Row],[Price_USD]]*1</f>
        <v>415.68</v>
      </c>
      <c r="L254">
        <v>21</v>
      </c>
      <c r="M254" t="s">
        <v>40</v>
      </c>
      <c r="N254" t="s">
        <v>41</v>
      </c>
      <c r="O254" t="s">
        <v>33</v>
      </c>
      <c r="P254" t="s">
        <v>50</v>
      </c>
      <c r="Q254">
        <v>0</v>
      </c>
      <c r="R254" t="s">
        <v>65</v>
      </c>
      <c r="S254" t="s">
        <v>44</v>
      </c>
      <c r="T254">
        <v>5.0999999999999996</v>
      </c>
      <c r="U254">
        <v>6</v>
      </c>
      <c r="V254">
        <v>109</v>
      </c>
      <c r="W254">
        <v>1</v>
      </c>
      <c r="X254">
        <v>0</v>
      </c>
      <c r="Y254" t="s">
        <v>45</v>
      </c>
    </row>
    <row r="255" spans="1:25" x14ac:dyDescent="0.25">
      <c r="A255" t="s">
        <v>557</v>
      </c>
      <c r="B255" t="s">
        <v>558</v>
      </c>
      <c r="C255" t="s">
        <v>54</v>
      </c>
      <c r="D255" t="s">
        <v>76</v>
      </c>
      <c r="E255" t="s">
        <v>28</v>
      </c>
      <c r="F255" s="1" t="s">
        <v>12309</v>
      </c>
      <c r="G255">
        <v>139</v>
      </c>
      <c r="H255" t="s">
        <v>29</v>
      </c>
      <c r="I255">
        <v>1450</v>
      </c>
      <c r="J255">
        <v>231.24</v>
      </c>
      <c r="K255">
        <f>Passenger_Data[[#This Row],[Price_USD]]*1</f>
        <v>231.24</v>
      </c>
      <c r="L255">
        <v>74</v>
      </c>
      <c r="M255" t="s">
        <v>40</v>
      </c>
      <c r="N255" t="s">
        <v>31</v>
      </c>
      <c r="O255" t="s">
        <v>32</v>
      </c>
      <c r="P255" t="s">
        <v>83</v>
      </c>
      <c r="Q255">
        <v>0</v>
      </c>
      <c r="R255" t="s">
        <v>65</v>
      </c>
      <c r="S255" t="s">
        <v>44</v>
      </c>
      <c r="T255">
        <v>8</v>
      </c>
      <c r="U255">
        <v>5</v>
      </c>
      <c r="V255">
        <v>73</v>
      </c>
      <c r="W255">
        <v>0</v>
      </c>
      <c r="X255">
        <v>0</v>
      </c>
      <c r="Y255" t="s">
        <v>45</v>
      </c>
    </row>
    <row r="256" spans="1:25" x14ac:dyDescent="0.25">
      <c r="A256" t="s">
        <v>559</v>
      </c>
      <c r="B256" t="s">
        <v>392</v>
      </c>
      <c r="C256" t="s">
        <v>73</v>
      </c>
      <c r="D256" t="s">
        <v>49</v>
      </c>
      <c r="E256" t="s">
        <v>49</v>
      </c>
      <c r="F256" s="1" t="s">
        <v>12310</v>
      </c>
      <c r="G256">
        <v>212</v>
      </c>
      <c r="H256" t="s">
        <v>29</v>
      </c>
      <c r="I256">
        <v>1173</v>
      </c>
      <c r="J256">
        <v>294.32</v>
      </c>
      <c r="K256">
        <f>Passenger_Data[[#This Row],[Price_USD]]*1</f>
        <v>294.32</v>
      </c>
      <c r="L256">
        <v>75</v>
      </c>
      <c r="M256" t="s">
        <v>40</v>
      </c>
      <c r="N256" t="s">
        <v>41</v>
      </c>
      <c r="O256" t="s">
        <v>33</v>
      </c>
      <c r="P256" t="s">
        <v>50</v>
      </c>
      <c r="Q256">
        <v>2</v>
      </c>
      <c r="R256" t="s">
        <v>43</v>
      </c>
      <c r="S256" t="s">
        <v>35</v>
      </c>
      <c r="T256">
        <v>6.3</v>
      </c>
      <c r="U256">
        <v>1</v>
      </c>
      <c r="V256">
        <v>88</v>
      </c>
      <c r="W256">
        <v>0</v>
      </c>
      <c r="X256">
        <v>0</v>
      </c>
      <c r="Y256" t="s">
        <v>45</v>
      </c>
    </row>
    <row r="257" spans="1:25" x14ac:dyDescent="0.25">
      <c r="A257" t="s">
        <v>560</v>
      </c>
      <c r="B257" t="s">
        <v>275</v>
      </c>
      <c r="C257" t="s">
        <v>54</v>
      </c>
      <c r="D257" t="s">
        <v>64</v>
      </c>
      <c r="E257" t="s">
        <v>55</v>
      </c>
      <c r="F257" s="1" t="s">
        <v>12311</v>
      </c>
      <c r="G257">
        <v>99</v>
      </c>
      <c r="H257" t="s">
        <v>108</v>
      </c>
      <c r="I257">
        <v>1088</v>
      </c>
      <c r="J257">
        <v>204.67</v>
      </c>
      <c r="K257">
        <f>Passenger_Data[[#This Row],[Price_USD]]*1</f>
        <v>204.67</v>
      </c>
      <c r="L257">
        <v>46</v>
      </c>
      <c r="M257" t="s">
        <v>30</v>
      </c>
      <c r="N257" t="s">
        <v>31</v>
      </c>
      <c r="O257" t="s">
        <v>42</v>
      </c>
      <c r="P257" t="s">
        <v>33</v>
      </c>
      <c r="Q257">
        <v>0</v>
      </c>
      <c r="R257" t="s">
        <v>65</v>
      </c>
      <c r="S257" t="s">
        <v>44</v>
      </c>
      <c r="T257">
        <v>5.9</v>
      </c>
      <c r="U257">
        <v>2</v>
      </c>
      <c r="V257">
        <v>61</v>
      </c>
      <c r="W257">
        <v>1</v>
      </c>
      <c r="X257">
        <v>0</v>
      </c>
      <c r="Y257" t="s">
        <v>36</v>
      </c>
    </row>
    <row r="258" spans="1:25" x14ac:dyDescent="0.25">
      <c r="A258" t="s">
        <v>561</v>
      </c>
      <c r="B258" t="s">
        <v>562</v>
      </c>
      <c r="C258" t="s">
        <v>54</v>
      </c>
      <c r="D258" t="s">
        <v>59</v>
      </c>
      <c r="E258" t="s">
        <v>64</v>
      </c>
      <c r="F258" s="1" t="s">
        <v>12312</v>
      </c>
      <c r="G258">
        <v>174</v>
      </c>
      <c r="H258" t="s">
        <v>29</v>
      </c>
      <c r="I258">
        <v>1397</v>
      </c>
      <c r="J258">
        <v>442.68</v>
      </c>
      <c r="K258">
        <f>Passenger_Data[[#This Row],[Price_USD]]*1</f>
        <v>442.68</v>
      </c>
      <c r="L258">
        <v>63</v>
      </c>
      <c r="M258" t="s">
        <v>30</v>
      </c>
      <c r="N258" t="s">
        <v>31</v>
      </c>
      <c r="O258" t="s">
        <v>33</v>
      </c>
      <c r="P258" t="s">
        <v>50</v>
      </c>
      <c r="Q258">
        <v>0</v>
      </c>
      <c r="R258" t="s">
        <v>65</v>
      </c>
      <c r="S258" t="s">
        <v>68</v>
      </c>
      <c r="T258">
        <v>5.0999999999999996</v>
      </c>
      <c r="U258">
        <v>14</v>
      </c>
      <c r="V258">
        <v>24</v>
      </c>
      <c r="W258">
        <v>0</v>
      </c>
      <c r="X258">
        <v>0</v>
      </c>
      <c r="Y258" t="s">
        <v>45</v>
      </c>
    </row>
    <row r="259" spans="1:25" x14ac:dyDescent="0.25">
      <c r="A259" t="s">
        <v>563</v>
      </c>
      <c r="B259" t="s">
        <v>564</v>
      </c>
      <c r="C259" t="s">
        <v>54</v>
      </c>
      <c r="D259" t="s">
        <v>59</v>
      </c>
      <c r="E259" t="s">
        <v>49</v>
      </c>
      <c r="F259" s="1" t="s">
        <v>12313</v>
      </c>
      <c r="G259">
        <v>135</v>
      </c>
      <c r="H259" t="s">
        <v>86</v>
      </c>
      <c r="I259">
        <v>368</v>
      </c>
      <c r="J259">
        <v>308.44</v>
      </c>
      <c r="K259">
        <f>Passenger_Data[[#This Row],[Price_USD]]*1</f>
        <v>308.44</v>
      </c>
      <c r="L259">
        <v>67</v>
      </c>
      <c r="M259" t="s">
        <v>40</v>
      </c>
      <c r="N259" t="s">
        <v>31</v>
      </c>
      <c r="O259" t="s">
        <v>32</v>
      </c>
      <c r="P259" t="s">
        <v>50</v>
      </c>
      <c r="Q259">
        <v>1</v>
      </c>
      <c r="R259" t="s">
        <v>51</v>
      </c>
      <c r="S259" t="s">
        <v>44</v>
      </c>
      <c r="T259">
        <v>6.9</v>
      </c>
      <c r="U259">
        <v>12</v>
      </c>
      <c r="V259">
        <v>99</v>
      </c>
      <c r="W259">
        <v>0</v>
      </c>
      <c r="X259">
        <v>1</v>
      </c>
      <c r="Y259" t="s">
        <v>36</v>
      </c>
    </row>
    <row r="260" spans="1:25" x14ac:dyDescent="0.25">
      <c r="A260" t="s">
        <v>565</v>
      </c>
      <c r="B260" t="s">
        <v>566</v>
      </c>
      <c r="C260" t="s">
        <v>26</v>
      </c>
      <c r="D260" t="s">
        <v>39</v>
      </c>
      <c r="E260" t="s">
        <v>49</v>
      </c>
      <c r="F260" s="1" t="s">
        <v>12314</v>
      </c>
      <c r="G260">
        <v>211</v>
      </c>
      <c r="H260" t="s">
        <v>29</v>
      </c>
      <c r="I260">
        <v>834</v>
      </c>
      <c r="J260">
        <v>342.63</v>
      </c>
      <c r="K260">
        <f>Passenger_Data[[#This Row],[Price_USD]]*1</f>
        <v>342.63</v>
      </c>
      <c r="L260">
        <v>71</v>
      </c>
      <c r="M260" t="s">
        <v>30</v>
      </c>
      <c r="N260" t="s">
        <v>41</v>
      </c>
      <c r="O260" t="s">
        <v>42</v>
      </c>
      <c r="P260" t="s">
        <v>50</v>
      </c>
      <c r="Q260">
        <v>0</v>
      </c>
      <c r="R260" t="s">
        <v>51</v>
      </c>
      <c r="S260" t="s">
        <v>68</v>
      </c>
      <c r="T260">
        <v>8.6999999999999993</v>
      </c>
      <c r="U260">
        <v>2</v>
      </c>
      <c r="V260">
        <v>100</v>
      </c>
      <c r="W260">
        <v>0</v>
      </c>
      <c r="X260">
        <v>0</v>
      </c>
      <c r="Y260" t="s">
        <v>45</v>
      </c>
    </row>
    <row r="261" spans="1:25" x14ac:dyDescent="0.25">
      <c r="A261" t="s">
        <v>567</v>
      </c>
      <c r="B261" t="s">
        <v>215</v>
      </c>
      <c r="C261" t="s">
        <v>26</v>
      </c>
      <c r="D261" t="s">
        <v>59</v>
      </c>
      <c r="E261" t="s">
        <v>59</v>
      </c>
      <c r="F261" s="1" t="s">
        <v>12315</v>
      </c>
      <c r="G261">
        <v>126</v>
      </c>
      <c r="H261" t="s">
        <v>29</v>
      </c>
      <c r="I261">
        <v>468</v>
      </c>
      <c r="J261">
        <v>303.37</v>
      </c>
      <c r="K261">
        <f>Passenger_Data[[#This Row],[Price_USD]]*1</f>
        <v>303.37</v>
      </c>
      <c r="L261">
        <v>22</v>
      </c>
      <c r="M261" t="s">
        <v>40</v>
      </c>
      <c r="N261" t="s">
        <v>31</v>
      </c>
      <c r="O261" t="s">
        <v>33</v>
      </c>
      <c r="P261" t="s">
        <v>83</v>
      </c>
      <c r="Q261">
        <v>1</v>
      </c>
      <c r="R261" t="s">
        <v>43</v>
      </c>
      <c r="S261" t="s">
        <v>61</v>
      </c>
      <c r="T261">
        <v>3.4</v>
      </c>
      <c r="U261">
        <v>5</v>
      </c>
      <c r="V261">
        <v>2</v>
      </c>
      <c r="W261">
        <v>0</v>
      </c>
      <c r="X261">
        <v>0</v>
      </c>
      <c r="Y261" t="s">
        <v>36</v>
      </c>
    </row>
    <row r="262" spans="1:25" x14ac:dyDescent="0.25">
      <c r="A262" t="s">
        <v>568</v>
      </c>
      <c r="B262" t="s">
        <v>538</v>
      </c>
      <c r="C262" t="s">
        <v>26</v>
      </c>
      <c r="D262" t="s">
        <v>28</v>
      </c>
      <c r="E262" t="s">
        <v>55</v>
      </c>
      <c r="F262" s="1" t="s">
        <v>12316</v>
      </c>
      <c r="G262">
        <v>134</v>
      </c>
      <c r="H262" t="s">
        <v>86</v>
      </c>
      <c r="I262">
        <v>1583</v>
      </c>
      <c r="J262">
        <v>433.22</v>
      </c>
      <c r="K262">
        <f>Passenger_Data[[#This Row],[Price_USD]]*1</f>
        <v>433.22</v>
      </c>
      <c r="L262">
        <v>57</v>
      </c>
      <c r="M262" t="s">
        <v>40</v>
      </c>
      <c r="N262" t="s">
        <v>60</v>
      </c>
      <c r="O262" t="s">
        <v>33</v>
      </c>
      <c r="P262" t="s">
        <v>33</v>
      </c>
      <c r="Q262">
        <v>2</v>
      </c>
      <c r="R262" t="s">
        <v>51</v>
      </c>
      <c r="S262" t="s">
        <v>68</v>
      </c>
      <c r="T262">
        <v>3.2</v>
      </c>
      <c r="U262">
        <v>11</v>
      </c>
      <c r="V262">
        <v>82</v>
      </c>
      <c r="W262">
        <v>1</v>
      </c>
      <c r="X262">
        <v>0</v>
      </c>
      <c r="Y262" t="s">
        <v>36</v>
      </c>
    </row>
    <row r="263" spans="1:25" x14ac:dyDescent="0.25">
      <c r="A263" t="s">
        <v>569</v>
      </c>
      <c r="B263" t="s">
        <v>570</v>
      </c>
      <c r="C263" t="s">
        <v>26</v>
      </c>
      <c r="D263" t="s">
        <v>76</v>
      </c>
      <c r="E263" t="s">
        <v>39</v>
      </c>
      <c r="F263" s="1" t="s">
        <v>12317</v>
      </c>
      <c r="G263">
        <v>173</v>
      </c>
      <c r="H263" t="s">
        <v>29</v>
      </c>
      <c r="I263">
        <v>1683</v>
      </c>
      <c r="J263">
        <v>177.51</v>
      </c>
      <c r="K263">
        <f>Passenger_Data[[#This Row],[Price_USD]]*1</f>
        <v>177.51</v>
      </c>
      <c r="L263">
        <v>38</v>
      </c>
      <c r="M263" t="s">
        <v>30</v>
      </c>
      <c r="N263" t="s">
        <v>31</v>
      </c>
      <c r="O263" t="s">
        <v>33</v>
      </c>
      <c r="P263" t="s">
        <v>50</v>
      </c>
      <c r="Q263">
        <v>1</v>
      </c>
      <c r="R263" t="s">
        <v>51</v>
      </c>
      <c r="S263" t="s">
        <v>61</v>
      </c>
      <c r="T263">
        <v>7.7</v>
      </c>
      <c r="U263">
        <v>7</v>
      </c>
      <c r="V263">
        <v>24</v>
      </c>
      <c r="W263">
        <v>0</v>
      </c>
      <c r="X263">
        <v>0</v>
      </c>
      <c r="Y263" t="s">
        <v>77</v>
      </c>
    </row>
    <row r="264" spans="1:25" x14ac:dyDescent="0.25">
      <c r="A264" t="s">
        <v>571</v>
      </c>
      <c r="B264" t="s">
        <v>67</v>
      </c>
      <c r="C264" t="s">
        <v>26</v>
      </c>
      <c r="D264" t="s">
        <v>39</v>
      </c>
      <c r="E264" t="s">
        <v>59</v>
      </c>
      <c r="F264" s="1" t="s">
        <v>12318</v>
      </c>
      <c r="G264">
        <v>146</v>
      </c>
      <c r="H264" t="s">
        <v>29</v>
      </c>
      <c r="I264">
        <v>1129</v>
      </c>
      <c r="J264">
        <v>407.11</v>
      </c>
      <c r="K264">
        <f>Passenger_Data[[#This Row],[Price_USD]]*1</f>
        <v>407.11</v>
      </c>
      <c r="L264">
        <v>79</v>
      </c>
      <c r="M264" t="s">
        <v>30</v>
      </c>
      <c r="N264" t="s">
        <v>60</v>
      </c>
      <c r="O264" t="s">
        <v>33</v>
      </c>
      <c r="P264" t="s">
        <v>50</v>
      </c>
      <c r="Q264">
        <v>2</v>
      </c>
      <c r="R264" t="s">
        <v>51</v>
      </c>
      <c r="S264" t="s">
        <v>68</v>
      </c>
      <c r="T264">
        <v>4.5</v>
      </c>
      <c r="U264">
        <v>3</v>
      </c>
      <c r="V264">
        <v>10</v>
      </c>
      <c r="W264">
        <v>0</v>
      </c>
      <c r="X264">
        <v>0</v>
      </c>
      <c r="Y264" t="s">
        <v>77</v>
      </c>
    </row>
    <row r="265" spans="1:25" x14ac:dyDescent="0.25">
      <c r="A265" t="s">
        <v>572</v>
      </c>
      <c r="B265" t="s">
        <v>573</v>
      </c>
      <c r="C265" t="s">
        <v>48</v>
      </c>
      <c r="D265" t="s">
        <v>55</v>
      </c>
      <c r="E265" t="s">
        <v>27</v>
      </c>
      <c r="F265" s="1" t="s">
        <v>12319</v>
      </c>
      <c r="G265">
        <v>149</v>
      </c>
      <c r="H265" t="s">
        <v>29</v>
      </c>
      <c r="I265">
        <v>1770</v>
      </c>
      <c r="J265">
        <v>329.35</v>
      </c>
      <c r="K265">
        <f>Passenger_Data[[#This Row],[Price_USD]]*1</f>
        <v>329.35</v>
      </c>
      <c r="L265">
        <v>20</v>
      </c>
      <c r="M265" t="s">
        <v>40</v>
      </c>
      <c r="N265" t="s">
        <v>31</v>
      </c>
      <c r="O265" t="s">
        <v>42</v>
      </c>
      <c r="P265" t="s">
        <v>50</v>
      </c>
      <c r="Q265">
        <v>0</v>
      </c>
      <c r="R265" t="s">
        <v>43</v>
      </c>
      <c r="S265" t="s">
        <v>61</v>
      </c>
      <c r="T265">
        <v>5.8</v>
      </c>
      <c r="U265">
        <v>19</v>
      </c>
      <c r="V265">
        <v>23</v>
      </c>
      <c r="W265">
        <v>0</v>
      </c>
      <c r="X265">
        <v>1</v>
      </c>
      <c r="Y265" t="s">
        <v>77</v>
      </c>
    </row>
    <row r="266" spans="1:25" x14ac:dyDescent="0.25">
      <c r="A266" t="s">
        <v>574</v>
      </c>
      <c r="B266" t="s">
        <v>575</v>
      </c>
      <c r="C266" t="s">
        <v>26</v>
      </c>
      <c r="D266" t="s">
        <v>76</v>
      </c>
      <c r="E266" t="s">
        <v>39</v>
      </c>
      <c r="F266" s="1" t="s">
        <v>12320</v>
      </c>
      <c r="G266">
        <v>238</v>
      </c>
      <c r="H266" t="s">
        <v>29</v>
      </c>
      <c r="I266">
        <v>907</v>
      </c>
      <c r="J266">
        <v>346.56</v>
      </c>
      <c r="K266">
        <f>Passenger_Data[[#This Row],[Price_USD]]*1</f>
        <v>346.56</v>
      </c>
      <c r="L266">
        <v>38</v>
      </c>
      <c r="M266" t="s">
        <v>40</v>
      </c>
      <c r="N266" t="s">
        <v>31</v>
      </c>
      <c r="O266" t="s">
        <v>42</v>
      </c>
      <c r="P266" t="s">
        <v>50</v>
      </c>
      <c r="Q266">
        <v>1</v>
      </c>
      <c r="R266" t="s">
        <v>51</v>
      </c>
      <c r="S266" t="s">
        <v>61</v>
      </c>
      <c r="T266">
        <v>5.2</v>
      </c>
      <c r="U266">
        <v>15</v>
      </c>
      <c r="V266">
        <v>83</v>
      </c>
      <c r="W266">
        <v>0</v>
      </c>
      <c r="X266">
        <v>0</v>
      </c>
      <c r="Y266" t="s">
        <v>36</v>
      </c>
    </row>
    <row r="267" spans="1:25" x14ac:dyDescent="0.25">
      <c r="A267" t="s">
        <v>576</v>
      </c>
      <c r="B267" t="s">
        <v>577</v>
      </c>
      <c r="C267" t="s">
        <v>73</v>
      </c>
      <c r="D267" t="s">
        <v>76</v>
      </c>
      <c r="E267" t="s">
        <v>64</v>
      </c>
      <c r="F267" s="1" t="s">
        <v>12321</v>
      </c>
      <c r="G267">
        <v>185</v>
      </c>
      <c r="H267" t="s">
        <v>29</v>
      </c>
      <c r="I267">
        <v>1041</v>
      </c>
      <c r="J267">
        <v>313.41000000000003</v>
      </c>
      <c r="K267">
        <f>Passenger_Data[[#This Row],[Price_USD]]*1</f>
        <v>313.41000000000003</v>
      </c>
      <c r="L267">
        <v>65</v>
      </c>
      <c r="M267" t="s">
        <v>30</v>
      </c>
      <c r="N267" t="s">
        <v>41</v>
      </c>
      <c r="O267" t="s">
        <v>32</v>
      </c>
      <c r="P267" t="s">
        <v>50</v>
      </c>
      <c r="Q267">
        <v>0</v>
      </c>
      <c r="R267" t="s">
        <v>65</v>
      </c>
      <c r="S267" t="s">
        <v>61</v>
      </c>
      <c r="T267">
        <v>6.7</v>
      </c>
      <c r="U267">
        <v>1</v>
      </c>
      <c r="V267">
        <v>3</v>
      </c>
      <c r="W267">
        <v>0</v>
      </c>
      <c r="X267">
        <v>0</v>
      </c>
      <c r="Y267" t="s">
        <v>77</v>
      </c>
    </row>
    <row r="268" spans="1:25" x14ac:dyDescent="0.25">
      <c r="A268" t="s">
        <v>578</v>
      </c>
      <c r="B268" t="s">
        <v>579</v>
      </c>
      <c r="C268" t="s">
        <v>26</v>
      </c>
      <c r="D268" t="s">
        <v>49</v>
      </c>
      <c r="E268" t="s">
        <v>59</v>
      </c>
      <c r="F268" s="1" t="s">
        <v>12322</v>
      </c>
      <c r="G268">
        <v>159</v>
      </c>
      <c r="H268" t="s">
        <v>29</v>
      </c>
      <c r="I268">
        <v>1327</v>
      </c>
      <c r="J268">
        <v>497.17</v>
      </c>
      <c r="K268">
        <f>Passenger_Data[[#This Row],[Price_USD]]*1</f>
        <v>497.17</v>
      </c>
      <c r="L268">
        <v>59</v>
      </c>
      <c r="M268" t="s">
        <v>40</v>
      </c>
      <c r="N268" t="s">
        <v>60</v>
      </c>
      <c r="O268" t="s">
        <v>56</v>
      </c>
      <c r="P268" t="s">
        <v>50</v>
      </c>
      <c r="Q268">
        <v>1</v>
      </c>
      <c r="R268" t="s">
        <v>65</v>
      </c>
      <c r="S268" t="s">
        <v>68</v>
      </c>
      <c r="T268">
        <v>7.6</v>
      </c>
      <c r="U268">
        <v>4</v>
      </c>
      <c r="V268">
        <v>36</v>
      </c>
      <c r="W268">
        <v>0</v>
      </c>
      <c r="X268">
        <v>1</v>
      </c>
      <c r="Y268" t="s">
        <v>36</v>
      </c>
    </row>
    <row r="269" spans="1:25" x14ac:dyDescent="0.25">
      <c r="A269" t="s">
        <v>580</v>
      </c>
      <c r="B269" t="s">
        <v>581</v>
      </c>
      <c r="C269" t="s">
        <v>82</v>
      </c>
      <c r="D269" t="s">
        <v>39</v>
      </c>
      <c r="E269" t="s">
        <v>28</v>
      </c>
      <c r="F269" s="1" t="s">
        <v>12323</v>
      </c>
      <c r="G269">
        <v>131</v>
      </c>
      <c r="H269" t="s">
        <v>29</v>
      </c>
      <c r="I269">
        <v>1367</v>
      </c>
      <c r="J269">
        <v>430.89</v>
      </c>
      <c r="K269">
        <f>Passenger_Data[[#This Row],[Price_USD]]*1</f>
        <v>430.89</v>
      </c>
      <c r="L269">
        <v>42</v>
      </c>
      <c r="M269" t="s">
        <v>40</v>
      </c>
      <c r="N269" t="s">
        <v>31</v>
      </c>
      <c r="O269" t="s">
        <v>56</v>
      </c>
      <c r="P269" t="s">
        <v>50</v>
      </c>
      <c r="Q269">
        <v>1</v>
      </c>
      <c r="R269" t="s">
        <v>51</v>
      </c>
      <c r="S269" t="s">
        <v>61</v>
      </c>
      <c r="T269">
        <v>5.4</v>
      </c>
      <c r="U269">
        <v>6</v>
      </c>
      <c r="V269">
        <v>6</v>
      </c>
      <c r="W269">
        <v>0</v>
      </c>
      <c r="X269">
        <v>0</v>
      </c>
      <c r="Y269" t="s">
        <v>36</v>
      </c>
    </row>
    <row r="270" spans="1:25" x14ac:dyDescent="0.25">
      <c r="A270" t="s">
        <v>582</v>
      </c>
      <c r="B270" t="s">
        <v>494</v>
      </c>
      <c r="C270" t="s">
        <v>73</v>
      </c>
      <c r="D270" t="s">
        <v>27</v>
      </c>
      <c r="E270" t="s">
        <v>59</v>
      </c>
      <c r="F270" s="1" t="s">
        <v>12324</v>
      </c>
      <c r="G270">
        <v>51</v>
      </c>
      <c r="H270" t="s">
        <v>29</v>
      </c>
      <c r="I270">
        <v>1481</v>
      </c>
      <c r="J270">
        <v>509.08</v>
      </c>
      <c r="K270">
        <f>Passenger_Data[[#This Row],[Price_USD]]*1</f>
        <v>509.08</v>
      </c>
      <c r="L270">
        <v>42</v>
      </c>
      <c r="M270" t="s">
        <v>40</v>
      </c>
      <c r="N270" t="s">
        <v>60</v>
      </c>
      <c r="O270" t="s">
        <v>33</v>
      </c>
      <c r="P270" t="s">
        <v>50</v>
      </c>
      <c r="Q270">
        <v>0</v>
      </c>
      <c r="R270" t="s">
        <v>43</v>
      </c>
      <c r="S270" t="s">
        <v>35</v>
      </c>
      <c r="T270">
        <v>8.3000000000000007</v>
      </c>
      <c r="U270">
        <v>8</v>
      </c>
      <c r="V270">
        <v>7</v>
      </c>
      <c r="W270">
        <v>0</v>
      </c>
      <c r="X270">
        <v>0</v>
      </c>
      <c r="Y270" t="s">
        <v>36</v>
      </c>
    </row>
    <row r="271" spans="1:25" x14ac:dyDescent="0.25">
      <c r="A271" t="s">
        <v>583</v>
      </c>
      <c r="B271" t="s">
        <v>584</v>
      </c>
      <c r="C271" t="s">
        <v>82</v>
      </c>
      <c r="D271" t="s">
        <v>76</v>
      </c>
      <c r="E271" t="s">
        <v>55</v>
      </c>
      <c r="F271" s="1" t="s">
        <v>12325</v>
      </c>
      <c r="G271">
        <v>226</v>
      </c>
      <c r="H271" t="s">
        <v>108</v>
      </c>
      <c r="I271">
        <v>704</v>
      </c>
      <c r="J271">
        <v>307.42</v>
      </c>
      <c r="K271">
        <f>Passenger_Data[[#This Row],[Price_USD]]*1</f>
        <v>307.42</v>
      </c>
      <c r="L271">
        <v>21</v>
      </c>
      <c r="M271" t="s">
        <v>30</v>
      </c>
      <c r="N271" t="s">
        <v>31</v>
      </c>
      <c r="O271" t="s">
        <v>42</v>
      </c>
      <c r="P271" t="s">
        <v>83</v>
      </c>
      <c r="Q271">
        <v>0</v>
      </c>
      <c r="R271" t="s">
        <v>65</v>
      </c>
      <c r="S271" t="s">
        <v>44</v>
      </c>
      <c r="T271">
        <v>5.6</v>
      </c>
      <c r="U271">
        <v>4</v>
      </c>
      <c r="V271">
        <v>75</v>
      </c>
      <c r="W271">
        <v>0</v>
      </c>
      <c r="X271">
        <v>0</v>
      </c>
      <c r="Y271" t="s">
        <v>77</v>
      </c>
    </row>
    <row r="272" spans="1:25" x14ac:dyDescent="0.25">
      <c r="A272" t="s">
        <v>585</v>
      </c>
      <c r="B272" t="s">
        <v>586</v>
      </c>
      <c r="C272" t="s">
        <v>82</v>
      </c>
      <c r="D272" t="s">
        <v>27</v>
      </c>
      <c r="E272" t="s">
        <v>55</v>
      </c>
      <c r="F272" s="1" t="s">
        <v>12326</v>
      </c>
      <c r="G272">
        <v>143</v>
      </c>
      <c r="H272" t="s">
        <v>108</v>
      </c>
      <c r="I272">
        <v>1104</v>
      </c>
      <c r="J272">
        <v>293.08</v>
      </c>
      <c r="K272">
        <f>Passenger_Data[[#This Row],[Price_USD]]*1</f>
        <v>293.08</v>
      </c>
      <c r="L272">
        <v>47</v>
      </c>
      <c r="M272" t="s">
        <v>30</v>
      </c>
      <c r="N272" t="s">
        <v>31</v>
      </c>
      <c r="O272" t="s">
        <v>56</v>
      </c>
      <c r="P272" t="s">
        <v>50</v>
      </c>
      <c r="Q272">
        <v>1</v>
      </c>
      <c r="R272" t="s">
        <v>51</v>
      </c>
      <c r="S272" t="s">
        <v>68</v>
      </c>
      <c r="T272">
        <v>5</v>
      </c>
      <c r="U272">
        <v>2</v>
      </c>
      <c r="V272">
        <v>108</v>
      </c>
      <c r="W272">
        <v>0</v>
      </c>
      <c r="X272">
        <v>0</v>
      </c>
      <c r="Y272" t="s">
        <v>77</v>
      </c>
    </row>
    <row r="273" spans="1:25" x14ac:dyDescent="0.25">
      <c r="A273" t="s">
        <v>587</v>
      </c>
      <c r="B273" t="s">
        <v>588</v>
      </c>
      <c r="C273" t="s">
        <v>26</v>
      </c>
      <c r="D273" t="s">
        <v>59</v>
      </c>
      <c r="E273" t="s">
        <v>27</v>
      </c>
      <c r="F273" s="1" t="s">
        <v>12327</v>
      </c>
      <c r="G273">
        <v>174</v>
      </c>
      <c r="H273" t="s">
        <v>86</v>
      </c>
      <c r="I273">
        <v>585</v>
      </c>
      <c r="J273">
        <v>579.91</v>
      </c>
      <c r="K273">
        <f>Passenger_Data[[#This Row],[Price_USD]]*1</f>
        <v>579.91</v>
      </c>
      <c r="L273">
        <v>41</v>
      </c>
      <c r="M273" t="s">
        <v>40</v>
      </c>
      <c r="N273" t="s">
        <v>60</v>
      </c>
      <c r="O273" t="s">
        <v>32</v>
      </c>
      <c r="P273" t="s">
        <v>50</v>
      </c>
      <c r="Q273">
        <v>0</v>
      </c>
      <c r="R273" t="s">
        <v>43</v>
      </c>
      <c r="S273" t="s">
        <v>44</v>
      </c>
      <c r="T273">
        <v>6.3</v>
      </c>
      <c r="U273">
        <v>36</v>
      </c>
      <c r="V273">
        <v>43</v>
      </c>
      <c r="W273">
        <v>0</v>
      </c>
      <c r="X273">
        <v>0</v>
      </c>
      <c r="Y273" t="s">
        <v>36</v>
      </c>
    </row>
    <row r="274" spans="1:25" x14ac:dyDescent="0.25">
      <c r="A274" t="s">
        <v>589</v>
      </c>
      <c r="B274" t="s">
        <v>590</v>
      </c>
      <c r="C274" t="s">
        <v>82</v>
      </c>
      <c r="D274" t="s">
        <v>55</v>
      </c>
      <c r="E274" t="s">
        <v>76</v>
      </c>
      <c r="F274" s="1" t="s">
        <v>12328</v>
      </c>
      <c r="G274">
        <v>270</v>
      </c>
      <c r="H274" t="s">
        <v>29</v>
      </c>
      <c r="I274">
        <v>1167</v>
      </c>
      <c r="J274">
        <v>527.53</v>
      </c>
      <c r="K274">
        <f>Passenger_Data[[#This Row],[Price_USD]]*1</f>
        <v>527.53</v>
      </c>
      <c r="L274">
        <v>73</v>
      </c>
      <c r="M274" t="s">
        <v>40</v>
      </c>
      <c r="N274" t="s">
        <v>41</v>
      </c>
      <c r="O274" t="s">
        <v>33</v>
      </c>
      <c r="P274" t="s">
        <v>50</v>
      </c>
      <c r="Q274">
        <v>1</v>
      </c>
      <c r="R274" t="s">
        <v>65</v>
      </c>
      <c r="S274" t="s">
        <v>35</v>
      </c>
      <c r="T274">
        <v>6.2</v>
      </c>
      <c r="U274">
        <v>21</v>
      </c>
      <c r="V274">
        <v>115</v>
      </c>
      <c r="W274">
        <v>0</v>
      </c>
      <c r="X274">
        <v>0</v>
      </c>
      <c r="Y274" t="s">
        <v>36</v>
      </c>
    </row>
    <row r="275" spans="1:25" x14ac:dyDescent="0.25">
      <c r="A275" t="s">
        <v>591</v>
      </c>
      <c r="B275" t="s">
        <v>592</v>
      </c>
      <c r="C275" t="s">
        <v>48</v>
      </c>
      <c r="D275" t="s">
        <v>76</v>
      </c>
      <c r="E275" t="s">
        <v>76</v>
      </c>
      <c r="F275" s="1" t="s">
        <v>12329</v>
      </c>
      <c r="G275">
        <v>142</v>
      </c>
      <c r="H275" t="s">
        <v>29</v>
      </c>
      <c r="I275">
        <v>1008</v>
      </c>
      <c r="J275">
        <v>294.64</v>
      </c>
      <c r="K275">
        <f>Passenger_Data[[#This Row],[Price_USD]]*1</f>
        <v>294.64</v>
      </c>
      <c r="L275">
        <v>51</v>
      </c>
      <c r="M275" t="s">
        <v>30</v>
      </c>
      <c r="N275" t="s">
        <v>31</v>
      </c>
      <c r="O275" t="s">
        <v>42</v>
      </c>
      <c r="P275" t="s">
        <v>83</v>
      </c>
      <c r="Q275">
        <v>1</v>
      </c>
      <c r="R275" t="s">
        <v>65</v>
      </c>
      <c r="S275" t="s">
        <v>44</v>
      </c>
      <c r="T275">
        <v>6.2</v>
      </c>
      <c r="U275">
        <v>1</v>
      </c>
      <c r="V275">
        <v>61</v>
      </c>
      <c r="W275">
        <v>0</v>
      </c>
      <c r="X275">
        <v>1</v>
      </c>
      <c r="Y275" t="s">
        <v>77</v>
      </c>
    </row>
    <row r="276" spans="1:25" x14ac:dyDescent="0.25">
      <c r="A276" t="s">
        <v>593</v>
      </c>
      <c r="B276" t="s">
        <v>594</v>
      </c>
      <c r="C276" t="s">
        <v>54</v>
      </c>
      <c r="D276" t="s">
        <v>55</v>
      </c>
      <c r="E276" t="s">
        <v>27</v>
      </c>
      <c r="F276" s="1" t="s">
        <v>12330</v>
      </c>
      <c r="G276">
        <v>121</v>
      </c>
      <c r="H276" t="s">
        <v>29</v>
      </c>
      <c r="I276">
        <v>1196</v>
      </c>
      <c r="J276">
        <v>216</v>
      </c>
      <c r="K276">
        <f>Passenger_Data[[#This Row],[Price_USD]]*1</f>
        <v>216</v>
      </c>
      <c r="L276">
        <v>76</v>
      </c>
      <c r="M276" t="s">
        <v>40</v>
      </c>
      <c r="N276" t="s">
        <v>60</v>
      </c>
      <c r="O276" t="s">
        <v>32</v>
      </c>
      <c r="P276" t="s">
        <v>264</v>
      </c>
      <c r="Q276">
        <v>0</v>
      </c>
      <c r="R276" t="s">
        <v>34</v>
      </c>
      <c r="S276" t="s">
        <v>35</v>
      </c>
      <c r="T276">
        <v>5.7</v>
      </c>
      <c r="U276">
        <v>5</v>
      </c>
      <c r="V276">
        <v>19</v>
      </c>
      <c r="W276">
        <v>0</v>
      </c>
      <c r="X276">
        <v>0</v>
      </c>
      <c r="Y276" t="s">
        <v>36</v>
      </c>
    </row>
    <row r="277" spans="1:25" x14ac:dyDescent="0.25">
      <c r="A277" t="s">
        <v>595</v>
      </c>
      <c r="B277" t="s">
        <v>596</v>
      </c>
      <c r="C277" t="s">
        <v>26</v>
      </c>
      <c r="D277" t="s">
        <v>64</v>
      </c>
      <c r="E277" t="s">
        <v>64</v>
      </c>
      <c r="F277" s="1" t="s">
        <v>12331</v>
      </c>
      <c r="G277">
        <v>167</v>
      </c>
      <c r="H277" t="s">
        <v>29</v>
      </c>
      <c r="I277">
        <v>1891</v>
      </c>
      <c r="J277">
        <v>344.52</v>
      </c>
      <c r="K277">
        <f>Passenger_Data[[#This Row],[Price_USD]]*1</f>
        <v>344.52</v>
      </c>
      <c r="L277">
        <v>68</v>
      </c>
      <c r="M277" t="s">
        <v>40</v>
      </c>
      <c r="N277" t="s">
        <v>31</v>
      </c>
      <c r="O277" t="s">
        <v>32</v>
      </c>
      <c r="P277" t="s">
        <v>83</v>
      </c>
      <c r="Q277">
        <v>0</v>
      </c>
      <c r="R277" t="s">
        <v>34</v>
      </c>
      <c r="S277" t="s">
        <v>35</v>
      </c>
      <c r="T277">
        <v>7.6</v>
      </c>
      <c r="U277">
        <v>2</v>
      </c>
      <c r="V277">
        <v>2</v>
      </c>
      <c r="W277">
        <v>0</v>
      </c>
      <c r="X277">
        <v>0</v>
      </c>
      <c r="Y277" t="s">
        <v>77</v>
      </c>
    </row>
    <row r="278" spans="1:25" x14ac:dyDescent="0.25">
      <c r="A278" t="s">
        <v>597</v>
      </c>
      <c r="B278" t="s">
        <v>598</v>
      </c>
      <c r="C278" t="s">
        <v>48</v>
      </c>
      <c r="D278" t="s">
        <v>64</v>
      </c>
      <c r="E278" t="s">
        <v>28</v>
      </c>
      <c r="F278" s="1" t="s">
        <v>12332</v>
      </c>
      <c r="G278">
        <v>208</v>
      </c>
      <c r="H278" t="s">
        <v>86</v>
      </c>
      <c r="I278">
        <v>701</v>
      </c>
      <c r="J278">
        <v>362.04</v>
      </c>
      <c r="K278">
        <f>Passenger_Data[[#This Row],[Price_USD]]*1</f>
        <v>362.04</v>
      </c>
      <c r="L278">
        <v>29</v>
      </c>
      <c r="M278" t="s">
        <v>40</v>
      </c>
      <c r="N278" t="s">
        <v>41</v>
      </c>
      <c r="O278" t="s">
        <v>56</v>
      </c>
      <c r="P278" t="s">
        <v>33</v>
      </c>
      <c r="Q278">
        <v>0</v>
      </c>
      <c r="R278" t="s">
        <v>43</v>
      </c>
      <c r="S278" t="s">
        <v>61</v>
      </c>
      <c r="T278">
        <v>7.4</v>
      </c>
      <c r="U278">
        <v>8</v>
      </c>
      <c r="V278">
        <v>79</v>
      </c>
      <c r="W278">
        <v>0</v>
      </c>
      <c r="X278">
        <v>0</v>
      </c>
      <c r="Y278" t="s">
        <v>36</v>
      </c>
    </row>
    <row r="279" spans="1:25" x14ac:dyDescent="0.25">
      <c r="A279" t="s">
        <v>599</v>
      </c>
      <c r="B279" t="s">
        <v>600</v>
      </c>
      <c r="C279" t="s">
        <v>73</v>
      </c>
      <c r="D279" t="s">
        <v>55</v>
      </c>
      <c r="E279" t="s">
        <v>59</v>
      </c>
      <c r="F279" s="1" t="s">
        <v>12333</v>
      </c>
      <c r="G279">
        <v>155</v>
      </c>
      <c r="H279" t="s">
        <v>29</v>
      </c>
      <c r="I279">
        <v>1159</v>
      </c>
      <c r="J279">
        <v>448.93</v>
      </c>
      <c r="K279">
        <f>Passenger_Data[[#This Row],[Price_USD]]*1</f>
        <v>448.93</v>
      </c>
      <c r="L279">
        <v>20</v>
      </c>
      <c r="M279" t="s">
        <v>40</v>
      </c>
      <c r="N279" t="s">
        <v>31</v>
      </c>
      <c r="O279" t="s">
        <v>42</v>
      </c>
      <c r="P279" t="s">
        <v>50</v>
      </c>
      <c r="Q279">
        <v>0</v>
      </c>
      <c r="R279" t="s">
        <v>51</v>
      </c>
      <c r="S279" t="s">
        <v>68</v>
      </c>
      <c r="T279">
        <v>8.6</v>
      </c>
      <c r="U279">
        <v>2</v>
      </c>
      <c r="V279">
        <v>8</v>
      </c>
      <c r="W279">
        <v>0</v>
      </c>
      <c r="X279">
        <v>0</v>
      </c>
      <c r="Y279" t="s">
        <v>45</v>
      </c>
    </row>
    <row r="280" spans="1:25" x14ac:dyDescent="0.25">
      <c r="A280" t="s">
        <v>601</v>
      </c>
      <c r="B280" t="s">
        <v>602</v>
      </c>
      <c r="C280" t="s">
        <v>73</v>
      </c>
      <c r="D280" t="s">
        <v>76</v>
      </c>
      <c r="E280" t="s">
        <v>49</v>
      </c>
      <c r="F280" s="1" t="s">
        <v>12334</v>
      </c>
      <c r="G280">
        <v>97</v>
      </c>
      <c r="H280" t="s">
        <v>29</v>
      </c>
      <c r="I280">
        <v>1332</v>
      </c>
      <c r="J280">
        <v>322.52999999999997</v>
      </c>
      <c r="K280">
        <f>Passenger_Data[[#This Row],[Price_USD]]*1</f>
        <v>322.52999999999997</v>
      </c>
      <c r="L280">
        <v>30</v>
      </c>
      <c r="M280" t="s">
        <v>40</v>
      </c>
      <c r="N280" t="s">
        <v>60</v>
      </c>
      <c r="O280" t="s">
        <v>42</v>
      </c>
      <c r="P280" t="s">
        <v>50</v>
      </c>
      <c r="Q280">
        <v>1</v>
      </c>
      <c r="R280" t="s">
        <v>65</v>
      </c>
      <c r="S280" t="s">
        <v>61</v>
      </c>
      <c r="T280">
        <v>6</v>
      </c>
      <c r="U280">
        <v>28</v>
      </c>
      <c r="V280">
        <v>75</v>
      </c>
      <c r="W280">
        <v>0</v>
      </c>
      <c r="X280">
        <v>0</v>
      </c>
      <c r="Y280" t="s">
        <v>36</v>
      </c>
    </row>
    <row r="281" spans="1:25" x14ac:dyDescent="0.25">
      <c r="A281" t="s">
        <v>603</v>
      </c>
      <c r="B281" t="s">
        <v>203</v>
      </c>
      <c r="C281" t="s">
        <v>48</v>
      </c>
      <c r="D281" t="s">
        <v>28</v>
      </c>
      <c r="E281" t="s">
        <v>39</v>
      </c>
      <c r="F281" s="1" t="s">
        <v>12335</v>
      </c>
      <c r="G281">
        <v>189</v>
      </c>
      <c r="H281" t="s">
        <v>29</v>
      </c>
      <c r="I281">
        <v>1694</v>
      </c>
      <c r="J281">
        <v>595.33000000000004</v>
      </c>
      <c r="K281">
        <f>Passenger_Data[[#This Row],[Price_USD]]*1</f>
        <v>595.33000000000004</v>
      </c>
      <c r="L281">
        <v>30</v>
      </c>
      <c r="M281" t="s">
        <v>30</v>
      </c>
      <c r="N281" t="s">
        <v>60</v>
      </c>
      <c r="O281" t="s">
        <v>42</v>
      </c>
      <c r="P281" t="s">
        <v>50</v>
      </c>
      <c r="Q281">
        <v>0</v>
      </c>
      <c r="R281" t="s">
        <v>51</v>
      </c>
      <c r="S281" t="s">
        <v>68</v>
      </c>
      <c r="T281">
        <v>7.3</v>
      </c>
      <c r="U281">
        <v>10</v>
      </c>
      <c r="V281">
        <v>46</v>
      </c>
      <c r="W281">
        <v>0</v>
      </c>
      <c r="X281">
        <v>0</v>
      </c>
      <c r="Y281" t="s">
        <v>36</v>
      </c>
    </row>
    <row r="282" spans="1:25" x14ac:dyDescent="0.25">
      <c r="A282" t="s">
        <v>604</v>
      </c>
      <c r="B282" t="s">
        <v>605</v>
      </c>
      <c r="C282" t="s">
        <v>82</v>
      </c>
      <c r="D282" t="s">
        <v>27</v>
      </c>
      <c r="E282" t="s">
        <v>28</v>
      </c>
      <c r="F282" s="1" t="s">
        <v>12336</v>
      </c>
      <c r="G282">
        <v>259</v>
      </c>
      <c r="H282" t="s">
        <v>108</v>
      </c>
      <c r="I282">
        <v>1418</v>
      </c>
      <c r="J282">
        <v>403.06</v>
      </c>
      <c r="K282">
        <f>Passenger_Data[[#This Row],[Price_USD]]*1</f>
        <v>403.06</v>
      </c>
      <c r="L282">
        <v>61</v>
      </c>
      <c r="M282" t="s">
        <v>30</v>
      </c>
      <c r="N282" t="s">
        <v>41</v>
      </c>
      <c r="O282" t="s">
        <v>32</v>
      </c>
      <c r="P282" t="s">
        <v>50</v>
      </c>
      <c r="Q282">
        <v>1</v>
      </c>
      <c r="R282" t="s">
        <v>34</v>
      </c>
      <c r="S282" t="s">
        <v>61</v>
      </c>
      <c r="T282">
        <v>10</v>
      </c>
      <c r="U282">
        <v>15</v>
      </c>
      <c r="V282">
        <v>66</v>
      </c>
      <c r="W282">
        <v>0</v>
      </c>
      <c r="X282">
        <v>0</v>
      </c>
      <c r="Y282" t="s">
        <v>36</v>
      </c>
    </row>
    <row r="283" spans="1:25" x14ac:dyDescent="0.25">
      <c r="A283" t="s">
        <v>606</v>
      </c>
      <c r="B283" t="s">
        <v>607</v>
      </c>
      <c r="C283" t="s">
        <v>48</v>
      </c>
      <c r="D283" t="s">
        <v>76</v>
      </c>
      <c r="E283" t="s">
        <v>39</v>
      </c>
      <c r="F283" s="1" t="s">
        <v>12337</v>
      </c>
      <c r="G283">
        <v>210</v>
      </c>
      <c r="H283" t="s">
        <v>86</v>
      </c>
      <c r="I283">
        <v>721</v>
      </c>
      <c r="J283">
        <v>366.78</v>
      </c>
      <c r="K283">
        <f>Passenger_Data[[#This Row],[Price_USD]]*1</f>
        <v>366.78</v>
      </c>
      <c r="L283">
        <v>32</v>
      </c>
      <c r="M283" t="s">
        <v>30</v>
      </c>
      <c r="N283" t="s">
        <v>60</v>
      </c>
      <c r="O283" t="s">
        <v>42</v>
      </c>
      <c r="P283" t="s">
        <v>33</v>
      </c>
      <c r="Q283">
        <v>2</v>
      </c>
      <c r="R283" t="s">
        <v>65</v>
      </c>
      <c r="S283" t="s">
        <v>68</v>
      </c>
      <c r="T283">
        <v>3.7</v>
      </c>
      <c r="U283">
        <v>5</v>
      </c>
      <c r="V283">
        <v>48</v>
      </c>
      <c r="W283">
        <v>0</v>
      </c>
      <c r="X283">
        <v>0</v>
      </c>
      <c r="Y283" t="s">
        <v>45</v>
      </c>
    </row>
    <row r="284" spans="1:25" x14ac:dyDescent="0.25">
      <c r="A284" t="s">
        <v>608</v>
      </c>
      <c r="B284" t="s">
        <v>609</v>
      </c>
      <c r="C284" t="s">
        <v>48</v>
      </c>
      <c r="D284" t="s">
        <v>27</v>
      </c>
      <c r="E284" t="s">
        <v>27</v>
      </c>
      <c r="F284" s="1" t="s">
        <v>12338</v>
      </c>
      <c r="G284">
        <v>227</v>
      </c>
      <c r="H284" t="s">
        <v>29</v>
      </c>
      <c r="I284">
        <v>1356</v>
      </c>
      <c r="J284">
        <v>304.33</v>
      </c>
      <c r="K284">
        <f>Passenger_Data[[#This Row],[Price_USD]]*1</f>
        <v>304.33</v>
      </c>
      <c r="L284">
        <v>27</v>
      </c>
      <c r="M284" t="s">
        <v>40</v>
      </c>
      <c r="N284" t="s">
        <v>60</v>
      </c>
      <c r="O284" t="s">
        <v>33</v>
      </c>
      <c r="P284" t="s">
        <v>50</v>
      </c>
      <c r="Q284">
        <v>1</v>
      </c>
      <c r="R284" t="s">
        <v>65</v>
      </c>
      <c r="S284" t="s">
        <v>44</v>
      </c>
      <c r="T284">
        <v>6.1</v>
      </c>
      <c r="U284">
        <v>1</v>
      </c>
      <c r="V284">
        <v>117</v>
      </c>
      <c r="W284">
        <v>0</v>
      </c>
      <c r="X284">
        <v>0</v>
      </c>
      <c r="Y284" t="s">
        <v>45</v>
      </c>
    </row>
    <row r="285" spans="1:25" x14ac:dyDescent="0.25">
      <c r="A285" t="s">
        <v>610</v>
      </c>
      <c r="B285" t="s">
        <v>201</v>
      </c>
      <c r="C285" t="s">
        <v>54</v>
      </c>
      <c r="D285" t="s">
        <v>64</v>
      </c>
      <c r="E285" t="s">
        <v>59</v>
      </c>
      <c r="F285" s="1" t="s">
        <v>12339</v>
      </c>
      <c r="G285">
        <v>47</v>
      </c>
      <c r="H285" t="s">
        <v>29</v>
      </c>
      <c r="I285">
        <v>1308</v>
      </c>
      <c r="J285">
        <v>439.19</v>
      </c>
      <c r="K285">
        <f>Passenger_Data[[#This Row],[Price_USD]]*1</f>
        <v>439.19</v>
      </c>
      <c r="L285">
        <v>47</v>
      </c>
      <c r="M285" t="s">
        <v>40</v>
      </c>
      <c r="N285" t="s">
        <v>31</v>
      </c>
      <c r="O285" t="s">
        <v>33</v>
      </c>
      <c r="P285" t="s">
        <v>83</v>
      </c>
      <c r="Q285">
        <v>1</v>
      </c>
      <c r="R285" t="s">
        <v>65</v>
      </c>
      <c r="S285" t="s">
        <v>68</v>
      </c>
      <c r="T285">
        <v>8.1999999999999993</v>
      </c>
      <c r="U285">
        <v>22</v>
      </c>
      <c r="V285">
        <v>76</v>
      </c>
      <c r="W285">
        <v>0</v>
      </c>
      <c r="X285">
        <v>0</v>
      </c>
      <c r="Y285" t="s">
        <v>77</v>
      </c>
    </row>
    <row r="286" spans="1:25" x14ac:dyDescent="0.25">
      <c r="A286" t="s">
        <v>611</v>
      </c>
      <c r="B286" t="s">
        <v>612</v>
      </c>
      <c r="C286" t="s">
        <v>48</v>
      </c>
      <c r="D286" t="s">
        <v>55</v>
      </c>
      <c r="E286" t="s">
        <v>28</v>
      </c>
      <c r="F286" s="1" t="s">
        <v>12340</v>
      </c>
      <c r="G286">
        <v>206</v>
      </c>
      <c r="H286" t="s">
        <v>29</v>
      </c>
      <c r="I286">
        <v>1258</v>
      </c>
      <c r="J286">
        <v>404.69</v>
      </c>
      <c r="K286">
        <f>Passenger_Data[[#This Row],[Price_USD]]*1</f>
        <v>404.69</v>
      </c>
      <c r="L286">
        <v>19</v>
      </c>
      <c r="M286" t="s">
        <v>40</v>
      </c>
      <c r="N286" t="s">
        <v>41</v>
      </c>
      <c r="O286" t="s">
        <v>32</v>
      </c>
      <c r="P286" t="s">
        <v>33</v>
      </c>
      <c r="Q286">
        <v>0</v>
      </c>
      <c r="R286" t="s">
        <v>51</v>
      </c>
      <c r="S286" t="s">
        <v>68</v>
      </c>
      <c r="T286">
        <v>7.6</v>
      </c>
      <c r="U286">
        <v>12</v>
      </c>
      <c r="V286">
        <v>87</v>
      </c>
      <c r="W286">
        <v>0</v>
      </c>
      <c r="X286">
        <v>0</v>
      </c>
      <c r="Y286" t="s">
        <v>45</v>
      </c>
    </row>
    <row r="287" spans="1:25" x14ac:dyDescent="0.25">
      <c r="A287" t="s">
        <v>613</v>
      </c>
      <c r="B287" t="s">
        <v>614</v>
      </c>
      <c r="C287" t="s">
        <v>82</v>
      </c>
      <c r="D287" t="s">
        <v>39</v>
      </c>
      <c r="E287" t="s">
        <v>39</v>
      </c>
      <c r="F287" s="1" t="s">
        <v>12341</v>
      </c>
      <c r="G287">
        <v>140</v>
      </c>
      <c r="H287" t="s">
        <v>29</v>
      </c>
      <c r="I287">
        <v>1400</v>
      </c>
      <c r="J287">
        <v>311.14</v>
      </c>
      <c r="K287">
        <f>Passenger_Data[[#This Row],[Price_USD]]*1</f>
        <v>311.14</v>
      </c>
      <c r="L287">
        <v>31</v>
      </c>
      <c r="M287" t="s">
        <v>40</v>
      </c>
      <c r="N287" t="s">
        <v>31</v>
      </c>
      <c r="O287" t="s">
        <v>56</v>
      </c>
      <c r="P287" t="s">
        <v>83</v>
      </c>
      <c r="Q287">
        <v>3</v>
      </c>
      <c r="R287" t="s">
        <v>43</v>
      </c>
      <c r="S287" t="s">
        <v>44</v>
      </c>
      <c r="T287">
        <v>10</v>
      </c>
      <c r="U287">
        <v>10</v>
      </c>
      <c r="V287">
        <v>99</v>
      </c>
      <c r="W287">
        <v>0</v>
      </c>
      <c r="X287">
        <v>0</v>
      </c>
      <c r="Y287" t="s">
        <v>77</v>
      </c>
    </row>
    <row r="288" spans="1:25" x14ac:dyDescent="0.25">
      <c r="A288" t="s">
        <v>615</v>
      </c>
      <c r="B288" t="s">
        <v>616</v>
      </c>
      <c r="C288" t="s">
        <v>48</v>
      </c>
      <c r="D288" t="s">
        <v>28</v>
      </c>
      <c r="E288" t="s">
        <v>76</v>
      </c>
      <c r="F288" s="1" t="s">
        <v>12342</v>
      </c>
      <c r="G288">
        <v>86</v>
      </c>
      <c r="H288" t="s">
        <v>29</v>
      </c>
      <c r="I288">
        <v>1397</v>
      </c>
      <c r="J288">
        <v>337.34</v>
      </c>
      <c r="K288">
        <f>Passenger_Data[[#This Row],[Price_USD]]*1</f>
        <v>337.34</v>
      </c>
      <c r="L288">
        <v>52</v>
      </c>
      <c r="M288" t="s">
        <v>40</v>
      </c>
      <c r="N288" t="s">
        <v>31</v>
      </c>
      <c r="O288" t="s">
        <v>32</v>
      </c>
      <c r="P288" t="s">
        <v>33</v>
      </c>
      <c r="Q288">
        <v>1</v>
      </c>
      <c r="R288" t="s">
        <v>65</v>
      </c>
      <c r="S288" t="s">
        <v>35</v>
      </c>
      <c r="T288">
        <v>7.3</v>
      </c>
      <c r="U288">
        <v>10</v>
      </c>
      <c r="V288">
        <v>106</v>
      </c>
      <c r="W288">
        <v>0</v>
      </c>
      <c r="X288">
        <v>0</v>
      </c>
      <c r="Y288" t="s">
        <v>45</v>
      </c>
    </row>
    <row r="289" spans="1:25" x14ac:dyDescent="0.25">
      <c r="A289" t="s">
        <v>617</v>
      </c>
      <c r="B289" t="s">
        <v>618</v>
      </c>
      <c r="C289" t="s">
        <v>82</v>
      </c>
      <c r="D289" t="s">
        <v>76</v>
      </c>
      <c r="E289" t="s">
        <v>76</v>
      </c>
      <c r="F289" s="1" t="s">
        <v>12343</v>
      </c>
      <c r="G289">
        <v>122</v>
      </c>
      <c r="H289" t="s">
        <v>29</v>
      </c>
      <c r="I289">
        <v>857</v>
      </c>
      <c r="J289">
        <v>407.83</v>
      </c>
      <c r="K289">
        <f>Passenger_Data[[#This Row],[Price_USD]]*1</f>
        <v>407.83</v>
      </c>
      <c r="L289">
        <v>52</v>
      </c>
      <c r="M289" t="s">
        <v>40</v>
      </c>
      <c r="N289" t="s">
        <v>41</v>
      </c>
      <c r="O289" t="s">
        <v>56</v>
      </c>
      <c r="P289" t="s">
        <v>264</v>
      </c>
      <c r="Q289">
        <v>1</v>
      </c>
      <c r="R289" t="s">
        <v>65</v>
      </c>
      <c r="S289" t="s">
        <v>35</v>
      </c>
      <c r="T289">
        <v>8.3000000000000007</v>
      </c>
      <c r="U289">
        <v>8</v>
      </c>
      <c r="V289">
        <v>28</v>
      </c>
      <c r="W289">
        <v>0</v>
      </c>
      <c r="X289">
        <v>0</v>
      </c>
      <c r="Y289" t="s">
        <v>36</v>
      </c>
    </row>
    <row r="290" spans="1:25" x14ac:dyDescent="0.25">
      <c r="A290" t="s">
        <v>619</v>
      </c>
      <c r="B290" t="s">
        <v>620</v>
      </c>
      <c r="C290" t="s">
        <v>82</v>
      </c>
      <c r="D290" t="s">
        <v>59</v>
      </c>
      <c r="E290" t="s">
        <v>27</v>
      </c>
      <c r="F290" s="1" t="s">
        <v>12344</v>
      </c>
      <c r="G290">
        <v>89</v>
      </c>
      <c r="H290" t="s">
        <v>108</v>
      </c>
      <c r="I290">
        <v>1596</v>
      </c>
      <c r="J290">
        <v>380.63</v>
      </c>
      <c r="K290">
        <f>Passenger_Data[[#This Row],[Price_USD]]*1</f>
        <v>380.63</v>
      </c>
      <c r="L290">
        <v>68</v>
      </c>
      <c r="M290" t="s">
        <v>30</v>
      </c>
      <c r="N290" t="s">
        <v>41</v>
      </c>
      <c r="O290" t="s">
        <v>56</v>
      </c>
      <c r="P290" t="s">
        <v>83</v>
      </c>
      <c r="Q290">
        <v>1</v>
      </c>
      <c r="R290" t="s">
        <v>51</v>
      </c>
      <c r="S290" t="s">
        <v>68</v>
      </c>
      <c r="T290">
        <v>8</v>
      </c>
      <c r="U290">
        <v>4</v>
      </c>
      <c r="V290">
        <v>6</v>
      </c>
      <c r="W290">
        <v>0</v>
      </c>
      <c r="X290">
        <v>0</v>
      </c>
      <c r="Y290" t="s">
        <v>36</v>
      </c>
    </row>
    <row r="291" spans="1:25" x14ac:dyDescent="0.25">
      <c r="A291" t="s">
        <v>621</v>
      </c>
      <c r="B291" t="s">
        <v>622</v>
      </c>
      <c r="C291" t="s">
        <v>54</v>
      </c>
      <c r="D291" t="s">
        <v>39</v>
      </c>
      <c r="E291" t="s">
        <v>28</v>
      </c>
      <c r="F291" s="1" t="s">
        <v>12345</v>
      </c>
      <c r="G291">
        <v>282</v>
      </c>
      <c r="H291" t="s">
        <v>29</v>
      </c>
      <c r="I291">
        <v>528</v>
      </c>
      <c r="J291">
        <v>272.47000000000003</v>
      </c>
      <c r="K291">
        <f>Passenger_Data[[#This Row],[Price_USD]]*1</f>
        <v>272.47000000000003</v>
      </c>
      <c r="L291">
        <v>47</v>
      </c>
      <c r="M291" t="s">
        <v>40</v>
      </c>
      <c r="N291" t="s">
        <v>41</v>
      </c>
      <c r="O291" t="s">
        <v>42</v>
      </c>
      <c r="P291" t="s">
        <v>50</v>
      </c>
      <c r="Q291">
        <v>1</v>
      </c>
      <c r="R291" t="s">
        <v>51</v>
      </c>
      <c r="S291" t="s">
        <v>35</v>
      </c>
      <c r="T291">
        <v>5</v>
      </c>
      <c r="U291">
        <v>11</v>
      </c>
      <c r="V291">
        <v>48</v>
      </c>
      <c r="W291">
        <v>0</v>
      </c>
      <c r="X291">
        <v>0</v>
      </c>
      <c r="Y291" t="s">
        <v>45</v>
      </c>
    </row>
    <row r="292" spans="1:25" x14ac:dyDescent="0.25">
      <c r="A292" t="s">
        <v>623</v>
      </c>
      <c r="B292" t="s">
        <v>624</v>
      </c>
      <c r="C292" t="s">
        <v>73</v>
      </c>
      <c r="D292" t="s">
        <v>27</v>
      </c>
      <c r="E292" t="s">
        <v>28</v>
      </c>
      <c r="F292" s="1" t="s">
        <v>12346</v>
      </c>
      <c r="G292">
        <v>147</v>
      </c>
      <c r="H292" t="s">
        <v>29</v>
      </c>
      <c r="I292">
        <v>1457</v>
      </c>
      <c r="J292">
        <v>229.64</v>
      </c>
      <c r="K292">
        <f>Passenger_Data[[#This Row],[Price_USD]]*1</f>
        <v>229.64</v>
      </c>
      <c r="L292">
        <v>74</v>
      </c>
      <c r="M292" t="s">
        <v>40</v>
      </c>
      <c r="N292" t="s">
        <v>31</v>
      </c>
      <c r="O292" t="s">
        <v>33</v>
      </c>
      <c r="P292" t="s">
        <v>50</v>
      </c>
      <c r="Q292">
        <v>2</v>
      </c>
      <c r="R292" t="s">
        <v>65</v>
      </c>
      <c r="S292" t="s">
        <v>68</v>
      </c>
      <c r="T292">
        <v>7.6</v>
      </c>
      <c r="U292">
        <v>14</v>
      </c>
      <c r="V292">
        <v>49</v>
      </c>
      <c r="W292">
        <v>0</v>
      </c>
      <c r="X292">
        <v>0</v>
      </c>
      <c r="Y292" t="s">
        <v>36</v>
      </c>
    </row>
    <row r="293" spans="1:25" x14ac:dyDescent="0.25">
      <c r="A293" t="s">
        <v>625</v>
      </c>
      <c r="B293" t="s">
        <v>626</v>
      </c>
      <c r="C293" t="s">
        <v>54</v>
      </c>
      <c r="D293" t="s">
        <v>59</v>
      </c>
      <c r="E293" t="s">
        <v>76</v>
      </c>
      <c r="F293" s="1" t="s">
        <v>12347</v>
      </c>
      <c r="G293">
        <v>164</v>
      </c>
      <c r="H293" t="s">
        <v>29</v>
      </c>
      <c r="I293">
        <v>1353</v>
      </c>
      <c r="J293">
        <v>271.94</v>
      </c>
      <c r="K293">
        <f>Passenger_Data[[#This Row],[Price_USD]]*1</f>
        <v>271.94</v>
      </c>
      <c r="L293">
        <v>41</v>
      </c>
      <c r="M293" t="s">
        <v>30</v>
      </c>
      <c r="N293" t="s">
        <v>31</v>
      </c>
      <c r="O293" t="s">
        <v>32</v>
      </c>
      <c r="P293" t="s">
        <v>50</v>
      </c>
      <c r="Q293">
        <v>1</v>
      </c>
      <c r="R293" t="s">
        <v>51</v>
      </c>
      <c r="S293" t="s">
        <v>35</v>
      </c>
      <c r="T293">
        <v>6.8</v>
      </c>
      <c r="U293">
        <v>4</v>
      </c>
      <c r="V293">
        <v>114</v>
      </c>
      <c r="W293">
        <v>0</v>
      </c>
      <c r="X293">
        <v>0</v>
      </c>
      <c r="Y293" t="s">
        <v>36</v>
      </c>
    </row>
    <row r="294" spans="1:25" x14ac:dyDescent="0.25">
      <c r="A294" t="s">
        <v>627</v>
      </c>
      <c r="B294" t="s">
        <v>628</v>
      </c>
      <c r="C294" t="s">
        <v>54</v>
      </c>
      <c r="D294" t="s">
        <v>27</v>
      </c>
      <c r="E294" t="s">
        <v>28</v>
      </c>
      <c r="F294" s="1" t="s">
        <v>12348</v>
      </c>
      <c r="G294">
        <v>165</v>
      </c>
      <c r="H294" t="s">
        <v>29</v>
      </c>
      <c r="I294">
        <v>954</v>
      </c>
      <c r="J294">
        <v>400.08</v>
      </c>
      <c r="K294">
        <f>Passenger_Data[[#This Row],[Price_USD]]*1</f>
        <v>400.08</v>
      </c>
      <c r="L294">
        <v>71</v>
      </c>
      <c r="M294" t="s">
        <v>40</v>
      </c>
      <c r="N294" t="s">
        <v>31</v>
      </c>
      <c r="O294" t="s">
        <v>33</v>
      </c>
      <c r="P294" t="s">
        <v>50</v>
      </c>
      <c r="Q294">
        <v>2</v>
      </c>
      <c r="R294" t="s">
        <v>65</v>
      </c>
      <c r="S294" t="s">
        <v>68</v>
      </c>
      <c r="T294">
        <v>9.6999999999999993</v>
      </c>
      <c r="U294">
        <v>7</v>
      </c>
      <c r="V294">
        <v>73</v>
      </c>
      <c r="W294">
        <v>0</v>
      </c>
      <c r="X294">
        <v>0</v>
      </c>
      <c r="Y294" t="s">
        <v>45</v>
      </c>
    </row>
    <row r="295" spans="1:25" x14ac:dyDescent="0.25">
      <c r="A295" t="s">
        <v>629</v>
      </c>
      <c r="B295" t="s">
        <v>630</v>
      </c>
      <c r="C295" t="s">
        <v>48</v>
      </c>
      <c r="D295" t="s">
        <v>59</v>
      </c>
      <c r="E295" t="s">
        <v>76</v>
      </c>
      <c r="F295" s="1" t="s">
        <v>12349</v>
      </c>
      <c r="G295">
        <v>143</v>
      </c>
      <c r="H295" t="s">
        <v>29</v>
      </c>
      <c r="I295">
        <v>934</v>
      </c>
      <c r="J295">
        <v>416.95</v>
      </c>
      <c r="K295">
        <f>Passenger_Data[[#This Row],[Price_USD]]*1</f>
        <v>416.95</v>
      </c>
      <c r="L295">
        <v>29</v>
      </c>
      <c r="M295" t="s">
        <v>40</v>
      </c>
      <c r="N295" t="s">
        <v>31</v>
      </c>
      <c r="O295" t="s">
        <v>42</v>
      </c>
      <c r="P295" t="s">
        <v>50</v>
      </c>
      <c r="Q295">
        <v>2</v>
      </c>
      <c r="R295" t="s">
        <v>51</v>
      </c>
      <c r="S295" t="s">
        <v>61</v>
      </c>
      <c r="T295">
        <v>7.2</v>
      </c>
      <c r="U295">
        <v>0</v>
      </c>
      <c r="V295">
        <v>26</v>
      </c>
      <c r="W295">
        <v>0</v>
      </c>
      <c r="X295">
        <v>0</v>
      </c>
      <c r="Y295" t="s">
        <v>77</v>
      </c>
    </row>
    <row r="296" spans="1:25" x14ac:dyDescent="0.25">
      <c r="A296" t="s">
        <v>631</v>
      </c>
      <c r="B296" t="s">
        <v>632</v>
      </c>
      <c r="C296" t="s">
        <v>26</v>
      </c>
      <c r="D296" t="s">
        <v>28</v>
      </c>
      <c r="E296" t="s">
        <v>49</v>
      </c>
      <c r="F296" s="1" t="s">
        <v>12350</v>
      </c>
      <c r="G296">
        <v>129</v>
      </c>
      <c r="H296" t="s">
        <v>29</v>
      </c>
      <c r="I296">
        <v>1443</v>
      </c>
      <c r="J296">
        <v>392.71</v>
      </c>
      <c r="K296">
        <f>Passenger_Data[[#This Row],[Price_USD]]*1</f>
        <v>392.71</v>
      </c>
      <c r="L296">
        <v>48</v>
      </c>
      <c r="M296" t="s">
        <v>30</v>
      </c>
      <c r="N296" t="s">
        <v>41</v>
      </c>
      <c r="O296" t="s">
        <v>42</v>
      </c>
      <c r="P296" t="s">
        <v>33</v>
      </c>
      <c r="Q296">
        <v>0</v>
      </c>
      <c r="R296" t="s">
        <v>34</v>
      </c>
      <c r="S296" t="s">
        <v>61</v>
      </c>
      <c r="T296">
        <v>5.6</v>
      </c>
      <c r="U296">
        <v>8</v>
      </c>
      <c r="V296">
        <v>56</v>
      </c>
      <c r="W296">
        <v>0</v>
      </c>
      <c r="X296">
        <v>0</v>
      </c>
      <c r="Y296" t="s">
        <v>45</v>
      </c>
    </row>
    <row r="297" spans="1:25" x14ac:dyDescent="0.25">
      <c r="A297" t="s">
        <v>633</v>
      </c>
      <c r="B297" t="s">
        <v>110</v>
      </c>
      <c r="C297" t="s">
        <v>26</v>
      </c>
      <c r="D297" t="s">
        <v>55</v>
      </c>
      <c r="E297" t="s">
        <v>27</v>
      </c>
      <c r="F297" s="1" t="s">
        <v>12351</v>
      </c>
      <c r="G297">
        <v>187</v>
      </c>
      <c r="H297" t="s">
        <v>108</v>
      </c>
      <c r="I297">
        <v>1147</v>
      </c>
      <c r="J297">
        <v>341.13</v>
      </c>
      <c r="K297">
        <f>Passenger_Data[[#This Row],[Price_USD]]*1</f>
        <v>341.13</v>
      </c>
      <c r="L297">
        <v>36</v>
      </c>
      <c r="M297" t="s">
        <v>40</v>
      </c>
      <c r="N297" t="s">
        <v>31</v>
      </c>
      <c r="O297" t="s">
        <v>42</v>
      </c>
      <c r="P297" t="s">
        <v>50</v>
      </c>
      <c r="Q297">
        <v>0</v>
      </c>
      <c r="R297" t="s">
        <v>65</v>
      </c>
      <c r="S297" t="s">
        <v>35</v>
      </c>
      <c r="T297">
        <v>5.9</v>
      </c>
      <c r="U297">
        <v>1</v>
      </c>
      <c r="V297">
        <v>37</v>
      </c>
      <c r="W297">
        <v>0</v>
      </c>
      <c r="X297">
        <v>0</v>
      </c>
      <c r="Y297" t="s">
        <v>45</v>
      </c>
    </row>
    <row r="298" spans="1:25" x14ac:dyDescent="0.25">
      <c r="A298" t="s">
        <v>634</v>
      </c>
      <c r="B298" t="s">
        <v>635</v>
      </c>
      <c r="C298" t="s">
        <v>54</v>
      </c>
      <c r="D298" t="s">
        <v>59</v>
      </c>
      <c r="E298" t="s">
        <v>59</v>
      </c>
      <c r="F298" s="1" t="s">
        <v>12352</v>
      </c>
      <c r="G298">
        <v>208</v>
      </c>
      <c r="H298" t="s">
        <v>86</v>
      </c>
      <c r="I298">
        <v>1560</v>
      </c>
      <c r="J298">
        <v>550.74</v>
      </c>
      <c r="K298">
        <f>Passenger_Data[[#This Row],[Price_USD]]*1</f>
        <v>550.74</v>
      </c>
      <c r="L298">
        <v>58</v>
      </c>
      <c r="M298" t="s">
        <v>30</v>
      </c>
      <c r="N298" t="s">
        <v>31</v>
      </c>
      <c r="O298" t="s">
        <v>42</v>
      </c>
      <c r="P298" t="s">
        <v>50</v>
      </c>
      <c r="Q298">
        <v>2</v>
      </c>
      <c r="R298" t="s">
        <v>65</v>
      </c>
      <c r="S298" t="s">
        <v>61</v>
      </c>
      <c r="T298">
        <v>6.8</v>
      </c>
      <c r="U298">
        <v>2</v>
      </c>
      <c r="V298">
        <v>117</v>
      </c>
      <c r="W298">
        <v>0</v>
      </c>
      <c r="X298">
        <v>1</v>
      </c>
      <c r="Y298" t="s">
        <v>77</v>
      </c>
    </row>
    <row r="299" spans="1:25" x14ac:dyDescent="0.25">
      <c r="A299" t="s">
        <v>636</v>
      </c>
      <c r="B299" t="s">
        <v>637</v>
      </c>
      <c r="C299" t="s">
        <v>82</v>
      </c>
      <c r="D299" t="s">
        <v>49</v>
      </c>
      <c r="E299" t="s">
        <v>59</v>
      </c>
      <c r="F299" s="1" t="s">
        <v>12353</v>
      </c>
      <c r="G299">
        <v>203</v>
      </c>
      <c r="H299" t="s">
        <v>108</v>
      </c>
      <c r="I299">
        <v>1411</v>
      </c>
      <c r="J299">
        <v>285.89</v>
      </c>
      <c r="K299">
        <f>Passenger_Data[[#This Row],[Price_USD]]*1</f>
        <v>285.89</v>
      </c>
      <c r="L299">
        <v>22</v>
      </c>
      <c r="M299" t="s">
        <v>30</v>
      </c>
      <c r="N299" t="s">
        <v>31</v>
      </c>
      <c r="O299" t="s">
        <v>56</v>
      </c>
      <c r="P299" t="s">
        <v>50</v>
      </c>
      <c r="Q299">
        <v>2</v>
      </c>
      <c r="R299" t="s">
        <v>65</v>
      </c>
      <c r="S299" t="s">
        <v>68</v>
      </c>
      <c r="T299">
        <v>8</v>
      </c>
      <c r="U299">
        <v>4</v>
      </c>
      <c r="V299">
        <v>58</v>
      </c>
      <c r="W299">
        <v>1</v>
      </c>
      <c r="X299">
        <v>0</v>
      </c>
      <c r="Y299" t="s">
        <v>77</v>
      </c>
    </row>
    <row r="300" spans="1:25" x14ac:dyDescent="0.25">
      <c r="A300" t="s">
        <v>638</v>
      </c>
      <c r="B300" t="s">
        <v>175</v>
      </c>
      <c r="C300" t="s">
        <v>26</v>
      </c>
      <c r="D300" t="s">
        <v>55</v>
      </c>
      <c r="E300" t="s">
        <v>76</v>
      </c>
      <c r="F300" s="1" t="s">
        <v>12354</v>
      </c>
      <c r="G300">
        <v>219</v>
      </c>
      <c r="H300" t="s">
        <v>29</v>
      </c>
      <c r="I300">
        <v>1378</v>
      </c>
      <c r="J300">
        <v>420.03</v>
      </c>
      <c r="K300">
        <f>Passenger_Data[[#This Row],[Price_USD]]*1</f>
        <v>420.03</v>
      </c>
      <c r="L300">
        <v>48</v>
      </c>
      <c r="M300" t="s">
        <v>30</v>
      </c>
      <c r="N300" t="s">
        <v>60</v>
      </c>
      <c r="O300" t="s">
        <v>32</v>
      </c>
      <c r="P300" t="s">
        <v>50</v>
      </c>
      <c r="Q300">
        <v>0</v>
      </c>
      <c r="R300" t="s">
        <v>65</v>
      </c>
      <c r="S300" t="s">
        <v>61</v>
      </c>
      <c r="T300">
        <v>5.9</v>
      </c>
      <c r="U300">
        <v>0</v>
      </c>
      <c r="V300">
        <v>43</v>
      </c>
      <c r="W300">
        <v>0</v>
      </c>
      <c r="X300">
        <v>1</v>
      </c>
      <c r="Y300" t="s">
        <v>36</v>
      </c>
    </row>
    <row r="301" spans="1:25" x14ac:dyDescent="0.25">
      <c r="A301" t="s">
        <v>639</v>
      </c>
      <c r="B301" t="s">
        <v>640</v>
      </c>
      <c r="C301" t="s">
        <v>82</v>
      </c>
      <c r="D301" t="s">
        <v>76</v>
      </c>
      <c r="E301" t="s">
        <v>59</v>
      </c>
      <c r="F301" s="1" t="s">
        <v>12355</v>
      </c>
      <c r="G301">
        <v>171</v>
      </c>
      <c r="H301" t="s">
        <v>29</v>
      </c>
      <c r="I301">
        <v>1324</v>
      </c>
      <c r="J301">
        <v>274.98</v>
      </c>
      <c r="K301">
        <f>Passenger_Data[[#This Row],[Price_USD]]*1</f>
        <v>274.98</v>
      </c>
      <c r="L301">
        <v>78</v>
      </c>
      <c r="M301" t="s">
        <v>40</v>
      </c>
      <c r="N301" t="s">
        <v>41</v>
      </c>
      <c r="O301" t="s">
        <v>56</v>
      </c>
      <c r="P301" t="s">
        <v>83</v>
      </c>
      <c r="Q301">
        <v>2</v>
      </c>
      <c r="R301" t="s">
        <v>65</v>
      </c>
      <c r="S301" t="s">
        <v>68</v>
      </c>
      <c r="T301">
        <v>5.9</v>
      </c>
      <c r="U301">
        <v>23</v>
      </c>
      <c r="V301">
        <v>52</v>
      </c>
      <c r="W301">
        <v>1</v>
      </c>
      <c r="X301">
        <v>0</v>
      </c>
      <c r="Y301" t="s">
        <v>77</v>
      </c>
    </row>
    <row r="302" spans="1:25" x14ac:dyDescent="0.25">
      <c r="A302" t="s">
        <v>641</v>
      </c>
      <c r="B302" t="s">
        <v>642</v>
      </c>
      <c r="C302" t="s">
        <v>82</v>
      </c>
      <c r="D302" t="s">
        <v>39</v>
      </c>
      <c r="E302" t="s">
        <v>49</v>
      </c>
      <c r="F302" s="1" t="s">
        <v>12356</v>
      </c>
      <c r="G302">
        <v>237</v>
      </c>
      <c r="H302" t="s">
        <v>29</v>
      </c>
      <c r="I302">
        <v>750</v>
      </c>
      <c r="J302">
        <v>220.14</v>
      </c>
      <c r="K302">
        <f>Passenger_Data[[#This Row],[Price_USD]]*1</f>
        <v>220.14</v>
      </c>
      <c r="L302">
        <v>55</v>
      </c>
      <c r="M302" t="s">
        <v>30</v>
      </c>
      <c r="N302" t="s">
        <v>31</v>
      </c>
      <c r="O302" t="s">
        <v>33</v>
      </c>
      <c r="P302" t="s">
        <v>50</v>
      </c>
      <c r="Q302">
        <v>2</v>
      </c>
      <c r="R302" t="s">
        <v>43</v>
      </c>
      <c r="S302" t="s">
        <v>68</v>
      </c>
      <c r="T302">
        <v>8.5</v>
      </c>
      <c r="U302">
        <v>6</v>
      </c>
      <c r="V302">
        <v>89</v>
      </c>
      <c r="W302">
        <v>0</v>
      </c>
      <c r="X302">
        <v>1</v>
      </c>
      <c r="Y302" t="s">
        <v>77</v>
      </c>
    </row>
    <row r="303" spans="1:25" x14ac:dyDescent="0.25">
      <c r="A303" t="s">
        <v>643</v>
      </c>
      <c r="B303" t="s">
        <v>644</v>
      </c>
      <c r="C303" t="s">
        <v>26</v>
      </c>
      <c r="D303" t="s">
        <v>76</v>
      </c>
      <c r="E303" t="s">
        <v>49</v>
      </c>
      <c r="F303" s="1" t="s">
        <v>12357</v>
      </c>
      <c r="G303">
        <v>228</v>
      </c>
      <c r="H303" t="s">
        <v>29</v>
      </c>
      <c r="I303">
        <v>1291</v>
      </c>
      <c r="J303">
        <v>366.03</v>
      </c>
      <c r="K303">
        <f>Passenger_Data[[#This Row],[Price_USD]]*1</f>
        <v>366.03</v>
      </c>
      <c r="L303">
        <v>33</v>
      </c>
      <c r="M303" t="s">
        <v>30</v>
      </c>
      <c r="N303" t="s">
        <v>31</v>
      </c>
      <c r="O303" t="s">
        <v>33</v>
      </c>
      <c r="P303" t="s">
        <v>33</v>
      </c>
      <c r="Q303">
        <v>2</v>
      </c>
      <c r="R303" t="s">
        <v>65</v>
      </c>
      <c r="S303" t="s">
        <v>68</v>
      </c>
      <c r="T303">
        <v>4.0999999999999996</v>
      </c>
      <c r="U303">
        <v>2</v>
      </c>
      <c r="V303">
        <v>82</v>
      </c>
      <c r="W303">
        <v>0</v>
      </c>
      <c r="X303">
        <v>0</v>
      </c>
      <c r="Y303" t="s">
        <v>77</v>
      </c>
    </row>
    <row r="304" spans="1:25" x14ac:dyDescent="0.25">
      <c r="A304" t="s">
        <v>645</v>
      </c>
      <c r="B304" t="s">
        <v>646</v>
      </c>
      <c r="C304" t="s">
        <v>26</v>
      </c>
      <c r="D304" t="s">
        <v>28</v>
      </c>
      <c r="E304" t="s">
        <v>49</v>
      </c>
      <c r="F304" s="1" t="s">
        <v>12358</v>
      </c>
      <c r="G304">
        <v>139</v>
      </c>
      <c r="H304" t="s">
        <v>29</v>
      </c>
      <c r="I304">
        <v>563</v>
      </c>
      <c r="J304">
        <v>408.12</v>
      </c>
      <c r="K304">
        <f>Passenger_Data[[#This Row],[Price_USD]]*1</f>
        <v>408.12</v>
      </c>
      <c r="L304">
        <v>43</v>
      </c>
      <c r="M304" t="s">
        <v>30</v>
      </c>
      <c r="N304" t="s">
        <v>31</v>
      </c>
      <c r="O304" t="s">
        <v>42</v>
      </c>
      <c r="P304" t="s">
        <v>50</v>
      </c>
      <c r="Q304">
        <v>0</v>
      </c>
      <c r="R304" t="s">
        <v>65</v>
      </c>
      <c r="S304" t="s">
        <v>61</v>
      </c>
      <c r="T304">
        <v>6.7</v>
      </c>
      <c r="U304">
        <v>21</v>
      </c>
      <c r="V304">
        <v>37</v>
      </c>
      <c r="W304">
        <v>0</v>
      </c>
      <c r="X304">
        <v>0</v>
      </c>
      <c r="Y304" t="s">
        <v>77</v>
      </c>
    </row>
    <row r="305" spans="1:25" x14ac:dyDescent="0.25">
      <c r="A305" t="s">
        <v>647</v>
      </c>
      <c r="B305" t="s">
        <v>317</v>
      </c>
      <c r="C305" t="s">
        <v>73</v>
      </c>
      <c r="D305" t="s">
        <v>27</v>
      </c>
      <c r="E305" t="s">
        <v>76</v>
      </c>
      <c r="F305" s="1" t="s">
        <v>12359</v>
      </c>
      <c r="G305">
        <v>185</v>
      </c>
      <c r="H305" t="s">
        <v>29</v>
      </c>
      <c r="I305">
        <v>1095</v>
      </c>
      <c r="J305">
        <v>163.66</v>
      </c>
      <c r="K305">
        <f>Passenger_Data[[#This Row],[Price_USD]]*1</f>
        <v>163.66</v>
      </c>
      <c r="L305">
        <v>51</v>
      </c>
      <c r="M305" t="s">
        <v>30</v>
      </c>
      <c r="N305" t="s">
        <v>41</v>
      </c>
      <c r="O305" t="s">
        <v>32</v>
      </c>
      <c r="P305" t="s">
        <v>264</v>
      </c>
      <c r="Q305">
        <v>1</v>
      </c>
      <c r="R305" t="s">
        <v>51</v>
      </c>
      <c r="S305" t="s">
        <v>44</v>
      </c>
      <c r="T305">
        <v>5.9</v>
      </c>
      <c r="U305">
        <v>40</v>
      </c>
      <c r="V305">
        <v>53</v>
      </c>
      <c r="W305">
        <v>0</v>
      </c>
      <c r="X305">
        <v>0</v>
      </c>
      <c r="Y305" t="s">
        <v>45</v>
      </c>
    </row>
    <row r="306" spans="1:25" x14ac:dyDescent="0.25">
      <c r="A306" t="s">
        <v>648</v>
      </c>
      <c r="B306" t="s">
        <v>518</v>
      </c>
      <c r="C306" t="s">
        <v>48</v>
      </c>
      <c r="D306" t="s">
        <v>28</v>
      </c>
      <c r="E306" t="s">
        <v>27</v>
      </c>
      <c r="F306" s="1" t="s">
        <v>12360</v>
      </c>
      <c r="G306">
        <v>197</v>
      </c>
      <c r="H306" t="s">
        <v>29</v>
      </c>
      <c r="I306">
        <v>1482</v>
      </c>
      <c r="J306">
        <v>298.91000000000003</v>
      </c>
      <c r="K306">
        <f>Passenger_Data[[#This Row],[Price_USD]]*1</f>
        <v>298.91000000000003</v>
      </c>
      <c r="L306">
        <v>60</v>
      </c>
      <c r="M306" t="s">
        <v>30</v>
      </c>
      <c r="N306" t="s">
        <v>60</v>
      </c>
      <c r="O306" t="s">
        <v>32</v>
      </c>
      <c r="P306" t="s">
        <v>50</v>
      </c>
      <c r="Q306">
        <v>2</v>
      </c>
      <c r="R306" t="s">
        <v>65</v>
      </c>
      <c r="S306" t="s">
        <v>35</v>
      </c>
      <c r="T306">
        <v>6.5</v>
      </c>
      <c r="U306">
        <v>9</v>
      </c>
      <c r="V306">
        <v>67</v>
      </c>
      <c r="W306">
        <v>0</v>
      </c>
      <c r="X306">
        <v>0</v>
      </c>
      <c r="Y306" t="s">
        <v>36</v>
      </c>
    </row>
    <row r="307" spans="1:25" x14ac:dyDescent="0.25">
      <c r="A307" t="s">
        <v>649</v>
      </c>
      <c r="B307" t="s">
        <v>650</v>
      </c>
      <c r="C307" t="s">
        <v>48</v>
      </c>
      <c r="D307" t="s">
        <v>27</v>
      </c>
      <c r="E307" t="s">
        <v>55</v>
      </c>
      <c r="F307" s="1" t="s">
        <v>12361</v>
      </c>
      <c r="G307">
        <v>125</v>
      </c>
      <c r="H307" t="s">
        <v>29</v>
      </c>
      <c r="I307">
        <v>1438</v>
      </c>
      <c r="J307">
        <v>413.69</v>
      </c>
      <c r="K307">
        <f>Passenger_Data[[#This Row],[Price_USD]]*1</f>
        <v>413.69</v>
      </c>
      <c r="L307">
        <v>58</v>
      </c>
      <c r="M307" t="s">
        <v>40</v>
      </c>
      <c r="N307" t="s">
        <v>31</v>
      </c>
      <c r="O307" t="s">
        <v>32</v>
      </c>
      <c r="P307" t="s">
        <v>50</v>
      </c>
      <c r="Q307">
        <v>2</v>
      </c>
      <c r="R307" t="s">
        <v>43</v>
      </c>
      <c r="S307" t="s">
        <v>68</v>
      </c>
      <c r="T307">
        <v>6</v>
      </c>
      <c r="U307">
        <v>13</v>
      </c>
      <c r="V307">
        <v>94</v>
      </c>
      <c r="W307">
        <v>0</v>
      </c>
      <c r="X307">
        <v>1</v>
      </c>
      <c r="Y307" t="s">
        <v>77</v>
      </c>
    </row>
    <row r="308" spans="1:25" x14ac:dyDescent="0.25">
      <c r="A308" t="s">
        <v>651</v>
      </c>
      <c r="B308" t="s">
        <v>652</v>
      </c>
      <c r="C308" t="s">
        <v>73</v>
      </c>
      <c r="D308" t="s">
        <v>39</v>
      </c>
      <c r="E308" t="s">
        <v>59</v>
      </c>
      <c r="F308" s="1" t="s">
        <v>12362</v>
      </c>
      <c r="G308">
        <v>181</v>
      </c>
      <c r="H308" t="s">
        <v>29</v>
      </c>
      <c r="I308">
        <v>1500</v>
      </c>
      <c r="J308">
        <v>189.04</v>
      </c>
      <c r="K308">
        <f>Passenger_Data[[#This Row],[Price_USD]]*1</f>
        <v>189.04</v>
      </c>
      <c r="L308">
        <v>54</v>
      </c>
      <c r="M308" t="s">
        <v>30</v>
      </c>
      <c r="N308" t="s">
        <v>41</v>
      </c>
      <c r="O308" t="s">
        <v>56</v>
      </c>
      <c r="P308" t="s">
        <v>33</v>
      </c>
      <c r="Q308">
        <v>0</v>
      </c>
      <c r="R308" t="s">
        <v>65</v>
      </c>
      <c r="S308" t="s">
        <v>44</v>
      </c>
      <c r="T308">
        <v>7.9</v>
      </c>
      <c r="U308">
        <v>2</v>
      </c>
      <c r="V308">
        <v>62</v>
      </c>
      <c r="W308">
        <v>0</v>
      </c>
      <c r="X308">
        <v>0</v>
      </c>
      <c r="Y308" t="s">
        <v>77</v>
      </c>
    </row>
    <row r="309" spans="1:25" x14ac:dyDescent="0.25">
      <c r="A309" t="s">
        <v>653</v>
      </c>
      <c r="B309" t="s">
        <v>107</v>
      </c>
      <c r="C309" t="s">
        <v>73</v>
      </c>
      <c r="D309" t="s">
        <v>59</v>
      </c>
      <c r="E309" t="s">
        <v>59</v>
      </c>
      <c r="F309" s="1" t="s">
        <v>12363</v>
      </c>
      <c r="G309">
        <v>189</v>
      </c>
      <c r="H309" t="s">
        <v>29</v>
      </c>
      <c r="I309">
        <v>680</v>
      </c>
      <c r="J309">
        <v>386.37</v>
      </c>
      <c r="K309">
        <f>Passenger_Data[[#This Row],[Price_USD]]*1</f>
        <v>386.37</v>
      </c>
      <c r="L309">
        <v>40</v>
      </c>
      <c r="M309" t="s">
        <v>40</v>
      </c>
      <c r="N309" t="s">
        <v>31</v>
      </c>
      <c r="O309" t="s">
        <v>33</v>
      </c>
      <c r="P309" t="s">
        <v>50</v>
      </c>
      <c r="Q309">
        <v>3</v>
      </c>
      <c r="R309" t="s">
        <v>51</v>
      </c>
      <c r="S309" t="s">
        <v>61</v>
      </c>
      <c r="T309">
        <v>7.6</v>
      </c>
      <c r="U309">
        <v>4</v>
      </c>
      <c r="V309">
        <v>81</v>
      </c>
      <c r="W309">
        <v>0</v>
      </c>
      <c r="X309">
        <v>1</v>
      </c>
      <c r="Y309" t="s">
        <v>77</v>
      </c>
    </row>
    <row r="310" spans="1:25" x14ac:dyDescent="0.25">
      <c r="A310" t="s">
        <v>654</v>
      </c>
      <c r="B310" t="s">
        <v>655</v>
      </c>
      <c r="C310" t="s">
        <v>48</v>
      </c>
      <c r="D310" t="s">
        <v>59</v>
      </c>
      <c r="E310" t="s">
        <v>55</v>
      </c>
      <c r="F310" s="1" t="s">
        <v>12364</v>
      </c>
      <c r="G310">
        <v>155</v>
      </c>
      <c r="H310" t="s">
        <v>29</v>
      </c>
      <c r="I310">
        <v>1031</v>
      </c>
      <c r="J310">
        <v>431.26</v>
      </c>
      <c r="K310">
        <f>Passenger_Data[[#This Row],[Price_USD]]*1</f>
        <v>431.26</v>
      </c>
      <c r="L310">
        <v>30</v>
      </c>
      <c r="M310" t="s">
        <v>40</v>
      </c>
      <c r="N310" t="s">
        <v>31</v>
      </c>
      <c r="O310" t="s">
        <v>33</v>
      </c>
      <c r="P310" t="s">
        <v>50</v>
      </c>
      <c r="Q310">
        <v>0</v>
      </c>
      <c r="R310" t="s">
        <v>65</v>
      </c>
      <c r="S310" t="s">
        <v>68</v>
      </c>
      <c r="T310">
        <v>8.5</v>
      </c>
      <c r="U310">
        <v>10</v>
      </c>
      <c r="V310">
        <v>63</v>
      </c>
      <c r="W310">
        <v>0</v>
      </c>
      <c r="X310">
        <v>0</v>
      </c>
      <c r="Y310" t="s">
        <v>77</v>
      </c>
    </row>
    <row r="311" spans="1:25" x14ac:dyDescent="0.25">
      <c r="A311" t="s">
        <v>656</v>
      </c>
      <c r="B311" t="s">
        <v>657</v>
      </c>
      <c r="C311" t="s">
        <v>54</v>
      </c>
      <c r="D311" t="s">
        <v>64</v>
      </c>
      <c r="E311" t="s">
        <v>59</v>
      </c>
      <c r="F311" s="1" t="s">
        <v>12365</v>
      </c>
      <c r="G311">
        <v>159</v>
      </c>
      <c r="H311" t="s">
        <v>29</v>
      </c>
      <c r="I311">
        <v>1226</v>
      </c>
      <c r="J311">
        <v>422.83</v>
      </c>
      <c r="K311">
        <f>Passenger_Data[[#This Row],[Price_USD]]*1</f>
        <v>422.83</v>
      </c>
      <c r="L311">
        <v>30</v>
      </c>
      <c r="M311" t="s">
        <v>30</v>
      </c>
      <c r="N311" t="s">
        <v>31</v>
      </c>
      <c r="O311" t="s">
        <v>42</v>
      </c>
      <c r="P311" t="s">
        <v>50</v>
      </c>
      <c r="Q311">
        <v>0</v>
      </c>
      <c r="R311" t="s">
        <v>65</v>
      </c>
      <c r="S311" t="s">
        <v>61</v>
      </c>
      <c r="T311">
        <v>5.6</v>
      </c>
      <c r="U311">
        <v>27</v>
      </c>
      <c r="V311">
        <v>59</v>
      </c>
      <c r="W311">
        <v>0</v>
      </c>
      <c r="X311">
        <v>0</v>
      </c>
      <c r="Y311" t="s">
        <v>45</v>
      </c>
    </row>
    <row r="312" spans="1:25" x14ac:dyDescent="0.25">
      <c r="A312" t="s">
        <v>658</v>
      </c>
      <c r="B312" t="s">
        <v>659</v>
      </c>
      <c r="C312" t="s">
        <v>48</v>
      </c>
      <c r="D312" t="s">
        <v>27</v>
      </c>
      <c r="E312" t="s">
        <v>49</v>
      </c>
      <c r="F312" s="1" t="s">
        <v>12366</v>
      </c>
      <c r="G312">
        <v>151</v>
      </c>
      <c r="H312" t="s">
        <v>29</v>
      </c>
      <c r="I312">
        <v>1061</v>
      </c>
      <c r="J312">
        <v>371.82</v>
      </c>
      <c r="K312">
        <f>Passenger_Data[[#This Row],[Price_USD]]*1</f>
        <v>371.82</v>
      </c>
      <c r="L312">
        <v>69</v>
      </c>
      <c r="M312" t="s">
        <v>40</v>
      </c>
      <c r="N312" t="s">
        <v>41</v>
      </c>
      <c r="O312" t="s">
        <v>56</v>
      </c>
      <c r="P312" t="s">
        <v>33</v>
      </c>
      <c r="Q312">
        <v>1</v>
      </c>
      <c r="R312" t="s">
        <v>51</v>
      </c>
      <c r="S312" t="s">
        <v>61</v>
      </c>
      <c r="T312">
        <v>5.2</v>
      </c>
      <c r="U312">
        <v>1</v>
      </c>
      <c r="V312">
        <v>92</v>
      </c>
      <c r="W312">
        <v>0</v>
      </c>
      <c r="X312">
        <v>0</v>
      </c>
      <c r="Y312" t="s">
        <v>77</v>
      </c>
    </row>
    <row r="313" spans="1:25" x14ac:dyDescent="0.25">
      <c r="A313" t="s">
        <v>660</v>
      </c>
      <c r="B313" t="s">
        <v>661</v>
      </c>
      <c r="C313" t="s">
        <v>73</v>
      </c>
      <c r="D313" t="s">
        <v>76</v>
      </c>
      <c r="E313" t="s">
        <v>59</v>
      </c>
      <c r="F313" s="1" t="s">
        <v>12367</v>
      </c>
      <c r="G313">
        <v>116</v>
      </c>
      <c r="H313" t="s">
        <v>29</v>
      </c>
      <c r="I313">
        <v>1624</v>
      </c>
      <c r="J313">
        <v>305.94</v>
      </c>
      <c r="K313">
        <f>Passenger_Data[[#This Row],[Price_USD]]*1</f>
        <v>305.94</v>
      </c>
      <c r="L313">
        <v>38</v>
      </c>
      <c r="M313" t="s">
        <v>30</v>
      </c>
      <c r="N313" t="s">
        <v>60</v>
      </c>
      <c r="O313" t="s">
        <v>33</v>
      </c>
      <c r="P313" t="s">
        <v>33</v>
      </c>
      <c r="Q313">
        <v>1</v>
      </c>
      <c r="R313" t="s">
        <v>65</v>
      </c>
      <c r="S313" t="s">
        <v>61</v>
      </c>
      <c r="T313">
        <v>9.6</v>
      </c>
      <c r="U313">
        <v>0</v>
      </c>
      <c r="V313">
        <v>49</v>
      </c>
      <c r="W313">
        <v>0</v>
      </c>
      <c r="X313">
        <v>1</v>
      </c>
      <c r="Y313" t="s">
        <v>45</v>
      </c>
    </row>
    <row r="314" spans="1:25" x14ac:dyDescent="0.25">
      <c r="A314" t="s">
        <v>662</v>
      </c>
      <c r="B314" t="s">
        <v>663</v>
      </c>
      <c r="C314" t="s">
        <v>82</v>
      </c>
      <c r="D314" t="s">
        <v>55</v>
      </c>
      <c r="E314" t="s">
        <v>64</v>
      </c>
      <c r="F314" s="1" t="s">
        <v>12368</v>
      </c>
      <c r="G314">
        <v>149</v>
      </c>
      <c r="H314" t="s">
        <v>29</v>
      </c>
      <c r="I314">
        <v>1645</v>
      </c>
      <c r="J314">
        <v>403.6</v>
      </c>
      <c r="K314">
        <f>Passenger_Data[[#This Row],[Price_USD]]*1</f>
        <v>403.6</v>
      </c>
      <c r="L314">
        <v>44</v>
      </c>
      <c r="M314" t="s">
        <v>30</v>
      </c>
      <c r="N314" t="s">
        <v>41</v>
      </c>
      <c r="O314" t="s">
        <v>56</v>
      </c>
      <c r="P314" t="s">
        <v>83</v>
      </c>
      <c r="Q314">
        <v>0</v>
      </c>
      <c r="R314" t="s">
        <v>51</v>
      </c>
      <c r="S314" t="s">
        <v>35</v>
      </c>
      <c r="T314">
        <v>5.9</v>
      </c>
      <c r="U314">
        <v>3</v>
      </c>
      <c r="V314">
        <v>32</v>
      </c>
      <c r="W314">
        <v>0</v>
      </c>
      <c r="X314">
        <v>1</v>
      </c>
      <c r="Y314" t="s">
        <v>45</v>
      </c>
    </row>
    <row r="315" spans="1:25" x14ac:dyDescent="0.25">
      <c r="A315" t="s">
        <v>664</v>
      </c>
      <c r="B315" t="s">
        <v>665</v>
      </c>
      <c r="C315" t="s">
        <v>82</v>
      </c>
      <c r="D315" t="s">
        <v>27</v>
      </c>
      <c r="E315" t="s">
        <v>49</v>
      </c>
      <c r="F315" s="1" t="s">
        <v>12369</v>
      </c>
      <c r="G315">
        <v>141</v>
      </c>
      <c r="H315" t="s">
        <v>29</v>
      </c>
      <c r="I315">
        <v>1140</v>
      </c>
      <c r="J315">
        <v>522.66999999999996</v>
      </c>
      <c r="K315">
        <f>Passenger_Data[[#This Row],[Price_USD]]*1</f>
        <v>522.66999999999996</v>
      </c>
      <c r="L315">
        <v>79</v>
      </c>
      <c r="M315" t="s">
        <v>40</v>
      </c>
      <c r="N315" t="s">
        <v>41</v>
      </c>
      <c r="O315" t="s">
        <v>56</v>
      </c>
      <c r="P315" t="s">
        <v>50</v>
      </c>
      <c r="Q315">
        <v>1</v>
      </c>
      <c r="R315" t="s">
        <v>34</v>
      </c>
      <c r="S315" t="s">
        <v>35</v>
      </c>
      <c r="T315">
        <v>7.3</v>
      </c>
      <c r="U315">
        <v>7</v>
      </c>
      <c r="V315">
        <v>109</v>
      </c>
      <c r="W315">
        <v>0</v>
      </c>
      <c r="X315">
        <v>0</v>
      </c>
      <c r="Y315" t="s">
        <v>36</v>
      </c>
    </row>
    <row r="316" spans="1:25" x14ac:dyDescent="0.25">
      <c r="A316" t="s">
        <v>666</v>
      </c>
      <c r="B316" t="s">
        <v>667</v>
      </c>
      <c r="C316" t="s">
        <v>82</v>
      </c>
      <c r="D316" t="s">
        <v>28</v>
      </c>
      <c r="E316" t="s">
        <v>64</v>
      </c>
      <c r="F316" s="1" t="s">
        <v>12370</v>
      </c>
      <c r="G316">
        <v>108</v>
      </c>
      <c r="H316" t="s">
        <v>29</v>
      </c>
      <c r="I316">
        <v>1465</v>
      </c>
      <c r="J316">
        <v>567.9</v>
      </c>
      <c r="K316">
        <f>Passenger_Data[[#This Row],[Price_USD]]*1</f>
        <v>567.9</v>
      </c>
      <c r="L316">
        <v>38</v>
      </c>
      <c r="M316" t="s">
        <v>40</v>
      </c>
      <c r="N316" t="s">
        <v>41</v>
      </c>
      <c r="O316" t="s">
        <v>42</v>
      </c>
      <c r="P316" t="s">
        <v>33</v>
      </c>
      <c r="Q316">
        <v>0</v>
      </c>
      <c r="R316" t="s">
        <v>43</v>
      </c>
      <c r="S316" t="s">
        <v>35</v>
      </c>
      <c r="T316">
        <v>8.6999999999999993</v>
      </c>
      <c r="U316">
        <v>11</v>
      </c>
      <c r="V316">
        <v>41</v>
      </c>
      <c r="W316">
        <v>0</v>
      </c>
      <c r="X316">
        <v>0</v>
      </c>
      <c r="Y316" t="s">
        <v>45</v>
      </c>
    </row>
    <row r="317" spans="1:25" x14ac:dyDescent="0.25">
      <c r="A317" t="s">
        <v>668</v>
      </c>
      <c r="B317" t="s">
        <v>669</v>
      </c>
      <c r="C317" t="s">
        <v>54</v>
      </c>
      <c r="D317" t="s">
        <v>64</v>
      </c>
      <c r="E317" t="s">
        <v>64</v>
      </c>
      <c r="F317" s="1" t="s">
        <v>12371</v>
      </c>
      <c r="G317">
        <v>247</v>
      </c>
      <c r="H317" t="s">
        <v>29</v>
      </c>
      <c r="I317">
        <v>1610</v>
      </c>
      <c r="J317">
        <v>533.32000000000005</v>
      </c>
      <c r="K317">
        <f>Passenger_Data[[#This Row],[Price_USD]]*1</f>
        <v>533.32000000000005</v>
      </c>
      <c r="L317">
        <v>62</v>
      </c>
      <c r="M317" t="s">
        <v>40</v>
      </c>
      <c r="N317" t="s">
        <v>60</v>
      </c>
      <c r="O317" t="s">
        <v>56</v>
      </c>
      <c r="P317" t="s">
        <v>50</v>
      </c>
      <c r="Q317">
        <v>0</v>
      </c>
      <c r="R317" t="s">
        <v>65</v>
      </c>
      <c r="S317" t="s">
        <v>44</v>
      </c>
      <c r="T317">
        <v>7</v>
      </c>
      <c r="U317">
        <v>0</v>
      </c>
      <c r="V317">
        <v>72</v>
      </c>
      <c r="W317">
        <v>0</v>
      </c>
      <c r="X317">
        <v>1</v>
      </c>
      <c r="Y317" t="s">
        <v>36</v>
      </c>
    </row>
    <row r="318" spans="1:25" x14ac:dyDescent="0.25">
      <c r="A318" t="s">
        <v>670</v>
      </c>
      <c r="B318" t="s">
        <v>671</v>
      </c>
      <c r="C318" t="s">
        <v>73</v>
      </c>
      <c r="D318" t="s">
        <v>49</v>
      </c>
      <c r="E318" t="s">
        <v>49</v>
      </c>
      <c r="F318" s="1" t="s">
        <v>12372</v>
      </c>
      <c r="G318">
        <v>158</v>
      </c>
      <c r="H318" t="s">
        <v>29</v>
      </c>
      <c r="I318">
        <v>1181</v>
      </c>
      <c r="J318">
        <v>302.44</v>
      </c>
      <c r="K318">
        <f>Passenger_Data[[#This Row],[Price_USD]]*1</f>
        <v>302.44</v>
      </c>
      <c r="L318">
        <v>31</v>
      </c>
      <c r="M318" t="s">
        <v>30</v>
      </c>
      <c r="N318" t="s">
        <v>31</v>
      </c>
      <c r="O318" t="s">
        <v>42</v>
      </c>
      <c r="P318" t="s">
        <v>50</v>
      </c>
      <c r="Q318">
        <v>1</v>
      </c>
      <c r="R318" t="s">
        <v>34</v>
      </c>
      <c r="S318" t="s">
        <v>35</v>
      </c>
      <c r="T318">
        <v>6</v>
      </c>
      <c r="U318">
        <v>22</v>
      </c>
      <c r="V318">
        <v>4</v>
      </c>
      <c r="W318">
        <v>0</v>
      </c>
      <c r="X318">
        <v>0</v>
      </c>
      <c r="Y318" t="s">
        <v>36</v>
      </c>
    </row>
    <row r="319" spans="1:25" x14ac:dyDescent="0.25">
      <c r="A319" t="s">
        <v>672</v>
      </c>
      <c r="B319" t="s">
        <v>673</v>
      </c>
      <c r="C319" t="s">
        <v>82</v>
      </c>
      <c r="D319" t="s">
        <v>76</v>
      </c>
      <c r="E319" t="s">
        <v>39</v>
      </c>
      <c r="F319" s="1" t="s">
        <v>12373</v>
      </c>
      <c r="G319">
        <v>102</v>
      </c>
      <c r="H319" t="s">
        <v>29</v>
      </c>
      <c r="I319">
        <v>1169</v>
      </c>
      <c r="J319">
        <v>426.86</v>
      </c>
      <c r="K319">
        <f>Passenger_Data[[#This Row],[Price_USD]]*1</f>
        <v>426.86</v>
      </c>
      <c r="L319">
        <v>79</v>
      </c>
      <c r="M319" t="s">
        <v>40</v>
      </c>
      <c r="N319" t="s">
        <v>31</v>
      </c>
      <c r="O319" t="s">
        <v>42</v>
      </c>
      <c r="P319" t="s">
        <v>50</v>
      </c>
      <c r="Q319">
        <v>0</v>
      </c>
      <c r="R319" t="s">
        <v>51</v>
      </c>
      <c r="S319" t="s">
        <v>61</v>
      </c>
      <c r="T319">
        <v>3.3</v>
      </c>
      <c r="U319">
        <v>7</v>
      </c>
      <c r="V319">
        <v>112</v>
      </c>
      <c r="W319">
        <v>0</v>
      </c>
      <c r="X319">
        <v>0</v>
      </c>
      <c r="Y319" t="s">
        <v>77</v>
      </c>
    </row>
    <row r="320" spans="1:25" x14ac:dyDescent="0.25">
      <c r="A320" t="s">
        <v>674</v>
      </c>
      <c r="B320" t="s">
        <v>675</v>
      </c>
      <c r="C320" t="s">
        <v>54</v>
      </c>
      <c r="D320" t="s">
        <v>64</v>
      </c>
      <c r="E320" t="s">
        <v>27</v>
      </c>
      <c r="F320" s="1" t="s">
        <v>12374</v>
      </c>
      <c r="G320">
        <v>248</v>
      </c>
      <c r="H320" t="s">
        <v>29</v>
      </c>
      <c r="I320">
        <v>1461</v>
      </c>
      <c r="J320">
        <v>302.89999999999998</v>
      </c>
      <c r="K320">
        <f>Passenger_Data[[#This Row],[Price_USD]]*1</f>
        <v>302.89999999999998</v>
      </c>
      <c r="L320">
        <v>24</v>
      </c>
      <c r="M320" t="s">
        <v>30</v>
      </c>
      <c r="N320" t="s">
        <v>31</v>
      </c>
      <c r="O320" t="s">
        <v>56</v>
      </c>
      <c r="P320" t="s">
        <v>83</v>
      </c>
      <c r="Q320">
        <v>0</v>
      </c>
      <c r="R320" t="s">
        <v>65</v>
      </c>
      <c r="S320" t="s">
        <v>44</v>
      </c>
      <c r="T320">
        <v>5.8</v>
      </c>
      <c r="U320">
        <v>15</v>
      </c>
      <c r="V320">
        <v>19</v>
      </c>
      <c r="W320">
        <v>0</v>
      </c>
      <c r="X320">
        <v>0</v>
      </c>
      <c r="Y320" t="s">
        <v>45</v>
      </c>
    </row>
    <row r="321" spans="1:25" x14ac:dyDescent="0.25">
      <c r="A321" t="s">
        <v>676</v>
      </c>
      <c r="B321" t="s">
        <v>677</v>
      </c>
      <c r="C321" t="s">
        <v>48</v>
      </c>
      <c r="D321" t="s">
        <v>59</v>
      </c>
      <c r="E321" t="s">
        <v>55</v>
      </c>
      <c r="F321" s="1" t="s">
        <v>12375</v>
      </c>
      <c r="G321">
        <v>153</v>
      </c>
      <c r="H321" t="s">
        <v>29</v>
      </c>
      <c r="I321">
        <v>1176</v>
      </c>
      <c r="J321">
        <v>372.33</v>
      </c>
      <c r="K321">
        <f>Passenger_Data[[#This Row],[Price_USD]]*1</f>
        <v>372.33</v>
      </c>
      <c r="L321">
        <v>59</v>
      </c>
      <c r="M321" t="s">
        <v>30</v>
      </c>
      <c r="N321" t="s">
        <v>31</v>
      </c>
      <c r="O321" t="s">
        <v>42</v>
      </c>
      <c r="P321" t="s">
        <v>50</v>
      </c>
      <c r="Q321">
        <v>0</v>
      </c>
      <c r="R321" t="s">
        <v>43</v>
      </c>
      <c r="S321" t="s">
        <v>44</v>
      </c>
      <c r="T321">
        <v>6.7</v>
      </c>
      <c r="U321">
        <v>15</v>
      </c>
      <c r="V321">
        <v>108</v>
      </c>
      <c r="W321">
        <v>0</v>
      </c>
      <c r="X321">
        <v>1</v>
      </c>
      <c r="Y321" t="s">
        <v>36</v>
      </c>
    </row>
    <row r="322" spans="1:25" x14ac:dyDescent="0.25">
      <c r="A322" t="s">
        <v>678</v>
      </c>
      <c r="B322" t="s">
        <v>679</v>
      </c>
      <c r="C322" t="s">
        <v>73</v>
      </c>
      <c r="D322" t="s">
        <v>59</v>
      </c>
      <c r="E322" t="s">
        <v>27</v>
      </c>
      <c r="F322" s="1" t="s">
        <v>12376</v>
      </c>
      <c r="G322">
        <v>142</v>
      </c>
      <c r="H322" t="s">
        <v>29</v>
      </c>
      <c r="I322">
        <v>1075</v>
      </c>
      <c r="J322">
        <v>419.23</v>
      </c>
      <c r="K322">
        <f>Passenger_Data[[#This Row],[Price_USD]]*1</f>
        <v>419.23</v>
      </c>
      <c r="L322">
        <v>67</v>
      </c>
      <c r="M322" t="s">
        <v>30</v>
      </c>
      <c r="N322" t="s">
        <v>41</v>
      </c>
      <c r="O322" t="s">
        <v>42</v>
      </c>
      <c r="P322" t="s">
        <v>33</v>
      </c>
      <c r="Q322">
        <v>3</v>
      </c>
      <c r="R322" t="s">
        <v>34</v>
      </c>
      <c r="S322" t="s">
        <v>44</v>
      </c>
      <c r="T322">
        <v>9.6</v>
      </c>
      <c r="U322">
        <v>12</v>
      </c>
      <c r="V322">
        <v>86</v>
      </c>
      <c r="W322">
        <v>0</v>
      </c>
      <c r="X322">
        <v>0</v>
      </c>
      <c r="Y322" t="s">
        <v>77</v>
      </c>
    </row>
    <row r="323" spans="1:25" x14ac:dyDescent="0.25">
      <c r="A323" t="s">
        <v>680</v>
      </c>
      <c r="B323" t="s">
        <v>681</v>
      </c>
      <c r="C323" t="s">
        <v>26</v>
      </c>
      <c r="D323" t="s">
        <v>28</v>
      </c>
      <c r="E323" t="s">
        <v>59</v>
      </c>
      <c r="F323" s="1" t="s">
        <v>12377</v>
      </c>
      <c r="G323">
        <v>178</v>
      </c>
      <c r="H323" t="s">
        <v>29</v>
      </c>
      <c r="I323">
        <v>623</v>
      </c>
      <c r="J323">
        <v>304.43</v>
      </c>
      <c r="K323">
        <f>Passenger_Data[[#This Row],[Price_USD]]*1</f>
        <v>304.43</v>
      </c>
      <c r="L323">
        <v>22</v>
      </c>
      <c r="M323" t="s">
        <v>40</v>
      </c>
      <c r="N323" t="s">
        <v>31</v>
      </c>
      <c r="O323" t="s">
        <v>42</v>
      </c>
      <c r="P323" t="s">
        <v>50</v>
      </c>
      <c r="Q323">
        <v>1</v>
      </c>
      <c r="R323" t="s">
        <v>65</v>
      </c>
      <c r="S323" t="s">
        <v>68</v>
      </c>
      <c r="T323">
        <v>4.9000000000000004</v>
      </c>
      <c r="U323">
        <v>1</v>
      </c>
      <c r="V323">
        <v>49</v>
      </c>
      <c r="W323">
        <v>0</v>
      </c>
      <c r="X323">
        <v>0</v>
      </c>
      <c r="Y323" t="s">
        <v>36</v>
      </c>
    </row>
    <row r="324" spans="1:25" x14ac:dyDescent="0.25">
      <c r="A324" t="s">
        <v>682</v>
      </c>
      <c r="B324" t="s">
        <v>683</v>
      </c>
      <c r="C324" t="s">
        <v>73</v>
      </c>
      <c r="D324" t="s">
        <v>59</v>
      </c>
      <c r="E324" t="s">
        <v>39</v>
      </c>
      <c r="F324" s="1" t="s">
        <v>12378</v>
      </c>
      <c r="G324">
        <v>290</v>
      </c>
      <c r="H324" t="s">
        <v>29</v>
      </c>
      <c r="I324">
        <v>1105</v>
      </c>
      <c r="J324">
        <v>393.92</v>
      </c>
      <c r="K324">
        <f>Passenger_Data[[#This Row],[Price_USD]]*1</f>
        <v>393.92</v>
      </c>
      <c r="L324">
        <v>70</v>
      </c>
      <c r="M324" t="s">
        <v>40</v>
      </c>
      <c r="N324" t="s">
        <v>41</v>
      </c>
      <c r="O324" t="s">
        <v>56</v>
      </c>
      <c r="P324" t="s">
        <v>50</v>
      </c>
      <c r="Q324">
        <v>2</v>
      </c>
      <c r="R324" t="s">
        <v>43</v>
      </c>
      <c r="S324" t="s">
        <v>35</v>
      </c>
      <c r="T324">
        <v>8.8000000000000007</v>
      </c>
      <c r="U324">
        <v>3</v>
      </c>
      <c r="V324">
        <v>81</v>
      </c>
      <c r="W324">
        <v>0</v>
      </c>
      <c r="X324">
        <v>1</v>
      </c>
      <c r="Y324" t="s">
        <v>45</v>
      </c>
    </row>
    <row r="325" spans="1:25" x14ac:dyDescent="0.25">
      <c r="A325" t="s">
        <v>684</v>
      </c>
      <c r="B325" t="s">
        <v>685</v>
      </c>
      <c r="C325" t="s">
        <v>48</v>
      </c>
      <c r="D325" t="s">
        <v>55</v>
      </c>
      <c r="E325" t="s">
        <v>55</v>
      </c>
      <c r="F325" s="1" t="s">
        <v>12379</v>
      </c>
      <c r="G325">
        <v>297</v>
      </c>
      <c r="H325" t="s">
        <v>29</v>
      </c>
      <c r="I325">
        <v>819</v>
      </c>
      <c r="J325">
        <v>325.7</v>
      </c>
      <c r="K325">
        <f>Passenger_Data[[#This Row],[Price_USD]]*1</f>
        <v>325.7</v>
      </c>
      <c r="L325">
        <v>26</v>
      </c>
      <c r="M325" t="s">
        <v>40</v>
      </c>
      <c r="N325" t="s">
        <v>41</v>
      </c>
      <c r="O325" t="s">
        <v>33</v>
      </c>
      <c r="P325" t="s">
        <v>83</v>
      </c>
      <c r="Q325">
        <v>0</v>
      </c>
      <c r="R325" t="s">
        <v>43</v>
      </c>
      <c r="S325" t="s">
        <v>68</v>
      </c>
      <c r="T325">
        <v>7.3</v>
      </c>
      <c r="U325">
        <v>4</v>
      </c>
      <c r="V325">
        <v>104</v>
      </c>
      <c r="W325">
        <v>0</v>
      </c>
      <c r="X325">
        <v>1</v>
      </c>
      <c r="Y325" t="s">
        <v>45</v>
      </c>
    </row>
    <row r="326" spans="1:25" x14ac:dyDescent="0.25">
      <c r="A326" t="s">
        <v>686</v>
      </c>
      <c r="B326" t="s">
        <v>457</v>
      </c>
      <c r="C326" t="s">
        <v>82</v>
      </c>
      <c r="D326" t="s">
        <v>76</v>
      </c>
      <c r="E326" t="s">
        <v>76</v>
      </c>
      <c r="F326" s="1" t="s">
        <v>12380</v>
      </c>
      <c r="G326">
        <v>114</v>
      </c>
      <c r="H326" t="s">
        <v>108</v>
      </c>
      <c r="I326">
        <v>1102</v>
      </c>
      <c r="J326">
        <v>541.41999999999996</v>
      </c>
      <c r="K326">
        <f>Passenger_Data[[#This Row],[Price_USD]]*1</f>
        <v>541.41999999999996</v>
      </c>
      <c r="L326">
        <v>36</v>
      </c>
      <c r="M326" t="s">
        <v>40</v>
      </c>
      <c r="N326" t="s">
        <v>60</v>
      </c>
      <c r="O326" t="s">
        <v>56</v>
      </c>
      <c r="P326" t="s">
        <v>50</v>
      </c>
      <c r="Q326">
        <v>1</v>
      </c>
      <c r="R326" t="s">
        <v>65</v>
      </c>
      <c r="S326" t="s">
        <v>61</v>
      </c>
      <c r="T326">
        <v>5.2</v>
      </c>
      <c r="U326">
        <v>10</v>
      </c>
      <c r="V326">
        <v>119</v>
      </c>
      <c r="W326">
        <v>0</v>
      </c>
      <c r="X326">
        <v>0</v>
      </c>
      <c r="Y326" t="s">
        <v>36</v>
      </c>
    </row>
    <row r="327" spans="1:25" x14ac:dyDescent="0.25">
      <c r="A327" t="s">
        <v>687</v>
      </c>
      <c r="B327" t="s">
        <v>688</v>
      </c>
      <c r="C327" t="s">
        <v>73</v>
      </c>
      <c r="D327" t="s">
        <v>55</v>
      </c>
      <c r="E327" t="s">
        <v>49</v>
      </c>
      <c r="F327" s="1" t="s">
        <v>12381</v>
      </c>
      <c r="G327">
        <v>197</v>
      </c>
      <c r="H327" t="s">
        <v>29</v>
      </c>
      <c r="I327">
        <v>979</v>
      </c>
      <c r="J327">
        <v>588.47</v>
      </c>
      <c r="K327">
        <f>Passenger_Data[[#This Row],[Price_USD]]*1</f>
        <v>588.47</v>
      </c>
      <c r="L327">
        <v>70</v>
      </c>
      <c r="M327" t="s">
        <v>40</v>
      </c>
      <c r="N327" t="s">
        <v>31</v>
      </c>
      <c r="O327" t="s">
        <v>42</v>
      </c>
      <c r="P327" t="s">
        <v>50</v>
      </c>
      <c r="Q327">
        <v>0</v>
      </c>
      <c r="R327" t="s">
        <v>51</v>
      </c>
      <c r="S327" t="s">
        <v>35</v>
      </c>
      <c r="T327">
        <v>6.9</v>
      </c>
      <c r="U327">
        <v>4</v>
      </c>
      <c r="V327">
        <v>77</v>
      </c>
      <c r="W327">
        <v>0</v>
      </c>
      <c r="X327">
        <v>0</v>
      </c>
      <c r="Y327" t="s">
        <v>45</v>
      </c>
    </row>
    <row r="328" spans="1:25" x14ac:dyDescent="0.25">
      <c r="A328" t="s">
        <v>689</v>
      </c>
      <c r="B328" t="s">
        <v>690</v>
      </c>
      <c r="C328" t="s">
        <v>73</v>
      </c>
      <c r="D328" t="s">
        <v>28</v>
      </c>
      <c r="E328" t="s">
        <v>27</v>
      </c>
      <c r="F328" s="1" t="s">
        <v>12382</v>
      </c>
      <c r="G328">
        <v>250</v>
      </c>
      <c r="H328" t="s">
        <v>86</v>
      </c>
      <c r="I328">
        <v>1086</v>
      </c>
      <c r="J328">
        <v>309.76</v>
      </c>
      <c r="K328">
        <f>Passenger_Data[[#This Row],[Price_USD]]*1</f>
        <v>309.76</v>
      </c>
      <c r="L328">
        <v>70</v>
      </c>
      <c r="M328" t="s">
        <v>40</v>
      </c>
      <c r="N328" t="s">
        <v>41</v>
      </c>
      <c r="O328" t="s">
        <v>32</v>
      </c>
      <c r="P328" t="s">
        <v>50</v>
      </c>
      <c r="Q328">
        <v>1</v>
      </c>
      <c r="R328" t="s">
        <v>65</v>
      </c>
      <c r="S328" t="s">
        <v>44</v>
      </c>
      <c r="T328">
        <v>6.9</v>
      </c>
      <c r="U328">
        <v>2</v>
      </c>
      <c r="V328">
        <v>119</v>
      </c>
      <c r="W328">
        <v>0</v>
      </c>
      <c r="X328">
        <v>0</v>
      </c>
      <c r="Y328" t="s">
        <v>36</v>
      </c>
    </row>
    <row r="329" spans="1:25" x14ac:dyDescent="0.25">
      <c r="A329" t="s">
        <v>691</v>
      </c>
      <c r="B329" t="s">
        <v>692</v>
      </c>
      <c r="C329" t="s">
        <v>54</v>
      </c>
      <c r="D329" t="s">
        <v>76</v>
      </c>
      <c r="E329" t="s">
        <v>59</v>
      </c>
      <c r="F329" s="1" t="s">
        <v>12383</v>
      </c>
      <c r="G329">
        <v>60</v>
      </c>
      <c r="H329" t="s">
        <v>86</v>
      </c>
      <c r="I329">
        <v>1100</v>
      </c>
      <c r="J329">
        <v>353.18</v>
      </c>
      <c r="K329">
        <f>Passenger_Data[[#This Row],[Price_USD]]*1</f>
        <v>353.18</v>
      </c>
      <c r="L329">
        <v>67</v>
      </c>
      <c r="M329" t="s">
        <v>40</v>
      </c>
      <c r="N329" t="s">
        <v>60</v>
      </c>
      <c r="O329" t="s">
        <v>32</v>
      </c>
      <c r="P329" t="s">
        <v>50</v>
      </c>
      <c r="Q329">
        <v>0</v>
      </c>
      <c r="R329" t="s">
        <v>65</v>
      </c>
      <c r="S329" t="s">
        <v>35</v>
      </c>
      <c r="T329">
        <v>5.4</v>
      </c>
      <c r="U329">
        <v>21</v>
      </c>
      <c r="V329">
        <v>0</v>
      </c>
      <c r="W329">
        <v>0</v>
      </c>
      <c r="X329">
        <v>0</v>
      </c>
      <c r="Y329" t="s">
        <v>36</v>
      </c>
    </row>
    <row r="330" spans="1:25" x14ac:dyDescent="0.25">
      <c r="A330" t="s">
        <v>693</v>
      </c>
      <c r="B330" t="s">
        <v>694</v>
      </c>
      <c r="C330" t="s">
        <v>54</v>
      </c>
      <c r="D330" t="s">
        <v>76</v>
      </c>
      <c r="E330" t="s">
        <v>59</v>
      </c>
      <c r="F330" s="1" t="s">
        <v>12384</v>
      </c>
      <c r="G330">
        <v>135</v>
      </c>
      <c r="H330" t="s">
        <v>29</v>
      </c>
      <c r="I330">
        <v>1059</v>
      </c>
      <c r="J330">
        <v>303.93</v>
      </c>
      <c r="K330">
        <f>Passenger_Data[[#This Row],[Price_USD]]*1</f>
        <v>303.93</v>
      </c>
      <c r="L330">
        <v>37</v>
      </c>
      <c r="M330" t="s">
        <v>30</v>
      </c>
      <c r="N330" t="s">
        <v>41</v>
      </c>
      <c r="O330" t="s">
        <v>33</v>
      </c>
      <c r="P330" t="s">
        <v>50</v>
      </c>
      <c r="Q330">
        <v>0</v>
      </c>
      <c r="R330" t="s">
        <v>34</v>
      </c>
      <c r="S330" t="s">
        <v>68</v>
      </c>
      <c r="T330">
        <v>5.9</v>
      </c>
      <c r="U330">
        <v>0</v>
      </c>
      <c r="V330">
        <v>96</v>
      </c>
      <c r="W330">
        <v>0</v>
      </c>
      <c r="X330">
        <v>0</v>
      </c>
      <c r="Y330" t="s">
        <v>36</v>
      </c>
    </row>
    <row r="331" spans="1:25" x14ac:dyDescent="0.25">
      <c r="A331" t="s">
        <v>695</v>
      </c>
      <c r="B331" t="s">
        <v>696</v>
      </c>
      <c r="C331" t="s">
        <v>82</v>
      </c>
      <c r="D331" t="s">
        <v>76</v>
      </c>
      <c r="E331" t="s">
        <v>55</v>
      </c>
      <c r="F331" s="1" t="s">
        <v>12385</v>
      </c>
      <c r="G331">
        <v>122</v>
      </c>
      <c r="H331" t="s">
        <v>29</v>
      </c>
      <c r="I331">
        <v>1463</v>
      </c>
      <c r="J331">
        <v>344.44</v>
      </c>
      <c r="K331">
        <f>Passenger_Data[[#This Row],[Price_USD]]*1</f>
        <v>344.44</v>
      </c>
      <c r="L331">
        <v>30</v>
      </c>
      <c r="M331" t="s">
        <v>40</v>
      </c>
      <c r="N331" t="s">
        <v>60</v>
      </c>
      <c r="O331" t="s">
        <v>56</v>
      </c>
      <c r="P331" t="s">
        <v>33</v>
      </c>
      <c r="Q331">
        <v>2</v>
      </c>
      <c r="R331" t="s">
        <v>65</v>
      </c>
      <c r="S331" t="s">
        <v>44</v>
      </c>
      <c r="T331">
        <v>5.4</v>
      </c>
      <c r="U331">
        <v>5</v>
      </c>
      <c r="V331">
        <v>30</v>
      </c>
      <c r="W331">
        <v>0</v>
      </c>
      <c r="X331">
        <v>0</v>
      </c>
      <c r="Y331" t="s">
        <v>45</v>
      </c>
    </row>
    <row r="332" spans="1:25" x14ac:dyDescent="0.25">
      <c r="A332" t="s">
        <v>697</v>
      </c>
      <c r="B332" t="s">
        <v>698</v>
      </c>
      <c r="C332" t="s">
        <v>73</v>
      </c>
      <c r="D332" t="s">
        <v>59</v>
      </c>
      <c r="E332" t="s">
        <v>39</v>
      </c>
      <c r="F332" s="1" t="s">
        <v>12386</v>
      </c>
      <c r="G332">
        <v>165</v>
      </c>
      <c r="H332" t="s">
        <v>29</v>
      </c>
      <c r="I332">
        <v>799</v>
      </c>
      <c r="J332">
        <v>248.5</v>
      </c>
      <c r="K332">
        <f>Passenger_Data[[#This Row],[Price_USD]]*1</f>
        <v>248.5</v>
      </c>
      <c r="L332">
        <v>26</v>
      </c>
      <c r="M332" t="s">
        <v>40</v>
      </c>
      <c r="N332" t="s">
        <v>31</v>
      </c>
      <c r="O332" t="s">
        <v>32</v>
      </c>
      <c r="P332" t="s">
        <v>83</v>
      </c>
      <c r="Q332">
        <v>0</v>
      </c>
      <c r="R332" t="s">
        <v>43</v>
      </c>
      <c r="S332" t="s">
        <v>68</v>
      </c>
      <c r="T332">
        <v>6.2</v>
      </c>
      <c r="U332">
        <v>13</v>
      </c>
      <c r="V332">
        <v>109</v>
      </c>
      <c r="W332">
        <v>0</v>
      </c>
      <c r="X332">
        <v>0</v>
      </c>
      <c r="Y332" t="s">
        <v>45</v>
      </c>
    </row>
    <row r="333" spans="1:25" x14ac:dyDescent="0.25">
      <c r="A333" t="s">
        <v>699</v>
      </c>
      <c r="B333" t="s">
        <v>700</v>
      </c>
      <c r="C333" t="s">
        <v>26</v>
      </c>
      <c r="D333" t="s">
        <v>27</v>
      </c>
      <c r="E333" t="s">
        <v>59</v>
      </c>
      <c r="F333" s="1" t="s">
        <v>12387</v>
      </c>
      <c r="G333">
        <v>198</v>
      </c>
      <c r="H333" t="s">
        <v>86</v>
      </c>
      <c r="I333">
        <v>1533</v>
      </c>
      <c r="J333">
        <v>233.47</v>
      </c>
      <c r="K333">
        <f>Passenger_Data[[#This Row],[Price_USD]]*1</f>
        <v>233.47</v>
      </c>
      <c r="L333">
        <v>27</v>
      </c>
      <c r="M333" t="s">
        <v>30</v>
      </c>
      <c r="N333" t="s">
        <v>31</v>
      </c>
      <c r="O333" t="s">
        <v>42</v>
      </c>
      <c r="P333" t="s">
        <v>83</v>
      </c>
      <c r="Q333">
        <v>3</v>
      </c>
      <c r="R333" t="s">
        <v>43</v>
      </c>
      <c r="S333" t="s">
        <v>44</v>
      </c>
      <c r="T333">
        <v>4.5999999999999996</v>
      </c>
      <c r="U333">
        <v>9</v>
      </c>
      <c r="V333">
        <v>53</v>
      </c>
      <c r="W333">
        <v>0</v>
      </c>
      <c r="X333">
        <v>0</v>
      </c>
      <c r="Y333" t="s">
        <v>45</v>
      </c>
    </row>
    <row r="334" spans="1:25" x14ac:dyDescent="0.25">
      <c r="A334" t="s">
        <v>701</v>
      </c>
      <c r="B334" t="s">
        <v>702</v>
      </c>
      <c r="C334" t="s">
        <v>54</v>
      </c>
      <c r="D334" t="s">
        <v>27</v>
      </c>
      <c r="E334" t="s">
        <v>49</v>
      </c>
      <c r="F334" s="1" t="s">
        <v>12388</v>
      </c>
      <c r="G334">
        <v>180</v>
      </c>
      <c r="H334" t="s">
        <v>29</v>
      </c>
      <c r="I334">
        <v>540</v>
      </c>
      <c r="J334">
        <v>262.24</v>
      </c>
      <c r="K334">
        <f>Passenger_Data[[#This Row],[Price_USD]]*1</f>
        <v>262.24</v>
      </c>
      <c r="L334">
        <v>61</v>
      </c>
      <c r="M334" t="s">
        <v>40</v>
      </c>
      <c r="N334" t="s">
        <v>41</v>
      </c>
      <c r="O334" t="s">
        <v>33</v>
      </c>
      <c r="P334" t="s">
        <v>33</v>
      </c>
      <c r="Q334">
        <v>0</v>
      </c>
      <c r="R334" t="s">
        <v>65</v>
      </c>
      <c r="S334" t="s">
        <v>61</v>
      </c>
      <c r="T334">
        <v>8</v>
      </c>
      <c r="U334">
        <v>3</v>
      </c>
      <c r="V334">
        <v>20</v>
      </c>
      <c r="W334">
        <v>0</v>
      </c>
      <c r="X334">
        <v>0</v>
      </c>
      <c r="Y334" t="s">
        <v>36</v>
      </c>
    </row>
    <row r="335" spans="1:25" x14ac:dyDescent="0.25">
      <c r="A335" t="s">
        <v>703</v>
      </c>
      <c r="B335" t="s">
        <v>704</v>
      </c>
      <c r="C335" t="s">
        <v>48</v>
      </c>
      <c r="D335" t="s">
        <v>59</v>
      </c>
      <c r="E335" t="s">
        <v>59</v>
      </c>
      <c r="F335" s="1" t="s">
        <v>12389</v>
      </c>
      <c r="G335">
        <v>212</v>
      </c>
      <c r="H335" t="s">
        <v>29</v>
      </c>
      <c r="I335">
        <v>692</v>
      </c>
      <c r="J335">
        <v>268.55</v>
      </c>
      <c r="K335">
        <f>Passenger_Data[[#This Row],[Price_USD]]*1</f>
        <v>268.55</v>
      </c>
      <c r="L335">
        <v>46</v>
      </c>
      <c r="M335" t="s">
        <v>30</v>
      </c>
      <c r="N335" t="s">
        <v>31</v>
      </c>
      <c r="O335" t="s">
        <v>56</v>
      </c>
      <c r="P335" t="s">
        <v>50</v>
      </c>
      <c r="Q335">
        <v>1</v>
      </c>
      <c r="R335" t="s">
        <v>65</v>
      </c>
      <c r="S335" t="s">
        <v>44</v>
      </c>
      <c r="T335">
        <v>7</v>
      </c>
      <c r="U335">
        <v>21</v>
      </c>
      <c r="V335">
        <v>22</v>
      </c>
      <c r="W335">
        <v>0</v>
      </c>
      <c r="X335">
        <v>0</v>
      </c>
      <c r="Y335" t="s">
        <v>36</v>
      </c>
    </row>
    <row r="336" spans="1:25" x14ac:dyDescent="0.25">
      <c r="A336" t="s">
        <v>705</v>
      </c>
      <c r="B336" t="s">
        <v>152</v>
      </c>
      <c r="C336" t="s">
        <v>82</v>
      </c>
      <c r="D336" t="s">
        <v>49</v>
      </c>
      <c r="E336" t="s">
        <v>27</v>
      </c>
      <c r="F336" s="1" t="s">
        <v>12390</v>
      </c>
      <c r="G336">
        <v>254</v>
      </c>
      <c r="H336" t="s">
        <v>29</v>
      </c>
      <c r="I336">
        <v>1374</v>
      </c>
      <c r="J336">
        <v>285.36</v>
      </c>
      <c r="K336">
        <f>Passenger_Data[[#This Row],[Price_USD]]*1</f>
        <v>285.36</v>
      </c>
      <c r="L336">
        <v>58</v>
      </c>
      <c r="M336" t="s">
        <v>30</v>
      </c>
      <c r="N336" t="s">
        <v>31</v>
      </c>
      <c r="O336" t="s">
        <v>56</v>
      </c>
      <c r="P336" t="s">
        <v>50</v>
      </c>
      <c r="Q336">
        <v>0</v>
      </c>
      <c r="R336" t="s">
        <v>51</v>
      </c>
      <c r="S336" t="s">
        <v>44</v>
      </c>
      <c r="T336">
        <v>5</v>
      </c>
      <c r="U336">
        <v>5</v>
      </c>
      <c r="V336">
        <v>103</v>
      </c>
      <c r="W336">
        <v>0</v>
      </c>
      <c r="X336">
        <v>0</v>
      </c>
      <c r="Y336" t="s">
        <v>36</v>
      </c>
    </row>
    <row r="337" spans="1:25" x14ac:dyDescent="0.25">
      <c r="A337" t="s">
        <v>706</v>
      </c>
      <c r="B337" t="s">
        <v>707</v>
      </c>
      <c r="C337" t="s">
        <v>73</v>
      </c>
      <c r="D337" t="s">
        <v>59</v>
      </c>
      <c r="E337" t="s">
        <v>28</v>
      </c>
      <c r="F337" s="1" t="s">
        <v>12391</v>
      </c>
      <c r="G337">
        <v>119</v>
      </c>
      <c r="H337" t="s">
        <v>29</v>
      </c>
      <c r="I337">
        <v>822</v>
      </c>
      <c r="J337">
        <v>341.33</v>
      </c>
      <c r="K337">
        <f>Passenger_Data[[#This Row],[Price_USD]]*1</f>
        <v>341.33</v>
      </c>
      <c r="L337">
        <v>39</v>
      </c>
      <c r="M337" t="s">
        <v>30</v>
      </c>
      <c r="N337" t="s">
        <v>60</v>
      </c>
      <c r="O337" t="s">
        <v>32</v>
      </c>
      <c r="P337" t="s">
        <v>83</v>
      </c>
      <c r="Q337">
        <v>1</v>
      </c>
      <c r="R337" t="s">
        <v>65</v>
      </c>
      <c r="S337" t="s">
        <v>68</v>
      </c>
      <c r="T337">
        <v>6.3</v>
      </c>
      <c r="U337">
        <v>2</v>
      </c>
      <c r="V337">
        <v>43</v>
      </c>
      <c r="W337">
        <v>0</v>
      </c>
      <c r="X337">
        <v>0</v>
      </c>
      <c r="Y337" t="s">
        <v>45</v>
      </c>
    </row>
    <row r="338" spans="1:25" x14ac:dyDescent="0.25">
      <c r="A338" t="s">
        <v>708</v>
      </c>
      <c r="B338" t="s">
        <v>709</v>
      </c>
      <c r="C338" t="s">
        <v>54</v>
      </c>
      <c r="D338" t="s">
        <v>59</v>
      </c>
      <c r="E338" t="s">
        <v>59</v>
      </c>
      <c r="F338" s="1" t="s">
        <v>12392</v>
      </c>
      <c r="G338">
        <v>95</v>
      </c>
      <c r="H338" t="s">
        <v>29</v>
      </c>
      <c r="I338">
        <v>1753</v>
      </c>
      <c r="J338">
        <v>411.42</v>
      </c>
      <c r="K338">
        <f>Passenger_Data[[#This Row],[Price_USD]]*1</f>
        <v>411.42</v>
      </c>
      <c r="L338">
        <v>74</v>
      </c>
      <c r="M338" t="s">
        <v>30</v>
      </c>
      <c r="N338" t="s">
        <v>60</v>
      </c>
      <c r="O338" t="s">
        <v>42</v>
      </c>
      <c r="P338" t="s">
        <v>33</v>
      </c>
      <c r="Q338">
        <v>2</v>
      </c>
      <c r="R338" t="s">
        <v>65</v>
      </c>
      <c r="S338" t="s">
        <v>68</v>
      </c>
      <c r="T338">
        <v>5.9</v>
      </c>
      <c r="U338">
        <v>16</v>
      </c>
      <c r="V338">
        <v>82</v>
      </c>
      <c r="W338">
        <v>0</v>
      </c>
      <c r="X338">
        <v>0</v>
      </c>
      <c r="Y338" t="s">
        <v>77</v>
      </c>
    </row>
    <row r="339" spans="1:25" x14ac:dyDescent="0.25">
      <c r="A339" t="s">
        <v>710</v>
      </c>
      <c r="B339" t="s">
        <v>711</v>
      </c>
      <c r="C339" t="s">
        <v>82</v>
      </c>
      <c r="D339" t="s">
        <v>76</v>
      </c>
      <c r="E339" t="s">
        <v>64</v>
      </c>
      <c r="F339" s="1" t="s">
        <v>12393</v>
      </c>
      <c r="G339">
        <v>152</v>
      </c>
      <c r="H339" t="s">
        <v>86</v>
      </c>
      <c r="I339">
        <v>1505</v>
      </c>
      <c r="J339">
        <v>409.25</v>
      </c>
      <c r="K339">
        <f>Passenger_Data[[#This Row],[Price_USD]]*1</f>
        <v>409.25</v>
      </c>
      <c r="L339">
        <v>46</v>
      </c>
      <c r="M339" t="s">
        <v>40</v>
      </c>
      <c r="N339" t="s">
        <v>41</v>
      </c>
      <c r="O339" t="s">
        <v>42</v>
      </c>
      <c r="P339" t="s">
        <v>50</v>
      </c>
      <c r="Q339">
        <v>0</v>
      </c>
      <c r="R339" t="s">
        <v>51</v>
      </c>
      <c r="S339" t="s">
        <v>68</v>
      </c>
      <c r="T339">
        <v>7.7</v>
      </c>
      <c r="U339">
        <v>27</v>
      </c>
      <c r="V339">
        <v>39</v>
      </c>
      <c r="W339">
        <v>0</v>
      </c>
      <c r="X339">
        <v>0</v>
      </c>
      <c r="Y339" t="s">
        <v>36</v>
      </c>
    </row>
    <row r="340" spans="1:25" x14ac:dyDescent="0.25">
      <c r="A340" t="s">
        <v>712</v>
      </c>
      <c r="B340" t="s">
        <v>465</v>
      </c>
      <c r="C340" t="s">
        <v>73</v>
      </c>
      <c r="D340" t="s">
        <v>39</v>
      </c>
      <c r="E340" t="s">
        <v>59</v>
      </c>
      <c r="F340" s="1" t="s">
        <v>12394</v>
      </c>
      <c r="G340">
        <v>215</v>
      </c>
      <c r="H340" t="s">
        <v>86</v>
      </c>
      <c r="I340">
        <v>1206</v>
      </c>
      <c r="J340">
        <v>363.93</v>
      </c>
      <c r="K340">
        <f>Passenger_Data[[#This Row],[Price_USD]]*1</f>
        <v>363.93</v>
      </c>
      <c r="L340">
        <v>40</v>
      </c>
      <c r="M340" t="s">
        <v>40</v>
      </c>
      <c r="N340" t="s">
        <v>31</v>
      </c>
      <c r="O340" t="s">
        <v>42</v>
      </c>
      <c r="P340" t="s">
        <v>50</v>
      </c>
      <c r="Q340">
        <v>2</v>
      </c>
      <c r="R340" t="s">
        <v>51</v>
      </c>
      <c r="S340" t="s">
        <v>61</v>
      </c>
      <c r="T340">
        <v>6.2</v>
      </c>
      <c r="U340">
        <v>6</v>
      </c>
      <c r="V340">
        <v>14</v>
      </c>
      <c r="W340">
        <v>0</v>
      </c>
      <c r="X340">
        <v>0</v>
      </c>
      <c r="Y340" t="s">
        <v>45</v>
      </c>
    </row>
    <row r="341" spans="1:25" x14ac:dyDescent="0.25">
      <c r="A341" t="s">
        <v>713</v>
      </c>
      <c r="B341" t="s">
        <v>714</v>
      </c>
      <c r="C341" t="s">
        <v>26</v>
      </c>
      <c r="D341" t="s">
        <v>39</v>
      </c>
      <c r="E341" t="s">
        <v>76</v>
      </c>
      <c r="F341" s="1" t="s">
        <v>12395</v>
      </c>
      <c r="G341">
        <v>146</v>
      </c>
      <c r="H341" t="s">
        <v>29</v>
      </c>
      <c r="I341">
        <v>1223</v>
      </c>
      <c r="J341">
        <v>256.83</v>
      </c>
      <c r="K341">
        <f>Passenger_Data[[#This Row],[Price_USD]]*1</f>
        <v>256.83</v>
      </c>
      <c r="L341">
        <v>68</v>
      </c>
      <c r="M341" t="s">
        <v>30</v>
      </c>
      <c r="N341" t="s">
        <v>41</v>
      </c>
      <c r="O341" t="s">
        <v>33</v>
      </c>
      <c r="P341" t="s">
        <v>50</v>
      </c>
      <c r="Q341">
        <v>2</v>
      </c>
      <c r="R341" t="s">
        <v>51</v>
      </c>
      <c r="S341" t="s">
        <v>68</v>
      </c>
      <c r="T341">
        <v>7.4</v>
      </c>
      <c r="U341">
        <v>17</v>
      </c>
      <c r="V341">
        <v>20</v>
      </c>
      <c r="W341">
        <v>0</v>
      </c>
      <c r="X341">
        <v>0</v>
      </c>
      <c r="Y341" t="s">
        <v>77</v>
      </c>
    </row>
    <row r="342" spans="1:25" x14ac:dyDescent="0.25">
      <c r="A342" t="s">
        <v>715</v>
      </c>
      <c r="B342" t="s">
        <v>716</v>
      </c>
      <c r="C342" t="s">
        <v>82</v>
      </c>
      <c r="D342" t="s">
        <v>28</v>
      </c>
      <c r="E342" t="s">
        <v>64</v>
      </c>
      <c r="F342" s="1" t="s">
        <v>12396</v>
      </c>
      <c r="G342">
        <v>159</v>
      </c>
      <c r="H342" t="s">
        <v>29</v>
      </c>
      <c r="I342">
        <v>1176</v>
      </c>
      <c r="J342">
        <v>295.51</v>
      </c>
      <c r="K342">
        <f>Passenger_Data[[#This Row],[Price_USD]]*1</f>
        <v>295.51</v>
      </c>
      <c r="L342">
        <v>48</v>
      </c>
      <c r="M342" t="s">
        <v>30</v>
      </c>
      <c r="N342" t="s">
        <v>31</v>
      </c>
      <c r="O342" t="s">
        <v>32</v>
      </c>
      <c r="P342" t="s">
        <v>50</v>
      </c>
      <c r="Q342">
        <v>2</v>
      </c>
      <c r="R342" t="s">
        <v>51</v>
      </c>
      <c r="S342" t="s">
        <v>35</v>
      </c>
      <c r="T342">
        <v>5.6</v>
      </c>
      <c r="U342">
        <v>2</v>
      </c>
      <c r="V342">
        <v>24</v>
      </c>
      <c r="W342">
        <v>0</v>
      </c>
      <c r="X342">
        <v>0</v>
      </c>
      <c r="Y342" t="s">
        <v>45</v>
      </c>
    </row>
    <row r="343" spans="1:25" x14ac:dyDescent="0.25">
      <c r="A343" t="s">
        <v>717</v>
      </c>
      <c r="B343" t="s">
        <v>718</v>
      </c>
      <c r="C343" t="s">
        <v>82</v>
      </c>
      <c r="D343" t="s">
        <v>55</v>
      </c>
      <c r="E343" t="s">
        <v>64</v>
      </c>
      <c r="F343" s="1" t="s">
        <v>12397</v>
      </c>
      <c r="G343">
        <v>193</v>
      </c>
      <c r="H343" t="s">
        <v>29</v>
      </c>
      <c r="I343">
        <v>1041</v>
      </c>
      <c r="J343">
        <v>448.78</v>
      </c>
      <c r="K343">
        <f>Passenger_Data[[#This Row],[Price_USD]]*1</f>
        <v>448.78</v>
      </c>
      <c r="L343">
        <v>25</v>
      </c>
      <c r="M343" t="s">
        <v>30</v>
      </c>
      <c r="N343" t="s">
        <v>31</v>
      </c>
      <c r="O343" t="s">
        <v>32</v>
      </c>
      <c r="P343" t="s">
        <v>83</v>
      </c>
      <c r="Q343">
        <v>2</v>
      </c>
      <c r="R343" t="s">
        <v>65</v>
      </c>
      <c r="S343" t="s">
        <v>61</v>
      </c>
      <c r="T343">
        <v>4.7</v>
      </c>
      <c r="U343">
        <v>1</v>
      </c>
      <c r="V343">
        <v>69</v>
      </c>
      <c r="W343">
        <v>0</v>
      </c>
      <c r="X343">
        <v>0</v>
      </c>
      <c r="Y343" t="s">
        <v>36</v>
      </c>
    </row>
    <row r="344" spans="1:25" x14ac:dyDescent="0.25">
      <c r="A344" t="s">
        <v>719</v>
      </c>
      <c r="B344" t="s">
        <v>720</v>
      </c>
      <c r="C344" t="s">
        <v>54</v>
      </c>
      <c r="D344" t="s">
        <v>59</v>
      </c>
      <c r="E344" t="s">
        <v>27</v>
      </c>
      <c r="F344" s="1" t="s">
        <v>12398</v>
      </c>
      <c r="G344">
        <v>221</v>
      </c>
      <c r="H344" t="s">
        <v>29</v>
      </c>
      <c r="I344">
        <v>1193</v>
      </c>
      <c r="J344">
        <v>446.82</v>
      </c>
      <c r="K344">
        <f>Passenger_Data[[#This Row],[Price_USD]]*1</f>
        <v>446.82</v>
      </c>
      <c r="L344">
        <v>49</v>
      </c>
      <c r="M344" t="s">
        <v>30</v>
      </c>
      <c r="N344" t="s">
        <v>60</v>
      </c>
      <c r="O344" t="s">
        <v>32</v>
      </c>
      <c r="P344" t="s">
        <v>50</v>
      </c>
      <c r="Q344">
        <v>0</v>
      </c>
      <c r="R344" t="s">
        <v>51</v>
      </c>
      <c r="S344" t="s">
        <v>61</v>
      </c>
      <c r="T344">
        <v>8.5</v>
      </c>
      <c r="U344">
        <v>5</v>
      </c>
      <c r="V344">
        <v>44</v>
      </c>
      <c r="W344">
        <v>0</v>
      </c>
      <c r="X344">
        <v>0</v>
      </c>
      <c r="Y344" t="s">
        <v>36</v>
      </c>
    </row>
    <row r="345" spans="1:25" x14ac:dyDescent="0.25">
      <c r="A345" t="s">
        <v>721</v>
      </c>
      <c r="B345" t="s">
        <v>722</v>
      </c>
      <c r="C345" t="s">
        <v>82</v>
      </c>
      <c r="D345" t="s">
        <v>39</v>
      </c>
      <c r="E345" t="s">
        <v>59</v>
      </c>
      <c r="F345" s="1" t="s">
        <v>12399</v>
      </c>
      <c r="G345">
        <v>193</v>
      </c>
      <c r="H345" t="s">
        <v>86</v>
      </c>
      <c r="I345">
        <v>952</v>
      </c>
      <c r="J345">
        <v>273.54000000000002</v>
      </c>
      <c r="K345">
        <f>Passenger_Data[[#This Row],[Price_USD]]*1</f>
        <v>273.54000000000002</v>
      </c>
      <c r="L345">
        <v>54</v>
      </c>
      <c r="M345" t="s">
        <v>40</v>
      </c>
      <c r="N345" t="s">
        <v>31</v>
      </c>
      <c r="O345" t="s">
        <v>33</v>
      </c>
      <c r="P345" t="s">
        <v>83</v>
      </c>
      <c r="Q345">
        <v>1</v>
      </c>
      <c r="R345" t="s">
        <v>51</v>
      </c>
      <c r="S345" t="s">
        <v>35</v>
      </c>
      <c r="T345">
        <v>8.1</v>
      </c>
      <c r="U345">
        <v>20</v>
      </c>
      <c r="V345">
        <v>39</v>
      </c>
      <c r="W345">
        <v>0</v>
      </c>
      <c r="X345">
        <v>0</v>
      </c>
      <c r="Y345" t="s">
        <v>77</v>
      </c>
    </row>
    <row r="346" spans="1:25" x14ac:dyDescent="0.25">
      <c r="A346" t="s">
        <v>723</v>
      </c>
      <c r="B346" t="s">
        <v>724</v>
      </c>
      <c r="C346" t="s">
        <v>82</v>
      </c>
      <c r="D346" t="s">
        <v>55</v>
      </c>
      <c r="E346" t="s">
        <v>64</v>
      </c>
      <c r="F346" s="1" t="s">
        <v>12400</v>
      </c>
      <c r="G346">
        <v>202</v>
      </c>
      <c r="H346" t="s">
        <v>29</v>
      </c>
      <c r="I346">
        <v>1370</v>
      </c>
      <c r="J346">
        <v>485.7</v>
      </c>
      <c r="K346">
        <f>Passenger_Data[[#This Row],[Price_USD]]*1</f>
        <v>485.7</v>
      </c>
      <c r="L346">
        <v>37</v>
      </c>
      <c r="M346" t="s">
        <v>40</v>
      </c>
      <c r="N346" t="s">
        <v>31</v>
      </c>
      <c r="O346" t="s">
        <v>33</v>
      </c>
      <c r="P346" t="s">
        <v>50</v>
      </c>
      <c r="Q346">
        <v>1</v>
      </c>
      <c r="R346" t="s">
        <v>65</v>
      </c>
      <c r="S346" t="s">
        <v>44</v>
      </c>
      <c r="T346">
        <v>7.9</v>
      </c>
      <c r="U346">
        <v>15</v>
      </c>
      <c r="V346">
        <v>30</v>
      </c>
      <c r="W346">
        <v>0</v>
      </c>
      <c r="X346">
        <v>0</v>
      </c>
      <c r="Y346" t="s">
        <v>77</v>
      </c>
    </row>
    <row r="347" spans="1:25" x14ac:dyDescent="0.25">
      <c r="A347" t="s">
        <v>725</v>
      </c>
      <c r="B347" t="s">
        <v>726</v>
      </c>
      <c r="C347" t="s">
        <v>73</v>
      </c>
      <c r="D347" t="s">
        <v>76</v>
      </c>
      <c r="E347" t="s">
        <v>39</v>
      </c>
      <c r="F347" s="1" t="s">
        <v>12401</v>
      </c>
      <c r="G347">
        <v>90</v>
      </c>
      <c r="H347" t="s">
        <v>86</v>
      </c>
      <c r="I347">
        <v>1191</v>
      </c>
      <c r="J347">
        <v>543.03</v>
      </c>
      <c r="K347">
        <f>Passenger_Data[[#This Row],[Price_USD]]*1</f>
        <v>543.03</v>
      </c>
      <c r="L347">
        <v>76</v>
      </c>
      <c r="M347" t="s">
        <v>30</v>
      </c>
      <c r="N347" t="s">
        <v>31</v>
      </c>
      <c r="O347" t="s">
        <v>32</v>
      </c>
      <c r="P347" t="s">
        <v>83</v>
      </c>
      <c r="Q347">
        <v>1</v>
      </c>
      <c r="R347" t="s">
        <v>51</v>
      </c>
      <c r="S347" t="s">
        <v>35</v>
      </c>
      <c r="T347">
        <v>5.0999999999999996</v>
      </c>
      <c r="U347">
        <v>0</v>
      </c>
      <c r="V347">
        <v>72</v>
      </c>
      <c r="W347">
        <v>0</v>
      </c>
      <c r="X347">
        <v>0</v>
      </c>
      <c r="Y347" t="s">
        <v>45</v>
      </c>
    </row>
    <row r="348" spans="1:25" x14ac:dyDescent="0.25">
      <c r="A348" t="s">
        <v>727</v>
      </c>
      <c r="B348" t="s">
        <v>728</v>
      </c>
      <c r="C348" t="s">
        <v>26</v>
      </c>
      <c r="D348" t="s">
        <v>28</v>
      </c>
      <c r="E348" t="s">
        <v>55</v>
      </c>
      <c r="F348" s="1" t="s">
        <v>12402</v>
      </c>
      <c r="G348">
        <v>206</v>
      </c>
      <c r="H348" t="s">
        <v>29</v>
      </c>
      <c r="I348">
        <v>1447</v>
      </c>
      <c r="J348">
        <v>402.46</v>
      </c>
      <c r="K348">
        <f>Passenger_Data[[#This Row],[Price_USD]]*1</f>
        <v>402.46</v>
      </c>
      <c r="L348">
        <v>35</v>
      </c>
      <c r="M348" t="s">
        <v>40</v>
      </c>
      <c r="N348" t="s">
        <v>31</v>
      </c>
      <c r="O348" t="s">
        <v>56</v>
      </c>
      <c r="P348" t="s">
        <v>50</v>
      </c>
      <c r="Q348">
        <v>2</v>
      </c>
      <c r="R348" t="s">
        <v>34</v>
      </c>
      <c r="S348" t="s">
        <v>35</v>
      </c>
      <c r="T348">
        <v>9.1999999999999993</v>
      </c>
      <c r="U348">
        <v>30</v>
      </c>
      <c r="V348">
        <v>81</v>
      </c>
      <c r="W348">
        <v>0</v>
      </c>
      <c r="X348">
        <v>0</v>
      </c>
      <c r="Y348" t="s">
        <v>36</v>
      </c>
    </row>
    <row r="349" spans="1:25" x14ac:dyDescent="0.25">
      <c r="A349" t="s">
        <v>729</v>
      </c>
      <c r="B349" t="s">
        <v>327</v>
      </c>
      <c r="C349" t="s">
        <v>54</v>
      </c>
      <c r="D349" t="s">
        <v>28</v>
      </c>
      <c r="E349" t="s">
        <v>49</v>
      </c>
      <c r="F349" s="1" t="s">
        <v>12403</v>
      </c>
      <c r="G349">
        <v>165</v>
      </c>
      <c r="H349" t="s">
        <v>29</v>
      </c>
      <c r="I349">
        <v>992</v>
      </c>
      <c r="J349">
        <v>270.07</v>
      </c>
      <c r="K349">
        <f>Passenger_Data[[#This Row],[Price_USD]]*1</f>
        <v>270.07</v>
      </c>
      <c r="L349">
        <v>72</v>
      </c>
      <c r="M349" t="s">
        <v>40</v>
      </c>
      <c r="N349" t="s">
        <v>31</v>
      </c>
      <c r="O349" t="s">
        <v>56</v>
      </c>
      <c r="P349" t="s">
        <v>50</v>
      </c>
      <c r="Q349">
        <v>3</v>
      </c>
      <c r="R349" t="s">
        <v>51</v>
      </c>
      <c r="S349" t="s">
        <v>61</v>
      </c>
      <c r="T349">
        <v>7.7</v>
      </c>
      <c r="U349">
        <v>9</v>
      </c>
      <c r="V349">
        <v>103</v>
      </c>
      <c r="W349">
        <v>0</v>
      </c>
      <c r="X349">
        <v>0</v>
      </c>
      <c r="Y349" t="s">
        <v>77</v>
      </c>
    </row>
    <row r="350" spans="1:25" x14ac:dyDescent="0.25">
      <c r="A350" t="s">
        <v>730</v>
      </c>
      <c r="B350" t="s">
        <v>731</v>
      </c>
      <c r="C350" t="s">
        <v>82</v>
      </c>
      <c r="D350" t="s">
        <v>64</v>
      </c>
      <c r="E350" t="s">
        <v>76</v>
      </c>
      <c r="F350" s="1" t="s">
        <v>12404</v>
      </c>
      <c r="G350">
        <v>205</v>
      </c>
      <c r="H350" t="s">
        <v>29</v>
      </c>
      <c r="I350">
        <v>1357</v>
      </c>
      <c r="J350">
        <v>477.33</v>
      </c>
      <c r="K350">
        <f>Passenger_Data[[#This Row],[Price_USD]]*1</f>
        <v>477.33</v>
      </c>
      <c r="L350">
        <v>54</v>
      </c>
      <c r="M350" t="s">
        <v>40</v>
      </c>
      <c r="N350" t="s">
        <v>41</v>
      </c>
      <c r="O350" t="s">
        <v>56</v>
      </c>
      <c r="P350" t="s">
        <v>50</v>
      </c>
      <c r="Q350">
        <v>3</v>
      </c>
      <c r="R350" t="s">
        <v>65</v>
      </c>
      <c r="S350" t="s">
        <v>35</v>
      </c>
      <c r="T350">
        <v>9.9</v>
      </c>
      <c r="U350">
        <v>11</v>
      </c>
      <c r="V350">
        <v>64</v>
      </c>
      <c r="W350">
        <v>0</v>
      </c>
      <c r="X350">
        <v>0</v>
      </c>
      <c r="Y350" t="s">
        <v>36</v>
      </c>
    </row>
    <row r="351" spans="1:25" x14ac:dyDescent="0.25">
      <c r="A351" t="s">
        <v>732</v>
      </c>
      <c r="B351" t="s">
        <v>453</v>
      </c>
      <c r="C351" t="s">
        <v>48</v>
      </c>
      <c r="D351" t="s">
        <v>59</v>
      </c>
      <c r="E351" t="s">
        <v>28</v>
      </c>
      <c r="F351" s="1" t="s">
        <v>12405</v>
      </c>
      <c r="G351">
        <v>155</v>
      </c>
      <c r="H351" t="s">
        <v>29</v>
      </c>
      <c r="I351">
        <v>1858</v>
      </c>
      <c r="J351">
        <v>269.68</v>
      </c>
      <c r="K351">
        <f>Passenger_Data[[#This Row],[Price_USD]]*1</f>
        <v>269.68</v>
      </c>
      <c r="L351">
        <v>55</v>
      </c>
      <c r="M351" t="s">
        <v>40</v>
      </c>
      <c r="N351" t="s">
        <v>41</v>
      </c>
      <c r="O351" t="s">
        <v>56</v>
      </c>
      <c r="P351" t="s">
        <v>50</v>
      </c>
      <c r="Q351">
        <v>1</v>
      </c>
      <c r="R351" t="s">
        <v>65</v>
      </c>
      <c r="S351" t="s">
        <v>44</v>
      </c>
      <c r="T351">
        <v>5.9</v>
      </c>
      <c r="U351">
        <v>41</v>
      </c>
      <c r="V351">
        <v>48</v>
      </c>
      <c r="W351">
        <v>0</v>
      </c>
      <c r="X351">
        <v>0</v>
      </c>
      <c r="Y351" t="s">
        <v>36</v>
      </c>
    </row>
    <row r="352" spans="1:25" x14ac:dyDescent="0.25">
      <c r="A352" t="s">
        <v>733</v>
      </c>
      <c r="B352" t="s">
        <v>734</v>
      </c>
      <c r="C352" t="s">
        <v>26</v>
      </c>
      <c r="D352" t="s">
        <v>49</v>
      </c>
      <c r="E352" t="s">
        <v>49</v>
      </c>
      <c r="F352" s="1" t="s">
        <v>12406</v>
      </c>
      <c r="G352">
        <v>204</v>
      </c>
      <c r="H352" t="s">
        <v>86</v>
      </c>
      <c r="I352">
        <v>1281</v>
      </c>
      <c r="J352">
        <v>481.95</v>
      </c>
      <c r="K352">
        <f>Passenger_Data[[#This Row],[Price_USD]]*1</f>
        <v>481.95</v>
      </c>
      <c r="L352">
        <v>38</v>
      </c>
      <c r="M352" t="s">
        <v>30</v>
      </c>
      <c r="N352" t="s">
        <v>41</v>
      </c>
      <c r="O352" t="s">
        <v>42</v>
      </c>
      <c r="P352" t="s">
        <v>50</v>
      </c>
      <c r="Q352">
        <v>0</v>
      </c>
      <c r="R352" t="s">
        <v>51</v>
      </c>
      <c r="S352" t="s">
        <v>35</v>
      </c>
      <c r="T352">
        <v>4.0999999999999996</v>
      </c>
      <c r="U352">
        <v>27</v>
      </c>
      <c r="V352">
        <v>5</v>
      </c>
      <c r="W352">
        <v>0</v>
      </c>
      <c r="X352">
        <v>0</v>
      </c>
      <c r="Y352" t="s">
        <v>36</v>
      </c>
    </row>
    <row r="353" spans="1:25" x14ac:dyDescent="0.25">
      <c r="A353" t="s">
        <v>735</v>
      </c>
      <c r="B353" t="s">
        <v>736</v>
      </c>
      <c r="C353" t="s">
        <v>54</v>
      </c>
      <c r="D353" t="s">
        <v>49</v>
      </c>
      <c r="E353" t="s">
        <v>55</v>
      </c>
      <c r="F353" s="1" t="s">
        <v>12407</v>
      </c>
      <c r="G353">
        <v>232</v>
      </c>
      <c r="H353" t="s">
        <v>29</v>
      </c>
      <c r="I353">
        <v>1042</v>
      </c>
      <c r="J353">
        <v>330.45</v>
      </c>
      <c r="K353">
        <f>Passenger_Data[[#This Row],[Price_USD]]*1</f>
        <v>330.45</v>
      </c>
      <c r="L353">
        <v>21</v>
      </c>
      <c r="M353" t="s">
        <v>30</v>
      </c>
      <c r="N353" t="s">
        <v>41</v>
      </c>
      <c r="O353" t="s">
        <v>56</v>
      </c>
      <c r="P353" t="s">
        <v>50</v>
      </c>
      <c r="Q353">
        <v>2</v>
      </c>
      <c r="R353" t="s">
        <v>65</v>
      </c>
      <c r="S353" t="s">
        <v>68</v>
      </c>
      <c r="T353">
        <v>8.5</v>
      </c>
      <c r="U353">
        <v>19</v>
      </c>
      <c r="V353">
        <v>47</v>
      </c>
      <c r="W353">
        <v>0</v>
      </c>
      <c r="X353">
        <v>0</v>
      </c>
      <c r="Y353" t="s">
        <v>77</v>
      </c>
    </row>
    <row r="354" spans="1:25" x14ac:dyDescent="0.25">
      <c r="A354" t="s">
        <v>737</v>
      </c>
      <c r="B354" t="s">
        <v>72</v>
      </c>
      <c r="C354" t="s">
        <v>48</v>
      </c>
      <c r="D354" t="s">
        <v>39</v>
      </c>
      <c r="E354" t="s">
        <v>64</v>
      </c>
      <c r="F354" s="1" t="s">
        <v>12408</v>
      </c>
      <c r="G354">
        <v>146</v>
      </c>
      <c r="H354" t="s">
        <v>86</v>
      </c>
      <c r="I354">
        <v>948</v>
      </c>
      <c r="J354">
        <v>239.24</v>
      </c>
      <c r="K354">
        <f>Passenger_Data[[#This Row],[Price_USD]]*1</f>
        <v>239.24</v>
      </c>
      <c r="L354">
        <v>54</v>
      </c>
      <c r="M354" t="s">
        <v>30</v>
      </c>
      <c r="N354" t="s">
        <v>41</v>
      </c>
      <c r="O354" t="s">
        <v>42</v>
      </c>
      <c r="P354" t="s">
        <v>50</v>
      </c>
      <c r="Q354">
        <v>0</v>
      </c>
      <c r="R354" t="s">
        <v>51</v>
      </c>
      <c r="S354" t="s">
        <v>61</v>
      </c>
      <c r="T354">
        <v>6.9</v>
      </c>
      <c r="U354">
        <v>30</v>
      </c>
      <c r="V354">
        <v>98</v>
      </c>
      <c r="W354">
        <v>1</v>
      </c>
      <c r="X354">
        <v>0</v>
      </c>
      <c r="Y354" t="s">
        <v>45</v>
      </c>
    </row>
    <row r="355" spans="1:25" x14ac:dyDescent="0.25">
      <c r="A355" t="s">
        <v>738</v>
      </c>
      <c r="B355" t="s">
        <v>739</v>
      </c>
      <c r="C355" t="s">
        <v>54</v>
      </c>
      <c r="D355" t="s">
        <v>27</v>
      </c>
      <c r="E355" t="s">
        <v>27</v>
      </c>
      <c r="F355" s="1" t="s">
        <v>12409</v>
      </c>
      <c r="G355">
        <v>155</v>
      </c>
      <c r="H355" t="s">
        <v>29</v>
      </c>
      <c r="I355">
        <v>1191</v>
      </c>
      <c r="J355">
        <v>397.99</v>
      </c>
      <c r="K355">
        <f>Passenger_Data[[#This Row],[Price_USD]]*1</f>
        <v>397.99</v>
      </c>
      <c r="L355">
        <v>45</v>
      </c>
      <c r="M355" t="s">
        <v>40</v>
      </c>
      <c r="N355" t="s">
        <v>31</v>
      </c>
      <c r="O355" t="s">
        <v>56</v>
      </c>
      <c r="P355" t="s">
        <v>264</v>
      </c>
      <c r="Q355">
        <v>0</v>
      </c>
      <c r="R355" t="s">
        <v>43</v>
      </c>
      <c r="S355" t="s">
        <v>35</v>
      </c>
      <c r="T355">
        <v>7.7</v>
      </c>
      <c r="U355">
        <v>5</v>
      </c>
      <c r="V355">
        <v>60</v>
      </c>
      <c r="W355">
        <v>0</v>
      </c>
      <c r="X355">
        <v>0</v>
      </c>
      <c r="Y355" t="s">
        <v>77</v>
      </c>
    </row>
    <row r="356" spans="1:25" x14ac:dyDescent="0.25">
      <c r="A356" t="s">
        <v>740</v>
      </c>
      <c r="B356" t="s">
        <v>165</v>
      </c>
      <c r="C356" t="s">
        <v>48</v>
      </c>
      <c r="D356" t="s">
        <v>27</v>
      </c>
      <c r="E356" t="s">
        <v>55</v>
      </c>
      <c r="F356" s="1" t="s">
        <v>12410</v>
      </c>
      <c r="G356">
        <v>128</v>
      </c>
      <c r="H356" t="s">
        <v>29</v>
      </c>
      <c r="I356">
        <v>1548</v>
      </c>
      <c r="J356">
        <v>487.29</v>
      </c>
      <c r="K356">
        <f>Passenger_Data[[#This Row],[Price_USD]]*1</f>
        <v>487.29</v>
      </c>
      <c r="L356">
        <v>46</v>
      </c>
      <c r="M356" t="s">
        <v>40</v>
      </c>
      <c r="N356" t="s">
        <v>41</v>
      </c>
      <c r="O356" t="s">
        <v>42</v>
      </c>
      <c r="P356" t="s">
        <v>33</v>
      </c>
      <c r="Q356">
        <v>1</v>
      </c>
      <c r="R356" t="s">
        <v>34</v>
      </c>
      <c r="S356" t="s">
        <v>68</v>
      </c>
      <c r="T356">
        <v>6.1</v>
      </c>
      <c r="U356">
        <v>11</v>
      </c>
      <c r="V356">
        <v>27</v>
      </c>
      <c r="W356">
        <v>0</v>
      </c>
      <c r="X356">
        <v>0</v>
      </c>
      <c r="Y356" t="s">
        <v>45</v>
      </c>
    </row>
    <row r="357" spans="1:25" x14ac:dyDescent="0.25">
      <c r="A357" t="s">
        <v>741</v>
      </c>
      <c r="B357" t="s">
        <v>742</v>
      </c>
      <c r="C357" t="s">
        <v>26</v>
      </c>
      <c r="D357" t="s">
        <v>28</v>
      </c>
      <c r="E357" t="s">
        <v>55</v>
      </c>
      <c r="F357" s="1" t="s">
        <v>12411</v>
      </c>
      <c r="G357">
        <v>152</v>
      </c>
      <c r="H357" t="s">
        <v>29</v>
      </c>
      <c r="I357">
        <v>534</v>
      </c>
      <c r="J357">
        <v>295.83</v>
      </c>
      <c r="K357">
        <f>Passenger_Data[[#This Row],[Price_USD]]*1</f>
        <v>295.83</v>
      </c>
      <c r="L357">
        <v>21</v>
      </c>
      <c r="M357" t="s">
        <v>40</v>
      </c>
      <c r="N357" t="s">
        <v>60</v>
      </c>
      <c r="O357" t="s">
        <v>32</v>
      </c>
      <c r="P357" t="s">
        <v>33</v>
      </c>
      <c r="Q357">
        <v>0</v>
      </c>
      <c r="R357" t="s">
        <v>65</v>
      </c>
      <c r="S357" t="s">
        <v>44</v>
      </c>
      <c r="T357">
        <v>6.7</v>
      </c>
      <c r="U357">
        <v>7</v>
      </c>
      <c r="V357">
        <v>66</v>
      </c>
      <c r="W357">
        <v>0</v>
      </c>
      <c r="X357">
        <v>0</v>
      </c>
      <c r="Y357" t="s">
        <v>77</v>
      </c>
    </row>
    <row r="358" spans="1:25" x14ac:dyDescent="0.25">
      <c r="A358" t="s">
        <v>743</v>
      </c>
      <c r="B358" t="s">
        <v>463</v>
      </c>
      <c r="C358" t="s">
        <v>48</v>
      </c>
      <c r="D358" t="s">
        <v>64</v>
      </c>
      <c r="E358" t="s">
        <v>59</v>
      </c>
      <c r="F358" s="1" t="s">
        <v>12412</v>
      </c>
      <c r="G358">
        <v>242</v>
      </c>
      <c r="H358" t="s">
        <v>29</v>
      </c>
      <c r="I358">
        <v>1298</v>
      </c>
      <c r="J358">
        <v>349.33</v>
      </c>
      <c r="K358">
        <f>Passenger_Data[[#This Row],[Price_USD]]*1</f>
        <v>349.33</v>
      </c>
      <c r="L358">
        <v>65</v>
      </c>
      <c r="M358" t="s">
        <v>40</v>
      </c>
      <c r="N358" t="s">
        <v>60</v>
      </c>
      <c r="O358" t="s">
        <v>42</v>
      </c>
      <c r="P358" t="s">
        <v>83</v>
      </c>
      <c r="Q358">
        <v>0</v>
      </c>
      <c r="R358" t="s">
        <v>51</v>
      </c>
      <c r="S358" t="s">
        <v>44</v>
      </c>
      <c r="T358">
        <v>6.5</v>
      </c>
      <c r="U358">
        <v>18</v>
      </c>
      <c r="V358">
        <v>106</v>
      </c>
      <c r="W358">
        <v>0</v>
      </c>
      <c r="X358">
        <v>1</v>
      </c>
      <c r="Y358" t="s">
        <v>36</v>
      </c>
    </row>
    <row r="359" spans="1:25" x14ac:dyDescent="0.25">
      <c r="A359" t="s">
        <v>744</v>
      </c>
      <c r="B359" t="s">
        <v>745</v>
      </c>
      <c r="C359" t="s">
        <v>54</v>
      </c>
      <c r="D359" t="s">
        <v>59</v>
      </c>
      <c r="E359" t="s">
        <v>59</v>
      </c>
      <c r="F359" s="1" t="s">
        <v>12413</v>
      </c>
      <c r="G359">
        <v>245</v>
      </c>
      <c r="H359" t="s">
        <v>86</v>
      </c>
      <c r="I359">
        <v>1748</v>
      </c>
      <c r="J359">
        <v>246.57</v>
      </c>
      <c r="K359">
        <f>Passenger_Data[[#This Row],[Price_USD]]*1</f>
        <v>246.57</v>
      </c>
      <c r="L359">
        <v>75</v>
      </c>
      <c r="M359" t="s">
        <v>30</v>
      </c>
      <c r="N359" t="s">
        <v>31</v>
      </c>
      <c r="O359" t="s">
        <v>33</v>
      </c>
      <c r="P359" t="s">
        <v>50</v>
      </c>
      <c r="Q359">
        <v>2</v>
      </c>
      <c r="R359" t="s">
        <v>43</v>
      </c>
      <c r="S359" t="s">
        <v>68</v>
      </c>
      <c r="T359">
        <v>8</v>
      </c>
      <c r="U359">
        <v>4</v>
      </c>
      <c r="V359">
        <v>61</v>
      </c>
      <c r="W359">
        <v>0</v>
      </c>
      <c r="X359">
        <v>1</v>
      </c>
      <c r="Y359" t="s">
        <v>45</v>
      </c>
    </row>
    <row r="360" spans="1:25" x14ac:dyDescent="0.25">
      <c r="A360" t="s">
        <v>746</v>
      </c>
      <c r="B360" t="s">
        <v>747</v>
      </c>
      <c r="C360" t="s">
        <v>54</v>
      </c>
      <c r="D360" t="s">
        <v>27</v>
      </c>
      <c r="E360" t="s">
        <v>55</v>
      </c>
      <c r="F360" s="1" t="s">
        <v>12414</v>
      </c>
      <c r="G360">
        <v>174</v>
      </c>
      <c r="H360" t="s">
        <v>29</v>
      </c>
      <c r="I360">
        <v>1221</v>
      </c>
      <c r="J360">
        <v>273.99</v>
      </c>
      <c r="K360">
        <f>Passenger_Data[[#This Row],[Price_USD]]*1</f>
        <v>273.99</v>
      </c>
      <c r="L360">
        <v>67</v>
      </c>
      <c r="M360" t="s">
        <v>30</v>
      </c>
      <c r="N360" t="s">
        <v>31</v>
      </c>
      <c r="O360" t="s">
        <v>56</v>
      </c>
      <c r="P360" t="s">
        <v>50</v>
      </c>
      <c r="Q360">
        <v>0</v>
      </c>
      <c r="R360" t="s">
        <v>65</v>
      </c>
      <c r="S360" t="s">
        <v>61</v>
      </c>
      <c r="T360">
        <v>8.6999999999999993</v>
      </c>
      <c r="U360">
        <v>8</v>
      </c>
      <c r="V360">
        <v>49</v>
      </c>
      <c r="W360">
        <v>0</v>
      </c>
      <c r="X360">
        <v>0</v>
      </c>
      <c r="Y360" t="s">
        <v>77</v>
      </c>
    </row>
    <row r="361" spans="1:25" x14ac:dyDescent="0.25">
      <c r="A361" t="s">
        <v>748</v>
      </c>
      <c r="B361" t="s">
        <v>749</v>
      </c>
      <c r="C361" t="s">
        <v>26</v>
      </c>
      <c r="D361" t="s">
        <v>28</v>
      </c>
      <c r="E361" t="s">
        <v>59</v>
      </c>
      <c r="F361" s="1" t="s">
        <v>12415</v>
      </c>
      <c r="G361">
        <v>146</v>
      </c>
      <c r="H361" t="s">
        <v>86</v>
      </c>
      <c r="I361">
        <v>1284</v>
      </c>
      <c r="J361">
        <v>426.36</v>
      </c>
      <c r="K361">
        <f>Passenger_Data[[#This Row],[Price_USD]]*1</f>
        <v>426.36</v>
      </c>
      <c r="L361">
        <v>35</v>
      </c>
      <c r="M361" t="s">
        <v>30</v>
      </c>
      <c r="N361" t="s">
        <v>41</v>
      </c>
      <c r="O361" t="s">
        <v>42</v>
      </c>
      <c r="P361" t="s">
        <v>83</v>
      </c>
      <c r="Q361">
        <v>3</v>
      </c>
      <c r="R361" t="s">
        <v>65</v>
      </c>
      <c r="S361" t="s">
        <v>61</v>
      </c>
      <c r="T361">
        <v>6.1</v>
      </c>
      <c r="U361">
        <v>30</v>
      </c>
      <c r="V361">
        <v>65</v>
      </c>
      <c r="W361">
        <v>0</v>
      </c>
      <c r="X361">
        <v>0</v>
      </c>
      <c r="Y361" t="s">
        <v>36</v>
      </c>
    </row>
    <row r="362" spans="1:25" x14ac:dyDescent="0.25">
      <c r="A362" t="s">
        <v>750</v>
      </c>
      <c r="B362" t="s">
        <v>211</v>
      </c>
      <c r="C362" t="s">
        <v>26</v>
      </c>
      <c r="D362" t="s">
        <v>27</v>
      </c>
      <c r="E362" t="s">
        <v>59</v>
      </c>
      <c r="F362" s="1" t="s">
        <v>12416</v>
      </c>
      <c r="G362">
        <v>147</v>
      </c>
      <c r="H362" t="s">
        <v>29</v>
      </c>
      <c r="I362">
        <v>649</v>
      </c>
      <c r="J362">
        <v>373.31</v>
      </c>
      <c r="K362">
        <f>Passenger_Data[[#This Row],[Price_USD]]*1</f>
        <v>373.31</v>
      </c>
      <c r="L362">
        <v>24</v>
      </c>
      <c r="M362" t="s">
        <v>40</v>
      </c>
      <c r="N362" t="s">
        <v>60</v>
      </c>
      <c r="O362" t="s">
        <v>33</v>
      </c>
      <c r="P362" t="s">
        <v>83</v>
      </c>
      <c r="Q362">
        <v>1</v>
      </c>
      <c r="R362" t="s">
        <v>65</v>
      </c>
      <c r="S362" t="s">
        <v>44</v>
      </c>
      <c r="T362">
        <v>5.7</v>
      </c>
      <c r="U362">
        <v>3</v>
      </c>
      <c r="V362">
        <v>92</v>
      </c>
      <c r="W362">
        <v>0</v>
      </c>
      <c r="X362">
        <v>1</v>
      </c>
      <c r="Y362" t="s">
        <v>77</v>
      </c>
    </row>
    <row r="363" spans="1:25" x14ac:dyDescent="0.25">
      <c r="A363" t="s">
        <v>751</v>
      </c>
      <c r="B363" t="s">
        <v>752</v>
      </c>
      <c r="C363" t="s">
        <v>73</v>
      </c>
      <c r="D363" t="s">
        <v>39</v>
      </c>
      <c r="E363" t="s">
        <v>39</v>
      </c>
      <c r="F363" s="1" t="s">
        <v>12417</v>
      </c>
      <c r="G363">
        <v>151</v>
      </c>
      <c r="H363" t="s">
        <v>29</v>
      </c>
      <c r="I363">
        <v>1071</v>
      </c>
      <c r="J363">
        <v>266.73</v>
      </c>
      <c r="K363">
        <f>Passenger_Data[[#This Row],[Price_USD]]*1</f>
        <v>266.73</v>
      </c>
      <c r="L363">
        <v>38</v>
      </c>
      <c r="M363" t="s">
        <v>40</v>
      </c>
      <c r="N363" t="s">
        <v>31</v>
      </c>
      <c r="O363" t="s">
        <v>32</v>
      </c>
      <c r="P363" t="s">
        <v>33</v>
      </c>
      <c r="Q363">
        <v>2</v>
      </c>
      <c r="R363" t="s">
        <v>51</v>
      </c>
      <c r="S363" t="s">
        <v>61</v>
      </c>
      <c r="T363">
        <v>4.5</v>
      </c>
      <c r="U363">
        <v>19</v>
      </c>
      <c r="V363">
        <v>102</v>
      </c>
      <c r="W363">
        <v>0</v>
      </c>
      <c r="X363">
        <v>0</v>
      </c>
      <c r="Y363" t="s">
        <v>45</v>
      </c>
    </row>
    <row r="364" spans="1:25" x14ac:dyDescent="0.25">
      <c r="A364" t="s">
        <v>753</v>
      </c>
      <c r="B364" t="s">
        <v>754</v>
      </c>
      <c r="C364" t="s">
        <v>48</v>
      </c>
      <c r="D364" t="s">
        <v>27</v>
      </c>
      <c r="E364" t="s">
        <v>55</v>
      </c>
      <c r="F364" s="1" t="s">
        <v>12418</v>
      </c>
      <c r="G364">
        <v>163</v>
      </c>
      <c r="H364" t="s">
        <v>29</v>
      </c>
      <c r="I364">
        <v>720</v>
      </c>
      <c r="J364">
        <v>295.51</v>
      </c>
      <c r="K364">
        <f>Passenger_Data[[#This Row],[Price_USD]]*1</f>
        <v>295.51</v>
      </c>
      <c r="L364">
        <v>74</v>
      </c>
      <c r="M364" t="s">
        <v>40</v>
      </c>
      <c r="N364" t="s">
        <v>41</v>
      </c>
      <c r="O364" t="s">
        <v>42</v>
      </c>
      <c r="P364" t="s">
        <v>50</v>
      </c>
      <c r="Q364">
        <v>3</v>
      </c>
      <c r="R364" t="s">
        <v>51</v>
      </c>
      <c r="S364" t="s">
        <v>61</v>
      </c>
      <c r="T364">
        <v>9.1999999999999993</v>
      </c>
      <c r="U364">
        <v>1</v>
      </c>
      <c r="V364">
        <v>7</v>
      </c>
      <c r="W364">
        <v>0</v>
      </c>
      <c r="X364">
        <v>0</v>
      </c>
      <c r="Y364" t="s">
        <v>77</v>
      </c>
    </row>
    <row r="365" spans="1:25" x14ac:dyDescent="0.25">
      <c r="A365" t="s">
        <v>755</v>
      </c>
      <c r="B365" t="s">
        <v>683</v>
      </c>
      <c r="C365" t="s">
        <v>26</v>
      </c>
      <c r="D365" t="s">
        <v>76</v>
      </c>
      <c r="E365" t="s">
        <v>76</v>
      </c>
      <c r="F365" s="1" t="s">
        <v>12419</v>
      </c>
      <c r="G365">
        <v>63</v>
      </c>
      <c r="H365" t="s">
        <v>29</v>
      </c>
      <c r="I365">
        <v>1887</v>
      </c>
      <c r="J365">
        <v>372.85</v>
      </c>
      <c r="K365">
        <f>Passenger_Data[[#This Row],[Price_USD]]*1</f>
        <v>372.85</v>
      </c>
      <c r="L365">
        <v>29</v>
      </c>
      <c r="M365" t="s">
        <v>40</v>
      </c>
      <c r="N365" t="s">
        <v>31</v>
      </c>
      <c r="O365" t="s">
        <v>56</v>
      </c>
      <c r="P365" t="s">
        <v>83</v>
      </c>
      <c r="Q365">
        <v>1</v>
      </c>
      <c r="R365" t="s">
        <v>65</v>
      </c>
      <c r="S365" t="s">
        <v>68</v>
      </c>
      <c r="T365">
        <v>8</v>
      </c>
      <c r="U365">
        <v>2</v>
      </c>
      <c r="V365">
        <v>36</v>
      </c>
      <c r="W365">
        <v>0</v>
      </c>
      <c r="X365">
        <v>0</v>
      </c>
      <c r="Y365" t="s">
        <v>77</v>
      </c>
    </row>
    <row r="366" spans="1:25" x14ac:dyDescent="0.25">
      <c r="A366" t="s">
        <v>756</v>
      </c>
      <c r="B366" t="s">
        <v>757</v>
      </c>
      <c r="C366" t="s">
        <v>48</v>
      </c>
      <c r="D366" t="s">
        <v>28</v>
      </c>
      <c r="E366" t="s">
        <v>59</v>
      </c>
      <c r="F366" s="1" t="s">
        <v>12420</v>
      </c>
      <c r="G366">
        <v>78</v>
      </c>
      <c r="H366" t="s">
        <v>29</v>
      </c>
      <c r="I366">
        <v>959</v>
      </c>
      <c r="J366">
        <v>339.91</v>
      </c>
      <c r="K366">
        <f>Passenger_Data[[#This Row],[Price_USD]]*1</f>
        <v>339.91</v>
      </c>
      <c r="L366">
        <v>18</v>
      </c>
      <c r="M366" t="s">
        <v>30</v>
      </c>
      <c r="N366" t="s">
        <v>31</v>
      </c>
      <c r="O366" t="s">
        <v>56</v>
      </c>
      <c r="P366" t="s">
        <v>83</v>
      </c>
      <c r="Q366">
        <v>1</v>
      </c>
      <c r="R366" t="s">
        <v>65</v>
      </c>
      <c r="S366" t="s">
        <v>68</v>
      </c>
      <c r="T366">
        <v>7.6</v>
      </c>
      <c r="U366">
        <v>3</v>
      </c>
      <c r="V366">
        <v>16</v>
      </c>
      <c r="W366">
        <v>0</v>
      </c>
      <c r="X366">
        <v>0</v>
      </c>
      <c r="Y366" t="s">
        <v>36</v>
      </c>
    </row>
    <row r="367" spans="1:25" x14ac:dyDescent="0.25">
      <c r="A367" t="s">
        <v>758</v>
      </c>
      <c r="B367" t="s">
        <v>759</v>
      </c>
      <c r="C367" t="s">
        <v>26</v>
      </c>
      <c r="D367" t="s">
        <v>64</v>
      </c>
      <c r="E367" t="s">
        <v>39</v>
      </c>
      <c r="F367" s="1" t="s">
        <v>12421</v>
      </c>
      <c r="G367">
        <v>191</v>
      </c>
      <c r="H367" t="s">
        <v>29</v>
      </c>
      <c r="I367">
        <v>603</v>
      </c>
      <c r="J367">
        <v>380.21</v>
      </c>
      <c r="K367">
        <f>Passenger_Data[[#This Row],[Price_USD]]*1</f>
        <v>380.21</v>
      </c>
      <c r="L367">
        <v>72</v>
      </c>
      <c r="M367" t="s">
        <v>30</v>
      </c>
      <c r="N367" t="s">
        <v>41</v>
      </c>
      <c r="O367" t="s">
        <v>33</v>
      </c>
      <c r="P367" t="s">
        <v>50</v>
      </c>
      <c r="Q367">
        <v>1</v>
      </c>
      <c r="R367" t="s">
        <v>43</v>
      </c>
      <c r="S367" t="s">
        <v>44</v>
      </c>
      <c r="T367">
        <v>8.6999999999999993</v>
      </c>
      <c r="U367">
        <v>50</v>
      </c>
      <c r="V367">
        <v>98</v>
      </c>
      <c r="W367">
        <v>0</v>
      </c>
      <c r="X367">
        <v>0</v>
      </c>
      <c r="Y367" t="s">
        <v>77</v>
      </c>
    </row>
    <row r="368" spans="1:25" x14ac:dyDescent="0.25">
      <c r="A368" t="s">
        <v>760</v>
      </c>
      <c r="B368" t="s">
        <v>761</v>
      </c>
      <c r="C368" t="s">
        <v>73</v>
      </c>
      <c r="D368" t="s">
        <v>28</v>
      </c>
      <c r="E368" t="s">
        <v>49</v>
      </c>
      <c r="F368" s="1" t="s">
        <v>12422</v>
      </c>
      <c r="G368">
        <v>236</v>
      </c>
      <c r="H368" t="s">
        <v>29</v>
      </c>
      <c r="I368">
        <v>1384</v>
      </c>
      <c r="J368">
        <v>425.43</v>
      </c>
      <c r="K368">
        <f>Passenger_Data[[#This Row],[Price_USD]]*1</f>
        <v>425.43</v>
      </c>
      <c r="L368">
        <v>41</v>
      </c>
      <c r="M368" t="s">
        <v>30</v>
      </c>
      <c r="N368" t="s">
        <v>31</v>
      </c>
      <c r="O368" t="s">
        <v>42</v>
      </c>
      <c r="P368" t="s">
        <v>50</v>
      </c>
      <c r="Q368">
        <v>0</v>
      </c>
      <c r="R368" t="s">
        <v>65</v>
      </c>
      <c r="S368" t="s">
        <v>35</v>
      </c>
      <c r="T368">
        <v>7.5</v>
      </c>
      <c r="U368">
        <v>25</v>
      </c>
      <c r="V368">
        <v>65</v>
      </c>
      <c r="W368">
        <v>1</v>
      </c>
      <c r="X368">
        <v>0</v>
      </c>
      <c r="Y368" t="s">
        <v>36</v>
      </c>
    </row>
    <row r="369" spans="1:25" x14ac:dyDescent="0.25">
      <c r="A369" t="s">
        <v>762</v>
      </c>
      <c r="B369" t="s">
        <v>763</v>
      </c>
      <c r="C369" t="s">
        <v>82</v>
      </c>
      <c r="D369" t="s">
        <v>59</v>
      </c>
      <c r="E369" t="s">
        <v>76</v>
      </c>
      <c r="F369" s="1" t="s">
        <v>12423</v>
      </c>
      <c r="G369">
        <v>243</v>
      </c>
      <c r="H369" t="s">
        <v>29</v>
      </c>
      <c r="I369">
        <v>1109</v>
      </c>
      <c r="J369">
        <v>308.54000000000002</v>
      </c>
      <c r="K369">
        <f>Passenger_Data[[#This Row],[Price_USD]]*1</f>
        <v>308.54000000000002</v>
      </c>
      <c r="L369">
        <v>61</v>
      </c>
      <c r="M369" t="s">
        <v>30</v>
      </c>
      <c r="N369" t="s">
        <v>31</v>
      </c>
      <c r="O369" t="s">
        <v>32</v>
      </c>
      <c r="P369" t="s">
        <v>50</v>
      </c>
      <c r="Q369">
        <v>0</v>
      </c>
      <c r="R369" t="s">
        <v>43</v>
      </c>
      <c r="S369" t="s">
        <v>68</v>
      </c>
      <c r="T369">
        <v>7</v>
      </c>
      <c r="U369">
        <v>6</v>
      </c>
      <c r="V369">
        <v>46</v>
      </c>
      <c r="W369">
        <v>0</v>
      </c>
      <c r="X369">
        <v>0</v>
      </c>
      <c r="Y369" t="s">
        <v>77</v>
      </c>
    </row>
    <row r="370" spans="1:25" x14ac:dyDescent="0.25">
      <c r="A370" t="s">
        <v>764</v>
      </c>
      <c r="B370" t="s">
        <v>765</v>
      </c>
      <c r="C370" t="s">
        <v>26</v>
      </c>
      <c r="D370" t="s">
        <v>59</v>
      </c>
      <c r="E370" t="s">
        <v>27</v>
      </c>
      <c r="F370" s="1" t="s">
        <v>12424</v>
      </c>
      <c r="G370">
        <v>120</v>
      </c>
      <c r="H370" t="s">
        <v>29</v>
      </c>
      <c r="I370">
        <v>770</v>
      </c>
      <c r="J370">
        <v>395.81</v>
      </c>
      <c r="K370">
        <f>Passenger_Data[[#This Row],[Price_USD]]*1</f>
        <v>395.81</v>
      </c>
      <c r="L370">
        <v>79</v>
      </c>
      <c r="M370" t="s">
        <v>30</v>
      </c>
      <c r="N370" t="s">
        <v>41</v>
      </c>
      <c r="O370" t="s">
        <v>33</v>
      </c>
      <c r="P370" t="s">
        <v>50</v>
      </c>
      <c r="Q370">
        <v>2</v>
      </c>
      <c r="R370" t="s">
        <v>43</v>
      </c>
      <c r="S370" t="s">
        <v>44</v>
      </c>
      <c r="T370">
        <v>5.0999999999999996</v>
      </c>
      <c r="U370">
        <v>8</v>
      </c>
      <c r="V370">
        <v>21</v>
      </c>
      <c r="W370">
        <v>0</v>
      </c>
      <c r="X370">
        <v>0</v>
      </c>
      <c r="Y370" t="s">
        <v>45</v>
      </c>
    </row>
    <row r="371" spans="1:25" x14ac:dyDescent="0.25">
      <c r="A371" t="s">
        <v>766</v>
      </c>
      <c r="B371" t="s">
        <v>767</v>
      </c>
      <c r="C371" t="s">
        <v>73</v>
      </c>
      <c r="D371" t="s">
        <v>27</v>
      </c>
      <c r="E371" t="s">
        <v>59</v>
      </c>
      <c r="F371" s="1" t="s">
        <v>12425</v>
      </c>
      <c r="G371">
        <v>52</v>
      </c>
      <c r="H371" t="s">
        <v>29</v>
      </c>
      <c r="I371">
        <v>1230</v>
      </c>
      <c r="J371">
        <v>346.11</v>
      </c>
      <c r="K371">
        <f>Passenger_Data[[#This Row],[Price_USD]]*1</f>
        <v>346.11</v>
      </c>
      <c r="L371">
        <v>76</v>
      </c>
      <c r="M371" t="s">
        <v>30</v>
      </c>
      <c r="N371" t="s">
        <v>31</v>
      </c>
      <c r="O371" t="s">
        <v>32</v>
      </c>
      <c r="P371" t="s">
        <v>50</v>
      </c>
      <c r="Q371">
        <v>2</v>
      </c>
      <c r="R371" t="s">
        <v>65</v>
      </c>
      <c r="S371" t="s">
        <v>44</v>
      </c>
      <c r="T371">
        <v>4.3</v>
      </c>
      <c r="U371">
        <v>36</v>
      </c>
      <c r="V371">
        <v>31</v>
      </c>
      <c r="W371">
        <v>0</v>
      </c>
      <c r="X371">
        <v>0</v>
      </c>
      <c r="Y371" t="s">
        <v>45</v>
      </c>
    </row>
    <row r="372" spans="1:25" x14ac:dyDescent="0.25">
      <c r="A372" t="s">
        <v>768</v>
      </c>
      <c r="B372" t="s">
        <v>769</v>
      </c>
      <c r="C372" t="s">
        <v>73</v>
      </c>
      <c r="D372" t="s">
        <v>28</v>
      </c>
      <c r="E372" t="s">
        <v>59</v>
      </c>
      <c r="F372" s="1" t="s">
        <v>12426</v>
      </c>
      <c r="G372">
        <v>178</v>
      </c>
      <c r="H372" t="s">
        <v>108</v>
      </c>
      <c r="I372">
        <v>1405</v>
      </c>
      <c r="J372">
        <v>443.05</v>
      </c>
      <c r="K372">
        <f>Passenger_Data[[#This Row],[Price_USD]]*1</f>
        <v>443.05</v>
      </c>
      <c r="L372">
        <v>32</v>
      </c>
      <c r="M372" t="s">
        <v>30</v>
      </c>
      <c r="N372" t="s">
        <v>41</v>
      </c>
      <c r="O372" t="s">
        <v>56</v>
      </c>
      <c r="P372" t="s">
        <v>33</v>
      </c>
      <c r="Q372">
        <v>0</v>
      </c>
      <c r="R372" t="s">
        <v>43</v>
      </c>
      <c r="S372" t="s">
        <v>44</v>
      </c>
      <c r="T372">
        <v>5.4</v>
      </c>
      <c r="U372">
        <v>30</v>
      </c>
      <c r="V372">
        <v>0</v>
      </c>
      <c r="W372">
        <v>0</v>
      </c>
      <c r="X372">
        <v>0</v>
      </c>
      <c r="Y372" t="s">
        <v>36</v>
      </c>
    </row>
    <row r="373" spans="1:25" x14ac:dyDescent="0.25">
      <c r="A373" t="s">
        <v>770</v>
      </c>
      <c r="B373" t="s">
        <v>771</v>
      </c>
      <c r="C373" t="s">
        <v>26</v>
      </c>
      <c r="D373" t="s">
        <v>55</v>
      </c>
      <c r="E373" t="s">
        <v>76</v>
      </c>
      <c r="F373" s="1" t="s">
        <v>12427</v>
      </c>
      <c r="G373">
        <v>226</v>
      </c>
      <c r="H373" t="s">
        <v>29</v>
      </c>
      <c r="I373">
        <v>880</v>
      </c>
      <c r="J373">
        <v>358.21</v>
      </c>
      <c r="K373">
        <f>Passenger_Data[[#This Row],[Price_USD]]*1</f>
        <v>358.21</v>
      </c>
      <c r="L373">
        <v>61</v>
      </c>
      <c r="M373" t="s">
        <v>40</v>
      </c>
      <c r="N373" t="s">
        <v>31</v>
      </c>
      <c r="O373" t="s">
        <v>42</v>
      </c>
      <c r="P373" t="s">
        <v>33</v>
      </c>
      <c r="Q373">
        <v>1</v>
      </c>
      <c r="R373" t="s">
        <v>34</v>
      </c>
      <c r="S373" t="s">
        <v>35</v>
      </c>
      <c r="T373">
        <v>7</v>
      </c>
      <c r="U373">
        <v>3</v>
      </c>
      <c r="V373">
        <v>68</v>
      </c>
      <c r="W373">
        <v>0</v>
      </c>
      <c r="X373">
        <v>0</v>
      </c>
      <c r="Y373" t="s">
        <v>77</v>
      </c>
    </row>
    <row r="374" spans="1:25" x14ac:dyDescent="0.25">
      <c r="A374" t="s">
        <v>772</v>
      </c>
      <c r="B374" t="s">
        <v>773</v>
      </c>
      <c r="C374" t="s">
        <v>48</v>
      </c>
      <c r="D374" t="s">
        <v>64</v>
      </c>
      <c r="E374" t="s">
        <v>59</v>
      </c>
      <c r="F374" s="1" t="s">
        <v>12428</v>
      </c>
      <c r="G374">
        <v>193</v>
      </c>
      <c r="H374" t="s">
        <v>29</v>
      </c>
      <c r="I374">
        <v>1368</v>
      </c>
      <c r="J374">
        <v>276.67</v>
      </c>
      <c r="K374">
        <f>Passenger_Data[[#This Row],[Price_USD]]*1</f>
        <v>276.67</v>
      </c>
      <c r="L374">
        <v>60</v>
      </c>
      <c r="M374" t="s">
        <v>40</v>
      </c>
      <c r="N374" t="s">
        <v>41</v>
      </c>
      <c r="O374" t="s">
        <v>33</v>
      </c>
      <c r="P374" t="s">
        <v>50</v>
      </c>
      <c r="Q374">
        <v>0</v>
      </c>
      <c r="R374" t="s">
        <v>43</v>
      </c>
      <c r="S374" t="s">
        <v>61</v>
      </c>
      <c r="T374">
        <v>5.4</v>
      </c>
      <c r="U374">
        <v>1</v>
      </c>
      <c r="V374">
        <v>113</v>
      </c>
      <c r="W374">
        <v>0</v>
      </c>
      <c r="X374">
        <v>0</v>
      </c>
      <c r="Y374" t="s">
        <v>77</v>
      </c>
    </row>
    <row r="375" spans="1:25" x14ac:dyDescent="0.25">
      <c r="A375" t="s">
        <v>774</v>
      </c>
      <c r="B375" t="s">
        <v>775</v>
      </c>
      <c r="C375" t="s">
        <v>54</v>
      </c>
      <c r="D375" t="s">
        <v>76</v>
      </c>
      <c r="E375" t="s">
        <v>27</v>
      </c>
      <c r="F375" s="1" t="s">
        <v>12429</v>
      </c>
      <c r="G375">
        <v>188</v>
      </c>
      <c r="H375" t="s">
        <v>29</v>
      </c>
      <c r="I375">
        <v>1162</v>
      </c>
      <c r="J375">
        <v>310.42</v>
      </c>
      <c r="K375">
        <f>Passenger_Data[[#This Row],[Price_USD]]*1</f>
        <v>310.42</v>
      </c>
      <c r="L375">
        <v>53</v>
      </c>
      <c r="M375" t="s">
        <v>30</v>
      </c>
      <c r="N375" t="s">
        <v>31</v>
      </c>
      <c r="O375" t="s">
        <v>42</v>
      </c>
      <c r="P375" t="s">
        <v>83</v>
      </c>
      <c r="Q375">
        <v>2</v>
      </c>
      <c r="R375" t="s">
        <v>65</v>
      </c>
      <c r="S375" t="s">
        <v>44</v>
      </c>
      <c r="T375">
        <v>9</v>
      </c>
      <c r="U375">
        <v>6</v>
      </c>
      <c r="V375">
        <v>25</v>
      </c>
      <c r="W375">
        <v>0</v>
      </c>
      <c r="X375">
        <v>0</v>
      </c>
      <c r="Y375" t="s">
        <v>45</v>
      </c>
    </row>
    <row r="376" spans="1:25" x14ac:dyDescent="0.25">
      <c r="A376" t="s">
        <v>776</v>
      </c>
      <c r="B376" t="s">
        <v>777</v>
      </c>
      <c r="C376" t="s">
        <v>48</v>
      </c>
      <c r="D376" t="s">
        <v>49</v>
      </c>
      <c r="E376" t="s">
        <v>28</v>
      </c>
      <c r="F376" s="1" t="s">
        <v>12430</v>
      </c>
      <c r="G376">
        <v>165</v>
      </c>
      <c r="H376" t="s">
        <v>29</v>
      </c>
      <c r="I376">
        <v>1087</v>
      </c>
      <c r="J376">
        <v>341.7</v>
      </c>
      <c r="K376">
        <f>Passenger_Data[[#This Row],[Price_USD]]*1</f>
        <v>341.7</v>
      </c>
      <c r="L376">
        <v>65</v>
      </c>
      <c r="M376" t="s">
        <v>40</v>
      </c>
      <c r="N376" t="s">
        <v>60</v>
      </c>
      <c r="O376" t="s">
        <v>42</v>
      </c>
      <c r="P376" t="s">
        <v>50</v>
      </c>
      <c r="Q376">
        <v>2</v>
      </c>
      <c r="R376" t="s">
        <v>65</v>
      </c>
      <c r="S376" t="s">
        <v>44</v>
      </c>
      <c r="T376">
        <v>7.2</v>
      </c>
      <c r="U376">
        <v>6</v>
      </c>
      <c r="V376">
        <v>15</v>
      </c>
      <c r="W376">
        <v>0</v>
      </c>
      <c r="X376">
        <v>0</v>
      </c>
      <c r="Y376" t="s">
        <v>77</v>
      </c>
    </row>
    <row r="377" spans="1:25" x14ac:dyDescent="0.25">
      <c r="A377" t="s">
        <v>778</v>
      </c>
      <c r="B377" t="s">
        <v>779</v>
      </c>
      <c r="C377" t="s">
        <v>82</v>
      </c>
      <c r="D377" t="s">
        <v>55</v>
      </c>
      <c r="E377" t="s">
        <v>55</v>
      </c>
      <c r="F377" s="1" t="s">
        <v>12431</v>
      </c>
      <c r="G377">
        <v>143</v>
      </c>
      <c r="H377" t="s">
        <v>86</v>
      </c>
      <c r="I377">
        <v>809</v>
      </c>
      <c r="J377">
        <v>401.19</v>
      </c>
      <c r="K377">
        <f>Passenger_Data[[#This Row],[Price_USD]]*1</f>
        <v>401.19</v>
      </c>
      <c r="L377">
        <v>72</v>
      </c>
      <c r="M377" t="s">
        <v>30</v>
      </c>
      <c r="N377" t="s">
        <v>41</v>
      </c>
      <c r="O377" t="s">
        <v>32</v>
      </c>
      <c r="P377" t="s">
        <v>50</v>
      </c>
      <c r="Q377">
        <v>1</v>
      </c>
      <c r="R377" t="s">
        <v>65</v>
      </c>
      <c r="S377" t="s">
        <v>68</v>
      </c>
      <c r="T377">
        <v>5</v>
      </c>
      <c r="U377">
        <v>2</v>
      </c>
      <c r="V377">
        <v>110</v>
      </c>
      <c r="W377">
        <v>0</v>
      </c>
      <c r="X377">
        <v>0</v>
      </c>
      <c r="Y377" t="s">
        <v>36</v>
      </c>
    </row>
    <row r="378" spans="1:25" x14ac:dyDescent="0.25">
      <c r="A378" t="s">
        <v>780</v>
      </c>
      <c r="B378" t="s">
        <v>781</v>
      </c>
      <c r="C378" t="s">
        <v>26</v>
      </c>
      <c r="D378" t="s">
        <v>49</v>
      </c>
      <c r="E378" t="s">
        <v>64</v>
      </c>
      <c r="F378" s="1" t="s">
        <v>12432</v>
      </c>
      <c r="G378">
        <v>170</v>
      </c>
      <c r="H378" t="s">
        <v>29</v>
      </c>
      <c r="I378">
        <v>1253</v>
      </c>
      <c r="J378">
        <v>340.7</v>
      </c>
      <c r="K378">
        <f>Passenger_Data[[#This Row],[Price_USD]]*1</f>
        <v>340.7</v>
      </c>
      <c r="L378">
        <v>59</v>
      </c>
      <c r="M378" t="s">
        <v>30</v>
      </c>
      <c r="N378" t="s">
        <v>31</v>
      </c>
      <c r="O378" t="s">
        <v>56</v>
      </c>
      <c r="P378" t="s">
        <v>33</v>
      </c>
      <c r="Q378">
        <v>4</v>
      </c>
      <c r="R378" t="s">
        <v>65</v>
      </c>
      <c r="S378" t="s">
        <v>35</v>
      </c>
      <c r="T378">
        <v>7.1</v>
      </c>
      <c r="U378">
        <v>18</v>
      </c>
      <c r="V378">
        <v>71</v>
      </c>
      <c r="W378">
        <v>0</v>
      </c>
      <c r="X378">
        <v>0</v>
      </c>
      <c r="Y378" t="s">
        <v>77</v>
      </c>
    </row>
    <row r="379" spans="1:25" x14ac:dyDescent="0.25">
      <c r="A379" t="s">
        <v>782</v>
      </c>
      <c r="B379" t="s">
        <v>783</v>
      </c>
      <c r="C379" t="s">
        <v>82</v>
      </c>
      <c r="D379" t="s">
        <v>39</v>
      </c>
      <c r="E379" t="s">
        <v>27</v>
      </c>
      <c r="F379" s="1" t="s">
        <v>12433</v>
      </c>
      <c r="G379">
        <v>162</v>
      </c>
      <c r="H379" t="s">
        <v>108</v>
      </c>
      <c r="I379">
        <v>1428</v>
      </c>
      <c r="J379">
        <v>284.06</v>
      </c>
      <c r="K379">
        <f>Passenger_Data[[#This Row],[Price_USD]]*1</f>
        <v>284.06</v>
      </c>
      <c r="L379">
        <v>40</v>
      </c>
      <c r="M379" t="s">
        <v>30</v>
      </c>
      <c r="N379" t="s">
        <v>31</v>
      </c>
      <c r="O379" t="s">
        <v>32</v>
      </c>
      <c r="P379" t="s">
        <v>50</v>
      </c>
      <c r="Q379">
        <v>3</v>
      </c>
      <c r="R379" t="s">
        <v>65</v>
      </c>
      <c r="S379" t="s">
        <v>61</v>
      </c>
      <c r="T379">
        <v>8.1</v>
      </c>
      <c r="U379">
        <v>1</v>
      </c>
      <c r="V379">
        <v>25</v>
      </c>
      <c r="W379">
        <v>0</v>
      </c>
      <c r="X379">
        <v>0</v>
      </c>
      <c r="Y379" t="s">
        <v>45</v>
      </c>
    </row>
    <row r="380" spans="1:25" x14ac:dyDescent="0.25">
      <c r="A380" t="s">
        <v>784</v>
      </c>
      <c r="B380" t="s">
        <v>785</v>
      </c>
      <c r="C380" t="s">
        <v>73</v>
      </c>
      <c r="D380" t="s">
        <v>27</v>
      </c>
      <c r="E380" t="s">
        <v>49</v>
      </c>
      <c r="F380" s="1" t="s">
        <v>12434</v>
      </c>
      <c r="G380">
        <v>188</v>
      </c>
      <c r="H380" t="s">
        <v>29</v>
      </c>
      <c r="I380">
        <v>912</v>
      </c>
      <c r="J380">
        <v>310.77</v>
      </c>
      <c r="K380">
        <f>Passenger_Data[[#This Row],[Price_USD]]*1</f>
        <v>310.77</v>
      </c>
      <c r="L380">
        <v>51</v>
      </c>
      <c r="M380" t="s">
        <v>30</v>
      </c>
      <c r="N380" t="s">
        <v>31</v>
      </c>
      <c r="O380" t="s">
        <v>32</v>
      </c>
      <c r="P380" t="s">
        <v>83</v>
      </c>
      <c r="Q380">
        <v>2</v>
      </c>
      <c r="R380" t="s">
        <v>51</v>
      </c>
      <c r="S380" t="s">
        <v>61</v>
      </c>
      <c r="T380">
        <v>8.4</v>
      </c>
      <c r="U380">
        <v>14</v>
      </c>
      <c r="V380">
        <v>117</v>
      </c>
      <c r="W380">
        <v>0</v>
      </c>
      <c r="X380">
        <v>0</v>
      </c>
      <c r="Y380" t="s">
        <v>45</v>
      </c>
    </row>
    <row r="381" spans="1:25" x14ac:dyDescent="0.25">
      <c r="A381" t="s">
        <v>786</v>
      </c>
      <c r="B381" t="s">
        <v>787</v>
      </c>
      <c r="C381" t="s">
        <v>73</v>
      </c>
      <c r="D381" t="s">
        <v>39</v>
      </c>
      <c r="E381" t="s">
        <v>59</v>
      </c>
      <c r="F381" s="1" t="s">
        <v>12435</v>
      </c>
      <c r="G381">
        <v>136</v>
      </c>
      <c r="H381" t="s">
        <v>29</v>
      </c>
      <c r="I381">
        <v>535</v>
      </c>
      <c r="J381">
        <v>293.63</v>
      </c>
      <c r="K381">
        <f>Passenger_Data[[#This Row],[Price_USD]]*1</f>
        <v>293.63</v>
      </c>
      <c r="L381">
        <v>79</v>
      </c>
      <c r="M381" t="s">
        <v>40</v>
      </c>
      <c r="N381" t="s">
        <v>41</v>
      </c>
      <c r="O381" t="s">
        <v>56</v>
      </c>
      <c r="P381" t="s">
        <v>50</v>
      </c>
      <c r="Q381">
        <v>1</v>
      </c>
      <c r="R381" t="s">
        <v>65</v>
      </c>
      <c r="S381" t="s">
        <v>68</v>
      </c>
      <c r="T381">
        <v>10</v>
      </c>
      <c r="U381">
        <v>20</v>
      </c>
      <c r="V381">
        <v>19</v>
      </c>
      <c r="W381">
        <v>0</v>
      </c>
      <c r="X381">
        <v>0</v>
      </c>
      <c r="Y381" t="s">
        <v>45</v>
      </c>
    </row>
    <row r="382" spans="1:25" x14ac:dyDescent="0.25">
      <c r="A382" t="s">
        <v>788</v>
      </c>
      <c r="B382" t="s">
        <v>789</v>
      </c>
      <c r="C382" t="s">
        <v>82</v>
      </c>
      <c r="D382" t="s">
        <v>27</v>
      </c>
      <c r="E382" t="s">
        <v>55</v>
      </c>
      <c r="F382" s="1" t="s">
        <v>12436</v>
      </c>
      <c r="G382">
        <v>273</v>
      </c>
      <c r="H382" t="s">
        <v>29</v>
      </c>
      <c r="I382">
        <v>1395</v>
      </c>
      <c r="J382">
        <v>437.31</v>
      </c>
      <c r="K382">
        <f>Passenger_Data[[#This Row],[Price_USD]]*1</f>
        <v>437.31</v>
      </c>
      <c r="L382">
        <v>62</v>
      </c>
      <c r="M382" t="s">
        <v>40</v>
      </c>
      <c r="N382" t="s">
        <v>41</v>
      </c>
      <c r="O382" t="s">
        <v>56</v>
      </c>
      <c r="P382" t="s">
        <v>83</v>
      </c>
      <c r="Q382">
        <v>1</v>
      </c>
      <c r="R382" t="s">
        <v>65</v>
      </c>
      <c r="S382" t="s">
        <v>44</v>
      </c>
      <c r="T382">
        <v>5.5</v>
      </c>
      <c r="U382">
        <v>4</v>
      </c>
      <c r="V382">
        <v>0</v>
      </c>
      <c r="W382">
        <v>0</v>
      </c>
      <c r="X382">
        <v>0</v>
      </c>
      <c r="Y382" t="s">
        <v>45</v>
      </c>
    </row>
    <row r="383" spans="1:25" x14ac:dyDescent="0.25">
      <c r="A383" t="s">
        <v>790</v>
      </c>
      <c r="B383" t="s">
        <v>791</v>
      </c>
      <c r="C383" t="s">
        <v>73</v>
      </c>
      <c r="D383" t="s">
        <v>59</v>
      </c>
      <c r="E383" t="s">
        <v>28</v>
      </c>
      <c r="F383" s="1" t="s">
        <v>12437</v>
      </c>
      <c r="G383">
        <v>227</v>
      </c>
      <c r="H383" t="s">
        <v>86</v>
      </c>
      <c r="I383">
        <v>1461</v>
      </c>
      <c r="J383">
        <v>335.42</v>
      </c>
      <c r="K383">
        <f>Passenger_Data[[#This Row],[Price_USD]]*1</f>
        <v>335.42</v>
      </c>
      <c r="L383">
        <v>18</v>
      </c>
      <c r="M383" t="s">
        <v>30</v>
      </c>
      <c r="N383" t="s">
        <v>60</v>
      </c>
      <c r="O383" t="s">
        <v>33</v>
      </c>
      <c r="P383" t="s">
        <v>83</v>
      </c>
      <c r="Q383">
        <v>1</v>
      </c>
      <c r="R383" t="s">
        <v>51</v>
      </c>
      <c r="S383" t="s">
        <v>68</v>
      </c>
      <c r="T383">
        <v>7.1</v>
      </c>
      <c r="U383">
        <v>0</v>
      </c>
      <c r="V383">
        <v>98</v>
      </c>
      <c r="W383">
        <v>0</v>
      </c>
      <c r="X383">
        <v>0</v>
      </c>
      <c r="Y383" t="s">
        <v>45</v>
      </c>
    </row>
    <row r="384" spans="1:25" x14ac:dyDescent="0.25">
      <c r="A384" t="s">
        <v>792</v>
      </c>
      <c r="B384" t="s">
        <v>793</v>
      </c>
      <c r="C384" t="s">
        <v>54</v>
      </c>
      <c r="D384" t="s">
        <v>76</v>
      </c>
      <c r="E384" t="s">
        <v>64</v>
      </c>
      <c r="F384" s="1" t="s">
        <v>12438</v>
      </c>
      <c r="G384">
        <v>129</v>
      </c>
      <c r="H384" t="s">
        <v>29</v>
      </c>
      <c r="I384">
        <v>587</v>
      </c>
      <c r="J384">
        <v>383.47</v>
      </c>
      <c r="K384">
        <f>Passenger_Data[[#This Row],[Price_USD]]*1</f>
        <v>383.47</v>
      </c>
      <c r="L384">
        <v>54</v>
      </c>
      <c r="M384" t="s">
        <v>30</v>
      </c>
      <c r="N384" t="s">
        <v>31</v>
      </c>
      <c r="O384" t="s">
        <v>56</v>
      </c>
      <c r="P384" t="s">
        <v>33</v>
      </c>
      <c r="Q384">
        <v>0</v>
      </c>
      <c r="R384" t="s">
        <v>65</v>
      </c>
      <c r="S384" t="s">
        <v>68</v>
      </c>
      <c r="T384">
        <v>6.3</v>
      </c>
      <c r="U384">
        <v>2</v>
      </c>
      <c r="V384">
        <v>102</v>
      </c>
      <c r="W384">
        <v>0</v>
      </c>
      <c r="X384">
        <v>0</v>
      </c>
      <c r="Y384" t="s">
        <v>36</v>
      </c>
    </row>
    <row r="385" spans="1:25" x14ac:dyDescent="0.25">
      <c r="A385" t="s">
        <v>794</v>
      </c>
      <c r="B385" t="s">
        <v>795</v>
      </c>
      <c r="C385" t="s">
        <v>82</v>
      </c>
      <c r="D385" t="s">
        <v>49</v>
      </c>
      <c r="E385" t="s">
        <v>39</v>
      </c>
      <c r="F385" s="1" t="s">
        <v>12439</v>
      </c>
      <c r="G385">
        <v>145</v>
      </c>
      <c r="H385" t="s">
        <v>29</v>
      </c>
      <c r="I385">
        <v>1083</v>
      </c>
      <c r="J385">
        <v>490.28</v>
      </c>
      <c r="K385">
        <f>Passenger_Data[[#This Row],[Price_USD]]*1</f>
        <v>490.28</v>
      </c>
      <c r="L385">
        <v>73</v>
      </c>
      <c r="M385" t="s">
        <v>30</v>
      </c>
      <c r="N385" t="s">
        <v>60</v>
      </c>
      <c r="O385" t="s">
        <v>56</v>
      </c>
      <c r="P385" t="s">
        <v>50</v>
      </c>
      <c r="Q385">
        <v>1</v>
      </c>
      <c r="R385" t="s">
        <v>65</v>
      </c>
      <c r="S385" t="s">
        <v>68</v>
      </c>
      <c r="T385">
        <v>7.2</v>
      </c>
      <c r="U385">
        <v>11</v>
      </c>
      <c r="V385">
        <v>85</v>
      </c>
      <c r="W385">
        <v>0</v>
      </c>
      <c r="X385">
        <v>0</v>
      </c>
      <c r="Y385" t="s">
        <v>77</v>
      </c>
    </row>
    <row r="386" spans="1:25" x14ac:dyDescent="0.25">
      <c r="A386" t="s">
        <v>796</v>
      </c>
      <c r="B386" t="s">
        <v>797</v>
      </c>
      <c r="C386" t="s">
        <v>54</v>
      </c>
      <c r="D386" t="s">
        <v>64</v>
      </c>
      <c r="E386" t="s">
        <v>55</v>
      </c>
      <c r="F386" s="1" t="s">
        <v>12440</v>
      </c>
      <c r="G386">
        <v>151</v>
      </c>
      <c r="H386" t="s">
        <v>29</v>
      </c>
      <c r="I386">
        <v>1048</v>
      </c>
      <c r="J386">
        <v>316.76</v>
      </c>
      <c r="K386">
        <f>Passenger_Data[[#This Row],[Price_USD]]*1</f>
        <v>316.76</v>
      </c>
      <c r="L386">
        <v>20</v>
      </c>
      <c r="M386" t="s">
        <v>30</v>
      </c>
      <c r="N386" t="s">
        <v>31</v>
      </c>
      <c r="O386" t="s">
        <v>33</v>
      </c>
      <c r="P386" t="s">
        <v>264</v>
      </c>
      <c r="Q386">
        <v>2</v>
      </c>
      <c r="R386" t="s">
        <v>43</v>
      </c>
      <c r="S386" t="s">
        <v>68</v>
      </c>
      <c r="T386">
        <v>7</v>
      </c>
      <c r="U386">
        <v>18</v>
      </c>
      <c r="V386">
        <v>14</v>
      </c>
      <c r="W386">
        <v>0</v>
      </c>
      <c r="X386">
        <v>1</v>
      </c>
      <c r="Y386" t="s">
        <v>77</v>
      </c>
    </row>
    <row r="387" spans="1:25" x14ac:dyDescent="0.25">
      <c r="A387" t="s">
        <v>798</v>
      </c>
      <c r="B387" t="s">
        <v>319</v>
      </c>
      <c r="C387" t="s">
        <v>73</v>
      </c>
      <c r="D387" t="s">
        <v>28</v>
      </c>
      <c r="E387" t="s">
        <v>76</v>
      </c>
      <c r="F387" s="1" t="s">
        <v>12441</v>
      </c>
      <c r="G387">
        <v>188</v>
      </c>
      <c r="H387" t="s">
        <v>29</v>
      </c>
      <c r="I387">
        <v>1170</v>
      </c>
      <c r="J387">
        <v>593.92999999999995</v>
      </c>
      <c r="K387">
        <f>Passenger_Data[[#This Row],[Price_USD]]*1</f>
        <v>593.92999999999995</v>
      </c>
      <c r="L387">
        <v>40</v>
      </c>
      <c r="M387" t="s">
        <v>30</v>
      </c>
      <c r="N387" t="s">
        <v>41</v>
      </c>
      <c r="O387" t="s">
        <v>32</v>
      </c>
      <c r="P387" t="s">
        <v>33</v>
      </c>
      <c r="Q387">
        <v>2</v>
      </c>
      <c r="R387" t="s">
        <v>34</v>
      </c>
      <c r="S387" t="s">
        <v>61</v>
      </c>
      <c r="T387">
        <v>5.3</v>
      </c>
      <c r="U387">
        <v>5</v>
      </c>
      <c r="V387">
        <v>29</v>
      </c>
      <c r="W387">
        <v>0</v>
      </c>
      <c r="X387">
        <v>0</v>
      </c>
      <c r="Y387" t="s">
        <v>45</v>
      </c>
    </row>
    <row r="388" spans="1:25" x14ac:dyDescent="0.25">
      <c r="A388" t="s">
        <v>799</v>
      </c>
      <c r="B388" t="s">
        <v>800</v>
      </c>
      <c r="C388" t="s">
        <v>73</v>
      </c>
      <c r="D388" t="s">
        <v>39</v>
      </c>
      <c r="E388" t="s">
        <v>27</v>
      </c>
      <c r="F388" s="1" t="s">
        <v>12442</v>
      </c>
      <c r="G388">
        <v>176</v>
      </c>
      <c r="H388" t="s">
        <v>86</v>
      </c>
      <c r="I388">
        <v>871</v>
      </c>
      <c r="J388">
        <v>451.64</v>
      </c>
      <c r="K388">
        <f>Passenger_Data[[#This Row],[Price_USD]]*1</f>
        <v>451.64</v>
      </c>
      <c r="L388">
        <v>76</v>
      </c>
      <c r="M388" t="s">
        <v>40</v>
      </c>
      <c r="N388" t="s">
        <v>31</v>
      </c>
      <c r="O388" t="s">
        <v>33</v>
      </c>
      <c r="P388" t="s">
        <v>50</v>
      </c>
      <c r="Q388">
        <v>1</v>
      </c>
      <c r="R388" t="s">
        <v>43</v>
      </c>
      <c r="S388" t="s">
        <v>35</v>
      </c>
      <c r="T388">
        <v>7.8</v>
      </c>
      <c r="U388">
        <v>4</v>
      </c>
      <c r="V388">
        <v>98</v>
      </c>
      <c r="W388">
        <v>0</v>
      </c>
      <c r="X388">
        <v>0</v>
      </c>
      <c r="Y388" t="s">
        <v>45</v>
      </c>
    </row>
    <row r="389" spans="1:25" x14ac:dyDescent="0.25">
      <c r="A389" t="s">
        <v>801</v>
      </c>
      <c r="B389" t="s">
        <v>802</v>
      </c>
      <c r="C389" t="s">
        <v>26</v>
      </c>
      <c r="D389" t="s">
        <v>28</v>
      </c>
      <c r="E389" t="s">
        <v>27</v>
      </c>
      <c r="F389" s="1" t="s">
        <v>12443</v>
      </c>
      <c r="G389">
        <v>127</v>
      </c>
      <c r="H389" t="s">
        <v>29</v>
      </c>
      <c r="I389">
        <v>1346</v>
      </c>
      <c r="J389">
        <v>302.31</v>
      </c>
      <c r="K389">
        <f>Passenger_Data[[#This Row],[Price_USD]]*1</f>
        <v>302.31</v>
      </c>
      <c r="L389">
        <v>24</v>
      </c>
      <c r="M389" t="s">
        <v>40</v>
      </c>
      <c r="N389" t="s">
        <v>41</v>
      </c>
      <c r="O389" t="s">
        <v>33</v>
      </c>
      <c r="P389" t="s">
        <v>33</v>
      </c>
      <c r="Q389">
        <v>1</v>
      </c>
      <c r="R389" t="s">
        <v>65</v>
      </c>
      <c r="S389" t="s">
        <v>35</v>
      </c>
      <c r="T389">
        <v>8.3000000000000007</v>
      </c>
      <c r="U389">
        <v>0</v>
      </c>
      <c r="V389">
        <v>85</v>
      </c>
      <c r="W389">
        <v>0</v>
      </c>
      <c r="X389">
        <v>0</v>
      </c>
      <c r="Y389" t="s">
        <v>77</v>
      </c>
    </row>
    <row r="390" spans="1:25" x14ac:dyDescent="0.25">
      <c r="A390" t="s">
        <v>803</v>
      </c>
      <c r="B390" t="s">
        <v>211</v>
      </c>
      <c r="C390" t="s">
        <v>73</v>
      </c>
      <c r="D390" t="s">
        <v>27</v>
      </c>
      <c r="E390" t="s">
        <v>55</v>
      </c>
      <c r="F390" s="1" t="s">
        <v>12444</v>
      </c>
      <c r="G390">
        <v>235</v>
      </c>
      <c r="H390" t="s">
        <v>29</v>
      </c>
      <c r="I390">
        <v>1088</v>
      </c>
      <c r="J390">
        <v>340.2</v>
      </c>
      <c r="K390">
        <f>Passenger_Data[[#This Row],[Price_USD]]*1</f>
        <v>340.2</v>
      </c>
      <c r="L390">
        <v>73</v>
      </c>
      <c r="M390" t="s">
        <v>40</v>
      </c>
      <c r="N390" t="s">
        <v>41</v>
      </c>
      <c r="O390" t="s">
        <v>32</v>
      </c>
      <c r="P390" t="s">
        <v>50</v>
      </c>
      <c r="Q390">
        <v>1</v>
      </c>
      <c r="R390" t="s">
        <v>65</v>
      </c>
      <c r="S390" t="s">
        <v>61</v>
      </c>
      <c r="T390">
        <v>6.7</v>
      </c>
      <c r="U390">
        <v>5</v>
      </c>
      <c r="V390">
        <v>95</v>
      </c>
      <c r="W390">
        <v>0</v>
      </c>
      <c r="X390">
        <v>1</v>
      </c>
      <c r="Y390" t="s">
        <v>45</v>
      </c>
    </row>
    <row r="391" spans="1:25" x14ac:dyDescent="0.25">
      <c r="A391" t="s">
        <v>804</v>
      </c>
      <c r="B391" t="s">
        <v>805</v>
      </c>
      <c r="C391" t="s">
        <v>26</v>
      </c>
      <c r="D391" t="s">
        <v>76</v>
      </c>
      <c r="E391" t="s">
        <v>59</v>
      </c>
      <c r="F391" s="1" t="s">
        <v>12445</v>
      </c>
      <c r="G391">
        <v>138</v>
      </c>
      <c r="H391" t="s">
        <v>29</v>
      </c>
      <c r="I391">
        <v>1269</v>
      </c>
      <c r="J391">
        <v>373.56</v>
      </c>
      <c r="K391">
        <f>Passenger_Data[[#This Row],[Price_USD]]*1</f>
        <v>373.56</v>
      </c>
      <c r="L391">
        <v>44</v>
      </c>
      <c r="M391" t="s">
        <v>30</v>
      </c>
      <c r="N391" t="s">
        <v>31</v>
      </c>
      <c r="O391" t="s">
        <v>33</v>
      </c>
      <c r="P391" t="s">
        <v>33</v>
      </c>
      <c r="Q391">
        <v>2</v>
      </c>
      <c r="R391" t="s">
        <v>65</v>
      </c>
      <c r="S391" t="s">
        <v>35</v>
      </c>
      <c r="T391">
        <v>5.3</v>
      </c>
      <c r="U391">
        <v>6</v>
      </c>
      <c r="V391">
        <v>50</v>
      </c>
      <c r="W391">
        <v>0</v>
      </c>
      <c r="X391">
        <v>0</v>
      </c>
      <c r="Y391" t="s">
        <v>36</v>
      </c>
    </row>
    <row r="392" spans="1:25" x14ac:dyDescent="0.25">
      <c r="A392" t="s">
        <v>806</v>
      </c>
      <c r="B392" t="s">
        <v>249</v>
      </c>
      <c r="C392" t="s">
        <v>73</v>
      </c>
      <c r="D392" t="s">
        <v>64</v>
      </c>
      <c r="E392" t="s">
        <v>27</v>
      </c>
      <c r="F392" s="1" t="s">
        <v>12446</v>
      </c>
      <c r="G392">
        <v>73</v>
      </c>
      <c r="H392" t="s">
        <v>29</v>
      </c>
      <c r="I392">
        <v>964</v>
      </c>
      <c r="J392">
        <v>231.38</v>
      </c>
      <c r="K392">
        <f>Passenger_Data[[#This Row],[Price_USD]]*1</f>
        <v>231.38</v>
      </c>
      <c r="L392">
        <v>57</v>
      </c>
      <c r="M392" t="s">
        <v>40</v>
      </c>
      <c r="N392" t="s">
        <v>31</v>
      </c>
      <c r="O392" t="s">
        <v>32</v>
      </c>
      <c r="P392" t="s">
        <v>50</v>
      </c>
      <c r="Q392">
        <v>0</v>
      </c>
      <c r="R392" t="s">
        <v>65</v>
      </c>
      <c r="S392" t="s">
        <v>35</v>
      </c>
      <c r="T392">
        <v>9</v>
      </c>
      <c r="U392">
        <v>9</v>
      </c>
      <c r="V392">
        <v>28</v>
      </c>
      <c r="W392">
        <v>0</v>
      </c>
      <c r="X392">
        <v>0</v>
      </c>
      <c r="Y392" t="s">
        <v>77</v>
      </c>
    </row>
    <row r="393" spans="1:25" x14ac:dyDescent="0.25">
      <c r="A393" t="s">
        <v>807</v>
      </c>
      <c r="B393" t="s">
        <v>808</v>
      </c>
      <c r="C393" t="s">
        <v>48</v>
      </c>
      <c r="D393" t="s">
        <v>76</v>
      </c>
      <c r="E393" t="s">
        <v>76</v>
      </c>
      <c r="F393" s="1" t="s">
        <v>12447</v>
      </c>
      <c r="G393">
        <v>218</v>
      </c>
      <c r="H393" t="s">
        <v>29</v>
      </c>
      <c r="I393">
        <v>1220</v>
      </c>
      <c r="J393">
        <v>488.78</v>
      </c>
      <c r="K393">
        <f>Passenger_Data[[#This Row],[Price_USD]]*1</f>
        <v>488.78</v>
      </c>
      <c r="L393">
        <v>79</v>
      </c>
      <c r="M393" t="s">
        <v>30</v>
      </c>
      <c r="N393" t="s">
        <v>31</v>
      </c>
      <c r="O393" t="s">
        <v>33</v>
      </c>
      <c r="P393" t="s">
        <v>264</v>
      </c>
      <c r="Q393">
        <v>2</v>
      </c>
      <c r="R393" t="s">
        <v>65</v>
      </c>
      <c r="S393" t="s">
        <v>35</v>
      </c>
      <c r="T393">
        <v>6.2</v>
      </c>
      <c r="U393">
        <v>6</v>
      </c>
      <c r="V393">
        <v>71</v>
      </c>
      <c r="W393">
        <v>0</v>
      </c>
      <c r="X393">
        <v>0</v>
      </c>
      <c r="Y393" t="s">
        <v>77</v>
      </c>
    </row>
    <row r="394" spans="1:25" x14ac:dyDescent="0.25">
      <c r="A394" t="s">
        <v>809</v>
      </c>
      <c r="B394" t="s">
        <v>810</v>
      </c>
      <c r="C394" t="s">
        <v>48</v>
      </c>
      <c r="D394" t="s">
        <v>59</v>
      </c>
      <c r="E394" t="s">
        <v>59</v>
      </c>
      <c r="F394" s="1" t="s">
        <v>12448</v>
      </c>
      <c r="G394">
        <v>153</v>
      </c>
      <c r="H394" t="s">
        <v>29</v>
      </c>
      <c r="I394">
        <v>1550</v>
      </c>
      <c r="J394">
        <v>395.35</v>
      </c>
      <c r="K394">
        <f>Passenger_Data[[#This Row],[Price_USD]]*1</f>
        <v>395.35</v>
      </c>
      <c r="L394">
        <v>54</v>
      </c>
      <c r="M394" t="s">
        <v>40</v>
      </c>
      <c r="N394" t="s">
        <v>31</v>
      </c>
      <c r="O394" t="s">
        <v>32</v>
      </c>
      <c r="P394" t="s">
        <v>264</v>
      </c>
      <c r="Q394">
        <v>0</v>
      </c>
      <c r="R394" t="s">
        <v>51</v>
      </c>
      <c r="S394" t="s">
        <v>61</v>
      </c>
      <c r="T394">
        <v>6</v>
      </c>
      <c r="U394">
        <v>1</v>
      </c>
      <c r="V394">
        <v>75</v>
      </c>
      <c r="W394">
        <v>0</v>
      </c>
      <c r="X394">
        <v>0</v>
      </c>
      <c r="Y394" t="s">
        <v>45</v>
      </c>
    </row>
    <row r="395" spans="1:25" x14ac:dyDescent="0.25">
      <c r="A395" t="s">
        <v>811</v>
      </c>
      <c r="B395" t="s">
        <v>812</v>
      </c>
      <c r="C395" t="s">
        <v>48</v>
      </c>
      <c r="D395" t="s">
        <v>49</v>
      </c>
      <c r="E395" t="s">
        <v>55</v>
      </c>
      <c r="F395" s="1" t="s">
        <v>12449</v>
      </c>
      <c r="G395">
        <v>190</v>
      </c>
      <c r="H395" t="s">
        <v>29</v>
      </c>
      <c r="I395">
        <v>1261</v>
      </c>
      <c r="J395">
        <v>264.48</v>
      </c>
      <c r="K395">
        <f>Passenger_Data[[#This Row],[Price_USD]]*1</f>
        <v>264.48</v>
      </c>
      <c r="L395">
        <v>68</v>
      </c>
      <c r="M395" t="s">
        <v>40</v>
      </c>
      <c r="N395" t="s">
        <v>31</v>
      </c>
      <c r="O395" t="s">
        <v>32</v>
      </c>
      <c r="P395" t="s">
        <v>50</v>
      </c>
      <c r="Q395">
        <v>0</v>
      </c>
      <c r="R395" t="s">
        <v>51</v>
      </c>
      <c r="S395" t="s">
        <v>35</v>
      </c>
      <c r="T395">
        <v>7.2</v>
      </c>
      <c r="U395">
        <v>28</v>
      </c>
      <c r="V395">
        <v>43</v>
      </c>
      <c r="W395">
        <v>1</v>
      </c>
      <c r="X395">
        <v>0</v>
      </c>
      <c r="Y395" t="s">
        <v>36</v>
      </c>
    </row>
    <row r="396" spans="1:25" x14ac:dyDescent="0.25">
      <c r="A396" t="s">
        <v>813</v>
      </c>
      <c r="B396" t="s">
        <v>814</v>
      </c>
      <c r="C396" t="s">
        <v>73</v>
      </c>
      <c r="D396" t="s">
        <v>27</v>
      </c>
      <c r="E396" t="s">
        <v>49</v>
      </c>
      <c r="F396" s="1" t="s">
        <v>12450</v>
      </c>
      <c r="G396">
        <v>159</v>
      </c>
      <c r="H396" t="s">
        <v>29</v>
      </c>
      <c r="I396">
        <v>879</v>
      </c>
      <c r="J396">
        <v>405.88</v>
      </c>
      <c r="K396">
        <f>Passenger_Data[[#This Row],[Price_USD]]*1</f>
        <v>405.88</v>
      </c>
      <c r="L396">
        <v>38</v>
      </c>
      <c r="M396" t="s">
        <v>40</v>
      </c>
      <c r="N396" t="s">
        <v>31</v>
      </c>
      <c r="O396" t="s">
        <v>42</v>
      </c>
      <c r="P396" t="s">
        <v>83</v>
      </c>
      <c r="Q396">
        <v>2</v>
      </c>
      <c r="R396" t="s">
        <v>65</v>
      </c>
      <c r="S396" t="s">
        <v>44</v>
      </c>
      <c r="T396">
        <v>7.9</v>
      </c>
      <c r="U396">
        <v>2</v>
      </c>
      <c r="V396">
        <v>108</v>
      </c>
      <c r="W396">
        <v>0</v>
      </c>
      <c r="X396">
        <v>1</v>
      </c>
      <c r="Y396" t="s">
        <v>36</v>
      </c>
    </row>
    <row r="397" spans="1:25" x14ac:dyDescent="0.25">
      <c r="A397" t="s">
        <v>815</v>
      </c>
      <c r="B397" t="s">
        <v>816</v>
      </c>
      <c r="C397" t="s">
        <v>73</v>
      </c>
      <c r="D397" t="s">
        <v>49</v>
      </c>
      <c r="E397" t="s">
        <v>59</v>
      </c>
      <c r="F397" s="1" t="s">
        <v>12451</v>
      </c>
      <c r="G397">
        <v>119</v>
      </c>
      <c r="H397" t="s">
        <v>29</v>
      </c>
      <c r="I397">
        <v>1742</v>
      </c>
      <c r="J397">
        <v>537.88</v>
      </c>
      <c r="K397">
        <f>Passenger_Data[[#This Row],[Price_USD]]*1</f>
        <v>537.88</v>
      </c>
      <c r="L397">
        <v>75</v>
      </c>
      <c r="M397" t="s">
        <v>30</v>
      </c>
      <c r="N397" t="s">
        <v>31</v>
      </c>
      <c r="O397" t="s">
        <v>42</v>
      </c>
      <c r="P397" t="s">
        <v>33</v>
      </c>
      <c r="Q397">
        <v>2</v>
      </c>
      <c r="R397" t="s">
        <v>43</v>
      </c>
      <c r="S397" t="s">
        <v>44</v>
      </c>
      <c r="T397">
        <v>7.6</v>
      </c>
      <c r="U397">
        <v>2</v>
      </c>
      <c r="V397">
        <v>62</v>
      </c>
      <c r="W397">
        <v>0</v>
      </c>
      <c r="X397">
        <v>1</v>
      </c>
      <c r="Y397" t="s">
        <v>36</v>
      </c>
    </row>
    <row r="398" spans="1:25" x14ac:dyDescent="0.25">
      <c r="A398" t="s">
        <v>817</v>
      </c>
      <c r="B398" t="s">
        <v>818</v>
      </c>
      <c r="C398" t="s">
        <v>82</v>
      </c>
      <c r="D398" t="s">
        <v>76</v>
      </c>
      <c r="E398" t="s">
        <v>28</v>
      </c>
      <c r="F398" s="1" t="s">
        <v>12452</v>
      </c>
      <c r="G398">
        <v>251</v>
      </c>
      <c r="H398" t="s">
        <v>86</v>
      </c>
      <c r="I398">
        <v>804</v>
      </c>
      <c r="J398">
        <v>315.77999999999997</v>
      </c>
      <c r="K398">
        <f>Passenger_Data[[#This Row],[Price_USD]]*1</f>
        <v>315.77999999999997</v>
      </c>
      <c r="L398">
        <v>34</v>
      </c>
      <c r="M398" t="s">
        <v>30</v>
      </c>
      <c r="N398" t="s">
        <v>60</v>
      </c>
      <c r="O398" t="s">
        <v>33</v>
      </c>
      <c r="P398" t="s">
        <v>50</v>
      </c>
      <c r="Q398">
        <v>0</v>
      </c>
      <c r="R398" t="s">
        <v>65</v>
      </c>
      <c r="S398" t="s">
        <v>44</v>
      </c>
      <c r="T398">
        <v>5.8</v>
      </c>
      <c r="U398">
        <v>6</v>
      </c>
      <c r="V398">
        <v>1</v>
      </c>
      <c r="W398">
        <v>0</v>
      </c>
      <c r="X398">
        <v>0</v>
      </c>
      <c r="Y398" t="s">
        <v>36</v>
      </c>
    </row>
    <row r="399" spans="1:25" x14ac:dyDescent="0.25">
      <c r="A399" t="s">
        <v>819</v>
      </c>
      <c r="B399" t="s">
        <v>820</v>
      </c>
      <c r="C399" t="s">
        <v>82</v>
      </c>
      <c r="D399" t="s">
        <v>49</v>
      </c>
      <c r="E399" t="s">
        <v>27</v>
      </c>
      <c r="F399" s="1" t="s">
        <v>12453</v>
      </c>
      <c r="G399">
        <v>174</v>
      </c>
      <c r="H399" t="s">
        <v>29</v>
      </c>
      <c r="I399">
        <v>1621</v>
      </c>
      <c r="J399">
        <v>310.36</v>
      </c>
      <c r="K399">
        <f>Passenger_Data[[#This Row],[Price_USD]]*1</f>
        <v>310.36</v>
      </c>
      <c r="L399">
        <v>77</v>
      </c>
      <c r="M399" t="s">
        <v>30</v>
      </c>
      <c r="N399" t="s">
        <v>60</v>
      </c>
      <c r="O399" t="s">
        <v>32</v>
      </c>
      <c r="P399" t="s">
        <v>50</v>
      </c>
      <c r="Q399">
        <v>2</v>
      </c>
      <c r="R399" t="s">
        <v>34</v>
      </c>
      <c r="S399" t="s">
        <v>44</v>
      </c>
      <c r="T399">
        <v>9.6</v>
      </c>
      <c r="U399">
        <v>4</v>
      </c>
      <c r="V399">
        <v>81</v>
      </c>
      <c r="W399">
        <v>0</v>
      </c>
      <c r="X399">
        <v>0</v>
      </c>
      <c r="Y399" t="s">
        <v>36</v>
      </c>
    </row>
    <row r="400" spans="1:25" x14ac:dyDescent="0.25">
      <c r="A400" t="s">
        <v>821</v>
      </c>
      <c r="B400" t="s">
        <v>822</v>
      </c>
      <c r="C400" t="s">
        <v>82</v>
      </c>
      <c r="D400" t="s">
        <v>59</v>
      </c>
      <c r="E400" t="s">
        <v>27</v>
      </c>
      <c r="F400" s="1" t="s">
        <v>12454</v>
      </c>
      <c r="G400">
        <v>165</v>
      </c>
      <c r="H400" t="s">
        <v>29</v>
      </c>
      <c r="I400">
        <v>1009</v>
      </c>
      <c r="J400">
        <v>356.22</v>
      </c>
      <c r="K400">
        <f>Passenger_Data[[#This Row],[Price_USD]]*1</f>
        <v>356.22</v>
      </c>
      <c r="L400">
        <v>44</v>
      </c>
      <c r="M400" t="s">
        <v>30</v>
      </c>
      <c r="N400" t="s">
        <v>31</v>
      </c>
      <c r="O400" t="s">
        <v>56</v>
      </c>
      <c r="P400" t="s">
        <v>50</v>
      </c>
      <c r="Q400">
        <v>0</v>
      </c>
      <c r="R400" t="s">
        <v>65</v>
      </c>
      <c r="S400" t="s">
        <v>44</v>
      </c>
      <c r="T400">
        <v>6.1</v>
      </c>
      <c r="U400">
        <v>23</v>
      </c>
      <c r="V400">
        <v>22</v>
      </c>
      <c r="W400">
        <v>0</v>
      </c>
      <c r="X400">
        <v>0</v>
      </c>
      <c r="Y400" t="s">
        <v>77</v>
      </c>
    </row>
    <row r="401" spans="1:25" x14ac:dyDescent="0.25">
      <c r="A401" t="s">
        <v>823</v>
      </c>
      <c r="B401" t="s">
        <v>532</v>
      </c>
      <c r="C401" t="s">
        <v>73</v>
      </c>
      <c r="D401" t="s">
        <v>55</v>
      </c>
      <c r="E401" t="s">
        <v>39</v>
      </c>
      <c r="F401" s="1" t="s">
        <v>12455</v>
      </c>
      <c r="G401">
        <v>200</v>
      </c>
      <c r="H401" t="s">
        <v>86</v>
      </c>
      <c r="I401">
        <v>1518</v>
      </c>
      <c r="J401">
        <v>348.53</v>
      </c>
      <c r="K401">
        <f>Passenger_Data[[#This Row],[Price_USD]]*1</f>
        <v>348.53</v>
      </c>
      <c r="L401">
        <v>42</v>
      </c>
      <c r="M401" t="s">
        <v>30</v>
      </c>
      <c r="N401" t="s">
        <v>60</v>
      </c>
      <c r="O401" t="s">
        <v>42</v>
      </c>
      <c r="P401" t="s">
        <v>33</v>
      </c>
      <c r="Q401">
        <v>0</v>
      </c>
      <c r="R401" t="s">
        <v>65</v>
      </c>
      <c r="S401" t="s">
        <v>68</v>
      </c>
      <c r="T401">
        <v>7.1</v>
      </c>
      <c r="U401">
        <v>3</v>
      </c>
      <c r="V401">
        <v>1</v>
      </c>
      <c r="W401">
        <v>0</v>
      </c>
      <c r="X401">
        <v>0</v>
      </c>
      <c r="Y401" t="s">
        <v>45</v>
      </c>
    </row>
    <row r="402" spans="1:25" x14ac:dyDescent="0.25">
      <c r="A402" t="s">
        <v>824</v>
      </c>
      <c r="B402" t="s">
        <v>825</v>
      </c>
      <c r="C402" t="s">
        <v>73</v>
      </c>
      <c r="D402" t="s">
        <v>49</v>
      </c>
      <c r="E402" t="s">
        <v>49</v>
      </c>
      <c r="F402" s="1" t="s">
        <v>12456</v>
      </c>
      <c r="G402">
        <v>163</v>
      </c>
      <c r="H402" t="s">
        <v>29</v>
      </c>
      <c r="I402">
        <v>805</v>
      </c>
      <c r="J402">
        <v>255.96</v>
      </c>
      <c r="K402">
        <f>Passenger_Data[[#This Row],[Price_USD]]*1</f>
        <v>255.96</v>
      </c>
      <c r="L402">
        <v>47</v>
      </c>
      <c r="M402" t="s">
        <v>40</v>
      </c>
      <c r="N402" t="s">
        <v>31</v>
      </c>
      <c r="O402" t="s">
        <v>42</v>
      </c>
      <c r="P402" t="s">
        <v>264</v>
      </c>
      <c r="Q402">
        <v>0</v>
      </c>
      <c r="R402" t="s">
        <v>65</v>
      </c>
      <c r="S402" t="s">
        <v>35</v>
      </c>
      <c r="T402">
        <v>5.6</v>
      </c>
      <c r="U402">
        <v>4</v>
      </c>
      <c r="V402">
        <v>48</v>
      </c>
      <c r="W402">
        <v>0</v>
      </c>
      <c r="X402">
        <v>0</v>
      </c>
      <c r="Y402" t="s">
        <v>77</v>
      </c>
    </row>
    <row r="403" spans="1:25" x14ac:dyDescent="0.25">
      <c r="A403" t="s">
        <v>826</v>
      </c>
      <c r="B403" t="s">
        <v>827</v>
      </c>
      <c r="C403" t="s">
        <v>82</v>
      </c>
      <c r="D403" t="s">
        <v>39</v>
      </c>
      <c r="E403" t="s">
        <v>49</v>
      </c>
      <c r="F403" s="1" t="s">
        <v>12457</v>
      </c>
      <c r="G403">
        <v>229</v>
      </c>
      <c r="H403" t="s">
        <v>108</v>
      </c>
      <c r="I403">
        <v>1219</v>
      </c>
      <c r="J403">
        <v>228.55</v>
      </c>
      <c r="K403">
        <f>Passenger_Data[[#This Row],[Price_USD]]*1</f>
        <v>228.55</v>
      </c>
      <c r="L403">
        <v>27</v>
      </c>
      <c r="M403" t="s">
        <v>30</v>
      </c>
      <c r="N403" t="s">
        <v>31</v>
      </c>
      <c r="O403" t="s">
        <v>32</v>
      </c>
      <c r="P403" t="s">
        <v>50</v>
      </c>
      <c r="Q403">
        <v>0</v>
      </c>
      <c r="R403" t="s">
        <v>65</v>
      </c>
      <c r="S403" t="s">
        <v>35</v>
      </c>
      <c r="T403">
        <v>9.6</v>
      </c>
      <c r="U403">
        <v>3</v>
      </c>
      <c r="V403">
        <v>49</v>
      </c>
      <c r="W403">
        <v>0</v>
      </c>
      <c r="X403">
        <v>0</v>
      </c>
      <c r="Y403" t="s">
        <v>45</v>
      </c>
    </row>
    <row r="404" spans="1:25" x14ac:dyDescent="0.25">
      <c r="A404" t="s">
        <v>828</v>
      </c>
      <c r="B404" t="s">
        <v>829</v>
      </c>
      <c r="C404" t="s">
        <v>26</v>
      </c>
      <c r="D404" t="s">
        <v>76</v>
      </c>
      <c r="E404" t="s">
        <v>39</v>
      </c>
      <c r="F404" s="1" t="s">
        <v>12458</v>
      </c>
      <c r="G404">
        <v>140</v>
      </c>
      <c r="H404" t="s">
        <v>29</v>
      </c>
      <c r="I404">
        <v>937</v>
      </c>
      <c r="J404">
        <v>515.73</v>
      </c>
      <c r="K404">
        <f>Passenger_Data[[#This Row],[Price_USD]]*1</f>
        <v>515.73</v>
      </c>
      <c r="L404">
        <v>38</v>
      </c>
      <c r="M404" t="s">
        <v>30</v>
      </c>
      <c r="N404" t="s">
        <v>31</v>
      </c>
      <c r="O404" t="s">
        <v>32</v>
      </c>
      <c r="P404" t="s">
        <v>50</v>
      </c>
      <c r="Q404">
        <v>2</v>
      </c>
      <c r="R404" t="s">
        <v>51</v>
      </c>
      <c r="S404" t="s">
        <v>35</v>
      </c>
      <c r="T404">
        <v>9.1999999999999993</v>
      </c>
      <c r="U404">
        <v>10</v>
      </c>
      <c r="V404">
        <v>16</v>
      </c>
      <c r="W404">
        <v>0</v>
      </c>
      <c r="X404">
        <v>0</v>
      </c>
      <c r="Y404" t="s">
        <v>36</v>
      </c>
    </row>
    <row r="405" spans="1:25" x14ac:dyDescent="0.25">
      <c r="A405" t="s">
        <v>830</v>
      </c>
      <c r="B405" t="s">
        <v>831</v>
      </c>
      <c r="C405" t="s">
        <v>48</v>
      </c>
      <c r="D405" t="s">
        <v>27</v>
      </c>
      <c r="E405" t="s">
        <v>64</v>
      </c>
      <c r="F405" s="1" t="s">
        <v>12459</v>
      </c>
      <c r="G405">
        <v>269</v>
      </c>
      <c r="H405" t="s">
        <v>29</v>
      </c>
      <c r="I405">
        <v>1599</v>
      </c>
      <c r="J405">
        <v>233.9</v>
      </c>
      <c r="K405">
        <f>Passenger_Data[[#This Row],[Price_USD]]*1</f>
        <v>233.9</v>
      </c>
      <c r="L405">
        <v>42</v>
      </c>
      <c r="M405" t="s">
        <v>40</v>
      </c>
      <c r="N405" t="s">
        <v>31</v>
      </c>
      <c r="O405" t="s">
        <v>32</v>
      </c>
      <c r="P405" t="s">
        <v>50</v>
      </c>
      <c r="Q405">
        <v>2</v>
      </c>
      <c r="R405" t="s">
        <v>51</v>
      </c>
      <c r="S405" t="s">
        <v>68</v>
      </c>
      <c r="T405">
        <v>6.6</v>
      </c>
      <c r="U405">
        <v>32</v>
      </c>
      <c r="V405">
        <v>72</v>
      </c>
      <c r="W405">
        <v>0</v>
      </c>
      <c r="X405">
        <v>0</v>
      </c>
      <c r="Y405" t="s">
        <v>77</v>
      </c>
    </row>
    <row r="406" spans="1:25" x14ac:dyDescent="0.25">
      <c r="A406" t="s">
        <v>832</v>
      </c>
      <c r="B406" t="s">
        <v>833</v>
      </c>
      <c r="C406" t="s">
        <v>73</v>
      </c>
      <c r="D406" t="s">
        <v>39</v>
      </c>
      <c r="E406" t="s">
        <v>59</v>
      </c>
      <c r="F406" s="1" t="s">
        <v>12460</v>
      </c>
      <c r="G406">
        <v>45</v>
      </c>
      <c r="H406" t="s">
        <v>29</v>
      </c>
      <c r="I406">
        <v>1219</v>
      </c>
      <c r="J406">
        <v>285.51</v>
      </c>
      <c r="K406">
        <f>Passenger_Data[[#This Row],[Price_USD]]*1</f>
        <v>285.51</v>
      </c>
      <c r="L406">
        <v>60</v>
      </c>
      <c r="M406" t="s">
        <v>30</v>
      </c>
      <c r="N406" t="s">
        <v>41</v>
      </c>
      <c r="O406" t="s">
        <v>56</v>
      </c>
      <c r="P406" t="s">
        <v>33</v>
      </c>
      <c r="Q406">
        <v>2</v>
      </c>
      <c r="R406" t="s">
        <v>65</v>
      </c>
      <c r="S406" t="s">
        <v>61</v>
      </c>
      <c r="T406">
        <v>4.5</v>
      </c>
      <c r="U406">
        <v>1</v>
      </c>
      <c r="V406">
        <v>27</v>
      </c>
      <c r="W406">
        <v>0</v>
      </c>
      <c r="X406">
        <v>1</v>
      </c>
      <c r="Y406" t="s">
        <v>36</v>
      </c>
    </row>
    <row r="407" spans="1:25" x14ac:dyDescent="0.25">
      <c r="A407" t="s">
        <v>834</v>
      </c>
      <c r="B407" t="s">
        <v>195</v>
      </c>
      <c r="C407" t="s">
        <v>82</v>
      </c>
      <c r="D407" t="s">
        <v>55</v>
      </c>
      <c r="E407" t="s">
        <v>28</v>
      </c>
      <c r="F407" s="1" t="s">
        <v>12461</v>
      </c>
      <c r="G407">
        <v>75</v>
      </c>
      <c r="H407" t="s">
        <v>29</v>
      </c>
      <c r="I407">
        <v>1179</v>
      </c>
      <c r="J407">
        <v>401.35</v>
      </c>
      <c r="K407">
        <f>Passenger_Data[[#This Row],[Price_USD]]*1</f>
        <v>401.35</v>
      </c>
      <c r="L407">
        <v>56</v>
      </c>
      <c r="M407" t="s">
        <v>40</v>
      </c>
      <c r="N407" t="s">
        <v>31</v>
      </c>
      <c r="O407" t="s">
        <v>32</v>
      </c>
      <c r="P407" t="s">
        <v>264</v>
      </c>
      <c r="Q407">
        <v>1</v>
      </c>
      <c r="R407" t="s">
        <v>65</v>
      </c>
      <c r="S407" t="s">
        <v>35</v>
      </c>
      <c r="T407">
        <v>5.9</v>
      </c>
      <c r="U407">
        <v>34</v>
      </c>
      <c r="V407">
        <v>98</v>
      </c>
      <c r="W407">
        <v>0</v>
      </c>
      <c r="X407">
        <v>0</v>
      </c>
      <c r="Y407" t="s">
        <v>36</v>
      </c>
    </row>
    <row r="408" spans="1:25" x14ac:dyDescent="0.25">
      <c r="A408" t="s">
        <v>835</v>
      </c>
      <c r="B408" t="s">
        <v>836</v>
      </c>
      <c r="C408" t="s">
        <v>26</v>
      </c>
      <c r="D408" t="s">
        <v>27</v>
      </c>
      <c r="E408" t="s">
        <v>27</v>
      </c>
      <c r="F408" s="1" t="s">
        <v>12462</v>
      </c>
      <c r="G408">
        <v>179</v>
      </c>
      <c r="H408" t="s">
        <v>29</v>
      </c>
      <c r="I408">
        <v>1774</v>
      </c>
      <c r="J408">
        <v>345.15</v>
      </c>
      <c r="K408">
        <f>Passenger_Data[[#This Row],[Price_USD]]*1</f>
        <v>345.15</v>
      </c>
      <c r="L408">
        <v>38</v>
      </c>
      <c r="M408" t="s">
        <v>40</v>
      </c>
      <c r="N408" t="s">
        <v>31</v>
      </c>
      <c r="O408" t="s">
        <v>56</v>
      </c>
      <c r="P408" t="s">
        <v>33</v>
      </c>
      <c r="Q408">
        <v>1</v>
      </c>
      <c r="R408" t="s">
        <v>65</v>
      </c>
      <c r="S408" t="s">
        <v>61</v>
      </c>
      <c r="T408">
        <v>5.5</v>
      </c>
      <c r="U408">
        <v>10</v>
      </c>
      <c r="V408">
        <v>114</v>
      </c>
      <c r="W408">
        <v>0</v>
      </c>
      <c r="X408">
        <v>0</v>
      </c>
      <c r="Y408" t="s">
        <v>77</v>
      </c>
    </row>
    <row r="409" spans="1:25" x14ac:dyDescent="0.25">
      <c r="A409" t="s">
        <v>837</v>
      </c>
      <c r="B409" t="s">
        <v>838</v>
      </c>
      <c r="C409" t="s">
        <v>82</v>
      </c>
      <c r="D409" t="s">
        <v>49</v>
      </c>
      <c r="E409" t="s">
        <v>39</v>
      </c>
      <c r="F409" s="1" t="s">
        <v>12463</v>
      </c>
      <c r="G409">
        <v>218</v>
      </c>
      <c r="H409" t="s">
        <v>29</v>
      </c>
      <c r="I409">
        <v>1049</v>
      </c>
      <c r="J409">
        <v>404.73</v>
      </c>
      <c r="K409">
        <f>Passenger_Data[[#This Row],[Price_USD]]*1</f>
        <v>404.73</v>
      </c>
      <c r="L409">
        <v>24</v>
      </c>
      <c r="M409" t="s">
        <v>40</v>
      </c>
      <c r="N409" t="s">
        <v>41</v>
      </c>
      <c r="O409" t="s">
        <v>32</v>
      </c>
      <c r="P409" t="s">
        <v>50</v>
      </c>
      <c r="Q409">
        <v>2</v>
      </c>
      <c r="R409" t="s">
        <v>65</v>
      </c>
      <c r="S409" t="s">
        <v>44</v>
      </c>
      <c r="T409">
        <v>9.1</v>
      </c>
      <c r="U409">
        <v>4</v>
      </c>
      <c r="V409">
        <v>110</v>
      </c>
      <c r="W409">
        <v>0</v>
      </c>
      <c r="X409">
        <v>0</v>
      </c>
      <c r="Y409" t="s">
        <v>36</v>
      </c>
    </row>
    <row r="410" spans="1:25" x14ac:dyDescent="0.25">
      <c r="A410" t="s">
        <v>839</v>
      </c>
      <c r="B410" t="s">
        <v>840</v>
      </c>
      <c r="C410" t="s">
        <v>48</v>
      </c>
      <c r="D410" t="s">
        <v>64</v>
      </c>
      <c r="E410" t="s">
        <v>76</v>
      </c>
      <c r="F410" s="1" t="s">
        <v>12464</v>
      </c>
      <c r="G410">
        <v>207</v>
      </c>
      <c r="H410" t="s">
        <v>29</v>
      </c>
      <c r="I410">
        <v>1275</v>
      </c>
      <c r="J410">
        <v>184.34</v>
      </c>
      <c r="K410">
        <f>Passenger_Data[[#This Row],[Price_USD]]*1</f>
        <v>184.34</v>
      </c>
      <c r="L410">
        <v>45</v>
      </c>
      <c r="M410" t="s">
        <v>40</v>
      </c>
      <c r="N410" t="s">
        <v>41</v>
      </c>
      <c r="O410" t="s">
        <v>56</v>
      </c>
      <c r="P410" t="s">
        <v>83</v>
      </c>
      <c r="Q410">
        <v>1</v>
      </c>
      <c r="R410" t="s">
        <v>65</v>
      </c>
      <c r="S410" t="s">
        <v>61</v>
      </c>
      <c r="T410">
        <v>8.5</v>
      </c>
      <c r="U410">
        <v>16</v>
      </c>
      <c r="V410">
        <v>48</v>
      </c>
      <c r="W410">
        <v>0</v>
      </c>
      <c r="X410">
        <v>0</v>
      </c>
      <c r="Y410" t="s">
        <v>36</v>
      </c>
    </row>
    <row r="411" spans="1:25" x14ac:dyDescent="0.25">
      <c r="A411" t="s">
        <v>841</v>
      </c>
      <c r="B411" t="s">
        <v>842</v>
      </c>
      <c r="C411" t="s">
        <v>54</v>
      </c>
      <c r="D411" t="s">
        <v>55</v>
      </c>
      <c r="E411" t="s">
        <v>59</v>
      </c>
      <c r="F411" s="1" t="s">
        <v>12465</v>
      </c>
      <c r="G411">
        <v>164</v>
      </c>
      <c r="H411" t="s">
        <v>29</v>
      </c>
      <c r="I411">
        <v>1630</v>
      </c>
      <c r="J411">
        <v>342.07</v>
      </c>
      <c r="K411">
        <f>Passenger_Data[[#This Row],[Price_USD]]*1</f>
        <v>342.07</v>
      </c>
      <c r="L411">
        <v>64</v>
      </c>
      <c r="M411" t="s">
        <v>30</v>
      </c>
      <c r="N411" t="s">
        <v>41</v>
      </c>
      <c r="O411" t="s">
        <v>33</v>
      </c>
      <c r="P411" t="s">
        <v>50</v>
      </c>
      <c r="Q411">
        <v>2</v>
      </c>
      <c r="R411" t="s">
        <v>34</v>
      </c>
      <c r="S411" t="s">
        <v>35</v>
      </c>
      <c r="T411">
        <v>5.7</v>
      </c>
      <c r="U411">
        <v>3</v>
      </c>
      <c r="V411">
        <v>10</v>
      </c>
      <c r="W411">
        <v>0</v>
      </c>
      <c r="X411">
        <v>1</v>
      </c>
      <c r="Y411" t="s">
        <v>36</v>
      </c>
    </row>
    <row r="412" spans="1:25" x14ac:dyDescent="0.25">
      <c r="A412" t="s">
        <v>843</v>
      </c>
      <c r="B412" t="s">
        <v>844</v>
      </c>
      <c r="C412" t="s">
        <v>48</v>
      </c>
      <c r="D412" t="s">
        <v>27</v>
      </c>
      <c r="E412" t="s">
        <v>49</v>
      </c>
      <c r="F412" s="1" t="s">
        <v>12466</v>
      </c>
      <c r="G412">
        <v>125</v>
      </c>
      <c r="H412" t="s">
        <v>29</v>
      </c>
      <c r="I412">
        <v>1337</v>
      </c>
      <c r="J412">
        <v>372.16</v>
      </c>
      <c r="K412">
        <f>Passenger_Data[[#This Row],[Price_USD]]*1</f>
        <v>372.16</v>
      </c>
      <c r="L412">
        <v>43</v>
      </c>
      <c r="M412" t="s">
        <v>40</v>
      </c>
      <c r="N412" t="s">
        <v>31</v>
      </c>
      <c r="O412" t="s">
        <v>42</v>
      </c>
      <c r="P412" t="s">
        <v>50</v>
      </c>
      <c r="Q412">
        <v>2</v>
      </c>
      <c r="R412" t="s">
        <v>51</v>
      </c>
      <c r="S412" t="s">
        <v>44</v>
      </c>
      <c r="T412">
        <v>5.8</v>
      </c>
      <c r="U412">
        <v>4</v>
      </c>
      <c r="V412">
        <v>81</v>
      </c>
      <c r="W412">
        <v>0</v>
      </c>
      <c r="X412">
        <v>1</v>
      </c>
      <c r="Y412" t="s">
        <v>77</v>
      </c>
    </row>
    <row r="413" spans="1:25" x14ac:dyDescent="0.25">
      <c r="A413" t="s">
        <v>845</v>
      </c>
      <c r="B413" t="s">
        <v>846</v>
      </c>
      <c r="C413" t="s">
        <v>26</v>
      </c>
      <c r="D413" t="s">
        <v>59</v>
      </c>
      <c r="E413" t="s">
        <v>55</v>
      </c>
      <c r="F413" s="1" t="s">
        <v>12467</v>
      </c>
      <c r="G413">
        <v>153</v>
      </c>
      <c r="H413" t="s">
        <v>29</v>
      </c>
      <c r="I413">
        <v>1304</v>
      </c>
      <c r="J413">
        <v>304.04000000000002</v>
      </c>
      <c r="K413">
        <f>Passenger_Data[[#This Row],[Price_USD]]*1</f>
        <v>304.04000000000002</v>
      </c>
      <c r="L413">
        <v>24</v>
      </c>
      <c r="M413" t="s">
        <v>30</v>
      </c>
      <c r="N413" t="s">
        <v>41</v>
      </c>
      <c r="O413" t="s">
        <v>56</v>
      </c>
      <c r="P413" t="s">
        <v>50</v>
      </c>
      <c r="Q413">
        <v>3</v>
      </c>
      <c r="R413" t="s">
        <v>65</v>
      </c>
      <c r="S413" t="s">
        <v>35</v>
      </c>
      <c r="T413">
        <v>6.4</v>
      </c>
      <c r="U413">
        <v>27</v>
      </c>
      <c r="V413">
        <v>80</v>
      </c>
      <c r="W413">
        <v>0</v>
      </c>
      <c r="X413">
        <v>0</v>
      </c>
      <c r="Y413" t="s">
        <v>77</v>
      </c>
    </row>
    <row r="414" spans="1:25" x14ac:dyDescent="0.25">
      <c r="A414" t="s">
        <v>847</v>
      </c>
      <c r="B414" t="s">
        <v>848</v>
      </c>
      <c r="C414" t="s">
        <v>26</v>
      </c>
      <c r="D414" t="s">
        <v>55</v>
      </c>
      <c r="E414" t="s">
        <v>59</v>
      </c>
      <c r="F414" s="1" t="s">
        <v>12468</v>
      </c>
      <c r="G414">
        <v>94</v>
      </c>
      <c r="H414" t="s">
        <v>29</v>
      </c>
      <c r="I414">
        <v>999</v>
      </c>
      <c r="J414">
        <v>464.17</v>
      </c>
      <c r="K414">
        <f>Passenger_Data[[#This Row],[Price_USD]]*1</f>
        <v>464.17</v>
      </c>
      <c r="L414">
        <v>30</v>
      </c>
      <c r="M414" t="s">
        <v>30</v>
      </c>
      <c r="N414" t="s">
        <v>41</v>
      </c>
      <c r="O414" t="s">
        <v>42</v>
      </c>
      <c r="P414" t="s">
        <v>50</v>
      </c>
      <c r="Q414">
        <v>1</v>
      </c>
      <c r="R414" t="s">
        <v>65</v>
      </c>
      <c r="S414" t="s">
        <v>35</v>
      </c>
      <c r="T414">
        <v>5.2</v>
      </c>
      <c r="U414">
        <v>16</v>
      </c>
      <c r="V414">
        <v>65</v>
      </c>
      <c r="W414">
        <v>0</v>
      </c>
      <c r="X414">
        <v>0</v>
      </c>
      <c r="Y414" t="s">
        <v>45</v>
      </c>
    </row>
    <row r="415" spans="1:25" x14ac:dyDescent="0.25">
      <c r="A415" t="s">
        <v>849</v>
      </c>
      <c r="B415" t="s">
        <v>850</v>
      </c>
      <c r="C415" t="s">
        <v>54</v>
      </c>
      <c r="D415" t="s">
        <v>49</v>
      </c>
      <c r="E415" t="s">
        <v>39</v>
      </c>
      <c r="F415" s="1" t="s">
        <v>12469</v>
      </c>
      <c r="G415">
        <v>85</v>
      </c>
      <c r="H415" t="s">
        <v>29</v>
      </c>
      <c r="I415">
        <v>1374</v>
      </c>
      <c r="J415">
        <v>324.57</v>
      </c>
      <c r="K415">
        <f>Passenger_Data[[#This Row],[Price_USD]]*1</f>
        <v>324.57</v>
      </c>
      <c r="L415">
        <v>18</v>
      </c>
      <c r="M415" t="s">
        <v>40</v>
      </c>
      <c r="N415" t="s">
        <v>41</v>
      </c>
      <c r="O415" t="s">
        <v>42</v>
      </c>
      <c r="P415" t="s">
        <v>50</v>
      </c>
      <c r="Q415">
        <v>3</v>
      </c>
      <c r="R415" t="s">
        <v>43</v>
      </c>
      <c r="S415" t="s">
        <v>35</v>
      </c>
      <c r="T415">
        <v>9.6</v>
      </c>
      <c r="U415">
        <v>19</v>
      </c>
      <c r="V415">
        <v>5</v>
      </c>
      <c r="W415">
        <v>0</v>
      </c>
      <c r="X415">
        <v>0</v>
      </c>
      <c r="Y415" t="s">
        <v>45</v>
      </c>
    </row>
    <row r="416" spans="1:25" x14ac:dyDescent="0.25">
      <c r="A416" t="s">
        <v>851</v>
      </c>
      <c r="B416" t="s">
        <v>590</v>
      </c>
      <c r="C416" t="s">
        <v>26</v>
      </c>
      <c r="D416" t="s">
        <v>49</v>
      </c>
      <c r="E416" t="s">
        <v>59</v>
      </c>
      <c r="F416" s="1" t="s">
        <v>12470</v>
      </c>
      <c r="G416">
        <v>132</v>
      </c>
      <c r="H416" t="s">
        <v>29</v>
      </c>
      <c r="I416">
        <v>565</v>
      </c>
      <c r="J416">
        <v>389.9</v>
      </c>
      <c r="K416">
        <f>Passenger_Data[[#This Row],[Price_USD]]*1</f>
        <v>389.9</v>
      </c>
      <c r="L416">
        <v>65</v>
      </c>
      <c r="M416" t="s">
        <v>30</v>
      </c>
      <c r="N416" t="s">
        <v>41</v>
      </c>
      <c r="O416" t="s">
        <v>56</v>
      </c>
      <c r="P416" t="s">
        <v>33</v>
      </c>
      <c r="Q416">
        <v>2</v>
      </c>
      <c r="R416" t="s">
        <v>34</v>
      </c>
      <c r="S416" t="s">
        <v>35</v>
      </c>
      <c r="T416">
        <v>7</v>
      </c>
      <c r="U416">
        <v>4</v>
      </c>
      <c r="V416">
        <v>117</v>
      </c>
      <c r="W416">
        <v>0</v>
      </c>
      <c r="X416">
        <v>0</v>
      </c>
      <c r="Y416" t="s">
        <v>45</v>
      </c>
    </row>
    <row r="417" spans="1:25" x14ac:dyDescent="0.25">
      <c r="A417" t="s">
        <v>852</v>
      </c>
      <c r="B417" t="s">
        <v>853</v>
      </c>
      <c r="C417" t="s">
        <v>73</v>
      </c>
      <c r="D417" t="s">
        <v>55</v>
      </c>
      <c r="E417" t="s">
        <v>39</v>
      </c>
      <c r="F417" s="1" t="s">
        <v>12471</v>
      </c>
      <c r="G417">
        <v>248</v>
      </c>
      <c r="H417" t="s">
        <v>29</v>
      </c>
      <c r="I417">
        <v>1529</v>
      </c>
      <c r="J417">
        <v>474.33</v>
      </c>
      <c r="K417">
        <f>Passenger_Data[[#This Row],[Price_USD]]*1</f>
        <v>474.33</v>
      </c>
      <c r="L417">
        <v>47</v>
      </c>
      <c r="M417" t="s">
        <v>30</v>
      </c>
      <c r="N417" t="s">
        <v>60</v>
      </c>
      <c r="O417" t="s">
        <v>33</v>
      </c>
      <c r="P417" t="s">
        <v>50</v>
      </c>
      <c r="Q417">
        <v>0</v>
      </c>
      <c r="R417" t="s">
        <v>65</v>
      </c>
      <c r="S417" t="s">
        <v>44</v>
      </c>
      <c r="T417">
        <v>5.0999999999999996</v>
      </c>
      <c r="U417">
        <v>5</v>
      </c>
      <c r="V417">
        <v>14</v>
      </c>
      <c r="W417">
        <v>0</v>
      </c>
      <c r="X417">
        <v>0</v>
      </c>
      <c r="Y417" t="s">
        <v>45</v>
      </c>
    </row>
    <row r="418" spans="1:25" x14ac:dyDescent="0.25">
      <c r="A418" t="s">
        <v>854</v>
      </c>
      <c r="B418" t="s">
        <v>855</v>
      </c>
      <c r="C418" t="s">
        <v>54</v>
      </c>
      <c r="D418" t="s">
        <v>59</v>
      </c>
      <c r="E418" t="s">
        <v>28</v>
      </c>
      <c r="F418" s="1" t="s">
        <v>12472</v>
      </c>
      <c r="G418">
        <v>149</v>
      </c>
      <c r="H418" t="s">
        <v>29</v>
      </c>
      <c r="I418">
        <v>1140</v>
      </c>
      <c r="J418">
        <v>423.54</v>
      </c>
      <c r="K418">
        <f>Passenger_Data[[#This Row],[Price_USD]]*1</f>
        <v>423.54</v>
      </c>
      <c r="L418">
        <v>62</v>
      </c>
      <c r="M418" t="s">
        <v>30</v>
      </c>
      <c r="N418" t="s">
        <v>41</v>
      </c>
      <c r="O418" t="s">
        <v>33</v>
      </c>
      <c r="P418" t="s">
        <v>50</v>
      </c>
      <c r="Q418">
        <v>3</v>
      </c>
      <c r="R418" t="s">
        <v>51</v>
      </c>
      <c r="S418" t="s">
        <v>61</v>
      </c>
      <c r="T418">
        <v>8</v>
      </c>
      <c r="U418">
        <v>1</v>
      </c>
      <c r="V418">
        <v>61</v>
      </c>
      <c r="W418">
        <v>0</v>
      </c>
      <c r="X418">
        <v>0</v>
      </c>
      <c r="Y418" t="s">
        <v>77</v>
      </c>
    </row>
    <row r="419" spans="1:25" x14ac:dyDescent="0.25">
      <c r="A419" t="s">
        <v>856</v>
      </c>
      <c r="B419" t="s">
        <v>857</v>
      </c>
      <c r="C419" t="s">
        <v>54</v>
      </c>
      <c r="D419" t="s">
        <v>76</v>
      </c>
      <c r="E419" t="s">
        <v>28</v>
      </c>
      <c r="F419" s="1" t="s">
        <v>12473</v>
      </c>
      <c r="G419">
        <v>258</v>
      </c>
      <c r="H419" t="s">
        <v>29</v>
      </c>
      <c r="I419">
        <v>1697</v>
      </c>
      <c r="J419">
        <v>281.51</v>
      </c>
      <c r="K419">
        <f>Passenger_Data[[#This Row],[Price_USD]]*1</f>
        <v>281.51</v>
      </c>
      <c r="L419">
        <v>77</v>
      </c>
      <c r="M419" t="s">
        <v>40</v>
      </c>
      <c r="N419" t="s">
        <v>60</v>
      </c>
      <c r="O419" t="s">
        <v>33</v>
      </c>
      <c r="P419" t="s">
        <v>83</v>
      </c>
      <c r="Q419">
        <v>1</v>
      </c>
      <c r="R419" t="s">
        <v>65</v>
      </c>
      <c r="S419" t="s">
        <v>35</v>
      </c>
      <c r="T419">
        <v>6.8</v>
      </c>
      <c r="U419">
        <v>10</v>
      </c>
      <c r="V419">
        <v>20</v>
      </c>
      <c r="W419">
        <v>0</v>
      </c>
      <c r="X419">
        <v>0</v>
      </c>
      <c r="Y419" t="s">
        <v>36</v>
      </c>
    </row>
    <row r="420" spans="1:25" x14ac:dyDescent="0.25">
      <c r="A420" t="s">
        <v>858</v>
      </c>
      <c r="B420" t="s">
        <v>859</v>
      </c>
      <c r="C420" t="s">
        <v>26</v>
      </c>
      <c r="D420" t="s">
        <v>27</v>
      </c>
      <c r="E420" t="s">
        <v>39</v>
      </c>
      <c r="F420" s="1" t="s">
        <v>12474</v>
      </c>
      <c r="G420">
        <v>135</v>
      </c>
      <c r="H420" t="s">
        <v>29</v>
      </c>
      <c r="I420">
        <v>1116</v>
      </c>
      <c r="J420">
        <v>333.12</v>
      </c>
      <c r="K420">
        <f>Passenger_Data[[#This Row],[Price_USD]]*1</f>
        <v>333.12</v>
      </c>
      <c r="L420">
        <v>18</v>
      </c>
      <c r="M420" t="s">
        <v>40</v>
      </c>
      <c r="N420" t="s">
        <v>41</v>
      </c>
      <c r="O420" t="s">
        <v>33</v>
      </c>
      <c r="P420" t="s">
        <v>50</v>
      </c>
      <c r="Q420">
        <v>3</v>
      </c>
      <c r="R420" t="s">
        <v>51</v>
      </c>
      <c r="S420" t="s">
        <v>44</v>
      </c>
      <c r="T420">
        <v>6.8</v>
      </c>
      <c r="U420">
        <v>12</v>
      </c>
      <c r="V420">
        <v>73</v>
      </c>
      <c r="W420">
        <v>0</v>
      </c>
      <c r="X420">
        <v>0</v>
      </c>
      <c r="Y420" t="s">
        <v>77</v>
      </c>
    </row>
    <row r="421" spans="1:25" x14ac:dyDescent="0.25">
      <c r="A421" t="s">
        <v>860</v>
      </c>
      <c r="B421" t="s">
        <v>831</v>
      </c>
      <c r="C421" t="s">
        <v>26</v>
      </c>
      <c r="D421" t="s">
        <v>49</v>
      </c>
      <c r="E421" t="s">
        <v>49</v>
      </c>
      <c r="F421" s="1" t="s">
        <v>12475</v>
      </c>
      <c r="G421">
        <v>82</v>
      </c>
      <c r="H421" t="s">
        <v>29</v>
      </c>
      <c r="I421">
        <v>1108</v>
      </c>
      <c r="J421">
        <v>373.05</v>
      </c>
      <c r="K421">
        <f>Passenger_Data[[#This Row],[Price_USD]]*1</f>
        <v>373.05</v>
      </c>
      <c r="L421">
        <v>35</v>
      </c>
      <c r="M421" t="s">
        <v>30</v>
      </c>
      <c r="N421" t="s">
        <v>31</v>
      </c>
      <c r="O421" t="s">
        <v>32</v>
      </c>
      <c r="P421" t="s">
        <v>50</v>
      </c>
      <c r="Q421">
        <v>1</v>
      </c>
      <c r="R421" t="s">
        <v>34</v>
      </c>
      <c r="S421" t="s">
        <v>44</v>
      </c>
      <c r="T421">
        <v>9.4</v>
      </c>
      <c r="U421">
        <v>11</v>
      </c>
      <c r="V421">
        <v>79</v>
      </c>
      <c r="W421">
        <v>0</v>
      </c>
      <c r="X421">
        <v>1</v>
      </c>
      <c r="Y421" t="s">
        <v>45</v>
      </c>
    </row>
    <row r="422" spans="1:25" x14ac:dyDescent="0.25">
      <c r="A422" t="s">
        <v>861</v>
      </c>
      <c r="B422" t="s">
        <v>862</v>
      </c>
      <c r="C422" t="s">
        <v>73</v>
      </c>
      <c r="D422" t="s">
        <v>59</v>
      </c>
      <c r="E422" t="s">
        <v>76</v>
      </c>
      <c r="F422" s="1" t="s">
        <v>12476</v>
      </c>
      <c r="G422">
        <v>187</v>
      </c>
      <c r="H422" t="s">
        <v>29</v>
      </c>
      <c r="I422">
        <v>1413</v>
      </c>
      <c r="J422">
        <v>141.77000000000001</v>
      </c>
      <c r="K422">
        <f>Passenger_Data[[#This Row],[Price_USD]]*1</f>
        <v>141.77000000000001</v>
      </c>
      <c r="L422">
        <v>56</v>
      </c>
      <c r="M422" t="s">
        <v>30</v>
      </c>
      <c r="N422" t="s">
        <v>31</v>
      </c>
      <c r="O422" t="s">
        <v>42</v>
      </c>
      <c r="P422" t="s">
        <v>50</v>
      </c>
      <c r="Q422">
        <v>1</v>
      </c>
      <c r="R422" t="s">
        <v>51</v>
      </c>
      <c r="S422" t="s">
        <v>44</v>
      </c>
      <c r="T422">
        <v>7.8</v>
      </c>
      <c r="U422">
        <v>21</v>
      </c>
      <c r="V422">
        <v>91</v>
      </c>
      <c r="W422">
        <v>1</v>
      </c>
      <c r="X422">
        <v>0</v>
      </c>
      <c r="Y422" t="s">
        <v>77</v>
      </c>
    </row>
    <row r="423" spans="1:25" x14ac:dyDescent="0.25">
      <c r="A423" t="s">
        <v>863</v>
      </c>
      <c r="B423" t="s">
        <v>864</v>
      </c>
      <c r="C423" t="s">
        <v>26</v>
      </c>
      <c r="D423" t="s">
        <v>59</v>
      </c>
      <c r="E423" t="s">
        <v>28</v>
      </c>
      <c r="F423" s="1" t="s">
        <v>12477</v>
      </c>
      <c r="G423">
        <v>294</v>
      </c>
      <c r="H423" t="s">
        <v>29</v>
      </c>
      <c r="I423">
        <v>1268</v>
      </c>
      <c r="J423">
        <v>402.34</v>
      </c>
      <c r="K423">
        <f>Passenger_Data[[#This Row],[Price_USD]]*1</f>
        <v>402.34</v>
      </c>
      <c r="L423">
        <v>76</v>
      </c>
      <c r="M423" t="s">
        <v>40</v>
      </c>
      <c r="N423" t="s">
        <v>41</v>
      </c>
      <c r="O423" t="s">
        <v>42</v>
      </c>
      <c r="P423" t="s">
        <v>50</v>
      </c>
      <c r="Q423">
        <v>2</v>
      </c>
      <c r="R423" t="s">
        <v>43</v>
      </c>
      <c r="S423" t="s">
        <v>44</v>
      </c>
      <c r="T423">
        <v>5</v>
      </c>
      <c r="U423">
        <v>1</v>
      </c>
      <c r="V423">
        <v>99</v>
      </c>
      <c r="W423">
        <v>0</v>
      </c>
      <c r="X423">
        <v>0</v>
      </c>
      <c r="Y423" t="s">
        <v>77</v>
      </c>
    </row>
    <row r="424" spans="1:25" x14ac:dyDescent="0.25">
      <c r="A424" t="s">
        <v>865</v>
      </c>
      <c r="B424" t="s">
        <v>866</v>
      </c>
      <c r="C424" t="s">
        <v>54</v>
      </c>
      <c r="D424" t="s">
        <v>64</v>
      </c>
      <c r="E424" t="s">
        <v>28</v>
      </c>
      <c r="F424" s="1" t="s">
        <v>12478</v>
      </c>
      <c r="G424">
        <v>214</v>
      </c>
      <c r="H424" t="s">
        <v>29</v>
      </c>
      <c r="I424">
        <v>810</v>
      </c>
      <c r="J424">
        <v>228.7</v>
      </c>
      <c r="K424">
        <f>Passenger_Data[[#This Row],[Price_USD]]*1</f>
        <v>228.7</v>
      </c>
      <c r="L424">
        <v>55</v>
      </c>
      <c r="M424" t="s">
        <v>30</v>
      </c>
      <c r="N424" t="s">
        <v>31</v>
      </c>
      <c r="O424" t="s">
        <v>42</v>
      </c>
      <c r="P424" t="s">
        <v>50</v>
      </c>
      <c r="Q424">
        <v>0</v>
      </c>
      <c r="R424" t="s">
        <v>51</v>
      </c>
      <c r="S424" t="s">
        <v>61</v>
      </c>
      <c r="T424">
        <v>8.6</v>
      </c>
      <c r="U424">
        <v>3</v>
      </c>
      <c r="V424">
        <v>102</v>
      </c>
      <c r="W424">
        <v>0</v>
      </c>
      <c r="X424">
        <v>0</v>
      </c>
      <c r="Y424" t="s">
        <v>77</v>
      </c>
    </row>
    <row r="425" spans="1:25" x14ac:dyDescent="0.25">
      <c r="A425" t="s">
        <v>867</v>
      </c>
      <c r="B425" t="s">
        <v>868</v>
      </c>
      <c r="C425" t="s">
        <v>48</v>
      </c>
      <c r="D425" t="s">
        <v>64</v>
      </c>
      <c r="E425" t="s">
        <v>55</v>
      </c>
      <c r="F425" s="1" t="s">
        <v>12479</v>
      </c>
      <c r="G425">
        <v>193</v>
      </c>
      <c r="H425" t="s">
        <v>29</v>
      </c>
      <c r="I425">
        <v>1155</v>
      </c>
      <c r="J425">
        <v>398.97</v>
      </c>
      <c r="K425">
        <f>Passenger_Data[[#This Row],[Price_USD]]*1</f>
        <v>398.97</v>
      </c>
      <c r="L425">
        <v>67</v>
      </c>
      <c r="M425" t="s">
        <v>30</v>
      </c>
      <c r="N425" t="s">
        <v>41</v>
      </c>
      <c r="O425" t="s">
        <v>32</v>
      </c>
      <c r="P425" t="s">
        <v>50</v>
      </c>
      <c r="Q425">
        <v>0</v>
      </c>
      <c r="R425" t="s">
        <v>51</v>
      </c>
      <c r="S425" t="s">
        <v>44</v>
      </c>
      <c r="T425">
        <v>7.1</v>
      </c>
      <c r="U425">
        <v>9</v>
      </c>
      <c r="V425">
        <v>76</v>
      </c>
      <c r="W425">
        <v>0</v>
      </c>
      <c r="X425">
        <v>0</v>
      </c>
      <c r="Y425" t="s">
        <v>36</v>
      </c>
    </row>
    <row r="426" spans="1:25" x14ac:dyDescent="0.25">
      <c r="A426" t="s">
        <v>869</v>
      </c>
      <c r="B426" t="s">
        <v>870</v>
      </c>
      <c r="C426" t="s">
        <v>82</v>
      </c>
      <c r="D426" t="s">
        <v>55</v>
      </c>
      <c r="E426" t="s">
        <v>27</v>
      </c>
      <c r="F426" s="1" t="s">
        <v>12480</v>
      </c>
      <c r="G426">
        <v>59</v>
      </c>
      <c r="H426" t="s">
        <v>29</v>
      </c>
      <c r="I426">
        <v>1302</v>
      </c>
      <c r="J426">
        <v>368.18</v>
      </c>
      <c r="K426">
        <f>Passenger_Data[[#This Row],[Price_USD]]*1</f>
        <v>368.18</v>
      </c>
      <c r="L426">
        <v>56</v>
      </c>
      <c r="M426" t="s">
        <v>30</v>
      </c>
      <c r="N426" t="s">
        <v>31</v>
      </c>
      <c r="O426" t="s">
        <v>33</v>
      </c>
      <c r="P426" t="s">
        <v>83</v>
      </c>
      <c r="Q426">
        <v>0</v>
      </c>
      <c r="R426" t="s">
        <v>51</v>
      </c>
      <c r="S426" t="s">
        <v>35</v>
      </c>
      <c r="T426">
        <v>7.5</v>
      </c>
      <c r="U426">
        <v>2</v>
      </c>
      <c r="V426">
        <v>20</v>
      </c>
      <c r="W426">
        <v>0</v>
      </c>
      <c r="X426">
        <v>1</v>
      </c>
      <c r="Y426" t="s">
        <v>77</v>
      </c>
    </row>
    <row r="427" spans="1:25" x14ac:dyDescent="0.25">
      <c r="A427" t="s">
        <v>871</v>
      </c>
      <c r="B427" t="s">
        <v>872</v>
      </c>
      <c r="C427" t="s">
        <v>54</v>
      </c>
      <c r="D427" t="s">
        <v>64</v>
      </c>
      <c r="E427" t="s">
        <v>49</v>
      </c>
      <c r="F427" s="1" t="s">
        <v>12481</v>
      </c>
      <c r="G427">
        <v>294</v>
      </c>
      <c r="H427" t="s">
        <v>29</v>
      </c>
      <c r="I427">
        <v>1138</v>
      </c>
      <c r="J427">
        <v>452.34</v>
      </c>
      <c r="K427">
        <f>Passenger_Data[[#This Row],[Price_USD]]*1</f>
        <v>452.34</v>
      </c>
      <c r="L427">
        <v>70</v>
      </c>
      <c r="M427" t="s">
        <v>30</v>
      </c>
      <c r="N427" t="s">
        <v>41</v>
      </c>
      <c r="O427" t="s">
        <v>32</v>
      </c>
      <c r="P427" t="s">
        <v>50</v>
      </c>
      <c r="Q427">
        <v>1</v>
      </c>
      <c r="R427" t="s">
        <v>65</v>
      </c>
      <c r="S427" t="s">
        <v>68</v>
      </c>
      <c r="T427">
        <v>9.6999999999999993</v>
      </c>
      <c r="U427">
        <v>9</v>
      </c>
      <c r="V427">
        <v>115</v>
      </c>
      <c r="W427">
        <v>0</v>
      </c>
      <c r="X427">
        <v>0</v>
      </c>
      <c r="Y427" t="s">
        <v>36</v>
      </c>
    </row>
    <row r="428" spans="1:25" x14ac:dyDescent="0.25">
      <c r="A428" t="s">
        <v>873</v>
      </c>
      <c r="B428" t="s">
        <v>874</v>
      </c>
      <c r="C428" t="s">
        <v>54</v>
      </c>
      <c r="D428" t="s">
        <v>55</v>
      </c>
      <c r="E428" t="s">
        <v>64</v>
      </c>
      <c r="F428" s="1" t="s">
        <v>12482</v>
      </c>
      <c r="G428">
        <v>199</v>
      </c>
      <c r="H428" t="s">
        <v>29</v>
      </c>
      <c r="I428">
        <v>1275</v>
      </c>
      <c r="J428">
        <v>433.7</v>
      </c>
      <c r="K428">
        <f>Passenger_Data[[#This Row],[Price_USD]]*1</f>
        <v>433.7</v>
      </c>
      <c r="L428">
        <v>72</v>
      </c>
      <c r="M428" t="s">
        <v>30</v>
      </c>
      <c r="N428" t="s">
        <v>31</v>
      </c>
      <c r="O428" t="s">
        <v>56</v>
      </c>
      <c r="P428" t="s">
        <v>83</v>
      </c>
      <c r="Q428">
        <v>0</v>
      </c>
      <c r="R428" t="s">
        <v>51</v>
      </c>
      <c r="S428" t="s">
        <v>44</v>
      </c>
      <c r="T428">
        <v>8</v>
      </c>
      <c r="U428">
        <v>21</v>
      </c>
      <c r="V428">
        <v>10</v>
      </c>
      <c r="W428">
        <v>0</v>
      </c>
      <c r="X428">
        <v>0</v>
      </c>
      <c r="Y428" t="s">
        <v>36</v>
      </c>
    </row>
    <row r="429" spans="1:25" x14ac:dyDescent="0.25">
      <c r="A429" t="s">
        <v>875</v>
      </c>
      <c r="B429" t="s">
        <v>876</v>
      </c>
      <c r="C429" t="s">
        <v>26</v>
      </c>
      <c r="D429" t="s">
        <v>55</v>
      </c>
      <c r="E429" t="s">
        <v>55</v>
      </c>
      <c r="F429" s="1" t="s">
        <v>12483</v>
      </c>
      <c r="G429">
        <v>257</v>
      </c>
      <c r="H429" t="s">
        <v>29</v>
      </c>
      <c r="I429">
        <v>1429</v>
      </c>
      <c r="J429">
        <v>274.77999999999997</v>
      </c>
      <c r="K429">
        <f>Passenger_Data[[#This Row],[Price_USD]]*1</f>
        <v>274.77999999999997</v>
      </c>
      <c r="L429">
        <v>23</v>
      </c>
      <c r="M429" t="s">
        <v>30</v>
      </c>
      <c r="N429" t="s">
        <v>31</v>
      </c>
      <c r="O429" t="s">
        <v>42</v>
      </c>
      <c r="P429" t="s">
        <v>50</v>
      </c>
      <c r="Q429">
        <v>2</v>
      </c>
      <c r="R429" t="s">
        <v>65</v>
      </c>
      <c r="S429" t="s">
        <v>35</v>
      </c>
      <c r="T429">
        <v>5.4</v>
      </c>
      <c r="U429">
        <v>13</v>
      </c>
      <c r="V429">
        <v>1</v>
      </c>
      <c r="W429">
        <v>0</v>
      </c>
      <c r="X429">
        <v>1</v>
      </c>
      <c r="Y429" t="s">
        <v>45</v>
      </c>
    </row>
    <row r="430" spans="1:25" x14ac:dyDescent="0.25">
      <c r="A430" t="s">
        <v>877</v>
      </c>
      <c r="B430" t="s">
        <v>878</v>
      </c>
      <c r="C430" t="s">
        <v>48</v>
      </c>
      <c r="D430" t="s">
        <v>39</v>
      </c>
      <c r="E430" t="s">
        <v>28</v>
      </c>
      <c r="F430" s="1" t="s">
        <v>12484</v>
      </c>
      <c r="G430">
        <v>137</v>
      </c>
      <c r="H430" t="s">
        <v>29</v>
      </c>
      <c r="I430">
        <v>1023</v>
      </c>
      <c r="J430">
        <v>456.16</v>
      </c>
      <c r="K430">
        <f>Passenger_Data[[#This Row],[Price_USD]]*1</f>
        <v>456.16</v>
      </c>
      <c r="L430">
        <v>22</v>
      </c>
      <c r="M430" t="s">
        <v>30</v>
      </c>
      <c r="N430" t="s">
        <v>41</v>
      </c>
      <c r="O430" t="s">
        <v>56</v>
      </c>
      <c r="P430" t="s">
        <v>50</v>
      </c>
      <c r="Q430">
        <v>1</v>
      </c>
      <c r="R430" t="s">
        <v>43</v>
      </c>
      <c r="S430" t="s">
        <v>35</v>
      </c>
      <c r="T430">
        <v>8.1999999999999993</v>
      </c>
      <c r="U430">
        <v>0</v>
      </c>
      <c r="V430">
        <v>8</v>
      </c>
      <c r="W430">
        <v>0</v>
      </c>
      <c r="X430">
        <v>0</v>
      </c>
      <c r="Y430" t="s">
        <v>36</v>
      </c>
    </row>
    <row r="431" spans="1:25" x14ac:dyDescent="0.25">
      <c r="A431" t="s">
        <v>879</v>
      </c>
      <c r="B431" t="s">
        <v>880</v>
      </c>
      <c r="C431" t="s">
        <v>26</v>
      </c>
      <c r="D431" t="s">
        <v>55</v>
      </c>
      <c r="E431" t="s">
        <v>49</v>
      </c>
      <c r="F431" s="1" t="s">
        <v>12485</v>
      </c>
      <c r="G431">
        <v>149</v>
      </c>
      <c r="H431" t="s">
        <v>29</v>
      </c>
      <c r="I431">
        <v>1531</v>
      </c>
      <c r="J431">
        <v>213.48</v>
      </c>
      <c r="K431">
        <f>Passenger_Data[[#This Row],[Price_USD]]*1</f>
        <v>213.48</v>
      </c>
      <c r="L431">
        <v>25</v>
      </c>
      <c r="M431" t="s">
        <v>30</v>
      </c>
      <c r="N431" t="s">
        <v>60</v>
      </c>
      <c r="O431" t="s">
        <v>33</v>
      </c>
      <c r="P431" t="s">
        <v>50</v>
      </c>
      <c r="Q431">
        <v>1</v>
      </c>
      <c r="R431" t="s">
        <v>65</v>
      </c>
      <c r="S431" t="s">
        <v>68</v>
      </c>
      <c r="T431">
        <v>4.8</v>
      </c>
      <c r="U431">
        <v>2</v>
      </c>
      <c r="V431">
        <v>8</v>
      </c>
      <c r="W431">
        <v>0</v>
      </c>
      <c r="X431">
        <v>0</v>
      </c>
      <c r="Y431" t="s">
        <v>77</v>
      </c>
    </row>
    <row r="432" spans="1:25" x14ac:dyDescent="0.25">
      <c r="A432" t="s">
        <v>881</v>
      </c>
      <c r="B432" t="s">
        <v>833</v>
      </c>
      <c r="C432" t="s">
        <v>82</v>
      </c>
      <c r="D432" t="s">
        <v>76</v>
      </c>
      <c r="E432" t="s">
        <v>59</v>
      </c>
      <c r="F432" s="1" t="s">
        <v>12486</v>
      </c>
      <c r="G432">
        <v>246</v>
      </c>
      <c r="H432" t="s">
        <v>29</v>
      </c>
      <c r="I432">
        <v>1354</v>
      </c>
      <c r="J432">
        <v>127.8</v>
      </c>
      <c r="K432">
        <f>Passenger_Data[[#This Row],[Price_USD]]*1</f>
        <v>127.8</v>
      </c>
      <c r="L432">
        <v>38</v>
      </c>
      <c r="M432" t="s">
        <v>30</v>
      </c>
      <c r="N432" t="s">
        <v>41</v>
      </c>
      <c r="O432" t="s">
        <v>42</v>
      </c>
      <c r="P432" t="s">
        <v>50</v>
      </c>
      <c r="Q432">
        <v>4</v>
      </c>
      <c r="R432" t="s">
        <v>43</v>
      </c>
      <c r="S432" t="s">
        <v>35</v>
      </c>
      <c r="T432">
        <v>6.1</v>
      </c>
      <c r="U432">
        <v>1</v>
      </c>
      <c r="V432">
        <v>78</v>
      </c>
      <c r="W432">
        <v>0</v>
      </c>
      <c r="X432">
        <v>0</v>
      </c>
      <c r="Y432" t="s">
        <v>45</v>
      </c>
    </row>
    <row r="433" spans="1:25" x14ac:dyDescent="0.25">
      <c r="A433" t="s">
        <v>882</v>
      </c>
      <c r="B433" t="s">
        <v>883</v>
      </c>
      <c r="C433" t="s">
        <v>26</v>
      </c>
      <c r="D433" t="s">
        <v>28</v>
      </c>
      <c r="E433" t="s">
        <v>39</v>
      </c>
      <c r="F433" s="1" t="s">
        <v>12487</v>
      </c>
      <c r="G433">
        <v>242</v>
      </c>
      <c r="H433" t="s">
        <v>29</v>
      </c>
      <c r="I433">
        <v>688</v>
      </c>
      <c r="J433">
        <v>488.57</v>
      </c>
      <c r="K433">
        <f>Passenger_Data[[#This Row],[Price_USD]]*1</f>
        <v>488.57</v>
      </c>
      <c r="L433">
        <v>21</v>
      </c>
      <c r="M433" t="s">
        <v>40</v>
      </c>
      <c r="N433" t="s">
        <v>41</v>
      </c>
      <c r="O433" t="s">
        <v>42</v>
      </c>
      <c r="P433" t="s">
        <v>50</v>
      </c>
      <c r="Q433">
        <v>2</v>
      </c>
      <c r="R433" t="s">
        <v>65</v>
      </c>
      <c r="S433" t="s">
        <v>35</v>
      </c>
      <c r="T433">
        <v>6.6</v>
      </c>
      <c r="U433">
        <v>8</v>
      </c>
      <c r="V433">
        <v>89</v>
      </c>
      <c r="W433">
        <v>0</v>
      </c>
      <c r="X433">
        <v>0</v>
      </c>
      <c r="Y433" t="s">
        <v>77</v>
      </c>
    </row>
    <row r="434" spans="1:25" x14ac:dyDescent="0.25">
      <c r="A434" t="s">
        <v>884</v>
      </c>
      <c r="B434" t="s">
        <v>469</v>
      </c>
      <c r="C434" t="s">
        <v>54</v>
      </c>
      <c r="D434" t="s">
        <v>59</v>
      </c>
      <c r="E434" t="s">
        <v>76</v>
      </c>
      <c r="F434" s="1" t="s">
        <v>12488</v>
      </c>
      <c r="G434">
        <v>206</v>
      </c>
      <c r="H434" t="s">
        <v>86</v>
      </c>
      <c r="I434">
        <v>933</v>
      </c>
      <c r="J434">
        <v>524.15</v>
      </c>
      <c r="K434">
        <f>Passenger_Data[[#This Row],[Price_USD]]*1</f>
        <v>524.15</v>
      </c>
      <c r="L434">
        <v>78</v>
      </c>
      <c r="M434" t="s">
        <v>30</v>
      </c>
      <c r="N434" t="s">
        <v>60</v>
      </c>
      <c r="O434" t="s">
        <v>33</v>
      </c>
      <c r="P434" t="s">
        <v>50</v>
      </c>
      <c r="Q434">
        <v>0</v>
      </c>
      <c r="R434" t="s">
        <v>65</v>
      </c>
      <c r="S434" t="s">
        <v>61</v>
      </c>
      <c r="T434">
        <v>9.1</v>
      </c>
      <c r="U434">
        <v>9</v>
      </c>
      <c r="V434">
        <v>2</v>
      </c>
      <c r="W434">
        <v>0</v>
      </c>
      <c r="X434">
        <v>0</v>
      </c>
      <c r="Y434" t="s">
        <v>77</v>
      </c>
    </row>
    <row r="435" spans="1:25" x14ac:dyDescent="0.25">
      <c r="A435" t="s">
        <v>885</v>
      </c>
      <c r="B435" t="s">
        <v>886</v>
      </c>
      <c r="C435" t="s">
        <v>54</v>
      </c>
      <c r="D435" t="s">
        <v>27</v>
      </c>
      <c r="E435" t="s">
        <v>49</v>
      </c>
      <c r="F435" s="1" t="s">
        <v>12489</v>
      </c>
      <c r="G435">
        <v>240</v>
      </c>
      <c r="H435" t="s">
        <v>29</v>
      </c>
      <c r="I435">
        <v>361</v>
      </c>
      <c r="J435">
        <v>453.74</v>
      </c>
      <c r="K435">
        <f>Passenger_Data[[#This Row],[Price_USD]]*1</f>
        <v>453.74</v>
      </c>
      <c r="L435">
        <v>31</v>
      </c>
      <c r="M435" t="s">
        <v>30</v>
      </c>
      <c r="N435" t="s">
        <v>60</v>
      </c>
      <c r="O435" t="s">
        <v>32</v>
      </c>
      <c r="P435" t="s">
        <v>50</v>
      </c>
      <c r="Q435">
        <v>1</v>
      </c>
      <c r="R435" t="s">
        <v>34</v>
      </c>
      <c r="S435" t="s">
        <v>44</v>
      </c>
      <c r="T435">
        <v>10</v>
      </c>
      <c r="U435">
        <v>19</v>
      </c>
      <c r="V435">
        <v>114</v>
      </c>
      <c r="W435">
        <v>0</v>
      </c>
      <c r="X435">
        <v>0</v>
      </c>
      <c r="Y435" t="s">
        <v>45</v>
      </c>
    </row>
    <row r="436" spans="1:25" x14ac:dyDescent="0.25">
      <c r="A436" t="s">
        <v>887</v>
      </c>
      <c r="B436" t="s">
        <v>888</v>
      </c>
      <c r="C436" t="s">
        <v>26</v>
      </c>
      <c r="D436" t="s">
        <v>59</v>
      </c>
      <c r="E436" t="s">
        <v>27</v>
      </c>
      <c r="F436" s="1" t="s">
        <v>12490</v>
      </c>
      <c r="G436">
        <v>298</v>
      </c>
      <c r="H436" t="s">
        <v>29</v>
      </c>
      <c r="I436">
        <v>1327</v>
      </c>
      <c r="J436">
        <v>263.14999999999998</v>
      </c>
      <c r="K436">
        <f>Passenger_Data[[#This Row],[Price_USD]]*1</f>
        <v>263.14999999999998</v>
      </c>
      <c r="L436">
        <v>51</v>
      </c>
      <c r="M436" t="s">
        <v>40</v>
      </c>
      <c r="N436" t="s">
        <v>60</v>
      </c>
      <c r="O436" t="s">
        <v>42</v>
      </c>
      <c r="P436" t="s">
        <v>83</v>
      </c>
      <c r="Q436">
        <v>1</v>
      </c>
      <c r="R436" t="s">
        <v>51</v>
      </c>
      <c r="S436" t="s">
        <v>35</v>
      </c>
      <c r="T436">
        <v>8.1</v>
      </c>
      <c r="U436">
        <v>4</v>
      </c>
      <c r="V436">
        <v>117</v>
      </c>
      <c r="W436">
        <v>0</v>
      </c>
      <c r="X436">
        <v>0</v>
      </c>
      <c r="Y436" t="s">
        <v>77</v>
      </c>
    </row>
    <row r="437" spans="1:25" x14ac:dyDescent="0.25">
      <c r="A437" t="s">
        <v>889</v>
      </c>
      <c r="B437" t="s">
        <v>890</v>
      </c>
      <c r="C437" t="s">
        <v>73</v>
      </c>
      <c r="D437" t="s">
        <v>76</v>
      </c>
      <c r="E437" t="s">
        <v>49</v>
      </c>
      <c r="F437" s="1" t="s">
        <v>12491</v>
      </c>
      <c r="G437">
        <v>132</v>
      </c>
      <c r="H437" t="s">
        <v>29</v>
      </c>
      <c r="I437">
        <v>699</v>
      </c>
      <c r="J437">
        <v>186.34</v>
      </c>
      <c r="K437">
        <f>Passenger_Data[[#This Row],[Price_USD]]*1</f>
        <v>186.34</v>
      </c>
      <c r="L437">
        <v>70</v>
      </c>
      <c r="M437" t="s">
        <v>30</v>
      </c>
      <c r="N437" t="s">
        <v>31</v>
      </c>
      <c r="O437" t="s">
        <v>56</v>
      </c>
      <c r="P437" t="s">
        <v>50</v>
      </c>
      <c r="Q437">
        <v>0</v>
      </c>
      <c r="R437" t="s">
        <v>65</v>
      </c>
      <c r="S437" t="s">
        <v>35</v>
      </c>
      <c r="T437">
        <v>5</v>
      </c>
      <c r="U437">
        <v>8</v>
      </c>
      <c r="V437">
        <v>118</v>
      </c>
      <c r="W437">
        <v>0</v>
      </c>
      <c r="X437">
        <v>1</v>
      </c>
      <c r="Y437" t="s">
        <v>36</v>
      </c>
    </row>
    <row r="438" spans="1:25" x14ac:dyDescent="0.25">
      <c r="A438" t="s">
        <v>891</v>
      </c>
      <c r="B438" t="s">
        <v>892</v>
      </c>
      <c r="C438" t="s">
        <v>54</v>
      </c>
      <c r="D438" t="s">
        <v>64</v>
      </c>
      <c r="E438" t="s">
        <v>59</v>
      </c>
      <c r="F438" s="1" t="s">
        <v>12492</v>
      </c>
      <c r="G438">
        <v>112</v>
      </c>
      <c r="H438" t="s">
        <v>108</v>
      </c>
      <c r="I438">
        <v>1093</v>
      </c>
      <c r="J438">
        <v>484.73</v>
      </c>
      <c r="K438">
        <f>Passenger_Data[[#This Row],[Price_USD]]*1</f>
        <v>484.73</v>
      </c>
      <c r="L438">
        <v>74</v>
      </c>
      <c r="M438" t="s">
        <v>30</v>
      </c>
      <c r="N438" t="s">
        <v>31</v>
      </c>
      <c r="O438" t="s">
        <v>33</v>
      </c>
      <c r="P438" t="s">
        <v>50</v>
      </c>
      <c r="Q438">
        <v>2</v>
      </c>
      <c r="R438" t="s">
        <v>43</v>
      </c>
      <c r="S438" t="s">
        <v>35</v>
      </c>
      <c r="T438">
        <v>7.6</v>
      </c>
      <c r="U438">
        <v>2</v>
      </c>
      <c r="V438">
        <v>11</v>
      </c>
      <c r="W438">
        <v>0</v>
      </c>
      <c r="X438">
        <v>1</v>
      </c>
      <c r="Y438" t="s">
        <v>45</v>
      </c>
    </row>
    <row r="439" spans="1:25" x14ac:dyDescent="0.25">
      <c r="A439" t="s">
        <v>893</v>
      </c>
      <c r="B439" t="s">
        <v>894</v>
      </c>
      <c r="C439" t="s">
        <v>48</v>
      </c>
      <c r="D439" t="s">
        <v>76</v>
      </c>
      <c r="E439" t="s">
        <v>59</v>
      </c>
      <c r="F439" s="1" t="s">
        <v>12493</v>
      </c>
      <c r="G439">
        <v>175</v>
      </c>
      <c r="H439" t="s">
        <v>29</v>
      </c>
      <c r="I439">
        <v>1388</v>
      </c>
      <c r="J439">
        <v>247.41</v>
      </c>
      <c r="K439">
        <f>Passenger_Data[[#This Row],[Price_USD]]*1</f>
        <v>247.41</v>
      </c>
      <c r="L439">
        <v>39</v>
      </c>
      <c r="M439" t="s">
        <v>30</v>
      </c>
      <c r="N439" t="s">
        <v>31</v>
      </c>
      <c r="O439" t="s">
        <v>32</v>
      </c>
      <c r="P439" t="s">
        <v>83</v>
      </c>
      <c r="Q439">
        <v>2</v>
      </c>
      <c r="R439" t="s">
        <v>43</v>
      </c>
      <c r="S439" t="s">
        <v>44</v>
      </c>
      <c r="T439">
        <v>5.6</v>
      </c>
      <c r="U439">
        <v>3</v>
      </c>
      <c r="V439">
        <v>93</v>
      </c>
      <c r="W439">
        <v>0</v>
      </c>
      <c r="X439">
        <v>0</v>
      </c>
      <c r="Y439" t="s">
        <v>45</v>
      </c>
    </row>
    <row r="440" spans="1:25" x14ac:dyDescent="0.25">
      <c r="A440" t="s">
        <v>895</v>
      </c>
      <c r="B440" t="s">
        <v>386</v>
      </c>
      <c r="C440" t="s">
        <v>73</v>
      </c>
      <c r="D440" t="s">
        <v>28</v>
      </c>
      <c r="E440" t="s">
        <v>28</v>
      </c>
      <c r="F440" s="1" t="s">
        <v>12494</v>
      </c>
      <c r="G440">
        <v>121</v>
      </c>
      <c r="H440" t="s">
        <v>29</v>
      </c>
      <c r="I440">
        <v>823</v>
      </c>
      <c r="J440">
        <v>196.04</v>
      </c>
      <c r="K440">
        <f>Passenger_Data[[#This Row],[Price_USD]]*1</f>
        <v>196.04</v>
      </c>
      <c r="L440">
        <v>61</v>
      </c>
      <c r="M440" t="s">
        <v>40</v>
      </c>
      <c r="N440" t="s">
        <v>41</v>
      </c>
      <c r="O440" t="s">
        <v>32</v>
      </c>
      <c r="P440" t="s">
        <v>83</v>
      </c>
      <c r="Q440">
        <v>0</v>
      </c>
      <c r="R440" t="s">
        <v>43</v>
      </c>
      <c r="S440" t="s">
        <v>68</v>
      </c>
      <c r="T440">
        <v>9</v>
      </c>
      <c r="U440">
        <v>18</v>
      </c>
      <c r="V440">
        <v>4</v>
      </c>
      <c r="W440">
        <v>0</v>
      </c>
      <c r="X440">
        <v>0</v>
      </c>
      <c r="Y440" t="s">
        <v>36</v>
      </c>
    </row>
    <row r="441" spans="1:25" x14ac:dyDescent="0.25">
      <c r="A441" t="s">
        <v>896</v>
      </c>
      <c r="B441" t="s">
        <v>564</v>
      </c>
      <c r="C441" t="s">
        <v>48</v>
      </c>
      <c r="D441" t="s">
        <v>64</v>
      </c>
      <c r="E441" t="s">
        <v>64</v>
      </c>
      <c r="F441" s="1" t="s">
        <v>12495</v>
      </c>
      <c r="G441">
        <v>62</v>
      </c>
      <c r="H441" t="s">
        <v>29</v>
      </c>
      <c r="I441">
        <v>992</v>
      </c>
      <c r="J441">
        <v>312.18</v>
      </c>
      <c r="K441">
        <f>Passenger_Data[[#This Row],[Price_USD]]*1</f>
        <v>312.18</v>
      </c>
      <c r="L441">
        <v>31</v>
      </c>
      <c r="M441" t="s">
        <v>40</v>
      </c>
      <c r="N441" t="s">
        <v>60</v>
      </c>
      <c r="O441" t="s">
        <v>42</v>
      </c>
      <c r="P441" t="s">
        <v>50</v>
      </c>
      <c r="Q441">
        <v>2</v>
      </c>
      <c r="R441" t="s">
        <v>51</v>
      </c>
      <c r="S441" t="s">
        <v>68</v>
      </c>
      <c r="T441">
        <v>7.3</v>
      </c>
      <c r="U441">
        <v>8</v>
      </c>
      <c r="V441">
        <v>60</v>
      </c>
      <c r="W441">
        <v>0</v>
      </c>
      <c r="X441">
        <v>0</v>
      </c>
      <c r="Y441" t="s">
        <v>36</v>
      </c>
    </row>
    <row r="442" spans="1:25" x14ac:dyDescent="0.25">
      <c r="A442" t="s">
        <v>897</v>
      </c>
      <c r="B442" t="s">
        <v>245</v>
      </c>
      <c r="C442" t="s">
        <v>26</v>
      </c>
      <c r="D442" t="s">
        <v>27</v>
      </c>
      <c r="E442" t="s">
        <v>28</v>
      </c>
      <c r="F442" s="1" t="s">
        <v>12496</v>
      </c>
      <c r="G442">
        <v>175</v>
      </c>
      <c r="H442" t="s">
        <v>29</v>
      </c>
      <c r="I442">
        <v>1560</v>
      </c>
      <c r="J442">
        <v>381.53</v>
      </c>
      <c r="K442">
        <f>Passenger_Data[[#This Row],[Price_USD]]*1</f>
        <v>381.53</v>
      </c>
      <c r="L442">
        <v>53</v>
      </c>
      <c r="M442" t="s">
        <v>30</v>
      </c>
      <c r="N442" t="s">
        <v>31</v>
      </c>
      <c r="O442" t="s">
        <v>56</v>
      </c>
      <c r="P442" t="s">
        <v>50</v>
      </c>
      <c r="Q442">
        <v>4</v>
      </c>
      <c r="R442" t="s">
        <v>34</v>
      </c>
      <c r="S442" t="s">
        <v>61</v>
      </c>
      <c r="T442">
        <v>5.4</v>
      </c>
      <c r="U442">
        <v>0</v>
      </c>
      <c r="V442">
        <v>17</v>
      </c>
      <c r="W442">
        <v>0</v>
      </c>
      <c r="X442">
        <v>0</v>
      </c>
      <c r="Y442" t="s">
        <v>36</v>
      </c>
    </row>
    <row r="443" spans="1:25" x14ac:dyDescent="0.25">
      <c r="A443" t="s">
        <v>898</v>
      </c>
      <c r="B443" t="s">
        <v>899</v>
      </c>
      <c r="C443" t="s">
        <v>26</v>
      </c>
      <c r="D443" t="s">
        <v>39</v>
      </c>
      <c r="E443" t="s">
        <v>39</v>
      </c>
      <c r="F443" s="1" t="s">
        <v>12497</v>
      </c>
      <c r="G443">
        <v>239</v>
      </c>
      <c r="H443" t="s">
        <v>29</v>
      </c>
      <c r="I443">
        <v>975</v>
      </c>
      <c r="J443">
        <v>270.76</v>
      </c>
      <c r="K443">
        <f>Passenger_Data[[#This Row],[Price_USD]]*1</f>
        <v>270.76</v>
      </c>
      <c r="L443">
        <v>56</v>
      </c>
      <c r="M443" t="s">
        <v>40</v>
      </c>
      <c r="N443" t="s">
        <v>31</v>
      </c>
      <c r="O443" t="s">
        <v>33</v>
      </c>
      <c r="P443" t="s">
        <v>83</v>
      </c>
      <c r="Q443">
        <v>1</v>
      </c>
      <c r="R443" t="s">
        <v>65</v>
      </c>
      <c r="S443" t="s">
        <v>61</v>
      </c>
      <c r="T443">
        <v>8.6</v>
      </c>
      <c r="U443">
        <v>9</v>
      </c>
      <c r="V443">
        <v>18</v>
      </c>
      <c r="W443">
        <v>0</v>
      </c>
      <c r="X443">
        <v>1</v>
      </c>
      <c r="Y443" t="s">
        <v>36</v>
      </c>
    </row>
    <row r="444" spans="1:25" x14ac:dyDescent="0.25">
      <c r="A444" t="s">
        <v>900</v>
      </c>
      <c r="B444" t="s">
        <v>901</v>
      </c>
      <c r="C444" t="s">
        <v>48</v>
      </c>
      <c r="D444" t="s">
        <v>39</v>
      </c>
      <c r="E444" t="s">
        <v>28</v>
      </c>
      <c r="F444" s="1" t="s">
        <v>12498</v>
      </c>
      <c r="G444">
        <v>152</v>
      </c>
      <c r="H444" t="s">
        <v>29</v>
      </c>
      <c r="I444">
        <v>869</v>
      </c>
      <c r="J444">
        <v>376.1</v>
      </c>
      <c r="K444">
        <f>Passenger_Data[[#This Row],[Price_USD]]*1</f>
        <v>376.1</v>
      </c>
      <c r="L444">
        <v>66</v>
      </c>
      <c r="M444" t="s">
        <v>40</v>
      </c>
      <c r="N444" t="s">
        <v>31</v>
      </c>
      <c r="O444" t="s">
        <v>33</v>
      </c>
      <c r="P444" t="s">
        <v>50</v>
      </c>
      <c r="Q444">
        <v>0</v>
      </c>
      <c r="R444" t="s">
        <v>51</v>
      </c>
      <c r="S444" t="s">
        <v>35</v>
      </c>
      <c r="T444">
        <v>7.8</v>
      </c>
      <c r="U444">
        <v>4</v>
      </c>
      <c r="V444">
        <v>80</v>
      </c>
      <c r="W444">
        <v>0</v>
      </c>
      <c r="X444">
        <v>0</v>
      </c>
      <c r="Y444" t="s">
        <v>77</v>
      </c>
    </row>
    <row r="445" spans="1:25" x14ac:dyDescent="0.25">
      <c r="A445" t="s">
        <v>902</v>
      </c>
      <c r="B445" t="s">
        <v>825</v>
      </c>
      <c r="C445" t="s">
        <v>54</v>
      </c>
      <c r="D445" t="s">
        <v>28</v>
      </c>
      <c r="E445" t="s">
        <v>59</v>
      </c>
      <c r="F445" s="1" t="s">
        <v>12499</v>
      </c>
      <c r="G445">
        <v>239</v>
      </c>
      <c r="H445" t="s">
        <v>29</v>
      </c>
      <c r="I445">
        <v>1859</v>
      </c>
      <c r="J445">
        <v>304.83</v>
      </c>
      <c r="K445">
        <f>Passenger_Data[[#This Row],[Price_USD]]*1</f>
        <v>304.83</v>
      </c>
      <c r="L445">
        <v>64</v>
      </c>
      <c r="M445" t="s">
        <v>40</v>
      </c>
      <c r="N445" t="s">
        <v>31</v>
      </c>
      <c r="O445" t="s">
        <v>56</v>
      </c>
      <c r="P445" t="s">
        <v>33</v>
      </c>
      <c r="Q445">
        <v>4</v>
      </c>
      <c r="R445" t="s">
        <v>51</v>
      </c>
      <c r="S445" t="s">
        <v>61</v>
      </c>
      <c r="T445">
        <v>9.1999999999999993</v>
      </c>
      <c r="U445">
        <v>8</v>
      </c>
      <c r="V445">
        <v>39</v>
      </c>
      <c r="W445">
        <v>0</v>
      </c>
      <c r="X445">
        <v>0</v>
      </c>
      <c r="Y445" t="s">
        <v>45</v>
      </c>
    </row>
    <row r="446" spans="1:25" x14ac:dyDescent="0.25">
      <c r="A446" t="s">
        <v>903</v>
      </c>
      <c r="B446" t="s">
        <v>904</v>
      </c>
      <c r="C446" t="s">
        <v>26</v>
      </c>
      <c r="D446" t="s">
        <v>39</v>
      </c>
      <c r="E446" t="s">
        <v>59</v>
      </c>
      <c r="F446" s="1" t="s">
        <v>12500</v>
      </c>
      <c r="G446">
        <v>228</v>
      </c>
      <c r="H446" t="s">
        <v>29</v>
      </c>
      <c r="I446">
        <v>856</v>
      </c>
      <c r="J446">
        <v>376.88</v>
      </c>
      <c r="K446">
        <f>Passenger_Data[[#This Row],[Price_USD]]*1</f>
        <v>376.88</v>
      </c>
      <c r="L446">
        <v>76</v>
      </c>
      <c r="M446" t="s">
        <v>30</v>
      </c>
      <c r="N446" t="s">
        <v>60</v>
      </c>
      <c r="O446" t="s">
        <v>33</v>
      </c>
      <c r="P446" t="s">
        <v>33</v>
      </c>
      <c r="Q446">
        <v>1</v>
      </c>
      <c r="R446" t="s">
        <v>65</v>
      </c>
      <c r="S446" t="s">
        <v>61</v>
      </c>
      <c r="T446">
        <v>6.6</v>
      </c>
      <c r="U446">
        <v>4</v>
      </c>
      <c r="V446">
        <v>118</v>
      </c>
      <c r="W446">
        <v>0</v>
      </c>
      <c r="X446">
        <v>0</v>
      </c>
      <c r="Y446" t="s">
        <v>77</v>
      </c>
    </row>
    <row r="447" spans="1:25" x14ac:dyDescent="0.25">
      <c r="A447" t="s">
        <v>905</v>
      </c>
      <c r="B447" t="s">
        <v>906</v>
      </c>
      <c r="C447" t="s">
        <v>82</v>
      </c>
      <c r="D447" t="s">
        <v>59</v>
      </c>
      <c r="E447" t="s">
        <v>49</v>
      </c>
      <c r="F447" s="1" t="s">
        <v>12501</v>
      </c>
      <c r="G447">
        <v>55</v>
      </c>
      <c r="H447" t="s">
        <v>29</v>
      </c>
      <c r="I447">
        <v>1029</v>
      </c>
      <c r="J447">
        <v>523.35</v>
      </c>
      <c r="K447">
        <f>Passenger_Data[[#This Row],[Price_USD]]*1</f>
        <v>523.35</v>
      </c>
      <c r="L447">
        <v>25</v>
      </c>
      <c r="M447" t="s">
        <v>40</v>
      </c>
      <c r="N447" t="s">
        <v>31</v>
      </c>
      <c r="O447" t="s">
        <v>42</v>
      </c>
      <c r="P447" t="s">
        <v>50</v>
      </c>
      <c r="Q447">
        <v>0</v>
      </c>
      <c r="R447" t="s">
        <v>51</v>
      </c>
      <c r="S447" t="s">
        <v>35</v>
      </c>
      <c r="T447">
        <v>7.7</v>
      </c>
      <c r="U447">
        <v>6</v>
      </c>
      <c r="V447">
        <v>42</v>
      </c>
      <c r="W447">
        <v>0</v>
      </c>
      <c r="X447">
        <v>0</v>
      </c>
      <c r="Y447" t="s">
        <v>77</v>
      </c>
    </row>
    <row r="448" spans="1:25" x14ac:dyDescent="0.25">
      <c r="A448" t="s">
        <v>907</v>
      </c>
      <c r="B448" t="s">
        <v>908</v>
      </c>
      <c r="C448" t="s">
        <v>73</v>
      </c>
      <c r="D448" t="s">
        <v>27</v>
      </c>
      <c r="E448" t="s">
        <v>27</v>
      </c>
      <c r="F448" s="1" t="s">
        <v>12502</v>
      </c>
      <c r="G448">
        <v>239</v>
      </c>
      <c r="H448" t="s">
        <v>29</v>
      </c>
      <c r="I448">
        <v>1428</v>
      </c>
      <c r="J448">
        <v>221.27</v>
      </c>
      <c r="K448">
        <f>Passenger_Data[[#This Row],[Price_USD]]*1</f>
        <v>221.27</v>
      </c>
      <c r="L448">
        <v>32</v>
      </c>
      <c r="M448" t="s">
        <v>40</v>
      </c>
      <c r="N448" t="s">
        <v>31</v>
      </c>
      <c r="O448" t="s">
        <v>32</v>
      </c>
      <c r="P448" t="s">
        <v>83</v>
      </c>
      <c r="Q448">
        <v>1</v>
      </c>
      <c r="R448" t="s">
        <v>65</v>
      </c>
      <c r="S448" t="s">
        <v>35</v>
      </c>
      <c r="T448">
        <v>6</v>
      </c>
      <c r="U448">
        <v>5</v>
      </c>
      <c r="V448">
        <v>33</v>
      </c>
      <c r="W448">
        <v>0</v>
      </c>
      <c r="X448">
        <v>0</v>
      </c>
      <c r="Y448" t="s">
        <v>77</v>
      </c>
    </row>
    <row r="449" spans="1:25" x14ac:dyDescent="0.25">
      <c r="A449" t="s">
        <v>909</v>
      </c>
      <c r="B449" t="s">
        <v>134</v>
      </c>
      <c r="C449" t="s">
        <v>26</v>
      </c>
      <c r="D449" t="s">
        <v>49</v>
      </c>
      <c r="E449" t="s">
        <v>55</v>
      </c>
      <c r="F449" s="1" t="s">
        <v>12503</v>
      </c>
      <c r="G449">
        <v>210</v>
      </c>
      <c r="H449" t="s">
        <v>29</v>
      </c>
      <c r="I449">
        <v>912</v>
      </c>
      <c r="J449">
        <v>392.38</v>
      </c>
      <c r="K449">
        <f>Passenger_Data[[#This Row],[Price_USD]]*1</f>
        <v>392.38</v>
      </c>
      <c r="L449">
        <v>47</v>
      </c>
      <c r="M449" t="s">
        <v>40</v>
      </c>
      <c r="N449" t="s">
        <v>41</v>
      </c>
      <c r="O449" t="s">
        <v>33</v>
      </c>
      <c r="P449" t="s">
        <v>83</v>
      </c>
      <c r="Q449">
        <v>0</v>
      </c>
      <c r="R449" t="s">
        <v>65</v>
      </c>
      <c r="S449" t="s">
        <v>61</v>
      </c>
      <c r="T449">
        <v>6.8</v>
      </c>
      <c r="U449">
        <v>3</v>
      </c>
      <c r="V449">
        <v>71</v>
      </c>
      <c r="W449">
        <v>0</v>
      </c>
      <c r="X449">
        <v>0</v>
      </c>
      <c r="Y449" t="s">
        <v>77</v>
      </c>
    </row>
    <row r="450" spans="1:25" x14ac:dyDescent="0.25">
      <c r="A450" t="s">
        <v>910</v>
      </c>
      <c r="B450" t="s">
        <v>911</v>
      </c>
      <c r="C450" t="s">
        <v>54</v>
      </c>
      <c r="D450" t="s">
        <v>49</v>
      </c>
      <c r="E450" t="s">
        <v>55</v>
      </c>
      <c r="F450" s="1" t="s">
        <v>12504</v>
      </c>
      <c r="G450">
        <v>171</v>
      </c>
      <c r="H450" t="s">
        <v>29</v>
      </c>
      <c r="I450">
        <v>1263</v>
      </c>
      <c r="J450">
        <v>235.96</v>
      </c>
      <c r="K450">
        <f>Passenger_Data[[#This Row],[Price_USD]]*1</f>
        <v>235.96</v>
      </c>
      <c r="L450">
        <v>20</v>
      </c>
      <c r="M450" t="s">
        <v>40</v>
      </c>
      <c r="N450" t="s">
        <v>31</v>
      </c>
      <c r="O450" t="s">
        <v>32</v>
      </c>
      <c r="P450" t="s">
        <v>50</v>
      </c>
      <c r="Q450">
        <v>1</v>
      </c>
      <c r="R450" t="s">
        <v>43</v>
      </c>
      <c r="S450" t="s">
        <v>61</v>
      </c>
      <c r="T450">
        <v>7.6</v>
      </c>
      <c r="U450">
        <v>3</v>
      </c>
      <c r="V450">
        <v>53</v>
      </c>
      <c r="W450">
        <v>0</v>
      </c>
      <c r="X450">
        <v>0</v>
      </c>
      <c r="Y450" t="s">
        <v>77</v>
      </c>
    </row>
    <row r="451" spans="1:25" x14ac:dyDescent="0.25">
      <c r="A451" t="s">
        <v>912</v>
      </c>
      <c r="B451" t="s">
        <v>913</v>
      </c>
      <c r="C451" t="s">
        <v>48</v>
      </c>
      <c r="D451" t="s">
        <v>49</v>
      </c>
      <c r="E451" t="s">
        <v>55</v>
      </c>
      <c r="F451" s="1" t="s">
        <v>12505</v>
      </c>
      <c r="G451">
        <v>194</v>
      </c>
      <c r="H451" t="s">
        <v>29</v>
      </c>
      <c r="I451">
        <v>1381</v>
      </c>
      <c r="J451">
        <v>473.54</v>
      </c>
      <c r="K451">
        <f>Passenger_Data[[#This Row],[Price_USD]]*1</f>
        <v>473.54</v>
      </c>
      <c r="L451">
        <v>78</v>
      </c>
      <c r="M451" t="s">
        <v>40</v>
      </c>
      <c r="N451" t="s">
        <v>41</v>
      </c>
      <c r="O451" t="s">
        <v>32</v>
      </c>
      <c r="P451" t="s">
        <v>50</v>
      </c>
      <c r="Q451">
        <v>1</v>
      </c>
      <c r="R451" t="s">
        <v>51</v>
      </c>
      <c r="S451" t="s">
        <v>35</v>
      </c>
      <c r="T451">
        <v>8</v>
      </c>
      <c r="U451">
        <v>7</v>
      </c>
      <c r="V451">
        <v>11</v>
      </c>
      <c r="W451">
        <v>0</v>
      </c>
      <c r="X451">
        <v>0</v>
      </c>
      <c r="Y451" t="s">
        <v>77</v>
      </c>
    </row>
    <row r="452" spans="1:25" x14ac:dyDescent="0.25">
      <c r="A452" t="s">
        <v>914</v>
      </c>
      <c r="B452" t="s">
        <v>862</v>
      </c>
      <c r="C452" t="s">
        <v>54</v>
      </c>
      <c r="D452" t="s">
        <v>49</v>
      </c>
      <c r="E452" t="s">
        <v>59</v>
      </c>
      <c r="F452" s="1" t="s">
        <v>12506</v>
      </c>
      <c r="G452">
        <v>282</v>
      </c>
      <c r="H452" t="s">
        <v>29</v>
      </c>
      <c r="I452">
        <v>1293</v>
      </c>
      <c r="J452">
        <v>297.54000000000002</v>
      </c>
      <c r="K452">
        <f>Passenger_Data[[#This Row],[Price_USD]]*1</f>
        <v>297.54000000000002</v>
      </c>
      <c r="L452">
        <v>70</v>
      </c>
      <c r="M452" t="s">
        <v>40</v>
      </c>
      <c r="N452" t="s">
        <v>31</v>
      </c>
      <c r="O452" t="s">
        <v>33</v>
      </c>
      <c r="P452" t="s">
        <v>50</v>
      </c>
      <c r="Q452">
        <v>1</v>
      </c>
      <c r="R452" t="s">
        <v>51</v>
      </c>
      <c r="S452" t="s">
        <v>68</v>
      </c>
      <c r="T452">
        <v>5</v>
      </c>
      <c r="U452">
        <v>14</v>
      </c>
      <c r="V452">
        <v>74</v>
      </c>
      <c r="W452">
        <v>0</v>
      </c>
      <c r="X452">
        <v>0</v>
      </c>
      <c r="Y452" t="s">
        <v>77</v>
      </c>
    </row>
    <row r="453" spans="1:25" x14ac:dyDescent="0.25">
      <c r="A453" t="s">
        <v>915</v>
      </c>
      <c r="B453" t="s">
        <v>916</v>
      </c>
      <c r="C453" t="s">
        <v>54</v>
      </c>
      <c r="D453" t="s">
        <v>59</v>
      </c>
      <c r="E453" t="s">
        <v>49</v>
      </c>
      <c r="F453" s="1" t="s">
        <v>12507</v>
      </c>
      <c r="G453">
        <v>249</v>
      </c>
      <c r="H453" t="s">
        <v>108</v>
      </c>
      <c r="I453">
        <v>769</v>
      </c>
      <c r="J453">
        <v>287.44</v>
      </c>
      <c r="K453">
        <f>Passenger_Data[[#This Row],[Price_USD]]*1</f>
        <v>287.44</v>
      </c>
      <c r="L453">
        <v>68</v>
      </c>
      <c r="M453" t="s">
        <v>30</v>
      </c>
      <c r="N453" t="s">
        <v>31</v>
      </c>
      <c r="O453" t="s">
        <v>42</v>
      </c>
      <c r="P453" t="s">
        <v>50</v>
      </c>
      <c r="Q453">
        <v>1</v>
      </c>
      <c r="R453" t="s">
        <v>43</v>
      </c>
      <c r="S453" t="s">
        <v>61</v>
      </c>
      <c r="T453">
        <v>6.2</v>
      </c>
      <c r="U453">
        <v>15</v>
      </c>
      <c r="V453">
        <v>10</v>
      </c>
      <c r="W453">
        <v>0</v>
      </c>
      <c r="X453">
        <v>0</v>
      </c>
      <c r="Y453" t="s">
        <v>36</v>
      </c>
    </row>
    <row r="454" spans="1:25" x14ac:dyDescent="0.25">
      <c r="A454" t="s">
        <v>917</v>
      </c>
      <c r="B454" t="s">
        <v>526</v>
      </c>
      <c r="C454" t="s">
        <v>73</v>
      </c>
      <c r="D454" t="s">
        <v>55</v>
      </c>
      <c r="E454" t="s">
        <v>39</v>
      </c>
      <c r="F454" s="1" t="s">
        <v>12508</v>
      </c>
      <c r="G454">
        <v>207</v>
      </c>
      <c r="H454" t="s">
        <v>29</v>
      </c>
      <c r="I454">
        <v>1544</v>
      </c>
      <c r="J454">
        <v>415.16</v>
      </c>
      <c r="K454">
        <f>Passenger_Data[[#This Row],[Price_USD]]*1</f>
        <v>415.16</v>
      </c>
      <c r="L454">
        <v>22</v>
      </c>
      <c r="M454" t="s">
        <v>40</v>
      </c>
      <c r="N454" t="s">
        <v>31</v>
      </c>
      <c r="O454" t="s">
        <v>42</v>
      </c>
      <c r="P454" t="s">
        <v>50</v>
      </c>
      <c r="Q454">
        <v>2</v>
      </c>
      <c r="R454" t="s">
        <v>65</v>
      </c>
      <c r="S454" t="s">
        <v>44</v>
      </c>
      <c r="T454">
        <v>5.9</v>
      </c>
      <c r="U454">
        <v>18</v>
      </c>
      <c r="V454">
        <v>87</v>
      </c>
      <c r="W454">
        <v>1</v>
      </c>
      <c r="X454">
        <v>0</v>
      </c>
      <c r="Y454" t="s">
        <v>77</v>
      </c>
    </row>
    <row r="455" spans="1:25" x14ac:dyDescent="0.25">
      <c r="A455" t="s">
        <v>918</v>
      </c>
      <c r="B455" t="s">
        <v>919</v>
      </c>
      <c r="C455" t="s">
        <v>73</v>
      </c>
      <c r="D455" t="s">
        <v>27</v>
      </c>
      <c r="E455" t="s">
        <v>55</v>
      </c>
      <c r="F455" s="1" t="s">
        <v>12509</v>
      </c>
      <c r="G455">
        <v>201</v>
      </c>
      <c r="H455" t="s">
        <v>29</v>
      </c>
      <c r="I455">
        <v>1420</v>
      </c>
      <c r="J455">
        <v>341.15</v>
      </c>
      <c r="K455">
        <f>Passenger_Data[[#This Row],[Price_USD]]*1</f>
        <v>341.15</v>
      </c>
      <c r="L455">
        <v>39</v>
      </c>
      <c r="M455" t="s">
        <v>40</v>
      </c>
      <c r="N455" t="s">
        <v>31</v>
      </c>
      <c r="O455" t="s">
        <v>42</v>
      </c>
      <c r="P455" t="s">
        <v>50</v>
      </c>
      <c r="Q455">
        <v>1</v>
      </c>
      <c r="R455" t="s">
        <v>34</v>
      </c>
      <c r="S455" t="s">
        <v>68</v>
      </c>
      <c r="T455">
        <v>4.4000000000000004</v>
      </c>
      <c r="U455">
        <v>9</v>
      </c>
      <c r="V455">
        <v>56</v>
      </c>
      <c r="W455">
        <v>0</v>
      </c>
      <c r="X455">
        <v>0</v>
      </c>
      <c r="Y455" t="s">
        <v>45</v>
      </c>
    </row>
    <row r="456" spans="1:25" x14ac:dyDescent="0.25">
      <c r="A456" t="s">
        <v>920</v>
      </c>
      <c r="B456" t="s">
        <v>921</v>
      </c>
      <c r="C456" t="s">
        <v>26</v>
      </c>
      <c r="D456" t="s">
        <v>28</v>
      </c>
      <c r="E456" t="s">
        <v>28</v>
      </c>
      <c r="F456" s="1" t="s">
        <v>12510</v>
      </c>
      <c r="G456">
        <v>73</v>
      </c>
      <c r="H456" t="s">
        <v>29</v>
      </c>
      <c r="I456">
        <v>1079</v>
      </c>
      <c r="J456">
        <v>277.83</v>
      </c>
      <c r="K456">
        <f>Passenger_Data[[#This Row],[Price_USD]]*1</f>
        <v>277.83</v>
      </c>
      <c r="L456">
        <v>22</v>
      </c>
      <c r="M456" t="s">
        <v>40</v>
      </c>
      <c r="N456" t="s">
        <v>41</v>
      </c>
      <c r="O456" t="s">
        <v>32</v>
      </c>
      <c r="P456" t="s">
        <v>33</v>
      </c>
      <c r="Q456">
        <v>1</v>
      </c>
      <c r="R456" t="s">
        <v>65</v>
      </c>
      <c r="S456" t="s">
        <v>61</v>
      </c>
      <c r="T456">
        <v>7.9</v>
      </c>
      <c r="U456">
        <v>7</v>
      </c>
      <c r="V456">
        <v>50</v>
      </c>
      <c r="W456">
        <v>0</v>
      </c>
      <c r="X456">
        <v>1</v>
      </c>
      <c r="Y456" t="s">
        <v>45</v>
      </c>
    </row>
    <row r="457" spans="1:25" x14ac:dyDescent="0.25">
      <c r="A457" t="s">
        <v>922</v>
      </c>
      <c r="B457" t="s">
        <v>923</v>
      </c>
      <c r="C457" t="s">
        <v>26</v>
      </c>
      <c r="D457" t="s">
        <v>39</v>
      </c>
      <c r="E457" t="s">
        <v>27</v>
      </c>
      <c r="F457" s="1" t="s">
        <v>12511</v>
      </c>
      <c r="G457">
        <v>170</v>
      </c>
      <c r="H457" t="s">
        <v>29</v>
      </c>
      <c r="I457">
        <v>1256</v>
      </c>
      <c r="J457">
        <v>387.15</v>
      </c>
      <c r="K457">
        <f>Passenger_Data[[#This Row],[Price_USD]]*1</f>
        <v>387.15</v>
      </c>
      <c r="L457">
        <v>57</v>
      </c>
      <c r="M457" t="s">
        <v>30</v>
      </c>
      <c r="N457" t="s">
        <v>31</v>
      </c>
      <c r="O457" t="s">
        <v>33</v>
      </c>
      <c r="P457" t="s">
        <v>50</v>
      </c>
      <c r="Q457">
        <v>1</v>
      </c>
      <c r="R457" t="s">
        <v>65</v>
      </c>
      <c r="S457" t="s">
        <v>44</v>
      </c>
      <c r="T457">
        <v>9.5</v>
      </c>
      <c r="U457">
        <v>6</v>
      </c>
      <c r="V457">
        <v>36</v>
      </c>
      <c r="W457">
        <v>0</v>
      </c>
      <c r="X457">
        <v>0</v>
      </c>
      <c r="Y457" t="s">
        <v>36</v>
      </c>
    </row>
    <row r="458" spans="1:25" x14ac:dyDescent="0.25">
      <c r="A458" t="s">
        <v>924</v>
      </c>
      <c r="B458" t="s">
        <v>925</v>
      </c>
      <c r="C458" t="s">
        <v>73</v>
      </c>
      <c r="D458" t="s">
        <v>64</v>
      </c>
      <c r="E458" t="s">
        <v>49</v>
      </c>
      <c r="F458" s="1" t="s">
        <v>12512</v>
      </c>
      <c r="G458">
        <v>156</v>
      </c>
      <c r="H458" t="s">
        <v>29</v>
      </c>
      <c r="I458">
        <v>1647</v>
      </c>
      <c r="J458">
        <v>106.73</v>
      </c>
      <c r="K458">
        <f>Passenger_Data[[#This Row],[Price_USD]]*1</f>
        <v>106.73</v>
      </c>
      <c r="L458">
        <v>72</v>
      </c>
      <c r="M458" t="s">
        <v>40</v>
      </c>
      <c r="N458" t="s">
        <v>41</v>
      </c>
      <c r="O458" t="s">
        <v>56</v>
      </c>
      <c r="P458" t="s">
        <v>50</v>
      </c>
      <c r="Q458">
        <v>0</v>
      </c>
      <c r="R458" t="s">
        <v>65</v>
      </c>
      <c r="S458" t="s">
        <v>68</v>
      </c>
      <c r="T458">
        <v>9.8000000000000007</v>
      </c>
      <c r="U458">
        <v>5</v>
      </c>
      <c r="V458">
        <v>75</v>
      </c>
      <c r="W458">
        <v>0</v>
      </c>
      <c r="X458">
        <v>0</v>
      </c>
      <c r="Y458" t="s">
        <v>36</v>
      </c>
    </row>
    <row r="459" spans="1:25" x14ac:dyDescent="0.25">
      <c r="A459" t="s">
        <v>926</v>
      </c>
      <c r="B459" t="s">
        <v>927</v>
      </c>
      <c r="C459" t="s">
        <v>54</v>
      </c>
      <c r="D459" t="s">
        <v>49</v>
      </c>
      <c r="E459" t="s">
        <v>39</v>
      </c>
      <c r="F459" s="1" t="s">
        <v>12513</v>
      </c>
      <c r="G459">
        <v>216</v>
      </c>
      <c r="H459" t="s">
        <v>29</v>
      </c>
      <c r="I459">
        <v>1322</v>
      </c>
      <c r="J459">
        <v>497.17</v>
      </c>
      <c r="K459">
        <f>Passenger_Data[[#This Row],[Price_USD]]*1</f>
        <v>497.17</v>
      </c>
      <c r="L459">
        <v>75</v>
      </c>
      <c r="M459" t="s">
        <v>30</v>
      </c>
      <c r="N459" t="s">
        <v>31</v>
      </c>
      <c r="O459" t="s">
        <v>32</v>
      </c>
      <c r="P459" t="s">
        <v>50</v>
      </c>
      <c r="Q459">
        <v>0</v>
      </c>
      <c r="R459" t="s">
        <v>65</v>
      </c>
      <c r="S459" t="s">
        <v>44</v>
      </c>
      <c r="T459">
        <v>6.3</v>
      </c>
      <c r="U459">
        <v>5</v>
      </c>
      <c r="V459">
        <v>40</v>
      </c>
      <c r="W459">
        <v>0</v>
      </c>
      <c r="X459">
        <v>0</v>
      </c>
      <c r="Y459" t="s">
        <v>45</v>
      </c>
    </row>
    <row r="460" spans="1:25" x14ac:dyDescent="0.25">
      <c r="A460" t="s">
        <v>928</v>
      </c>
      <c r="B460" t="s">
        <v>435</v>
      </c>
      <c r="C460" t="s">
        <v>26</v>
      </c>
      <c r="D460" t="s">
        <v>55</v>
      </c>
      <c r="E460" t="s">
        <v>59</v>
      </c>
      <c r="F460" s="1" t="s">
        <v>12514</v>
      </c>
      <c r="G460">
        <v>159</v>
      </c>
      <c r="H460" t="s">
        <v>29</v>
      </c>
      <c r="I460">
        <v>1125</v>
      </c>
      <c r="J460">
        <v>384.51</v>
      </c>
      <c r="K460">
        <f>Passenger_Data[[#This Row],[Price_USD]]*1</f>
        <v>384.51</v>
      </c>
      <c r="L460">
        <v>65</v>
      </c>
      <c r="M460" t="s">
        <v>30</v>
      </c>
      <c r="N460" t="s">
        <v>31</v>
      </c>
      <c r="O460" t="s">
        <v>42</v>
      </c>
      <c r="P460" t="s">
        <v>50</v>
      </c>
      <c r="Q460">
        <v>1</v>
      </c>
      <c r="R460" t="s">
        <v>51</v>
      </c>
      <c r="S460" t="s">
        <v>61</v>
      </c>
      <c r="T460">
        <v>9.5</v>
      </c>
      <c r="U460">
        <v>6</v>
      </c>
      <c r="V460">
        <v>59</v>
      </c>
      <c r="W460">
        <v>0</v>
      </c>
      <c r="X460">
        <v>0</v>
      </c>
      <c r="Y460" t="s">
        <v>45</v>
      </c>
    </row>
    <row r="461" spans="1:25" x14ac:dyDescent="0.25">
      <c r="A461" t="s">
        <v>929</v>
      </c>
      <c r="B461" t="s">
        <v>67</v>
      </c>
      <c r="C461" t="s">
        <v>73</v>
      </c>
      <c r="D461" t="s">
        <v>39</v>
      </c>
      <c r="E461" t="s">
        <v>27</v>
      </c>
      <c r="F461" s="1" t="s">
        <v>12515</v>
      </c>
      <c r="G461">
        <v>261</v>
      </c>
      <c r="H461" t="s">
        <v>29</v>
      </c>
      <c r="I461">
        <v>542</v>
      </c>
      <c r="J461">
        <v>415.97</v>
      </c>
      <c r="K461">
        <f>Passenger_Data[[#This Row],[Price_USD]]*1</f>
        <v>415.97</v>
      </c>
      <c r="L461">
        <v>60</v>
      </c>
      <c r="M461" t="s">
        <v>40</v>
      </c>
      <c r="N461" t="s">
        <v>31</v>
      </c>
      <c r="O461" t="s">
        <v>32</v>
      </c>
      <c r="P461" t="s">
        <v>50</v>
      </c>
      <c r="Q461">
        <v>1</v>
      </c>
      <c r="R461" t="s">
        <v>34</v>
      </c>
      <c r="S461" t="s">
        <v>44</v>
      </c>
      <c r="T461">
        <v>7</v>
      </c>
      <c r="U461">
        <v>11</v>
      </c>
      <c r="V461">
        <v>28</v>
      </c>
      <c r="W461">
        <v>0</v>
      </c>
      <c r="X461">
        <v>0</v>
      </c>
      <c r="Y461" t="s">
        <v>45</v>
      </c>
    </row>
    <row r="462" spans="1:25" x14ac:dyDescent="0.25">
      <c r="A462" t="s">
        <v>930</v>
      </c>
      <c r="B462" t="s">
        <v>369</v>
      </c>
      <c r="C462" t="s">
        <v>73</v>
      </c>
      <c r="D462" t="s">
        <v>76</v>
      </c>
      <c r="E462" t="s">
        <v>39</v>
      </c>
      <c r="F462" s="1" t="s">
        <v>12516</v>
      </c>
      <c r="G462">
        <v>143</v>
      </c>
      <c r="H462" t="s">
        <v>29</v>
      </c>
      <c r="I462">
        <v>1395</v>
      </c>
      <c r="J462">
        <v>383.84</v>
      </c>
      <c r="K462">
        <f>Passenger_Data[[#This Row],[Price_USD]]*1</f>
        <v>383.84</v>
      </c>
      <c r="L462">
        <v>33</v>
      </c>
      <c r="M462" t="s">
        <v>30</v>
      </c>
      <c r="N462" t="s">
        <v>31</v>
      </c>
      <c r="O462" t="s">
        <v>33</v>
      </c>
      <c r="P462" t="s">
        <v>50</v>
      </c>
      <c r="Q462">
        <v>2</v>
      </c>
      <c r="R462" t="s">
        <v>65</v>
      </c>
      <c r="S462" t="s">
        <v>35</v>
      </c>
      <c r="T462">
        <v>8.1999999999999993</v>
      </c>
      <c r="U462">
        <v>1</v>
      </c>
      <c r="V462">
        <v>6</v>
      </c>
      <c r="W462">
        <v>0</v>
      </c>
      <c r="X462">
        <v>0</v>
      </c>
      <c r="Y462" t="s">
        <v>77</v>
      </c>
    </row>
    <row r="463" spans="1:25" x14ac:dyDescent="0.25">
      <c r="A463" t="s">
        <v>931</v>
      </c>
      <c r="B463" t="s">
        <v>932</v>
      </c>
      <c r="C463" t="s">
        <v>73</v>
      </c>
      <c r="D463" t="s">
        <v>59</v>
      </c>
      <c r="E463" t="s">
        <v>39</v>
      </c>
      <c r="F463" s="1" t="s">
        <v>12517</v>
      </c>
      <c r="G463">
        <v>258</v>
      </c>
      <c r="H463" t="s">
        <v>86</v>
      </c>
      <c r="I463">
        <v>1222</v>
      </c>
      <c r="J463">
        <v>380.8</v>
      </c>
      <c r="K463">
        <f>Passenger_Data[[#This Row],[Price_USD]]*1</f>
        <v>380.8</v>
      </c>
      <c r="L463">
        <v>49</v>
      </c>
      <c r="M463" t="s">
        <v>40</v>
      </c>
      <c r="N463" t="s">
        <v>60</v>
      </c>
      <c r="O463" t="s">
        <v>32</v>
      </c>
      <c r="P463" t="s">
        <v>50</v>
      </c>
      <c r="Q463">
        <v>1</v>
      </c>
      <c r="R463" t="s">
        <v>51</v>
      </c>
      <c r="S463" t="s">
        <v>68</v>
      </c>
      <c r="T463">
        <v>5.2</v>
      </c>
      <c r="U463">
        <v>1</v>
      </c>
      <c r="V463">
        <v>106</v>
      </c>
      <c r="W463">
        <v>0</v>
      </c>
      <c r="X463">
        <v>0</v>
      </c>
      <c r="Y463" t="s">
        <v>45</v>
      </c>
    </row>
    <row r="464" spans="1:25" x14ac:dyDescent="0.25">
      <c r="A464" t="s">
        <v>933</v>
      </c>
      <c r="B464" t="s">
        <v>934</v>
      </c>
      <c r="C464" t="s">
        <v>48</v>
      </c>
      <c r="D464" t="s">
        <v>64</v>
      </c>
      <c r="E464" t="s">
        <v>76</v>
      </c>
      <c r="F464" s="1" t="s">
        <v>12518</v>
      </c>
      <c r="G464">
        <v>107</v>
      </c>
      <c r="H464" t="s">
        <v>86</v>
      </c>
      <c r="I464">
        <v>892</v>
      </c>
      <c r="J464">
        <v>281.52999999999997</v>
      </c>
      <c r="K464">
        <f>Passenger_Data[[#This Row],[Price_USD]]*1</f>
        <v>281.52999999999997</v>
      </c>
      <c r="L464">
        <v>51</v>
      </c>
      <c r="M464" t="s">
        <v>40</v>
      </c>
      <c r="N464" t="s">
        <v>31</v>
      </c>
      <c r="O464" t="s">
        <v>32</v>
      </c>
      <c r="P464" t="s">
        <v>50</v>
      </c>
      <c r="Q464">
        <v>0</v>
      </c>
      <c r="R464" t="s">
        <v>34</v>
      </c>
      <c r="S464" t="s">
        <v>68</v>
      </c>
      <c r="T464">
        <v>7</v>
      </c>
      <c r="U464">
        <v>18</v>
      </c>
      <c r="V464">
        <v>37</v>
      </c>
      <c r="W464">
        <v>0</v>
      </c>
      <c r="X464">
        <v>1</v>
      </c>
      <c r="Y464" t="s">
        <v>77</v>
      </c>
    </row>
    <row r="465" spans="1:25" x14ac:dyDescent="0.25">
      <c r="A465" t="s">
        <v>935</v>
      </c>
      <c r="B465" t="s">
        <v>936</v>
      </c>
      <c r="C465" t="s">
        <v>48</v>
      </c>
      <c r="D465" t="s">
        <v>76</v>
      </c>
      <c r="E465" t="s">
        <v>76</v>
      </c>
      <c r="F465" s="1" t="s">
        <v>12519</v>
      </c>
      <c r="G465">
        <v>242</v>
      </c>
      <c r="H465" t="s">
        <v>29</v>
      </c>
      <c r="I465">
        <v>1448</v>
      </c>
      <c r="J465">
        <v>501.83</v>
      </c>
      <c r="K465">
        <f>Passenger_Data[[#This Row],[Price_USD]]*1</f>
        <v>501.83</v>
      </c>
      <c r="L465">
        <v>62</v>
      </c>
      <c r="M465" t="s">
        <v>30</v>
      </c>
      <c r="N465" t="s">
        <v>60</v>
      </c>
      <c r="O465" t="s">
        <v>32</v>
      </c>
      <c r="P465" t="s">
        <v>50</v>
      </c>
      <c r="Q465">
        <v>0</v>
      </c>
      <c r="R465" t="s">
        <v>65</v>
      </c>
      <c r="S465" t="s">
        <v>68</v>
      </c>
      <c r="T465">
        <v>8.6999999999999993</v>
      </c>
      <c r="U465">
        <v>2</v>
      </c>
      <c r="V465">
        <v>33</v>
      </c>
      <c r="W465">
        <v>0</v>
      </c>
      <c r="X465">
        <v>0</v>
      </c>
      <c r="Y465" t="s">
        <v>77</v>
      </c>
    </row>
    <row r="466" spans="1:25" x14ac:dyDescent="0.25">
      <c r="A466" t="s">
        <v>937</v>
      </c>
      <c r="B466" t="s">
        <v>938</v>
      </c>
      <c r="C466" t="s">
        <v>48</v>
      </c>
      <c r="D466" t="s">
        <v>28</v>
      </c>
      <c r="E466" t="s">
        <v>76</v>
      </c>
      <c r="F466" s="1" t="s">
        <v>12520</v>
      </c>
      <c r="G466">
        <v>203</v>
      </c>
      <c r="H466" t="s">
        <v>86</v>
      </c>
      <c r="I466">
        <v>1607</v>
      </c>
      <c r="J466">
        <v>422.7</v>
      </c>
      <c r="K466">
        <f>Passenger_Data[[#This Row],[Price_USD]]*1</f>
        <v>422.7</v>
      </c>
      <c r="L466">
        <v>31</v>
      </c>
      <c r="M466" t="s">
        <v>40</v>
      </c>
      <c r="N466" t="s">
        <v>41</v>
      </c>
      <c r="O466" t="s">
        <v>42</v>
      </c>
      <c r="P466" t="s">
        <v>264</v>
      </c>
      <c r="Q466">
        <v>0</v>
      </c>
      <c r="R466" t="s">
        <v>65</v>
      </c>
      <c r="S466" t="s">
        <v>61</v>
      </c>
      <c r="T466">
        <v>7.3</v>
      </c>
      <c r="U466">
        <v>14</v>
      </c>
      <c r="V466">
        <v>63</v>
      </c>
      <c r="W466">
        <v>0</v>
      </c>
      <c r="X466">
        <v>0</v>
      </c>
      <c r="Y466" t="s">
        <v>36</v>
      </c>
    </row>
    <row r="467" spans="1:25" x14ac:dyDescent="0.25">
      <c r="A467" t="s">
        <v>939</v>
      </c>
      <c r="B467" t="s">
        <v>940</v>
      </c>
      <c r="C467" t="s">
        <v>54</v>
      </c>
      <c r="D467" t="s">
        <v>55</v>
      </c>
      <c r="E467" t="s">
        <v>39</v>
      </c>
      <c r="F467" s="1" t="s">
        <v>12521</v>
      </c>
      <c r="G467">
        <v>267</v>
      </c>
      <c r="H467" t="s">
        <v>29</v>
      </c>
      <c r="I467">
        <v>1177</v>
      </c>
      <c r="J467">
        <v>252.02</v>
      </c>
      <c r="K467">
        <f>Passenger_Data[[#This Row],[Price_USD]]*1</f>
        <v>252.02</v>
      </c>
      <c r="L467">
        <v>30</v>
      </c>
      <c r="M467" t="s">
        <v>40</v>
      </c>
      <c r="N467" t="s">
        <v>60</v>
      </c>
      <c r="O467" t="s">
        <v>42</v>
      </c>
      <c r="P467" t="s">
        <v>33</v>
      </c>
      <c r="Q467">
        <v>1</v>
      </c>
      <c r="R467" t="s">
        <v>65</v>
      </c>
      <c r="S467" t="s">
        <v>44</v>
      </c>
      <c r="T467">
        <v>9.1999999999999993</v>
      </c>
      <c r="U467">
        <v>2</v>
      </c>
      <c r="V467">
        <v>56</v>
      </c>
      <c r="W467">
        <v>0</v>
      </c>
      <c r="X467">
        <v>0</v>
      </c>
      <c r="Y467" t="s">
        <v>36</v>
      </c>
    </row>
    <row r="468" spans="1:25" x14ac:dyDescent="0.25">
      <c r="A468" t="s">
        <v>941</v>
      </c>
      <c r="B468" t="s">
        <v>942</v>
      </c>
      <c r="C468" t="s">
        <v>54</v>
      </c>
      <c r="D468" t="s">
        <v>28</v>
      </c>
      <c r="E468" t="s">
        <v>55</v>
      </c>
      <c r="F468" s="1" t="s">
        <v>12522</v>
      </c>
      <c r="G468">
        <v>257</v>
      </c>
      <c r="H468" t="s">
        <v>29</v>
      </c>
      <c r="I468">
        <v>495</v>
      </c>
      <c r="J468">
        <v>76.319999999999993</v>
      </c>
      <c r="K468">
        <f>Passenger_Data[[#This Row],[Price_USD]]*1</f>
        <v>76.319999999999993</v>
      </c>
      <c r="L468">
        <v>38</v>
      </c>
      <c r="M468" t="s">
        <v>30</v>
      </c>
      <c r="N468" t="s">
        <v>60</v>
      </c>
      <c r="O468" t="s">
        <v>33</v>
      </c>
      <c r="P468" t="s">
        <v>83</v>
      </c>
      <c r="Q468">
        <v>1</v>
      </c>
      <c r="R468" t="s">
        <v>51</v>
      </c>
      <c r="S468" t="s">
        <v>35</v>
      </c>
      <c r="T468">
        <v>5.5</v>
      </c>
      <c r="U468">
        <v>13</v>
      </c>
      <c r="V468">
        <v>67</v>
      </c>
      <c r="W468">
        <v>0</v>
      </c>
      <c r="X468">
        <v>0</v>
      </c>
      <c r="Y468" t="s">
        <v>77</v>
      </c>
    </row>
    <row r="469" spans="1:25" x14ac:dyDescent="0.25">
      <c r="A469" t="s">
        <v>943</v>
      </c>
      <c r="B469" t="s">
        <v>944</v>
      </c>
      <c r="C469" t="s">
        <v>54</v>
      </c>
      <c r="D469" t="s">
        <v>59</v>
      </c>
      <c r="E469" t="s">
        <v>55</v>
      </c>
      <c r="F469" s="1" t="s">
        <v>12523</v>
      </c>
      <c r="G469">
        <v>239</v>
      </c>
      <c r="H469" t="s">
        <v>29</v>
      </c>
      <c r="I469">
        <v>1146</v>
      </c>
      <c r="J469">
        <v>250.15</v>
      </c>
      <c r="K469">
        <f>Passenger_Data[[#This Row],[Price_USD]]*1</f>
        <v>250.15</v>
      </c>
      <c r="L469">
        <v>37</v>
      </c>
      <c r="M469" t="s">
        <v>40</v>
      </c>
      <c r="N469" t="s">
        <v>31</v>
      </c>
      <c r="O469" t="s">
        <v>32</v>
      </c>
      <c r="P469" t="s">
        <v>83</v>
      </c>
      <c r="Q469">
        <v>1</v>
      </c>
      <c r="R469" t="s">
        <v>65</v>
      </c>
      <c r="S469" t="s">
        <v>68</v>
      </c>
      <c r="T469">
        <v>10</v>
      </c>
      <c r="U469">
        <v>2</v>
      </c>
      <c r="V469">
        <v>91</v>
      </c>
      <c r="W469">
        <v>0</v>
      </c>
      <c r="X469">
        <v>0</v>
      </c>
      <c r="Y469" t="s">
        <v>77</v>
      </c>
    </row>
    <row r="470" spans="1:25" x14ac:dyDescent="0.25">
      <c r="A470" t="s">
        <v>945</v>
      </c>
      <c r="B470" t="s">
        <v>946</v>
      </c>
      <c r="C470" t="s">
        <v>73</v>
      </c>
      <c r="D470" t="s">
        <v>39</v>
      </c>
      <c r="E470" t="s">
        <v>39</v>
      </c>
      <c r="F470" s="1" t="s">
        <v>12524</v>
      </c>
      <c r="G470">
        <v>240</v>
      </c>
      <c r="H470" t="s">
        <v>108</v>
      </c>
      <c r="I470">
        <v>1525</v>
      </c>
      <c r="J470">
        <v>309.07</v>
      </c>
      <c r="K470">
        <f>Passenger_Data[[#This Row],[Price_USD]]*1</f>
        <v>309.07</v>
      </c>
      <c r="L470">
        <v>49</v>
      </c>
      <c r="M470" t="s">
        <v>40</v>
      </c>
      <c r="N470" t="s">
        <v>60</v>
      </c>
      <c r="O470" t="s">
        <v>33</v>
      </c>
      <c r="P470" t="s">
        <v>50</v>
      </c>
      <c r="Q470">
        <v>1</v>
      </c>
      <c r="R470" t="s">
        <v>65</v>
      </c>
      <c r="S470" t="s">
        <v>44</v>
      </c>
      <c r="T470">
        <v>8.1999999999999993</v>
      </c>
      <c r="U470">
        <v>8</v>
      </c>
      <c r="V470">
        <v>114</v>
      </c>
      <c r="W470">
        <v>0</v>
      </c>
      <c r="X470">
        <v>0</v>
      </c>
      <c r="Y470" t="s">
        <v>45</v>
      </c>
    </row>
    <row r="471" spans="1:25" x14ac:dyDescent="0.25">
      <c r="A471" t="s">
        <v>947</v>
      </c>
      <c r="B471" t="s">
        <v>948</v>
      </c>
      <c r="C471" t="s">
        <v>82</v>
      </c>
      <c r="D471" t="s">
        <v>49</v>
      </c>
      <c r="E471" t="s">
        <v>64</v>
      </c>
      <c r="F471" s="1" t="s">
        <v>12525</v>
      </c>
      <c r="G471">
        <v>181</v>
      </c>
      <c r="H471" t="s">
        <v>29</v>
      </c>
      <c r="I471">
        <v>1474</v>
      </c>
      <c r="J471">
        <v>296.82</v>
      </c>
      <c r="K471">
        <f>Passenger_Data[[#This Row],[Price_USD]]*1</f>
        <v>296.82</v>
      </c>
      <c r="L471">
        <v>22</v>
      </c>
      <c r="M471" t="s">
        <v>30</v>
      </c>
      <c r="N471" t="s">
        <v>31</v>
      </c>
      <c r="O471" t="s">
        <v>33</v>
      </c>
      <c r="P471" t="s">
        <v>83</v>
      </c>
      <c r="Q471">
        <v>1</v>
      </c>
      <c r="R471" t="s">
        <v>51</v>
      </c>
      <c r="S471" t="s">
        <v>68</v>
      </c>
      <c r="T471">
        <v>8.1999999999999993</v>
      </c>
      <c r="U471">
        <v>5</v>
      </c>
      <c r="V471">
        <v>5</v>
      </c>
      <c r="W471">
        <v>0</v>
      </c>
      <c r="X471">
        <v>0</v>
      </c>
      <c r="Y471" t="s">
        <v>45</v>
      </c>
    </row>
    <row r="472" spans="1:25" x14ac:dyDescent="0.25">
      <c r="A472" t="s">
        <v>949</v>
      </c>
      <c r="B472" t="s">
        <v>950</v>
      </c>
      <c r="C472" t="s">
        <v>26</v>
      </c>
      <c r="D472" t="s">
        <v>55</v>
      </c>
      <c r="E472" t="s">
        <v>27</v>
      </c>
      <c r="F472" s="1" t="s">
        <v>12526</v>
      </c>
      <c r="G472">
        <v>185</v>
      </c>
      <c r="H472" t="s">
        <v>29</v>
      </c>
      <c r="I472">
        <v>1378</v>
      </c>
      <c r="J472">
        <v>321.08</v>
      </c>
      <c r="K472">
        <f>Passenger_Data[[#This Row],[Price_USD]]*1</f>
        <v>321.08</v>
      </c>
      <c r="L472">
        <v>54</v>
      </c>
      <c r="M472" t="s">
        <v>30</v>
      </c>
      <c r="N472" t="s">
        <v>31</v>
      </c>
      <c r="O472" t="s">
        <v>33</v>
      </c>
      <c r="P472" t="s">
        <v>50</v>
      </c>
      <c r="Q472">
        <v>3</v>
      </c>
      <c r="R472" t="s">
        <v>43</v>
      </c>
      <c r="S472" t="s">
        <v>61</v>
      </c>
      <c r="T472">
        <v>4.5999999999999996</v>
      </c>
      <c r="U472">
        <v>13</v>
      </c>
      <c r="V472">
        <v>62</v>
      </c>
      <c r="W472">
        <v>0</v>
      </c>
      <c r="X472">
        <v>0</v>
      </c>
      <c r="Y472" t="s">
        <v>36</v>
      </c>
    </row>
    <row r="473" spans="1:25" x14ac:dyDescent="0.25">
      <c r="A473" t="s">
        <v>951</v>
      </c>
      <c r="B473" t="s">
        <v>952</v>
      </c>
      <c r="C473" t="s">
        <v>26</v>
      </c>
      <c r="D473" t="s">
        <v>39</v>
      </c>
      <c r="E473" t="s">
        <v>55</v>
      </c>
      <c r="F473" s="1" t="s">
        <v>12527</v>
      </c>
      <c r="G473">
        <v>171</v>
      </c>
      <c r="H473" t="s">
        <v>29</v>
      </c>
      <c r="I473">
        <v>1182</v>
      </c>
      <c r="J473">
        <v>523.24</v>
      </c>
      <c r="K473">
        <f>Passenger_Data[[#This Row],[Price_USD]]*1</f>
        <v>523.24</v>
      </c>
      <c r="L473">
        <v>34</v>
      </c>
      <c r="M473" t="s">
        <v>30</v>
      </c>
      <c r="N473" t="s">
        <v>31</v>
      </c>
      <c r="O473" t="s">
        <v>56</v>
      </c>
      <c r="P473" t="s">
        <v>50</v>
      </c>
      <c r="Q473">
        <v>0</v>
      </c>
      <c r="R473" t="s">
        <v>43</v>
      </c>
      <c r="S473" t="s">
        <v>44</v>
      </c>
      <c r="T473">
        <v>6.1</v>
      </c>
      <c r="U473">
        <v>9</v>
      </c>
      <c r="V473">
        <v>46</v>
      </c>
      <c r="W473">
        <v>0</v>
      </c>
      <c r="X473">
        <v>1</v>
      </c>
      <c r="Y473" t="s">
        <v>45</v>
      </c>
    </row>
    <row r="474" spans="1:25" x14ac:dyDescent="0.25">
      <c r="A474" t="s">
        <v>953</v>
      </c>
      <c r="B474" t="s">
        <v>954</v>
      </c>
      <c r="C474" t="s">
        <v>73</v>
      </c>
      <c r="D474" t="s">
        <v>28</v>
      </c>
      <c r="E474" t="s">
        <v>59</v>
      </c>
      <c r="F474" s="1" t="s">
        <v>12528</v>
      </c>
      <c r="G474">
        <v>256</v>
      </c>
      <c r="H474" t="s">
        <v>29</v>
      </c>
      <c r="I474">
        <v>1684</v>
      </c>
      <c r="J474">
        <v>422.76</v>
      </c>
      <c r="K474">
        <f>Passenger_Data[[#This Row],[Price_USD]]*1</f>
        <v>422.76</v>
      </c>
      <c r="L474">
        <v>70</v>
      </c>
      <c r="M474" t="s">
        <v>40</v>
      </c>
      <c r="N474" t="s">
        <v>31</v>
      </c>
      <c r="O474" t="s">
        <v>56</v>
      </c>
      <c r="P474" t="s">
        <v>50</v>
      </c>
      <c r="Q474">
        <v>2</v>
      </c>
      <c r="R474" t="s">
        <v>43</v>
      </c>
      <c r="S474" t="s">
        <v>44</v>
      </c>
      <c r="T474">
        <v>6.2</v>
      </c>
      <c r="U474">
        <v>8</v>
      </c>
      <c r="V474">
        <v>76</v>
      </c>
      <c r="W474">
        <v>0</v>
      </c>
      <c r="X474">
        <v>0</v>
      </c>
      <c r="Y474" t="s">
        <v>36</v>
      </c>
    </row>
    <row r="475" spans="1:25" x14ac:dyDescent="0.25">
      <c r="A475" t="s">
        <v>955</v>
      </c>
      <c r="B475" t="s">
        <v>956</v>
      </c>
      <c r="C475" t="s">
        <v>54</v>
      </c>
      <c r="D475" t="s">
        <v>39</v>
      </c>
      <c r="E475" t="s">
        <v>49</v>
      </c>
      <c r="F475" s="1" t="s">
        <v>12529</v>
      </c>
      <c r="G475">
        <v>215</v>
      </c>
      <c r="H475" t="s">
        <v>29</v>
      </c>
      <c r="I475">
        <v>1109</v>
      </c>
      <c r="J475">
        <v>399.18</v>
      </c>
      <c r="K475">
        <f>Passenger_Data[[#This Row],[Price_USD]]*1</f>
        <v>399.18</v>
      </c>
      <c r="L475">
        <v>54</v>
      </c>
      <c r="M475" t="s">
        <v>30</v>
      </c>
      <c r="N475" t="s">
        <v>31</v>
      </c>
      <c r="O475" t="s">
        <v>42</v>
      </c>
      <c r="P475" t="s">
        <v>264</v>
      </c>
      <c r="Q475">
        <v>1</v>
      </c>
      <c r="R475" t="s">
        <v>65</v>
      </c>
      <c r="S475" t="s">
        <v>68</v>
      </c>
      <c r="T475">
        <v>4.9000000000000004</v>
      </c>
      <c r="U475">
        <v>9</v>
      </c>
      <c r="V475">
        <v>4</v>
      </c>
      <c r="W475">
        <v>0</v>
      </c>
      <c r="X475">
        <v>0</v>
      </c>
      <c r="Y475" t="s">
        <v>77</v>
      </c>
    </row>
    <row r="476" spans="1:25" x14ac:dyDescent="0.25">
      <c r="A476" t="s">
        <v>957</v>
      </c>
      <c r="B476" t="s">
        <v>958</v>
      </c>
      <c r="C476" t="s">
        <v>54</v>
      </c>
      <c r="D476" t="s">
        <v>64</v>
      </c>
      <c r="E476" t="s">
        <v>28</v>
      </c>
      <c r="F476" s="1" t="s">
        <v>12530</v>
      </c>
      <c r="G476">
        <v>249</v>
      </c>
      <c r="H476" t="s">
        <v>29</v>
      </c>
      <c r="I476">
        <v>1199</v>
      </c>
      <c r="J476">
        <v>367.75</v>
      </c>
      <c r="K476">
        <f>Passenger_Data[[#This Row],[Price_USD]]*1</f>
        <v>367.75</v>
      </c>
      <c r="L476">
        <v>79</v>
      </c>
      <c r="M476" t="s">
        <v>30</v>
      </c>
      <c r="N476" t="s">
        <v>41</v>
      </c>
      <c r="O476" t="s">
        <v>56</v>
      </c>
      <c r="P476" t="s">
        <v>33</v>
      </c>
      <c r="Q476">
        <v>1</v>
      </c>
      <c r="R476" t="s">
        <v>65</v>
      </c>
      <c r="S476" t="s">
        <v>61</v>
      </c>
      <c r="T476">
        <v>7.8</v>
      </c>
      <c r="U476">
        <v>20</v>
      </c>
      <c r="V476">
        <v>118</v>
      </c>
      <c r="W476">
        <v>0</v>
      </c>
      <c r="X476">
        <v>0</v>
      </c>
      <c r="Y476" t="s">
        <v>36</v>
      </c>
    </row>
    <row r="477" spans="1:25" x14ac:dyDescent="0.25">
      <c r="A477" t="s">
        <v>959</v>
      </c>
      <c r="B477" t="s">
        <v>960</v>
      </c>
      <c r="C477" t="s">
        <v>82</v>
      </c>
      <c r="D477" t="s">
        <v>39</v>
      </c>
      <c r="E477" t="s">
        <v>76</v>
      </c>
      <c r="F477" s="1" t="s">
        <v>12531</v>
      </c>
      <c r="G477">
        <v>159</v>
      </c>
      <c r="H477" t="s">
        <v>86</v>
      </c>
      <c r="I477">
        <v>1304</v>
      </c>
      <c r="J477">
        <v>191.33</v>
      </c>
      <c r="K477">
        <f>Passenger_Data[[#This Row],[Price_USD]]*1</f>
        <v>191.33</v>
      </c>
      <c r="L477">
        <v>32</v>
      </c>
      <c r="M477" t="s">
        <v>30</v>
      </c>
      <c r="N477" t="s">
        <v>41</v>
      </c>
      <c r="O477" t="s">
        <v>33</v>
      </c>
      <c r="P477" t="s">
        <v>50</v>
      </c>
      <c r="Q477">
        <v>2</v>
      </c>
      <c r="R477" t="s">
        <v>34</v>
      </c>
      <c r="S477" t="s">
        <v>68</v>
      </c>
      <c r="T477">
        <v>8.6</v>
      </c>
      <c r="U477">
        <v>3</v>
      </c>
      <c r="V477">
        <v>15</v>
      </c>
      <c r="W477">
        <v>0</v>
      </c>
      <c r="X477">
        <v>0</v>
      </c>
      <c r="Y477" t="s">
        <v>45</v>
      </c>
    </row>
    <row r="478" spans="1:25" x14ac:dyDescent="0.25">
      <c r="A478" t="s">
        <v>961</v>
      </c>
      <c r="B478" t="s">
        <v>962</v>
      </c>
      <c r="C478" t="s">
        <v>54</v>
      </c>
      <c r="D478" t="s">
        <v>59</v>
      </c>
      <c r="E478" t="s">
        <v>76</v>
      </c>
      <c r="F478" s="1" t="s">
        <v>12532</v>
      </c>
      <c r="G478">
        <v>136</v>
      </c>
      <c r="H478" t="s">
        <v>29</v>
      </c>
      <c r="I478">
        <v>1215</v>
      </c>
      <c r="J478">
        <v>359.16</v>
      </c>
      <c r="K478">
        <f>Passenger_Data[[#This Row],[Price_USD]]*1</f>
        <v>359.16</v>
      </c>
      <c r="L478">
        <v>64</v>
      </c>
      <c r="M478" t="s">
        <v>30</v>
      </c>
      <c r="N478" t="s">
        <v>31</v>
      </c>
      <c r="O478" t="s">
        <v>56</v>
      </c>
      <c r="P478" t="s">
        <v>83</v>
      </c>
      <c r="Q478">
        <v>2</v>
      </c>
      <c r="R478" t="s">
        <v>65</v>
      </c>
      <c r="S478" t="s">
        <v>61</v>
      </c>
      <c r="T478">
        <v>8.9</v>
      </c>
      <c r="U478">
        <v>21</v>
      </c>
      <c r="V478">
        <v>20</v>
      </c>
      <c r="W478">
        <v>0</v>
      </c>
      <c r="X478">
        <v>0</v>
      </c>
      <c r="Y478" t="s">
        <v>77</v>
      </c>
    </row>
    <row r="479" spans="1:25" x14ac:dyDescent="0.25">
      <c r="A479" t="s">
        <v>963</v>
      </c>
      <c r="B479" t="s">
        <v>964</v>
      </c>
      <c r="C479" t="s">
        <v>73</v>
      </c>
      <c r="D479" t="s">
        <v>39</v>
      </c>
      <c r="E479" t="s">
        <v>59</v>
      </c>
      <c r="F479" s="1" t="s">
        <v>12533</v>
      </c>
      <c r="G479">
        <v>245</v>
      </c>
      <c r="H479" t="s">
        <v>29</v>
      </c>
      <c r="I479">
        <v>1585</v>
      </c>
      <c r="J479">
        <v>132.56</v>
      </c>
      <c r="K479">
        <f>Passenger_Data[[#This Row],[Price_USD]]*1</f>
        <v>132.56</v>
      </c>
      <c r="L479">
        <v>60</v>
      </c>
      <c r="M479" t="s">
        <v>30</v>
      </c>
      <c r="N479" t="s">
        <v>41</v>
      </c>
      <c r="O479" t="s">
        <v>33</v>
      </c>
      <c r="P479" t="s">
        <v>83</v>
      </c>
      <c r="Q479">
        <v>2</v>
      </c>
      <c r="R479" t="s">
        <v>65</v>
      </c>
      <c r="S479" t="s">
        <v>61</v>
      </c>
      <c r="T479">
        <v>5.5</v>
      </c>
      <c r="U479">
        <v>5</v>
      </c>
      <c r="V479">
        <v>67</v>
      </c>
      <c r="W479">
        <v>0</v>
      </c>
      <c r="X479">
        <v>0</v>
      </c>
      <c r="Y479" t="s">
        <v>77</v>
      </c>
    </row>
    <row r="480" spans="1:25" x14ac:dyDescent="0.25">
      <c r="A480" t="s">
        <v>965</v>
      </c>
      <c r="B480" t="s">
        <v>966</v>
      </c>
      <c r="C480" t="s">
        <v>54</v>
      </c>
      <c r="D480" t="s">
        <v>49</v>
      </c>
      <c r="E480" t="s">
        <v>64</v>
      </c>
      <c r="F480" s="1" t="s">
        <v>12534</v>
      </c>
      <c r="G480">
        <v>260</v>
      </c>
      <c r="H480" t="s">
        <v>29</v>
      </c>
      <c r="I480">
        <v>1443</v>
      </c>
      <c r="J480">
        <v>354.4</v>
      </c>
      <c r="K480">
        <f>Passenger_Data[[#This Row],[Price_USD]]*1</f>
        <v>354.4</v>
      </c>
      <c r="L480">
        <v>34</v>
      </c>
      <c r="M480" t="s">
        <v>40</v>
      </c>
      <c r="N480" t="s">
        <v>60</v>
      </c>
      <c r="O480" t="s">
        <v>56</v>
      </c>
      <c r="P480" t="s">
        <v>264</v>
      </c>
      <c r="Q480">
        <v>0</v>
      </c>
      <c r="R480" t="s">
        <v>34</v>
      </c>
      <c r="S480" t="s">
        <v>68</v>
      </c>
      <c r="T480">
        <v>5.8</v>
      </c>
      <c r="U480">
        <v>20</v>
      </c>
      <c r="V480">
        <v>91</v>
      </c>
      <c r="W480">
        <v>0</v>
      </c>
      <c r="X480">
        <v>0</v>
      </c>
      <c r="Y480" t="s">
        <v>45</v>
      </c>
    </row>
    <row r="481" spans="1:25" x14ac:dyDescent="0.25">
      <c r="A481" t="s">
        <v>967</v>
      </c>
      <c r="B481" t="s">
        <v>968</v>
      </c>
      <c r="C481" t="s">
        <v>73</v>
      </c>
      <c r="D481" t="s">
        <v>49</v>
      </c>
      <c r="E481" t="s">
        <v>28</v>
      </c>
      <c r="F481" s="1" t="s">
        <v>12535</v>
      </c>
      <c r="G481">
        <v>221</v>
      </c>
      <c r="H481" t="s">
        <v>108</v>
      </c>
      <c r="I481">
        <v>1083</v>
      </c>
      <c r="J481">
        <v>353.94</v>
      </c>
      <c r="K481">
        <f>Passenger_Data[[#This Row],[Price_USD]]*1</f>
        <v>353.94</v>
      </c>
      <c r="L481">
        <v>47</v>
      </c>
      <c r="M481" t="s">
        <v>40</v>
      </c>
      <c r="N481" t="s">
        <v>41</v>
      </c>
      <c r="O481" t="s">
        <v>32</v>
      </c>
      <c r="P481" t="s">
        <v>50</v>
      </c>
      <c r="Q481">
        <v>0</v>
      </c>
      <c r="R481" t="s">
        <v>65</v>
      </c>
      <c r="S481" t="s">
        <v>44</v>
      </c>
      <c r="T481">
        <v>7.1</v>
      </c>
      <c r="U481">
        <v>5</v>
      </c>
      <c r="V481">
        <v>102</v>
      </c>
      <c r="W481">
        <v>0</v>
      </c>
      <c r="X481">
        <v>0</v>
      </c>
      <c r="Y481" t="s">
        <v>36</v>
      </c>
    </row>
    <row r="482" spans="1:25" x14ac:dyDescent="0.25">
      <c r="A482" t="s">
        <v>969</v>
      </c>
      <c r="B482" t="s">
        <v>970</v>
      </c>
      <c r="C482" t="s">
        <v>73</v>
      </c>
      <c r="D482" t="s">
        <v>76</v>
      </c>
      <c r="E482" t="s">
        <v>39</v>
      </c>
      <c r="F482" s="1" t="s">
        <v>12536</v>
      </c>
      <c r="G482">
        <v>72</v>
      </c>
      <c r="H482" t="s">
        <v>29</v>
      </c>
      <c r="I482">
        <v>1129</v>
      </c>
      <c r="J482">
        <v>423.56</v>
      </c>
      <c r="K482">
        <f>Passenger_Data[[#This Row],[Price_USD]]*1</f>
        <v>423.56</v>
      </c>
      <c r="L482">
        <v>78</v>
      </c>
      <c r="M482" t="s">
        <v>30</v>
      </c>
      <c r="N482" t="s">
        <v>31</v>
      </c>
      <c r="O482" t="s">
        <v>32</v>
      </c>
      <c r="P482" t="s">
        <v>83</v>
      </c>
      <c r="Q482">
        <v>4</v>
      </c>
      <c r="R482" t="s">
        <v>51</v>
      </c>
      <c r="S482" t="s">
        <v>35</v>
      </c>
      <c r="T482">
        <v>8</v>
      </c>
      <c r="U482">
        <v>21</v>
      </c>
      <c r="V482">
        <v>12</v>
      </c>
      <c r="W482">
        <v>0</v>
      </c>
      <c r="X482">
        <v>0</v>
      </c>
      <c r="Y482" t="s">
        <v>77</v>
      </c>
    </row>
    <row r="483" spans="1:25" x14ac:dyDescent="0.25">
      <c r="A483" t="s">
        <v>971</v>
      </c>
      <c r="B483" t="s">
        <v>972</v>
      </c>
      <c r="C483" t="s">
        <v>54</v>
      </c>
      <c r="D483" t="s">
        <v>76</v>
      </c>
      <c r="E483" t="s">
        <v>64</v>
      </c>
      <c r="F483" s="1" t="s">
        <v>12537</v>
      </c>
      <c r="G483">
        <v>154</v>
      </c>
      <c r="H483" t="s">
        <v>86</v>
      </c>
      <c r="I483">
        <v>1227</v>
      </c>
      <c r="J483">
        <v>376</v>
      </c>
      <c r="K483">
        <f>Passenger_Data[[#This Row],[Price_USD]]*1</f>
        <v>376</v>
      </c>
      <c r="L483">
        <v>78</v>
      </c>
      <c r="M483" t="s">
        <v>30</v>
      </c>
      <c r="N483" t="s">
        <v>31</v>
      </c>
      <c r="O483" t="s">
        <v>42</v>
      </c>
      <c r="P483" t="s">
        <v>83</v>
      </c>
      <c r="Q483">
        <v>2</v>
      </c>
      <c r="R483" t="s">
        <v>51</v>
      </c>
      <c r="S483" t="s">
        <v>61</v>
      </c>
      <c r="T483">
        <v>8.6</v>
      </c>
      <c r="U483">
        <v>10</v>
      </c>
      <c r="V483">
        <v>50</v>
      </c>
      <c r="W483">
        <v>0</v>
      </c>
      <c r="X483">
        <v>1</v>
      </c>
      <c r="Y483" t="s">
        <v>77</v>
      </c>
    </row>
    <row r="484" spans="1:25" x14ac:dyDescent="0.25">
      <c r="A484" t="s">
        <v>973</v>
      </c>
      <c r="B484" t="s">
        <v>974</v>
      </c>
      <c r="C484" t="s">
        <v>82</v>
      </c>
      <c r="D484" t="s">
        <v>59</v>
      </c>
      <c r="E484" t="s">
        <v>28</v>
      </c>
      <c r="F484" s="1" t="s">
        <v>12538</v>
      </c>
      <c r="G484">
        <v>327</v>
      </c>
      <c r="H484" t="s">
        <v>86</v>
      </c>
      <c r="I484">
        <v>1537</v>
      </c>
      <c r="J484">
        <v>435.09</v>
      </c>
      <c r="K484">
        <f>Passenger_Data[[#This Row],[Price_USD]]*1</f>
        <v>435.09</v>
      </c>
      <c r="L484">
        <v>53</v>
      </c>
      <c r="M484" t="s">
        <v>30</v>
      </c>
      <c r="N484" t="s">
        <v>31</v>
      </c>
      <c r="O484" t="s">
        <v>32</v>
      </c>
      <c r="P484" t="s">
        <v>83</v>
      </c>
      <c r="Q484">
        <v>1</v>
      </c>
      <c r="R484" t="s">
        <v>51</v>
      </c>
      <c r="S484" t="s">
        <v>44</v>
      </c>
      <c r="T484">
        <v>8.3000000000000007</v>
      </c>
      <c r="U484">
        <v>17</v>
      </c>
      <c r="V484">
        <v>44</v>
      </c>
      <c r="W484">
        <v>0</v>
      </c>
      <c r="X484">
        <v>0</v>
      </c>
      <c r="Y484" t="s">
        <v>77</v>
      </c>
    </row>
    <row r="485" spans="1:25" x14ac:dyDescent="0.25">
      <c r="A485" t="s">
        <v>975</v>
      </c>
      <c r="B485" t="s">
        <v>976</v>
      </c>
      <c r="C485" t="s">
        <v>48</v>
      </c>
      <c r="D485" t="s">
        <v>55</v>
      </c>
      <c r="E485" t="s">
        <v>76</v>
      </c>
      <c r="F485" s="1" t="s">
        <v>12539</v>
      </c>
      <c r="G485">
        <v>156</v>
      </c>
      <c r="H485" t="s">
        <v>29</v>
      </c>
      <c r="I485">
        <v>658</v>
      </c>
      <c r="J485">
        <v>381.48</v>
      </c>
      <c r="K485">
        <f>Passenger_Data[[#This Row],[Price_USD]]*1</f>
        <v>381.48</v>
      </c>
      <c r="L485">
        <v>63</v>
      </c>
      <c r="M485" t="s">
        <v>40</v>
      </c>
      <c r="N485" t="s">
        <v>41</v>
      </c>
      <c r="O485" t="s">
        <v>32</v>
      </c>
      <c r="P485" t="s">
        <v>50</v>
      </c>
      <c r="Q485">
        <v>1</v>
      </c>
      <c r="R485" t="s">
        <v>51</v>
      </c>
      <c r="S485" t="s">
        <v>61</v>
      </c>
      <c r="T485">
        <v>6.2</v>
      </c>
      <c r="U485">
        <v>9</v>
      </c>
      <c r="V485">
        <v>72</v>
      </c>
      <c r="W485">
        <v>0</v>
      </c>
      <c r="X485">
        <v>0</v>
      </c>
      <c r="Y485" t="s">
        <v>45</v>
      </c>
    </row>
    <row r="486" spans="1:25" x14ac:dyDescent="0.25">
      <c r="A486" t="s">
        <v>977</v>
      </c>
      <c r="B486" t="s">
        <v>978</v>
      </c>
      <c r="C486" t="s">
        <v>73</v>
      </c>
      <c r="D486" t="s">
        <v>76</v>
      </c>
      <c r="E486" t="s">
        <v>49</v>
      </c>
      <c r="F486" s="1" t="s">
        <v>12540</v>
      </c>
      <c r="G486">
        <v>116</v>
      </c>
      <c r="H486" t="s">
        <v>86</v>
      </c>
      <c r="I486">
        <v>1051</v>
      </c>
      <c r="J486">
        <v>364.98</v>
      </c>
      <c r="K486">
        <f>Passenger_Data[[#This Row],[Price_USD]]*1</f>
        <v>364.98</v>
      </c>
      <c r="L486">
        <v>71</v>
      </c>
      <c r="M486" t="s">
        <v>30</v>
      </c>
      <c r="N486" t="s">
        <v>41</v>
      </c>
      <c r="O486" t="s">
        <v>42</v>
      </c>
      <c r="P486" t="s">
        <v>83</v>
      </c>
      <c r="Q486">
        <v>0</v>
      </c>
      <c r="R486" t="s">
        <v>51</v>
      </c>
      <c r="S486" t="s">
        <v>61</v>
      </c>
      <c r="T486">
        <v>5.9</v>
      </c>
      <c r="U486">
        <v>11</v>
      </c>
      <c r="V486">
        <v>51</v>
      </c>
      <c r="W486">
        <v>0</v>
      </c>
      <c r="X486">
        <v>0</v>
      </c>
      <c r="Y486" t="s">
        <v>36</v>
      </c>
    </row>
    <row r="487" spans="1:25" x14ac:dyDescent="0.25">
      <c r="A487" t="s">
        <v>979</v>
      </c>
      <c r="B487" t="s">
        <v>980</v>
      </c>
      <c r="C487" t="s">
        <v>48</v>
      </c>
      <c r="D487" t="s">
        <v>55</v>
      </c>
      <c r="E487" t="s">
        <v>76</v>
      </c>
      <c r="F487" s="1" t="s">
        <v>12541</v>
      </c>
      <c r="G487">
        <v>139</v>
      </c>
      <c r="H487" t="s">
        <v>29</v>
      </c>
      <c r="I487">
        <v>807</v>
      </c>
      <c r="J487">
        <v>295.01</v>
      </c>
      <c r="K487">
        <f>Passenger_Data[[#This Row],[Price_USD]]*1</f>
        <v>295.01</v>
      </c>
      <c r="L487">
        <v>56</v>
      </c>
      <c r="M487" t="s">
        <v>40</v>
      </c>
      <c r="N487" t="s">
        <v>41</v>
      </c>
      <c r="O487" t="s">
        <v>56</v>
      </c>
      <c r="P487" t="s">
        <v>83</v>
      </c>
      <c r="Q487">
        <v>0</v>
      </c>
      <c r="R487" t="s">
        <v>51</v>
      </c>
      <c r="S487" t="s">
        <v>68</v>
      </c>
      <c r="T487">
        <v>9.1999999999999993</v>
      </c>
      <c r="U487">
        <v>5</v>
      </c>
      <c r="V487">
        <v>70</v>
      </c>
      <c r="W487">
        <v>0</v>
      </c>
      <c r="X487">
        <v>0</v>
      </c>
      <c r="Y487" t="s">
        <v>77</v>
      </c>
    </row>
    <row r="488" spans="1:25" x14ac:dyDescent="0.25">
      <c r="A488" t="s">
        <v>981</v>
      </c>
      <c r="B488" t="s">
        <v>982</v>
      </c>
      <c r="C488" t="s">
        <v>82</v>
      </c>
      <c r="D488" t="s">
        <v>39</v>
      </c>
      <c r="E488" t="s">
        <v>76</v>
      </c>
      <c r="F488" s="1" t="s">
        <v>12542</v>
      </c>
      <c r="G488">
        <v>121</v>
      </c>
      <c r="H488" t="s">
        <v>29</v>
      </c>
      <c r="I488">
        <v>1326</v>
      </c>
      <c r="J488">
        <v>461.36</v>
      </c>
      <c r="K488">
        <f>Passenger_Data[[#This Row],[Price_USD]]*1</f>
        <v>461.36</v>
      </c>
      <c r="L488">
        <v>23</v>
      </c>
      <c r="M488" t="s">
        <v>40</v>
      </c>
      <c r="N488" t="s">
        <v>60</v>
      </c>
      <c r="O488" t="s">
        <v>32</v>
      </c>
      <c r="P488" t="s">
        <v>50</v>
      </c>
      <c r="Q488">
        <v>0</v>
      </c>
      <c r="R488" t="s">
        <v>51</v>
      </c>
      <c r="S488" t="s">
        <v>44</v>
      </c>
      <c r="T488">
        <v>4.5999999999999996</v>
      </c>
      <c r="U488">
        <v>4</v>
      </c>
      <c r="V488">
        <v>37</v>
      </c>
      <c r="W488">
        <v>1</v>
      </c>
      <c r="X488">
        <v>1</v>
      </c>
      <c r="Y488" t="s">
        <v>45</v>
      </c>
    </row>
    <row r="489" spans="1:25" x14ac:dyDescent="0.25">
      <c r="A489" t="s">
        <v>983</v>
      </c>
      <c r="B489" t="s">
        <v>984</v>
      </c>
      <c r="C489" t="s">
        <v>48</v>
      </c>
      <c r="D489" t="s">
        <v>64</v>
      </c>
      <c r="E489" t="s">
        <v>59</v>
      </c>
      <c r="F489" s="1" t="s">
        <v>12543</v>
      </c>
      <c r="G489">
        <v>225</v>
      </c>
      <c r="H489" t="s">
        <v>29</v>
      </c>
      <c r="I489">
        <v>871</v>
      </c>
      <c r="J489">
        <v>273.20999999999998</v>
      </c>
      <c r="K489">
        <f>Passenger_Data[[#This Row],[Price_USD]]*1</f>
        <v>273.20999999999998</v>
      </c>
      <c r="L489">
        <v>53</v>
      </c>
      <c r="M489" t="s">
        <v>40</v>
      </c>
      <c r="N489" t="s">
        <v>31</v>
      </c>
      <c r="O489" t="s">
        <v>56</v>
      </c>
      <c r="P489" t="s">
        <v>50</v>
      </c>
      <c r="Q489">
        <v>0</v>
      </c>
      <c r="R489" t="s">
        <v>65</v>
      </c>
      <c r="S489" t="s">
        <v>44</v>
      </c>
      <c r="T489">
        <v>5.2</v>
      </c>
      <c r="U489">
        <v>24</v>
      </c>
      <c r="V489">
        <v>22</v>
      </c>
      <c r="W489">
        <v>0</v>
      </c>
      <c r="X489">
        <v>1</v>
      </c>
      <c r="Y489" t="s">
        <v>45</v>
      </c>
    </row>
    <row r="490" spans="1:25" x14ac:dyDescent="0.25">
      <c r="A490" t="s">
        <v>985</v>
      </c>
      <c r="B490" t="s">
        <v>986</v>
      </c>
      <c r="C490" t="s">
        <v>26</v>
      </c>
      <c r="D490" t="s">
        <v>28</v>
      </c>
      <c r="E490" t="s">
        <v>27</v>
      </c>
      <c r="F490" s="1" t="s">
        <v>12544</v>
      </c>
      <c r="G490">
        <v>210</v>
      </c>
      <c r="H490" t="s">
        <v>29</v>
      </c>
      <c r="I490">
        <v>1071</v>
      </c>
      <c r="J490">
        <v>408.87</v>
      </c>
      <c r="K490">
        <f>Passenger_Data[[#This Row],[Price_USD]]*1</f>
        <v>408.87</v>
      </c>
      <c r="L490">
        <v>62</v>
      </c>
      <c r="M490" t="s">
        <v>30</v>
      </c>
      <c r="N490" t="s">
        <v>41</v>
      </c>
      <c r="O490" t="s">
        <v>56</v>
      </c>
      <c r="P490" t="s">
        <v>50</v>
      </c>
      <c r="Q490">
        <v>0</v>
      </c>
      <c r="R490" t="s">
        <v>65</v>
      </c>
      <c r="S490" t="s">
        <v>44</v>
      </c>
      <c r="T490">
        <v>6.5</v>
      </c>
      <c r="U490">
        <v>9</v>
      </c>
      <c r="V490">
        <v>43</v>
      </c>
      <c r="W490">
        <v>0</v>
      </c>
      <c r="X490">
        <v>0</v>
      </c>
      <c r="Y490" t="s">
        <v>45</v>
      </c>
    </row>
    <row r="491" spans="1:25" x14ac:dyDescent="0.25">
      <c r="A491" t="s">
        <v>987</v>
      </c>
      <c r="B491" t="s">
        <v>988</v>
      </c>
      <c r="C491" t="s">
        <v>26</v>
      </c>
      <c r="D491" t="s">
        <v>49</v>
      </c>
      <c r="E491" t="s">
        <v>28</v>
      </c>
      <c r="F491" s="1" t="s">
        <v>12545</v>
      </c>
      <c r="G491">
        <v>213</v>
      </c>
      <c r="H491" t="s">
        <v>29</v>
      </c>
      <c r="I491">
        <v>877</v>
      </c>
      <c r="J491">
        <v>395.41</v>
      </c>
      <c r="K491">
        <f>Passenger_Data[[#This Row],[Price_USD]]*1</f>
        <v>395.41</v>
      </c>
      <c r="L491">
        <v>53</v>
      </c>
      <c r="M491" t="s">
        <v>30</v>
      </c>
      <c r="N491" t="s">
        <v>60</v>
      </c>
      <c r="O491" t="s">
        <v>42</v>
      </c>
      <c r="P491" t="s">
        <v>33</v>
      </c>
      <c r="Q491">
        <v>0</v>
      </c>
      <c r="R491" t="s">
        <v>65</v>
      </c>
      <c r="S491" t="s">
        <v>68</v>
      </c>
      <c r="T491">
        <v>7</v>
      </c>
      <c r="U491">
        <v>9</v>
      </c>
      <c r="V491">
        <v>105</v>
      </c>
      <c r="W491">
        <v>0</v>
      </c>
      <c r="X491">
        <v>0</v>
      </c>
      <c r="Y491" t="s">
        <v>36</v>
      </c>
    </row>
    <row r="492" spans="1:25" x14ac:dyDescent="0.25">
      <c r="A492" t="s">
        <v>989</v>
      </c>
      <c r="B492" t="s">
        <v>990</v>
      </c>
      <c r="C492" t="s">
        <v>48</v>
      </c>
      <c r="D492" t="s">
        <v>49</v>
      </c>
      <c r="E492" t="s">
        <v>59</v>
      </c>
      <c r="F492" s="1" t="s">
        <v>12546</v>
      </c>
      <c r="G492">
        <v>197</v>
      </c>
      <c r="H492" t="s">
        <v>29</v>
      </c>
      <c r="I492">
        <v>1024</v>
      </c>
      <c r="J492">
        <v>308.08</v>
      </c>
      <c r="K492">
        <f>Passenger_Data[[#This Row],[Price_USD]]*1</f>
        <v>308.08</v>
      </c>
      <c r="L492">
        <v>55</v>
      </c>
      <c r="M492" t="s">
        <v>30</v>
      </c>
      <c r="N492" t="s">
        <v>41</v>
      </c>
      <c r="O492" t="s">
        <v>32</v>
      </c>
      <c r="P492" t="s">
        <v>33</v>
      </c>
      <c r="Q492">
        <v>2</v>
      </c>
      <c r="R492" t="s">
        <v>65</v>
      </c>
      <c r="S492" t="s">
        <v>68</v>
      </c>
      <c r="T492">
        <v>7.3</v>
      </c>
      <c r="U492">
        <v>31</v>
      </c>
      <c r="V492">
        <v>88</v>
      </c>
      <c r="W492">
        <v>0</v>
      </c>
      <c r="X492">
        <v>1</v>
      </c>
      <c r="Y492" t="s">
        <v>77</v>
      </c>
    </row>
    <row r="493" spans="1:25" x14ac:dyDescent="0.25">
      <c r="A493" t="s">
        <v>991</v>
      </c>
      <c r="B493" t="s">
        <v>992</v>
      </c>
      <c r="C493" t="s">
        <v>48</v>
      </c>
      <c r="D493" t="s">
        <v>64</v>
      </c>
      <c r="E493" t="s">
        <v>55</v>
      </c>
      <c r="F493" s="1" t="s">
        <v>12547</v>
      </c>
      <c r="G493">
        <v>137</v>
      </c>
      <c r="H493" t="s">
        <v>108</v>
      </c>
      <c r="I493">
        <v>1453</v>
      </c>
      <c r="J493">
        <v>174.8</v>
      </c>
      <c r="K493">
        <f>Passenger_Data[[#This Row],[Price_USD]]*1</f>
        <v>174.8</v>
      </c>
      <c r="L493">
        <v>42</v>
      </c>
      <c r="M493" t="s">
        <v>30</v>
      </c>
      <c r="N493" t="s">
        <v>31</v>
      </c>
      <c r="O493" t="s">
        <v>32</v>
      </c>
      <c r="P493" t="s">
        <v>83</v>
      </c>
      <c r="Q493">
        <v>3</v>
      </c>
      <c r="R493" t="s">
        <v>43</v>
      </c>
      <c r="S493" t="s">
        <v>35</v>
      </c>
      <c r="T493">
        <v>5.4</v>
      </c>
      <c r="U493">
        <v>6</v>
      </c>
      <c r="V493">
        <v>40</v>
      </c>
      <c r="W493">
        <v>0</v>
      </c>
      <c r="X493">
        <v>0</v>
      </c>
      <c r="Y493" t="s">
        <v>36</v>
      </c>
    </row>
    <row r="494" spans="1:25" x14ac:dyDescent="0.25">
      <c r="A494" t="s">
        <v>993</v>
      </c>
      <c r="B494" t="s">
        <v>994</v>
      </c>
      <c r="C494" t="s">
        <v>26</v>
      </c>
      <c r="D494" t="s">
        <v>76</v>
      </c>
      <c r="E494" t="s">
        <v>39</v>
      </c>
      <c r="F494" s="1" t="s">
        <v>12548</v>
      </c>
      <c r="G494">
        <v>177</v>
      </c>
      <c r="H494" t="s">
        <v>29</v>
      </c>
      <c r="I494">
        <v>1644</v>
      </c>
      <c r="J494">
        <v>213.22</v>
      </c>
      <c r="K494">
        <f>Passenger_Data[[#This Row],[Price_USD]]*1</f>
        <v>213.22</v>
      </c>
      <c r="L494">
        <v>78</v>
      </c>
      <c r="M494" t="s">
        <v>40</v>
      </c>
      <c r="N494" t="s">
        <v>31</v>
      </c>
      <c r="O494" t="s">
        <v>32</v>
      </c>
      <c r="P494" t="s">
        <v>50</v>
      </c>
      <c r="Q494">
        <v>0</v>
      </c>
      <c r="R494" t="s">
        <v>34</v>
      </c>
      <c r="S494" t="s">
        <v>68</v>
      </c>
      <c r="T494">
        <v>5.4</v>
      </c>
      <c r="U494">
        <v>0</v>
      </c>
      <c r="V494">
        <v>77</v>
      </c>
      <c r="W494">
        <v>0</v>
      </c>
      <c r="X494">
        <v>1</v>
      </c>
      <c r="Y494" t="s">
        <v>45</v>
      </c>
    </row>
    <row r="495" spans="1:25" x14ac:dyDescent="0.25">
      <c r="A495" t="s">
        <v>995</v>
      </c>
      <c r="B495" t="s">
        <v>996</v>
      </c>
      <c r="C495" t="s">
        <v>73</v>
      </c>
      <c r="D495" t="s">
        <v>64</v>
      </c>
      <c r="E495" t="s">
        <v>49</v>
      </c>
      <c r="F495" s="1" t="s">
        <v>12549</v>
      </c>
      <c r="G495">
        <v>56</v>
      </c>
      <c r="H495" t="s">
        <v>29</v>
      </c>
      <c r="I495">
        <v>1521</v>
      </c>
      <c r="J495">
        <v>395.64</v>
      </c>
      <c r="K495">
        <f>Passenger_Data[[#This Row],[Price_USD]]*1</f>
        <v>395.64</v>
      </c>
      <c r="L495">
        <v>53</v>
      </c>
      <c r="M495" t="s">
        <v>40</v>
      </c>
      <c r="N495" t="s">
        <v>60</v>
      </c>
      <c r="O495" t="s">
        <v>42</v>
      </c>
      <c r="P495" t="s">
        <v>50</v>
      </c>
      <c r="Q495">
        <v>3</v>
      </c>
      <c r="R495" t="s">
        <v>65</v>
      </c>
      <c r="S495" t="s">
        <v>61</v>
      </c>
      <c r="T495">
        <v>7.1</v>
      </c>
      <c r="U495">
        <v>12</v>
      </c>
      <c r="V495">
        <v>25</v>
      </c>
      <c r="W495">
        <v>0</v>
      </c>
      <c r="X495">
        <v>0</v>
      </c>
      <c r="Y495" t="s">
        <v>77</v>
      </c>
    </row>
    <row r="496" spans="1:25" x14ac:dyDescent="0.25">
      <c r="A496" t="s">
        <v>997</v>
      </c>
      <c r="B496" t="s">
        <v>998</v>
      </c>
      <c r="C496" t="s">
        <v>82</v>
      </c>
      <c r="D496" t="s">
        <v>28</v>
      </c>
      <c r="E496" t="s">
        <v>55</v>
      </c>
      <c r="F496" s="1" t="s">
        <v>12550</v>
      </c>
      <c r="G496">
        <v>291</v>
      </c>
      <c r="H496" t="s">
        <v>29</v>
      </c>
      <c r="I496">
        <v>1491</v>
      </c>
      <c r="J496">
        <v>390.15</v>
      </c>
      <c r="K496">
        <f>Passenger_Data[[#This Row],[Price_USD]]*1</f>
        <v>390.15</v>
      </c>
      <c r="L496">
        <v>78</v>
      </c>
      <c r="M496" t="s">
        <v>40</v>
      </c>
      <c r="N496" t="s">
        <v>31</v>
      </c>
      <c r="O496" t="s">
        <v>56</v>
      </c>
      <c r="P496" t="s">
        <v>50</v>
      </c>
      <c r="Q496">
        <v>0</v>
      </c>
      <c r="R496" t="s">
        <v>65</v>
      </c>
      <c r="S496" t="s">
        <v>68</v>
      </c>
      <c r="T496">
        <v>5.0999999999999996</v>
      </c>
      <c r="U496">
        <v>3</v>
      </c>
      <c r="V496">
        <v>92</v>
      </c>
      <c r="W496">
        <v>0</v>
      </c>
      <c r="X496">
        <v>0</v>
      </c>
      <c r="Y496" t="s">
        <v>77</v>
      </c>
    </row>
    <row r="497" spans="1:25" x14ac:dyDescent="0.25">
      <c r="A497" t="s">
        <v>999</v>
      </c>
      <c r="B497" t="s">
        <v>1000</v>
      </c>
      <c r="C497" t="s">
        <v>82</v>
      </c>
      <c r="D497" t="s">
        <v>27</v>
      </c>
      <c r="E497" t="s">
        <v>49</v>
      </c>
      <c r="F497" s="1" t="s">
        <v>12551</v>
      </c>
      <c r="G497">
        <v>164</v>
      </c>
      <c r="H497" t="s">
        <v>29</v>
      </c>
      <c r="I497">
        <v>1059</v>
      </c>
      <c r="J497">
        <v>378.91</v>
      </c>
      <c r="K497">
        <f>Passenger_Data[[#This Row],[Price_USD]]*1</f>
        <v>378.91</v>
      </c>
      <c r="L497">
        <v>29</v>
      </c>
      <c r="M497" t="s">
        <v>30</v>
      </c>
      <c r="N497" t="s">
        <v>31</v>
      </c>
      <c r="O497" t="s">
        <v>42</v>
      </c>
      <c r="P497" t="s">
        <v>83</v>
      </c>
      <c r="Q497">
        <v>1</v>
      </c>
      <c r="R497" t="s">
        <v>65</v>
      </c>
      <c r="S497" t="s">
        <v>61</v>
      </c>
      <c r="T497">
        <v>10</v>
      </c>
      <c r="U497">
        <v>47</v>
      </c>
      <c r="V497">
        <v>97</v>
      </c>
      <c r="W497">
        <v>0</v>
      </c>
      <c r="X497">
        <v>0</v>
      </c>
      <c r="Y497" t="s">
        <v>36</v>
      </c>
    </row>
    <row r="498" spans="1:25" x14ac:dyDescent="0.25">
      <c r="A498" t="s">
        <v>1001</v>
      </c>
      <c r="B498" t="s">
        <v>1002</v>
      </c>
      <c r="C498" t="s">
        <v>54</v>
      </c>
      <c r="D498" t="s">
        <v>28</v>
      </c>
      <c r="E498" t="s">
        <v>39</v>
      </c>
      <c r="F498" s="1" t="s">
        <v>12552</v>
      </c>
      <c r="G498">
        <v>211</v>
      </c>
      <c r="H498" t="s">
        <v>86</v>
      </c>
      <c r="I498">
        <v>1271</v>
      </c>
      <c r="J498">
        <v>440.06</v>
      </c>
      <c r="K498">
        <f>Passenger_Data[[#This Row],[Price_USD]]*1</f>
        <v>440.06</v>
      </c>
      <c r="L498">
        <v>26</v>
      </c>
      <c r="M498" t="s">
        <v>30</v>
      </c>
      <c r="N498" t="s">
        <v>31</v>
      </c>
      <c r="O498" t="s">
        <v>42</v>
      </c>
      <c r="P498" t="s">
        <v>50</v>
      </c>
      <c r="Q498">
        <v>2</v>
      </c>
      <c r="R498" t="s">
        <v>43</v>
      </c>
      <c r="S498" t="s">
        <v>35</v>
      </c>
      <c r="T498">
        <v>5.2</v>
      </c>
      <c r="U498">
        <v>0</v>
      </c>
      <c r="V498">
        <v>4</v>
      </c>
      <c r="W498">
        <v>0</v>
      </c>
      <c r="X498">
        <v>0</v>
      </c>
      <c r="Y498" t="s">
        <v>36</v>
      </c>
    </row>
    <row r="499" spans="1:25" x14ac:dyDescent="0.25">
      <c r="A499" t="s">
        <v>1003</v>
      </c>
      <c r="B499" t="s">
        <v>984</v>
      </c>
      <c r="C499" t="s">
        <v>48</v>
      </c>
      <c r="D499" t="s">
        <v>59</v>
      </c>
      <c r="E499" t="s">
        <v>59</v>
      </c>
      <c r="F499" s="1" t="s">
        <v>12553</v>
      </c>
      <c r="G499">
        <v>188</v>
      </c>
      <c r="H499" t="s">
        <v>29</v>
      </c>
      <c r="I499">
        <v>1733</v>
      </c>
      <c r="J499">
        <v>322.67</v>
      </c>
      <c r="K499">
        <f>Passenger_Data[[#This Row],[Price_USD]]*1</f>
        <v>322.67</v>
      </c>
      <c r="L499">
        <v>50</v>
      </c>
      <c r="M499" t="s">
        <v>40</v>
      </c>
      <c r="N499" t="s">
        <v>41</v>
      </c>
      <c r="O499" t="s">
        <v>42</v>
      </c>
      <c r="P499" t="s">
        <v>50</v>
      </c>
      <c r="Q499">
        <v>2</v>
      </c>
      <c r="R499" t="s">
        <v>51</v>
      </c>
      <c r="S499" t="s">
        <v>68</v>
      </c>
      <c r="T499">
        <v>6.4</v>
      </c>
      <c r="U499">
        <v>0</v>
      </c>
      <c r="V499">
        <v>9</v>
      </c>
      <c r="W499">
        <v>0</v>
      </c>
      <c r="X499">
        <v>1</v>
      </c>
      <c r="Y499" t="s">
        <v>45</v>
      </c>
    </row>
    <row r="500" spans="1:25" x14ac:dyDescent="0.25">
      <c r="A500" t="s">
        <v>1004</v>
      </c>
      <c r="B500" t="s">
        <v>1005</v>
      </c>
      <c r="C500" t="s">
        <v>26</v>
      </c>
      <c r="D500" t="s">
        <v>55</v>
      </c>
      <c r="E500" t="s">
        <v>28</v>
      </c>
      <c r="F500" s="1" t="s">
        <v>12554</v>
      </c>
      <c r="G500">
        <v>169</v>
      </c>
      <c r="H500" t="s">
        <v>29</v>
      </c>
      <c r="I500">
        <v>1738</v>
      </c>
      <c r="J500">
        <v>440.25</v>
      </c>
      <c r="K500">
        <f>Passenger_Data[[#This Row],[Price_USD]]*1</f>
        <v>440.25</v>
      </c>
      <c r="L500">
        <v>27</v>
      </c>
      <c r="M500" t="s">
        <v>30</v>
      </c>
      <c r="N500" t="s">
        <v>31</v>
      </c>
      <c r="O500" t="s">
        <v>42</v>
      </c>
      <c r="P500" t="s">
        <v>33</v>
      </c>
      <c r="Q500">
        <v>3</v>
      </c>
      <c r="R500" t="s">
        <v>65</v>
      </c>
      <c r="S500" t="s">
        <v>44</v>
      </c>
      <c r="T500">
        <v>9.3000000000000007</v>
      </c>
      <c r="U500">
        <v>5</v>
      </c>
      <c r="V500">
        <v>105</v>
      </c>
      <c r="W500">
        <v>0</v>
      </c>
      <c r="X500">
        <v>0</v>
      </c>
      <c r="Y500" t="s">
        <v>36</v>
      </c>
    </row>
    <row r="501" spans="1:25" x14ac:dyDescent="0.25">
      <c r="A501" t="s">
        <v>1006</v>
      </c>
      <c r="B501" t="s">
        <v>1007</v>
      </c>
      <c r="C501" t="s">
        <v>54</v>
      </c>
      <c r="D501" t="s">
        <v>76</v>
      </c>
      <c r="E501" t="s">
        <v>55</v>
      </c>
      <c r="F501" s="1" t="s">
        <v>12555</v>
      </c>
      <c r="G501">
        <v>64</v>
      </c>
      <c r="H501" t="s">
        <v>29</v>
      </c>
      <c r="I501">
        <v>1290</v>
      </c>
      <c r="J501">
        <v>394.99</v>
      </c>
      <c r="K501">
        <f>Passenger_Data[[#This Row],[Price_USD]]*1</f>
        <v>394.99</v>
      </c>
      <c r="L501">
        <v>62</v>
      </c>
      <c r="M501" t="s">
        <v>30</v>
      </c>
      <c r="N501" t="s">
        <v>31</v>
      </c>
      <c r="O501" t="s">
        <v>32</v>
      </c>
      <c r="P501" t="s">
        <v>50</v>
      </c>
      <c r="Q501">
        <v>0</v>
      </c>
      <c r="R501" t="s">
        <v>43</v>
      </c>
      <c r="S501" t="s">
        <v>68</v>
      </c>
      <c r="T501">
        <v>5.3</v>
      </c>
      <c r="U501">
        <v>1</v>
      </c>
      <c r="V501">
        <v>35</v>
      </c>
      <c r="W501">
        <v>0</v>
      </c>
      <c r="X501">
        <v>0</v>
      </c>
      <c r="Y501" t="s">
        <v>45</v>
      </c>
    </row>
    <row r="502" spans="1:25" x14ac:dyDescent="0.25">
      <c r="A502" t="s">
        <v>1008</v>
      </c>
      <c r="B502" t="s">
        <v>1009</v>
      </c>
      <c r="C502" t="s">
        <v>54</v>
      </c>
      <c r="D502" t="s">
        <v>27</v>
      </c>
      <c r="E502" t="s">
        <v>55</v>
      </c>
      <c r="F502" s="1" t="s">
        <v>12556</v>
      </c>
      <c r="G502">
        <v>131</v>
      </c>
      <c r="H502" t="s">
        <v>29</v>
      </c>
      <c r="I502">
        <v>1296</v>
      </c>
      <c r="J502">
        <v>279.24</v>
      </c>
      <c r="K502">
        <f>Passenger_Data[[#This Row],[Price_USD]]*1</f>
        <v>279.24</v>
      </c>
      <c r="L502">
        <v>38</v>
      </c>
      <c r="M502" t="s">
        <v>30</v>
      </c>
      <c r="N502" t="s">
        <v>41</v>
      </c>
      <c r="O502" t="s">
        <v>33</v>
      </c>
      <c r="P502" t="s">
        <v>33</v>
      </c>
      <c r="Q502">
        <v>1</v>
      </c>
      <c r="R502" t="s">
        <v>34</v>
      </c>
      <c r="S502" t="s">
        <v>61</v>
      </c>
      <c r="T502">
        <v>6.5</v>
      </c>
      <c r="U502">
        <v>3</v>
      </c>
      <c r="V502">
        <v>99</v>
      </c>
      <c r="W502">
        <v>0</v>
      </c>
      <c r="X502">
        <v>0</v>
      </c>
      <c r="Y502" t="s">
        <v>77</v>
      </c>
    </row>
    <row r="503" spans="1:25" x14ac:dyDescent="0.25">
      <c r="A503" t="s">
        <v>1010</v>
      </c>
      <c r="B503" t="s">
        <v>1011</v>
      </c>
      <c r="C503" t="s">
        <v>73</v>
      </c>
      <c r="D503" t="s">
        <v>55</v>
      </c>
      <c r="E503" t="s">
        <v>49</v>
      </c>
      <c r="F503" s="1" t="s">
        <v>12557</v>
      </c>
      <c r="G503">
        <v>285</v>
      </c>
      <c r="H503" t="s">
        <v>29</v>
      </c>
      <c r="I503">
        <v>858</v>
      </c>
      <c r="J503">
        <v>292.24</v>
      </c>
      <c r="K503">
        <f>Passenger_Data[[#This Row],[Price_USD]]*1</f>
        <v>292.24</v>
      </c>
      <c r="L503">
        <v>28</v>
      </c>
      <c r="M503" t="s">
        <v>30</v>
      </c>
      <c r="N503" t="s">
        <v>41</v>
      </c>
      <c r="O503" t="s">
        <v>33</v>
      </c>
      <c r="P503" t="s">
        <v>50</v>
      </c>
      <c r="Q503">
        <v>0</v>
      </c>
      <c r="R503" t="s">
        <v>34</v>
      </c>
      <c r="S503" t="s">
        <v>35</v>
      </c>
      <c r="T503">
        <v>6.5</v>
      </c>
      <c r="U503">
        <v>4</v>
      </c>
      <c r="V503">
        <v>97</v>
      </c>
      <c r="W503">
        <v>0</v>
      </c>
      <c r="X503">
        <v>0</v>
      </c>
      <c r="Y503" t="s">
        <v>45</v>
      </c>
    </row>
    <row r="504" spans="1:25" x14ac:dyDescent="0.25">
      <c r="A504" t="s">
        <v>1012</v>
      </c>
      <c r="B504" t="s">
        <v>785</v>
      </c>
      <c r="C504" t="s">
        <v>48</v>
      </c>
      <c r="D504" t="s">
        <v>28</v>
      </c>
      <c r="E504" t="s">
        <v>76</v>
      </c>
      <c r="F504" s="1" t="s">
        <v>12558</v>
      </c>
      <c r="G504">
        <v>195</v>
      </c>
      <c r="H504" t="s">
        <v>29</v>
      </c>
      <c r="I504">
        <v>1478</v>
      </c>
      <c r="J504">
        <v>382.23</v>
      </c>
      <c r="K504">
        <f>Passenger_Data[[#This Row],[Price_USD]]*1</f>
        <v>382.23</v>
      </c>
      <c r="L504">
        <v>34</v>
      </c>
      <c r="M504" t="s">
        <v>40</v>
      </c>
      <c r="N504" t="s">
        <v>41</v>
      </c>
      <c r="O504" t="s">
        <v>32</v>
      </c>
      <c r="P504" t="s">
        <v>50</v>
      </c>
      <c r="Q504">
        <v>1</v>
      </c>
      <c r="R504" t="s">
        <v>65</v>
      </c>
      <c r="S504" t="s">
        <v>44</v>
      </c>
      <c r="T504">
        <v>9.9</v>
      </c>
      <c r="U504">
        <v>4</v>
      </c>
      <c r="V504">
        <v>84</v>
      </c>
      <c r="W504">
        <v>0</v>
      </c>
      <c r="X504">
        <v>0</v>
      </c>
      <c r="Y504" t="s">
        <v>45</v>
      </c>
    </row>
    <row r="505" spans="1:25" x14ac:dyDescent="0.25">
      <c r="A505" t="s">
        <v>1013</v>
      </c>
      <c r="B505" t="s">
        <v>1014</v>
      </c>
      <c r="C505" t="s">
        <v>82</v>
      </c>
      <c r="D505" t="s">
        <v>39</v>
      </c>
      <c r="E505" t="s">
        <v>55</v>
      </c>
      <c r="F505" s="1" t="s">
        <v>12559</v>
      </c>
      <c r="G505">
        <v>176</v>
      </c>
      <c r="H505" t="s">
        <v>29</v>
      </c>
      <c r="I505">
        <v>1764</v>
      </c>
      <c r="J505">
        <v>529.49</v>
      </c>
      <c r="K505">
        <f>Passenger_Data[[#This Row],[Price_USD]]*1</f>
        <v>529.49</v>
      </c>
      <c r="L505">
        <v>51</v>
      </c>
      <c r="M505" t="s">
        <v>40</v>
      </c>
      <c r="N505" t="s">
        <v>41</v>
      </c>
      <c r="O505" t="s">
        <v>42</v>
      </c>
      <c r="P505" t="s">
        <v>83</v>
      </c>
      <c r="Q505">
        <v>0</v>
      </c>
      <c r="R505" t="s">
        <v>43</v>
      </c>
      <c r="S505" t="s">
        <v>44</v>
      </c>
      <c r="T505">
        <v>7.1</v>
      </c>
      <c r="U505">
        <v>5</v>
      </c>
      <c r="V505">
        <v>3</v>
      </c>
      <c r="W505">
        <v>0</v>
      </c>
      <c r="X505">
        <v>0</v>
      </c>
      <c r="Y505" t="s">
        <v>45</v>
      </c>
    </row>
    <row r="506" spans="1:25" x14ac:dyDescent="0.25">
      <c r="A506" t="s">
        <v>1015</v>
      </c>
      <c r="B506" t="s">
        <v>1016</v>
      </c>
      <c r="C506" t="s">
        <v>73</v>
      </c>
      <c r="D506" t="s">
        <v>55</v>
      </c>
      <c r="E506" t="s">
        <v>76</v>
      </c>
      <c r="F506" s="1" t="s">
        <v>12560</v>
      </c>
      <c r="G506">
        <v>246</v>
      </c>
      <c r="H506" t="s">
        <v>29</v>
      </c>
      <c r="I506">
        <v>1440</v>
      </c>
      <c r="J506">
        <v>435.26</v>
      </c>
      <c r="K506">
        <f>Passenger_Data[[#This Row],[Price_USD]]*1</f>
        <v>435.26</v>
      </c>
      <c r="L506">
        <v>70</v>
      </c>
      <c r="M506" t="s">
        <v>40</v>
      </c>
      <c r="N506" t="s">
        <v>31</v>
      </c>
      <c r="O506" t="s">
        <v>42</v>
      </c>
      <c r="P506" t="s">
        <v>83</v>
      </c>
      <c r="Q506">
        <v>0</v>
      </c>
      <c r="R506" t="s">
        <v>65</v>
      </c>
      <c r="S506" t="s">
        <v>35</v>
      </c>
      <c r="T506">
        <v>8.6999999999999993</v>
      </c>
      <c r="U506">
        <v>17</v>
      </c>
      <c r="V506">
        <v>11</v>
      </c>
      <c r="W506">
        <v>0</v>
      </c>
      <c r="X506">
        <v>0</v>
      </c>
      <c r="Y506" t="s">
        <v>36</v>
      </c>
    </row>
    <row r="507" spans="1:25" x14ac:dyDescent="0.25">
      <c r="A507" t="s">
        <v>1017</v>
      </c>
      <c r="B507" t="s">
        <v>1018</v>
      </c>
      <c r="C507" t="s">
        <v>26</v>
      </c>
      <c r="D507" t="s">
        <v>28</v>
      </c>
      <c r="E507" t="s">
        <v>39</v>
      </c>
      <c r="F507" s="1" t="s">
        <v>12561</v>
      </c>
      <c r="G507">
        <v>85</v>
      </c>
      <c r="H507" t="s">
        <v>86</v>
      </c>
      <c r="I507">
        <v>1590</v>
      </c>
      <c r="J507">
        <v>319.25</v>
      </c>
      <c r="K507">
        <f>Passenger_Data[[#This Row],[Price_USD]]*1</f>
        <v>319.25</v>
      </c>
      <c r="L507">
        <v>67</v>
      </c>
      <c r="M507" t="s">
        <v>40</v>
      </c>
      <c r="N507" t="s">
        <v>60</v>
      </c>
      <c r="O507" t="s">
        <v>33</v>
      </c>
      <c r="P507" t="s">
        <v>50</v>
      </c>
      <c r="Q507">
        <v>0</v>
      </c>
      <c r="R507" t="s">
        <v>51</v>
      </c>
      <c r="S507" t="s">
        <v>61</v>
      </c>
      <c r="T507">
        <v>6.5</v>
      </c>
      <c r="U507">
        <v>1</v>
      </c>
      <c r="V507">
        <v>106</v>
      </c>
      <c r="W507">
        <v>0</v>
      </c>
      <c r="X507">
        <v>0</v>
      </c>
      <c r="Y507" t="s">
        <v>77</v>
      </c>
    </row>
    <row r="508" spans="1:25" x14ac:dyDescent="0.25">
      <c r="A508" t="s">
        <v>1019</v>
      </c>
      <c r="B508" t="s">
        <v>1020</v>
      </c>
      <c r="C508" t="s">
        <v>73</v>
      </c>
      <c r="D508" t="s">
        <v>27</v>
      </c>
      <c r="E508" t="s">
        <v>49</v>
      </c>
      <c r="F508" s="1" t="s">
        <v>12562</v>
      </c>
      <c r="G508">
        <v>106</v>
      </c>
      <c r="H508" t="s">
        <v>29</v>
      </c>
      <c r="I508">
        <v>1085</v>
      </c>
      <c r="J508">
        <v>193.97</v>
      </c>
      <c r="K508">
        <f>Passenger_Data[[#This Row],[Price_USD]]*1</f>
        <v>193.97</v>
      </c>
      <c r="L508">
        <v>67</v>
      </c>
      <c r="M508" t="s">
        <v>30</v>
      </c>
      <c r="N508" t="s">
        <v>60</v>
      </c>
      <c r="O508" t="s">
        <v>32</v>
      </c>
      <c r="P508" t="s">
        <v>264</v>
      </c>
      <c r="Q508">
        <v>1</v>
      </c>
      <c r="R508" t="s">
        <v>65</v>
      </c>
      <c r="S508" t="s">
        <v>44</v>
      </c>
      <c r="T508">
        <v>5.6</v>
      </c>
      <c r="U508">
        <v>4</v>
      </c>
      <c r="V508">
        <v>41</v>
      </c>
      <c r="W508">
        <v>0</v>
      </c>
      <c r="X508">
        <v>0</v>
      </c>
      <c r="Y508" t="s">
        <v>77</v>
      </c>
    </row>
    <row r="509" spans="1:25" x14ac:dyDescent="0.25">
      <c r="A509" t="s">
        <v>1021</v>
      </c>
      <c r="B509" t="s">
        <v>1022</v>
      </c>
      <c r="C509" t="s">
        <v>73</v>
      </c>
      <c r="D509" t="s">
        <v>59</v>
      </c>
      <c r="E509" t="s">
        <v>55</v>
      </c>
      <c r="F509" s="1" t="s">
        <v>12563</v>
      </c>
      <c r="G509">
        <v>178</v>
      </c>
      <c r="H509" t="s">
        <v>29</v>
      </c>
      <c r="I509">
        <v>1029</v>
      </c>
      <c r="J509">
        <v>303.41000000000003</v>
      </c>
      <c r="K509">
        <f>Passenger_Data[[#This Row],[Price_USD]]*1</f>
        <v>303.41000000000003</v>
      </c>
      <c r="L509">
        <v>24</v>
      </c>
      <c r="M509" t="s">
        <v>30</v>
      </c>
      <c r="N509" t="s">
        <v>31</v>
      </c>
      <c r="O509" t="s">
        <v>42</v>
      </c>
      <c r="P509" t="s">
        <v>50</v>
      </c>
      <c r="Q509">
        <v>1</v>
      </c>
      <c r="R509" t="s">
        <v>65</v>
      </c>
      <c r="S509" t="s">
        <v>68</v>
      </c>
      <c r="T509">
        <v>7.6</v>
      </c>
      <c r="U509">
        <v>4</v>
      </c>
      <c r="V509">
        <v>42</v>
      </c>
      <c r="W509">
        <v>0</v>
      </c>
      <c r="X509">
        <v>0</v>
      </c>
      <c r="Y509" t="s">
        <v>36</v>
      </c>
    </row>
    <row r="510" spans="1:25" x14ac:dyDescent="0.25">
      <c r="A510" t="s">
        <v>1023</v>
      </c>
      <c r="B510" t="s">
        <v>1024</v>
      </c>
      <c r="C510" t="s">
        <v>54</v>
      </c>
      <c r="D510" t="s">
        <v>76</v>
      </c>
      <c r="E510" t="s">
        <v>27</v>
      </c>
      <c r="F510" s="1" t="s">
        <v>12564</v>
      </c>
      <c r="G510">
        <v>277</v>
      </c>
      <c r="H510" t="s">
        <v>29</v>
      </c>
      <c r="I510">
        <v>941</v>
      </c>
      <c r="J510">
        <v>239.54</v>
      </c>
      <c r="K510">
        <f>Passenger_Data[[#This Row],[Price_USD]]*1</f>
        <v>239.54</v>
      </c>
      <c r="L510">
        <v>21</v>
      </c>
      <c r="M510" t="s">
        <v>30</v>
      </c>
      <c r="N510" t="s">
        <v>31</v>
      </c>
      <c r="O510" t="s">
        <v>32</v>
      </c>
      <c r="P510" t="s">
        <v>50</v>
      </c>
      <c r="Q510">
        <v>0</v>
      </c>
      <c r="R510" t="s">
        <v>51</v>
      </c>
      <c r="S510" t="s">
        <v>35</v>
      </c>
      <c r="T510">
        <v>7</v>
      </c>
      <c r="U510">
        <v>3</v>
      </c>
      <c r="V510">
        <v>62</v>
      </c>
      <c r="W510">
        <v>1</v>
      </c>
      <c r="X510">
        <v>0</v>
      </c>
      <c r="Y510" t="s">
        <v>77</v>
      </c>
    </row>
    <row r="511" spans="1:25" x14ac:dyDescent="0.25">
      <c r="A511" t="s">
        <v>1025</v>
      </c>
      <c r="B511" t="s">
        <v>1026</v>
      </c>
      <c r="C511" t="s">
        <v>82</v>
      </c>
      <c r="D511" t="s">
        <v>76</v>
      </c>
      <c r="E511" t="s">
        <v>28</v>
      </c>
      <c r="F511" s="1" t="s">
        <v>12565</v>
      </c>
      <c r="G511">
        <v>95</v>
      </c>
      <c r="H511" t="s">
        <v>86</v>
      </c>
      <c r="I511">
        <v>1133</v>
      </c>
      <c r="J511">
        <v>497.01</v>
      </c>
      <c r="K511">
        <f>Passenger_Data[[#This Row],[Price_USD]]*1</f>
        <v>497.01</v>
      </c>
      <c r="L511">
        <v>52</v>
      </c>
      <c r="M511" t="s">
        <v>30</v>
      </c>
      <c r="N511" t="s">
        <v>31</v>
      </c>
      <c r="O511" t="s">
        <v>33</v>
      </c>
      <c r="P511" t="s">
        <v>264</v>
      </c>
      <c r="Q511">
        <v>0</v>
      </c>
      <c r="R511" t="s">
        <v>65</v>
      </c>
      <c r="S511" t="s">
        <v>35</v>
      </c>
      <c r="T511">
        <v>8.1</v>
      </c>
      <c r="U511">
        <v>9</v>
      </c>
      <c r="V511">
        <v>37</v>
      </c>
      <c r="W511">
        <v>0</v>
      </c>
      <c r="X511">
        <v>1</v>
      </c>
      <c r="Y511" t="s">
        <v>36</v>
      </c>
    </row>
    <row r="512" spans="1:25" x14ac:dyDescent="0.25">
      <c r="A512" t="s">
        <v>1027</v>
      </c>
      <c r="B512" t="s">
        <v>1028</v>
      </c>
      <c r="C512" t="s">
        <v>26</v>
      </c>
      <c r="D512" t="s">
        <v>76</v>
      </c>
      <c r="E512" t="s">
        <v>27</v>
      </c>
      <c r="F512" s="1" t="s">
        <v>12566</v>
      </c>
      <c r="G512">
        <v>181</v>
      </c>
      <c r="H512" t="s">
        <v>29</v>
      </c>
      <c r="I512">
        <v>1631</v>
      </c>
      <c r="J512">
        <v>315.2</v>
      </c>
      <c r="K512">
        <f>Passenger_Data[[#This Row],[Price_USD]]*1</f>
        <v>315.2</v>
      </c>
      <c r="L512">
        <v>32</v>
      </c>
      <c r="M512" t="s">
        <v>40</v>
      </c>
      <c r="N512" t="s">
        <v>31</v>
      </c>
      <c r="O512" t="s">
        <v>42</v>
      </c>
      <c r="P512" t="s">
        <v>33</v>
      </c>
      <c r="Q512">
        <v>2</v>
      </c>
      <c r="R512" t="s">
        <v>65</v>
      </c>
      <c r="S512" t="s">
        <v>44</v>
      </c>
      <c r="T512">
        <v>9.9</v>
      </c>
      <c r="U512">
        <v>1</v>
      </c>
      <c r="V512">
        <v>31</v>
      </c>
      <c r="W512">
        <v>0</v>
      </c>
      <c r="X512">
        <v>0</v>
      </c>
      <c r="Y512" t="s">
        <v>36</v>
      </c>
    </row>
    <row r="513" spans="1:25" x14ac:dyDescent="0.25">
      <c r="A513" t="s">
        <v>1029</v>
      </c>
      <c r="B513" t="s">
        <v>1030</v>
      </c>
      <c r="C513" t="s">
        <v>48</v>
      </c>
      <c r="D513" t="s">
        <v>28</v>
      </c>
      <c r="E513" t="s">
        <v>27</v>
      </c>
      <c r="F513" s="1" t="s">
        <v>12567</v>
      </c>
      <c r="G513">
        <v>93</v>
      </c>
      <c r="H513" t="s">
        <v>29</v>
      </c>
      <c r="I513">
        <v>728</v>
      </c>
      <c r="J513">
        <v>192.47</v>
      </c>
      <c r="K513">
        <f>Passenger_Data[[#This Row],[Price_USD]]*1</f>
        <v>192.47</v>
      </c>
      <c r="L513">
        <v>43</v>
      </c>
      <c r="M513" t="s">
        <v>30</v>
      </c>
      <c r="N513" t="s">
        <v>31</v>
      </c>
      <c r="O513" t="s">
        <v>42</v>
      </c>
      <c r="P513" t="s">
        <v>50</v>
      </c>
      <c r="Q513">
        <v>1</v>
      </c>
      <c r="R513" t="s">
        <v>51</v>
      </c>
      <c r="S513" t="s">
        <v>68</v>
      </c>
      <c r="T513">
        <v>9</v>
      </c>
      <c r="U513">
        <v>4</v>
      </c>
      <c r="V513">
        <v>44</v>
      </c>
      <c r="W513">
        <v>0</v>
      </c>
      <c r="X513">
        <v>0</v>
      </c>
      <c r="Y513" t="s">
        <v>77</v>
      </c>
    </row>
    <row r="514" spans="1:25" x14ac:dyDescent="0.25">
      <c r="A514" t="s">
        <v>1031</v>
      </c>
      <c r="B514" t="s">
        <v>1032</v>
      </c>
      <c r="C514" t="s">
        <v>73</v>
      </c>
      <c r="D514" t="s">
        <v>49</v>
      </c>
      <c r="E514" t="s">
        <v>49</v>
      </c>
      <c r="F514" s="1" t="s">
        <v>12568</v>
      </c>
      <c r="G514">
        <v>204</v>
      </c>
      <c r="H514" t="s">
        <v>29</v>
      </c>
      <c r="I514">
        <v>1397</v>
      </c>
      <c r="J514">
        <v>332.59</v>
      </c>
      <c r="K514">
        <f>Passenger_Data[[#This Row],[Price_USD]]*1</f>
        <v>332.59</v>
      </c>
      <c r="L514">
        <v>39</v>
      </c>
      <c r="M514" t="s">
        <v>30</v>
      </c>
      <c r="N514" t="s">
        <v>60</v>
      </c>
      <c r="O514" t="s">
        <v>33</v>
      </c>
      <c r="P514" t="s">
        <v>50</v>
      </c>
      <c r="Q514">
        <v>0</v>
      </c>
      <c r="R514" t="s">
        <v>65</v>
      </c>
      <c r="S514" t="s">
        <v>61</v>
      </c>
      <c r="T514">
        <v>8.5</v>
      </c>
      <c r="U514">
        <v>2</v>
      </c>
      <c r="V514">
        <v>63</v>
      </c>
      <c r="W514">
        <v>0</v>
      </c>
      <c r="X514">
        <v>0</v>
      </c>
      <c r="Y514" t="s">
        <v>36</v>
      </c>
    </row>
    <row r="515" spans="1:25" x14ac:dyDescent="0.25">
      <c r="A515" t="s">
        <v>1033</v>
      </c>
      <c r="B515" t="s">
        <v>1034</v>
      </c>
      <c r="C515" t="s">
        <v>54</v>
      </c>
      <c r="D515" t="s">
        <v>27</v>
      </c>
      <c r="E515" t="s">
        <v>64</v>
      </c>
      <c r="F515" s="1" t="s">
        <v>12569</v>
      </c>
      <c r="G515">
        <v>118</v>
      </c>
      <c r="H515" t="s">
        <v>29</v>
      </c>
      <c r="I515">
        <v>1196</v>
      </c>
      <c r="J515">
        <v>98.92</v>
      </c>
      <c r="K515">
        <f>Passenger_Data[[#This Row],[Price_USD]]*1</f>
        <v>98.92</v>
      </c>
      <c r="L515">
        <v>53</v>
      </c>
      <c r="M515" t="s">
        <v>30</v>
      </c>
      <c r="N515" t="s">
        <v>41</v>
      </c>
      <c r="O515" t="s">
        <v>42</v>
      </c>
      <c r="P515" t="s">
        <v>50</v>
      </c>
      <c r="Q515">
        <v>1</v>
      </c>
      <c r="R515" t="s">
        <v>65</v>
      </c>
      <c r="S515" t="s">
        <v>68</v>
      </c>
      <c r="T515">
        <v>6.8</v>
      </c>
      <c r="U515">
        <v>1</v>
      </c>
      <c r="V515">
        <v>74</v>
      </c>
      <c r="W515">
        <v>0</v>
      </c>
      <c r="X515">
        <v>0</v>
      </c>
      <c r="Y515" t="s">
        <v>45</v>
      </c>
    </row>
    <row r="516" spans="1:25" x14ac:dyDescent="0.25">
      <c r="A516" t="s">
        <v>1035</v>
      </c>
      <c r="B516" t="s">
        <v>1036</v>
      </c>
      <c r="C516" t="s">
        <v>73</v>
      </c>
      <c r="D516" t="s">
        <v>55</v>
      </c>
      <c r="E516" t="s">
        <v>28</v>
      </c>
      <c r="F516" s="1" t="s">
        <v>12570</v>
      </c>
      <c r="G516">
        <v>198</v>
      </c>
      <c r="H516" t="s">
        <v>29</v>
      </c>
      <c r="I516">
        <v>1394</v>
      </c>
      <c r="J516">
        <v>438.23</v>
      </c>
      <c r="K516">
        <f>Passenger_Data[[#This Row],[Price_USD]]*1</f>
        <v>438.23</v>
      </c>
      <c r="L516">
        <v>46</v>
      </c>
      <c r="M516" t="s">
        <v>40</v>
      </c>
      <c r="N516" t="s">
        <v>41</v>
      </c>
      <c r="O516" t="s">
        <v>42</v>
      </c>
      <c r="P516" t="s">
        <v>33</v>
      </c>
      <c r="Q516">
        <v>0</v>
      </c>
      <c r="R516" t="s">
        <v>65</v>
      </c>
      <c r="S516" t="s">
        <v>68</v>
      </c>
      <c r="T516">
        <v>6.6</v>
      </c>
      <c r="U516">
        <v>2</v>
      </c>
      <c r="V516">
        <v>32</v>
      </c>
      <c r="W516">
        <v>0</v>
      </c>
      <c r="X516">
        <v>0</v>
      </c>
      <c r="Y516" t="s">
        <v>45</v>
      </c>
    </row>
    <row r="517" spans="1:25" x14ac:dyDescent="0.25">
      <c r="A517" t="s">
        <v>1037</v>
      </c>
      <c r="B517" t="s">
        <v>1038</v>
      </c>
      <c r="C517" t="s">
        <v>73</v>
      </c>
      <c r="D517" t="s">
        <v>55</v>
      </c>
      <c r="E517" t="s">
        <v>76</v>
      </c>
      <c r="F517" s="1" t="s">
        <v>12571</v>
      </c>
      <c r="G517">
        <v>153</v>
      </c>
      <c r="H517" t="s">
        <v>29</v>
      </c>
      <c r="I517">
        <v>837</v>
      </c>
      <c r="J517">
        <v>290.27999999999997</v>
      </c>
      <c r="K517">
        <f>Passenger_Data[[#This Row],[Price_USD]]*1</f>
        <v>290.27999999999997</v>
      </c>
      <c r="L517">
        <v>79</v>
      </c>
      <c r="M517" t="s">
        <v>30</v>
      </c>
      <c r="N517" t="s">
        <v>60</v>
      </c>
      <c r="O517" t="s">
        <v>33</v>
      </c>
      <c r="P517" t="s">
        <v>83</v>
      </c>
      <c r="Q517">
        <v>1</v>
      </c>
      <c r="R517" t="s">
        <v>65</v>
      </c>
      <c r="S517" t="s">
        <v>68</v>
      </c>
      <c r="T517">
        <v>4.9000000000000004</v>
      </c>
      <c r="U517">
        <v>1</v>
      </c>
      <c r="V517">
        <v>39</v>
      </c>
      <c r="W517">
        <v>0</v>
      </c>
      <c r="X517">
        <v>0</v>
      </c>
      <c r="Y517" t="s">
        <v>45</v>
      </c>
    </row>
    <row r="518" spans="1:25" x14ac:dyDescent="0.25">
      <c r="A518" t="s">
        <v>1039</v>
      </c>
      <c r="B518" t="s">
        <v>1040</v>
      </c>
      <c r="C518" t="s">
        <v>26</v>
      </c>
      <c r="D518" t="s">
        <v>55</v>
      </c>
      <c r="E518" t="s">
        <v>27</v>
      </c>
      <c r="F518" s="1" t="s">
        <v>12572</v>
      </c>
      <c r="G518">
        <v>334</v>
      </c>
      <c r="H518" t="s">
        <v>29</v>
      </c>
      <c r="I518">
        <v>1096</v>
      </c>
      <c r="J518">
        <v>504.34</v>
      </c>
      <c r="K518">
        <f>Passenger_Data[[#This Row],[Price_USD]]*1</f>
        <v>504.34</v>
      </c>
      <c r="L518">
        <v>21</v>
      </c>
      <c r="M518" t="s">
        <v>40</v>
      </c>
      <c r="N518" t="s">
        <v>31</v>
      </c>
      <c r="O518" t="s">
        <v>42</v>
      </c>
      <c r="P518" t="s">
        <v>50</v>
      </c>
      <c r="Q518">
        <v>4</v>
      </c>
      <c r="R518" t="s">
        <v>34</v>
      </c>
      <c r="S518" t="s">
        <v>61</v>
      </c>
      <c r="T518">
        <v>8.3000000000000007</v>
      </c>
      <c r="U518">
        <v>1</v>
      </c>
      <c r="V518">
        <v>1</v>
      </c>
      <c r="W518">
        <v>1</v>
      </c>
      <c r="X518">
        <v>0</v>
      </c>
      <c r="Y518" t="s">
        <v>77</v>
      </c>
    </row>
    <row r="519" spans="1:25" x14ac:dyDescent="0.25">
      <c r="A519" t="s">
        <v>1041</v>
      </c>
      <c r="B519" t="s">
        <v>1042</v>
      </c>
      <c r="C519" t="s">
        <v>26</v>
      </c>
      <c r="D519" t="s">
        <v>64</v>
      </c>
      <c r="E519" t="s">
        <v>39</v>
      </c>
      <c r="F519" s="1" t="s">
        <v>12573</v>
      </c>
      <c r="G519">
        <v>157</v>
      </c>
      <c r="H519" t="s">
        <v>108</v>
      </c>
      <c r="I519">
        <v>994</v>
      </c>
      <c r="J519">
        <v>435.07</v>
      </c>
      <c r="K519">
        <f>Passenger_Data[[#This Row],[Price_USD]]*1</f>
        <v>435.07</v>
      </c>
      <c r="L519">
        <v>22</v>
      </c>
      <c r="M519" t="s">
        <v>30</v>
      </c>
      <c r="N519" t="s">
        <v>41</v>
      </c>
      <c r="O519" t="s">
        <v>33</v>
      </c>
      <c r="P519" t="s">
        <v>50</v>
      </c>
      <c r="Q519">
        <v>2</v>
      </c>
      <c r="R519" t="s">
        <v>34</v>
      </c>
      <c r="S519" t="s">
        <v>61</v>
      </c>
      <c r="T519">
        <v>6.3</v>
      </c>
      <c r="U519">
        <v>2</v>
      </c>
      <c r="V519">
        <v>46</v>
      </c>
      <c r="W519">
        <v>0</v>
      </c>
      <c r="X519">
        <v>0</v>
      </c>
      <c r="Y519" t="s">
        <v>36</v>
      </c>
    </row>
    <row r="520" spans="1:25" x14ac:dyDescent="0.25">
      <c r="A520" t="s">
        <v>1043</v>
      </c>
      <c r="B520" t="s">
        <v>443</v>
      </c>
      <c r="C520" t="s">
        <v>82</v>
      </c>
      <c r="D520" t="s">
        <v>27</v>
      </c>
      <c r="E520" t="s">
        <v>39</v>
      </c>
      <c r="F520" s="1" t="s">
        <v>12574</v>
      </c>
      <c r="G520">
        <v>185</v>
      </c>
      <c r="H520" t="s">
        <v>29</v>
      </c>
      <c r="I520">
        <v>1064</v>
      </c>
      <c r="J520">
        <v>391.04</v>
      </c>
      <c r="K520">
        <f>Passenger_Data[[#This Row],[Price_USD]]*1</f>
        <v>391.04</v>
      </c>
      <c r="L520">
        <v>64</v>
      </c>
      <c r="M520" t="s">
        <v>30</v>
      </c>
      <c r="N520" t="s">
        <v>31</v>
      </c>
      <c r="O520" t="s">
        <v>56</v>
      </c>
      <c r="P520" t="s">
        <v>50</v>
      </c>
      <c r="Q520">
        <v>3</v>
      </c>
      <c r="R520" t="s">
        <v>65</v>
      </c>
      <c r="S520" t="s">
        <v>68</v>
      </c>
      <c r="T520">
        <v>7</v>
      </c>
      <c r="U520">
        <v>51</v>
      </c>
      <c r="V520">
        <v>16</v>
      </c>
      <c r="W520">
        <v>0</v>
      </c>
      <c r="X520">
        <v>0</v>
      </c>
      <c r="Y520" t="s">
        <v>77</v>
      </c>
    </row>
    <row r="521" spans="1:25" x14ac:dyDescent="0.25">
      <c r="A521" t="s">
        <v>1044</v>
      </c>
      <c r="B521" t="s">
        <v>1045</v>
      </c>
      <c r="C521" t="s">
        <v>82</v>
      </c>
      <c r="D521" t="s">
        <v>76</v>
      </c>
      <c r="E521" t="s">
        <v>49</v>
      </c>
      <c r="F521" s="1" t="s">
        <v>12575</v>
      </c>
      <c r="G521">
        <v>210</v>
      </c>
      <c r="H521" t="s">
        <v>29</v>
      </c>
      <c r="I521">
        <v>1074</v>
      </c>
      <c r="J521">
        <v>514.51</v>
      </c>
      <c r="K521">
        <f>Passenger_Data[[#This Row],[Price_USD]]*1</f>
        <v>514.51</v>
      </c>
      <c r="L521">
        <v>48</v>
      </c>
      <c r="M521" t="s">
        <v>30</v>
      </c>
      <c r="N521" t="s">
        <v>31</v>
      </c>
      <c r="O521" t="s">
        <v>33</v>
      </c>
      <c r="P521" t="s">
        <v>50</v>
      </c>
      <c r="Q521">
        <v>0</v>
      </c>
      <c r="R521" t="s">
        <v>65</v>
      </c>
      <c r="S521" t="s">
        <v>61</v>
      </c>
      <c r="T521">
        <v>5.4</v>
      </c>
      <c r="U521">
        <v>18</v>
      </c>
      <c r="V521">
        <v>38</v>
      </c>
      <c r="W521">
        <v>0</v>
      </c>
      <c r="X521">
        <v>0</v>
      </c>
      <c r="Y521" t="s">
        <v>36</v>
      </c>
    </row>
    <row r="522" spans="1:25" x14ac:dyDescent="0.25">
      <c r="A522" t="s">
        <v>1046</v>
      </c>
      <c r="B522" t="s">
        <v>307</v>
      </c>
      <c r="C522" t="s">
        <v>48</v>
      </c>
      <c r="D522" t="s">
        <v>27</v>
      </c>
      <c r="E522" t="s">
        <v>76</v>
      </c>
      <c r="F522" s="1" t="s">
        <v>12576</v>
      </c>
      <c r="G522">
        <v>100</v>
      </c>
      <c r="H522" t="s">
        <v>29</v>
      </c>
      <c r="I522">
        <v>767</v>
      </c>
      <c r="J522">
        <v>295.3</v>
      </c>
      <c r="K522">
        <f>Passenger_Data[[#This Row],[Price_USD]]*1</f>
        <v>295.3</v>
      </c>
      <c r="L522">
        <v>28</v>
      </c>
      <c r="M522" t="s">
        <v>30</v>
      </c>
      <c r="N522" t="s">
        <v>31</v>
      </c>
      <c r="O522" t="s">
        <v>33</v>
      </c>
      <c r="P522" t="s">
        <v>83</v>
      </c>
      <c r="Q522">
        <v>0</v>
      </c>
      <c r="R522" t="s">
        <v>34</v>
      </c>
      <c r="S522" t="s">
        <v>61</v>
      </c>
      <c r="T522">
        <v>10</v>
      </c>
      <c r="U522">
        <v>13</v>
      </c>
      <c r="V522">
        <v>36</v>
      </c>
      <c r="W522">
        <v>0</v>
      </c>
      <c r="X522">
        <v>0</v>
      </c>
      <c r="Y522" t="s">
        <v>36</v>
      </c>
    </row>
    <row r="523" spans="1:25" x14ac:dyDescent="0.25">
      <c r="A523" t="s">
        <v>1047</v>
      </c>
      <c r="B523" t="s">
        <v>1048</v>
      </c>
      <c r="C523" t="s">
        <v>73</v>
      </c>
      <c r="D523" t="s">
        <v>39</v>
      </c>
      <c r="E523" t="s">
        <v>28</v>
      </c>
      <c r="F523" s="1" t="s">
        <v>12577</v>
      </c>
      <c r="G523">
        <v>153</v>
      </c>
      <c r="H523" t="s">
        <v>29</v>
      </c>
      <c r="I523">
        <v>862</v>
      </c>
      <c r="J523">
        <v>400.77</v>
      </c>
      <c r="K523">
        <f>Passenger_Data[[#This Row],[Price_USD]]*1</f>
        <v>400.77</v>
      </c>
      <c r="L523">
        <v>64</v>
      </c>
      <c r="M523" t="s">
        <v>30</v>
      </c>
      <c r="N523" t="s">
        <v>41</v>
      </c>
      <c r="O523" t="s">
        <v>33</v>
      </c>
      <c r="P523" t="s">
        <v>50</v>
      </c>
      <c r="Q523">
        <v>0</v>
      </c>
      <c r="R523" t="s">
        <v>65</v>
      </c>
      <c r="S523" t="s">
        <v>44</v>
      </c>
      <c r="T523">
        <v>7.9</v>
      </c>
      <c r="U523">
        <v>2</v>
      </c>
      <c r="V523">
        <v>102</v>
      </c>
      <c r="W523">
        <v>0</v>
      </c>
      <c r="X523">
        <v>0</v>
      </c>
      <c r="Y523" t="s">
        <v>45</v>
      </c>
    </row>
    <row r="524" spans="1:25" x14ac:dyDescent="0.25">
      <c r="A524" t="s">
        <v>1049</v>
      </c>
      <c r="B524" t="s">
        <v>1050</v>
      </c>
      <c r="C524" t="s">
        <v>73</v>
      </c>
      <c r="D524" t="s">
        <v>28</v>
      </c>
      <c r="E524" t="s">
        <v>64</v>
      </c>
      <c r="F524" s="1" t="s">
        <v>12578</v>
      </c>
      <c r="G524">
        <v>122</v>
      </c>
      <c r="H524" t="s">
        <v>29</v>
      </c>
      <c r="I524">
        <v>1096</v>
      </c>
      <c r="J524">
        <v>506.11</v>
      </c>
      <c r="K524">
        <f>Passenger_Data[[#This Row],[Price_USD]]*1</f>
        <v>506.11</v>
      </c>
      <c r="L524">
        <v>43</v>
      </c>
      <c r="M524" t="s">
        <v>30</v>
      </c>
      <c r="N524" t="s">
        <v>41</v>
      </c>
      <c r="O524" t="s">
        <v>32</v>
      </c>
      <c r="P524" t="s">
        <v>83</v>
      </c>
      <c r="Q524">
        <v>1</v>
      </c>
      <c r="R524" t="s">
        <v>65</v>
      </c>
      <c r="S524" t="s">
        <v>44</v>
      </c>
      <c r="T524">
        <v>8.1</v>
      </c>
      <c r="U524">
        <v>3</v>
      </c>
      <c r="V524">
        <v>71</v>
      </c>
      <c r="W524">
        <v>0</v>
      </c>
      <c r="X524">
        <v>0</v>
      </c>
      <c r="Y524" t="s">
        <v>77</v>
      </c>
    </row>
    <row r="525" spans="1:25" x14ac:dyDescent="0.25">
      <c r="A525" t="s">
        <v>1051</v>
      </c>
      <c r="B525" t="s">
        <v>158</v>
      </c>
      <c r="C525" t="s">
        <v>73</v>
      </c>
      <c r="D525" t="s">
        <v>76</v>
      </c>
      <c r="E525" t="s">
        <v>27</v>
      </c>
      <c r="F525" s="1" t="s">
        <v>12579</v>
      </c>
      <c r="G525">
        <v>214</v>
      </c>
      <c r="H525" t="s">
        <v>29</v>
      </c>
      <c r="I525">
        <v>712</v>
      </c>
      <c r="J525">
        <v>470.01</v>
      </c>
      <c r="K525">
        <f>Passenger_Data[[#This Row],[Price_USD]]*1</f>
        <v>470.01</v>
      </c>
      <c r="L525">
        <v>35</v>
      </c>
      <c r="M525" t="s">
        <v>40</v>
      </c>
      <c r="N525" t="s">
        <v>41</v>
      </c>
      <c r="O525" t="s">
        <v>32</v>
      </c>
      <c r="P525" t="s">
        <v>83</v>
      </c>
      <c r="Q525">
        <v>0</v>
      </c>
      <c r="R525" t="s">
        <v>65</v>
      </c>
      <c r="S525" t="s">
        <v>44</v>
      </c>
      <c r="T525">
        <v>9</v>
      </c>
      <c r="U525">
        <v>3</v>
      </c>
      <c r="V525">
        <v>13</v>
      </c>
      <c r="W525">
        <v>0</v>
      </c>
      <c r="X525">
        <v>1</v>
      </c>
      <c r="Y525" t="s">
        <v>45</v>
      </c>
    </row>
    <row r="526" spans="1:25" x14ac:dyDescent="0.25">
      <c r="A526" t="s">
        <v>1052</v>
      </c>
      <c r="B526" t="s">
        <v>1053</v>
      </c>
      <c r="C526" t="s">
        <v>54</v>
      </c>
      <c r="D526" t="s">
        <v>76</v>
      </c>
      <c r="E526" t="s">
        <v>55</v>
      </c>
      <c r="F526" s="1" t="s">
        <v>12580</v>
      </c>
      <c r="G526">
        <v>170</v>
      </c>
      <c r="H526" t="s">
        <v>86</v>
      </c>
      <c r="I526">
        <v>913</v>
      </c>
      <c r="J526">
        <v>370.29</v>
      </c>
      <c r="K526">
        <f>Passenger_Data[[#This Row],[Price_USD]]*1</f>
        <v>370.29</v>
      </c>
      <c r="L526">
        <v>54</v>
      </c>
      <c r="M526" t="s">
        <v>40</v>
      </c>
      <c r="N526" t="s">
        <v>31</v>
      </c>
      <c r="O526" t="s">
        <v>42</v>
      </c>
      <c r="P526" t="s">
        <v>50</v>
      </c>
      <c r="Q526">
        <v>2</v>
      </c>
      <c r="R526" t="s">
        <v>65</v>
      </c>
      <c r="S526" t="s">
        <v>61</v>
      </c>
      <c r="T526">
        <v>10</v>
      </c>
      <c r="U526">
        <v>40</v>
      </c>
      <c r="V526">
        <v>79</v>
      </c>
      <c r="W526">
        <v>0</v>
      </c>
      <c r="X526">
        <v>0</v>
      </c>
      <c r="Y526" t="s">
        <v>77</v>
      </c>
    </row>
    <row r="527" spans="1:25" x14ac:dyDescent="0.25">
      <c r="A527" t="s">
        <v>1054</v>
      </c>
      <c r="B527" t="s">
        <v>534</v>
      </c>
      <c r="C527" t="s">
        <v>48</v>
      </c>
      <c r="D527" t="s">
        <v>28</v>
      </c>
      <c r="E527" t="s">
        <v>64</v>
      </c>
      <c r="F527" s="1" t="s">
        <v>12581</v>
      </c>
      <c r="G527">
        <v>240</v>
      </c>
      <c r="H527" t="s">
        <v>29</v>
      </c>
      <c r="I527">
        <v>787</v>
      </c>
      <c r="J527">
        <v>239.82</v>
      </c>
      <c r="K527">
        <f>Passenger_Data[[#This Row],[Price_USD]]*1</f>
        <v>239.82</v>
      </c>
      <c r="L527">
        <v>63</v>
      </c>
      <c r="M527" t="s">
        <v>30</v>
      </c>
      <c r="N527" t="s">
        <v>41</v>
      </c>
      <c r="O527" t="s">
        <v>33</v>
      </c>
      <c r="P527" t="s">
        <v>50</v>
      </c>
      <c r="Q527">
        <v>0</v>
      </c>
      <c r="R527" t="s">
        <v>65</v>
      </c>
      <c r="S527" t="s">
        <v>61</v>
      </c>
      <c r="T527">
        <v>6.1</v>
      </c>
      <c r="U527">
        <v>2</v>
      </c>
      <c r="V527">
        <v>16</v>
      </c>
      <c r="W527">
        <v>0</v>
      </c>
      <c r="X527">
        <v>0</v>
      </c>
      <c r="Y527" t="s">
        <v>45</v>
      </c>
    </row>
    <row r="528" spans="1:25" x14ac:dyDescent="0.25">
      <c r="A528" t="s">
        <v>1055</v>
      </c>
      <c r="B528" t="s">
        <v>207</v>
      </c>
      <c r="C528" t="s">
        <v>73</v>
      </c>
      <c r="D528" t="s">
        <v>28</v>
      </c>
      <c r="E528" t="s">
        <v>55</v>
      </c>
      <c r="F528" s="1" t="s">
        <v>12582</v>
      </c>
      <c r="G528">
        <v>239</v>
      </c>
      <c r="H528" t="s">
        <v>29</v>
      </c>
      <c r="I528">
        <v>628</v>
      </c>
      <c r="J528">
        <v>363.66</v>
      </c>
      <c r="K528">
        <f>Passenger_Data[[#This Row],[Price_USD]]*1</f>
        <v>363.66</v>
      </c>
      <c r="L528">
        <v>39</v>
      </c>
      <c r="M528" t="s">
        <v>30</v>
      </c>
      <c r="N528" t="s">
        <v>60</v>
      </c>
      <c r="O528" t="s">
        <v>33</v>
      </c>
      <c r="P528" t="s">
        <v>83</v>
      </c>
      <c r="Q528">
        <v>0</v>
      </c>
      <c r="R528" t="s">
        <v>34</v>
      </c>
      <c r="S528" t="s">
        <v>35</v>
      </c>
      <c r="T528">
        <v>7.6</v>
      </c>
      <c r="U528">
        <v>56</v>
      </c>
      <c r="V528">
        <v>91</v>
      </c>
      <c r="W528">
        <v>0</v>
      </c>
      <c r="X528">
        <v>0</v>
      </c>
      <c r="Y528" t="s">
        <v>77</v>
      </c>
    </row>
    <row r="529" spans="1:25" x14ac:dyDescent="0.25">
      <c r="A529" t="s">
        <v>1056</v>
      </c>
      <c r="B529" t="s">
        <v>1057</v>
      </c>
      <c r="C529" t="s">
        <v>54</v>
      </c>
      <c r="D529" t="s">
        <v>49</v>
      </c>
      <c r="E529" t="s">
        <v>27</v>
      </c>
      <c r="F529" s="1" t="s">
        <v>12583</v>
      </c>
      <c r="G529">
        <v>263</v>
      </c>
      <c r="H529" t="s">
        <v>29</v>
      </c>
      <c r="I529">
        <v>1671</v>
      </c>
      <c r="J529">
        <v>526.64</v>
      </c>
      <c r="K529">
        <f>Passenger_Data[[#This Row],[Price_USD]]*1</f>
        <v>526.64</v>
      </c>
      <c r="L529">
        <v>61</v>
      </c>
      <c r="M529" t="s">
        <v>30</v>
      </c>
      <c r="N529" t="s">
        <v>60</v>
      </c>
      <c r="O529" t="s">
        <v>33</v>
      </c>
      <c r="P529" t="s">
        <v>83</v>
      </c>
      <c r="Q529">
        <v>1</v>
      </c>
      <c r="R529" t="s">
        <v>65</v>
      </c>
      <c r="S529" t="s">
        <v>68</v>
      </c>
      <c r="T529">
        <v>6.3</v>
      </c>
      <c r="U529">
        <v>34</v>
      </c>
      <c r="V529">
        <v>39</v>
      </c>
      <c r="W529">
        <v>1</v>
      </c>
      <c r="X529">
        <v>0</v>
      </c>
      <c r="Y529" t="s">
        <v>36</v>
      </c>
    </row>
    <row r="530" spans="1:25" x14ac:dyDescent="0.25">
      <c r="A530" t="s">
        <v>1058</v>
      </c>
      <c r="B530" t="s">
        <v>714</v>
      </c>
      <c r="C530" t="s">
        <v>48</v>
      </c>
      <c r="D530" t="s">
        <v>39</v>
      </c>
      <c r="E530" t="s">
        <v>27</v>
      </c>
      <c r="F530" s="1" t="s">
        <v>12584</v>
      </c>
      <c r="G530">
        <v>227</v>
      </c>
      <c r="H530" t="s">
        <v>29</v>
      </c>
      <c r="I530">
        <v>1135</v>
      </c>
      <c r="J530">
        <v>288.24</v>
      </c>
      <c r="K530">
        <f>Passenger_Data[[#This Row],[Price_USD]]*1</f>
        <v>288.24</v>
      </c>
      <c r="L530">
        <v>76</v>
      </c>
      <c r="M530" t="s">
        <v>40</v>
      </c>
      <c r="N530" t="s">
        <v>41</v>
      </c>
      <c r="O530" t="s">
        <v>33</v>
      </c>
      <c r="P530" t="s">
        <v>50</v>
      </c>
      <c r="Q530">
        <v>2</v>
      </c>
      <c r="R530" t="s">
        <v>65</v>
      </c>
      <c r="S530" t="s">
        <v>35</v>
      </c>
      <c r="T530">
        <v>5</v>
      </c>
      <c r="U530">
        <v>14</v>
      </c>
      <c r="V530">
        <v>75</v>
      </c>
      <c r="W530">
        <v>0</v>
      </c>
      <c r="X530">
        <v>0</v>
      </c>
      <c r="Y530" t="s">
        <v>77</v>
      </c>
    </row>
    <row r="531" spans="1:25" x14ac:dyDescent="0.25">
      <c r="A531" t="s">
        <v>1059</v>
      </c>
      <c r="B531" t="s">
        <v>1060</v>
      </c>
      <c r="C531" t="s">
        <v>82</v>
      </c>
      <c r="D531" t="s">
        <v>39</v>
      </c>
      <c r="E531" t="s">
        <v>49</v>
      </c>
      <c r="F531" s="1" t="s">
        <v>12585</v>
      </c>
      <c r="G531">
        <v>113</v>
      </c>
      <c r="H531" t="s">
        <v>29</v>
      </c>
      <c r="I531">
        <v>1226</v>
      </c>
      <c r="J531">
        <v>192.45</v>
      </c>
      <c r="K531">
        <f>Passenger_Data[[#This Row],[Price_USD]]*1</f>
        <v>192.45</v>
      </c>
      <c r="L531">
        <v>54</v>
      </c>
      <c r="M531" t="s">
        <v>30</v>
      </c>
      <c r="N531" t="s">
        <v>31</v>
      </c>
      <c r="O531" t="s">
        <v>33</v>
      </c>
      <c r="P531" t="s">
        <v>83</v>
      </c>
      <c r="Q531">
        <v>1</v>
      </c>
      <c r="R531" t="s">
        <v>51</v>
      </c>
      <c r="S531" t="s">
        <v>61</v>
      </c>
      <c r="T531">
        <v>6.3</v>
      </c>
      <c r="U531">
        <v>4</v>
      </c>
      <c r="V531">
        <v>114</v>
      </c>
      <c r="W531">
        <v>0</v>
      </c>
      <c r="X531">
        <v>0</v>
      </c>
      <c r="Y531" t="s">
        <v>45</v>
      </c>
    </row>
    <row r="532" spans="1:25" x14ac:dyDescent="0.25">
      <c r="A532" t="s">
        <v>1061</v>
      </c>
      <c r="B532" t="s">
        <v>1062</v>
      </c>
      <c r="C532" t="s">
        <v>82</v>
      </c>
      <c r="D532" t="s">
        <v>76</v>
      </c>
      <c r="E532" t="s">
        <v>59</v>
      </c>
      <c r="F532" s="1" t="s">
        <v>12586</v>
      </c>
      <c r="G532">
        <v>128</v>
      </c>
      <c r="H532" t="s">
        <v>29</v>
      </c>
      <c r="I532">
        <v>1682</v>
      </c>
      <c r="J532">
        <v>485.65</v>
      </c>
      <c r="K532">
        <f>Passenger_Data[[#This Row],[Price_USD]]*1</f>
        <v>485.65</v>
      </c>
      <c r="L532">
        <v>71</v>
      </c>
      <c r="M532" t="s">
        <v>30</v>
      </c>
      <c r="N532" t="s">
        <v>41</v>
      </c>
      <c r="O532" t="s">
        <v>32</v>
      </c>
      <c r="P532" t="s">
        <v>83</v>
      </c>
      <c r="Q532">
        <v>1</v>
      </c>
      <c r="R532" t="s">
        <v>65</v>
      </c>
      <c r="S532" t="s">
        <v>35</v>
      </c>
      <c r="T532">
        <v>6.8</v>
      </c>
      <c r="U532">
        <v>2</v>
      </c>
      <c r="V532">
        <v>38</v>
      </c>
      <c r="W532">
        <v>0</v>
      </c>
      <c r="X532">
        <v>0</v>
      </c>
      <c r="Y532" t="s">
        <v>45</v>
      </c>
    </row>
    <row r="533" spans="1:25" x14ac:dyDescent="0.25">
      <c r="A533" t="s">
        <v>1063</v>
      </c>
      <c r="B533" t="s">
        <v>1064</v>
      </c>
      <c r="C533" t="s">
        <v>48</v>
      </c>
      <c r="D533" t="s">
        <v>55</v>
      </c>
      <c r="E533" t="s">
        <v>27</v>
      </c>
      <c r="F533" s="1" t="s">
        <v>12587</v>
      </c>
      <c r="G533">
        <v>60</v>
      </c>
      <c r="H533" t="s">
        <v>29</v>
      </c>
      <c r="I533">
        <v>1076</v>
      </c>
      <c r="J533">
        <v>395.33</v>
      </c>
      <c r="K533">
        <f>Passenger_Data[[#This Row],[Price_USD]]*1</f>
        <v>395.33</v>
      </c>
      <c r="L533">
        <v>40</v>
      </c>
      <c r="M533" t="s">
        <v>40</v>
      </c>
      <c r="N533" t="s">
        <v>41</v>
      </c>
      <c r="O533" t="s">
        <v>32</v>
      </c>
      <c r="P533" t="s">
        <v>50</v>
      </c>
      <c r="Q533">
        <v>0</v>
      </c>
      <c r="R533" t="s">
        <v>43</v>
      </c>
      <c r="S533" t="s">
        <v>68</v>
      </c>
      <c r="T533">
        <v>7.4</v>
      </c>
      <c r="U533">
        <v>12</v>
      </c>
      <c r="V533">
        <v>107</v>
      </c>
      <c r="W533">
        <v>0</v>
      </c>
      <c r="X533">
        <v>0</v>
      </c>
      <c r="Y533" t="s">
        <v>45</v>
      </c>
    </row>
    <row r="534" spans="1:25" x14ac:dyDescent="0.25">
      <c r="A534" t="s">
        <v>1065</v>
      </c>
      <c r="B534" t="s">
        <v>1066</v>
      </c>
      <c r="C534" t="s">
        <v>82</v>
      </c>
      <c r="D534" t="s">
        <v>27</v>
      </c>
      <c r="E534" t="s">
        <v>55</v>
      </c>
      <c r="F534" s="1" t="s">
        <v>12588</v>
      </c>
      <c r="G534">
        <v>93</v>
      </c>
      <c r="H534" t="s">
        <v>29</v>
      </c>
      <c r="I534">
        <v>671</v>
      </c>
      <c r="J534">
        <v>372.93</v>
      </c>
      <c r="K534">
        <f>Passenger_Data[[#This Row],[Price_USD]]*1</f>
        <v>372.93</v>
      </c>
      <c r="L534">
        <v>72</v>
      </c>
      <c r="M534" t="s">
        <v>30</v>
      </c>
      <c r="N534" t="s">
        <v>31</v>
      </c>
      <c r="O534" t="s">
        <v>33</v>
      </c>
      <c r="P534" t="s">
        <v>83</v>
      </c>
      <c r="Q534">
        <v>0</v>
      </c>
      <c r="R534" t="s">
        <v>43</v>
      </c>
      <c r="S534" t="s">
        <v>35</v>
      </c>
      <c r="T534">
        <v>6.7</v>
      </c>
      <c r="U534">
        <v>3</v>
      </c>
      <c r="V534">
        <v>26</v>
      </c>
      <c r="W534">
        <v>0</v>
      </c>
      <c r="X534">
        <v>0</v>
      </c>
      <c r="Y534" t="s">
        <v>77</v>
      </c>
    </row>
    <row r="535" spans="1:25" x14ac:dyDescent="0.25">
      <c r="A535" t="s">
        <v>1067</v>
      </c>
      <c r="B535" t="s">
        <v>1068</v>
      </c>
      <c r="C535" t="s">
        <v>82</v>
      </c>
      <c r="D535" t="s">
        <v>59</v>
      </c>
      <c r="E535" t="s">
        <v>76</v>
      </c>
      <c r="F535" s="1" t="s">
        <v>12589</v>
      </c>
      <c r="G535">
        <v>215</v>
      </c>
      <c r="H535" t="s">
        <v>29</v>
      </c>
      <c r="I535">
        <v>1328</v>
      </c>
      <c r="J535">
        <v>337.48</v>
      </c>
      <c r="K535">
        <f>Passenger_Data[[#This Row],[Price_USD]]*1</f>
        <v>337.48</v>
      </c>
      <c r="L535">
        <v>59</v>
      </c>
      <c r="M535" t="s">
        <v>40</v>
      </c>
      <c r="N535" t="s">
        <v>31</v>
      </c>
      <c r="O535" t="s">
        <v>56</v>
      </c>
      <c r="P535" t="s">
        <v>50</v>
      </c>
      <c r="Q535">
        <v>0</v>
      </c>
      <c r="R535" t="s">
        <v>65</v>
      </c>
      <c r="S535" t="s">
        <v>68</v>
      </c>
      <c r="T535">
        <v>6</v>
      </c>
      <c r="U535">
        <v>8</v>
      </c>
      <c r="V535">
        <v>43</v>
      </c>
      <c r="W535">
        <v>0</v>
      </c>
      <c r="X535">
        <v>0</v>
      </c>
      <c r="Y535" t="s">
        <v>45</v>
      </c>
    </row>
    <row r="536" spans="1:25" x14ac:dyDescent="0.25">
      <c r="A536" t="s">
        <v>1069</v>
      </c>
      <c r="B536" t="s">
        <v>1070</v>
      </c>
      <c r="C536" t="s">
        <v>48</v>
      </c>
      <c r="D536" t="s">
        <v>76</v>
      </c>
      <c r="E536" t="s">
        <v>39</v>
      </c>
      <c r="F536" s="1" t="s">
        <v>12590</v>
      </c>
      <c r="G536">
        <v>82</v>
      </c>
      <c r="H536" t="s">
        <v>29</v>
      </c>
      <c r="I536">
        <v>932</v>
      </c>
      <c r="J536">
        <v>320.06</v>
      </c>
      <c r="K536">
        <f>Passenger_Data[[#This Row],[Price_USD]]*1</f>
        <v>320.06</v>
      </c>
      <c r="L536">
        <v>29</v>
      </c>
      <c r="M536" t="s">
        <v>40</v>
      </c>
      <c r="N536" t="s">
        <v>31</v>
      </c>
      <c r="O536" t="s">
        <v>56</v>
      </c>
      <c r="P536" t="s">
        <v>50</v>
      </c>
      <c r="Q536">
        <v>1</v>
      </c>
      <c r="R536" t="s">
        <v>51</v>
      </c>
      <c r="S536" t="s">
        <v>68</v>
      </c>
      <c r="T536">
        <v>9.3000000000000007</v>
      </c>
      <c r="U536">
        <v>39</v>
      </c>
      <c r="V536">
        <v>98</v>
      </c>
      <c r="W536">
        <v>0</v>
      </c>
      <c r="X536">
        <v>0</v>
      </c>
      <c r="Y536" t="s">
        <v>36</v>
      </c>
    </row>
    <row r="537" spans="1:25" x14ac:dyDescent="0.25">
      <c r="A537" t="s">
        <v>1071</v>
      </c>
      <c r="B537" t="s">
        <v>773</v>
      </c>
      <c r="C537" t="s">
        <v>82</v>
      </c>
      <c r="D537" t="s">
        <v>59</v>
      </c>
      <c r="E537" t="s">
        <v>49</v>
      </c>
      <c r="F537" s="1" t="s">
        <v>12591</v>
      </c>
      <c r="G537">
        <v>267</v>
      </c>
      <c r="H537" t="s">
        <v>86</v>
      </c>
      <c r="I537">
        <v>1260</v>
      </c>
      <c r="J537">
        <v>329.16</v>
      </c>
      <c r="K537">
        <f>Passenger_Data[[#This Row],[Price_USD]]*1</f>
        <v>329.16</v>
      </c>
      <c r="L537">
        <v>57</v>
      </c>
      <c r="M537" t="s">
        <v>30</v>
      </c>
      <c r="N537" t="s">
        <v>41</v>
      </c>
      <c r="O537" t="s">
        <v>32</v>
      </c>
      <c r="P537" t="s">
        <v>83</v>
      </c>
      <c r="Q537">
        <v>1</v>
      </c>
      <c r="R537" t="s">
        <v>43</v>
      </c>
      <c r="S537" t="s">
        <v>61</v>
      </c>
      <c r="T537">
        <v>8.5</v>
      </c>
      <c r="U537">
        <v>4</v>
      </c>
      <c r="V537">
        <v>34</v>
      </c>
      <c r="W537">
        <v>0</v>
      </c>
      <c r="X537">
        <v>0</v>
      </c>
      <c r="Y537" t="s">
        <v>36</v>
      </c>
    </row>
    <row r="538" spans="1:25" x14ac:dyDescent="0.25">
      <c r="A538" t="s">
        <v>1072</v>
      </c>
      <c r="B538" t="s">
        <v>1073</v>
      </c>
      <c r="C538" t="s">
        <v>73</v>
      </c>
      <c r="D538" t="s">
        <v>27</v>
      </c>
      <c r="E538" t="s">
        <v>28</v>
      </c>
      <c r="F538" s="1" t="s">
        <v>12592</v>
      </c>
      <c r="G538">
        <v>151</v>
      </c>
      <c r="H538" t="s">
        <v>29</v>
      </c>
      <c r="I538">
        <v>867</v>
      </c>
      <c r="J538">
        <v>163.56</v>
      </c>
      <c r="K538">
        <f>Passenger_Data[[#This Row],[Price_USD]]*1</f>
        <v>163.56</v>
      </c>
      <c r="L538">
        <v>44</v>
      </c>
      <c r="M538" t="s">
        <v>40</v>
      </c>
      <c r="N538" t="s">
        <v>41</v>
      </c>
      <c r="O538" t="s">
        <v>56</v>
      </c>
      <c r="P538" t="s">
        <v>50</v>
      </c>
      <c r="Q538">
        <v>0</v>
      </c>
      <c r="R538" t="s">
        <v>43</v>
      </c>
      <c r="S538" t="s">
        <v>44</v>
      </c>
      <c r="T538">
        <v>6.9</v>
      </c>
      <c r="U538">
        <v>9</v>
      </c>
      <c r="V538">
        <v>43</v>
      </c>
      <c r="W538">
        <v>0</v>
      </c>
      <c r="X538">
        <v>0</v>
      </c>
      <c r="Y538" t="s">
        <v>77</v>
      </c>
    </row>
    <row r="539" spans="1:25" x14ac:dyDescent="0.25">
      <c r="A539" t="s">
        <v>1074</v>
      </c>
      <c r="B539" t="s">
        <v>1075</v>
      </c>
      <c r="C539" t="s">
        <v>73</v>
      </c>
      <c r="D539" t="s">
        <v>64</v>
      </c>
      <c r="E539" t="s">
        <v>49</v>
      </c>
      <c r="F539" s="1" t="s">
        <v>12593</v>
      </c>
      <c r="G539">
        <v>157</v>
      </c>
      <c r="H539" t="s">
        <v>86</v>
      </c>
      <c r="I539">
        <v>1692</v>
      </c>
      <c r="J539">
        <v>342.1</v>
      </c>
      <c r="K539">
        <f>Passenger_Data[[#This Row],[Price_USD]]*1</f>
        <v>342.1</v>
      </c>
      <c r="L539">
        <v>75</v>
      </c>
      <c r="M539" t="s">
        <v>30</v>
      </c>
      <c r="N539" t="s">
        <v>60</v>
      </c>
      <c r="O539" t="s">
        <v>56</v>
      </c>
      <c r="P539" t="s">
        <v>33</v>
      </c>
      <c r="Q539">
        <v>2</v>
      </c>
      <c r="R539" t="s">
        <v>51</v>
      </c>
      <c r="S539" t="s">
        <v>44</v>
      </c>
      <c r="T539">
        <v>6.7</v>
      </c>
      <c r="U539">
        <v>4</v>
      </c>
      <c r="V539">
        <v>53</v>
      </c>
      <c r="W539">
        <v>0</v>
      </c>
      <c r="X539">
        <v>0</v>
      </c>
      <c r="Y539" t="s">
        <v>77</v>
      </c>
    </row>
    <row r="540" spans="1:25" x14ac:dyDescent="0.25">
      <c r="A540" t="s">
        <v>1076</v>
      </c>
      <c r="B540" t="s">
        <v>739</v>
      </c>
      <c r="C540" t="s">
        <v>48</v>
      </c>
      <c r="D540" t="s">
        <v>27</v>
      </c>
      <c r="E540" t="s">
        <v>64</v>
      </c>
      <c r="F540" s="1" t="s">
        <v>12594</v>
      </c>
      <c r="G540">
        <v>148</v>
      </c>
      <c r="H540" t="s">
        <v>86</v>
      </c>
      <c r="I540">
        <v>1080</v>
      </c>
      <c r="J540">
        <v>601.03</v>
      </c>
      <c r="K540">
        <f>Passenger_Data[[#This Row],[Price_USD]]*1</f>
        <v>601.03</v>
      </c>
      <c r="L540">
        <v>45</v>
      </c>
      <c r="M540" t="s">
        <v>30</v>
      </c>
      <c r="N540" t="s">
        <v>60</v>
      </c>
      <c r="O540" t="s">
        <v>56</v>
      </c>
      <c r="P540" t="s">
        <v>50</v>
      </c>
      <c r="Q540">
        <v>2</v>
      </c>
      <c r="R540" t="s">
        <v>65</v>
      </c>
      <c r="S540" t="s">
        <v>68</v>
      </c>
      <c r="T540">
        <v>7.1</v>
      </c>
      <c r="U540">
        <v>16</v>
      </c>
      <c r="V540">
        <v>5</v>
      </c>
      <c r="W540">
        <v>0</v>
      </c>
      <c r="X540">
        <v>0</v>
      </c>
      <c r="Y540" t="s">
        <v>36</v>
      </c>
    </row>
    <row r="541" spans="1:25" x14ac:dyDescent="0.25">
      <c r="A541" t="s">
        <v>1077</v>
      </c>
      <c r="B541" t="s">
        <v>1078</v>
      </c>
      <c r="C541" t="s">
        <v>73</v>
      </c>
      <c r="D541" t="s">
        <v>49</v>
      </c>
      <c r="E541" t="s">
        <v>64</v>
      </c>
      <c r="F541" s="1" t="s">
        <v>12595</v>
      </c>
      <c r="G541">
        <v>88</v>
      </c>
      <c r="H541" t="s">
        <v>29</v>
      </c>
      <c r="I541">
        <v>1347</v>
      </c>
      <c r="J541">
        <v>177.31</v>
      </c>
      <c r="K541">
        <f>Passenger_Data[[#This Row],[Price_USD]]*1</f>
        <v>177.31</v>
      </c>
      <c r="L541">
        <v>35</v>
      </c>
      <c r="M541" t="s">
        <v>40</v>
      </c>
      <c r="N541" t="s">
        <v>41</v>
      </c>
      <c r="O541" t="s">
        <v>42</v>
      </c>
      <c r="P541" t="s">
        <v>83</v>
      </c>
      <c r="Q541">
        <v>0</v>
      </c>
      <c r="R541" t="s">
        <v>43</v>
      </c>
      <c r="S541" t="s">
        <v>68</v>
      </c>
      <c r="T541">
        <v>6.9</v>
      </c>
      <c r="U541">
        <v>3</v>
      </c>
      <c r="V541">
        <v>101</v>
      </c>
      <c r="W541">
        <v>0</v>
      </c>
      <c r="X541">
        <v>0</v>
      </c>
      <c r="Y541" t="s">
        <v>77</v>
      </c>
    </row>
    <row r="542" spans="1:25" x14ac:dyDescent="0.25">
      <c r="A542" t="s">
        <v>1079</v>
      </c>
      <c r="B542" t="s">
        <v>1080</v>
      </c>
      <c r="C542" t="s">
        <v>82</v>
      </c>
      <c r="D542" t="s">
        <v>28</v>
      </c>
      <c r="E542" t="s">
        <v>55</v>
      </c>
      <c r="F542" s="1" t="s">
        <v>12596</v>
      </c>
      <c r="G542">
        <v>201</v>
      </c>
      <c r="H542" t="s">
        <v>29</v>
      </c>
      <c r="I542">
        <v>1017</v>
      </c>
      <c r="J542">
        <v>389.31</v>
      </c>
      <c r="K542">
        <f>Passenger_Data[[#This Row],[Price_USD]]*1</f>
        <v>389.31</v>
      </c>
      <c r="L542">
        <v>75</v>
      </c>
      <c r="M542" t="s">
        <v>40</v>
      </c>
      <c r="N542" t="s">
        <v>60</v>
      </c>
      <c r="O542" t="s">
        <v>56</v>
      </c>
      <c r="P542" t="s">
        <v>50</v>
      </c>
      <c r="Q542">
        <v>1</v>
      </c>
      <c r="R542" t="s">
        <v>51</v>
      </c>
      <c r="S542" t="s">
        <v>61</v>
      </c>
      <c r="T542">
        <v>5</v>
      </c>
      <c r="U542">
        <v>0</v>
      </c>
      <c r="V542">
        <v>67</v>
      </c>
      <c r="W542">
        <v>0</v>
      </c>
      <c r="X542">
        <v>0</v>
      </c>
      <c r="Y542" t="s">
        <v>45</v>
      </c>
    </row>
    <row r="543" spans="1:25" x14ac:dyDescent="0.25">
      <c r="A543" t="s">
        <v>1081</v>
      </c>
      <c r="B543" t="s">
        <v>1082</v>
      </c>
      <c r="C543" t="s">
        <v>73</v>
      </c>
      <c r="D543" t="s">
        <v>27</v>
      </c>
      <c r="E543" t="s">
        <v>59</v>
      </c>
      <c r="F543" s="1" t="s">
        <v>12597</v>
      </c>
      <c r="G543">
        <v>181</v>
      </c>
      <c r="H543" t="s">
        <v>29</v>
      </c>
      <c r="I543">
        <v>1257</v>
      </c>
      <c r="J543">
        <v>126.59</v>
      </c>
      <c r="K543">
        <f>Passenger_Data[[#This Row],[Price_USD]]*1</f>
        <v>126.59</v>
      </c>
      <c r="L543">
        <v>41</v>
      </c>
      <c r="M543" t="s">
        <v>40</v>
      </c>
      <c r="N543" t="s">
        <v>31</v>
      </c>
      <c r="O543" t="s">
        <v>42</v>
      </c>
      <c r="P543" t="s">
        <v>50</v>
      </c>
      <c r="Q543">
        <v>2</v>
      </c>
      <c r="R543" t="s">
        <v>34</v>
      </c>
      <c r="S543" t="s">
        <v>61</v>
      </c>
      <c r="T543">
        <v>6.7</v>
      </c>
      <c r="U543">
        <v>1</v>
      </c>
      <c r="V543">
        <v>17</v>
      </c>
      <c r="W543">
        <v>0</v>
      </c>
      <c r="X543">
        <v>1</v>
      </c>
      <c r="Y543" t="s">
        <v>36</v>
      </c>
    </row>
    <row r="544" spans="1:25" x14ac:dyDescent="0.25">
      <c r="A544" t="s">
        <v>1083</v>
      </c>
      <c r="B544" t="s">
        <v>1084</v>
      </c>
      <c r="C544" t="s">
        <v>73</v>
      </c>
      <c r="D544" t="s">
        <v>59</v>
      </c>
      <c r="E544" t="s">
        <v>39</v>
      </c>
      <c r="F544" s="1" t="s">
        <v>12598</v>
      </c>
      <c r="G544">
        <v>154</v>
      </c>
      <c r="H544" t="s">
        <v>29</v>
      </c>
      <c r="I544">
        <v>1677</v>
      </c>
      <c r="J544">
        <v>181.43</v>
      </c>
      <c r="K544">
        <f>Passenger_Data[[#This Row],[Price_USD]]*1</f>
        <v>181.43</v>
      </c>
      <c r="L544">
        <v>67</v>
      </c>
      <c r="M544" t="s">
        <v>40</v>
      </c>
      <c r="N544" t="s">
        <v>31</v>
      </c>
      <c r="O544" t="s">
        <v>33</v>
      </c>
      <c r="P544" t="s">
        <v>50</v>
      </c>
      <c r="Q544">
        <v>1</v>
      </c>
      <c r="R544" t="s">
        <v>65</v>
      </c>
      <c r="S544" t="s">
        <v>61</v>
      </c>
      <c r="T544">
        <v>5.5</v>
      </c>
      <c r="U544">
        <v>28</v>
      </c>
      <c r="V544">
        <v>76</v>
      </c>
      <c r="W544">
        <v>0</v>
      </c>
      <c r="X544">
        <v>0</v>
      </c>
      <c r="Y544" t="s">
        <v>77</v>
      </c>
    </row>
    <row r="545" spans="1:25" x14ac:dyDescent="0.25">
      <c r="A545" t="s">
        <v>1085</v>
      </c>
      <c r="B545" t="s">
        <v>1086</v>
      </c>
      <c r="C545" t="s">
        <v>54</v>
      </c>
      <c r="D545" t="s">
        <v>59</v>
      </c>
      <c r="E545" t="s">
        <v>49</v>
      </c>
      <c r="F545" s="1" t="s">
        <v>12599</v>
      </c>
      <c r="G545">
        <v>203</v>
      </c>
      <c r="H545" t="s">
        <v>29</v>
      </c>
      <c r="I545">
        <v>1045</v>
      </c>
      <c r="J545">
        <v>375.25</v>
      </c>
      <c r="K545">
        <f>Passenger_Data[[#This Row],[Price_USD]]*1</f>
        <v>375.25</v>
      </c>
      <c r="L545">
        <v>75</v>
      </c>
      <c r="M545" t="s">
        <v>30</v>
      </c>
      <c r="N545" t="s">
        <v>31</v>
      </c>
      <c r="O545" t="s">
        <v>56</v>
      </c>
      <c r="P545" t="s">
        <v>50</v>
      </c>
      <c r="Q545">
        <v>0</v>
      </c>
      <c r="R545" t="s">
        <v>43</v>
      </c>
      <c r="S545" t="s">
        <v>35</v>
      </c>
      <c r="T545">
        <v>8.4</v>
      </c>
      <c r="U545">
        <v>16</v>
      </c>
      <c r="V545">
        <v>70</v>
      </c>
      <c r="W545">
        <v>0</v>
      </c>
      <c r="X545">
        <v>0</v>
      </c>
      <c r="Y545" t="s">
        <v>77</v>
      </c>
    </row>
    <row r="546" spans="1:25" x14ac:dyDescent="0.25">
      <c r="A546" t="s">
        <v>1087</v>
      </c>
      <c r="B546" t="s">
        <v>1088</v>
      </c>
      <c r="C546" t="s">
        <v>54</v>
      </c>
      <c r="D546" t="s">
        <v>49</v>
      </c>
      <c r="E546" t="s">
        <v>27</v>
      </c>
      <c r="F546" s="1" t="s">
        <v>12600</v>
      </c>
      <c r="G546">
        <v>209</v>
      </c>
      <c r="H546" t="s">
        <v>29</v>
      </c>
      <c r="I546">
        <v>1461</v>
      </c>
      <c r="J546">
        <v>395.13</v>
      </c>
      <c r="K546">
        <f>Passenger_Data[[#This Row],[Price_USD]]*1</f>
        <v>395.13</v>
      </c>
      <c r="L546">
        <v>66</v>
      </c>
      <c r="M546" t="s">
        <v>40</v>
      </c>
      <c r="N546" t="s">
        <v>41</v>
      </c>
      <c r="O546" t="s">
        <v>56</v>
      </c>
      <c r="P546" t="s">
        <v>83</v>
      </c>
      <c r="Q546">
        <v>1</v>
      </c>
      <c r="R546" t="s">
        <v>43</v>
      </c>
      <c r="S546" t="s">
        <v>35</v>
      </c>
      <c r="T546">
        <v>6.4</v>
      </c>
      <c r="U546">
        <v>12</v>
      </c>
      <c r="V546">
        <v>50</v>
      </c>
      <c r="W546">
        <v>0</v>
      </c>
      <c r="X546">
        <v>0</v>
      </c>
      <c r="Y546" t="s">
        <v>36</v>
      </c>
    </row>
    <row r="547" spans="1:25" x14ac:dyDescent="0.25">
      <c r="A547" t="s">
        <v>1089</v>
      </c>
      <c r="B547" t="s">
        <v>1090</v>
      </c>
      <c r="C547" t="s">
        <v>82</v>
      </c>
      <c r="D547" t="s">
        <v>27</v>
      </c>
      <c r="E547" t="s">
        <v>76</v>
      </c>
      <c r="F547" s="1" t="s">
        <v>12601</v>
      </c>
      <c r="G547">
        <v>153</v>
      </c>
      <c r="H547" t="s">
        <v>29</v>
      </c>
      <c r="I547">
        <v>1119</v>
      </c>
      <c r="J547">
        <v>341.44</v>
      </c>
      <c r="K547">
        <f>Passenger_Data[[#This Row],[Price_USD]]*1</f>
        <v>341.44</v>
      </c>
      <c r="L547">
        <v>23</v>
      </c>
      <c r="M547" t="s">
        <v>40</v>
      </c>
      <c r="N547" t="s">
        <v>31</v>
      </c>
      <c r="O547" t="s">
        <v>56</v>
      </c>
      <c r="P547" t="s">
        <v>50</v>
      </c>
      <c r="Q547">
        <v>0</v>
      </c>
      <c r="R547" t="s">
        <v>51</v>
      </c>
      <c r="S547" t="s">
        <v>35</v>
      </c>
      <c r="T547">
        <v>8.9</v>
      </c>
      <c r="U547">
        <v>12</v>
      </c>
      <c r="V547">
        <v>68</v>
      </c>
      <c r="W547">
        <v>0</v>
      </c>
      <c r="X547">
        <v>0</v>
      </c>
      <c r="Y547" t="s">
        <v>36</v>
      </c>
    </row>
    <row r="548" spans="1:25" x14ac:dyDescent="0.25">
      <c r="A548" t="s">
        <v>1091</v>
      </c>
      <c r="B548" t="s">
        <v>1092</v>
      </c>
      <c r="C548" t="s">
        <v>73</v>
      </c>
      <c r="D548" t="s">
        <v>28</v>
      </c>
      <c r="E548" t="s">
        <v>49</v>
      </c>
      <c r="F548" s="1" t="s">
        <v>12602</v>
      </c>
      <c r="G548">
        <v>179</v>
      </c>
      <c r="H548" t="s">
        <v>108</v>
      </c>
      <c r="I548">
        <v>1300</v>
      </c>
      <c r="J548">
        <v>378.32</v>
      </c>
      <c r="K548">
        <f>Passenger_Data[[#This Row],[Price_USD]]*1</f>
        <v>378.32</v>
      </c>
      <c r="L548">
        <v>19</v>
      </c>
      <c r="M548" t="s">
        <v>40</v>
      </c>
      <c r="N548" t="s">
        <v>31</v>
      </c>
      <c r="O548" t="s">
        <v>33</v>
      </c>
      <c r="P548" t="s">
        <v>83</v>
      </c>
      <c r="Q548">
        <v>1</v>
      </c>
      <c r="R548" t="s">
        <v>65</v>
      </c>
      <c r="S548" t="s">
        <v>61</v>
      </c>
      <c r="T548">
        <v>7.5</v>
      </c>
      <c r="U548">
        <v>8</v>
      </c>
      <c r="V548">
        <v>62</v>
      </c>
      <c r="W548">
        <v>0</v>
      </c>
      <c r="X548">
        <v>0</v>
      </c>
      <c r="Y548" t="s">
        <v>77</v>
      </c>
    </row>
    <row r="549" spans="1:25" x14ac:dyDescent="0.25">
      <c r="A549" t="s">
        <v>1093</v>
      </c>
      <c r="B549" t="s">
        <v>1094</v>
      </c>
      <c r="C549" t="s">
        <v>26</v>
      </c>
      <c r="D549" t="s">
        <v>55</v>
      </c>
      <c r="E549" t="s">
        <v>39</v>
      </c>
      <c r="F549" s="1" t="s">
        <v>12603</v>
      </c>
      <c r="G549">
        <v>215</v>
      </c>
      <c r="H549" t="s">
        <v>29</v>
      </c>
      <c r="I549">
        <v>1057</v>
      </c>
      <c r="J549">
        <v>264.92</v>
      </c>
      <c r="K549">
        <f>Passenger_Data[[#This Row],[Price_USD]]*1</f>
        <v>264.92</v>
      </c>
      <c r="L549">
        <v>75</v>
      </c>
      <c r="M549" t="s">
        <v>30</v>
      </c>
      <c r="N549" t="s">
        <v>41</v>
      </c>
      <c r="O549" t="s">
        <v>42</v>
      </c>
      <c r="P549" t="s">
        <v>50</v>
      </c>
      <c r="Q549">
        <v>0</v>
      </c>
      <c r="R549" t="s">
        <v>43</v>
      </c>
      <c r="S549" t="s">
        <v>61</v>
      </c>
      <c r="T549">
        <v>7.8</v>
      </c>
      <c r="U549">
        <v>1</v>
      </c>
      <c r="V549">
        <v>59</v>
      </c>
      <c r="W549">
        <v>0</v>
      </c>
      <c r="X549">
        <v>1</v>
      </c>
      <c r="Y549" t="s">
        <v>45</v>
      </c>
    </row>
    <row r="550" spans="1:25" x14ac:dyDescent="0.25">
      <c r="A550" t="s">
        <v>1095</v>
      </c>
      <c r="B550" t="s">
        <v>1096</v>
      </c>
      <c r="C550" t="s">
        <v>82</v>
      </c>
      <c r="D550" t="s">
        <v>59</v>
      </c>
      <c r="E550" t="s">
        <v>49</v>
      </c>
      <c r="F550" s="1" t="s">
        <v>12604</v>
      </c>
      <c r="G550">
        <v>152</v>
      </c>
      <c r="H550" t="s">
        <v>29</v>
      </c>
      <c r="I550">
        <v>1125</v>
      </c>
      <c r="J550">
        <v>394.03</v>
      </c>
      <c r="K550">
        <f>Passenger_Data[[#This Row],[Price_USD]]*1</f>
        <v>394.03</v>
      </c>
      <c r="L550">
        <v>64</v>
      </c>
      <c r="M550" t="s">
        <v>40</v>
      </c>
      <c r="N550" t="s">
        <v>60</v>
      </c>
      <c r="O550" t="s">
        <v>42</v>
      </c>
      <c r="P550" t="s">
        <v>50</v>
      </c>
      <c r="Q550">
        <v>1</v>
      </c>
      <c r="R550" t="s">
        <v>65</v>
      </c>
      <c r="S550" t="s">
        <v>68</v>
      </c>
      <c r="T550">
        <v>7.4</v>
      </c>
      <c r="U550">
        <v>2</v>
      </c>
      <c r="V550">
        <v>106</v>
      </c>
      <c r="W550">
        <v>0</v>
      </c>
      <c r="X550">
        <v>0</v>
      </c>
      <c r="Y550" t="s">
        <v>36</v>
      </c>
    </row>
    <row r="551" spans="1:25" x14ac:dyDescent="0.25">
      <c r="A551" t="s">
        <v>1097</v>
      </c>
      <c r="B551" t="s">
        <v>765</v>
      </c>
      <c r="C551" t="s">
        <v>54</v>
      </c>
      <c r="D551" t="s">
        <v>27</v>
      </c>
      <c r="E551" t="s">
        <v>55</v>
      </c>
      <c r="F551" s="1" t="s">
        <v>12605</v>
      </c>
      <c r="G551">
        <v>243</v>
      </c>
      <c r="H551" t="s">
        <v>86</v>
      </c>
      <c r="I551">
        <v>1020</v>
      </c>
      <c r="J551">
        <v>302.92</v>
      </c>
      <c r="K551">
        <f>Passenger_Data[[#This Row],[Price_USD]]*1</f>
        <v>302.92</v>
      </c>
      <c r="L551">
        <v>74</v>
      </c>
      <c r="M551" t="s">
        <v>40</v>
      </c>
      <c r="N551" t="s">
        <v>60</v>
      </c>
      <c r="O551" t="s">
        <v>42</v>
      </c>
      <c r="P551" t="s">
        <v>50</v>
      </c>
      <c r="Q551">
        <v>2</v>
      </c>
      <c r="R551" t="s">
        <v>34</v>
      </c>
      <c r="S551" t="s">
        <v>44</v>
      </c>
      <c r="T551">
        <v>6</v>
      </c>
      <c r="U551">
        <v>12</v>
      </c>
      <c r="V551">
        <v>0</v>
      </c>
      <c r="W551">
        <v>0</v>
      </c>
      <c r="X551">
        <v>0</v>
      </c>
      <c r="Y551" t="s">
        <v>77</v>
      </c>
    </row>
    <row r="552" spans="1:25" x14ac:dyDescent="0.25">
      <c r="A552" t="s">
        <v>1098</v>
      </c>
      <c r="B552" t="s">
        <v>474</v>
      </c>
      <c r="C552" t="s">
        <v>48</v>
      </c>
      <c r="D552" t="s">
        <v>27</v>
      </c>
      <c r="E552" t="s">
        <v>76</v>
      </c>
      <c r="F552" s="1" t="s">
        <v>12606</v>
      </c>
      <c r="G552">
        <v>243</v>
      </c>
      <c r="H552" t="s">
        <v>86</v>
      </c>
      <c r="I552">
        <v>845</v>
      </c>
      <c r="J552">
        <v>230.58</v>
      </c>
      <c r="K552">
        <f>Passenger_Data[[#This Row],[Price_USD]]*1</f>
        <v>230.58</v>
      </c>
      <c r="L552">
        <v>24</v>
      </c>
      <c r="M552" t="s">
        <v>40</v>
      </c>
      <c r="N552" t="s">
        <v>31</v>
      </c>
      <c r="O552" t="s">
        <v>32</v>
      </c>
      <c r="P552" t="s">
        <v>264</v>
      </c>
      <c r="Q552">
        <v>0</v>
      </c>
      <c r="R552" t="s">
        <v>51</v>
      </c>
      <c r="S552" t="s">
        <v>35</v>
      </c>
      <c r="T552">
        <v>8.6</v>
      </c>
      <c r="U552">
        <v>15</v>
      </c>
      <c r="V552">
        <v>40</v>
      </c>
      <c r="W552">
        <v>0</v>
      </c>
      <c r="X552">
        <v>0</v>
      </c>
      <c r="Y552" t="s">
        <v>36</v>
      </c>
    </row>
    <row r="553" spans="1:25" x14ac:dyDescent="0.25">
      <c r="A553" t="s">
        <v>1099</v>
      </c>
      <c r="B553" t="s">
        <v>1100</v>
      </c>
      <c r="C553" t="s">
        <v>26</v>
      </c>
      <c r="D553" t="s">
        <v>59</v>
      </c>
      <c r="E553" t="s">
        <v>49</v>
      </c>
      <c r="F553" s="1" t="s">
        <v>12607</v>
      </c>
      <c r="G553">
        <v>167</v>
      </c>
      <c r="H553" t="s">
        <v>86</v>
      </c>
      <c r="I553">
        <v>1367</v>
      </c>
      <c r="J553">
        <v>114.81</v>
      </c>
      <c r="K553">
        <f>Passenger_Data[[#This Row],[Price_USD]]*1</f>
        <v>114.81</v>
      </c>
      <c r="L553">
        <v>58</v>
      </c>
      <c r="M553" t="s">
        <v>30</v>
      </c>
      <c r="N553" t="s">
        <v>31</v>
      </c>
      <c r="O553" t="s">
        <v>42</v>
      </c>
      <c r="P553" t="s">
        <v>50</v>
      </c>
      <c r="Q553">
        <v>0</v>
      </c>
      <c r="R553" t="s">
        <v>65</v>
      </c>
      <c r="S553" t="s">
        <v>61</v>
      </c>
      <c r="T553">
        <v>9.6999999999999993</v>
      </c>
      <c r="U553">
        <v>0</v>
      </c>
      <c r="V553">
        <v>118</v>
      </c>
      <c r="W553">
        <v>0</v>
      </c>
      <c r="X553">
        <v>0</v>
      </c>
      <c r="Y553" t="s">
        <v>45</v>
      </c>
    </row>
    <row r="554" spans="1:25" x14ac:dyDescent="0.25">
      <c r="A554" t="s">
        <v>1101</v>
      </c>
      <c r="B554" t="s">
        <v>301</v>
      </c>
      <c r="C554" t="s">
        <v>73</v>
      </c>
      <c r="D554" t="s">
        <v>59</v>
      </c>
      <c r="E554" t="s">
        <v>76</v>
      </c>
      <c r="F554" s="1" t="s">
        <v>12608</v>
      </c>
      <c r="G554">
        <v>152</v>
      </c>
      <c r="H554" t="s">
        <v>29</v>
      </c>
      <c r="I554">
        <v>1301</v>
      </c>
      <c r="J554">
        <v>270.91000000000003</v>
      </c>
      <c r="K554">
        <f>Passenger_Data[[#This Row],[Price_USD]]*1</f>
        <v>270.91000000000003</v>
      </c>
      <c r="L554">
        <v>66</v>
      </c>
      <c r="M554" t="s">
        <v>30</v>
      </c>
      <c r="N554" t="s">
        <v>31</v>
      </c>
      <c r="O554" t="s">
        <v>56</v>
      </c>
      <c r="P554" t="s">
        <v>50</v>
      </c>
      <c r="Q554">
        <v>3</v>
      </c>
      <c r="R554" t="s">
        <v>65</v>
      </c>
      <c r="S554" t="s">
        <v>35</v>
      </c>
      <c r="T554">
        <v>5</v>
      </c>
      <c r="U554">
        <v>12</v>
      </c>
      <c r="V554">
        <v>44</v>
      </c>
      <c r="W554">
        <v>0</v>
      </c>
      <c r="X554">
        <v>0</v>
      </c>
      <c r="Y554" t="s">
        <v>36</v>
      </c>
    </row>
    <row r="555" spans="1:25" x14ac:dyDescent="0.25">
      <c r="A555" t="s">
        <v>1102</v>
      </c>
      <c r="B555" t="s">
        <v>25</v>
      </c>
      <c r="C555" t="s">
        <v>82</v>
      </c>
      <c r="D555" t="s">
        <v>64</v>
      </c>
      <c r="E555" t="s">
        <v>27</v>
      </c>
      <c r="F555" s="1" t="s">
        <v>12609</v>
      </c>
      <c r="G555">
        <v>172</v>
      </c>
      <c r="H555" t="s">
        <v>29</v>
      </c>
      <c r="I555">
        <v>1380</v>
      </c>
      <c r="J555">
        <v>303.86</v>
      </c>
      <c r="K555">
        <f>Passenger_Data[[#This Row],[Price_USD]]*1</f>
        <v>303.86</v>
      </c>
      <c r="L555">
        <v>51</v>
      </c>
      <c r="M555" t="s">
        <v>30</v>
      </c>
      <c r="N555" t="s">
        <v>60</v>
      </c>
      <c r="O555" t="s">
        <v>42</v>
      </c>
      <c r="P555" t="s">
        <v>83</v>
      </c>
      <c r="Q555">
        <v>1</v>
      </c>
      <c r="R555" t="s">
        <v>65</v>
      </c>
      <c r="S555" t="s">
        <v>61</v>
      </c>
      <c r="T555">
        <v>10</v>
      </c>
      <c r="U555">
        <v>1</v>
      </c>
      <c r="V555">
        <v>10</v>
      </c>
      <c r="W555">
        <v>0</v>
      </c>
      <c r="X555">
        <v>0</v>
      </c>
      <c r="Y555" t="s">
        <v>45</v>
      </c>
    </row>
    <row r="556" spans="1:25" x14ac:dyDescent="0.25">
      <c r="A556" t="s">
        <v>1103</v>
      </c>
      <c r="B556" t="s">
        <v>1104</v>
      </c>
      <c r="C556" t="s">
        <v>26</v>
      </c>
      <c r="D556" t="s">
        <v>76</v>
      </c>
      <c r="E556" t="s">
        <v>64</v>
      </c>
      <c r="F556" s="1" t="s">
        <v>12610</v>
      </c>
      <c r="G556">
        <v>76</v>
      </c>
      <c r="H556" t="s">
        <v>29</v>
      </c>
      <c r="I556">
        <v>1057</v>
      </c>
      <c r="J556">
        <v>377.86</v>
      </c>
      <c r="K556">
        <f>Passenger_Data[[#This Row],[Price_USD]]*1</f>
        <v>377.86</v>
      </c>
      <c r="L556">
        <v>68</v>
      </c>
      <c r="M556" t="s">
        <v>40</v>
      </c>
      <c r="N556" t="s">
        <v>60</v>
      </c>
      <c r="O556" t="s">
        <v>56</v>
      </c>
      <c r="P556" t="s">
        <v>50</v>
      </c>
      <c r="Q556">
        <v>2</v>
      </c>
      <c r="R556" t="s">
        <v>65</v>
      </c>
      <c r="S556" t="s">
        <v>68</v>
      </c>
      <c r="T556">
        <v>7.1</v>
      </c>
      <c r="U556">
        <v>16</v>
      </c>
      <c r="V556">
        <v>17</v>
      </c>
      <c r="W556">
        <v>0</v>
      </c>
      <c r="X556">
        <v>0</v>
      </c>
      <c r="Y556" t="s">
        <v>45</v>
      </c>
    </row>
    <row r="557" spans="1:25" x14ac:dyDescent="0.25">
      <c r="A557" t="s">
        <v>1105</v>
      </c>
      <c r="B557" t="s">
        <v>927</v>
      </c>
      <c r="C557" t="s">
        <v>26</v>
      </c>
      <c r="D557" t="s">
        <v>76</v>
      </c>
      <c r="E557" t="s">
        <v>28</v>
      </c>
      <c r="F557" s="1" t="s">
        <v>12611</v>
      </c>
      <c r="G557">
        <v>192</v>
      </c>
      <c r="H557" t="s">
        <v>29</v>
      </c>
      <c r="I557">
        <v>1257</v>
      </c>
      <c r="J557">
        <v>210.89</v>
      </c>
      <c r="K557">
        <f>Passenger_Data[[#This Row],[Price_USD]]*1</f>
        <v>210.89</v>
      </c>
      <c r="L557">
        <v>56</v>
      </c>
      <c r="M557" t="s">
        <v>40</v>
      </c>
      <c r="N557" t="s">
        <v>41</v>
      </c>
      <c r="O557" t="s">
        <v>33</v>
      </c>
      <c r="P557" t="s">
        <v>50</v>
      </c>
      <c r="Q557">
        <v>0</v>
      </c>
      <c r="R557" t="s">
        <v>65</v>
      </c>
      <c r="S557" t="s">
        <v>35</v>
      </c>
      <c r="T557">
        <v>6.9</v>
      </c>
      <c r="U557">
        <v>23</v>
      </c>
      <c r="V557">
        <v>82</v>
      </c>
      <c r="W557">
        <v>0</v>
      </c>
      <c r="X557">
        <v>0</v>
      </c>
      <c r="Y557" t="s">
        <v>45</v>
      </c>
    </row>
    <row r="558" spans="1:25" x14ac:dyDescent="0.25">
      <c r="A558" t="s">
        <v>1106</v>
      </c>
      <c r="B558" t="s">
        <v>1107</v>
      </c>
      <c r="C558" t="s">
        <v>54</v>
      </c>
      <c r="D558" t="s">
        <v>64</v>
      </c>
      <c r="E558" t="s">
        <v>64</v>
      </c>
      <c r="F558" s="1" t="s">
        <v>12612</v>
      </c>
      <c r="G558">
        <v>221</v>
      </c>
      <c r="H558" t="s">
        <v>29</v>
      </c>
      <c r="I558">
        <v>1070</v>
      </c>
      <c r="J558">
        <v>385.63</v>
      </c>
      <c r="K558">
        <f>Passenger_Data[[#This Row],[Price_USD]]*1</f>
        <v>385.63</v>
      </c>
      <c r="L558">
        <v>45</v>
      </c>
      <c r="M558" t="s">
        <v>40</v>
      </c>
      <c r="N558" t="s">
        <v>31</v>
      </c>
      <c r="O558" t="s">
        <v>42</v>
      </c>
      <c r="P558" t="s">
        <v>50</v>
      </c>
      <c r="Q558">
        <v>2</v>
      </c>
      <c r="R558" t="s">
        <v>65</v>
      </c>
      <c r="S558" t="s">
        <v>35</v>
      </c>
      <c r="T558">
        <v>9.9</v>
      </c>
      <c r="U558">
        <v>0</v>
      </c>
      <c r="V558">
        <v>51</v>
      </c>
      <c r="W558">
        <v>0</v>
      </c>
      <c r="X558">
        <v>0</v>
      </c>
      <c r="Y558" t="s">
        <v>45</v>
      </c>
    </row>
    <row r="559" spans="1:25" x14ac:dyDescent="0.25">
      <c r="A559" t="s">
        <v>1108</v>
      </c>
      <c r="B559" t="s">
        <v>1109</v>
      </c>
      <c r="C559" t="s">
        <v>48</v>
      </c>
      <c r="D559" t="s">
        <v>59</v>
      </c>
      <c r="E559" t="s">
        <v>39</v>
      </c>
      <c r="F559" s="1" t="s">
        <v>12613</v>
      </c>
      <c r="G559">
        <v>130</v>
      </c>
      <c r="H559" t="s">
        <v>108</v>
      </c>
      <c r="I559">
        <v>558</v>
      </c>
      <c r="J559">
        <v>335.55</v>
      </c>
      <c r="K559">
        <f>Passenger_Data[[#This Row],[Price_USD]]*1</f>
        <v>335.55</v>
      </c>
      <c r="L559">
        <v>70</v>
      </c>
      <c r="M559" t="s">
        <v>30</v>
      </c>
      <c r="N559" t="s">
        <v>41</v>
      </c>
      <c r="O559" t="s">
        <v>32</v>
      </c>
      <c r="P559" t="s">
        <v>50</v>
      </c>
      <c r="Q559">
        <v>2</v>
      </c>
      <c r="R559" t="s">
        <v>51</v>
      </c>
      <c r="S559" t="s">
        <v>61</v>
      </c>
      <c r="T559">
        <v>6.2</v>
      </c>
      <c r="U559">
        <v>6</v>
      </c>
      <c r="V559">
        <v>65</v>
      </c>
      <c r="W559">
        <v>0</v>
      </c>
      <c r="X559">
        <v>0</v>
      </c>
      <c r="Y559" t="s">
        <v>36</v>
      </c>
    </row>
    <row r="560" spans="1:25" x14ac:dyDescent="0.25">
      <c r="A560" t="s">
        <v>1110</v>
      </c>
      <c r="B560" t="s">
        <v>1111</v>
      </c>
      <c r="C560" t="s">
        <v>48</v>
      </c>
      <c r="D560" t="s">
        <v>76</v>
      </c>
      <c r="E560" t="s">
        <v>76</v>
      </c>
      <c r="F560" s="1" t="s">
        <v>12614</v>
      </c>
      <c r="G560">
        <v>160</v>
      </c>
      <c r="H560" t="s">
        <v>29</v>
      </c>
      <c r="I560">
        <v>709</v>
      </c>
      <c r="J560">
        <v>144.84</v>
      </c>
      <c r="K560">
        <f>Passenger_Data[[#This Row],[Price_USD]]*1</f>
        <v>144.84</v>
      </c>
      <c r="L560">
        <v>25</v>
      </c>
      <c r="M560" t="s">
        <v>30</v>
      </c>
      <c r="N560" t="s">
        <v>31</v>
      </c>
      <c r="O560" t="s">
        <v>42</v>
      </c>
      <c r="P560" t="s">
        <v>33</v>
      </c>
      <c r="Q560">
        <v>1</v>
      </c>
      <c r="R560" t="s">
        <v>65</v>
      </c>
      <c r="S560" t="s">
        <v>35</v>
      </c>
      <c r="T560">
        <v>9.4</v>
      </c>
      <c r="U560">
        <v>10</v>
      </c>
      <c r="V560">
        <v>93</v>
      </c>
      <c r="W560">
        <v>0</v>
      </c>
      <c r="X560">
        <v>0</v>
      </c>
      <c r="Y560" t="s">
        <v>36</v>
      </c>
    </row>
    <row r="561" spans="1:25" x14ac:dyDescent="0.25">
      <c r="A561" t="s">
        <v>1112</v>
      </c>
      <c r="B561" t="s">
        <v>1113</v>
      </c>
      <c r="C561" t="s">
        <v>48</v>
      </c>
      <c r="D561" t="s">
        <v>49</v>
      </c>
      <c r="E561" t="s">
        <v>55</v>
      </c>
      <c r="F561" s="1" t="s">
        <v>12615</v>
      </c>
      <c r="G561">
        <v>272</v>
      </c>
      <c r="H561" t="s">
        <v>108</v>
      </c>
      <c r="I561">
        <v>1218</v>
      </c>
      <c r="J561">
        <v>289.3</v>
      </c>
      <c r="K561">
        <f>Passenger_Data[[#This Row],[Price_USD]]*1</f>
        <v>289.3</v>
      </c>
      <c r="L561">
        <v>35</v>
      </c>
      <c r="M561" t="s">
        <v>40</v>
      </c>
      <c r="N561" t="s">
        <v>60</v>
      </c>
      <c r="O561" t="s">
        <v>32</v>
      </c>
      <c r="P561" t="s">
        <v>50</v>
      </c>
      <c r="Q561">
        <v>2</v>
      </c>
      <c r="R561" t="s">
        <v>65</v>
      </c>
      <c r="S561" t="s">
        <v>35</v>
      </c>
      <c r="T561">
        <v>7.4</v>
      </c>
      <c r="U561">
        <v>5</v>
      </c>
      <c r="V561">
        <v>47</v>
      </c>
      <c r="W561">
        <v>0</v>
      </c>
      <c r="X561">
        <v>0</v>
      </c>
      <c r="Y561" t="s">
        <v>77</v>
      </c>
    </row>
    <row r="562" spans="1:25" x14ac:dyDescent="0.25">
      <c r="A562" t="s">
        <v>1114</v>
      </c>
      <c r="B562" t="s">
        <v>1115</v>
      </c>
      <c r="C562" t="s">
        <v>82</v>
      </c>
      <c r="D562" t="s">
        <v>28</v>
      </c>
      <c r="E562" t="s">
        <v>55</v>
      </c>
      <c r="F562" s="1" t="s">
        <v>12616</v>
      </c>
      <c r="G562">
        <v>153</v>
      </c>
      <c r="H562" t="s">
        <v>29</v>
      </c>
      <c r="I562">
        <v>1473</v>
      </c>
      <c r="J562">
        <v>428.54</v>
      </c>
      <c r="K562">
        <f>Passenger_Data[[#This Row],[Price_USD]]*1</f>
        <v>428.54</v>
      </c>
      <c r="L562">
        <v>50</v>
      </c>
      <c r="M562" t="s">
        <v>40</v>
      </c>
      <c r="N562" t="s">
        <v>60</v>
      </c>
      <c r="O562" t="s">
        <v>42</v>
      </c>
      <c r="P562" t="s">
        <v>50</v>
      </c>
      <c r="Q562">
        <v>1</v>
      </c>
      <c r="R562" t="s">
        <v>65</v>
      </c>
      <c r="S562" t="s">
        <v>68</v>
      </c>
      <c r="T562">
        <v>10</v>
      </c>
      <c r="U562">
        <v>1</v>
      </c>
      <c r="V562">
        <v>94</v>
      </c>
      <c r="W562">
        <v>0</v>
      </c>
      <c r="X562">
        <v>0</v>
      </c>
      <c r="Y562" t="s">
        <v>36</v>
      </c>
    </row>
    <row r="563" spans="1:25" x14ac:dyDescent="0.25">
      <c r="A563" t="s">
        <v>1116</v>
      </c>
      <c r="B563" t="s">
        <v>1117</v>
      </c>
      <c r="C563" t="s">
        <v>54</v>
      </c>
      <c r="D563" t="s">
        <v>39</v>
      </c>
      <c r="E563" t="s">
        <v>59</v>
      </c>
      <c r="F563" s="1" t="s">
        <v>12617</v>
      </c>
      <c r="G563">
        <v>215</v>
      </c>
      <c r="H563" t="s">
        <v>29</v>
      </c>
      <c r="I563">
        <v>905</v>
      </c>
      <c r="J563">
        <v>78.44</v>
      </c>
      <c r="K563">
        <f>Passenger_Data[[#This Row],[Price_USD]]*1</f>
        <v>78.44</v>
      </c>
      <c r="L563">
        <v>68</v>
      </c>
      <c r="M563" t="s">
        <v>40</v>
      </c>
      <c r="N563" t="s">
        <v>60</v>
      </c>
      <c r="O563" t="s">
        <v>42</v>
      </c>
      <c r="P563" t="s">
        <v>83</v>
      </c>
      <c r="Q563">
        <v>2</v>
      </c>
      <c r="R563" t="s">
        <v>51</v>
      </c>
      <c r="S563" t="s">
        <v>44</v>
      </c>
      <c r="T563">
        <v>9.5</v>
      </c>
      <c r="U563">
        <v>20</v>
      </c>
      <c r="V563">
        <v>108</v>
      </c>
      <c r="W563">
        <v>0</v>
      </c>
      <c r="X563">
        <v>0</v>
      </c>
      <c r="Y563" t="s">
        <v>36</v>
      </c>
    </row>
    <row r="564" spans="1:25" x14ac:dyDescent="0.25">
      <c r="A564" t="s">
        <v>1118</v>
      </c>
      <c r="B564" t="s">
        <v>1119</v>
      </c>
      <c r="C564" t="s">
        <v>82</v>
      </c>
      <c r="D564" t="s">
        <v>28</v>
      </c>
      <c r="E564" t="s">
        <v>64</v>
      </c>
      <c r="F564" s="1" t="s">
        <v>12618</v>
      </c>
      <c r="G564">
        <v>206</v>
      </c>
      <c r="H564" t="s">
        <v>29</v>
      </c>
      <c r="I564">
        <v>930</v>
      </c>
      <c r="J564">
        <v>425.09</v>
      </c>
      <c r="K564">
        <f>Passenger_Data[[#This Row],[Price_USD]]*1</f>
        <v>425.09</v>
      </c>
      <c r="L564">
        <v>72</v>
      </c>
      <c r="M564" t="s">
        <v>40</v>
      </c>
      <c r="N564" t="s">
        <v>41</v>
      </c>
      <c r="O564" t="s">
        <v>56</v>
      </c>
      <c r="P564" t="s">
        <v>50</v>
      </c>
      <c r="Q564">
        <v>4</v>
      </c>
      <c r="R564" t="s">
        <v>65</v>
      </c>
      <c r="S564" t="s">
        <v>61</v>
      </c>
      <c r="T564">
        <v>6.3</v>
      </c>
      <c r="U564">
        <v>10</v>
      </c>
      <c r="V564">
        <v>5</v>
      </c>
      <c r="W564">
        <v>0</v>
      </c>
      <c r="X564">
        <v>0</v>
      </c>
      <c r="Y564" t="s">
        <v>45</v>
      </c>
    </row>
    <row r="565" spans="1:25" x14ac:dyDescent="0.25">
      <c r="A565" t="s">
        <v>1120</v>
      </c>
      <c r="B565" t="s">
        <v>215</v>
      </c>
      <c r="C565" t="s">
        <v>82</v>
      </c>
      <c r="D565" t="s">
        <v>39</v>
      </c>
      <c r="E565" t="s">
        <v>76</v>
      </c>
      <c r="F565" s="1" t="s">
        <v>12619</v>
      </c>
      <c r="G565">
        <v>-21</v>
      </c>
      <c r="H565" t="s">
        <v>29</v>
      </c>
      <c r="I565">
        <v>1314</v>
      </c>
      <c r="J565">
        <v>415.78</v>
      </c>
      <c r="K565">
        <f>Passenger_Data[[#This Row],[Price_USD]]*1</f>
        <v>415.78</v>
      </c>
      <c r="L565">
        <v>49</v>
      </c>
      <c r="M565" t="s">
        <v>30</v>
      </c>
      <c r="N565" t="s">
        <v>31</v>
      </c>
      <c r="O565" t="s">
        <v>42</v>
      </c>
      <c r="P565" t="s">
        <v>83</v>
      </c>
      <c r="Q565">
        <v>1</v>
      </c>
      <c r="R565" t="s">
        <v>34</v>
      </c>
      <c r="S565" t="s">
        <v>44</v>
      </c>
      <c r="T565">
        <v>5.7</v>
      </c>
      <c r="U565">
        <v>2</v>
      </c>
      <c r="V565">
        <v>79</v>
      </c>
      <c r="W565">
        <v>0</v>
      </c>
      <c r="X565">
        <v>0</v>
      </c>
      <c r="Y565" t="s">
        <v>77</v>
      </c>
    </row>
    <row r="566" spans="1:25" x14ac:dyDescent="0.25">
      <c r="A566" t="s">
        <v>1121</v>
      </c>
      <c r="B566" t="s">
        <v>1122</v>
      </c>
      <c r="C566" t="s">
        <v>73</v>
      </c>
      <c r="D566" t="s">
        <v>76</v>
      </c>
      <c r="E566" t="s">
        <v>27</v>
      </c>
      <c r="F566" s="1" t="s">
        <v>12620</v>
      </c>
      <c r="G566">
        <v>192</v>
      </c>
      <c r="H566" t="s">
        <v>29</v>
      </c>
      <c r="I566">
        <v>1402</v>
      </c>
      <c r="J566">
        <v>378.59</v>
      </c>
      <c r="K566">
        <f>Passenger_Data[[#This Row],[Price_USD]]*1</f>
        <v>378.59</v>
      </c>
      <c r="L566">
        <v>32</v>
      </c>
      <c r="M566" t="s">
        <v>40</v>
      </c>
      <c r="N566" t="s">
        <v>31</v>
      </c>
      <c r="O566" t="s">
        <v>33</v>
      </c>
      <c r="P566" t="s">
        <v>264</v>
      </c>
      <c r="Q566">
        <v>0</v>
      </c>
      <c r="R566" t="s">
        <v>51</v>
      </c>
      <c r="S566" t="s">
        <v>68</v>
      </c>
      <c r="T566">
        <v>5.8</v>
      </c>
      <c r="U566">
        <v>11</v>
      </c>
      <c r="V566">
        <v>28</v>
      </c>
      <c r="W566">
        <v>0</v>
      </c>
      <c r="X566">
        <v>0</v>
      </c>
      <c r="Y566" t="s">
        <v>45</v>
      </c>
    </row>
    <row r="567" spans="1:25" x14ac:dyDescent="0.25">
      <c r="A567" t="s">
        <v>1123</v>
      </c>
      <c r="B567" t="s">
        <v>1124</v>
      </c>
      <c r="C567" t="s">
        <v>54</v>
      </c>
      <c r="D567" t="s">
        <v>59</v>
      </c>
      <c r="E567" t="s">
        <v>59</v>
      </c>
      <c r="F567" s="1" t="s">
        <v>12621</v>
      </c>
      <c r="G567">
        <v>201</v>
      </c>
      <c r="H567" t="s">
        <v>29</v>
      </c>
      <c r="I567">
        <v>763</v>
      </c>
      <c r="J567">
        <v>289.55</v>
      </c>
      <c r="K567">
        <f>Passenger_Data[[#This Row],[Price_USD]]*1</f>
        <v>289.55</v>
      </c>
      <c r="L567">
        <v>54</v>
      </c>
      <c r="M567" t="s">
        <v>30</v>
      </c>
      <c r="N567" t="s">
        <v>31</v>
      </c>
      <c r="O567" t="s">
        <v>32</v>
      </c>
      <c r="P567" t="s">
        <v>50</v>
      </c>
      <c r="Q567">
        <v>0</v>
      </c>
      <c r="R567" t="s">
        <v>65</v>
      </c>
      <c r="S567" t="s">
        <v>35</v>
      </c>
      <c r="T567">
        <v>5.9</v>
      </c>
      <c r="U567">
        <v>26</v>
      </c>
      <c r="V567">
        <v>46</v>
      </c>
      <c r="W567">
        <v>0</v>
      </c>
      <c r="X567">
        <v>0</v>
      </c>
      <c r="Y567" t="s">
        <v>77</v>
      </c>
    </row>
    <row r="568" spans="1:25" x14ac:dyDescent="0.25">
      <c r="A568" t="s">
        <v>1125</v>
      </c>
      <c r="B568" t="s">
        <v>1126</v>
      </c>
      <c r="C568" t="s">
        <v>54</v>
      </c>
      <c r="D568" t="s">
        <v>39</v>
      </c>
      <c r="E568" t="s">
        <v>49</v>
      </c>
      <c r="F568" s="1" t="s">
        <v>12622</v>
      </c>
      <c r="G568">
        <v>103</v>
      </c>
      <c r="H568" t="s">
        <v>29</v>
      </c>
      <c r="I568">
        <v>962</v>
      </c>
      <c r="J568">
        <v>471.43</v>
      </c>
      <c r="K568">
        <f>Passenger_Data[[#This Row],[Price_USD]]*1</f>
        <v>471.43</v>
      </c>
      <c r="L568">
        <v>28</v>
      </c>
      <c r="M568" t="s">
        <v>40</v>
      </c>
      <c r="N568" t="s">
        <v>31</v>
      </c>
      <c r="O568" t="s">
        <v>33</v>
      </c>
      <c r="P568" t="s">
        <v>50</v>
      </c>
      <c r="Q568">
        <v>1</v>
      </c>
      <c r="R568" t="s">
        <v>51</v>
      </c>
      <c r="S568" t="s">
        <v>61</v>
      </c>
      <c r="T568">
        <v>5.0999999999999996</v>
      </c>
      <c r="U568">
        <v>33</v>
      </c>
      <c r="V568">
        <v>118</v>
      </c>
      <c r="W568">
        <v>0</v>
      </c>
      <c r="X568">
        <v>0</v>
      </c>
      <c r="Y568" t="s">
        <v>77</v>
      </c>
    </row>
    <row r="569" spans="1:25" x14ac:dyDescent="0.25">
      <c r="A569" t="s">
        <v>1127</v>
      </c>
      <c r="B569" t="s">
        <v>1128</v>
      </c>
      <c r="C569" t="s">
        <v>82</v>
      </c>
      <c r="D569" t="s">
        <v>27</v>
      </c>
      <c r="E569" t="s">
        <v>55</v>
      </c>
      <c r="F569" s="1" t="s">
        <v>12623</v>
      </c>
      <c r="G569">
        <v>348</v>
      </c>
      <c r="H569" t="s">
        <v>29</v>
      </c>
      <c r="I569">
        <v>1345</v>
      </c>
      <c r="J569">
        <v>315.87</v>
      </c>
      <c r="K569">
        <f>Passenger_Data[[#This Row],[Price_USD]]*1</f>
        <v>315.87</v>
      </c>
      <c r="L569">
        <v>19</v>
      </c>
      <c r="M569" t="s">
        <v>30</v>
      </c>
      <c r="N569" t="s">
        <v>41</v>
      </c>
      <c r="O569" t="s">
        <v>56</v>
      </c>
      <c r="P569" t="s">
        <v>50</v>
      </c>
      <c r="Q569">
        <v>1</v>
      </c>
      <c r="R569" t="s">
        <v>43</v>
      </c>
      <c r="S569" t="s">
        <v>61</v>
      </c>
      <c r="T569">
        <v>7.6</v>
      </c>
      <c r="U569">
        <v>4</v>
      </c>
      <c r="V569">
        <v>9</v>
      </c>
      <c r="W569">
        <v>1</v>
      </c>
      <c r="X569">
        <v>1</v>
      </c>
      <c r="Y569" t="s">
        <v>45</v>
      </c>
    </row>
    <row r="570" spans="1:25" x14ac:dyDescent="0.25">
      <c r="A570" t="s">
        <v>1129</v>
      </c>
      <c r="B570" t="s">
        <v>70</v>
      </c>
      <c r="C570" t="s">
        <v>73</v>
      </c>
      <c r="D570" t="s">
        <v>64</v>
      </c>
      <c r="E570" t="s">
        <v>39</v>
      </c>
      <c r="F570" s="1" t="s">
        <v>12624</v>
      </c>
      <c r="G570">
        <v>273</v>
      </c>
      <c r="H570" t="s">
        <v>29</v>
      </c>
      <c r="I570">
        <v>1224</v>
      </c>
      <c r="J570">
        <v>260.70999999999998</v>
      </c>
      <c r="K570">
        <f>Passenger_Data[[#This Row],[Price_USD]]*1</f>
        <v>260.70999999999998</v>
      </c>
      <c r="L570">
        <v>72</v>
      </c>
      <c r="M570" t="s">
        <v>40</v>
      </c>
      <c r="N570" t="s">
        <v>31</v>
      </c>
      <c r="O570" t="s">
        <v>33</v>
      </c>
      <c r="P570" t="s">
        <v>50</v>
      </c>
      <c r="Q570">
        <v>0</v>
      </c>
      <c r="R570" t="s">
        <v>65</v>
      </c>
      <c r="S570" t="s">
        <v>44</v>
      </c>
      <c r="T570">
        <v>10</v>
      </c>
      <c r="U570">
        <v>8</v>
      </c>
      <c r="V570">
        <v>117</v>
      </c>
      <c r="W570">
        <v>0</v>
      </c>
      <c r="X570">
        <v>0</v>
      </c>
      <c r="Y570" t="s">
        <v>77</v>
      </c>
    </row>
    <row r="571" spans="1:25" x14ac:dyDescent="0.25">
      <c r="A571" t="s">
        <v>1130</v>
      </c>
      <c r="B571" t="s">
        <v>1131</v>
      </c>
      <c r="C571" t="s">
        <v>82</v>
      </c>
      <c r="D571" t="s">
        <v>76</v>
      </c>
      <c r="E571" t="s">
        <v>59</v>
      </c>
      <c r="F571" s="1" t="s">
        <v>12625</v>
      </c>
      <c r="G571">
        <v>154</v>
      </c>
      <c r="H571" t="s">
        <v>29</v>
      </c>
      <c r="I571">
        <v>1646</v>
      </c>
      <c r="J571">
        <v>275.22000000000003</v>
      </c>
      <c r="K571">
        <f>Passenger_Data[[#This Row],[Price_USD]]*1</f>
        <v>275.22000000000003</v>
      </c>
      <c r="L571">
        <v>65</v>
      </c>
      <c r="M571" t="s">
        <v>30</v>
      </c>
      <c r="N571" t="s">
        <v>31</v>
      </c>
      <c r="O571" t="s">
        <v>33</v>
      </c>
      <c r="P571" t="s">
        <v>50</v>
      </c>
      <c r="Q571">
        <v>2</v>
      </c>
      <c r="R571" t="s">
        <v>65</v>
      </c>
      <c r="S571" t="s">
        <v>61</v>
      </c>
      <c r="T571">
        <v>9.6</v>
      </c>
      <c r="U571">
        <v>1</v>
      </c>
      <c r="V571">
        <v>113</v>
      </c>
      <c r="W571">
        <v>0</v>
      </c>
      <c r="X571">
        <v>0</v>
      </c>
      <c r="Y571" t="s">
        <v>77</v>
      </c>
    </row>
    <row r="572" spans="1:25" x14ac:dyDescent="0.25">
      <c r="A572" t="s">
        <v>1132</v>
      </c>
      <c r="B572" t="s">
        <v>1133</v>
      </c>
      <c r="C572" t="s">
        <v>48</v>
      </c>
      <c r="D572" t="s">
        <v>55</v>
      </c>
      <c r="E572" t="s">
        <v>49</v>
      </c>
      <c r="F572" s="1" t="s">
        <v>12626</v>
      </c>
      <c r="G572">
        <v>129</v>
      </c>
      <c r="H572" t="s">
        <v>86</v>
      </c>
      <c r="I572">
        <v>1011</v>
      </c>
      <c r="J572">
        <v>162.47</v>
      </c>
      <c r="K572">
        <f>Passenger_Data[[#This Row],[Price_USD]]*1</f>
        <v>162.47</v>
      </c>
      <c r="L572">
        <v>42</v>
      </c>
      <c r="M572" t="s">
        <v>40</v>
      </c>
      <c r="N572" t="s">
        <v>31</v>
      </c>
      <c r="O572" t="s">
        <v>32</v>
      </c>
      <c r="P572" t="s">
        <v>50</v>
      </c>
      <c r="Q572">
        <v>0</v>
      </c>
      <c r="R572" t="s">
        <v>34</v>
      </c>
      <c r="S572" t="s">
        <v>61</v>
      </c>
      <c r="T572">
        <v>7.9</v>
      </c>
      <c r="U572">
        <v>10</v>
      </c>
      <c r="V572">
        <v>56</v>
      </c>
      <c r="W572">
        <v>0</v>
      </c>
      <c r="X572">
        <v>0</v>
      </c>
      <c r="Y572" t="s">
        <v>77</v>
      </c>
    </row>
    <row r="573" spans="1:25" x14ac:dyDescent="0.25">
      <c r="A573" t="s">
        <v>1134</v>
      </c>
      <c r="B573" t="s">
        <v>1135</v>
      </c>
      <c r="C573" t="s">
        <v>73</v>
      </c>
      <c r="D573" t="s">
        <v>39</v>
      </c>
      <c r="E573" t="s">
        <v>76</v>
      </c>
      <c r="F573" s="1" t="s">
        <v>12627</v>
      </c>
      <c r="G573">
        <v>319</v>
      </c>
      <c r="H573" t="s">
        <v>86</v>
      </c>
      <c r="I573">
        <v>1266</v>
      </c>
      <c r="J573">
        <v>321.76</v>
      </c>
      <c r="K573">
        <f>Passenger_Data[[#This Row],[Price_USD]]*1</f>
        <v>321.76</v>
      </c>
      <c r="L573">
        <v>29</v>
      </c>
      <c r="M573" t="s">
        <v>40</v>
      </c>
      <c r="N573" t="s">
        <v>31</v>
      </c>
      <c r="O573" t="s">
        <v>42</v>
      </c>
      <c r="P573" t="s">
        <v>83</v>
      </c>
      <c r="Q573">
        <v>1</v>
      </c>
      <c r="R573" t="s">
        <v>65</v>
      </c>
      <c r="S573" t="s">
        <v>61</v>
      </c>
      <c r="T573">
        <v>7.2</v>
      </c>
      <c r="U573">
        <v>1</v>
      </c>
      <c r="V573">
        <v>110</v>
      </c>
      <c r="W573">
        <v>0</v>
      </c>
      <c r="X573">
        <v>0</v>
      </c>
      <c r="Y573" t="s">
        <v>77</v>
      </c>
    </row>
    <row r="574" spans="1:25" x14ac:dyDescent="0.25">
      <c r="A574" t="s">
        <v>1136</v>
      </c>
      <c r="B574" t="s">
        <v>1137</v>
      </c>
      <c r="C574" t="s">
        <v>26</v>
      </c>
      <c r="D574" t="s">
        <v>64</v>
      </c>
      <c r="E574" t="s">
        <v>55</v>
      </c>
      <c r="F574" s="1" t="s">
        <v>12628</v>
      </c>
      <c r="G574">
        <v>51</v>
      </c>
      <c r="H574" t="s">
        <v>86</v>
      </c>
      <c r="I574">
        <v>1485</v>
      </c>
      <c r="J574">
        <v>345.78</v>
      </c>
      <c r="K574">
        <f>Passenger_Data[[#This Row],[Price_USD]]*1</f>
        <v>345.78</v>
      </c>
      <c r="L574">
        <v>62</v>
      </c>
      <c r="M574" t="s">
        <v>30</v>
      </c>
      <c r="N574" t="s">
        <v>31</v>
      </c>
      <c r="O574" t="s">
        <v>32</v>
      </c>
      <c r="P574" t="s">
        <v>83</v>
      </c>
      <c r="Q574">
        <v>0</v>
      </c>
      <c r="R574" t="s">
        <v>65</v>
      </c>
      <c r="S574" t="s">
        <v>44</v>
      </c>
      <c r="T574">
        <v>9.8000000000000007</v>
      </c>
      <c r="U574">
        <v>5</v>
      </c>
      <c r="V574">
        <v>8</v>
      </c>
      <c r="W574">
        <v>0</v>
      </c>
      <c r="X574">
        <v>0</v>
      </c>
      <c r="Y574" t="s">
        <v>45</v>
      </c>
    </row>
    <row r="575" spans="1:25" x14ac:dyDescent="0.25">
      <c r="A575" t="s">
        <v>1138</v>
      </c>
      <c r="B575" t="s">
        <v>1139</v>
      </c>
      <c r="C575" t="s">
        <v>54</v>
      </c>
      <c r="D575" t="s">
        <v>28</v>
      </c>
      <c r="E575" t="s">
        <v>64</v>
      </c>
      <c r="F575" s="1" t="s">
        <v>12629</v>
      </c>
      <c r="G575">
        <v>110</v>
      </c>
      <c r="H575" t="s">
        <v>108</v>
      </c>
      <c r="I575">
        <v>1525</v>
      </c>
      <c r="J575">
        <v>171.99</v>
      </c>
      <c r="K575">
        <f>Passenger_Data[[#This Row],[Price_USD]]*1</f>
        <v>171.99</v>
      </c>
      <c r="L575">
        <v>55</v>
      </c>
      <c r="M575" t="s">
        <v>30</v>
      </c>
      <c r="N575" t="s">
        <v>31</v>
      </c>
      <c r="O575" t="s">
        <v>32</v>
      </c>
      <c r="P575" t="s">
        <v>50</v>
      </c>
      <c r="Q575">
        <v>0</v>
      </c>
      <c r="R575" t="s">
        <v>43</v>
      </c>
      <c r="S575" t="s">
        <v>44</v>
      </c>
      <c r="T575">
        <v>6.9</v>
      </c>
      <c r="U575">
        <v>14</v>
      </c>
      <c r="V575">
        <v>82</v>
      </c>
      <c r="W575">
        <v>0</v>
      </c>
      <c r="X575">
        <v>0</v>
      </c>
      <c r="Y575" t="s">
        <v>45</v>
      </c>
    </row>
    <row r="576" spans="1:25" x14ac:dyDescent="0.25">
      <c r="A576" t="s">
        <v>1140</v>
      </c>
      <c r="B576" t="s">
        <v>919</v>
      </c>
      <c r="C576" t="s">
        <v>82</v>
      </c>
      <c r="D576" t="s">
        <v>49</v>
      </c>
      <c r="E576" t="s">
        <v>64</v>
      </c>
      <c r="F576" s="1" t="s">
        <v>12630</v>
      </c>
      <c r="G576">
        <v>156</v>
      </c>
      <c r="H576" t="s">
        <v>29</v>
      </c>
      <c r="I576">
        <v>1250</v>
      </c>
      <c r="J576">
        <v>228.11</v>
      </c>
      <c r="K576">
        <f>Passenger_Data[[#This Row],[Price_USD]]*1</f>
        <v>228.11</v>
      </c>
      <c r="L576">
        <v>72</v>
      </c>
      <c r="M576" t="s">
        <v>30</v>
      </c>
      <c r="N576" t="s">
        <v>41</v>
      </c>
      <c r="O576" t="s">
        <v>33</v>
      </c>
      <c r="P576" t="s">
        <v>50</v>
      </c>
      <c r="Q576">
        <v>0</v>
      </c>
      <c r="R576" t="s">
        <v>65</v>
      </c>
      <c r="S576" t="s">
        <v>61</v>
      </c>
      <c r="T576">
        <v>6.4</v>
      </c>
      <c r="U576">
        <v>6</v>
      </c>
      <c r="V576">
        <v>80</v>
      </c>
      <c r="W576">
        <v>0</v>
      </c>
      <c r="X576">
        <v>0</v>
      </c>
      <c r="Y576" t="s">
        <v>36</v>
      </c>
    </row>
    <row r="577" spans="1:25" x14ac:dyDescent="0.25">
      <c r="A577" t="s">
        <v>1141</v>
      </c>
      <c r="B577" t="s">
        <v>1142</v>
      </c>
      <c r="C577" t="s">
        <v>26</v>
      </c>
      <c r="D577" t="s">
        <v>28</v>
      </c>
      <c r="E577" t="s">
        <v>39</v>
      </c>
      <c r="F577" s="1" t="s">
        <v>12631</v>
      </c>
      <c r="G577">
        <v>162</v>
      </c>
      <c r="H577" t="s">
        <v>86</v>
      </c>
      <c r="I577">
        <v>1359</v>
      </c>
      <c r="J577">
        <v>394.87</v>
      </c>
      <c r="K577">
        <f>Passenger_Data[[#This Row],[Price_USD]]*1</f>
        <v>394.87</v>
      </c>
      <c r="L577">
        <v>70</v>
      </c>
      <c r="M577" t="s">
        <v>30</v>
      </c>
      <c r="N577" t="s">
        <v>41</v>
      </c>
      <c r="O577" t="s">
        <v>33</v>
      </c>
      <c r="P577" t="s">
        <v>83</v>
      </c>
      <c r="Q577">
        <v>1</v>
      </c>
      <c r="R577" t="s">
        <v>43</v>
      </c>
      <c r="S577" t="s">
        <v>35</v>
      </c>
      <c r="T577">
        <v>8.1999999999999993</v>
      </c>
      <c r="U577">
        <v>4</v>
      </c>
      <c r="V577">
        <v>15</v>
      </c>
      <c r="W577">
        <v>0</v>
      </c>
      <c r="X577">
        <v>0</v>
      </c>
      <c r="Y577" t="s">
        <v>77</v>
      </c>
    </row>
    <row r="578" spans="1:25" x14ac:dyDescent="0.25">
      <c r="A578" t="s">
        <v>1143</v>
      </c>
      <c r="B578" t="s">
        <v>1144</v>
      </c>
      <c r="C578" t="s">
        <v>82</v>
      </c>
      <c r="D578" t="s">
        <v>64</v>
      </c>
      <c r="E578" t="s">
        <v>39</v>
      </c>
      <c r="F578" s="1" t="s">
        <v>12632</v>
      </c>
      <c r="G578">
        <v>213</v>
      </c>
      <c r="H578" t="s">
        <v>29</v>
      </c>
      <c r="I578">
        <v>1142</v>
      </c>
      <c r="J578">
        <v>367.41</v>
      </c>
      <c r="K578">
        <f>Passenger_Data[[#This Row],[Price_USD]]*1</f>
        <v>367.41</v>
      </c>
      <c r="L578">
        <v>52</v>
      </c>
      <c r="M578" t="s">
        <v>30</v>
      </c>
      <c r="N578" t="s">
        <v>31</v>
      </c>
      <c r="O578" t="s">
        <v>33</v>
      </c>
      <c r="P578" t="s">
        <v>50</v>
      </c>
      <c r="Q578">
        <v>1</v>
      </c>
      <c r="R578" t="s">
        <v>51</v>
      </c>
      <c r="S578" t="s">
        <v>68</v>
      </c>
      <c r="T578">
        <v>8.8000000000000007</v>
      </c>
      <c r="U578">
        <v>12</v>
      </c>
      <c r="V578">
        <v>0</v>
      </c>
      <c r="W578">
        <v>0</v>
      </c>
      <c r="X578">
        <v>1</v>
      </c>
      <c r="Y578" t="s">
        <v>36</v>
      </c>
    </row>
    <row r="579" spans="1:25" x14ac:dyDescent="0.25">
      <c r="A579" t="s">
        <v>1145</v>
      </c>
      <c r="B579" t="s">
        <v>1146</v>
      </c>
      <c r="C579" t="s">
        <v>26</v>
      </c>
      <c r="D579" t="s">
        <v>27</v>
      </c>
      <c r="E579" t="s">
        <v>55</v>
      </c>
      <c r="F579" s="1" t="s">
        <v>12633</v>
      </c>
      <c r="G579">
        <v>248</v>
      </c>
      <c r="H579" t="s">
        <v>29</v>
      </c>
      <c r="I579">
        <v>1280</v>
      </c>
      <c r="J579">
        <v>265.24</v>
      </c>
      <c r="K579">
        <f>Passenger_Data[[#This Row],[Price_USD]]*1</f>
        <v>265.24</v>
      </c>
      <c r="L579">
        <v>36</v>
      </c>
      <c r="M579" t="s">
        <v>30</v>
      </c>
      <c r="N579" t="s">
        <v>31</v>
      </c>
      <c r="O579" t="s">
        <v>42</v>
      </c>
      <c r="P579" t="s">
        <v>83</v>
      </c>
      <c r="Q579">
        <v>2</v>
      </c>
      <c r="R579" t="s">
        <v>51</v>
      </c>
      <c r="S579" t="s">
        <v>68</v>
      </c>
      <c r="T579">
        <v>7</v>
      </c>
      <c r="U579">
        <v>3</v>
      </c>
      <c r="V579">
        <v>13</v>
      </c>
      <c r="W579">
        <v>0</v>
      </c>
      <c r="X579">
        <v>0</v>
      </c>
      <c r="Y579" t="s">
        <v>77</v>
      </c>
    </row>
    <row r="580" spans="1:25" x14ac:dyDescent="0.25">
      <c r="A580" t="s">
        <v>1147</v>
      </c>
      <c r="B580" t="s">
        <v>425</v>
      </c>
      <c r="C580" t="s">
        <v>54</v>
      </c>
      <c r="D580" t="s">
        <v>55</v>
      </c>
      <c r="E580" t="s">
        <v>27</v>
      </c>
      <c r="F580" s="1" t="s">
        <v>12634</v>
      </c>
      <c r="G580">
        <v>226</v>
      </c>
      <c r="H580" t="s">
        <v>29</v>
      </c>
      <c r="I580">
        <v>1165</v>
      </c>
      <c r="J580">
        <v>332.3</v>
      </c>
      <c r="K580">
        <f>Passenger_Data[[#This Row],[Price_USD]]*1</f>
        <v>332.3</v>
      </c>
      <c r="L580">
        <v>34</v>
      </c>
      <c r="M580" t="s">
        <v>30</v>
      </c>
      <c r="N580" t="s">
        <v>31</v>
      </c>
      <c r="O580" t="s">
        <v>32</v>
      </c>
      <c r="P580" t="s">
        <v>50</v>
      </c>
      <c r="Q580">
        <v>1</v>
      </c>
      <c r="R580" t="s">
        <v>43</v>
      </c>
      <c r="S580" t="s">
        <v>68</v>
      </c>
      <c r="T580">
        <v>5.3</v>
      </c>
      <c r="U580">
        <v>6</v>
      </c>
      <c r="V580">
        <v>61</v>
      </c>
      <c r="W580">
        <v>1</v>
      </c>
      <c r="X580">
        <v>0</v>
      </c>
      <c r="Y580" t="s">
        <v>45</v>
      </c>
    </row>
    <row r="581" spans="1:25" x14ac:dyDescent="0.25">
      <c r="A581" t="s">
        <v>1148</v>
      </c>
      <c r="B581" t="s">
        <v>1149</v>
      </c>
      <c r="C581" t="s">
        <v>82</v>
      </c>
      <c r="D581" t="s">
        <v>55</v>
      </c>
      <c r="E581" t="s">
        <v>27</v>
      </c>
      <c r="F581" s="1" t="s">
        <v>12635</v>
      </c>
      <c r="G581">
        <v>135</v>
      </c>
      <c r="H581" t="s">
        <v>29</v>
      </c>
      <c r="I581">
        <v>965</v>
      </c>
      <c r="J581">
        <v>428.66</v>
      </c>
      <c r="K581">
        <f>Passenger_Data[[#This Row],[Price_USD]]*1</f>
        <v>428.66</v>
      </c>
      <c r="L581">
        <v>79</v>
      </c>
      <c r="M581" t="s">
        <v>30</v>
      </c>
      <c r="N581" t="s">
        <v>31</v>
      </c>
      <c r="O581" t="s">
        <v>56</v>
      </c>
      <c r="P581" t="s">
        <v>83</v>
      </c>
      <c r="Q581">
        <v>0</v>
      </c>
      <c r="R581" t="s">
        <v>65</v>
      </c>
      <c r="S581" t="s">
        <v>35</v>
      </c>
      <c r="T581">
        <v>5.7</v>
      </c>
      <c r="U581">
        <v>4</v>
      </c>
      <c r="V581">
        <v>63</v>
      </c>
      <c r="W581">
        <v>0</v>
      </c>
      <c r="X581">
        <v>0</v>
      </c>
      <c r="Y581" t="s">
        <v>36</v>
      </c>
    </row>
    <row r="582" spans="1:25" x14ac:dyDescent="0.25">
      <c r="A582" t="s">
        <v>1150</v>
      </c>
      <c r="B582" t="s">
        <v>954</v>
      </c>
      <c r="C582" t="s">
        <v>82</v>
      </c>
      <c r="D582" t="s">
        <v>64</v>
      </c>
      <c r="E582" t="s">
        <v>59</v>
      </c>
      <c r="F582" s="1" t="s">
        <v>12636</v>
      </c>
      <c r="G582">
        <v>202</v>
      </c>
      <c r="H582" t="s">
        <v>29</v>
      </c>
      <c r="I582">
        <v>1456</v>
      </c>
      <c r="J582">
        <v>410.84</v>
      </c>
      <c r="K582">
        <f>Passenger_Data[[#This Row],[Price_USD]]*1</f>
        <v>410.84</v>
      </c>
      <c r="L582">
        <v>50</v>
      </c>
      <c r="M582" t="s">
        <v>40</v>
      </c>
      <c r="N582" t="s">
        <v>60</v>
      </c>
      <c r="O582" t="s">
        <v>42</v>
      </c>
      <c r="P582" t="s">
        <v>50</v>
      </c>
      <c r="Q582">
        <v>2</v>
      </c>
      <c r="R582" t="s">
        <v>34</v>
      </c>
      <c r="S582" t="s">
        <v>44</v>
      </c>
      <c r="T582">
        <v>5.6</v>
      </c>
      <c r="U582">
        <v>0</v>
      </c>
      <c r="V582">
        <v>96</v>
      </c>
      <c r="W582">
        <v>1</v>
      </c>
      <c r="X582">
        <v>0</v>
      </c>
      <c r="Y582" t="s">
        <v>36</v>
      </c>
    </row>
    <row r="583" spans="1:25" x14ac:dyDescent="0.25">
      <c r="A583" t="s">
        <v>1151</v>
      </c>
      <c r="B583" t="s">
        <v>1152</v>
      </c>
      <c r="C583" t="s">
        <v>54</v>
      </c>
      <c r="D583" t="s">
        <v>64</v>
      </c>
      <c r="E583" t="s">
        <v>55</v>
      </c>
      <c r="F583" s="1" t="s">
        <v>12637</v>
      </c>
      <c r="G583">
        <v>160</v>
      </c>
      <c r="H583" t="s">
        <v>29</v>
      </c>
      <c r="I583">
        <v>1077</v>
      </c>
      <c r="J583">
        <v>256.01</v>
      </c>
      <c r="K583">
        <f>Passenger_Data[[#This Row],[Price_USD]]*1</f>
        <v>256.01</v>
      </c>
      <c r="L583">
        <v>77</v>
      </c>
      <c r="M583" t="s">
        <v>30</v>
      </c>
      <c r="N583" t="s">
        <v>41</v>
      </c>
      <c r="O583" t="s">
        <v>32</v>
      </c>
      <c r="P583" t="s">
        <v>50</v>
      </c>
      <c r="Q583">
        <v>0</v>
      </c>
      <c r="R583" t="s">
        <v>51</v>
      </c>
      <c r="S583" t="s">
        <v>61</v>
      </c>
      <c r="T583">
        <v>7.1</v>
      </c>
      <c r="U583">
        <v>35</v>
      </c>
      <c r="V583">
        <v>68</v>
      </c>
      <c r="W583">
        <v>0</v>
      </c>
      <c r="X583">
        <v>0</v>
      </c>
      <c r="Y583" t="s">
        <v>36</v>
      </c>
    </row>
    <row r="584" spans="1:25" x14ac:dyDescent="0.25">
      <c r="A584" t="s">
        <v>1153</v>
      </c>
      <c r="B584" t="s">
        <v>422</v>
      </c>
      <c r="C584" t="s">
        <v>48</v>
      </c>
      <c r="D584" t="s">
        <v>27</v>
      </c>
      <c r="E584" t="s">
        <v>55</v>
      </c>
      <c r="F584" s="1" t="s">
        <v>12638</v>
      </c>
      <c r="G584">
        <v>126</v>
      </c>
      <c r="H584" t="s">
        <v>86</v>
      </c>
      <c r="I584">
        <v>1346</v>
      </c>
      <c r="J584">
        <v>420.79</v>
      </c>
      <c r="K584">
        <f>Passenger_Data[[#This Row],[Price_USD]]*1</f>
        <v>420.79</v>
      </c>
      <c r="L584">
        <v>19</v>
      </c>
      <c r="M584" t="s">
        <v>30</v>
      </c>
      <c r="N584" t="s">
        <v>41</v>
      </c>
      <c r="O584" t="s">
        <v>33</v>
      </c>
      <c r="P584" t="s">
        <v>83</v>
      </c>
      <c r="Q584">
        <v>1</v>
      </c>
      <c r="R584" t="s">
        <v>34</v>
      </c>
      <c r="S584" t="s">
        <v>44</v>
      </c>
      <c r="T584">
        <v>7.8</v>
      </c>
      <c r="U584">
        <v>4</v>
      </c>
      <c r="V584">
        <v>36</v>
      </c>
      <c r="W584">
        <v>0</v>
      </c>
      <c r="X584">
        <v>0</v>
      </c>
      <c r="Y584" t="s">
        <v>77</v>
      </c>
    </row>
    <row r="585" spans="1:25" x14ac:dyDescent="0.25">
      <c r="A585" t="s">
        <v>1154</v>
      </c>
      <c r="B585" t="s">
        <v>1155</v>
      </c>
      <c r="C585" t="s">
        <v>48</v>
      </c>
      <c r="D585" t="s">
        <v>27</v>
      </c>
      <c r="E585" t="s">
        <v>64</v>
      </c>
      <c r="F585" s="1" t="s">
        <v>12639</v>
      </c>
      <c r="G585">
        <v>121</v>
      </c>
      <c r="H585" t="s">
        <v>29</v>
      </c>
      <c r="I585">
        <v>1363</v>
      </c>
      <c r="J585">
        <v>281.98</v>
      </c>
      <c r="K585">
        <f>Passenger_Data[[#This Row],[Price_USD]]*1</f>
        <v>281.98</v>
      </c>
      <c r="L585">
        <v>56</v>
      </c>
      <c r="M585" t="s">
        <v>40</v>
      </c>
      <c r="N585" t="s">
        <v>31</v>
      </c>
      <c r="O585" t="s">
        <v>42</v>
      </c>
      <c r="P585" t="s">
        <v>50</v>
      </c>
      <c r="Q585">
        <v>1</v>
      </c>
      <c r="R585" t="s">
        <v>43</v>
      </c>
      <c r="S585" t="s">
        <v>35</v>
      </c>
      <c r="T585">
        <v>6</v>
      </c>
      <c r="U585">
        <v>2</v>
      </c>
      <c r="V585">
        <v>85</v>
      </c>
      <c r="W585">
        <v>0</v>
      </c>
      <c r="X585">
        <v>0</v>
      </c>
      <c r="Y585" t="s">
        <v>45</v>
      </c>
    </row>
    <row r="586" spans="1:25" x14ac:dyDescent="0.25">
      <c r="A586" t="s">
        <v>1156</v>
      </c>
      <c r="B586" t="s">
        <v>916</v>
      </c>
      <c r="C586" t="s">
        <v>82</v>
      </c>
      <c r="D586" t="s">
        <v>39</v>
      </c>
      <c r="E586" t="s">
        <v>49</v>
      </c>
      <c r="F586" s="1" t="s">
        <v>12640</v>
      </c>
      <c r="G586">
        <v>137</v>
      </c>
      <c r="H586" t="s">
        <v>29</v>
      </c>
      <c r="I586">
        <v>1459</v>
      </c>
      <c r="J586">
        <v>67.67</v>
      </c>
      <c r="K586">
        <f>Passenger_Data[[#This Row],[Price_USD]]*1</f>
        <v>67.67</v>
      </c>
      <c r="L586">
        <v>72</v>
      </c>
      <c r="M586" t="s">
        <v>40</v>
      </c>
      <c r="N586" t="s">
        <v>41</v>
      </c>
      <c r="O586" t="s">
        <v>42</v>
      </c>
      <c r="P586" t="s">
        <v>50</v>
      </c>
      <c r="Q586">
        <v>0</v>
      </c>
      <c r="R586" t="s">
        <v>34</v>
      </c>
      <c r="S586" t="s">
        <v>61</v>
      </c>
      <c r="T586">
        <v>6.7</v>
      </c>
      <c r="U586">
        <v>24</v>
      </c>
      <c r="V586">
        <v>27</v>
      </c>
      <c r="W586">
        <v>0</v>
      </c>
      <c r="X586">
        <v>1</v>
      </c>
      <c r="Y586" t="s">
        <v>36</v>
      </c>
    </row>
    <row r="587" spans="1:25" x14ac:dyDescent="0.25">
      <c r="A587" t="s">
        <v>1157</v>
      </c>
      <c r="B587" t="s">
        <v>1158</v>
      </c>
      <c r="C587" t="s">
        <v>73</v>
      </c>
      <c r="D587" t="s">
        <v>64</v>
      </c>
      <c r="E587" t="s">
        <v>28</v>
      </c>
      <c r="F587" s="1" t="s">
        <v>12641</v>
      </c>
      <c r="G587">
        <v>110</v>
      </c>
      <c r="H587" t="s">
        <v>29</v>
      </c>
      <c r="I587">
        <v>1349</v>
      </c>
      <c r="J587">
        <v>414.9</v>
      </c>
      <c r="K587">
        <f>Passenger_Data[[#This Row],[Price_USD]]*1</f>
        <v>414.9</v>
      </c>
      <c r="L587">
        <v>67</v>
      </c>
      <c r="M587" t="s">
        <v>30</v>
      </c>
      <c r="N587" t="s">
        <v>31</v>
      </c>
      <c r="O587" t="s">
        <v>33</v>
      </c>
      <c r="P587" t="s">
        <v>33</v>
      </c>
      <c r="Q587">
        <v>1</v>
      </c>
      <c r="R587" t="s">
        <v>51</v>
      </c>
      <c r="S587" t="s">
        <v>44</v>
      </c>
      <c r="T587">
        <v>9.9</v>
      </c>
      <c r="U587">
        <v>7</v>
      </c>
      <c r="V587">
        <v>54</v>
      </c>
      <c r="W587">
        <v>0</v>
      </c>
      <c r="X587">
        <v>0</v>
      </c>
      <c r="Y587" t="s">
        <v>77</v>
      </c>
    </row>
    <row r="588" spans="1:25" x14ac:dyDescent="0.25">
      <c r="A588" t="s">
        <v>1159</v>
      </c>
      <c r="B588" t="s">
        <v>1160</v>
      </c>
      <c r="C588" t="s">
        <v>82</v>
      </c>
      <c r="D588" t="s">
        <v>27</v>
      </c>
      <c r="E588" t="s">
        <v>39</v>
      </c>
      <c r="F588" s="1" t="s">
        <v>12642</v>
      </c>
      <c r="G588">
        <v>306</v>
      </c>
      <c r="H588" t="s">
        <v>29</v>
      </c>
      <c r="I588">
        <v>1502</v>
      </c>
      <c r="J588">
        <v>313.74</v>
      </c>
      <c r="K588">
        <f>Passenger_Data[[#This Row],[Price_USD]]*1</f>
        <v>313.74</v>
      </c>
      <c r="L588">
        <v>46</v>
      </c>
      <c r="M588" t="s">
        <v>40</v>
      </c>
      <c r="N588" t="s">
        <v>41</v>
      </c>
      <c r="O588" t="s">
        <v>32</v>
      </c>
      <c r="P588" t="s">
        <v>50</v>
      </c>
      <c r="Q588">
        <v>0</v>
      </c>
      <c r="R588" t="s">
        <v>65</v>
      </c>
      <c r="S588" t="s">
        <v>61</v>
      </c>
      <c r="T588">
        <v>8.8000000000000007</v>
      </c>
      <c r="U588">
        <v>18</v>
      </c>
      <c r="V588">
        <v>68</v>
      </c>
      <c r="W588">
        <v>0</v>
      </c>
      <c r="X588">
        <v>0</v>
      </c>
      <c r="Y588" t="s">
        <v>77</v>
      </c>
    </row>
    <row r="589" spans="1:25" x14ac:dyDescent="0.25">
      <c r="A589" t="s">
        <v>1161</v>
      </c>
      <c r="B589" t="s">
        <v>1162</v>
      </c>
      <c r="C589" t="s">
        <v>73</v>
      </c>
      <c r="D589" t="s">
        <v>49</v>
      </c>
      <c r="E589" t="s">
        <v>39</v>
      </c>
      <c r="F589" s="1" t="s">
        <v>12643</v>
      </c>
      <c r="G589">
        <v>75</v>
      </c>
      <c r="H589" t="s">
        <v>29</v>
      </c>
      <c r="I589">
        <v>1219</v>
      </c>
      <c r="J589">
        <v>315.24</v>
      </c>
      <c r="K589">
        <f>Passenger_Data[[#This Row],[Price_USD]]*1</f>
        <v>315.24</v>
      </c>
      <c r="L589">
        <v>68</v>
      </c>
      <c r="M589" t="s">
        <v>30</v>
      </c>
      <c r="N589" t="s">
        <v>60</v>
      </c>
      <c r="O589" t="s">
        <v>33</v>
      </c>
      <c r="P589" t="s">
        <v>50</v>
      </c>
      <c r="Q589">
        <v>0</v>
      </c>
      <c r="R589" t="s">
        <v>51</v>
      </c>
      <c r="S589" t="s">
        <v>44</v>
      </c>
      <c r="T589">
        <v>6.1</v>
      </c>
      <c r="U589">
        <v>21</v>
      </c>
      <c r="V589">
        <v>117</v>
      </c>
      <c r="W589">
        <v>0</v>
      </c>
      <c r="X589">
        <v>0</v>
      </c>
      <c r="Y589" t="s">
        <v>77</v>
      </c>
    </row>
    <row r="590" spans="1:25" x14ac:dyDescent="0.25">
      <c r="A590" t="s">
        <v>1163</v>
      </c>
      <c r="B590" t="s">
        <v>1164</v>
      </c>
      <c r="C590" t="s">
        <v>54</v>
      </c>
      <c r="D590" t="s">
        <v>39</v>
      </c>
      <c r="E590" t="s">
        <v>27</v>
      </c>
      <c r="F590" s="1" t="s">
        <v>12644</v>
      </c>
      <c r="G590">
        <v>188</v>
      </c>
      <c r="H590" t="s">
        <v>29</v>
      </c>
      <c r="I590">
        <v>1188</v>
      </c>
      <c r="J590">
        <v>302.72000000000003</v>
      </c>
      <c r="K590">
        <f>Passenger_Data[[#This Row],[Price_USD]]*1</f>
        <v>302.72000000000003</v>
      </c>
      <c r="L590">
        <v>76</v>
      </c>
      <c r="M590" t="s">
        <v>30</v>
      </c>
      <c r="N590" t="s">
        <v>41</v>
      </c>
      <c r="O590" t="s">
        <v>32</v>
      </c>
      <c r="P590" t="s">
        <v>50</v>
      </c>
      <c r="Q590">
        <v>0</v>
      </c>
      <c r="R590" t="s">
        <v>43</v>
      </c>
      <c r="S590" t="s">
        <v>35</v>
      </c>
      <c r="T590">
        <v>8.5</v>
      </c>
      <c r="U590">
        <v>13</v>
      </c>
      <c r="V590">
        <v>21</v>
      </c>
      <c r="W590">
        <v>0</v>
      </c>
      <c r="X590">
        <v>0</v>
      </c>
      <c r="Y590" t="s">
        <v>36</v>
      </c>
    </row>
    <row r="591" spans="1:25" x14ac:dyDescent="0.25">
      <c r="A591" t="s">
        <v>1165</v>
      </c>
      <c r="B591" t="s">
        <v>1166</v>
      </c>
      <c r="C591" t="s">
        <v>73</v>
      </c>
      <c r="D591" t="s">
        <v>28</v>
      </c>
      <c r="E591" t="s">
        <v>76</v>
      </c>
      <c r="F591" s="1" t="s">
        <v>12645</v>
      </c>
      <c r="G591">
        <v>250</v>
      </c>
      <c r="H591" t="s">
        <v>29</v>
      </c>
      <c r="I591">
        <v>714</v>
      </c>
      <c r="J591">
        <v>356.85</v>
      </c>
      <c r="K591">
        <f>Passenger_Data[[#This Row],[Price_USD]]*1</f>
        <v>356.85</v>
      </c>
      <c r="L591">
        <v>25</v>
      </c>
      <c r="M591" t="s">
        <v>40</v>
      </c>
      <c r="N591" t="s">
        <v>41</v>
      </c>
      <c r="O591" t="s">
        <v>56</v>
      </c>
      <c r="P591" t="s">
        <v>83</v>
      </c>
      <c r="Q591">
        <v>1</v>
      </c>
      <c r="R591" t="s">
        <v>65</v>
      </c>
      <c r="S591" t="s">
        <v>68</v>
      </c>
      <c r="T591">
        <v>8.8000000000000007</v>
      </c>
      <c r="U591">
        <v>10</v>
      </c>
      <c r="V591">
        <v>114</v>
      </c>
      <c r="W591">
        <v>0</v>
      </c>
      <c r="X591">
        <v>0</v>
      </c>
      <c r="Y591" t="s">
        <v>45</v>
      </c>
    </row>
    <row r="592" spans="1:25" x14ac:dyDescent="0.25">
      <c r="A592" t="s">
        <v>1167</v>
      </c>
      <c r="B592" t="s">
        <v>913</v>
      </c>
      <c r="C592" t="s">
        <v>82</v>
      </c>
      <c r="D592" t="s">
        <v>76</v>
      </c>
      <c r="E592" t="s">
        <v>27</v>
      </c>
      <c r="F592" s="1" t="s">
        <v>12646</v>
      </c>
      <c r="G592">
        <v>126</v>
      </c>
      <c r="H592" t="s">
        <v>29</v>
      </c>
      <c r="I592">
        <v>1835</v>
      </c>
      <c r="J592">
        <v>282.19</v>
      </c>
      <c r="K592">
        <f>Passenger_Data[[#This Row],[Price_USD]]*1</f>
        <v>282.19</v>
      </c>
      <c r="L592">
        <v>29</v>
      </c>
      <c r="M592" t="s">
        <v>30</v>
      </c>
      <c r="N592" t="s">
        <v>31</v>
      </c>
      <c r="O592" t="s">
        <v>42</v>
      </c>
      <c r="P592" t="s">
        <v>50</v>
      </c>
      <c r="Q592">
        <v>0</v>
      </c>
      <c r="R592" t="s">
        <v>65</v>
      </c>
      <c r="S592" t="s">
        <v>44</v>
      </c>
      <c r="T592">
        <v>7.4</v>
      </c>
      <c r="U592">
        <v>17</v>
      </c>
      <c r="V592">
        <v>76</v>
      </c>
      <c r="W592">
        <v>0</v>
      </c>
      <c r="X592">
        <v>0</v>
      </c>
      <c r="Y592" t="s">
        <v>77</v>
      </c>
    </row>
    <row r="593" spans="1:25" x14ac:dyDescent="0.25">
      <c r="A593" t="s">
        <v>1168</v>
      </c>
      <c r="B593" t="s">
        <v>1169</v>
      </c>
      <c r="C593" t="s">
        <v>48</v>
      </c>
      <c r="D593" t="s">
        <v>55</v>
      </c>
      <c r="E593" t="s">
        <v>39</v>
      </c>
      <c r="F593" s="1" t="s">
        <v>12647</v>
      </c>
      <c r="G593">
        <v>245</v>
      </c>
      <c r="H593" t="s">
        <v>29</v>
      </c>
      <c r="I593">
        <v>791</v>
      </c>
      <c r="J593">
        <v>386.17</v>
      </c>
      <c r="K593">
        <f>Passenger_Data[[#This Row],[Price_USD]]*1</f>
        <v>386.17</v>
      </c>
      <c r="L593">
        <v>67</v>
      </c>
      <c r="M593" t="s">
        <v>30</v>
      </c>
      <c r="N593" t="s">
        <v>60</v>
      </c>
      <c r="O593" t="s">
        <v>33</v>
      </c>
      <c r="P593" t="s">
        <v>83</v>
      </c>
      <c r="Q593">
        <v>1</v>
      </c>
      <c r="R593" t="s">
        <v>51</v>
      </c>
      <c r="S593" t="s">
        <v>35</v>
      </c>
      <c r="T593">
        <v>5.7</v>
      </c>
      <c r="U593">
        <v>31</v>
      </c>
      <c r="V593">
        <v>61</v>
      </c>
      <c r="W593">
        <v>0</v>
      </c>
      <c r="X593">
        <v>0</v>
      </c>
      <c r="Y593" t="s">
        <v>36</v>
      </c>
    </row>
    <row r="594" spans="1:25" x14ac:dyDescent="0.25">
      <c r="A594" t="s">
        <v>1170</v>
      </c>
      <c r="B594" t="s">
        <v>1171</v>
      </c>
      <c r="C594" t="s">
        <v>82</v>
      </c>
      <c r="D594" t="s">
        <v>76</v>
      </c>
      <c r="E594" t="s">
        <v>55</v>
      </c>
      <c r="F594" s="1" t="s">
        <v>12648</v>
      </c>
      <c r="G594">
        <v>211</v>
      </c>
      <c r="H594" t="s">
        <v>86</v>
      </c>
      <c r="I594">
        <v>699</v>
      </c>
      <c r="J594">
        <v>356.7</v>
      </c>
      <c r="K594">
        <f>Passenger_Data[[#This Row],[Price_USD]]*1</f>
        <v>356.7</v>
      </c>
      <c r="L594">
        <v>76</v>
      </c>
      <c r="M594" t="s">
        <v>40</v>
      </c>
      <c r="N594" t="s">
        <v>41</v>
      </c>
      <c r="O594" t="s">
        <v>42</v>
      </c>
      <c r="P594" t="s">
        <v>50</v>
      </c>
      <c r="Q594">
        <v>1</v>
      </c>
      <c r="R594" t="s">
        <v>65</v>
      </c>
      <c r="S594" t="s">
        <v>68</v>
      </c>
      <c r="T594">
        <v>7.2</v>
      </c>
      <c r="U594">
        <v>12</v>
      </c>
      <c r="V594">
        <v>31</v>
      </c>
      <c r="W594">
        <v>0</v>
      </c>
      <c r="X594">
        <v>0</v>
      </c>
      <c r="Y594" t="s">
        <v>45</v>
      </c>
    </row>
    <row r="595" spans="1:25" x14ac:dyDescent="0.25">
      <c r="A595" t="s">
        <v>1172</v>
      </c>
      <c r="B595" t="s">
        <v>1173</v>
      </c>
      <c r="C595" t="s">
        <v>54</v>
      </c>
      <c r="D595" t="s">
        <v>59</v>
      </c>
      <c r="E595" t="s">
        <v>28</v>
      </c>
      <c r="F595" s="1" t="s">
        <v>12649</v>
      </c>
      <c r="G595">
        <v>303</v>
      </c>
      <c r="H595" t="s">
        <v>29</v>
      </c>
      <c r="I595">
        <v>1528</v>
      </c>
      <c r="J595">
        <v>273.63</v>
      </c>
      <c r="K595">
        <f>Passenger_Data[[#This Row],[Price_USD]]*1</f>
        <v>273.63</v>
      </c>
      <c r="L595">
        <v>40</v>
      </c>
      <c r="M595" t="s">
        <v>30</v>
      </c>
      <c r="N595" t="s">
        <v>60</v>
      </c>
      <c r="O595" t="s">
        <v>42</v>
      </c>
      <c r="P595" t="s">
        <v>83</v>
      </c>
      <c r="Q595">
        <v>1</v>
      </c>
      <c r="R595" t="s">
        <v>51</v>
      </c>
      <c r="S595" t="s">
        <v>68</v>
      </c>
      <c r="T595">
        <v>4.8</v>
      </c>
      <c r="U595">
        <v>17</v>
      </c>
      <c r="V595">
        <v>112</v>
      </c>
      <c r="W595">
        <v>0</v>
      </c>
      <c r="X595">
        <v>1</v>
      </c>
      <c r="Y595" t="s">
        <v>77</v>
      </c>
    </row>
    <row r="596" spans="1:25" x14ac:dyDescent="0.25">
      <c r="A596" t="s">
        <v>1174</v>
      </c>
      <c r="B596" t="s">
        <v>1175</v>
      </c>
      <c r="C596" t="s">
        <v>48</v>
      </c>
      <c r="D596" t="s">
        <v>39</v>
      </c>
      <c r="E596" t="s">
        <v>55</v>
      </c>
      <c r="F596" s="1" t="s">
        <v>12650</v>
      </c>
      <c r="G596">
        <v>126</v>
      </c>
      <c r="H596" t="s">
        <v>29</v>
      </c>
      <c r="I596">
        <v>1449</v>
      </c>
      <c r="J596">
        <v>267.14</v>
      </c>
      <c r="K596">
        <f>Passenger_Data[[#This Row],[Price_USD]]*1</f>
        <v>267.14</v>
      </c>
      <c r="L596">
        <v>54</v>
      </c>
      <c r="M596" t="s">
        <v>40</v>
      </c>
      <c r="N596" t="s">
        <v>41</v>
      </c>
      <c r="O596" t="s">
        <v>42</v>
      </c>
      <c r="P596" t="s">
        <v>50</v>
      </c>
      <c r="Q596">
        <v>0</v>
      </c>
      <c r="R596" t="s">
        <v>65</v>
      </c>
      <c r="S596" t="s">
        <v>61</v>
      </c>
      <c r="T596">
        <v>7.2</v>
      </c>
      <c r="U596">
        <v>22</v>
      </c>
      <c r="V596">
        <v>102</v>
      </c>
      <c r="W596">
        <v>0</v>
      </c>
      <c r="X596">
        <v>0</v>
      </c>
      <c r="Y596" t="s">
        <v>77</v>
      </c>
    </row>
    <row r="597" spans="1:25" x14ac:dyDescent="0.25">
      <c r="A597" t="s">
        <v>1176</v>
      </c>
      <c r="B597" t="s">
        <v>1177</v>
      </c>
      <c r="C597" t="s">
        <v>26</v>
      </c>
      <c r="D597" t="s">
        <v>64</v>
      </c>
      <c r="E597" t="s">
        <v>49</v>
      </c>
      <c r="F597" s="1" t="s">
        <v>12651</v>
      </c>
      <c r="G597">
        <v>185</v>
      </c>
      <c r="H597" t="s">
        <v>29</v>
      </c>
      <c r="I597">
        <v>1105</v>
      </c>
      <c r="J597">
        <v>400.75</v>
      </c>
      <c r="K597">
        <f>Passenger_Data[[#This Row],[Price_USD]]*1</f>
        <v>400.75</v>
      </c>
      <c r="L597">
        <v>65</v>
      </c>
      <c r="M597" t="s">
        <v>40</v>
      </c>
      <c r="N597" t="s">
        <v>31</v>
      </c>
      <c r="O597" t="s">
        <v>56</v>
      </c>
      <c r="P597" t="s">
        <v>264</v>
      </c>
      <c r="Q597">
        <v>0</v>
      </c>
      <c r="R597" t="s">
        <v>65</v>
      </c>
      <c r="S597" t="s">
        <v>61</v>
      </c>
      <c r="T597">
        <v>6.4</v>
      </c>
      <c r="U597">
        <v>2</v>
      </c>
      <c r="V597">
        <v>119</v>
      </c>
      <c r="W597">
        <v>0</v>
      </c>
      <c r="X597">
        <v>0</v>
      </c>
      <c r="Y597" t="s">
        <v>36</v>
      </c>
    </row>
    <row r="598" spans="1:25" x14ac:dyDescent="0.25">
      <c r="A598" t="s">
        <v>1178</v>
      </c>
      <c r="B598" t="s">
        <v>1179</v>
      </c>
      <c r="C598" t="s">
        <v>54</v>
      </c>
      <c r="D598" t="s">
        <v>59</v>
      </c>
      <c r="E598" t="s">
        <v>49</v>
      </c>
      <c r="F598" s="1" t="s">
        <v>12652</v>
      </c>
      <c r="G598">
        <v>185</v>
      </c>
      <c r="H598" t="s">
        <v>29</v>
      </c>
      <c r="I598">
        <v>949</v>
      </c>
      <c r="J598">
        <v>332.5</v>
      </c>
      <c r="K598">
        <f>Passenger_Data[[#This Row],[Price_USD]]*1</f>
        <v>332.5</v>
      </c>
      <c r="L598">
        <v>29</v>
      </c>
      <c r="M598" t="s">
        <v>40</v>
      </c>
      <c r="N598" t="s">
        <v>31</v>
      </c>
      <c r="O598" t="s">
        <v>42</v>
      </c>
      <c r="P598" t="s">
        <v>50</v>
      </c>
      <c r="Q598">
        <v>1</v>
      </c>
      <c r="R598" t="s">
        <v>51</v>
      </c>
      <c r="S598" t="s">
        <v>61</v>
      </c>
      <c r="T598">
        <v>6.3</v>
      </c>
      <c r="U598">
        <v>6</v>
      </c>
      <c r="V598">
        <v>71</v>
      </c>
      <c r="W598">
        <v>0</v>
      </c>
      <c r="X598">
        <v>0</v>
      </c>
      <c r="Y598" t="s">
        <v>36</v>
      </c>
    </row>
    <row r="599" spans="1:25" x14ac:dyDescent="0.25">
      <c r="A599" t="s">
        <v>1180</v>
      </c>
      <c r="B599" t="s">
        <v>1181</v>
      </c>
      <c r="C599" t="s">
        <v>82</v>
      </c>
      <c r="D599" t="s">
        <v>76</v>
      </c>
      <c r="E599" t="s">
        <v>64</v>
      </c>
      <c r="F599" s="1" t="s">
        <v>12653</v>
      </c>
      <c r="G599">
        <v>159</v>
      </c>
      <c r="H599" t="s">
        <v>29</v>
      </c>
      <c r="I599">
        <v>1477</v>
      </c>
      <c r="J599">
        <v>484.3</v>
      </c>
      <c r="K599">
        <f>Passenger_Data[[#This Row],[Price_USD]]*1</f>
        <v>484.3</v>
      </c>
      <c r="L599">
        <v>67</v>
      </c>
      <c r="M599" t="s">
        <v>40</v>
      </c>
      <c r="N599" t="s">
        <v>31</v>
      </c>
      <c r="O599" t="s">
        <v>56</v>
      </c>
      <c r="P599" t="s">
        <v>264</v>
      </c>
      <c r="Q599">
        <v>2</v>
      </c>
      <c r="R599" t="s">
        <v>65</v>
      </c>
      <c r="S599" t="s">
        <v>68</v>
      </c>
      <c r="T599">
        <v>8.8000000000000007</v>
      </c>
      <c r="U599">
        <v>4</v>
      </c>
      <c r="V599">
        <v>55</v>
      </c>
      <c r="W599">
        <v>0</v>
      </c>
      <c r="X599">
        <v>0</v>
      </c>
      <c r="Y599" t="s">
        <v>36</v>
      </c>
    </row>
    <row r="600" spans="1:25" x14ac:dyDescent="0.25">
      <c r="A600" t="s">
        <v>1182</v>
      </c>
      <c r="B600" t="s">
        <v>745</v>
      </c>
      <c r="C600" t="s">
        <v>82</v>
      </c>
      <c r="D600" t="s">
        <v>59</v>
      </c>
      <c r="E600" t="s">
        <v>27</v>
      </c>
      <c r="F600" s="1" t="s">
        <v>12654</v>
      </c>
      <c r="G600">
        <v>64</v>
      </c>
      <c r="H600" t="s">
        <v>29</v>
      </c>
      <c r="I600">
        <v>873</v>
      </c>
      <c r="J600">
        <v>263.48</v>
      </c>
      <c r="K600">
        <f>Passenger_Data[[#This Row],[Price_USD]]*1</f>
        <v>263.48</v>
      </c>
      <c r="L600">
        <v>38</v>
      </c>
      <c r="M600" t="s">
        <v>30</v>
      </c>
      <c r="N600" t="s">
        <v>31</v>
      </c>
      <c r="O600" t="s">
        <v>32</v>
      </c>
      <c r="P600" t="s">
        <v>33</v>
      </c>
      <c r="Q600">
        <v>0</v>
      </c>
      <c r="R600" t="s">
        <v>43</v>
      </c>
      <c r="S600" t="s">
        <v>44</v>
      </c>
      <c r="T600">
        <v>7.6</v>
      </c>
      <c r="U600">
        <v>24</v>
      </c>
      <c r="V600">
        <v>53</v>
      </c>
      <c r="W600">
        <v>0</v>
      </c>
      <c r="X600">
        <v>0</v>
      </c>
      <c r="Y600" t="s">
        <v>36</v>
      </c>
    </row>
    <row r="601" spans="1:25" x14ac:dyDescent="0.25">
      <c r="A601" t="s">
        <v>1183</v>
      </c>
      <c r="B601" t="s">
        <v>1184</v>
      </c>
      <c r="C601" t="s">
        <v>73</v>
      </c>
      <c r="D601" t="s">
        <v>59</v>
      </c>
      <c r="E601" t="s">
        <v>76</v>
      </c>
      <c r="F601" s="1" t="s">
        <v>12655</v>
      </c>
      <c r="G601">
        <v>172</v>
      </c>
      <c r="H601" t="s">
        <v>29</v>
      </c>
      <c r="I601">
        <v>1189</v>
      </c>
      <c r="J601">
        <v>624.65</v>
      </c>
      <c r="K601">
        <f>Passenger_Data[[#This Row],[Price_USD]]*1</f>
        <v>624.65</v>
      </c>
      <c r="L601">
        <v>71</v>
      </c>
      <c r="M601" t="s">
        <v>40</v>
      </c>
      <c r="N601" t="s">
        <v>31</v>
      </c>
      <c r="O601" t="s">
        <v>56</v>
      </c>
      <c r="P601" t="s">
        <v>50</v>
      </c>
      <c r="Q601">
        <v>1</v>
      </c>
      <c r="R601" t="s">
        <v>43</v>
      </c>
      <c r="S601" t="s">
        <v>35</v>
      </c>
      <c r="T601">
        <v>9.8000000000000007</v>
      </c>
      <c r="U601">
        <v>5</v>
      </c>
      <c r="V601">
        <v>43</v>
      </c>
      <c r="W601">
        <v>0</v>
      </c>
      <c r="X601">
        <v>0</v>
      </c>
      <c r="Y601" t="s">
        <v>36</v>
      </c>
    </row>
    <row r="602" spans="1:25" x14ac:dyDescent="0.25">
      <c r="A602" t="s">
        <v>1185</v>
      </c>
      <c r="B602" t="s">
        <v>1186</v>
      </c>
      <c r="C602" t="s">
        <v>26</v>
      </c>
      <c r="D602" t="s">
        <v>64</v>
      </c>
      <c r="E602" t="s">
        <v>59</v>
      </c>
      <c r="F602" s="1" t="s">
        <v>12656</v>
      </c>
      <c r="G602">
        <v>169</v>
      </c>
      <c r="H602" t="s">
        <v>29</v>
      </c>
      <c r="I602">
        <v>1109</v>
      </c>
      <c r="J602">
        <v>412.87</v>
      </c>
      <c r="K602">
        <f>Passenger_Data[[#This Row],[Price_USD]]*1</f>
        <v>412.87</v>
      </c>
      <c r="L602">
        <v>78</v>
      </c>
      <c r="M602" t="s">
        <v>40</v>
      </c>
      <c r="N602" t="s">
        <v>31</v>
      </c>
      <c r="O602" t="s">
        <v>32</v>
      </c>
      <c r="P602" t="s">
        <v>33</v>
      </c>
      <c r="Q602">
        <v>0</v>
      </c>
      <c r="R602" t="s">
        <v>43</v>
      </c>
      <c r="S602" t="s">
        <v>44</v>
      </c>
      <c r="T602">
        <v>5.4</v>
      </c>
      <c r="U602">
        <v>1</v>
      </c>
      <c r="V602">
        <v>49</v>
      </c>
      <c r="W602">
        <v>0</v>
      </c>
      <c r="X602">
        <v>0</v>
      </c>
      <c r="Y602" t="s">
        <v>77</v>
      </c>
    </row>
    <row r="603" spans="1:25" x14ac:dyDescent="0.25">
      <c r="A603" t="s">
        <v>1187</v>
      </c>
      <c r="B603" t="s">
        <v>1188</v>
      </c>
      <c r="C603" t="s">
        <v>48</v>
      </c>
      <c r="D603" t="s">
        <v>64</v>
      </c>
      <c r="E603" t="s">
        <v>64</v>
      </c>
      <c r="F603" s="1" t="s">
        <v>12657</v>
      </c>
      <c r="G603">
        <v>178</v>
      </c>
      <c r="H603" t="s">
        <v>29</v>
      </c>
      <c r="I603">
        <v>1579</v>
      </c>
      <c r="J603">
        <v>290.39</v>
      </c>
      <c r="K603">
        <f>Passenger_Data[[#This Row],[Price_USD]]*1</f>
        <v>290.39</v>
      </c>
      <c r="L603">
        <v>52</v>
      </c>
      <c r="M603" t="s">
        <v>30</v>
      </c>
      <c r="N603" t="s">
        <v>60</v>
      </c>
      <c r="O603" t="s">
        <v>32</v>
      </c>
      <c r="P603" t="s">
        <v>50</v>
      </c>
      <c r="Q603">
        <v>1</v>
      </c>
      <c r="R603" t="s">
        <v>51</v>
      </c>
      <c r="S603" t="s">
        <v>35</v>
      </c>
      <c r="T603">
        <v>6.5</v>
      </c>
      <c r="U603">
        <v>0</v>
      </c>
      <c r="V603">
        <v>35</v>
      </c>
      <c r="W603">
        <v>0</v>
      </c>
      <c r="X603">
        <v>0</v>
      </c>
      <c r="Y603" t="s">
        <v>36</v>
      </c>
    </row>
    <row r="604" spans="1:25" x14ac:dyDescent="0.25">
      <c r="A604" t="s">
        <v>1189</v>
      </c>
      <c r="B604" t="s">
        <v>1190</v>
      </c>
      <c r="C604" t="s">
        <v>48</v>
      </c>
      <c r="D604" t="s">
        <v>49</v>
      </c>
      <c r="E604" t="s">
        <v>76</v>
      </c>
      <c r="F604" s="1" t="s">
        <v>12658</v>
      </c>
      <c r="G604">
        <v>33</v>
      </c>
      <c r="H604" t="s">
        <v>29</v>
      </c>
      <c r="I604">
        <v>1437</v>
      </c>
      <c r="J604">
        <v>396.83</v>
      </c>
      <c r="K604">
        <f>Passenger_Data[[#This Row],[Price_USD]]*1</f>
        <v>396.83</v>
      </c>
      <c r="L604">
        <v>50</v>
      </c>
      <c r="M604" t="s">
        <v>30</v>
      </c>
      <c r="N604" t="s">
        <v>60</v>
      </c>
      <c r="O604" t="s">
        <v>56</v>
      </c>
      <c r="P604" t="s">
        <v>50</v>
      </c>
      <c r="Q604">
        <v>0</v>
      </c>
      <c r="R604" t="s">
        <v>65</v>
      </c>
      <c r="S604" t="s">
        <v>68</v>
      </c>
      <c r="T604">
        <v>5.6</v>
      </c>
      <c r="U604">
        <v>8</v>
      </c>
      <c r="V604">
        <v>41</v>
      </c>
      <c r="W604">
        <v>0</v>
      </c>
      <c r="X604">
        <v>1</v>
      </c>
      <c r="Y604" t="s">
        <v>36</v>
      </c>
    </row>
    <row r="605" spans="1:25" x14ac:dyDescent="0.25">
      <c r="A605" t="s">
        <v>1191</v>
      </c>
      <c r="B605" t="s">
        <v>1192</v>
      </c>
      <c r="C605" t="s">
        <v>48</v>
      </c>
      <c r="D605" t="s">
        <v>49</v>
      </c>
      <c r="E605" t="s">
        <v>39</v>
      </c>
      <c r="F605" s="1" t="s">
        <v>12659</v>
      </c>
      <c r="G605">
        <v>140</v>
      </c>
      <c r="H605" t="s">
        <v>29</v>
      </c>
      <c r="I605">
        <v>1015</v>
      </c>
      <c r="J605">
        <v>362.2</v>
      </c>
      <c r="K605">
        <f>Passenger_Data[[#This Row],[Price_USD]]*1</f>
        <v>362.2</v>
      </c>
      <c r="L605">
        <v>52</v>
      </c>
      <c r="M605" t="s">
        <v>40</v>
      </c>
      <c r="N605" t="s">
        <v>31</v>
      </c>
      <c r="O605" t="s">
        <v>56</v>
      </c>
      <c r="P605" t="s">
        <v>50</v>
      </c>
      <c r="Q605">
        <v>1</v>
      </c>
      <c r="R605" t="s">
        <v>51</v>
      </c>
      <c r="S605" t="s">
        <v>44</v>
      </c>
      <c r="T605">
        <v>7.6</v>
      </c>
      <c r="U605">
        <v>13</v>
      </c>
      <c r="V605">
        <v>69</v>
      </c>
      <c r="W605">
        <v>0</v>
      </c>
      <c r="X605">
        <v>0</v>
      </c>
      <c r="Y605" t="s">
        <v>45</v>
      </c>
    </row>
    <row r="606" spans="1:25" x14ac:dyDescent="0.25">
      <c r="A606" t="s">
        <v>1193</v>
      </c>
      <c r="B606" t="s">
        <v>1194</v>
      </c>
      <c r="C606" t="s">
        <v>54</v>
      </c>
      <c r="D606" t="s">
        <v>28</v>
      </c>
      <c r="E606" t="s">
        <v>64</v>
      </c>
      <c r="F606" s="1" t="s">
        <v>12660</v>
      </c>
      <c r="G606">
        <v>290</v>
      </c>
      <c r="H606" t="s">
        <v>108</v>
      </c>
      <c r="I606">
        <v>1804</v>
      </c>
      <c r="J606">
        <v>298.43</v>
      </c>
      <c r="K606">
        <f>Passenger_Data[[#This Row],[Price_USD]]*1</f>
        <v>298.43</v>
      </c>
      <c r="L606">
        <v>71</v>
      </c>
      <c r="M606" t="s">
        <v>40</v>
      </c>
      <c r="N606" t="s">
        <v>41</v>
      </c>
      <c r="O606" t="s">
        <v>32</v>
      </c>
      <c r="P606" t="s">
        <v>83</v>
      </c>
      <c r="Q606">
        <v>6</v>
      </c>
      <c r="R606" t="s">
        <v>43</v>
      </c>
      <c r="S606" t="s">
        <v>61</v>
      </c>
      <c r="T606">
        <v>8.6</v>
      </c>
      <c r="U606">
        <v>12</v>
      </c>
      <c r="V606">
        <v>116</v>
      </c>
      <c r="W606">
        <v>0</v>
      </c>
      <c r="X606">
        <v>0</v>
      </c>
      <c r="Y606" t="s">
        <v>36</v>
      </c>
    </row>
    <row r="607" spans="1:25" x14ac:dyDescent="0.25">
      <c r="A607" t="s">
        <v>1195</v>
      </c>
      <c r="B607" t="s">
        <v>1196</v>
      </c>
      <c r="C607" t="s">
        <v>54</v>
      </c>
      <c r="D607" t="s">
        <v>59</v>
      </c>
      <c r="E607" t="s">
        <v>28</v>
      </c>
      <c r="F607" s="1" t="s">
        <v>12661</v>
      </c>
      <c r="G607">
        <v>169</v>
      </c>
      <c r="H607" t="s">
        <v>29</v>
      </c>
      <c r="I607">
        <v>1186</v>
      </c>
      <c r="J607">
        <v>354.22</v>
      </c>
      <c r="K607">
        <f>Passenger_Data[[#This Row],[Price_USD]]*1</f>
        <v>354.22</v>
      </c>
      <c r="L607">
        <v>20</v>
      </c>
      <c r="M607" t="s">
        <v>30</v>
      </c>
      <c r="N607" t="s">
        <v>31</v>
      </c>
      <c r="O607" t="s">
        <v>33</v>
      </c>
      <c r="P607" t="s">
        <v>83</v>
      </c>
      <c r="Q607">
        <v>1</v>
      </c>
      <c r="R607" t="s">
        <v>34</v>
      </c>
      <c r="S607" t="s">
        <v>68</v>
      </c>
      <c r="T607">
        <v>8.6999999999999993</v>
      </c>
      <c r="U607">
        <v>1</v>
      </c>
      <c r="V607">
        <v>116</v>
      </c>
      <c r="W607">
        <v>0</v>
      </c>
      <c r="X607">
        <v>0</v>
      </c>
      <c r="Y607" t="s">
        <v>77</v>
      </c>
    </row>
    <row r="608" spans="1:25" x14ac:dyDescent="0.25">
      <c r="A608" t="s">
        <v>1197</v>
      </c>
      <c r="B608" t="s">
        <v>1198</v>
      </c>
      <c r="C608" t="s">
        <v>48</v>
      </c>
      <c r="D608" t="s">
        <v>64</v>
      </c>
      <c r="E608" t="s">
        <v>76</v>
      </c>
      <c r="F608" s="1" t="s">
        <v>12662</v>
      </c>
      <c r="G608">
        <v>109</v>
      </c>
      <c r="H608" t="s">
        <v>29</v>
      </c>
      <c r="I608">
        <v>1001</v>
      </c>
      <c r="J608">
        <v>369.23</v>
      </c>
      <c r="K608">
        <f>Passenger_Data[[#This Row],[Price_USD]]*1</f>
        <v>369.23</v>
      </c>
      <c r="L608">
        <v>75</v>
      </c>
      <c r="M608" t="s">
        <v>30</v>
      </c>
      <c r="N608" t="s">
        <v>31</v>
      </c>
      <c r="O608" t="s">
        <v>42</v>
      </c>
      <c r="P608" t="s">
        <v>264</v>
      </c>
      <c r="Q608">
        <v>0</v>
      </c>
      <c r="R608" t="s">
        <v>65</v>
      </c>
      <c r="S608" t="s">
        <v>44</v>
      </c>
      <c r="T608">
        <v>8.1</v>
      </c>
      <c r="U608">
        <v>4</v>
      </c>
      <c r="V608">
        <v>55</v>
      </c>
      <c r="W608">
        <v>0</v>
      </c>
      <c r="X608">
        <v>0</v>
      </c>
      <c r="Y608" t="s">
        <v>77</v>
      </c>
    </row>
    <row r="609" spans="1:25" x14ac:dyDescent="0.25">
      <c r="A609" t="s">
        <v>1199</v>
      </c>
      <c r="B609" t="s">
        <v>1200</v>
      </c>
      <c r="C609" t="s">
        <v>54</v>
      </c>
      <c r="D609" t="s">
        <v>27</v>
      </c>
      <c r="E609" t="s">
        <v>49</v>
      </c>
      <c r="F609" s="1" t="s">
        <v>12663</v>
      </c>
      <c r="G609">
        <v>140</v>
      </c>
      <c r="H609" t="s">
        <v>86</v>
      </c>
      <c r="I609">
        <v>1070</v>
      </c>
      <c r="J609">
        <v>454.42</v>
      </c>
      <c r="K609">
        <f>Passenger_Data[[#This Row],[Price_USD]]*1</f>
        <v>454.42</v>
      </c>
      <c r="L609">
        <v>69</v>
      </c>
      <c r="M609" t="s">
        <v>40</v>
      </c>
      <c r="N609" t="s">
        <v>41</v>
      </c>
      <c r="O609" t="s">
        <v>56</v>
      </c>
      <c r="P609" t="s">
        <v>83</v>
      </c>
      <c r="Q609">
        <v>1</v>
      </c>
      <c r="R609" t="s">
        <v>51</v>
      </c>
      <c r="S609" t="s">
        <v>61</v>
      </c>
      <c r="T609">
        <v>6.7</v>
      </c>
      <c r="U609">
        <v>22</v>
      </c>
      <c r="V609">
        <v>10</v>
      </c>
      <c r="W609">
        <v>0</v>
      </c>
      <c r="X609">
        <v>0</v>
      </c>
      <c r="Y609" t="s">
        <v>36</v>
      </c>
    </row>
    <row r="610" spans="1:25" x14ac:dyDescent="0.25">
      <c r="A610" t="s">
        <v>1201</v>
      </c>
      <c r="B610" t="s">
        <v>1202</v>
      </c>
      <c r="C610" t="s">
        <v>54</v>
      </c>
      <c r="D610" t="s">
        <v>28</v>
      </c>
      <c r="E610" t="s">
        <v>55</v>
      </c>
      <c r="F610" s="1" t="s">
        <v>12664</v>
      </c>
      <c r="G610">
        <v>179</v>
      </c>
      <c r="H610" t="s">
        <v>29</v>
      </c>
      <c r="I610">
        <v>957</v>
      </c>
      <c r="J610">
        <v>458.68</v>
      </c>
      <c r="K610">
        <f>Passenger_Data[[#This Row],[Price_USD]]*1</f>
        <v>458.68</v>
      </c>
      <c r="L610">
        <v>68</v>
      </c>
      <c r="M610" t="s">
        <v>40</v>
      </c>
      <c r="N610" t="s">
        <v>60</v>
      </c>
      <c r="O610" t="s">
        <v>42</v>
      </c>
      <c r="P610" t="s">
        <v>50</v>
      </c>
      <c r="Q610">
        <v>1</v>
      </c>
      <c r="R610" t="s">
        <v>65</v>
      </c>
      <c r="S610" t="s">
        <v>35</v>
      </c>
      <c r="T610">
        <v>6.6</v>
      </c>
      <c r="U610">
        <v>11</v>
      </c>
      <c r="V610">
        <v>107</v>
      </c>
      <c r="W610">
        <v>0</v>
      </c>
      <c r="X610">
        <v>0</v>
      </c>
      <c r="Y610" t="s">
        <v>36</v>
      </c>
    </row>
    <row r="611" spans="1:25" x14ac:dyDescent="0.25">
      <c r="A611" t="s">
        <v>1203</v>
      </c>
      <c r="B611" t="s">
        <v>1204</v>
      </c>
      <c r="C611" t="s">
        <v>82</v>
      </c>
      <c r="D611" t="s">
        <v>28</v>
      </c>
      <c r="E611" t="s">
        <v>76</v>
      </c>
      <c r="F611" s="1" t="s">
        <v>12665</v>
      </c>
      <c r="G611">
        <v>173</v>
      </c>
      <c r="H611" t="s">
        <v>29</v>
      </c>
      <c r="I611">
        <v>1308</v>
      </c>
      <c r="J611">
        <v>232.67</v>
      </c>
      <c r="K611">
        <f>Passenger_Data[[#This Row],[Price_USD]]*1</f>
        <v>232.67</v>
      </c>
      <c r="L611">
        <v>63</v>
      </c>
      <c r="M611" t="s">
        <v>40</v>
      </c>
      <c r="N611" t="s">
        <v>41</v>
      </c>
      <c r="O611" t="s">
        <v>33</v>
      </c>
      <c r="P611" t="s">
        <v>50</v>
      </c>
      <c r="Q611">
        <v>0</v>
      </c>
      <c r="R611" t="s">
        <v>51</v>
      </c>
      <c r="S611" t="s">
        <v>44</v>
      </c>
      <c r="T611">
        <v>7.8</v>
      </c>
      <c r="U611">
        <v>6</v>
      </c>
      <c r="V611">
        <v>32</v>
      </c>
      <c r="W611">
        <v>0</v>
      </c>
      <c r="X611">
        <v>0</v>
      </c>
      <c r="Y611" t="s">
        <v>45</v>
      </c>
    </row>
    <row r="612" spans="1:25" x14ac:dyDescent="0.25">
      <c r="A612" t="s">
        <v>1205</v>
      </c>
      <c r="B612" t="s">
        <v>1206</v>
      </c>
      <c r="C612" t="s">
        <v>26</v>
      </c>
      <c r="D612" t="s">
        <v>59</v>
      </c>
      <c r="E612" t="s">
        <v>64</v>
      </c>
      <c r="F612" s="1" t="s">
        <v>12666</v>
      </c>
      <c r="G612">
        <v>108</v>
      </c>
      <c r="H612" t="s">
        <v>29</v>
      </c>
      <c r="I612">
        <v>1567</v>
      </c>
      <c r="J612">
        <v>494.78</v>
      </c>
      <c r="K612">
        <f>Passenger_Data[[#This Row],[Price_USD]]*1</f>
        <v>494.78</v>
      </c>
      <c r="L612">
        <v>50</v>
      </c>
      <c r="M612" t="s">
        <v>40</v>
      </c>
      <c r="N612" t="s">
        <v>31</v>
      </c>
      <c r="O612" t="s">
        <v>56</v>
      </c>
      <c r="P612" t="s">
        <v>33</v>
      </c>
      <c r="Q612">
        <v>0</v>
      </c>
      <c r="R612" t="s">
        <v>34</v>
      </c>
      <c r="S612" t="s">
        <v>35</v>
      </c>
      <c r="T612">
        <v>8.5</v>
      </c>
      <c r="U612">
        <v>10</v>
      </c>
      <c r="V612">
        <v>92</v>
      </c>
      <c r="W612">
        <v>0</v>
      </c>
      <c r="X612">
        <v>0</v>
      </c>
      <c r="Y612" t="s">
        <v>45</v>
      </c>
    </row>
    <row r="613" spans="1:25" x14ac:dyDescent="0.25">
      <c r="A613" t="s">
        <v>1207</v>
      </c>
      <c r="B613" t="s">
        <v>1208</v>
      </c>
      <c r="C613" t="s">
        <v>26</v>
      </c>
      <c r="D613" t="s">
        <v>76</v>
      </c>
      <c r="E613" t="s">
        <v>39</v>
      </c>
      <c r="F613" s="1" t="s">
        <v>12667</v>
      </c>
      <c r="G613">
        <v>194</v>
      </c>
      <c r="H613" t="s">
        <v>86</v>
      </c>
      <c r="I613">
        <v>748</v>
      </c>
      <c r="J613">
        <v>318.39</v>
      </c>
      <c r="K613">
        <f>Passenger_Data[[#This Row],[Price_USD]]*1</f>
        <v>318.39</v>
      </c>
      <c r="L613">
        <v>22</v>
      </c>
      <c r="M613" t="s">
        <v>30</v>
      </c>
      <c r="N613" t="s">
        <v>31</v>
      </c>
      <c r="O613" t="s">
        <v>42</v>
      </c>
      <c r="P613" t="s">
        <v>83</v>
      </c>
      <c r="Q613">
        <v>3</v>
      </c>
      <c r="R613" t="s">
        <v>65</v>
      </c>
      <c r="S613" t="s">
        <v>35</v>
      </c>
      <c r="T613">
        <v>8.8000000000000007</v>
      </c>
      <c r="U613">
        <v>29</v>
      </c>
      <c r="V613">
        <v>11</v>
      </c>
      <c r="W613">
        <v>0</v>
      </c>
      <c r="X613">
        <v>0</v>
      </c>
      <c r="Y613" t="s">
        <v>36</v>
      </c>
    </row>
    <row r="614" spans="1:25" x14ac:dyDescent="0.25">
      <c r="A614" t="s">
        <v>1209</v>
      </c>
      <c r="B614" t="s">
        <v>1210</v>
      </c>
      <c r="C614" t="s">
        <v>82</v>
      </c>
      <c r="D614" t="s">
        <v>55</v>
      </c>
      <c r="E614" t="s">
        <v>64</v>
      </c>
      <c r="F614" s="1" t="s">
        <v>12668</v>
      </c>
      <c r="G614">
        <v>265</v>
      </c>
      <c r="H614" t="s">
        <v>29</v>
      </c>
      <c r="I614">
        <v>998</v>
      </c>
      <c r="J614">
        <v>365</v>
      </c>
      <c r="K614">
        <f>Passenger_Data[[#This Row],[Price_USD]]*1</f>
        <v>365</v>
      </c>
      <c r="L614">
        <v>51</v>
      </c>
      <c r="M614" t="s">
        <v>40</v>
      </c>
      <c r="N614" t="s">
        <v>41</v>
      </c>
      <c r="O614" t="s">
        <v>32</v>
      </c>
      <c r="P614" t="s">
        <v>33</v>
      </c>
      <c r="Q614">
        <v>0</v>
      </c>
      <c r="R614" t="s">
        <v>65</v>
      </c>
      <c r="S614" t="s">
        <v>35</v>
      </c>
      <c r="T614">
        <v>4.8</v>
      </c>
      <c r="U614">
        <v>1</v>
      </c>
      <c r="V614">
        <v>119</v>
      </c>
      <c r="W614">
        <v>0</v>
      </c>
      <c r="X614">
        <v>0</v>
      </c>
      <c r="Y614" t="s">
        <v>77</v>
      </c>
    </row>
    <row r="615" spans="1:25" x14ac:dyDescent="0.25">
      <c r="A615" t="s">
        <v>1211</v>
      </c>
      <c r="B615" t="s">
        <v>1212</v>
      </c>
      <c r="C615" t="s">
        <v>82</v>
      </c>
      <c r="D615" t="s">
        <v>49</v>
      </c>
      <c r="E615" t="s">
        <v>49</v>
      </c>
      <c r="F615" s="1" t="s">
        <v>12669</v>
      </c>
      <c r="G615">
        <v>161</v>
      </c>
      <c r="H615" t="s">
        <v>29</v>
      </c>
      <c r="I615">
        <v>479</v>
      </c>
      <c r="J615">
        <v>207.47</v>
      </c>
      <c r="K615">
        <f>Passenger_Data[[#This Row],[Price_USD]]*1</f>
        <v>207.47</v>
      </c>
      <c r="L615">
        <v>45</v>
      </c>
      <c r="M615" t="s">
        <v>40</v>
      </c>
      <c r="N615" t="s">
        <v>41</v>
      </c>
      <c r="O615" t="s">
        <v>42</v>
      </c>
      <c r="P615" t="s">
        <v>50</v>
      </c>
      <c r="Q615">
        <v>1</v>
      </c>
      <c r="R615" t="s">
        <v>34</v>
      </c>
      <c r="S615" t="s">
        <v>61</v>
      </c>
      <c r="T615">
        <v>5.9</v>
      </c>
      <c r="U615">
        <v>29</v>
      </c>
      <c r="V615">
        <v>46</v>
      </c>
      <c r="W615">
        <v>0</v>
      </c>
      <c r="X615">
        <v>0</v>
      </c>
      <c r="Y615" t="s">
        <v>77</v>
      </c>
    </row>
    <row r="616" spans="1:25" x14ac:dyDescent="0.25">
      <c r="A616" t="s">
        <v>1213</v>
      </c>
      <c r="B616" t="s">
        <v>1214</v>
      </c>
      <c r="C616" t="s">
        <v>82</v>
      </c>
      <c r="D616" t="s">
        <v>55</v>
      </c>
      <c r="E616" t="s">
        <v>59</v>
      </c>
      <c r="F616" s="1" t="s">
        <v>12670</v>
      </c>
      <c r="G616">
        <v>236</v>
      </c>
      <c r="H616" t="s">
        <v>29</v>
      </c>
      <c r="I616">
        <v>1054</v>
      </c>
      <c r="J616">
        <v>306.47000000000003</v>
      </c>
      <c r="K616">
        <f>Passenger_Data[[#This Row],[Price_USD]]*1</f>
        <v>306.47000000000003</v>
      </c>
      <c r="L616">
        <v>25</v>
      </c>
      <c r="M616" t="s">
        <v>40</v>
      </c>
      <c r="N616" t="s">
        <v>31</v>
      </c>
      <c r="O616" t="s">
        <v>42</v>
      </c>
      <c r="P616" t="s">
        <v>50</v>
      </c>
      <c r="Q616">
        <v>0</v>
      </c>
      <c r="R616" t="s">
        <v>43</v>
      </c>
      <c r="S616" t="s">
        <v>44</v>
      </c>
      <c r="T616">
        <v>6</v>
      </c>
      <c r="U616">
        <v>10</v>
      </c>
      <c r="V616">
        <v>57</v>
      </c>
      <c r="W616">
        <v>0</v>
      </c>
      <c r="X616">
        <v>0</v>
      </c>
      <c r="Y616" t="s">
        <v>77</v>
      </c>
    </row>
    <row r="617" spans="1:25" x14ac:dyDescent="0.25">
      <c r="A617" t="s">
        <v>1215</v>
      </c>
      <c r="B617" t="s">
        <v>1216</v>
      </c>
      <c r="C617" t="s">
        <v>54</v>
      </c>
      <c r="D617" t="s">
        <v>49</v>
      </c>
      <c r="E617" t="s">
        <v>39</v>
      </c>
      <c r="F617" s="1" t="s">
        <v>12671</v>
      </c>
      <c r="G617">
        <v>110</v>
      </c>
      <c r="H617" t="s">
        <v>29</v>
      </c>
      <c r="I617">
        <v>958</v>
      </c>
      <c r="J617">
        <v>361.01</v>
      </c>
      <c r="K617">
        <f>Passenger_Data[[#This Row],[Price_USD]]*1</f>
        <v>361.01</v>
      </c>
      <c r="L617">
        <v>48</v>
      </c>
      <c r="M617" t="s">
        <v>40</v>
      </c>
      <c r="N617" t="s">
        <v>31</v>
      </c>
      <c r="O617" t="s">
        <v>33</v>
      </c>
      <c r="P617" t="s">
        <v>50</v>
      </c>
      <c r="Q617">
        <v>2</v>
      </c>
      <c r="R617" t="s">
        <v>65</v>
      </c>
      <c r="S617" t="s">
        <v>61</v>
      </c>
      <c r="T617">
        <v>8.6999999999999993</v>
      </c>
      <c r="U617">
        <v>8</v>
      </c>
      <c r="V617">
        <v>95</v>
      </c>
      <c r="W617">
        <v>0</v>
      </c>
      <c r="X617">
        <v>0</v>
      </c>
      <c r="Y617" t="s">
        <v>36</v>
      </c>
    </row>
    <row r="618" spans="1:25" x14ac:dyDescent="0.25">
      <c r="A618" t="s">
        <v>1217</v>
      </c>
      <c r="B618" t="s">
        <v>1218</v>
      </c>
      <c r="C618" t="s">
        <v>26</v>
      </c>
      <c r="D618" t="s">
        <v>28</v>
      </c>
      <c r="E618" t="s">
        <v>59</v>
      </c>
      <c r="F618" s="1" t="s">
        <v>12672</v>
      </c>
      <c r="G618">
        <v>194</v>
      </c>
      <c r="H618" t="s">
        <v>86</v>
      </c>
      <c r="I618">
        <v>609</v>
      </c>
      <c r="J618">
        <v>394.62</v>
      </c>
      <c r="K618">
        <f>Passenger_Data[[#This Row],[Price_USD]]*1</f>
        <v>394.62</v>
      </c>
      <c r="L618">
        <v>18</v>
      </c>
      <c r="M618" t="s">
        <v>40</v>
      </c>
      <c r="N618" t="s">
        <v>31</v>
      </c>
      <c r="O618" t="s">
        <v>56</v>
      </c>
      <c r="P618" t="s">
        <v>83</v>
      </c>
      <c r="Q618">
        <v>1</v>
      </c>
      <c r="R618" t="s">
        <v>51</v>
      </c>
      <c r="S618" t="s">
        <v>68</v>
      </c>
      <c r="T618">
        <v>6.1</v>
      </c>
      <c r="U618">
        <v>27</v>
      </c>
      <c r="V618">
        <v>24</v>
      </c>
      <c r="W618">
        <v>0</v>
      </c>
      <c r="X618">
        <v>0</v>
      </c>
      <c r="Y618" t="s">
        <v>45</v>
      </c>
    </row>
    <row r="619" spans="1:25" x14ac:dyDescent="0.25">
      <c r="A619" t="s">
        <v>1219</v>
      </c>
      <c r="B619" t="s">
        <v>1220</v>
      </c>
      <c r="C619" t="s">
        <v>26</v>
      </c>
      <c r="D619" t="s">
        <v>64</v>
      </c>
      <c r="E619" t="s">
        <v>59</v>
      </c>
      <c r="F619" s="1" t="s">
        <v>12673</v>
      </c>
      <c r="G619">
        <v>246</v>
      </c>
      <c r="H619" t="s">
        <v>29</v>
      </c>
      <c r="I619">
        <v>979</v>
      </c>
      <c r="J619">
        <v>389.78</v>
      </c>
      <c r="K619">
        <f>Passenger_Data[[#This Row],[Price_USD]]*1</f>
        <v>389.78</v>
      </c>
      <c r="L619">
        <v>68</v>
      </c>
      <c r="M619" t="s">
        <v>40</v>
      </c>
      <c r="N619" t="s">
        <v>31</v>
      </c>
      <c r="O619" t="s">
        <v>33</v>
      </c>
      <c r="P619" t="s">
        <v>50</v>
      </c>
      <c r="Q619">
        <v>1</v>
      </c>
      <c r="R619" t="s">
        <v>43</v>
      </c>
      <c r="S619" t="s">
        <v>44</v>
      </c>
      <c r="T619">
        <v>7</v>
      </c>
      <c r="U619">
        <v>5</v>
      </c>
      <c r="V619">
        <v>8</v>
      </c>
      <c r="W619">
        <v>1</v>
      </c>
      <c r="X619">
        <v>1</v>
      </c>
      <c r="Y619" t="s">
        <v>77</v>
      </c>
    </row>
    <row r="620" spans="1:25" x14ac:dyDescent="0.25">
      <c r="A620" t="s">
        <v>1221</v>
      </c>
      <c r="B620" t="s">
        <v>1222</v>
      </c>
      <c r="C620" t="s">
        <v>26</v>
      </c>
      <c r="D620" t="s">
        <v>59</v>
      </c>
      <c r="E620" t="s">
        <v>27</v>
      </c>
      <c r="F620" s="1" t="s">
        <v>12674</v>
      </c>
      <c r="G620">
        <v>133</v>
      </c>
      <c r="H620" t="s">
        <v>86</v>
      </c>
      <c r="I620">
        <v>854</v>
      </c>
      <c r="J620">
        <v>233.38</v>
      </c>
      <c r="K620">
        <f>Passenger_Data[[#This Row],[Price_USD]]*1</f>
        <v>233.38</v>
      </c>
      <c r="L620">
        <v>73</v>
      </c>
      <c r="M620" t="s">
        <v>40</v>
      </c>
      <c r="N620" t="s">
        <v>31</v>
      </c>
      <c r="O620" t="s">
        <v>32</v>
      </c>
      <c r="P620" t="s">
        <v>50</v>
      </c>
      <c r="Q620">
        <v>0</v>
      </c>
      <c r="R620" t="s">
        <v>43</v>
      </c>
      <c r="S620" t="s">
        <v>35</v>
      </c>
      <c r="T620">
        <v>8</v>
      </c>
      <c r="U620">
        <v>17</v>
      </c>
      <c r="V620">
        <v>14</v>
      </c>
      <c r="W620">
        <v>0</v>
      </c>
      <c r="X620">
        <v>0</v>
      </c>
      <c r="Y620" t="s">
        <v>45</v>
      </c>
    </row>
    <row r="621" spans="1:25" x14ac:dyDescent="0.25">
      <c r="A621" t="s">
        <v>1223</v>
      </c>
      <c r="B621" t="s">
        <v>384</v>
      </c>
      <c r="C621" t="s">
        <v>48</v>
      </c>
      <c r="D621" t="s">
        <v>28</v>
      </c>
      <c r="E621" t="s">
        <v>28</v>
      </c>
      <c r="F621" s="1" t="s">
        <v>12675</v>
      </c>
      <c r="G621">
        <v>194</v>
      </c>
      <c r="H621" t="s">
        <v>108</v>
      </c>
      <c r="I621">
        <v>1538</v>
      </c>
      <c r="J621">
        <v>259.3</v>
      </c>
      <c r="K621">
        <f>Passenger_Data[[#This Row],[Price_USD]]*1</f>
        <v>259.3</v>
      </c>
      <c r="L621">
        <v>19</v>
      </c>
      <c r="M621" t="s">
        <v>30</v>
      </c>
      <c r="N621" t="s">
        <v>31</v>
      </c>
      <c r="O621" t="s">
        <v>56</v>
      </c>
      <c r="P621" t="s">
        <v>83</v>
      </c>
      <c r="Q621">
        <v>2</v>
      </c>
      <c r="R621" t="s">
        <v>43</v>
      </c>
      <c r="S621" t="s">
        <v>68</v>
      </c>
      <c r="T621">
        <v>3.5</v>
      </c>
      <c r="U621">
        <v>28</v>
      </c>
      <c r="V621">
        <v>88</v>
      </c>
      <c r="W621">
        <v>0</v>
      </c>
      <c r="X621">
        <v>0</v>
      </c>
      <c r="Y621" t="s">
        <v>36</v>
      </c>
    </row>
    <row r="622" spans="1:25" x14ac:dyDescent="0.25">
      <c r="A622" t="s">
        <v>1224</v>
      </c>
      <c r="B622" t="s">
        <v>1225</v>
      </c>
      <c r="C622" t="s">
        <v>54</v>
      </c>
      <c r="D622" t="s">
        <v>76</v>
      </c>
      <c r="E622" t="s">
        <v>39</v>
      </c>
      <c r="F622" s="1" t="s">
        <v>12676</v>
      </c>
      <c r="G622">
        <v>154</v>
      </c>
      <c r="H622" t="s">
        <v>29</v>
      </c>
      <c r="I622">
        <v>1366</v>
      </c>
      <c r="J622">
        <v>353.83</v>
      </c>
      <c r="K622">
        <f>Passenger_Data[[#This Row],[Price_USD]]*1</f>
        <v>353.83</v>
      </c>
      <c r="L622">
        <v>77</v>
      </c>
      <c r="M622" t="s">
        <v>40</v>
      </c>
      <c r="N622" t="s">
        <v>60</v>
      </c>
      <c r="O622" t="s">
        <v>42</v>
      </c>
      <c r="P622" t="s">
        <v>33</v>
      </c>
      <c r="Q622">
        <v>0</v>
      </c>
      <c r="R622" t="s">
        <v>65</v>
      </c>
      <c r="S622" t="s">
        <v>35</v>
      </c>
      <c r="T622">
        <v>6</v>
      </c>
      <c r="U622">
        <v>14</v>
      </c>
      <c r="V622">
        <v>24</v>
      </c>
      <c r="W622">
        <v>0</v>
      </c>
      <c r="X622">
        <v>0</v>
      </c>
      <c r="Y622" t="s">
        <v>77</v>
      </c>
    </row>
    <row r="623" spans="1:25" x14ac:dyDescent="0.25">
      <c r="A623" t="s">
        <v>1226</v>
      </c>
      <c r="B623" t="s">
        <v>1227</v>
      </c>
      <c r="C623" t="s">
        <v>82</v>
      </c>
      <c r="D623" t="s">
        <v>27</v>
      </c>
      <c r="E623" t="s">
        <v>27</v>
      </c>
      <c r="F623" s="1" t="s">
        <v>12677</v>
      </c>
      <c r="G623">
        <v>118</v>
      </c>
      <c r="H623" t="s">
        <v>29</v>
      </c>
      <c r="I623">
        <v>1006</v>
      </c>
      <c r="J623">
        <v>309.47000000000003</v>
      </c>
      <c r="K623">
        <f>Passenger_Data[[#This Row],[Price_USD]]*1</f>
        <v>309.47000000000003</v>
      </c>
      <c r="L623">
        <v>42</v>
      </c>
      <c r="M623" t="s">
        <v>30</v>
      </c>
      <c r="N623" t="s">
        <v>41</v>
      </c>
      <c r="O623" t="s">
        <v>42</v>
      </c>
      <c r="P623" t="s">
        <v>83</v>
      </c>
      <c r="Q623">
        <v>0</v>
      </c>
      <c r="R623" t="s">
        <v>43</v>
      </c>
      <c r="S623" t="s">
        <v>68</v>
      </c>
      <c r="T623">
        <v>3.5</v>
      </c>
      <c r="U623">
        <v>19</v>
      </c>
      <c r="V623">
        <v>81</v>
      </c>
      <c r="W623">
        <v>0</v>
      </c>
      <c r="X623">
        <v>1</v>
      </c>
      <c r="Y623" t="s">
        <v>45</v>
      </c>
    </row>
    <row r="624" spans="1:25" x14ac:dyDescent="0.25">
      <c r="A624" t="s">
        <v>1228</v>
      </c>
      <c r="B624" t="s">
        <v>805</v>
      </c>
      <c r="C624" t="s">
        <v>73</v>
      </c>
      <c r="D624" t="s">
        <v>27</v>
      </c>
      <c r="E624" t="s">
        <v>59</v>
      </c>
      <c r="F624" s="1" t="s">
        <v>12678</v>
      </c>
      <c r="G624">
        <v>137</v>
      </c>
      <c r="H624" t="s">
        <v>29</v>
      </c>
      <c r="I624">
        <v>1602</v>
      </c>
      <c r="J624">
        <v>463.33</v>
      </c>
      <c r="K624">
        <f>Passenger_Data[[#This Row],[Price_USD]]*1</f>
        <v>463.33</v>
      </c>
      <c r="L624">
        <v>72</v>
      </c>
      <c r="M624" t="s">
        <v>30</v>
      </c>
      <c r="N624" t="s">
        <v>41</v>
      </c>
      <c r="O624" t="s">
        <v>56</v>
      </c>
      <c r="P624" t="s">
        <v>83</v>
      </c>
      <c r="Q624">
        <v>0</v>
      </c>
      <c r="R624" t="s">
        <v>65</v>
      </c>
      <c r="S624" t="s">
        <v>44</v>
      </c>
      <c r="T624">
        <v>8.5</v>
      </c>
      <c r="U624">
        <v>2</v>
      </c>
      <c r="V624">
        <v>70</v>
      </c>
      <c r="W624">
        <v>0</v>
      </c>
      <c r="X624">
        <v>0</v>
      </c>
      <c r="Y624" t="s">
        <v>36</v>
      </c>
    </row>
    <row r="625" spans="1:25" x14ac:dyDescent="0.25">
      <c r="A625" t="s">
        <v>1229</v>
      </c>
      <c r="B625" t="s">
        <v>1230</v>
      </c>
      <c r="C625" t="s">
        <v>54</v>
      </c>
      <c r="D625" t="s">
        <v>64</v>
      </c>
      <c r="E625" t="s">
        <v>39</v>
      </c>
      <c r="F625" s="1" t="s">
        <v>12679</v>
      </c>
      <c r="G625">
        <v>128</v>
      </c>
      <c r="H625" t="s">
        <v>29</v>
      </c>
      <c r="I625">
        <v>1158</v>
      </c>
      <c r="J625">
        <v>222.46</v>
      </c>
      <c r="K625">
        <f>Passenger_Data[[#This Row],[Price_USD]]*1</f>
        <v>222.46</v>
      </c>
      <c r="L625">
        <v>63</v>
      </c>
      <c r="M625" t="s">
        <v>40</v>
      </c>
      <c r="N625" t="s">
        <v>31</v>
      </c>
      <c r="O625" t="s">
        <v>42</v>
      </c>
      <c r="P625" t="s">
        <v>50</v>
      </c>
      <c r="Q625">
        <v>2</v>
      </c>
      <c r="R625" t="s">
        <v>65</v>
      </c>
      <c r="S625" t="s">
        <v>35</v>
      </c>
      <c r="T625">
        <v>7.8</v>
      </c>
      <c r="U625">
        <v>11</v>
      </c>
      <c r="V625">
        <v>90</v>
      </c>
      <c r="W625">
        <v>0</v>
      </c>
      <c r="X625">
        <v>0</v>
      </c>
      <c r="Y625" t="s">
        <v>45</v>
      </c>
    </row>
    <row r="626" spans="1:25" x14ac:dyDescent="0.25">
      <c r="A626" t="s">
        <v>1231</v>
      </c>
      <c r="B626" t="s">
        <v>1232</v>
      </c>
      <c r="C626" t="s">
        <v>48</v>
      </c>
      <c r="D626" t="s">
        <v>64</v>
      </c>
      <c r="E626" t="s">
        <v>49</v>
      </c>
      <c r="F626" s="1" t="s">
        <v>12680</v>
      </c>
      <c r="G626">
        <v>148</v>
      </c>
      <c r="H626" t="s">
        <v>86</v>
      </c>
      <c r="I626">
        <v>930</v>
      </c>
      <c r="J626">
        <v>442.04</v>
      </c>
      <c r="K626">
        <f>Passenger_Data[[#This Row],[Price_USD]]*1</f>
        <v>442.04</v>
      </c>
      <c r="L626">
        <v>27</v>
      </c>
      <c r="M626" t="s">
        <v>30</v>
      </c>
      <c r="N626" t="s">
        <v>41</v>
      </c>
      <c r="O626" t="s">
        <v>32</v>
      </c>
      <c r="P626" t="s">
        <v>33</v>
      </c>
      <c r="Q626">
        <v>1</v>
      </c>
      <c r="R626" t="s">
        <v>65</v>
      </c>
      <c r="S626" t="s">
        <v>61</v>
      </c>
      <c r="T626">
        <v>5.2</v>
      </c>
      <c r="U626">
        <v>5</v>
      </c>
      <c r="V626">
        <v>104</v>
      </c>
      <c r="W626">
        <v>0</v>
      </c>
      <c r="X626">
        <v>0</v>
      </c>
      <c r="Y626" t="s">
        <v>36</v>
      </c>
    </row>
    <row r="627" spans="1:25" x14ac:dyDescent="0.25">
      <c r="A627" t="s">
        <v>1233</v>
      </c>
      <c r="B627" t="s">
        <v>1234</v>
      </c>
      <c r="C627" t="s">
        <v>82</v>
      </c>
      <c r="D627" t="s">
        <v>64</v>
      </c>
      <c r="E627" t="s">
        <v>59</v>
      </c>
      <c r="F627" s="1" t="s">
        <v>12681</v>
      </c>
      <c r="G627">
        <v>174</v>
      </c>
      <c r="H627" t="s">
        <v>29</v>
      </c>
      <c r="I627">
        <v>1310</v>
      </c>
      <c r="J627">
        <v>429.53</v>
      </c>
      <c r="K627">
        <f>Passenger_Data[[#This Row],[Price_USD]]*1</f>
        <v>429.53</v>
      </c>
      <c r="L627">
        <v>28</v>
      </c>
      <c r="M627" t="s">
        <v>40</v>
      </c>
      <c r="N627" t="s">
        <v>31</v>
      </c>
      <c r="O627" t="s">
        <v>56</v>
      </c>
      <c r="P627" t="s">
        <v>50</v>
      </c>
      <c r="Q627">
        <v>1</v>
      </c>
      <c r="R627" t="s">
        <v>34</v>
      </c>
      <c r="S627" t="s">
        <v>35</v>
      </c>
      <c r="T627">
        <v>6.3</v>
      </c>
      <c r="U627">
        <v>4</v>
      </c>
      <c r="V627">
        <v>71</v>
      </c>
      <c r="W627">
        <v>0</v>
      </c>
      <c r="X627">
        <v>1</v>
      </c>
      <c r="Y627" t="s">
        <v>77</v>
      </c>
    </row>
    <row r="628" spans="1:25" x14ac:dyDescent="0.25">
      <c r="A628" t="s">
        <v>1235</v>
      </c>
      <c r="B628" t="s">
        <v>1236</v>
      </c>
      <c r="C628" t="s">
        <v>73</v>
      </c>
      <c r="D628" t="s">
        <v>59</v>
      </c>
      <c r="E628" t="s">
        <v>64</v>
      </c>
      <c r="F628" s="1" t="s">
        <v>12682</v>
      </c>
      <c r="G628">
        <v>180</v>
      </c>
      <c r="H628" t="s">
        <v>29</v>
      </c>
      <c r="I628">
        <v>1189</v>
      </c>
      <c r="J628">
        <v>341.03</v>
      </c>
      <c r="K628">
        <f>Passenger_Data[[#This Row],[Price_USD]]*1</f>
        <v>341.03</v>
      </c>
      <c r="L628">
        <v>27</v>
      </c>
      <c r="M628" t="s">
        <v>30</v>
      </c>
      <c r="N628" t="s">
        <v>31</v>
      </c>
      <c r="O628" t="s">
        <v>33</v>
      </c>
      <c r="P628" t="s">
        <v>50</v>
      </c>
      <c r="Q628">
        <v>0</v>
      </c>
      <c r="R628" t="s">
        <v>65</v>
      </c>
      <c r="S628" t="s">
        <v>61</v>
      </c>
      <c r="T628">
        <v>6.9</v>
      </c>
      <c r="U628">
        <v>24</v>
      </c>
      <c r="V628">
        <v>64</v>
      </c>
      <c r="W628">
        <v>0</v>
      </c>
      <c r="X628">
        <v>0</v>
      </c>
      <c r="Y628" t="s">
        <v>77</v>
      </c>
    </row>
    <row r="629" spans="1:25" x14ac:dyDescent="0.25">
      <c r="A629" t="s">
        <v>1237</v>
      </c>
      <c r="B629" t="s">
        <v>1238</v>
      </c>
      <c r="C629" t="s">
        <v>73</v>
      </c>
      <c r="D629" t="s">
        <v>27</v>
      </c>
      <c r="E629" t="s">
        <v>64</v>
      </c>
      <c r="F629" s="1" t="s">
        <v>12683</v>
      </c>
      <c r="G629">
        <v>274</v>
      </c>
      <c r="H629" t="s">
        <v>29</v>
      </c>
      <c r="I629">
        <v>919</v>
      </c>
      <c r="J629">
        <v>215</v>
      </c>
      <c r="K629">
        <f>Passenger_Data[[#This Row],[Price_USD]]*1</f>
        <v>215</v>
      </c>
      <c r="L629">
        <v>75</v>
      </c>
      <c r="M629" t="s">
        <v>40</v>
      </c>
      <c r="N629" t="s">
        <v>31</v>
      </c>
      <c r="O629" t="s">
        <v>32</v>
      </c>
      <c r="P629" t="s">
        <v>50</v>
      </c>
      <c r="Q629">
        <v>2</v>
      </c>
      <c r="R629" t="s">
        <v>65</v>
      </c>
      <c r="S629" t="s">
        <v>61</v>
      </c>
      <c r="T629">
        <v>5</v>
      </c>
      <c r="U629">
        <v>1</v>
      </c>
      <c r="V629">
        <v>95</v>
      </c>
      <c r="W629">
        <v>1</v>
      </c>
      <c r="X629">
        <v>0</v>
      </c>
      <c r="Y629" t="s">
        <v>77</v>
      </c>
    </row>
    <row r="630" spans="1:25" x14ac:dyDescent="0.25">
      <c r="A630" t="s">
        <v>1239</v>
      </c>
      <c r="B630" t="s">
        <v>441</v>
      </c>
      <c r="C630" t="s">
        <v>73</v>
      </c>
      <c r="D630" t="s">
        <v>28</v>
      </c>
      <c r="E630" t="s">
        <v>49</v>
      </c>
      <c r="F630" s="1" t="s">
        <v>12684</v>
      </c>
      <c r="G630">
        <v>339</v>
      </c>
      <c r="H630" t="s">
        <v>29</v>
      </c>
      <c r="I630">
        <v>650</v>
      </c>
      <c r="J630">
        <v>287.08999999999997</v>
      </c>
      <c r="K630">
        <f>Passenger_Data[[#This Row],[Price_USD]]*1</f>
        <v>287.08999999999997</v>
      </c>
      <c r="L630">
        <v>48</v>
      </c>
      <c r="M630" t="s">
        <v>30</v>
      </c>
      <c r="N630" t="s">
        <v>41</v>
      </c>
      <c r="O630" t="s">
        <v>42</v>
      </c>
      <c r="P630" t="s">
        <v>50</v>
      </c>
      <c r="Q630">
        <v>1</v>
      </c>
      <c r="R630" t="s">
        <v>34</v>
      </c>
      <c r="S630" t="s">
        <v>68</v>
      </c>
      <c r="T630">
        <v>8.5</v>
      </c>
      <c r="U630">
        <v>6</v>
      </c>
      <c r="V630">
        <v>41</v>
      </c>
      <c r="W630">
        <v>0</v>
      </c>
      <c r="X630">
        <v>1</v>
      </c>
      <c r="Y630" t="s">
        <v>45</v>
      </c>
    </row>
    <row r="631" spans="1:25" x14ac:dyDescent="0.25">
      <c r="A631" t="s">
        <v>1240</v>
      </c>
      <c r="B631" t="s">
        <v>1184</v>
      </c>
      <c r="C631" t="s">
        <v>54</v>
      </c>
      <c r="D631" t="s">
        <v>59</v>
      </c>
      <c r="E631" t="s">
        <v>27</v>
      </c>
      <c r="F631" s="1" t="s">
        <v>12685</v>
      </c>
      <c r="G631">
        <v>257</v>
      </c>
      <c r="H631" t="s">
        <v>29</v>
      </c>
      <c r="I631">
        <v>1192</v>
      </c>
      <c r="J631">
        <v>184.3</v>
      </c>
      <c r="K631">
        <f>Passenger_Data[[#This Row],[Price_USD]]*1</f>
        <v>184.3</v>
      </c>
      <c r="L631">
        <v>66</v>
      </c>
      <c r="M631" t="s">
        <v>30</v>
      </c>
      <c r="N631" t="s">
        <v>41</v>
      </c>
      <c r="O631" t="s">
        <v>42</v>
      </c>
      <c r="P631" t="s">
        <v>50</v>
      </c>
      <c r="Q631">
        <v>0</v>
      </c>
      <c r="R631" t="s">
        <v>51</v>
      </c>
      <c r="S631" t="s">
        <v>35</v>
      </c>
      <c r="T631">
        <v>8.1999999999999993</v>
      </c>
      <c r="U631">
        <v>2</v>
      </c>
      <c r="V631">
        <v>107</v>
      </c>
      <c r="W631">
        <v>0</v>
      </c>
      <c r="X631">
        <v>0</v>
      </c>
      <c r="Y631" t="s">
        <v>77</v>
      </c>
    </row>
    <row r="632" spans="1:25" x14ac:dyDescent="0.25">
      <c r="A632" t="s">
        <v>1241</v>
      </c>
      <c r="B632" t="s">
        <v>1242</v>
      </c>
      <c r="C632" t="s">
        <v>73</v>
      </c>
      <c r="D632" t="s">
        <v>55</v>
      </c>
      <c r="E632" t="s">
        <v>55</v>
      </c>
      <c r="F632" s="1" t="s">
        <v>12686</v>
      </c>
      <c r="G632">
        <v>183</v>
      </c>
      <c r="H632" t="s">
        <v>29</v>
      </c>
      <c r="I632">
        <v>1071</v>
      </c>
      <c r="J632">
        <v>364.24</v>
      </c>
      <c r="K632">
        <f>Passenger_Data[[#This Row],[Price_USD]]*1</f>
        <v>364.24</v>
      </c>
      <c r="L632">
        <v>58</v>
      </c>
      <c r="M632" t="s">
        <v>40</v>
      </c>
      <c r="N632" t="s">
        <v>60</v>
      </c>
      <c r="O632" t="s">
        <v>42</v>
      </c>
      <c r="P632" t="s">
        <v>50</v>
      </c>
      <c r="Q632">
        <v>0</v>
      </c>
      <c r="R632" t="s">
        <v>51</v>
      </c>
      <c r="S632" t="s">
        <v>68</v>
      </c>
      <c r="T632">
        <v>6.4</v>
      </c>
      <c r="U632">
        <v>10</v>
      </c>
      <c r="V632">
        <v>92</v>
      </c>
      <c r="W632">
        <v>0</v>
      </c>
      <c r="X632">
        <v>0</v>
      </c>
      <c r="Y632" t="s">
        <v>77</v>
      </c>
    </row>
    <row r="633" spans="1:25" x14ac:dyDescent="0.25">
      <c r="A633" t="s">
        <v>1243</v>
      </c>
      <c r="B633" t="s">
        <v>1244</v>
      </c>
      <c r="C633" t="s">
        <v>48</v>
      </c>
      <c r="D633" t="s">
        <v>55</v>
      </c>
      <c r="E633" t="s">
        <v>59</v>
      </c>
      <c r="F633" s="1" t="s">
        <v>12687</v>
      </c>
      <c r="G633">
        <v>104</v>
      </c>
      <c r="H633" t="s">
        <v>86</v>
      </c>
      <c r="I633">
        <v>1375</v>
      </c>
      <c r="J633">
        <v>324.95999999999998</v>
      </c>
      <c r="K633">
        <f>Passenger_Data[[#This Row],[Price_USD]]*1</f>
        <v>324.95999999999998</v>
      </c>
      <c r="L633">
        <v>39</v>
      </c>
      <c r="M633" t="s">
        <v>30</v>
      </c>
      <c r="N633" t="s">
        <v>41</v>
      </c>
      <c r="O633" t="s">
        <v>42</v>
      </c>
      <c r="P633" t="s">
        <v>33</v>
      </c>
      <c r="Q633">
        <v>1</v>
      </c>
      <c r="R633" t="s">
        <v>65</v>
      </c>
      <c r="S633" t="s">
        <v>68</v>
      </c>
      <c r="T633">
        <v>7.7</v>
      </c>
      <c r="U633">
        <v>19</v>
      </c>
      <c r="V633">
        <v>82</v>
      </c>
      <c r="W633">
        <v>0</v>
      </c>
      <c r="X633">
        <v>0</v>
      </c>
      <c r="Y633" t="s">
        <v>36</v>
      </c>
    </row>
    <row r="634" spans="1:25" x14ac:dyDescent="0.25">
      <c r="A634" t="s">
        <v>1245</v>
      </c>
      <c r="B634" t="s">
        <v>496</v>
      </c>
      <c r="C634" t="s">
        <v>73</v>
      </c>
      <c r="D634" t="s">
        <v>59</v>
      </c>
      <c r="E634" t="s">
        <v>64</v>
      </c>
      <c r="F634" s="1" t="s">
        <v>12688</v>
      </c>
      <c r="G634">
        <v>290</v>
      </c>
      <c r="H634" t="s">
        <v>86</v>
      </c>
      <c r="I634">
        <v>1484</v>
      </c>
      <c r="J634">
        <v>272.26</v>
      </c>
      <c r="K634">
        <f>Passenger_Data[[#This Row],[Price_USD]]*1</f>
        <v>272.26</v>
      </c>
      <c r="L634">
        <v>42</v>
      </c>
      <c r="M634" t="s">
        <v>30</v>
      </c>
      <c r="N634" t="s">
        <v>31</v>
      </c>
      <c r="O634" t="s">
        <v>56</v>
      </c>
      <c r="P634" t="s">
        <v>50</v>
      </c>
      <c r="Q634">
        <v>1</v>
      </c>
      <c r="R634" t="s">
        <v>51</v>
      </c>
      <c r="S634" t="s">
        <v>68</v>
      </c>
      <c r="T634">
        <v>4.7</v>
      </c>
      <c r="U634">
        <v>6</v>
      </c>
      <c r="V634">
        <v>57</v>
      </c>
      <c r="W634">
        <v>0</v>
      </c>
      <c r="X634">
        <v>1</v>
      </c>
      <c r="Y634" t="s">
        <v>36</v>
      </c>
    </row>
    <row r="635" spans="1:25" x14ac:dyDescent="0.25">
      <c r="A635" t="s">
        <v>1246</v>
      </c>
      <c r="B635" t="s">
        <v>406</v>
      </c>
      <c r="C635" t="s">
        <v>26</v>
      </c>
      <c r="D635" t="s">
        <v>64</v>
      </c>
      <c r="E635" t="s">
        <v>28</v>
      </c>
      <c r="F635" s="1" t="s">
        <v>12689</v>
      </c>
      <c r="G635">
        <v>206</v>
      </c>
      <c r="H635" t="s">
        <v>29</v>
      </c>
      <c r="I635">
        <v>1187</v>
      </c>
      <c r="J635">
        <v>369.04</v>
      </c>
      <c r="K635">
        <f>Passenger_Data[[#This Row],[Price_USD]]*1</f>
        <v>369.04</v>
      </c>
      <c r="L635">
        <v>37</v>
      </c>
      <c r="M635" t="s">
        <v>30</v>
      </c>
      <c r="N635" t="s">
        <v>31</v>
      </c>
      <c r="O635" t="s">
        <v>56</v>
      </c>
      <c r="P635" t="s">
        <v>50</v>
      </c>
      <c r="Q635">
        <v>0</v>
      </c>
      <c r="R635" t="s">
        <v>65</v>
      </c>
      <c r="S635" t="s">
        <v>61</v>
      </c>
      <c r="T635">
        <v>5.4</v>
      </c>
      <c r="U635">
        <v>0</v>
      </c>
      <c r="V635">
        <v>87</v>
      </c>
      <c r="W635">
        <v>0</v>
      </c>
      <c r="X635">
        <v>0</v>
      </c>
      <c r="Y635" t="s">
        <v>45</v>
      </c>
    </row>
    <row r="636" spans="1:25" x14ac:dyDescent="0.25">
      <c r="A636" t="s">
        <v>1247</v>
      </c>
      <c r="B636" t="s">
        <v>1248</v>
      </c>
      <c r="C636" t="s">
        <v>26</v>
      </c>
      <c r="D636" t="s">
        <v>59</v>
      </c>
      <c r="E636" t="s">
        <v>28</v>
      </c>
      <c r="F636" s="1" t="s">
        <v>12690</v>
      </c>
      <c r="G636">
        <v>176</v>
      </c>
      <c r="H636" t="s">
        <v>29</v>
      </c>
      <c r="I636">
        <v>1113</v>
      </c>
      <c r="J636">
        <v>284.91000000000003</v>
      </c>
      <c r="K636">
        <f>Passenger_Data[[#This Row],[Price_USD]]*1</f>
        <v>284.91000000000003</v>
      </c>
      <c r="L636">
        <v>54</v>
      </c>
      <c r="M636" t="s">
        <v>40</v>
      </c>
      <c r="N636" t="s">
        <v>41</v>
      </c>
      <c r="O636" t="s">
        <v>42</v>
      </c>
      <c r="P636" t="s">
        <v>50</v>
      </c>
      <c r="Q636">
        <v>0</v>
      </c>
      <c r="R636" t="s">
        <v>65</v>
      </c>
      <c r="S636" t="s">
        <v>68</v>
      </c>
      <c r="T636">
        <v>7.7</v>
      </c>
      <c r="U636">
        <v>0</v>
      </c>
      <c r="V636">
        <v>77</v>
      </c>
      <c r="W636">
        <v>0</v>
      </c>
      <c r="X636">
        <v>0</v>
      </c>
      <c r="Y636" t="s">
        <v>45</v>
      </c>
    </row>
    <row r="637" spans="1:25" x14ac:dyDescent="0.25">
      <c r="A637" t="s">
        <v>1249</v>
      </c>
      <c r="B637" t="s">
        <v>1250</v>
      </c>
      <c r="C637" t="s">
        <v>54</v>
      </c>
      <c r="D637" t="s">
        <v>76</v>
      </c>
      <c r="E637" t="s">
        <v>55</v>
      </c>
      <c r="F637" s="1" t="s">
        <v>12691</v>
      </c>
      <c r="G637">
        <v>200</v>
      </c>
      <c r="H637" t="s">
        <v>86</v>
      </c>
      <c r="I637">
        <v>851</v>
      </c>
      <c r="J637">
        <v>364.32</v>
      </c>
      <c r="K637">
        <f>Passenger_Data[[#This Row],[Price_USD]]*1</f>
        <v>364.32</v>
      </c>
      <c r="L637">
        <v>39</v>
      </c>
      <c r="M637" t="s">
        <v>40</v>
      </c>
      <c r="N637" t="s">
        <v>31</v>
      </c>
      <c r="O637" t="s">
        <v>42</v>
      </c>
      <c r="P637" t="s">
        <v>50</v>
      </c>
      <c r="Q637">
        <v>0</v>
      </c>
      <c r="R637" t="s">
        <v>51</v>
      </c>
      <c r="S637" t="s">
        <v>61</v>
      </c>
      <c r="T637">
        <v>5.4</v>
      </c>
      <c r="U637">
        <v>12</v>
      </c>
      <c r="V637">
        <v>52</v>
      </c>
      <c r="W637">
        <v>0</v>
      </c>
      <c r="X637">
        <v>0</v>
      </c>
      <c r="Y637" t="s">
        <v>45</v>
      </c>
    </row>
    <row r="638" spans="1:25" x14ac:dyDescent="0.25">
      <c r="A638" t="s">
        <v>1251</v>
      </c>
      <c r="B638" t="s">
        <v>970</v>
      </c>
      <c r="C638" t="s">
        <v>54</v>
      </c>
      <c r="D638" t="s">
        <v>39</v>
      </c>
      <c r="E638" t="s">
        <v>55</v>
      </c>
      <c r="F638" s="1" t="s">
        <v>12692</v>
      </c>
      <c r="G638">
        <v>137</v>
      </c>
      <c r="H638" t="s">
        <v>29</v>
      </c>
      <c r="I638">
        <v>1087</v>
      </c>
      <c r="J638">
        <v>414.54</v>
      </c>
      <c r="K638">
        <f>Passenger_Data[[#This Row],[Price_USD]]*1</f>
        <v>414.54</v>
      </c>
      <c r="L638">
        <v>40</v>
      </c>
      <c r="M638" t="s">
        <v>40</v>
      </c>
      <c r="N638" t="s">
        <v>41</v>
      </c>
      <c r="O638" t="s">
        <v>32</v>
      </c>
      <c r="P638" t="s">
        <v>33</v>
      </c>
      <c r="Q638">
        <v>0</v>
      </c>
      <c r="R638" t="s">
        <v>65</v>
      </c>
      <c r="S638" t="s">
        <v>44</v>
      </c>
      <c r="T638">
        <v>8</v>
      </c>
      <c r="U638">
        <v>6</v>
      </c>
      <c r="V638">
        <v>72</v>
      </c>
      <c r="W638">
        <v>0</v>
      </c>
      <c r="X638">
        <v>1</v>
      </c>
      <c r="Y638" t="s">
        <v>77</v>
      </c>
    </row>
    <row r="639" spans="1:25" x14ac:dyDescent="0.25">
      <c r="A639" t="s">
        <v>1252</v>
      </c>
      <c r="B639" t="s">
        <v>1253</v>
      </c>
      <c r="C639" t="s">
        <v>48</v>
      </c>
      <c r="D639" t="s">
        <v>76</v>
      </c>
      <c r="E639" t="s">
        <v>49</v>
      </c>
      <c r="F639" s="1" t="s">
        <v>12693</v>
      </c>
      <c r="G639">
        <v>159</v>
      </c>
      <c r="H639" t="s">
        <v>29</v>
      </c>
      <c r="I639">
        <v>1507</v>
      </c>
      <c r="J639">
        <v>177.8</v>
      </c>
      <c r="K639">
        <f>Passenger_Data[[#This Row],[Price_USD]]*1</f>
        <v>177.8</v>
      </c>
      <c r="L639">
        <v>76</v>
      </c>
      <c r="M639" t="s">
        <v>30</v>
      </c>
      <c r="N639" t="s">
        <v>31</v>
      </c>
      <c r="O639" t="s">
        <v>33</v>
      </c>
      <c r="P639" t="s">
        <v>50</v>
      </c>
      <c r="Q639">
        <v>2</v>
      </c>
      <c r="R639" t="s">
        <v>65</v>
      </c>
      <c r="S639" t="s">
        <v>44</v>
      </c>
      <c r="T639">
        <v>9</v>
      </c>
      <c r="U639">
        <v>8</v>
      </c>
      <c r="V639">
        <v>72</v>
      </c>
      <c r="W639">
        <v>0</v>
      </c>
      <c r="X639">
        <v>1</v>
      </c>
      <c r="Y639" t="s">
        <v>77</v>
      </c>
    </row>
    <row r="640" spans="1:25" x14ac:dyDescent="0.25">
      <c r="A640" t="s">
        <v>1254</v>
      </c>
      <c r="B640" t="s">
        <v>1255</v>
      </c>
      <c r="C640" t="s">
        <v>26</v>
      </c>
      <c r="D640" t="s">
        <v>64</v>
      </c>
      <c r="E640" t="s">
        <v>59</v>
      </c>
      <c r="F640" s="1" t="s">
        <v>12694</v>
      </c>
      <c r="G640">
        <v>155</v>
      </c>
      <c r="H640" t="s">
        <v>29</v>
      </c>
      <c r="I640">
        <v>758</v>
      </c>
      <c r="J640">
        <v>270.76</v>
      </c>
      <c r="K640">
        <f>Passenger_Data[[#This Row],[Price_USD]]*1</f>
        <v>270.76</v>
      </c>
      <c r="L640">
        <v>43</v>
      </c>
      <c r="M640" t="s">
        <v>40</v>
      </c>
      <c r="N640" t="s">
        <v>31</v>
      </c>
      <c r="O640" t="s">
        <v>33</v>
      </c>
      <c r="P640" t="s">
        <v>50</v>
      </c>
      <c r="Q640">
        <v>2</v>
      </c>
      <c r="R640" t="s">
        <v>34</v>
      </c>
      <c r="S640" t="s">
        <v>44</v>
      </c>
      <c r="T640">
        <v>4.5999999999999996</v>
      </c>
      <c r="U640">
        <v>15</v>
      </c>
      <c r="V640">
        <v>111</v>
      </c>
      <c r="W640">
        <v>0</v>
      </c>
      <c r="X640">
        <v>0</v>
      </c>
      <c r="Y640" t="s">
        <v>45</v>
      </c>
    </row>
    <row r="641" spans="1:25" x14ac:dyDescent="0.25">
      <c r="A641" t="s">
        <v>1256</v>
      </c>
      <c r="B641" t="s">
        <v>592</v>
      </c>
      <c r="C641" t="s">
        <v>26</v>
      </c>
      <c r="D641" t="s">
        <v>59</v>
      </c>
      <c r="E641" t="s">
        <v>28</v>
      </c>
      <c r="F641" s="1" t="s">
        <v>12695</v>
      </c>
      <c r="G641">
        <v>54</v>
      </c>
      <c r="H641" t="s">
        <v>86</v>
      </c>
      <c r="I641">
        <v>1270</v>
      </c>
      <c r="J641">
        <v>223.78</v>
      </c>
      <c r="K641">
        <f>Passenger_Data[[#This Row],[Price_USD]]*1</f>
        <v>223.78</v>
      </c>
      <c r="L641">
        <v>24</v>
      </c>
      <c r="M641" t="s">
        <v>30</v>
      </c>
      <c r="N641" t="s">
        <v>31</v>
      </c>
      <c r="O641" t="s">
        <v>56</v>
      </c>
      <c r="P641" t="s">
        <v>50</v>
      </c>
      <c r="Q641">
        <v>0</v>
      </c>
      <c r="R641" t="s">
        <v>51</v>
      </c>
      <c r="S641" t="s">
        <v>68</v>
      </c>
      <c r="T641">
        <v>7.6</v>
      </c>
      <c r="U641">
        <v>19</v>
      </c>
      <c r="V641">
        <v>115</v>
      </c>
      <c r="W641">
        <v>0</v>
      </c>
      <c r="X641">
        <v>0</v>
      </c>
      <c r="Y641" t="s">
        <v>45</v>
      </c>
    </row>
    <row r="642" spans="1:25" x14ac:dyDescent="0.25">
      <c r="A642" t="s">
        <v>1257</v>
      </c>
      <c r="B642" t="s">
        <v>1258</v>
      </c>
      <c r="C642" t="s">
        <v>82</v>
      </c>
      <c r="D642" t="s">
        <v>49</v>
      </c>
      <c r="E642" t="s">
        <v>27</v>
      </c>
      <c r="F642" s="1" t="s">
        <v>12696</v>
      </c>
      <c r="G642">
        <v>193</v>
      </c>
      <c r="H642" t="s">
        <v>108</v>
      </c>
      <c r="I642">
        <v>1103</v>
      </c>
      <c r="J642">
        <v>420.25</v>
      </c>
      <c r="K642">
        <f>Passenger_Data[[#This Row],[Price_USD]]*1</f>
        <v>420.25</v>
      </c>
      <c r="L642">
        <v>23</v>
      </c>
      <c r="M642" t="s">
        <v>40</v>
      </c>
      <c r="N642" t="s">
        <v>41</v>
      </c>
      <c r="O642" t="s">
        <v>42</v>
      </c>
      <c r="P642" t="s">
        <v>50</v>
      </c>
      <c r="Q642">
        <v>1</v>
      </c>
      <c r="R642" t="s">
        <v>65</v>
      </c>
      <c r="S642" t="s">
        <v>35</v>
      </c>
      <c r="T642">
        <v>5.2</v>
      </c>
      <c r="U642">
        <v>14</v>
      </c>
      <c r="V642">
        <v>28</v>
      </c>
      <c r="W642">
        <v>0</v>
      </c>
      <c r="X642">
        <v>0</v>
      </c>
      <c r="Y642" t="s">
        <v>45</v>
      </c>
    </row>
    <row r="643" spans="1:25" x14ac:dyDescent="0.25">
      <c r="A643" t="s">
        <v>1259</v>
      </c>
      <c r="B643" t="s">
        <v>1260</v>
      </c>
      <c r="C643" t="s">
        <v>73</v>
      </c>
      <c r="D643" t="s">
        <v>55</v>
      </c>
      <c r="E643" t="s">
        <v>39</v>
      </c>
      <c r="F643" s="1" t="s">
        <v>12697</v>
      </c>
      <c r="G643">
        <v>110</v>
      </c>
      <c r="H643" t="s">
        <v>29</v>
      </c>
      <c r="I643">
        <v>1219</v>
      </c>
      <c r="J643">
        <v>416.75</v>
      </c>
      <c r="K643">
        <f>Passenger_Data[[#This Row],[Price_USD]]*1</f>
        <v>416.75</v>
      </c>
      <c r="L643">
        <v>74</v>
      </c>
      <c r="M643" t="s">
        <v>30</v>
      </c>
      <c r="N643" t="s">
        <v>31</v>
      </c>
      <c r="O643" t="s">
        <v>33</v>
      </c>
      <c r="P643" t="s">
        <v>83</v>
      </c>
      <c r="Q643">
        <v>1</v>
      </c>
      <c r="R643" t="s">
        <v>43</v>
      </c>
      <c r="S643" t="s">
        <v>68</v>
      </c>
      <c r="T643">
        <v>9</v>
      </c>
      <c r="U643">
        <v>14</v>
      </c>
      <c r="V643">
        <v>92</v>
      </c>
      <c r="W643">
        <v>0</v>
      </c>
      <c r="X643">
        <v>1</v>
      </c>
      <c r="Y643" t="s">
        <v>77</v>
      </c>
    </row>
    <row r="644" spans="1:25" x14ac:dyDescent="0.25">
      <c r="A644" t="s">
        <v>1261</v>
      </c>
      <c r="B644" t="s">
        <v>1262</v>
      </c>
      <c r="C644" t="s">
        <v>54</v>
      </c>
      <c r="D644" t="s">
        <v>76</v>
      </c>
      <c r="E644" t="s">
        <v>39</v>
      </c>
      <c r="F644" s="1" t="s">
        <v>12698</v>
      </c>
      <c r="G644">
        <v>174</v>
      </c>
      <c r="H644" t="s">
        <v>29</v>
      </c>
      <c r="I644">
        <v>868</v>
      </c>
      <c r="J644">
        <v>170.51</v>
      </c>
      <c r="K644">
        <f>Passenger_Data[[#This Row],[Price_USD]]*1</f>
        <v>170.51</v>
      </c>
      <c r="L644">
        <v>68</v>
      </c>
      <c r="M644" t="s">
        <v>30</v>
      </c>
      <c r="N644" t="s">
        <v>31</v>
      </c>
      <c r="O644" t="s">
        <v>33</v>
      </c>
      <c r="P644" t="s">
        <v>83</v>
      </c>
      <c r="Q644">
        <v>3</v>
      </c>
      <c r="R644" t="s">
        <v>65</v>
      </c>
      <c r="S644" t="s">
        <v>61</v>
      </c>
      <c r="T644">
        <v>7.1</v>
      </c>
      <c r="U644">
        <v>16</v>
      </c>
      <c r="V644">
        <v>0</v>
      </c>
      <c r="W644">
        <v>0</v>
      </c>
      <c r="X644">
        <v>0</v>
      </c>
      <c r="Y644" t="s">
        <v>36</v>
      </c>
    </row>
    <row r="645" spans="1:25" x14ac:dyDescent="0.25">
      <c r="A645" t="s">
        <v>1263</v>
      </c>
      <c r="B645" t="s">
        <v>1264</v>
      </c>
      <c r="C645" t="s">
        <v>26</v>
      </c>
      <c r="D645" t="s">
        <v>49</v>
      </c>
      <c r="E645" t="s">
        <v>64</v>
      </c>
      <c r="F645" s="1" t="s">
        <v>12699</v>
      </c>
      <c r="G645">
        <v>314</v>
      </c>
      <c r="H645" t="s">
        <v>29</v>
      </c>
      <c r="I645">
        <v>983</v>
      </c>
      <c r="J645">
        <v>345.52</v>
      </c>
      <c r="K645">
        <f>Passenger_Data[[#This Row],[Price_USD]]*1</f>
        <v>345.52</v>
      </c>
      <c r="L645">
        <v>23</v>
      </c>
      <c r="M645" t="s">
        <v>40</v>
      </c>
      <c r="N645" t="s">
        <v>60</v>
      </c>
      <c r="O645" t="s">
        <v>33</v>
      </c>
      <c r="P645" t="s">
        <v>83</v>
      </c>
      <c r="Q645">
        <v>2</v>
      </c>
      <c r="R645" t="s">
        <v>34</v>
      </c>
      <c r="S645" t="s">
        <v>35</v>
      </c>
      <c r="T645">
        <v>4.3</v>
      </c>
      <c r="U645">
        <v>18</v>
      </c>
      <c r="V645">
        <v>73</v>
      </c>
      <c r="W645">
        <v>0</v>
      </c>
      <c r="X645">
        <v>0</v>
      </c>
      <c r="Y645" t="s">
        <v>45</v>
      </c>
    </row>
    <row r="646" spans="1:25" x14ac:dyDescent="0.25">
      <c r="A646" t="s">
        <v>1265</v>
      </c>
      <c r="B646" t="s">
        <v>1266</v>
      </c>
      <c r="C646" t="s">
        <v>54</v>
      </c>
      <c r="D646" t="s">
        <v>28</v>
      </c>
      <c r="E646" t="s">
        <v>39</v>
      </c>
      <c r="F646" s="1" t="s">
        <v>12700</v>
      </c>
      <c r="G646">
        <v>164</v>
      </c>
      <c r="H646" t="s">
        <v>29</v>
      </c>
      <c r="I646">
        <v>1338</v>
      </c>
      <c r="J646">
        <v>167</v>
      </c>
      <c r="K646">
        <f>Passenger_Data[[#This Row],[Price_USD]]*1</f>
        <v>167</v>
      </c>
      <c r="L646">
        <v>76</v>
      </c>
      <c r="M646" t="s">
        <v>30</v>
      </c>
      <c r="N646" t="s">
        <v>60</v>
      </c>
      <c r="O646" t="s">
        <v>32</v>
      </c>
      <c r="P646" t="s">
        <v>83</v>
      </c>
      <c r="Q646">
        <v>0</v>
      </c>
      <c r="R646" t="s">
        <v>65</v>
      </c>
      <c r="S646" t="s">
        <v>35</v>
      </c>
      <c r="T646">
        <v>4.5999999999999996</v>
      </c>
      <c r="U646">
        <v>3</v>
      </c>
      <c r="V646">
        <v>5</v>
      </c>
      <c r="W646">
        <v>0</v>
      </c>
      <c r="X646">
        <v>0</v>
      </c>
      <c r="Y646" t="s">
        <v>77</v>
      </c>
    </row>
    <row r="647" spans="1:25" x14ac:dyDescent="0.25">
      <c r="A647" t="s">
        <v>1267</v>
      </c>
      <c r="B647" t="s">
        <v>335</v>
      </c>
      <c r="C647" t="s">
        <v>26</v>
      </c>
      <c r="D647" t="s">
        <v>28</v>
      </c>
      <c r="E647" t="s">
        <v>55</v>
      </c>
      <c r="F647" s="1" t="s">
        <v>12701</v>
      </c>
      <c r="G647">
        <v>135</v>
      </c>
      <c r="H647" t="s">
        <v>29</v>
      </c>
      <c r="I647">
        <v>1393</v>
      </c>
      <c r="J647">
        <v>379.98</v>
      </c>
      <c r="K647">
        <f>Passenger_Data[[#This Row],[Price_USD]]*1</f>
        <v>379.98</v>
      </c>
      <c r="L647">
        <v>77</v>
      </c>
      <c r="M647" t="s">
        <v>40</v>
      </c>
      <c r="N647" t="s">
        <v>41</v>
      </c>
      <c r="O647" t="s">
        <v>56</v>
      </c>
      <c r="P647" t="s">
        <v>50</v>
      </c>
      <c r="Q647">
        <v>2</v>
      </c>
      <c r="R647" t="s">
        <v>51</v>
      </c>
      <c r="S647" t="s">
        <v>61</v>
      </c>
      <c r="T647">
        <v>7.2</v>
      </c>
      <c r="U647">
        <v>2</v>
      </c>
      <c r="V647">
        <v>53</v>
      </c>
      <c r="W647">
        <v>0</v>
      </c>
      <c r="X647">
        <v>0</v>
      </c>
      <c r="Y647" t="s">
        <v>77</v>
      </c>
    </row>
    <row r="648" spans="1:25" x14ac:dyDescent="0.25">
      <c r="A648" t="s">
        <v>1268</v>
      </c>
      <c r="B648" t="s">
        <v>1269</v>
      </c>
      <c r="C648" t="s">
        <v>48</v>
      </c>
      <c r="D648" t="s">
        <v>49</v>
      </c>
      <c r="E648" t="s">
        <v>39</v>
      </c>
      <c r="F648" s="1" t="s">
        <v>12702</v>
      </c>
      <c r="G648">
        <v>240</v>
      </c>
      <c r="H648" t="s">
        <v>86</v>
      </c>
      <c r="I648">
        <v>1252</v>
      </c>
      <c r="J648">
        <v>500.13</v>
      </c>
      <c r="K648">
        <f>Passenger_Data[[#This Row],[Price_USD]]*1</f>
        <v>500.13</v>
      </c>
      <c r="L648">
        <v>51</v>
      </c>
      <c r="M648" t="s">
        <v>30</v>
      </c>
      <c r="N648" t="s">
        <v>31</v>
      </c>
      <c r="O648" t="s">
        <v>56</v>
      </c>
      <c r="P648" t="s">
        <v>33</v>
      </c>
      <c r="Q648">
        <v>0</v>
      </c>
      <c r="R648" t="s">
        <v>43</v>
      </c>
      <c r="S648" t="s">
        <v>61</v>
      </c>
      <c r="T648">
        <v>6.1</v>
      </c>
      <c r="U648">
        <v>9</v>
      </c>
      <c r="V648">
        <v>22</v>
      </c>
      <c r="W648">
        <v>0</v>
      </c>
      <c r="X648">
        <v>0</v>
      </c>
      <c r="Y648" t="s">
        <v>45</v>
      </c>
    </row>
    <row r="649" spans="1:25" x14ac:dyDescent="0.25">
      <c r="A649" t="s">
        <v>1270</v>
      </c>
      <c r="B649" t="s">
        <v>471</v>
      </c>
      <c r="C649" t="s">
        <v>26</v>
      </c>
      <c r="D649" t="s">
        <v>76</v>
      </c>
      <c r="E649" t="s">
        <v>59</v>
      </c>
      <c r="F649" s="1" t="s">
        <v>12703</v>
      </c>
      <c r="G649">
        <v>160</v>
      </c>
      <c r="H649" t="s">
        <v>86</v>
      </c>
      <c r="I649">
        <v>603</v>
      </c>
      <c r="J649">
        <v>490.07</v>
      </c>
      <c r="K649">
        <f>Passenger_Data[[#This Row],[Price_USD]]*1</f>
        <v>490.07</v>
      </c>
      <c r="L649">
        <v>18</v>
      </c>
      <c r="M649" t="s">
        <v>30</v>
      </c>
      <c r="N649" t="s">
        <v>41</v>
      </c>
      <c r="O649" t="s">
        <v>42</v>
      </c>
      <c r="P649" t="s">
        <v>83</v>
      </c>
      <c r="Q649">
        <v>1</v>
      </c>
      <c r="R649" t="s">
        <v>51</v>
      </c>
      <c r="S649" t="s">
        <v>35</v>
      </c>
      <c r="T649">
        <v>6.8</v>
      </c>
      <c r="U649">
        <v>7</v>
      </c>
      <c r="V649">
        <v>109</v>
      </c>
      <c r="W649">
        <v>0</v>
      </c>
      <c r="X649">
        <v>0</v>
      </c>
      <c r="Y649" t="s">
        <v>36</v>
      </c>
    </row>
    <row r="650" spans="1:25" x14ac:dyDescent="0.25">
      <c r="A650" t="s">
        <v>1271</v>
      </c>
      <c r="B650" t="s">
        <v>165</v>
      </c>
      <c r="C650" t="s">
        <v>48</v>
      </c>
      <c r="D650" t="s">
        <v>64</v>
      </c>
      <c r="E650" t="s">
        <v>55</v>
      </c>
      <c r="F650" s="1" t="s">
        <v>12704</v>
      </c>
      <c r="G650">
        <v>89</v>
      </c>
      <c r="H650" t="s">
        <v>29</v>
      </c>
      <c r="I650">
        <v>1495</v>
      </c>
      <c r="J650">
        <v>389.31</v>
      </c>
      <c r="K650">
        <f>Passenger_Data[[#This Row],[Price_USD]]*1</f>
        <v>389.31</v>
      </c>
      <c r="L650">
        <v>79</v>
      </c>
      <c r="M650" t="s">
        <v>30</v>
      </c>
      <c r="N650" t="s">
        <v>31</v>
      </c>
      <c r="O650" t="s">
        <v>32</v>
      </c>
      <c r="P650" t="s">
        <v>50</v>
      </c>
      <c r="Q650">
        <v>1</v>
      </c>
      <c r="R650" t="s">
        <v>34</v>
      </c>
      <c r="S650" t="s">
        <v>44</v>
      </c>
      <c r="T650">
        <v>7.7</v>
      </c>
      <c r="U650">
        <v>5</v>
      </c>
      <c r="V650">
        <v>64</v>
      </c>
      <c r="W650">
        <v>0</v>
      </c>
      <c r="X650">
        <v>0</v>
      </c>
      <c r="Y650" t="s">
        <v>36</v>
      </c>
    </row>
    <row r="651" spans="1:25" x14ac:dyDescent="0.25">
      <c r="A651" t="s">
        <v>1272</v>
      </c>
      <c r="B651" t="s">
        <v>1273</v>
      </c>
      <c r="C651" t="s">
        <v>48</v>
      </c>
      <c r="D651" t="s">
        <v>27</v>
      </c>
      <c r="E651" t="s">
        <v>55</v>
      </c>
      <c r="F651" s="1" t="s">
        <v>12705</v>
      </c>
      <c r="G651">
        <v>200</v>
      </c>
      <c r="H651" t="s">
        <v>29</v>
      </c>
      <c r="I651">
        <v>1418</v>
      </c>
      <c r="J651">
        <v>256.58</v>
      </c>
      <c r="K651">
        <f>Passenger_Data[[#This Row],[Price_USD]]*1</f>
        <v>256.58</v>
      </c>
      <c r="L651">
        <v>39</v>
      </c>
      <c r="M651" t="s">
        <v>30</v>
      </c>
      <c r="N651" t="s">
        <v>31</v>
      </c>
      <c r="O651" t="s">
        <v>56</v>
      </c>
      <c r="P651" t="s">
        <v>50</v>
      </c>
      <c r="Q651">
        <v>2</v>
      </c>
      <c r="R651" t="s">
        <v>51</v>
      </c>
      <c r="S651" t="s">
        <v>44</v>
      </c>
      <c r="T651">
        <v>5.5</v>
      </c>
      <c r="U651">
        <v>2</v>
      </c>
      <c r="V651">
        <v>110</v>
      </c>
      <c r="W651">
        <v>1</v>
      </c>
      <c r="X651">
        <v>0</v>
      </c>
      <c r="Y651" t="s">
        <v>45</v>
      </c>
    </row>
    <row r="652" spans="1:25" x14ac:dyDescent="0.25">
      <c r="A652" t="s">
        <v>1274</v>
      </c>
      <c r="B652" t="s">
        <v>1275</v>
      </c>
      <c r="C652" t="s">
        <v>54</v>
      </c>
      <c r="D652" t="s">
        <v>76</v>
      </c>
      <c r="E652" t="s">
        <v>55</v>
      </c>
      <c r="F652" s="1" t="s">
        <v>12706</v>
      </c>
      <c r="G652">
        <v>272</v>
      </c>
      <c r="H652" t="s">
        <v>29</v>
      </c>
      <c r="I652">
        <v>1321</v>
      </c>
      <c r="J652">
        <v>394.74</v>
      </c>
      <c r="K652">
        <f>Passenger_Data[[#This Row],[Price_USD]]*1</f>
        <v>394.74</v>
      </c>
      <c r="L652">
        <v>70</v>
      </c>
      <c r="M652" t="s">
        <v>40</v>
      </c>
      <c r="N652" t="s">
        <v>31</v>
      </c>
      <c r="O652" t="s">
        <v>42</v>
      </c>
      <c r="P652" t="s">
        <v>50</v>
      </c>
      <c r="Q652">
        <v>1</v>
      </c>
      <c r="R652" t="s">
        <v>65</v>
      </c>
      <c r="S652" t="s">
        <v>35</v>
      </c>
      <c r="T652">
        <v>8</v>
      </c>
      <c r="U652">
        <v>21</v>
      </c>
      <c r="V652">
        <v>89</v>
      </c>
      <c r="W652">
        <v>0</v>
      </c>
      <c r="X652">
        <v>0</v>
      </c>
      <c r="Y652" t="s">
        <v>45</v>
      </c>
    </row>
    <row r="653" spans="1:25" x14ac:dyDescent="0.25">
      <c r="A653" t="s">
        <v>1276</v>
      </c>
      <c r="B653" t="s">
        <v>1210</v>
      </c>
      <c r="C653" t="s">
        <v>26</v>
      </c>
      <c r="D653" t="s">
        <v>27</v>
      </c>
      <c r="E653" t="s">
        <v>55</v>
      </c>
      <c r="F653" s="1" t="s">
        <v>12707</v>
      </c>
      <c r="G653">
        <v>223</v>
      </c>
      <c r="H653" t="s">
        <v>29</v>
      </c>
      <c r="I653">
        <v>1194</v>
      </c>
      <c r="J653">
        <v>391.63</v>
      </c>
      <c r="K653">
        <f>Passenger_Data[[#This Row],[Price_USD]]*1</f>
        <v>391.63</v>
      </c>
      <c r="L653">
        <v>55</v>
      </c>
      <c r="M653" t="s">
        <v>40</v>
      </c>
      <c r="N653" t="s">
        <v>31</v>
      </c>
      <c r="O653" t="s">
        <v>33</v>
      </c>
      <c r="P653" t="s">
        <v>50</v>
      </c>
      <c r="Q653">
        <v>0</v>
      </c>
      <c r="R653" t="s">
        <v>43</v>
      </c>
      <c r="S653" t="s">
        <v>44</v>
      </c>
      <c r="T653">
        <v>6.1</v>
      </c>
      <c r="U653">
        <v>8</v>
      </c>
      <c r="V653">
        <v>67</v>
      </c>
      <c r="W653">
        <v>0</v>
      </c>
      <c r="X653">
        <v>0</v>
      </c>
      <c r="Y653" t="s">
        <v>36</v>
      </c>
    </row>
    <row r="654" spans="1:25" x14ac:dyDescent="0.25">
      <c r="A654" t="s">
        <v>1277</v>
      </c>
      <c r="B654" t="s">
        <v>1278</v>
      </c>
      <c r="C654" t="s">
        <v>73</v>
      </c>
      <c r="D654" t="s">
        <v>64</v>
      </c>
      <c r="E654" t="s">
        <v>39</v>
      </c>
      <c r="F654" s="1" t="s">
        <v>12708</v>
      </c>
      <c r="G654">
        <v>187</v>
      </c>
      <c r="H654" t="s">
        <v>29</v>
      </c>
      <c r="I654">
        <v>1010</v>
      </c>
      <c r="J654">
        <v>389.2</v>
      </c>
      <c r="K654">
        <f>Passenger_Data[[#This Row],[Price_USD]]*1</f>
        <v>389.2</v>
      </c>
      <c r="L654">
        <v>77</v>
      </c>
      <c r="M654" t="s">
        <v>40</v>
      </c>
      <c r="N654" t="s">
        <v>31</v>
      </c>
      <c r="O654" t="s">
        <v>56</v>
      </c>
      <c r="P654" t="s">
        <v>83</v>
      </c>
      <c r="Q654">
        <v>1</v>
      </c>
      <c r="R654" t="s">
        <v>51</v>
      </c>
      <c r="S654" t="s">
        <v>68</v>
      </c>
      <c r="T654">
        <v>8.1999999999999993</v>
      </c>
      <c r="U654">
        <v>49</v>
      </c>
      <c r="V654">
        <v>43</v>
      </c>
      <c r="W654">
        <v>0</v>
      </c>
      <c r="X654">
        <v>0</v>
      </c>
      <c r="Y654" t="s">
        <v>77</v>
      </c>
    </row>
    <row r="655" spans="1:25" x14ac:dyDescent="0.25">
      <c r="A655" t="s">
        <v>1279</v>
      </c>
      <c r="B655" t="s">
        <v>1280</v>
      </c>
      <c r="C655" t="s">
        <v>82</v>
      </c>
      <c r="D655" t="s">
        <v>49</v>
      </c>
      <c r="E655" t="s">
        <v>64</v>
      </c>
      <c r="F655" s="1" t="s">
        <v>12709</v>
      </c>
      <c r="G655">
        <v>156</v>
      </c>
      <c r="H655" t="s">
        <v>29</v>
      </c>
      <c r="I655">
        <v>1431</v>
      </c>
      <c r="J655">
        <v>461.86</v>
      </c>
      <c r="K655">
        <f>Passenger_Data[[#This Row],[Price_USD]]*1</f>
        <v>461.86</v>
      </c>
      <c r="L655">
        <v>66</v>
      </c>
      <c r="M655" t="s">
        <v>30</v>
      </c>
      <c r="N655" t="s">
        <v>31</v>
      </c>
      <c r="O655" t="s">
        <v>32</v>
      </c>
      <c r="P655" t="s">
        <v>50</v>
      </c>
      <c r="Q655">
        <v>4</v>
      </c>
      <c r="R655" t="s">
        <v>51</v>
      </c>
      <c r="S655" t="s">
        <v>61</v>
      </c>
      <c r="T655">
        <v>5.0999999999999996</v>
      </c>
      <c r="U655">
        <v>6</v>
      </c>
      <c r="V655">
        <v>24</v>
      </c>
      <c r="W655">
        <v>0</v>
      </c>
      <c r="X655">
        <v>0</v>
      </c>
      <c r="Y655" t="s">
        <v>36</v>
      </c>
    </row>
    <row r="656" spans="1:25" x14ac:dyDescent="0.25">
      <c r="A656" t="s">
        <v>1281</v>
      </c>
      <c r="B656" t="s">
        <v>1282</v>
      </c>
      <c r="C656" t="s">
        <v>82</v>
      </c>
      <c r="D656" t="s">
        <v>49</v>
      </c>
      <c r="E656" t="s">
        <v>59</v>
      </c>
      <c r="F656" s="1" t="s">
        <v>12710</v>
      </c>
      <c r="G656">
        <v>102</v>
      </c>
      <c r="H656" t="s">
        <v>29</v>
      </c>
      <c r="I656">
        <v>1430</v>
      </c>
      <c r="J656">
        <v>401.01</v>
      </c>
      <c r="K656">
        <f>Passenger_Data[[#This Row],[Price_USD]]*1</f>
        <v>401.01</v>
      </c>
      <c r="L656">
        <v>21</v>
      </c>
      <c r="M656" t="s">
        <v>30</v>
      </c>
      <c r="N656" t="s">
        <v>31</v>
      </c>
      <c r="O656" t="s">
        <v>56</v>
      </c>
      <c r="P656" t="s">
        <v>50</v>
      </c>
      <c r="Q656">
        <v>2</v>
      </c>
      <c r="R656" t="s">
        <v>65</v>
      </c>
      <c r="S656" t="s">
        <v>35</v>
      </c>
      <c r="T656">
        <v>7.5</v>
      </c>
      <c r="U656">
        <v>4</v>
      </c>
      <c r="V656">
        <v>9</v>
      </c>
      <c r="W656">
        <v>0</v>
      </c>
      <c r="X656">
        <v>0</v>
      </c>
      <c r="Y656" t="s">
        <v>45</v>
      </c>
    </row>
    <row r="657" spans="1:25" x14ac:dyDescent="0.25">
      <c r="A657" t="s">
        <v>1283</v>
      </c>
      <c r="B657" t="s">
        <v>1284</v>
      </c>
      <c r="C657" t="s">
        <v>73</v>
      </c>
      <c r="D657" t="s">
        <v>28</v>
      </c>
      <c r="E657" t="s">
        <v>49</v>
      </c>
      <c r="F657" s="1" t="s">
        <v>12711</v>
      </c>
      <c r="G657">
        <v>197</v>
      </c>
      <c r="H657" t="s">
        <v>29</v>
      </c>
      <c r="I657">
        <v>1439</v>
      </c>
      <c r="J657">
        <v>293.89</v>
      </c>
      <c r="K657">
        <f>Passenger_Data[[#This Row],[Price_USD]]*1</f>
        <v>293.89</v>
      </c>
      <c r="L657">
        <v>65</v>
      </c>
      <c r="M657" t="s">
        <v>30</v>
      </c>
      <c r="N657" t="s">
        <v>31</v>
      </c>
      <c r="O657" t="s">
        <v>42</v>
      </c>
      <c r="P657" t="s">
        <v>50</v>
      </c>
      <c r="Q657">
        <v>0</v>
      </c>
      <c r="R657" t="s">
        <v>43</v>
      </c>
      <c r="S657" t="s">
        <v>68</v>
      </c>
      <c r="T657">
        <v>5.2</v>
      </c>
      <c r="U657">
        <v>18</v>
      </c>
      <c r="V657">
        <v>8</v>
      </c>
      <c r="W657">
        <v>1</v>
      </c>
      <c r="X657">
        <v>0</v>
      </c>
      <c r="Y657" t="s">
        <v>45</v>
      </c>
    </row>
    <row r="658" spans="1:25" x14ac:dyDescent="0.25">
      <c r="A658" t="s">
        <v>1285</v>
      </c>
      <c r="B658" t="s">
        <v>1286</v>
      </c>
      <c r="C658" t="s">
        <v>26</v>
      </c>
      <c r="D658" t="s">
        <v>59</v>
      </c>
      <c r="E658" t="s">
        <v>59</v>
      </c>
      <c r="F658" s="1" t="s">
        <v>12712</v>
      </c>
      <c r="G658">
        <v>124</v>
      </c>
      <c r="H658" t="s">
        <v>86</v>
      </c>
      <c r="I658">
        <v>961</v>
      </c>
      <c r="J658">
        <v>291.3</v>
      </c>
      <c r="K658">
        <f>Passenger_Data[[#This Row],[Price_USD]]*1</f>
        <v>291.3</v>
      </c>
      <c r="L658">
        <v>26</v>
      </c>
      <c r="M658" t="s">
        <v>40</v>
      </c>
      <c r="N658" t="s">
        <v>31</v>
      </c>
      <c r="O658" t="s">
        <v>56</v>
      </c>
      <c r="P658" t="s">
        <v>50</v>
      </c>
      <c r="Q658">
        <v>2</v>
      </c>
      <c r="R658" t="s">
        <v>51</v>
      </c>
      <c r="S658" t="s">
        <v>68</v>
      </c>
      <c r="T658">
        <v>5.9</v>
      </c>
      <c r="U658">
        <v>15</v>
      </c>
      <c r="V658">
        <v>1</v>
      </c>
      <c r="W658">
        <v>0</v>
      </c>
      <c r="X658">
        <v>1</v>
      </c>
      <c r="Y658" t="s">
        <v>45</v>
      </c>
    </row>
    <row r="659" spans="1:25" x14ac:dyDescent="0.25">
      <c r="A659" t="s">
        <v>1287</v>
      </c>
      <c r="B659" t="s">
        <v>1288</v>
      </c>
      <c r="C659" t="s">
        <v>73</v>
      </c>
      <c r="D659" t="s">
        <v>39</v>
      </c>
      <c r="E659" t="s">
        <v>55</v>
      </c>
      <c r="F659" s="1" t="s">
        <v>12713</v>
      </c>
      <c r="G659">
        <v>151</v>
      </c>
      <c r="H659" t="s">
        <v>29</v>
      </c>
      <c r="I659">
        <v>1359</v>
      </c>
      <c r="J659">
        <v>323.06</v>
      </c>
      <c r="K659">
        <f>Passenger_Data[[#This Row],[Price_USD]]*1</f>
        <v>323.06</v>
      </c>
      <c r="L659">
        <v>35</v>
      </c>
      <c r="M659" t="s">
        <v>30</v>
      </c>
      <c r="N659" t="s">
        <v>31</v>
      </c>
      <c r="O659" t="s">
        <v>56</v>
      </c>
      <c r="P659" t="s">
        <v>33</v>
      </c>
      <c r="Q659">
        <v>1</v>
      </c>
      <c r="R659" t="s">
        <v>43</v>
      </c>
      <c r="S659" t="s">
        <v>68</v>
      </c>
      <c r="T659">
        <v>10</v>
      </c>
      <c r="U659">
        <v>31</v>
      </c>
      <c r="V659">
        <v>60</v>
      </c>
      <c r="W659">
        <v>0</v>
      </c>
      <c r="X659">
        <v>0</v>
      </c>
      <c r="Y659" t="s">
        <v>45</v>
      </c>
    </row>
    <row r="660" spans="1:25" x14ac:dyDescent="0.25">
      <c r="A660" t="s">
        <v>1289</v>
      </c>
      <c r="B660" t="s">
        <v>514</v>
      </c>
      <c r="C660" t="s">
        <v>73</v>
      </c>
      <c r="D660" t="s">
        <v>55</v>
      </c>
      <c r="E660" t="s">
        <v>49</v>
      </c>
      <c r="F660" s="1" t="s">
        <v>12714</v>
      </c>
      <c r="G660">
        <v>90</v>
      </c>
      <c r="H660" t="s">
        <v>86</v>
      </c>
      <c r="I660">
        <v>964</v>
      </c>
      <c r="J660">
        <v>520.13</v>
      </c>
      <c r="K660">
        <f>Passenger_Data[[#This Row],[Price_USD]]*1</f>
        <v>520.13</v>
      </c>
      <c r="L660">
        <v>63</v>
      </c>
      <c r="M660" t="s">
        <v>30</v>
      </c>
      <c r="N660" t="s">
        <v>60</v>
      </c>
      <c r="O660" t="s">
        <v>56</v>
      </c>
      <c r="P660" t="s">
        <v>50</v>
      </c>
      <c r="Q660">
        <v>1</v>
      </c>
      <c r="R660" t="s">
        <v>43</v>
      </c>
      <c r="S660" t="s">
        <v>44</v>
      </c>
      <c r="T660">
        <v>9.4</v>
      </c>
      <c r="U660">
        <v>1</v>
      </c>
      <c r="V660">
        <v>86</v>
      </c>
      <c r="W660">
        <v>0</v>
      </c>
      <c r="X660">
        <v>0</v>
      </c>
      <c r="Y660" t="s">
        <v>36</v>
      </c>
    </row>
    <row r="661" spans="1:25" x14ac:dyDescent="0.25">
      <c r="A661" t="s">
        <v>1290</v>
      </c>
      <c r="B661" t="s">
        <v>1291</v>
      </c>
      <c r="C661" t="s">
        <v>73</v>
      </c>
      <c r="D661" t="s">
        <v>55</v>
      </c>
      <c r="E661" t="s">
        <v>49</v>
      </c>
      <c r="F661" s="1" t="s">
        <v>12715</v>
      </c>
      <c r="G661">
        <v>254</v>
      </c>
      <c r="H661" t="s">
        <v>29</v>
      </c>
      <c r="I661">
        <v>1061</v>
      </c>
      <c r="J661">
        <v>309.02</v>
      </c>
      <c r="K661">
        <f>Passenger_Data[[#This Row],[Price_USD]]*1</f>
        <v>309.02</v>
      </c>
      <c r="L661">
        <v>71</v>
      </c>
      <c r="M661" t="s">
        <v>40</v>
      </c>
      <c r="N661" t="s">
        <v>31</v>
      </c>
      <c r="O661" t="s">
        <v>56</v>
      </c>
      <c r="P661" t="s">
        <v>33</v>
      </c>
      <c r="Q661">
        <v>0</v>
      </c>
      <c r="R661" t="s">
        <v>65</v>
      </c>
      <c r="S661" t="s">
        <v>61</v>
      </c>
      <c r="T661">
        <v>4.5999999999999996</v>
      </c>
      <c r="U661">
        <v>27</v>
      </c>
      <c r="V661">
        <v>84</v>
      </c>
      <c r="W661">
        <v>0</v>
      </c>
      <c r="X661">
        <v>0</v>
      </c>
      <c r="Y661" t="s">
        <v>77</v>
      </c>
    </row>
    <row r="662" spans="1:25" x14ac:dyDescent="0.25">
      <c r="A662" t="s">
        <v>1292</v>
      </c>
      <c r="B662" t="s">
        <v>1293</v>
      </c>
      <c r="C662" t="s">
        <v>48</v>
      </c>
      <c r="D662" t="s">
        <v>39</v>
      </c>
      <c r="E662" t="s">
        <v>64</v>
      </c>
      <c r="F662" s="1" t="s">
        <v>12716</v>
      </c>
      <c r="G662">
        <v>100</v>
      </c>
      <c r="H662" t="s">
        <v>29</v>
      </c>
      <c r="I662">
        <v>1401</v>
      </c>
      <c r="J662">
        <v>429.18</v>
      </c>
      <c r="K662">
        <f>Passenger_Data[[#This Row],[Price_USD]]*1</f>
        <v>429.18</v>
      </c>
      <c r="L662">
        <v>59</v>
      </c>
      <c r="M662" t="s">
        <v>30</v>
      </c>
      <c r="N662" t="s">
        <v>31</v>
      </c>
      <c r="O662" t="s">
        <v>56</v>
      </c>
      <c r="P662" t="s">
        <v>83</v>
      </c>
      <c r="Q662">
        <v>1</v>
      </c>
      <c r="R662" t="s">
        <v>51</v>
      </c>
      <c r="S662" t="s">
        <v>44</v>
      </c>
      <c r="T662">
        <v>6.7</v>
      </c>
      <c r="U662">
        <v>6</v>
      </c>
      <c r="V662">
        <v>62</v>
      </c>
      <c r="W662">
        <v>0</v>
      </c>
      <c r="X662">
        <v>0</v>
      </c>
      <c r="Y662" t="s">
        <v>77</v>
      </c>
    </row>
    <row r="663" spans="1:25" x14ac:dyDescent="0.25">
      <c r="A663" t="s">
        <v>1294</v>
      </c>
      <c r="B663" t="s">
        <v>1295</v>
      </c>
      <c r="C663" t="s">
        <v>82</v>
      </c>
      <c r="D663" t="s">
        <v>28</v>
      </c>
      <c r="E663" t="s">
        <v>28</v>
      </c>
      <c r="F663" s="1" t="s">
        <v>12717</v>
      </c>
      <c r="G663">
        <v>293</v>
      </c>
      <c r="H663" t="s">
        <v>29</v>
      </c>
      <c r="I663">
        <v>705</v>
      </c>
      <c r="J663">
        <v>359.11</v>
      </c>
      <c r="K663">
        <f>Passenger_Data[[#This Row],[Price_USD]]*1</f>
        <v>359.11</v>
      </c>
      <c r="L663">
        <v>64</v>
      </c>
      <c r="M663" t="s">
        <v>30</v>
      </c>
      <c r="N663" t="s">
        <v>31</v>
      </c>
      <c r="O663" t="s">
        <v>33</v>
      </c>
      <c r="P663" t="s">
        <v>33</v>
      </c>
      <c r="Q663">
        <v>1</v>
      </c>
      <c r="R663" t="s">
        <v>51</v>
      </c>
      <c r="S663" t="s">
        <v>35</v>
      </c>
      <c r="T663">
        <v>7.8</v>
      </c>
      <c r="U663">
        <v>8</v>
      </c>
      <c r="V663">
        <v>37</v>
      </c>
      <c r="W663">
        <v>0</v>
      </c>
      <c r="X663">
        <v>0</v>
      </c>
      <c r="Y663" t="s">
        <v>36</v>
      </c>
    </row>
    <row r="664" spans="1:25" x14ac:dyDescent="0.25">
      <c r="A664" t="s">
        <v>1296</v>
      </c>
      <c r="B664" t="s">
        <v>1092</v>
      </c>
      <c r="C664" t="s">
        <v>48</v>
      </c>
      <c r="D664" t="s">
        <v>55</v>
      </c>
      <c r="E664" t="s">
        <v>64</v>
      </c>
      <c r="F664" s="1" t="s">
        <v>12718</v>
      </c>
      <c r="G664">
        <v>61</v>
      </c>
      <c r="H664" t="s">
        <v>108</v>
      </c>
      <c r="I664">
        <v>1032</v>
      </c>
      <c r="J664">
        <v>307.41000000000003</v>
      </c>
      <c r="K664">
        <f>Passenger_Data[[#This Row],[Price_USD]]*1</f>
        <v>307.41000000000003</v>
      </c>
      <c r="L664">
        <v>73</v>
      </c>
      <c r="M664" t="s">
        <v>40</v>
      </c>
      <c r="N664" t="s">
        <v>41</v>
      </c>
      <c r="O664" t="s">
        <v>42</v>
      </c>
      <c r="P664" t="s">
        <v>50</v>
      </c>
      <c r="Q664">
        <v>2</v>
      </c>
      <c r="R664" t="s">
        <v>51</v>
      </c>
      <c r="S664" t="s">
        <v>44</v>
      </c>
      <c r="T664">
        <v>7.6</v>
      </c>
      <c r="U664">
        <v>5</v>
      </c>
      <c r="V664">
        <v>81</v>
      </c>
      <c r="W664">
        <v>0</v>
      </c>
      <c r="X664">
        <v>0</v>
      </c>
      <c r="Y664" t="s">
        <v>77</v>
      </c>
    </row>
    <row r="665" spans="1:25" x14ac:dyDescent="0.25">
      <c r="A665" t="s">
        <v>1297</v>
      </c>
      <c r="B665" t="s">
        <v>1298</v>
      </c>
      <c r="C665" t="s">
        <v>82</v>
      </c>
      <c r="D665" t="s">
        <v>27</v>
      </c>
      <c r="E665" t="s">
        <v>39</v>
      </c>
      <c r="F665" s="1" t="s">
        <v>12719</v>
      </c>
      <c r="G665">
        <v>285</v>
      </c>
      <c r="H665" t="s">
        <v>29</v>
      </c>
      <c r="I665">
        <v>1667</v>
      </c>
      <c r="J665">
        <v>317.19</v>
      </c>
      <c r="K665">
        <f>Passenger_Data[[#This Row],[Price_USD]]*1</f>
        <v>317.19</v>
      </c>
      <c r="L665">
        <v>77</v>
      </c>
      <c r="M665" t="s">
        <v>30</v>
      </c>
      <c r="N665" t="s">
        <v>31</v>
      </c>
      <c r="O665" t="s">
        <v>32</v>
      </c>
      <c r="P665" t="s">
        <v>50</v>
      </c>
      <c r="Q665">
        <v>1</v>
      </c>
      <c r="R665" t="s">
        <v>65</v>
      </c>
      <c r="S665" t="s">
        <v>35</v>
      </c>
      <c r="T665">
        <v>9</v>
      </c>
      <c r="U665">
        <v>5</v>
      </c>
      <c r="V665">
        <v>34</v>
      </c>
      <c r="W665">
        <v>0</v>
      </c>
      <c r="X665">
        <v>0</v>
      </c>
      <c r="Y665" t="s">
        <v>45</v>
      </c>
    </row>
    <row r="666" spans="1:25" x14ac:dyDescent="0.25">
      <c r="A666" t="s">
        <v>1299</v>
      </c>
      <c r="B666" t="s">
        <v>702</v>
      </c>
      <c r="C666" t="s">
        <v>73</v>
      </c>
      <c r="D666" t="s">
        <v>28</v>
      </c>
      <c r="E666" t="s">
        <v>76</v>
      </c>
      <c r="F666" s="1" t="s">
        <v>12720</v>
      </c>
      <c r="G666">
        <v>149</v>
      </c>
      <c r="H666" t="s">
        <v>29</v>
      </c>
      <c r="I666">
        <v>1346</v>
      </c>
      <c r="J666">
        <v>370.61</v>
      </c>
      <c r="K666">
        <f>Passenger_Data[[#This Row],[Price_USD]]*1</f>
        <v>370.61</v>
      </c>
      <c r="L666">
        <v>63</v>
      </c>
      <c r="M666" t="s">
        <v>30</v>
      </c>
      <c r="N666" t="s">
        <v>31</v>
      </c>
      <c r="O666" t="s">
        <v>42</v>
      </c>
      <c r="P666" t="s">
        <v>33</v>
      </c>
      <c r="Q666">
        <v>1</v>
      </c>
      <c r="R666" t="s">
        <v>51</v>
      </c>
      <c r="S666" t="s">
        <v>44</v>
      </c>
      <c r="T666">
        <v>8.6</v>
      </c>
      <c r="U666">
        <v>8</v>
      </c>
      <c r="V666">
        <v>24</v>
      </c>
      <c r="W666">
        <v>0</v>
      </c>
      <c r="X666">
        <v>0</v>
      </c>
      <c r="Y666" t="s">
        <v>36</v>
      </c>
    </row>
    <row r="667" spans="1:25" x14ac:dyDescent="0.25">
      <c r="A667" t="s">
        <v>1300</v>
      </c>
      <c r="B667" t="s">
        <v>988</v>
      </c>
      <c r="C667" t="s">
        <v>73</v>
      </c>
      <c r="D667" t="s">
        <v>28</v>
      </c>
      <c r="E667" t="s">
        <v>39</v>
      </c>
      <c r="F667" s="1" t="s">
        <v>12721</v>
      </c>
      <c r="G667">
        <v>211</v>
      </c>
      <c r="H667" t="s">
        <v>29</v>
      </c>
      <c r="I667">
        <v>1604</v>
      </c>
      <c r="J667">
        <v>183.46</v>
      </c>
      <c r="K667">
        <f>Passenger_Data[[#This Row],[Price_USD]]*1</f>
        <v>183.46</v>
      </c>
      <c r="L667">
        <v>55</v>
      </c>
      <c r="M667" t="s">
        <v>30</v>
      </c>
      <c r="N667" t="s">
        <v>31</v>
      </c>
      <c r="O667" t="s">
        <v>33</v>
      </c>
      <c r="P667" t="s">
        <v>50</v>
      </c>
      <c r="Q667">
        <v>1</v>
      </c>
      <c r="R667" t="s">
        <v>51</v>
      </c>
      <c r="S667" t="s">
        <v>68</v>
      </c>
      <c r="T667">
        <v>8.1</v>
      </c>
      <c r="U667">
        <v>0</v>
      </c>
      <c r="V667">
        <v>59</v>
      </c>
      <c r="W667">
        <v>0</v>
      </c>
      <c r="X667">
        <v>0</v>
      </c>
      <c r="Y667" t="s">
        <v>77</v>
      </c>
    </row>
    <row r="668" spans="1:25" x14ac:dyDescent="0.25">
      <c r="A668" t="s">
        <v>1301</v>
      </c>
      <c r="B668" t="s">
        <v>1302</v>
      </c>
      <c r="C668" t="s">
        <v>26</v>
      </c>
      <c r="D668" t="s">
        <v>27</v>
      </c>
      <c r="E668" t="s">
        <v>55</v>
      </c>
      <c r="F668" s="1" t="s">
        <v>12722</v>
      </c>
      <c r="G668">
        <v>175</v>
      </c>
      <c r="H668" t="s">
        <v>86</v>
      </c>
      <c r="I668">
        <v>1437</v>
      </c>
      <c r="J668">
        <v>247.69</v>
      </c>
      <c r="K668">
        <f>Passenger_Data[[#This Row],[Price_USD]]*1</f>
        <v>247.69</v>
      </c>
      <c r="L668">
        <v>36</v>
      </c>
      <c r="M668" t="s">
        <v>40</v>
      </c>
      <c r="N668" t="s">
        <v>41</v>
      </c>
      <c r="O668" t="s">
        <v>33</v>
      </c>
      <c r="P668" t="s">
        <v>83</v>
      </c>
      <c r="Q668">
        <v>0</v>
      </c>
      <c r="R668" t="s">
        <v>65</v>
      </c>
      <c r="S668" t="s">
        <v>61</v>
      </c>
      <c r="T668">
        <v>8.1999999999999993</v>
      </c>
      <c r="U668">
        <v>24</v>
      </c>
      <c r="V668">
        <v>54</v>
      </c>
      <c r="W668">
        <v>0</v>
      </c>
      <c r="X668">
        <v>0</v>
      </c>
      <c r="Y668" t="s">
        <v>77</v>
      </c>
    </row>
    <row r="669" spans="1:25" x14ac:dyDescent="0.25">
      <c r="A669" t="s">
        <v>1303</v>
      </c>
      <c r="B669" t="s">
        <v>150</v>
      </c>
      <c r="C669" t="s">
        <v>54</v>
      </c>
      <c r="D669" t="s">
        <v>64</v>
      </c>
      <c r="E669" t="s">
        <v>39</v>
      </c>
      <c r="F669" s="1" t="s">
        <v>12723</v>
      </c>
      <c r="G669">
        <v>241</v>
      </c>
      <c r="H669" t="s">
        <v>29</v>
      </c>
      <c r="I669">
        <v>1034</v>
      </c>
      <c r="J669">
        <v>398.14</v>
      </c>
      <c r="K669">
        <f>Passenger_Data[[#This Row],[Price_USD]]*1</f>
        <v>398.14</v>
      </c>
      <c r="L669">
        <v>65</v>
      </c>
      <c r="M669" t="s">
        <v>30</v>
      </c>
      <c r="N669" t="s">
        <v>31</v>
      </c>
      <c r="O669" t="s">
        <v>32</v>
      </c>
      <c r="P669" t="s">
        <v>50</v>
      </c>
      <c r="Q669">
        <v>0</v>
      </c>
      <c r="R669" t="s">
        <v>34</v>
      </c>
      <c r="S669" t="s">
        <v>44</v>
      </c>
      <c r="T669">
        <v>7.3</v>
      </c>
      <c r="U669">
        <v>6</v>
      </c>
      <c r="V669">
        <v>33</v>
      </c>
      <c r="W669">
        <v>0</v>
      </c>
      <c r="X669">
        <v>0</v>
      </c>
      <c r="Y669" t="s">
        <v>77</v>
      </c>
    </row>
    <row r="670" spans="1:25" x14ac:dyDescent="0.25">
      <c r="A670" t="s">
        <v>1304</v>
      </c>
      <c r="B670" t="s">
        <v>498</v>
      </c>
      <c r="C670" t="s">
        <v>26</v>
      </c>
      <c r="D670" t="s">
        <v>49</v>
      </c>
      <c r="E670" t="s">
        <v>28</v>
      </c>
      <c r="F670" s="1" t="s">
        <v>12724</v>
      </c>
      <c r="G670">
        <v>168</v>
      </c>
      <c r="H670" t="s">
        <v>29</v>
      </c>
      <c r="I670">
        <v>974</v>
      </c>
      <c r="J670">
        <v>287.43</v>
      </c>
      <c r="K670">
        <f>Passenger_Data[[#This Row],[Price_USD]]*1</f>
        <v>287.43</v>
      </c>
      <c r="L670">
        <v>48</v>
      </c>
      <c r="M670" t="s">
        <v>40</v>
      </c>
      <c r="N670" t="s">
        <v>31</v>
      </c>
      <c r="O670" t="s">
        <v>32</v>
      </c>
      <c r="P670" t="s">
        <v>83</v>
      </c>
      <c r="Q670">
        <v>0</v>
      </c>
      <c r="R670" t="s">
        <v>65</v>
      </c>
      <c r="S670" t="s">
        <v>35</v>
      </c>
      <c r="T670">
        <v>6.6</v>
      </c>
      <c r="U670">
        <v>2</v>
      </c>
      <c r="V670">
        <v>15</v>
      </c>
      <c r="W670">
        <v>0</v>
      </c>
      <c r="X670">
        <v>0</v>
      </c>
      <c r="Y670" t="s">
        <v>77</v>
      </c>
    </row>
    <row r="671" spans="1:25" x14ac:dyDescent="0.25">
      <c r="A671" t="s">
        <v>1305</v>
      </c>
      <c r="B671" t="s">
        <v>1306</v>
      </c>
      <c r="C671" t="s">
        <v>26</v>
      </c>
      <c r="D671" t="s">
        <v>76</v>
      </c>
      <c r="E671" t="s">
        <v>76</v>
      </c>
      <c r="F671" s="1" t="s">
        <v>12725</v>
      </c>
      <c r="G671">
        <v>183</v>
      </c>
      <c r="H671" t="s">
        <v>29</v>
      </c>
      <c r="I671">
        <v>1029</v>
      </c>
      <c r="J671">
        <v>213.32</v>
      </c>
      <c r="K671">
        <f>Passenger_Data[[#This Row],[Price_USD]]*1</f>
        <v>213.32</v>
      </c>
      <c r="L671">
        <v>48</v>
      </c>
      <c r="M671" t="s">
        <v>40</v>
      </c>
      <c r="N671" t="s">
        <v>31</v>
      </c>
      <c r="O671" t="s">
        <v>33</v>
      </c>
      <c r="P671" t="s">
        <v>33</v>
      </c>
      <c r="Q671">
        <v>2</v>
      </c>
      <c r="R671" t="s">
        <v>65</v>
      </c>
      <c r="S671" t="s">
        <v>61</v>
      </c>
      <c r="T671">
        <v>7.6</v>
      </c>
      <c r="U671">
        <v>19</v>
      </c>
      <c r="V671">
        <v>109</v>
      </c>
      <c r="W671">
        <v>0</v>
      </c>
      <c r="X671">
        <v>0</v>
      </c>
      <c r="Y671" t="s">
        <v>77</v>
      </c>
    </row>
    <row r="672" spans="1:25" x14ac:dyDescent="0.25">
      <c r="A672" t="s">
        <v>1307</v>
      </c>
      <c r="B672" t="s">
        <v>412</v>
      </c>
      <c r="C672" t="s">
        <v>48</v>
      </c>
      <c r="D672" t="s">
        <v>28</v>
      </c>
      <c r="E672" t="s">
        <v>27</v>
      </c>
      <c r="F672" s="1" t="s">
        <v>12726</v>
      </c>
      <c r="G672">
        <v>186</v>
      </c>
      <c r="H672" t="s">
        <v>108</v>
      </c>
      <c r="I672">
        <v>1128</v>
      </c>
      <c r="J672">
        <v>401.93</v>
      </c>
      <c r="K672">
        <f>Passenger_Data[[#This Row],[Price_USD]]*1</f>
        <v>401.93</v>
      </c>
      <c r="L672">
        <v>48</v>
      </c>
      <c r="M672" t="s">
        <v>40</v>
      </c>
      <c r="N672" t="s">
        <v>31</v>
      </c>
      <c r="O672" t="s">
        <v>32</v>
      </c>
      <c r="P672" t="s">
        <v>50</v>
      </c>
      <c r="Q672">
        <v>1</v>
      </c>
      <c r="R672" t="s">
        <v>43</v>
      </c>
      <c r="S672" t="s">
        <v>44</v>
      </c>
      <c r="T672">
        <v>7.6</v>
      </c>
      <c r="U672">
        <v>5</v>
      </c>
      <c r="V672">
        <v>35</v>
      </c>
      <c r="W672">
        <v>0</v>
      </c>
      <c r="X672">
        <v>0</v>
      </c>
      <c r="Y672" t="s">
        <v>45</v>
      </c>
    </row>
    <row r="673" spans="1:25" x14ac:dyDescent="0.25">
      <c r="A673" t="s">
        <v>1308</v>
      </c>
      <c r="B673" t="s">
        <v>789</v>
      </c>
      <c r="C673" t="s">
        <v>54</v>
      </c>
      <c r="D673" t="s">
        <v>39</v>
      </c>
      <c r="E673" t="s">
        <v>55</v>
      </c>
      <c r="F673" s="1" t="s">
        <v>12727</v>
      </c>
      <c r="G673">
        <v>237</v>
      </c>
      <c r="H673" t="s">
        <v>29</v>
      </c>
      <c r="I673">
        <v>1278</v>
      </c>
      <c r="J673">
        <v>380.13</v>
      </c>
      <c r="K673">
        <f>Passenger_Data[[#This Row],[Price_USD]]*1</f>
        <v>380.13</v>
      </c>
      <c r="L673">
        <v>21</v>
      </c>
      <c r="M673" t="s">
        <v>30</v>
      </c>
      <c r="N673" t="s">
        <v>60</v>
      </c>
      <c r="O673" t="s">
        <v>56</v>
      </c>
      <c r="P673" t="s">
        <v>33</v>
      </c>
      <c r="Q673">
        <v>0</v>
      </c>
      <c r="R673" t="s">
        <v>51</v>
      </c>
      <c r="S673" t="s">
        <v>68</v>
      </c>
      <c r="T673">
        <v>4.8</v>
      </c>
      <c r="U673">
        <v>6</v>
      </c>
      <c r="V673">
        <v>40</v>
      </c>
      <c r="W673">
        <v>0</v>
      </c>
      <c r="X673">
        <v>0</v>
      </c>
      <c r="Y673" t="s">
        <v>45</v>
      </c>
    </row>
    <row r="674" spans="1:25" x14ac:dyDescent="0.25">
      <c r="A674" t="s">
        <v>1309</v>
      </c>
      <c r="B674" t="s">
        <v>1310</v>
      </c>
      <c r="C674" t="s">
        <v>73</v>
      </c>
      <c r="D674" t="s">
        <v>27</v>
      </c>
      <c r="E674" t="s">
        <v>28</v>
      </c>
      <c r="F674" s="1" t="s">
        <v>12728</v>
      </c>
      <c r="G674">
        <v>160</v>
      </c>
      <c r="H674" t="s">
        <v>29</v>
      </c>
      <c r="I674">
        <v>1539</v>
      </c>
      <c r="J674">
        <v>295.74</v>
      </c>
      <c r="K674">
        <f>Passenger_Data[[#This Row],[Price_USD]]*1</f>
        <v>295.74</v>
      </c>
      <c r="L674">
        <v>41</v>
      </c>
      <c r="M674" t="s">
        <v>30</v>
      </c>
      <c r="N674" t="s">
        <v>41</v>
      </c>
      <c r="O674" t="s">
        <v>42</v>
      </c>
      <c r="P674" t="s">
        <v>50</v>
      </c>
      <c r="Q674">
        <v>2</v>
      </c>
      <c r="R674" t="s">
        <v>65</v>
      </c>
      <c r="S674" t="s">
        <v>35</v>
      </c>
      <c r="T674">
        <v>8</v>
      </c>
      <c r="U674">
        <v>0</v>
      </c>
      <c r="V674">
        <v>104</v>
      </c>
      <c r="W674">
        <v>0</v>
      </c>
      <c r="X674">
        <v>1</v>
      </c>
      <c r="Y674" t="s">
        <v>36</v>
      </c>
    </row>
    <row r="675" spans="1:25" x14ac:dyDescent="0.25">
      <c r="A675" t="s">
        <v>1311</v>
      </c>
      <c r="B675" t="s">
        <v>58</v>
      </c>
      <c r="C675" t="s">
        <v>26</v>
      </c>
      <c r="D675" t="s">
        <v>28</v>
      </c>
      <c r="E675" t="s">
        <v>76</v>
      </c>
      <c r="F675" s="1" t="s">
        <v>12729</v>
      </c>
      <c r="G675">
        <v>233</v>
      </c>
      <c r="H675" t="s">
        <v>29</v>
      </c>
      <c r="I675">
        <v>1350</v>
      </c>
      <c r="J675">
        <v>194.49</v>
      </c>
      <c r="K675">
        <f>Passenger_Data[[#This Row],[Price_USD]]*1</f>
        <v>194.49</v>
      </c>
      <c r="L675">
        <v>69</v>
      </c>
      <c r="M675" t="s">
        <v>30</v>
      </c>
      <c r="N675" t="s">
        <v>31</v>
      </c>
      <c r="O675" t="s">
        <v>42</v>
      </c>
      <c r="P675" t="s">
        <v>33</v>
      </c>
      <c r="Q675">
        <v>1</v>
      </c>
      <c r="R675" t="s">
        <v>34</v>
      </c>
      <c r="S675" t="s">
        <v>61</v>
      </c>
      <c r="T675">
        <v>8.6999999999999993</v>
      </c>
      <c r="U675">
        <v>14</v>
      </c>
      <c r="V675">
        <v>84</v>
      </c>
      <c r="W675">
        <v>0</v>
      </c>
      <c r="X675">
        <v>0</v>
      </c>
      <c r="Y675" t="s">
        <v>36</v>
      </c>
    </row>
    <row r="676" spans="1:25" x14ac:dyDescent="0.25">
      <c r="A676" t="s">
        <v>1312</v>
      </c>
      <c r="B676" t="s">
        <v>1313</v>
      </c>
      <c r="C676" t="s">
        <v>48</v>
      </c>
      <c r="D676" t="s">
        <v>28</v>
      </c>
      <c r="E676" t="s">
        <v>64</v>
      </c>
      <c r="F676" s="1" t="s">
        <v>12730</v>
      </c>
      <c r="G676">
        <v>147</v>
      </c>
      <c r="H676" t="s">
        <v>86</v>
      </c>
      <c r="I676">
        <v>1101</v>
      </c>
      <c r="J676">
        <v>410.18</v>
      </c>
      <c r="K676">
        <f>Passenger_Data[[#This Row],[Price_USD]]*1</f>
        <v>410.18</v>
      </c>
      <c r="L676">
        <v>37</v>
      </c>
      <c r="M676" t="s">
        <v>30</v>
      </c>
      <c r="N676" t="s">
        <v>60</v>
      </c>
      <c r="O676" t="s">
        <v>33</v>
      </c>
      <c r="P676" t="s">
        <v>50</v>
      </c>
      <c r="Q676">
        <v>1</v>
      </c>
      <c r="R676" t="s">
        <v>34</v>
      </c>
      <c r="S676" t="s">
        <v>68</v>
      </c>
      <c r="T676">
        <v>8</v>
      </c>
      <c r="U676">
        <v>0</v>
      </c>
      <c r="V676">
        <v>98</v>
      </c>
      <c r="W676">
        <v>0</v>
      </c>
      <c r="X676">
        <v>0</v>
      </c>
      <c r="Y676" t="s">
        <v>36</v>
      </c>
    </row>
    <row r="677" spans="1:25" x14ac:dyDescent="0.25">
      <c r="A677" t="s">
        <v>1314</v>
      </c>
      <c r="B677" t="s">
        <v>1315</v>
      </c>
      <c r="C677" t="s">
        <v>82</v>
      </c>
      <c r="D677" t="s">
        <v>49</v>
      </c>
      <c r="E677" t="s">
        <v>49</v>
      </c>
      <c r="F677" s="1" t="s">
        <v>12731</v>
      </c>
      <c r="G677">
        <v>135</v>
      </c>
      <c r="H677" t="s">
        <v>29</v>
      </c>
      <c r="I677">
        <v>1417</v>
      </c>
      <c r="J677">
        <v>124.76</v>
      </c>
      <c r="K677">
        <f>Passenger_Data[[#This Row],[Price_USD]]*1</f>
        <v>124.76</v>
      </c>
      <c r="L677">
        <v>46</v>
      </c>
      <c r="M677" t="s">
        <v>30</v>
      </c>
      <c r="N677" t="s">
        <v>60</v>
      </c>
      <c r="O677" t="s">
        <v>56</v>
      </c>
      <c r="P677" t="s">
        <v>83</v>
      </c>
      <c r="Q677">
        <v>1</v>
      </c>
      <c r="R677" t="s">
        <v>65</v>
      </c>
      <c r="S677" t="s">
        <v>44</v>
      </c>
      <c r="T677">
        <v>9.5</v>
      </c>
      <c r="U677">
        <v>27</v>
      </c>
      <c r="V677">
        <v>90</v>
      </c>
      <c r="W677">
        <v>0</v>
      </c>
      <c r="X677">
        <v>0</v>
      </c>
      <c r="Y677" t="s">
        <v>77</v>
      </c>
    </row>
    <row r="678" spans="1:25" x14ac:dyDescent="0.25">
      <c r="A678" t="s">
        <v>1316</v>
      </c>
      <c r="B678" t="s">
        <v>227</v>
      </c>
      <c r="C678" t="s">
        <v>48</v>
      </c>
      <c r="D678" t="s">
        <v>76</v>
      </c>
      <c r="E678" t="s">
        <v>59</v>
      </c>
      <c r="F678" s="1" t="s">
        <v>12732</v>
      </c>
      <c r="G678">
        <v>189</v>
      </c>
      <c r="H678" t="s">
        <v>108</v>
      </c>
      <c r="I678">
        <v>1570</v>
      </c>
      <c r="J678">
        <v>316.62</v>
      </c>
      <c r="K678">
        <f>Passenger_Data[[#This Row],[Price_USD]]*1</f>
        <v>316.62</v>
      </c>
      <c r="L678">
        <v>23</v>
      </c>
      <c r="M678" t="s">
        <v>40</v>
      </c>
      <c r="N678" t="s">
        <v>41</v>
      </c>
      <c r="O678" t="s">
        <v>42</v>
      </c>
      <c r="P678" t="s">
        <v>50</v>
      </c>
      <c r="Q678">
        <v>0</v>
      </c>
      <c r="R678" t="s">
        <v>65</v>
      </c>
      <c r="S678" t="s">
        <v>35</v>
      </c>
      <c r="T678">
        <v>8.9</v>
      </c>
      <c r="U678">
        <v>14</v>
      </c>
      <c r="V678">
        <v>7</v>
      </c>
      <c r="W678">
        <v>0</v>
      </c>
      <c r="X678">
        <v>0</v>
      </c>
      <c r="Y678" t="s">
        <v>36</v>
      </c>
    </row>
    <row r="679" spans="1:25" x14ac:dyDescent="0.25">
      <c r="A679" t="s">
        <v>1317</v>
      </c>
      <c r="B679" t="s">
        <v>757</v>
      </c>
      <c r="C679" t="s">
        <v>82</v>
      </c>
      <c r="D679" t="s">
        <v>27</v>
      </c>
      <c r="E679" t="s">
        <v>59</v>
      </c>
      <c r="F679" s="1" t="s">
        <v>12733</v>
      </c>
      <c r="G679">
        <v>216</v>
      </c>
      <c r="H679" t="s">
        <v>29</v>
      </c>
      <c r="I679">
        <v>1206</v>
      </c>
      <c r="J679">
        <v>82.17</v>
      </c>
      <c r="K679">
        <f>Passenger_Data[[#This Row],[Price_USD]]*1</f>
        <v>82.17</v>
      </c>
      <c r="L679">
        <v>46</v>
      </c>
      <c r="M679" t="s">
        <v>30</v>
      </c>
      <c r="N679" t="s">
        <v>31</v>
      </c>
      <c r="O679" t="s">
        <v>56</v>
      </c>
      <c r="P679" t="s">
        <v>83</v>
      </c>
      <c r="Q679">
        <v>1</v>
      </c>
      <c r="R679" t="s">
        <v>51</v>
      </c>
      <c r="S679" t="s">
        <v>35</v>
      </c>
      <c r="T679">
        <v>4.5999999999999996</v>
      </c>
      <c r="U679">
        <v>1</v>
      </c>
      <c r="V679">
        <v>11</v>
      </c>
      <c r="W679">
        <v>0</v>
      </c>
      <c r="X679">
        <v>0</v>
      </c>
      <c r="Y679" t="s">
        <v>36</v>
      </c>
    </row>
    <row r="680" spans="1:25" x14ac:dyDescent="0.25">
      <c r="A680" t="s">
        <v>1318</v>
      </c>
      <c r="B680" t="s">
        <v>323</v>
      </c>
      <c r="C680" t="s">
        <v>26</v>
      </c>
      <c r="D680" t="s">
        <v>49</v>
      </c>
      <c r="E680" t="s">
        <v>59</v>
      </c>
      <c r="F680" s="1" t="s">
        <v>12734</v>
      </c>
      <c r="G680">
        <v>-3</v>
      </c>
      <c r="H680" t="s">
        <v>86</v>
      </c>
      <c r="I680">
        <v>975</v>
      </c>
      <c r="J680">
        <v>215.7</v>
      </c>
      <c r="K680">
        <f>Passenger_Data[[#This Row],[Price_USD]]*1</f>
        <v>215.7</v>
      </c>
      <c r="L680">
        <v>49</v>
      </c>
      <c r="M680" t="s">
        <v>40</v>
      </c>
      <c r="N680" t="s">
        <v>31</v>
      </c>
      <c r="O680" t="s">
        <v>33</v>
      </c>
      <c r="P680" t="s">
        <v>33</v>
      </c>
      <c r="Q680">
        <v>0</v>
      </c>
      <c r="R680" t="s">
        <v>65</v>
      </c>
      <c r="S680" t="s">
        <v>61</v>
      </c>
      <c r="T680">
        <v>10</v>
      </c>
      <c r="U680">
        <v>33</v>
      </c>
      <c r="V680">
        <v>111</v>
      </c>
      <c r="W680">
        <v>0</v>
      </c>
      <c r="X680">
        <v>0</v>
      </c>
      <c r="Y680" t="s">
        <v>36</v>
      </c>
    </row>
    <row r="681" spans="1:25" x14ac:dyDescent="0.25">
      <c r="A681" t="s">
        <v>1319</v>
      </c>
      <c r="B681" t="s">
        <v>158</v>
      </c>
      <c r="C681" t="s">
        <v>26</v>
      </c>
      <c r="D681" t="s">
        <v>76</v>
      </c>
      <c r="E681" t="s">
        <v>55</v>
      </c>
      <c r="F681" s="1" t="s">
        <v>12735</v>
      </c>
      <c r="G681">
        <v>38</v>
      </c>
      <c r="H681" t="s">
        <v>29</v>
      </c>
      <c r="I681">
        <v>847</v>
      </c>
      <c r="J681">
        <v>304.74</v>
      </c>
      <c r="K681">
        <f>Passenger_Data[[#This Row],[Price_USD]]*1</f>
        <v>304.74</v>
      </c>
      <c r="L681">
        <v>77</v>
      </c>
      <c r="M681" t="s">
        <v>40</v>
      </c>
      <c r="N681" t="s">
        <v>41</v>
      </c>
      <c r="O681" t="s">
        <v>32</v>
      </c>
      <c r="P681" t="s">
        <v>83</v>
      </c>
      <c r="Q681">
        <v>2</v>
      </c>
      <c r="R681" t="s">
        <v>65</v>
      </c>
      <c r="S681" t="s">
        <v>61</v>
      </c>
      <c r="T681">
        <v>8.5</v>
      </c>
      <c r="U681">
        <v>17</v>
      </c>
      <c r="V681">
        <v>9</v>
      </c>
      <c r="W681">
        <v>0</v>
      </c>
      <c r="X681">
        <v>0</v>
      </c>
      <c r="Y681" t="s">
        <v>77</v>
      </c>
    </row>
    <row r="682" spans="1:25" x14ac:dyDescent="0.25">
      <c r="A682" t="s">
        <v>1320</v>
      </c>
      <c r="B682" t="s">
        <v>797</v>
      </c>
      <c r="C682" t="s">
        <v>48</v>
      </c>
      <c r="D682" t="s">
        <v>59</v>
      </c>
      <c r="E682" t="s">
        <v>27</v>
      </c>
      <c r="F682" s="1" t="s">
        <v>12736</v>
      </c>
      <c r="G682">
        <v>98</v>
      </c>
      <c r="H682" t="s">
        <v>29</v>
      </c>
      <c r="I682">
        <v>1061</v>
      </c>
      <c r="J682">
        <v>389.52</v>
      </c>
      <c r="K682">
        <f>Passenger_Data[[#This Row],[Price_USD]]*1</f>
        <v>389.52</v>
      </c>
      <c r="L682">
        <v>60</v>
      </c>
      <c r="M682" t="s">
        <v>40</v>
      </c>
      <c r="N682" t="s">
        <v>31</v>
      </c>
      <c r="O682" t="s">
        <v>56</v>
      </c>
      <c r="P682" t="s">
        <v>50</v>
      </c>
      <c r="Q682">
        <v>1</v>
      </c>
      <c r="R682" t="s">
        <v>51</v>
      </c>
      <c r="S682" t="s">
        <v>68</v>
      </c>
      <c r="T682">
        <v>6.6</v>
      </c>
      <c r="U682">
        <v>1</v>
      </c>
      <c r="V682">
        <v>77</v>
      </c>
      <c r="W682">
        <v>0</v>
      </c>
      <c r="X682">
        <v>0</v>
      </c>
      <c r="Y682" t="s">
        <v>45</v>
      </c>
    </row>
    <row r="683" spans="1:25" x14ac:dyDescent="0.25">
      <c r="A683" t="s">
        <v>1321</v>
      </c>
      <c r="B683" t="s">
        <v>562</v>
      </c>
      <c r="C683" t="s">
        <v>82</v>
      </c>
      <c r="D683" t="s">
        <v>76</v>
      </c>
      <c r="E683" t="s">
        <v>39</v>
      </c>
      <c r="F683" s="1" t="s">
        <v>12737</v>
      </c>
      <c r="G683">
        <v>109</v>
      </c>
      <c r="H683" t="s">
        <v>29</v>
      </c>
      <c r="I683">
        <v>666</v>
      </c>
      <c r="J683">
        <v>397.83</v>
      </c>
      <c r="K683">
        <f>Passenger_Data[[#This Row],[Price_USD]]*1</f>
        <v>397.83</v>
      </c>
      <c r="L683">
        <v>32</v>
      </c>
      <c r="M683" t="s">
        <v>30</v>
      </c>
      <c r="N683" t="s">
        <v>60</v>
      </c>
      <c r="O683" t="s">
        <v>42</v>
      </c>
      <c r="P683" t="s">
        <v>50</v>
      </c>
      <c r="Q683">
        <v>0</v>
      </c>
      <c r="R683" t="s">
        <v>65</v>
      </c>
      <c r="S683" t="s">
        <v>35</v>
      </c>
      <c r="T683">
        <v>5.5</v>
      </c>
      <c r="U683">
        <v>0</v>
      </c>
      <c r="V683">
        <v>42</v>
      </c>
      <c r="W683">
        <v>0</v>
      </c>
      <c r="X683">
        <v>0</v>
      </c>
      <c r="Y683" t="s">
        <v>45</v>
      </c>
    </row>
    <row r="684" spans="1:25" x14ac:dyDescent="0.25">
      <c r="A684" t="s">
        <v>1322</v>
      </c>
      <c r="B684" t="s">
        <v>1323</v>
      </c>
      <c r="C684" t="s">
        <v>54</v>
      </c>
      <c r="D684" t="s">
        <v>27</v>
      </c>
      <c r="E684" t="s">
        <v>59</v>
      </c>
      <c r="F684" s="1" t="s">
        <v>12738</v>
      </c>
      <c r="G684">
        <v>215</v>
      </c>
      <c r="H684" t="s">
        <v>29</v>
      </c>
      <c r="I684">
        <v>1483</v>
      </c>
      <c r="J684">
        <v>79.040000000000006</v>
      </c>
      <c r="K684">
        <f>Passenger_Data[[#This Row],[Price_USD]]*1</f>
        <v>79.040000000000006</v>
      </c>
      <c r="L684">
        <v>33</v>
      </c>
      <c r="M684" t="s">
        <v>30</v>
      </c>
      <c r="N684" t="s">
        <v>41</v>
      </c>
      <c r="O684" t="s">
        <v>33</v>
      </c>
      <c r="P684" t="s">
        <v>83</v>
      </c>
      <c r="Q684">
        <v>2</v>
      </c>
      <c r="R684" t="s">
        <v>65</v>
      </c>
      <c r="S684" t="s">
        <v>68</v>
      </c>
      <c r="T684">
        <v>7.9</v>
      </c>
      <c r="U684">
        <v>5</v>
      </c>
      <c r="V684">
        <v>83</v>
      </c>
      <c r="W684">
        <v>0</v>
      </c>
      <c r="X684">
        <v>0</v>
      </c>
      <c r="Y684" t="s">
        <v>77</v>
      </c>
    </row>
    <row r="685" spans="1:25" x14ac:dyDescent="0.25">
      <c r="A685" t="s">
        <v>1324</v>
      </c>
      <c r="B685" t="s">
        <v>1325</v>
      </c>
      <c r="C685" t="s">
        <v>54</v>
      </c>
      <c r="D685" t="s">
        <v>39</v>
      </c>
      <c r="E685" t="s">
        <v>76</v>
      </c>
      <c r="F685" s="1" t="s">
        <v>12739</v>
      </c>
      <c r="G685">
        <v>244</v>
      </c>
      <c r="H685" t="s">
        <v>29</v>
      </c>
      <c r="I685">
        <v>1508</v>
      </c>
      <c r="J685">
        <v>309.92</v>
      </c>
      <c r="K685">
        <f>Passenger_Data[[#This Row],[Price_USD]]*1</f>
        <v>309.92</v>
      </c>
      <c r="L685">
        <v>22</v>
      </c>
      <c r="M685" t="s">
        <v>40</v>
      </c>
      <c r="N685" t="s">
        <v>60</v>
      </c>
      <c r="O685" t="s">
        <v>32</v>
      </c>
      <c r="P685" t="s">
        <v>83</v>
      </c>
      <c r="Q685">
        <v>0</v>
      </c>
      <c r="R685" t="s">
        <v>51</v>
      </c>
      <c r="S685" t="s">
        <v>61</v>
      </c>
      <c r="T685">
        <v>7</v>
      </c>
      <c r="U685">
        <v>6</v>
      </c>
      <c r="V685">
        <v>20</v>
      </c>
      <c r="W685">
        <v>0</v>
      </c>
      <c r="X685">
        <v>0</v>
      </c>
      <c r="Y685" t="s">
        <v>77</v>
      </c>
    </row>
    <row r="686" spans="1:25" x14ac:dyDescent="0.25">
      <c r="A686" t="s">
        <v>1326</v>
      </c>
      <c r="B686" t="s">
        <v>797</v>
      </c>
      <c r="C686" t="s">
        <v>48</v>
      </c>
      <c r="D686" t="s">
        <v>76</v>
      </c>
      <c r="E686" t="s">
        <v>59</v>
      </c>
      <c r="F686" s="1" t="s">
        <v>12740</v>
      </c>
      <c r="G686">
        <v>96</v>
      </c>
      <c r="H686" t="s">
        <v>29</v>
      </c>
      <c r="I686">
        <v>911</v>
      </c>
      <c r="J686">
        <v>354.19</v>
      </c>
      <c r="K686">
        <f>Passenger_Data[[#This Row],[Price_USD]]*1</f>
        <v>354.19</v>
      </c>
      <c r="L686">
        <v>34</v>
      </c>
      <c r="M686" t="s">
        <v>30</v>
      </c>
      <c r="N686" t="s">
        <v>60</v>
      </c>
      <c r="O686" t="s">
        <v>56</v>
      </c>
      <c r="P686" t="s">
        <v>33</v>
      </c>
      <c r="Q686">
        <v>1</v>
      </c>
      <c r="R686" t="s">
        <v>51</v>
      </c>
      <c r="S686" t="s">
        <v>68</v>
      </c>
      <c r="T686">
        <v>6.9</v>
      </c>
      <c r="U686">
        <v>33</v>
      </c>
      <c r="V686">
        <v>7</v>
      </c>
      <c r="W686">
        <v>0</v>
      </c>
      <c r="X686">
        <v>0</v>
      </c>
      <c r="Y686" t="s">
        <v>77</v>
      </c>
    </row>
    <row r="687" spans="1:25" x14ac:dyDescent="0.25">
      <c r="A687" t="s">
        <v>1327</v>
      </c>
      <c r="B687" t="s">
        <v>1328</v>
      </c>
      <c r="C687" t="s">
        <v>54</v>
      </c>
      <c r="D687" t="s">
        <v>39</v>
      </c>
      <c r="E687" t="s">
        <v>49</v>
      </c>
      <c r="F687" s="1" t="s">
        <v>12741</v>
      </c>
      <c r="G687">
        <v>267</v>
      </c>
      <c r="H687" t="s">
        <v>29</v>
      </c>
      <c r="I687">
        <v>839</v>
      </c>
      <c r="J687">
        <v>299.70999999999998</v>
      </c>
      <c r="K687">
        <f>Passenger_Data[[#This Row],[Price_USD]]*1</f>
        <v>299.70999999999998</v>
      </c>
      <c r="L687">
        <v>20</v>
      </c>
      <c r="M687" t="s">
        <v>40</v>
      </c>
      <c r="N687" t="s">
        <v>31</v>
      </c>
      <c r="O687" t="s">
        <v>32</v>
      </c>
      <c r="P687" t="s">
        <v>50</v>
      </c>
      <c r="Q687">
        <v>0</v>
      </c>
      <c r="R687" t="s">
        <v>43</v>
      </c>
      <c r="S687" t="s">
        <v>44</v>
      </c>
      <c r="T687">
        <v>5.5</v>
      </c>
      <c r="U687">
        <v>19</v>
      </c>
      <c r="V687">
        <v>71</v>
      </c>
      <c r="W687">
        <v>0</v>
      </c>
      <c r="X687">
        <v>0</v>
      </c>
      <c r="Y687" t="s">
        <v>77</v>
      </c>
    </row>
    <row r="688" spans="1:25" x14ac:dyDescent="0.25">
      <c r="A688" t="s">
        <v>1329</v>
      </c>
      <c r="B688" t="s">
        <v>1330</v>
      </c>
      <c r="C688" t="s">
        <v>54</v>
      </c>
      <c r="D688" t="s">
        <v>49</v>
      </c>
      <c r="E688" t="s">
        <v>27</v>
      </c>
      <c r="F688" s="1" t="s">
        <v>12742</v>
      </c>
      <c r="G688">
        <v>200</v>
      </c>
      <c r="H688" t="s">
        <v>29</v>
      </c>
      <c r="I688">
        <v>1265</v>
      </c>
      <c r="J688">
        <v>417.43</v>
      </c>
      <c r="K688">
        <f>Passenger_Data[[#This Row],[Price_USD]]*1</f>
        <v>417.43</v>
      </c>
      <c r="L688">
        <v>33</v>
      </c>
      <c r="M688" t="s">
        <v>30</v>
      </c>
      <c r="N688" t="s">
        <v>31</v>
      </c>
      <c r="O688" t="s">
        <v>42</v>
      </c>
      <c r="P688" t="s">
        <v>83</v>
      </c>
      <c r="Q688">
        <v>2</v>
      </c>
      <c r="R688" t="s">
        <v>65</v>
      </c>
      <c r="S688" t="s">
        <v>44</v>
      </c>
      <c r="T688">
        <v>5.4</v>
      </c>
      <c r="U688">
        <v>1</v>
      </c>
      <c r="V688">
        <v>16</v>
      </c>
      <c r="W688">
        <v>0</v>
      </c>
      <c r="X688">
        <v>0</v>
      </c>
      <c r="Y688" t="s">
        <v>77</v>
      </c>
    </row>
    <row r="689" spans="1:25" x14ac:dyDescent="0.25">
      <c r="A689" t="s">
        <v>1331</v>
      </c>
      <c r="B689" t="s">
        <v>1332</v>
      </c>
      <c r="C689" t="s">
        <v>82</v>
      </c>
      <c r="D689" t="s">
        <v>76</v>
      </c>
      <c r="E689" t="s">
        <v>76</v>
      </c>
      <c r="F689" s="1" t="s">
        <v>12743</v>
      </c>
      <c r="G689">
        <v>203</v>
      </c>
      <c r="H689" t="s">
        <v>86</v>
      </c>
      <c r="I689">
        <v>1537</v>
      </c>
      <c r="J689">
        <v>435.33</v>
      </c>
      <c r="K689">
        <f>Passenger_Data[[#This Row],[Price_USD]]*1</f>
        <v>435.33</v>
      </c>
      <c r="L689">
        <v>55</v>
      </c>
      <c r="M689" t="s">
        <v>40</v>
      </c>
      <c r="N689" t="s">
        <v>31</v>
      </c>
      <c r="O689" t="s">
        <v>32</v>
      </c>
      <c r="P689" t="s">
        <v>50</v>
      </c>
      <c r="Q689">
        <v>0</v>
      </c>
      <c r="R689" t="s">
        <v>34</v>
      </c>
      <c r="S689" t="s">
        <v>61</v>
      </c>
      <c r="T689">
        <v>2.9</v>
      </c>
      <c r="U689">
        <v>4</v>
      </c>
      <c r="V689">
        <v>68</v>
      </c>
      <c r="W689">
        <v>0</v>
      </c>
      <c r="X689">
        <v>0</v>
      </c>
      <c r="Y689" t="s">
        <v>45</v>
      </c>
    </row>
    <row r="690" spans="1:25" x14ac:dyDescent="0.25">
      <c r="A690" t="s">
        <v>1333</v>
      </c>
      <c r="B690" t="s">
        <v>1334</v>
      </c>
      <c r="C690" t="s">
        <v>82</v>
      </c>
      <c r="D690" t="s">
        <v>28</v>
      </c>
      <c r="E690" t="s">
        <v>27</v>
      </c>
      <c r="F690" s="1" t="s">
        <v>12744</v>
      </c>
      <c r="G690">
        <v>171</v>
      </c>
      <c r="H690" t="s">
        <v>29</v>
      </c>
      <c r="I690">
        <v>1527</v>
      </c>
      <c r="J690">
        <v>271.33</v>
      </c>
      <c r="K690">
        <f>Passenger_Data[[#This Row],[Price_USD]]*1</f>
        <v>271.33</v>
      </c>
      <c r="L690">
        <v>56</v>
      </c>
      <c r="M690" t="s">
        <v>40</v>
      </c>
      <c r="N690" t="s">
        <v>60</v>
      </c>
      <c r="O690" t="s">
        <v>32</v>
      </c>
      <c r="P690" t="s">
        <v>83</v>
      </c>
      <c r="Q690">
        <v>1</v>
      </c>
      <c r="R690" t="s">
        <v>65</v>
      </c>
      <c r="S690" t="s">
        <v>35</v>
      </c>
      <c r="T690">
        <v>7.9</v>
      </c>
      <c r="U690">
        <v>12</v>
      </c>
      <c r="V690">
        <v>23</v>
      </c>
      <c r="W690">
        <v>0</v>
      </c>
      <c r="X690">
        <v>0</v>
      </c>
      <c r="Y690" t="s">
        <v>36</v>
      </c>
    </row>
    <row r="691" spans="1:25" x14ac:dyDescent="0.25">
      <c r="A691" t="s">
        <v>1335</v>
      </c>
      <c r="B691" t="s">
        <v>966</v>
      </c>
      <c r="C691" t="s">
        <v>82</v>
      </c>
      <c r="D691" t="s">
        <v>27</v>
      </c>
      <c r="E691" t="s">
        <v>55</v>
      </c>
      <c r="F691" s="1" t="s">
        <v>12745</v>
      </c>
      <c r="G691">
        <v>169</v>
      </c>
      <c r="H691" t="s">
        <v>29</v>
      </c>
      <c r="I691">
        <v>1623</v>
      </c>
      <c r="J691">
        <v>452.65</v>
      </c>
      <c r="K691">
        <f>Passenger_Data[[#This Row],[Price_USD]]*1</f>
        <v>452.65</v>
      </c>
      <c r="L691">
        <v>62</v>
      </c>
      <c r="M691" t="s">
        <v>40</v>
      </c>
      <c r="N691" t="s">
        <v>31</v>
      </c>
      <c r="O691" t="s">
        <v>42</v>
      </c>
      <c r="P691" t="s">
        <v>50</v>
      </c>
      <c r="Q691">
        <v>2</v>
      </c>
      <c r="R691" t="s">
        <v>65</v>
      </c>
      <c r="S691" t="s">
        <v>44</v>
      </c>
      <c r="T691">
        <v>7.5</v>
      </c>
      <c r="U691">
        <v>26</v>
      </c>
      <c r="V691">
        <v>21</v>
      </c>
      <c r="W691">
        <v>0</v>
      </c>
      <c r="X691">
        <v>0</v>
      </c>
      <c r="Y691" t="s">
        <v>45</v>
      </c>
    </row>
    <row r="692" spans="1:25" x14ac:dyDescent="0.25">
      <c r="A692" t="s">
        <v>1336</v>
      </c>
      <c r="B692" t="s">
        <v>1045</v>
      </c>
      <c r="C692" t="s">
        <v>48</v>
      </c>
      <c r="D692" t="s">
        <v>49</v>
      </c>
      <c r="E692" t="s">
        <v>28</v>
      </c>
      <c r="F692" s="1" t="s">
        <v>12746</v>
      </c>
      <c r="G692">
        <v>240</v>
      </c>
      <c r="H692" t="s">
        <v>29</v>
      </c>
      <c r="I692">
        <v>1258</v>
      </c>
      <c r="J692">
        <v>279.77</v>
      </c>
      <c r="K692">
        <f>Passenger_Data[[#This Row],[Price_USD]]*1</f>
        <v>279.77</v>
      </c>
      <c r="L692">
        <v>41</v>
      </c>
      <c r="M692" t="s">
        <v>30</v>
      </c>
      <c r="N692" t="s">
        <v>31</v>
      </c>
      <c r="O692" t="s">
        <v>56</v>
      </c>
      <c r="P692" t="s">
        <v>50</v>
      </c>
      <c r="Q692">
        <v>1</v>
      </c>
      <c r="R692" t="s">
        <v>65</v>
      </c>
      <c r="S692" t="s">
        <v>61</v>
      </c>
      <c r="T692">
        <v>5.8</v>
      </c>
      <c r="U692">
        <v>8</v>
      </c>
      <c r="V692">
        <v>45</v>
      </c>
      <c r="W692">
        <v>0</v>
      </c>
      <c r="X692">
        <v>0</v>
      </c>
      <c r="Y692" t="s">
        <v>77</v>
      </c>
    </row>
    <row r="693" spans="1:25" x14ac:dyDescent="0.25">
      <c r="A693" t="s">
        <v>1337</v>
      </c>
      <c r="B693" t="s">
        <v>870</v>
      </c>
      <c r="C693" t="s">
        <v>82</v>
      </c>
      <c r="D693" t="s">
        <v>55</v>
      </c>
      <c r="E693" t="s">
        <v>59</v>
      </c>
      <c r="F693" s="1" t="s">
        <v>12747</v>
      </c>
      <c r="G693">
        <v>81</v>
      </c>
      <c r="H693" t="s">
        <v>29</v>
      </c>
      <c r="I693">
        <v>810</v>
      </c>
      <c r="J693">
        <v>222.95</v>
      </c>
      <c r="K693">
        <f>Passenger_Data[[#This Row],[Price_USD]]*1</f>
        <v>222.95</v>
      </c>
      <c r="L693">
        <v>78</v>
      </c>
      <c r="M693" t="s">
        <v>30</v>
      </c>
      <c r="N693" t="s">
        <v>41</v>
      </c>
      <c r="O693" t="s">
        <v>42</v>
      </c>
      <c r="P693" t="s">
        <v>33</v>
      </c>
      <c r="Q693">
        <v>0</v>
      </c>
      <c r="R693" t="s">
        <v>65</v>
      </c>
      <c r="S693" t="s">
        <v>44</v>
      </c>
      <c r="T693">
        <v>7.2</v>
      </c>
      <c r="U693">
        <v>0</v>
      </c>
      <c r="V693">
        <v>27</v>
      </c>
      <c r="W693">
        <v>0</v>
      </c>
      <c r="X693">
        <v>1</v>
      </c>
      <c r="Y693" t="s">
        <v>45</v>
      </c>
    </row>
    <row r="694" spans="1:25" x14ac:dyDescent="0.25">
      <c r="A694" t="s">
        <v>1338</v>
      </c>
      <c r="B694" t="s">
        <v>1339</v>
      </c>
      <c r="C694" t="s">
        <v>54</v>
      </c>
      <c r="D694" t="s">
        <v>76</v>
      </c>
      <c r="E694" t="s">
        <v>64</v>
      </c>
      <c r="F694" s="1" t="s">
        <v>12748</v>
      </c>
      <c r="G694">
        <v>63</v>
      </c>
      <c r="H694" t="s">
        <v>29</v>
      </c>
      <c r="I694">
        <v>1195</v>
      </c>
      <c r="J694">
        <v>306.01</v>
      </c>
      <c r="K694">
        <f>Passenger_Data[[#This Row],[Price_USD]]*1</f>
        <v>306.01</v>
      </c>
      <c r="L694">
        <v>75</v>
      </c>
      <c r="M694" t="s">
        <v>40</v>
      </c>
      <c r="N694" t="s">
        <v>41</v>
      </c>
      <c r="O694" t="s">
        <v>33</v>
      </c>
      <c r="P694" t="s">
        <v>50</v>
      </c>
      <c r="Q694">
        <v>1</v>
      </c>
      <c r="R694" t="s">
        <v>51</v>
      </c>
      <c r="S694" t="s">
        <v>68</v>
      </c>
      <c r="T694">
        <v>5.6</v>
      </c>
      <c r="U694">
        <v>0</v>
      </c>
      <c r="V694">
        <v>52</v>
      </c>
      <c r="W694">
        <v>0</v>
      </c>
      <c r="X694">
        <v>0</v>
      </c>
      <c r="Y694" t="s">
        <v>77</v>
      </c>
    </row>
    <row r="695" spans="1:25" x14ac:dyDescent="0.25">
      <c r="A695" t="s">
        <v>1340</v>
      </c>
      <c r="B695" t="s">
        <v>1341</v>
      </c>
      <c r="C695" t="s">
        <v>73</v>
      </c>
      <c r="D695" t="s">
        <v>28</v>
      </c>
      <c r="E695" t="s">
        <v>64</v>
      </c>
      <c r="F695" s="1" t="s">
        <v>12749</v>
      </c>
      <c r="G695">
        <v>139</v>
      </c>
      <c r="H695" t="s">
        <v>29</v>
      </c>
      <c r="I695">
        <v>1288</v>
      </c>
      <c r="J695">
        <v>336.38</v>
      </c>
      <c r="K695">
        <f>Passenger_Data[[#This Row],[Price_USD]]*1</f>
        <v>336.38</v>
      </c>
      <c r="L695">
        <v>78</v>
      </c>
      <c r="M695" t="s">
        <v>30</v>
      </c>
      <c r="N695" t="s">
        <v>31</v>
      </c>
      <c r="O695" t="s">
        <v>32</v>
      </c>
      <c r="P695" t="s">
        <v>50</v>
      </c>
      <c r="Q695">
        <v>0</v>
      </c>
      <c r="R695" t="s">
        <v>65</v>
      </c>
      <c r="S695" t="s">
        <v>44</v>
      </c>
      <c r="T695">
        <v>7.7</v>
      </c>
      <c r="U695">
        <v>1</v>
      </c>
      <c r="V695">
        <v>0</v>
      </c>
      <c r="W695">
        <v>0</v>
      </c>
      <c r="X695">
        <v>1</v>
      </c>
      <c r="Y695" t="s">
        <v>36</v>
      </c>
    </row>
    <row r="696" spans="1:25" x14ac:dyDescent="0.25">
      <c r="A696" t="s">
        <v>1342</v>
      </c>
      <c r="B696" t="s">
        <v>1343</v>
      </c>
      <c r="C696" t="s">
        <v>54</v>
      </c>
      <c r="D696" t="s">
        <v>39</v>
      </c>
      <c r="E696" t="s">
        <v>55</v>
      </c>
      <c r="F696" s="1" t="s">
        <v>12750</v>
      </c>
      <c r="G696">
        <v>230</v>
      </c>
      <c r="H696" t="s">
        <v>29</v>
      </c>
      <c r="I696">
        <v>1254</v>
      </c>
      <c r="J696">
        <v>316.77999999999997</v>
      </c>
      <c r="K696">
        <f>Passenger_Data[[#This Row],[Price_USD]]*1</f>
        <v>316.77999999999997</v>
      </c>
      <c r="L696">
        <v>23</v>
      </c>
      <c r="M696" t="s">
        <v>40</v>
      </c>
      <c r="N696" t="s">
        <v>31</v>
      </c>
      <c r="O696" t="s">
        <v>42</v>
      </c>
      <c r="P696" t="s">
        <v>33</v>
      </c>
      <c r="Q696">
        <v>1</v>
      </c>
      <c r="R696" t="s">
        <v>65</v>
      </c>
      <c r="S696" t="s">
        <v>68</v>
      </c>
      <c r="T696">
        <v>7.8</v>
      </c>
      <c r="U696">
        <v>2</v>
      </c>
      <c r="V696">
        <v>57</v>
      </c>
      <c r="W696">
        <v>0</v>
      </c>
      <c r="X696">
        <v>0</v>
      </c>
      <c r="Y696" t="s">
        <v>45</v>
      </c>
    </row>
    <row r="697" spans="1:25" x14ac:dyDescent="0.25">
      <c r="A697" t="s">
        <v>1344</v>
      </c>
      <c r="B697" t="s">
        <v>1345</v>
      </c>
      <c r="C697" t="s">
        <v>48</v>
      </c>
      <c r="D697" t="s">
        <v>27</v>
      </c>
      <c r="E697" t="s">
        <v>28</v>
      </c>
      <c r="F697" s="1" t="s">
        <v>12751</v>
      </c>
      <c r="G697">
        <v>98</v>
      </c>
      <c r="H697" t="s">
        <v>29</v>
      </c>
      <c r="I697">
        <v>1744</v>
      </c>
      <c r="J697">
        <v>278.92</v>
      </c>
      <c r="K697">
        <f>Passenger_Data[[#This Row],[Price_USD]]*1</f>
        <v>278.92</v>
      </c>
      <c r="L697">
        <v>40</v>
      </c>
      <c r="M697" t="s">
        <v>30</v>
      </c>
      <c r="N697" t="s">
        <v>41</v>
      </c>
      <c r="O697" t="s">
        <v>32</v>
      </c>
      <c r="P697" t="s">
        <v>33</v>
      </c>
      <c r="Q697">
        <v>0</v>
      </c>
      <c r="R697" t="s">
        <v>51</v>
      </c>
      <c r="S697" t="s">
        <v>61</v>
      </c>
      <c r="T697">
        <v>8.1</v>
      </c>
      <c r="U697">
        <v>4</v>
      </c>
      <c r="V697">
        <v>36</v>
      </c>
      <c r="W697">
        <v>0</v>
      </c>
      <c r="X697">
        <v>0</v>
      </c>
      <c r="Y697" t="s">
        <v>36</v>
      </c>
    </row>
    <row r="698" spans="1:25" x14ac:dyDescent="0.25">
      <c r="A698" t="s">
        <v>1346</v>
      </c>
      <c r="B698" t="s">
        <v>1020</v>
      </c>
      <c r="C698" t="s">
        <v>73</v>
      </c>
      <c r="D698" t="s">
        <v>59</v>
      </c>
      <c r="E698" t="s">
        <v>28</v>
      </c>
      <c r="F698" s="1" t="s">
        <v>12752</v>
      </c>
      <c r="G698">
        <v>279</v>
      </c>
      <c r="H698" t="s">
        <v>29</v>
      </c>
      <c r="I698">
        <v>1542</v>
      </c>
      <c r="J698">
        <v>411.06</v>
      </c>
      <c r="K698">
        <f>Passenger_Data[[#This Row],[Price_USD]]*1</f>
        <v>411.06</v>
      </c>
      <c r="L698">
        <v>71</v>
      </c>
      <c r="M698" t="s">
        <v>40</v>
      </c>
      <c r="N698" t="s">
        <v>31</v>
      </c>
      <c r="O698" t="s">
        <v>33</v>
      </c>
      <c r="P698" t="s">
        <v>50</v>
      </c>
      <c r="Q698">
        <v>2</v>
      </c>
      <c r="R698" t="s">
        <v>51</v>
      </c>
      <c r="S698" t="s">
        <v>35</v>
      </c>
      <c r="T698">
        <v>5.5</v>
      </c>
      <c r="U698">
        <v>1</v>
      </c>
      <c r="V698">
        <v>21</v>
      </c>
      <c r="W698">
        <v>0</v>
      </c>
      <c r="X698">
        <v>0</v>
      </c>
      <c r="Y698" t="s">
        <v>45</v>
      </c>
    </row>
    <row r="699" spans="1:25" x14ac:dyDescent="0.25">
      <c r="A699" t="s">
        <v>1347</v>
      </c>
      <c r="B699" t="s">
        <v>1348</v>
      </c>
      <c r="C699" t="s">
        <v>82</v>
      </c>
      <c r="D699" t="s">
        <v>59</v>
      </c>
      <c r="E699" t="s">
        <v>76</v>
      </c>
      <c r="F699" s="1" t="s">
        <v>12753</v>
      </c>
      <c r="G699">
        <v>57</v>
      </c>
      <c r="H699" t="s">
        <v>29</v>
      </c>
      <c r="I699">
        <v>1499</v>
      </c>
      <c r="J699">
        <v>352.33</v>
      </c>
      <c r="K699">
        <f>Passenger_Data[[#This Row],[Price_USD]]*1</f>
        <v>352.33</v>
      </c>
      <c r="L699">
        <v>73</v>
      </c>
      <c r="M699" t="s">
        <v>30</v>
      </c>
      <c r="N699" t="s">
        <v>41</v>
      </c>
      <c r="O699" t="s">
        <v>42</v>
      </c>
      <c r="P699" t="s">
        <v>50</v>
      </c>
      <c r="Q699">
        <v>1</v>
      </c>
      <c r="R699" t="s">
        <v>65</v>
      </c>
      <c r="S699" t="s">
        <v>35</v>
      </c>
      <c r="T699">
        <v>7.5</v>
      </c>
      <c r="U699">
        <v>17</v>
      </c>
      <c r="V699">
        <v>32</v>
      </c>
      <c r="W699">
        <v>0</v>
      </c>
      <c r="X699">
        <v>1</v>
      </c>
      <c r="Y699" t="s">
        <v>77</v>
      </c>
    </row>
    <row r="700" spans="1:25" x14ac:dyDescent="0.25">
      <c r="A700" t="s">
        <v>1349</v>
      </c>
      <c r="B700" t="s">
        <v>301</v>
      </c>
      <c r="C700" t="s">
        <v>73</v>
      </c>
      <c r="D700" t="s">
        <v>59</v>
      </c>
      <c r="E700" t="s">
        <v>39</v>
      </c>
      <c r="F700" s="1" t="s">
        <v>12754</v>
      </c>
      <c r="G700">
        <v>254</v>
      </c>
      <c r="H700" t="s">
        <v>29</v>
      </c>
      <c r="I700">
        <v>1744</v>
      </c>
      <c r="J700">
        <v>338.62</v>
      </c>
      <c r="K700">
        <f>Passenger_Data[[#This Row],[Price_USD]]*1</f>
        <v>338.62</v>
      </c>
      <c r="L700">
        <v>32</v>
      </c>
      <c r="M700" t="s">
        <v>30</v>
      </c>
      <c r="N700" t="s">
        <v>41</v>
      </c>
      <c r="O700" t="s">
        <v>56</v>
      </c>
      <c r="P700" t="s">
        <v>50</v>
      </c>
      <c r="Q700">
        <v>1</v>
      </c>
      <c r="R700" t="s">
        <v>51</v>
      </c>
      <c r="S700" t="s">
        <v>35</v>
      </c>
      <c r="T700">
        <v>4.7</v>
      </c>
      <c r="U700">
        <v>0</v>
      </c>
      <c r="V700">
        <v>75</v>
      </c>
      <c r="W700">
        <v>0</v>
      </c>
      <c r="X700">
        <v>1</v>
      </c>
      <c r="Y700" t="s">
        <v>77</v>
      </c>
    </row>
    <row r="701" spans="1:25" x14ac:dyDescent="0.25">
      <c r="A701" t="s">
        <v>1350</v>
      </c>
      <c r="B701" t="s">
        <v>494</v>
      </c>
      <c r="C701" t="s">
        <v>54</v>
      </c>
      <c r="D701" t="s">
        <v>49</v>
      </c>
      <c r="E701" t="s">
        <v>76</v>
      </c>
      <c r="F701" s="1" t="s">
        <v>12755</v>
      </c>
      <c r="G701">
        <v>156</v>
      </c>
      <c r="H701" t="s">
        <v>29</v>
      </c>
      <c r="I701">
        <v>987</v>
      </c>
      <c r="J701">
        <v>408.89</v>
      </c>
      <c r="K701">
        <f>Passenger_Data[[#This Row],[Price_USD]]*1</f>
        <v>408.89</v>
      </c>
      <c r="L701">
        <v>57</v>
      </c>
      <c r="M701" t="s">
        <v>30</v>
      </c>
      <c r="N701" t="s">
        <v>41</v>
      </c>
      <c r="O701" t="s">
        <v>42</v>
      </c>
      <c r="P701" t="s">
        <v>264</v>
      </c>
      <c r="Q701">
        <v>1</v>
      </c>
      <c r="R701" t="s">
        <v>51</v>
      </c>
      <c r="S701" t="s">
        <v>68</v>
      </c>
      <c r="T701">
        <v>7.3</v>
      </c>
      <c r="U701">
        <v>14</v>
      </c>
      <c r="V701">
        <v>108</v>
      </c>
      <c r="W701">
        <v>0</v>
      </c>
      <c r="X701">
        <v>0</v>
      </c>
      <c r="Y701" t="s">
        <v>77</v>
      </c>
    </row>
    <row r="702" spans="1:25" x14ac:dyDescent="0.25">
      <c r="A702" t="s">
        <v>1351</v>
      </c>
      <c r="B702" t="s">
        <v>1352</v>
      </c>
      <c r="C702" t="s">
        <v>82</v>
      </c>
      <c r="D702" t="s">
        <v>76</v>
      </c>
      <c r="E702" t="s">
        <v>76</v>
      </c>
      <c r="F702" s="1" t="s">
        <v>12756</v>
      </c>
      <c r="G702">
        <v>196</v>
      </c>
      <c r="H702" t="s">
        <v>29</v>
      </c>
      <c r="I702">
        <v>1287</v>
      </c>
      <c r="J702">
        <v>334.2</v>
      </c>
      <c r="K702">
        <f>Passenger_Data[[#This Row],[Price_USD]]*1</f>
        <v>334.2</v>
      </c>
      <c r="L702">
        <v>64</v>
      </c>
      <c r="M702" t="s">
        <v>30</v>
      </c>
      <c r="N702" t="s">
        <v>41</v>
      </c>
      <c r="O702" t="s">
        <v>32</v>
      </c>
      <c r="P702" t="s">
        <v>83</v>
      </c>
      <c r="Q702">
        <v>2</v>
      </c>
      <c r="R702" t="s">
        <v>51</v>
      </c>
      <c r="S702" t="s">
        <v>61</v>
      </c>
      <c r="T702">
        <v>6.3</v>
      </c>
      <c r="U702">
        <v>20</v>
      </c>
      <c r="V702">
        <v>70</v>
      </c>
      <c r="W702">
        <v>0</v>
      </c>
      <c r="X702">
        <v>0</v>
      </c>
      <c r="Y702" t="s">
        <v>77</v>
      </c>
    </row>
    <row r="703" spans="1:25" x14ac:dyDescent="0.25">
      <c r="A703" t="s">
        <v>1353</v>
      </c>
      <c r="B703" t="s">
        <v>1354</v>
      </c>
      <c r="C703" t="s">
        <v>82</v>
      </c>
      <c r="D703" t="s">
        <v>59</v>
      </c>
      <c r="E703" t="s">
        <v>64</v>
      </c>
      <c r="F703" s="1" t="s">
        <v>12757</v>
      </c>
      <c r="G703">
        <v>213</v>
      </c>
      <c r="H703" t="s">
        <v>29</v>
      </c>
      <c r="I703">
        <v>1347</v>
      </c>
      <c r="J703">
        <v>264.94</v>
      </c>
      <c r="K703">
        <f>Passenger_Data[[#This Row],[Price_USD]]*1</f>
        <v>264.94</v>
      </c>
      <c r="L703">
        <v>52</v>
      </c>
      <c r="M703" t="s">
        <v>40</v>
      </c>
      <c r="N703" t="s">
        <v>41</v>
      </c>
      <c r="O703" t="s">
        <v>32</v>
      </c>
      <c r="P703" t="s">
        <v>83</v>
      </c>
      <c r="Q703">
        <v>0</v>
      </c>
      <c r="R703" t="s">
        <v>43</v>
      </c>
      <c r="S703" t="s">
        <v>35</v>
      </c>
      <c r="T703">
        <v>7.7</v>
      </c>
      <c r="U703">
        <v>16</v>
      </c>
      <c r="V703">
        <v>78</v>
      </c>
      <c r="W703">
        <v>0</v>
      </c>
      <c r="X703">
        <v>0</v>
      </c>
      <c r="Y703" t="s">
        <v>77</v>
      </c>
    </row>
    <row r="704" spans="1:25" x14ac:dyDescent="0.25">
      <c r="A704" t="s">
        <v>1355</v>
      </c>
      <c r="B704" t="s">
        <v>1356</v>
      </c>
      <c r="C704" t="s">
        <v>26</v>
      </c>
      <c r="D704" t="s">
        <v>59</v>
      </c>
      <c r="E704" t="s">
        <v>27</v>
      </c>
      <c r="F704" s="1" t="s">
        <v>12758</v>
      </c>
      <c r="G704">
        <v>269</v>
      </c>
      <c r="H704" t="s">
        <v>29</v>
      </c>
      <c r="I704">
        <v>737</v>
      </c>
      <c r="J704">
        <v>318.88</v>
      </c>
      <c r="K704">
        <f>Passenger_Data[[#This Row],[Price_USD]]*1</f>
        <v>318.88</v>
      </c>
      <c r="L704">
        <v>64</v>
      </c>
      <c r="M704" t="s">
        <v>30</v>
      </c>
      <c r="N704" t="s">
        <v>31</v>
      </c>
      <c r="O704" t="s">
        <v>56</v>
      </c>
      <c r="P704" t="s">
        <v>50</v>
      </c>
      <c r="Q704">
        <v>0</v>
      </c>
      <c r="R704" t="s">
        <v>65</v>
      </c>
      <c r="S704" t="s">
        <v>61</v>
      </c>
      <c r="T704">
        <v>5.5</v>
      </c>
      <c r="U704">
        <v>1</v>
      </c>
      <c r="V704">
        <v>96</v>
      </c>
      <c r="W704">
        <v>0</v>
      </c>
      <c r="X704">
        <v>0</v>
      </c>
      <c r="Y704" t="s">
        <v>77</v>
      </c>
    </row>
    <row r="705" spans="1:25" x14ac:dyDescent="0.25">
      <c r="A705" t="s">
        <v>1357</v>
      </c>
      <c r="B705" t="s">
        <v>1190</v>
      </c>
      <c r="C705" t="s">
        <v>82</v>
      </c>
      <c r="D705" t="s">
        <v>64</v>
      </c>
      <c r="E705" t="s">
        <v>64</v>
      </c>
      <c r="F705" s="1" t="s">
        <v>12759</v>
      </c>
      <c r="G705">
        <v>78</v>
      </c>
      <c r="H705" t="s">
        <v>29</v>
      </c>
      <c r="I705">
        <v>1008</v>
      </c>
      <c r="J705">
        <v>473.12</v>
      </c>
      <c r="K705">
        <f>Passenger_Data[[#This Row],[Price_USD]]*1</f>
        <v>473.12</v>
      </c>
      <c r="L705">
        <v>43</v>
      </c>
      <c r="M705" t="s">
        <v>40</v>
      </c>
      <c r="N705" t="s">
        <v>41</v>
      </c>
      <c r="O705" t="s">
        <v>32</v>
      </c>
      <c r="P705" t="s">
        <v>50</v>
      </c>
      <c r="Q705">
        <v>0</v>
      </c>
      <c r="R705" t="s">
        <v>43</v>
      </c>
      <c r="S705" t="s">
        <v>68</v>
      </c>
      <c r="T705">
        <v>6.6</v>
      </c>
      <c r="U705">
        <v>5</v>
      </c>
      <c r="V705">
        <v>85</v>
      </c>
      <c r="W705">
        <v>0</v>
      </c>
      <c r="X705">
        <v>0</v>
      </c>
      <c r="Y705" t="s">
        <v>45</v>
      </c>
    </row>
    <row r="706" spans="1:25" x14ac:dyDescent="0.25">
      <c r="A706" t="s">
        <v>1358</v>
      </c>
      <c r="B706" t="s">
        <v>1359</v>
      </c>
      <c r="C706" t="s">
        <v>54</v>
      </c>
      <c r="D706" t="s">
        <v>55</v>
      </c>
      <c r="E706" t="s">
        <v>76</v>
      </c>
      <c r="F706" s="1" t="s">
        <v>12760</v>
      </c>
      <c r="G706">
        <v>191</v>
      </c>
      <c r="H706" t="s">
        <v>29</v>
      </c>
      <c r="I706">
        <v>1152</v>
      </c>
      <c r="J706">
        <v>411.85</v>
      </c>
      <c r="K706">
        <f>Passenger_Data[[#This Row],[Price_USD]]*1</f>
        <v>411.85</v>
      </c>
      <c r="L706">
        <v>32</v>
      </c>
      <c r="M706" t="s">
        <v>40</v>
      </c>
      <c r="N706" t="s">
        <v>31</v>
      </c>
      <c r="O706" t="s">
        <v>42</v>
      </c>
      <c r="P706" t="s">
        <v>33</v>
      </c>
      <c r="Q706">
        <v>1</v>
      </c>
      <c r="R706" t="s">
        <v>34</v>
      </c>
      <c r="S706" t="s">
        <v>44</v>
      </c>
      <c r="T706">
        <v>5.8</v>
      </c>
      <c r="U706">
        <v>44</v>
      </c>
      <c r="V706">
        <v>105</v>
      </c>
      <c r="W706">
        <v>0</v>
      </c>
      <c r="X706">
        <v>0</v>
      </c>
      <c r="Y706" t="s">
        <v>45</v>
      </c>
    </row>
    <row r="707" spans="1:25" x14ac:dyDescent="0.25">
      <c r="A707" t="s">
        <v>1360</v>
      </c>
      <c r="B707" t="s">
        <v>1361</v>
      </c>
      <c r="C707" t="s">
        <v>26</v>
      </c>
      <c r="D707" t="s">
        <v>55</v>
      </c>
      <c r="E707" t="s">
        <v>27</v>
      </c>
      <c r="F707" s="1" t="s">
        <v>12761</v>
      </c>
      <c r="G707">
        <v>215</v>
      </c>
      <c r="H707" t="s">
        <v>29</v>
      </c>
      <c r="I707">
        <v>1477</v>
      </c>
      <c r="J707">
        <v>598.19000000000005</v>
      </c>
      <c r="K707">
        <f>Passenger_Data[[#This Row],[Price_USD]]*1</f>
        <v>598.19000000000005</v>
      </c>
      <c r="L707">
        <v>78</v>
      </c>
      <c r="M707" t="s">
        <v>30</v>
      </c>
      <c r="N707" t="s">
        <v>31</v>
      </c>
      <c r="O707" t="s">
        <v>56</v>
      </c>
      <c r="P707" t="s">
        <v>83</v>
      </c>
      <c r="Q707">
        <v>0</v>
      </c>
      <c r="R707" t="s">
        <v>51</v>
      </c>
      <c r="S707" t="s">
        <v>61</v>
      </c>
      <c r="T707">
        <v>8.1999999999999993</v>
      </c>
      <c r="U707">
        <v>3</v>
      </c>
      <c r="V707">
        <v>70</v>
      </c>
      <c r="W707">
        <v>0</v>
      </c>
      <c r="X707">
        <v>0</v>
      </c>
      <c r="Y707" t="s">
        <v>77</v>
      </c>
    </row>
    <row r="708" spans="1:25" x14ac:dyDescent="0.25">
      <c r="A708" t="s">
        <v>1362</v>
      </c>
      <c r="B708" t="s">
        <v>1363</v>
      </c>
      <c r="C708" t="s">
        <v>73</v>
      </c>
      <c r="D708" t="s">
        <v>27</v>
      </c>
      <c r="E708" t="s">
        <v>39</v>
      </c>
      <c r="F708" s="1" t="s">
        <v>12762</v>
      </c>
      <c r="G708">
        <v>173</v>
      </c>
      <c r="H708" t="s">
        <v>29</v>
      </c>
      <c r="I708">
        <v>1034</v>
      </c>
      <c r="J708">
        <v>286.45</v>
      </c>
      <c r="K708">
        <f>Passenger_Data[[#This Row],[Price_USD]]*1</f>
        <v>286.45</v>
      </c>
      <c r="L708">
        <v>42</v>
      </c>
      <c r="M708" t="s">
        <v>40</v>
      </c>
      <c r="N708" t="s">
        <v>31</v>
      </c>
      <c r="O708" t="s">
        <v>42</v>
      </c>
      <c r="P708" t="s">
        <v>50</v>
      </c>
      <c r="Q708">
        <v>2</v>
      </c>
      <c r="R708" t="s">
        <v>51</v>
      </c>
      <c r="S708" t="s">
        <v>44</v>
      </c>
      <c r="T708">
        <v>5.7</v>
      </c>
      <c r="U708">
        <v>20</v>
      </c>
      <c r="V708">
        <v>32</v>
      </c>
      <c r="W708">
        <v>0</v>
      </c>
      <c r="X708">
        <v>0</v>
      </c>
      <c r="Y708" t="s">
        <v>36</v>
      </c>
    </row>
    <row r="709" spans="1:25" x14ac:dyDescent="0.25">
      <c r="A709" t="s">
        <v>1364</v>
      </c>
      <c r="B709" t="s">
        <v>1365</v>
      </c>
      <c r="C709" t="s">
        <v>26</v>
      </c>
      <c r="D709" t="s">
        <v>27</v>
      </c>
      <c r="E709" t="s">
        <v>76</v>
      </c>
      <c r="F709" s="1" t="s">
        <v>12763</v>
      </c>
      <c r="G709">
        <v>276</v>
      </c>
      <c r="H709" t="s">
        <v>29</v>
      </c>
      <c r="I709">
        <v>1529</v>
      </c>
      <c r="J709">
        <v>242.78</v>
      </c>
      <c r="K709">
        <f>Passenger_Data[[#This Row],[Price_USD]]*1</f>
        <v>242.78</v>
      </c>
      <c r="L709">
        <v>42</v>
      </c>
      <c r="M709" t="s">
        <v>30</v>
      </c>
      <c r="N709" t="s">
        <v>31</v>
      </c>
      <c r="O709" t="s">
        <v>42</v>
      </c>
      <c r="P709" t="s">
        <v>50</v>
      </c>
      <c r="Q709">
        <v>0</v>
      </c>
      <c r="R709" t="s">
        <v>51</v>
      </c>
      <c r="S709" t="s">
        <v>35</v>
      </c>
      <c r="T709">
        <v>8.4</v>
      </c>
      <c r="U709">
        <v>0</v>
      </c>
      <c r="V709">
        <v>41</v>
      </c>
      <c r="W709">
        <v>0</v>
      </c>
      <c r="X709">
        <v>0</v>
      </c>
      <c r="Y709" t="s">
        <v>77</v>
      </c>
    </row>
    <row r="710" spans="1:25" x14ac:dyDescent="0.25">
      <c r="A710" t="s">
        <v>1366</v>
      </c>
      <c r="B710" t="s">
        <v>1367</v>
      </c>
      <c r="C710" t="s">
        <v>82</v>
      </c>
      <c r="D710" t="s">
        <v>59</v>
      </c>
      <c r="E710" t="s">
        <v>27</v>
      </c>
      <c r="F710" s="1" t="s">
        <v>12764</v>
      </c>
      <c r="G710">
        <v>159</v>
      </c>
      <c r="H710" t="s">
        <v>29</v>
      </c>
      <c r="I710">
        <v>1155</v>
      </c>
      <c r="J710">
        <v>689.87</v>
      </c>
      <c r="K710">
        <f>Passenger_Data[[#This Row],[Price_USD]]*1</f>
        <v>689.87</v>
      </c>
      <c r="L710">
        <v>46</v>
      </c>
      <c r="M710" t="s">
        <v>30</v>
      </c>
      <c r="N710" t="s">
        <v>31</v>
      </c>
      <c r="O710" t="s">
        <v>56</v>
      </c>
      <c r="P710" t="s">
        <v>50</v>
      </c>
      <c r="Q710">
        <v>0</v>
      </c>
      <c r="R710" t="s">
        <v>43</v>
      </c>
      <c r="S710" t="s">
        <v>44</v>
      </c>
      <c r="T710">
        <v>8.6999999999999993</v>
      </c>
      <c r="U710">
        <v>14</v>
      </c>
      <c r="V710">
        <v>46</v>
      </c>
      <c r="W710">
        <v>0</v>
      </c>
      <c r="X710">
        <v>0</v>
      </c>
      <c r="Y710" t="s">
        <v>36</v>
      </c>
    </row>
    <row r="711" spans="1:25" x14ac:dyDescent="0.25">
      <c r="A711" t="s">
        <v>1368</v>
      </c>
      <c r="B711" t="s">
        <v>1369</v>
      </c>
      <c r="C711" t="s">
        <v>48</v>
      </c>
      <c r="D711" t="s">
        <v>64</v>
      </c>
      <c r="E711" t="s">
        <v>39</v>
      </c>
      <c r="F711" s="1" t="s">
        <v>12765</v>
      </c>
      <c r="G711">
        <v>213</v>
      </c>
      <c r="H711" t="s">
        <v>29</v>
      </c>
      <c r="I711">
        <v>1174</v>
      </c>
      <c r="J711">
        <v>409.97</v>
      </c>
      <c r="K711">
        <f>Passenger_Data[[#This Row],[Price_USD]]*1</f>
        <v>409.97</v>
      </c>
      <c r="L711">
        <v>65</v>
      </c>
      <c r="M711" t="s">
        <v>30</v>
      </c>
      <c r="N711" t="s">
        <v>41</v>
      </c>
      <c r="O711" t="s">
        <v>42</v>
      </c>
      <c r="P711" t="s">
        <v>83</v>
      </c>
      <c r="Q711">
        <v>1</v>
      </c>
      <c r="R711" t="s">
        <v>43</v>
      </c>
      <c r="S711" t="s">
        <v>61</v>
      </c>
      <c r="T711">
        <v>7</v>
      </c>
      <c r="U711">
        <v>2</v>
      </c>
      <c r="V711">
        <v>71</v>
      </c>
      <c r="W711">
        <v>0</v>
      </c>
      <c r="X711">
        <v>0</v>
      </c>
      <c r="Y711" t="s">
        <v>77</v>
      </c>
    </row>
    <row r="712" spans="1:25" x14ac:dyDescent="0.25">
      <c r="A712" t="s">
        <v>1370</v>
      </c>
      <c r="B712" t="s">
        <v>1371</v>
      </c>
      <c r="C712" t="s">
        <v>48</v>
      </c>
      <c r="D712" t="s">
        <v>64</v>
      </c>
      <c r="E712" t="s">
        <v>55</v>
      </c>
      <c r="F712" s="1" t="s">
        <v>12766</v>
      </c>
      <c r="G712">
        <v>255</v>
      </c>
      <c r="H712" t="s">
        <v>29</v>
      </c>
      <c r="I712">
        <v>929</v>
      </c>
      <c r="J712">
        <v>241.15</v>
      </c>
      <c r="K712">
        <f>Passenger_Data[[#This Row],[Price_USD]]*1</f>
        <v>241.15</v>
      </c>
      <c r="L712">
        <v>71</v>
      </c>
      <c r="M712" t="s">
        <v>40</v>
      </c>
      <c r="N712" t="s">
        <v>31</v>
      </c>
      <c r="O712" t="s">
        <v>56</v>
      </c>
      <c r="P712" t="s">
        <v>33</v>
      </c>
      <c r="Q712">
        <v>0</v>
      </c>
      <c r="R712" t="s">
        <v>65</v>
      </c>
      <c r="S712" t="s">
        <v>68</v>
      </c>
      <c r="T712">
        <v>9.3000000000000007</v>
      </c>
      <c r="U712">
        <v>2</v>
      </c>
      <c r="V712">
        <v>43</v>
      </c>
      <c r="W712">
        <v>0</v>
      </c>
      <c r="X712">
        <v>0</v>
      </c>
      <c r="Y712" t="s">
        <v>36</v>
      </c>
    </row>
    <row r="713" spans="1:25" x14ac:dyDescent="0.25">
      <c r="A713" t="s">
        <v>1372</v>
      </c>
      <c r="B713" t="s">
        <v>1373</v>
      </c>
      <c r="C713" t="s">
        <v>54</v>
      </c>
      <c r="D713" t="s">
        <v>28</v>
      </c>
      <c r="E713" t="s">
        <v>64</v>
      </c>
      <c r="F713" s="1" t="s">
        <v>12767</v>
      </c>
      <c r="G713">
        <v>157</v>
      </c>
      <c r="H713" t="s">
        <v>108</v>
      </c>
      <c r="I713">
        <v>1168</v>
      </c>
      <c r="J713">
        <v>280.95999999999998</v>
      </c>
      <c r="K713">
        <f>Passenger_Data[[#This Row],[Price_USD]]*1</f>
        <v>280.95999999999998</v>
      </c>
      <c r="L713">
        <v>59</v>
      </c>
      <c r="M713" t="s">
        <v>30</v>
      </c>
      <c r="N713" t="s">
        <v>60</v>
      </c>
      <c r="O713" t="s">
        <v>42</v>
      </c>
      <c r="P713" t="s">
        <v>50</v>
      </c>
      <c r="Q713">
        <v>0</v>
      </c>
      <c r="R713" t="s">
        <v>34</v>
      </c>
      <c r="S713" t="s">
        <v>35</v>
      </c>
      <c r="T713">
        <v>4.5999999999999996</v>
      </c>
      <c r="U713">
        <v>6</v>
      </c>
      <c r="V713">
        <v>7</v>
      </c>
      <c r="W713">
        <v>0</v>
      </c>
      <c r="X713">
        <v>0</v>
      </c>
      <c r="Y713" t="s">
        <v>77</v>
      </c>
    </row>
    <row r="714" spans="1:25" x14ac:dyDescent="0.25">
      <c r="A714" t="s">
        <v>1374</v>
      </c>
      <c r="B714" t="s">
        <v>1375</v>
      </c>
      <c r="C714" t="s">
        <v>26</v>
      </c>
      <c r="D714" t="s">
        <v>49</v>
      </c>
      <c r="E714" t="s">
        <v>59</v>
      </c>
      <c r="F714" s="1" t="s">
        <v>12768</v>
      </c>
      <c r="G714">
        <v>216</v>
      </c>
      <c r="H714" t="s">
        <v>29</v>
      </c>
      <c r="I714">
        <v>1525</v>
      </c>
      <c r="J714">
        <v>188.12</v>
      </c>
      <c r="K714">
        <f>Passenger_Data[[#This Row],[Price_USD]]*1</f>
        <v>188.12</v>
      </c>
      <c r="L714">
        <v>78</v>
      </c>
      <c r="M714" t="s">
        <v>40</v>
      </c>
      <c r="N714" t="s">
        <v>41</v>
      </c>
      <c r="O714" t="s">
        <v>32</v>
      </c>
      <c r="P714" t="s">
        <v>50</v>
      </c>
      <c r="Q714">
        <v>1</v>
      </c>
      <c r="R714" t="s">
        <v>65</v>
      </c>
      <c r="S714" t="s">
        <v>61</v>
      </c>
      <c r="T714">
        <v>7.4</v>
      </c>
      <c r="U714">
        <v>9</v>
      </c>
      <c r="V714">
        <v>94</v>
      </c>
      <c r="W714">
        <v>0</v>
      </c>
      <c r="X714">
        <v>1</v>
      </c>
      <c r="Y714" t="s">
        <v>77</v>
      </c>
    </row>
    <row r="715" spans="1:25" x14ac:dyDescent="0.25">
      <c r="A715" t="s">
        <v>1376</v>
      </c>
      <c r="B715" t="s">
        <v>1377</v>
      </c>
      <c r="C715" t="s">
        <v>73</v>
      </c>
      <c r="D715" t="s">
        <v>39</v>
      </c>
      <c r="E715" t="s">
        <v>59</v>
      </c>
      <c r="F715" s="1" t="s">
        <v>12769</v>
      </c>
      <c r="G715">
        <v>272</v>
      </c>
      <c r="H715" t="s">
        <v>29</v>
      </c>
      <c r="I715">
        <v>929</v>
      </c>
      <c r="J715">
        <v>156.15</v>
      </c>
      <c r="K715">
        <f>Passenger_Data[[#This Row],[Price_USD]]*1</f>
        <v>156.15</v>
      </c>
      <c r="L715">
        <v>30</v>
      </c>
      <c r="M715" t="s">
        <v>40</v>
      </c>
      <c r="N715" t="s">
        <v>31</v>
      </c>
      <c r="O715" t="s">
        <v>42</v>
      </c>
      <c r="P715" t="s">
        <v>50</v>
      </c>
      <c r="Q715">
        <v>1</v>
      </c>
      <c r="R715" t="s">
        <v>51</v>
      </c>
      <c r="S715" t="s">
        <v>44</v>
      </c>
      <c r="T715">
        <v>4.5999999999999996</v>
      </c>
      <c r="U715">
        <v>1</v>
      </c>
      <c r="V715">
        <v>27</v>
      </c>
      <c r="W715">
        <v>0</v>
      </c>
      <c r="X715">
        <v>0</v>
      </c>
      <c r="Y715" t="s">
        <v>45</v>
      </c>
    </row>
    <row r="716" spans="1:25" x14ac:dyDescent="0.25">
      <c r="A716" t="s">
        <v>1378</v>
      </c>
      <c r="B716" t="s">
        <v>158</v>
      </c>
      <c r="C716" t="s">
        <v>82</v>
      </c>
      <c r="D716" t="s">
        <v>39</v>
      </c>
      <c r="E716" t="s">
        <v>76</v>
      </c>
      <c r="F716" s="1" t="s">
        <v>12770</v>
      </c>
      <c r="G716">
        <v>129</v>
      </c>
      <c r="H716" t="s">
        <v>29</v>
      </c>
      <c r="I716">
        <v>896</v>
      </c>
      <c r="J716">
        <v>409.31</v>
      </c>
      <c r="K716">
        <f>Passenger_Data[[#This Row],[Price_USD]]*1</f>
        <v>409.31</v>
      </c>
      <c r="L716">
        <v>78</v>
      </c>
      <c r="M716" t="s">
        <v>30</v>
      </c>
      <c r="N716" t="s">
        <v>31</v>
      </c>
      <c r="O716" t="s">
        <v>32</v>
      </c>
      <c r="P716" t="s">
        <v>83</v>
      </c>
      <c r="Q716">
        <v>1</v>
      </c>
      <c r="R716" t="s">
        <v>34</v>
      </c>
      <c r="S716" t="s">
        <v>61</v>
      </c>
      <c r="T716">
        <v>5.9</v>
      </c>
      <c r="U716">
        <v>5</v>
      </c>
      <c r="V716">
        <v>73</v>
      </c>
      <c r="W716">
        <v>0</v>
      </c>
      <c r="X716">
        <v>0</v>
      </c>
      <c r="Y716" t="s">
        <v>77</v>
      </c>
    </row>
    <row r="717" spans="1:25" x14ac:dyDescent="0.25">
      <c r="A717" t="s">
        <v>1379</v>
      </c>
      <c r="B717" t="s">
        <v>1380</v>
      </c>
      <c r="C717" t="s">
        <v>82</v>
      </c>
      <c r="D717" t="s">
        <v>28</v>
      </c>
      <c r="E717" t="s">
        <v>76</v>
      </c>
      <c r="F717" s="1" t="s">
        <v>12771</v>
      </c>
      <c r="G717">
        <v>202</v>
      </c>
      <c r="H717" t="s">
        <v>86</v>
      </c>
      <c r="I717">
        <v>1573</v>
      </c>
      <c r="J717">
        <v>552.53</v>
      </c>
      <c r="K717">
        <f>Passenger_Data[[#This Row],[Price_USD]]*1</f>
        <v>552.53</v>
      </c>
      <c r="L717">
        <v>65</v>
      </c>
      <c r="M717" t="s">
        <v>30</v>
      </c>
      <c r="N717" t="s">
        <v>31</v>
      </c>
      <c r="O717" t="s">
        <v>32</v>
      </c>
      <c r="P717" t="s">
        <v>50</v>
      </c>
      <c r="Q717">
        <v>2</v>
      </c>
      <c r="R717" t="s">
        <v>43</v>
      </c>
      <c r="S717" t="s">
        <v>68</v>
      </c>
      <c r="T717">
        <v>6</v>
      </c>
      <c r="U717">
        <v>5</v>
      </c>
      <c r="V717">
        <v>44</v>
      </c>
      <c r="W717">
        <v>0</v>
      </c>
      <c r="X717">
        <v>0</v>
      </c>
      <c r="Y717" t="s">
        <v>36</v>
      </c>
    </row>
    <row r="718" spans="1:25" x14ac:dyDescent="0.25">
      <c r="A718" t="s">
        <v>1381</v>
      </c>
      <c r="B718" t="s">
        <v>1382</v>
      </c>
      <c r="C718" t="s">
        <v>82</v>
      </c>
      <c r="D718" t="s">
        <v>76</v>
      </c>
      <c r="E718" t="s">
        <v>76</v>
      </c>
      <c r="F718" s="1" t="s">
        <v>12772</v>
      </c>
      <c r="G718">
        <v>92</v>
      </c>
      <c r="H718" t="s">
        <v>29</v>
      </c>
      <c r="I718">
        <v>1085</v>
      </c>
      <c r="J718">
        <v>139.81</v>
      </c>
      <c r="K718">
        <f>Passenger_Data[[#This Row],[Price_USD]]*1</f>
        <v>139.81</v>
      </c>
      <c r="L718">
        <v>64</v>
      </c>
      <c r="M718" t="s">
        <v>30</v>
      </c>
      <c r="N718" t="s">
        <v>60</v>
      </c>
      <c r="O718" t="s">
        <v>33</v>
      </c>
      <c r="P718" t="s">
        <v>50</v>
      </c>
      <c r="Q718">
        <v>2</v>
      </c>
      <c r="R718" t="s">
        <v>65</v>
      </c>
      <c r="S718" t="s">
        <v>68</v>
      </c>
      <c r="T718">
        <v>6.6</v>
      </c>
      <c r="U718">
        <v>17</v>
      </c>
      <c r="V718">
        <v>31</v>
      </c>
      <c r="W718">
        <v>0</v>
      </c>
      <c r="X718">
        <v>1</v>
      </c>
      <c r="Y718" t="s">
        <v>77</v>
      </c>
    </row>
    <row r="719" spans="1:25" x14ac:dyDescent="0.25">
      <c r="A719" t="s">
        <v>1383</v>
      </c>
      <c r="B719" t="s">
        <v>1384</v>
      </c>
      <c r="C719" t="s">
        <v>54</v>
      </c>
      <c r="D719" t="s">
        <v>76</v>
      </c>
      <c r="E719" t="s">
        <v>59</v>
      </c>
      <c r="F719" s="1" t="s">
        <v>12773</v>
      </c>
      <c r="G719">
        <v>225</v>
      </c>
      <c r="H719" t="s">
        <v>29</v>
      </c>
      <c r="I719">
        <v>1733</v>
      </c>
      <c r="J719">
        <v>209.12</v>
      </c>
      <c r="K719">
        <f>Passenger_Data[[#This Row],[Price_USD]]*1</f>
        <v>209.12</v>
      </c>
      <c r="L719">
        <v>29</v>
      </c>
      <c r="M719" t="s">
        <v>40</v>
      </c>
      <c r="N719" t="s">
        <v>31</v>
      </c>
      <c r="O719" t="s">
        <v>32</v>
      </c>
      <c r="P719" t="s">
        <v>50</v>
      </c>
      <c r="Q719">
        <v>2</v>
      </c>
      <c r="R719" t="s">
        <v>65</v>
      </c>
      <c r="S719" t="s">
        <v>35</v>
      </c>
      <c r="T719">
        <v>7.7</v>
      </c>
      <c r="U719">
        <v>9</v>
      </c>
      <c r="V719">
        <v>47</v>
      </c>
      <c r="W719">
        <v>0</v>
      </c>
      <c r="X719">
        <v>0</v>
      </c>
      <c r="Y719" t="s">
        <v>45</v>
      </c>
    </row>
    <row r="720" spans="1:25" x14ac:dyDescent="0.25">
      <c r="A720" t="s">
        <v>1385</v>
      </c>
      <c r="B720" t="s">
        <v>1386</v>
      </c>
      <c r="C720" t="s">
        <v>26</v>
      </c>
      <c r="D720" t="s">
        <v>76</v>
      </c>
      <c r="E720" t="s">
        <v>64</v>
      </c>
      <c r="F720" s="1" t="s">
        <v>12774</v>
      </c>
      <c r="G720">
        <v>221</v>
      </c>
      <c r="H720" t="s">
        <v>29</v>
      </c>
      <c r="I720">
        <v>1194</v>
      </c>
      <c r="J720">
        <v>64.87</v>
      </c>
      <c r="K720">
        <f>Passenger_Data[[#This Row],[Price_USD]]*1</f>
        <v>64.87</v>
      </c>
      <c r="L720">
        <v>54</v>
      </c>
      <c r="M720" t="s">
        <v>40</v>
      </c>
      <c r="N720" t="s">
        <v>41</v>
      </c>
      <c r="O720" t="s">
        <v>32</v>
      </c>
      <c r="P720" t="s">
        <v>50</v>
      </c>
      <c r="Q720">
        <v>2</v>
      </c>
      <c r="R720" t="s">
        <v>43</v>
      </c>
      <c r="S720" t="s">
        <v>68</v>
      </c>
      <c r="T720">
        <v>5.4</v>
      </c>
      <c r="U720">
        <v>28</v>
      </c>
      <c r="V720">
        <v>111</v>
      </c>
      <c r="W720">
        <v>0</v>
      </c>
      <c r="X720">
        <v>0</v>
      </c>
      <c r="Y720" t="s">
        <v>77</v>
      </c>
    </row>
    <row r="721" spans="1:25" x14ac:dyDescent="0.25">
      <c r="A721" t="s">
        <v>1387</v>
      </c>
      <c r="B721" t="s">
        <v>1388</v>
      </c>
      <c r="C721" t="s">
        <v>48</v>
      </c>
      <c r="D721" t="s">
        <v>55</v>
      </c>
      <c r="E721" t="s">
        <v>76</v>
      </c>
      <c r="F721" s="1" t="s">
        <v>12775</v>
      </c>
      <c r="G721">
        <v>186</v>
      </c>
      <c r="H721" t="s">
        <v>86</v>
      </c>
      <c r="I721">
        <v>1112</v>
      </c>
      <c r="J721">
        <v>165.66</v>
      </c>
      <c r="K721">
        <f>Passenger_Data[[#This Row],[Price_USD]]*1</f>
        <v>165.66</v>
      </c>
      <c r="L721">
        <v>58</v>
      </c>
      <c r="M721" t="s">
        <v>40</v>
      </c>
      <c r="N721" t="s">
        <v>31</v>
      </c>
      <c r="O721" t="s">
        <v>32</v>
      </c>
      <c r="P721" t="s">
        <v>50</v>
      </c>
      <c r="Q721">
        <v>1</v>
      </c>
      <c r="R721" t="s">
        <v>65</v>
      </c>
      <c r="S721" t="s">
        <v>61</v>
      </c>
      <c r="T721">
        <v>6.9</v>
      </c>
      <c r="U721">
        <v>2</v>
      </c>
      <c r="V721">
        <v>71</v>
      </c>
      <c r="W721">
        <v>0</v>
      </c>
      <c r="X721">
        <v>0</v>
      </c>
      <c r="Y721" t="s">
        <v>77</v>
      </c>
    </row>
    <row r="722" spans="1:25" x14ac:dyDescent="0.25">
      <c r="A722" t="s">
        <v>1389</v>
      </c>
      <c r="B722" t="s">
        <v>1002</v>
      </c>
      <c r="C722" t="s">
        <v>26</v>
      </c>
      <c r="D722" t="s">
        <v>76</v>
      </c>
      <c r="E722" t="s">
        <v>64</v>
      </c>
      <c r="F722" s="1" t="s">
        <v>12776</v>
      </c>
      <c r="G722">
        <v>222</v>
      </c>
      <c r="H722" t="s">
        <v>29</v>
      </c>
      <c r="I722">
        <v>924</v>
      </c>
      <c r="J722">
        <v>458.68</v>
      </c>
      <c r="K722">
        <f>Passenger_Data[[#This Row],[Price_USD]]*1</f>
        <v>458.68</v>
      </c>
      <c r="L722">
        <v>37</v>
      </c>
      <c r="M722" t="s">
        <v>40</v>
      </c>
      <c r="N722" t="s">
        <v>31</v>
      </c>
      <c r="O722" t="s">
        <v>33</v>
      </c>
      <c r="P722" t="s">
        <v>50</v>
      </c>
      <c r="Q722">
        <v>1</v>
      </c>
      <c r="R722" t="s">
        <v>51</v>
      </c>
      <c r="S722" t="s">
        <v>35</v>
      </c>
      <c r="T722">
        <v>8.5</v>
      </c>
      <c r="U722">
        <v>13</v>
      </c>
      <c r="V722">
        <v>46</v>
      </c>
      <c r="W722">
        <v>0</v>
      </c>
      <c r="X722">
        <v>0</v>
      </c>
      <c r="Y722" t="s">
        <v>45</v>
      </c>
    </row>
    <row r="723" spans="1:25" x14ac:dyDescent="0.25">
      <c r="A723" t="s">
        <v>1390</v>
      </c>
      <c r="B723" t="s">
        <v>1391</v>
      </c>
      <c r="C723" t="s">
        <v>26</v>
      </c>
      <c r="D723" t="s">
        <v>49</v>
      </c>
      <c r="E723" t="s">
        <v>76</v>
      </c>
      <c r="F723" s="1" t="s">
        <v>12777</v>
      </c>
      <c r="G723">
        <v>198</v>
      </c>
      <c r="H723" t="s">
        <v>29</v>
      </c>
      <c r="I723">
        <v>1066</v>
      </c>
      <c r="J723">
        <v>354.07</v>
      </c>
      <c r="K723">
        <f>Passenger_Data[[#This Row],[Price_USD]]*1</f>
        <v>354.07</v>
      </c>
      <c r="L723">
        <v>32</v>
      </c>
      <c r="M723" t="s">
        <v>30</v>
      </c>
      <c r="N723" t="s">
        <v>31</v>
      </c>
      <c r="O723" t="s">
        <v>56</v>
      </c>
      <c r="P723" t="s">
        <v>50</v>
      </c>
      <c r="Q723">
        <v>0</v>
      </c>
      <c r="R723" t="s">
        <v>34</v>
      </c>
      <c r="S723" t="s">
        <v>44</v>
      </c>
      <c r="T723">
        <v>7</v>
      </c>
      <c r="U723">
        <v>9</v>
      </c>
      <c r="V723">
        <v>16</v>
      </c>
      <c r="W723">
        <v>0</v>
      </c>
      <c r="X723">
        <v>0</v>
      </c>
      <c r="Y723" t="s">
        <v>36</v>
      </c>
    </row>
    <row r="724" spans="1:25" x14ac:dyDescent="0.25">
      <c r="A724" t="s">
        <v>1392</v>
      </c>
      <c r="B724" t="s">
        <v>1393</v>
      </c>
      <c r="C724" t="s">
        <v>48</v>
      </c>
      <c r="D724" t="s">
        <v>49</v>
      </c>
      <c r="E724" t="s">
        <v>76</v>
      </c>
      <c r="F724" s="1" t="s">
        <v>12778</v>
      </c>
      <c r="G724">
        <v>211</v>
      </c>
      <c r="H724" t="s">
        <v>29</v>
      </c>
      <c r="I724">
        <v>1310</v>
      </c>
      <c r="J724">
        <v>320.95999999999998</v>
      </c>
      <c r="K724">
        <f>Passenger_Data[[#This Row],[Price_USD]]*1</f>
        <v>320.95999999999998</v>
      </c>
      <c r="L724">
        <v>38</v>
      </c>
      <c r="M724" t="s">
        <v>30</v>
      </c>
      <c r="N724" t="s">
        <v>41</v>
      </c>
      <c r="O724" t="s">
        <v>42</v>
      </c>
      <c r="P724" t="s">
        <v>83</v>
      </c>
      <c r="Q724">
        <v>1</v>
      </c>
      <c r="R724" t="s">
        <v>65</v>
      </c>
      <c r="S724" t="s">
        <v>68</v>
      </c>
      <c r="T724">
        <v>7.1</v>
      </c>
      <c r="U724">
        <v>12</v>
      </c>
      <c r="V724">
        <v>42</v>
      </c>
      <c r="W724">
        <v>0</v>
      </c>
      <c r="X724">
        <v>0</v>
      </c>
      <c r="Y724" t="s">
        <v>36</v>
      </c>
    </row>
    <row r="725" spans="1:25" x14ac:dyDescent="0.25">
      <c r="A725" t="s">
        <v>1394</v>
      </c>
      <c r="B725" t="s">
        <v>1395</v>
      </c>
      <c r="C725" t="s">
        <v>26</v>
      </c>
      <c r="D725" t="s">
        <v>39</v>
      </c>
      <c r="E725" t="s">
        <v>64</v>
      </c>
      <c r="F725" s="1" t="s">
        <v>12779</v>
      </c>
      <c r="G725">
        <v>195</v>
      </c>
      <c r="H725" t="s">
        <v>108</v>
      </c>
      <c r="I725">
        <v>1057</v>
      </c>
      <c r="J725">
        <v>202.48</v>
      </c>
      <c r="K725">
        <f>Passenger_Data[[#This Row],[Price_USD]]*1</f>
        <v>202.48</v>
      </c>
      <c r="L725">
        <v>45</v>
      </c>
      <c r="M725" t="s">
        <v>30</v>
      </c>
      <c r="N725" t="s">
        <v>60</v>
      </c>
      <c r="O725" t="s">
        <v>56</v>
      </c>
      <c r="P725" t="s">
        <v>50</v>
      </c>
      <c r="Q725">
        <v>0</v>
      </c>
      <c r="R725" t="s">
        <v>43</v>
      </c>
      <c r="S725" t="s">
        <v>44</v>
      </c>
      <c r="T725">
        <v>4.9000000000000004</v>
      </c>
      <c r="U725">
        <v>2</v>
      </c>
      <c r="V725">
        <v>17</v>
      </c>
      <c r="W725">
        <v>0</v>
      </c>
      <c r="X725">
        <v>0</v>
      </c>
      <c r="Y725" t="s">
        <v>77</v>
      </c>
    </row>
    <row r="726" spans="1:25" x14ac:dyDescent="0.25">
      <c r="A726" t="s">
        <v>1396</v>
      </c>
      <c r="B726" t="s">
        <v>1397</v>
      </c>
      <c r="C726" t="s">
        <v>54</v>
      </c>
      <c r="D726" t="s">
        <v>39</v>
      </c>
      <c r="E726" t="s">
        <v>55</v>
      </c>
      <c r="F726" s="1" t="s">
        <v>12780</v>
      </c>
      <c r="G726">
        <v>94</v>
      </c>
      <c r="H726" t="s">
        <v>29</v>
      </c>
      <c r="I726">
        <v>1056</v>
      </c>
      <c r="J726">
        <v>277.60000000000002</v>
      </c>
      <c r="K726">
        <f>Passenger_Data[[#This Row],[Price_USD]]*1</f>
        <v>277.60000000000002</v>
      </c>
      <c r="L726">
        <v>47</v>
      </c>
      <c r="M726" t="s">
        <v>40</v>
      </c>
      <c r="N726" t="s">
        <v>41</v>
      </c>
      <c r="O726" t="s">
        <v>42</v>
      </c>
      <c r="P726" t="s">
        <v>50</v>
      </c>
      <c r="Q726">
        <v>2</v>
      </c>
      <c r="R726" t="s">
        <v>51</v>
      </c>
      <c r="S726" t="s">
        <v>61</v>
      </c>
      <c r="T726">
        <v>7.7</v>
      </c>
      <c r="U726">
        <v>0</v>
      </c>
      <c r="V726">
        <v>59</v>
      </c>
      <c r="W726">
        <v>0</v>
      </c>
      <c r="X726">
        <v>0</v>
      </c>
      <c r="Y726" t="s">
        <v>77</v>
      </c>
    </row>
    <row r="727" spans="1:25" x14ac:dyDescent="0.25">
      <c r="A727" t="s">
        <v>1398</v>
      </c>
      <c r="B727" t="s">
        <v>1399</v>
      </c>
      <c r="C727" t="s">
        <v>26</v>
      </c>
      <c r="D727" t="s">
        <v>55</v>
      </c>
      <c r="E727" t="s">
        <v>39</v>
      </c>
      <c r="F727" s="1" t="s">
        <v>12781</v>
      </c>
      <c r="G727">
        <v>262</v>
      </c>
      <c r="H727" t="s">
        <v>29</v>
      </c>
      <c r="I727">
        <v>1726</v>
      </c>
      <c r="J727">
        <v>385.63</v>
      </c>
      <c r="K727">
        <f>Passenger_Data[[#This Row],[Price_USD]]*1</f>
        <v>385.63</v>
      </c>
      <c r="L727">
        <v>67</v>
      </c>
      <c r="M727" t="s">
        <v>40</v>
      </c>
      <c r="N727" t="s">
        <v>31</v>
      </c>
      <c r="O727" t="s">
        <v>33</v>
      </c>
      <c r="P727" t="s">
        <v>50</v>
      </c>
      <c r="Q727">
        <v>1</v>
      </c>
      <c r="R727" t="s">
        <v>43</v>
      </c>
      <c r="S727" t="s">
        <v>44</v>
      </c>
      <c r="T727">
        <v>8.3000000000000007</v>
      </c>
      <c r="U727">
        <v>5</v>
      </c>
      <c r="V727">
        <v>26</v>
      </c>
      <c r="W727">
        <v>0</v>
      </c>
      <c r="X727">
        <v>0</v>
      </c>
      <c r="Y727" t="s">
        <v>36</v>
      </c>
    </row>
    <row r="728" spans="1:25" x14ac:dyDescent="0.25">
      <c r="A728" t="s">
        <v>1400</v>
      </c>
      <c r="B728" t="s">
        <v>1401</v>
      </c>
      <c r="C728" t="s">
        <v>73</v>
      </c>
      <c r="D728" t="s">
        <v>27</v>
      </c>
      <c r="E728" t="s">
        <v>28</v>
      </c>
      <c r="F728" s="1" t="s">
        <v>12782</v>
      </c>
      <c r="G728">
        <v>223</v>
      </c>
      <c r="H728" t="s">
        <v>29</v>
      </c>
      <c r="I728">
        <v>2004</v>
      </c>
      <c r="J728">
        <v>416.28</v>
      </c>
      <c r="K728">
        <f>Passenger_Data[[#This Row],[Price_USD]]*1</f>
        <v>416.28</v>
      </c>
      <c r="L728">
        <v>64</v>
      </c>
      <c r="M728" t="s">
        <v>40</v>
      </c>
      <c r="N728" t="s">
        <v>41</v>
      </c>
      <c r="O728" t="s">
        <v>32</v>
      </c>
      <c r="P728" t="s">
        <v>50</v>
      </c>
      <c r="Q728">
        <v>1</v>
      </c>
      <c r="R728" t="s">
        <v>65</v>
      </c>
      <c r="S728" t="s">
        <v>35</v>
      </c>
      <c r="T728">
        <v>7.2</v>
      </c>
      <c r="U728">
        <v>1</v>
      </c>
      <c r="V728">
        <v>103</v>
      </c>
      <c r="W728">
        <v>0</v>
      </c>
      <c r="X728">
        <v>1</v>
      </c>
      <c r="Y728" t="s">
        <v>77</v>
      </c>
    </row>
    <row r="729" spans="1:25" x14ac:dyDescent="0.25">
      <c r="A729" t="s">
        <v>1402</v>
      </c>
      <c r="B729" t="s">
        <v>1403</v>
      </c>
      <c r="C729" t="s">
        <v>48</v>
      </c>
      <c r="D729" t="s">
        <v>28</v>
      </c>
      <c r="E729" t="s">
        <v>28</v>
      </c>
      <c r="F729" s="1" t="s">
        <v>12783</v>
      </c>
      <c r="G729">
        <v>156</v>
      </c>
      <c r="H729" t="s">
        <v>29</v>
      </c>
      <c r="I729">
        <v>840</v>
      </c>
      <c r="J729">
        <v>325.10000000000002</v>
      </c>
      <c r="K729">
        <f>Passenger_Data[[#This Row],[Price_USD]]*1</f>
        <v>325.10000000000002</v>
      </c>
      <c r="L729">
        <v>55</v>
      </c>
      <c r="M729" t="s">
        <v>40</v>
      </c>
      <c r="N729" t="s">
        <v>41</v>
      </c>
      <c r="O729" t="s">
        <v>56</v>
      </c>
      <c r="P729" t="s">
        <v>50</v>
      </c>
      <c r="Q729">
        <v>2</v>
      </c>
      <c r="R729" t="s">
        <v>34</v>
      </c>
      <c r="S729" t="s">
        <v>35</v>
      </c>
      <c r="T729">
        <v>6.2</v>
      </c>
      <c r="U729">
        <v>7</v>
      </c>
      <c r="V729">
        <v>28</v>
      </c>
      <c r="W729">
        <v>0</v>
      </c>
      <c r="X729">
        <v>0</v>
      </c>
      <c r="Y729" t="s">
        <v>77</v>
      </c>
    </row>
    <row r="730" spans="1:25" x14ac:dyDescent="0.25">
      <c r="A730" t="s">
        <v>1404</v>
      </c>
      <c r="B730" t="s">
        <v>1405</v>
      </c>
      <c r="C730" t="s">
        <v>73</v>
      </c>
      <c r="D730" t="s">
        <v>64</v>
      </c>
      <c r="E730" t="s">
        <v>59</v>
      </c>
      <c r="F730" s="1" t="s">
        <v>12784</v>
      </c>
      <c r="G730">
        <v>145</v>
      </c>
      <c r="H730" t="s">
        <v>29</v>
      </c>
      <c r="I730">
        <v>755</v>
      </c>
      <c r="J730">
        <v>247.07</v>
      </c>
      <c r="K730">
        <f>Passenger_Data[[#This Row],[Price_USD]]*1</f>
        <v>247.07</v>
      </c>
      <c r="L730">
        <v>39</v>
      </c>
      <c r="M730" t="s">
        <v>30</v>
      </c>
      <c r="N730" t="s">
        <v>31</v>
      </c>
      <c r="O730" t="s">
        <v>32</v>
      </c>
      <c r="P730" t="s">
        <v>50</v>
      </c>
      <c r="Q730">
        <v>0</v>
      </c>
      <c r="R730" t="s">
        <v>65</v>
      </c>
      <c r="S730" t="s">
        <v>44</v>
      </c>
      <c r="T730">
        <v>8</v>
      </c>
      <c r="U730">
        <v>20</v>
      </c>
      <c r="V730">
        <v>31</v>
      </c>
      <c r="W730">
        <v>0</v>
      </c>
      <c r="X730">
        <v>0</v>
      </c>
      <c r="Y730" t="s">
        <v>36</v>
      </c>
    </row>
    <row r="731" spans="1:25" x14ac:dyDescent="0.25">
      <c r="A731" t="s">
        <v>1406</v>
      </c>
      <c r="B731" t="s">
        <v>439</v>
      </c>
      <c r="C731" t="s">
        <v>82</v>
      </c>
      <c r="D731" t="s">
        <v>28</v>
      </c>
      <c r="E731" t="s">
        <v>28</v>
      </c>
      <c r="F731" s="1" t="s">
        <v>12785</v>
      </c>
      <c r="G731">
        <v>119</v>
      </c>
      <c r="H731" t="s">
        <v>86</v>
      </c>
      <c r="I731">
        <v>1636</v>
      </c>
      <c r="J731">
        <v>354.48</v>
      </c>
      <c r="K731">
        <f>Passenger_Data[[#This Row],[Price_USD]]*1</f>
        <v>354.48</v>
      </c>
      <c r="L731">
        <v>61</v>
      </c>
      <c r="M731" t="s">
        <v>30</v>
      </c>
      <c r="N731" t="s">
        <v>60</v>
      </c>
      <c r="O731" t="s">
        <v>42</v>
      </c>
      <c r="P731" t="s">
        <v>50</v>
      </c>
      <c r="Q731">
        <v>1</v>
      </c>
      <c r="R731" t="s">
        <v>51</v>
      </c>
      <c r="S731" t="s">
        <v>44</v>
      </c>
      <c r="T731">
        <v>6.7</v>
      </c>
      <c r="U731">
        <v>3</v>
      </c>
      <c r="V731">
        <v>48</v>
      </c>
      <c r="W731">
        <v>0</v>
      </c>
      <c r="X731">
        <v>0</v>
      </c>
      <c r="Y731" t="s">
        <v>77</v>
      </c>
    </row>
    <row r="732" spans="1:25" x14ac:dyDescent="0.25">
      <c r="A732" t="s">
        <v>1407</v>
      </c>
      <c r="B732" t="s">
        <v>980</v>
      </c>
      <c r="C732" t="s">
        <v>26</v>
      </c>
      <c r="D732" t="s">
        <v>55</v>
      </c>
      <c r="E732" t="s">
        <v>49</v>
      </c>
      <c r="F732" s="1" t="s">
        <v>12786</v>
      </c>
      <c r="G732">
        <v>88</v>
      </c>
      <c r="H732" t="s">
        <v>86</v>
      </c>
      <c r="I732">
        <v>1186</v>
      </c>
      <c r="J732">
        <v>396.93</v>
      </c>
      <c r="K732">
        <f>Passenger_Data[[#This Row],[Price_USD]]*1</f>
        <v>396.93</v>
      </c>
      <c r="L732">
        <v>65</v>
      </c>
      <c r="M732" t="s">
        <v>40</v>
      </c>
      <c r="N732" t="s">
        <v>31</v>
      </c>
      <c r="O732" t="s">
        <v>32</v>
      </c>
      <c r="P732" t="s">
        <v>264</v>
      </c>
      <c r="Q732">
        <v>0</v>
      </c>
      <c r="R732" t="s">
        <v>51</v>
      </c>
      <c r="S732" t="s">
        <v>35</v>
      </c>
      <c r="T732">
        <v>7.9</v>
      </c>
      <c r="U732">
        <v>5</v>
      </c>
      <c r="V732">
        <v>16</v>
      </c>
      <c r="W732">
        <v>0</v>
      </c>
      <c r="X732">
        <v>0</v>
      </c>
      <c r="Y732" t="s">
        <v>77</v>
      </c>
    </row>
    <row r="733" spans="1:25" x14ac:dyDescent="0.25">
      <c r="A733" t="s">
        <v>1408</v>
      </c>
      <c r="B733" t="s">
        <v>1409</v>
      </c>
      <c r="C733" t="s">
        <v>48</v>
      </c>
      <c r="D733" t="s">
        <v>55</v>
      </c>
      <c r="E733" t="s">
        <v>49</v>
      </c>
      <c r="F733" s="1" t="s">
        <v>12787</v>
      </c>
      <c r="G733">
        <v>161</v>
      </c>
      <c r="H733" t="s">
        <v>86</v>
      </c>
      <c r="I733">
        <v>824</v>
      </c>
      <c r="J733">
        <v>97.13</v>
      </c>
      <c r="K733">
        <f>Passenger_Data[[#This Row],[Price_USD]]*1</f>
        <v>97.13</v>
      </c>
      <c r="L733">
        <v>72</v>
      </c>
      <c r="M733" t="s">
        <v>40</v>
      </c>
      <c r="N733" t="s">
        <v>31</v>
      </c>
      <c r="O733" t="s">
        <v>32</v>
      </c>
      <c r="P733" t="s">
        <v>83</v>
      </c>
      <c r="Q733">
        <v>2</v>
      </c>
      <c r="R733" t="s">
        <v>65</v>
      </c>
      <c r="S733" t="s">
        <v>44</v>
      </c>
      <c r="T733">
        <v>4.8</v>
      </c>
      <c r="U733">
        <v>4</v>
      </c>
      <c r="V733">
        <v>87</v>
      </c>
      <c r="W733">
        <v>0</v>
      </c>
      <c r="X733">
        <v>0</v>
      </c>
      <c r="Y733" t="s">
        <v>36</v>
      </c>
    </row>
    <row r="734" spans="1:25" x14ac:dyDescent="0.25">
      <c r="A734" t="s">
        <v>1410</v>
      </c>
      <c r="B734" t="s">
        <v>1020</v>
      </c>
      <c r="C734" t="s">
        <v>82</v>
      </c>
      <c r="D734" t="s">
        <v>59</v>
      </c>
      <c r="E734" t="s">
        <v>49</v>
      </c>
      <c r="F734" s="1" t="s">
        <v>12788</v>
      </c>
      <c r="G734">
        <v>117</v>
      </c>
      <c r="H734" t="s">
        <v>29</v>
      </c>
      <c r="I734">
        <v>1269</v>
      </c>
      <c r="J734">
        <v>406.13</v>
      </c>
      <c r="K734">
        <f>Passenger_Data[[#This Row],[Price_USD]]*1</f>
        <v>406.13</v>
      </c>
      <c r="L734">
        <v>18</v>
      </c>
      <c r="M734" t="s">
        <v>30</v>
      </c>
      <c r="N734" t="s">
        <v>31</v>
      </c>
      <c r="O734" t="s">
        <v>32</v>
      </c>
      <c r="P734" t="s">
        <v>50</v>
      </c>
      <c r="Q734">
        <v>2</v>
      </c>
      <c r="R734" t="s">
        <v>65</v>
      </c>
      <c r="S734" t="s">
        <v>61</v>
      </c>
      <c r="T734">
        <v>7.6</v>
      </c>
      <c r="U734">
        <v>13</v>
      </c>
      <c r="V734">
        <v>40</v>
      </c>
      <c r="W734">
        <v>0</v>
      </c>
      <c r="X734">
        <v>0</v>
      </c>
      <c r="Y734" t="s">
        <v>45</v>
      </c>
    </row>
    <row r="735" spans="1:25" x14ac:dyDescent="0.25">
      <c r="A735" t="s">
        <v>1411</v>
      </c>
      <c r="B735" t="s">
        <v>1412</v>
      </c>
      <c r="C735" t="s">
        <v>54</v>
      </c>
      <c r="D735" t="s">
        <v>59</v>
      </c>
      <c r="E735" t="s">
        <v>55</v>
      </c>
      <c r="F735" s="1" t="s">
        <v>12789</v>
      </c>
      <c r="G735">
        <v>277</v>
      </c>
      <c r="H735" t="s">
        <v>29</v>
      </c>
      <c r="I735">
        <v>1222</v>
      </c>
      <c r="J735">
        <v>447.12</v>
      </c>
      <c r="K735">
        <f>Passenger_Data[[#This Row],[Price_USD]]*1</f>
        <v>447.12</v>
      </c>
      <c r="L735">
        <v>66</v>
      </c>
      <c r="M735" t="s">
        <v>30</v>
      </c>
      <c r="N735" t="s">
        <v>31</v>
      </c>
      <c r="O735" t="s">
        <v>56</v>
      </c>
      <c r="P735" t="s">
        <v>83</v>
      </c>
      <c r="Q735">
        <v>2</v>
      </c>
      <c r="R735" t="s">
        <v>51</v>
      </c>
      <c r="S735" t="s">
        <v>35</v>
      </c>
      <c r="T735">
        <v>7</v>
      </c>
      <c r="U735">
        <v>18</v>
      </c>
      <c r="V735">
        <v>109</v>
      </c>
      <c r="W735">
        <v>0</v>
      </c>
      <c r="X735">
        <v>0</v>
      </c>
      <c r="Y735" t="s">
        <v>45</v>
      </c>
    </row>
    <row r="736" spans="1:25" x14ac:dyDescent="0.25">
      <c r="A736" t="s">
        <v>1413</v>
      </c>
      <c r="B736" t="s">
        <v>532</v>
      </c>
      <c r="C736" t="s">
        <v>48</v>
      </c>
      <c r="D736" t="s">
        <v>59</v>
      </c>
      <c r="E736" t="s">
        <v>64</v>
      </c>
      <c r="F736" s="1" t="s">
        <v>12790</v>
      </c>
      <c r="G736">
        <v>281</v>
      </c>
      <c r="H736" t="s">
        <v>29</v>
      </c>
      <c r="I736">
        <v>1163</v>
      </c>
      <c r="J736">
        <v>300.94</v>
      </c>
      <c r="K736">
        <f>Passenger_Data[[#This Row],[Price_USD]]*1</f>
        <v>300.94</v>
      </c>
      <c r="L736">
        <v>67</v>
      </c>
      <c r="M736" t="s">
        <v>40</v>
      </c>
      <c r="N736" t="s">
        <v>31</v>
      </c>
      <c r="O736" t="s">
        <v>32</v>
      </c>
      <c r="P736" t="s">
        <v>50</v>
      </c>
      <c r="Q736">
        <v>0</v>
      </c>
      <c r="R736" t="s">
        <v>43</v>
      </c>
      <c r="S736" t="s">
        <v>68</v>
      </c>
      <c r="T736">
        <v>8.3000000000000007</v>
      </c>
      <c r="U736">
        <v>10</v>
      </c>
      <c r="V736">
        <v>114</v>
      </c>
      <c r="W736">
        <v>0</v>
      </c>
      <c r="X736">
        <v>1</v>
      </c>
      <c r="Y736" t="s">
        <v>45</v>
      </c>
    </row>
    <row r="737" spans="1:25" x14ac:dyDescent="0.25">
      <c r="A737" t="s">
        <v>1414</v>
      </c>
      <c r="B737" t="s">
        <v>1128</v>
      </c>
      <c r="C737" t="s">
        <v>73</v>
      </c>
      <c r="D737" t="s">
        <v>27</v>
      </c>
      <c r="E737" t="s">
        <v>39</v>
      </c>
      <c r="F737" s="1" t="s">
        <v>12791</v>
      </c>
      <c r="G737">
        <v>223</v>
      </c>
      <c r="H737" t="s">
        <v>29</v>
      </c>
      <c r="I737">
        <v>1175</v>
      </c>
      <c r="J737">
        <v>230.98</v>
      </c>
      <c r="K737">
        <f>Passenger_Data[[#This Row],[Price_USD]]*1</f>
        <v>230.98</v>
      </c>
      <c r="L737">
        <v>32</v>
      </c>
      <c r="M737" t="s">
        <v>40</v>
      </c>
      <c r="N737" t="s">
        <v>31</v>
      </c>
      <c r="O737" t="s">
        <v>33</v>
      </c>
      <c r="P737" t="s">
        <v>50</v>
      </c>
      <c r="Q737">
        <v>1</v>
      </c>
      <c r="R737" t="s">
        <v>65</v>
      </c>
      <c r="S737" t="s">
        <v>35</v>
      </c>
      <c r="T737">
        <v>6.2</v>
      </c>
      <c r="U737">
        <v>23</v>
      </c>
      <c r="V737">
        <v>20</v>
      </c>
      <c r="W737">
        <v>0</v>
      </c>
      <c r="X737">
        <v>0</v>
      </c>
      <c r="Y737" t="s">
        <v>77</v>
      </c>
    </row>
    <row r="738" spans="1:25" x14ac:dyDescent="0.25">
      <c r="A738" t="s">
        <v>1415</v>
      </c>
      <c r="B738" t="s">
        <v>1416</v>
      </c>
      <c r="C738" t="s">
        <v>73</v>
      </c>
      <c r="D738" t="s">
        <v>76</v>
      </c>
      <c r="E738" t="s">
        <v>39</v>
      </c>
      <c r="F738" s="1" t="s">
        <v>12792</v>
      </c>
      <c r="G738">
        <v>159</v>
      </c>
      <c r="H738" t="s">
        <v>29</v>
      </c>
      <c r="I738">
        <v>1515</v>
      </c>
      <c r="J738">
        <v>374.39</v>
      </c>
      <c r="K738">
        <f>Passenger_Data[[#This Row],[Price_USD]]*1</f>
        <v>374.39</v>
      </c>
      <c r="L738">
        <v>59</v>
      </c>
      <c r="M738" t="s">
        <v>30</v>
      </c>
      <c r="N738" t="s">
        <v>60</v>
      </c>
      <c r="O738" t="s">
        <v>32</v>
      </c>
      <c r="P738" t="s">
        <v>50</v>
      </c>
      <c r="Q738">
        <v>0</v>
      </c>
      <c r="R738" t="s">
        <v>65</v>
      </c>
      <c r="S738" t="s">
        <v>68</v>
      </c>
      <c r="T738">
        <v>6.5</v>
      </c>
      <c r="U738">
        <v>21</v>
      </c>
      <c r="V738">
        <v>85</v>
      </c>
      <c r="W738">
        <v>0</v>
      </c>
      <c r="X738">
        <v>1</v>
      </c>
      <c r="Y738" t="s">
        <v>36</v>
      </c>
    </row>
    <row r="739" spans="1:25" x14ac:dyDescent="0.25">
      <c r="A739" t="s">
        <v>1417</v>
      </c>
      <c r="B739" t="s">
        <v>289</v>
      </c>
      <c r="C739" t="s">
        <v>73</v>
      </c>
      <c r="D739" t="s">
        <v>76</v>
      </c>
      <c r="E739" t="s">
        <v>59</v>
      </c>
      <c r="F739" s="1" t="s">
        <v>12793</v>
      </c>
      <c r="G739">
        <v>188</v>
      </c>
      <c r="H739" t="s">
        <v>29</v>
      </c>
      <c r="I739">
        <v>1565</v>
      </c>
      <c r="J739">
        <v>371.58</v>
      </c>
      <c r="K739">
        <f>Passenger_Data[[#This Row],[Price_USD]]*1</f>
        <v>371.58</v>
      </c>
      <c r="L739">
        <v>46</v>
      </c>
      <c r="M739" t="s">
        <v>40</v>
      </c>
      <c r="N739" t="s">
        <v>31</v>
      </c>
      <c r="O739" t="s">
        <v>56</v>
      </c>
      <c r="P739" t="s">
        <v>50</v>
      </c>
      <c r="Q739">
        <v>2</v>
      </c>
      <c r="R739" t="s">
        <v>65</v>
      </c>
      <c r="S739" t="s">
        <v>35</v>
      </c>
      <c r="T739">
        <v>6.5</v>
      </c>
      <c r="U739">
        <v>5</v>
      </c>
      <c r="V739">
        <v>116</v>
      </c>
      <c r="W739">
        <v>0</v>
      </c>
      <c r="X739">
        <v>0</v>
      </c>
      <c r="Y739" t="s">
        <v>45</v>
      </c>
    </row>
    <row r="740" spans="1:25" x14ac:dyDescent="0.25">
      <c r="A740" t="s">
        <v>1418</v>
      </c>
      <c r="B740" t="s">
        <v>855</v>
      </c>
      <c r="C740" t="s">
        <v>54</v>
      </c>
      <c r="D740" t="s">
        <v>64</v>
      </c>
      <c r="E740" t="s">
        <v>55</v>
      </c>
      <c r="F740" s="1" t="s">
        <v>12794</v>
      </c>
      <c r="G740">
        <v>100</v>
      </c>
      <c r="H740" t="s">
        <v>29</v>
      </c>
      <c r="I740">
        <v>1324</v>
      </c>
      <c r="J740">
        <v>369.36</v>
      </c>
      <c r="K740">
        <f>Passenger_Data[[#This Row],[Price_USD]]*1</f>
        <v>369.36</v>
      </c>
      <c r="L740">
        <v>23</v>
      </c>
      <c r="M740" t="s">
        <v>40</v>
      </c>
      <c r="N740" t="s">
        <v>31</v>
      </c>
      <c r="O740" t="s">
        <v>42</v>
      </c>
      <c r="P740" t="s">
        <v>33</v>
      </c>
      <c r="Q740">
        <v>5</v>
      </c>
      <c r="R740" t="s">
        <v>51</v>
      </c>
      <c r="S740" t="s">
        <v>61</v>
      </c>
      <c r="T740">
        <v>6.1</v>
      </c>
      <c r="U740">
        <v>2</v>
      </c>
      <c r="V740">
        <v>59</v>
      </c>
      <c r="W740">
        <v>0</v>
      </c>
      <c r="X740">
        <v>0</v>
      </c>
      <c r="Y740" t="s">
        <v>36</v>
      </c>
    </row>
    <row r="741" spans="1:25" x14ac:dyDescent="0.25">
      <c r="A741" t="s">
        <v>1419</v>
      </c>
      <c r="B741" t="s">
        <v>1032</v>
      </c>
      <c r="C741" t="s">
        <v>54</v>
      </c>
      <c r="D741" t="s">
        <v>28</v>
      </c>
      <c r="E741" t="s">
        <v>39</v>
      </c>
      <c r="F741" s="1" t="s">
        <v>12795</v>
      </c>
      <c r="G741">
        <v>155</v>
      </c>
      <c r="H741" t="s">
        <v>29</v>
      </c>
      <c r="I741">
        <v>1175</v>
      </c>
      <c r="J741">
        <v>323.61</v>
      </c>
      <c r="K741">
        <f>Passenger_Data[[#This Row],[Price_USD]]*1</f>
        <v>323.61</v>
      </c>
      <c r="L741">
        <v>52</v>
      </c>
      <c r="M741" t="s">
        <v>30</v>
      </c>
      <c r="N741" t="s">
        <v>31</v>
      </c>
      <c r="O741" t="s">
        <v>56</v>
      </c>
      <c r="P741" t="s">
        <v>50</v>
      </c>
      <c r="Q741">
        <v>1</v>
      </c>
      <c r="R741" t="s">
        <v>65</v>
      </c>
      <c r="S741" t="s">
        <v>35</v>
      </c>
      <c r="T741">
        <v>8.3000000000000007</v>
      </c>
      <c r="U741">
        <v>8</v>
      </c>
      <c r="V741">
        <v>26</v>
      </c>
      <c r="W741">
        <v>0</v>
      </c>
      <c r="X741">
        <v>0</v>
      </c>
      <c r="Y741" t="s">
        <v>77</v>
      </c>
    </row>
    <row r="742" spans="1:25" x14ac:dyDescent="0.25">
      <c r="A742" t="s">
        <v>1420</v>
      </c>
      <c r="B742" t="s">
        <v>1421</v>
      </c>
      <c r="C742" t="s">
        <v>26</v>
      </c>
      <c r="D742" t="s">
        <v>28</v>
      </c>
      <c r="E742" t="s">
        <v>27</v>
      </c>
      <c r="F742" s="1" t="s">
        <v>12796</v>
      </c>
      <c r="G742">
        <v>245</v>
      </c>
      <c r="H742" t="s">
        <v>29</v>
      </c>
      <c r="I742">
        <v>1090</v>
      </c>
      <c r="J742">
        <v>413.22</v>
      </c>
      <c r="K742">
        <f>Passenger_Data[[#This Row],[Price_USD]]*1</f>
        <v>413.22</v>
      </c>
      <c r="L742">
        <v>21</v>
      </c>
      <c r="M742" t="s">
        <v>40</v>
      </c>
      <c r="N742" t="s">
        <v>31</v>
      </c>
      <c r="O742" t="s">
        <v>32</v>
      </c>
      <c r="P742" t="s">
        <v>50</v>
      </c>
      <c r="Q742">
        <v>0</v>
      </c>
      <c r="R742" t="s">
        <v>34</v>
      </c>
      <c r="S742" t="s">
        <v>61</v>
      </c>
      <c r="T742">
        <v>6.8</v>
      </c>
      <c r="U742">
        <v>3</v>
      </c>
      <c r="V742">
        <v>20</v>
      </c>
      <c r="W742">
        <v>0</v>
      </c>
      <c r="X742">
        <v>0</v>
      </c>
      <c r="Y742" t="s">
        <v>77</v>
      </c>
    </row>
    <row r="743" spans="1:25" x14ac:dyDescent="0.25">
      <c r="A743" t="s">
        <v>1422</v>
      </c>
      <c r="B743" t="s">
        <v>1423</v>
      </c>
      <c r="C743" t="s">
        <v>26</v>
      </c>
      <c r="D743" t="s">
        <v>39</v>
      </c>
      <c r="E743" t="s">
        <v>59</v>
      </c>
      <c r="F743" s="1" t="s">
        <v>12797</v>
      </c>
      <c r="G743">
        <v>238</v>
      </c>
      <c r="H743" t="s">
        <v>29</v>
      </c>
      <c r="I743">
        <v>2324</v>
      </c>
      <c r="J743">
        <v>482.46</v>
      </c>
      <c r="K743">
        <f>Passenger_Data[[#This Row],[Price_USD]]*1</f>
        <v>482.46</v>
      </c>
      <c r="L743">
        <v>50</v>
      </c>
      <c r="M743" t="s">
        <v>40</v>
      </c>
      <c r="N743" t="s">
        <v>60</v>
      </c>
      <c r="O743" t="s">
        <v>56</v>
      </c>
      <c r="P743" t="s">
        <v>50</v>
      </c>
      <c r="Q743">
        <v>2</v>
      </c>
      <c r="R743" t="s">
        <v>65</v>
      </c>
      <c r="S743" t="s">
        <v>35</v>
      </c>
      <c r="T743">
        <v>5.3</v>
      </c>
      <c r="U743">
        <v>6</v>
      </c>
      <c r="V743">
        <v>17</v>
      </c>
      <c r="W743">
        <v>0</v>
      </c>
      <c r="X743">
        <v>0</v>
      </c>
      <c r="Y743" t="s">
        <v>36</v>
      </c>
    </row>
    <row r="744" spans="1:25" x14ac:dyDescent="0.25">
      <c r="A744" t="s">
        <v>1424</v>
      </c>
      <c r="B744" t="s">
        <v>1425</v>
      </c>
      <c r="C744" t="s">
        <v>82</v>
      </c>
      <c r="D744" t="s">
        <v>76</v>
      </c>
      <c r="E744" t="s">
        <v>64</v>
      </c>
      <c r="F744" s="1" t="s">
        <v>12798</v>
      </c>
      <c r="G744">
        <v>238</v>
      </c>
      <c r="H744" t="s">
        <v>29</v>
      </c>
      <c r="I744">
        <v>1384</v>
      </c>
      <c r="J744">
        <v>205.07</v>
      </c>
      <c r="K744">
        <f>Passenger_Data[[#This Row],[Price_USD]]*1</f>
        <v>205.07</v>
      </c>
      <c r="L744">
        <v>56</v>
      </c>
      <c r="M744" t="s">
        <v>40</v>
      </c>
      <c r="N744" t="s">
        <v>41</v>
      </c>
      <c r="O744" t="s">
        <v>42</v>
      </c>
      <c r="P744" t="s">
        <v>50</v>
      </c>
      <c r="Q744">
        <v>0</v>
      </c>
      <c r="R744" t="s">
        <v>65</v>
      </c>
      <c r="S744" t="s">
        <v>44</v>
      </c>
      <c r="T744">
        <v>4.8</v>
      </c>
      <c r="U744">
        <v>5</v>
      </c>
      <c r="V744">
        <v>37</v>
      </c>
      <c r="W744">
        <v>0</v>
      </c>
      <c r="X744">
        <v>0</v>
      </c>
      <c r="Y744" t="s">
        <v>77</v>
      </c>
    </row>
    <row r="745" spans="1:25" x14ac:dyDescent="0.25">
      <c r="A745" t="s">
        <v>1426</v>
      </c>
      <c r="B745" t="s">
        <v>1427</v>
      </c>
      <c r="C745" t="s">
        <v>48</v>
      </c>
      <c r="D745" t="s">
        <v>59</v>
      </c>
      <c r="E745" t="s">
        <v>59</v>
      </c>
      <c r="F745" s="1" t="s">
        <v>12799</v>
      </c>
      <c r="G745">
        <v>138</v>
      </c>
      <c r="H745" t="s">
        <v>29</v>
      </c>
      <c r="I745">
        <v>1646</v>
      </c>
      <c r="J745">
        <v>320.60000000000002</v>
      </c>
      <c r="K745">
        <f>Passenger_Data[[#This Row],[Price_USD]]*1</f>
        <v>320.60000000000002</v>
      </c>
      <c r="L745">
        <v>47</v>
      </c>
      <c r="M745" t="s">
        <v>30</v>
      </c>
      <c r="N745" t="s">
        <v>41</v>
      </c>
      <c r="O745" t="s">
        <v>33</v>
      </c>
      <c r="P745" t="s">
        <v>50</v>
      </c>
      <c r="Q745">
        <v>1</v>
      </c>
      <c r="R745" t="s">
        <v>65</v>
      </c>
      <c r="S745" t="s">
        <v>44</v>
      </c>
      <c r="T745">
        <v>6.9</v>
      </c>
      <c r="U745">
        <v>1</v>
      </c>
      <c r="V745">
        <v>30</v>
      </c>
      <c r="W745">
        <v>0</v>
      </c>
      <c r="X745">
        <v>1</v>
      </c>
      <c r="Y745" t="s">
        <v>45</v>
      </c>
    </row>
    <row r="746" spans="1:25" x14ac:dyDescent="0.25">
      <c r="A746" t="s">
        <v>1428</v>
      </c>
      <c r="B746" t="s">
        <v>1429</v>
      </c>
      <c r="C746" t="s">
        <v>48</v>
      </c>
      <c r="D746" t="s">
        <v>64</v>
      </c>
      <c r="E746" t="s">
        <v>55</v>
      </c>
      <c r="F746" s="1" t="s">
        <v>12800</v>
      </c>
      <c r="G746">
        <v>318</v>
      </c>
      <c r="H746" t="s">
        <v>29</v>
      </c>
      <c r="I746">
        <v>1159</v>
      </c>
      <c r="J746">
        <v>407</v>
      </c>
      <c r="K746">
        <f>Passenger_Data[[#This Row],[Price_USD]]*1</f>
        <v>407</v>
      </c>
      <c r="L746">
        <v>29</v>
      </c>
      <c r="M746" t="s">
        <v>30</v>
      </c>
      <c r="N746" t="s">
        <v>60</v>
      </c>
      <c r="O746" t="s">
        <v>33</v>
      </c>
      <c r="P746" t="s">
        <v>50</v>
      </c>
      <c r="Q746">
        <v>1</v>
      </c>
      <c r="R746" t="s">
        <v>43</v>
      </c>
      <c r="S746" t="s">
        <v>35</v>
      </c>
      <c r="T746">
        <v>8.5</v>
      </c>
      <c r="U746">
        <v>31</v>
      </c>
      <c r="V746">
        <v>116</v>
      </c>
      <c r="W746">
        <v>0</v>
      </c>
      <c r="X746">
        <v>1</v>
      </c>
      <c r="Y746" t="s">
        <v>45</v>
      </c>
    </row>
    <row r="747" spans="1:25" x14ac:dyDescent="0.25">
      <c r="A747" t="s">
        <v>1430</v>
      </c>
      <c r="B747" t="s">
        <v>1431</v>
      </c>
      <c r="C747" t="s">
        <v>82</v>
      </c>
      <c r="D747" t="s">
        <v>27</v>
      </c>
      <c r="E747" t="s">
        <v>28</v>
      </c>
      <c r="F747" s="1" t="s">
        <v>12801</v>
      </c>
      <c r="G747">
        <v>171</v>
      </c>
      <c r="H747" t="s">
        <v>29</v>
      </c>
      <c r="I747">
        <v>823</v>
      </c>
      <c r="J747">
        <v>267.18</v>
      </c>
      <c r="K747">
        <f>Passenger_Data[[#This Row],[Price_USD]]*1</f>
        <v>267.18</v>
      </c>
      <c r="L747">
        <v>66</v>
      </c>
      <c r="M747" t="s">
        <v>30</v>
      </c>
      <c r="N747" t="s">
        <v>60</v>
      </c>
      <c r="O747" t="s">
        <v>42</v>
      </c>
      <c r="P747" t="s">
        <v>50</v>
      </c>
      <c r="Q747">
        <v>0</v>
      </c>
      <c r="R747" t="s">
        <v>65</v>
      </c>
      <c r="S747" t="s">
        <v>44</v>
      </c>
      <c r="T747">
        <v>7.1</v>
      </c>
      <c r="U747">
        <v>7</v>
      </c>
      <c r="V747">
        <v>18</v>
      </c>
      <c r="W747">
        <v>0</v>
      </c>
      <c r="X747">
        <v>0</v>
      </c>
      <c r="Y747" t="s">
        <v>77</v>
      </c>
    </row>
    <row r="748" spans="1:25" x14ac:dyDescent="0.25">
      <c r="A748" t="s">
        <v>1432</v>
      </c>
      <c r="B748" t="s">
        <v>522</v>
      </c>
      <c r="C748" t="s">
        <v>26</v>
      </c>
      <c r="D748" t="s">
        <v>49</v>
      </c>
      <c r="E748" t="s">
        <v>49</v>
      </c>
      <c r="F748" s="1" t="s">
        <v>12802</v>
      </c>
      <c r="G748">
        <v>211</v>
      </c>
      <c r="H748" t="s">
        <v>29</v>
      </c>
      <c r="I748">
        <v>1564</v>
      </c>
      <c r="J748">
        <v>223.16</v>
      </c>
      <c r="K748">
        <f>Passenger_Data[[#This Row],[Price_USD]]*1</f>
        <v>223.16</v>
      </c>
      <c r="L748">
        <v>18</v>
      </c>
      <c r="M748" t="s">
        <v>40</v>
      </c>
      <c r="N748" t="s">
        <v>41</v>
      </c>
      <c r="O748" t="s">
        <v>32</v>
      </c>
      <c r="P748" t="s">
        <v>50</v>
      </c>
      <c r="Q748">
        <v>1</v>
      </c>
      <c r="R748" t="s">
        <v>51</v>
      </c>
      <c r="S748" t="s">
        <v>61</v>
      </c>
      <c r="T748">
        <v>7.6</v>
      </c>
      <c r="U748">
        <v>8</v>
      </c>
      <c r="V748">
        <v>28</v>
      </c>
      <c r="W748">
        <v>0</v>
      </c>
      <c r="X748">
        <v>0</v>
      </c>
      <c r="Y748" t="s">
        <v>77</v>
      </c>
    </row>
    <row r="749" spans="1:25" x14ac:dyDescent="0.25">
      <c r="A749" t="s">
        <v>1433</v>
      </c>
      <c r="B749" t="s">
        <v>1133</v>
      </c>
      <c r="C749" t="s">
        <v>54</v>
      </c>
      <c r="D749" t="s">
        <v>64</v>
      </c>
      <c r="E749" t="s">
        <v>39</v>
      </c>
      <c r="F749" s="1" t="s">
        <v>12803</v>
      </c>
      <c r="G749">
        <v>216</v>
      </c>
      <c r="H749" t="s">
        <v>29</v>
      </c>
      <c r="I749">
        <v>1223</v>
      </c>
      <c r="J749">
        <v>290.44</v>
      </c>
      <c r="K749">
        <f>Passenger_Data[[#This Row],[Price_USD]]*1</f>
        <v>290.44</v>
      </c>
      <c r="L749">
        <v>47</v>
      </c>
      <c r="M749" t="s">
        <v>30</v>
      </c>
      <c r="N749" t="s">
        <v>60</v>
      </c>
      <c r="O749" t="s">
        <v>42</v>
      </c>
      <c r="P749" t="s">
        <v>264</v>
      </c>
      <c r="Q749">
        <v>0</v>
      </c>
      <c r="R749" t="s">
        <v>65</v>
      </c>
      <c r="S749" t="s">
        <v>61</v>
      </c>
      <c r="T749">
        <v>9.6999999999999993</v>
      </c>
      <c r="U749">
        <v>8</v>
      </c>
      <c r="V749">
        <v>83</v>
      </c>
      <c r="W749">
        <v>0</v>
      </c>
      <c r="X749">
        <v>0</v>
      </c>
      <c r="Y749" t="s">
        <v>77</v>
      </c>
    </row>
    <row r="750" spans="1:25" x14ac:dyDescent="0.25">
      <c r="A750" t="s">
        <v>1434</v>
      </c>
      <c r="B750" t="s">
        <v>1435</v>
      </c>
      <c r="C750" t="s">
        <v>26</v>
      </c>
      <c r="D750" t="s">
        <v>76</v>
      </c>
      <c r="E750" t="s">
        <v>49</v>
      </c>
      <c r="F750" s="1" t="s">
        <v>12804</v>
      </c>
      <c r="G750">
        <v>161</v>
      </c>
      <c r="H750" t="s">
        <v>29</v>
      </c>
      <c r="I750">
        <v>911</v>
      </c>
      <c r="J750">
        <v>361.38</v>
      </c>
      <c r="K750">
        <f>Passenger_Data[[#This Row],[Price_USD]]*1</f>
        <v>361.38</v>
      </c>
      <c r="L750">
        <v>61</v>
      </c>
      <c r="M750" t="s">
        <v>40</v>
      </c>
      <c r="N750" t="s">
        <v>60</v>
      </c>
      <c r="O750" t="s">
        <v>33</v>
      </c>
      <c r="P750" t="s">
        <v>50</v>
      </c>
      <c r="Q750">
        <v>1</v>
      </c>
      <c r="R750" t="s">
        <v>51</v>
      </c>
      <c r="S750" t="s">
        <v>61</v>
      </c>
      <c r="T750">
        <v>10</v>
      </c>
      <c r="U750">
        <v>2</v>
      </c>
      <c r="V750">
        <v>8</v>
      </c>
      <c r="W750">
        <v>0</v>
      </c>
      <c r="X750">
        <v>0</v>
      </c>
      <c r="Y750" t="s">
        <v>36</v>
      </c>
    </row>
    <row r="751" spans="1:25" x14ac:dyDescent="0.25">
      <c r="A751" t="s">
        <v>1436</v>
      </c>
      <c r="B751" t="s">
        <v>1437</v>
      </c>
      <c r="C751" t="s">
        <v>54</v>
      </c>
      <c r="D751" t="s">
        <v>64</v>
      </c>
      <c r="E751" t="s">
        <v>76</v>
      </c>
      <c r="F751" s="1" t="s">
        <v>12805</v>
      </c>
      <c r="G751">
        <v>175</v>
      </c>
      <c r="H751" t="s">
        <v>29</v>
      </c>
      <c r="I751">
        <v>1323</v>
      </c>
      <c r="J751">
        <v>349.54</v>
      </c>
      <c r="K751">
        <f>Passenger_Data[[#This Row],[Price_USD]]*1</f>
        <v>349.54</v>
      </c>
      <c r="L751">
        <v>70</v>
      </c>
      <c r="M751" t="s">
        <v>40</v>
      </c>
      <c r="N751" t="s">
        <v>31</v>
      </c>
      <c r="O751" t="s">
        <v>32</v>
      </c>
      <c r="P751" t="s">
        <v>50</v>
      </c>
      <c r="Q751">
        <v>1</v>
      </c>
      <c r="R751" t="s">
        <v>65</v>
      </c>
      <c r="S751" t="s">
        <v>68</v>
      </c>
      <c r="T751">
        <v>9.6999999999999993</v>
      </c>
      <c r="U751">
        <v>4</v>
      </c>
      <c r="V751">
        <v>51</v>
      </c>
      <c r="W751">
        <v>0</v>
      </c>
      <c r="X751">
        <v>0</v>
      </c>
      <c r="Y751" t="s">
        <v>36</v>
      </c>
    </row>
    <row r="752" spans="1:25" x14ac:dyDescent="0.25">
      <c r="A752" t="s">
        <v>1438</v>
      </c>
      <c r="B752" t="s">
        <v>1439</v>
      </c>
      <c r="C752" t="s">
        <v>48</v>
      </c>
      <c r="D752" t="s">
        <v>27</v>
      </c>
      <c r="E752" t="s">
        <v>39</v>
      </c>
      <c r="F752" s="1" t="s">
        <v>12806</v>
      </c>
      <c r="G752">
        <v>140</v>
      </c>
      <c r="H752" t="s">
        <v>29</v>
      </c>
      <c r="I752">
        <v>1062</v>
      </c>
      <c r="J752">
        <v>422.9</v>
      </c>
      <c r="K752">
        <f>Passenger_Data[[#This Row],[Price_USD]]*1</f>
        <v>422.9</v>
      </c>
      <c r="L752">
        <v>77</v>
      </c>
      <c r="M752" t="s">
        <v>30</v>
      </c>
      <c r="N752" t="s">
        <v>31</v>
      </c>
      <c r="O752" t="s">
        <v>42</v>
      </c>
      <c r="P752" t="s">
        <v>50</v>
      </c>
      <c r="Q752">
        <v>1</v>
      </c>
      <c r="R752" t="s">
        <v>34</v>
      </c>
      <c r="S752" t="s">
        <v>68</v>
      </c>
      <c r="T752">
        <v>4.5999999999999996</v>
      </c>
      <c r="U752">
        <v>45</v>
      </c>
      <c r="V752">
        <v>0</v>
      </c>
      <c r="W752">
        <v>0</v>
      </c>
      <c r="X752">
        <v>0</v>
      </c>
      <c r="Y752" t="s">
        <v>36</v>
      </c>
    </row>
    <row r="753" spans="1:25" x14ac:dyDescent="0.25">
      <c r="A753" t="s">
        <v>1440</v>
      </c>
      <c r="B753" t="s">
        <v>1124</v>
      </c>
      <c r="C753" t="s">
        <v>73</v>
      </c>
      <c r="D753" t="s">
        <v>49</v>
      </c>
      <c r="E753" t="s">
        <v>28</v>
      </c>
      <c r="F753" s="1" t="s">
        <v>12807</v>
      </c>
      <c r="G753">
        <v>147</v>
      </c>
      <c r="H753" t="s">
        <v>86</v>
      </c>
      <c r="I753">
        <v>1652</v>
      </c>
      <c r="J753">
        <v>524.88</v>
      </c>
      <c r="K753">
        <f>Passenger_Data[[#This Row],[Price_USD]]*1</f>
        <v>524.88</v>
      </c>
      <c r="L753">
        <v>35</v>
      </c>
      <c r="M753" t="s">
        <v>40</v>
      </c>
      <c r="N753" t="s">
        <v>60</v>
      </c>
      <c r="O753" t="s">
        <v>42</v>
      </c>
      <c r="P753" t="s">
        <v>50</v>
      </c>
      <c r="Q753">
        <v>1</v>
      </c>
      <c r="R753" t="s">
        <v>43</v>
      </c>
      <c r="S753" t="s">
        <v>61</v>
      </c>
      <c r="T753">
        <v>5.8</v>
      </c>
      <c r="U753">
        <v>13</v>
      </c>
      <c r="V753">
        <v>67</v>
      </c>
      <c r="W753">
        <v>0</v>
      </c>
      <c r="X753">
        <v>0</v>
      </c>
      <c r="Y753" t="s">
        <v>36</v>
      </c>
    </row>
    <row r="754" spans="1:25" x14ac:dyDescent="0.25">
      <c r="A754" t="s">
        <v>1441</v>
      </c>
      <c r="B754" t="s">
        <v>1442</v>
      </c>
      <c r="C754" t="s">
        <v>82</v>
      </c>
      <c r="D754" t="s">
        <v>64</v>
      </c>
      <c r="E754" t="s">
        <v>49</v>
      </c>
      <c r="F754" s="1" t="s">
        <v>12808</v>
      </c>
      <c r="G754">
        <v>263</v>
      </c>
      <c r="H754" t="s">
        <v>29</v>
      </c>
      <c r="I754">
        <v>870</v>
      </c>
      <c r="J754">
        <v>409.5</v>
      </c>
      <c r="K754">
        <f>Passenger_Data[[#This Row],[Price_USD]]*1</f>
        <v>409.5</v>
      </c>
      <c r="L754">
        <v>57</v>
      </c>
      <c r="M754" t="s">
        <v>30</v>
      </c>
      <c r="N754" t="s">
        <v>31</v>
      </c>
      <c r="O754" t="s">
        <v>32</v>
      </c>
      <c r="P754" t="s">
        <v>83</v>
      </c>
      <c r="Q754">
        <v>0</v>
      </c>
      <c r="R754" t="s">
        <v>43</v>
      </c>
      <c r="S754" t="s">
        <v>35</v>
      </c>
      <c r="T754">
        <v>6.8</v>
      </c>
      <c r="U754">
        <v>7</v>
      </c>
      <c r="V754">
        <v>61</v>
      </c>
      <c r="W754">
        <v>0</v>
      </c>
      <c r="X754">
        <v>1</v>
      </c>
      <c r="Y754" t="s">
        <v>77</v>
      </c>
    </row>
    <row r="755" spans="1:25" x14ac:dyDescent="0.25">
      <c r="A755" t="s">
        <v>1443</v>
      </c>
      <c r="B755" t="s">
        <v>1444</v>
      </c>
      <c r="C755" t="s">
        <v>48</v>
      </c>
      <c r="D755" t="s">
        <v>55</v>
      </c>
      <c r="E755" t="s">
        <v>39</v>
      </c>
      <c r="F755" s="1" t="s">
        <v>12809</v>
      </c>
      <c r="G755">
        <v>236</v>
      </c>
      <c r="H755" t="s">
        <v>29</v>
      </c>
      <c r="I755">
        <v>812</v>
      </c>
      <c r="J755">
        <v>256</v>
      </c>
      <c r="K755">
        <f>Passenger_Data[[#This Row],[Price_USD]]*1</f>
        <v>256</v>
      </c>
      <c r="L755">
        <v>68</v>
      </c>
      <c r="M755" t="s">
        <v>40</v>
      </c>
      <c r="N755" t="s">
        <v>60</v>
      </c>
      <c r="O755" t="s">
        <v>42</v>
      </c>
      <c r="P755" t="s">
        <v>83</v>
      </c>
      <c r="Q755">
        <v>0</v>
      </c>
      <c r="R755" t="s">
        <v>65</v>
      </c>
      <c r="S755" t="s">
        <v>35</v>
      </c>
      <c r="T755">
        <v>6.5</v>
      </c>
      <c r="U755">
        <v>3</v>
      </c>
      <c r="V755">
        <v>52</v>
      </c>
      <c r="W755">
        <v>0</v>
      </c>
      <c r="X755">
        <v>0</v>
      </c>
      <c r="Y755" t="s">
        <v>77</v>
      </c>
    </row>
    <row r="756" spans="1:25" x14ac:dyDescent="0.25">
      <c r="A756" t="s">
        <v>1445</v>
      </c>
      <c r="B756" t="s">
        <v>992</v>
      </c>
      <c r="C756" t="s">
        <v>54</v>
      </c>
      <c r="D756" t="s">
        <v>64</v>
      </c>
      <c r="E756" t="s">
        <v>76</v>
      </c>
      <c r="F756" s="1" t="s">
        <v>12810</v>
      </c>
      <c r="G756">
        <v>100</v>
      </c>
      <c r="H756" t="s">
        <v>29</v>
      </c>
      <c r="I756">
        <v>727</v>
      </c>
      <c r="J756">
        <v>509.9</v>
      </c>
      <c r="K756">
        <f>Passenger_Data[[#This Row],[Price_USD]]*1</f>
        <v>509.9</v>
      </c>
      <c r="L756">
        <v>25</v>
      </c>
      <c r="M756" t="s">
        <v>30</v>
      </c>
      <c r="N756" t="s">
        <v>31</v>
      </c>
      <c r="O756" t="s">
        <v>33</v>
      </c>
      <c r="P756" t="s">
        <v>33</v>
      </c>
      <c r="Q756">
        <v>0</v>
      </c>
      <c r="R756" t="s">
        <v>34</v>
      </c>
      <c r="S756" t="s">
        <v>68</v>
      </c>
      <c r="T756">
        <v>5.9</v>
      </c>
      <c r="U756">
        <v>4</v>
      </c>
      <c r="V756">
        <v>92</v>
      </c>
      <c r="W756">
        <v>0</v>
      </c>
      <c r="X756">
        <v>0</v>
      </c>
      <c r="Y756" t="s">
        <v>36</v>
      </c>
    </row>
    <row r="757" spans="1:25" x14ac:dyDescent="0.25">
      <c r="A757" t="s">
        <v>1446</v>
      </c>
      <c r="B757" t="s">
        <v>371</v>
      </c>
      <c r="C757" t="s">
        <v>54</v>
      </c>
      <c r="D757" t="s">
        <v>27</v>
      </c>
      <c r="E757" t="s">
        <v>27</v>
      </c>
      <c r="F757" s="1" t="s">
        <v>12811</v>
      </c>
      <c r="G757">
        <v>180</v>
      </c>
      <c r="H757" t="s">
        <v>29</v>
      </c>
      <c r="I757">
        <v>1051</v>
      </c>
      <c r="J757">
        <v>448.56</v>
      </c>
      <c r="K757">
        <f>Passenger_Data[[#This Row],[Price_USD]]*1</f>
        <v>448.56</v>
      </c>
      <c r="L757">
        <v>56</v>
      </c>
      <c r="M757" t="s">
        <v>30</v>
      </c>
      <c r="N757" t="s">
        <v>31</v>
      </c>
      <c r="O757" t="s">
        <v>32</v>
      </c>
      <c r="P757" t="s">
        <v>50</v>
      </c>
      <c r="Q757">
        <v>1</v>
      </c>
      <c r="R757" t="s">
        <v>34</v>
      </c>
      <c r="S757" t="s">
        <v>61</v>
      </c>
      <c r="T757">
        <v>4.9000000000000004</v>
      </c>
      <c r="U757">
        <v>2</v>
      </c>
      <c r="V757">
        <v>47</v>
      </c>
      <c r="W757">
        <v>0</v>
      </c>
      <c r="X757">
        <v>0</v>
      </c>
      <c r="Y757" t="s">
        <v>45</v>
      </c>
    </row>
    <row r="758" spans="1:25" x14ac:dyDescent="0.25">
      <c r="A758" t="s">
        <v>1447</v>
      </c>
      <c r="B758" t="s">
        <v>1448</v>
      </c>
      <c r="C758" t="s">
        <v>26</v>
      </c>
      <c r="D758" t="s">
        <v>27</v>
      </c>
      <c r="E758" t="s">
        <v>49</v>
      </c>
      <c r="F758" s="1" t="s">
        <v>12812</v>
      </c>
      <c r="G758">
        <v>185</v>
      </c>
      <c r="H758" t="s">
        <v>108</v>
      </c>
      <c r="I758">
        <v>1080</v>
      </c>
      <c r="J758">
        <v>180.97</v>
      </c>
      <c r="K758">
        <f>Passenger_Data[[#This Row],[Price_USD]]*1</f>
        <v>180.97</v>
      </c>
      <c r="L758">
        <v>76</v>
      </c>
      <c r="M758" t="s">
        <v>30</v>
      </c>
      <c r="N758" t="s">
        <v>31</v>
      </c>
      <c r="O758" t="s">
        <v>56</v>
      </c>
      <c r="P758" t="s">
        <v>33</v>
      </c>
      <c r="Q758">
        <v>0</v>
      </c>
      <c r="R758" t="s">
        <v>65</v>
      </c>
      <c r="S758" t="s">
        <v>68</v>
      </c>
      <c r="T758">
        <v>10</v>
      </c>
      <c r="U758">
        <v>8</v>
      </c>
      <c r="V758">
        <v>17</v>
      </c>
      <c r="W758">
        <v>0</v>
      </c>
      <c r="X758">
        <v>1</v>
      </c>
      <c r="Y758" t="s">
        <v>77</v>
      </c>
    </row>
    <row r="759" spans="1:25" x14ac:dyDescent="0.25">
      <c r="A759" t="s">
        <v>1449</v>
      </c>
      <c r="B759" t="s">
        <v>1450</v>
      </c>
      <c r="C759" t="s">
        <v>73</v>
      </c>
      <c r="D759" t="s">
        <v>55</v>
      </c>
      <c r="E759" t="s">
        <v>39</v>
      </c>
      <c r="F759" s="1" t="s">
        <v>12813</v>
      </c>
      <c r="G759">
        <v>11</v>
      </c>
      <c r="H759" t="s">
        <v>86</v>
      </c>
      <c r="I759">
        <v>1486</v>
      </c>
      <c r="J759">
        <v>260.99</v>
      </c>
      <c r="K759">
        <f>Passenger_Data[[#This Row],[Price_USD]]*1</f>
        <v>260.99</v>
      </c>
      <c r="L759">
        <v>47</v>
      </c>
      <c r="M759" t="s">
        <v>30</v>
      </c>
      <c r="N759" t="s">
        <v>31</v>
      </c>
      <c r="O759" t="s">
        <v>42</v>
      </c>
      <c r="P759" t="s">
        <v>50</v>
      </c>
      <c r="Q759">
        <v>2</v>
      </c>
      <c r="R759" t="s">
        <v>65</v>
      </c>
      <c r="S759" t="s">
        <v>61</v>
      </c>
      <c r="T759">
        <v>6.1</v>
      </c>
      <c r="U759">
        <v>6</v>
      </c>
      <c r="V759">
        <v>0</v>
      </c>
      <c r="W759">
        <v>0</v>
      </c>
      <c r="X759">
        <v>0</v>
      </c>
      <c r="Y759" t="s">
        <v>77</v>
      </c>
    </row>
    <row r="760" spans="1:25" x14ac:dyDescent="0.25">
      <c r="A760" t="s">
        <v>1451</v>
      </c>
      <c r="B760" t="s">
        <v>936</v>
      </c>
      <c r="C760" t="s">
        <v>82</v>
      </c>
      <c r="D760" t="s">
        <v>28</v>
      </c>
      <c r="E760" t="s">
        <v>59</v>
      </c>
      <c r="F760" s="1" t="s">
        <v>12814</v>
      </c>
      <c r="G760">
        <v>184</v>
      </c>
      <c r="H760" t="s">
        <v>29</v>
      </c>
      <c r="I760">
        <v>827</v>
      </c>
      <c r="J760">
        <v>434.31</v>
      </c>
      <c r="K760">
        <f>Passenger_Data[[#This Row],[Price_USD]]*1</f>
        <v>434.31</v>
      </c>
      <c r="L760">
        <v>21</v>
      </c>
      <c r="M760" t="s">
        <v>40</v>
      </c>
      <c r="N760" t="s">
        <v>41</v>
      </c>
      <c r="O760" t="s">
        <v>56</v>
      </c>
      <c r="P760" t="s">
        <v>50</v>
      </c>
      <c r="Q760">
        <v>0</v>
      </c>
      <c r="R760" t="s">
        <v>65</v>
      </c>
      <c r="S760" t="s">
        <v>44</v>
      </c>
      <c r="T760">
        <v>10</v>
      </c>
      <c r="U760">
        <v>14</v>
      </c>
      <c r="V760">
        <v>96</v>
      </c>
      <c r="W760">
        <v>0</v>
      </c>
      <c r="X760">
        <v>0</v>
      </c>
      <c r="Y760" t="s">
        <v>45</v>
      </c>
    </row>
    <row r="761" spans="1:25" x14ac:dyDescent="0.25">
      <c r="A761" t="s">
        <v>1452</v>
      </c>
      <c r="B761" t="s">
        <v>1453</v>
      </c>
      <c r="C761" t="s">
        <v>54</v>
      </c>
      <c r="D761" t="s">
        <v>64</v>
      </c>
      <c r="E761" t="s">
        <v>39</v>
      </c>
      <c r="F761" s="1" t="s">
        <v>12815</v>
      </c>
      <c r="G761">
        <v>152</v>
      </c>
      <c r="H761" t="s">
        <v>29</v>
      </c>
      <c r="I761">
        <v>1577</v>
      </c>
      <c r="J761">
        <v>272.19</v>
      </c>
      <c r="K761">
        <f>Passenger_Data[[#This Row],[Price_USD]]*1</f>
        <v>272.19</v>
      </c>
      <c r="L761">
        <v>20</v>
      </c>
      <c r="M761" t="s">
        <v>40</v>
      </c>
      <c r="N761" t="s">
        <v>31</v>
      </c>
      <c r="O761" t="s">
        <v>32</v>
      </c>
      <c r="P761" t="s">
        <v>50</v>
      </c>
      <c r="Q761">
        <v>0</v>
      </c>
      <c r="R761" t="s">
        <v>65</v>
      </c>
      <c r="S761" t="s">
        <v>44</v>
      </c>
      <c r="T761">
        <v>4.0999999999999996</v>
      </c>
      <c r="U761">
        <v>24</v>
      </c>
      <c r="V761">
        <v>109</v>
      </c>
      <c r="W761">
        <v>0</v>
      </c>
      <c r="X761">
        <v>0</v>
      </c>
      <c r="Y761" t="s">
        <v>45</v>
      </c>
    </row>
    <row r="762" spans="1:25" x14ac:dyDescent="0.25">
      <c r="A762" t="s">
        <v>1454</v>
      </c>
      <c r="B762" t="s">
        <v>1455</v>
      </c>
      <c r="C762" t="s">
        <v>26</v>
      </c>
      <c r="D762" t="s">
        <v>64</v>
      </c>
      <c r="E762" t="s">
        <v>28</v>
      </c>
      <c r="F762" s="1" t="s">
        <v>12816</v>
      </c>
      <c r="G762">
        <v>128</v>
      </c>
      <c r="H762" t="s">
        <v>29</v>
      </c>
      <c r="I762">
        <v>928</v>
      </c>
      <c r="J762">
        <v>494.79</v>
      </c>
      <c r="K762">
        <f>Passenger_Data[[#This Row],[Price_USD]]*1</f>
        <v>494.79</v>
      </c>
      <c r="L762">
        <v>44</v>
      </c>
      <c r="M762" t="s">
        <v>30</v>
      </c>
      <c r="N762" t="s">
        <v>41</v>
      </c>
      <c r="O762" t="s">
        <v>32</v>
      </c>
      <c r="P762" t="s">
        <v>33</v>
      </c>
      <c r="Q762">
        <v>2</v>
      </c>
      <c r="R762" t="s">
        <v>51</v>
      </c>
      <c r="S762" t="s">
        <v>61</v>
      </c>
      <c r="T762">
        <v>7.2</v>
      </c>
      <c r="U762">
        <v>3</v>
      </c>
      <c r="V762">
        <v>89</v>
      </c>
      <c r="W762">
        <v>1</v>
      </c>
      <c r="X762">
        <v>1</v>
      </c>
      <c r="Y762" t="s">
        <v>36</v>
      </c>
    </row>
    <row r="763" spans="1:25" x14ac:dyDescent="0.25">
      <c r="A763" t="s">
        <v>1456</v>
      </c>
      <c r="B763" t="s">
        <v>1280</v>
      </c>
      <c r="C763" t="s">
        <v>73</v>
      </c>
      <c r="D763" t="s">
        <v>76</v>
      </c>
      <c r="E763" t="s">
        <v>64</v>
      </c>
      <c r="F763" s="1" t="s">
        <v>12817</v>
      </c>
      <c r="G763">
        <v>249</v>
      </c>
      <c r="H763" t="s">
        <v>108</v>
      </c>
      <c r="I763">
        <v>980</v>
      </c>
      <c r="J763">
        <v>191.51</v>
      </c>
      <c r="K763">
        <f>Passenger_Data[[#This Row],[Price_USD]]*1</f>
        <v>191.51</v>
      </c>
      <c r="L763">
        <v>48</v>
      </c>
      <c r="M763" t="s">
        <v>30</v>
      </c>
      <c r="N763" t="s">
        <v>31</v>
      </c>
      <c r="O763" t="s">
        <v>42</v>
      </c>
      <c r="P763" t="s">
        <v>50</v>
      </c>
      <c r="Q763">
        <v>1</v>
      </c>
      <c r="R763" t="s">
        <v>65</v>
      </c>
      <c r="S763" t="s">
        <v>68</v>
      </c>
      <c r="T763">
        <v>6</v>
      </c>
      <c r="U763">
        <v>11</v>
      </c>
      <c r="V763">
        <v>34</v>
      </c>
      <c r="W763">
        <v>0</v>
      </c>
      <c r="X763">
        <v>0</v>
      </c>
      <c r="Y763" t="s">
        <v>36</v>
      </c>
    </row>
    <row r="764" spans="1:25" x14ac:dyDescent="0.25">
      <c r="A764" t="s">
        <v>1457</v>
      </c>
      <c r="B764" t="s">
        <v>1458</v>
      </c>
      <c r="C764" t="s">
        <v>73</v>
      </c>
      <c r="D764" t="s">
        <v>39</v>
      </c>
      <c r="E764" t="s">
        <v>28</v>
      </c>
      <c r="F764" s="1" t="s">
        <v>12818</v>
      </c>
      <c r="G764">
        <v>115</v>
      </c>
      <c r="H764" t="s">
        <v>29</v>
      </c>
      <c r="I764">
        <v>1294</v>
      </c>
      <c r="J764">
        <v>462.79</v>
      </c>
      <c r="K764">
        <f>Passenger_Data[[#This Row],[Price_USD]]*1</f>
        <v>462.79</v>
      </c>
      <c r="L764">
        <v>61</v>
      </c>
      <c r="M764" t="s">
        <v>30</v>
      </c>
      <c r="N764" t="s">
        <v>41</v>
      </c>
      <c r="O764" t="s">
        <v>33</v>
      </c>
      <c r="P764" t="s">
        <v>264</v>
      </c>
      <c r="Q764">
        <v>1</v>
      </c>
      <c r="R764" t="s">
        <v>43</v>
      </c>
      <c r="S764" t="s">
        <v>61</v>
      </c>
      <c r="T764">
        <v>6.8</v>
      </c>
      <c r="U764">
        <v>1</v>
      </c>
      <c r="V764">
        <v>64</v>
      </c>
      <c r="W764">
        <v>0</v>
      </c>
      <c r="X764">
        <v>0</v>
      </c>
      <c r="Y764" t="s">
        <v>36</v>
      </c>
    </row>
    <row r="765" spans="1:25" x14ac:dyDescent="0.25">
      <c r="A765" t="s">
        <v>1459</v>
      </c>
      <c r="B765" t="s">
        <v>1460</v>
      </c>
      <c r="C765" t="s">
        <v>73</v>
      </c>
      <c r="D765" t="s">
        <v>39</v>
      </c>
      <c r="E765" t="s">
        <v>39</v>
      </c>
      <c r="F765" s="1" t="s">
        <v>12819</v>
      </c>
      <c r="G765">
        <v>183</v>
      </c>
      <c r="H765" t="s">
        <v>29</v>
      </c>
      <c r="I765">
        <v>936</v>
      </c>
      <c r="J765">
        <v>357.94</v>
      </c>
      <c r="K765">
        <f>Passenger_Data[[#This Row],[Price_USD]]*1</f>
        <v>357.94</v>
      </c>
      <c r="L765">
        <v>47</v>
      </c>
      <c r="M765" t="s">
        <v>30</v>
      </c>
      <c r="N765" t="s">
        <v>31</v>
      </c>
      <c r="O765" t="s">
        <v>56</v>
      </c>
      <c r="P765" t="s">
        <v>50</v>
      </c>
      <c r="Q765">
        <v>0</v>
      </c>
      <c r="R765" t="s">
        <v>65</v>
      </c>
      <c r="S765" t="s">
        <v>68</v>
      </c>
      <c r="T765">
        <v>7.4</v>
      </c>
      <c r="U765">
        <v>35</v>
      </c>
      <c r="V765">
        <v>72</v>
      </c>
      <c r="W765">
        <v>0</v>
      </c>
      <c r="X765">
        <v>1</v>
      </c>
      <c r="Y765" t="s">
        <v>36</v>
      </c>
    </row>
    <row r="766" spans="1:25" x14ac:dyDescent="0.25">
      <c r="A766" t="s">
        <v>1461</v>
      </c>
      <c r="B766" t="s">
        <v>1462</v>
      </c>
      <c r="C766" t="s">
        <v>73</v>
      </c>
      <c r="D766" t="s">
        <v>27</v>
      </c>
      <c r="E766" t="s">
        <v>64</v>
      </c>
      <c r="F766" s="1" t="s">
        <v>12820</v>
      </c>
      <c r="G766">
        <v>114</v>
      </c>
      <c r="H766" t="s">
        <v>29</v>
      </c>
      <c r="I766">
        <v>1050</v>
      </c>
      <c r="J766">
        <v>412.41</v>
      </c>
      <c r="K766">
        <f>Passenger_Data[[#This Row],[Price_USD]]*1</f>
        <v>412.41</v>
      </c>
      <c r="L766">
        <v>78</v>
      </c>
      <c r="M766" t="s">
        <v>40</v>
      </c>
      <c r="N766" t="s">
        <v>41</v>
      </c>
      <c r="O766" t="s">
        <v>56</v>
      </c>
      <c r="P766" t="s">
        <v>50</v>
      </c>
      <c r="Q766">
        <v>3</v>
      </c>
      <c r="R766" t="s">
        <v>51</v>
      </c>
      <c r="S766" t="s">
        <v>35</v>
      </c>
      <c r="T766">
        <v>6.5</v>
      </c>
      <c r="U766">
        <v>10</v>
      </c>
      <c r="V766">
        <v>100</v>
      </c>
      <c r="W766">
        <v>0</v>
      </c>
      <c r="X766">
        <v>0</v>
      </c>
      <c r="Y766" t="s">
        <v>36</v>
      </c>
    </row>
    <row r="767" spans="1:25" x14ac:dyDescent="0.25">
      <c r="A767" t="s">
        <v>1463</v>
      </c>
      <c r="B767" t="s">
        <v>1464</v>
      </c>
      <c r="C767" t="s">
        <v>48</v>
      </c>
      <c r="D767" t="s">
        <v>76</v>
      </c>
      <c r="E767" t="s">
        <v>27</v>
      </c>
      <c r="F767" s="1" t="s">
        <v>12821</v>
      </c>
      <c r="G767">
        <v>287</v>
      </c>
      <c r="H767" t="s">
        <v>29</v>
      </c>
      <c r="I767">
        <v>1290</v>
      </c>
      <c r="J767">
        <v>341.37</v>
      </c>
      <c r="K767">
        <f>Passenger_Data[[#This Row],[Price_USD]]*1</f>
        <v>341.37</v>
      </c>
      <c r="L767">
        <v>35</v>
      </c>
      <c r="M767" t="s">
        <v>40</v>
      </c>
      <c r="N767" t="s">
        <v>60</v>
      </c>
      <c r="O767" t="s">
        <v>56</v>
      </c>
      <c r="P767" t="s">
        <v>83</v>
      </c>
      <c r="Q767">
        <v>1</v>
      </c>
      <c r="R767" t="s">
        <v>51</v>
      </c>
      <c r="S767" t="s">
        <v>44</v>
      </c>
      <c r="T767">
        <v>5.9</v>
      </c>
      <c r="U767">
        <v>1</v>
      </c>
      <c r="V767">
        <v>6</v>
      </c>
      <c r="W767">
        <v>0</v>
      </c>
      <c r="X767">
        <v>0</v>
      </c>
      <c r="Y767" t="s">
        <v>45</v>
      </c>
    </row>
    <row r="768" spans="1:25" x14ac:dyDescent="0.25">
      <c r="A768" t="s">
        <v>1465</v>
      </c>
      <c r="B768" t="s">
        <v>1466</v>
      </c>
      <c r="C768" t="s">
        <v>26</v>
      </c>
      <c r="D768" t="s">
        <v>55</v>
      </c>
      <c r="E768" t="s">
        <v>76</v>
      </c>
      <c r="F768" s="1" t="s">
        <v>12822</v>
      </c>
      <c r="G768">
        <v>52</v>
      </c>
      <c r="H768" t="s">
        <v>29</v>
      </c>
      <c r="I768">
        <v>1599</v>
      </c>
      <c r="J768">
        <v>438.37</v>
      </c>
      <c r="K768">
        <f>Passenger_Data[[#This Row],[Price_USD]]*1</f>
        <v>438.37</v>
      </c>
      <c r="L768">
        <v>27</v>
      </c>
      <c r="M768" t="s">
        <v>40</v>
      </c>
      <c r="N768" t="s">
        <v>41</v>
      </c>
      <c r="O768" t="s">
        <v>32</v>
      </c>
      <c r="P768" t="s">
        <v>33</v>
      </c>
      <c r="Q768">
        <v>4</v>
      </c>
      <c r="R768" t="s">
        <v>65</v>
      </c>
      <c r="S768" t="s">
        <v>44</v>
      </c>
      <c r="T768">
        <v>7</v>
      </c>
      <c r="U768">
        <v>12</v>
      </c>
      <c r="V768">
        <v>8</v>
      </c>
      <c r="W768">
        <v>0</v>
      </c>
      <c r="X768">
        <v>0</v>
      </c>
      <c r="Y768" t="s">
        <v>36</v>
      </c>
    </row>
    <row r="769" spans="1:25" x14ac:dyDescent="0.25">
      <c r="A769" t="s">
        <v>1467</v>
      </c>
      <c r="B769" t="s">
        <v>1468</v>
      </c>
      <c r="C769" t="s">
        <v>26</v>
      </c>
      <c r="D769" t="s">
        <v>59</v>
      </c>
      <c r="E769" t="s">
        <v>76</v>
      </c>
      <c r="F769" s="1" t="s">
        <v>12823</v>
      </c>
      <c r="G769">
        <v>78</v>
      </c>
      <c r="H769" t="s">
        <v>86</v>
      </c>
      <c r="I769">
        <v>865</v>
      </c>
      <c r="J769">
        <v>301.38</v>
      </c>
      <c r="K769">
        <f>Passenger_Data[[#This Row],[Price_USD]]*1</f>
        <v>301.38</v>
      </c>
      <c r="L769">
        <v>42</v>
      </c>
      <c r="M769" t="s">
        <v>30</v>
      </c>
      <c r="N769" t="s">
        <v>60</v>
      </c>
      <c r="O769" t="s">
        <v>56</v>
      </c>
      <c r="P769" t="s">
        <v>83</v>
      </c>
      <c r="Q769">
        <v>0</v>
      </c>
      <c r="R769" t="s">
        <v>43</v>
      </c>
      <c r="S769" t="s">
        <v>44</v>
      </c>
      <c r="T769">
        <v>7.6</v>
      </c>
      <c r="U769">
        <v>4</v>
      </c>
      <c r="V769">
        <v>78</v>
      </c>
      <c r="W769">
        <v>0</v>
      </c>
      <c r="X769">
        <v>0</v>
      </c>
      <c r="Y769" t="s">
        <v>77</v>
      </c>
    </row>
    <row r="770" spans="1:25" x14ac:dyDescent="0.25">
      <c r="A770" t="s">
        <v>1469</v>
      </c>
      <c r="B770" t="s">
        <v>1470</v>
      </c>
      <c r="C770" t="s">
        <v>82</v>
      </c>
      <c r="D770" t="s">
        <v>64</v>
      </c>
      <c r="E770" t="s">
        <v>39</v>
      </c>
      <c r="F770" s="1" t="s">
        <v>12824</v>
      </c>
      <c r="G770">
        <v>232</v>
      </c>
      <c r="H770" t="s">
        <v>29</v>
      </c>
      <c r="I770">
        <v>1291</v>
      </c>
      <c r="J770">
        <v>307.48</v>
      </c>
      <c r="K770">
        <f>Passenger_Data[[#This Row],[Price_USD]]*1</f>
        <v>307.48</v>
      </c>
      <c r="L770">
        <v>41</v>
      </c>
      <c r="M770" t="s">
        <v>30</v>
      </c>
      <c r="N770" t="s">
        <v>31</v>
      </c>
      <c r="O770" t="s">
        <v>56</v>
      </c>
      <c r="P770" t="s">
        <v>83</v>
      </c>
      <c r="Q770">
        <v>0</v>
      </c>
      <c r="R770" t="s">
        <v>51</v>
      </c>
      <c r="S770" t="s">
        <v>68</v>
      </c>
      <c r="T770">
        <v>4.0999999999999996</v>
      </c>
      <c r="U770">
        <v>2</v>
      </c>
      <c r="V770">
        <v>57</v>
      </c>
      <c r="W770">
        <v>0</v>
      </c>
      <c r="X770">
        <v>0</v>
      </c>
      <c r="Y770" t="s">
        <v>77</v>
      </c>
    </row>
    <row r="771" spans="1:25" x14ac:dyDescent="0.25">
      <c r="A771" t="s">
        <v>1471</v>
      </c>
      <c r="B771" t="s">
        <v>1472</v>
      </c>
      <c r="C771" t="s">
        <v>54</v>
      </c>
      <c r="D771" t="s">
        <v>27</v>
      </c>
      <c r="E771" t="s">
        <v>28</v>
      </c>
      <c r="F771" s="1" t="s">
        <v>12825</v>
      </c>
      <c r="G771">
        <v>219</v>
      </c>
      <c r="H771" t="s">
        <v>29</v>
      </c>
      <c r="I771">
        <v>1331</v>
      </c>
      <c r="J771">
        <v>529.69000000000005</v>
      </c>
      <c r="K771">
        <f>Passenger_Data[[#This Row],[Price_USD]]*1</f>
        <v>529.69000000000005</v>
      </c>
      <c r="L771">
        <v>46</v>
      </c>
      <c r="M771" t="s">
        <v>30</v>
      </c>
      <c r="N771" t="s">
        <v>31</v>
      </c>
      <c r="O771" t="s">
        <v>32</v>
      </c>
      <c r="P771" t="s">
        <v>50</v>
      </c>
      <c r="Q771">
        <v>0</v>
      </c>
      <c r="R771" t="s">
        <v>43</v>
      </c>
      <c r="S771" t="s">
        <v>44</v>
      </c>
      <c r="T771">
        <v>6.3</v>
      </c>
      <c r="U771">
        <v>8</v>
      </c>
      <c r="V771">
        <v>11</v>
      </c>
      <c r="W771">
        <v>0</v>
      </c>
      <c r="X771">
        <v>0</v>
      </c>
      <c r="Y771" t="s">
        <v>45</v>
      </c>
    </row>
    <row r="772" spans="1:25" x14ac:dyDescent="0.25">
      <c r="A772" t="s">
        <v>1473</v>
      </c>
      <c r="B772" t="s">
        <v>1131</v>
      </c>
      <c r="C772" t="s">
        <v>26</v>
      </c>
      <c r="D772" t="s">
        <v>49</v>
      </c>
      <c r="E772" t="s">
        <v>59</v>
      </c>
      <c r="F772" s="1" t="s">
        <v>12826</v>
      </c>
      <c r="G772">
        <v>93</v>
      </c>
      <c r="H772" t="s">
        <v>29</v>
      </c>
      <c r="I772">
        <v>1061</v>
      </c>
      <c r="J772">
        <v>353.69</v>
      </c>
      <c r="K772">
        <f>Passenger_Data[[#This Row],[Price_USD]]*1</f>
        <v>353.69</v>
      </c>
      <c r="L772">
        <v>58</v>
      </c>
      <c r="M772" t="s">
        <v>40</v>
      </c>
      <c r="N772" t="s">
        <v>41</v>
      </c>
      <c r="O772" t="s">
        <v>42</v>
      </c>
      <c r="P772" t="s">
        <v>264</v>
      </c>
      <c r="Q772">
        <v>1</v>
      </c>
      <c r="R772" t="s">
        <v>51</v>
      </c>
      <c r="S772" t="s">
        <v>68</v>
      </c>
      <c r="T772">
        <v>5.7</v>
      </c>
      <c r="U772">
        <v>2</v>
      </c>
      <c r="V772">
        <v>16</v>
      </c>
      <c r="W772">
        <v>0</v>
      </c>
      <c r="X772">
        <v>0</v>
      </c>
      <c r="Y772" t="s">
        <v>45</v>
      </c>
    </row>
    <row r="773" spans="1:25" x14ac:dyDescent="0.25">
      <c r="A773" t="s">
        <v>1474</v>
      </c>
      <c r="B773" t="s">
        <v>728</v>
      </c>
      <c r="C773" t="s">
        <v>54</v>
      </c>
      <c r="D773" t="s">
        <v>28</v>
      </c>
      <c r="E773" t="s">
        <v>64</v>
      </c>
      <c r="F773" s="1" t="s">
        <v>12827</v>
      </c>
      <c r="G773">
        <v>233</v>
      </c>
      <c r="H773" t="s">
        <v>29</v>
      </c>
      <c r="I773">
        <v>1309</v>
      </c>
      <c r="J773">
        <v>82.48</v>
      </c>
      <c r="K773">
        <f>Passenger_Data[[#This Row],[Price_USD]]*1</f>
        <v>82.48</v>
      </c>
      <c r="L773">
        <v>59</v>
      </c>
      <c r="M773" t="s">
        <v>30</v>
      </c>
      <c r="N773" t="s">
        <v>41</v>
      </c>
      <c r="O773" t="s">
        <v>56</v>
      </c>
      <c r="P773" t="s">
        <v>33</v>
      </c>
      <c r="Q773">
        <v>2</v>
      </c>
      <c r="R773" t="s">
        <v>51</v>
      </c>
      <c r="S773" t="s">
        <v>35</v>
      </c>
      <c r="T773">
        <v>9</v>
      </c>
      <c r="U773">
        <v>19</v>
      </c>
      <c r="V773">
        <v>118</v>
      </c>
      <c r="W773">
        <v>0</v>
      </c>
      <c r="X773">
        <v>0</v>
      </c>
      <c r="Y773" t="s">
        <v>77</v>
      </c>
    </row>
    <row r="774" spans="1:25" x14ac:dyDescent="0.25">
      <c r="A774" t="s">
        <v>1475</v>
      </c>
      <c r="B774" t="s">
        <v>1476</v>
      </c>
      <c r="C774" t="s">
        <v>82</v>
      </c>
      <c r="D774" t="s">
        <v>64</v>
      </c>
      <c r="E774" t="s">
        <v>28</v>
      </c>
      <c r="F774" s="1" t="s">
        <v>12828</v>
      </c>
      <c r="G774">
        <v>189</v>
      </c>
      <c r="H774" t="s">
        <v>29</v>
      </c>
      <c r="I774">
        <v>1266</v>
      </c>
      <c r="J774">
        <v>427.8</v>
      </c>
      <c r="K774">
        <f>Passenger_Data[[#This Row],[Price_USD]]*1</f>
        <v>427.8</v>
      </c>
      <c r="L774">
        <v>63</v>
      </c>
      <c r="M774" t="s">
        <v>40</v>
      </c>
      <c r="N774" t="s">
        <v>31</v>
      </c>
      <c r="O774" t="s">
        <v>56</v>
      </c>
      <c r="P774" t="s">
        <v>50</v>
      </c>
      <c r="Q774">
        <v>2</v>
      </c>
      <c r="R774" t="s">
        <v>65</v>
      </c>
      <c r="S774" t="s">
        <v>68</v>
      </c>
      <c r="T774">
        <v>5.8</v>
      </c>
      <c r="U774">
        <v>6</v>
      </c>
      <c r="V774">
        <v>107</v>
      </c>
      <c r="W774">
        <v>0</v>
      </c>
      <c r="X774">
        <v>0</v>
      </c>
      <c r="Y774" t="s">
        <v>36</v>
      </c>
    </row>
    <row r="775" spans="1:25" x14ac:dyDescent="0.25">
      <c r="A775" t="s">
        <v>1477</v>
      </c>
      <c r="B775" t="s">
        <v>1478</v>
      </c>
      <c r="C775" t="s">
        <v>26</v>
      </c>
      <c r="D775" t="s">
        <v>27</v>
      </c>
      <c r="E775" t="s">
        <v>28</v>
      </c>
      <c r="F775" s="1" t="s">
        <v>12829</v>
      </c>
      <c r="G775">
        <v>145</v>
      </c>
      <c r="H775" t="s">
        <v>86</v>
      </c>
      <c r="I775">
        <v>1009</v>
      </c>
      <c r="J775">
        <v>511.94</v>
      </c>
      <c r="K775">
        <f>Passenger_Data[[#This Row],[Price_USD]]*1</f>
        <v>511.94</v>
      </c>
      <c r="L775">
        <v>38</v>
      </c>
      <c r="M775" t="s">
        <v>30</v>
      </c>
      <c r="N775" t="s">
        <v>41</v>
      </c>
      <c r="O775" t="s">
        <v>56</v>
      </c>
      <c r="P775" t="s">
        <v>264</v>
      </c>
      <c r="Q775">
        <v>1</v>
      </c>
      <c r="R775" t="s">
        <v>65</v>
      </c>
      <c r="S775" t="s">
        <v>68</v>
      </c>
      <c r="T775">
        <v>5.5</v>
      </c>
      <c r="U775">
        <v>1</v>
      </c>
      <c r="V775">
        <v>76</v>
      </c>
      <c r="W775">
        <v>1</v>
      </c>
      <c r="X775">
        <v>0</v>
      </c>
      <c r="Y775" t="s">
        <v>45</v>
      </c>
    </row>
    <row r="776" spans="1:25" x14ac:dyDescent="0.25">
      <c r="A776" t="s">
        <v>1479</v>
      </c>
      <c r="B776" t="s">
        <v>1480</v>
      </c>
      <c r="C776" t="s">
        <v>26</v>
      </c>
      <c r="D776" t="s">
        <v>27</v>
      </c>
      <c r="E776" t="s">
        <v>55</v>
      </c>
      <c r="F776" s="1" t="s">
        <v>12830</v>
      </c>
      <c r="G776">
        <v>55</v>
      </c>
      <c r="H776" t="s">
        <v>29</v>
      </c>
      <c r="I776">
        <v>1309</v>
      </c>
      <c r="J776">
        <v>363.14</v>
      </c>
      <c r="K776">
        <f>Passenger_Data[[#This Row],[Price_USD]]*1</f>
        <v>363.14</v>
      </c>
      <c r="L776">
        <v>24</v>
      </c>
      <c r="M776" t="s">
        <v>30</v>
      </c>
      <c r="N776" t="s">
        <v>41</v>
      </c>
      <c r="O776" t="s">
        <v>56</v>
      </c>
      <c r="P776" t="s">
        <v>50</v>
      </c>
      <c r="Q776">
        <v>2</v>
      </c>
      <c r="R776" t="s">
        <v>51</v>
      </c>
      <c r="S776" t="s">
        <v>68</v>
      </c>
      <c r="T776">
        <v>8.4</v>
      </c>
      <c r="U776">
        <v>0</v>
      </c>
      <c r="V776">
        <v>69</v>
      </c>
      <c r="W776">
        <v>0</v>
      </c>
      <c r="X776">
        <v>1</v>
      </c>
      <c r="Y776" t="s">
        <v>36</v>
      </c>
    </row>
    <row r="777" spans="1:25" x14ac:dyDescent="0.25">
      <c r="A777" t="s">
        <v>1481</v>
      </c>
      <c r="B777" t="s">
        <v>1482</v>
      </c>
      <c r="C777" t="s">
        <v>73</v>
      </c>
      <c r="D777" t="s">
        <v>55</v>
      </c>
      <c r="E777" t="s">
        <v>39</v>
      </c>
      <c r="F777" s="1" t="s">
        <v>12831</v>
      </c>
      <c r="G777">
        <v>264</v>
      </c>
      <c r="H777" t="s">
        <v>86</v>
      </c>
      <c r="I777">
        <v>974</v>
      </c>
      <c r="J777">
        <v>228.49</v>
      </c>
      <c r="K777">
        <f>Passenger_Data[[#This Row],[Price_USD]]*1</f>
        <v>228.49</v>
      </c>
      <c r="L777">
        <v>30</v>
      </c>
      <c r="M777" t="s">
        <v>30</v>
      </c>
      <c r="N777" t="s">
        <v>41</v>
      </c>
      <c r="O777" t="s">
        <v>32</v>
      </c>
      <c r="P777" t="s">
        <v>50</v>
      </c>
      <c r="Q777">
        <v>1</v>
      </c>
      <c r="R777" t="s">
        <v>51</v>
      </c>
      <c r="S777" t="s">
        <v>61</v>
      </c>
      <c r="T777">
        <v>7.7</v>
      </c>
      <c r="U777">
        <v>25</v>
      </c>
      <c r="V777">
        <v>49</v>
      </c>
      <c r="W777">
        <v>0</v>
      </c>
      <c r="X777">
        <v>0</v>
      </c>
      <c r="Y777" t="s">
        <v>45</v>
      </c>
    </row>
    <row r="778" spans="1:25" x14ac:dyDescent="0.25">
      <c r="A778" t="s">
        <v>1483</v>
      </c>
      <c r="B778" t="s">
        <v>1484</v>
      </c>
      <c r="C778" t="s">
        <v>82</v>
      </c>
      <c r="D778" t="s">
        <v>39</v>
      </c>
      <c r="E778" t="s">
        <v>64</v>
      </c>
      <c r="F778" s="1" t="s">
        <v>12832</v>
      </c>
      <c r="G778">
        <v>245</v>
      </c>
      <c r="H778" t="s">
        <v>29</v>
      </c>
      <c r="I778">
        <v>1362</v>
      </c>
      <c r="J778">
        <v>457.15</v>
      </c>
      <c r="K778">
        <f>Passenger_Data[[#This Row],[Price_USD]]*1</f>
        <v>457.15</v>
      </c>
      <c r="L778">
        <v>56</v>
      </c>
      <c r="M778" t="s">
        <v>30</v>
      </c>
      <c r="N778" t="s">
        <v>60</v>
      </c>
      <c r="O778" t="s">
        <v>42</v>
      </c>
      <c r="P778" t="s">
        <v>50</v>
      </c>
      <c r="Q778">
        <v>1</v>
      </c>
      <c r="R778" t="s">
        <v>51</v>
      </c>
      <c r="S778" t="s">
        <v>44</v>
      </c>
      <c r="T778">
        <v>8.6</v>
      </c>
      <c r="U778">
        <v>2</v>
      </c>
      <c r="V778">
        <v>92</v>
      </c>
      <c r="W778">
        <v>0</v>
      </c>
      <c r="X778">
        <v>0</v>
      </c>
      <c r="Y778" t="s">
        <v>45</v>
      </c>
    </row>
    <row r="779" spans="1:25" x14ac:dyDescent="0.25">
      <c r="A779" t="s">
        <v>1485</v>
      </c>
      <c r="B779" t="s">
        <v>163</v>
      </c>
      <c r="C779" t="s">
        <v>26</v>
      </c>
      <c r="D779" t="s">
        <v>59</v>
      </c>
      <c r="E779" t="s">
        <v>76</v>
      </c>
      <c r="F779" s="1" t="s">
        <v>12833</v>
      </c>
      <c r="G779">
        <v>218</v>
      </c>
      <c r="H779" t="s">
        <v>29</v>
      </c>
      <c r="I779">
        <v>889</v>
      </c>
      <c r="J779">
        <v>338.01</v>
      </c>
      <c r="K779">
        <f>Passenger_Data[[#This Row],[Price_USD]]*1</f>
        <v>338.01</v>
      </c>
      <c r="L779">
        <v>64</v>
      </c>
      <c r="M779" t="s">
        <v>40</v>
      </c>
      <c r="N779" t="s">
        <v>41</v>
      </c>
      <c r="O779" t="s">
        <v>32</v>
      </c>
      <c r="P779" t="s">
        <v>50</v>
      </c>
      <c r="Q779">
        <v>1</v>
      </c>
      <c r="R779" t="s">
        <v>51</v>
      </c>
      <c r="S779" t="s">
        <v>68</v>
      </c>
      <c r="T779">
        <v>5.2</v>
      </c>
      <c r="U779">
        <v>21</v>
      </c>
      <c r="V779">
        <v>17</v>
      </c>
      <c r="W779">
        <v>0</v>
      </c>
      <c r="X779">
        <v>0</v>
      </c>
      <c r="Y779" t="s">
        <v>77</v>
      </c>
    </row>
    <row r="780" spans="1:25" x14ac:dyDescent="0.25">
      <c r="A780" t="s">
        <v>1486</v>
      </c>
      <c r="B780" t="s">
        <v>1487</v>
      </c>
      <c r="C780" t="s">
        <v>26</v>
      </c>
      <c r="D780" t="s">
        <v>49</v>
      </c>
      <c r="E780" t="s">
        <v>76</v>
      </c>
      <c r="F780" s="1" t="s">
        <v>12834</v>
      </c>
      <c r="G780">
        <v>214</v>
      </c>
      <c r="H780" t="s">
        <v>29</v>
      </c>
      <c r="I780">
        <v>1528</v>
      </c>
      <c r="J780">
        <v>326.79000000000002</v>
      </c>
      <c r="K780">
        <f>Passenger_Data[[#This Row],[Price_USD]]*1</f>
        <v>326.79000000000002</v>
      </c>
      <c r="L780">
        <v>52</v>
      </c>
      <c r="M780" t="s">
        <v>30</v>
      </c>
      <c r="N780" t="s">
        <v>31</v>
      </c>
      <c r="O780" t="s">
        <v>32</v>
      </c>
      <c r="P780" t="s">
        <v>50</v>
      </c>
      <c r="Q780">
        <v>1</v>
      </c>
      <c r="R780" t="s">
        <v>65</v>
      </c>
      <c r="S780" t="s">
        <v>61</v>
      </c>
      <c r="T780">
        <v>6.5</v>
      </c>
      <c r="U780">
        <v>11</v>
      </c>
      <c r="V780">
        <v>16</v>
      </c>
      <c r="W780">
        <v>0</v>
      </c>
      <c r="X780">
        <v>0</v>
      </c>
      <c r="Y780" t="s">
        <v>36</v>
      </c>
    </row>
    <row r="781" spans="1:25" x14ac:dyDescent="0.25">
      <c r="A781" t="s">
        <v>1488</v>
      </c>
      <c r="B781" t="s">
        <v>279</v>
      </c>
      <c r="C781" t="s">
        <v>54</v>
      </c>
      <c r="D781" t="s">
        <v>39</v>
      </c>
      <c r="E781" t="s">
        <v>39</v>
      </c>
      <c r="F781" s="1" t="s">
        <v>12835</v>
      </c>
      <c r="G781">
        <v>186</v>
      </c>
      <c r="H781" t="s">
        <v>29</v>
      </c>
      <c r="I781">
        <v>962</v>
      </c>
      <c r="J781">
        <v>344.67</v>
      </c>
      <c r="K781">
        <f>Passenger_Data[[#This Row],[Price_USD]]*1</f>
        <v>344.67</v>
      </c>
      <c r="L781">
        <v>72</v>
      </c>
      <c r="M781" t="s">
        <v>30</v>
      </c>
      <c r="N781" t="s">
        <v>60</v>
      </c>
      <c r="O781" t="s">
        <v>56</v>
      </c>
      <c r="P781" t="s">
        <v>83</v>
      </c>
      <c r="Q781">
        <v>1</v>
      </c>
      <c r="R781" t="s">
        <v>43</v>
      </c>
      <c r="S781" t="s">
        <v>35</v>
      </c>
      <c r="T781">
        <v>9.5</v>
      </c>
      <c r="U781">
        <v>3</v>
      </c>
      <c r="V781">
        <v>97</v>
      </c>
      <c r="W781">
        <v>0</v>
      </c>
      <c r="X781">
        <v>0</v>
      </c>
      <c r="Y781" t="s">
        <v>36</v>
      </c>
    </row>
    <row r="782" spans="1:25" x14ac:dyDescent="0.25">
      <c r="A782" t="s">
        <v>1489</v>
      </c>
      <c r="B782" t="s">
        <v>1490</v>
      </c>
      <c r="C782" t="s">
        <v>26</v>
      </c>
      <c r="D782" t="s">
        <v>76</v>
      </c>
      <c r="E782" t="s">
        <v>27</v>
      </c>
      <c r="F782" s="1" t="s">
        <v>12836</v>
      </c>
      <c r="G782">
        <v>171</v>
      </c>
      <c r="H782" t="s">
        <v>29</v>
      </c>
      <c r="I782">
        <v>898</v>
      </c>
      <c r="J782">
        <v>203.89</v>
      </c>
      <c r="K782">
        <f>Passenger_Data[[#This Row],[Price_USD]]*1</f>
        <v>203.89</v>
      </c>
      <c r="L782">
        <v>78</v>
      </c>
      <c r="M782" t="s">
        <v>40</v>
      </c>
      <c r="N782" t="s">
        <v>31</v>
      </c>
      <c r="O782" t="s">
        <v>56</v>
      </c>
      <c r="P782" t="s">
        <v>50</v>
      </c>
      <c r="Q782">
        <v>2</v>
      </c>
      <c r="R782" t="s">
        <v>43</v>
      </c>
      <c r="S782" t="s">
        <v>61</v>
      </c>
      <c r="T782">
        <v>3.8</v>
      </c>
      <c r="U782">
        <v>21</v>
      </c>
      <c r="V782">
        <v>70</v>
      </c>
      <c r="W782">
        <v>0</v>
      </c>
      <c r="X782">
        <v>0</v>
      </c>
      <c r="Y782" t="s">
        <v>36</v>
      </c>
    </row>
    <row r="783" spans="1:25" x14ac:dyDescent="0.25">
      <c r="A783" t="s">
        <v>1491</v>
      </c>
      <c r="B783" t="s">
        <v>1492</v>
      </c>
      <c r="C783" t="s">
        <v>26</v>
      </c>
      <c r="D783" t="s">
        <v>49</v>
      </c>
      <c r="E783" t="s">
        <v>27</v>
      </c>
      <c r="F783" s="1" t="s">
        <v>12837</v>
      </c>
      <c r="G783">
        <v>239</v>
      </c>
      <c r="H783" t="s">
        <v>86</v>
      </c>
      <c r="I783">
        <v>1449</v>
      </c>
      <c r="J783">
        <v>425.54</v>
      </c>
      <c r="K783">
        <f>Passenger_Data[[#This Row],[Price_USD]]*1</f>
        <v>425.54</v>
      </c>
      <c r="L783">
        <v>65</v>
      </c>
      <c r="M783" t="s">
        <v>30</v>
      </c>
      <c r="N783" t="s">
        <v>31</v>
      </c>
      <c r="O783" t="s">
        <v>33</v>
      </c>
      <c r="P783" t="s">
        <v>50</v>
      </c>
      <c r="Q783">
        <v>3</v>
      </c>
      <c r="R783" t="s">
        <v>65</v>
      </c>
      <c r="S783" t="s">
        <v>68</v>
      </c>
      <c r="T783">
        <v>10</v>
      </c>
      <c r="U783">
        <v>2</v>
      </c>
      <c r="V783">
        <v>36</v>
      </c>
      <c r="W783">
        <v>0</v>
      </c>
      <c r="X783">
        <v>0</v>
      </c>
      <c r="Y783" t="s">
        <v>77</v>
      </c>
    </row>
    <row r="784" spans="1:25" x14ac:dyDescent="0.25">
      <c r="A784" t="s">
        <v>1493</v>
      </c>
      <c r="B784" t="s">
        <v>441</v>
      </c>
      <c r="C784" t="s">
        <v>82</v>
      </c>
      <c r="D784" t="s">
        <v>49</v>
      </c>
      <c r="E784" t="s">
        <v>27</v>
      </c>
      <c r="F784" s="1" t="s">
        <v>12838</v>
      </c>
      <c r="G784">
        <v>150</v>
      </c>
      <c r="H784" t="s">
        <v>29</v>
      </c>
      <c r="I784">
        <v>1230</v>
      </c>
      <c r="J784">
        <v>280.33</v>
      </c>
      <c r="K784">
        <f>Passenger_Data[[#This Row],[Price_USD]]*1</f>
        <v>280.33</v>
      </c>
      <c r="L784">
        <v>29</v>
      </c>
      <c r="M784" t="s">
        <v>30</v>
      </c>
      <c r="N784" t="s">
        <v>41</v>
      </c>
      <c r="O784" t="s">
        <v>33</v>
      </c>
      <c r="P784" t="s">
        <v>83</v>
      </c>
      <c r="Q784">
        <v>0</v>
      </c>
      <c r="R784" t="s">
        <v>65</v>
      </c>
      <c r="S784" t="s">
        <v>61</v>
      </c>
      <c r="T784">
        <v>6.5</v>
      </c>
      <c r="U784">
        <v>4</v>
      </c>
      <c r="V784">
        <v>79</v>
      </c>
      <c r="W784">
        <v>0</v>
      </c>
      <c r="X784">
        <v>0</v>
      </c>
      <c r="Y784" t="s">
        <v>36</v>
      </c>
    </row>
    <row r="785" spans="1:25" x14ac:dyDescent="0.25">
      <c r="A785" t="s">
        <v>1494</v>
      </c>
      <c r="B785" t="s">
        <v>1280</v>
      </c>
      <c r="C785" t="s">
        <v>26</v>
      </c>
      <c r="D785" t="s">
        <v>76</v>
      </c>
      <c r="E785" t="s">
        <v>64</v>
      </c>
      <c r="F785" s="1" t="s">
        <v>12839</v>
      </c>
      <c r="G785">
        <v>186</v>
      </c>
      <c r="H785" t="s">
        <v>29</v>
      </c>
      <c r="I785">
        <v>1286</v>
      </c>
      <c r="J785">
        <v>416.51</v>
      </c>
      <c r="K785">
        <f>Passenger_Data[[#This Row],[Price_USD]]*1</f>
        <v>416.51</v>
      </c>
      <c r="L785">
        <v>33</v>
      </c>
      <c r="M785" t="s">
        <v>30</v>
      </c>
      <c r="N785" t="s">
        <v>41</v>
      </c>
      <c r="O785" t="s">
        <v>56</v>
      </c>
      <c r="P785" t="s">
        <v>50</v>
      </c>
      <c r="Q785">
        <v>2</v>
      </c>
      <c r="R785" t="s">
        <v>65</v>
      </c>
      <c r="S785" t="s">
        <v>68</v>
      </c>
      <c r="T785">
        <v>9.3000000000000007</v>
      </c>
      <c r="U785">
        <v>5</v>
      </c>
      <c r="V785">
        <v>62</v>
      </c>
      <c r="W785">
        <v>0</v>
      </c>
      <c r="X785">
        <v>0</v>
      </c>
      <c r="Y785" t="s">
        <v>36</v>
      </c>
    </row>
    <row r="786" spans="1:25" x14ac:dyDescent="0.25">
      <c r="A786" t="s">
        <v>1495</v>
      </c>
      <c r="B786" t="s">
        <v>1496</v>
      </c>
      <c r="C786" t="s">
        <v>26</v>
      </c>
      <c r="D786" t="s">
        <v>64</v>
      </c>
      <c r="E786" t="s">
        <v>39</v>
      </c>
      <c r="F786" s="1" t="s">
        <v>12840</v>
      </c>
      <c r="G786">
        <v>327</v>
      </c>
      <c r="H786" t="s">
        <v>86</v>
      </c>
      <c r="I786">
        <v>1471</v>
      </c>
      <c r="J786">
        <v>535.91999999999996</v>
      </c>
      <c r="K786">
        <f>Passenger_Data[[#This Row],[Price_USD]]*1</f>
        <v>535.91999999999996</v>
      </c>
      <c r="L786">
        <v>73</v>
      </c>
      <c r="M786" t="s">
        <v>40</v>
      </c>
      <c r="N786" t="s">
        <v>41</v>
      </c>
      <c r="O786" t="s">
        <v>42</v>
      </c>
      <c r="P786" t="s">
        <v>33</v>
      </c>
      <c r="Q786">
        <v>1</v>
      </c>
      <c r="R786" t="s">
        <v>65</v>
      </c>
      <c r="S786" t="s">
        <v>35</v>
      </c>
      <c r="T786">
        <v>5.3</v>
      </c>
      <c r="U786">
        <v>9</v>
      </c>
      <c r="V786">
        <v>3</v>
      </c>
      <c r="W786">
        <v>0</v>
      </c>
      <c r="X786">
        <v>0</v>
      </c>
      <c r="Y786" t="s">
        <v>45</v>
      </c>
    </row>
    <row r="787" spans="1:25" x14ac:dyDescent="0.25">
      <c r="A787" t="s">
        <v>1497</v>
      </c>
      <c r="B787" t="s">
        <v>1498</v>
      </c>
      <c r="C787" t="s">
        <v>73</v>
      </c>
      <c r="D787" t="s">
        <v>39</v>
      </c>
      <c r="E787" t="s">
        <v>39</v>
      </c>
      <c r="F787" s="1" t="s">
        <v>12841</v>
      </c>
      <c r="G787">
        <v>166</v>
      </c>
      <c r="H787" t="s">
        <v>29</v>
      </c>
      <c r="I787">
        <v>1076</v>
      </c>
      <c r="J787">
        <v>497.91</v>
      </c>
      <c r="K787">
        <f>Passenger_Data[[#This Row],[Price_USD]]*1</f>
        <v>497.91</v>
      </c>
      <c r="L787">
        <v>71</v>
      </c>
      <c r="M787" t="s">
        <v>30</v>
      </c>
      <c r="N787" t="s">
        <v>31</v>
      </c>
      <c r="O787" t="s">
        <v>33</v>
      </c>
      <c r="P787" t="s">
        <v>83</v>
      </c>
      <c r="Q787">
        <v>0</v>
      </c>
      <c r="R787" t="s">
        <v>65</v>
      </c>
      <c r="S787" t="s">
        <v>61</v>
      </c>
      <c r="T787">
        <v>7.8</v>
      </c>
      <c r="U787">
        <v>21</v>
      </c>
      <c r="V787">
        <v>83</v>
      </c>
      <c r="W787">
        <v>0</v>
      </c>
      <c r="X787">
        <v>0</v>
      </c>
      <c r="Y787" t="s">
        <v>45</v>
      </c>
    </row>
    <row r="788" spans="1:25" x14ac:dyDescent="0.25">
      <c r="A788" t="s">
        <v>1499</v>
      </c>
      <c r="B788" t="s">
        <v>1500</v>
      </c>
      <c r="C788" t="s">
        <v>48</v>
      </c>
      <c r="D788" t="s">
        <v>27</v>
      </c>
      <c r="E788" t="s">
        <v>27</v>
      </c>
      <c r="F788" s="1" t="s">
        <v>12842</v>
      </c>
      <c r="G788">
        <v>150</v>
      </c>
      <c r="H788" t="s">
        <v>29</v>
      </c>
      <c r="I788">
        <v>1432</v>
      </c>
      <c r="J788">
        <v>157.32</v>
      </c>
      <c r="K788">
        <f>Passenger_Data[[#This Row],[Price_USD]]*1</f>
        <v>157.32</v>
      </c>
      <c r="L788">
        <v>21</v>
      </c>
      <c r="M788" t="s">
        <v>30</v>
      </c>
      <c r="N788" t="s">
        <v>60</v>
      </c>
      <c r="O788" t="s">
        <v>56</v>
      </c>
      <c r="P788" t="s">
        <v>50</v>
      </c>
      <c r="Q788">
        <v>2</v>
      </c>
      <c r="R788" t="s">
        <v>65</v>
      </c>
      <c r="S788" t="s">
        <v>61</v>
      </c>
      <c r="T788">
        <v>7.5</v>
      </c>
      <c r="U788">
        <v>1</v>
      </c>
      <c r="V788">
        <v>99</v>
      </c>
      <c r="W788">
        <v>0</v>
      </c>
      <c r="X788">
        <v>0</v>
      </c>
      <c r="Y788" t="s">
        <v>36</v>
      </c>
    </row>
    <row r="789" spans="1:25" x14ac:dyDescent="0.25">
      <c r="A789" t="s">
        <v>1501</v>
      </c>
      <c r="B789" t="s">
        <v>679</v>
      </c>
      <c r="C789" t="s">
        <v>82</v>
      </c>
      <c r="D789" t="s">
        <v>59</v>
      </c>
      <c r="E789" t="s">
        <v>27</v>
      </c>
      <c r="F789" s="1" t="s">
        <v>12843</v>
      </c>
      <c r="G789">
        <v>173</v>
      </c>
      <c r="H789" t="s">
        <v>29</v>
      </c>
      <c r="I789">
        <v>1238</v>
      </c>
      <c r="J789">
        <v>345.39</v>
      </c>
      <c r="K789">
        <f>Passenger_Data[[#This Row],[Price_USD]]*1</f>
        <v>345.39</v>
      </c>
      <c r="L789">
        <v>70</v>
      </c>
      <c r="M789" t="s">
        <v>30</v>
      </c>
      <c r="N789" t="s">
        <v>31</v>
      </c>
      <c r="O789" t="s">
        <v>42</v>
      </c>
      <c r="P789" t="s">
        <v>50</v>
      </c>
      <c r="Q789">
        <v>2</v>
      </c>
      <c r="R789" t="s">
        <v>51</v>
      </c>
      <c r="S789" t="s">
        <v>35</v>
      </c>
      <c r="T789">
        <v>6.9</v>
      </c>
      <c r="U789">
        <v>11</v>
      </c>
      <c r="V789">
        <v>116</v>
      </c>
      <c r="W789">
        <v>0</v>
      </c>
      <c r="X789">
        <v>0</v>
      </c>
      <c r="Y789" t="s">
        <v>45</v>
      </c>
    </row>
    <row r="790" spans="1:25" x14ac:dyDescent="0.25">
      <c r="A790" t="s">
        <v>1502</v>
      </c>
      <c r="B790" t="s">
        <v>1503</v>
      </c>
      <c r="C790" t="s">
        <v>48</v>
      </c>
      <c r="D790" t="s">
        <v>28</v>
      </c>
      <c r="E790" t="s">
        <v>27</v>
      </c>
      <c r="F790" s="1" t="s">
        <v>12844</v>
      </c>
      <c r="G790">
        <v>267</v>
      </c>
      <c r="H790" t="s">
        <v>29</v>
      </c>
      <c r="I790">
        <v>1022</v>
      </c>
      <c r="J790">
        <v>376.62</v>
      </c>
      <c r="K790">
        <f>Passenger_Data[[#This Row],[Price_USD]]*1</f>
        <v>376.62</v>
      </c>
      <c r="L790">
        <v>73</v>
      </c>
      <c r="M790" t="s">
        <v>40</v>
      </c>
      <c r="N790" t="s">
        <v>31</v>
      </c>
      <c r="O790" t="s">
        <v>32</v>
      </c>
      <c r="P790" t="s">
        <v>50</v>
      </c>
      <c r="Q790">
        <v>2</v>
      </c>
      <c r="R790" t="s">
        <v>65</v>
      </c>
      <c r="S790" t="s">
        <v>44</v>
      </c>
      <c r="T790">
        <v>10</v>
      </c>
      <c r="U790">
        <v>8</v>
      </c>
      <c r="V790">
        <v>6</v>
      </c>
      <c r="W790">
        <v>0</v>
      </c>
      <c r="X790">
        <v>0</v>
      </c>
      <c r="Y790" t="s">
        <v>77</v>
      </c>
    </row>
    <row r="791" spans="1:25" x14ac:dyDescent="0.25">
      <c r="A791" t="s">
        <v>1504</v>
      </c>
      <c r="B791" t="s">
        <v>1214</v>
      </c>
      <c r="C791" t="s">
        <v>54</v>
      </c>
      <c r="D791" t="s">
        <v>76</v>
      </c>
      <c r="E791" t="s">
        <v>64</v>
      </c>
      <c r="F791" s="1" t="s">
        <v>12845</v>
      </c>
      <c r="G791">
        <v>233</v>
      </c>
      <c r="H791" t="s">
        <v>29</v>
      </c>
      <c r="I791">
        <v>1488</v>
      </c>
      <c r="J791">
        <v>488.74</v>
      </c>
      <c r="K791">
        <f>Passenger_Data[[#This Row],[Price_USD]]*1</f>
        <v>488.74</v>
      </c>
      <c r="L791">
        <v>33</v>
      </c>
      <c r="M791" t="s">
        <v>30</v>
      </c>
      <c r="N791" t="s">
        <v>41</v>
      </c>
      <c r="O791" t="s">
        <v>42</v>
      </c>
      <c r="P791" t="s">
        <v>50</v>
      </c>
      <c r="Q791">
        <v>0</v>
      </c>
      <c r="R791" t="s">
        <v>43</v>
      </c>
      <c r="S791" t="s">
        <v>35</v>
      </c>
      <c r="T791">
        <v>5.3</v>
      </c>
      <c r="U791">
        <v>5</v>
      </c>
      <c r="V791">
        <v>13</v>
      </c>
      <c r="W791">
        <v>0</v>
      </c>
      <c r="X791">
        <v>1</v>
      </c>
      <c r="Y791" t="s">
        <v>36</v>
      </c>
    </row>
    <row r="792" spans="1:25" x14ac:dyDescent="0.25">
      <c r="A792" t="s">
        <v>1505</v>
      </c>
      <c r="B792" t="s">
        <v>1506</v>
      </c>
      <c r="C792" t="s">
        <v>48</v>
      </c>
      <c r="D792" t="s">
        <v>55</v>
      </c>
      <c r="E792" t="s">
        <v>49</v>
      </c>
      <c r="F792" s="1" t="s">
        <v>12846</v>
      </c>
      <c r="G792">
        <v>137</v>
      </c>
      <c r="H792" t="s">
        <v>86</v>
      </c>
      <c r="I792">
        <v>990</v>
      </c>
      <c r="J792">
        <v>337.2</v>
      </c>
      <c r="K792">
        <f>Passenger_Data[[#This Row],[Price_USD]]*1</f>
        <v>337.2</v>
      </c>
      <c r="L792">
        <v>32</v>
      </c>
      <c r="M792" t="s">
        <v>40</v>
      </c>
      <c r="N792" t="s">
        <v>31</v>
      </c>
      <c r="O792" t="s">
        <v>56</v>
      </c>
      <c r="P792" t="s">
        <v>83</v>
      </c>
      <c r="Q792">
        <v>1</v>
      </c>
      <c r="R792" t="s">
        <v>65</v>
      </c>
      <c r="S792" t="s">
        <v>44</v>
      </c>
      <c r="T792">
        <v>6.7</v>
      </c>
      <c r="U792">
        <v>1</v>
      </c>
      <c r="V792">
        <v>63</v>
      </c>
      <c r="W792">
        <v>0</v>
      </c>
      <c r="X792">
        <v>0</v>
      </c>
      <c r="Y792" t="s">
        <v>77</v>
      </c>
    </row>
    <row r="793" spans="1:25" x14ac:dyDescent="0.25">
      <c r="A793" t="s">
        <v>1507</v>
      </c>
      <c r="B793" t="s">
        <v>1508</v>
      </c>
      <c r="C793" t="s">
        <v>48</v>
      </c>
      <c r="D793" t="s">
        <v>27</v>
      </c>
      <c r="E793" t="s">
        <v>59</v>
      </c>
      <c r="F793" s="1" t="s">
        <v>12847</v>
      </c>
      <c r="G793">
        <v>272</v>
      </c>
      <c r="H793" t="s">
        <v>86</v>
      </c>
      <c r="I793">
        <v>1674</v>
      </c>
      <c r="J793">
        <v>235.16</v>
      </c>
      <c r="K793">
        <f>Passenger_Data[[#This Row],[Price_USD]]*1</f>
        <v>235.16</v>
      </c>
      <c r="L793">
        <v>42</v>
      </c>
      <c r="M793" t="s">
        <v>30</v>
      </c>
      <c r="N793" t="s">
        <v>31</v>
      </c>
      <c r="O793" t="s">
        <v>42</v>
      </c>
      <c r="P793" t="s">
        <v>33</v>
      </c>
      <c r="Q793">
        <v>2</v>
      </c>
      <c r="R793" t="s">
        <v>34</v>
      </c>
      <c r="S793" t="s">
        <v>44</v>
      </c>
      <c r="T793">
        <v>7</v>
      </c>
      <c r="U793">
        <v>9</v>
      </c>
      <c r="V793">
        <v>118</v>
      </c>
      <c r="W793">
        <v>0</v>
      </c>
      <c r="X793">
        <v>0</v>
      </c>
      <c r="Y793" t="s">
        <v>77</v>
      </c>
    </row>
    <row r="794" spans="1:25" x14ac:dyDescent="0.25">
      <c r="A794" t="s">
        <v>1509</v>
      </c>
      <c r="B794" t="s">
        <v>1510</v>
      </c>
      <c r="C794" t="s">
        <v>48</v>
      </c>
      <c r="D794" t="s">
        <v>59</v>
      </c>
      <c r="E794" t="s">
        <v>55</v>
      </c>
      <c r="F794" s="1" t="s">
        <v>12848</v>
      </c>
      <c r="G794">
        <v>143</v>
      </c>
      <c r="H794" t="s">
        <v>86</v>
      </c>
      <c r="I794">
        <v>1396</v>
      </c>
      <c r="J794">
        <v>407.23</v>
      </c>
      <c r="K794">
        <f>Passenger_Data[[#This Row],[Price_USD]]*1</f>
        <v>407.23</v>
      </c>
      <c r="L794">
        <v>27</v>
      </c>
      <c r="M794" t="s">
        <v>30</v>
      </c>
      <c r="N794" t="s">
        <v>31</v>
      </c>
      <c r="O794" t="s">
        <v>56</v>
      </c>
      <c r="P794" t="s">
        <v>50</v>
      </c>
      <c r="Q794">
        <v>0</v>
      </c>
      <c r="R794" t="s">
        <v>65</v>
      </c>
      <c r="S794" t="s">
        <v>61</v>
      </c>
      <c r="T794">
        <v>4.4000000000000004</v>
      </c>
      <c r="U794">
        <v>13</v>
      </c>
      <c r="V794">
        <v>47</v>
      </c>
      <c r="W794">
        <v>0</v>
      </c>
      <c r="X794">
        <v>1</v>
      </c>
      <c r="Y794" t="s">
        <v>45</v>
      </c>
    </row>
    <row r="795" spans="1:25" x14ac:dyDescent="0.25">
      <c r="A795" t="s">
        <v>1511</v>
      </c>
      <c r="B795" t="s">
        <v>325</v>
      </c>
      <c r="C795" t="s">
        <v>54</v>
      </c>
      <c r="D795" t="s">
        <v>27</v>
      </c>
      <c r="E795" t="s">
        <v>49</v>
      </c>
      <c r="F795" s="1" t="s">
        <v>12849</v>
      </c>
      <c r="G795">
        <v>123</v>
      </c>
      <c r="H795" t="s">
        <v>29</v>
      </c>
      <c r="I795">
        <v>1619</v>
      </c>
      <c r="J795">
        <v>202.04</v>
      </c>
      <c r="K795">
        <f>Passenger_Data[[#This Row],[Price_USD]]*1</f>
        <v>202.04</v>
      </c>
      <c r="L795">
        <v>19</v>
      </c>
      <c r="M795" t="s">
        <v>30</v>
      </c>
      <c r="N795" t="s">
        <v>31</v>
      </c>
      <c r="O795" t="s">
        <v>33</v>
      </c>
      <c r="P795" t="s">
        <v>50</v>
      </c>
      <c r="Q795">
        <v>0</v>
      </c>
      <c r="R795" t="s">
        <v>65</v>
      </c>
      <c r="S795" t="s">
        <v>61</v>
      </c>
      <c r="T795">
        <v>8.5</v>
      </c>
      <c r="U795">
        <v>4</v>
      </c>
      <c r="V795">
        <v>68</v>
      </c>
      <c r="W795">
        <v>0</v>
      </c>
      <c r="X795">
        <v>0</v>
      </c>
      <c r="Y795" t="s">
        <v>36</v>
      </c>
    </row>
    <row r="796" spans="1:25" x14ac:dyDescent="0.25">
      <c r="A796" t="s">
        <v>1512</v>
      </c>
      <c r="B796" t="s">
        <v>1513</v>
      </c>
      <c r="C796" t="s">
        <v>48</v>
      </c>
      <c r="D796" t="s">
        <v>64</v>
      </c>
      <c r="E796" t="s">
        <v>64</v>
      </c>
      <c r="F796" s="1" t="s">
        <v>12850</v>
      </c>
      <c r="G796">
        <v>182</v>
      </c>
      <c r="H796" t="s">
        <v>29</v>
      </c>
      <c r="I796">
        <v>1089</v>
      </c>
      <c r="J796">
        <v>360.05</v>
      </c>
      <c r="K796">
        <f>Passenger_Data[[#This Row],[Price_USD]]*1</f>
        <v>360.05</v>
      </c>
      <c r="L796">
        <v>52</v>
      </c>
      <c r="M796" t="s">
        <v>30</v>
      </c>
      <c r="N796" t="s">
        <v>41</v>
      </c>
      <c r="O796" t="s">
        <v>42</v>
      </c>
      <c r="P796" t="s">
        <v>33</v>
      </c>
      <c r="Q796">
        <v>1</v>
      </c>
      <c r="R796" t="s">
        <v>65</v>
      </c>
      <c r="S796" t="s">
        <v>44</v>
      </c>
      <c r="T796">
        <v>6.8</v>
      </c>
      <c r="U796">
        <v>8</v>
      </c>
      <c r="V796">
        <v>45</v>
      </c>
      <c r="W796">
        <v>0</v>
      </c>
      <c r="X796">
        <v>0</v>
      </c>
      <c r="Y796" t="s">
        <v>36</v>
      </c>
    </row>
    <row r="797" spans="1:25" x14ac:dyDescent="0.25">
      <c r="A797" t="s">
        <v>1514</v>
      </c>
      <c r="B797" t="s">
        <v>1462</v>
      </c>
      <c r="C797" t="s">
        <v>26</v>
      </c>
      <c r="D797" t="s">
        <v>76</v>
      </c>
      <c r="E797" t="s">
        <v>59</v>
      </c>
      <c r="F797" s="1" t="s">
        <v>12851</v>
      </c>
      <c r="G797">
        <v>73</v>
      </c>
      <c r="H797" t="s">
        <v>86</v>
      </c>
      <c r="I797">
        <v>820</v>
      </c>
      <c r="J797">
        <v>367.74</v>
      </c>
      <c r="K797">
        <f>Passenger_Data[[#This Row],[Price_USD]]*1</f>
        <v>367.74</v>
      </c>
      <c r="L797">
        <v>71</v>
      </c>
      <c r="M797" t="s">
        <v>40</v>
      </c>
      <c r="N797" t="s">
        <v>41</v>
      </c>
      <c r="O797" t="s">
        <v>32</v>
      </c>
      <c r="P797" t="s">
        <v>33</v>
      </c>
      <c r="Q797">
        <v>0</v>
      </c>
      <c r="R797" t="s">
        <v>34</v>
      </c>
      <c r="S797" t="s">
        <v>44</v>
      </c>
      <c r="T797">
        <v>7</v>
      </c>
      <c r="U797">
        <v>21</v>
      </c>
      <c r="V797">
        <v>58</v>
      </c>
      <c r="W797">
        <v>0</v>
      </c>
      <c r="X797">
        <v>0</v>
      </c>
      <c r="Y797" t="s">
        <v>36</v>
      </c>
    </row>
    <row r="798" spans="1:25" x14ac:dyDescent="0.25">
      <c r="A798" t="s">
        <v>1515</v>
      </c>
      <c r="B798" t="s">
        <v>1516</v>
      </c>
      <c r="C798" t="s">
        <v>82</v>
      </c>
      <c r="D798" t="s">
        <v>27</v>
      </c>
      <c r="E798" t="s">
        <v>64</v>
      </c>
      <c r="F798" s="1" t="s">
        <v>12852</v>
      </c>
      <c r="G798">
        <v>172</v>
      </c>
      <c r="H798" t="s">
        <v>29</v>
      </c>
      <c r="I798">
        <v>960</v>
      </c>
      <c r="J798">
        <v>440.35</v>
      </c>
      <c r="K798">
        <f>Passenger_Data[[#This Row],[Price_USD]]*1</f>
        <v>440.35</v>
      </c>
      <c r="L798">
        <v>23</v>
      </c>
      <c r="M798" t="s">
        <v>40</v>
      </c>
      <c r="N798" t="s">
        <v>41</v>
      </c>
      <c r="O798" t="s">
        <v>33</v>
      </c>
      <c r="P798" t="s">
        <v>50</v>
      </c>
      <c r="Q798">
        <v>2</v>
      </c>
      <c r="R798" t="s">
        <v>65</v>
      </c>
      <c r="S798" t="s">
        <v>61</v>
      </c>
      <c r="T798">
        <v>5.7</v>
      </c>
      <c r="U798">
        <v>9</v>
      </c>
      <c r="V798">
        <v>91</v>
      </c>
      <c r="W798">
        <v>0</v>
      </c>
      <c r="X798">
        <v>0</v>
      </c>
      <c r="Y798" t="s">
        <v>36</v>
      </c>
    </row>
    <row r="799" spans="1:25" x14ac:dyDescent="0.25">
      <c r="A799" t="s">
        <v>1517</v>
      </c>
      <c r="B799" t="s">
        <v>1313</v>
      </c>
      <c r="C799" t="s">
        <v>48</v>
      </c>
      <c r="D799" t="s">
        <v>76</v>
      </c>
      <c r="E799" t="s">
        <v>55</v>
      </c>
      <c r="F799" s="1" t="s">
        <v>12853</v>
      </c>
      <c r="G799">
        <v>173</v>
      </c>
      <c r="H799" t="s">
        <v>108</v>
      </c>
      <c r="I799">
        <v>999</v>
      </c>
      <c r="J799">
        <v>400.16</v>
      </c>
      <c r="K799">
        <f>Passenger_Data[[#This Row],[Price_USD]]*1</f>
        <v>400.16</v>
      </c>
      <c r="L799">
        <v>37</v>
      </c>
      <c r="M799" t="s">
        <v>30</v>
      </c>
      <c r="N799" t="s">
        <v>60</v>
      </c>
      <c r="O799" t="s">
        <v>56</v>
      </c>
      <c r="P799" t="s">
        <v>50</v>
      </c>
      <c r="Q799">
        <v>0</v>
      </c>
      <c r="R799" t="s">
        <v>43</v>
      </c>
      <c r="S799" t="s">
        <v>44</v>
      </c>
      <c r="T799">
        <v>7.1</v>
      </c>
      <c r="U799">
        <v>8</v>
      </c>
      <c r="V799">
        <v>72</v>
      </c>
      <c r="W799">
        <v>0</v>
      </c>
      <c r="X799">
        <v>0</v>
      </c>
      <c r="Y799" t="s">
        <v>77</v>
      </c>
    </row>
    <row r="800" spans="1:25" x14ac:dyDescent="0.25">
      <c r="A800" t="s">
        <v>1518</v>
      </c>
      <c r="B800" t="s">
        <v>1519</v>
      </c>
      <c r="C800" t="s">
        <v>26</v>
      </c>
      <c r="D800" t="s">
        <v>28</v>
      </c>
      <c r="E800" t="s">
        <v>49</v>
      </c>
      <c r="F800" s="1" t="s">
        <v>12854</v>
      </c>
      <c r="G800">
        <v>110</v>
      </c>
      <c r="H800" t="s">
        <v>29</v>
      </c>
      <c r="I800">
        <v>1316</v>
      </c>
      <c r="J800">
        <v>238.42</v>
      </c>
      <c r="K800">
        <f>Passenger_Data[[#This Row],[Price_USD]]*1</f>
        <v>238.42</v>
      </c>
      <c r="L800">
        <v>74</v>
      </c>
      <c r="M800" t="s">
        <v>30</v>
      </c>
      <c r="N800" t="s">
        <v>41</v>
      </c>
      <c r="O800" t="s">
        <v>32</v>
      </c>
      <c r="P800" t="s">
        <v>50</v>
      </c>
      <c r="Q800">
        <v>0</v>
      </c>
      <c r="R800" t="s">
        <v>65</v>
      </c>
      <c r="S800" t="s">
        <v>35</v>
      </c>
      <c r="T800">
        <v>7.5</v>
      </c>
      <c r="U800">
        <v>6</v>
      </c>
      <c r="V800">
        <v>116</v>
      </c>
      <c r="W800">
        <v>0</v>
      </c>
      <c r="X800">
        <v>0</v>
      </c>
      <c r="Y800" t="s">
        <v>36</v>
      </c>
    </row>
    <row r="801" spans="1:25" x14ac:dyDescent="0.25">
      <c r="A801" t="s">
        <v>1520</v>
      </c>
      <c r="B801" t="s">
        <v>612</v>
      </c>
      <c r="C801" t="s">
        <v>48</v>
      </c>
      <c r="D801" t="s">
        <v>28</v>
      </c>
      <c r="E801" t="s">
        <v>28</v>
      </c>
      <c r="F801" s="1" t="s">
        <v>12855</v>
      </c>
      <c r="G801">
        <v>177</v>
      </c>
      <c r="H801" t="s">
        <v>29</v>
      </c>
      <c r="I801">
        <v>1192</v>
      </c>
      <c r="J801">
        <v>444.37</v>
      </c>
      <c r="K801">
        <f>Passenger_Data[[#This Row],[Price_USD]]*1</f>
        <v>444.37</v>
      </c>
      <c r="L801">
        <v>46</v>
      </c>
      <c r="M801" t="s">
        <v>30</v>
      </c>
      <c r="N801" t="s">
        <v>60</v>
      </c>
      <c r="O801" t="s">
        <v>33</v>
      </c>
      <c r="P801" t="s">
        <v>83</v>
      </c>
      <c r="Q801">
        <v>1</v>
      </c>
      <c r="R801" t="s">
        <v>65</v>
      </c>
      <c r="S801" t="s">
        <v>61</v>
      </c>
      <c r="T801">
        <v>7.5</v>
      </c>
      <c r="U801">
        <v>4</v>
      </c>
      <c r="V801">
        <v>20</v>
      </c>
      <c r="W801">
        <v>0</v>
      </c>
      <c r="X801">
        <v>0</v>
      </c>
      <c r="Y801" t="s">
        <v>45</v>
      </c>
    </row>
    <row r="802" spans="1:25" x14ac:dyDescent="0.25">
      <c r="A802" t="s">
        <v>1521</v>
      </c>
      <c r="B802" t="s">
        <v>1522</v>
      </c>
      <c r="C802" t="s">
        <v>54</v>
      </c>
      <c r="D802" t="s">
        <v>59</v>
      </c>
      <c r="E802" t="s">
        <v>59</v>
      </c>
      <c r="F802" s="1" t="s">
        <v>12856</v>
      </c>
      <c r="G802">
        <v>139</v>
      </c>
      <c r="H802" t="s">
        <v>29</v>
      </c>
      <c r="I802">
        <v>1577</v>
      </c>
      <c r="J802">
        <v>271.19</v>
      </c>
      <c r="K802">
        <f>Passenger_Data[[#This Row],[Price_USD]]*1</f>
        <v>271.19</v>
      </c>
      <c r="L802">
        <v>73</v>
      </c>
      <c r="M802" t="s">
        <v>40</v>
      </c>
      <c r="N802" t="s">
        <v>60</v>
      </c>
      <c r="O802" t="s">
        <v>56</v>
      </c>
      <c r="P802" t="s">
        <v>50</v>
      </c>
      <c r="Q802">
        <v>0</v>
      </c>
      <c r="R802" t="s">
        <v>34</v>
      </c>
      <c r="S802" t="s">
        <v>61</v>
      </c>
      <c r="T802">
        <v>4.2</v>
      </c>
      <c r="U802">
        <v>6</v>
      </c>
      <c r="V802">
        <v>76</v>
      </c>
      <c r="W802">
        <v>0</v>
      </c>
      <c r="X802">
        <v>1</v>
      </c>
      <c r="Y802" t="s">
        <v>77</v>
      </c>
    </row>
    <row r="803" spans="1:25" x14ac:dyDescent="0.25">
      <c r="A803" t="s">
        <v>1523</v>
      </c>
      <c r="B803" t="s">
        <v>425</v>
      </c>
      <c r="C803" t="s">
        <v>26</v>
      </c>
      <c r="D803" t="s">
        <v>59</v>
      </c>
      <c r="E803" t="s">
        <v>39</v>
      </c>
      <c r="F803" s="1" t="s">
        <v>12857</v>
      </c>
      <c r="G803">
        <v>215</v>
      </c>
      <c r="H803" t="s">
        <v>29</v>
      </c>
      <c r="I803">
        <v>1547</v>
      </c>
      <c r="J803">
        <v>363.34</v>
      </c>
      <c r="K803">
        <f>Passenger_Data[[#This Row],[Price_USD]]*1</f>
        <v>363.34</v>
      </c>
      <c r="L803">
        <v>59</v>
      </c>
      <c r="M803" t="s">
        <v>30</v>
      </c>
      <c r="N803" t="s">
        <v>60</v>
      </c>
      <c r="O803" t="s">
        <v>33</v>
      </c>
      <c r="P803" t="s">
        <v>50</v>
      </c>
      <c r="Q803">
        <v>1</v>
      </c>
      <c r="R803" t="s">
        <v>43</v>
      </c>
      <c r="S803" t="s">
        <v>61</v>
      </c>
      <c r="T803">
        <v>9.1</v>
      </c>
      <c r="U803">
        <v>17</v>
      </c>
      <c r="V803">
        <v>88</v>
      </c>
      <c r="W803">
        <v>0</v>
      </c>
      <c r="X803">
        <v>0</v>
      </c>
      <c r="Y803" t="s">
        <v>36</v>
      </c>
    </row>
    <row r="804" spans="1:25" x14ac:dyDescent="0.25">
      <c r="A804" t="s">
        <v>1524</v>
      </c>
      <c r="B804" t="s">
        <v>673</v>
      </c>
      <c r="C804" t="s">
        <v>73</v>
      </c>
      <c r="D804" t="s">
        <v>64</v>
      </c>
      <c r="E804" t="s">
        <v>59</v>
      </c>
      <c r="F804" s="1" t="s">
        <v>12858</v>
      </c>
      <c r="G804">
        <v>214</v>
      </c>
      <c r="H804" t="s">
        <v>29</v>
      </c>
      <c r="I804">
        <v>1906</v>
      </c>
      <c r="J804">
        <v>458.8</v>
      </c>
      <c r="K804">
        <f>Passenger_Data[[#This Row],[Price_USD]]*1</f>
        <v>458.8</v>
      </c>
      <c r="L804">
        <v>41</v>
      </c>
      <c r="M804" t="s">
        <v>40</v>
      </c>
      <c r="N804" t="s">
        <v>60</v>
      </c>
      <c r="O804" t="s">
        <v>56</v>
      </c>
      <c r="P804" t="s">
        <v>50</v>
      </c>
      <c r="Q804">
        <v>1</v>
      </c>
      <c r="R804" t="s">
        <v>65</v>
      </c>
      <c r="S804" t="s">
        <v>61</v>
      </c>
      <c r="T804">
        <v>7.9</v>
      </c>
      <c r="U804">
        <v>2</v>
      </c>
      <c r="V804">
        <v>14</v>
      </c>
      <c r="W804">
        <v>0</v>
      </c>
      <c r="X804">
        <v>0</v>
      </c>
      <c r="Y804" t="s">
        <v>77</v>
      </c>
    </row>
    <row r="805" spans="1:25" x14ac:dyDescent="0.25">
      <c r="A805" t="s">
        <v>1525</v>
      </c>
      <c r="B805" t="s">
        <v>1526</v>
      </c>
      <c r="C805" t="s">
        <v>54</v>
      </c>
      <c r="D805" t="s">
        <v>55</v>
      </c>
      <c r="E805" t="s">
        <v>59</v>
      </c>
      <c r="F805" s="1" t="s">
        <v>12859</v>
      </c>
      <c r="G805">
        <v>109</v>
      </c>
      <c r="H805" t="s">
        <v>29</v>
      </c>
      <c r="I805">
        <v>797</v>
      </c>
      <c r="J805">
        <v>357.79</v>
      </c>
      <c r="K805">
        <f>Passenger_Data[[#This Row],[Price_USD]]*1</f>
        <v>357.79</v>
      </c>
      <c r="L805">
        <v>71</v>
      </c>
      <c r="M805" t="s">
        <v>40</v>
      </c>
      <c r="N805" t="s">
        <v>41</v>
      </c>
      <c r="O805" t="s">
        <v>42</v>
      </c>
      <c r="P805" t="s">
        <v>83</v>
      </c>
      <c r="Q805">
        <v>1</v>
      </c>
      <c r="R805" t="s">
        <v>65</v>
      </c>
      <c r="S805" t="s">
        <v>68</v>
      </c>
      <c r="T805">
        <v>4.4000000000000004</v>
      </c>
      <c r="U805">
        <v>0</v>
      </c>
      <c r="V805">
        <v>34</v>
      </c>
      <c r="W805">
        <v>0</v>
      </c>
      <c r="X805">
        <v>1</v>
      </c>
      <c r="Y805" t="s">
        <v>77</v>
      </c>
    </row>
    <row r="806" spans="1:25" x14ac:dyDescent="0.25">
      <c r="A806" t="s">
        <v>1527</v>
      </c>
      <c r="B806" t="s">
        <v>1528</v>
      </c>
      <c r="C806" t="s">
        <v>48</v>
      </c>
      <c r="D806" t="s">
        <v>39</v>
      </c>
      <c r="E806" t="s">
        <v>28</v>
      </c>
      <c r="F806" s="1" t="s">
        <v>12860</v>
      </c>
      <c r="G806">
        <v>186</v>
      </c>
      <c r="H806" t="s">
        <v>29</v>
      </c>
      <c r="I806">
        <v>538</v>
      </c>
      <c r="J806">
        <v>286.20999999999998</v>
      </c>
      <c r="K806">
        <f>Passenger_Data[[#This Row],[Price_USD]]*1</f>
        <v>286.20999999999998</v>
      </c>
      <c r="L806">
        <v>21</v>
      </c>
      <c r="M806" t="s">
        <v>30</v>
      </c>
      <c r="N806" t="s">
        <v>41</v>
      </c>
      <c r="O806" t="s">
        <v>56</v>
      </c>
      <c r="P806" t="s">
        <v>83</v>
      </c>
      <c r="Q806">
        <v>0</v>
      </c>
      <c r="R806" t="s">
        <v>51</v>
      </c>
      <c r="S806" t="s">
        <v>35</v>
      </c>
      <c r="T806">
        <v>8.1999999999999993</v>
      </c>
      <c r="U806">
        <v>3</v>
      </c>
      <c r="V806">
        <v>40</v>
      </c>
      <c r="W806">
        <v>0</v>
      </c>
      <c r="X806">
        <v>0</v>
      </c>
      <c r="Y806" t="s">
        <v>77</v>
      </c>
    </row>
    <row r="807" spans="1:25" x14ac:dyDescent="0.25">
      <c r="A807" t="s">
        <v>1529</v>
      </c>
      <c r="B807" t="s">
        <v>1530</v>
      </c>
      <c r="C807" t="s">
        <v>54</v>
      </c>
      <c r="D807" t="s">
        <v>39</v>
      </c>
      <c r="E807" t="s">
        <v>39</v>
      </c>
      <c r="F807" s="1" t="s">
        <v>12861</v>
      </c>
      <c r="G807">
        <v>284</v>
      </c>
      <c r="H807" t="s">
        <v>29</v>
      </c>
      <c r="I807">
        <v>1661</v>
      </c>
      <c r="J807">
        <v>215.24</v>
      </c>
      <c r="K807">
        <f>Passenger_Data[[#This Row],[Price_USD]]*1</f>
        <v>215.24</v>
      </c>
      <c r="L807">
        <v>78</v>
      </c>
      <c r="M807" t="s">
        <v>40</v>
      </c>
      <c r="N807" t="s">
        <v>60</v>
      </c>
      <c r="O807" t="s">
        <v>42</v>
      </c>
      <c r="P807" t="s">
        <v>50</v>
      </c>
      <c r="Q807">
        <v>1</v>
      </c>
      <c r="R807" t="s">
        <v>43</v>
      </c>
      <c r="S807" t="s">
        <v>68</v>
      </c>
      <c r="T807">
        <v>7.6</v>
      </c>
      <c r="U807">
        <v>5</v>
      </c>
      <c r="V807">
        <v>51</v>
      </c>
      <c r="W807">
        <v>0</v>
      </c>
      <c r="X807">
        <v>0</v>
      </c>
      <c r="Y807" t="s">
        <v>36</v>
      </c>
    </row>
    <row r="808" spans="1:25" x14ac:dyDescent="0.25">
      <c r="A808" t="s">
        <v>1531</v>
      </c>
      <c r="B808" t="s">
        <v>538</v>
      </c>
      <c r="C808" t="s">
        <v>26</v>
      </c>
      <c r="D808" t="s">
        <v>76</v>
      </c>
      <c r="E808" t="s">
        <v>28</v>
      </c>
      <c r="F808" s="1" t="s">
        <v>12862</v>
      </c>
      <c r="G808">
        <v>188</v>
      </c>
      <c r="H808" t="s">
        <v>86</v>
      </c>
      <c r="I808">
        <v>1415</v>
      </c>
      <c r="J808">
        <v>271.58</v>
      </c>
      <c r="K808">
        <f>Passenger_Data[[#This Row],[Price_USD]]*1</f>
        <v>271.58</v>
      </c>
      <c r="L808">
        <v>70</v>
      </c>
      <c r="M808" t="s">
        <v>40</v>
      </c>
      <c r="N808" t="s">
        <v>31</v>
      </c>
      <c r="O808" t="s">
        <v>32</v>
      </c>
      <c r="P808" t="s">
        <v>83</v>
      </c>
      <c r="Q808">
        <v>2</v>
      </c>
      <c r="R808" t="s">
        <v>51</v>
      </c>
      <c r="S808" t="s">
        <v>61</v>
      </c>
      <c r="T808">
        <v>6.4</v>
      </c>
      <c r="U808">
        <v>2</v>
      </c>
      <c r="V808">
        <v>63</v>
      </c>
      <c r="W808">
        <v>0</v>
      </c>
      <c r="X808">
        <v>0</v>
      </c>
      <c r="Y808" t="s">
        <v>45</v>
      </c>
    </row>
    <row r="809" spans="1:25" x14ac:dyDescent="0.25">
      <c r="A809" t="s">
        <v>1532</v>
      </c>
      <c r="B809" t="s">
        <v>1533</v>
      </c>
      <c r="C809" t="s">
        <v>82</v>
      </c>
      <c r="D809" t="s">
        <v>59</v>
      </c>
      <c r="E809" t="s">
        <v>64</v>
      </c>
      <c r="F809" s="1" t="s">
        <v>12863</v>
      </c>
      <c r="G809">
        <v>118</v>
      </c>
      <c r="H809" t="s">
        <v>108</v>
      </c>
      <c r="I809">
        <v>1690</v>
      </c>
      <c r="J809">
        <v>290.70999999999998</v>
      </c>
      <c r="K809">
        <f>Passenger_Data[[#This Row],[Price_USD]]*1</f>
        <v>290.70999999999998</v>
      </c>
      <c r="L809">
        <v>63</v>
      </c>
      <c r="M809" t="s">
        <v>30</v>
      </c>
      <c r="N809" t="s">
        <v>31</v>
      </c>
      <c r="O809" t="s">
        <v>33</v>
      </c>
      <c r="P809" t="s">
        <v>50</v>
      </c>
      <c r="Q809">
        <v>0</v>
      </c>
      <c r="R809" t="s">
        <v>65</v>
      </c>
      <c r="S809" t="s">
        <v>61</v>
      </c>
      <c r="T809">
        <v>8.1</v>
      </c>
      <c r="U809">
        <v>2</v>
      </c>
      <c r="V809">
        <v>40</v>
      </c>
      <c r="W809">
        <v>0</v>
      </c>
      <c r="X809">
        <v>0</v>
      </c>
      <c r="Y809" t="s">
        <v>77</v>
      </c>
    </row>
    <row r="810" spans="1:25" x14ac:dyDescent="0.25">
      <c r="A810" t="s">
        <v>1534</v>
      </c>
      <c r="B810" t="s">
        <v>506</v>
      </c>
      <c r="C810" t="s">
        <v>48</v>
      </c>
      <c r="D810" t="s">
        <v>59</v>
      </c>
      <c r="E810" t="s">
        <v>49</v>
      </c>
      <c r="F810" s="1" t="s">
        <v>12864</v>
      </c>
      <c r="G810">
        <v>89</v>
      </c>
      <c r="H810" t="s">
        <v>29</v>
      </c>
      <c r="I810">
        <v>1298</v>
      </c>
      <c r="J810">
        <v>287.27999999999997</v>
      </c>
      <c r="K810">
        <f>Passenger_Data[[#This Row],[Price_USD]]*1</f>
        <v>287.27999999999997</v>
      </c>
      <c r="L810">
        <v>77</v>
      </c>
      <c r="M810" t="s">
        <v>30</v>
      </c>
      <c r="N810" t="s">
        <v>60</v>
      </c>
      <c r="O810" t="s">
        <v>32</v>
      </c>
      <c r="P810" t="s">
        <v>33</v>
      </c>
      <c r="Q810">
        <v>0</v>
      </c>
      <c r="R810" t="s">
        <v>51</v>
      </c>
      <c r="S810" t="s">
        <v>44</v>
      </c>
      <c r="T810">
        <v>7</v>
      </c>
      <c r="U810">
        <v>8</v>
      </c>
      <c r="V810">
        <v>6</v>
      </c>
      <c r="W810">
        <v>0</v>
      </c>
      <c r="X810">
        <v>0</v>
      </c>
      <c r="Y810" t="s">
        <v>45</v>
      </c>
    </row>
    <row r="811" spans="1:25" x14ac:dyDescent="0.25">
      <c r="A811" t="s">
        <v>1535</v>
      </c>
      <c r="B811" t="s">
        <v>1536</v>
      </c>
      <c r="C811" t="s">
        <v>26</v>
      </c>
      <c r="D811" t="s">
        <v>76</v>
      </c>
      <c r="E811" t="s">
        <v>64</v>
      </c>
      <c r="F811" s="1" t="s">
        <v>12865</v>
      </c>
      <c r="G811">
        <v>124</v>
      </c>
      <c r="H811" t="s">
        <v>29</v>
      </c>
      <c r="I811">
        <v>986</v>
      </c>
      <c r="J811">
        <v>362</v>
      </c>
      <c r="K811">
        <f>Passenger_Data[[#This Row],[Price_USD]]*1</f>
        <v>362</v>
      </c>
      <c r="L811">
        <v>24</v>
      </c>
      <c r="M811" t="s">
        <v>30</v>
      </c>
      <c r="N811" t="s">
        <v>31</v>
      </c>
      <c r="O811" t="s">
        <v>42</v>
      </c>
      <c r="P811" t="s">
        <v>50</v>
      </c>
      <c r="Q811">
        <v>0</v>
      </c>
      <c r="R811" t="s">
        <v>65</v>
      </c>
      <c r="S811" t="s">
        <v>68</v>
      </c>
      <c r="T811">
        <v>7.7</v>
      </c>
      <c r="U811">
        <v>6</v>
      </c>
      <c r="V811">
        <v>44</v>
      </c>
      <c r="W811">
        <v>0</v>
      </c>
      <c r="X811">
        <v>1</v>
      </c>
      <c r="Y811" t="s">
        <v>45</v>
      </c>
    </row>
    <row r="812" spans="1:25" x14ac:dyDescent="0.25">
      <c r="A812" t="s">
        <v>1537</v>
      </c>
      <c r="B812" t="s">
        <v>1538</v>
      </c>
      <c r="C812" t="s">
        <v>54</v>
      </c>
      <c r="D812" t="s">
        <v>39</v>
      </c>
      <c r="E812" t="s">
        <v>59</v>
      </c>
      <c r="F812" s="1" t="s">
        <v>12866</v>
      </c>
      <c r="G812">
        <v>131</v>
      </c>
      <c r="H812" t="s">
        <v>29</v>
      </c>
      <c r="I812">
        <v>674</v>
      </c>
      <c r="J812">
        <v>389.59</v>
      </c>
      <c r="K812">
        <f>Passenger_Data[[#This Row],[Price_USD]]*1</f>
        <v>389.59</v>
      </c>
      <c r="L812">
        <v>79</v>
      </c>
      <c r="M812" t="s">
        <v>40</v>
      </c>
      <c r="N812" t="s">
        <v>31</v>
      </c>
      <c r="O812" t="s">
        <v>56</v>
      </c>
      <c r="P812" t="s">
        <v>50</v>
      </c>
      <c r="Q812">
        <v>0</v>
      </c>
      <c r="R812" t="s">
        <v>43</v>
      </c>
      <c r="S812" t="s">
        <v>68</v>
      </c>
      <c r="T812">
        <v>7.4</v>
      </c>
      <c r="U812">
        <v>0</v>
      </c>
      <c r="V812">
        <v>64</v>
      </c>
      <c r="W812">
        <v>0</v>
      </c>
      <c r="X812">
        <v>0</v>
      </c>
      <c r="Y812" t="s">
        <v>77</v>
      </c>
    </row>
    <row r="813" spans="1:25" x14ac:dyDescent="0.25">
      <c r="A813" t="s">
        <v>1539</v>
      </c>
      <c r="B813" t="s">
        <v>1540</v>
      </c>
      <c r="C813" t="s">
        <v>73</v>
      </c>
      <c r="D813" t="s">
        <v>59</v>
      </c>
      <c r="E813" t="s">
        <v>64</v>
      </c>
      <c r="F813" s="1" t="s">
        <v>12867</v>
      </c>
      <c r="G813">
        <v>186</v>
      </c>
      <c r="H813" t="s">
        <v>29</v>
      </c>
      <c r="I813">
        <v>851</v>
      </c>
      <c r="J813">
        <v>262.02999999999997</v>
      </c>
      <c r="K813">
        <f>Passenger_Data[[#This Row],[Price_USD]]*1</f>
        <v>262.02999999999997</v>
      </c>
      <c r="L813">
        <v>60</v>
      </c>
      <c r="M813" t="s">
        <v>40</v>
      </c>
      <c r="N813" t="s">
        <v>31</v>
      </c>
      <c r="O813" t="s">
        <v>33</v>
      </c>
      <c r="P813" t="s">
        <v>50</v>
      </c>
      <c r="Q813">
        <v>0</v>
      </c>
      <c r="R813" t="s">
        <v>65</v>
      </c>
      <c r="S813" t="s">
        <v>68</v>
      </c>
      <c r="T813">
        <v>6.4</v>
      </c>
      <c r="U813">
        <v>4</v>
      </c>
      <c r="V813">
        <v>62</v>
      </c>
      <c r="W813">
        <v>0</v>
      </c>
      <c r="X813">
        <v>0</v>
      </c>
      <c r="Y813" t="s">
        <v>77</v>
      </c>
    </row>
    <row r="814" spans="1:25" x14ac:dyDescent="0.25">
      <c r="A814" t="s">
        <v>1541</v>
      </c>
      <c r="B814" t="s">
        <v>1542</v>
      </c>
      <c r="C814" t="s">
        <v>73</v>
      </c>
      <c r="D814" t="s">
        <v>27</v>
      </c>
      <c r="E814" t="s">
        <v>55</v>
      </c>
      <c r="F814" s="1" t="s">
        <v>12868</v>
      </c>
      <c r="G814">
        <v>121</v>
      </c>
      <c r="H814" t="s">
        <v>86</v>
      </c>
      <c r="I814">
        <v>1467</v>
      </c>
      <c r="J814">
        <v>355.55</v>
      </c>
      <c r="K814">
        <f>Passenger_Data[[#This Row],[Price_USD]]*1</f>
        <v>355.55</v>
      </c>
      <c r="L814">
        <v>50</v>
      </c>
      <c r="M814" t="s">
        <v>40</v>
      </c>
      <c r="N814" t="s">
        <v>60</v>
      </c>
      <c r="O814" t="s">
        <v>56</v>
      </c>
      <c r="P814" t="s">
        <v>50</v>
      </c>
      <c r="Q814">
        <v>0</v>
      </c>
      <c r="R814" t="s">
        <v>65</v>
      </c>
      <c r="S814" t="s">
        <v>35</v>
      </c>
      <c r="T814">
        <v>4.4000000000000004</v>
      </c>
      <c r="U814">
        <v>14</v>
      </c>
      <c r="V814">
        <v>78</v>
      </c>
      <c r="W814">
        <v>0</v>
      </c>
      <c r="X814">
        <v>0</v>
      </c>
      <c r="Y814" t="s">
        <v>45</v>
      </c>
    </row>
    <row r="815" spans="1:25" x14ac:dyDescent="0.25">
      <c r="A815" t="s">
        <v>1543</v>
      </c>
      <c r="B815" t="s">
        <v>1544</v>
      </c>
      <c r="C815" t="s">
        <v>54</v>
      </c>
      <c r="D815" t="s">
        <v>27</v>
      </c>
      <c r="E815" t="s">
        <v>55</v>
      </c>
      <c r="F815" s="1" t="s">
        <v>12869</v>
      </c>
      <c r="G815">
        <v>214</v>
      </c>
      <c r="H815" t="s">
        <v>86</v>
      </c>
      <c r="I815">
        <v>1177</v>
      </c>
      <c r="J815">
        <v>185.83</v>
      </c>
      <c r="K815">
        <f>Passenger_Data[[#This Row],[Price_USD]]*1</f>
        <v>185.83</v>
      </c>
      <c r="L815">
        <v>36</v>
      </c>
      <c r="M815" t="s">
        <v>40</v>
      </c>
      <c r="N815" t="s">
        <v>41</v>
      </c>
      <c r="O815" t="s">
        <v>56</v>
      </c>
      <c r="P815" t="s">
        <v>50</v>
      </c>
      <c r="Q815">
        <v>1</v>
      </c>
      <c r="R815" t="s">
        <v>43</v>
      </c>
      <c r="S815" t="s">
        <v>61</v>
      </c>
      <c r="T815">
        <v>6.5</v>
      </c>
      <c r="U815">
        <v>0</v>
      </c>
      <c r="V815">
        <v>67</v>
      </c>
      <c r="W815">
        <v>0</v>
      </c>
      <c r="X815">
        <v>1</v>
      </c>
      <c r="Y815" t="s">
        <v>36</v>
      </c>
    </row>
    <row r="816" spans="1:25" x14ac:dyDescent="0.25">
      <c r="A816" t="s">
        <v>1545</v>
      </c>
      <c r="B816" t="s">
        <v>1546</v>
      </c>
      <c r="C816" t="s">
        <v>82</v>
      </c>
      <c r="D816" t="s">
        <v>27</v>
      </c>
      <c r="E816" t="s">
        <v>64</v>
      </c>
      <c r="F816" s="1" t="s">
        <v>12870</v>
      </c>
      <c r="G816">
        <v>156</v>
      </c>
      <c r="H816" t="s">
        <v>29</v>
      </c>
      <c r="I816">
        <v>1066</v>
      </c>
      <c r="J816">
        <v>274.56</v>
      </c>
      <c r="K816">
        <f>Passenger_Data[[#This Row],[Price_USD]]*1</f>
        <v>274.56</v>
      </c>
      <c r="L816">
        <v>18</v>
      </c>
      <c r="M816" t="s">
        <v>40</v>
      </c>
      <c r="N816" t="s">
        <v>41</v>
      </c>
      <c r="O816" t="s">
        <v>56</v>
      </c>
      <c r="P816" t="s">
        <v>50</v>
      </c>
      <c r="Q816">
        <v>0</v>
      </c>
      <c r="R816" t="s">
        <v>43</v>
      </c>
      <c r="S816" t="s">
        <v>68</v>
      </c>
      <c r="T816">
        <v>8.1999999999999993</v>
      </c>
      <c r="U816">
        <v>26</v>
      </c>
      <c r="V816">
        <v>75</v>
      </c>
      <c r="W816">
        <v>0</v>
      </c>
      <c r="X816">
        <v>0</v>
      </c>
      <c r="Y816" t="s">
        <v>45</v>
      </c>
    </row>
    <row r="817" spans="1:25" x14ac:dyDescent="0.25">
      <c r="A817" t="s">
        <v>1547</v>
      </c>
      <c r="B817" t="s">
        <v>1548</v>
      </c>
      <c r="C817" t="s">
        <v>48</v>
      </c>
      <c r="D817" t="s">
        <v>28</v>
      </c>
      <c r="E817" t="s">
        <v>76</v>
      </c>
      <c r="F817" s="1" t="s">
        <v>12871</v>
      </c>
      <c r="G817">
        <v>87</v>
      </c>
      <c r="H817" t="s">
        <v>29</v>
      </c>
      <c r="I817">
        <v>1156</v>
      </c>
      <c r="J817">
        <v>392.83</v>
      </c>
      <c r="K817">
        <f>Passenger_Data[[#This Row],[Price_USD]]*1</f>
        <v>392.83</v>
      </c>
      <c r="L817">
        <v>47</v>
      </c>
      <c r="M817" t="s">
        <v>40</v>
      </c>
      <c r="N817" t="s">
        <v>41</v>
      </c>
      <c r="O817" t="s">
        <v>42</v>
      </c>
      <c r="P817" t="s">
        <v>50</v>
      </c>
      <c r="Q817">
        <v>0</v>
      </c>
      <c r="R817" t="s">
        <v>65</v>
      </c>
      <c r="S817" t="s">
        <v>61</v>
      </c>
      <c r="T817">
        <v>8.6</v>
      </c>
      <c r="U817">
        <v>4</v>
      </c>
      <c r="V817">
        <v>91</v>
      </c>
      <c r="W817">
        <v>0</v>
      </c>
      <c r="X817">
        <v>1</v>
      </c>
      <c r="Y817" t="s">
        <v>77</v>
      </c>
    </row>
    <row r="818" spans="1:25" x14ac:dyDescent="0.25">
      <c r="A818" t="s">
        <v>1549</v>
      </c>
      <c r="B818" t="s">
        <v>1030</v>
      </c>
      <c r="C818" t="s">
        <v>26</v>
      </c>
      <c r="D818" t="s">
        <v>76</v>
      </c>
      <c r="E818" t="s">
        <v>64</v>
      </c>
      <c r="F818" s="1" t="s">
        <v>12872</v>
      </c>
      <c r="G818">
        <v>104</v>
      </c>
      <c r="H818" t="s">
        <v>29</v>
      </c>
      <c r="I818">
        <v>1195</v>
      </c>
      <c r="J818">
        <v>391.78</v>
      </c>
      <c r="K818">
        <f>Passenger_Data[[#This Row],[Price_USD]]*1</f>
        <v>391.78</v>
      </c>
      <c r="L818">
        <v>32</v>
      </c>
      <c r="M818" t="s">
        <v>30</v>
      </c>
      <c r="N818" t="s">
        <v>41</v>
      </c>
      <c r="O818" t="s">
        <v>33</v>
      </c>
      <c r="P818" t="s">
        <v>33</v>
      </c>
      <c r="Q818">
        <v>1</v>
      </c>
      <c r="R818" t="s">
        <v>65</v>
      </c>
      <c r="S818" t="s">
        <v>68</v>
      </c>
      <c r="T818">
        <v>5.8</v>
      </c>
      <c r="U818">
        <v>8</v>
      </c>
      <c r="V818">
        <v>7</v>
      </c>
      <c r="W818">
        <v>0</v>
      </c>
      <c r="X818">
        <v>0</v>
      </c>
      <c r="Y818" t="s">
        <v>77</v>
      </c>
    </row>
    <row r="819" spans="1:25" x14ac:dyDescent="0.25">
      <c r="A819" t="s">
        <v>1550</v>
      </c>
      <c r="B819" t="s">
        <v>1480</v>
      </c>
      <c r="C819" t="s">
        <v>26</v>
      </c>
      <c r="D819" t="s">
        <v>27</v>
      </c>
      <c r="E819" t="s">
        <v>64</v>
      </c>
      <c r="F819" s="1" t="s">
        <v>12873</v>
      </c>
      <c r="G819">
        <v>232</v>
      </c>
      <c r="H819" t="s">
        <v>29</v>
      </c>
      <c r="I819">
        <v>1001</v>
      </c>
      <c r="J819">
        <v>326.88</v>
      </c>
      <c r="K819">
        <f>Passenger_Data[[#This Row],[Price_USD]]*1</f>
        <v>326.88</v>
      </c>
      <c r="L819">
        <v>52</v>
      </c>
      <c r="M819" t="s">
        <v>40</v>
      </c>
      <c r="N819" t="s">
        <v>60</v>
      </c>
      <c r="O819" t="s">
        <v>32</v>
      </c>
      <c r="P819" t="s">
        <v>264</v>
      </c>
      <c r="Q819">
        <v>5</v>
      </c>
      <c r="R819" t="s">
        <v>65</v>
      </c>
      <c r="S819" t="s">
        <v>44</v>
      </c>
      <c r="T819">
        <v>5.6</v>
      </c>
      <c r="U819">
        <v>4</v>
      </c>
      <c r="V819">
        <v>70</v>
      </c>
      <c r="W819">
        <v>0</v>
      </c>
      <c r="X819">
        <v>1</v>
      </c>
      <c r="Y819" t="s">
        <v>77</v>
      </c>
    </row>
    <row r="820" spans="1:25" x14ac:dyDescent="0.25">
      <c r="A820" t="s">
        <v>1551</v>
      </c>
      <c r="B820" t="s">
        <v>1552</v>
      </c>
      <c r="C820" t="s">
        <v>82</v>
      </c>
      <c r="D820" t="s">
        <v>28</v>
      </c>
      <c r="E820" t="s">
        <v>39</v>
      </c>
      <c r="F820" s="1" t="s">
        <v>12874</v>
      </c>
      <c r="G820">
        <v>141</v>
      </c>
      <c r="H820" t="s">
        <v>29</v>
      </c>
      <c r="I820">
        <v>1034</v>
      </c>
      <c r="J820">
        <v>231.19</v>
      </c>
      <c r="K820">
        <f>Passenger_Data[[#This Row],[Price_USD]]*1</f>
        <v>231.19</v>
      </c>
      <c r="L820">
        <v>78</v>
      </c>
      <c r="M820" t="s">
        <v>30</v>
      </c>
      <c r="N820" t="s">
        <v>31</v>
      </c>
      <c r="O820" t="s">
        <v>33</v>
      </c>
      <c r="P820" t="s">
        <v>50</v>
      </c>
      <c r="Q820">
        <v>0</v>
      </c>
      <c r="R820" t="s">
        <v>65</v>
      </c>
      <c r="S820" t="s">
        <v>44</v>
      </c>
      <c r="T820">
        <v>6.1</v>
      </c>
      <c r="U820">
        <v>6</v>
      </c>
      <c r="V820">
        <v>97</v>
      </c>
      <c r="W820">
        <v>0</v>
      </c>
      <c r="X820">
        <v>0</v>
      </c>
      <c r="Y820" t="s">
        <v>36</v>
      </c>
    </row>
    <row r="821" spans="1:25" x14ac:dyDescent="0.25">
      <c r="A821" t="s">
        <v>1553</v>
      </c>
      <c r="B821" t="s">
        <v>1554</v>
      </c>
      <c r="C821" t="s">
        <v>73</v>
      </c>
      <c r="D821" t="s">
        <v>28</v>
      </c>
      <c r="E821" t="s">
        <v>76</v>
      </c>
      <c r="F821" s="1" t="s">
        <v>12875</v>
      </c>
      <c r="G821">
        <v>191</v>
      </c>
      <c r="H821" t="s">
        <v>29</v>
      </c>
      <c r="I821">
        <v>693</v>
      </c>
      <c r="J821">
        <v>405.24</v>
      </c>
      <c r="K821">
        <f>Passenger_Data[[#This Row],[Price_USD]]*1</f>
        <v>405.24</v>
      </c>
      <c r="L821">
        <v>40</v>
      </c>
      <c r="M821" t="s">
        <v>30</v>
      </c>
      <c r="N821" t="s">
        <v>31</v>
      </c>
      <c r="O821" t="s">
        <v>32</v>
      </c>
      <c r="P821" t="s">
        <v>50</v>
      </c>
      <c r="Q821">
        <v>0</v>
      </c>
      <c r="R821" t="s">
        <v>65</v>
      </c>
      <c r="S821" t="s">
        <v>35</v>
      </c>
      <c r="T821">
        <v>8.4</v>
      </c>
      <c r="U821">
        <v>23</v>
      </c>
      <c r="V821">
        <v>46</v>
      </c>
      <c r="W821">
        <v>0</v>
      </c>
      <c r="X821">
        <v>0</v>
      </c>
      <c r="Y821" t="s">
        <v>77</v>
      </c>
    </row>
    <row r="822" spans="1:25" x14ac:dyDescent="0.25">
      <c r="A822" t="s">
        <v>1555</v>
      </c>
      <c r="B822" t="s">
        <v>1556</v>
      </c>
      <c r="C822" t="s">
        <v>26</v>
      </c>
      <c r="D822" t="s">
        <v>76</v>
      </c>
      <c r="E822" t="s">
        <v>64</v>
      </c>
      <c r="F822" s="1" t="s">
        <v>12876</v>
      </c>
      <c r="G822">
        <v>178</v>
      </c>
      <c r="H822" t="s">
        <v>29</v>
      </c>
      <c r="I822">
        <v>978</v>
      </c>
      <c r="J822">
        <v>390.51</v>
      </c>
      <c r="K822">
        <f>Passenger_Data[[#This Row],[Price_USD]]*1</f>
        <v>390.51</v>
      </c>
      <c r="L822">
        <v>30</v>
      </c>
      <c r="M822" t="s">
        <v>30</v>
      </c>
      <c r="N822" t="s">
        <v>31</v>
      </c>
      <c r="O822" t="s">
        <v>42</v>
      </c>
      <c r="P822" t="s">
        <v>83</v>
      </c>
      <c r="Q822">
        <v>0</v>
      </c>
      <c r="R822" t="s">
        <v>65</v>
      </c>
      <c r="S822" t="s">
        <v>68</v>
      </c>
      <c r="T822">
        <v>7.5</v>
      </c>
      <c r="U822">
        <v>13</v>
      </c>
      <c r="V822">
        <v>27</v>
      </c>
      <c r="W822">
        <v>0</v>
      </c>
      <c r="X822">
        <v>0</v>
      </c>
      <c r="Y822" t="s">
        <v>77</v>
      </c>
    </row>
    <row r="823" spans="1:25" x14ac:dyDescent="0.25">
      <c r="A823" t="s">
        <v>1557</v>
      </c>
      <c r="B823" t="s">
        <v>357</v>
      </c>
      <c r="C823" t="s">
        <v>82</v>
      </c>
      <c r="D823" t="s">
        <v>27</v>
      </c>
      <c r="E823" t="s">
        <v>64</v>
      </c>
      <c r="F823" s="1" t="s">
        <v>12877</v>
      </c>
      <c r="G823">
        <v>125</v>
      </c>
      <c r="H823" t="s">
        <v>29</v>
      </c>
      <c r="I823">
        <v>864</v>
      </c>
      <c r="J823">
        <v>245.52</v>
      </c>
      <c r="K823">
        <f>Passenger_Data[[#This Row],[Price_USD]]*1</f>
        <v>245.52</v>
      </c>
      <c r="L823">
        <v>23</v>
      </c>
      <c r="M823" t="s">
        <v>30</v>
      </c>
      <c r="N823" t="s">
        <v>41</v>
      </c>
      <c r="O823" t="s">
        <v>33</v>
      </c>
      <c r="P823" t="s">
        <v>50</v>
      </c>
      <c r="Q823">
        <v>1</v>
      </c>
      <c r="R823" t="s">
        <v>65</v>
      </c>
      <c r="S823" t="s">
        <v>68</v>
      </c>
      <c r="T823">
        <v>6.3</v>
      </c>
      <c r="U823">
        <v>6</v>
      </c>
      <c r="V823">
        <v>17</v>
      </c>
      <c r="W823">
        <v>0</v>
      </c>
      <c r="X823">
        <v>1</v>
      </c>
      <c r="Y823" t="s">
        <v>36</v>
      </c>
    </row>
    <row r="824" spans="1:25" x14ac:dyDescent="0.25">
      <c r="A824" t="s">
        <v>1558</v>
      </c>
      <c r="B824" t="s">
        <v>79</v>
      </c>
      <c r="C824" t="s">
        <v>82</v>
      </c>
      <c r="D824" t="s">
        <v>49</v>
      </c>
      <c r="E824" t="s">
        <v>76</v>
      </c>
      <c r="F824" s="1" t="s">
        <v>12878</v>
      </c>
      <c r="G824">
        <v>249</v>
      </c>
      <c r="H824" t="s">
        <v>86</v>
      </c>
      <c r="I824">
        <v>620</v>
      </c>
      <c r="J824">
        <v>399.5</v>
      </c>
      <c r="K824">
        <f>Passenger_Data[[#This Row],[Price_USD]]*1</f>
        <v>399.5</v>
      </c>
      <c r="L824">
        <v>79</v>
      </c>
      <c r="M824" t="s">
        <v>30</v>
      </c>
      <c r="N824" t="s">
        <v>31</v>
      </c>
      <c r="O824" t="s">
        <v>33</v>
      </c>
      <c r="P824" t="s">
        <v>50</v>
      </c>
      <c r="Q824">
        <v>1</v>
      </c>
      <c r="R824" t="s">
        <v>51</v>
      </c>
      <c r="S824" t="s">
        <v>61</v>
      </c>
      <c r="T824">
        <v>5.5</v>
      </c>
      <c r="U824">
        <v>18</v>
      </c>
      <c r="V824">
        <v>78</v>
      </c>
      <c r="W824">
        <v>0</v>
      </c>
      <c r="X824">
        <v>0</v>
      </c>
      <c r="Y824" t="s">
        <v>45</v>
      </c>
    </row>
    <row r="825" spans="1:25" x14ac:dyDescent="0.25">
      <c r="A825" t="s">
        <v>1559</v>
      </c>
      <c r="B825" t="s">
        <v>1560</v>
      </c>
      <c r="C825" t="s">
        <v>26</v>
      </c>
      <c r="D825" t="s">
        <v>64</v>
      </c>
      <c r="E825" t="s">
        <v>64</v>
      </c>
      <c r="F825" s="1" t="s">
        <v>12879</v>
      </c>
      <c r="G825">
        <v>177</v>
      </c>
      <c r="H825" t="s">
        <v>29</v>
      </c>
      <c r="I825">
        <v>948</v>
      </c>
      <c r="J825">
        <v>424.37</v>
      </c>
      <c r="K825">
        <f>Passenger_Data[[#This Row],[Price_USD]]*1</f>
        <v>424.37</v>
      </c>
      <c r="L825">
        <v>18</v>
      </c>
      <c r="M825" t="s">
        <v>40</v>
      </c>
      <c r="N825" t="s">
        <v>31</v>
      </c>
      <c r="O825" t="s">
        <v>33</v>
      </c>
      <c r="P825" t="s">
        <v>83</v>
      </c>
      <c r="Q825">
        <v>2</v>
      </c>
      <c r="R825" t="s">
        <v>51</v>
      </c>
      <c r="S825" t="s">
        <v>61</v>
      </c>
      <c r="T825">
        <v>7.7</v>
      </c>
      <c r="U825">
        <v>1</v>
      </c>
      <c r="V825">
        <v>110</v>
      </c>
      <c r="W825">
        <v>0</v>
      </c>
      <c r="X825">
        <v>0</v>
      </c>
      <c r="Y825" t="s">
        <v>77</v>
      </c>
    </row>
    <row r="826" spans="1:25" x14ac:dyDescent="0.25">
      <c r="A826" t="s">
        <v>1561</v>
      </c>
      <c r="B826" t="s">
        <v>1562</v>
      </c>
      <c r="C826" t="s">
        <v>26</v>
      </c>
      <c r="D826" t="s">
        <v>59</v>
      </c>
      <c r="E826" t="s">
        <v>27</v>
      </c>
      <c r="F826" s="1" t="s">
        <v>12880</v>
      </c>
      <c r="G826">
        <v>111</v>
      </c>
      <c r="H826" t="s">
        <v>29</v>
      </c>
      <c r="I826">
        <v>971</v>
      </c>
      <c r="J826">
        <v>261.35000000000002</v>
      </c>
      <c r="K826">
        <f>Passenger_Data[[#This Row],[Price_USD]]*1</f>
        <v>261.35000000000002</v>
      </c>
      <c r="L826">
        <v>23</v>
      </c>
      <c r="M826" t="s">
        <v>30</v>
      </c>
      <c r="N826" t="s">
        <v>31</v>
      </c>
      <c r="O826" t="s">
        <v>56</v>
      </c>
      <c r="P826" t="s">
        <v>33</v>
      </c>
      <c r="Q826">
        <v>0</v>
      </c>
      <c r="R826" t="s">
        <v>65</v>
      </c>
      <c r="S826" t="s">
        <v>68</v>
      </c>
      <c r="T826">
        <v>6.1</v>
      </c>
      <c r="U826">
        <v>6</v>
      </c>
      <c r="V826">
        <v>84</v>
      </c>
      <c r="W826">
        <v>0</v>
      </c>
      <c r="X826">
        <v>0</v>
      </c>
      <c r="Y826" t="s">
        <v>36</v>
      </c>
    </row>
    <row r="827" spans="1:25" x14ac:dyDescent="0.25">
      <c r="A827" t="s">
        <v>1563</v>
      </c>
      <c r="B827" t="s">
        <v>1564</v>
      </c>
      <c r="C827" t="s">
        <v>54</v>
      </c>
      <c r="D827" t="s">
        <v>49</v>
      </c>
      <c r="E827" t="s">
        <v>59</v>
      </c>
      <c r="F827" s="1" t="s">
        <v>12881</v>
      </c>
      <c r="G827">
        <v>203</v>
      </c>
      <c r="H827" t="s">
        <v>29</v>
      </c>
      <c r="I827">
        <v>1081</v>
      </c>
      <c r="J827">
        <v>139.97</v>
      </c>
      <c r="K827">
        <f>Passenger_Data[[#This Row],[Price_USD]]*1</f>
        <v>139.97</v>
      </c>
      <c r="L827">
        <v>61</v>
      </c>
      <c r="M827" t="s">
        <v>30</v>
      </c>
      <c r="N827" t="s">
        <v>41</v>
      </c>
      <c r="O827" t="s">
        <v>42</v>
      </c>
      <c r="P827" t="s">
        <v>50</v>
      </c>
      <c r="Q827">
        <v>1</v>
      </c>
      <c r="R827" t="s">
        <v>65</v>
      </c>
      <c r="S827" t="s">
        <v>68</v>
      </c>
      <c r="T827">
        <v>7.5</v>
      </c>
      <c r="U827">
        <v>43</v>
      </c>
      <c r="V827">
        <v>64</v>
      </c>
      <c r="W827">
        <v>0</v>
      </c>
      <c r="X827">
        <v>0</v>
      </c>
      <c r="Y827" t="s">
        <v>36</v>
      </c>
    </row>
    <row r="828" spans="1:25" x14ac:dyDescent="0.25">
      <c r="A828" t="s">
        <v>1565</v>
      </c>
      <c r="B828" t="s">
        <v>1566</v>
      </c>
      <c r="C828" t="s">
        <v>26</v>
      </c>
      <c r="D828" t="s">
        <v>55</v>
      </c>
      <c r="E828" t="s">
        <v>39</v>
      </c>
      <c r="F828" s="1" t="s">
        <v>12882</v>
      </c>
      <c r="G828">
        <v>238</v>
      </c>
      <c r="H828" t="s">
        <v>86</v>
      </c>
      <c r="I828">
        <v>1076</v>
      </c>
      <c r="J828">
        <v>477.54</v>
      </c>
      <c r="K828">
        <f>Passenger_Data[[#This Row],[Price_USD]]*1</f>
        <v>477.54</v>
      </c>
      <c r="L828">
        <v>76</v>
      </c>
      <c r="M828" t="s">
        <v>30</v>
      </c>
      <c r="N828" t="s">
        <v>60</v>
      </c>
      <c r="O828" t="s">
        <v>56</v>
      </c>
      <c r="P828" t="s">
        <v>50</v>
      </c>
      <c r="Q828">
        <v>1</v>
      </c>
      <c r="R828" t="s">
        <v>34</v>
      </c>
      <c r="S828" t="s">
        <v>35</v>
      </c>
      <c r="T828">
        <v>7.1</v>
      </c>
      <c r="U828">
        <v>2</v>
      </c>
      <c r="V828">
        <v>49</v>
      </c>
      <c r="W828">
        <v>0</v>
      </c>
      <c r="X828">
        <v>0</v>
      </c>
      <c r="Y828" t="s">
        <v>36</v>
      </c>
    </row>
    <row r="829" spans="1:25" x14ac:dyDescent="0.25">
      <c r="A829" t="s">
        <v>1567</v>
      </c>
      <c r="B829" t="s">
        <v>1568</v>
      </c>
      <c r="C829" t="s">
        <v>54</v>
      </c>
      <c r="D829" t="s">
        <v>59</v>
      </c>
      <c r="E829" t="s">
        <v>76</v>
      </c>
      <c r="F829" s="1" t="s">
        <v>12883</v>
      </c>
      <c r="G829">
        <v>87</v>
      </c>
      <c r="H829" t="s">
        <v>86</v>
      </c>
      <c r="I829">
        <v>1454</v>
      </c>
      <c r="J829">
        <v>287.60000000000002</v>
      </c>
      <c r="K829">
        <f>Passenger_Data[[#This Row],[Price_USD]]*1</f>
        <v>287.60000000000002</v>
      </c>
      <c r="L829">
        <v>48</v>
      </c>
      <c r="M829" t="s">
        <v>30</v>
      </c>
      <c r="N829" t="s">
        <v>41</v>
      </c>
      <c r="O829" t="s">
        <v>42</v>
      </c>
      <c r="P829" t="s">
        <v>50</v>
      </c>
      <c r="Q829">
        <v>0</v>
      </c>
      <c r="R829" t="s">
        <v>65</v>
      </c>
      <c r="S829" t="s">
        <v>68</v>
      </c>
      <c r="T829">
        <v>9</v>
      </c>
      <c r="U829">
        <v>3</v>
      </c>
      <c r="V829">
        <v>108</v>
      </c>
      <c r="W829">
        <v>0</v>
      </c>
      <c r="X829">
        <v>0</v>
      </c>
      <c r="Y829" t="s">
        <v>77</v>
      </c>
    </row>
    <row r="830" spans="1:25" x14ac:dyDescent="0.25">
      <c r="A830" t="s">
        <v>1569</v>
      </c>
      <c r="B830" t="s">
        <v>1570</v>
      </c>
      <c r="C830" t="s">
        <v>82</v>
      </c>
      <c r="D830" t="s">
        <v>59</v>
      </c>
      <c r="E830" t="s">
        <v>28</v>
      </c>
      <c r="F830" s="1" t="s">
        <v>12884</v>
      </c>
      <c r="G830">
        <v>108</v>
      </c>
      <c r="H830" t="s">
        <v>29</v>
      </c>
      <c r="I830">
        <v>923</v>
      </c>
      <c r="J830">
        <v>567.12</v>
      </c>
      <c r="K830">
        <f>Passenger_Data[[#This Row],[Price_USD]]*1</f>
        <v>567.12</v>
      </c>
      <c r="L830">
        <v>60</v>
      </c>
      <c r="M830" t="s">
        <v>30</v>
      </c>
      <c r="N830" t="s">
        <v>31</v>
      </c>
      <c r="O830" t="s">
        <v>33</v>
      </c>
      <c r="P830" t="s">
        <v>33</v>
      </c>
      <c r="Q830">
        <v>1</v>
      </c>
      <c r="R830" t="s">
        <v>34</v>
      </c>
      <c r="S830" t="s">
        <v>44</v>
      </c>
      <c r="T830">
        <v>6.4</v>
      </c>
      <c r="U830">
        <v>8</v>
      </c>
      <c r="V830">
        <v>79</v>
      </c>
      <c r="W830">
        <v>0</v>
      </c>
      <c r="X830">
        <v>0</v>
      </c>
      <c r="Y830" t="s">
        <v>36</v>
      </c>
    </row>
    <row r="831" spans="1:25" x14ac:dyDescent="0.25">
      <c r="A831" t="s">
        <v>1571</v>
      </c>
      <c r="B831" t="s">
        <v>1026</v>
      </c>
      <c r="C831" t="s">
        <v>48</v>
      </c>
      <c r="D831" t="s">
        <v>59</v>
      </c>
      <c r="E831" t="s">
        <v>27</v>
      </c>
      <c r="F831" s="1" t="s">
        <v>12885</v>
      </c>
      <c r="G831">
        <v>204</v>
      </c>
      <c r="H831" t="s">
        <v>29</v>
      </c>
      <c r="I831">
        <v>865</v>
      </c>
      <c r="J831">
        <v>416.07</v>
      </c>
      <c r="K831">
        <f>Passenger_Data[[#This Row],[Price_USD]]*1</f>
        <v>416.07</v>
      </c>
      <c r="L831">
        <v>43</v>
      </c>
      <c r="M831" t="s">
        <v>30</v>
      </c>
      <c r="N831" t="s">
        <v>41</v>
      </c>
      <c r="O831" t="s">
        <v>42</v>
      </c>
      <c r="P831" t="s">
        <v>50</v>
      </c>
      <c r="Q831">
        <v>0</v>
      </c>
      <c r="R831" t="s">
        <v>43</v>
      </c>
      <c r="S831" t="s">
        <v>61</v>
      </c>
      <c r="T831">
        <v>6.8</v>
      </c>
      <c r="U831">
        <v>9</v>
      </c>
      <c r="V831">
        <v>115</v>
      </c>
      <c r="W831">
        <v>0</v>
      </c>
      <c r="X831">
        <v>0</v>
      </c>
      <c r="Y831" t="s">
        <v>45</v>
      </c>
    </row>
    <row r="832" spans="1:25" x14ac:dyDescent="0.25">
      <c r="A832" t="s">
        <v>1572</v>
      </c>
      <c r="B832" t="s">
        <v>281</v>
      </c>
      <c r="C832" t="s">
        <v>48</v>
      </c>
      <c r="D832" t="s">
        <v>55</v>
      </c>
      <c r="E832" t="s">
        <v>39</v>
      </c>
      <c r="F832" s="1" t="s">
        <v>12886</v>
      </c>
      <c r="G832">
        <v>101</v>
      </c>
      <c r="H832" t="s">
        <v>29</v>
      </c>
      <c r="I832">
        <v>1100</v>
      </c>
      <c r="J832">
        <v>334.79</v>
      </c>
      <c r="K832">
        <f>Passenger_Data[[#This Row],[Price_USD]]*1</f>
        <v>334.79</v>
      </c>
      <c r="L832">
        <v>27</v>
      </c>
      <c r="M832" t="s">
        <v>40</v>
      </c>
      <c r="N832" t="s">
        <v>60</v>
      </c>
      <c r="O832" t="s">
        <v>42</v>
      </c>
      <c r="P832" t="s">
        <v>83</v>
      </c>
      <c r="Q832">
        <v>1</v>
      </c>
      <c r="R832" t="s">
        <v>65</v>
      </c>
      <c r="S832" t="s">
        <v>44</v>
      </c>
      <c r="T832">
        <v>7.8</v>
      </c>
      <c r="U832">
        <v>30</v>
      </c>
      <c r="V832">
        <v>65</v>
      </c>
      <c r="W832">
        <v>0</v>
      </c>
      <c r="X832">
        <v>0</v>
      </c>
      <c r="Y832" t="s">
        <v>77</v>
      </c>
    </row>
    <row r="833" spans="1:25" x14ac:dyDescent="0.25">
      <c r="A833" t="s">
        <v>1573</v>
      </c>
      <c r="B833" t="s">
        <v>1574</v>
      </c>
      <c r="C833" t="s">
        <v>26</v>
      </c>
      <c r="D833" t="s">
        <v>28</v>
      </c>
      <c r="E833" t="s">
        <v>49</v>
      </c>
      <c r="F833" s="1" t="s">
        <v>12887</v>
      </c>
      <c r="G833">
        <v>263</v>
      </c>
      <c r="H833" t="s">
        <v>29</v>
      </c>
      <c r="I833">
        <v>820</v>
      </c>
      <c r="J833">
        <v>382.81</v>
      </c>
      <c r="K833">
        <f>Passenger_Data[[#This Row],[Price_USD]]*1</f>
        <v>382.81</v>
      </c>
      <c r="L833">
        <v>59</v>
      </c>
      <c r="M833" t="s">
        <v>40</v>
      </c>
      <c r="N833" t="s">
        <v>41</v>
      </c>
      <c r="O833" t="s">
        <v>33</v>
      </c>
      <c r="P833" t="s">
        <v>50</v>
      </c>
      <c r="Q833">
        <v>2</v>
      </c>
      <c r="R833" t="s">
        <v>65</v>
      </c>
      <c r="S833" t="s">
        <v>68</v>
      </c>
      <c r="T833">
        <v>6.4</v>
      </c>
      <c r="U833">
        <v>1</v>
      </c>
      <c r="V833">
        <v>5</v>
      </c>
      <c r="W833">
        <v>0</v>
      </c>
      <c r="X833">
        <v>0</v>
      </c>
      <c r="Y833" t="s">
        <v>36</v>
      </c>
    </row>
    <row r="834" spans="1:25" x14ac:dyDescent="0.25">
      <c r="A834" t="s">
        <v>1575</v>
      </c>
      <c r="B834" t="s">
        <v>1576</v>
      </c>
      <c r="C834" t="s">
        <v>54</v>
      </c>
      <c r="D834" t="s">
        <v>55</v>
      </c>
      <c r="E834" t="s">
        <v>55</v>
      </c>
      <c r="F834" s="1" t="s">
        <v>12888</v>
      </c>
      <c r="G834">
        <v>239</v>
      </c>
      <c r="H834" t="s">
        <v>29</v>
      </c>
      <c r="I834">
        <v>789</v>
      </c>
      <c r="J834">
        <v>265.62</v>
      </c>
      <c r="K834">
        <f>Passenger_Data[[#This Row],[Price_USD]]*1</f>
        <v>265.62</v>
      </c>
      <c r="L834">
        <v>66</v>
      </c>
      <c r="M834" t="s">
        <v>30</v>
      </c>
      <c r="N834" t="s">
        <v>60</v>
      </c>
      <c r="O834" t="s">
        <v>33</v>
      </c>
      <c r="P834" t="s">
        <v>83</v>
      </c>
      <c r="Q834">
        <v>2</v>
      </c>
      <c r="R834" t="s">
        <v>65</v>
      </c>
      <c r="S834" t="s">
        <v>68</v>
      </c>
      <c r="T834">
        <v>6.7</v>
      </c>
      <c r="U834">
        <v>5</v>
      </c>
      <c r="V834">
        <v>110</v>
      </c>
      <c r="W834">
        <v>0</v>
      </c>
      <c r="X834">
        <v>0</v>
      </c>
      <c r="Y834" t="s">
        <v>77</v>
      </c>
    </row>
    <row r="835" spans="1:25" x14ac:dyDescent="0.25">
      <c r="A835" t="s">
        <v>1577</v>
      </c>
      <c r="B835" t="s">
        <v>1578</v>
      </c>
      <c r="C835" t="s">
        <v>54</v>
      </c>
      <c r="D835" t="s">
        <v>59</v>
      </c>
      <c r="E835" t="s">
        <v>64</v>
      </c>
      <c r="F835" s="1" t="s">
        <v>12889</v>
      </c>
      <c r="G835">
        <v>204</v>
      </c>
      <c r="H835" t="s">
        <v>29</v>
      </c>
      <c r="I835">
        <v>742</v>
      </c>
      <c r="J835">
        <v>384.75</v>
      </c>
      <c r="K835">
        <f>Passenger_Data[[#This Row],[Price_USD]]*1</f>
        <v>384.75</v>
      </c>
      <c r="L835">
        <v>47</v>
      </c>
      <c r="M835" t="s">
        <v>30</v>
      </c>
      <c r="N835" t="s">
        <v>31</v>
      </c>
      <c r="O835" t="s">
        <v>33</v>
      </c>
      <c r="P835" t="s">
        <v>50</v>
      </c>
      <c r="Q835">
        <v>0</v>
      </c>
      <c r="R835" t="s">
        <v>65</v>
      </c>
      <c r="S835" t="s">
        <v>35</v>
      </c>
      <c r="T835">
        <v>7.5</v>
      </c>
      <c r="U835">
        <v>5</v>
      </c>
      <c r="V835">
        <v>102</v>
      </c>
      <c r="W835">
        <v>0</v>
      </c>
      <c r="X835">
        <v>0</v>
      </c>
      <c r="Y835" t="s">
        <v>45</v>
      </c>
    </row>
    <row r="836" spans="1:25" x14ac:dyDescent="0.25">
      <c r="A836" t="s">
        <v>1579</v>
      </c>
      <c r="B836" t="s">
        <v>1580</v>
      </c>
      <c r="C836" t="s">
        <v>26</v>
      </c>
      <c r="D836" t="s">
        <v>59</v>
      </c>
      <c r="E836" t="s">
        <v>59</v>
      </c>
      <c r="F836" s="1" t="s">
        <v>12890</v>
      </c>
      <c r="G836">
        <v>257</v>
      </c>
      <c r="H836" t="s">
        <v>29</v>
      </c>
      <c r="I836">
        <v>1554</v>
      </c>
      <c r="J836">
        <v>341.64</v>
      </c>
      <c r="K836">
        <f>Passenger_Data[[#This Row],[Price_USD]]*1</f>
        <v>341.64</v>
      </c>
      <c r="L836">
        <v>70</v>
      </c>
      <c r="M836" t="s">
        <v>30</v>
      </c>
      <c r="N836" t="s">
        <v>41</v>
      </c>
      <c r="O836" t="s">
        <v>56</v>
      </c>
      <c r="P836" t="s">
        <v>50</v>
      </c>
      <c r="Q836">
        <v>0</v>
      </c>
      <c r="R836" t="s">
        <v>34</v>
      </c>
      <c r="S836" t="s">
        <v>68</v>
      </c>
      <c r="T836">
        <v>7.2</v>
      </c>
      <c r="U836">
        <v>1</v>
      </c>
      <c r="V836">
        <v>52</v>
      </c>
      <c r="W836">
        <v>0</v>
      </c>
      <c r="X836">
        <v>0</v>
      </c>
      <c r="Y836" t="s">
        <v>36</v>
      </c>
    </row>
    <row r="837" spans="1:25" x14ac:dyDescent="0.25">
      <c r="A837" t="s">
        <v>1581</v>
      </c>
      <c r="B837" t="s">
        <v>1582</v>
      </c>
      <c r="C837" t="s">
        <v>26</v>
      </c>
      <c r="D837" t="s">
        <v>59</v>
      </c>
      <c r="E837" t="s">
        <v>59</v>
      </c>
      <c r="F837" s="1" t="s">
        <v>12891</v>
      </c>
      <c r="G837">
        <v>219</v>
      </c>
      <c r="H837" t="s">
        <v>29</v>
      </c>
      <c r="I837">
        <v>1589</v>
      </c>
      <c r="J837">
        <v>496.91</v>
      </c>
      <c r="K837">
        <f>Passenger_Data[[#This Row],[Price_USD]]*1</f>
        <v>496.91</v>
      </c>
      <c r="L837">
        <v>55</v>
      </c>
      <c r="M837" t="s">
        <v>40</v>
      </c>
      <c r="N837" t="s">
        <v>31</v>
      </c>
      <c r="O837" t="s">
        <v>42</v>
      </c>
      <c r="P837" t="s">
        <v>83</v>
      </c>
      <c r="Q837">
        <v>0</v>
      </c>
      <c r="R837" t="s">
        <v>43</v>
      </c>
      <c r="S837" t="s">
        <v>44</v>
      </c>
      <c r="T837">
        <v>6</v>
      </c>
      <c r="U837">
        <v>18</v>
      </c>
      <c r="V837">
        <v>8</v>
      </c>
      <c r="W837">
        <v>0</v>
      </c>
      <c r="X837">
        <v>0</v>
      </c>
      <c r="Y837" t="s">
        <v>36</v>
      </c>
    </row>
    <row r="838" spans="1:25" x14ac:dyDescent="0.25">
      <c r="A838" t="s">
        <v>1583</v>
      </c>
      <c r="B838" t="s">
        <v>1212</v>
      </c>
      <c r="C838" t="s">
        <v>54</v>
      </c>
      <c r="D838" t="s">
        <v>76</v>
      </c>
      <c r="E838" t="s">
        <v>27</v>
      </c>
      <c r="F838" s="1" t="s">
        <v>12892</v>
      </c>
      <c r="G838">
        <v>133</v>
      </c>
      <c r="H838" t="s">
        <v>86</v>
      </c>
      <c r="I838">
        <v>919</v>
      </c>
      <c r="J838">
        <v>349.06</v>
      </c>
      <c r="K838">
        <f>Passenger_Data[[#This Row],[Price_USD]]*1</f>
        <v>349.06</v>
      </c>
      <c r="L838">
        <v>77</v>
      </c>
      <c r="M838" t="s">
        <v>30</v>
      </c>
      <c r="N838" t="s">
        <v>31</v>
      </c>
      <c r="O838" t="s">
        <v>33</v>
      </c>
      <c r="P838" t="s">
        <v>50</v>
      </c>
      <c r="Q838">
        <v>0</v>
      </c>
      <c r="R838" t="s">
        <v>65</v>
      </c>
      <c r="S838" t="s">
        <v>44</v>
      </c>
      <c r="T838">
        <v>8.4</v>
      </c>
      <c r="U838">
        <v>19</v>
      </c>
      <c r="V838">
        <v>76</v>
      </c>
      <c r="W838">
        <v>1</v>
      </c>
      <c r="X838">
        <v>0</v>
      </c>
      <c r="Y838" t="s">
        <v>77</v>
      </c>
    </row>
    <row r="839" spans="1:25" x14ac:dyDescent="0.25">
      <c r="A839" t="s">
        <v>1584</v>
      </c>
      <c r="B839" t="s">
        <v>1585</v>
      </c>
      <c r="C839" t="s">
        <v>48</v>
      </c>
      <c r="D839" t="s">
        <v>27</v>
      </c>
      <c r="E839" t="s">
        <v>27</v>
      </c>
      <c r="F839" s="1" t="s">
        <v>12893</v>
      </c>
      <c r="G839">
        <v>187</v>
      </c>
      <c r="H839" t="s">
        <v>108</v>
      </c>
      <c r="I839">
        <v>893</v>
      </c>
      <c r="J839">
        <v>530.99</v>
      </c>
      <c r="K839">
        <f>Passenger_Data[[#This Row],[Price_USD]]*1</f>
        <v>530.99</v>
      </c>
      <c r="L839">
        <v>53</v>
      </c>
      <c r="M839" t="s">
        <v>40</v>
      </c>
      <c r="N839" t="s">
        <v>31</v>
      </c>
      <c r="O839" t="s">
        <v>33</v>
      </c>
      <c r="P839" t="s">
        <v>50</v>
      </c>
      <c r="Q839">
        <v>2</v>
      </c>
      <c r="R839" t="s">
        <v>65</v>
      </c>
      <c r="S839" t="s">
        <v>44</v>
      </c>
      <c r="T839">
        <v>7.3</v>
      </c>
      <c r="U839">
        <v>2</v>
      </c>
      <c r="V839">
        <v>113</v>
      </c>
      <c r="W839">
        <v>0</v>
      </c>
      <c r="X839">
        <v>0</v>
      </c>
      <c r="Y839" t="s">
        <v>77</v>
      </c>
    </row>
    <row r="840" spans="1:25" x14ac:dyDescent="0.25">
      <c r="A840" t="s">
        <v>1586</v>
      </c>
      <c r="B840" t="s">
        <v>1587</v>
      </c>
      <c r="C840" t="s">
        <v>54</v>
      </c>
      <c r="D840" t="s">
        <v>59</v>
      </c>
      <c r="E840" t="s">
        <v>64</v>
      </c>
      <c r="F840" s="1" t="s">
        <v>12894</v>
      </c>
      <c r="G840">
        <v>174</v>
      </c>
      <c r="H840" t="s">
        <v>29</v>
      </c>
      <c r="I840">
        <v>1261</v>
      </c>
      <c r="J840">
        <v>519.92999999999995</v>
      </c>
      <c r="K840">
        <f>Passenger_Data[[#This Row],[Price_USD]]*1</f>
        <v>519.92999999999995</v>
      </c>
      <c r="L840">
        <v>74</v>
      </c>
      <c r="M840" t="s">
        <v>30</v>
      </c>
      <c r="N840" t="s">
        <v>31</v>
      </c>
      <c r="O840" t="s">
        <v>33</v>
      </c>
      <c r="P840" t="s">
        <v>50</v>
      </c>
      <c r="Q840">
        <v>0</v>
      </c>
      <c r="R840" t="s">
        <v>51</v>
      </c>
      <c r="S840" t="s">
        <v>68</v>
      </c>
      <c r="T840">
        <v>5.8</v>
      </c>
      <c r="U840">
        <v>3</v>
      </c>
      <c r="V840">
        <v>75</v>
      </c>
      <c r="W840">
        <v>0</v>
      </c>
      <c r="X840">
        <v>0</v>
      </c>
      <c r="Y840" t="s">
        <v>77</v>
      </c>
    </row>
    <row r="841" spans="1:25" x14ac:dyDescent="0.25">
      <c r="A841" t="s">
        <v>1588</v>
      </c>
      <c r="B841" t="s">
        <v>1589</v>
      </c>
      <c r="C841" t="s">
        <v>82</v>
      </c>
      <c r="D841" t="s">
        <v>49</v>
      </c>
      <c r="E841" t="s">
        <v>59</v>
      </c>
      <c r="F841" s="1" t="s">
        <v>12895</v>
      </c>
      <c r="G841">
        <v>122</v>
      </c>
      <c r="H841" t="s">
        <v>29</v>
      </c>
      <c r="I841">
        <v>1610</v>
      </c>
      <c r="J841">
        <v>540.67999999999995</v>
      </c>
      <c r="K841">
        <f>Passenger_Data[[#This Row],[Price_USD]]*1</f>
        <v>540.67999999999995</v>
      </c>
      <c r="L841">
        <v>77</v>
      </c>
      <c r="M841" t="s">
        <v>40</v>
      </c>
      <c r="N841" t="s">
        <v>60</v>
      </c>
      <c r="O841" t="s">
        <v>32</v>
      </c>
      <c r="P841" t="s">
        <v>50</v>
      </c>
      <c r="Q841">
        <v>2</v>
      </c>
      <c r="R841" t="s">
        <v>65</v>
      </c>
      <c r="S841" t="s">
        <v>68</v>
      </c>
      <c r="T841">
        <v>10</v>
      </c>
      <c r="U841">
        <v>1</v>
      </c>
      <c r="V841">
        <v>59</v>
      </c>
      <c r="W841">
        <v>0</v>
      </c>
      <c r="X841">
        <v>0</v>
      </c>
      <c r="Y841" t="s">
        <v>77</v>
      </c>
    </row>
    <row r="842" spans="1:25" x14ac:dyDescent="0.25">
      <c r="A842" t="s">
        <v>1590</v>
      </c>
      <c r="B842" t="s">
        <v>880</v>
      </c>
      <c r="C842" t="s">
        <v>26</v>
      </c>
      <c r="D842" t="s">
        <v>64</v>
      </c>
      <c r="E842" t="s">
        <v>39</v>
      </c>
      <c r="F842" s="1" t="s">
        <v>12896</v>
      </c>
      <c r="G842">
        <v>240</v>
      </c>
      <c r="H842" t="s">
        <v>29</v>
      </c>
      <c r="I842">
        <v>1085</v>
      </c>
      <c r="J842">
        <v>374.66</v>
      </c>
      <c r="K842">
        <f>Passenger_Data[[#This Row],[Price_USD]]*1</f>
        <v>374.66</v>
      </c>
      <c r="L842">
        <v>23</v>
      </c>
      <c r="M842" t="s">
        <v>40</v>
      </c>
      <c r="N842" t="s">
        <v>31</v>
      </c>
      <c r="O842" t="s">
        <v>56</v>
      </c>
      <c r="P842" t="s">
        <v>50</v>
      </c>
      <c r="Q842">
        <v>0</v>
      </c>
      <c r="R842" t="s">
        <v>51</v>
      </c>
      <c r="S842" t="s">
        <v>61</v>
      </c>
      <c r="T842">
        <v>5.5</v>
      </c>
      <c r="U842">
        <v>10</v>
      </c>
      <c r="V842">
        <v>11</v>
      </c>
      <c r="W842">
        <v>0</v>
      </c>
      <c r="X842">
        <v>1</v>
      </c>
      <c r="Y842" t="s">
        <v>45</v>
      </c>
    </row>
    <row r="843" spans="1:25" x14ac:dyDescent="0.25">
      <c r="A843" t="s">
        <v>1591</v>
      </c>
      <c r="B843" t="s">
        <v>1166</v>
      </c>
      <c r="C843" t="s">
        <v>26</v>
      </c>
      <c r="D843" t="s">
        <v>64</v>
      </c>
      <c r="E843" t="s">
        <v>39</v>
      </c>
      <c r="F843" s="1" t="s">
        <v>12897</v>
      </c>
      <c r="G843">
        <v>155</v>
      </c>
      <c r="H843" t="s">
        <v>86</v>
      </c>
      <c r="I843">
        <v>1347</v>
      </c>
      <c r="J843">
        <v>367.99</v>
      </c>
      <c r="K843">
        <f>Passenger_Data[[#This Row],[Price_USD]]*1</f>
        <v>367.99</v>
      </c>
      <c r="L843">
        <v>29</v>
      </c>
      <c r="M843" t="s">
        <v>30</v>
      </c>
      <c r="N843" t="s">
        <v>41</v>
      </c>
      <c r="O843" t="s">
        <v>33</v>
      </c>
      <c r="P843" t="s">
        <v>83</v>
      </c>
      <c r="Q843">
        <v>0</v>
      </c>
      <c r="R843" t="s">
        <v>43</v>
      </c>
      <c r="S843" t="s">
        <v>35</v>
      </c>
      <c r="T843">
        <v>6.8</v>
      </c>
      <c r="U843">
        <v>2</v>
      </c>
      <c r="V843">
        <v>43</v>
      </c>
      <c r="W843">
        <v>0</v>
      </c>
      <c r="X843">
        <v>0</v>
      </c>
      <c r="Y843" t="s">
        <v>36</v>
      </c>
    </row>
    <row r="844" spans="1:25" x14ac:dyDescent="0.25">
      <c r="A844" t="s">
        <v>1592</v>
      </c>
      <c r="B844" t="s">
        <v>1593</v>
      </c>
      <c r="C844" t="s">
        <v>82</v>
      </c>
      <c r="D844" t="s">
        <v>76</v>
      </c>
      <c r="E844" t="s">
        <v>55</v>
      </c>
      <c r="F844" s="1" t="s">
        <v>12898</v>
      </c>
      <c r="G844">
        <v>220</v>
      </c>
      <c r="H844" t="s">
        <v>29</v>
      </c>
      <c r="I844">
        <v>1345</v>
      </c>
      <c r="J844">
        <v>412.07</v>
      </c>
      <c r="K844">
        <f>Passenger_Data[[#This Row],[Price_USD]]*1</f>
        <v>412.07</v>
      </c>
      <c r="L844">
        <v>22</v>
      </c>
      <c r="M844" t="s">
        <v>30</v>
      </c>
      <c r="N844" t="s">
        <v>60</v>
      </c>
      <c r="O844" t="s">
        <v>32</v>
      </c>
      <c r="P844" t="s">
        <v>264</v>
      </c>
      <c r="Q844">
        <v>0</v>
      </c>
      <c r="R844" t="s">
        <v>43</v>
      </c>
      <c r="S844" t="s">
        <v>44</v>
      </c>
      <c r="T844">
        <v>7.5</v>
      </c>
      <c r="U844">
        <v>1</v>
      </c>
      <c r="V844">
        <v>18</v>
      </c>
      <c r="W844">
        <v>0</v>
      </c>
      <c r="X844">
        <v>1</v>
      </c>
      <c r="Y844" t="s">
        <v>77</v>
      </c>
    </row>
    <row r="845" spans="1:25" x14ac:dyDescent="0.25">
      <c r="A845" t="s">
        <v>1594</v>
      </c>
      <c r="B845" t="s">
        <v>1595</v>
      </c>
      <c r="C845" t="s">
        <v>82</v>
      </c>
      <c r="D845" t="s">
        <v>28</v>
      </c>
      <c r="E845" t="s">
        <v>49</v>
      </c>
      <c r="F845" s="1" t="s">
        <v>12899</v>
      </c>
      <c r="G845">
        <v>236</v>
      </c>
      <c r="H845" t="s">
        <v>29</v>
      </c>
      <c r="I845">
        <v>1160</v>
      </c>
      <c r="J845">
        <v>439.66</v>
      </c>
      <c r="K845">
        <f>Passenger_Data[[#This Row],[Price_USD]]*1</f>
        <v>439.66</v>
      </c>
      <c r="L845">
        <v>67</v>
      </c>
      <c r="M845" t="s">
        <v>30</v>
      </c>
      <c r="N845" t="s">
        <v>41</v>
      </c>
      <c r="O845" t="s">
        <v>33</v>
      </c>
      <c r="P845" t="s">
        <v>33</v>
      </c>
      <c r="Q845">
        <v>1</v>
      </c>
      <c r="R845" t="s">
        <v>34</v>
      </c>
      <c r="S845" t="s">
        <v>68</v>
      </c>
      <c r="T845">
        <v>6.2</v>
      </c>
      <c r="U845">
        <v>1</v>
      </c>
      <c r="V845">
        <v>31</v>
      </c>
      <c r="W845">
        <v>0</v>
      </c>
      <c r="X845">
        <v>0</v>
      </c>
      <c r="Y845" t="s">
        <v>77</v>
      </c>
    </row>
    <row r="846" spans="1:25" x14ac:dyDescent="0.25">
      <c r="A846" t="s">
        <v>1596</v>
      </c>
      <c r="B846" t="s">
        <v>1597</v>
      </c>
      <c r="C846" t="s">
        <v>54</v>
      </c>
      <c r="D846" t="s">
        <v>49</v>
      </c>
      <c r="E846" t="s">
        <v>49</v>
      </c>
      <c r="F846" s="1" t="s">
        <v>12900</v>
      </c>
      <c r="G846">
        <v>256</v>
      </c>
      <c r="H846" t="s">
        <v>29</v>
      </c>
      <c r="I846">
        <v>1248</v>
      </c>
      <c r="J846">
        <v>424.9</v>
      </c>
      <c r="K846">
        <f>Passenger_Data[[#This Row],[Price_USD]]*1</f>
        <v>424.9</v>
      </c>
      <c r="L846">
        <v>24</v>
      </c>
      <c r="M846" t="s">
        <v>40</v>
      </c>
      <c r="N846" t="s">
        <v>31</v>
      </c>
      <c r="O846" t="s">
        <v>32</v>
      </c>
      <c r="P846" t="s">
        <v>50</v>
      </c>
      <c r="Q846">
        <v>0</v>
      </c>
      <c r="R846" t="s">
        <v>65</v>
      </c>
      <c r="S846" t="s">
        <v>68</v>
      </c>
      <c r="T846">
        <v>7.6</v>
      </c>
      <c r="U846">
        <v>14</v>
      </c>
      <c r="V846">
        <v>79</v>
      </c>
      <c r="W846">
        <v>0</v>
      </c>
      <c r="X846">
        <v>0</v>
      </c>
      <c r="Y846" t="s">
        <v>45</v>
      </c>
    </row>
    <row r="847" spans="1:25" x14ac:dyDescent="0.25">
      <c r="A847" t="s">
        <v>1598</v>
      </c>
      <c r="B847" t="s">
        <v>1599</v>
      </c>
      <c r="C847" t="s">
        <v>73</v>
      </c>
      <c r="D847" t="s">
        <v>76</v>
      </c>
      <c r="E847" t="s">
        <v>59</v>
      </c>
      <c r="F847" s="1" t="s">
        <v>12901</v>
      </c>
      <c r="G847">
        <v>242</v>
      </c>
      <c r="H847" t="s">
        <v>86</v>
      </c>
      <c r="I847">
        <v>886</v>
      </c>
      <c r="J847">
        <v>364.76</v>
      </c>
      <c r="K847">
        <f>Passenger_Data[[#This Row],[Price_USD]]*1</f>
        <v>364.76</v>
      </c>
      <c r="L847">
        <v>28</v>
      </c>
      <c r="M847" t="s">
        <v>40</v>
      </c>
      <c r="N847" t="s">
        <v>31</v>
      </c>
      <c r="O847" t="s">
        <v>32</v>
      </c>
      <c r="P847" t="s">
        <v>83</v>
      </c>
      <c r="Q847">
        <v>0</v>
      </c>
      <c r="R847" t="s">
        <v>34</v>
      </c>
      <c r="S847" t="s">
        <v>44</v>
      </c>
      <c r="T847">
        <v>6.5</v>
      </c>
      <c r="U847">
        <v>2</v>
      </c>
      <c r="V847">
        <v>25</v>
      </c>
      <c r="W847">
        <v>0</v>
      </c>
      <c r="X847">
        <v>0</v>
      </c>
      <c r="Y847" t="s">
        <v>77</v>
      </c>
    </row>
    <row r="848" spans="1:25" x14ac:dyDescent="0.25">
      <c r="A848" t="s">
        <v>1600</v>
      </c>
      <c r="B848" t="s">
        <v>1601</v>
      </c>
      <c r="C848" t="s">
        <v>73</v>
      </c>
      <c r="D848" t="s">
        <v>59</v>
      </c>
      <c r="E848" t="s">
        <v>55</v>
      </c>
      <c r="F848" s="1" t="s">
        <v>12902</v>
      </c>
      <c r="G848">
        <v>243</v>
      </c>
      <c r="H848" t="s">
        <v>29</v>
      </c>
      <c r="I848">
        <v>1491</v>
      </c>
      <c r="J848">
        <v>392.66</v>
      </c>
      <c r="K848">
        <f>Passenger_Data[[#This Row],[Price_USD]]*1</f>
        <v>392.66</v>
      </c>
      <c r="L848">
        <v>73</v>
      </c>
      <c r="M848" t="s">
        <v>40</v>
      </c>
      <c r="N848" t="s">
        <v>41</v>
      </c>
      <c r="O848" t="s">
        <v>32</v>
      </c>
      <c r="P848" t="s">
        <v>50</v>
      </c>
      <c r="Q848">
        <v>0</v>
      </c>
      <c r="R848" t="s">
        <v>65</v>
      </c>
      <c r="S848" t="s">
        <v>44</v>
      </c>
      <c r="T848">
        <v>8.5</v>
      </c>
      <c r="U848">
        <v>8</v>
      </c>
      <c r="V848">
        <v>48</v>
      </c>
      <c r="W848">
        <v>0</v>
      </c>
      <c r="X848">
        <v>0</v>
      </c>
      <c r="Y848" t="s">
        <v>77</v>
      </c>
    </row>
    <row r="849" spans="1:25" x14ac:dyDescent="0.25">
      <c r="A849" t="s">
        <v>1602</v>
      </c>
      <c r="B849" t="s">
        <v>1603</v>
      </c>
      <c r="C849" t="s">
        <v>26</v>
      </c>
      <c r="D849" t="s">
        <v>27</v>
      </c>
      <c r="E849" t="s">
        <v>49</v>
      </c>
      <c r="F849" s="1" t="s">
        <v>12903</v>
      </c>
      <c r="G849">
        <v>234</v>
      </c>
      <c r="H849" t="s">
        <v>29</v>
      </c>
      <c r="I849">
        <v>1011</v>
      </c>
      <c r="J849">
        <v>351.79</v>
      </c>
      <c r="K849">
        <f>Passenger_Data[[#This Row],[Price_USD]]*1</f>
        <v>351.79</v>
      </c>
      <c r="L849">
        <v>68</v>
      </c>
      <c r="M849" t="s">
        <v>40</v>
      </c>
      <c r="N849" t="s">
        <v>31</v>
      </c>
      <c r="O849" t="s">
        <v>56</v>
      </c>
      <c r="P849" t="s">
        <v>50</v>
      </c>
      <c r="Q849">
        <v>0</v>
      </c>
      <c r="R849" t="s">
        <v>65</v>
      </c>
      <c r="S849" t="s">
        <v>44</v>
      </c>
      <c r="T849">
        <v>5.5</v>
      </c>
      <c r="U849">
        <v>26</v>
      </c>
      <c r="V849">
        <v>3</v>
      </c>
      <c r="W849">
        <v>0</v>
      </c>
      <c r="X849">
        <v>0</v>
      </c>
      <c r="Y849" t="s">
        <v>45</v>
      </c>
    </row>
    <row r="850" spans="1:25" x14ac:dyDescent="0.25">
      <c r="A850" t="s">
        <v>1604</v>
      </c>
      <c r="B850" t="s">
        <v>1605</v>
      </c>
      <c r="C850" t="s">
        <v>48</v>
      </c>
      <c r="D850" t="s">
        <v>64</v>
      </c>
      <c r="E850" t="s">
        <v>64</v>
      </c>
      <c r="F850" s="1" t="s">
        <v>12904</v>
      </c>
      <c r="G850">
        <v>111</v>
      </c>
      <c r="H850" t="s">
        <v>108</v>
      </c>
      <c r="I850">
        <v>919</v>
      </c>
      <c r="J850">
        <v>165.88</v>
      </c>
      <c r="K850">
        <f>Passenger_Data[[#This Row],[Price_USD]]*1</f>
        <v>165.88</v>
      </c>
      <c r="L850">
        <v>75</v>
      </c>
      <c r="M850" t="s">
        <v>40</v>
      </c>
      <c r="N850" t="s">
        <v>60</v>
      </c>
      <c r="O850" t="s">
        <v>32</v>
      </c>
      <c r="P850" t="s">
        <v>50</v>
      </c>
      <c r="Q850">
        <v>2</v>
      </c>
      <c r="R850" t="s">
        <v>51</v>
      </c>
      <c r="S850" t="s">
        <v>35</v>
      </c>
      <c r="T850">
        <v>5.7</v>
      </c>
      <c r="U850">
        <v>8</v>
      </c>
      <c r="V850">
        <v>37</v>
      </c>
      <c r="W850">
        <v>0</v>
      </c>
      <c r="X850">
        <v>0</v>
      </c>
      <c r="Y850" t="s">
        <v>36</v>
      </c>
    </row>
    <row r="851" spans="1:25" x14ac:dyDescent="0.25">
      <c r="A851" t="s">
        <v>1606</v>
      </c>
      <c r="B851" t="s">
        <v>1607</v>
      </c>
      <c r="C851" t="s">
        <v>54</v>
      </c>
      <c r="D851" t="s">
        <v>55</v>
      </c>
      <c r="E851" t="s">
        <v>27</v>
      </c>
      <c r="F851" s="1" t="s">
        <v>12905</v>
      </c>
      <c r="G851">
        <v>65</v>
      </c>
      <c r="H851" t="s">
        <v>108</v>
      </c>
      <c r="I851">
        <v>1257</v>
      </c>
      <c r="J851">
        <v>427.19</v>
      </c>
      <c r="K851">
        <f>Passenger_Data[[#This Row],[Price_USD]]*1</f>
        <v>427.19</v>
      </c>
      <c r="L851">
        <v>47</v>
      </c>
      <c r="M851" t="s">
        <v>30</v>
      </c>
      <c r="N851" t="s">
        <v>60</v>
      </c>
      <c r="O851" t="s">
        <v>42</v>
      </c>
      <c r="P851" t="s">
        <v>50</v>
      </c>
      <c r="Q851">
        <v>4</v>
      </c>
      <c r="R851" t="s">
        <v>65</v>
      </c>
      <c r="S851" t="s">
        <v>68</v>
      </c>
      <c r="T851">
        <v>6.5</v>
      </c>
      <c r="U851">
        <v>25</v>
      </c>
      <c r="V851">
        <v>46</v>
      </c>
      <c r="W851">
        <v>0</v>
      </c>
      <c r="X851">
        <v>0</v>
      </c>
      <c r="Y851" t="s">
        <v>45</v>
      </c>
    </row>
    <row r="852" spans="1:25" x14ac:dyDescent="0.25">
      <c r="A852" t="s">
        <v>1608</v>
      </c>
      <c r="B852" t="s">
        <v>191</v>
      </c>
      <c r="C852" t="s">
        <v>48</v>
      </c>
      <c r="D852" t="s">
        <v>64</v>
      </c>
      <c r="E852" t="s">
        <v>39</v>
      </c>
      <c r="F852" s="1" t="s">
        <v>12906</v>
      </c>
      <c r="G852">
        <v>43</v>
      </c>
      <c r="H852" t="s">
        <v>29</v>
      </c>
      <c r="I852">
        <v>1505</v>
      </c>
      <c r="J852">
        <v>167.03</v>
      </c>
      <c r="K852">
        <f>Passenger_Data[[#This Row],[Price_USD]]*1</f>
        <v>167.03</v>
      </c>
      <c r="L852">
        <v>41</v>
      </c>
      <c r="M852" t="s">
        <v>30</v>
      </c>
      <c r="N852" t="s">
        <v>60</v>
      </c>
      <c r="O852" t="s">
        <v>42</v>
      </c>
      <c r="P852" t="s">
        <v>50</v>
      </c>
      <c r="Q852">
        <v>2</v>
      </c>
      <c r="R852" t="s">
        <v>65</v>
      </c>
      <c r="S852" t="s">
        <v>68</v>
      </c>
      <c r="T852">
        <v>7.2</v>
      </c>
      <c r="U852">
        <v>14</v>
      </c>
      <c r="V852">
        <v>40</v>
      </c>
      <c r="W852">
        <v>0</v>
      </c>
      <c r="X852">
        <v>0</v>
      </c>
      <c r="Y852" t="s">
        <v>45</v>
      </c>
    </row>
    <row r="853" spans="1:25" x14ac:dyDescent="0.25">
      <c r="A853" t="s">
        <v>1609</v>
      </c>
      <c r="B853" t="s">
        <v>1264</v>
      </c>
      <c r="C853" t="s">
        <v>54</v>
      </c>
      <c r="D853" t="s">
        <v>27</v>
      </c>
      <c r="E853" t="s">
        <v>49</v>
      </c>
      <c r="F853" s="1" t="s">
        <v>12907</v>
      </c>
      <c r="G853">
        <v>181</v>
      </c>
      <c r="H853" t="s">
        <v>29</v>
      </c>
      <c r="I853">
        <v>1160</v>
      </c>
      <c r="J853">
        <v>274.24</v>
      </c>
      <c r="K853">
        <f>Passenger_Data[[#This Row],[Price_USD]]*1</f>
        <v>274.24</v>
      </c>
      <c r="L853">
        <v>71</v>
      </c>
      <c r="M853" t="s">
        <v>30</v>
      </c>
      <c r="N853" t="s">
        <v>31</v>
      </c>
      <c r="O853" t="s">
        <v>56</v>
      </c>
      <c r="P853" t="s">
        <v>50</v>
      </c>
      <c r="Q853">
        <v>1</v>
      </c>
      <c r="R853" t="s">
        <v>43</v>
      </c>
      <c r="S853" t="s">
        <v>44</v>
      </c>
      <c r="T853">
        <v>7.7</v>
      </c>
      <c r="U853">
        <v>15</v>
      </c>
      <c r="V853">
        <v>108</v>
      </c>
      <c r="W853">
        <v>1</v>
      </c>
      <c r="X853">
        <v>0</v>
      </c>
      <c r="Y853" t="s">
        <v>45</v>
      </c>
    </row>
    <row r="854" spans="1:25" x14ac:dyDescent="0.25">
      <c r="A854" t="s">
        <v>1610</v>
      </c>
      <c r="B854" t="s">
        <v>1611</v>
      </c>
      <c r="C854" t="s">
        <v>54</v>
      </c>
      <c r="D854" t="s">
        <v>64</v>
      </c>
      <c r="E854" t="s">
        <v>59</v>
      </c>
      <c r="F854" s="1" t="s">
        <v>12908</v>
      </c>
      <c r="G854">
        <v>173</v>
      </c>
      <c r="H854" t="s">
        <v>86</v>
      </c>
      <c r="I854">
        <v>882</v>
      </c>
      <c r="J854">
        <v>138.41</v>
      </c>
      <c r="K854">
        <f>Passenger_Data[[#This Row],[Price_USD]]*1</f>
        <v>138.41</v>
      </c>
      <c r="L854">
        <v>41</v>
      </c>
      <c r="M854" t="s">
        <v>40</v>
      </c>
      <c r="N854" t="s">
        <v>60</v>
      </c>
      <c r="O854" t="s">
        <v>32</v>
      </c>
      <c r="P854" t="s">
        <v>33</v>
      </c>
      <c r="Q854">
        <v>0</v>
      </c>
      <c r="R854" t="s">
        <v>34</v>
      </c>
      <c r="S854" t="s">
        <v>61</v>
      </c>
      <c r="T854">
        <v>7.1</v>
      </c>
      <c r="U854">
        <v>2</v>
      </c>
      <c r="V854">
        <v>110</v>
      </c>
      <c r="W854">
        <v>0</v>
      </c>
      <c r="X854">
        <v>1</v>
      </c>
      <c r="Y854" t="s">
        <v>36</v>
      </c>
    </row>
    <row r="855" spans="1:25" x14ac:dyDescent="0.25">
      <c r="A855" t="s">
        <v>1612</v>
      </c>
      <c r="B855" t="s">
        <v>1613</v>
      </c>
      <c r="C855" t="s">
        <v>54</v>
      </c>
      <c r="D855" t="s">
        <v>28</v>
      </c>
      <c r="E855" t="s">
        <v>27</v>
      </c>
      <c r="F855" s="1" t="s">
        <v>12909</v>
      </c>
      <c r="G855">
        <v>192</v>
      </c>
      <c r="H855" t="s">
        <v>29</v>
      </c>
      <c r="I855">
        <v>1162</v>
      </c>
      <c r="J855">
        <v>296.39</v>
      </c>
      <c r="K855">
        <f>Passenger_Data[[#This Row],[Price_USD]]*1</f>
        <v>296.39</v>
      </c>
      <c r="L855">
        <v>53</v>
      </c>
      <c r="M855" t="s">
        <v>40</v>
      </c>
      <c r="N855" t="s">
        <v>31</v>
      </c>
      <c r="O855" t="s">
        <v>42</v>
      </c>
      <c r="P855" t="s">
        <v>50</v>
      </c>
      <c r="Q855">
        <v>3</v>
      </c>
      <c r="R855" t="s">
        <v>65</v>
      </c>
      <c r="S855" t="s">
        <v>61</v>
      </c>
      <c r="T855">
        <v>4.7</v>
      </c>
      <c r="U855">
        <v>17</v>
      </c>
      <c r="V855">
        <v>40</v>
      </c>
      <c r="W855">
        <v>0</v>
      </c>
      <c r="X855">
        <v>0</v>
      </c>
      <c r="Y855" t="s">
        <v>77</v>
      </c>
    </row>
    <row r="856" spans="1:25" x14ac:dyDescent="0.25">
      <c r="A856" t="s">
        <v>1614</v>
      </c>
      <c r="B856" t="s">
        <v>1615</v>
      </c>
      <c r="C856" t="s">
        <v>48</v>
      </c>
      <c r="D856" t="s">
        <v>49</v>
      </c>
      <c r="E856" t="s">
        <v>28</v>
      </c>
      <c r="F856" s="1" t="s">
        <v>12910</v>
      </c>
      <c r="G856">
        <v>106</v>
      </c>
      <c r="H856" t="s">
        <v>29</v>
      </c>
      <c r="I856">
        <v>1592</v>
      </c>
      <c r="J856">
        <v>454.02</v>
      </c>
      <c r="K856">
        <f>Passenger_Data[[#This Row],[Price_USD]]*1</f>
        <v>454.02</v>
      </c>
      <c r="L856">
        <v>69</v>
      </c>
      <c r="M856" t="s">
        <v>30</v>
      </c>
      <c r="N856" t="s">
        <v>60</v>
      </c>
      <c r="O856" t="s">
        <v>42</v>
      </c>
      <c r="P856" t="s">
        <v>50</v>
      </c>
      <c r="Q856">
        <v>1</v>
      </c>
      <c r="R856" t="s">
        <v>65</v>
      </c>
      <c r="S856" t="s">
        <v>44</v>
      </c>
      <c r="T856">
        <v>7.9</v>
      </c>
      <c r="U856">
        <v>1</v>
      </c>
      <c r="V856">
        <v>119</v>
      </c>
      <c r="W856">
        <v>0</v>
      </c>
      <c r="X856">
        <v>0</v>
      </c>
      <c r="Y856" t="s">
        <v>77</v>
      </c>
    </row>
    <row r="857" spans="1:25" x14ac:dyDescent="0.25">
      <c r="A857" t="s">
        <v>1616</v>
      </c>
      <c r="B857" t="s">
        <v>1617</v>
      </c>
      <c r="C857" t="s">
        <v>82</v>
      </c>
      <c r="D857" t="s">
        <v>27</v>
      </c>
      <c r="E857" t="s">
        <v>39</v>
      </c>
      <c r="F857" s="1" t="s">
        <v>12911</v>
      </c>
      <c r="G857">
        <v>210</v>
      </c>
      <c r="H857" t="s">
        <v>29</v>
      </c>
      <c r="I857">
        <v>1163</v>
      </c>
      <c r="J857">
        <v>351.9</v>
      </c>
      <c r="K857">
        <f>Passenger_Data[[#This Row],[Price_USD]]*1</f>
        <v>351.9</v>
      </c>
      <c r="L857">
        <v>45</v>
      </c>
      <c r="M857" t="s">
        <v>30</v>
      </c>
      <c r="N857" t="s">
        <v>41</v>
      </c>
      <c r="O857" t="s">
        <v>32</v>
      </c>
      <c r="P857" t="s">
        <v>50</v>
      </c>
      <c r="Q857">
        <v>1</v>
      </c>
      <c r="R857" t="s">
        <v>65</v>
      </c>
      <c r="S857" t="s">
        <v>35</v>
      </c>
      <c r="T857">
        <v>9.1</v>
      </c>
      <c r="U857">
        <v>7</v>
      </c>
      <c r="V857">
        <v>5</v>
      </c>
      <c r="W857">
        <v>0</v>
      </c>
      <c r="X857">
        <v>0</v>
      </c>
      <c r="Y857" t="s">
        <v>36</v>
      </c>
    </row>
    <row r="858" spans="1:25" x14ac:dyDescent="0.25">
      <c r="A858" t="s">
        <v>1618</v>
      </c>
      <c r="B858" t="s">
        <v>1619</v>
      </c>
      <c r="C858" t="s">
        <v>54</v>
      </c>
      <c r="D858" t="s">
        <v>49</v>
      </c>
      <c r="E858" t="s">
        <v>76</v>
      </c>
      <c r="F858" s="1" t="s">
        <v>12912</v>
      </c>
      <c r="G858">
        <v>145</v>
      </c>
      <c r="H858" t="s">
        <v>29</v>
      </c>
      <c r="I858">
        <v>1095</v>
      </c>
      <c r="J858">
        <v>557.84</v>
      </c>
      <c r="K858">
        <f>Passenger_Data[[#This Row],[Price_USD]]*1</f>
        <v>557.84</v>
      </c>
      <c r="L858">
        <v>29</v>
      </c>
      <c r="M858" t="s">
        <v>30</v>
      </c>
      <c r="N858" t="s">
        <v>41</v>
      </c>
      <c r="O858" t="s">
        <v>56</v>
      </c>
      <c r="P858" t="s">
        <v>50</v>
      </c>
      <c r="Q858">
        <v>1</v>
      </c>
      <c r="R858" t="s">
        <v>51</v>
      </c>
      <c r="S858" t="s">
        <v>44</v>
      </c>
      <c r="T858">
        <v>4.9000000000000004</v>
      </c>
      <c r="U858">
        <v>13</v>
      </c>
      <c r="V858">
        <v>113</v>
      </c>
      <c r="W858">
        <v>0</v>
      </c>
      <c r="X858">
        <v>0</v>
      </c>
      <c r="Y858" t="s">
        <v>45</v>
      </c>
    </row>
    <row r="859" spans="1:25" x14ac:dyDescent="0.25">
      <c r="A859" t="s">
        <v>1620</v>
      </c>
      <c r="B859" t="s">
        <v>1621</v>
      </c>
      <c r="C859" t="s">
        <v>73</v>
      </c>
      <c r="D859" t="s">
        <v>76</v>
      </c>
      <c r="E859" t="s">
        <v>49</v>
      </c>
      <c r="F859" s="1" t="s">
        <v>12913</v>
      </c>
      <c r="G859">
        <v>150</v>
      </c>
      <c r="H859" t="s">
        <v>29</v>
      </c>
      <c r="I859">
        <v>1556</v>
      </c>
      <c r="J859">
        <v>345.52</v>
      </c>
      <c r="K859">
        <f>Passenger_Data[[#This Row],[Price_USD]]*1</f>
        <v>345.52</v>
      </c>
      <c r="L859">
        <v>32</v>
      </c>
      <c r="M859" t="s">
        <v>30</v>
      </c>
      <c r="N859" t="s">
        <v>41</v>
      </c>
      <c r="O859" t="s">
        <v>56</v>
      </c>
      <c r="P859" t="s">
        <v>50</v>
      </c>
      <c r="Q859">
        <v>0</v>
      </c>
      <c r="R859" t="s">
        <v>65</v>
      </c>
      <c r="S859" t="s">
        <v>61</v>
      </c>
      <c r="T859">
        <v>5.7</v>
      </c>
      <c r="U859">
        <v>13</v>
      </c>
      <c r="V859">
        <v>15</v>
      </c>
      <c r="W859">
        <v>1</v>
      </c>
      <c r="X859">
        <v>0</v>
      </c>
      <c r="Y859" t="s">
        <v>36</v>
      </c>
    </row>
    <row r="860" spans="1:25" x14ac:dyDescent="0.25">
      <c r="A860" t="s">
        <v>1622</v>
      </c>
      <c r="B860" t="s">
        <v>110</v>
      </c>
      <c r="C860" t="s">
        <v>82</v>
      </c>
      <c r="D860" t="s">
        <v>64</v>
      </c>
      <c r="E860" t="s">
        <v>39</v>
      </c>
      <c r="F860" s="1" t="s">
        <v>12914</v>
      </c>
      <c r="G860">
        <v>110</v>
      </c>
      <c r="H860" t="s">
        <v>29</v>
      </c>
      <c r="I860">
        <v>1284</v>
      </c>
      <c r="J860">
        <v>336.12</v>
      </c>
      <c r="K860">
        <f>Passenger_Data[[#This Row],[Price_USD]]*1</f>
        <v>336.12</v>
      </c>
      <c r="L860">
        <v>29</v>
      </c>
      <c r="M860" t="s">
        <v>30</v>
      </c>
      <c r="N860" t="s">
        <v>31</v>
      </c>
      <c r="O860" t="s">
        <v>56</v>
      </c>
      <c r="P860" t="s">
        <v>50</v>
      </c>
      <c r="Q860">
        <v>1</v>
      </c>
      <c r="R860" t="s">
        <v>51</v>
      </c>
      <c r="S860" t="s">
        <v>61</v>
      </c>
      <c r="T860">
        <v>8.1999999999999993</v>
      </c>
      <c r="U860">
        <v>3</v>
      </c>
      <c r="V860">
        <v>16</v>
      </c>
      <c r="W860">
        <v>0</v>
      </c>
      <c r="X860">
        <v>0</v>
      </c>
      <c r="Y860" t="s">
        <v>36</v>
      </c>
    </row>
    <row r="861" spans="1:25" x14ac:dyDescent="0.25">
      <c r="A861" t="s">
        <v>1623</v>
      </c>
      <c r="B861" t="s">
        <v>543</v>
      </c>
      <c r="C861" t="s">
        <v>54</v>
      </c>
      <c r="D861" t="s">
        <v>64</v>
      </c>
      <c r="E861" t="s">
        <v>64</v>
      </c>
      <c r="F861" s="1" t="s">
        <v>12915</v>
      </c>
      <c r="G861">
        <v>77</v>
      </c>
      <c r="H861" t="s">
        <v>29</v>
      </c>
      <c r="I861">
        <v>1046</v>
      </c>
      <c r="J861">
        <v>383.8</v>
      </c>
      <c r="K861">
        <f>Passenger_Data[[#This Row],[Price_USD]]*1</f>
        <v>383.8</v>
      </c>
      <c r="L861">
        <v>24</v>
      </c>
      <c r="M861" t="s">
        <v>30</v>
      </c>
      <c r="N861" t="s">
        <v>41</v>
      </c>
      <c r="O861" t="s">
        <v>42</v>
      </c>
      <c r="P861" t="s">
        <v>83</v>
      </c>
      <c r="Q861">
        <v>0</v>
      </c>
      <c r="R861" t="s">
        <v>65</v>
      </c>
      <c r="S861" t="s">
        <v>35</v>
      </c>
      <c r="T861">
        <v>7.3</v>
      </c>
      <c r="U861">
        <v>9</v>
      </c>
      <c r="V861">
        <v>74</v>
      </c>
      <c r="W861">
        <v>0</v>
      </c>
      <c r="X861">
        <v>0</v>
      </c>
      <c r="Y861" t="s">
        <v>45</v>
      </c>
    </row>
    <row r="862" spans="1:25" x14ac:dyDescent="0.25">
      <c r="A862" t="s">
        <v>1624</v>
      </c>
      <c r="B862" t="s">
        <v>1625</v>
      </c>
      <c r="C862" t="s">
        <v>26</v>
      </c>
      <c r="D862" t="s">
        <v>27</v>
      </c>
      <c r="E862" t="s">
        <v>76</v>
      </c>
      <c r="F862" s="1" t="s">
        <v>12916</v>
      </c>
      <c r="G862">
        <v>123</v>
      </c>
      <c r="H862" t="s">
        <v>29</v>
      </c>
      <c r="I862">
        <v>1100</v>
      </c>
      <c r="J862">
        <v>282.60000000000002</v>
      </c>
      <c r="K862">
        <f>Passenger_Data[[#This Row],[Price_USD]]*1</f>
        <v>282.60000000000002</v>
      </c>
      <c r="L862">
        <v>21</v>
      </c>
      <c r="M862" t="s">
        <v>30</v>
      </c>
      <c r="N862" t="s">
        <v>41</v>
      </c>
      <c r="O862" t="s">
        <v>32</v>
      </c>
      <c r="P862" t="s">
        <v>50</v>
      </c>
      <c r="Q862">
        <v>1</v>
      </c>
      <c r="R862" t="s">
        <v>65</v>
      </c>
      <c r="S862" t="s">
        <v>61</v>
      </c>
      <c r="T862">
        <v>7.5</v>
      </c>
      <c r="U862">
        <v>9</v>
      </c>
      <c r="V862">
        <v>32</v>
      </c>
      <c r="W862">
        <v>0</v>
      </c>
      <c r="X862">
        <v>0</v>
      </c>
      <c r="Y862" t="s">
        <v>77</v>
      </c>
    </row>
    <row r="863" spans="1:25" x14ac:dyDescent="0.25">
      <c r="A863" t="s">
        <v>1626</v>
      </c>
      <c r="B863" t="s">
        <v>414</v>
      </c>
      <c r="C863" t="s">
        <v>26</v>
      </c>
      <c r="D863" t="s">
        <v>64</v>
      </c>
      <c r="E863" t="s">
        <v>49</v>
      </c>
      <c r="F863" s="1" t="s">
        <v>12917</v>
      </c>
      <c r="G863">
        <v>178</v>
      </c>
      <c r="H863" t="s">
        <v>29</v>
      </c>
      <c r="I863">
        <v>1559</v>
      </c>
      <c r="J863">
        <v>111.19</v>
      </c>
      <c r="K863">
        <f>Passenger_Data[[#This Row],[Price_USD]]*1</f>
        <v>111.19</v>
      </c>
      <c r="L863">
        <v>33</v>
      </c>
      <c r="M863" t="s">
        <v>40</v>
      </c>
      <c r="N863" t="s">
        <v>31</v>
      </c>
      <c r="O863" t="s">
        <v>56</v>
      </c>
      <c r="P863" t="s">
        <v>50</v>
      </c>
      <c r="Q863">
        <v>2</v>
      </c>
      <c r="R863" t="s">
        <v>51</v>
      </c>
      <c r="S863" t="s">
        <v>68</v>
      </c>
      <c r="T863">
        <v>3.2</v>
      </c>
      <c r="U863">
        <v>5</v>
      </c>
      <c r="V863">
        <v>69</v>
      </c>
      <c r="W863">
        <v>0</v>
      </c>
      <c r="X863">
        <v>0</v>
      </c>
      <c r="Y863" t="s">
        <v>45</v>
      </c>
    </row>
    <row r="864" spans="1:25" x14ac:dyDescent="0.25">
      <c r="A864" t="s">
        <v>1627</v>
      </c>
      <c r="B864" t="s">
        <v>1628</v>
      </c>
      <c r="C864" t="s">
        <v>54</v>
      </c>
      <c r="D864" t="s">
        <v>49</v>
      </c>
      <c r="E864" t="s">
        <v>55</v>
      </c>
      <c r="F864" s="1" t="s">
        <v>12918</v>
      </c>
      <c r="G864">
        <v>166</v>
      </c>
      <c r="H864" t="s">
        <v>29</v>
      </c>
      <c r="I864">
        <v>774</v>
      </c>
      <c r="J864">
        <v>294.08</v>
      </c>
      <c r="K864">
        <f>Passenger_Data[[#This Row],[Price_USD]]*1</f>
        <v>294.08</v>
      </c>
      <c r="L864">
        <v>68</v>
      </c>
      <c r="M864" t="s">
        <v>30</v>
      </c>
      <c r="N864" t="s">
        <v>31</v>
      </c>
      <c r="O864" t="s">
        <v>32</v>
      </c>
      <c r="P864" t="s">
        <v>50</v>
      </c>
      <c r="Q864">
        <v>1</v>
      </c>
      <c r="R864" t="s">
        <v>51</v>
      </c>
      <c r="S864" t="s">
        <v>68</v>
      </c>
      <c r="T864">
        <v>6.5</v>
      </c>
      <c r="U864">
        <v>4</v>
      </c>
      <c r="V864">
        <v>12</v>
      </c>
      <c r="W864">
        <v>0</v>
      </c>
      <c r="X864">
        <v>0</v>
      </c>
      <c r="Y864" t="s">
        <v>77</v>
      </c>
    </row>
    <row r="865" spans="1:25" x14ac:dyDescent="0.25">
      <c r="A865" t="s">
        <v>1629</v>
      </c>
      <c r="B865" t="s">
        <v>1630</v>
      </c>
      <c r="C865" t="s">
        <v>82</v>
      </c>
      <c r="D865" t="s">
        <v>27</v>
      </c>
      <c r="E865" t="s">
        <v>49</v>
      </c>
      <c r="F865" s="1" t="s">
        <v>12919</v>
      </c>
      <c r="G865">
        <v>167</v>
      </c>
      <c r="H865" t="s">
        <v>86</v>
      </c>
      <c r="I865">
        <v>800</v>
      </c>
      <c r="J865">
        <v>304.39</v>
      </c>
      <c r="K865">
        <f>Passenger_Data[[#This Row],[Price_USD]]*1</f>
        <v>304.39</v>
      </c>
      <c r="L865">
        <v>52</v>
      </c>
      <c r="M865" t="s">
        <v>30</v>
      </c>
      <c r="N865" t="s">
        <v>31</v>
      </c>
      <c r="O865" t="s">
        <v>33</v>
      </c>
      <c r="P865" t="s">
        <v>50</v>
      </c>
      <c r="Q865">
        <v>0</v>
      </c>
      <c r="R865" t="s">
        <v>65</v>
      </c>
      <c r="S865" t="s">
        <v>44</v>
      </c>
      <c r="T865">
        <v>6.1</v>
      </c>
      <c r="U865">
        <v>11</v>
      </c>
      <c r="V865">
        <v>16</v>
      </c>
      <c r="W865">
        <v>0</v>
      </c>
      <c r="X865">
        <v>0</v>
      </c>
      <c r="Y865" t="s">
        <v>36</v>
      </c>
    </row>
    <row r="866" spans="1:25" x14ac:dyDescent="0.25">
      <c r="A866" t="s">
        <v>1631</v>
      </c>
      <c r="B866" t="s">
        <v>1632</v>
      </c>
      <c r="C866" t="s">
        <v>26</v>
      </c>
      <c r="D866" t="s">
        <v>39</v>
      </c>
      <c r="E866" t="s">
        <v>39</v>
      </c>
      <c r="F866" s="1" t="s">
        <v>12920</v>
      </c>
      <c r="G866">
        <v>262</v>
      </c>
      <c r="H866" t="s">
        <v>29</v>
      </c>
      <c r="I866">
        <v>1091</v>
      </c>
      <c r="J866">
        <v>469.69</v>
      </c>
      <c r="K866">
        <f>Passenger_Data[[#This Row],[Price_USD]]*1</f>
        <v>469.69</v>
      </c>
      <c r="L866">
        <v>49</v>
      </c>
      <c r="M866" t="s">
        <v>40</v>
      </c>
      <c r="N866" t="s">
        <v>60</v>
      </c>
      <c r="O866" t="s">
        <v>32</v>
      </c>
      <c r="P866" t="s">
        <v>264</v>
      </c>
      <c r="Q866">
        <v>0</v>
      </c>
      <c r="R866" t="s">
        <v>43</v>
      </c>
      <c r="S866" t="s">
        <v>44</v>
      </c>
      <c r="T866">
        <v>6.5</v>
      </c>
      <c r="U866">
        <v>2</v>
      </c>
      <c r="V866">
        <v>80</v>
      </c>
      <c r="W866">
        <v>0</v>
      </c>
      <c r="X866">
        <v>1</v>
      </c>
      <c r="Y866" t="s">
        <v>77</v>
      </c>
    </row>
    <row r="867" spans="1:25" x14ac:dyDescent="0.25">
      <c r="A867" t="s">
        <v>1633</v>
      </c>
      <c r="B867" t="s">
        <v>1310</v>
      </c>
      <c r="C867" t="s">
        <v>73</v>
      </c>
      <c r="D867" t="s">
        <v>59</v>
      </c>
      <c r="E867" t="s">
        <v>28</v>
      </c>
      <c r="F867" s="1" t="s">
        <v>12921</v>
      </c>
      <c r="G867">
        <v>91</v>
      </c>
      <c r="H867" t="s">
        <v>29</v>
      </c>
      <c r="I867">
        <v>1620</v>
      </c>
      <c r="J867">
        <v>425.31</v>
      </c>
      <c r="K867">
        <f>Passenger_Data[[#This Row],[Price_USD]]*1</f>
        <v>425.31</v>
      </c>
      <c r="L867">
        <v>20</v>
      </c>
      <c r="M867" t="s">
        <v>40</v>
      </c>
      <c r="N867" t="s">
        <v>60</v>
      </c>
      <c r="O867" t="s">
        <v>32</v>
      </c>
      <c r="P867" t="s">
        <v>50</v>
      </c>
      <c r="Q867">
        <v>0</v>
      </c>
      <c r="R867" t="s">
        <v>51</v>
      </c>
      <c r="S867" t="s">
        <v>44</v>
      </c>
      <c r="T867">
        <v>7.5</v>
      </c>
      <c r="U867">
        <v>10</v>
      </c>
      <c r="V867">
        <v>16</v>
      </c>
      <c r="W867">
        <v>0</v>
      </c>
      <c r="X867">
        <v>1</v>
      </c>
      <c r="Y867" t="s">
        <v>45</v>
      </c>
    </row>
    <row r="868" spans="1:25" x14ac:dyDescent="0.25">
      <c r="A868" t="s">
        <v>1634</v>
      </c>
      <c r="B868" t="s">
        <v>1635</v>
      </c>
      <c r="C868" t="s">
        <v>26</v>
      </c>
      <c r="D868" t="s">
        <v>59</v>
      </c>
      <c r="E868" t="s">
        <v>64</v>
      </c>
      <c r="F868" s="1" t="s">
        <v>12922</v>
      </c>
      <c r="G868">
        <v>261</v>
      </c>
      <c r="H868" t="s">
        <v>86</v>
      </c>
      <c r="I868">
        <v>1469</v>
      </c>
      <c r="J868">
        <v>270.67</v>
      </c>
      <c r="K868">
        <f>Passenger_Data[[#This Row],[Price_USD]]*1</f>
        <v>270.67</v>
      </c>
      <c r="L868">
        <v>31</v>
      </c>
      <c r="M868" t="s">
        <v>30</v>
      </c>
      <c r="N868" t="s">
        <v>31</v>
      </c>
      <c r="O868" t="s">
        <v>33</v>
      </c>
      <c r="P868" t="s">
        <v>50</v>
      </c>
      <c r="Q868">
        <v>1</v>
      </c>
      <c r="R868" t="s">
        <v>34</v>
      </c>
      <c r="S868" t="s">
        <v>61</v>
      </c>
      <c r="T868">
        <v>8.6</v>
      </c>
      <c r="U868">
        <v>9</v>
      </c>
      <c r="V868">
        <v>50</v>
      </c>
      <c r="W868">
        <v>0</v>
      </c>
      <c r="X868">
        <v>0</v>
      </c>
      <c r="Y868" t="s">
        <v>77</v>
      </c>
    </row>
    <row r="869" spans="1:25" x14ac:dyDescent="0.25">
      <c r="A869" t="s">
        <v>1636</v>
      </c>
      <c r="B869" t="s">
        <v>1637</v>
      </c>
      <c r="C869" t="s">
        <v>82</v>
      </c>
      <c r="D869" t="s">
        <v>28</v>
      </c>
      <c r="E869" t="s">
        <v>49</v>
      </c>
      <c r="F869" s="1" t="s">
        <v>12923</v>
      </c>
      <c r="G869">
        <v>169</v>
      </c>
      <c r="H869" t="s">
        <v>29</v>
      </c>
      <c r="I869">
        <v>772</v>
      </c>
      <c r="J869">
        <v>336.9</v>
      </c>
      <c r="K869">
        <f>Passenger_Data[[#This Row],[Price_USD]]*1</f>
        <v>336.9</v>
      </c>
      <c r="L869">
        <v>40</v>
      </c>
      <c r="M869" t="s">
        <v>30</v>
      </c>
      <c r="N869" t="s">
        <v>60</v>
      </c>
      <c r="O869" t="s">
        <v>33</v>
      </c>
      <c r="P869" t="s">
        <v>50</v>
      </c>
      <c r="Q869">
        <v>0</v>
      </c>
      <c r="R869" t="s">
        <v>65</v>
      </c>
      <c r="S869" t="s">
        <v>44</v>
      </c>
      <c r="T869">
        <v>6.8</v>
      </c>
      <c r="U869">
        <v>4</v>
      </c>
      <c r="V869">
        <v>115</v>
      </c>
      <c r="W869">
        <v>0</v>
      </c>
      <c r="X869">
        <v>0</v>
      </c>
      <c r="Y869" t="s">
        <v>36</v>
      </c>
    </row>
    <row r="870" spans="1:25" x14ac:dyDescent="0.25">
      <c r="A870" t="s">
        <v>1638</v>
      </c>
      <c r="B870" t="s">
        <v>1639</v>
      </c>
      <c r="C870" t="s">
        <v>82</v>
      </c>
      <c r="D870" t="s">
        <v>27</v>
      </c>
      <c r="E870" t="s">
        <v>76</v>
      </c>
      <c r="F870" s="1" t="s">
        <v>12924</v>
      </c>
      <c r="G870">
        <v>142</v>
      </c>
      <c r="H870" t="s">
        <v>29</v>
      </c>
      <c r="I870">
        <v>1005</v>
      </c>
      <c r="J870">
        <v>210.95</v>
      </c>
      <c r="K870">
        <f>Passenger_Data[[#This Row],[Price_USD]]*1</f>
        <v>210.95</v>
      </c>
      <c r="L870">
        <v>49</v>
      </c>
      <c r="M870" t="s">
        <v>30</v>
      </c>
      <c r="N870" t="s">
        <v>41</v>
      </c>
      <c r="O870" t="s">
        <v>33</v>
      </c>
      <c r="P870" t="s">
        <v>50</v>
      </c>
      <c r="Q870">
        <v>3</v>
      </c>
      <c r="R870" t="s">
        <v>43</v>
      </c>
      <c r="S870" t="s">
        <v>68</v>
      </c>
      <c r="T870">
        <v>10</v>
      </c>
      <c r="U870">
        <v>16</v>
      </c>
      <c r="V870">
        <v>77</v>
      </c>
      <c r="W870">
        <v>0</v>
      </c>
      <c r="X870">
        <v>0</v>
      </c>
      <c r="Y870" t="s">
        <v>77</v>
      </c>
    </row>
    <row r="871" spans="1:25" x14ac:dyDescent="0.25">
      <c r="A871" t="s">
        <v>1640</v>
      </c>
      <c r="B871" t="s">
        <v>1641</v>
      </c>
      <c r="C871" t="s">
        <v>54</v>
      </c>
      <c r="D871" t="s">
        <v>76</v>
      </c>
      <c r="E871" t="s">
        <v>55</v>
      </c>
      <c r="F871" s="1" t="s">
        <v>12925</v>
      </c>
      <c r="G871">
        <v>206</v>
      </c>
      <c r="H871" t="s">
        <v>86</v>
      </c>
      <c r="I871">
        <v>1064</v>
      </c>
      <c r="J871">
        <v>325.58999999999997</v>
      </c>
      <c r="K871">
        <f>Passenger_Data[[#This Row],[Price_USD]]*1</f>
        <v>325.58999999999997</v>
      </c>
      <c r="L871">
        <v>73</v>
      </c>
      <c r="M871" t="s">
        <v>30</v>
      </c>
      <c r="N871" t="s">
        <v>41</v>
      </c>
      <c r="O871" t="s">
        <v>33</v>
      </c>
      <c r="P871" t="s">
        <v>83</v>
      </c>
      <c r="Q871">
        <v>1</v>
      </c>
      <c r="R871" t="s">
        <v>65</v>
      </c>
      <c r="S871" t="s">
        <v>68</v>
      </c>
      <c r="T871">
        <v>5.7</v>
      </c>
      <c r="U871">
        <v>6</v>
      </c>
      <c r="V871">
        <v>108</v>
      </c>
      <c r="W871">
        <v>0</v>
      </c>
      <c r="X871">
        <v>0</v>
      </c>
      <c r="Y871" t="s">
        <v>45</v>
      </c>
    </row>
    <row r="872" spans="1:25" x14ac:dyDescent="0.25">
      <c r="A872" t="s">
        <v>1642</v>
      </c>
      <c r="B872" t="s">
        <v>449</v>
      </c>
      <c r="C872" t="s">
        <v>73</v>
      </c>
      <c r="D872" t="s">
        <v>39</v>
      </c>
      <c r="E872" t="s">
        <v>27</v>
      </c>
      <c r="F872" s="1" t="s">
        <v>12926</v>
      </c>
      <c r="G872">
        <v>283</v>
      </c>
      <c r="H872" t="s">
        <v>29</v>
      </c>
      <c r="I872">
        <v>976</v>
      </c>
      <c r="J872">
        <v>433.13</v>
      </c>
      <c r="K872">
        <f>Passenger_Data[[#This Row],[Price_USD]]*1</f>
        <v>433.13</v>
      </c>
      <c r="L872">
        <v>45</v>
      </c>
      <c r="M872" t="s">
        <v>30</v>
      </c>
      <c r="N872" t="s">
        <v>60</v>
      </c>
      <c r="O872" t="s">
        <v>33</v>
      </c>
      <c r="P872" t="s">
        <v>264</v>
      </c>
      <c r="Q872">
        <v>0</v>
      </c>
      <c r="R872" t="s">
        <v>51</v>
      </c>
      <c r="S872" t="s">
        <v>68</v>
      </c>
      <c r="T872">
        <v>6.6</v>
      </c>
      <c r="U872">
        <v>3</v>
      </c>
      <c r="V872">
        <v>48</v>
      </c>
      <c r="W872">
        <v>0</v>
      </c>
      <c r="X872">
        <v>0</v>
      </c>
      <c r="Y872" t="s">
        <v>36</v>
      </c>
    </row>
    <row r="873" spans="1:25" x14ac:dyDescent="0.25">
      <c r="A873" t="s">
        <v>1643</v>
      </c>
      <c r="B873" t="s">
        <v>1644</v>
      </c>
      <c r="C873" t="s">
        <v>48</v>
      </c>
      <c r="D873" t="s">
        <v>27</v>
      </c>
      <c r="E873" t="s">
        <v>27</v>
      </c>
      <c r="F873" s="1" t="s">
        <v>12927</v>
      </c>
      <c r="G873">
        <v>148</v>
      </c>
      <c r="H873" t="s">
        <v>29</v>
      </c>
      <c r="I873">
        <v>568</v>
      </c>
      <c r="J873">
        <v>275.77999999999997</v>
      </c>
      <c r="K873">
        <f>Passenger_Data[[#This Row],[Price_USD]]*1</f>
        <v>275.77999999999997</v>
      </c>
      <c r="L873">
        <v>19</v>
      </c>
      <c r="M873" t="s">
        <v>40</v>
      </c>
      <c r="N873" t="s">
        <v>60</v>
      </c>
      <c r="O873" t="s">
        <v>33</v>
      </c>
      <c r="P873" t="s">
        <v>83</v>
      </c>
      <c r="Q873">
        <v>0</v>
      </c>
      <c r="R873" t="s">
        <v>65</v>
      </c>
      <c r="S873" t="s">
        <v>61</v>
      </c>
      <c r="T873">
        <v>9.1999999999999993</v>
      </c>
      <c r="U873">
        <v>0</v>
      </c>
      <c r="V873">
        <v>58</v>
      </c>
      <c r="W873">
        <v>0</v>
      </c>
      <c r="X873">
        <v>0</v>
      </c>
      <c r="Y873" t="s">
        <v>77</v>
      </c>
    </row>
    <row r="874" spans="1:25" x14ac:dyDescent="0.25">
      <c r="A874" t="s">
        <v>1645</v>
      </c>
      <c r="B874" t="s">
        <v>163</v>
      </c>
      <c r="C874" t="s">
        <v>73</v>
      </c>
      <c r="D874" t="s">
        <v>28</v>
      </c>
      <c r="E874" t="s">
        <v>55</v>
      </c>
      <c r="F874" s="1" t="s">
        <v>12928</v>
      </c>
      <c r="G874">
        <v>116</v>
      </c>
      <c r="H874" t="s">
        <v>29</v>
      </c>
      <c r="I874">
        <v>930</v>
      </c>
      <c r="J874">
        <v>400.72</v>
      </c>
      <c r="K874">
        <f>Passenger_Data[[#This Row],[Price_USD]]*1</f>
        <v>400.72</v>
      </c>
      <c r="L874">
        <v>62</v>
      </c>
      <c r="M874" t="s">
        <v>40</v>
      </c>
      <c r="N874" t="s">
        <v>31</v>
      </c>
      <c r="O874" t="s">
        <v>32</v>
      </c>
      <c r="P874" t="s">
        <v>50</v>
      </c>
      <c r="Q874">
        <v>0</v>
      </c>
      <c r="R874" t="s">
        <v>51</v>
      </c>
      <c r="S874" t="s">
        <v>35</v>
      </c>
      <c r="T874">
        <v>7.8</v>
      </c>
      <c r="U874">
        <v>3</v>
      </c>
      <c r="V874">
        <v>13</v>
      </c>
      <c r="W874">
        <v>0</v>
      </c>
      <c r="X874">
        <v>0</v>
      </c>
      <c r="Y874" t="s">
        <v>45</v>
      </c>
    </row>
    <row r="875" spans="1:25" x14ac:dyDescent="0.25">
      <c r="A875" t="s">
        <v>1646</v>
      </c>
      <c r="B875" t="s">
        <v>1480</v>
      </c>
      <c r="C875" t="s">
        <v>26</v>
      </c>
      <c r="D875" t="s">
        <v>55</v>
      </c>
      <c r="E875" t="s">
        <v>49</v>
      </c>
      <c r="F875" s="1" t="s">
        <v>12929</v>
      </c>
      <c r="G875">
        <v>183</v>
      </c>
      <c r="H875" t="s">
        <v>29</v>
      </c>
      <c r="I875">
        <v>1072</v>
      </c>
      <c r="J875">
        <v>301.62</v>
      </c>
      <c r="K875">
        <f>Passenger_Data[[#This Row],[Price_USD]]*1</f>
        <v>301.62</v>
      </c>
      <c r="L875">
        <v>42</v>
      </c>
      <c r="M875" t="s">
        <v>30</v>
      </c>
      <c r="N875" t="s">
        <v>31</v>
      </c>
      <c r="O875" t="s">
        <v>33</v>
      </c>
      <c r="P875" t="s">
        <v>50</v>
      </c>
      <c r="Q875">
        <v>1</v>
      </c>
      <c r="R875" t="s">
        <v>51</v>
      </c>
      <c r="S875" t="s">
        <v>61</v>
      </c>
      <c r="T875">
        <v>9.1</v>
      </c>
      <c r="U875">
        <v>1</v>
      </c>
      <c r="V875">
        <v>47</v>
      </c>
      <c r="W875">
        <v>0</v>
      </c>
      <c r="X875">
        <v>0</v>
      </c>
      <c r="Y875" t="s">
        <v>36</v>
      </c>
    </row>
    <row r="876" spans="1:25" x14ac:dyDescent="0.25">
      <c r="A876" t="s">
        <v>1647</v>
      </c>
      <c r="B876" t="s">
        <v>624</v>
      </c>
      <c r="C876" t="s">
        <v>26</v>
      </c>
      <c r="D876" t="s">
        <v>49</v>
      </c>
      <c r="E876" t="s">
        <v>49</v>
      </c>
      <c r="F876" s="1" t="s">
        <v>12930</v>
      </c>
      <c r="G876">
        <v>198</v>
      </c>
      <c r="H876" t="s">
        <v>29</v>
      </c>
      <c r="I876">
        <v>1167</v>
      </c>
      <c r="J876">
        <v>510.97</v>
      </c>
      <c r="K876">
        <f>Passenger_Data[[#This Row],[Price_USD]]*1</f>
        <v>510.97</v>
      </c>
      <c r="L876">
        <v>66</v>
      </c>
      <c r="M876" t="s">
        <v>30</v>
      </c>
      <c r="N876" t="s">
        <v>60</v>
      </c>
      <c r="O876" t="s">
        <v>42</v>
      </c>
      <c r="P876" t="s">
        <v>50</v>
      </c>
      <c r="Q876">
        <v>0</v>
      </c>
      <c r="R876" t="s">
        <v>65</v>
      </c>
      <c r="S876" t="s">
        <v>61</v>
      </c>
      <c r="T876">
        <v>7.6</v>
      </c>
      <c r="U876">
        <v>9</v>
      </c>
      <c r="V876">
        <v>10</v>
      </c>
      <c r="W876">
        <v>0</v>
      </c>
      <c r="X876">
        <v>0</v>
      </c>
      <c r="Y876" t="s">
        <v>45</v>
      </c>
    </row>
    <row r="877" spans="1:25" x14ac:dyDescent="0.25">
      <c r="A877" t="s">
        <v>1648</v>
      </c>
      <c r="B877" t="s">
        <v>1649</v>
      </c>
      <c r="C877" t="s">
        <v>82</v>
      </c>
      <c r="D877" t="s">
        <v>49</v>
      </c>
      <c r="E877" t="s">
        <v>39</v>
      </c>
      <c r="F877" s="1" t="s">
        <v>12931</v>
      </c>
      <c r="G877">
        <v>195</v>
      </c>
      <c r="H877" t="s">
        <v>29</v>
      </c>
      <c r="I877">
        <v>1852</v>
      </c>
      <c r="J877">
        <v>435.46</v>
      </c>
      <c r="K877">
        <f>Passenger_Data[[#This Row],[Price_USD]]*1</f>
        <v>435.46</v>
      </c>
      <c r="L877">
        <v>58</v>
      </c>
      <c r="M877" t="s">
        <v>40</v>
      </c>
      <c r="N877" t="s">
        <v>41</v>
      </c>
      <c r="O877" t="s">
        <v>32</v>
      </c>
      <c r="P877" t="s">
        <v>33</v>
      </c>
      <c r="Q877">
        <v>0</v>
      </c>
      <c r="R877" t="s">
        <v>34</v>
      </c>
      <c r="S877" t="s">
        <v>68</v>
      </c>
      <c r="T877">
        <v>4.3</v>
      </c>
      <c r="U877">
        <v>2</v>
      </c>
      <c r="V877">
        <v>53</v>
      </c>
      <c r="W877">
        <v>0</v>
      </c>
      <c r="X877">
        <v>0</v>
      </c>
      <c r="Y877" t="s">
        <v>77</v>
      </c>
    </row>
    <row r="878" spans="1:25" x14ac:dyDescent="0.25">
      <c r="A878" t="s">
        <v>1650</v>
      </c>
      <c r="B878" t="s">
        <v>323</v>
      </c>
      <c r="C878" t="s">
        <v>48</v>
      </c>
      <c r="D878" t="s">
        <v>39</v>
      </c>
      <c r="E878" t="s">
        <v>28</v>
      </c>
      <c r="F878" s="1" t="s">
        <v>12932</v>
      </c>
      <c r="G878">
        <v>263</v>
      </c>
      <c r="H878" t="s">
        <v>29</v>
      </c>
      <c r="I878">
        <v>773</v>
      </c>
      <c r="J878">
        <v>431.93</v>
      </c>
      <c r="K878">
        <f>Passenger_Data[[#This Row],[Price_USD]]*1</f>
        <v>431.93</v>
      </c>
      <c r="L878">
        <v>41</v>
      </c>
      <c r="M878" t="s">
        <v>30</v>
      </c>
      <c r="N878" t="s">
        <v>60</v>
      </c>
      <c r="O878" t="s">
        <v>32</v>
      </c>
      <c r="P878" t="s">
        <v>33</v>
      </c>
      <c r="Q878">
        <v>0</v>
      </c>
      <c r="R878" t="s">
        <v>34</v>
      </c>
      <c r="S878" t="s">
        <v>68</v>
      </c>
      <c r="T878">
        <v>10</v>
      </c>
      <c r="U878">
        <v>0</v>
      </c>
      <c r="V878">
        <v>55</v>
      </c>
      <c r="W878">
        <v>0</v>
      </c>
      <c r="X878">
        <v>0</v>
      </c>
      <c r="Y878" t="s">
        <v>45</v>
      </c>
    </row>
    <row r="879" spans="1:25" x14ac:dyDescent="0.25">
      <c r="A879" t="s">
        <v>1651</v>
      </c>
      <c r="B879" t="s">
        <v>570</v>
      </c>
      <c r="C879" t="s">
        <v>73</v>
      </c>
      <c r="D879" t="s">
        <v>27</v>
      </c>
      <c r="E879" t="s">
        <v>39</v>
      </c>
      <c r="F879" s="1" t="s">
        <v>12933</v>
      </c>
      <c r="G879">
        <v>231</v>
      </c>
      <c r="H879" t="s">
        <v>108</v>
      </c>
      <c r="I879">
        <v>468</v>
      </c>
      <c r="J879">
        <v>177.6</v>
      </c>
      <c r="K879">
        <f>Passenger_Data[[#This Row],[Price_USD]]*1</f>
        <v>177.6</v>
      </c>
      <c r="L879">
        <v>51</v>
      </c>
      <c r="M879" t="s">
        <v>40</v>
      </c>
      <c r="N879" t="s">
        <v>31</v>
      </c>
      <c r="O879" t="s">
        <v>42</v>
      </c>
      <c r="P879" t="s">
        <v>33</v>
      </c>
      <c r="Q879">
        <v>1</v>
      </c>
      <c r="R879" t="s">
        <v>65</v>
      </c>
      <c r="S879" t="s">
        <v>35</v>
      </c>
      <c r="T879">
        <v>6.8</v>
      </c>
      <c r="U879">
        <v>25</v>
      </c>
      <c r="V879">
        <v>17</v>
      </c>
      <c r="W879">
        <v>0</v>
      </c>
      <c r="X879">
        <v>0</v>
      </c>
      <c r="Y879" t="s">
        <v>77</v>
      </c>
    </row>
    <row r="880" spans="1:25" x14ac:dyDescent="0.25">
      <c r="A880" t="s">
        <v>1652</v>
      </c>
      <c r="B880" t="s">
        <v>359</v>
      </c>
      <c r="C880" t="s">
        <v>26</v>
      </c>
      <c r="D880" t="s">
        <v>55</v>
      </c>
      <c r="E880" t="s">
        <v>27</v>
      </c>
      <c r="F880" s="1" t="s">
        <v>12934</v>
      </c>
      <c r="G880">
        <v>247</v>
      </c>
      <c r="H880" t="s">
        <v>86</v>
      </c>
      <c r="I880">
        <v>1485</v>
      </c>
      <c r="J880">
        <v>447.25</v>
      </c>
      <c r="K880">
        <f>Passenger_Data[[#This Row],[Price_USD]]*1</f>
        <v>447.25</v>
      </c>
      <c r="L880">
        <v>29</v>
      </c>
      <c r="M880" t="s">
        <v>40</v>
      </c>
      <c r="N880" t="s">
        <v>31</v>
      </c>
      <c r="O880" t="s">
        <v>42</v>
      </c>
      <c r="P880" t="s">
        <v>50</v>
      </c>
      <c r="Q880">
        <v>1</v>
      </c>
      <c r="R880" t="s">
        <v>34</v>
      </c>
      <c r="S880" t="s">
        <v>61</v>
      </c>
      <c r="T880">
        <v>10</v>
      </c>
      <c r="U880">
        <v>4</v>
      </c>
      <c r="V880">
        <v>51</v>
      </c>
      <c r="W880">
        <v>0</v>
      </c>
      <c r="X880">
        <v>0</v>
      </c>
      <c r="Y880" t="s">
        <v>45</v>
      </c>
    </row>
    <row r="881" spans="1:25" x14ac:dyDescent="0.25">
      <c r="A881" t="s">
        <v>1653</v>
      </c>
      <c r="B881" t="s">
        <v>1654</v>
      </c>
      <c r="C881" t="s">
        <v>73</v>
      </c>
      <c r="D881" t="s">
        <v>27</v>
      </c>
      <c r="E881" t="s">
        <v>49</v>
      </c>
      <c r="F881" s="1" t="s">
        <v>12935</v>
      </c>
      <c r="G881">
        <v>142</v>
      </c>
      <c r="H881" t="s">
        <v>29</v>
      </c>
      <c r="I881">
        <v>1089</v>
      </c>
      <c r="J881">
        <v>348.02</v>
      </c>
      <c r="K881">
        <f>Passenger_Data[[#This Row],[Price_USD]]*1</f>
        <v>348.02</v>
      </c>
      <c r="L881">
        <v>37</v>
      </c>
      <c r="M881" t="s">
        <v>30</v>
      </c>
      <c r="N881" t="s">
        <v>60</v>
      </c>
      <c r="O881" t="s">
        <v>56</v>
      </c>
      <c r="P881" t="s">
        <v>50</v>
      </c>
      <c r="Q881">
        <v>1</v>
      </c>
      <c r="R881" t="s">
        <v>65</v>
      </c>
      <c r="S881" t="s">
        <v>61</v>
      </c>
      <c r="T881">
        <v>4.9000000000000004</v>
      </c>
      <c r="U881">
        <v>2</v>
      </c>
      <c r="V881">
        <v>100</v>
      </c>
      <c r="W881">
        <v>0</v>
      </c>
      <c r="X881">
        <v>0</v>
      </c>
      <c r="Y881" t="s">
        <v>77</v>
      </c>
    </row>
    <row r="882" spans="1:25" x14ac:dyDescent="0.25">
      <c r="A882" t="s">
        <v>1655</v>
      </c>
      <c r="B882" t="s">
        <v>1656</v>
      </c>
      <c r="C882" t="s">
        <v>82</v>
      </c>
      <c r="D882" t="s">
        <v>55</v>
      </c>
      <c r="E882" t="s">
        <v>76</v>
      </c>
      <c r="F882" s="1" t="s">
        <v>12936</v>
      </c>
      <c r="G882">
        <v>256</v>
      </c>
      <c r="H882" t="s">
        <v>29</v>
      </c>
      <c r="I882">
        <v>1356</v>
      </c>
      <c r="J882">
        <v>272.67</v>
      </c>
      <c r="K882">
        <f>Passenger_Data[[#This Row],[Price_USD]]*1</f>
        <v>272.67</v>
      </c>
      <c r="L882">
        <v>39</v>
      </c>
      <c r="M882" t="s">
        <v>40</v>
      </c>
      <c r="N882" t="s">
        <v>41</v>
      </c>
      <c r="O882" t="s">
        <v>32</v>
      </c>
      <c r="P882" t="s">
        <v>33</v>
      </c>
      <c r="Q882">
        <v>1</v>
      </c>
      <c r="R882" t="s">
        <v>65</v>
      </c>
      <c r="S882" t="s">
        <v>35</v>
      </c>
      <c r="T882">
        <v>6.7</v>
      </c>
      <c r="U882">
        <v>8</v>
      </c>
      <c r="V882">
        <v>14</v>
      </c>
      <c r="W882">
        <v>0</v>
      </c>
      <c r="X882">
        <v>1</v>
      </c>
      <c r="Y882" t="s">
        <v>36</v>
      </c>
    </row>
    <row r="883" spans="1:25" x14ac:dyDescent="0.25">
      <c r="A883" t="s">
        <v>1657</v>
      </c>
      <c r="B883" t="s">
        <v>1658</v>
      </c>
      <c r="C883" t="s">
        <v>54</v>
      </c>
      <c r="D883" t="s">
        <v>28</v>
      </c>
      <c r="E883" t="s">
        <v>76</v>
      </c>
      <c r="F883" s="1" t="s">
        <v>12937</v>
      </c>
      <c r="G883">
        <v>145</v>
      </c>
      <c r="H883" t="s">
        <v>86</v>
      </c>
      <c r="I883">
        <v>1410</v>
      </c>
      <c r="J883">
        <v>321.08999999999997</v>
      </c>
      <c r="K883">
        <f>Passenger_Data[[#This Row],[Price_USD]]*1</f>
        <v>321.08999999999997</v>
      </c>
      <c r="L883">
        <v>27</v>
      </c>
      <c r="M883" t="s">
        <v>30</v>
      </c>
      <c r="N883" t="s">
        <v>60</v>
      </c>
      <c r="O883" t="s">
        <v>56</v>
      </c>
      <c r="P883" t="s">
        <v>83</v>
      </c>
      <c r="Q883">
        <v>0</v>
      </c>
      <c r="R883" t="s">
        <v>51</v>
      </c>
      <c r="S883" t="s">
        <v>35</v>
      </c>
      <c r="T883">
        <v>6.5</v>
      </c>
      <c r="U883">
        <v>35</v>
      </c>
      <c r="V883">
        <v>25</v>
      </c>
      <c r="W883">
        <v>0</v>
      </c>
      <c r="X883">
        <v>0</v>
      </c>
      <c r="Y883" t="s">
        <v>36</v>
      </c>
    </row>
    <row r="884" spans="1:25" x14ac:dyDescent="0.25">
      <c r="A884" t="s">
        <v>1659</v>
      </c>
      <c r="B884" t="s">
        <v>1660</v>
      </c>
      <c r="C884" t="s">
        <v>82</v>
      </c>
      <c r="D884" t="s">
        <v>55</v>
      </c>
      <c r="E884" t="s">
        <v>49</v>
      </c>
      <c r="F884" s="1" t="s">
        <v>12938</v>
      </c>
      <c r="G884">
        <v>183</v>
      </c>
      <c r="H884" t="s">
        <v>29</v>
      </c>
      <c r="I884">
        <v>1481</v>
      </c>
      <c r="J884">
        <v>371.2</v>
      </c>
      <c r="K884">
        <f>Passenger_Data[[#This Row],[Price_USD]]*1</f>
        <v>371.2</v>
      </c>
      <c r="L884">
        <v>42</v>
      </c>
      <c r="M884" t="s">
        <v>30</v>
      </c>
      <c r="N884" t="s">
        <v>60</v>
      </c>
      <c r="O884" t="s">
        <v>56</v>
      </c>
      <c r="P884" t="s">
        <v>33</v>
      </c>
      <c r="Q884">
        <v>1</v>
      </c>
      <c r="R884" t="s">
        <v>34</v>
      </c>
      <c r="S884" t="s">
        <v>68</v>
      </c>
      <c r="T884">
        <v>9.6999999999999993</v>
      </c>
      <c r="U884">
        <v>3</v>
      </c>
      <c r="V884">
        <v>56</v>
      </c>
      <c r="W884">
        <v>0</v>
      </c>
      <c r="X884">
        <v>1</v>
      </c>
      <c r="Y884" t="s">
        <v>36</v>
      </c>
    </row>
    <row r="885" spans="1:25" x14ac:dyDescent="0.25">
      <c r="A885" t="s">
        <v>1661</v>
      </c>
      <c r="B885" t="s">
        <v>1038</v>
      </c>
      <c r="C885" t="s">
        <v>48</v>
      </c>
      <c r="D885" t="s">
        <v>28</v>
      </c>
      <c r="E885" t="s">
        <v>76</v>
      </c>
      <c r="F885" s="1" t="s">
        <v>12939</v>
      </c>
      <c r="G885">
        <v>91</v>
      </c>
      <c r="H885" t="s">
        <v>29</v>
      </c>
      <c r="I885">
        <v>1254</v>
      </c>
      <c r="J885">
        <v>260.52999999999997</v>
      </c>
      <c r="K885">
        <f>Passenger_Data[[#This Row],[Price_USD]]*1</f>
        <v>260.52999999999997</v>
      </c>
      <c r="L885">
        <v>56</v>
      </c>
      <c r="M885" t="s">
        <v>40</v>
      </c>
      <c r="N885" t="s">
        <v>31</v>
      </c>
      <c r="O885" t="s">
        <v>32</v>
      </c>
      <c r="P885" t="s">
        <v>50</v>
      </c>
      <c r="Q885">
        <v>1</v>
      </c>
      <c r="R885" t="s">
        <v>43</v>
      </c>
      <c r="S885" t="s">
        <v>35</v>
      </c>
      <c r="T885">
        <v>7</v>
      </c>
      <c r="U885">
        <v>1</v>
      </c>
      <c r="V885">
        <v>58</v>
      </c>
      <c r="W885">
        <v>0</v>
      </c>
      <c r="X885">
        <v>0</v>
      </c>
      <c r="Y885" t="s">
        <v>45</v>
      </c>
    </row>
    <row r="886" spans="1:25" x14ac:dyDescent="0.25">
      <c r="A886" t="s">
        <v>1662</v>
      </c>
      <c r="B886" t="s">
        <v>980</v>
      </c>
      <c r="C886" t="s">
        <v>48</v>
      </c>
      <c r="D886" t="s">
        <v>55</v>
      </c>
      <c r="E886" t="s">
        <v>27</v>
      </c>
      <c r="F886" s="1" t="s">
        <v>12940</v>
      </c>
      <c r="G886">
        <v>254</v>
      </c>
      <c r="H886" t="s">
        <v>29</v>
      </c>
      <c r="I886">
        <v>1136</v>
      </c>
      <c r="J886">
        <v>557.77</v>
      </c>
      <c r="K886">
        <f>Passenger_Data[[#This Row],[Price_USD]]*1</f>
        <v>557.77</v>
      </c>
      <c r="L886">
        <v>41</v>
      </c>
      <c r="M886" t="s">
        <v>30</v>
      </c>
      <c r="N886" t="s">
        <v>31</v>
      </c>
      <c r="O886" t="s">
        <v>56</v>
      </c>
      <c r="P886" t="s">
        <v>83</v>
      </c>
      <c r="Q886">
        <v>0</v>
      </c>
      <c r="R886" t="s">
        <v>65</v>
      </c>
      <c r="S886" t="s">
        <v>68</v>
      </c>
      <c r="T886">
        <v>6.5</v>
      </c>
      <c r="U886">
        <v>7</v>
      </c>
      <c r="V886">
        <v>65</v>
      </c>
      <c r="W886">
        <v>0</v>
      </c>
      <c r="X886">
        <v>0</v>
      </c>
      <c r="Y886" t="s">
        <v>77</v>
      </c>
    </row>
    <row r="887" spans="1:25" x14ac:dyDescent="0.25">
      <c r="A887" t="s">
        <v>1663</v>
      </c>
      <c r="B887" t="s">
        <v>1225</v>
      </c>
      <c r="C887" t="s">
        <v>73</v>
      </c>
      <c r="D887" t="s">
        <v>28</v>
      </c>
      <c r="E887" t="s">
        <v>28</v>
      </c>
      <c r="F887" s="1" t="s">
        <v>12941</v>
      </c>
      <c r="G887">
        <v>256</v>
      </c>
      <c r="H887" t="s">
        <v>86</v>
      </c>
      <c r="I887">
        <v>1922</v>
      </c>
      <c r="J887">
        <v>277.07</v>
      </c>
      <c r="K887">
        <f>Passenger_Data[[#This Row],[Price_USD]]*1</f>
        <v>277.07</v>
      </c>
      <c r="L887">
        <v>27</v>
      </c>
      <c r="M887" t="s">
        <v>30</v>
      </c>
      <c r="N887" t="s">
        <v>60</v>
      </c>
      <c r="O887" t="s">
        <v>56</v>
      </c>
      <c r="P887" t="s">
        <v>50</v>
      </c>
      <c r="Q887">
        <v>1</v>
      </c>
      <c r="R887" t="s">
        <v>43</v>
      </c>
      <c r="S887" t="s">
        <v>61</v>
      </c>
      <c r="T887">
        <v>9.5</v>
      </c>
      <c r="U887">
        <v>10</v>
      </c>
      <c r="V887">
        <v>21</v>
      </c>
      <c r="W887">
        <v>0</v>
      </c>
      <c r="X887">
        <v>0</v>
      </c>
      <c r="Y887" t="s">
        <v>36</v>
      </c>
    </row>
    <row r="888" spans="1:25" x14ac:dyDescent="0.25">
      <c r="A888" t="s">
        <v>1664</v>
      </c>
      <c r="B888" t="s">
        <v>189</v>
      </c>
      <c r="C888" t="s">
        <v>73</v>
      </c>
      <c r="D888" t="s">
        <v>39</v>
      </c>
      <c r="E888" t="s">
        <v>49</v>
      </c>
      <c r="F888" s="1" t="s">
        <v>12942</v>
      </c>
      <c r="G888">
        <v>295</v>
      </c>
      <c r="H888" t="s">
        <v>29</v>
      </c>
      <c r="I888">
        <v>929</v>
      </c>
      <c r="J888">
        <v>407.07</v>
      </c>
      <c r="K888">
        <f>Passenger_Data[[#This Row],[Price_USD]]*1</f>
        <v>407.07</v>
      </c>
      <c r="L888">
        <v>19</v>
      </c>
      <c r="M888" t="s">
        <v>40</v>
      </c>
      <c r="N888" t="s">
        <v>31</v>
      </c>
      <c r="O888" t="s">
        <v>56</v>
      </c>
      <c r="P888" t="s">
        <v>50</v>
      </c>
      <c r="Q888">
        <v>0</v>
      </c>
      <c r="R888" t="s">
        <v>43</v>
      </c>
      <c r="S888" t="s">
        <v>68</v>
      </c>
      <c r="T888">
        <v>9.8000000000000007</v>
      </c>
      <c r="U888">
        <v>13</v>
      </c>
      <c r="V888">
        <v>11</v>
      </c>
      <c r="W888">
        <v>0</v>
      </c>
      <c r="X888">
        <v>0</v>
      </c>
      <c r="Y888" t="s">
        <v>45</v>
      </c>
    </row>
    <row r="889" spans="1:25" x14ac:dyDescent="0.25">
      <c r="A889" t="s">
        <v>1665</v>
      </c>
      <c r="B889" t="s">
        <v>1666</v>
      </c>
      <c r="C889" t="s">
        <v>73</v>
      </c>
      <c r="D889" t="s">
        <v>76</v>
      </c>
      <c r="E889" t="s">
        <v>28</v>
      </c>
      <c r="F889" s="1" t="s">
        <v>12943</v>
      </c>
      <c r="G889">
        <v>83</v>
      </c>
      <c r="H889" t="s">
        <v>29</v>
      </c>
      <c r="I889">
        <v>1802</v>
      </c>
      <c r="J889">
        <v>233.56</v>
      </c>
      <c r="K889">
        <f>Passenger_Data[[#This Row],[Price_USD]]*1</f>
        <v>233.56</v>
      </c>
      <c r="L889">
        <v>50</v>
      </c>
      <c r="M889" t="s">
        <v>40</v>
      </c>
      <c r="N889" t="s">
        <v>41</v>
      </c>
      <c r="O889" t="s">
        <v>32</v>
      </c>
      <c r="P889" t="s">
        <v>50</v>
      </c>
      <c r="Q889">
        <v>1</v>
      </c>
      <c r="R889" t="s">
        <v>65</v>
      </c>
      <c r="S889" t="s">
        <v>35</v>
      </c>
      <c r="T889">
        <v>7.2</v>
      </c>
      <c r="U889">
        <v>2</v>
      </c>
      <c r="V889">
        <v>63</v>
      </c>
      <c r="W889">
        <v>0</v>
      </c>
      <c r="X889">
        <v>0</v>
      </c>
      <c r="Y889" t="s">
        <v>36</v>
      </c>
    </row>
    <row r="890" spans="1:25" x14ac:dyDescent="0.25">
      <c r="A890" t="s">
        <v>1667</v>
      </c>
      <c r="B890" t="s">
        <v>1668</v>
      </c>
      <c r="C890" t="s">
        <v>73</v>
      </c>
      <c r="D890" t="s">
        <v>64</v>
      </c>
      <c r="E890" t="s">
        <v>59</v>
      </c>
      <c r="F890" s="1" t="s">
        <v>12944</v>
      </c>
      <c r="G890">
        <v>163</v>
      </c>
      <c r="H890" t="s">
        <v>29</v>
      </c>
      <c r="I890">
        <v>1009</v>
      </c>
      <c r="J890">
        <v>417.04</v>
      </c>
      <c r="K890">
        <f>Passenger_Data[[#This Row],[Price_USD]]*1</f>
        <v>417.04</v>
      </c>
      <c r="L890">
        <v>19</v>
      </c>
      <c r="M890" t="s">
        <v>40</v>
      </c>
      <c r="N890" t="s">
        <v>31</v>
      </c>
      <c r="O890" t="s">
        <v>56</v>
      </c>
      <c r="P890" t="s">
        <v>50</v>
      </c>
      <c r="Q890">
        <v>1</v>
      </c>
      <c r="R890" t="s">
        <v>43</v>
      </c>
      <c r="S890" t="s">
        <v>44</v>
      </c>
      <c r="T890">
        <v>8.4</v>
      </c>
      <c r="U890">
        <v>43</v>
      </c>
      <c r="V890">
        <v>69</v>
      </c>
      <c r="W890">
        <v>0</v>
      </c>
      <c r="X890">
        <v>0</v>
      </c>
      <c r="Y890" t="s">
        <v>36</v>
      </c>
    </row>
    <row r="891" spans="1:25" x14ac:dyDescent="0.25">
      <c r="A891" t="s">
        <v>1669</v>
      </c>
      <c r="B891" t="s">
        <v>1670</v>
      </c>
      <c r="C891" t="s">
        <v>73</v>
      </c>
      <c r="D891" t="s">
        <v>27</v>
      </c>
      <c r="E891" t="s">
        <v>64</v>
      </c>
      <c r="F891" s="1" t="s">
        <v>12945</v>
      </c>
      <c r="G891">
        <v>124</v>
      </c>
      <c r="H891" t="s">
        <v>29</v>
      </c>
      <c r="I891">
        <v>709</v>
      </c>
      <c r="J891">
        <v>291.35000000000002</v>
      </c>
      <c r="K891">
        <f>Passenger_Data[[#This Row],[Price_USD]]*1</f>
        <v>291.35000000000002</v>
      </c>
      <c r="L891">
        <v>58</v>
      </c>
      <c r="M891" t="s">
        <v>30</v>
      </c>
      <c r="N891" t="s">
        <v>41</v>
      </c>
      <c r="O891" t="s">
        <v>42</v>
      </c>
      <c r="P891" t="s">
        <v>33</v>
      </c>
      <c r="Q891">
        <v>2</v>
      </c>
      <c r="R891" t="s">
        <v>65</v>
      </c>
      <c r="S891" t="s">
        <v>35</v>
      </c>
      <c r="T891">
        <v>7.7</v>
      </c>
      <c r="U891">
        <v>6</v>
      </c>
      <c r="V891">
        <v>22</v>
      </c>
      <c r="W891">
        <v>0</v>
      </c>
      <c r="X891">
        <v>0</v>
      </c>
      <c r="Y891" t="s">
        <v>36</v>
      </c>
    </row>
    <row r="892" spans="1:25" x14ac:dyDescent="0.25">
      <c r="A892" t="s">
        <v>1671</v>
      </c>
      <c r="B892" t="s">
        <v>1672</v>
      </c>
      <c r="C892" t="s">
        <v>73</v>
      </c>
      <c r="D892" t="s">
        <v>76</v>
      </c>
      <c r="E892" t="s">
        <v>49</v>
      </c>
      <c r="F892" s="1" t="s">
        <v>12946</v>
      </c>
      <c r="G892">
        <v>184</v>
      </c>
      <c r="H892" t="s">
        <v>29</v>
      </c>
      <c r="I892">
        <v>1187</v>
      </c>
      <c r="J892">
        <v>468.42</v>
      </c>
      <c r="K892">
        <f>Passenger_Data[[#This Row],[Price_USD]]*1</f>
        <v>468.42</v>
      </c>
      <c r="L892">
        <v>49</v>
      </c>
      <c r="M892" t="s">
        <v>30</v>
      </c>
      <c r="N892" t="s">
        <v>31</v>
      </c>
      <c r="O892" t="s">
        <v>33</v>
      </c>
      <c r="P892" t="s">
        <v>50</v>
      </c>
      <c r="Q892">
        <v>2</v>
      </c>
      <c r="R892" t="s">
        <v>65</v>
      </c>
      <c r="S892" t="s">
        <v>44</v>
      </c>
      <c r="T892">
        <v>8.1</v>
      </c>
      <c r="U892">
        <v>15</v>
      </c>
      <c r="V892">
        <v>61</v>
      </c>
      <c r="W892">
        <v>0</v>
      </c>
      <c r="X892">
        <v>1</v>
      </c>
      <c r="Y892" t="s">
        <v>77</v>
      </c>
    </row>
    <row r="893" spans="1:25" x14ac:dyDescent="0.25">
      <c r="A893" t="s">
        <v>1673</v>
      </c>
      <c r="B893" t="s">
        <v>1674</v>
      </c>
      <c r="C893" t="s">
        <v>26</v>
      </c>
      <c r="D893" t="s">
        <v>64</v>
      </c>
      <c r="E893" t="s">
        <v>49</v>
      </c>
      <c r="F893" s="1" t="s">
        <v>12947</v>
      </c>
      <c r="G893">
        <v>161</v>
      </c>
      <c r="H893" t="s">
        <v>29</v>
      </c>
      <c r="I893">
        <v>1422</v>
      </c>
      <c r="J893">
        <v>277.79000000000002</v>
      </c>
      <c r="K893">
        <f>Passenger_Data[[#This Row],[Price_USD]]*1</f>
        <v>277.79000000000002</v>
      </c>
      <c r="L893">
        <v>52</v>
      </c>
      <c r="M893" t="s">
        <v>30</v>
      </c>
      <c r="N893" t="s">
        <v>41</v>
      </c>
      <c r="O893" t="s">
        <v>32</v>
      </c>
      <c r="P893" t="s">
        <v>264</v>
      </c>
      <c r="Q893">
        <v>1</v>
      </c>
      <c r="R893" t="s">
        <v>65</v>
      </c>
      <c r="S893" t="s">
        <v>61</v>
      </c>
      <c r="T893">
        <v>8.6</v>
      </c>
      <c r="U893">
        <v>2</v>
      </c>
      <c r="V893">
        <v>35</v>
      </c>
      <c r="W893">
        <v>0</v>
      </c>
      <c r="X893">
        <v>0</v>
      </c>
      <c r="Y893" t="s">
        <v>45</v>
      </c>
    </row>
    <row r="894" spans="1:25" x14ac:dyDescent="0.25">
      <c r="A894" t="s">
        <v>1675</v>
      </c>
      <c r="B894" t="s">
        <v>1676</v>
      </c>
      <c r="C894" t="s">
        <v>26</v>
      </c>
      <c r="D894" t="s">
        <v>76</v>
      </c>
      <c r="E894" t="s">
        <v>55</v>
      </c>
      <c r="F894" s="1" t="s">
        <v>12948</v>
      </c>
      <c r="G894">
        <v>206</v>
      </c>
      <c r="H894" t="s">
        <v>29</v>
      </c>
      <c r="I894">
        <v>1174</v>
      </c>
      <c r="J894">
        <v>302.81</v>
      </c>
      <c r="K894">
        <f>Passenger_Data[[#This Row],[Price_USD]]*1</f>
        <v>302.81</v>
      </c>
      <c r="L894">
        <v>44</v>
      </c>
      <c r="M894" t="s">
        <v>30</v>
      </c>
      <c r="N894" t="s">
        <v>41</v>
      </c>
      <c r="O894" t="s">
        <v>56</v>
      </c>
      <c r="P894" t="s">
        <v>83</v>
      </c>
      <c r="Q894">
        <v>1</v>
      </c>
      <c r="R894" t="s">
        <v>65</v>
      </c>
      <c r="S894" t="s">
        <v>68</v>
      </c>
      <c r="T894">
        <v>5.4</v>
      </c>
      <c r="U894">
        <v>6</v>
      </c>
      <c r="V894">
        <v>109</v>
      </c>
      <c r="W894">
        <v>0</v>
      </c>
      <c r="X894">
        <v>0</v>
      </c>
      <c r="Y894" t="s">
        <v>45</v>
      </c>
    </row>
    <row r="895" spans="1:25" x14ac:dyDescent="0.25">
      <c r="A895" t="s">
        <v>1677</v>
      </c>
      <c r="B895" t="s">
        <v>1678</v>
      </c>
      <c r="C895" t="s">
        <v>73</v>
      </c>
      <c r="D895" t="s">
        <v>28</v>
      </c>
      <c r="E895" t="s">
        <v>28</v>
      </c>
      <c r="F895" s="1" t="s">
        <v>12949</v>
      </c>
      <c r="G895">
        <v>175</v>
      </c>
      <c r="H895" t="s">
        <v>86</v>
      </c>
      <c r="I895">
        <v>1252</v>
      </c>
      <c r="J895">
        <v>396.57</v>
      </c>
      <c r="K895">
        <f>Passenger_Data[[#This Row],[Price_USD]]*1</f>
        <v>396.57</v>
      </c>
      <c r="L895">
        <v>68</v>
      </c>
      <c r="M895" t="s">
        <v>30</v>
      </c>
      <c r="N895" t="s">
        <v>31</v>
      </c>
      <c r="O895" t="s">
        <v>42</v>
      </c>
      <c r="P895" t="s">
        <v>83</v>
      </c>
      <c r="Q895">
        <v>0</v>
      </c>
      <c r="R895" t="s">
        <v>43</v>
      </c>
      <c r="S895" t="s">
        <v>44</v>
      </c>
      <c r="T895">
        <v>8.9</v>
      </c>
      <c r="U895">
        <v>4</v>
      </c>
      <c r="V895">
        <v>87</v>
      </c>
      <c r="W895">
        <v>0</v>
      </c>
      <c r="X895">
        <v>0</v>
      </c>
      <c r="Y895" t="s">
        <v>77</v>
      </c>
    </row>
    <row r="896" spans="1:25" x14ac:dyDescent="0.25">
      <c r="A896" t="s">
        <v>1679</v>
      </c>
      <c r="B896" t="s">
        <v>1680</v>
      </c>
      <c r="C896" t="s">
        <v>26</v>
      </c>
      <c r="D896" t="s">
        <v>49</v>
      </c>
      <c r="E896" t="s">
        <v>55</v>
      </c>
      <c r="F896" s="1" t="s">
        <v>12950</v>
      </c>
      <c r="G896">
        <v>140</v>
      </c>
      <c r="H896" t="s">
        <v>29</v>
      </c>
      <c r="I896">
        <v>1264</v>
      </c>
      <c r="J896">
        <v>376.91</v>
      </c>
      <c r="K896">
        <f>Passenger_Data[[#This Row],[Price_USD]]*1</f>
        <v>376.91</v>
      </c>
      <c r="L896">
        <v>41</v>
      </c>
      <c r="M896" t="s">
        <v>40</v>
      </c>
      <c r="N896" t="s">
        <v>41</v>
      </c>
      <c r="O896" t="s">
        <v>32</v>
      </c>
      <c r="P896" t="s">
        <v>33</v>
      </c>
      <c r="Q896">
        <v>0</v>
      </c>
      <c r="R896" t="s">
        <v>43</v>
      </c>
      <c r="S896" t="s">
        <v>61</v>
      </c>
      <c r="T896">
        <v>8.4</v>
      </c>
      <c r="U896">
        <v>21</v>
      </c>
      <c r="V896">
        <v>62</v>
      </c>
      <c r="W896">
        <v>0</v>
      </c>
      <c r="X896">
        <v>0</v>
      </c>
      <c r="Y896" t="s">
        <v>36</v>
      </c>
    </row>
    <row r="897" spans="1:25" x14ac:dyDescent="0.25">
      <c r="A897" t="s">
        <v>1681</v>
      </c>
      <c r="B897" t="s">
        <v>1315</v>
      </c>
      <c r="C897" t="s">
        <v>82</v>
      </c>
      <c r="D897" t="s">
        <v>27</v>
      </c>
      <c r="E897" t="s">
        <v>28</v>
      </c>
      <c r="F897" s="1" t="s">
        <v>12951</v>
      </c>
      <c r="G897">
        <v>179</v>
      </c>
      <c r="H897" t="s">
        <v>29</v>
      </c>
      <c r="I897">
        <v>961</v>
      </c>
      <c r="J897">
        <v>294.29000000000002</v>
      </c>
      <c r="K897">
        <f>Passenger_Data[[#This Row],[Price_USD]]*1</f>
        <v>294.29000000000002</v>
      </c>
      <c r="L897">
        <v>56</v>
      </c>
      <c r="M897" t="s">
        <v>40</v>
      </c>
      <c r="N897" t="s">
        <v>31</v>
      </c>
      <c r="O897" t="s">
        <v>32</v>
      </c>
      <c r="P897" t="s">
        <v>83</v>
      </c>
      <c r="Q897">
        <v>0</v>
      </c>
      <c r="R897" t="s">
        <v>51</v>
      </c>
      <c r="S897" t="s">
        <v>35</v>
      </c>
      <c r="T897">
        <v>7.2</v>
      </c>
      <c r="U897">
        <v>26</v>
      </c>
      <c r="V897">
        <v>65</v>
      </c>
      <c r="W897">
        <v>0</v>
      </c>
      <c r="X897">
        <v>0</v>
      </c>
      <c r="Y897" t="s">
        <v>77</v>
      </c>
    </row>
    <row r="898" spans="1:25" x14ac:dyDescent="0.25">
      <c r="A898" t="s">
        <v>1682</v>
      </c>
      <c r="B898" t="s">
        <v>1683</v>
      </c>
      <c r="C898" t="s">
        <v>73</v>
      </c>
      <c r="D898" t="s">
        <v>64</v>
      </c>
      <c r="E898" t="s">
        <v>27</v>
      </c>
      <c r="F898" s="1" t="s">
        <v>12952</v>
      </c>
      <c r="G898">
        <v>80</v>
      </c>
      <c r="H898" t="s">
        <v>29</v>
      </c>
      <c r="I898">
        <v>1245</v>
      </c>
      <c r="J898">
        <v>244.44</v>
      </c>
      <c r="K898">
        <f>Passenger_Data[[#This Row],[Price_USD]]*1</f>
        <v>244.44</v>
      </c>
      <c r="L898">
        <v>71</v>
      </c>
      <c r="M898" t="s">
        <v>40</v>
      </c>
      <c r="N898" t="s">
        <v>60</v>
      </c>
      <c r="O898" t="s">
        <v>42</v>
      </c>
      <c r="P898" t="s">
        <v>50</v>
      </c>
      <c r="Q898">
        <v>1</v>
      </c>
      <c r="R898" t="s">
        <v>43</v>
      </c>
      <c r="S898" t="s">
        <v>44</v>
      </c>
      <c r="T898">
        <v>7.7</v>
      </c>
      <c r="U898">
        <v>4</v>
      </c>
      <c r="V898">
        <v>43</v>
      </c>
      <c r="W898">
        <v>0</v>
      </c>
      <c r="X898">
        <v>1</v>
      </c>
      <c r="Y898" t="s">
        <v>77</v>
      </c>
    </row>
    <row r="899" spans="1:25" x14ac:dyDescent="0.25">
      <c r="A899" t="s">
        <v>1684</v>
      </c>
      <c r="B899" t="s">
        <v>249</v>
      </c>
      <c r="C899" t="s">
        <v>26</v>
      </c>
      <c r="D899" t="s">
        <v>59</v>
      </c>
      <c r="E899" t="s">
        <v>55</v>
      </c>
      <c r="F899" s="1" t="s">
        <v>12953</v>
      </c>
      <c r="G899">
        <v>233</v>
      </c>
      <c r="H899" t="s">
        <v>29</v>
      </c>
      <c r="I899">
        <v>1475</v>
      </c>
      <c r="J899">
        <v>397.99</v>
      </c>
      <c r="K899">
        <f>Passenger_Data[[#This Row],[Price_USD]]*1</f>
        <v>397.99</v>
      </c>
      <c r="L899">
        <v>43</v>
      </c>
      <c r="M899" t="s">
        <v>40</v>
      </c>
      <c r="N899" t="s">
        <v>31</v>
      </c>
      <c r="O899" t="s">
        <v>42</v>
      </c>
      <c r="P899" t="s">
        <v>33</v>
      </c>
      <c r="Q899">
        <v>1</v>
      </c>
      <c r="R899" t="s">
        <v>43</v>
      </c>
      <c r="S899" t="s">
        <v>61</v>
      </c>
      <c r="T899">
        <v>6.8</v>
      </c>
      <c r="U899">
        <v>18</v>
      </c>
      <c r="V899">
        <v>83</v>
      </c>
      <c r="W899">
        <v>0</v>
      </c>
      <c r="X899">
        <v>1</v>
      </c>
      <c r="Y899" t="s">
        <v>36</v>
      </c>
    </row>
    <row r="900" spans="1:25" x14ac:dyDescent="0.25">
      <c r="A900" t="s">
        <v>1685</v>
      </c>
      <c r="B900" t="s">
        <v>1686</v>
      </c>
      <c r="C900" t="s">
        <v>26</v>
      </c>
      <c r="D900" t="s">
        <v>76</v>
      </c>
      <c r="E900" t="s">
        <v>64</v>
      </c>
      <c r="F900" s="1" t="s">
        <v>12954</v>
      </c>
      <c r="G900">
        <v>262</v>
      </c>
      <c r="H900" t="s">
        <v>86</v>
      </c>
      <c r="I900">
        <v>1171</v>
      </c>
      <c r="J900">
        <v>418.35</v>
      </c>
      <c r="K900">
        <f>Passenger_Data[[#This Row],[Price_USD]]*1</f>
        <v>418.35</v>
      </c>
      <c r="L900">
        <v>51</v>
      </c>
      <c r="M900" t="s">
        <v>30</v>
      </c>
      <c r="N900" t="s">
        <v>41</v>
      </c>
      <c r="O900" t="s">
        <v>33</v>
      </c>
      <c r="P900" t="s">
        <v>50</v>
      </c>
      <c r="Q900">
        <v>1</v>
      </c>
      <c r="R900" t="s">
        <v>65</v>
      </c>
      <c r="S900" t="s">
        <v>35</v>
      </c>
      <c r="T900">
        <v>7.2</v>
      </c>
      <c r="U900">
        <v>12</v>
      </c>
      <c r="V900">
        <v>2</v>
      </c>
      <c r="W900">
        <v>0</v>
      </c>
      <c r="X900">
        <v>0</v>
      </c>
      <c r="Y900" t="s">
        <v>36</v>
      </c>
    </row>
    <row r="901" spans="1:25" x14ac:dyDescent="0.25">
      <c r="A901" t="s">
        <v>1687</v>
      </c>
      <c r="B901" t="s">
        <v>1688</v>
      </c>
      <c r="C901" t="s">
        <v>82</v>
      </c>
      <c r="D901" t="s">
        <v>59</v>
      </c>
      <c r="E901" t="s">
        <v>59</v>
      </c>
      <c r="F901" s="1" t="s">
        <v>12955</v>
      </c>
      <c r="G901">
        <v>251</v>
      </c>
      <c r="H901" t="s">
        <v>29</v>
      </c>
      <c r="I901">
        <v>787</v>
      </c>
      <c r="J901">
        <v>375.9</v>
      </c>
      <c r="K901">
        <f>Passenger_Data[[#This Row],[Price_USD]]*1</f>
        <v>375.9</v>
      </c>
      <c r="L901">
        <v>74</v>
      </c>
      <c r="M901" t="s">
        <v>30</v>
      </c>
      <c r="N901" t="s">
        <v>60</v>
      </c>
      <c r="O901" t="s">
        <v>56</v>
      </c>
      <c r="P901" t="s">
        <v>83</v>
      </c>
      <c r="Q901">
        <v>1</v>
      </c>
      <c r="R901" t="s">
        <v>65</v>
      </c>
      <c r="S901" t="s">
        <v>61</v>
      </c>
      <c r="T901">
        <v>4.2</v>
      </c>
      <c r="U901">
        <v>16</v>
      </c>
      <c r="V901">
        <v>26</v>
      </c>
      <c r="W901">
        <v>0</v>
      </c>
      <c r="X901">
        <v>0</v>
      </c>
      <c r="Y901" t="s">
        <v>45</v>
      </c>
    </row>
    <row r="902" spans="1:25" x14ac:dyDescent="0.25">
      <c r="A902" t="s">
        <v>1689</v>
      </c>
      <c r="B902" t="s">
        <v>1216</v>
      </c>
      <c r="C902" t="s">
        <v>54</v>
      </c>
      <c r="D902" t="s">
        <v>49</v>
      </c>
      <c r="E902" t="s">
        <v>59</v>
      </c>
      <c r="F902" s="1" t="s">
        <v>12956</v>
      </c>
      <c r="G902">
        <v>127</v>
      </c>
      <c r="H902" t="s">
        <v>108</v>
      </c>
      <c r="I902">
        <v>1736</v>
      </c>
      <c r="J902">
        <v>234.98</v>
      </c>
      <c r="K902">
        <f>Passenger_Data[[#This Row],[Price_USD]]*1</f>
        <v>234.98</v>
      </c>
      <c r="L902">
        <v>20</v>
      </c>
      <c r="M902" t="s">
        <v>40</v>
      </c>
      <c r="N902" t="s">
        <v>31</v>
      </c>
      <c r="O902" t="s">
        <v>33</v>
      </c>
      <c r="P902" t="s">
        <v>33</v>
      </c>
      <c r="Q902">
        <v>0</v>
      </c>
      <c r="R902" t="s">
        <v>65</v>
      </c>
      <c r="S902" t="s">
        <v>44</v>
      </c>
      <c r="T902">
        <v>7.3</v>
      </c>
      <c r="U902">
        <v>13</v>
      </c>
      <c r="V902">
        <v>108</v>
      </c>
      <c r="W902">
        <v>0</v>
      </c>
      <c r="X902">
        <v>0</v>
      </c>
      <c r="Y902" t="s">
        <v>36</v>
      </c>
    </row>
    <row r="903" spans="1:25" x14ac:dyDescent="0.25">
      <c r="A903" t="s">
        <v>1690</v>
      </c>
      <c r="B903" t="s">
        <v>201</v>
      </c>
      <c r="C903" t="s">
        <v>82</v>
      </c>
      <c r="D903" t="s">
        <v>39</v>
      </c>
      <c r="E903" t="s">
        <v>59</v>
      </c>
      <c r="F903" s="1" t="s">
        <v>12957</v>
      </c>
      <c r="G903">
        <v>251</v>
      </c>
      <c r="H903" t="s">
        <v>29</v>
      </c>
      <c r="I903">
        <v>549</v>
      </c>
      <c r="J903">
        <v>410.73</v>
      </c>
      <c r="K903">
        <f>Passenger_Data[[#This Row],[Price_USD]]*1</f>
        <v>410.73</v>
      </c>
      <c r="L903">
        <v>75</v>
      </c>
      <c r="M903" t="s">
        <v>30</v>
      </c>
      <c r="N903" t="s">
        <v>60</v>
      </c>
      <c r="O903" t="s">
        <v>42</v>
      </c>
      <c r="P903" t="s">
        <v>83</v>
      </c>
      <c r="Q903">
        <v>1</v>
      </c>
      <c r="R903" t="s">
        <v>51</v>
      </c>
      <c r="S903" t="s">
        <v>68</v>
      </c>
      <c r="T903">
        <v>6.1</v>
      </c>
      <c r="U903">
        <v>1</v>
      </c>
      <c r="V903">
        <v>58</v>
      </c>
      <c r="W903">
        <v>1</v>
      </c>
      <c r="X903">
        <v>0</v>
      </c>
      <c r="Y903" t="s">
        <v>45</v>
      </c>
    </row>
    <row r="904" spans="1:25" x14ac:dyDescent="0.25">
      <c r="A904" t="s">
        <v>1691</v>
      </c>
      <c r="B904" t="s">
        <v>1692</v>
      </c>
      <c r="C904" t="s">
        <v>48</v>
      </c>
      <c r="D904" t="s">
        <v>59</v>
      </c>
      <c r="E904" t="s">
        <v>27</v>
      </c>
      <c r="F904" s="1" t="s">
        <v>12958</v>
      </c>
      <c r="G904">
        <v>249</v>
      </c>
      <c r="H904" t="s">
        <v>86</v>
      </c>
      <c r="I904">
        <v>699</v>
      </c>
      <c r="J904">
        <v>308.48</v>
      </c>
      <c r="K904">
        <f>Passenger_Data[[#This Row],[Price_USD]]*1</f>
        <v>308.48</v>
      </c>
      <c r="L904">
        <v>24</v>
      </c>
      <c r="M904" t="s">
        <v>40</v>
      </c>
      <c r="N904" t="s">
        <v>31</v>
      </c>
      <c r="O904" t="s">
        <v>33</v>
      </c>
      <c r="P904" t="s">
        <v>83</v>
      </c>
      <c r="Q904">
        <v>2</v>
      </c>
      <c r="R904" t="s">
        <v>51</v>
      </c>
      <c r="S904" t="s">
        <v>44</v>
      </c>
      <c r="T904">
        <v>9.1</v>
      </c>
      <c r="U904">
        <v>20</v>
      </c>
      <c r="V904">
        <v>45</v>
      </c>
      <c r="W904">
        <v>0</v>
      </c>
      <c r="X904">
        <v>1</v>
      </c>
      <c r="Y904" t="s">
        <v>45</v>
      </c>
    </row>
    <row r="905" spans="1:25" x14ac:dyDescent="0.25">
      <c r="A905" t="s">
        <v>1693</v>
      </c>
      <c r="B905" t="s">
        <v>1694</v>
      </c>
      <c r="C905" t="s">
        <v>48</v>
      </c>
      <c r="D905" t="s">
        <v>39</v>
      </c>
      <c r="E905" t="s">
        <v>76</v>
      </c>
      <c r="F905" s="1" t="s">
        <v>12959</v>
      </c>
      <c r="G905">
        <v>76</v>
      </c>
      <c r="H905" t="s">
        <v>29</v>
      </c>
      <c r="I905">
        <v>1538</v>
      </c>
      <c r="J905">
        <v>144.54</v>
      </c>
      <c r="K905">
        <f>Passenger_Data[[#This Row],[Price_USD]]*1</f>
        <v>144.54</v>
      </c>
      <c r="L905">
        <v>26</v>
      </c>
      <c r="M905" t="s">
        <v>40</v>
      </c>
      <c r="N905" t="s">
        <v>31</v>
      </c>
      <c r="O905" t="s">
        <v>32</v>
      </c>
      <c r="P905" t="s">
        <v>50</v>
      </c>
      <c r="Q905">
        <v>1</v>
      </c>
      <c r="R905" t="s">
        <v>65</v>
      </c>
      <c r="S905" t="s">
        <v>44</v>
      </c>
      <c r="T905">
        <v>6.9</v>
      </c>
      <c r="U905">
        <v>14</v>
      </c>
      <c r="V905">
        <v>105</v>
      </c>
      <c r="W905">
        <v>0</v>
      </c>
      <c r="X905">
        <v>0</v>
      </c>
      <c r="Y905" t="s">
        <v>36</v>
      </c>
    </row>
    <row r="906" spans="1:25" x14ac:dyDescent="0.25">
      <c r="A906" t="s">
        <v>1695</v>
      </c>
      <c r="B906" t="s">
        <v>1696</v>
      </c>
      <c r="C906" t="s">
        <v>73</v>
      </c>
      <c r="D906" t="s">
        <v>27</v>
      </c>
      <c r="E906" t="s">
        <v>49</v>
      </c>
      <c r="F906" s="1" t="s">
        <v>12960</v>
      </c>
      <c r="G906">
        <v>150</v>
      </c>
      <c r="H906" t="s">
        <v>29</v>
      </c>
      <c r="I906">
        <v>731</v>
      </c>
      <c r="J906">
        <v>342.62</v>
      </c>
      <c r="K906">
        <f>Passenger_Data[[#This Row],[Price_USD]]*1</f>
        <v>342.62</v>
      </c>
      <c r="L906">
        <v>43</v>
      </c>
      <c r="M906" t="s">
        <v>40</v>
      </c>
      <c r="N906" t="s">
        <v>41</v>
      </c>
      <c r="O906" t="s">
        <v>56</v>
      </c>
      <c r="P906" t="s">
        <v>50</v>
      </c>
      <c r="Q906">
        <v>1</v>
      </c>
      <c r="R906" t="s">
        <v>51</v>
      </c>
      <c r="S906" t="s">
        <v>61</v>
      </c>
      <c r="T906">
        <v>7.2</v>
      </c>
      <c r="U906">
        <v>14</v>
      </c>
      <c r="V906">
        <v>13</v>
      </c>
      <c r="W906">
        <v>1</v>
      </c>
      <c r="X906">
        <v>0</v>
      </c>
      <c r="Y906" t="s">
        <v>36</v>
      </c>
    </row>
    <row r="907" spans="1:25" x14ac:dyDescent="0.25">
      <c r="A907" t="s">
        <v>1697</v>
      </c>
      <c r="B907" t="s">
        <v>1698</v>
      </c>
      <c r="C907" t="s">
        <v>26</v>
      </c>
      <c r="D907" t="s">
        <v>49</v>
      </c>
      <c r="E907" t="s">
        <v>59</v>
      </c>
      <c r="F907" s="1" t="s">
        <v>12961</v>
      </c>
      <c r="G907">
        <v>172</v>
      </c>
      <c r="H907" t="s">
        <v>29</v>
      </c>
      <c r="I907">
        <v>1121</v>
      </c>
      <c r="J907">
        <v>358.13</v>
      </c>
      <c r="K907">
        <f>Passenger_Data[[#This Row],[Price_USD]]*1</f>
        <v>358.13</v>
      </c>
      <c r="L907">
        <v>63</v>
      </c>
      <c r="M907" t="s">
        <v>40</v>
      </c>
      <c r="N907" t="s">
        <v>31</v>
      </c>
      <c r="O907" t="s">
        <v>56</v>
      </c>
      <c r="P907" t="s">
        <v>50</v>
      </c>
      <c r="Q907">
        <v>1</v>
      </c>
      <c r="R907" t="s">
        <v>65</v>
      </c>
      <c r="S907" t="s">
        <v>44</v>
      </c>
      <c r="T907">
        <v>7.4</v>
      </c>
      <c r="U907">
        <v>2</v>
      </c>
      <c r="V907">
        <v>26</v>
      </c>
      <c r="W907">
        <v>0</v>
      </c>
      <c r="X907">
        <v>0</v>
      </c>
      <c r="Y907" t="s">
        <v>77</v>
      </c>
    </row>
    <row r="908" spans="1:25" x14ac:dyDescent="0.25">
      <c r="A908" t="s">
        <v>1699</v>
      </c>
      <c r="B908" t="s">
        <v>1700</v>
      </c>
      <c r="C908" t="s">
        <v>48</v>
      </c>
      <c r="D908" t="s">
        <v>39</v>
      </c>
      <c r="E908" t="s">
        <v>59</v>
      </c>
      <c r="F908" s="1" t="s">
        <v>12962</v>
      </c>
      <c r="G908">
        <v>160</v>
      </c>
      <c r="H908" t="s">
        <v>29</v>
      </c>
      <c r="I908">
        <v>1629</v>
      </c>
      <c r="J908">
        <v>373.68</v>
      </c>
      <c r="K908">
        <f>Passenger_Data[[#This Row],[Price_USD]]*1</f>
        <v>373.68</v>
      </c>
      <c r="L908">
        <v>28</v>
      </c>
      <c r="M908" t="s">
        <v>40</v>
      </c>
      <c r="N908" t="s">
        <v>41</v>
      </c>
      <c r="O908" t="s">
        <v>42</v>
      </c>
      <c r="P908" t="s">
        <v>50</v>
      </c>
      <c r="Q908">
        <v>2</v>
      </c>
      <c r="R908" t="s">
        <v>51</v>
      </c>
      <c r="S908" t="s">
        <v>35</v>
      </c>
      <c r="T908">
        <v>6.6</v>
      </c>
      <c r="U908">
        <v>7</v>
      </c>
      <c r="V908">
        <v>114</v>
      </c>
      <c r="W908">
        <v>0</v>
      </c>
      <c r="X908">
        <v>0</v>
      </c>
      <c r="Y908" t="s">
        <v>45</v>
      </c>
    </row>
    <row r="909" spans="1:25" x14ac:dyDescent="0.25">
      <c r="A909" t="s">
        <v>1701</v>
      </c>
      <c r="B909" t="s">
        <v>1702</v>
      </c>
      <c r="C909" t="s">
        <v>48</v>
      </c>
      <c r="D909" t="s">
        <v>76</v>
      </c>
      <c r="E909" t="s">
        <v>27</v>
      </c>
      <c r="F909" s="1" t="s">
        <v>12963</v>
      </c>
      <c r="G909">
        <v>92</v>
      </c>
      <c r="H909" t="s">
        <v>29</v>
      </c>
      <c r="I909">
        <v>1298</v>
      </c>
      <c r="J909">
        <v>375.75</v>
      </c>
      <c r="K909">
        <f>Passenger_Data[[#This Row],[Price_USD]]*1</f>
        <v>375.75</v>
      </c>
      <c r="L909">
        <v>65</v>
      </c>
      <c r="M909" t="s">
        <v>40</v>
      </c>
      <c r="N909" t="s">
        <v>31</v>
      </c>
      <c r="O909" t="s">
        <v>32</v>
      </c>
      <c r="P909" t="s">
        <v>50</v>
      </c>
      <c r="Q909">
        <v>1</v>
      </c>
      <c r="R909" t="s">
        <v>65</v>
      </c>
      <c r="S909" t="s">
        <v>35</v>
      </c>
      <c r="T909">
        <v>6.7</v>
      </c>
      <c r="U909">
        <v>2</v>
      </c>
      <c r="V909">
        <v>112</v>
      </c>
      <c r="W909">
        <v>0</v>
      </c>
      <c r="X909">
        <v>1</v>
      </c>
      <c r="Y909" t="s">
        <v>45</v>
      </c>
    </row>
    <row r="910" spans="1:25" x14ac:dyDescent="0.25">
      <c r="A910" t="s">
        <v>1703</v>
      </c>
      <c r="B910" t="s">
        <v>1704</v>
      </c>
      <c r="C910" t="s">
        <v>73</v>
      </c>
      <c r="D910" t="s">
        <v>64</v>
      </c>
      <c r="E910" t="s">
        <v>28</v>
      </c>
      <c r="F910" s="1" t="s">
        <v>12964</v>
      </c>
      <c r="G910">
        <v>196</v>
      </c>
      <c r="H910" t="s">
        <v>29</v>
      </c>
      <c r="I910">
        <v>1050</v>
      </c>
      <c r="J910">
        <v>452.19</v>
      </c>
      <c r="K910">
        <f>Passenger_Data[[#This Row],[Price_USD]]*1</f>
        <v>452.19</v>
      </c>
      <c r="L910">
        <v>39</v>
      </c>
      <c r="M910" t="s">
        <v>40</v>
      </c>
      <c r="N910" t="s">
        <v>60</v>
      </c>
      <c r="O910" t="s">
        <v>33</v>
      </c>
      <c r="P910" t="s">
        <v>50</v>
      </c>
      <c r="Q910">
        <v>1</v>
      </c>
      <c r="R910" t="s">
        <v>65</v>
      </c>
      <c r="S910" t="s">
        <v>44</v>
      </c>
      <c r="T910">
        <v>6.2</v>
      </c>
      <c r="U910">
        <v>2</v>
      </c>
      <c r="V910">
        <v>94</v>
      </c>
      <c r="W910">
        <v>0</v>
      </c>
      <c r="X910">
        <v>0</v>
      </c>
      <c r="Y910" t="s">
        <v>45</v>
      </c>
    </row>
    <row r="911" spans="1:25" x14ac:dyDescent="0.25">
      <c r="A911" t="s">
        <v>1705</v>
      </c>
      <c r="B911" t="s">
        <v>245</v>
      </c>
      <c r="C911" t="s">
        <v>54</v>
      </c>
      <c r="D911" t="s">
        <v>39</v>
      </c>
      <c r="E911" t="s">
        <v>76</v>
      </c>
      <c r="F911" s="1" t="s">
        <v>12965</v>
      </c>
      <c r="G911">
        <v>252</v>
      </c>
      <c r="H911" t="s">
        <v>29</v>
      </c>
      <c r="I911">
        <v>774</v>
      </c>
      <c r="J911">
        <v>262.67</v>
      </c>
      <c r="K911">
        <f>Passenger_Data[[#This Row],[Price_USD]]*1</f>
        <v>262.67</v>
      </c>
      <c r="L911">
        <v>56</v>
      </c>
      <c r="M911" t="s">
        <v>30</v>
      </c>
      <c r="N911" t="s">
        <v>60</v>
      </c>
      <c r="O911" t="s">
        <v>42</v>
      </c>
      <c r="P911" t="s">
        <v>50</v>
      </c>
      <c r="Q911">
        <v>0</v>
      </c>
      <c r="R911" t="s">
        <v>65</v>
      </c>
      <c r="S911" t="s">
        <v>68</v>
      </c>
      <c r="T911">
        <v>8.6999999999999993</v>
      </c>
      <c r="U911">
        <v>9</v>
      </c>
      <c r="V911">
        <v>80</v>
      </c>
      <c r="W911">
        <v>0</v>
      </c>
      <c r="X911">
        <v>0</v>
      </c>
      <c r="Y911" t="s">
        <v>45</v>
      </c>
    </row>
    <row r="912" spans="1:25" x14ac:dyDescent="0.25">
      <c r="A912" t="s">
        <v>1706</v>
      </c>
      <c r="B912" t="s">
        <v>1707</v>
      </c>
      <c r="C912" t="s">
        <v>48</v>
      </c>
      <c r="D912" t="s">
        <v>64</v>
      </c>
      <c r="E912" t="s">
        <v>76</v>
      </c>
      <c r="F912" s="1" t="s">
        <v>12966</v>
      </c>
      <c r="G912">
        <v>165</v>
      </c>
      <c r="H912" t="s">
        <v>29</v>
      </c>
      <c r="I912">
        <v>832</v>
      </c>
      <c r="J912">
        <v>316.22000000000003</v>
      </c>
      <c r="K912">
        <f>Passenger_Data[[#This Row],[Price_USD]]*1</f>
        <v>316.22000000000003</v>
      </c>
      <c r="L912">
        <v>75</v>
      </c>
      <c r="M912" t="s">
        <v>30</v>
      </c>
      <c r="N912" t="s">
        <v>41</v>
      </c>
      <c r="O912" t="s">
        <v>42</v>
      </c>
      <c r="P912" t="s">
        <v>83</v>
      </c>
      <c r="Q912">
        <v>2</v>
      </c>
      <c r="R912" t="s">
        <v>51</v>
      </c>
      <c r="S912" t="s">
        <v>61</v>
      </c>
      <c r="T912">
        <v>6.9</v>
      </c>
      <c r="U912">
        <v>10</v>
      </c>
      <c r="V912">
        <v>45</v>
      </c>
      <c r="W912">
        <v>0</v>
      </c>
      <c r="X912">
        <v>0</v>
      </c>
      <c r="Y912" t="s">
        <v>77</v>
      </c>
    </row>
    <row r="913" spans="1:25" x14ac:dyDescent="0.25">
      <c r="A913" t="s">
        <v>1708</v>
      </c>
      <c r="B913" t="s">
        <v>146</v>
      </c>
      <c r="C913" t="s">
        <v>82</v>
      </c>
      <c r="D913" t="s">
        <v>49</v>
      </c>
      <c r="E913" t="s">
        <v>27</v>
      </c>
      <c r="F913" s="1" t="s">
        <v>12967</v>
      </c>
      <c r="G913">
        <v>236</v>
      </c>
      <c r="H913" t="s">
        <v>29</v>
      </c>
      <c r="I913">
        <v>769</v>
      </c>
      <c r="J913">
        <v>123.3</v>
      </c>
      <c r="K913">
        <f>Passenger_Data[[#This Row],[Price_USD]]*1</f>
        <v>123.3</v>
      </c>
      <c r="L913">
        <v>23</v>
      </c>
      <c r="M913" t="s">
        <v>30</v>
      </c>
      <c r="N913" t="s">
        <v>60</v>
      </c>
      <c r="O913" t="s">
        <v>33</v>
      </c>
      <c r="P913" t="s">
        <v>264</v>
      </c>
      <c r="Q913">
        <v>1</v>
      </c>
      <c r="R913" t="s">
        <v>34</v>
      </c>
      <c r="S913" t="s">
        <v>44</v>
      </c>
      <c r="T913">
        <v>7.5</v>
      </c>
      <c r="U913">
        <v>7</v>
      </c>
      <c r="V913">
        <v>31</v>
      </c>
      <c r="W913">
        <v>0</v>
      </c>
      <c r="X913">
        <v>0</v>
      </c>
      <c r="Y913" t="s">
        <v>45</v>
      </c>
    </row>
    <row r="914" spans="1:25" x14ac:dyDescent="0.25">
      <c r="A914" t="s">
        <v>1709</v>
      </c>
      <c r="B914" t="s">
        <v>1710</v>
      </c>
      <c r="C914" t="s">
        <v>26</v>
      </c>
      <c r="D914" t="s">
        <v>49</v>
      </c>
      <c r="E914" t="s">
        <v>64</v>
      </c>
      <c r="F914" s="1" t="s">
        <v>12968</v>
      </c>
      <c r="G914">
        <v>273</v>
      </c>
      <c r="H914" t="s">
        <v>29</v>
      </c>
      <c r="I914">
        <v>1008</v>
      </c>
      <c r="J914">
        <v>446.34</v>
      </c>
      <c r="K914">
        <f>Passenger_Data[[#This Row],[Price_USD]]*1</f>
        <v>446.34</v>
      </c>
      <c r="L914">
        <v>47</v>
      </c>
      <c r="M914" t="s">
        <v>40</v>
      </c>
      <c r="N914" t="s">
        <v>41</v>
      </c>
      <c r="O914" t="s">
        <v>32</v>
      </c>
      <c r="P914" t="s">
        <v>264</v>
      </c>
      <c r="Q914">
        <v>2</v>
      </c>
      <c r="R914" t="s">
        <v>43</v>
      </c>
      <c r="S914" t="s">
        <v>68</v>
      </c>
      <c r="T914">
        <v>5.8</v>
      </c>
      <c r="U914">
        <v>18</v>
      </c>
      <c r="V914">
        <v>30</v>
      </c>
      <c r="W914">
        <v>0</v>
      </c>
      <c r="X914">
        <v>0</v>
      </c>
      <c r="Y914" t="s">
        <v>36</v>
      </c>
    </row>
    <row r="915" spans="1:25" x14ac:dyDescent="0.25">
      <c r="A915" t="s">
        <v>1711</v>
      </c>
      <c r="B915" t="s">
        <v>1250</v>
      </c>
      <c r="C915" t="s">
        <v>26</v>
      </c>
      <c r="D915" t="s">
        <v>76</v>
      </c>
      <c r="E915" t="s">
        <v>59</v>
      </c>
      <c r="F915" s="1" t="s">
        <v>12969</v>
      </c>
      <c r="G915">
        <v>165</v>
      </c>
      <c r="H915" t="s">
        <v>29</v>
      </c>
      <c r="I915">
        <v>1475</v>
      </c>
      <c r="J915">
        <v>275.26</v>
      </c>
      <c r="K915">
        <f>Passenger_Data[[#This Row],[Price_USD]]*1</f>
        <v>275.26</v>
      </c>
      <c r="L915">
        <v>41</v>
      </c>
      <c r="M915" t="s">
        <v>40</v>
      </c>
      <c r="N915" t="s">
        <v>31</v>
      </c>
      <c r="O915" t="s">
        <v>42</v>
      </c>
      <c r="P915" t="s">
        <v>83</v>
      </c>
      <c r="Q915">
        <v>0</v>
      </c>
      <c r="R915" t="s">
        <v>65</v>
      </c>
      <c r="S915" t="s">
        <v>61</v>
      </c>
      <c r="T915">
        <v>6.4</v>
      </c>
      <c r="U915">
        <v>1</v>
      </c>
      <c r="V915">
        <v>37</v>
      </c>
      <c r="W915">
        <v>0</v>
      </c>
      <c r="X915">
        <v>0</v>
      </c>
      <c r="Y915" t="s">
        <v>77</v>
      </c>
    </row>
    <row r="916" spans="1:25" x14ac:dyDescent="0.25">
      <c r="A916" t="s">
        <v>1712</v>
      </c>
      <c r="B916" t="s">
        <v>1713</v>
      </c>
      <c r="C916" t="s">
        <v>48</v>
      </c>
      <c r="D916" t="s">
        <v>55</v>
      </c>
      <c r="E916" t="s">
        <v>49</v>
      </c>
      <c r="F916" s="1" t="s">
        <v>12970</v>
      </c>
      <c r="G916">
        <v>234</v>
      </c>
      <c r="H916" t="s">
        <v>29</v>
      </c>
      <c r="I916">
        <v>867</v>
      </c>
      <c r="J916">
        <v>299.27</v>
      </c>
      <c r="K916">
        <f>Passenger_Data[[#This Row],[Price_USD]]*1</f>
        <v>299.27</v>
      </c>
      <c r="L916">
        <v>55</v>
      </c>
      <c r="M916" t="s">
        <v>40</v>
      </c>
      <c r="N916" t="s">
        <v>31</v>
      </c>
      <c r="O916" t="s">
        <v>56</v>
      </c>
      <c r="P916" t="s">
        <v>33</v>
      </c>
      <c r="Q916">
        <v>1</v>
      </c>
      <c r="R916" t="s">
        <v>43</v>
      </c>
      <c r="S916" t="s">
        <v>44</v>
      </c>
      <c r="T916">
        <v>7.4</v>
      </c>
      <c r="U916">
        <v>1</v>
      </c>
      <c r="V916">
        <v>102</v>
      </c>
      <c r="W916">
        <v>0</v>
      </c>
      <c r="X916">
        <v>0</v>
      </c>
      <c r="Y916" t="s">
        <v>45</v>
      </c>
    </row>
    <row r="917" spans="1:25" x14ac:dyDescent="0.25">
      <c r="A917" t="s">
        <v>1714</v>
      </c>
      <c r="B917" t="s">
        <v>526</v>
      </c>
      <c r="C917" t="s">
        <v>48</v>
      </c>
      <c r="D917" t="s">
        <v>28</v>
      </c>
      <c r="E917" t="s">
        <v>64</v>
      </c>
      <c r="F917" s="1" t="s">
        <v>12971</v>
      </c>
      <c r="G917">
        <v>197</v>
      </c>
      <c r="H917" t="s">
        <v>86</v>
      </c>
      <c r="I917">
        <v>1044</v>
      </c>
      <c r="J917">
        <v>607.32000000000005</v>
      </c>
      <c r="K917">
        <f>Passenger_Data[[#This Row],[Price_USD]]*1</f>
        <v>607.32000000000005</v>
      </c>
      <c r="L917">
        <v>22</v>
      </c>
      <c r="M917" t="s">
        <v>30</v>
      </c>
      <c r="N917" t="s">
        <v>31</v>
      </c>
      <c r="O917" t="s">
        <v>42</v>
      </c>
      <c r="P917" t="s">
        <v>50</v>
      </c>
      <c r="Q917">
        <v>2</v>
      </c>
      <c r="R917" t="s">
        <v>65</v>
      </c>
      <c r="S917" t="s">
        <v>61</v>
      </c>
      <c r="T917">
        <v>7.7</v>
      </c>
      <c r="U917">
        <v>15</v>
      </c>
      <c r="V917">
        <v>51</v>
      </c>
      <c r="W917">
        <v>0</v>
      </c>
      <c r="X917">
        <v>0</v>
      </c>
      <c r="Y917" t="s">
        <v>45</v>
      </c>
    </row>
    <row r="918" spans="1:25" x14ac:dyDescent="0.25">
      <c r="A918" t="s">
        <v>1715</v>
      </c>
      <c r="B918" t="s">
        <v>1716</v>
      </c>
      <c r="C918" t="s">
        <v>26</v>
      </c>
      <c r="D918" t="s">
        <v>64</v>
      </c>
      <c r="E918" t="s">
        <v>27</v>
      </c>
      <c r="F918" s="1" t="s">
        <v>12972</v>
      </c>
      <c r="G918">
        <v>100</v>
      </c>
      <c r="H918" t="s">
        <v>86</v>
      </c>
      <c r="I918">
        <v>1697</v>
      </c>
      <c r="J918">
        <v>312.79000000000002</v>
      </c>
      <c r="K918">
        <f>Passenger_Data[[#This Row],[Price_USD]]*1</f>
        <v>312.79000000000002</v>
      </c>
      <c r="L918">
        <v>68</v>
      </c>
      <c r="M918" t="s">
        <v>40</v>
      </c>
      <c r="N918" t="s">
        <v>60</v>
      </c>
      <c r="O918" t="s">
        <v>32</v>
      </c>
      <c r="P918" t="s">
        <v>33</v>
      </c>
      <c r="Q918">
        <v>1</v>
      </c>
      <c r="R918" t="s">
        <v>65</v>
      </c>
      <c r="S918" t="s">
        <v>61</v>
      </c>
      <c r="T918">
        <v>6.9</v>
      </c>
      <c r="U918">
        <v>7</v>
      </c>
      <c r="V918">
        <v>43</v>
      </c>
      <c r="W918">
        <v>0</v>
      </c>
      <c r="X918">
        <v>0</v>
      </c>
      <c r="Y918" t="s">
        <v>36</v>
      </c>
    </row>
    <row r="919" spans="1:25" x14ac:dyDescent="0.25">
      <c r="A919" t="s">
        <v>1717</v>
      </c>
      <c r="B919" t="s">
        <v>1718</v>
      </c>
      <c r="C919" t="s">
        <v>48</v>
      </c>
      <c r="D919" t="s">
        <v>64</v>
      </c>
      <c r="E919" t="s">
        <v>59</v>
      </c>
      <c r="F919" s="1" t="s">
        <v>12973</v>
      </c>
      <c r="G919">
        <v>234</v>
      </c>
      <c r="H919" t="s">
        <v>29</v>
      </c>
      <c r="I919">
        <v>1676</v>
      </c>
      <c r="J919">
        <v>487.86</v>
      </c>
      <c r="K919">
        <f>Passenger_Data[[#This Row],[Price_USD]]*1</f>
        <v>487.86</v>
      </c>
      <c r="L919">
        <v>79</v>
      </c>
      <c r="M919" t="s">
        <v>30</v>
      </c>
      <c r="N919" t="s">
        <v>41</v>
      </c>
      <c r="O919" t="s">
        <v>32</v>
      </c>
      <c r="P919" t="s">
        <v>50</v>
      </c>
      <c r="Q919">
        <v>1</v>
      </c>
      <c r="R919" t="s">
        <v>65</v>
      </c>
      <c r="S919" t="s">
        <v>68</v>
      </c>
      <c r="T919">
        <v>6</v>
      </c>
      <c r="U919">
        <v>34</v>
      </c>
      <c r="V919">
        <v>89</v>
      </c>
      <c r="W919">
        <v>0</v>
      </c>
      <c r="X919">
        <v>0</v>
      </c>
      <c r="Y919" t="s">
        <v>45</v>
      </c>
    </row>
    <row r="920" spans="1:25" x14ac:dyDescent="0.25">
      <c r="A920" t="s">
        <v>1719</v>
      </c>
      <c r="B920" t="s">
        <v>1720</v>
      </c>
      <c r="C920" t="s">
        <v>82</v>
      </c>
      <c r="D920" t="s">
        <v>59</v>
      </c>
      <c r="E920" t="s">
        <v>39</v>
      </c>
      <c r="F920" s="1" t="s">
        <v>12974</v>
      </c>
      <c r="G920">
        <v>242</v>
      </c>
      <c r="H920" t="s">
        <v>29</v>
      </c>
      <c r="I920">
        <v>1905</v>
      </c>
      <c r="J920">
        <v>373.2</v>
      </c>
      <c r="K920">
        <f>Passenger_Data[[#This Row],[Price_USD]]*1</f>
        <v>373.2</v>
      </c>
      <c r="L920">
        <v>57</v>
      </c>
      <c r="M920" t="s">
        <v>30</v>
      </c>
      <c r="N920" t="s">
        <v>60</v>
      </c>
      <c r="O920" t="s">
        <v>56</v>
      </c>
      <c r="P920" t="s">
        <v>83</v>
      </c>
      <c r="Q920">
        <v>1</v>
      </c>
      <c r="R920" t="s">
        <v>65</v>
      </c>
      <c r="S920" t="s">
        <v>68</v>
      </c>
      <c r="T920">
        <v>8.6999999999999993</v>
      </c>
      <c r="U920">
        <v>1</v>
      </c>
      <c r="V920">
        <v>110</v>
      </c>
      <c r="W920">
        <v>0</v>
      </c>
      <c r="X920">
        <v>0</v>
      </c>
      <c r="Y920" t="s">
        <v>36</v>
      </c>
    </row>
    <row r="921" spans="1:25" x14ac:dyDescent="0.25">
      <c r="A921" t="s">
        <v>1721</v>
      </c>
      <c r="B921" t="s">
        <v>1722</v>
      </c>
      <c r="C921" t="s">
        <v>26</v>
      </c>
      <c r="D921" t="s">
        <v>59</v>
      </c>
      <c r="E921" t="s">
        <v>27</v>
      </c>
      <c r="F921" s="1" t="s">
        <v>12975</v>
      </c>
      <c r="G921">
        <v>118</v>
      </c>
      <c r="H921" t="s">
        <v>86</v>
      </c>
      <c r="I921">
        <v>1223</v>
      </c>
      <c r="J921">
        <v>354.61</v>
      </c>
      <c r="K921">
        <f>Passenger_Data[[#This Row],[Price_USD]]*1</f>
        <v>354.61</v>
      </c>
      <c r="L921">
        <v>78</v>
      </c>
      <c r="M921" t="s">
        <v>30</v>
      </c>
      <c r="N921" t="s">
        <v>31</v>
      </c>
      <c r="O921" t="s">
        <v>33</v>
      </c>
      <c r="P921" t="s">
        <v>83</v>
      </c>
      <c r="Q921">
        <v>2</v>
      </c>
      <c r="R921" t="s">
        <v>65</v>
      </c>
      <c r="S921" t="s">
        <v>61</v>
      </c>
      <c r="T921">
        <v>5.8</v>
      </c>
      <c r="U921">
        <v>7</v>
      </c>
      <c r="V921">
        <v>18</v>
      </c>
      <c r="W921">
        <v>0</v>
      </c>
      <c r="X921">
        <v>0</v>
      </c>
      <c r="Y921" t="s">
        <v>36</v>
      </c>
    </row>
    <row r="922" spans="1:25" x14ac:dyDescent="0.25">
      <c r="A922" t="s">
        <v>1723</v>
      </c>
      <c r="B922" t="s">
        <v>1724</v>
      </c>
      <c r="C922" t="s">
        <v>82</v>
      </c>
      <c r="D922" t="s">
        <v>27</v>
      </c>
      <c r="E922" t="s">
        <v>59</v>
      </c>
      <c r="F922" s="1" t="s">
        <v>12976</v>
      </c>
      <c r="G922">
        <v>136</v>
      </c>
      <c r="H922" t="s">
        <v>29</v>
      </c>
      <c r="I922">
        <v>1143</v>
      </c>
      <c r="J922">
        <v>359.12</v>
      </c>
      <c r="K922">
        <f>Passenger_Data[[#This Row],[Price_USD]]*1</f>
        <v>359.12</v>
      </c>
      <c r="L922">
        <v>39</v>
      </c>
      <c r="M922" t="s">
        <v>40</v>
      </c>
      <c r="N922" t="s">
        <v>60</v>
      </c>
      <c r="O922" t="s">
        <v>56</v>
      </c>
      <c r="P922" t="s">
        <v>50</v>
      </c>
      <c r="Q922">
        <v>3</v>
      </c>
      <c r="R922" t="s">
        <v>51</v>
      </c>
      <c r="S922" t="s">
        <v>68</v>
      </c>
      <c r="T922">
        <v>6.8</v>
      </c>
      <c r="U922">
        <v>1</v>
      </c>
      <c r="V922">
        <v>13</v>
      </c>
      <c r="W922">
        <v>0</v>
      </c>
      <c r="X922">
        <v>1</v>
      </c>
      <c r="Y922" t="s">
        <v>45</v>
      </c>
    </row>
    <row r="923" spans="1:25" x14ac:dyDescent="0.25">
      <c r="A923" t="s">
        <v>1725</v>
      </c>
      <c r="B923" t="s">
        <v>1264</v>
      </c>
      <c r="C923" t="s">
        <v>48</v>
      </c>
      <c r="D923" t="s">
        <v>76</v>
      </c>
      <c r="E923" t="s">
        <v>76</v>
      </c>
      <c r="F923" s="1" t="s">
        <v>12977</v>
      </c>
      <c r="G923">
        <v>118</v>
      </c>
      <c r="H923" t="s">
        <v>29</v>
      </c>
      <c r="I923">
        <v>1719</v>
      </c>
      <c r="J923">
        <v>243.62</v>
      </c>
      <c r="K923">
        <f>Passenger_Data[[#This Row],[Price_USD]]*1</f>
        <v>243.62</v>
      </c>
      <c r="L923">
        <v>64</v>
      </c>
      <c r="M923" t="s">
        <v>30</v>
      </c>
      <c r="N923" t="s">
        <v>31</v>
      </c>
      <c r="O923" t="s">
        <v>56</v>
      </c>
      <c r="P923" t="s">
        <v>50</v>
      </c>
      <c r="Q923">
        <v>2</v>
      </c>
      <c r="R923" t="s">
        <v>65</v>
      </c>
      <c r="S923" t="s">
        <v>44</v>
      </c>
      <c r="T923">
        <v>6.3</v>
      </c>
      <c r="U923">
        <v>6</v>
      </c>
      <c r="V923">
        <v>110</v>
      </c>
      <c r="W923">
        <v>0</v>
      </c>
      <c r="X923">
        <v>1</v>
      </c>
      <c r="Y923" t="s">
        <v>45</v>
      </c>
    </row>
    <row r="924" spans="1:25" x14ac:dyDescent="0.25">
      <c r="A924" t="s">
        <v>1726</v>
      </c>
      <c r="B924" t="s">
        <v>612</v>
      </c>
      <c r="C924" t="s">
        <v>48</v>
      </c>
      <c r="D924" t="s">
        <v>49</v>
      </c>
      <c r="E924" t="s">
        <v>27</v>
      </c>
      <c r="F924" s="1" t="s">
        <v>12978</v>
      </c>
      <c r="G924">
        <v>74</v>
      </c>
      <c r="H924" t="s">
        <v>29</v>
      </c>
      <c r="I924">
        <v>1459</v>
      </c>
      <c r="J924">
        <v>515.16999999999996</v>
      </c>
      <c r="K924">
        <f>Passenger_Data[[#This Row],[Price_USD]]*1</f>
        <v>515.16999999999996</v>
      </c>
      <c r="L924">
        <v>33</v>
      </c>
      <c r="M924" t="s">
        <v>40</v>
      </c>
      <c r="N924" t="s">
        <v>41</v>
      </c>
      <c r="O924" t="s">
        <v>33</v>
      </c>
      <c r="P924" t="s">
        <v>50</v>
      </c>
      <c r="Q924">
        <v>0</v>
      </c>
      <c r="R924" t="s">
        <v>34</v>
      </c>
      <c r="S924" t="s">
        <v>61</v>
      </c>
      <c r="T924">
        <v>7.1</v>
      </c>
      <c r="U924">
        <v>0</v>
      </c>
      <c r="V924">
        <v>60</v>
      </c>
      <c r="W924">
        <v>0</v>
      </c>
      <c r="X924">
        <v>0</v>
      </c>
      <c r="Y924" t="s">
        <v>36</v>
      </c>
    </row>
    <row r="925" spans="1:25" x14ac:dyDescent="0.25">
      <c r="A925" t="s">
        <v>1727</v>
      </c>
      <c r="B925" t="s">
        <v>1728</v>
      </c>
      <c r="C925" t="s">
        <v>82</v>
      </c>
      <c r="D925" t="s">
        <v>49</v>
      </c>
      <c r="E925" t="s">
        <v>28</v>
      </c>
      <c r="F925" s="1" t="s">
        <v>12979</v>
      </c>
      <c r="G925">
        <v>249</v>
      </c>
      <c r="H925" t="s">
        <v>29</v>
      </c>
      <c r="I925">
        <v>1225</v>
      </c>
      <c r="J925">
        <v>306.35000000000002</v>
      </c>
      <c r="K925">
        <f>Passenger_Data[[#This Row],[Price_USD]]*1</f>
        <v>306.35000000000002</v>
      </c>
      <c r="L925">
        <v>54</v>
      </c>
      <c r="M925" t="s">
        <v>40</v>
      </c>
      <c r="N925" t="s">
        <v>31</v>
      </c>
      <c r="O925" t="s">
        <v>33</v>
      </c>
      <c r="P925" t="s">
        <v>50</v>
      </c>
      <c r="Q925">
        <v>0</v>
      </c>
      <c r="R925" t="s">
        <v>43</v>
      </c>
      <c r="S925" t="s">
        <v>44</v>
      </c>
      <c r="T925">
        <v>8</v>
      </c>
      <c r="U925">
        <v>7</v>
      </c>
      <c r="V925">
        <v>17</v>
      </c>
      <c r="W925">
        <v>0</v>
      </c>
      <c r="X925">
        <v>0</v>
      </c>
      <c r="Y925" t="s">
        <v>77</v>
      </c>
    </row>
    <row r="926" spans="1:25" x14ac:dyDescent="0.25">
      <c r="A926" t="s">
        <v>1729</v>
      </c>
      <c r="B926" t="s">
        <v>1533</v>
      </c>
      <c r="C926" t="s">
        <v>54</v>
      </c>
      <c r="D926" t="s">
        <v>64</v>
      </c>
      <c r="E926" t="s">
        <v>28</v>
      </c>
      <c r="F926" s="1" t="s">
        <v>12980</v>
      </c>
      <c r="G926">
        <v>222</v>
      </c>
      <c r="H926" t="s">
        <v>29</v>
      </c>
      <c r="I926">
        <v>1802</v>
      </c>
      <c r="J926">
        <v>393.62</v>
      </c>
      <c r="K926">
        <f>Passenger_Data[[#This Row],[Price_USD]]*1</f>
        <v>393.62</v>
      </c>
      <c r="L926">
        <v>75</v>
      </c>
      <c r="M926" t="s">
        <v>40</v>
      </c>
      <c r="N926" t="s">
        <v>31</v>
      </c>
      <c r="O926" t="s">
        <v>33</v>
      </c>
      <c r="P926" t="s">
        <v>50</v>
      </c>
      <c r="Q926">
        <v>1</v>
      </c>
      <c r="R926" t="s">
        <v>43</v>
      </c>
      <c r="S926" t="s">
        <v>68</v>
      </c>
      <c r="T926">
        <v>6.6</v>
      </c>
      <c r="U926">
        <v>14</v>
      </c>
      <c r="V926">
        <v>70</v>
      </c>
      <c r="W926">
        <v>0</v>
      </c>
      <c r="X926">
        <v>0</v>
      </c>
      <c r="Y926" t="s">
        <v>45</v>
      </c>
    </row>
    <row r="927" spans="1:25" x14ac:dyDescent="0.25">
      <c r="A927" t="s">
        <v>1730</v>
      </c>
      <c r="B927" t="s">
        <v>1731</v>
      </c>
      <c r="C927" t="s">
        <v>26</v>
      </c>
      <c r="D927" t="s">
        <v>76</v>
      </c>
      <c r="E927" t="s">
        <v>76</v>
      </c>
      <c r="F927" s="1" t="s">
        <v>12981</v>
      </c>
      <c r="G927">
        <v>74</v>
      </c>
      <c r="H927" t="s">
        <v>29</v>
      </c>
      <c r="I927">
        <v>917</v>
      </c>
      <c r="J927">
        <v>365.8</v>
      </c>
      <c r="K927">
        <f>Passenger_Data[[#This Row],[Price_USD]]*1</f>
        <v>365.8</v>
      </c>
      <c r="L927">
        <v>65</v>
      </c>
      <c r="M927" t="s">
        <v>40</v>
      </c>
      <c r="N927" t="s">
        <v>31</v>
      </c>
      <c r="O927" t="s">
        <v>56</v>
      </c>
      <c r="P927" t="s">
        <v>50</v>
      </c>
      <c r="Q927">
        <v>0</v>
      </c>
      <c r="R927" t="s">
        <v>43</v>
      </c>
      <c r="S927" t="s">
        <v>68</v>
      </c>
      <c r="T927">
        <v>4.8</v>
      </c>
      <c r="U927">
        <v>19</v>
      </c>
      <c r="V927">
        <v>16</v>
      </c>
      <c r="W927">
        <v>0</v>
      </c>
      <c r="X927">
        <v>0</v>
      </c>
      <c r="Y927" t="s">
        <v>77</v>
      </c>
    </row>
    <row r="928" spans="1:25" x14ac:dyDescent="0.25">
      <c r="A928" t="s">
        <v>1732</v>
      </c>
      <c r="B928" t="s">
        <v>1733</v>
      </c>
      <c r="C928" t="s">
        <v>26</v>
      </c>
      <c r="D928" t="s">
        <v>55</v>
      </c>
      <c r="E928" t="s">
        <v>39</v>
      </c>
      <c r="F928" s="1" t="s">
        <v>12982</v>
      </c>
      <c r="G928">
        <v>182</v>
      </c>
      <c r="H928" t="s">
        <v>29</v>
      </c>
      <c r="I928">
        <v>803</v>
      </c>
      <c r="J928">
        <v>312.91000000000003</v>
      </c>
      <c r="K928">
        <f>Passenger_Data[[#This Row],[Price_USD]]*1</f>
        <v>312.91000000000003</v>
      </c>
      <c r="L928">
        <v>48</v>
      </c>
      <c r="M928" t="s">
        <v>30</v>
      </c>
      <c r="N928" t="s">
        <v>41</v>
      </c>
      <c r="O928" t="s">
        <v>56</v>
      </c>
      <c r="P928" t="s">
        <v>50</v>
      </c>
      <c r="Q928">
        <v>1</v>
      </c>
      <c r="R928" t="s">
        <v>51</v>
      </c>
      <c r="S928" t="s">
        <v>35</v>
      </c>
      <c r="T928">
        <v>3.8</v>
      </c>
      <c r="U928">
        <v>8</v>
      </c>
      <c r="V928">
        <v>42</v>
      </c>
      <c r="W928">
        <v>0</v>
      </c>
      <c r="X928">
        <v>1</v>
      </c>
      <c r="Y928" t="s">
        <v>77</v>
      </c>
    </row>
    <row r="929" spans="1:25" x14ac:dyDescent="0.25">
      <c r="A929" t="s">
        <v>1734</v>
      </c>
      <c r="B929" t="s">
        <v>1468</v>
      </c>
      <c r="C929" t="s">
        <v>26</v>
      </c>
      <c r="D929" t="s">
        <v>27</v>
      </c>
      <c r="E929" t="s">
        <v>64</v>
      </c>
      <c r="F929" s="1" t="s">
        <v>12983</v>
      </c>
      <c r="G929">
        <v>-78</v>
      </c>
      <c r="H929" t="s">
        <v>29</v>
      </c>
      <c r="I929">
        <v>1180</v>
      </c>
      <c r="J929">
        <v>379.76</v>
      </c>
      <c r="K929">
        <f>Passenger_Data[[#This Row],[Price_USD]]*1</f>
        <v>379.76</v>
      </c>
      <c r="L929">
        <v>35</v>
      </c>
      <c r="M929" t="s">
        <v>30</v>
      </c>
      <c r="N929" t="s">
        <v>31</v>
      </c>
      <c r="O929" t="s">
        <v>56</v>
      </c>
      <c r="P929" t="s">
        <v>50</v>
      </c>
      <c r="Q929">
        <v>1</v>
      </c>
      <c r="R929" t="s">
        <v>51</v>
      </c>
      <c r="S929" t="s">
        <v>61</v>
      </c>
      <c r="T929">
        <v>7.6</v>
      </c>
      <c r="U929">
        <v>6</v>
      </c>
      <c r="V929">
        <v>48</v>
      </c>
      <c r="W929">
        <v>0</v>
      </c>
      <c r="X929">
        <v>0</v>
      </c>
      <c r="Y929" t="s">
        <v>36</v>
      </c>
    </row>
    <row r="930" spans="1:25" x14ac:dyDescent="0.25">
      <c r="A930" t="s">
        <v>1735</v>
      </c>
      <c r="B930" t="s">
        <v>1736</v>
      </c>
      <c r="C930" t="s">
        <v>48</v>
      </c>
      <c r="D930" t="s">
        <v>28</v>
      </c>
      <c r="E930" t="s">
        <v>64</v>
      </c>
      <c r="F930" s="1" t="s">
        <v>12984</v>
      </c>
      <c r="G930">
        <v>186</v>
      </c>
      <c r="H930" t="s">
        <v>29</v>
      </c>
      <c r="I930">
        <v>1322</v>
      </c>
      <c r="J930">
        <v>476.94</v>
      </c>
      <c r="K930">
        <f>Passenger_Data[[#This Row],[Price_USD]]*1</f>
        <v>476.94</v>
      </c>
      <c r="L930">
        <v>38</v>
      </c>
      <c r="M930" t="s">
        <v>30</v>
      </c>
      <c r="N930" t="s">
        <v>31</v>
      </c>
      <c r="O930" t="s">
        <v>33</v>
      </c>
      <c r="P930" t="s">
        <v>50</v>
      </c>
      <c r="Q930">
        <v>0</v>
      </c>
      <c r="R930" t="s">
        <v>34</v>
      </c>
      <c r="S930" t="s">
        <v>68</v>
      </c>
      <c r="T930">
        <v>5.9</v>
      </c>
      <c r="U930">
        <v>9</v>
      </c>
      <c r="V930">
        <v>28</v>
      </c>
      <c r="W930">
        <v>1</v>
      </c>
      <c r="X930">
        <v>0</v>
      </c>
      <c r="Y930" t="s">
        <v>77</v>
      </c>
    </row>
    <row r="931" spans="1:25" x14ac:dyDescent="0.25">
      <c r="A931" t="s">
        <v>1737</v>
      </c>
      <c r="B931" t="s">
        <v>144</v>
      </c>
      <c r="C931" t="s">
        <v>48</v>
      </c>
      <c r="D931" t="s">
        <v>39</v>
      </c>
      <c r="E931" t="s">
        <v>28</v>
      </c>
      <c r="F931" s="1" t="s">
        <v>12985</v>
      </c>
      <c r="G931">
        <v>235</v>
      </c>
      <c r="H931" t="s">
        <v>29</v>
      </c>
      <c r="I931">
        <v>1504</v>
      </c>
      <c r="J931">
        <v>389.24</v>
      </c>
      <c r="K931">
        <f>Passenger_Data[[#This Row],[Price_USD]]*1</f>
        <v>389.24</v>
      </c>
      <c r="L931">
        <v>26</v>
      </c>
      <c r="M931" t="s">
        <v>40</v>
      </c>
      <c r="N931" t="s">
        <v>31</v>
      </c>
      <c r="O931" t="s">
        <v>42</v>
      </c>
      <c r="P931" t="s">
        <v>50</v>
      </c>
      <c r="Q931">
        <v>2</v>
      </c>
      <c r="R931" t="s">
        <v>51</v>
      </c>
      <c r="S931" t="s">
        <v>68</v>
      </c>
      <c r="T931">
        <v>7.2</v>
      </c>
      <c r="U931">
        <v>0</v>
      </c>
      <c r="V931">
        <v>75</v>
      </c>
      <c r="W931">
        <v>0</v>
      </c>
      <c r="X931">
        <v>0</v>
      </c>
      <c r="Y931" t="s">
        <v>45</v>
      </c>
    </row>
    <row r="932" spans="1:25" x14ac:dyDescent="0.25">
      <c r="A932" t="s">
        <v>1738</v>
      </c>
      <c r="B932" t="s">
        <v>341</v>
      </c>
      <c r="C932" t="s">
        <v>82</v>
      </c>
      <c r="D932" t="s">
        <v>49</v>
      </c>
      <c r="E932" t="s">
        <v>49</v>
      </c>
      <c r="F932" s="1" t="s">
        <v>12986</v>
      </c>
      <c r="G932">
        <v>83</v>
      </c>
      <c r="H932" t="s">
        <v>86</v>
      </c>
      <c r="I932">
        <v>1529</v>
      </c>
      <c r="J932">
        <v>377.31</v>
      </c>
      <c r="K932">
        <f>Passenger_Data[[#This Row],[Price_USD]]*1</f>
        <v>377.31</v>
      </c>
      <c r="L932">
        <v>22</v>
      </c>
      <c r="M932" t="s">
        <v>30</v>
      </c>
      <c r="N932" t="s">
        <v>41</v>
      </c>
      <c r="O932" t="s">
        <v>56</v>
      </c>
      <c r="P932" t="s">
        <v>264</v>
      </c>
      <c r="Q932">
        <v>0</v>
      </c>
      <c r="R932" t="s">
        <v>51</v>
      </c>
      <c r="S932" t="s">
        <v>35</v>
      </c>
      <c r="T932">
        <v>8</v>
      </c>
      <c r="U932">
        <v>36</v>
      </c>
      <c r="V932">
        <v>4</v>
      </c>
      <c r="W932">
        <v>0</v>
      </c>
      <c r="X932">
        <v>0</v>
      </c>
      <c r="Y932" t="s">
        <v>36</v>
      </c>
    </row>
    <row r="933" spans="1:25" x14ac:dyDescent="0.25">
      <c r="A933" t="s">
        <v>1739</v>
      </c>
      <c r="B933" t="s">
        <v>1740</v>
      </c>
      <c r="C933" t="s">
        <v>73</v>
      </c>
      <c r="D933" t="s">
        <v>27</v>
      </c>
      <c r="E933" t="s">
        <v>55</v>
      </c>
      <c r="F933" s="1" t="s">
        <v>12987</v>
      </c>
      <c r="G933">
        <v>258</v>
      </c>
      <c r="H933" t="s">
        <v>29</v>
      </c>
      <c r="I933">
        <v>1128</v>
      </c>
      <c r="J933">
        <v>502.83</v>
      </c>
      <c r="K933">
        <f>Passenger_Data[[#This Row],[Price_USD]]*1</f>
        <v>502.83</v>
      </c>
      <c r="L933">
        <v>29</v>
      </c>
      <c r="M933" t="s">
        <v>30</v>
      </c>
      <c r="N933" t="s">
        <v>31</v>
      </c>
      <c r="O933" t="s">
        <v>32</v>
      </c>
      <c r="P933" t="s">
        <v>50</v>
      </c>
      <c r="Q933">
        <v>0</v>
      </c>
      <c r="R933" t="s">
        <v>51</v>
      </c>
      <c r="S933" t="s">
        <v>61</v>
      </c>
      <c r="T933">
        <v>7.2</v>
      </c>
      <c r="U933">
        <v>14</v>
      </c>
      <c r="V933">
        <v>74</v>
      </c>
      <c r="W933">
        <v>1</v>
      </c>
      <c r="X933">
        <v>0</v>
      </c>
      <c r="Y933" t="s">
        <v>45</v>
      </c>
    </row>
    <row r="934" spans="1:25" x14ac:dyDescent="0.25">
      <c r="A934" t="s">
        <v>1741</v>
      </c>
      <c r="B934" t="s">
        <v>802</v>
      </c>
      <c r="C934" t="s">
        <v>82</v>
      </c>
      <c r="D934" t="s">
        <v>27</v>
      </c>
      <c r="E934" t="s">
        <v>59</v>
      </c>
      <c r="F934" s="1" t="s">
        <v>12988</v>
      </c>
      <c r="G934">
        <v>227</v>
      </c>
      <c r="H934" t="s">
        <v>108</v>
      </c>
      <c r="I934">
        <v>1763</v>
      </c>
      <c r="J934">
        <v>469.74</v>
      </c>
      <c r="K934">
        <f>Passenger_Data[[#This Row],[Price_USD]]*1</f>
        <v>469.74</v>
      </c>
      <c r="L934">
        <v>34</v>
      </c>
      <c r="M934" t="s">
        <v>30</v>
      </c>
      <c r="N934" t="s">
        <v>31</v>
      </c>
      <c r="O934" t="s">
        <v>56</v>
      </c>
      <c r="P934" t="s">
        <v>50</v>
      </c>
      <c r="Q934">
        <v>0</v>
      </c>
      <c r="R934" t="s">
        <v>43</v>
      </c>
      <c r="S934" t="s">
        <v>35</v>
      </c>
      <c r="T934">
        <v>5.2</v>
      </c>
      <c r="U934">
        <v>7</v>
      </c>
      <c r="V934">
        <v>64</v>
      </c>
      <c r="W934">
        <v>0</v>
      </c>
      <c r="X934">
        <v>0</v>
      </c>
      <c r="Y934" t="s">
        <v>36</v>
      </c>
    </row>
    <row r="935" spans="1:25" x14ac:dyDescent="0.25">
      <c r="A935" t="s">
        <v>1742</v>
      </c>
      <c r="B935" t="s">
        <v>321</v>
      </c>
      <c r="C935" t="s">
        <v>82</v>
      </c>
      <c r="D935" t="s">
        <v>39</v>
      </c>
      <c r="E935" t="s">
        <v>28</v>
      </c>
      <c r="F935" s="1" t="s">
        <v>12989</v>
      </c>
      <c r="G935">
        <v>182</v>
      </c>
      <c r="H935" t="s">
        <v>29</v>
      </c>
      <c r="I935">
        <v>1297</v>
      </c>
      <c r="J935">
        <v>291.67</v>
      </c>
      <c r="K935">
        <f>Passenger_Data[[#This Row],[Price_USD]]*1</f>
        <v>291.67</v>
      </c>
      <c r="L935">
        <v>52</v>
      </c>
      <c r="M935" t="s">
        <v>30</v>
      </c>
      <c r="N935" t="s">
        <v>41</v>
      </c>
      <c r="O935" t="s">
        <v>42</v>
      </c>
      <c r="P935" t="s">
        <v>33</v>
      </c>
      <c r="Q935">
        <v>1</v>
      </c>
      <c r="R935" t="s">
        <v>65</v>
      </c>
      <c r="S935" t="s">
        <v>61</v>
      </c>
      <c r="T935">
        <v>5.6</v>
      </c>
      <c r="U935">
        <v>19</v>
      </c>
      <c r="V935">
        <v>38</v>
      </c>
      <c r="W935">
        <v>1</v>
      </c>
      <c r="X935">
        <v>0</v>
      </c>
      <c r="Y935" t="s">
        <v>36</v>
      </c>
    </row>
    <row r="936" spans="1:25" x14ac:dyDescent="0.25">
      <c r="A936" t="s">
        <v>1743</v>
      </c>
      <c r="B936" t="s">
        <v>661</v>
      </c>
      <c r="C936" t="s">
        <v>48</v>
      </c>
      <c r="D936" t="s">
        <v>55</v>
      </c>
      <c r="E936" t="s">
        <v>27</v>
      </c>
      <c r="F936" s="1" t="s">
        <v>12990</v>
      </c>
      <c r="G936">
        <v>179</v>
      </c>
      <c r="H936" t="s">
        <v>29</v>
      </c>
      <c r="I936">
        <v>1117</v>
      </c>
      <c r="J936">
        <v>338.02</v>
      </c>
      <c r="K936">
        <f>Passenger_Data[[#This Row],[Price_USD]]*1</f>
        <v>338.02</v>
      </c>
      <c r="L936">
        <v>46</v>
      </c>
      <c r="M936" t="s">
        <v>40</v>
      </c>
      <c r="N936" t="s">
        <v>41</v>
      </c>
      <c r="O936" t="s">
        <v>33</v>
      </c>
      <c r="P936" t="s">
        <v>50</v>
      </c>
      <c r="Q936">
        <v>0</v>
      </c>
      <c r="R936" t="s">
        <v>65</v>
      </c>
      <c r="S936" t="s">
        <v>68</v>
      </c>
      <c r="T936">
        <v>8.6</v>
      </c>
      <c r="U936">
        <v>0</v>
      </c>
      <c r="V936">
        <v>64</v>
      </c>
      <c r="W936">
        <v>0</v>
      </c>
      <c r="X936">
        <v>0</v>
      </c>
      <c r="Y936" t="s">
        <v>45</v>
      </c>
    </row>
    <row r="937" spans="1:25" x14ac:dyDescent="0.25">
      <c r="A937" t="s">
        <v>1744</v>
      </c>
      <c r="B937" t="s">
        <v>1745</v>
      </c>
      <c r="C937" t="s">
        <v>54</v>
      </c>
      <c r="D937" t="s">
        <v>55</v>
      </c>
      <c r="E937" t="s">
        <v>49</v>
      </c>
      <c r="F937" s="1" t="s">
        <v>12991</v>
      </c>
      <c r="G937">
        <v>256</v>
      </c>
      <c r="H937" t="s">
        <v>29</v>
      </c>
      <c r="I937">
        <v>1854</v>
      </c>
      <c r="J937">
        <v>488.26</v>
      </c>
      <c r="K937">
        <f>Passenger_Data[[#This Row],[Price_USD]]*1</f>
        <v>488.26</v>
      </c>
      <c r="L937">
        <v>60</v>
      </c>
      <c r="M937" t="s">
        <v>30</v>
      </c>
      <c r="N937" t="s">
        <v>31</v>
      </c>
      <c r="O937" t="s">
        <v>42</v>
      </c>
      <c r="P937" t="s">
        <v>50</v>
      </c>
      <c r="Q937">
        <v>2</v>
      </c>
      <c r="R937" t="s">
        <v>43</v>
      </c>
      <c r="S937" t="s">
        <v>68</v>
      </c>
      <c r="T937">
        <v>6</v>
      </c>
      <c r="U937">
        <v>12</v>
      </c>
      <c r="V937">
        <v>32</v>
      </c>
      <c r="W937">
        <v>0</v>
      </c>
      <c r="X937">
        <v>0</v>
      </c>
      <c r="Y937" t="s">
        <v>36</v>
      </c>
    </row>
    <row r="938" spans="1:25" x14ac:dyDescent="0.25">
      <c r="A938" t="s">
        <v>1746</v>
      </c>
      <c r="B938" t="s">
        <v>1747</v>
      </c>
      <c r="C938" t="s">
        <v>26</v>
      </c>
      <c r="D938" t="s">
        <v>27</v>
      </c>
      <c r="E938" t="s">
        <v>27</v>
      </c>
      <c r="F938" s="1" t="s">
        <v>12992</v>
      </c>
      <c r="G938">
        <v>242</v>
      </c>
      <c r="H938" t="s">
        <v>29</v>
      </c>
      <c r="I938">
        <v>1358</v>
      </c>
      <c r="J938">
        <v>458.92</v>
      </c>
      <c r="K938">
        <f>Passenger_Data[[#This Row],[Price_USD]]*1</f>
        <v>458.92</v>
      </c>
      <c r="L938">
        <v>40</v>
      </c>
      <c r="M938" t="s">
        <v>30</v>
      </c>
      <c r="N938" t="s">
        <v>31</v>
      </c>
      <c r="O938" t="s">
        <v>33</v>
      </c>
      <c r="P938" t="s">
        <v>50</v>
      </c>
      <c r="Q938">
        <v>3</v>
      </c>
      <c r="R938" t="s">
        <v>65</v>
      </c>
      <c r="S938" t="s">
        <v>61</v>
      </c>
      <c r="T938">
        <v>7.9</v>
      </c>
      <c r="U938">
        <v>18</v>
      </c>
      <c r="V938">
        <v>43</v>
      </c>
      <c r="W938">
        <v>0</v>
      </c>
      <c r="X938">
        <v>0</v>
      </c>
      <c r="Y938" t="s">
        <v>45</v>
      </c>
    </row>
    <row r="939" spans="1:25" x14ac:dyDescent="0.25">
      <c r="A939" t="s">
        <v>1748</v>
      </c>
      <c r="B939" t="s">
        <v>605</v>
      </c>
      <c r="C939" t="s">
        <v>48</v>
      </c>
      <c r="D939" t="s">
        <v>39</v>
      </c>
      <c r="E939" t="s">
        <v>64</v>
      </c>
      <c r="F939" s="1" t="s">
        <v>12993</v>
      </c>
      <c r="G939">
        <v>219</v>
      </c>
      <c r="H939" t="s">
        <v>29</v>
      </c>
      <c r="I939">
        <v>1605</v>
      </c>
      <c r="J939">
        <v>555.76</v>
      </c>
      <c r="K939">
        <f>Passenger_Data[[#This Row],[Price_USD]]*1</f>
        <v>555.76</v>
      </c>
      <c r="L939">
        <v>77</v>
      </c>
      <c r="M939" t="s">
        <v>40</v>
      </c>
      <c r="N939" t="s">
        <v>31</v>
      </c>
      <c r="O939" t="s">
        <v>56</v>
      </c>
      <c r="P939" t="s">
        <v>50</v>
      </c>
      <c r="Q939">
        <v>0</v>
      </c>
      <c r="R939" t="s">
        <v>65</v>
      </c>
      <c r="S939" t="s">
        <v>61</v>
      </c>
      <c r="T939">
        <v>5.3</v>
      </c>
      <c r="U939">
        <v>3</v>
      </c>
      <c r="V939">
        <v>59</v>
      </c>
      <c r="W939">
        <v>0</v>
      </c>
      <c r="X939">
        <v>0</v>
      </c>
      <c r="Y939" t="s">
        <v>45</v>
      </c>
    </row>
    <row r="940" spans="1:25" x14ac:dyDescent="0.25">
      <c r="A940" t="s">
        <v>1749</v>
      </c>
      <c r="B940" t="s">
        <v>1750</v>
      </c>
      <c r="C940" t="s">
        <v>73</v>
      </c>
      <c r="D940" t="s">
        <v>39</v>
      </c>
      <c r="E940" t="s">
        <v>27</v>
      </c>
      <c r="F940" s="1" t="s">
        <v>12994</v>
      </c>
      <c r="G940">
        <v>170</v>
      </c>
      <c r="H940" t="s">
        <v>29</v>
      </c>
      <c r="I940">
        <v>1584</v>
      </c>
      <c r="J940">
        <v>388.95</v>
      </c>
      <c r="K940">
        <f>Passenger_Data[[#This Row],[Price_USD]]*1</f>
        <v>388.95</v>
      </c>
      <c r="L940">
        <v>60</v>
      </c>
      <c r="M940" t="s">
        <v>30</v>
      </c>
      <c r="N940" t="s">
        <v>31</v>
      </c>
      <c r="O940" t="s">
        <v>32</v>
      </c>
      <c r="P940" t="s">
        <v>50</v>
      </c>
      <c r="Q940">
        <v>0</v>
      </c>
      <c r="R940" t="s">
        <v>65</v>
      </c>
      <c r="S940" t="s">
        <v>68</v>
      </c>
      <c r="T940">
        <v>8.1999999999999993</v>
      </c>
      <c r="U940">
        <v>22</v>
      </c>
      <c r="V940">
        <v>74</v>
      </c>
      <c r="W940">
        <v>0</v>
      </c>
      <c r="X940">
        <v>1</v>
      </c>
      <c r="Y940" t="s">
        <v>45</v>
      </c>
    </row>
    <row r="941" spans="1:25" x14ac:dyDescent="0.25">
      <c r="A941" t="s">
        <v>1751</v>
      </c>
      <c r="B941" t="s">
        <v>1752</v>
      </c>
      <c r="C941" t="s">
        <v>73</v>
      </c>
      <c r="D941" t="s">
        <v>59</v>
      </c>
      <c r="E941" t="s">
        <v>28</v>
      </c>
      <c r="F941" s="1" t="s">
        <v>12995</v>
      </c>
      <c r="G941">
        <v>129</v>
      </c>
      <c r="H941" t="s">
        <v>29</v>
      </c>
      <c r="I941">
        <v>1080</v>
      </c>
      <c r="J941">
        <v>338.9</v>
      </c>
      <c r="K941">
        <f>Passenger_Data[[#This Row],[Price_USD]]*1</f>
        <v>338.9</v>
      </c>
      <c r="L941">
        <v>64</v>
      </c>
      <c r="M941" t="s">
        <v>30</v>
      </c>
      <c r="N941" t="s">
        <v>31</v>
      </c>
      <c r="O941" t="s">
        <v>42</v>
      </c>
      <c r="P941" t="s">
        <v>50</v>
      </c>
      <c r="Q941">
        <v>2</v>
      </c>
      <c r="R941" t="s">
        <v>65</v>
      </c>
      <c r="S941" t="s">
        <v>35</v>
      </c>
      <c r="T941">
        <v>8</v>
      </c>
      <c r="U941">
        <v>1</v>
      </c>
      <c r="V941">
        <v>66</v>
      </c>
      <c r="W941">
        <v>0</v>
      </c>
      <c r="X941">
        <v>0</v>
      </c>
      <c r="Y941" t="s">
        <v>45</v>
      </c>
    </row>
    <row r="942" spans="1:25" x14ac:dyDescent="0.25">
      <c r="A942" t="s">
        <v>1753</v>
      </c>
      <c r="B942" t="s">
        <v>1754</v>
      </c>
      <c r="C942" t="s">
        <v>26</v>
      </c>
      <c r="D942" t="s">
        <v>76</v>
      </c>
      <c r="E942" t="s">
        <v>64</v>
      </c>
      <c r="F942" s="1" t="s">
        <v>12996</v>
      </c>
      <c r="G942">
        <v>267</v>
      </c>
      <c r="H942" t="s">
        <v>29</v>
      </c>
      <c r="I942">
        <v>1366</v>
      </c>
      <c r="J942">
        <v>421.85</v>
      </c>
      <c r="K942">
        <f>Passenger_Data[[#This Row],[Price_USD]]*1</f>
        <v>421.85</v>
      </c>
      <c r="L942">
        <v>43</v>
      </c>
      <c r="M942" t="s">
        <v>40</v>
      </c>
      <c r="N942" t="s">
        <v>41</v>
      </c>
      <c r="O942" t="s">
        <v>42</v>
      </c>
      <c r="P942" t="s">
        <v>50</v>
      </c>
      <c r="Q942">
        <v>2</v>
      </c>
      <c r="R942" t="s">
        <v>65</v>
      </c>
      <c r="S942" t="s">
        <v>44</v>
      </c>
      <c r="T942">
        <v>4.5999999999999996</v>
      </c>
      <c r="U942">
        <v>16</v>
      </c>
      <c r="V942">
        <v>16</v>
      </c>
      <c r="W942">
        <v>1</v>
      </c>
      <c r="X942">
        <v>0</v>
      </c>
      <c r="Y942" t="s">
        <v>36</v>
      </c>
    </row>
    <row r="943" spans="1:25" x14ac:dyDescent="0.25">
      <c r="A943" t="s">
        <v>1755</v>
      </c>
      <c r="B943" t="s">
        <v>1756</v>
      </c>
      <c r="C943" t="s">
        <v>82</v>
      </c>
      <c r="D943" t="s">
        <v>64</v>
      </c>
      <c r="E943" t="s">
        <v>64</v>
      </c>
      <c r="F943" s="1" t="s">
        <v>12997</v>
      </c>
      <c r="G943">
        <v>209</v>
      </c>
      <c r="H943" t="s">
        <v>29</v>
      </c>
      <c r="I943">
        <v>1403</v>
      </c>
      <c r="J943">
        <v>297.32</v>
      </c>
      <c r="K943">
        <f>Passenger_Data[[#This Row],[Price_USD]]*1</f>
        <v>297.32</v>
      </c>
      <c r="L943">
        <v>22</v>
      </c>
      <c r="M943" t="s">
        <v>30</v>
      </c>
      <c r="N943" t="s">
        <v>31</v>
      </c>
      <c r="O943" t="s">
        <v>56</v>
      </c>
      <c r="P943" t="s">
        <v>83</v>
      </c>
      <c r="Q943">
        <v>2</v>
      </c>
      <c r="R943" t="s">
        <v>34</v>
      </c>
      <c r="S943" t="s">
        <v>68</v>
      </c>
      <c r="T943">
        <v>6.4</v>
      </c>
      <c r="U943">
        <v>9</v>
      </c>
      <c r="V943">
        <v>63</v>
      </c>
      <c r="W943">
        <v>0</v>
      </c>
      <c r="X943">
        <v>0</v>
      </c>
      <c r="Y943" t="s">
        <v>36</v>
      </c>
    </row>
    <row r="944" spans="1:25" x14ac:dyDescent="0.25">
      <c r="A944" t="s">
        <v>1757</v>
      </c>
      <c r="B944" t="s">
        <v>1585</v>
      </c>
      <c r="C944" t="s">
        <v>82</v>
      </c>
      <c r="D944" t="s">
        <v>49</v>
      </c>
      <c r="E944" t="s">
        <v>49</v>
      </c>
      <c r="F944" s="1" t="s">
        <v>12998</v>
      </c>
      <c r="G944">
        <v>100</v>
      </c>
      <c r="H944" t="s">
        <v>86</v>
      </c>
      <c r="I944">
        <v>1123</v>
      </c>
      <c r="J944">
        <v>158.61000000000001</v>
      </c>
      <c r="K944">
        <f>Passenger_Data[[#This Row],[Price_USD]]*1</f>
        <v>158.61000000000001</v>
      </c>
      <c r="L944">
        <v>54</v>
      </c>
      <c r="M944" t="s">
        <v>40</v>
      </c>
      <c r="N944" t="s">
        <v>60</v>
      </c>
      <c r="O944" t="s">
        <v>33</v>
      </c>
      <c r="P944" t="s">
        <v>50</v>
      </c>
      <c r="Q944">
        <v>0</v>
      </c>
      <c r="R944" t="s">
        <v>65</v>
      </c>
      <c r="S944" t="s">
        <v>35</v>
      </c>
      <c r="T944">
        <v>8.8000000000000007</v>
      </c>
      <c r="U944">
        <v>9</v>
      </c>
      <c r="V944">
        <v>109</v>
      </c>
      <c r="W944">
        <v>0</v>
      </c>
      <c r="X944">
        <v>0</v>
      </c>
      <c r="Y944" t="s">
        <v>77</v>
      </c>
    </row>
    <row r="945" spans="1:25" x14ac:dyDescent="0.25">
      <c r="A945" t="s">
        <v>1758</v>
      </c>
      <c r="B945" t="s">
        <v>661</v>
      </c>
      <c r="C945" t="s">
        <v>48</v>
      </c>
      <c r="D945" t="s">
        <v>39</v>
      </c>
      <c r="E945" t="s">
        <v>49</v>
      </c>
      <c r="F945" s="1" t="s">
        <v>12999</v>
      </c>
      <c r="G945">
        <v>232</v>
      </c>
      <c r="H945" t="s">
        <v>29</v>
      </c>
      <c r="I945">
        <v>1045</v>
      </c>
      <c r="J945">
        <v>319.54000000000002</v>
      </c>
      <c r="K945">
        <f>Passenger_Data[[#This Row],[Price_USD]]*1</f>
        <v>319.54000000000002</v>
      </c>
      <c r="L945">
        <v>49</v>
      </c>
      <c r="M945" t="s">
        <v>40</v>
      </c>
      <c r="N945" t="s">
        <v>31</v>
      </c>
      <c r="O945" t="s">
        <v>33</v>
      </c>
      <c r="P945" t="s">
        <v>50</v>
      </c>
      <c r="Q945">
        <v>1</v>
      </c>
      <c r="R945" t="s">
        <v>65</v>
      </c>
      <c r="S945" t="s">
        <v>68</v>
      </c>
      <c r="T945">
        <v>5.8</v>
      </c>
      <c r="U945">
        <v>4</v>
      </c>
      <c r="V945">
        <v>71</v>
      </c>
      <c r="W945">
        <v>0</v>
      </c>
      <c r="X945">
        <v>0</v>
      </c>
      <c r="Y945" t="s">
        <v>36</v>
      </c>
    </row>
    <row r="946" spans="1:25" x14ac:dyDescent="0.25">
      <c r="A946" t="s">
        <v>1759</v>
      </c>
      <c r="B946" t="s">
        <v>1760</v>
      </c>
      <c r="C946" t="s">
        <v>26</v>
      </c>
      <c r="D946" t="s">
        <v>64</v>
      </c>
      <c r="E946" t="s">
        <v>49</v>
      </c>
      <c r="F946" s="1" t="s">
        <v>13000</v>
      </c>
      <c r="G946">
        <v>204</v>
      </c>
      <c r="H946" t="s">
        <v>29</v>
      </c>
      <c r="I946">
        <v>1748</v>
      </c>
      <c r="J946">
        <v>390.44</v>
      </c>
      <c r="K946">
        <f>Passenger_Data[[#This Row],[Price_USD]]*1</f>
        <v>390.44</v>
      </c>
      <c r="L946">
        <v>51</v>
      </c>
      <c r="M946" t="s">
        <v>40</v>
      </c>
      <c r="N946" t="s">
        <v>31</v>
      </c>
      <c r="O946" t="s">
        <v>33</v>
      </c>
      <c r="P946" t="s">
        <v>83</v>
      </c>
      <c r="Q946">
        <v>4</v>
      </c>
      <c r="R946" t="s">
        <v>65</v>
      </c>
      <c r="S946" t="s">
        <v>68</v>
      </c>
      <c r="T946">
        <v>7.6</v>
      </c>
      <c r="U946">
        <v>18</v>
      </c>
      <c r="V946">
        <v>47</v>
      </c>
      <c r="W946">
        <v>0</v>
      </c>
      <c r="X946">
        <v>0</v>
      </c>
      <c r="Y946" t="s">
        <v>77</v>
      </c>
    </row>
    <row r="947" spans="1:25" x14ac:dyDescent="0.25">
      <c r="A947" t="s">
        <v>1761</v>
      </c>
      <c r="B947" t="s">
        <v>1762</v>
      </c>
      <c r="C947" t="s">
        <v>48</v>
      </c>
      <c r="D947" t="s">
        <v>59</v>
      </c>
      <c r="E947" t="s">
        <v>39</v>
      </c>
      <c r="F947" s="1" t="s">
        <v>13001</v>
      </c>
      <c r="G947">
        <v>103</v>
      </c>
      <c r="H947" t="s">
        <v>29</v>
      </c>
      <c r="I947">
        <v>1174</v>
      </c>
      <c r="J947">
        <v>313.14</v>
      </c>
      <c r="K947">
        <f>Passenger_Data[[#This Row],[Price_USD]]*1</f>
        <v>313.14</v>
      </c>
      <c r="L947">
        <v>71</v>
      </c>
      <c r="M947" t="s">
        <v>30</v>
      </c>
      <c r="N947" t="s">
        <v>31</v>
      </c>
      <c r="O947" t="s">
        <v>32</v>
      </c>
      <c r="P947" t="s">
        <v>50</v>
      </c>
      <c r="Q947">
        <v>0</v>
      </c>
      <c r="R947" t="s">
        <v>65</v>
      </c>
      <c r="S947" t="s">
        <v>35</v>
      </c>
      <c r="T947">
        <v>4.3</v>
      </c>
      <c r="U947">
        <v>6</v>
      </c>
      <c r="V947">
        <v>105</v>
      </c>
      <c r="W947">
        <v>0</v>
      </c>
      <c r="X947">
        <v>0</v>
      </c>
      <c r="Y947" t="s">
        <v>45</v>
      </c>
    </row>
    <row r="948" spans="1:25" x14ac:dyDescent="0.25">
      <c r="A948" t="s">
        <v>1763</v>
      </c>
      <c r="B948" t="s">
        <v>1492</v>
      </c>
      <c r="C948" t="s">
        <v>82</v>
      </c>
      <c r="D948" t="s">
        <v>28</v>
      </c>
      <c r="E948" t="s">
        <v>39</v>
      </c>
      <c r="F948" s="1" t="s">
        <v>13002</v>
      </c>
      <c r="G948">
        <v>150</v>
      </c>
      <c r="H948" t="s">
        <v>29</v>
      </c>
      <c r="I948">
        <v>925</v>
      </c>
      <c r="J948">
        <v>455.31</v>
      </c>
      <c r="K948">
        <f>Passenger_Data[[#This Row],[Price_USD]]*1</f>
        <v>455.31</v>
      </c>
      <c r="L948">
        <v>56</v>
      </c>
      <c r="M948" t="s">
        <v>30</v>
      </c>
      <c r="N948" t="s">
        <v>41</v>
      </c>
      <c r="O948" t="s">
        <v>33</v>
      </c>
      <c r="P948" t="s">
        <v>50</v>
      </c>
      <c r="Q948">
        <v>2</v>
      </c>
      <c r="R948" t="s">
        <v>51</v>
      </c>
      <c r="S948" t="s">
        <v>61</v>
      </c>
      <c r="T948">
        <v>7</v>
      </c>
      <c r="U948">
        <v>14</v>
      </c>
      <c r="V948">
        <v>33</v>
      </c>
      <c r="W948">
        <v>0</v>
      </c>
      <c r="X948">
        <v>0</v>
      </c>
      <c r="Y948" t="s">
        <v>36</v>
      </c>
    </row>
    <row r="949" spans="1:25" x14ac:dyDescent="0.25">
      <c r="A949" t="s">
        <v>1764</v>
      </c>
      <c r="B949" t="s">
        <v>1765</v>
      </c>
      <c r="C949" t="s">
        <v>48</v>
      </c>
      <c r="D949" t="s">
        <v>64</v>
      </c>
      <c r="E949" t="s">
        <v>64</v>
      </c>
      <c r="F949" s="1" t="s">
        <v>13003</v>
      </c>
      <c r="G949">
        <v>236</v>
      </c>
      <c r="H949" t="s">
        <v>86</v>
      </c>
      <c r="I949">
        <v>1194</v>
      </c>
      <c r="J949">
        <v>371.43</v>
      </c>
      <c r="K949">
        <f>Passenger_Data[[#This Row],[Price_USD]]*1</f>
        <v>371.43</v>
      </c>
      <c r="L949">
        <v>36</v>
      </c>
      <c r="M949" t="s">
        <v>30</v>
      </c>
      <c r="N949" t="s">
        <v>60</v>
      </c>
      <c r="O949" t="s">
        <v>33</v>
      </c>
      <c r="P949" t="s">
        <v>83</v>
      </c>
      <c r="Q949">
        <v>1</v>
      </c>
      <c r="R949" t="s">
        <v>51</v>
      </c>
      <c r="S949" t="s">
        <v>35</v>
      </c>
      <c r="T949">
        <v>6.1</v>
      </c>
      <c r="U949">
        <v>5</v>
      </c>
      <c r="V949">
        <v>96</v>
      </c>
      <c r="W949">
        <v>0</v>
      </c>
      <c r="X949">
        <v>0</v>
      </c>
      <c r="Y949" t="s">
        <v>36</v>
      </c>
    </row>
    <row r="950" spans="1:25" x14ac:dyDescent="0.25">
      <c r="A950" t="s">
        <v>1766</v>
      </c>
      <c r="B950" t="s">
        <v>1767</v>
      </c>
      <c r="C950" t="s">
        <v>48</v>
      </c>
      <c r="D950" t="s">
        <v>76</v>
      </c>
      <c r="E950" t="s">
        <v>59</v>
      </c>
      <c r="F950" s="1" t="s">
        <v>13004</v>
      </c>
      <c r="G950">
        <v>164</v>
      </c>
      <c r="H950" t="s">
        <v>29</v>
      </c>
      <c r="I950">
        <v>1281</v>
      </c>
      <c r="J950">
        <v>318.63</v>
      </c>
      <c r="K950">
        <f>Passenger_Data[[#This Row],[Price_USD]]*1</f>
        <v>318.63</v>
      </c>
      <c r="L950">
        <v>65</v>
      </c>
      <c r="M950" t="s">
        <v>30</v>
      </c>
      <c r="N950" t="s">
        <v>60</v>
      </c>
      <c r="O950" t="s">
        <v>56</v>
      </c>
      <c r="P950" t="s">
        <v>33</v>
      </c>
      <c r="Q950">
        <v>0</v>
      </c>
      <c r="R950" t="s">
        <v>34</v>
      </c>
      <c r="S950" t="s">
        <v>68</v>
      </c>
      <c r="T950">
        <v>5.5</v>
      </c>
      <c r="U950">
        <v>7</v>
      </c>
      <c r="V950">
        <v>73</v>
      </c>
      <c r="W950">
        <v>0</v>
      </c>
      <c r="X950">
        <v>0</v>
      </c>
      <c r="Y950" t="s">
        <v>77</v>
      </c>
    </row>
    <row r="951" spans="1:25" x14ac:dyDescent="0.25">
      <c r="A951" t="s">
        <v>1768</v>
      </c>
      <c r="B951" t="s">
        <v>1769</v>
      </c>
      <c r="C951" t="s">
        <v>54</v>
      </c>
      <c r="D951" t="s">
        <v>64</v>
      </c>
      <c r="E951" t="s">
        <v>76</v>
      </c>
      <c r="F951" s="1" t="s">
        <v>13005</v>
      </c>
      <c r="G951">
        <v>199</v>
      </c>
      <c r="H951" t="s">
        <v>86</v>
      </c>
      <c r="I951">
        <v>1163</v>
      </c>
      <c r="J951">
        <v>280.39</v>
      </c>
      <c r="K951">
        <f>Passenger_Data[[#This Row],[Price_USD]]*1</f>
        <v>280.39</v>
      </c>
      <c r="L951">
        <v>47</v>
      </c>
      <c r="M951" t="s">
        <v>40</v>
      </c>
      <c r="N951" t="s">
        <v>41</v>
      </c>
      <c r="O951" t="s">
        <v>56</v>
      </c>
      <c r="P951" t="s">
        <v>50</v>
      </c>
      <c r="Q951">
        <v>2</v>
      </c>
      <c r="R951" t="s">
        <v>34</v>
      </c>
      <c r="S951" t="s">
        <v>61</v>
      </c>
      <c r="T951">
        <v>7.6</v>
      </c>
      <c r="U951">
        <v>21</v>
      </c>
      <c r="V951">
        <v>51</v>
      </c>
      <c r="W951">
        <v>0</v>
      </c>
      <c r="X951">
        <v>0</v>
      </c>
      <c r="Y951" t="s">
        <v>77</v>
      </c>
    </row>
    <row r="952" spans="1:25" x14ac:dyDescent="0.25">
      <c r="A952" t="s">
        <v>1770</v>
      </c>
      <c r="B952" t="s">
        <v>1771</v>
      </c>
      <c r="C952" t="s">
        <v>54</v>
      </c>
      <c r="D952" t="s">
        <v>59</v>
      </c>
      <c r="E952" t="s">
        <v>59</v>
      </c>
      <c r="F952" s="1" t="s">
        <v>13006</v>
      </c>
      <c r="G952">
        <v>190</v>
      </c>
      <c r="H952" t="s">
        <v>29</v>
      </c>
      <c r="I952">
        <v>1233</v>
      </c>
      <c r="J952">
        <v>296.5</v>
      </c>
      <c r="K952">
        <f>Passenger_Data[[#This Row],[Price_USD]]*1</f>
        <v>296.5</v>
      </c>
      <c r="L952">
        <v>45</v>
      </c>
      <c r="M952" t="s">
        <v>30</v>
      </c>
      <c r="N952" t="s">
        <v>31</v>
      </c>
      <c r="O952" t="s">
        <v>42</v>
      </c>
      <c r="P952" t="s">
        <v>33</v>
      </c>
      <c r="Q952">
        <v>2</v>
      </c>
      <c r="R952" t="s">
        <v>65</v>
      </c>
      <c r="S952" t="s">
        <v>35</v>
      </c>
      <c r="T952">
        <v>6.4</v>
      </c>
      <c r="U952">
        <v>41</v>
      </c>
      <c r="V952">
        <v>85</v>
      </c>
      <c r="W952">
        <v>0</v>
      </c>
      <c r="X952">
        <v>1</v>
      </c>
      <c r="Y952" t="s">
        <v>45</v>
      </c>
    </row>
    <row r="953" spans="1:25" x14ac:dyDescent="0.25">
      <c r="A953" t="s">
        <v>1772</v>
      </c>
      <c r="B953" t="s">
        <v>1773</v>
      </c>
      <c r="C953" t="s">
        <v>54</v>
      </c>
      <c r="D953" t="s">
        <v>27</v>
      </c>
      <c r="E953" t="s">
        <v>27</v>
      </c>
      <c r="F953" s="1" t="s">
        <v>13007</v>
      </c>
      <c r="G953">
        <v>191</v>
      </c>
      <c r="H953" t="s">
        <v>29</v>
      </c>
      <c r="I953">
        <v>1408</v>
      </c>
      <c r="J953">
        <v>330.84</v>
      </c>
      <c r="K953">
        <f>Passenger_Data[[#This Row],[Price_USD]]*1</f>
        <v>330.84</v>
      </c>
      <c r="L953">
        <v>25</v>
      </c>
      <c r="M953" t="s">
        <v>40</v>
      </c>
      <c r="N953" t="s">
        <v>31</v>
      </c>
      <c r="O953" t="s">
        <v>32</v>
      </c>
      <c r="P953" t="s">
        <v>83</v>
      </c>
      <c r="Q953">
        <v>1</v>
      </c>
      <c r="R953" t="s">
        <v>65</v>
      </c>
      <c r="S953" t="s">
        <v>68</v>
      </c>
      <c r="T953">
        <v>9.5</v>
      </c>
      <c r="U953">
        <v>38</v>
      </c>
      <c r="V953">
        <v>50</v>
      </c>
      <c r="W953">
        <v>0</v>
      </c>
      <c r="X953">
        <v>0</v>
      </c>
      <c r="Y953" t="s">
        <v>77</v>
      </c>
    </row>
    <row r="954" spans="1:25" x14ac:dyDescent="0.25">
      <c r="A954" t="s">
        <v>1774</v>
      </c>
      <c r="B954" t="s">
        <v>1253</v>
      </c>
      <c r="C954" t="s">
        <v>54</v>
      </c>
      <c r="D954" t="s">
        <v>28</v>
      </c>
      <c r="E954" t="s">
        <v>39</v>
      </c>
      <c r="F954" s="1" t="s">
        <v>13008</v>
      </c>
      <c r="G954">
        <v>126</v>
      </c>
      <c r="H954" t="s">
        <v>86</v>
      </c>
      <c r="I954">
        <v>1161</v>
      </c>
      <c r="J954">
        <v>352.17</v>
      </c>
      <c r="K954">
        <f>Passenger_Data[[#This Row],[Price_USD]]*1</f>
        <v>352.17</v>
      </c>
      <c r="L954">
        <v>31</v>
      </c>
      <c r="M954" t="s">
        <v>40</v>
      </c>
      <c r="N954" t="s">
        <v>31</v>
      </c>
      <c r="O954" t="s">
        <v>33</v>
      </c>
      <c r="P954" t="s">
        <v>33</v>
      </c>
      <c r="Q954">
        <v>0</v>
      </c>
      <c r="R954" t="s">
        <v>51</v>
      </c>
      <c r="S954" t="s">
        <v>35</v>
      </c>
      <c r="T954">
        <v>8.8000000000000007</v>
      </c>
      <c r="U954">
        <v>11</v>
      </c>
      <c r="V954">
        <v>15</v>
      </c>
      <c r="W954">
        <v>0</v>
      </c>
      <c r="X954">
        <v>1</v>
      </c>
      <c r="Y954" t="s">
        <v>77</v>
      </c>
    </row>
    <row r="955" spans="1:25" x14ac:dyDescent="0.25">
      <c r="A955" t="s">
        <v>1775</v>
      </c>
      <c r="B955" t="s">
        <v>1776</v>
      </c>
      <c r="C955" t="s">
        <v>26</v>
      </c>
      <c r="D955" t="s">
        <v>39</v>
      </c>
      <c r="E955" t="s">
        <v>27</v>
      </c>
      <c r="F955" s="1" t="s">
        <v>13009</v>
      </c>
      <c r="G955">
        <v>308</v>
      </c>
      <c r="H955" t="s">
        <v>29</v>
      </c>
      <c r="I955">
        <v>961</v>
      </c>
      <c r="J955">
        <v>271.74</v>
      </c>
      <c r="K955">
        <f>Passenger_Data[[#This Row],[Price_USD]]*1</f>
        <v>271.74</v>
      </c>
      <c r="L955">
        <v>52</v>
      </c>
      <c r="M955" t="s">
        <v>30</v>
      </c>
      <c r="N955" t="s">
        <v>60</v>
      </c>
      <c r="O955" t="s">
        <v>32</v>
      </c>
      <c r="P955" t="s">
        <v>50</v>
      </c>
      <c r="Q955">
        <v>1</v>
      </c>
      <c r="R955" t="s">
        <v>51</v>
      </c>
      <c r="S955" t="s">
        <v>68</v>
      </c>
      <c r="T955">
        <v>6.8</v>
      </c>
      <c r="U955">
        <v>14</v>
      </c>
      <c r="V955">
        <v>28</v>
      </c>
      <c r="W955">
        <v>0</v>
      </c>
      <c r="X955">
        <v>0</v>
      </c>
      <c r="Y955" t="s">
        <v>45</v>
      </c>
    </row>
    <row r="956" spans="1:25" x14ac:dyDescent="0.25">
      <c r="A956" t="s">
        <v>1777</v>
      </c>
      <c r="B956" t="s">
        <v>667</v>
      </c>
      <c r="C956" t="s">
        <v>48</v>
      </c>
      <c r="D956" t="s">
        <v>55</v>
      </c>
      <c r="E956" t="s">
        <v>64</v>
      </c>
      <c r="F956" s="1" t="s">
        <v>13010</v>
      </c>
      <c r="G956">
        <v>281</v>
      </c>
      <c r="H956" t="s">
        <v>86</v>
      </c>
      <c r="I956">
        <v>1252</v>
      </c>
      <c r="J956">
        <v>251.5</v>
      </c>
      <c r="K956">
        <f>Passenger_Data[[#This Row],[Price_USD]]*1</f>
        <v>251.5</v>
      </c>
      <c r="L956">
        <v>55</v>
      </c>
      <c r="M956" t="s">
        <v>30</v>
      </c>
      <c r="N956" t="s">
        <v>31</v>
      </c>
      <c r="O956" t="s">
        <v>42</v>
      </c>
      <c r="P956" t="s">
        <v>264</v>
      </c>
      <c r="Q956">
        <v>0</v>
      </c>
      <c r="R956" t="s">
        <v>65</v>
      </c>
      <c r="S956" t="s">
        <v>44</v>
      </c>
      <c r="T956">
        <v>5.2</v>
      </c>
      <c r="U956">
        <v>4</v>
      </c>
      <c r="V956">
        <v>64</v>
      </c>
      <c r="W956">
        <v>0</v>
      </c>
      <c r="X956">
        <v>0</v>
      </c>
      <c r="Y956" t="s">
        <v>45</v>
      </c>
    </row>
    <row r="957" spans="1:25" x14ac:dyDescent="0.25">
      <c r="A957" t="s">
        <v>1778</v>
      </c>
      <c r="B957" t="s">
        <v>1779</v>
      </c>
      <c r="C957" t="s">
        <v>54</v>
      </c>
      <c r="D957" t="s">
        <v>39</v>
      </c>
      <c r="E957" t="s">
        <v>27</v>
      </c>
      <c r="F957" s="1" t="s">
        <v>13011</v>
      </c>
      <c r="G957">
        <v>197</v>
      </c>
      <c r="H957" t="s">
        <v>86</v>
      </c>
      <c r="I957">
        <v>1562</v>
      </c>
      <c r="J957">
        <v>351.82</v>
      </c>
      <c r="K957">
        <f>Passenger_Data[[#This Row],[Price_USD]]*1</f>
        <v>351.82</v>
      </c>
      <c r="L957">
        <v>53</v>
      </c>
      <c r="M957" t="s">
        <v>40</v>
      </c>
      <c r="N957" t="s">
        <v>31</v>
      </c>
      <c r="O957" t="s">
        <v>32</v>
      </c>
      <c r="P957" t="s">
        <v>33</v>
      </c>
      <c r="Q957">
        <v>1</v>
      </c>
      <c r="R957" t="s">
        <v>65</v>
      </c>
      <c r="S957" t="s">
        <v>68</v>
      </c>
      <c r="T957">
        <v>7.1</v>
      </c>
      <c r="U957">
        <v>8</v>
      </c>
      <c r="V957">
        <v>92</v>
      </c>
      <c r="W957">
        <v>0</v>
      </c>
      <c r="X957">
        <v>0</v>
      </c>
      <c r="Y957" t="s">
        <v>36</v>
      </c>
    </row>
    <row r="958" spans="1:25" x14ac:dyDescent="0.25">
      <c r="A958" t="s">
        <v>1780</v>
      </c>
      <c r="B958" t="s">
        <v>1416</v>
      </c>
      <c r="C958" t="s">
        <v>26</v>
      </c>
      <c r="D958" t="s">
        <v>49</v>
      </c>
      <c r="E958" t="s">
        <v>59</v>
      </c>
      <c r="F958" s="1" t="s">
        <v>13012</v>
      </c>
      <c r="G958">
        <v>109</v>
      </c>
      <c r="H958" t="s">
        <v>29</v>
      </c>
      <c r="I958">
        <v>1730</v>
      </c>
      <c r="J958">
        <v>229.67</v>
      </c>
      <c r="K958">
        <f>Passenger_Data[[#This Row],[Price_USD]]*1</f>
        <v>229.67</v>
      </c>
      <c r="L958">
        <v>18</v>
      </c>
      <c r="M958" t="s">
        <v>40</v>
      </c>
      <c r="N958" t="s">
        <v>31</v>
      </c>
      <c r="O958" t="s">
        <v>32</v>
      </c>
      <c r="P958" t="s">
        <v>83</v>
      </c>
      <c r="Q958">
        <v>0</v>
      </c>
      <c r="R958" t="s">
        <v>43</v>
      </c>
      <c r="S958" t="s">
        <v>61</v>
      </c>
      <c r="T958">
        <v>8</v>
      </c>
      <c r="U958">
        <v>1</v>
      </c>
      <c r="V958">
        <v>72</v>
      </c>
      <c r="W958">
        <v>0</v>
      </c>
      <c r="X958">
        <v>0</v>
      </c>
      <c r="Y958" t="s">
        <v>36</v>
      </c>
    </row>
    <row r="959" spans="1:25" x14ac:dyDescent="0.25">
      <c r="A959" t="s">
        <v>1781</v>
      </c>
      <c r="B959" t="s">
        <v>1782</v>
      </c>
      <c r="C959" t="s">
        <v>48</v>
      </c>
      <c r="D959" t="s">
        <v>76</v>
      </c>
      <c r="E959" t="s">
        <v>76</v>
      </c>
      <c r="F959" s="1" t="s">
        <v>13013</v>
      </c>
      <c r="G959">
        <v>39</v>
      </c>
      <c r="H959" t="s">
        <v>29</v>
      </c>
      <c r="I959">
        <v>1014</v>
      </c>
      <c r="J959">
        <v>453.6</v>
      </c>
      <c r="K959">
        <f>Passenger_Data[[#This Row],[Price_USD]]*1</f>
        <v>453.6</v>
      </c>
      <c r="L959">
        <v>35</v>
      </c>
      <c r="M959" t="s">
        <v>30</v>
      </c>
      <c r="N959" t="s">
        <v>41</v>
      </c>
      <c r="O959" t="s">
        <v>42</v>
      </c>
      <c r="P959" t="s">
        <v>83</v>
      </c>
      <c r="Q959">
        <v>2</v>
      </c>
      <c r="R959" t="s">
        <v>51</v>
      </c>
      <c r="S959" t="s">
        <v>35</v>
      </c>
      <c r="T959">
        <v>7.5</v>
      </c>
      <c r="U959">
        <v>11</v>
      </c>
      <c r="V959">
        <v>44</v>
      </c>
      <c r="W959">
        <v>0</v>
      </c>
      <c r="X959">
        <v>0</v>
      </c>
      <c r="Y959" t="s">
        <v>77</v>
      </c>
    </row>
    <row r="960" spans="1:25" x14ac:dyDescent="0.25">
      <c r="A960" t="s">
        <v>1783</v>
      </c>
      <c r="B960" t="s">
        <v>1784</v>
      </c>
      <c r="C960" t="s">
        <v>54</v>
      </c>
      <c r="D960" t="s">
        <v>27</v>
      </c>
      <c r="E960" t="s">
        <v>76</v>
      </c>
      <c r="F960" s="1" t="s">
        <v>13014</v>
      </c>
      <c r="G960">
        <v>259</v>
      </c>
      <c r="H960" t="s">
        <v>29</v>
      </c>
      <c r="I960">
        <v>480</v>
      </c>
      <c r="J960">
        <v>381.75</v>
      </c>
      <c r="K960">
        <f>Passenger_Data[[#This Row],[Price_USD]]*1</f>
        <v>381.75</v>
      </c>
      <c r="L960">
        <v>53</v>
      </c>
      <c r="M960" t="s">
        <v>40</v>
      </c>
      <c r="N960" t="s">
        <v>31</v>
      </c>
      <c r="O960" t="s">
        <v>33</v>
      </c>
      <c r="P960" t="s">
        <v>264</v>
      </c>
      <c r="Q960">
        <v>2</v>
      </c>
      <c r="R960" t="s">
        <v>51</v>
      </c>
      <c r="S960" t="s">
        <v>35</v>
      </c>
      <c r="T960">
        <v>7.5</v>
      </c>
      <c r="U960">
        <v>28</v>
      </c>
      <c r="V960">
        <v>95</v>
      </c>
      <c r="W960">
        <v>0</v>
      </c>
      <c r="X960">
        <v>0</v>
      </c>
      <c r="Y960" t="s">
        <v>77</v>
      </c>
    </row>
    <row r="961" spans="1:25" x14ac:dyDescent="0.25">
      <c r="A961" t="s">
        <v>1785</v>
      </c>
      <c r="B961" t="s">
        <v>1786</v>
      </c>
      <c r="C961" t="s">
        <v>26</v>
      </c>
      <c r="D961" t="s">
        <v>39</v>
      </c>
      <c r="E961" t="s">
        <v>27</v>
      </c>
      <c r="F961" s="1" t="s">
        <v>13015</v>
      </c>
      <c r="G961">
        <v>170</v>
      </c>
      <c r="H961" t="s">
        <v>29</v>
      </c>
      <c r="I961">
        <v>905</v>
      </c>
      <c r="J961">
        <v>483.6</v>
      </c>
      <c r="K961">
        <f>Passenger_Data[[#This Row],[Price_USD]]*1</f>
        <v>483.6</v>
      </c>
      <c r="L961">
        <v>24</v>
      </c>
      <c r="M961" t="s">
        <v>30</v>
      </c>
      <c r="N961" t="s">
        <v>31</v>
      </c>
      <c r="O961" t="s">
        <v>32</v>
      </c>
      <c r="P961" t="s">
        <v>50</v>
      </c>
      <c r="Q961">
        <v>3</v>
      </c>
      <c r="R961" t="s">
        <v>51</v>
      </c>
      <c r="S961" t="s">
        <v>68</v>
      </c>
      <c r="T961">
        <v>5.9</v>
      </c>
      <c r="U961">
        <v>9</v>
      </c>
      <c r="V961">
        <v>57</v>
      </c>
      <c r="W961">
        <v>1</v>
      </c>
      <c r="X961">
        <v>0</v>
      </c>
      <c r="Y961" t="s">
        <v>77</v>
      </c>
    </row>
    <row r="962" spans="1:25" x14ac:dyDescent="0.25">
      <c r="A962" t="s">
        <v>1787</v>
      </c>
      <c r="B962" t="s">
        <v>1050</v>
      </c>
      <c r="C962" t="s">
        <v>26</v>
      </c>
      <c r="D962" t="s">
        <v>76</v>
      </c>
      <c r="E962" t="s">
        <v>55</v>
      </c>
      <c r="F962" s="1" t="s">
        <v>13016</v>
      </c>
      <c r="G962">
        <v>226</v>
      </c>
      <c r="H962" t="s">
        <v>108</v>
      </c>
      <c r="I962">
        <v>1364</v>
      </c>
      <c r="J962">
        <v>232.26</v>
      </c>
      <c r="K962">
        <f>Passenger_Data[[#This Row],[Price_USD]]*1</f>
        <v>232.26</v>
      </c>
      <c r="L962">
        <v>65</v>
      </c>
      <c r="M962" t="s">
        <v>30</v>
      </c>
      <c r="N962" t="s">
        <v>31</v>
      </c>
      <c r="O962" t="s">
        <v>42</v>
      </c>
      <c r="P962" t="s">
        <v>50</v>
      </c>
      <c r="Q962">
        <v>1</v>
      </c>
      <c r="R962" t="s">
        <v>51</v>
      </c>
      <c r="S962" t="s">
        <v>61</v>
      </c>
      <c r="T962">
        <v>6.6</v>
      </c>
      <c r="U962">
        <v>1</v>
      </c>
      <c r="V962">
        <v>118</v>
      </c>
      <c r="W962">
        <v>0</v>
      </c>
      <c r="X962">
        <v>0</v>
      </c>
      <c r="Y962" t="s">
        <v>45</v>
      </c>
    </row>
    <row r="963" spans="1:25" x14ac:dyDescent="0.25">
      <c r="A963" t="s">
        <v>1788</v>
      </c>
      <c r="B963" t="s">
        <v>722</v>
      </c>
      <c r="C963" t="s">
        <v>48</v>
      </c>
      <c r="D963" t="s">
        <v>39</v>
      </c>
      <c r="E963" t="s">
        <v>27</v>
      </c>
      <c r="F963" s="1" t="s">
        <v>13017</v>
      </c>
      <c r="G963">
        <v>199</v>
      </c>
      <c r="H963" t="s">
        <v>29</v>
      </c>
      <c r="I963">
        <v>1555</v>
      </c>
      <c r="J963">
        <v>495.68</v>
      </c>
      <c r="K963">
        <f>Passenger_Data[[#This Row],[Price_USD]]*1</f>
        <v>495.68</v>
      </c>
      <c r="L963">
        <v>39</v>
      </c>
      <c r="M963" t="s">
        <v>40</v>
      </c>
      <c r="N963" t="s">
        <v>31</v>
      </c>
      <c r="O963" t="s">
        <v>32</v>
      </c>
      <c r="P963" t="s">
        <v>33</v>
      </c>
      <c r="Q963">
        <v>0</v>
      </c>
      <c r="R963" t="s">
        <v>34</v>
      </c>
      <c r="S963" t="s">
        <v>35</v>
      </c>
      <c r="T963">
        <v>7.1</v>
      </c>
      <c r="U963">
        <v>29</v>
      </c>
      <c r="V963">
        <v>65</v>
      </c>
      <c r="W963">
        <v>0</v>
      </c>
      <c r="X963">
        <v>1</v>
      </c>
      <c r="Y963" t="s">
        <v>36</v>
      </c>
    </row>
    <row r="964" spans="1:25" x14ac:dyDescent="0.25">
      <c r="A964" t="s">
        <v>1789</v>
      </c>
      <c r="B964" t="s">
        <v>408</v>
      </c>
      <c r="C964" t="s">
        <v>73</v>
      </c>
      <c r="D964" t="s">
        <v>55</v>
      </c>
      <c r="E964" t="s">
        <v>39</v>
      </c>
      <c r="F964" s="1" t="s">
        <v>13018</v>
      </c>
      <c r="G964">
        <v>208</v>
      </c>
      <c r="H964" t="s">
        <v>29</v>
      </c>
      <c r="I964">
        <v>1081</v>
      </c>
      <c r="J964">
        <v>398.56</v>
      </c>
      <c r="K964">
        <f>Passenger_Data[[#This Row],[Price_USD]]*1</f>
        <v>398.56</v>
      </c>
      <c r="L964">
        <v>28</v>
      </c>
      <c r="M964" t="s">
        <v>30</v>
      </c>
      <c r="N964" t="s">
        <v>31</v>
      </c>
      <c r="O964" t="s">
        <v>32</v>
      </c>
      <c r="P964" t="s">
        <v>264</v>
      </c>
      <c r="Q964">
        <v>0</v>
      </c>
      <c r="R964" t="s">
        <v>51</v>
      </c>
      <c r="S964" t="s">
        <v>68</v>
      </c>
      <c r="T964">
        <v>4.8</v>
      </c>
      <c r="U964">
        <v>12</v>
      </c>
      <c r="V964">
        <v>50</v>
      </c>
      <c r="W964">
        <v>0</v>
      </c>
      <c r="X964">
        <v>0</v>
      </c>
      <c r="Y964" t="s">
        <v>45</v>
      </c>
    </row>
    <row r="965" spans="1:25" x14ac:dyDescent="0.25">
      <c r="A965" t="s">
        <v>1790</v>
      </c>
      <c r="B965" t="s">
        <v>241</v>
      </c>
      <c r="C965" t="s">
        <v>48</v>
      </c>
      <c r="D965" t="s">
        <v>59</v>
      </c>
      <c r="E965" t="s">
        <v>59</v>
      </c>
      <c r="F965" s="1" t="s">
        <v>13019</v>
      </c>
      <c r="G965">
        <v>202</v>
      </c>
      <c r="H965" t="s">
        <v>29</v>
      </c>
      <c r="I965">
        <v>1236</v>
      </c>
      <c r="J965">
        <v>360.85</v>
      </c>
      <c r="K965">
        <f>Passenger_Data[[#This Row],[Price_USD]]*1</f>
        <v>360.85</v>
      </c>
      <c r="L965">
        <v>25</v>
      </c>
      <c r="M965" t="s">
        <v>40</v>
      </c>
      <c r="N965" t="s">
        <v>60</v>
      </c>
      <c r="O965" t="s">
        <v>32</v>
      </c>
      <c r="P965" t="s">
        <v>50</v>
      </c>
      <c r="Q965">
        <v>3</v>
      </c>
      <c r="R965" t="s">
        <v>43</v>
      </c>
      <c r="S965" t="s">
        <v>35</v>
      </c>
      <c r="T965">
        <v>6.9</v>
      </c>
      <c r="U965">
        <v>14</v>
      </c>
      <c r="V965">
        <v>53</v>
      </c>
      <c r="W965">
        <v>1</v>
      </c>
      <c r="X965">
        <v>0</v>
      </c>
      <c r="Y965" t="s">
        <v>45</v>
      </c>
    </row>
    <row r="966" spans="1:25" x14ac:dyDescent="0.25">
      <c r="A966" t="s">
        <v>1791</v>
      </c>
      <c r="B966" t="s">
        <v>1792</v>
      </c>
      <c r="C966" t="s">
        <v>54</v>
      </c>
      <c r="D966" t="s">
        <v>55</v>
      </c>
      <c r="E966" t="s">
        <v>55</v>
      </c>
      <c r="F966" s="1" t="s">
        <v>13020</v>
      </c>
      <c r="G966">
        <v>138</v>
      </c>
      <c r="H966" t="s">
        <v>86</v>
      </c>
      <c r="I966">
        <v>920</v>
      </c>
      <c r="J966">
        <v>431.44</v>
      </c>
      <c r="K966">
        <f>Passenger_Data[[#This Row],[Price_USD]]*1</f>
        <v>431.44</v>
      </c>
      <c r="L966">
        <v>47</v>
      </c>
      <c r="M966" t="s">
        <v>40</v>
      </c>
      <c r="N966" t="s">
        <v>41</v>
      </c>
      <c r="O966" t="s">
        <v>33</v>
      </c>
      <c r="P966" t="s">
        <v>264</v>
      </c>
      <c r="Q966">
        <v>0</v>
      </c>
      <c r="R966" t="s">
        <v>34</v>
      </c>
      <c r="S966" t="s">
        <v>44</v>
      </c>
      <c r="T966">
        <v>7.3</v>
      </c>
      <c r="U966">
        <v>9</v>
      </c>
      <c r="V966">
        <v>16</v>
      </c>
      <c r="W966">
        <v>0</v>
      </c>
      <c r="X966">
        <v>0</v>
      </c>
      <c r="Y966" t="s">
        <v>45</v>
      </c>
    </row>
    <row r="967" spans="1:25" x14ac:dyDescent="0.25">
      <c r="A967" t="s">
        <v>1793</v>
      </c>
      <c r="B967" t="s">
        <v>614</v>
      </c>
      <c r="C967" t="s">
        <v>26</v>
      </c>
      <c r="D967" t="s">
        <v>39</v>
      </c>
      <c r="E967" t="s">
        <v>28</v>
      </c>
      <c r="F967" s="1" t="s">
        <v>13021</v>
      </c>
      <c r="G967">
        <v>246</v>
      </c>
      <c r="H967" t="s">
        <v>108</v>
      </c>
      <c r="I967">
        <v>1058</v>
      </c>
      <c r="J967">
        <v>218.75</v>
      </c>
      <c r="K967">
        <f>Passenger_Data[[#This Row],[Price_USD]]*1</f>
        <v>218.75</v>
      </c>
      <c r="L967">
        <v>25</v>
      </c>
      <c r="M967" t="s">
        <v>30</v>
      </c>
      <c r="N967" t="s">
        <v>60</v>
      </c>
      <c r="O967" t="s">
        <v>42</v>
      </c>
      <c r="P967" t="s">
        <v>83</v>
      </c>
      <c r="Q967">
        <v>0</v>
      </c>
      <c r="R967" t="s">
        <v>65</v>
      </c>
      <c r="S967" t="s">
        <v>44</v>
      </c>
      <c r="T967">
        <v>6.9</v>
      </c>
      <c r="U967">
        <v>2</v>
      </c>
      <c r="V967">
        <v>42</v>
      </c>
      <c r="W967">
        <v>0</v>
      </c>
      <c r="X967">
        <v>0</v>
      </c>
      <c r="Y967" t="s">
        <v>77</v>
      </c>
    </row>
    <row r="968" spans="1:25" x14ac:dyDescent="0.25">
      <c r="A968" t="s">
        <v>1794</v>
      </c>
      <c r="B968" t="s">
        <v>353</v>
      </c>
      <c r="C968" t="s">
        <v>54</v>
      </c>
      <c r="D968" t="s">
        <v>64</v>
      </c>
      <c r="E968" t="s">
        <v>39</v>
      </c>
      <c r="F968" s="1" t="s">
        <v>13022</v>
      </c>
      <c r="G968">
        <v>76</v>
      </c>
      <c r="H968" t="s">
        <v>29</v>
      </c>
      <c r="I968">
        <v>1744</v>
      </c>
      <c r="J968">
        <v>362.75</v>
      </c>
      <c r="K968">
        <f>Passenger_Data[[#This Row],[Price_USD]]*1</f>
        <v>362.75</v>
      </c>
      <c r="L968">
        <v>56</v>
      </c>
      <c r="M968" t="s">
        <v>40</v>
      </c>
      <c r="N968" t="s">
        <v>31</v>
      </c>
      <c r="O968" t="s">
        <v>56</v>
      </c>
      <c r="P968" t="s">
        <v>50</v>
      </c>
      <c r="Q968">
        <v>3</v>
      </c>
      <c r="R968" t="s">
        <v>51</v>
      </c>
      <c r="S968" t="s">
        <v>68</v>
      </c>
      <c r="T968">
        <v>7.3</v>
      </c>
      <c r="U968">
        <v>3</v>
      </c>
      <c r="V968">
        <v>97</v>
      </c>
      <c r="W968">
        <v>0</v>
      </c>
      <c r="X968">
        <v>0</v>
      </c>
      <c r="Y968" t="s">
        <v>36</v>
      </c>
    </row>
    <row r="969" spans="1:25" x14ac:dyDescent="0.25">
      <c r="A969" t="s">
        <v>1795</v>
      </c>
      <c r="B969" t="s">
        <v>1796</v>
      </c>
      <c r="C969" t="s">
        <v>73</v>
      </c>
      <c r="D969" t="s">
        <v>59</v>
      </c>
      <c r="E969" t="s">
        <v>28</v>
      </c>
      <c r="F969" s="1" t="s">
        <v>13023</v>
      </c>
      <c r="G969">
        <v>84</v>
      </c>
      <c r="H969" t="s">
        <v>29</v>
      </c>
      <c r="I969">
        <v>897</v>
      </c>
      <c r="J969">
        <v>322.62</v>
      </c>
      <c r="K969">
        <f>Passenger_Data[[#This Row],[Price_USD]]*1</f>
        <v>322.62</v>
      </c>
      <c r="L969">
        <v>69</v>
      </c>
      <c r="M969" t="s">
        <v>40</v>
      </c>
      <c r="N969" t="s">
        <v>31</v>
      </c>
      <c r="O969" t="s">
        <v>42</v>
      </c>
      <c r="P969" t="s">
        <v>33</v>
      </c>
      <c r="Q969">
        <v>2</v>
      </c>
      <c r="R969" t="s">
        <v>65</v>
      </c>
      <c r="S969" t="s">
        <v>35</v>
      </c>
      <c r="T969">
        <v>7.4</v>
      </c>
      <c r="U969">
        <v>3</v>
      </c>
      <c r="V969">
        <v>80</v>
      </c>
      <c r="W969">
        <v>0</v>
      </c>
      <c r="X969">
        <v>0</v>
      </c>
      <c r="Y969" t="s">
        <v>77</v>
      </c>
    </row>
    <row r="970" spans="1:25" x14ac:dyDescent="0.25">
      <c r="A970" t="s">
        <v>1797</v>
      </c>
      <c r="B970" t="s">
        <v>1798</v>
      </c>
      <c r="C970" t="s">
        <v>48</v>
      </c>
      <c r="D970" t="s">
        <v>64</v>
      </c>
      <c r="E970" t="s">
        <v>76</v>
      </c>
      <c r="F970" s="1" t="s">
        <v>13024</v>
      </c>
      <c r="G970">
        <v>238</v>
      </c>
      <c r="H970" t="s">
        <v>29</v>
      </c>
      <c r="I970">
        <v>1465</v>
      </c>
      <c r="J970">
        <v>529.26</v>
      </c>
      <c r="K970">
        <f>Passenger_Data[[#This Row],[Price_USD]]*1</f>
        <v>529.26</v>
      </c>
      <c r="L970">
        <v>40</v>
      </c>
      <c r="M970" t="s">
        <v>30</v>
      </c>
      <c r="N970" t="s">
        <v>31</v>
      </c>
      <c r="O970" t="s">
        <v>42</v>
      </c>
      <c r="P970" t="s">
        <v>50</v>
      </c>
      <c r="Q970">
        <v>3</v>
      </c>
      <c r="R970" t="s">
        <v>65</v>
      </c>
      <c r="S970" t="s">
        <v>68</v>
      </c>
      <c r="T970">
        <v>5.9</v>
      </c>
      <c r="U970">
        <v>27</v>
      </c>
      <c r="V970">
        <v>7</v>
      </c>
      <c r="W970">
        <v>0</v>
      </c>
      <c r="X970">
        <v>1</v>
      </c>
      <c r="Y970" t="s">
        <v>36</v>
      </c>
    </row>
    <row r="971" spans="1:25" x14ac:dyDescent="0.25">
      <c r="A971" t="s">
        <v>1799</v>
      </c>
      <c r="B971" t="s">
        <v>1800</v>
      </c>
      <c r="C971" t="s">
        <v>48</v>
      </c>
      <c r="D971" t="s">
        <v>59</v>
      </c>
      <c r="E971" t="s">
        <v>64</v>
      </c>
      <c r="F971" s="1" t="s">
        <v>13025</v>
      </c>
      <c r="G971">
        <v>68</v>
      </c>
      <c r="H971" t="s">
        <v>29</v>
      </c>
      <c r="I971">
        <v>1523</v>
      </c>
      <c r="J971">
        <v>317.33999999999997</v>
      </c>
      <c r="K971">
        <f>Passenger_Data[[#This Row],[Price_USD]]*1</f>
        <v>317.33999999999997</v>
      </c>
      <c r="L971">
        <v>34</v>
      </c>
      <c r="M971" t="s">
        <v>40</v>
      </c>
      <c r="N971" t="s">
        <v>41</v>
      </c>
      <c r="O971" t="s">
        <v>33</v>
      </c>
      <c r="P971" t="s">
        <v>33</v>
      </c>
      <c r="Q971">
        <v>0</v>
      </c>
      <c r="R971" t="s">
        <v>34</v>
      </c>
      <c r="S971" t="s">
        <v>44</v>
      </c>
      <c r="T971">
        <v>9.6999999999999993</v>
      </c>
      <c r="U971">
        <v>4</v>
      </c>
      <c r="V971">
        <v>68</v>
      </c>
      <c r="W971">
        <v>0</v>
      </c>
      <c r="X971">
        <v>0</v>
      </c>
      <c r="Y971" t="s">
        <v>77</v>
      </c>
    </row>
    <row r="972" spans="1:25" x14ac:dyDescent="0.25">
      <c r="A972" t="s">
        <v>1801</v>
      </c>
      <c r="B972" t="s">
        <v>1802</v>
      </c>
      <c r="C972" t="s">
        <v>82</v>
      </c>
      <c r="D972" t="s">
        <v>76</v>
      </c>
      <c r="E972" t="s">
        <v>27</v>
      </c>
      <c r="F972" s="1" t="s">
        <v>13026</v>
      </c>
      <c r="G972">
        <v>101</v>
      </c>
      <c r="H972" t="s">
        <v>29</v>
      </c>
      <c r="I972">
        <v>662</v>
      </c>
      <c r="J972">
        <v>189.5</v>
      </c>
      <c r="K972">
        <f>Passenger_Data[[#This Row],[Price_USD]]*1</f>
        <v>189.5</v>
      </c>
      <c r="L972">
        <v>60</v>
      </c>
      <c r="M972" t="s">
        <v>30</v>
      </c>
      <c r="N972" t="s">
        <v>41</v>
      </c>
      <c r="O972" t="s">
        <v>33</v>
      </c>
      <c r="P972" t="s">
        <v>50</v>
      </c>
      <c r="Q972">
        <v>0</v>
      </c>
      <c r="R972" t="s">
        <v>65</v>
      </c>
      <c r="S972" t="s">
        <v>61</v>
      </c>
      <c r="T972">
        <v>6.3</v>
      </c>
      <c r="U972">
        <v>4</v>
      </c>
      <c r="V972">
        <v>95</v>
      </c>
      <c r="W972">
        <v>1</v>
      </c>
      <c r="X972">
        <v>0</v>
      </c>
      <c r="Y972" t="s">
        <v>77</v>
      </c>
    </row>
    <row r="973" spans="1:25" x14ac:dyDescent="0.25">
      <c r="A973" t="s">
        <v>1803</v>
      </c>
      <c r="B973" t="s">
        <v>1804</v>
      </c>
      <c r="C973" t="s">
        <v>73</v>
      </c>
      <c r="D973" t="s">
        <v>39</v>
      </c>
      <c r="E973" t="s">
        <v>64</v>
      </c>
      <c r="F973" s="1" t="s">
        <v>13027</v>
      </c>
      <c r="G973">
        <v>223</v>
      </c>
      <c r="H973" t="s">
        <v>29</v>
      </c>
      <c r="I973">
        <v>813</v>
      </c>
      <c r="J973">
        <v>542.80999999999995</v>
      </c>
      <c r="K973">
        <f>Passenger_Data[[#This Row],[Price_USD]]*1</f>
        <v>542.80999999999995</v>
      </c>
      <c r="L973">
        <v>28</v>
      </c>
      <c r="M973" t="s">
        <v>40</v>
      </c>
      <c r="N973" t="s">
        <v>31</v>
      </c>
      <c r="O973" t="s">
        <v>32</v>
      </c>
      <c r="P973" t="s">
        <v>50</v>
      </c>
      <c r="Q973">
        <v>2</v>
      </c>
      <c r="R973" t="s">
        <v>51</v>
      </c>
      <c r="S973" t="s">
        <v>35</v>
      </c>
      <c r="T973">
        <v>7.3</v>
      </c>
      <c r="U973">
        <v>40</v>
      </c>
      <c r="V973">
        <v>118</v>
      </c>
      <c r="W973">
        <v>0</v>
      </c>
      <c r="X973">
        <v>1</v>
      </c>
      <c r="Y973" t="s">
        <v>45</v>
      </c>
    </row>
    <row r="974" spans="1:25" x14ac:dyDescent="0.25">
      <c r="A974" t="s">
        <v>1805</v>
      </c>
      <c r="B974" t="s">
        <v>1005</v>
      </c>
      <c r="C974" t="s">
        <v>48</v>
      </c>
      <c r="D974" t="s">
        <v>39</v>
      </c>
      <c r="E974" t="s">
        <v>49</v>
      </c>
      <c r="F974" s="1" t="s">
        <v>13028</v>
      </c>
      <c r="G974">
        <v>156</v>
      </c>
      <c r="H974" t="s">
        <v>29</v>
      </c>
      <c r="I974">
        <v>893</v>
      </c>
      <c r="J974">
        <v>363.81</v>
      </c>
      <c r="K974">
        <f>Passenger_Data[[#This Row],[Price_USD]]*1</f>
        <v>363.81</v>
      </c>
      <c r="L974">
        <v>35</v>
      </c>
      <c r="M974" t="s">
        <v>30</v>
      </c>
      <c r="N974" t="s">
        <v>41</v>
      </c>
      <c r="O974" t="s">
        <v>42</v>
      </c>
      <c r="P974" t="s">
        <v>264</v>
      </c>
      <c r="Q974">
        <v>1</v>
      </c>
      <c r="R974" t="s">
        <v>51</v>
      </c>
      <c r="S974" t="s">
        <v>35</v>
      </c>
      <c r="T974">
        <v>7.3</v>
      </c>
      <c r="U974">
        <v>4</v>
      </c>
      <c r="V974">
        <v>103</v>
      </c>
      <c r="W974">
        <v>0</v>
      </c>
      <c r="X974">
        <v>0</v>
      </c>
      <c r="Y974" t="s">
        <v>36</v>
      </c>
    </row>
    <row r="975" spans="1:25" x14ac:dyDescent="0.25">
      <c r="A975" t="s">
        <v>1806</v>
      </c>
      <c r="B975" t="s">
        <v>1802</v>
      </c>
      <c r="C975" t="s">
        <v>82</v>
      </c>
      <c r="D975" t="s">
        <v>64</v>
      </c>
      <c r="E975" t="s">
        <v>39</v>
      </c>
      <c r="F975" s="1" t="s">
        <v>13029</v>
      </c>
      <c r="G975">
        <v>131</v>
      </c>
      <c r="H975" t="s">
        <v>29</v>
      </c>
      <c r="I975">
        <v>589</v>
      </c>
      <c r="J975">
        <v>422.84</v>
      </c>
      <c r="K975">
        <f>Passenger_Data[[#This Row],[Price_USD]]*1</f>
        <v>422.84</v>
      </c>
      <c r="L975">
        <v>31</v>
      </c>
      <c r="M975" t="s">
        <v>40</v>
      </c>
      <c r="N975" t="s">
        <v>60</v>
      </c>
      <c r="O975" t="s">
        <v>33</v>
      </c>
      <c r="P975" t="s">
        <v>50</v>
      </c>
      <c r="Q975">
        <v>2</v>
      </c>
      <c r="R975" t="s">
        <v>51</v>
      </c>
      <c r="S975" t="s">
        <v>61</v>
      </c>
      <c r="T975">
        <v>7.8</v>
      </c>
      <c r="U975">
        <v>24</v>
      </c>
      <c r="V975">
        <v>8</v>
      </c>
      <c r="W975">
        <v>0</v>
      </c>
      <c r="X975">
        <v>0</v>
      </c>
      <c r="Y975" t="s">
        <v>45</v>
      </c>
    </row>
    <row r="976" spans="1:25" x14ac:dyDescent="0.25">
      <c r="A976" t="s">
        <v>1807</v>
      </c>
      <c r="B976" t="s">
        <v>1808</v>
      </c>
      <c r="C976" t="s">
        <v>48</v>
      </c>
      <c r="D976" t="s">
        <v>76</v>
      </c>
      <c r="E976" t="s">
        <v>64</v>
      </c>
      <c r="F976" s="1" t="s">
        <v>13030</v>
      </c>
      <c r="G976">
        <v>96</v>
      </c>
      <c r="H976" t="s">
        <v>29</v>
      </c>
      <c r="I976">
        <v>1689</v>
      </c>
      <c r="J976">
        <v>455.71</v>
      </c>
      <c r="K976">
        <f>Passenger_Data[[#This Row],[Price_USD]]*1</f>
        <v>455.71</v>
      </c>
      <c r="L976">
        <v>24</v>
      </c>
      <c r="M976" t="s">
        <v>30</v>
      </c>
      <c r="N976" t="s">
        <v>41</v>
      </c>
      <c r="O976" t="s">
        <v>56</v>
      </c>
      <c r="P976" t="s">
        <v>50</v>
      </c>
      <c r="Q976">
        <v>2</v>
      </c>
      <c r="R976" t="s">
        <v>34</v>
      </c>
      <c r="S976" t="s">
        <v>35</v>
      </c>
      <c r="T976">
        <v>5.8</v>
      </c>
      <c r="U976">
        <v>73</v>
      </c>
      <c r="V976">
        <v>109</v>
      </c>
      <c r="W976">
        <v>1</v>
      </c>
      <c r="X976">
        <v>0</v>
      </c>
      <c r="Y976" t="s">
        <v>45</v>
      </c>
    </row>
    <row r="977" spans="1:25" x14ac:dyDescent="0.25">
      <c r="A977" t="s">
        <v>1809</v>
      </c>
      <c r="B977" t="s">
        <v>443</v>
      </c>
      <c r="C977" t="s">
        <v>48</v>
      </c>
      <c r="D977" t="s">
        <v>76</v>
      </c>
      <c r="E977" t="s">
        <v>76</v>
      </c>
      <c r="F977" s="1" t="s">
        <v>13031</v>
      </c>
      <c r="G977">
        <v>193</v>
      </c>
      <c r="H977" t="s">
        <v>29</v>
      </c>
      <c r="I977">
        <v>1198</v>
      </c>
      <c r="J977">
        <v>318.14999999999998</v>
      </c>
      <c r="K977">
        <f>Passenger_Data[[#This Row],[Price_USD]]*1</f>
        <v>318.14999999999998</v>
      </c>
      <c r="L977">
        <v>51</v>
      </c>
      <c r="M977" t="s">
        <v>40</v>
      </c>
      <c r="N977" t="s">
        <v>31</v>
      </c>
      <c r="O977" t="s">
        <v>33</v>
      </c>
      <c r="P977" t="s">
        <v>33</v>
      </c>
      <c r="Q977">
        <v>0</v>
      </c>
      <c r="R977" t="s">
        <v>65</v>
      </c>
      <c r="S977" t="s">
        <v>35</v>
      </c>
      <c r="T977">
        <v>5</v>
      </c>
      <c r="U977">
        <v>22</v>
      </c>
      <c r="V977">
        <v>25</v>
      </c>
      <c r="W977">
        <v>0</v>
      </c>
      <c r="X977">
        <v>0</v>
      </c>
      <c r="Y977" t="s">
        <v>77</v>
      </c>
    </row>
    <row r="978" spans="1:25" x14ac:dyDescent="0.25">
      <c r="A978" t="s">
        <v>1810</v>
      </c>
      <c r="B978" t="s">
        <v>1811</v>
      </c>
      <c r="C978" t="s">
        <v>73</v>
      </c>
      <c r="D978" t="s">
        <v>55</v>
      </c>
      <c r="E978" t="s">
        <v>64</v>
      </c>
      <c r="F978" s="1" t="s">
        <v>13032</v>
      </c>
      <c r="G978">
        <v>138</v>
      </c>
      <c r="H978" t="s">
        <v>29</v>
      </c>
      <c r="I978">
        <v>1097</v>
      </c>
      <c r="J978">
        <v>191.55</v>
      </c>
      <c r="K978">
        <f>Passenger_Data[[#This Row],[Price_USD]]*1</f>
        <v>191.55</v>
      </c>
      <c r="L978">
        <v>71</v>
      </c>
      <c r="M978" t="s">
        <v>40</v>
      </c>
      <c r="N978" t="s">
        <v>31</v>
      </c>
      <c r="O978" t="s">
        <v>42</v>
      </c>
      <c r="P978" t="s">
        <v>33</v>
      </c>
      <c r="Q978">
        <v>0</v>
      </c>
      <c r="R978" t="s">
        <v>51</v>
      </c>
      <c r="S978" t="s">
        <v>68</v>
      </c>
      <c r="T978">
        <v>7.2</v>
      </c>
      <c r="U978">
        <v>7</v>
      </c>
      <c r="V978">
        <v>70</v>
      </c>
      <c r="W978">
        <v>0</v>
      </c>
      <c r="X978">
        <v>0</v>
      </c>
      <c r="Y978" t="s">
        <v>77</v>
      </c>
    </row>
    <row r="979" spans="1:25" x14ac:dyDescent="0.25">
      <c r="A979" t="s">
        <v>1812</v>
      </c>
      <c r="B979" t="s">
        <v>1813</v>
      </c>
      <c r="C979" t="s">
        <v>48</v>
      </c>
      <c r="D979" t="s">
        <v>76</v>
      </c>
      <c r="E979" t="s">
        <v>64</v>
      </c>
      <c r="F979" s="1" t="s">
        <v>13033</v>
      </c>
      <c r="G979">
        <v>249</v>
      </c>
      <c r="H979" t="s">
        <v>29</v>
      </c>
      <c r="I979">
        <v>1602</v>
      </c>
      <c r="J979">
        <v>222.45</v>
      </c>
      <c r="K979">
        <f>Passenger_Data[[#This Row],[Price_USD]]*1</f>
        <v>222.45</v>
      </c>
      <c r="L979">
        <v>46</v>
      </c>
      <c r="M979" t="s">
        <v>40</v>
      </c>
      <c r="N979" t="s">
        <v>60</v>
      </c>
      <c r="O979" t="s">
        <v>33</v>
      </c>
      <c r="P979" t="s">
        <v>83</v>
      </c>
      <c r="Q979">
        <v>1</v>
      </c>
      <c r="R979" t="s">
        <v>65</v>
      </c>
      <c r="S979" t="s">
        <v>61</v>
      </c>
      <c r="T979">
        <v>6</v>
      </c>
      <c r="U979">
        <v>33</v>
      </c>
      <c r="V979">
        <v>82</v>
      </c>
      <c r="W979">
        <v>0</v>
      </c>
      <c r="X979">
        <v>0</v>
      </c>
      <c r="Y979" t="s">
        <v>45</v>
      </c>
    </row>
    <row r="980" spans="1:25" x14ac:dyDescent="0.25">
      <c r="A980" t="s">
        <v>1814</v>
      </c>
      <c r="B980" t="s">
        <v>1476</v>
      </c>
      <c r="C980" t="s">
        <v>48</v>
      </c>
      <c r="D980" t="s">
        <v>39</v>
      </c>
      <c r="E980" t="s">
        <v>28</v>
      </c>
      <c r="F980" s="1" t="s">
        <v>13034</v>
      </c>
      <c r="G980">
        <v>219</v>
      </c>
      <c r="H980" t="s">
        <v>29</v>
      </c>
      <c r="I980">
        <v>1080</v>
      </c>
      <c r="J980">
        <v>464.94</v>
      </c>
      <c r="K980">
        <f>Passenger_Data[[#This Row],[Price_USD]]*1</f>
        <v>464.94</v>
      </c>
      <c r="L980">
        <v>53</v>
      </c>
      <c r="M980" t="s">
        <v>40</v>
      </c>
      <c r="N980" t="s">
        <v>31</v>
      </c>
      <c r="O980" t="s">
        <v>33</v>
      </c>
      <c r="P980" t="s">
        <v>50</v>
      </c>
      <c r="Q980">
        <v>0</v>
      </c>
      <c r="R980" t="s">
        <v>43</v>
      </c>
      <c r="S980" t="s">
        <v>35</v>
      </c>
      <c r="T980">
        <v>7.2</v>
      </c>
      <c r="U980">
        <v>13</v>
      </c>
      <c r="V980">
        <v>2</v>
      </c>
      <c r="W980">
        <v>0</v>
      </c>
      <c r="X980">
        <v>0</v>
      </c>
      <c r="Y980" t="s">
        <v>36</v>
      </c>
    </row>
    <row r="981" spans="1:25" x14ac:dyDescent="0.25">
      <c r="A981" t="s">
        <v>1815</v>
      </c>
      <c r="B981" t="s">
        <v>225</v>
      </c>
      <c r="C981" t="s">
        <v>73</v>
      </c>
      <c r="D981" t="s">
        <v>28</v>
      </c>
      <c r="E981" t="s">
        <v>76</v>
      </c>
      <c r="F981" s="1" t="s">
        <v>13035</v>
      </c>
      <c r="G981">
        <v>174</v>
      </c>
      <c r="H981" t="s">
        <v>86</v>
      </c>
      <c r="I981">
        <v>886</v>
      </c>
      <c r="J981">
        <v>305.49</v>
      </c>
      <c r="K981">
        <f>Passenger_Data[[#This Row],[Price_USD]]*1</f>
        <v>305.49</v>
      </c>
      <c r="L981">
        <v>57</v>
      </c>
      <c r="M981" t="s">
        <v>40</v>
      </c>
      <c r="N981" t="s">
        <v>41</v>
      </c>
      <c r="O981" t="s">
        <v>56</v>
      </c>
      <c r="P981" t="s">
        <v>264</v>
      </c>
      <c r="Q981">
        <v>1</v>
      </c>
      <c r="R981" t="s">
        <v>51</v>
      </c>
      <c r="S981" t="s">
        <v>35</v>
      </c>
      <c r="T981">
        <v>7</v>
      </c>
      <c r="U981">
        <v>8</v>
      </c>
      <c r="V981">
        <v>89</v>
      </c>
      <c r="W981">
        <v>0</v>
      </c>
      <c r="X981">
        <v>0</v>
      </c>
      <c r="Y981" t="s">
        <v>36</v>
      </c>
    </row>
    <row r="982" spans="1:25" x14ac:dyDescent="0.25">
      <c r="A982" t="s">
        <v>1816</v>
      </c>
      <c r="B982" t="s">
        <v>94</v>
      </c>
      <c r="C982" t="s">
        <v>48</v>
      </c>
      <c r="D982" t="s">
        <v>76</v>
      </c>
      <c r="E982" t="s">
        <v>64</v>
      </c>
      <c r="F982" s="1" t="s">
        <v>13036</v>
      </c>
      <c r="G982">
        <v>279</v>
      </c>
      <c r="H982" t="s">
        <v>29</v>
      </c>
      <c r="I982">
        <v>1349</v>
      </c>
      <c r="J982">
        <v>266.13</v>
      </c>
      <c r="K982">
        <f>Passenger_Data[[#This Row],[Price_USD]]*1</f>
        <v>266.13</v>
      </c>
      <c r="L982">
        <v>77</v>
      </c>
      <c r="M982" t="s">
        <v>30</v>
      </c>
      <c r="N982" t="s">
        <v>31</v>
      </c>
      <c r="O982" t="s">
        <v>32</v>
      </c>
      <c r="P982" t="s">
        <v>50</v>
      </c>
      <c r="Q982">
        <v>0</v>
      </c>
      <c r="R982" t="s">
        <v>43</v>
      </c>
      <c r="S982" t="s">
        <v>44</v>
      </c>
      <c r="T982">
        <v>7.9</v>
      </c>
      <c r="U982">
        <v>10</v>
      </c>
      <c r="V982">
        <v>74</v>
      </c>
      <c r="W982">
        <v>0</v>
      </c>
      <c r="X982">
        <v>0</v>
      </c>
      <c r="Y982" t="s">
        <v>36</v>
      </c>
    </row>
    <row r="983" spans="1:25" x14ac:dyDescent="0.25">
      <c r="A983" t="s">
        <v>1817</v>
      </c>
      <c r="B983" t="s">
        <v>1478</v>
      </c>
      <c r="C983" t="s">
        <v>48</v>
      </c>
      <c r="D983" t="s">
        <v>49</v>
      </c>
      <c r="E983" t="s">
        <v>28</v>
      </c>
      <c r="F983" s="1" t="s">
        <v>13037</v>
      </c>
      <c r="G983">
        <v>58</v>
      </c>
      <c r="H983" t="s">
        <v>29</v>
      </c>
      <c r="I983">
        <v>958</v>
      </c>
      <c r="J983">
        <v>337.58</v>
      </c>
      <c r="K983">
        <f>Passenger_Data[[#This Row],[Price_USD]]*1</f>
        <v>337.58</v>
      </c>
      <c r="L983">
        <v>40</v>
      </c>
      <c r="M983" t="s">
        <v>30</v>
      </c>
      <c r="N983" t="s">
        <v>60</v>
      </c>
      <c r="O983" t="s">
        <v>32</v>
      </c>
      <c r="P983" t="s">
        <v>50</v>
      </c>
      <c r="Q983">
        <v>0</v>
      </c>
      <c r="R983" t="s">
        <v>65</v>
      </c>
      <c r="S983" t="s">
        <v>44</v>
      </c>
      <c r="T983">
        <v>8.8000000000000007</v>
      </c>
      <c r="U983">
        <v>18</v>
      </c>
      <c r="V983">
        <v>57</v>
      </c>
      <c r="W983">
        <v>0</v>
      </c>
      <c r="X983">
        <v>0</v>
      </c>
      <c r="Y983" t="s">
        <v>36</v>
      </c>
    </row>
    <row r="984" spans="1:25" x14ac:dyDescent="0.25">
      <c r="A984" t="s">
        <v>1818</v>
      </c>
      <c r="B984" t="s">
        <v>1635</v>
      </c>
      <c r="C984" t="s">
        <v>82</v>
      </c>
      <c r="D984" t="s">
        <v>28</v>
      </c>
      <c r="E984" t="s">
        <v>55</v>
      </c>
      <c r="F984" s="1" t="s">
        <v>13038</v>
      </c>
      <c r="G984">
        <v>202</v>
      </c>
      <c r="H984" t="s">
        <v>29</v>
      </c>
      <c r="I984">
        <v>1500</v>
      </c>
      <c r="J984">
        <v>301.23</v>
      </c>
      <c r="K984">
        <f>Passenger_Data[[#This Row],[Price_USD]]*1</f>
        <v>301.23</v>
      </c>
      <c r="L984">
        <v>77</v>
      </c>
      <c r="M984" t="s">
        <v>40</v>
      </c>
      <c r="N984" t="s">
        <v>60</v>
      </c>
      <c r="O984" t="s">
        <v>42</v>
      </c>
      <c r="P984" t="s">
        <v>50</v>
      </c>
      <c r="Q984">
        <v>0</v>
      </c>
      <c r="R984" t="s">
        <v>51</v>
      </c>
      <c r="S984" t="s">
        <v>44</v>
      </c>
      <c r="T984">
        <v>5.8</v>
      </c>
      <c r="U984">
        <v>10</v>
      </c>
      <c r="V984">
        <v>20</v>
      </c>
      <c r="W984">
        <v>0</v>
      </c>
      <c r="X984">
        <v>0</v>
      </c>
      <c r="Y984" t="s">
        <v>45</v>
      </c>
    </row>
    <row r="985" spans="1:25" x14ac:dyDescent="0.25">
      <c r="A985" t="s">
        <v>1819</v>
      </c>
      <c r="B985" t="s">
        <v>1820</v>
      </c>
      <c r="C985" t="s">
        <v>73</v>
      </c>
      <c r="D985" t="s">
        <v>64</v>
      </c>
      <c r="E985" t="s">
        <v>39</v>
      </c>
      <c r="F985" s="1" t="s">
        <v>13039</v>
      </c>
      <c r="G985">
        <v>216</v>
      </c>
      <c r="H985" t="s">
        <v>29</v>
      </c>
      <c r="I985">
        <v>1373</v>
      </c>
      <c r="J985">
        <v>367.95</v>
      </c>
      <c r="K985">
        <f>Passenger_Data[[#This Row],[Price_USD]]*1</f>
        <v>367.95</v>
      </c>
      <c r="L985">
        <v>22</v>
      </c>
      <c r="M985" t="s">
        <v>40</v>
      </c>
      <c r="N985" t="s">
        <v>60</v>
      </c>
      <c r="O985" t="s">
        <v>33</v>
      </c>
      <c r="P985" t="s">
        <v>83</v>
      </c>
      <c r="Q985">
        <v>1</v>
      </c>
      <c r="R985" t="s">
        <v>43</v>
      </c>
      <c r="S985" t="s">
        <v>68</v>
      </c>
      <c r="T985">
        <v>6.9</v>
      </c>
      <c r="U985">
        <v>20</v>
      </c>
      <c r="V985">
        <v>66</v>
      </c>
      <c r="W985">
        <v>0</v>
      </c>
      <c r="X985">
        <v>0</v>
      </c>
      <c r="Y985" t="s">
        <v>77</v>
      </c>
    </row>
    <row r="986" spans="1:25" x14ac:dyDescent="0.25">
      <c r="A986" t="s">
        <v>1821</v>
      </c>
      <c r="B986" t="s">
        <v>681</v>
      </c>
      <c r="C986" t="s">
        <v>54</v>
      </c>
      <c r="D986" t="s">
        <v>55</v>
      </c>
      <c r="E986" t="s">
        <v>27</v>
      </c>
      <c r="F986" s="1" t="s">
        <v>13040</v>
      </c>
      <c r="G986">
        <v>172</v>
      </c>
      <c r="H986" t="s">
        <v>29</v>
      </c>
      <c r="I986">
        <v>760</v>
      </c>
      <c r="J986">
        <v>174</v>
      </c>
      <c r="K986">
        <f>Passenger_Data[[#This Row],[Price_USD]]*1</f>
        <v>174</v>
      </c>
      <c r="L986">
        <v>31</v>
      </c>
      <c r="M986" t="s">
        <v>30</v>
      </c>
      <c r="N986" t="s">
        <v>31</v>
      </c>
      <c r="O986" t="s">
        <v>42</v>
      </c>
      <c r="P986" t="s">
        <v>83</v>
      </c>
      <c r="Q986">
        <v>0</v>
      </c>
      <c r="R986" t="s">
        <v>51</v>
      </c>
      <c r="S986" t="s">
        <v>61</v>
      </c>
      <c r="T986">
        <v>10</v>
      </c>
      <c r="U986">
        <v>4</v>
      </c>
      <c r="V986">
        <v>57</v>
      </c>
      <c r="W986">
        <v>0</v>
      </c>
      <c r="X986">
        <v>0</v>
      </c>
      <c r="Y986" t="s">
        <v>45</v>
      </c>
    </row>
    <row r="987" spans="1:25" x14ac:dyDescent="0.25">
      <c r="A987" t="s">
        <v>1822</v>
      </c>
      <c r="B987" t="s">
        <v>663</v>
      </c>
      <c r="C987" t="s">
        <v>26</v>
      </c>
      <c r="D987" t="s">
        <v>28</v>
      </c>
      <c r="E987" t="s">
        <v>49</v>
      </c>
      <c r="F987" s="1" t="s">
        <v>13041</v>
      </c>
      <c r="G987">
        <v>163</v>
      </c>
      <c r="H987" t="s">
        <v>29</v>
      </c>
      <c r="I987">
        <v>1625</v>
      </c>
      <c r="J987">
        <v>365.31</v>
      </c>
      <c r="K987">
        <f>Passenger_Data[[#This Row],[Price_USD]]*1</f>
        <v>365.31</v>
      </c>
      <c r="L987">
        <v>47</v>
      </c>
      <c r="M987" t="s">
        <v>30</v>
      </c>
      <c r="N987" t="s">
        <v>41</v>
      </c>
      <c r="O987" t="s">
        <v>56</v>
      </c>
      <c r="P987" t="s">
        <v>50</v>
      </c>
      <c r="Q987">
        <v>3</v>
      </c>
      <c r="R987" t="s">
        <v>51</v>
      </c>
      <c r="S987" t="s">
        <v>61</v>
      </c>
      <c r="T987">
        <v>6.9</v>
      </c>
      <c r="U987">
        <v>8</v>
      </c>
      <c r="V987">
        <v>39</v>
      </c>
      <c r="W987">
        <v>0</v>
      </c>
      <c r="X987">
        <v>0</v>
      </c>
      <c r="Y987" t="s">
        <v>45</v>
      </c>
    </row>
    <row r="988" spans="1:25" x14ac:dyDescent="0.25">
      <c r="A988" t="s">
        <v>1823</v>
      </c>
      <c r="B988" t="s">
        <v>1824</v>
      </c>
      <c r="C988" t="s">
        <v>48</v>
      </c>
      <c r="D988" t="s">
        <v>28</v>
      </c>
      <c r="E988" t="s">
        <v>55</v>
      </c>
      <c r="F988" s="1" t="s">
        <v>13042</v>
      </c>
      <c r="G988">
        <v>116</v>
      </c>
      <c r="H988" t="s">
        <v>29</v>
      </c>
      <c r="I988">
        <v>1116</v>
      </c>
      <c r="J988">
        <v>519.30999999999995</v>
      </c>
      <c r="K988">
        <f>Passenger_Data[[#This Row],[Price_USD]]*1</f>
        <v>519.30999999999995</v>
      </c>
      <c r="L988">
        <v>21</v>
      </c>
      <c r="M988" t="s">
        <v>30</v>
      </c>
      <c r="N988" t="s">
        <v>31</v>
      </c>
      <c r="O988" t="s">
        <v>56</v>
      </c>
      <c r="P988" t="s">
        <v>33</v>
      </c>
      <c r="Q988">
        <v>1</v>
      </c>
      <c r="R988" t="s">
        <v>65</v>
      </c>
      <c r="S988" t="s">
        <v>68</v>
      </c>
      <c r="T988">
        <v>6.1</v>
      </c>
      <c r="U988">
        <v>1</v>
      </c>
      <c r="V988">
        <v>95</v>
      </c>
      <c r="W988">
        <v>0</v>
      </c>
      <c r="X988">
        <v>0</v>
      </c>
      <c r="Y988" t="s">
        <v>45</v>
      </c>
    </row>
    <row r="989" spans="1:25" x14ac:dyDescent="0.25">
      <c r="A989" t="s">
        <v>1825</v>
      </c>
      <c r="B989" t="s">
        <v>1435</v>
      </c>
      <c r="C989" t="s">
        <v>54</v>
      </c>
      <c r="D989" t="s">
        <v>76</v>
      </c>
      <c r="E989" t="s">
        <v>59</v>
      </c>
      <c r="F989" s="1" t="s">
        <v>13043</v>
      </c>
      <c r="G989">
        <v>220</v>
      </c>
      <c r="H989" t="s">
        <v>29</v>
      </c>
      <c r="I989">
        <v>1547</v>
      </c>
      <c r="J989">
        <v>343.79</v>
      </c>
      <c r="K989">
        <f>Passenger_Data[[#This Row],[Price_USD]]*1</f>
        <v>343.79</v>
      </c>
      <c r="L989">
        <v>23</v>
      </c>
      <c r="M989" t="s">
        <v>40</v>
      </c>
      <c r="N989" t="s">
        <v>31</v>
      </c>
      <c r="O989" t="s">
        <v>33</v>
      </c>
      <c r="P989" t="s">
        <v>50</v>
      </c>
      <c r="Q989">
        <v>0</v>
      </c>
      <c r="R989" t="s">
        <v>51</v>
      </c>
      <c r="S989" t="s">
        <v>44</v>
      </c>
      <c r="T989">
        <v>7.5</v>
      </c>
      <c r="U989">
        <v>2</v>
      </c>
      <c r="V989">
        <v>1</v>
      </c>
      <c r="W989">
        <v>0</v>
      </c>
      <c r="X989">
        <v>0</v>
      </c>
      <c r="Y989" t="s">
        <v>45</v>
      </c>
    </row>
    <row r="990" spans="1:25" x14ac:dyDescent="0.25">
      <c r="A990" t="s">
        <v>1826</v>
      </c>
      <c r="B990" t="s">
        <v>1827</v>
      </c>
      <c r="C990" t="s">
        <v>82</v>
      </c>
      <c r="D990" t="s">
        <v>55</v>
      </c>
      <c r="E990" t="s">
        <v>39</v>
      </c>
      <c r="F990" s="1" t="s">
        <v>13044</v>
      </c>
      <c r="G990">
        <v>148</v>
      </c>
      <c r="H990" t="s">
        <v>29</v>
      </c>
      <c r="I990">
        <v>1271</v>
      </c>
      <c r="J990">
        <v>332.75</v>
      </c>
      <c r="K990">
        <f>Passenger_Data[[#This Row],[Price_USD]]*1</f>
        <v>332.75</v>
      </c>
      <c r="L990">
        <v>47</v>
      </c>
      <c r="M990" t="s">
        <v>40</v>
      </c>
      <c r="N990" t="s">
        <v>60</v>
      </c>
      <c r="O990" t="s">
        <v>42</v>
      </c>
      <c r="P990" t="s">
        <v>50</v>
      </c>
      <c r="Q990">
        <v>2</v>
      </c>
      <c r="R990" t="s">
        <v>65</v>
      </c>
      <c r="S990" t="s">
        <v>61</v>
      </c>
      <c r="T990">
        <v>6.8</v>
      </c>
      <c r="U990">
        <v>0</v>
      </c>
      <c r="V990">
        <v>25</v>
      </c>
      <c r="W990">
        <v>0</v>
      </c>
      <c r="X990">
        <v>0</v>
      </c>
      <c r="Y990" t="s">
        <v>77</v>
      </c>
    </row>
    <row r="991" spans="1:25" x14ac:dyDescent="0.25">
      <c r="A991" t="s">
        <v>1828</v>
      </c>
      <c r="B991" t="s">
        <v>1829</v>
      </c>
      <c r="C991" t="s">
        <v>73</v>
      </c>
      <c r="D991" t="s">
        <v>59</v>
      </c>
      <c r="E991" t="s">
        <v>39</v>
      </c>
      <c r="F991" s="1" t="s">
        <v>13045</v>
      </c>
      <c r="G991">
        <v>186</v>
      </c>
      <c r="H991" t="s">
        <v>29</v>
      </c>
      <c r="I991">
        <v>1161</v>
      </c>
      <c r="J991">
        <v>419.36</v>
      </c>
      <c r="K991">
        <f>Passenger_Data[[#This Row],[Price_USD]]*1</f>
        <v>419.36</v>
      </c>
      <c r="L991">
        <v>70</v>
      </c>
      <c r="M991" t="s">
        <v>40</v>
      </c>
      <c r="N991" t="s">
        <v>41</v>
      </c>
      <c r="O991" t="s">
        <v>42</v>
      </c>
      <c r="P991" t="s">
        <v>50</v>
      </c>
      <c r="Q991">
        <v>1</v>
      </c>
      <c r="R991" t="s">
        <v>65</v>
      </c>
      <c r="S991" t="s">
        <v>61</v>
      </c>
      <c r="T991">
        <v>5.8</v>
      </c>
      <c r="U991">
        <v>16</v>
      </c>
      <c r="V991">
        <v>104</v>
      </c>
      <c r="W991">
        <v>0</v>
      </c>
      <c r="X991">
        <v>0</v>
      </c>
      <c r="Y991" t="s">
        <v>77</v>
      </c>
    </row>
    <row r="992" spans="1:25" x14ac:dyDescent="0.25">
      <c r="A992" t="s">
        <v>1830</v>
      </c>
      <c r="B992" t="s">
        <v>988</v>
      </c>
      <c r="C992" t="s">
        <v>26</v>
      </c>
      <c r="D992" t="s">
        <v>55</v>
      </c>
      <c r="E992" t="s">
        <v>59</v>
      </c>
      <c r="F992" s="1" t="s">
        <v>13046</v>
      </c>
      <c r="G992">
        <v>258</v>
      </c>
      <c r="H992" t="s">
        <v>86</v>
      </c>
      <c r="I992">
        <v>819</v>
      </c>
      <c r="J992">
        <v>351.6</v>
      </c>
      <c r="K992">
        <f>Passenger_Data[[#This Row],[Price_USD]]*1</f>
        <v>351.6</v>
      </c>
      <c r="L992">
        <v>20</v>
      </c>
      <c r="M992" t="s">
        <v>40</v>
      </c>
      <c r="N992" t="s">
        <v>31</v>
      </c>
      <c r="O992" t="s">
        <v>32</v>
      </c>
      <c r="P992" t="s">
        <v>50</v>
      </c>
      <c r="Q992">
        <v>2</v>
      </c>
      <c r="R992" t="s">
        <v>51</v>
      </c>
      <c r="S992" t="s">
        <v>61</v>
      </c>
      <c r="T992">
        <v>9.1999999999999993</v>
      </c>
      <c r="U992">
        <v>1</v>
      </c>
      <c r="V992">
        <v>77</v>
      </c>
      <c r="W992">
        <v>0</v>
      </c>
      <c r="X992">
        <v>1</v>
      </c>
      <c r="Y992" t="s">
        <v>36</v>
      </c>
    </row>
    <row r="993" spans="1:25" x14ac:dyDescent="0.25">
      <c r="A993" t="s">
        <v>1831</v>
      </c>
      <c r="B993" t="s">
        <v>205</v>
      </c>
      <c r="C993" t="s">
        <v>48</v>
      </c>
      <c r="D993" t="s">
        <v>49</v>
      </c>
      <c r="E993" t="s">
        <v>28</v>
      </c>
      <c r="F993" s="1" t="s">
        <v>13047</v>
      </c>
      <c r="G993">
        <v>151</v>
      </c>
      <c r="H993" t="s">
        <v>29</v>
      </c>
      <c r="I993">
        <v>1014</v>
      </c>
      <c r="J993">
        <v>345.06</v>
      </c>
      <c r="K993">
        <f>Passenger_Data[[#This Row],[Price_USD]]*1</f>
        <v>345.06</v>
      </c>
      <c r="L993">
        <v>67</v>
      </c>
      <c r="M993" t="s">
        <v>40</v>
      </c>
      <c r="N993" t="s">
        <v>31</v>
      </c>
      <c r="O993" t="s">
        <v>42</v>
      </c>
      <c r="P993" t="s">
        <v>50</v>
      </c>
      <c r="Q993">
        <v>0</v>
      </c>
      <c r="R993" t="s">
        <v>34</v>
      </c>
      <c r="S993" t="s">
        <v>44</v>
      </c>
      <c r="T993">
        <v>9.8000000000000007</v>
      </c>
      <c r="U993">
        <v>14</v>
      </c>
      <c r="V993">
        <v>13</v>
      </c>
      <c r="W993">
        <v>0</v>
      </c>
      <c r="X993">
        <v>0</v>
      </c>
      <c r="Y993" t="s">
        <v>45</v>
      </c>
    </row>
    <row r="994" spans="1:25" x14ac:dyDescent="0.25">
      <c r="A994" t="s">
        <v>1832</v>
      </c>
      <c r="B994" t="s">
        <v>1833</v>
      </c>
      <c r="C994" t="s">
        <v>73</v>
      </c>
      <c r="D994" t="s">
        <v>64</v>
      </c>
      <c r="E994" t="s">
        <v>27</v>
      </c>
      <c r="F994" s="1" t="s">
        <v>13048</v>
      </c>
      <c r="G994">
        <v>267</v>
      </c>
      <c r="H994" t="s">
        <v>29</v>
      </c>
      <c r="I994">
        <v>855</v>
      </c>
      <c r="J994">
        <v>384.22</v>
      </c>
      <c r="K994">
        <f>Passenger_Data[[#This Row],[Price_USD]]*1</f>
        <v>384.22</v>
      </c>
      <c r="L994">
        <v>19</v>
      </c>
      <c r="M994" t="s">
        <v>40</v>
      </c>
      <c r="N994" t="s">
        <v>41</v>
      </c>
      <c r="O994" t="s">
        <v>42</v>
      </c>
      <c r="P994" t="s">
        <v>33</v>
      </c>
      <c r="Q994">
        <v>3</v>
      </c>
      <c r="R994" t="s">
        <v>65</v>
      </c>
      <c r="S994" t="s">
        <v>61</v>
      </c>
      <c r="T994">
        <v>7.8</v>
      </c>
      <c r="U994">
        <v>21</v>
      </c>
      <c r="V994">
        <v>77</v>
      </c>
      <c r="W994">
        <v>0</v>
      </c>
      <c r="X994">
        <v>0</v>
      </c>
      <c r="Y994" t="s">
        <v>36</v>
      </c>
    </row>
    <row r="995" spans="1:25" x14ac:dyDescent="0.25">
      <c r="A995" t="s">
        <v>1834</v>
      </c>
      <c r="B995" t="s">
        <v>1835</v>
      </c>
      <c r="C995" t="s">
        <v>54</v>
      </c>
      <c r="D995" t="s">
        <v>27</v>
      </c>
      <c r="E995" t="s">
        <v>39</v>
      </c>
      <c r="F995" s="1" t="s">
        <v>13049</v>
      </c>
      <c r="G995">
        <v>85</v>
      </c>
      <c r="H995" t="s">
        <v>86</v>
      </c>
      <c r="I995">
        <v>1456</v>
      </c>
      <c r="J995">
        <v>379.31</v>
      </c>
      <c r="K995">
        <f>Passenger_Data[[#This Row],[Price_USD]]*1</f>
        <v>379.31</v>
      </c>
      <c r="L995">
        <v>26</v>
      </c>
      <c r="M995" t="s">
        <v>30</v>
      </c>
      <c r="N995" t="s">
        <v>41</v>
      </c>
      <c r="O995" t="s">
        <v>32</v>
      </c>
      <c r="P995" t="s">
        <v>264</v>
      </c>
      <c r="Q995">
        <v>1</v>
      </c>
      <c r="R995" t="s">
        <v>65</v>
      </c>
      <c r="S995" t="s">
        <v>68</v>
      </c>
      <c r="T995">
        <v>6.2</v>
      </c>
      <c r="U995">
        <v>4</v>
      </c>
      <c r="V995">
        <v>60</v>
      </c>
      <c r="W995">
        <v>0</v>
      </c>
      <c r="X995">
        <v>0</v>
      </c>
      <c r="Y995" t="s">
        <v>77</v>
      </c>
    </row>
    <row r="996" spans="1:25" x14ac:dyDescent="0.25">
      <c r="A996" t="s">
        <v>1836</v>
      </c>
      <c r="B996" t="s">
        <v>1837</v>
      </c>
      <c r="C996" t="s">
        <v>73</v>
      </c>
      <c r="D996" t="s">
        <v>27</v>
      </c>
      <c r="E996" t="s">
        <v>27</v>
      </c>
      <c r="F996" s="1" t="s">
        <v>13050</v>
      </c>
      <c r="G996">
        <v>216</v>
      </c>
      <c r="H996" t="s">
        <v>29</v>
      </c>
      <c r="I996">
        <v>801</v>
      </c>
      <c r="J996">
        <v>329.28</v>
      </c>
      <c r="K996">
        <f>Passenger_Data[[#This Row],[Price_USD]]*1</f>
        <v>329.28</v>
      </c>
      <c r="L996">
        <v>73</v>
      </c>
      <c r="M996" t="s">
        <v>30</v>
      </c>
      <c r="N996" t="s">
        <v>31</v>
      </c>
      <c r="O996" t="s">
        <v>42</v>
      </c>
      <c r="P996" t="s">
        <v>50</v>
      </c>
      <c r="Q996">
        <v>1</v>
      </c>
      <c r="R996" t="s">
        <v>65</v>
      </c>
      <c r="S996" t="s">
        <v>35</v>
      </c>
      <c r="T996">
        <v>7</v>
      </c>
      <c r="U996">
        <v>2</v>
      </c>
      <c r="V996">
        <v>108</v>
      </c>
      <c r="W996">
        <v>0</v>
      </c>
      <c r="X996">
        <v>0</v>
      </c>
      <c r="Y996" t="s">
        <v>77</v>
      </c>
    </row>
    <row r="997" spans="1:25" x14ac:dyDescent="0.25">
      <c r="A997" t="s">
        <v>1838</v>
      </c>
      <c r="B997" t="s">
        <v>1839</v>
      </c>
      <c r="C997" t="s">
        <v>26</v>
      </c>
      <c r="D997" t="s">
        <v>49</v>
      </c>
      <c r="E997" t="s">
        <v>49</v>
      </c>
      <c r="F997" s="1" t="s">
        <v>13051</v>
      </c>
      <c r="G997">
        <v>129</v>
      </c>
      <c r="H997" t="s">
        <v>29</v>
      </c>
      <c r="I997">
        <v>1179</v>
      </c>
      <c r="J997">
        <v>92.76</v>
      </c>
      <c r="K997">
        <f>Passenger_Data[[#This Row],[Price_USD]]*1</f>
        <v>92.76</v>
      </c>
      <c r="L997">
        <v>61</v>
      </c>
      <c r="M997" t="s">
        <v>30</v>
      </c>
      <c r="N997" t="s">
        <v>41</v>
      </c>
      <c r="O997" t="s">
        <v>32</v>
      </c>
      <c r="P997" t="s">
        <v>50</v>
      </c>
      <c r="Q997">
        <v>0</v>
      </c>
      <c r="R997" t="s">
        <v>43</v>
      </c>
      <c r="S997" t="s">
        <v>35</v>
      </c>
      <c r="T997">
        <v>7.6</v>
      </c>
      <c r="U997">
        <v>1</v>
      </c>
      <c r="V997">
        <v>22</v>
      </c>
      <c r="W997">
        <v>1</v>
      </c>
      <c r="X997">
        <v>0</v>
      </c>
      <c r="Y997" t="s">
        <v>77</v>
      </c>
    </row>
    <row r="998" spans="1:25" x14ac:dyDescent="0.25">
      <c r="A998" t="s">
        <v>1840</v>
      </c>
      <c r="B998" t="s">
        <v>1841</v>
      </c>
      <c r="C998" t="s">
        <v>73</v>
      </c>
      <c r="D998" t="s">
        <v>76</v>
      </c>
      <c r="E998" t="s">
        <v>59</v>
      </c>
      <c r="F998" s="1" t="s">
        <v>13052</v>
      </c>
      <c r="G998">
        <v>131</v>
      </c>
      <c r="H998" t="s">
        <v>29</v>
      </c>
      <c r="I998">
        <v>1051</v>
      </c>
      <c r="J998">
        <v>365.28</v>
      </c>
      <c r="K998">
        <f>Passenger_Data[[#This Row],[Price_USD]]*1</f>
        <v>365.28</v>
      </c>
      <c r="L998">
        <v>30</v>
      </c>
      <c r="M998" t="s">
        <v>40</v>
      </c>
      <c r="N998" t="s">
        <v>60</v>
      </c>
      <c r="O998" t="s">
        <v>32</v>
      </c>
      <c r="P998" t="s">
        <v>33</v>
      </c>
      <c r="Q998">
        <v>2</v>
      </c>
      <c r="R998" t="s">
        <v>65</v>
      </c>
      <c r="S998" t="s">
        <v>35</v>
      </c>
      <c r="T998">
        <v>6.2</v>
      </c>
      <c r="U998">
        <v>9</v>
      </c>
      <c r="V998">
        <v>45</v>
      </c>
      <c r="W998">
        <v>0</v>
      </c>
      <c r="X998">
        <v>0</v>
      </c>
      <c r="Y998" t="s">
        <v>77</v>
      </c>
    </row>
    <row r="999" spans="1:25" x14ac:dyDescent="0.25">
      <c r="A999" t="s">
        <v>1842</v>
      </c>
      <c r="B999" t="s">
        <v>1519</v>
      </c>
      <c r="C999" t="s">
        <v>54</v>
      </c>
      <c r="D999" t="s">
        <v>64</v>
      </c>
      <c r="E999" t="s">
        <v>64</v>
      </c>
      <c r="F999" s="1" t="s">
        <v>13053</v>
      </c>
      <c r="G999">
        <v>243</v>
      </c>
      <c r="H999" t="s">
        <v>29</v>
      </c>
      <c r="I999">
        <v>1620</v>
      </c>
      <c r="J999">
        <v>346.85</v>
      </c>
      <c r="K999">
        <f>Passenger_Data[[#This Row],[Price_USD]]*1</f>
        <v>346.85</v>
      </c>
      <c r="L999">
        <v>58</v>
      </c>
      <c r="M999" t="s">
        <v>40</v>
      </c>
      <c r="N999" t="s">
        <v>60</v>
      </c>
      <c r="O999" t="s">
        <v>56</v>
      </c>
      <c r="P999" t="s">
        <v>50</v>
      </c>
      <c r="Q999">
        <v>0</v>
      </c>
      <c r="R999" t="s">
        <v>43</v>
      </c>
      <c r="S999" t="s">
        <v>35</v>
      </c>
      <c r="T999">
        <v>9.1999999999999993</v>
      </c>
      <c r="U999">
        <v>6</v>
      </c>
      <c r="V999">
        <v>89</v>
      </c>
      <c r="W999">
        <v>0</v>
      </c>
      <c r="X999">
        <v>0</v>
      </c>
      <c r="Y999" t="s">
        <v>77</v>
      </c>
    </row>
    <row r="1000" spans="1:25" x14ac:dyDescent="0.25">
      <c r="A1000" t="s">
        <v>1843</v>
      </c>
      <c r="B1000" t="s">
        <v>1192</v>
      </c>
      <c r="C1000" t="s">
        <v>54</v>
      </c>
      <c r="D1000" t="s">
        <v>76</v>
      </c>
      <c r="E1000" t="s">
        <v>39</v>
      </c>
      <c r="F1000" s="1" t="s">
        <v>13054</v>
      </c>
      <c r="G1000">
        <v>274</v>
      </c>
      <c r="H1000" t="s">
        <v>29</v>
      </c>
      <c r="I1000">
        <v>1470</v>
      </c>
      <c r="J1000">
        <v>484.7</v>
      </c>
      <c r="K1000">
        <f>Passenger_Data[[#This Row],[Price_USD]]*1</f>
        <v>484.7</v>
      </c>
      <c r="L1000">
        <v>27</v>
      </c>
      <c r="M1000" t="s">
        <v>30</v>
      </c>
      <c r="N1000" t="s">
        <v>60</v>
      </c>
      <c r="O1000" t="s">
        <v>33</v>
      </c>
      <c r="P1000" t="s">
        <v>50</v>
      </c>
      <c r="Q1000">
        <v>0</v>
      </c>
      <c r="R1000" t="s">
        <v>65</v>
      </c>
      <c r="S1000" t="s">
        <v>61</v>
      </c>
      <c r="T1000">
        <v>5.7</v>
      </c>
      <c r="U1000">
        <v>7</v>
      </c>
      <c r="V1000">
        <v>85</v>
      </c>
      <c r="W1000">
        <v>0</v>
      </c>
      <c r="X1000">
        <v>0</v>
      </c>
      <c r="Y1000" t="s">
        <v>36</v>
      </c>
    </row>
    <row r="1001" spans="1:25" x14ac:dyDescent="0.25">
      <c r="A1001" t="s">
        <v>1844</v>
      </c>
      <c r="B1001" t="s">
        <v>441</v>
      </c>
      <c r="C1001" t="s">
        <v>54</v>
      </c>
      <c r="D1001" t="s">
        <v>64</v>
      </c>
      <c r="E1001" t="s">
        <v>55</v>
      </c>
      <c r="F1001" s="1" t="s">
        <v>13055</v>
      </c>
      <c r="G1001">
        <v>229</v>
      </c>
      <c r="H1001" t="s">
        <v>29</v>
      </c>
      <c r="I1001">
        <v>750</v>
      </c>
      <c r="J1001">
        <v>194.28</v>
      </c>
      <c r="K1001">
        <f>Passenger_Data[[#This Row],[Price_USD]]*1</f>
        <v>194.28</v>
      </c>
      <c r="L1001">
        <v>25</v>
      </c>
      <c r="M1001" t="s">
        <v>30</v>
      </c>
      <c r="N1001" t="s">
        <v>31</v>
      </c>
      <c r="O1001" t="s">
        <v>32</v>
      </c>
      <c r="P1001" t="s">
        <v>264</v>
      </c>
      <c r="Q1001">
        <v>0</v>
      </c>
      <c r="R1001" t="s">
        <v>34</v>
      </c>
      <c r="S1001" t="s">
        <v>44</v>
      </c>
      <c r="T1001">
        <v>5.9</v>
      </c>
      <c r="U1001">
        <v>6</v>
      </c>
      <c r="V1001">
        <v>70</v>
      </c>
      <c r="W1001">
        <v>1</v>
      </c>
      <c r="X1001">
        <v>0</v>
      </c>
      <c r="Y1001" t="s">
        <v>36</v>
      </c>
    </row>
    <row r="1002" spans="1:25" x14ac:dyDescent="0.25">
      <c r="A1002" t="s">
        <v>1845</v>
      </c>
      <c r="B1002" t="s">
        <v>402</v>
      </c>
      <c r="C1002" t="s">
        <v>26</v>
      </c>
      <c r="D1002" t="s">
        <v>76</v>
      </c>
      <c r="E1002" t="s">
        <v>59</v>
      </c>
      <c r="F1002" s="1" t="s">
        <v>13056</v>
      </c>
      <c r="G1002">
        <v>278</v>
      </c>
      <c r="H1002" t="s">
        <v>86</v>
      </c>
      <c r="I1002">
        <v>1106</v>
      </c>
      <c r="J1002">
        <v>479.42</v>
      </c>
      <c r="K1002">
        <f>Passenger_Data[[#This Row],[Price_USD]]*1</f>
        <v>479.42</v>
      </c>
      <c r="L1002">
        <v>39</v>
      </c>
      <c r="M1002" t="s">
        <v>40</v>
      </c>
      <c r="N1002" t="s">
        <v>31</v>
      </c>
      <c r="O1002" t="s">
        <v>33</v>
      </c>
      <c r="P1002" t="s">
        <v>83</v>
      </c>
      <c r="Q1002">
        <v>1</v>
      </c>
      <c r="R1002" t="s">
        <v>65</v>
      </c>
      <c r="S1002" t="s">
        <v>61</v>
      </c>
      <c r="T1002">
        <v>4.8</v>
      </c>
      <c r="U1002">
        <v>1</v>
      </c>
      <c r="V1002">
        <v>80</v>
      </c>
      <c r="W1002">
        <v>0</v>
      </c>
      <c r="X1002">
        <v>0</v>
      </c>
      <c r="Y1002" t="s">
        <v>45</v>
      </c>
    </row>
    <row r="1003" spans="1:25" x14ac:dyDescent="0.25">
      <c r="A1003" t="s">
        <v>1846</v>
      </c>
      <c r="B1003" t="s">
        <v>1386</v>
      </c>
      <c r="C1003" t="s">
        <v>82</v>
      </c>
      <c r="D1003" t="s">
        <v>39</v>
      </c>
      <c r="E1003" t="s">
        <v>55</v>
      </c>
      <c r="F1003" s="1" t="s">
        <v>13057</v>
      </c>
      <c r="G1003">
        <v>201</v>
      </c>
      <c r="H1003" t="s">
        <v>29</v>
      </c>
      <c r="I1003">
        <v>622</v>
      </c>
      <c r="J1003">
        <v>581.92999999999995</v>
      </c>
      <c r="K1003">
        <f>Passenger_Data[[#This Row],[Price_USD]]*1</f>
        <v>581.92999999999995</v>
      </c>
      <c r="L1003">
        <v>79</v>
      </c>
      <c r="M1003" t="s">
        <v>40</v>
      </c>
      <c r="N1003" t="s">
        <v>41</v>
      </c>
      <c r="O1003" t="s">
        <v>33</v>
      </c>
      <c r="P1003" t="s">
        <v>33</v>
      </c>
      <c r="Q1003">
        <v>0</v>
      </c>
      <c r="R1003" t="s">
        <v>65</v>
      </c>
      <c r="S1003" t="s">
        <v>35</v>
      </c>
      <c r="T1003">
        <v>4.7</v>
      </c>
      <c r="U1003">
        <v>1</v>
      </c>
      <c r="V1003">
        <v>39</v>
      </c>
      <c r="W1003">
        <v>0</v>
      </c>
      <c r="X1003">
        <v>0</v>
      </c>
      <c r="Y1003" t="s">
        <v>36</v>
      </c>
    </row>
    <row r="1004" spans="1:25" x14ac:dyDescent="0.25">
      <c r="A1004" t="s">
        <v>1847</v>
      </c>
      <c r="B1004" t="s">
        <v>1313</v>
      </c>
      <c r="C1004" t="s">
        <v>54</v>
      </c>
      <c r="D1004" t="s">
        <v>49</v>
      </c>
      <c r="E1004" t="s">
        <v>55</v>
      </c>
      <c r="F1004" s="1" t="s">
        <v>13058</v>
      </c>
      <c r="G1004">
        <v>274</v>
      </c>
      <c r="H1004" t="s">
        <v>86</v>
      </c>
      <c r="I1004">
        <v>1097</v>
      </c>
      <c r="J1004">
        <v>387.43</v>
      </c>
      <c r="K1004">
        <f>Passenger_Data[[#This Row],[Price_USD]]*1</f>
        <v>387.43</v>
      </c>
      <c r="L1004">
        <v>33</v>
      </c>
      <c r="M1004" t="s">
        <v>40</v>
      </c>
      <c r="N1004" t="s">
        <v>60</v>
      </c>
      <c r="O1004" t="s">
        <v>56</v>
      </c>
      <c r="P1004" t="s">
        <v>50</v>
      </c>
      <c r="Q1004">
        <v>0</v>
      </c>
      <c r="R1004" t="s">
        <v>65</v>
      </c>
      <c r="S1004" t="s">
        <v>68</v>
      </c>
      <c r="T1004">
        <v>8.9</v>
      </c>
      <c r="U1004">
        <v>6</v>
      </c>
      <c r="V1004">
        <v>118</v>
      </c>
      <c r="W1004">
        <v>0</v>
      </c>
      <c r="X1004">
        <v>0</v>
      </c>
      <c r="Y1004" t="s">
        <v>77</v>
      </c>
    </row>
    <row r="1005" spans="1:25" x14ac:dyDescent="0.25">
      <c r="A1005" t="s">
        <v>1848</v>
      </c>
      <c r="B1005" t="s">
        <v>1849</v>
      </c>
      <c r="C1005" t="s">
        <v>48</v>
      </c>
      <c r="D1005" t="s">
        <v>28</v>
      </c>
      <c r="E1005" t="s">
        <v>76</v>
      </c>
      <c r="F1005" s="1" t="s">
        <v>13059</v>
      </c>
      <c r="G1005">
        <v>322</v>
      </c>
      <c r="H1005" t="s">
        <v>29</v>
      </c>
      <c r="I1005">
        <v>490</v>
      </c>
      <c r="J1005">
        <v>294.08999999999997</v>
      </c>
      <c r="K1005">
        <f>Passenger_Data[[#This Row],[Price_USD]]*1</f>
        <v>294.08999999999997</v>
      </c>
      <c r="L1005">
        <v>41</v>
      </c>
      <c r="M1005" t="s">
        <v>30</v>
      </c>
      <c r="N1005" t="s">
        <v>31</v>
      </c>
      <c r="O1005" t="s">
        <v>32</v>
      </c>
      <c r="P1005" t="s">
        <v>50</v>
      </c>
      <c r="Q1005">
        <v>0</v>
      </c>
      <c r="R1005" t="s">
        <v>65</v>
      </c>
      <c r="S1005" t="s">
        <v>68</v>
      </c>
      <c r="T1005">
        <v>8.6999999999999993</v>
      </c>
      <c r="U1005">
        <v>7</v>
      </c>
      <c r="V1005">
        <v>47</v>
      </c>
      <c r="W1005">
        <v>0</v>
      </c>
      <c r="X1005">
        <v>0</v>
      </c>
      <c r="Y1005" t="s">
        <v>77</v>
      </c>
    </row>
    <row r="1006" spans="1:25" x14ac:dyDescent="0.25">
      <c r="A1006" t="s">
        <v>1850</v>
      </c>
      <c r="B1006" t="s">
        <v>455</v>
      </c>
      <c r="C1006" t="s">
        <v>26</v>
      </c>
      <c r="D1006" t="s">
        <v>64</v>
      </c>
      <c r="E1006" t="s">
        <v>49</v>
      </c>
      <c r="F1006" s="1" t="s">
        <v>13060</v>
      </c>
      <c r="G1006">
        <v>127</v>
      </c>
      <c r="H1006" t="s">
        <v>29</v>
      </c>
      <c r="I1006">
        <v>874</v>
      </c>
      <c r="J1006">
        <v>450.09</v>
      </c>
      <c r="K1006">
        <f>Passenger_Data[[#This Row],[Price_USD]]*1</f>
        <v>450.09</v>
      </c>
      <c r="L1006">
        <v>54</v>
      </c>
      <c r="M1006" t="s">
        <v>40</v>
      </c>
      <c r="N1006" t="s">
        <v>31</v>
      </c>
      <c r="O1006" t="s">
        <v>56</v>
      </c>
      <c r="P1006" t="s">
        <v>83</v>
      </c>
      <c r="Q1006">
        <v>1</v>
      </c>
      <c r="R1006" t="s">
        <v>65</v>
      </c>
      <c r="S1006" t="s">
        <v>44</v>
      </c>
      <c r="T1006">
        <v>6.2</v>
      </c>
      <c r="U1006">
        <v>6</v>
      </c>
      <c r="V1006">
        <v>56</v>
      </c>
      <c r="W1006">
        <v>0</v>
      </c>
      <c r="X1006">
        <v>0</v>
      </c>
      <c r="Y1006" t="s">
        <v>45</v>
      </c>
    </row>
    <row r="1007" spans="1:25" x14ac:dyDescent="0.25">
      <c r="A1007" t="s">
        <v>1851</v>
      </c>
      <c r="B1007" t="s">
        <v>1731</v>
      </c>
      <c r="C1007" t="s">
        <v>48</v>
      </c>
      <c r="D1007" t="s">
        <v>64</v>
      </c>
      <c r="E1007" t="s">
        <v>59</v>
      </c>
      <c r="F1007" s="1" t="s">
        <v>13061</v>
      </c>
      <c r="G1007">
        <v>215</v>
      </c>
      <c r="H1007" t="s">
        <v>86</v>
      </c>
      <c r="I1007">
        <v>1598</v>
      </c>
      <c r="J1007">
        <v>326.52999999999997</v>
      </c>
      <c r="K1007">
        <f>Passenger_Data[[#This Row],[Price_USD]]*1</f>
        <v>326.52999999999997</v>
      </c>
      <c r="L1007">
        <v>78</v>
      </c>
      <c r="M1007" t="s">
        <v>40</v>
      </c>
      <c r="N1007" t="s">
        <v>31</v>
      </c>
      <c r="O1007" t="s">
        <v>42</v>
      </c>
      <c r="P1007" t="s">
        <v>50</v>
      </c>
      <c r="Q1007">
        <v>0</v>
      </c>
      <c r="R1007" t="s">
        <v>65</v>
      </c>
      <c r="S1007" t="s">
        <v>35</v>
      </c>
      <c r="T1007">
        <v>7.8</v>
      </c>
      <c r="U1007">
        <v>21</v>
      </c>
      <c r="V1007">
        <v>97</v>
      </c>
      <c r="W1007">
        <v>0</v>
      </c>
      <c r="X1007">
        <v>1</v>
      </c>
      <c r="Y1007" t="s">
        <v>77</v>
      </c>
    </row>
    <row r="1008" spans="1:25" x14ac:dyDescent="0.25">
      <c r="A1008" t="s">
        <v>1852</v>
      </c>
      <c r="B1008" t="s">
        <v>734</v>
      </c>
      <c r="C1008" t="s">
        <v>73</v>
      </c>
      <c r="D1008" t="s">
        <v>64</v>
      </c>
      <c r="E1008" t="s">
        <v>55</v>
      </c>
      <c r="F1008" s="1" t="s">
        <v>13062</v>
      </c>
      <c r="G1008">
        <v>273</v>
      </c>
      <c r="H1008" t="s">
        <v>29</v>
      </c>
      <c r="I1008">
        <v>1251</v>
      </c>
      <c r="J1008">
        <v>219.69</v>
      </c>
      <c r="K1008">
        <f>Passenger_Data[[#This Row],[Price_USD]]*1</f>
        <v>219.69</v>
      </c>
      <c r="L1008">
        <v>61</v>
      </c>
      <c r="M1008" t="s">
        <v>40</v>
      </c>
      <c r="N1008" t="s">
        <v>60</v>
      </c>
      <c r="O1008" t="s">
        <v>32</v>
      </c>
      <c r="P1008" t="s">
        <v>50</v>
      </c>
      <c r="Q1008">
        <v>1</v>
      </c>
      <c r="R1008" t="s">
        <v>65</v>
      </c>
      <c r="S1008" t="s">
        <v>44</v>
      </c>
      <c r="T1008">
        <v>8.8000000000000007</v>
      </c>
      <c r="U1008">
        <v>10</v>
      </c>
      <c r="V1008">
        <v>42</v>
      </c>
      <c r="W1008">
        <v>0</v>
      </c>
      <c r="X1008">
        <v>0</v>
      </c>
      <c r="Y1008" t="s">
        <v>36</v>
      </c>
    </row>
    <row r="1009" spans="1:25" x14ac:dyDescent="0.25">
      <c r="A1009" t="s">
        <v>1853</v>
      </c>
      <c r="B1009" t="s">
        <v>1854</v>
      </c>
      <c r="C1009" t="s">
        <v>26</v>
      </c>
      <c r="D1009" t="s">
        <v>28</v>
      </c>
      <c r="E1009" t="s">
        <v>49</v>
      </c>
      <c r="F1009" s="1" t="s">
        <v>13063</v>
      </c>
      <c r="G1009">
        <v>207</v>
      </c>
      <c r="H1009" t="s">
        <v>29</v>
      </c>
      <c r="I1009">
        <v>1288</v>
      </c>
      <c r="J1009">
        <v>449.29</v>
      </c>
      <c r="K1009">
        <f>Passenger_Data[[#This Row],[Price_USD]]*1</f>
        <v>449.29</v>
      </c>
      <c r="L1009">
        <v>18</v>
      </c>
      <c r="M1009" t="s">
        <v>30</v>
      </c>
      <c r="N1009" t="s">
        <v>31</v>
      </c>
      <c r="O1009" t="s">
        <v>33</v>
      </c>
      <c r="P1009" t="s">
        <v>50</v>
      </c>
      <c r="Q1009">
        <v>1</v>
      </c>
      <c r="R1009" t="s">
        <v>51</v>
      </c>
      <c r="S1009" t="s">
        <v>35</v>
      </c>
      <c r="T1009">
        <v>5.7</v>
      </c>
      <c r="U1009">
        <v>19</v>
      </c>
      <c r="V1009">
        <v>60</v>
      </c>
      <c r="W1009">
        <v>0</v>
      </c>
      <c r="X1009">
        <v>0</v>
      </c>
      <c r="Y1009" t="s">
        <v>36</v>
      </c>
    </row>
    <row r="1010" spans="1:25" x14ac:dyDescent="0.25">
      <c r="A1010" t="s">
        <v>1855</v>
      </c>
      <c r="B1010" t="s">
        <v>958</v>
      </c>
      <c r="C1010" t="s">
        <v>73</v>
      </c>
      <c r="D1010" t="s">
        <v>64</v>
      </c>
      <c r="E1010" t="s">
        <v>27</v>
      </c>
      <c r="F1010" s="1" t="s">
        <v>13064</v>
      </c>
      <c r="G1010">
        <v>119</v>
      </c>
      <c r="H1010" t="s">
        <v>86</v>
      </c>
      <c r="I1010">
        <v>1233</v>
      </c>
      <c r="J1010">
        <v>370.25</v>
      </c>
      <c r="K1010">
        <f>Passenger_Data[[#This Row],[Price_USD]]*1</f>
        <v>370.25</v>
      </c>
      <c r="L1010">
        <v>35</v>
      </c>
      <c r="M1010" t="s">
        <v>30</v>
      </c>
      <c r="N1010" t="s">
        <v>41</v>
      </c>
      <c r="O1010" t="s">
        <v>56</v>
      </c>
      <c r="P1010" t="s">
        <v>83</v>
      </c>
      <c r="Q1010">
        <v>1</v>
      </c>
      <c r="R1010" t="s">
        <v>65</v>
      </c>
      <c r="S1010" t="s">
        <v>35</v>
      </c>
      <c r="T1010">
        <v>8.5</v>
      </c>
      <c r="U1010">
        <v>6</v>
      </c>
      <c r="V1010">
        <v>80</v>
      </c>
      <c r="W1010">
        <v>0</v>
      </c>
      <c r="X1010">
        <v>0</v>
      </c>
      <c r="Y1010" t="s">
        <v>45</v>
      </c>
    </row>
    <row r="1011" spans="1:25" x14ac:dyDescent="0.25">
      <c r="A1011" t="s">
        <v>1856</v>
      </c>
      <c r="B1011" t="s">
        <v>1857</v>
      </c>
      <c r="C1011" t="s">
        <v>54</v>
      </c>
      <c r="D1011" t="s">
        <v>64</v>
      </c>
      <c r="E1011" t="s">
        <v>55</v>
      </c>
      <c r="F1011" s="1" t="s">
        <v>13065</v>
      </c>
      <c r="G1011">
        <v>253</v>
      </c>
      <c r="H1011" t="s">
        <v>29</v>
      </c>
      <c r="I1011">
        <v>1030</v>
      </c>
      <c r="J1011">
        <v>351.2</v>
      </c>
      <c r="K1011">
        <f>Passenger_Data[[#This Row],[Price_USD]]*1</f>
        <v>351.2</v>
      </c>
      <c r="L1011">
        <v>65</v>
      </c>
      <c r="M1011" t="s">
        <v>30</v>
      </c>
      <c r="N1011" t="s">
        <v>31</v>
      </c>
      <c r="O1011" t="s">
        <v>32</v>
      </c>
      <c r="P1011" t="s">
        <v>50</v>
      </c>
      <c r="Q1011">
        <v>2</v>
      </c>
      <c r="R1011" t="s">
        <v>51</v>
      </c>
      <c r="S1011" t="s">
        <v>61</v>
      </c>
      <c r="T1011">
        <v>7.4</v>
      </c>
      <c r="U1011">
        <v>7</v>
      </c>
      <c r="V1011">
        <v>10</v>
      </c>
      <c r="W1011">
        <v>0</v>
      </c>
      <c r="X1011">
        <v>0</v>
      </c>
      <c r="Y1011" t="s">
        <v>45</v>
      </c>
    </row>
    <row r="1012" spans="1:25" x14ac:dyDescent="0.25">
      <c r="A1012" t="s">
        <v>1858</v>
      </c>
      <c r="B1012" t="s">
        <v>156</v>
      </c>
      <c r="C1012" t="s">
        <v>48</v>
      </c>
      <c r="D1012" t="s">
        <v>49</v>
      </c>
      <c r="E1012" t="s">
        <v>39</v>
      </c>
      <c r="F1012" s="1" t="s">
        <v>13066</v>
      </c>
      <c r="G1012">
        <v>133</v>
      </c>
      <c r="H1012" t="s">
        <v>29</v>
      </c>
      <c r="I1012">
        <v>1333</v>
      </c>
      <c r="J1012">
        <v>324.05</v>
      </c>
      <c r="K1012">
        <f>Passenger_Data[[#This Row],[Price_USD]]*1</f>
        <v>324.05</v>
      </c>
      <c r="L1012">
        <v>76</v>
      </c>
      <c r="M1012" t="s">
        <v>40</v>
      </c>
      <c r="N1012" t="s">
        <v>31</v>
      </c>
      <c r="O1012" t="s">
        <v>32</v>
      </c>
      <c r="P1012" t="s">
        <v>50</v>
      </c>
      <c r="Q1012">
        <v>1</v>
      </c>
      <c r="R1012" t="s">
        <v>65</v>
      </c>
      <c r="S1012" t="s">
        <v>68</v>
      </c>
      <c r="T1012">
        <v>7.8</v>
      </c>
      <c r="U1012">
        <v>5</v>
      </c>
      <c r="V1012">
        <v>48</v>
      </c>
      <c r="W1012">
        <v>1</v>
      </c>
      <c r="X1012">
        <v>0</v>
      </c>
      <c r="Y1012" t="s">
        <v>45</v>
      </c>
    </row>
    <row r="1013" spans="1:25" x14ac:dyDescent="0.25">
      <c r="A1013" t="s">
        <v>1859</v>
      </c>
      <c r="B1013" t="s">
        <v>1860</v>
      </c>
      <c r="C1013" t="s">
        <v>48</v>
      </c>
      <c r="D1013" t="s">
        <v>64</v>
      </c>
      <c r="E1013" t="s">
        <v>27</v>
      </c>
      <c r="F1013" s="1" t="s">
        <v>13067</v>
      </c>
      <c r="G1013">
        <v>98</v>
      </c>
      <c r="H1013" t="s">
        <v>29</v>
      </c>
      <c r="I1013">
        <v>1053</v>
      </c>
      <c r="J1013">
        <v>350.83</v>
      </c>
      <c r="K1013">
        <f>Passenger_Data[[#This Row],[Price_USD]]*1</f>
        <v>350.83</v>
      </c>
      <c r="L1013">
        <v>27</v>
      </c>
      <c r="M1013" t="s">
        <v>40</v>
      </c>
      <c r="N1013" t="s">
        <v>31</v>
      </c>
      <c r="O1013" t="s">
        <v>56</v>
      </c>
      <c r="P1013" t="s">
        <v>83</v>
      </c>
      <c r="Q1013">
        <v>1</v>
      </c>
      <c r="R1013" t="s">
        <v>65</v>
      </c>
      <c r="S1013" t="s">
        <v>35</v>
      </c>
      <c r="T1013">
        <v>7.2</v>
      </c>
      <c r="U1013">
        <v>0</v>
      </c>
      <c r="V1013">
        <v>63</v>
      </c>
      <c r="W1013">
        <v>0</v>
      </c>
      <c r="X1013">
        <v>0</v>
      </c>
      <c r="Y1013" t="s">
        <v>36</v>
      </c>
    </row>
    <row r="1014" spans="1:25" x14ac:dyDescent="0.25">
      <c r="A1014" t="s">
        <v>1861</v>
      </c>
      <c r="B1014" t="s">
        <v>1862</v>
      </c>
      <c r="C1014" t="s">
        <v>26</v>
      </c>
      <c r="D1014" t="s">
        <v>27</v>
      </c>
      <c r="E1014" t="s">
        <v>49</v>
      </c>
      <c r="F1014" s="1" t="s">
        <v>13068</v>
      </c>
      <c r="G1014">
        <v>250</v>
      </c>
      <c r="H1014" t="s">
        <v>86</v>
      </c>
      <c r="I1014">
        <v>779</v>
      </c>
      <c r="J1014">
        <v>436.02</v>
      </c>
      <c r="K1014">
        <f>Passenger_Data[[#This Row],[Price_USD]]*1</f>
        <v>436.02</v>
      </c>
      <c r="L1014">
        <v>43</v>
      </c>
      <c r="M1014" t="s">
        <v>40</v>
      </c>
      <c r="N1014" t="s">
        <v>31</v>
      </c>
      <c r="O1014" t="s">
        <v>42</v>
      </c>
      <c r="P1014" t="s">
        <v>83</v>
      </c>
      <c r="Q1014">
        <v>1</v>
      </c>
      <c r="R1014" t="s">
        <v>43</v>
      </c>
      <c r="S1014" t="s">
        <v>61</v>
      </c>
      <c r="T1014">
        <v>8.6</v>
      </c>
      <c r="U1014">
        <v>7</v>
      </c>
      <c r="V1014">
        <v>94</v>
      </c>
      <c r="W1014">
        <v>0</v>
      </c>
      <c r="X1014">
        <v>0</v>
      </c>
      <c r="Y1014" t="s">
        <v>36</v>
      </c>
    </row>
    <row r="1015" spans="1:25" x14ac:dyDescent="0.25">
      <c r="A1015" t="s">
        <v>1863</v>
      </c>
      <c r="B1015" t="s">
        <v>75</v>
      </c>
      <c r="C1015" t="s">
        <v>26</v>
      </c>
      <c r="D1015" t="s">
        <v>28</v>
      </c>
      <c r="E1015" t="s">
        <v>55</v>
      </c>
      <c r="F1015" s="1" t="s">
        <v>13069</v>
      </c>
      <c r="G1015">
        <v>293</v>
      </c>
      <c r="H1015" t="s">
        <v>86</v>
      </c>
      <c r="I1015">
        <v>1871</v>
      </c>
      <c r="J1015">
        <v>150.03</v>
      </c>
      <c r="K1015">
        <f>Passenger_Data[[#This Row],[Price_USD]]*1</f>
        <v>150.03</v>
      </c>
      <c r="L1015">
        <v>52</v>
      </c>
      <c r="M1015" t="s">
        <v>30</v>
      </c>
      <c r="N1015" t="s">
        <v>31</v>
      </c>
      <c r="O1015" t="s">
        <v>56</v>
      </c>
      <c r="P1015" t="s">
        <v>50</v>
      </c>
      <c r="Q1015">
        <v>2</v>
      </c>
      <c r="R1015" t="s">
        <v>51</v>
      </c>
      <c r="S1015" t="s">
        <v>44</v>
      </c>
      <c r="T1015">
        <v>8.5</v>
      </c>
      <c r="U1015">
        <v>8</v>
      </c>
      <c r="V1015">
        <v>113</v>
      </c>
      <c r="W1015">
        <v>0</v>
      </c>
      <c r="X1015">
        <v>1</v>
      </c>
      <c r="Y1015" t="s">
        <v>45</v>
      </c>
    </row>
    <row r="1016" spans="1:25" x14ac:dyDescent="0.25">
      <c r="A1016" t="s">
        <v>1864</v>
      </c>
      <c r="B1016" t="s">
        <v>1232</v>
      </c>
      <c r="C1016" t="s">
        <v>82</v>
      </c>
      <c r="D1016" t="s">
        <v>76</v>
      </c>
      <c r="E1016" t="s">
        <v>49</v>
      </c>
      <c r="F1016" s="1" t="s">
        <v>13070</v>
      </c>
      <c r="G1016">
        <v>76</v>
      </c>
      <c r="H1016" t="s">
        <v>29</v>
      </c>
      <c r="I1016">
        <v>1146</v>
      </c>
      <c r="J1016">
        <v>164.61</v>
      </c>
      <c r="K1016">
        <f>Passenger_Data[[#This Row],[Price_USD]]*1</f>
        <v>164.61</v>
      </c>
      <c r="L1016">
        <v>43</v>
      </c>
      <c r="M1016" t="s">
        <v>40</v>
      </c>
      <c r="N1016" t="s">
        <v>31</v>
      </c>
      <c r="O1016" t="s">
        <v>32</v>
      </c>
      <c r="P1016" t="s">
        <v>264</v>
      </c>
      <c r="Q1016">
        <v>3</v>
      </c>
      <c r="R1016" t="s">
        <v>65</v>
      </c>
      <c r="S1016" t="s">
        <v>35</v>
      </c>
      <c r="T1016">
        <v>6.3</v>
      </c>
      <c r="U1016">
        <v>26</v>
      </c>
      <c r="V1016">
        <v>82</v>
      </c>
      <c r="W1016">
        <v>1</v>
      </c>
      <c r="X1016">
        <v>1</v>
      </c>
      <c r="Y1016" t="s">
        <v>45</v>
      </c>
    </row>
    <row r="1017" spans="1:25" x14ac:dyDescent="0.25">
      <c r="A1017" t="s">
        <v>1865</v>
      </c>
      <c r="B1017" t="s">
        <v>1866</v>
      </c>
      <c r="C1017" t="s">
        <v>48</v>
      </c>
      <c r="D1017" t="s">
        <v>59</v>
      </c>
      <c r="E1017" t="s">
        <v>76</v>
      </c>
      <c r="F1017" s="1" t="s">
        <v>13071</v>
      </c>
      <c r="G1017">
        <v>150</v>
      </c>
      <c r="H1017" t="s">
        <v>86</v>
      </c>
      <c r="I1017">
        <v>603</v>
      </c>
      <c r="J1017">
        <v>311.5</v>
      </c>
      <c r="K1017">
        <f>Passenger_Data[[#This Row],[Price_USD]]*1</f>
        <v>311.5</v>
      </c>
      <c r="L1017">
        <v>56</v>
      </c>
      <c r="M1017" t="s">
        <v>30</v>
      </c>
      <c r="N1017" t="s">
        <v>60</v>
      </c>
      <c r="O1017" t="s">
        <v>42</v>
      </c>
      <c r="P1017" t="s">
        <v>264</v>
      </c>
      <c r="Q1017">
        <v>3</v>
      </c>
      <c r="R1017" t="s">
        <v>43</v>
      </c>
      <c r="S1017" t="s">
        <v>61</v>
      </c>
      <c r="T1017">
        <v>7.2</v>
      </c>
      <c r="U1017">
        <v>8</v>
      </c>
      <c r="V1017">
        <v>109</v>
      </c>
      <c r="W1017">
        <v>0</v>
      </c>
      <c r="X1017">
        <v>0</v>
      </c>
      <c r="Y1017" t="s">
        <v>77</v>
      </c>
    </row>
    <row r="1018" spans="1:25" x14ac:dyDescent="0.25">
      <c r="A1018" t="s">
        <v>1867</v>
      </c>
      <c r="B1018" t="s">
        <v>1238</v>
      </c>
      <c r="C1018" t="s">
        <v>73</v>
      </c>
      <c r="D1018" t="s">
        <v>55</v>
      </c>
      <c r="E1018" t="s">
        <v>76</v>
      </c>
      <c r="F1018" s="1" t="s">
        <v>13072</v>
      </c>
      <c r="G1018">
        <v>224</v>
      </c>
      <c r="H1018" t="s">
        <v>108</v>
      </c>
      <c r="I1018">
        <v>1352</v>
      </c>
      <c r="J1018">
        <v>392.62</v>
      </c>
      <c r="K1018">
        <f>Passenger_Data[[#This Row],[Price_USD]]*1</f>
        <v>392.62</v>
      </c>
      <c r="L1018">
        <v>21</v>
      </c>
      <c r="M1018" t="s">
        <v>30</v>
      </c>
      <c r="N1018" t="s">
        <v>60</v>
      </c>
      <c r="O1018" t="s">
        <v>33</v>
      </c>
      <c r="P1018" t="s">
        <v>50</v>
      </c>
      <c r="Q1018">
        <v>1</v>
      </c>
      <c r="R1018" t="s">
        <v>51</v>
      </c>
      <c r="S1018" t="s">
        <v>68</v>
      </c>
      <c r="T1018">
        <v>5.6</v>
      </c>
      <c r="U1018">
        <v>3</v>
      </c>
      <c r="V1018">
        <v>32</v>
      </c>
      <c r="W1018">
        <v>0</v>
      </c>
      <c r="X1018">
        <v>1</v>
      </c>
      <c r="Y1018" t="s">
        <v>45</v>
      </c>
    </row>
    <row r="1019" spans="1:25" x14ac:dyDescent="0.25">
      <c r="A1019" t="s">
        <v>1868</v>
      </c>
      <c r="B1019" t="s">
        <v>1837</v>
      </c>
      <c r="C1019" t="s">
        <v>48</v>
      </c>
      <c r="D1019" t="s">
        <v>64</v>
      </c>
      <c r="E1019" t="s">
        <v>59</v>
      </c>
      <c r="F1019" s="1" t="s">
        <v>13073</v>
      </c>
      <c r="G1019">
        <v>102</v>
      </c>
      <c r="H1019" t="s">
        <v>29</v>
      </c>
      <c r="I1019">
        <v>1757</v>
      </c>
      <c r="J1019">
        <v>381.81</v>
      </c>
      <c r="K1019">
        <f>Passenger_Data[[#This Row],[Price_USD]]*1</f>
        <v>381.81</v>
      </c>
      <c r="L1019">
        <v>67</v>
      </c>
      <c r="M1019" t="s">
        <v>30</v>
      </c>
      <c r="N1019" t="s">
        <v>31</v>
      </c>
      <c r="O1019" t="s">
        <v>33</v>
      </c>
      <c r="P1019" t="s">
        <v>50</v>
      </c>
      <c r="Q1019">
        <v>2</v>
      </c>
      <c r="R1019" t="s">
        <v>65</v>
      </c>
      <c r="S1019" t="s">
        <v>61</v>
      </c>
      <c r="T1019">
        <v>5.6</v>
      </c>
      <c r="U1019">
        <v>23</v>
      </c>
      <c r="V1019">
        <v>68</v>
      </c>
      <c r="W1019">
        <v>0</v>
      </c>
      <c r="X1019">
        <v>0</v>
      </c>
      <c r="Y1019" t="s">
        <v>36</v>
      </c>
    </row>
    <row r="1020" spans="1:25" x14ac:dyDescent="0.25">
      <c r="A1020" t="s">
        <v>1869</v>
      </c>
      <c r="B1020" t="s">
        <v>1870</v>
      </c>
      <c r="C1020" t="s">
        <v>82</v>
      </c>
      <c r="D1020" t="s">
        <v>49</v>
      </c>
      <c r="E1020" t="s">
        <v>64</v>
      </c>
      <c r="F1020" s="1" t="s">
        <v>13074</v>
      </c>
      <c r="G1020">
        <v>141</v>
      </c>
      <c r="H1020" t="s">
        <v>29</v>
      </c>
      <c r="I1020">
        <v>1446</v>
      </c>
      <c r="J1020">
        <v>340.95</v>
      </c>
      <c r="K1020">
        <f>Passenger_Data[[#This Row],[Price_USD]]*1</f>
        <v>340.95</v>
      </c>
      <c r="L1020">
        <v>65</v>
      </c>
      <c r="M1020" t="s">
        <v>30</v>
      </c>
      <c r="N1020" t="s">
        <v>60</v>
      </c>
      <c r="O1020" t="s">
        <v>56</v>
      </c>
      <c r="P1020" t="s">
        <v>83</v>
      </c>
      <c r="Q1020">
        <v>1</v>
      </c>
      <c r="R1020" t="s">
        <v>43</v>
      </c>
      <c r="S1020" t="s">
        <v>35</v>
      </c>
      <c r="T1020">
        <v>4.7</v>
      </c>
      <c r="U1020">
        <v>1</v>
      </c>
      <c r="V1020">
        <v>104</v>
      </c>
      <c r="W1020">
        <v>0</v>
      </c>
      <c r="X1020">
        <v>0</v>
      </c>
      <c r="Y1020" t="s">
        <v>77</v>
      </c>
    </row>
    <row r="1021" spans="1:25" x14ac:dyDescent="0.25">
      <c r="A1021" t="s">
        <v>1871</v>
      </c>
      <c r="B1021" t="s">
        <v>1872</v>
      </c>
      <c r="C1021" t="s">
        <v>73</v>
      </c>
      <c r="D1021" t="s">
        <v>28</v>
      </c>
      <c r="E1021" t="s">
        <v>64</v>
      </c>
      <c r="F1021" s="1" t="s">
        <v>13075</v>
      </c>
      <c r="G1021">
        <v>186</v>
      </c>
      <c r="H1021" t="s">
        <v>29</v>
      </c>
      <c r="I1021">
        <v>1517</v>
      </c>
      <c r="J1021">
        <v>172.73</v>
      </c>
      <c r="K1021">
        <f>Passenger_Data[[#This Row],[Price_USD]]*1</f>
        <v>172.73</v>
      </c>
      <c r="L1021">
        <v>35</v>
      </c>
      <c r="M1021" t="s">
        <v>30</v>
      </c>
      <c r="N1021" t="s">
        <v>60</v>
      </c>
      <c r="O1021" t="s">
        <v>56</v>
      </c>
      <c r="P1021" t="s">
        <v>50</v>
      </c>
      <c r="Q1021">
        <v>1</v>
      </c>
      <c r="R1021" t="s">
        <v>51</v>
      </c>
      <c r="S1021" t="s">
        <v>44</v>
      </c>
      <c r="T1021">
        <v>6.6</v>
      </c>
      <c r="U1021">
        <v>3</v>
      </c>
      <c r="V1021">
        <v>30</v>
      </c>
      <c r="W1021">
        <v>0</v>
      </c>
      <c r="X1021">
        <v>0</v>
      </c>
      <c r="Y1021" t="s">
        <v>36</v>
      </c>
    </row>
    <row r="1022" spans="1:25" x14ac:dyDescent="0.25">
      <c r="A1022" t="s">
        <v>1873</v>
      </c>
      <c r="B1022" t="s">
        <v>1874</v>
      </c>
      <c r="C1022" t="s">
        <v>82</v>
      </c>
      <c r="D1022" t="s">
        <v>27</v>
      </c>
      <c r="E1022" t="s">
        <v>55</v>
      </c>
      <c r="F1022" s="1" t="s">
        <v>13076</v>
      </c>
      <c r="G1022">
        <v>121</v>
      </c>
      <c r="H1022" t="s">
        <v>29</v>
      </c>
      <c r="I1022">
        <v>906</v>
      </c>
      <c r="J1022">
        <v>331.55</v>
      </c>
      <c r="K1022">
        <f>Passenger_Data[[#This Row],[Price_USD]]*1</f>
        <v>331.55</v>
      </c>
      <c r="L1022">
        <v>59</v>
      </c>
      <c r="M1022" t="s">
        <v>30</v>
      </c>
      <c r="N1022" t="s">
        <v>41</v>
      </c>
      <c r="O1022" t="s">
        <v>33</v>
      </c>
      <c r="P1022" t="s">
        <v>50</v>
      </c>
      <c r="Q1022">
        <v>2</v>
      </c>
      <c r="R1022" t="s">
        <v>65</v>
      </c>
      <c r="S1022" t="s">
        <v>68</v>
      </c>
      <c r="T1022">
        <v>7.8</v>
      </c>
      <c r="U1022">
        <v>11</v>
      </c>
      <c r="V1022">
        <v>93</v>
      </c>
      <c r="W1022">
        <v>0</v>
      </c>
      <c r="X1022">
        <v>1</v>
      </c>
      <c r="Y1022" t="s">
        <v>36</v>
      </c>
    </row>
    <row r="1023" spans="1:25" x14ac:dyDescent="0.25">
      <c r="A1023" t="s">
        <v>1875</v>
      </c>
      <c r="B1023" t="s">
        <v>1796</v>
      </c>
      <c r="C1023" t="s">
        <v>26</v>
      </c>
      <c r="D1023" t="s">
        <v>39</v>
      </c>
      <c r="E1023" t="s">
        <v>64</v>
      </c>
      <c r="F1023" s="1" t="s">
        <v>13077</v>
      </c>
      <c r="G1023">
        <v>186</v>
      </c>
      <c r="H1023" t="s">
        <v>29</v>
      </c>
      <c r="I1023">
        <v>1264</v>
      </c>
      <c r="J1023">
        <v>334.49</v>
      </c>
      <c r="K1023">
        <f>Passenger_Data[[#This Row],[Price_USD]]*1</f>
        <v>334.49</v>
      </c>
      <c r="L1023">
        <v>31</v>
      </c>
      <c r="M1023" t="s">
        <v>40</v>
      </c>
      <c r="N1023" t="s">
        <v>60</v>
      </c>
      <c r="O1023" t="s">
        <v>56</v>
      </c>
      <c r="P1023" t="s">
        <v>50</v>
      </c>
      <c r="Q1023">
        <v>0</v>
      </c>
      <c r="R1023" t="s">
        <v>51</v>
      </c>
      <c r="S1023" t="s">
        <v>44</v>
      </c>
      <c r="T1023">
        <v>3.7</v>
      </c>
      <c r="U1023">
        <v>1</v>
      </c>
      <c r="V1023">
        <v>31</v>
      </c>
      <c r="W1023">
        <v>0</v>
      </c>
      <c r="X1023">
        <v>0</v>
      </c>
      <c r="Y1023" t="s">
        <v>36</v>
      </c>
    </row>
    <row r="1024" spans="1:25" x14ac:dyDescent="0.25">
      <c r="A1024" t="s">
        <v>1876</v>
      </c>
      <c r="B1024" t="s">
        <v>1877</v>
      </c>
      <c r="C1024" t="s">
        <v>73</v>
      </c>
      <c r="D1024" t="s">
        <v>55</v>
      </c>
      <c r="E1024" t="s">
        <v>28</v>
      </c>
      <c r="F1024" s="1" t="s">
        <v>13078</v>
      </c>
      <c r="G1024">
        <v>182</v>
      </c>
      <c r="H1024" t="s">
        <v>108</v>
      </c>
      <c r="I1024">
        <v>1468</v>
      </c>
      <c r="J1024">
        <v>429.51</v>
      </c>
      <c r="K1024">
        <f>Passenger_Data[[#This Row],[Price_USD]]*1</f>
        <v>429.51</v>
      </c>
      <c r="L1024">
        <v>78</v>
      </c>
      <c r="M1024" t="s">
        <v>30</v>
      </c>
      <c r="N1024" t="s">
        <v>41</v>
      </c>
      <c r="O1024" t="s">
        <v>32</v>
      </c>
      <c r="P1024" t="s">
        <v>83</v>
      </c>
      <c r="Q1024">
        <v>0</v>
      </c>
      <c r="R1024" t="s">
        <v>51</v>
      </c>
      <c r="S1024" t="s">
        <v>35</v>
      </c>
      <c r="T1024">
        <v>7</v>
      </c>
      <c r="U1024">
        <v>5</v>
      </c>
      <c r="V1024">
        <v>42</v>
      </c>
      <c r="W1024">
        <v>0</v>
      </c>
      <c r="X1024">
        <v>0</v>
      </c>
      <c r="Y1024" t="s">
        <v>77</v>
      </c>
    </row>
    <row r="1025" spans="1:25" x14ac:dyDescent="0.25">
      <c r="A1025" t="s">
        <v>1878</v>
      </c>
      <c r="B1025" t="s">
        <v>1879</v>
      </c>
      <c r="C1025" t="s">
        <v>54</v>
      </c>
      <c r="D1025" t="s">
        <v>39</v>
      </c>
      <c r="E1025" t="s">
        <v>27</v>
      </c>
      <c r="F1025" s="1" t="s">
        <v>13079</v>
      </c>
      <c r="G1025">
        <v>184</v>
      </c>
      <c r="H1025" t="s">
        <v>29</v>
      </c>
      <c r="I1025">
        <v>1679</v>
      </c>
      <c r="J1025">
        <v>427.96</v>
      </c>
      <c r="K1025">
        <f>Passenger_Data[[#This Row],[Price_USD]]*1</f>
        <v>427.96</v>
      </c>
      <c r="L1025">
        <v>53</v>
      </c>
      <c r="M1025" t="s">
        <v>40</v>
      </c>
      <c r="N1025" t="s">
        <v>31</v>
      </c>
      <c r="O1025" t="s">
        <v>42</v>
      </c>
      <c r="P1025" t="s">
        <v>33</v>
      </c>
      <c r="Q1025">
        <v>1</v>
      </c>
      <c r="R1025" t="s">
        <v>65</v>
      </c>
      <c r="S1025" t="s">
        <v>35</v>
      </c>
      <c r="T1025">
        <v>5.6</v>
      </c>
      <c r="U1025">
        <v>12</v>
      </c>
      <c r="V1025">
        <v>100</v>
      </c>
      <c r="W1025">
        <v>0</v>
      </c>
      <c r="X1025">
        <v>0</v>
      </c>
      <c r="Y1025" t="s">
        <v>36</v>
      </c>
    </row>
    <row r="1026" spans="1:25" x14ac:dyDescent="0.25">
      <c r="A1026" t="s">
        <v>1880</v>
      </c>
      <c r="B1026" t="s">
        <v>101</v>
      </c>
      <c r="C1026" t="s">
        <v>82</v>
      </c>
      <c r="D1026" t="s">
        <v>59</v>
      </c>
      <c r="E1026" t="s">
        <v>64</v>
      </c>
      <c r="F1026" s="1" t="s">
        <v>13080</v>
      </c>
      <c r="G1026">
        <v>179</v>
      </c>
      <c r="H1026" t="s">
        <v>86</v>
      </c>
      <c r="I1026">
        <v>1425</v>
      </c>
      <c r="J1026">
        <v>312.68</v>
      </c>
      <c r="K1026">
        <f>Passenger_Data[[#This Row],[Price_USD]]*1</f>
        <v>312.68</v>
      </c>
      <c r="L1026">
        <v>61</v>
      </c>
      <c r="M1026" t="s">
        <v>30</v>
      </c>
      <c r="N1026" t="s">
        <v>31</v>
      </c>
      <c r="O1026" t="s">
        <v>32</v>
      </c>
      <c r="P1026" t="s">
        <v>264</v>
      </c>
      <c r="Q1026">
        <v>2</v>
      </c>
      <c r="R1026" t="s">
        <v>34</v>
      </c>
      <c r="S1026" t="s">
        <v>61</v>
      </c>
      <c r="T1026">
        <v>3.1</v>
      </c>
      <c r="U1026">
        <v>16</v>
      </c>
      <c r="V1026">
        <v>34</v>
      </c>
      <c r="W1026">
        <v>0</v>
      </c>
      <c r="X1026">
        <v>0</v>
      </c>
      <c r="Y1026" t="s">
        <v>36</v>
      </c>
    </row>
    <row r="1027" spans="1:25" x14ac:dyDescent="0.25">
      <c r="A1027" t="s">
        <v>1881</v>
      </c>
      <c r="B1027" t="s">
        <v>1854</v>
      </c>
      <c r="C1027" t="s">
        <v>26</v>
      </c>
      <c r="D1027" t="s">
        <v>49</v>
      </c>
      <c r="E1027" t="s">
        <v>27</v>
      </c>
      <c r="F1027" s="1" t="s">
        <v>13081</v>
      </c>
      <c r="G1027">
        <v>126</v>
      </c>
      <c r="H1027" t="s">
        <v>29</v>
      </c>
      <c r="I1027">
        <v>1091</v>
      </c>
      <c r="J1027">
        <v>445.66</v>
      </c>
      <c r="K1027">
        <f>Passenger_Data[[#This Row],[Price_USD]]*1</f>
        <v>445.66</v>
      </c>
      <c r="L1027">
        <v>56</v>
      </c>
      <c r="M1027" t="s">
        <v>40</v>
      </c>
      <c r="N1027" t="s">
        <v>31</v>
      </c>
      <c r="O1027" t="s">
        <v>33</v>
      </c>
      <c r="P1027" t="s">
        <v>33</v>
      </c>
      <c r="Q1027">
        <v>2</v>
      </c>
      <c r="R1027" t="s">
        <v>65</v>
      </c>
      <c r="S1027" t="s">
        <v>35</v>
      </c>
      <c r="T1027">
        <v>6.8</v>
      </c>
      <c r="U1027">
        <v>13</v>
      </c>
      <c r="V1027">
        <v>20</v>
      </c>
      <c r="W1027">
        <v>0</v>
      </c>
      <c r="X1027">
        <v>0</v>
      </c>
      <c r="Y1027" t="s">
        <v>36</v>
      </c>
    </row>
    <row r="1028" spans="1:25" x14ac:dyDescent="0.25">
      <c r="A1028" t="s">
        <v>1882</v>
      </c>
      <c r="B1028" t="s">
        <v>1883</v>
      </c>
      <c r="C1028" t="s">
        <v>48</v>
      </c>
      <c r="D1028" t="s">
        <v>28</v>
      </c>
      <c r="E1028" t="s">
        <v>39</v>
      </c>
      <c r="F1028" s="1" t="s">
        <v>13082</v>
      </c>
      <c r="G1028">
        <v>177</v>
      </c>
      <c r="H1028" t="s">
        <v>29</v>
      </c>
      <c r="I1028">
        <v>962</v>
      </c>
      <c r="J1028">
        <v>454.21</v>
      </c>
      <c r="K1028">
        <f>Passenger_Data[[#This Row],[Price_USD]]*1</f>
        <v>454.21</v>
      </c>
      <c r="L1028">
        <v>21</v>
      </c>
      <c r="M1028" t="s">
        <v>30</v>
      </c>
      <c r="N1028" t="s">
        <v>60</v>
      </c>
      <c r="O1028" t="s">
        <v>56</v>
      </c>
      <c r="P1028" t="s">
        <v>50</v>
      </c>
      <c r="Q1028">
        <v>0</v>
      </c>
      <c r="R1028" t="s">
        <v>65</v>
      </c>
      <c r="S1028" t="s">
        <v>61</v>
      </c>
      <c r="T1028">
        <v>6.8</v>
      </c>
      <c r="U1028">
        <v>25</v>
      </c>
      <c r="V1028">
        <v>109</v>
      </c>
      <c r="W1028">
        <v>0</v>
      </c>
      <c r="X1028">
        <v>0</v>
      </c>
      <c r="Y1028" t="s">
        <v>36</v>
      </c>
    </row>
    <row r="1029" spans="1:25" x14ac:dyDescent="0.25">
      <c r="A1029" t="s">
        <v>1884</v>
      </c>
      <c r="B1029" t="s">
        <v>1885</v>
      </c>
      <c r="C1029" t="s">
        <v>26</v>
      </c>
      <c r="D1029" t="s">
        <v>76</v>
      </c>
      <c r="E1029" t="s">
        <v>28</v>
      </c>
      <c r="F1029" s="1" t="s">
        <v>13083</v>
      </c>
      <c r="G1029">
        <v>148</v>
      </c>
      <c r="H1029" t="s">
        <v>29</v>
      </c>
      <c r="I1029">
        <v>1543</v>
      </c>
      <c r="J1029">
        <v>480.35</v>
      </c>
      <c r="K1029">
        <f>Passenger_Data[[#This Row],[Price_USD]]*1</f>
        <v>480.35</v>
      </c>
      <c r="L1029">
        <v>69</v>
      </c>
      <c r="M1029" t="s">
        <v>30</v>
      </c>
      <c r="N1029" t="s">
        <v>31</v>
      </c>
      <c r="O1029" t="s">
        <v>42</v>
      </c>
      <c r="P1029" t="s">
        <v>83</v>
      </c>
      <c r="Q1029">
        <v>1</v>
      </c>
      <c r="R1029" t="s">
        <v>51</v>
      </c>
      <c r="S1029" t="s">
        <v>68</v>
      </c>
      <c r="T1029">
        <v>6.3</v>
      </c>
      <c r="U1029">
        <v>9</v>
      </c>
      <c r="V1029">
        <v>65</v>
      </c>
      <c r="W1029">
        <v>0</v>
      </c>
      <c r="X1029">
        <v>1</v>
      </c>
      <c r="Y1029" t="s">
        <v>77</v>
      </c>
    </row>
    <row r="1030" spans="1:25" x14ac:dyDescent="0.25">
      <c r="A1030" t="s">
        <v>1886</v>
      </c>
      <c r="B1030" t="s">
        <v>1887</v>
      </c>
      <c r="C1030" t="s">
        <v>82</v>
      </c>
      <c r="D1030" t="s">
        <v>27</v>
      </c>
      <c r="E1030" t="s">
        <v>27</v>
      </c>
      <c r="F1030" s="1" t="s">
        <v>13084</v>
      </c>
      <c r="G1030">
        <v>255</v>
      </c>
      <c r="H1030" t="s">
        <v>29</v>
      </c>
      <c r="I1030">
        <v>1102</v>
      </c>
      <c r="J1030">
        <v>583.53</v>
      </c>
      <c r="K1030">
        <f>Passenger_Data[[#This Row],[Price_USD]]*1</f>
        <v>583.53</v>
      </c>
      <c r="L1030">
        <v>41</v>
      </c>
      <c r="M1030" t="s">
        <v>40</v>
      </c>
      <c r="N1030" t="s">
        <v>41</v>
      </c>
      <c r="O1030" t="s">
        <v>42</v>
      </c>
      <c r="P1030" t="s">
        <v>50</v>
      </c>
      <c r="Q1030">
        <v>2</v>
      </c>
      <c r="R1030" t="s">
        <v>65</v>
      </c>
      <c r="S1030" t="s">
        <v>35</v>
      </c>
      <c r="T1030">
        <v>7.8</v>
      </c>
      <c r="U1030">
        <v>2</v>
      </c>
      <c r="V1030">
        <v>51</v>
      </c>
      <c r="W1030">
        <v>0</v>
      </c>
      <c r="X1030">
        <v>0</v>
      </c>
      <c r="Y1030" t="s">
        <v>77</v>
      </c>
    </row>
    <row r="1031" spans="1:25" x14ac:dyDescent="0.25">
      <c r="A1031" t="s">
        <v>1888</v>
      </c>
      <c r="B1031" t="s">
        <v>1754</v>
      </c>
      <c r="C1031" t="s">
        <v>54</v>
      </c>
      <c r="D1031" t="s">
        <v>76</v>
      </c>
      <c r="E1031" t="s">
        <v>59</v>
      </c>
      <c r="F1031" s="1" t="s">
        <v>13085</v>
      </c>
      <c r="G1031">
        <v>188</v>
      </c>
      <c r="H1031" t="s">
        <v>29</v>
      </c>
      <c r="I1031">
        <v>1511</v>
      </c>
      <c r="J1031">
        <v>337.08</v>
      </c>
      <c r="K1031">
        <f>Passenger_Data[[#This Row],[Price_USD]]*1</f>
        <v>337.08</v>
      </c>
      <c r="L1031">
        <v>28</v>
      </c>
      <c r="M1031" t="s">
        <v>40</v>
      </c>
      <c r="N1031" t="s">
        <v>60</v>
      </c>
      <c r="O1031" t="s">
        <v>32</v>
      </c>
      <c r="P1031" t="s">
        <v>83</v>
      </c>
      <c r="Q1031">
        <v>0</v>
      </c>
      <c r="R1031" t="s">
        <v>65</v>
      </c>
      <c r="S1031" t="s">
        <v>61</v>
      </c>
      <c r="T1031">
        <v>6</v>
      </c>
      <c r="U1031">
        <v>9</v>
      </c>
      <c r="V1031">
        <v>72</v>
      </c>
      <c r="W1031">
        <v>0</v>
      </c>
      <c r="X1031">
        <v>0</v>
      </c>
      <c r="Y1031" t="s">
        <v>45</v>
      </c>
    </row>
    <row r="1032" spans="1:25" x14ac:dyDescent="0.25">
      <c r="A1032" t="s">
        <v>1889</v>
      </c>
      <c r="B1032" t="s">
        <v>1890</v>
      </c>
      <c r="C1032" t="s">
        <v>48</v>
      </c>
      <c r="D1032" t="s">
        <v>27</v>
      </c>
      <c r="E1032" t="s">
        <v>27</v>
      </c>
      <c r="F1032" s="1" t="s">
        <v>13086</v>
      </c>
      <c r="G1032">
        <v>163</v>
      </c>
      <c r="H1032" t="s">
        <v>29</v>
      </c>
      <c r="I1032">
        <v>1132</v>
      </c>
      <c r="J1032">
        <v>391.29</v>
      </c>
      <c r="K1032">
        <f>Passenger_Data[[#This Row],[Price_USD]]*1</f>
        <v>391.29</v>
      </c>
      <c r="L1032">
        <v>36</v>
      </c>
      <c r="M1032" t="s">
        <v>30</v>
      </c>
      <c r="N1032" t="s">
        <v>31</v>
      </c>
      <c r="O1032" t="s">
        <v>32</v>
      </c>
      <c r="P1032" t="s">
        <v>50</v>
      </c>
      <c r="Q1032">
        <v>0</v>
      </c>
      <c r="R1032" t="s">
        <v>65</v>
      </c>
      <c r="S1032" t="s">
        <v>35</v>
      </c>
      <c r="T1032">
        <v>9.6</v>
      </c>
      <c r="U1032">
        <v>11</v>
      </c>
      <c r="V1032">
        <v>9</v>
      </c>
      <c r="W1032">
        <v>1</v>
      </c>
      <c r="X1032">
        <v>0</v>
      </c>
      <c r="Y1032" t="s">
        <v>36</v>
      </c>
    </row>
    <row r="1033" spans="1:25" x14ac:dyDescent="0.25">
      <c r="A1033" t="s">
        <v>1891</v>
      </c>
      <c r="B1033" t="s">
        <v>1275</v>
      </c>
      <c r="C1033" t="s">
        <v>48</v>
      </c>
      <c r="D1033" t="s">
        <v>55</v>
      </c>
      <c r="E1033" t="s">
        <v>28</v>
      </c>
      <c r="F1033" s="1" t="s">
        <v>13087</v>
      </c>
      <c r="G1033">
        <v>174</v>
      </c>
      <c r="H1033" t="s">
        <v>29</v>
      </c>
      <c r="I1033">
        <v>1339</v>
      </c>
      <c r="J1033">
        <v>281.94</v>
      </c>
      <c r="K1033">
        <f>Passenger_Data[[#This Row],[Price_USD]]*1</f>
        <v>281.94</v>
      </c>
      <c r="L1033">
        <v>44</v>
      </c>
      <c r="M1033" t="s">
        <v>30</v>
      </c>
      <c r="N1033" t="s">
        <v>31</v>
      </c>
      <c r="O1033" t="s">
        <v>42</v>
      </c>
      <c r="P1033" t="s">
        <v>83</v>
      </c>
      <c r="Q1033">
        <v>4</v>
      </c>
      <c r="R1033" t="s">
        <v>65</v>
      </c>
      <c r="S1033" t="s">
        <v>35</v>
      </c>
      <c r="T1033">
        <v>6.6</v>
      </c>
      <c r="U1033">
        <v>6</v>
      </c>
      <c r="V1033">
        <v>14</v>
      </c>
      <c r="W1033">
        <v>0</v>
      </c>
      <c r="X1033">
        <v>0</v>
      </c>
      <c r="Y1033" t="s">
        <v>36</v>
      </c>
    </row>
    <row r="1034" spans="1:25" x14ac:dyDescent="0.25">
      <c r="A1034" t="s">
        <v>1892</v>
      </c>
      <c r="B1034" t="s">
        <v>1242</v>
      </c>
      <c r="C1034" t="s">
        <v>48</v>
      </c>
      <c r="D1034" t="s">
        <v>27</v>
      </c>
      <c r="E1034" t="s">
        <v>28</v>
      </c>
      <c r="F1034" s="1" t="s">
        <v>13088</v>
      </c>
      <c r="G1034">
        <v>191</v>
      </c>
      <c r="H1034" t="s">
        <v>86</v>
      </c>
      <c r="I1034">
        <v>1377</v>
      </c>
      <c r="J1034">
        <v>463.13</v>
      </c>
      <c r="K1034">
        <f>Passenger_Data[[#This Row],[Price_USD]]*1</f>
        <v>463.13</v>
      </c>
      <c r="L1034">
        <v>43</v>
      </c>
      <c r="M1034" t="s">
        <v>30</v>
      </c>
      <c r="N1034" t="s">
        <v>31</v>
      </c>
      <c r="O1034" t="s">
        <v>32</v>
      </c>
      <c r="P1034" t="s">
        <v>264</v>
      </c>
      <c r="Q1034">
        <v>1</v>
      </c>
      <c r="R1034" t="s">
        <v>65</v>
      </c>
      <c r="S1034" t="s">
        <v>68</v>
      </c>
      <c r="T1034">
        <v>8.3000000000000007</v>
      </c>
      <c r="U1034">
        <v>0</v>
      </c>
      <c r="V1034">
        <v>29</v>
      </c>
      <c r="W1034">
        <v>0</v>
      </c>
      <c r="X1034">
        <v>0</v>
      </c>
      <c r="Y1034" t="s">
        <v>36</v>
      </c>
    </row>
    <row r="1035" spans="1:25" x14ac:dyDescent="0.25">
      <c r="A1035" t="s">
        <v>1893</v>
      </c>
      <c r="B1035" t="s">
        <v>1206</v>
      </c>
      <c r="C1035" t="s">
        <v>48</v>
      </c>
      <c r="D1035" t="s">
        <v>39</v>
      </c>
      <c r="E1035" t="s">
        <v>39</v>
      </c>
      <c r="F1035" s="1" t="s">
        <v>13089</v>
      </c>
      <c r="G1035">
        <v>210</v>
      </c>
      <c r="H1035" t="s">
        <v>29</v>
      </c>
      <c r="I1035">
        <v>1496</v>
      </c>
      <c r="J1035">
        <v>303.19</v>
      </c>
      <c r="K1035">
        <f>Passenger_Data[[#This Row],[Price_USD]]*1</f>
        <v>303.19</v>
      </c>
      <c r="L1035">
        <v>35</v>
      </c>
      <c r="M1035" t="s">
        <v>30</v>
      </c>
      <c r="N1035" t="s">
        <v>41</v>
      </c>
      <c r="O1035" t="s">
        <v>33</v>
      </c>
      <c r="P1035" t="s">
        <v>50</v>
      </c>
      <c r="Q1035">
        <v>1</v>
      </c>
      <c r="R1035" t="s">
        <v>51</v>
      </c>
      <c r="S1035" t="s">
        <v>44</v>
      </c>
      <c r="T1035">
        <v>8.5</v>
      </c>
      <c r="U1035">
        <v>11</v>
      </c>
      <c r="V1035">
        <v>21</v>
      </c>
      <c r="W1035">
        <v>0</v>
      </c>
      <c r="X1035">
        <v>0</v>
      </c>
      <c r="Y1035" t="s">
        <v>77</v>
      </c>
    </row>
    <row r="1036" spans="1:25" x14ac:dyDescent="0.25">
      <c r="A1036" t="s">
        <v>1894</v>
      </c>
      <c r="B1036" t="s">
        <v>1895</v>
      </c>
      <c r="C1036" t="s">
        <v>54</v>
      </c>
      <c r="D1036" t="s">
        <v>64</v>
      </c>
      <c r="E1036" t="s">
        <v>39</v>
      </c>
      <c r="F1036" s="1" t="s">
        <v>13090</v>
      </c>
      <c r="G1036">
        <v>129</v>
      </c>
      <c r="H1036" t="s">
        <v>29</v>
      </c>
      <c r="I1036">
        <v>958</v>
      </c>
      <c r="J1036">
        <v>416.65</v>
      </c>
      <c r="K1036">
        <f>Passenger_Data[[#This Row],[Price_USD]]*1</f>
        <v>416.65</v>
      </c>
      <c r="L1036">
        <v>60</v>
      </c>
      <c r="M1036" t="s">
        <v>40</v>
      </c>
      <c r="N1036" t="s">
        <v>31</v>
      </c>
      <c r="O1036" t="s">
        <v>42</v>
      </c>
      <c r="P1036" t="s">
        <v>50</v>
      </c>
      <c r="Q1036">
        <v>2</v>
      </c>
      <c r="R1036" t="s">
        <v>43</v>
      </c>
      <c r="S1036" t="s">
        <v>35</v>
      </c>
      <c r="T1036">
        <v>7.2</v>
      </c>
      <c r="U1036">
        <v>0</v>
      </c>
      <c r="V1036">
        <v>31</v>
      </c>
      <c r="W1036">
        <v>0</v>
      </c>
      <c r="X1036">
        <v>1</v>
      </c>
      <c r="Y1036" t="s">
        <v>36</v>
      </c>
    </row>
    <row r="1037" spans="1:25" x14ac:dyDescent="0.25">
      <c r="A1037" t="s">
        <v>1896</v>
      </c>
      <c r="B1037" t="s">
        <v>1490</v>
      </c>
      <c r="C1037" t="s">
        <v>82</v>
      </c>
      <c r="D1037" t="s">
        <v>64</v>
      </c>
      <c r="E1037" t="s">
        <v>59</v>
      </c>
      <c r="F1037" s="1" t="s">
        <v>13091</v>
      </c>
      <c r="G1037">
        <v>133</v>
      </c>
      <c r="H1037" t="s">
        <v>29</v>
      </c>
      <c r="I1037">
        <v>1162</v>
      </c>
      <c r="J1037">
        <v>312.88</v>
      </c>
      <c r="K1037">
        <f>Passenger_Data[[#This Row],[Price_USD]]*1</f>
        <v>312.88</v>
      </c>
      <c r="L1037">
        <v>51</v>
      </c>
      <c r="M1037" t="s">
        <v>30</v>
      </c>
      <c r="N1037" t="s">
        <v>31</v>
      </c>
      <c r="O1037" t="s">
        <v>33</v>
      </c>
      <c r="P1037" t="s">
        <v>50</v>
      </c>
      <c r="Q1037">
        <v>0</v>
      </c>
      <c r="R1037" t="s">
        <v>65</v>
      </c>
      <c r="S1037" t="s">
        <v>35</v>
      </c>
      <c r="T1037">
        <v>7.3</v>
      </c>
      <c r="U1037">
        <v>1</v>
      </c>
      <c r="V1037">
        <v>111</v>
      </c>
      <c r="W1037">
        <v>0</v>
      </c>
      <c r="X1037">
        <v>0</v>
      </c>
      <c r="Y1037" t="s">
        <v>45</v>
      </c>
    </row>
    <row r="1038" spans="1:25" x14ac:dyDescent="0.25">
      <c r="A1038" t="s">
        <v>1897</v>
      </c>
      <c r="B1038" t="s">
        <v>1898</v>
      </c>
      <c r="C1038" t="s">
        <v>54</v>
      </c>
      <c r="D1038" t="s">
        <v>39</v>
      </c>
      <c r="E1038" t="s">
        <v>39</v>
      </c>
      <c r="F1038" s="1" t="s">
        <v>13092</v>
      </c>
      <c r="G1038">
        <v>295</v>
      </c>
      <c r="H1038" t="s">
        <v>29</v>
      </c>
      <c r="I1038">
        <v>1452</v>
      </c>
      <c r="J1038">
        <v>306.42</v>
      </c>
      <c r="K1038">
        <f>Passenger_Data[[#This Row],[Price_USD]]*1</f>
        <v>306.42</v>
      </c>
      <c r="L1038">
        <v>40</v>
      </c>
      <c r="M1038" t="s">
        <v>30</v>
      </c>
      <c r="N1038" t="s">
        <v>41</v>
      </c>
      <c r="O1038" t="s">
        <v>33</v>
      </c>
      <c r="P1038" t="s">
        <v>50</v>
      </c>
      <c r="Q1038">
        <v>1</v>
      </c>
      <c r="R1038" t="s">
        <v>65</v>
      </c>
      <c r="S1038" t="s">
        <v>61</v>
      </c>
      <c r="T1038">
        <v>8</v>
      </c>
      <c r="U1038">
        <v>15</v>
      </c>
      <c r="V1038">
        <v>115</v>
      </c>
      <c r="W1038">
        <v>0</v>
      </c>
      <c r="X1038">
        <v>0</v>
      </c>
      <c r="Y1038" t="s">
        <v>36</v>
      </c>
    </row>
    <row r="1039" spans="1:25" x14ac:dyDescent="0.25">
      <c r="A1039" t="s">
        <v>1899</v>
      </c>
      <c r="B1039" t="s">
        <v>1146</v>
      </c>
      <c r="C1039" t="s">
        <v>82</v>
      </c>
      <c r="D1039" t="s">
        <v>55</v>
      </c>
      <c r="E1039" t="s">
        <v>55</v>
      </c>
      <c r="F1039" s="1" t="s">
        <v>13093</v>
      </c>
      <c r="G1039">
        <v>176</v>
      </c>
      <c r="H1039" t="s">
        <v>86</v>
      </c>
      <c r="I1039">
        <v>1234</v>
      </c>
      <c r="J1039">
        <v>397.03</v>
      </c>
      <c r="K1039">
        <f>Passenger_Data[[#This Row],[Price_USD]]*1</f>
        <v>397.03</v>
      </c>
      <c r="L1039">
        <v>74</v>
      </c>
      <c r="M1039" t="s">
        <v>30</v>
      </c>
      <c r="N1039" t="s">
        <v>60</v>
      </c>
      <c r="O1039" t="s">
        <v>33</v>
      </c>
      <c r="P1039" t="s">
        <v>83</v>
      </c>
      <c r="Q1039">
        <v>3</v>
      </c>
      <c r="R1039" t="s">
        <v>51</v>
      </c>
      <c r="S1039" t="s">
        <v>61</v>
      </c>
      <c r="T1039">
        <v>4.7</v>
      </c>
      <c r="U1039">
        <v>14</v>
      </c>
      <c r="V1039">
        <v>9</v>
      </c>
      <c r="W1039">
        <v>0</v>
      </c>
      <c r="X1039">
        <v>0</v>
      </c>
      <c r="Y1039" t="s">
        <v>36</v>
      </c>
    </row>
    <row r="1040" spans="1:25" x14ac:dyDescent="0.25">
      <c r="A1040" t="s">
        <v>1900</v>
      </c>
      <c r="B1040" t="s">
        <v>1901</v>
      </c>
      <c r="C1040" t="s">
        <v>54</v>
      </c>
      <c r="D1040" t="s">
        <v>39</v>
      </c>
      <c r="E1040" t="s">
        <v>76</v>
      </c>
      <c r="F1040" s="1" t="s">
        <v>13094</v>
      </c>
      <c r="G1040">
        <v>143</v>
      </c>
      <c r="H1040" t="s">
        <v>29</v>
      </c>
      <c r="I1040">
        <v>937</v>
      </c>
      <c r="J1040">
        <v>391.42</v>
      </c>
      <c r="K1040">
        <f>Passenger_Data[[#This Row],[Price_USD]]*1</f>
        <v>391.42</v>
      </c>
      <c r="L1040">
        <v>68</v>
      </c>
      <c r="M1040" t="s">
        <v>40</v>
      </c>
      <c r="N1040" t="s">
        <v>41</v>
      </c>
      <c r="O1040" t="s">
        <v>33</v>
      </c>
      <c r="P1040" t="s">
        <v>50</v>
      </c>
      <c r="Q1040">
        <v>1</v>
      </c>
      <c r="R1040" t="s">
        <v>51</v>
      </c>
      <c r="S1040" t="s">
        <v>68</v>
      </c>
      <c r="T1040">
        <v>7.1</v>
      </c>
      <c r="U1040">
        <v>16</v>
      </c>
      <c r="V1040">
        <v>29</v>
      </c>
      <c r="W1040">
        <v>0</v>
      </c>
      <c r="X1040">
        <v>0</v>
      </c>
      <c r="Y1040" t="s">
        <v>36</v>
      </c>
    </row>
    <row r="1041" spans="1:25" x14ac:dyDescent="0.25">
      <c r="A1041" t="s">
        <v>1902</v>
      </c>
      <c r="B1041" t="s">
        <v>1903</v>
      </c>
      <c r="C1041" t="s">
        <v>48</v>
      </c>
      <c r="D1041" t="s">
        <v>59</v>
      </c>
      <c r="E1041" t="s">
        <v>59</v>
      </c>
      <c r="F1041" s="1" t="s">
        <v>13095</v>
      </c>
      <c r="G1041">
        <v>108</v>
      </c>
      <c r="H1041" t="s">
        <v>29</v>
      </c>
      <c r="I1041">
        <v>1075</v>
      </c>
      <c r="J1041">
        <v>275.32</v>
      </c>
      <c r="K1041">
        <f>Passenger_Data[[#This Row],[Price_USD]]*1</f>
        <v>275.32</v>
      </c>
      <c r="L1041">
        <v>43</v>
      </c>
      <c r="M1041" t="s">
        <v>40</v>
      </c>
      <c r="N1041" t="s">
        <v>60</v>
      </c>
      <c r="O1041" t="s">
        <v>42</v>
      </c>
      <c r="P1041" t="s">
        <v>50</v>
      </c>
      <c r="Q1041">
        <v>0</v>
      </c>
      <c r="R1041" t="s">
        <v>65</v>
      </c>
      <c r="S1041" t="s">
        <v>44</v>
      </c>
      <c r="T1041">
        <v>6.6</v>
      </c>
      <c r="U1041">
        <v>5</v>
      </c>
      <c r="V1041">
        <v>62</v>
      </c>
      <c r="W1041">
        <v>0</v>
      </c>
      <c r="X1041">
        <v>0</v>
      </c>
      <c r="Y1041" t="s">
        <v>45</v>
      </c>
    </row>
    <row r="1042" spans="1:25" x14ac:dyDescent="0.25">
      <c r="A1042" t="s">
        <v>1904</v>
      </c>
      <c r="B1042" t="s">
        <v>1905</v>
      </c>
      <c r="C1042" t="s">
        <v>54</v>
      </c>
      <c r="D1042" t="s">
        <v>55</v>
      </c>
      <c r="E1042" t="s">
        <v>59</v>
      </c>
      <c r="F1042" s="1" t="s">
        <v>13096</v>
      </c>
      <c r="G1042">
        <v>167</v>
      </c>
      <c r="H1042" t="s">
        <v>29</v>
      </c>
      <c r="I1042">
        <v>697</v>
      </c>
      <c r="J1042">
        <v>342.74</v>
      </c>
      <c r="K1042">
        <f>Passenger_Data[[#This Row],[Price_USD]]*1</f>
        <v>342.74</v>
      </c>
      <c r="L1042">
        <v>27</v>
      </c>
      <c r="M1042" t="s">
        <v>30</v>
      </c>
      <c r="N1042" t="s">
        <v>31</v>
      </c>
      <c r="O1042" t="s">
        <v>56</v>
      </c>
      <c r="P1042" t="s">
        <v>50</v>
      </c>
      <c r="Q1042">
        <v>0</v>
      </c>
      <c r="R1042" t="s">
        <v>65</v>
      </c>
      <c r="S1042" t="s">
        <v>68</v>
      </c>
      <c r="T1042">
        <v>6.6</v>
      </c>
      <c r="U1042">
        <v>17</v>
      </c>
      <c r="V1042">
        <v>39</v>
      </c>
      <c r="W1042">
        <v>0</v>
      </c>
      <c r="X1042">
        <v>0</v>
      </c>
      <c r="Y1042" t="s">
        <v>77</v>
      </c>
    </row>
    <row r="1043" spans="1:25" x14ac:dyDescent="0.25">
      <c r="A1043" t="s">
        <v>1906</v>
      </c>
      <c r="B1043" t="s">
        <v>1907</v>
      </c>
      <c r="C1043" t="s">
        <v>48</v>
      </c>
      <c r="D1043" t="s">
        <v>59</v>
      </c>
      <c r="E1043" t="s">
        <v>76</v>
      </c>
      <c r="F1043" s="1" t="s">
        <v>13097</v>
      </c>
      <c r="G1043">
        <v>160</v>
      </c>
      <c r="H1043" t="s">
        <v>29</v>
      </c>
      <c r="I1043">
        <v>980</v>
      </c>
      <c r="J1043">
        <v>407.4</v>
      </c>
      <c r="K1043">
        <f>Passenger_Data[[#This Row],[Price_USD]]*1</f>
        <v>407.4</v>
      </c>
      <c r="L1043">
        <v>64</v>
      </c>
      <c r="M1043" t="s">
        <v>30</v>
      </c>
      <c r="N1043" t="s">
        <v>31</v>
      </c>
      <c r="O1043" t="s">
        <v>32</v>
      </c>
      <c r="P1043" t="s">
        <v>50</v>
      </c>
      <c r="Q1043">
        <v>1</v>
      </c>
      <c r="R1043" t="s">
        <v>51</v>
      </c>
      <c r="S1043" t="s">
        <v>68</v>
      </c>
      <c r="T1043">
        <v>7.7</v>
      </c>
      <c r="U1043">
        <v>10</v>
      </c>
      <c r="V1043">
        <v>95</v>
      </c>
      <c r="W1043">
        <v>0</v>
      </c>
      <c r="X1043">
        <v>1</v>
      </c>
      <c r="Y1043" t="s">
        <v>77</v>
      </c>
    </row>
    <row r="1044" spans="1:25" x14ac:dyDescent="0.25">
      <c r="A1044" t="s">
        <v>1908</v>
      </c>
      <c r="B1044" t="s">
        <v>325</v>
      </c>
      <c r="C1044" t="s">
        <v>54</v>
      </c>
      <c r="D1044" t="s">
        <v>28</v>
      </c>
      <c r="E1044" t="s">
        <v>76</v>
      </c>
      <c r="F1044" s="1" t="s">
        <v>13098</v>
      </c>
      <c r="G1044">
        <v>150</v>
      </c>
      <c r="H1044" t="s">
        <v>29</v>
      </c>
      <c r="I1044">
        <v>1223</v>
      </c>
      <c r="J1044">
        <v>379.24</v>
      </c>
      <c r="K1044">
        <f>Passenger_Data[[#This Row],[Price_USD]]*1</f>
        <v>379.24</v>
      </c>
      <c r="L1044">
        <v>39</v>
      </c>
      <c r="M1044" t="s">
        <v>40</v>
      </c>
      <c r="N1044" t="s">
        <v>41</v>
      </c>
      <c r="O1044" t="s">
        <v>32</v>
      </c>
      <c r="P1044" t="s">
        <v>50</v>
      </c>
      <c r="Q1044">
        <v>1</v>
      </c>
      <c r="R1044" t="s">
        <v>65</v>
      </c>
      <c r="S1044" t="s">
        <v>61</v>
      </c>
      <c r="T1044">
        <v>7.4</v>
      </c>
      <c r="U1044">
        <v>2</v>
      </c>
      <c r="V1044">
        <v>37</v>
      </c>
      <c r="W1044">
        <v>0</v>
      </c>
      <c r="X1044">
        <v>0</v>
      </c>
      <c r="Y1044" t="s">
        <v>36</v>
      </c>
    </row>
    <row r="1045" spans="1:25" x14ac:dyDescent="0.25">
      <c r="A1045" t="s">
        <v>1909</v>
      </c>
      <c r="B1045" t="s">
        <v>1910</v>
      </c>
      <c r="C1045" t="s">
        <v>73</v>
      </c>
      <c r="D1045" t="s">
        <v>27</v>
      </c>
      <c r="E1045" t="s">
        <v>64</v>
      </c>
      <c r="F1045" s="1" t="s">
        <v>13099</v>
      </c>
      <c r="G1045">
        <v>110</v>
      </c>
      <c r="H1045" t="s">
        <v>29</v>
      </c>
      <c r="I1045">
        <v>1531</v>
      </c>
      <c r="J1045">
        <v>305.01</v>
      </c>
      <c r="K1045">
        <f>Passenger_Data[[#This Row],[Price_USD]]*1</f>
        <v>305.01</v>
      </c>
      <c r="L1045">
        <v>42</v>
      </c>
      <c r="M1045" t="s">
        <v>40</v>
      </c>
      <c r="N1045" t="s">
        <v>31</v>
      </c>
      <c r="O1045" t="s">
        <v>33</v>
      </c>
      <c r="P1045" t="s">
        <v>50</v>
      </c>
      <c r="Q1045">
        <v>2</v>
      </c>
      <c r="R1045" t="s">
        <v>51</v>
      </c>
      <c r="S1045" t="s">
        <v>35</v>
      </c>
      <c r="T1045">
        <v>7.9</v>
      </c>
      <c r="U1045">
        <v>16</v>
      </c>
      <c r="V1045">
        <v>2</v>
      </c>
      <c r="W1045">
        <v>0</v>
      </c>
      <c r="X1045">
        <v>0</v>
      </c>
      <c r="Y1045" t="s">
        <v>45</v>
      </c>
    </row>
    <row r="1046" spans="1:25" x14ac:dyDescent="0.25">
      <c r="A1046" t="s">
        <v>1911</v>
      </c>
      <c r="B1046" t="s">
        <v>1912</v>
      </c>
      <c r="C1046" t="s">
        <v>48</v>
      </c>
      <c r="D1046" t="s">
        <v>55</v>
      </c>
      <c r="E1046" t="s">
        <v>59</v>
      </c>
      <c r="F1046" s="1" t="s">
        <v>13100</v>
      </c>
      <c r="G1046">
        <v>172</v>
      </c>
      <c r="H1046" t="s">
        <v>29</v>
      </c>
      <c r="I1046">
        <v>841</v>
      </c>
      <c r="J1046">
        <v>444.49</v>
      </c>
      <c r="K1046">
        <f>Passenger_Data[[#This Row],[Price_USD]]*1</f>
        <v>444.49</v>
      </c>
      <c r="L1046">
        <v>32</v>
      </c>
      <c r="M1046" t="s">
        <v>40</v>
      </c>
      <c r="N1046" t="s">
        <v>41</v>
      </c>
      <c r="O1046" t="s">
        <v>32</v>
      </c>
      <c r="P1046" t="s">
        <v>33</v>
      </c>
      <c r="Q1046">
        <v>2</v>
      </c>
      <c r="R1046" t="s">
        <v>34</v>
      </c>
      <c r="S1046" t="s">
        <v>68</v>
      </c>
      <c r="T1046">
        <v>7.9</v>
      </c>
      <c r="U1046">
        <v>2</v>
      </c>
      <c r="V1046">
        <v>31</v>
      </c>
      <c r="W1046">
        <v>1</v>
      </c>
      <c r="X1046">
        <v>0</v>
      </c>
      <c r="Y1046" t="s">
        <v>45</v>
      </c>
    </row>
    <row r="1047" spans="1:25" x14ac:dyDescent="0.25">
      <c r="A1047" t="s">
        <v>1913</v>
      </c>
      <c r="B1047" t="s">
        <v>443</v>
      </c>
      <c r="C1047" t="s">
        <v>26</v>
      </c>
      <c r="D1047" t="s">
        <v>64</v>
      </c>
      <c r="E1047" t="s">
        <v>28</v>
      </c>
      <c r="F1047" s="1" t="s">
        <v>13101</v>
      </c>
      <c r="G1047">
        <v>239</v>
      </c>
      <c r="H1047" t="s">
        <v>86</v>
      </c>
      <c r="I1047">
        <v>1049</v>
      </c>
      <c r="J1047">
        <v>284.89999999999998</v>
      </c>
      <c r="K1047">
        <f>Passenger_Data[[#This Row],[Price_USD]]*1</f>
        <v>284.89999999999998</v>
      </c>
      <c r="L1047">
        <v>36</v>
      </c>
      <c r="M1047" t="s">
        <v>30</v>
      </c>
      <c r="N1047" t="s">
        <v>41</v>
      </c>
      <c r="O1047" t="s">
        <v>56</v>
      </c>
      <c r="P1047" t="s">
        <v>50</v>
      </c>
      <c r="Q1047">
        <v>0</v>
      </c>
      <c r="R1047" t="s">
        <v>43</v>
      </c>
      <c r="S1047" t="s">
        <v>61</v>
      </c>
      <c r="T1047">
        <v>4.8</v>
      </c>
      <c r="U1047">
        <v>7</v>
      </c>
      <c r="V1047">
        <v>16</v>
      </c>
      <c r="W1047">
        <v>0</v>
      </c>
      <c r="X1047">
        <v>1</v>
      </c>
      <c r="Y1047" t="s">
        <v>36</v>
      </c>
    </row>
    <row r="1048" spans="1:25" x14ac:dyDescent="0.25">
      <c r="A1048" t="s">
        <v>1914</v>
      </c>
      <c r="B1048" t="s">
        <v>1915</v>
      </c>
      <c r="C1048" t="s">
        <v>82</v>
      </c>
      <c r="D1048" t="s">
        <v>28</v>
      </c>
      <c r="E1048" t="s">
        <v>55</v>
      </c>
      <c r="F1048" s="1" t="s">
        <v>13102</v>
      </c>
      <c r="G1048">
        <v>197</v>
      </c>
      <c r="H1048" t="s">
        <v>29</v>
      </c>
      <c r="I1048">
        <v>738</v>
      </c>
      <c r="J1048">
        <v>439.68</v>
      </c>
      <c r="K1048">
        <f>Passenger_Data[[#This Row],[Price_USD]]*1</f>
        <v>439.68</v>
      </c>
      <c r="L1048">
        <v>27</v>
      </c>
      <c r="M1048" t="s">
        <v>30</v>
      </c>
      <c r="N1048" t="s">
        <v>31</v>
      </c>
      <c r="O1048" t="s">
        <v>32</v>
      </c>
      <c r="P1048" t="s">
        <v>50</v>
      </c>
      <c r="Q1048">
        <v>0</v>
      </c>
      <c r="R1048" t="s">
        <v>43</v>
      </c>
      <c r="S1048" t="s">
        <v>44</v>
      </c>
      <c r="T1048">
        <v>8.3000000000000007</v>
      </c>
      <c r="U1048">
        <v>18</v>
      </c>
      <c r="V1048">
        <v>88</v>
      </c>
      <c r="W1048">
        <v>1</v>
      </c>
      <c r="X1048">
        <v>0</v>
      </c>
      <c r="Y1048" t="s">
        <v>45</v>
      </c>
    </row>
    <row r="1049" spans="1:25" x14ac:dyDescent="0.25">
      <c r="A1049" t="s">
        <v>1916</v>
      </c>
      <c r="B1049" t="s">
        <v>1917</v>
      </c>
      <c r="C1049" t="s">
        <v>73</v>
      </c>
      <c r="D1049" t="s">
        <v>59</v>
      </c>
      <c r="E1049" t="s">
        <v>49</v>
      </c>
      <c r="F1049" s="1" t="s">
        <v>13103</v>
      </c>
      <c r="G1049">
        <v>149</v>
      </c>
      <c r="H1049" t="s">
        <v>29</v>
      </c>
      <c r="I1049">
        <v>1198</v>
      </c>
      <c r="J1049">
        <v>289.54000000000002</v>
      </c>
      <c r="K1049">
        <f>Passenger_Data[[#This Row],[Price_USD]]*1</f>
        <v>289.54000000000002</v>
      </c>
      <c r="L1049">
        <v>24</v>
      </c>
      <c r="M1049" t="s">
        <v>40</v>
      </c>
      <c r="N1049" t="s">
        <v>41</v>
      </c>
      <c r="O1049" t="s">
        <v>32</v>
      </c>
      <c r="P1049" t="s">
        <v>83</v>
      </c>
      <c r="Q1049">
        <v>3</v>
      </c>
      <c r="R1049" t="s">
        <v>51</v>
      </c>
      <c r="S1049" t="s">
        <v>68</v>
      </c>
      <c r="T1049">
        <v>7.6</v>
      </c>
      <c r="U1049">
        <v>6</v>
      </c>
      <c r="V1049">
        <v>32</v>
      </c>
      <c r="W1049">
        <v>0</v>
      </c>
      <c r="X1049">
        <v>0</v>
      </c>
      <c r="Y1049" t="s">
        <v>36</v>
      </c>
    </row>
    <row r="1050" spans="1:25" x14ac:dyDescent="0.25">
      <c r="A1050" t="s">
        <v>1918</v>
      </c>
      <c r="B1050" t="s">
        <v>628</v>
      </c>
      <c r="C1050" t="s">
        <v>48</v>
      </c>
      <c r="D1050" t="s">
        <v>55</v>
      </c>
      <c r="E1050" t="s">
        <v>59</v>
      </c>
      <c r="F1050" s="1" t="s">
        <v>13104</v>
      </c>
      <c r="G1050">
        <v>104</v>
      </c>
      <c r="H1050" t="s">
        <v>29</v>
      </c>
      <c r="I1050">
        <v>1080</v>
      </c>
      <c r="J1050">
        <v>383.35</v>
      </c>
      <c r="K1050">
        <f>Passenger_Data[[#This Row],[Price_USD]]*1</f>
        <v>383.35</v>
      </c>
      <c r="L1050">
        <v>72</v>
      </c>
      <c r="M1050" t="s">
        <v>40</v>
      </c>
      <c r="N1050" t="s">
        <v>31</v>
      </c>
      <c r="O1050" t="s">
        <v>42</v>
      </c>
      <c r="P1050" t="s">
        <v>50</v>
      </c>
      <c r="Q1050">
        <v>1</v>
      </c>
      <c r="R1050" t="s">
        <v>65</v>
      </c>
      <c r="S1050" t="s">
        <v>35</v>
      </c>
      <c r="T1050">
        <v>9</v>
      </c>
      <c r="U1050">
        <v>13</v>
      </c>
      <c r="V1050">
        <v>92</v>
      </c>
      <c r="W1050">
        <v>0</v>
      </c>
      <c r="X1050">
        <v>0</v>
      </c>
      <c r="Y1050" t="s">
        <v>45</v>
      </c>
    </row>
    <row r="1051" spans="1:25" x14ac:dyDescent="0.25">
      <c r="A1051" t="s">
        <v>1919</v>
      </c>
      <c r="B1051" t="s">
        <v>734</v>
      </c>
      <c r="C1051" t="s">
        <v>73</v>
      </c>
      <c r="D1051" t="s">
        <v>55</v>
      </c>
      <c r="E1051" t="s">
        <v>49</v>
      </c>
      <c r="F1051" s="1" t="s">
        <v>13105</v>
      </c>
      <c r="G1051">
        <v>117</v>
      </c>
      <c r="H1051" t="s">
        <v>29</v>
      </c>
      <c r="I1051">
        <v>1156</v>
      </c>
      <c r="J1051">
        <v>543.46</v>
      </c>
      <c r="K1051">
        <f>Passenger_Data[[#This Row],[Price_USD]]*1</f>
        <v>543.46</v>
      </c>
      <c r="L1051">
        <v>65</v>
      </c>
      <c r="M1051" t="s">
        <v>30</v>
      </c>
      <c r="N1051" t="s">
        <v>31</v>
      </c>
      <c r="O1051" t="s">
        <v>33</v>
      </c>
      <c r="P1051" t="s">
        <v>83</v>
      </c>
      <c r="Q1051">
        <v>1</v>
      </c>
      <c r="R1051" t="s">
        <v>51</v>
      </c>
      <c r="S1051" t="s">
        <v>68</v>
      </c>
      <c r="T1051">
        <v>7.4</v>
      </c>
      <c r="U1051">
        <v>16</v>
      </c>
      <c r="V1051">
        <v>29</v>
      </c>
      <c r="W1051">
        <v>0</v>
      </c>
      <c r="X1051">
        <v>0</v>
      </c>
      <c r="Y1051" t="s">
        <v>45</v>
      </c>
    </row>
    <row r="1052" spans="1:25" x14ac:dyDescent="0.25">
      <c r="A1052" t="s">
        <v>1920</v>
      </c>
      <c r="B1052" t="s">
        <v>1921</v>
      </c>
      <c r="C1052" t="s">
        <v>54</v>
      </c>
      <c r="D1052" t="s">
        <v>59</v>
      </c>
      <c r="E1052" t="s">
        <v>27</v>
      </c>
      <c r="F1052" s="1" t="s">
        <v>13106</v>
      </c>
      <c r="G1052">
        <v>166</v>
      </c>
      <c r="H1052" t="s">
        <v>29</v>
      </c>
      <c r="I1052">
        <v>1327</v>
      </c>
      <c r="J1052">
        <v>216.2</v>
      </c>
      <c r="K1052">
        <f>Passenger_Data[[#This Row],[Price_USD]]*1</f>
        <v>216.2</v>
      </c>
      <c r="L1052">
        <v>35</v>
      </c>
      <c r="M1052" t="s">
        <v>40</v>
      </c>
      <c r="N1052" t="s">
        <v>60</v>
      </c>
      <c r="O1052" t="s">
        <v>42</v>
      </c>
      <c r="P1052" t="s">
        <v>50</v>
      </c>
      <c r="Q1052">
        <v>0</v>
      </c>
      <c r="R1052" t="s">
        <v>65</v>
      </c>
      <c r="S1052" t="s">
        <v>68</v>
      </c>
      <c r="T1052">
        <v>9.6</v>
      </c>
      <c r="U1052">
        <v>13</v>
      </c>
      <c r="V1052">
        <v>103</v>
      </c>
      <c r="W1052">
        <v>1</v>
      </c>
      <c r="X1052">
        <v>0</v>
      </c>
      <c r="Y1052" t="s">
        <v>45</v>
      </c>
    </row>
    <row r="1053" spans="1:25" x14ac:dyDescent="0.25">
      <c r="A1053" t="s">
        <v>1922</v>
      </c>
      <c r="B1053" t="s">
        <v>1923</v>
      </c>
      <c r="C1053" t="s">
        <v>26</v>
      </c>
      <c r="D1053" t="s">
        <v>76</v>
      </c>
      <c r="E1053" t="s">
        <v>49</v>
      </c>
      <c r="F1053" s="1" t="s">
        <v>13107</v>
      </c>
      <c r="G1053">
        <v>117</v>
      </c>
      <c r="H1053" t="s">
        <v>29</v>
      </c>
      <c r="I1053">
        <v>1417</v>
      </c>
      <c r="J1053">
        <v>288.82</v>
      </c>
      <c r="K1053">
        <f>Passenger_Data[[#This Row],[Price_USD]]*1</f>
        <v>288.82</v>
      </c>
      <c r="L1053">
        <v>56</v>
      </c>
      <c r="M1053" t="s">
        <v>30</v>
      </c>
      <c r="N1053" t="s">
        <v>60</v>
      </c>
      <c r="O1053" t="s">
        <v>33</v>
      </c>
      <c r="P1053" t="s">
        <v>83</v>
      </c>
      <c r="Q1053">
        <v>1</v>
      </c>
      <c r="R1053" t="s">
        <v>65</v>
      </c>
      <c r="S1053" t="s">
        <v>44</v>
      </c>
      <c r="T1053">
        <v>7.4</v>
      </c>
      <c r="U1053">
        <v>5</v>
      </c>
      <c r="V1053">
        <v>50</v>
      </c>
      <c r="W1053">
        <v>0</v>
      </c>
      <c r="X1053">
        <v>0</v>
      </c>
      <c r="Y1053" t="s">
        <v>45</v>
      </c>
    </row>
    <row r="1054" spans="1:25" x14ac:dyDescent="0.25">
      <c r="A1054" t="s">
        <v>1924</v>
      </c>
      <c r="B1054" t="s">
        <v>1925</v>
      </c>
      <c r="C1054" t="s">
        <v>54</v>
      </c>
      <c r="D1054" t="s">
        <v>59</v>
      </c>
      <c r="E1054" t="s">
        <v>27</v>
      </c>
      <c r="F1054" s="1" t="s">
        <v>13108</v>
      </c>
      <c r="G1054">
        <v>229</v>
      </c>
      <c r="H1054" t="s">
        <v>29</v>
      </c>
      <c r="I1054">
        <v>1106</v>
      </c>
      <c r="J1054">
        <v>367.12</v>
      </c>
      <c r="K1054">
        <f>Passenger_Data[[#This Row],[Price_USD]]*1</f>
        <v>367.12</v>
      </c>
      <c r="L1054">
        <v>53</v>
      </c>
      <c r="M1054" t="s">
        <v>40</v>
      </c>
      <c r="N1054" t="s">
        <v>41</v>
      </c>
      <c r="O1054" t="s">
        <v>56</v>
      </c>
      <c r="P1054" t="s">
        <v>50</v>
      </c>
      <c r="Q1054">
        <v>0</v>
      </c>
      <c r="R1054" t="s">
        <v>51</v>
      </c>
      <c r="S1054" t="s">
        <v>35</v>
      </c>
      <c r="T1054">
        <v>8</v>
      </c>
      <c r="U1054">
        <v>9</v>
      </c>
      <c r="V1054">
        <v>61</v>
      </c>
      <c r="W1054">
        <v>0</v>
      </c>
      <c r="X1054">
        <v>0</v>
      </c>
      <c r="Y1054" t="s">
        <v>77</v>
      </c>
    </row>
    <row r="1055" spans="1:25" x14ac:dyDescent="0.25">
      <c r="A1055" t="s">
        <v>1926</v>
      </c>
      <c r="B1055" t="s">
        <v>1927</v>
      </c>
      <c r="C1055" t="s">
        <v>54</v>
      </c>
      <c r="D1055" t="s">
        <v>64</v>
      </c>
      <c r="E1055" t="s">
        <v>27</v>
      </c>
      <c r="F1055" s="1" t="s">
        <v>13109</v>
      </c>
      <c r="G1055">
        <v>161</v>
      </c>
      <c r="H1055" t="s">
        <v>108</v>
      </c>
      <c r="I1055">
        <v>727</v>
      </c>
      <c r="J1055">
        <v>351.76</v>
      </c>
      <c r="K1055">
        <f>Passenger_Data[[#This Row],[Price_USD]]*1</f>
        <v>351.76</v>
      </c>
      <c r="L1055">
        <v>42</v>
      </c>
      <c r="M1055" t="s">
        <v>40</v>
      </c>
      <c r="N1055" t="s">
        <v>60</v>
      </c>
      <c r="O1055" t="s">
        <v>32</v>
      </c>
      <c r="P1055" t="s">
        <v>50</v>
      </c>
      <c r="Q1055">
        <v>0</v>
      </c>
      <c r="R1055" t="s">
        <v>65</v>
      </c>
      <c r="S1055" t="s">
        <v>35</v>
      </c>
      <c r="T1055">
        <v>6.8</v>
      </c>
      <c r="U1055">
        <v>6</v>
      </c>
      <c r="V1055">
        <v>3</v>
      </c>
      <c r="W1055">
        <v>0</v>
      </c>
      <c r="X1055">
        <v>1</v>
      </c>
      <c r="Y1055" t="s">
        <v>77</v>
      </c>
    </row>
    <row r="1056" spans="1:25" x14ac:dyDescent="0.25">
      <c r="A1056" t="s">
        <v>1928</v>
      </c>
      <c r="B1056" t="s">
        <v>1088</v>
      </c>
      <c r="C1056" t="s">
        <v>48</v>
      </c>
      <c r="D1056" t="s">
        <v>55</v>
      </c>
      <c r="E1056" t="s">
        <v>59</v>
      </c>
      <c r="F1056" s="1" t="s">
        <v>13110</v>
      </c>
      <c r="G1056">
        <v>178</v>
      </c>
      <c r="H1056" t="s">
        <v>29</v>
      </c>
      <c r="I1056">
        <v>1506</v>
      </c>
      <c r="J1056">
        <v>406.1</v>
      </c>
      <c r="K1056">
        <f>Passenger_Data[[#This Row],[Price_USD]]*1</f>
        <v>406.1</v>
      </c>
      <c r="L1056">
        <v>60</v>
      </c>
      <c r="M1056" t="s">
        <v>30</v>
      </c>
      <c r="N1056" t="s">
        <v>41</v>
      </c>
      <c r="O1056" t="s">
        <v>42</v>
      </c>
      <c r="P1056" t="s">
        <v>50</v>
      </c>
      <c r="Q1056">
        <v>3</v>
      </c>
      <c r="R1056" t="s">
        <v>51</v>
      </c>
      <c r="S1056" t="s">
        <v>61</v>
      </c>
      <c r="T1056">
        <v>8.5</v>
      </c>
      <c r="U1056">
        <v>5</v>
      </c>
      <c r="V1056">
        <v>11</v>
      </c>
      <c r="W1056">
        <v>0</v>
      </c>
      <c r="X1056">
        <v>1</v>
      </c>
      <c r="Y1056" t="s">
        <v>77</v>
      </c>
    </row>
    <row r="1057" spans="1:25" x14ac:dyDescent="0.25">
      <c r="A1057" t="s">
        <v>1929</v>
      </c>
      <c r="B1057" t="s">
        <v>1930</v>
      </c>
      <c r="C1057" t="s">
        <v>26</v>
      </c>
      <c r="D1057" t="s">
        <v>39</v>
      </c>
      <c r="E1057" t="s">
        <v>59</v>
      </c>
      <c r="F1057" s="1" t="s">
        <v>13111</v>
      </c>
      <c r="G1057">
        <v>215</v>
      </c>
      <c r="H1057" t="s">
        <v>29</v>
      </c>
      <c r="I1057">
        <v>1372</v>
      </c>
      <c r="J1057">
        <v>197.82</v>
      </c>
      <c r="K1057">
        <f>Passenger_Data[[#This Row],[Price_USD]]*1</f>
        <v>197.82</v>
      </c>
      <c r="L1057">
        <v>75</v>
      </c>
      <c r="M1057" t="s">
        <v>40</v>
      </c>
      <c r="N1057" t="s">
        <v>41</v>
      </c>
      <c r="O1057" t="s">
        <v>56</v>
      </c>
      <c r="P1057" t="s">
        <v>83</v>
      </c>
      <c r="Q1057">
        <v>0</v>
      </c>
      <c r="R1057" t="s">
        <v>34</v>
      </c>
      <c r="S1057" t="s">
        <v>44</v>
      </c>
      <c r="T1057">
        <v>6.6</v>
      </c>
      <c r="U1057">
        <v>25</v>
      </c>
      <c r="V1057">
        <v>71</v>
      </c>
      <c r="W1057">
        <v>0</v>
      </c>
      <c r="X1057">
        <v>0</v>
      </c>
      <c r="Y1057" t="s">
        <v>77</v>
      </c>
    </row>
    <row r="1058" spans="1:25" x14ac:dyDescent="0.25">
      <c r="A1058" t="s">
        <v>1931</v>
      </c>
      <c r="B1058" t="s">
        <v>1932</v>
      </c>
      <c r="C1058" t="s">
        <v>73</v>
      </c>
      <c r="D1058" t="s">
        <v>28</v>
      </c>
      <c r="E1058" t="s">
        <v>64</v>
      </c>
      <c r="F1058" s="1" t="s">
        <v>13112</v>
      </c>
      <c r="G1058">
        <v>210</v>
      </c>
      <c r="H1058" t="s">
        <v>29</v>
      </c>
      <c r="I1058">
        <v>1328</v>
      </c>
      <c r="J1058">
        <v>346.24</v>
      </c>
      <c r="K1058">
        <f>Passenger_Data[[#This Row],[Price_USD]]*1</f>
        <v>346.24</v>
      </c>
      <c r="L1058">
        <v>70</v>
      </c>
      <c r="M1058" t="s">
        <v>40</v>
      </c>
      <c r="N1058" t="s">
        <v>31</v>
      </c>
      <c r="O1058" t="s">
        <v>56</v>
      </c>
      <c r="P1058" t="s">
        <v>83</v>
      </c>
      <c r="Q1058">
        <v>2</v>
      </c>
      <c r="R1058" t="s">
        <v>43</v>
      </c>
      <c r="S1058" t="s">
        <v>44</v>
      </c>
      <c r="T1058">
        <v>7.1</v>
      </c>
      <c r="U1058">
        <v>6</v>
      </c>
      <c r="V1058">
        <v>50</v>
      </c>
      <c r="W1058">
        <v>0</v>
      </c>
      <c r="X1058">
        <v>0</v>
      </c>
      <c r="Y1058" t="s">
        <v>45</v>
      </c>
    </row>
    <row r="1059" spans="1:25" x14ac:dyDescent="0.25">
      <c r="A1059" t="s">
        <v>1933</v>
      </c>
      <c r="B1059" t="s">
        <v>1934</v>
      </c>
      <c r="C1059" t="s">
        <v>73</v>
      </c>
      <c r="D1059" t="s">
        <v>59</v>
      </c>
      <c r="E1059" t="s">
        <v>76</v>
      </c>
      <c r="F1059" s="1" t="s">
        <v>13113</v>
      </c>
      <c r="G1059">
        <v>178</v>
      </c>
      <c r="H1059" t="s">
        <v>29</v>
      </c>
      <c r="I1059">
        <v>1079</v>
      </c>
      <c r="J1059">
        <v>290.83</v>
      </c>
      <c r="K1059">
        <f>Passenger_Data[[#This Row],[Price_USD]]*1</f>
        <v>290.83</v>
      </c>
      <c r="L1059">
        <v>53</v>
      </c>
      <c r="M1059" t="s">
        <v>30</v>
      </c>
      <c r="N1059" t="s">
        <v>31</v>
      </c>
      <c r="O1059" t="s">
        <v>56</v>
      </c>
      <c r="P1059" t="s">
        <v>264</v>
      </c>
      <c r="Q1059">
        <v>2</v>
      </c>
      <c r="R1059" t="s">
        <v>51</v>
      </c>
      <c r="S1059" t="s">
        <v>35</v>
      </c>
      <c r="T1059">
        <v>3.9</v>
      </c>
      <c r="U1059">
        <v>12</v>
      </c>
      <c r="V1059">
        <v>0</v>
      </c>
      <c r="W1059">
        <v>0</v>
      </c>
      <c r="X1059">
        <v>0</v>
      </c>
      <c r="Y1059" t="s">
        <v>36</v>
      </c>
    </row>
    <row r="1060" spans="1:25" x14ac:dyDescent="0.25">
      <c r="A1060" t="s">
        <v>1935</v>
      </c>
      <c r="B1060" t="s">
        <v>536</v>
      </c>
      <c r="C1060" t="s">
        <v>54</v>
      </c>
      <c r="D1060" t="s">
        <v>39</v>
      </c>
      <c r="E1060" t="s">
        <v>76</v>
      </c>
      <c r="F1060" s="1" t="s">
        <v>13114</v>
      </c>
      <c r="G1060">
        <v>134</v>
      </c>
      <c r="H1060" t="s">
        <v>86</v>
      </c>
      <c r="I1060">
        <v>642</v>
      </c>
      <c r="J1060">
        <v>325.95999999999998</v>
      </c>
      <c r="K1060">
        <f>Passenger_Data[[#This Row],[Price_USD]]*1</f>
        <v>325.95999999999998</v>
      </c>
      <c r="L1060">
        <v>24</v>
      </c>
      <c r="M1060" t="s">
        <v>40</v>
      </c>
      <c r="N1060" t="s">
        <v>31</v>
      </c>
      <c r="O1060" t="s">
        <v>56</v>
      </c>
      <c r="P1060" t="s">
        <v>50</v>
      </c>
      <c r="Q1060">
        <v>3</v>
      </c>
      <c r="R1060" t="s">
        <v>43</v>
      </c>
      <c r="S1060" t="s">
        <v>44</v>
      </c>
      <c r="T1060">
        <v>8.4</v>
      </c>
      <c r="U1060">
        <v>4</v>
      </c>
      <c r="V1060">
        <v>70</v>
      </c>
      <c r="W1060">
        <v>0</v>
      </c>
      <c r="X1060">
        <v>0</v>
      </c>
      <c r="Y1060" t="s">
        <v>77</v>
      </c>
    </row>
    <row r="1061" spans="1:25" x14ac:dyDescent="0.25">
      <c r="A1061" t="s">
        <v>1936</v>
      </c>
      <c r="B1061" t="s">
        <v>1937</v>
      </c>
      <c r="C1061" t="s">
        <v>54</v>
      </c>
      <c r="D1061" t="s">
        <v>59</v>
      </c>
      <c r="E1061" t="s">
        <v>39</v>
      </c>
      <c r="F1061" s="1" t="s">
        <v>13115</v>
      </c>
      <c r="G1061">
        <v>297</v>
      </c>
      <c r="H1061" t="s">
        <v>29</v>
      </c>
      <c r="I1061">
        <v>1510</v>
      </c>
      <c r="J1061">
        <v>342.42</v>
      </c>
      <c r="K1061">
        <f>Passenger_Data[[#This Row],[Price_USD]]*1</f>
        <v>342.42</v>
      </c>
      <c r="L1061">
        <v>65</v>
      </c>
      <c r="M1061" t="s">
        <v>40</v>
      </c>
      <c r="N1061" t="s">
        <v>31</v>
      </c>
      <c r="O1061" t="s">
        <v>33</v>
      </c>
      <c r="P1061" t="s">
        <v>50</v>
      </c>
      <c r="Q1061">
        <v>1</v>
      </c>
      <c r="R1061" t="s">
        <v>65</v>
      </c>
      <c r="S1061" t="s">
        <v>68</v>
      </c>
      <c r="T1061">
        <v>5.5</v>
      </c>
      <c r="U1061">
        <v>20</v>
      </c>
      <c r="V1061">
        <v>3</v>
      </c>
      <c r="W1061">
        <v>0</v>
      </c>
      <c r="X1061">
        <v>0</v>
      </c>
      <c r="Y1061" t="s">
        <v>77</v>
      </c>
    </row>
    <row r="1062" spans="1:25" x14ac:dyDescent="0.25">
      <c r="A1062" t="s">
        <v>1938</v>
      </c>
      <c r="B1062" t="s">
        <v>1939</v>
      </c>
      <c r="C1062" t="s">
        <v>73</v>
      </c>
      <c r="D1062" t="s">
        <v>55</v>
      </c>
      <c r="E1062" t="s">
        <v>39</v>
      </c>
      <c r="F1062" s="1" t="s">
        <v>13116</v>
      </c>
      <c r="G1062">
        <v>231</v>
      </c>
      <c r="H1062" t="s">
        <v>29</v>
      </c>
      <c r="I1062">
        <v>606</v>
      </c>
      <c r="J1062">
        <v>401.1</v>
      </c>
      <c r="K1062">
        <f>Passenger_Data[[#This Row],[Price_USD]]*1</f>
        <v>401.1</v>
      </c>
      <c r="L1062">
        <v>66</v>
      </c>
      <c r="M1062" t="s">
        <v>40</v>
      </c>
      <c r="N1062" t="s">
        <v>31</v>
      </c>
      <c r="O1062" t="s">
        <v>56</v>
      </c>
      <c r="P1062" t="s">
        <v>50</v>
      </c>
      <c r="Q1062">
        <v>2</v>
      </c>
      <c r="R1062" t="s">
        <v>65</v>
      </c>
      <c r="S1062" t="s">
        <v>68</v>
      </c>
      <c r="T1062">
        <v>5.4</v>
      </c>
      <c r="U1062">
        <v>5</v>
      </c>
      <c r="V1062">
        <v>42</v>
      </c>
      <c r="W1062">
        <v>0</v>
      </c>
      <c r="X1062">
        <v>0</v>
      </c>
      <c r="Y1062" t="s">
        <v>77</v>
      </c>
    </row>
    <row r="1063" spans="1:25" x14ac:dyDescent="0.25">
      <c r="A1063" t="s">
        <v>1940</v>
      </c>
      <c r="B1063" t="s">
        <v>1941</v>
      </c>
      <c r="C1063" t="s">
        <v>54</v>
      </c>
      <c r="D1063" t="s">
        <v>27</v>
      </c>
      <c r="E1063" t="s">
        <v>28</v>
      </c>
      <c r="F1063" s="1" t="s">
        <v>13117</v>
      </c>
      <c r="G1063">
        <v>129</v>
      </c>
      <c r="H1063" t="s">
        <v>29</v>
      </c>
      <c r="I1063">
        <v>1093</v>
      </c>
      <c r="J1063">
        <v>258.89</v>
      </c>
      <c r="K1063">
        <f>Passenger_Data[[#This Row],[Price_USD]]*1</f>
        <v>258.89</v>
      </c>
      <c r="L1063">
        <v>79</v>
      </c>
      <c r="M1063" t="s">
        <v>30</v>
      </c>
      <c r="N1063" t="s">
        <v>31</v>
      </c>
      <c r="O1063" t="s">
        <v>56</v>
      </c>
      <c r="P1063" t="s">
        <v>50</v>
      </c>
      <c r="Q1063">
        <v>2</v>
      </c>
      <c r="R1063" t="s">
        <v>65</v>
      </c>
      <c r="S1063" t="s">
        <v>68</v>
      </c>
      <c r="T1063">
        <v>9.5</v>
      </c>
      <c r="U1063">
        <v>2</v>
      </c>
      <c r="V1063">
        <v>39</v>
      </c>
      <c r="W1063">
        <v>0</v>
      </c>
      <c r="X1063">
        <v>1</v>
      </c>
      <c r="Y1063" t="s">
        <v>36</v>
      </c>
    </row>
    <row r="1064" spans="1:25" x14ac:dyDescent="0.25">
      <c r="A1064" t="s">
        <v>1942</v>
      </c>
      <c r="B1064" t="s">
        <v>853</v>
      </c>
      <c r="C1064" t="s">
        <v>82</v>
      </c>
      <c r="D1064" t="s">
        <v>49</v>
      </c>
      <c r="E1064" t="s">
        <v>64</v>
      </c>
      <c r="F1064" s="1" t="s">
        <v>13118</v>
      </c>
      <c r="G1064">
        <v>185</v>
      </c>
      <c r="H1064" t="s">
        <v>29</v>
      </c>
      <c r="I1064">
        <v>1149</v>
      </c>
      <c r="J1064">
        <v>345.16</v>
      </c>
      <c r="K1064">
        <f>Passenger_Data[[#This Row],[Price_USD]]*1</f>
        <v>345.16</v>
      </c>
      <c r="L1064">
        <v>56</v>
      </c>
      <c r="M1064" t="s">
        <v>30</v>
      </c>
      <c r="N1064" t="s">
        <v>31</v>
      </c>
      <c r="O1064" t="s">
        <v>33</v>
      </c>
      <c r="P1064" t="s">
        <v>50</v>
      </c>
      <c r="Q1064">
        <v>1</v>
      </c>
      <c r="R1064" t="s">
        <v>65</v>
      </c>
      <c r="S1064" t="s">
        <v>35</v>
      </c>
      <c r="T1064">
        <v>6.7</v>
      </c>
      <c r="U1064">
        <v>0</v>
      </c>
      <c r="V1064">
        <v>93</v>
      </c>
      <c r="W1064">
        <v>0</v>
      </c>
      <c r="X1064">
        <v>0</v>
      </c>
      <c r="Y1064" t="s">
        <v>36</v>
      </c>
    </row>
    <row r="1065" spans="1:25" x14ac:dyDescent="0.25">
      <c r="A1065" t="s">
        <v>1943</v>
      </c>
      <c r="B1065" t="s">
        <v>1944</v>
      </c>
      <c r="C1065" t="s">
        <v>48</v>
      </c>
      <c r="D1065" t="s">
        <v>27</v>
      </c>
      <c r="E1065" t="s">
        <v>49</v>
      </c>
      <c r="F1065" s="1" t="s">
        <v>13119</v>
      </c>
      <c r="G1065">
        <v>121</v>
      </c>
      <c r="H1065" t="s">
        <v>29</v>
      </c>
      <c r="I1065">
        <v>991</v>
      </c>
      <c r="J1065">
        <v>301.56</v>
      </c>
      <c r="K1065">
        <f>Passenger_Data[[#This Row],[Price_USD]]*1</f>
        <v>301.56</v>
      </c>
      <c r="L1065">
        <v>40</v>
      </c>
      <c r="M1065" t="s">
        <v>30</v>
      </c>
      <c r="N1065" t="s">
        <v>41</v>
      </c>
      <c r="O1065" t="s">
        <v>33</v>
      </c>
      <c r="P1065" t="s">
        <v>50</v>
      </c>
      <c r="Q1065">
        <v>5</v>
      </c>
      <c r="R1065" t="s">
        <v>65</v>
      </c>
      <c r="S1065" t="s">
        <v>61</v>
      </c>
      <c r="T1065">
        <v>6.9</v>
      </c>
      <c r="U1065">
        <v>2</v>
      </c>
      <c r="V1065">
        <v>112</v>
      </c>
      <c r="W1065">
        <v>0</v>
      </c>
      <c r="X1065">
        <v>0</v>
      </c>
      <c r="Y1065" t="s">
        <v>77</v>
      </c>
    </row>
    <row r="1066" spans="1:25" x14ac:dyDescent="0.25">
      <c r="A1066" t="s">
        <v>1945</v>
      </c>
      <c r="B1066" t="s">
        <v>1946</v>
      </c>
      <c r="C1066" t="s">
        <v>82</v>
      </c>
      <c r="D1066" t="s">
        <v>76</v>
      </c>
      <c r="E1066" t="s">
        <v>49</v>
      </c>
      <c r="F1066" s="1" t="s">
        <v>13120</v>
      </c>
      <c r="G1066">
        <v>78</v>
      </c>
      <c r="H1066" t="s">
        <v>29</v>
      </c>
      <c r="I1066">
        <v>964</v>
      </c>
      <c r="J1066">
        <v>278.39</v>
      </c>
      <c r="K1066">
        <f>Passenger_Data[[#This Row],[Price_USD]]*1</f>
        <v>278.39</v>
      </c>
      <c r="L1066">
        <v>78</v>
      </c>
      <c r="M1066" t="s">
        <v>40</v>
      </c>
      <c r="N1066" t="s">
        <v>41</v>
      </c>
      <c r="O1066" t="s">
        <v>33</v>
      </c>
      <c r="P1066" t="s">
        <v>83</v>
      </c>
      <c r="Q1066">
        <v>0</v>
      </c>
      <c r="R1066" t="s">
        <v>65</v>
      </c>
      <c r="S1066" t="s">
        <v>35</v>
      </c>
      <c r="T1066">
        <v>8.6</v>
      </c>
      <c r="U1066">
        <v>14</v>
      </c>
      <c r="V1066">
        <v>13</v>
      </c>
      <c r="W1066">
        <v>0</v>
      </c>
      <c r="X1066">
        <v>0</v>
      </c>
      <c r="Y1066" t="s">
        <v>77</v>
      </c>
    </row>
    <row r="1067" spans="1:25" x14ac:dyDescent="0.25">
      <c r="A1067" t="s">
        <v>1947</v>
      </c>
      <c r="B1067" t="s">
        <v>1948</v>
      </c>
      <c r="C1067" t="s">
        <v>82</v>
      </c>
      <c r="D1067" t="s">
        <v>28</v>
      </c>
      <c r="E1067" t="s">
        <v>76</v>
      </c>
      <c r="F1067" s="1" t="s">
        <v>13121</v>
      </c>
      <c r="G1067">
        <v>86</v>
      </c>
      <c r="H1067" t="s">
        <v>29</v>
      </c>
      <c r="I1067">
        <v>1089</v>
      </c>
      <c r="J1067">
        <v>367.02</v>
      </c>
      <c r="K1067">
        <f>Passenger_Data[[#This Row],[Price_USD]]*1</f>
        <v>367.02</v>
      </c>
      <c r="L1067">
        <v>36</v>
      </c>
      <c r="M1067" t="s">
        <v>30</v>
      </c>
      <c r="N1067" t="s">
        <v>31</v>
      </c>
      <c r="O1067" t="s">
        <v>33</v>
      </c>
      <c r="P1067" t="s">
        <v>33</v>
      </c>
      <c r="Q1067">
        <v>0</v>
      </c>
      <c r="R1067" t="s">
        <v>43</v>
      </c>
      <c r="S1067" t="s">
        <v>35</v>
      </c>
      <c r="T1067">
        <v>6.1</v>
      </c>
      <c r="U1067">
        <v>3</v>
      </c>
      <c r="V1067">
        <v>35</v>
      </c>
      <c r="W1067">
        <v>1</v>
      </c>
      <c r="X1067">
        <v>0</v>
      </c>
      <c r="Y1067" t="s">
        <v>77</v>
      </c>
    </row>
    <row r="1068" spans="1:25" x14ac:dyDescent="0.25">
      <c r="A1068" t="s">
        <v>1949</v>
      </c>
      <c r="B1068" t="s">
        <v>1950</v>
      </c>
      <c r="C1068" t="s">
        <v>82</v>
      </c>
      <c r="D1068" t="s">
        <v>76</v>
      </c>
      <c r="E1068" t="s">
        <v>28</v>
      </c>
      <c r="F1068" s="1" t="s">
        <v>13122</v>
      </c>
      <c r="G1068">
        <v>111</v>
      </c>
      <c r="H1068" t="s">
        <v>29</v>
      </c>
      <c r="I1068">
        <v>588</v>
      </c>
      <c r="J1068">
        <v>378.81</v>
      </c>
      <c r="K1068">
        <f>Passenger_Data[[#This Row],[Price_USD]]*1</f>
        <v>378.81</v>
      </c>
      <c r="L1068">
        <v>36</v>
      </c>
      <c r="M1068" t="s">
        <v>40</v>
      </c>
      <c r="N1068" t="s">
        <v>31</v>
      </c>
      <c r="O1068" t="s">
        <v>56</v>
      </c>
      <c r="P1068" t="s">
        <v>50</v>
      </c>
      <c r="Q1068">
        <v>1</v>
      </c>
      <c r="R1068" t="s">
        <v>51</v>
      </c>
      <c r="S1068" t="s">
        <v>68</v>
      </c>
      <c r="T1068">
        <v>7.2</v>
      </c>
      <c r="U1068">
        <v>10</v>
      </c>
      <c r="V1068">
        <v>113</v>
      </c>
      <c r="W1068">
        <v>0</v>
      </c>
      <c r="X1068">
        <v>0</v>
      </c>
      <c r="Y1068" t="s">
        <v>36</v>
      </c>
    </row>
    <row r="1069" spans="1:25" x14ac:dyDescent="0.25">
      <c r="A1069" t="s">
        <v>1951</v>
      </c>
      <c r="B1069" t="s">
        <v>1952</v>
      </c>
      <c r="C1069" t="s">
        <v>26</v>
      </c>
      <c r="D1069" t="s">
        <v>39</v>
      </c>
      <c r="E1069" t="s">
        <v>28</v>
      </c>
      <c r="F1069" s="1" t="s">
        <v>13123</v>
      </c>
      <c r="G1069">
        <v>156</v>
      </c>
      <c r="H1069" t="s">
        <v>86</v>
      </c>
      <c r="I1069">
        <v>1390</v>
      </c>
      <c r="J1069">
        <v>353.13</v>
      </c>
      <c r="K1069">
        <f>Passenger_Data[[#This Row],[Price_USD]]*1</f>
        <v>353.13</v>
      </c>
      <c r="L1069">
        <v>65</v>
      </c>
      <c r="M1069" t="s">
        <v>40</v>
      </c>
      <c r="N1069" t="s">
        <v>60</v>
      </c>
      <c r="O1069" t="s">
        <v>56</v>
      </c>
      <c r="P1069" t="s">
        <v>50</v>
      </c>
      <c r="Q1069">
        <v>3</v>
      </c>
      <c r="R1069" t="s">
        <v>65</v>
      </c>
      <c r="S1069" t="s">
        <v>35</v>
      </c>
      <c r="T1069">
        <v>3.2</v>
      </c>
      <c r="U1069">
        <v>0</v>
      </c>
      <c r="V1069">
        <v>60</v>
      </c>
      <c r="W1069">
        <v>0</v>
      </c>
      <c r="X1069">
        <v>0</v>
      </c>
      <c r="Y1069" t="s">
        <v>45</v>
      </c>
    </row>
    <row r="1070" spans="1:25" x14ac:dyDescent="0.25">
      <c r="A1070" t="s">
        <v>1953</v>
      </c>
      <c r="B1070" t="s">
        <v>1954</v>
      </c>
      <c r="C1070" t="s">
        <v>82</v>
      </c>
      <c r="D1070" t="s">
        <v>59</v>
      </c>
      <c r="E1070" t="s">
        <v>49</v>
      </c>
      <c r="F1070" s="1" t="s">
        <v>13124</v>
      </c>
      <c r="G1070">
        <v>158</v>
      </c>
      <c r="H1070" t="s">
        <v>29</v>
      </c>
      <c r="I1070">
        <v>1677</v>
      </c>
      <c r="J1070">
        <v>310.63</v>
      </c>
      <c r="K1070">
        <f>Passenger_Data[[#This Row],[Price_USD]]*1</f>
        <v>310.63</v>
      </c>
      <c r="L1070">
        <v>57</v>
      </c>
      <c r="M1070" t="s">
        <v>30</v>
      </c>
      <c r="N1070" t="s">
        <v>31</v>
      </c>
      <c r="O1070" t="s">
        <v>32</v>
      </c>
      <c r="P1070" t="s">
        <v>264</v>
      </c>
      <c r="Q1070">
        <v>1</v>
      </c>
      <c r="R1070" t="s">
        <v>65</v>
      </c>
      <c r="S1070" t="s">
        <v>44</v>
      </c>
      <c r="T1070">
        <v>7.4</v>
      </c>
      <c r="U1070">
        <v>27</v>
      </c>
      <c r="V1070">
        <v>58</v>
      </c>
      <c r="W1070">
        <v>0</v>
      </c>
      <c r="X1070">
        <v>0</v>
      </c>
      <c r="Y1070" t="s">
        <v>77</v>
      </c>
    </row>
    <row r="1071" spans="1:25" x14ac:dyDescent="0.25">
      <c r="A1071" t="s">
        <v>1955</v>
      </c>
      <c r="B1071" t="s">
        <v>476</v>
      </c>
      <c r="C1071" t="s">
        <v>82</v>
      </c>
      <c r="D1071" t="s">
        <v>76</v>
      </c>
      <c r="E1071" t="s">
        <v>64</v>
      </c>
      <c r="F1071" s="1" t="s">
        <v>13125</v>
      </c>
      <c r="G1071">
        <v>277</v>
      </c>
      <c r="H1071" t="s">
        <v>29</v>
      </c>
      <c r="I1071">
        <v>1185</v>
      </c>
      <c r="J1071">
        <v>403.41</v>
      </c>
      <c r="K1071">
        <f>Passenger_Data[[#This Row],[Price_USD]]*1</f>
        <v>403.41</v>
      </c>
      <c r="L1071">
        <v>62</v>
      </c>
      <c r="M1071" t="s">
        <v>40</v>
      </c>
      <c r="N1071" t="s">
        <v>31</v>
      </c>
      <c r="O1071" t="s">
        <v>42</v>
      </c>
      <c r="P1071" t="s">
        <v>50</v>
      </c>
      <c r="Q1071">
        <v>1</v>
      </c>
      <c r="R1071" t="s">
        <v>34</v>
      </c>
      <c r="S1071" t="s">
        <v>68</v>
      </c>
      <c r="T1071">
        <v>5.3</v>
      </c>
      <c r="U1071">
        <v>0</v>
      </c>
      <c r="V1071">
        <v>73</v>
      </c>
      <c r="W1071">
        <v>0</v>
      </c>
      <c r="X1071">
        <v>0</v>
      </c>
      <c r="Y1071" t="s">
        <v>77</v>
      </c>
    </row>
    <row r="1072" spans="1:25" x14ac:dyDescent="0.25">
      <c r="A1072" t="s">
        <v>1956</v>
      </c>
      <c r="B1072" t="s">
        <v>305</v>
      </c>
      <c r="C1072" t="s">
        <v>54</v>
      </c>
      <c r="D1072" t="s">
        <v>39</v>
      </c>
      <c r="E1072" t="s">
        <v>28</v>
      </c>
      <c r="F1072" s="1" t="s">
        <v>13126</v>
      </c>
      <c r="G1072">
        <v>181</v>
      </c>
      <c r="H1072" t="s">
        <v>29</v>
      </c>
      <c r="I1072">
        <v>1558</v>
      </c>
      <c r="J1072">
        <v>243.07</v>
      </c>
      <c r="K1072">
        <f>Passenger_Data[[#This Row],[Price_USD]]*1</f>
        <v>243.07</v>
      </c>
      <c r="L1072">
        <v>71</v>
      </c>
      <c r="M1072" t="s">
        <v>40</v>
      </c>
      <c r="N1072" t="s">
        <v>31</v>
      </c>
      <c r="O1072" t="s">
        <v>32</v>
      </c>
      <c r="P1072" t="s">
        <v>50</v>
      </c>
      <c r="Q1072">
        <v>2</v>
      </c>
      <c r="R1072" t="s">
        <v>51</v>
      </c>
      <c r="S1072" t="s">
        <v>44</v>
      </c>
      <c r="T1072">
        <v>3.2</v>
      </c>
      <c r="U1072">
        <v>8</v>
      </c>
      <c r="V1072">
        <v>4</v>
      </c>
      <c r="W1072">
        <v>0</v>
      </c>
      <c r="X1072">
        <v>0</v>
      </c>
      <c r="Y1072" t="s">
        <v>36</v>
      </c>
    </row>
    <row r="1073" spans="1:25" x14ac:dyDescent="0.25">
      <c r="A1073" t="s">
        <v>1957</v>
      </c>
      <c r="B1073" t="s">
        <v>1958</v>
      </c>
      <c r="C1073" t="s">
        <v>26</v>
      </c>
      <c r="D1073" t="s">
        <v>28</v>
      </c>
      <c r="E1073" t="s">
        <v>28</v>
      </c>
      <c r="F1073" s="1" t="s">
        <v>13127</v>
      </c>
      <c r="G1073">
        <v>204</v>
      </c>
      <c r="H1073" t="s">
        <v>29</v>
      </c>
      <c r="I1073">
        <v>1452</v>
      </c>
      <c r="J1073">
        <v>343.76</v>
      </c>
      <c r="K1073">
        <f>Passenger_Data[[#This Row],[Price_USD]]*1</f>
        <v>343.76</v>
      </c>
      <c r="L1073">
        <v>72</v>
      </c>
      <c r="M1073" t="s">
        <v>40</v>
      </c>
      <c r="N1073" t="s">
        <v>41</v>
      </c>
      <c r="O1073" t="s">
        <v>32</v>
      </c>
      <c r="P1073" t="s">
        <v>50</v>
      </c>
      <c r="Q1073">
        <v>2</v>
      </c>
      <c r="R1073" t="s">
        <v>51</v>
      </c>
      <c r="S1073" t="s">
        <v>68</v>
      </c>
      <c r="T1073">
        <v>8.5</v>
      </c>
      <c r="U1073">
        <v>10</v>
      </c>
      <c r="V1073">
        <v>92</v>
      </c>
      <c r="W1073">
        <v>0</v>
      </c>
      <c r="X1073">
        <v>0</v>
      </c>
      <c r="Y1073" t="s">
        <v>77</v>
      </c>
    </row>
    <row r="1074" spans="1:25" x14ac:dyDescent="0.25">
      <c r="A1074" t="s">
        <v>1959</v>
      </c>
      <c r="B1074" t="s">
        <v>345</v>
      </c>
      <c r="C1074" t="s">
        <v>82</v>
      </c>
      <c r="D1074" t="s">
        <v>64</v>
      </c>
      <c r="E1074" t="s">
        <v>59</v>
      </c>
      <c r="F1074" s="1" t="s">
        <v>13128</v>
      </c>
      <c r="G1074">
        <v>208</v>
      </c>
      <c r="H1074" t="s">
        <v>29</v>
      </c>
      <c r="I1074">
        <v>608</v>
      </c>
      <c r="J1074">
        <v>373.53</v>
      </c>
      <c r="K1074">
        <f>Passenger_Data[[#This Row],[Price_USD]]*1</f>
        <v>373.53</v>
      </c>
      <c r="L1074">
        <v>64</v>
      </c>
      <c r="M1074" t="s">
        <v>40</v>
      </c>
      <c r="N1074" t="s">
        <v>41</v>
      </c>
      <c r="O1074" t="s">
        <v>56</v>
      </c>
      <c r="P1074" t="s">
        <v>50</v>
      </c>
      <c r="Q1074">
        <v>0</v>
      </c>
      <c r="R1074" t="s">
        <v>34</v>
      </c>
      <c r="S1074" t="s">
        <v>68</v>
      </c>
      <c r="T1074">
        <v>8.8000000000000007</v>
      </c>
      <c r="U1074">
        <v>3</v>
      </c>
      <c r="V1074">
        <v>99</v>
      </c>
      <c r="W1074">
        <v>0</v>
      </c>
      <c r="X1074">
        <v>0</v>
      </c>
      <c r="Y1074" t="s">
        <v>77</v>
      </c>
    </row>
    <row r="1075" spans="1:25" x14ac:dyDescent="0.25">
      <c r="A1075" t="s">
        <v>1960</v>
      </c>
      <c r="B1075" t="s">
        <v>1961</v>
      </c>
      <c r="C1075" t="s">
        <v>73</v>
      </c>
      <c r="D1075" t="s">
        <v>55</v>
      </c>
      <c r="E1075" t="s">
        <v>64</v>
      </c>
      <c r="F1075" s="1" t="s">
        <v>13129</v>
      </c>
      <c r="G1075">
        <v>158</v>
      </c>
      <c r="H1075" t="s">
        <v>86</v>
      </c>
      <c r="I1075">
        <v>1242</v>
      </c>
      <c r="J1075">
        <v>562.25</v>
      </c>
      <c r="K1075">
        <f>Passenger_Data[[#This Row],[Price_USD]]*1</f>
        <v>562.25</v>
      </c>
      <c r="L1075">
        <v>25</v>
      </c>
      <c r="M1075" t="s">
        <v>30</v>
      </c>
      <c r="N1075" t="s">
        <v>41</v>
      </c>
      <c r="O1075" t="s">
        <v>33</v>
      </c>
      <c r="P1075" t="s">
        <v>50</v>
      </c>
      <c r="Q1075">
        <v>1</v>
      </c>
      <c r="R1075" t="s">
        <v>34</v>
      </c>
      <c r="S1075" t="s">
        <v>35</v>
      </c>
      <c r="T1075">
        <v>6.3</v>
      </c>
      <c r="U1075">
        <v>1</v>
      </c>
      <c r="V1075">
        <v>55</v>
      </c>
      <c r="W1075">
        <v>0</v>
      </c>
      <c r="X1075">
        <v>1</v>
      </c>
      <c r="Y1075" t="s">
        <v>45</v>
      </c>
    </row>
    <row r="1076" spans="1:25" x14ac:dyDescent="0.25">
      <c r="A1076" t="s">
        <v>1962</v>
      </c>
      <c r="B1076" t="s">
        <v>445</v>
      </c>
      <c r="C1076" t="s">
        <v>54</v>
      </c>
      <c r="D1076" t="s">
        <v>55</v>
      </c>
      <c r="E1076" t="s">
        <v>76</v>
      </c>
      <c r="F1076" s="1" t="s">
        <v>13130</v>
      </c>
      <c r="G1076">
        <v>104</v>
      </c>
      <c r="H1076" t="s">
        <v>29</v>
      </c>
      <c r="I1076">
        <v>1220</v>
      </c>
      <c r="J1076">
        <v>321.04000000000002</v>
      </c>
      <c r="K1076">
        <f>Passenger_Data[[#This Row],[Price_USD]]*1</f>
        <v>321.04000000000002</v>
      </c>
      <c r="L1076">
        <v>38</v>
      </c>
      <c r="M1076" t="s">
        <v>30</v>
      </c>
      <c r="N1076" t="s">
        <v>31</v>
      </c>
      <c r="O1076" t="s">
        <v>56</v>
      </c>
      <c r="P1076" t="s">
        <v>50</v>
      </c>
      <c r="Q1076">
        <v>0</v>
      </c>
      <c r="R1076" t="s">
        <v>51</v>
      </c>
      <c r="S1076" t="s">
        <v>61</v>
      </c>
      <c r="T1076">
        <v>7.8</v>
      </c>
      <c r="U1076">
        <v>6</v>
      </c>
      <c r="V1076">
        <v>13</v>
      </c>
      <c r="W1076">
        <v>0</v>
      </c>
      <c r="X1076">
        <v>0</v>
      </c>
      <c r="Y1076" t="s">
        <v>77</v>
      </c>
    </row>
    <row r="1077" spans="1:25" x14ac:dyDescent="0.25">
      <c r="A1077" t="s">
        <v>1963</v>
      </c>
      <c r="B1077" t="s">
        <v>1964</v>
      </c>
      <c r="C1077" t="s">
        <v>82</v>
      </c>
      <c r="D1077" t="s">
        <v>55</v>
      </c>
      <c r="E1077" t="s">
        <v>76</v>
      </c>
      <c r="F1077" s="1" t="s">
        <v>13131</v>
      </c>
      <c r="G1077">
        <v>234</v>
      </c>
      <c r="H1077" t="s">
        <v>29</v>
      </c>
      <c r="I1077">
        <v>1529</v>
      </c>
      <c r="J1077">
        <v>308.33999999999997</v>
      </c>
      <c r="K1077">
        <f>Passenger_Data[[#This Row],[Price_USD]]*1</f>
        <v>308.33999999999997</v>
      </c>
      <c r="L1077">
        <v>25</v>
      </c>
      <c r="M1077" t="s">
        <v>40</v>
      </c>
      <c r="N1077" t="s">
        <v>41</v>
      </c>
      <c r="O1077" t="s">
        <v>42</v>
      </c>
      <c r="P1077" t="s">
        <v>83</v>
      </c>
      <c r="Q1077">
        <v>0</v>
      </c>
      <c r="R1077" t="s">
        <v>43</v>
      </c>
      <c r="S1077" t="s">
        <v>35</v>
      </c>
      <c r="T1077">
        <v>5.4</v>
      </c>
      <c r="U1077">
        <v>3</v>
      </c>
      <c r="V1077">
        <v>53</v>
      </c>
      <c r="W1077">
        <v>0</v>
      </c>
      <c r="X1077">
        <v>0</v>
      </c>
      <c r="Y1077" t="s">
        <v>45</v>
      </c>
    </row>
    <row r="1078" spans="1:25" x14ac:dyDescent="0.25">
      <c r="A1078" t="s">
        <v>1965</v>
      </c>
      <c r="B1078" t="s">
        <v>1966</v>
      </c>
      <c r="C1078" t="s">
        <v>82</v>
      </c>
      <c r="D1078" t="s">
        <v>49</v>
      </c>
      <c r="E1078" t="s">
        <v>59</v>
      </c>
      <c r="F1078" s="1" t="s">
        <v>13132</v>
      </c>
      <c r="G1078">
        <v>175</v>
      </c>
      <c r="H1078" t="s">
        <v>29</v>
      </c>
      <c r="I1078">
        <v>1184</v>
      </c>
      <c r="J1078">
        <v>359.89</v>
      </c>
      <c r="K1078">
        <f>Passenger_Data[[#This Row],[Price_USD]]*1</f>
        <v>359.89</v>
      </c>
      <c r="L1078">
        <v>62</v>
      </c>
      <c r="M1078" t="s">
        <v>40</v>
      </c>
      <c r="N1078" t="s">
        <v>31</v>
      </c>
      <c r="O1078" t="s">
        <v>32</v>
      </c>
      <c r="P1078" t="s">
        <v>50</v>
      </c>
      <c r="Q1078">
        <v>0</v>
      </c>
      <c r="R1078" t="s">
        <v>51</v>
      </c>
      <c r="S1078" t="s">
        <v>68</v>
      </c>
      <c r="T1078">
        <v>6</v>
      </c>
      <c r="U1078">
        <v>54</v>
      </c>
      <c r="V1078">
        <v>45</v>
      </c>
      <c r="W1078">
        <v>0</v>
      </c>
      <c r="X1078">
        <v>0</v>
      </c>
      <c r="Y1078" t="s">
        <v>45</v>
      </c>
    </row>
    <row r="1079" spans="1:25" x14ac:dyDescent="0.25">
      <c r="A1079" t="s">
        <v>1967</v>
      </c>
      <c r="B1079" t="s">
        <v>622</v>
      </c>
      <c r="C1079" t="s">
        <v>82</v>
      </c>
      <c r="D1079" t="s">
        <v>76</v>
      </c>
      <c r="E1079" t="s">
        <v>28</v>
      </c>
      <c r="F1079" s="1" t="s">
        <v>13133</v>
      </c>
      <c r="G1079">
        <v>201</v>
      </c>
      <c r="H1079" t="s">
        <v>29</v>
      </c>
      <c r="I1079">
        <v>1275</v>
      </c>
      <c r="J1079">
        <v>243.12</v>
      </c>
      <c r="K1079">
        <f>Passenger_Data[[#This Row],[Price_USD]]*1</f>
        <v>243.12</v>
      </c>
      <c r="L1079">
        <v>72</v>
      </c>
      <c r="M1079" t="s">
        <v>30</v>
      </c>
      <c r="N1079" t="s">
        <v>41</v>
      </c>
      <c r="O1079" t="s">
        <v>56</v>
      </c>
      <c r="P1079" t="s">
        <v>83</v>
      </c>
      <c r="Q1079">
        <v>1</v>
      </c>
      <c r="R1079" t="s">
        <v>65</v>
      </c>
      <c r="S1079" t="s">
        <v>35</v>
      </c>
      <c r="T1079">
        <v>7</v>
      </c>
      <c r="U1079">
        <v>10</v>
      </c>
      <c r="V1079">
        <v>90</v>
      </c>
      <c r="W1079">
        <v>0</v>
      </c>
      <c r="X1079">
        <v>0</v>
      </c>
      <c r="Y1079" t="s">
        <v>45</v>
      </c>
    </row>
    <row r="1080" spans="1:25" x14ac:dyDescent="0.25">
      <c r="A1080" t="s">
        <v>1968</v>
      </c>
      <c r="B1080" t="s">
        <v>1212</v>
      </c>
      <c r="C1080" t="s">
        <v>54</v>
      </c>
      <c r="D1080" t="s">
        <v>49</v>
      </c>
      <c r="E1080" t="s">
        <v>76</v>
      </c>
      <c r="F1080" s="1" t="s">
        <v>13134</v>
      </c>
      <c r="G1080">
        <v>66</v>
      </c>
      <c r="H1080" t="s">
        <v>29</v>
      </c>
      <c r="I1080">
        <v>1066</v>
      </c>
      <c r="J1080">
        <v>466.67</v>
      </c>
      <c r="K1080">
        <f>Passenger_Data[[#This Row],[Price_USD]]*1</f>
        <v>466.67</v>
      </c>
      <c r="L1080">
        <v>74</v>
      </c>
      <c r="M1080" t="s">
        <v>30</v>
      </c>
      <c r="N1080" t="s">
        <v>31</v>
      </c>
      <c r="O1080" t="s">
        <v>33</v>
      </c>
      <c r="P1080" t="s">
        <v>50</v>
      </c>
      <c r="Q1080">
        <v>1</v>
      </c>
      <c r="R1080" t="s">
        <v>51</v>
      </c>
      <c r="S1080" t="s">
        <v>44</v>
      </c>
      <c r="T1080">
        <v>8.1</v>
      </c>
      <c r="U1080">
        <v>4</v>
      </c>
      <c r="V1080">
        <v>43</v>
      </c>
      <c r="W1080">
        <v>0</v>
      </c>
      <c r="X1080">
        <v>0</v>
      </c>
      <c r="Y1080" t="s">
        <v>77</v>
      </c>
    </row>
    <row r="1081" spans="1:25" x14ac:dyDescent="0.25">
      <c r="A1081" t="s">
        <v>1969</v>
      </c>
      <c r="B1081" t="s">
        <v>577</v>
      </c>
      <c r="C1081" t="s">
        <v>26</v>
      </c>
      <c r="D1081" t="s">
        <v>55</v>
      </c>
      <c r="E1081" t="s">
        <v>64</v>
      </c>
      <c r="F1081" s="1" t="s">
        <v>13135</v>
      </c>
      <c r="G1081">
        <v>204</v>
      </c>
      <c r="H1081" t="s">
        <v>29</v>
      </c>
      <c r="I1081">
        <v>1085</v>
      </c>
      <c r="J1081">
        <v>487.25</v>
      </c>
      <c r="K1081">
        <f>Passenger_Data[[#This Row],[Price_USD]]*1</f>
        <v>487.25</v>
      </c>
      <c r="L1081">
        <v>27</v>
      </c>
      <c r="M1081" t="s">
        <v>40</v>
      </c>
      <c r="N1081" t="s">
        <v>41</v>
      </c>
      <c r="O1081" t="s">
        <v>56</v>
      </c>
      <c r="P1081" t="s">
        <v>83</v>
      </c>
      <c r="Q1081">
        <v>2</v>
      </c>
      <c r="R1081" t="s">
        <v>65</v>
      </c>
      <c r="S1081" t="s">
        <v>35</v>
      </c>
      <c r="T1081">
        <v>7.6</v>
      </c>
      <c r="U1081">
        <v>4</v>
      </c>
      <c r="V1081">
        <v>93</v>
      </c>
      <c r="W1081">
        <v>0</v>
      </c>
      <c r="X1081">
        <v>0</v>
      </c>
      <c r="Y1081" t="s">
        <v>36</v>
      </c>
    </row>
    <row r="1082" spans="1:25" x14ac:dyDescent="0.25">
      <c r="A1082" t="s">
        <v>1970</v>
      </c>
      <c r="B1082" t="s">
        <v>1971</v>
      </c>
      <c r="C1082" t="s">
        <v>82</v>
      </c>
      <c r="D1082" t="s">
        <v>28</v>
      </c>
      <c r="E1082" t="s">
        <v>55</v>
      </c>
      <c r="F1082" s="1" t="s">
        <v>13136</v>
      </c>
      <c r="G1082">
        <v>84</v>
      </c>
      <c r="H1082" t="s">
        <v>29</v>
      </c>
      <c r="I1082">
        <v>938</v>
      </c>
      <c r="J1082">
        <v>389.87</v>
      </c>
      <c r="K1082">
        <f>Passenger_Data[[#This Row],[Price_USD]]*1</f>
        <v>389.87</v>
      </c>
      <c r="L1082">
        <v>47</v>
      </c>
      <c r="M1082" t="s">
        <v>30</v>
      </c>
      <c r="N1082" t="s">
        <v>60</v>
      </c>
      <c r="O1082" t="s">
        <v>56</v>
      </c>
      <c r="P1082" t="s">
        <v>50</v>
      </c>
      <c r="Q1082">
        <v>0</v>
      </c>
      <c r="R1082" t="s">
        <v>34</v>
      </c>
      <c r="S1082" t="s">
        <v>68</v>
      </c>
      <c r="T1082">
        <v>5.9</v>
      </c>
      <c r="U1082">
        <v>3</v>
      </c>
      <c r="V1082">
        <v>30</v>
      </c>
      <c r="W1082">
        <v>0</v>
      </c>
      <c r="X1082">
        <v>0</v>
      </c>
      <c r="Y1082" t="s">
        <v>77</v>
      </c>
    </row>
    <row r="1083" spans="1:25" x14ac:dyDescent="0.25">
      <c r="A1083" t="s">
        <v>1972</v>
      </c>
      <c r="B1083" t="s">
        <v>1973</v>
      </c>
      <c r="C1083" t="s">
        <v>54</v>
      </c>
      <c r="D1083" t="s">
        <v>64</v>
      </c>
      <c r="E1083" t="s">
        <v>27</v>
      </c>
      <c r="F1083" s="1" t="s">
        <v>13137</v>
      </c>
      <c r="G1083">
        <v>130</v>
      </c>
      <c r="H1083" t="s">
        <v>108</v>
      </c>
      <c r="I1083">
        <v>1150</v>
      </c>
      <c r="J1083">
        <v>332.21</v>
      </c>
      <c r="K1083">
        <f>Passenger_Data[[#This Row],[Price_USD]]*1</f>
        <v>332.21</v>
      </c>
      <c r="L1083">
        <v>44</v>
      </c>
      <c r="M1083" t="s">
        <v>30</v>
      </c>
      <c r="N1083" t="s">
        <v>31</v>
      </c>
      <c r="O1083" t="s">
        <v>32</v>
      </c>
      <c r="P1083" t="s">
        <v>33</v>
      </c>
      <c r="Q1083">
        <v>0</v>
      </c>
      <c r="R1083" t="s">
        <v>51</v>
      </c>
      <c r="S1083" t="s">
        <v>61</v>
      </c>
      <c r="T1083">
        <v>8</v>
      </c>
      <c r="U1083">
        <v>15</v>
      </c>
      <c r="V1083">
        <v>118</v>
      </c>
      <c r="W1083">
        <v>0</v>
      </c>
      <c r="X1083">
        <v>0</v>
      </c>
      <c r="Y1083" t="s">
        <v>36</v>
      </c>
    </row>
    <row r="1084" spans="1:25" x14ac:dyDescent="0.25">
      <c r="A1084" t="s">
        <v>1974</v>
      </c>
      <c r="B1084" t="s">
        <v>392</v>
      </c>
      <c r="C1084" t="s">
        <v>54</v>
      </c>
      <c r="D1084" t="s">
        <v>49</v>
      </c>
      <c r="E1084" t="s">
        <v>64</v>
      </c>
      <c r="F1084" s="1" t="s">
        <v>13138</v>
      </c>
      <c r="G1084">
        <v>203</v>
      </c>
      <c r="H1084" t="s">
        <v>29</v>
      </c>
      <c r="I1084">
        <v>1414</v>
      </c>
      <c r="J1084">
        <v>334.1</v>
      </c>
      <c r="K1084">
        <f>Passenger_Data[[#This Row],[Price_USD]]*1</f>
        <v>334.1</v>
      </c>
      <c r="L1084">
        <v>20</v>
      </c>
      <c r="M1084" t="s">
        <v>40</v>
      </c>
      <c r="N1084" t="s">
        <v>41</v>
      </c>
      <c r="O1084" t="s">
        <v>56</v>
      </c>
      <c r="P1084" t="s">
        <v>264</v>
      </c>
      <c r="Q1084">
        <v>1</v>
      </c>
      <c r="R1084" t="s">
        <v>65</v>
      </c>
      <c r="S1084" t="s">
        <v>61</v>
      </c>
      <c r="T1084">
        <v>8.3000000000000007</v>
      </c>
      <c r="U1084">
        <v>6</v>
      </c>
      <c r="V1084">
        <v>70</v>
      </c>
      <c r="W1084">
        <v>0</v>
      </c>
      <c r="X1084">
        <v>0</v>
      </c>
      <c r="Y1084" t="s">
        <v>77</v>
      </c>
    </row>
    <row r="1085" spans="1:25" x14ac:dyDescent="0.25">
      <c r="A1085" t="s">
        <v>1975</v>
      </c>
      <c r="B1085" t="s">
        <v>1369</v>
      </c>
      <c r="C1085" t="s">
        <v>26</v>
      </c>
      <c r="D1085" t="s">
        <v>27</v>
      </c>
      <c r="E1085" t="s">
        <v>49</v>
      </c>
      <c r="F1085" s="1" t="s">
        <v>13139</v>
      </c>
      <c r="G1085">
        <v>107</v>
      </c>
      <c r="H1085" t="s">
        <v>29</v>
      </c>
      <c r="I1085">
        <v>600</v>
      </c>
      <c r="J1085">
        <v>534.76</v>
      </c>
      <c r="K1085">
        <f>Passenger_Data[[#This Row],[Price_USD]]*1</f>
        <v>534.76</v>
      </c>
      <c r="L1085">
        <v>50</v>
      </c>
      <c r="M1085" t="s">
        <v>40</v>
      </c>
      <c r="N1085" t="s">
        <v>31</v>
      </c>
      <c r="O1085" t="s">
        <v>33</v>
      </c>
      <c r="P1085" t="s">
        <v>83</v>
      </c>
      <c r="Q1085">
        <v>2</v>
      </c>
      <c r="R1085" t="s">
        <v>65</v>
      </c>
      <c r="S1085" t="s">
        <v>68</v>
      </c>
      <c r="T1085">
        <v>5.5</v>
      </c>
      <c r="U1085">
        <v>8</v>
      </c>
      <c r="V1085">
        <v>52</v>
      </c>
      <c r="W1085">
        <v>0</v>
      </c>
      <c r="X1085">
        <v>0</v>
      </c>
      <c r="Y1085" t="s">
        <v>45</v>
      </c>
    </row>
    <row r="1086" spans="1:25" x14ac:dyDescent="0.25">
      <c r="A1086" t="s">
        <v>1976</v>
      </c>
      <c r="B1086" t="s">
        <v>1212</v>
      </c>
      <c r="C1086" t="s">
        <v>48</v>
      </c>
      <c r="D1086" t="s">
        <v>27</v>
      </c>
      <c r="E1086" t="s">
        <v>76</v>
      </c>
      <c r="F1086" s="1" t="s">
        <v>13140</v>
      </c>
      <c r="G1086">
        <v>182</v>
      </c>
      <c r="H1086" t="s">
        <v>29</v>
      </c>
      <c r="I1086">
        <v>1601</v>
      </c>
      <c r="J1086">
        <v>385.9</v>
      </c>
      <c r="K1086">
        <f>Passenger_Data[[#This Row],[Price_USD]]*1</f>
        <v>385.9</v>
      </c>
      <c r="L1086">
        <v>35</v>
      </c>
      <c r="M1086" t="s">
        <v>30</v>
      </c>
      <c r="N1086" t="s">
        <v>41</v>
      </c>
      <c r="O1086" t="s">
        <v>32</v>
      </c>
      <c r="P1086" t="s">
        <v>50</v>
      </c>
      <c r="Q1086">
        <v>0</v>
      </c>
      <c r="R1086" t="s">
        <v>51</v>
      </c>
      <c r="S1086" t="s">
        <v>68</v>
      </c>
      <c r="T1086">
        <v>3.2</v>
      </c>
      <c r="U1086">
        <v>3</v>
      </c>
      <c r="V1086">
        <v>33</v>
      </c>
      <c r="W1086">
        <v>0</v>
      </c>
      <c r="X1086">
        <v>0</v>
      </c>
      <c r="Y1086" t="s">
        <v>45</v>
      </c>
    </row>
    <row r="1087" spans="1:25" x14ac:dyDescent="0.25">
      <c r="A1087" t="s">
        <v>1977</v>
      </c>
      <c r="B1087" t="s">
        <v>1978</v>
      </c>
      <c r="C1087" t="s">
        <v>48</v>
      </c>
      <c r="D1087" t="s">
        <v>59</v>
      </c>
      <c r="E1087" t="s">
        <v>27</v>
      </c>
      <c r="F1087" s="1" t="s">
        <v>13141</v>
      </c>
      <c r="G1087">
        <v>197</v>
      </c>
      <c r="H1087" t="s">
        <v>29</v>
      </c>
      <c r="I1087">
        <v>920</v>
      </c>
      <c r="J1087">
        <v>248.08</v>
      </c>
      <c r="K1087">
        <f>Passenger_Data[[#This Row],[Price_USD]]*1</f>
        <v>248.08</v>
      </c>
      <c r="L1087">
        <v>39</v>
      </c>
      <c r="M1087" t="s">
        <v>40</v>
      </c>
      <c r="N1087" t="s">
        <v>31</v>
      </c>
      <c r="O1087" t="s">
        <v>42</v>
      </c>
      <c r="P1087" t="s">
        <v>50</v>
      </c>
      <c r="Q1087">
        <v>2</v>
      </c>
      <c r="R1087" t="s">
        <v>65</v>
      </c>
      <c r="S1087" t="s">
        <v>68</v>
      </c>
      <c r="T1087">
        <v>5.6</v>
      </c>
      <c r="U1087">
        <v>3</v>
      </c>
      <c r="V1087">
        <v>116</v>
      </c>
      <c r="W1087">
        <v>0</v>
      </c>
      <c r="X1087">
        <v>0</v>
      </c>
      <c r="Y1087" t="s">
        <v>36</v>
      </c>
    </row>
    <row r="1088" spans="1:25" x14ac:dyDescent="0.25">
      <c r="A1088" t="s">
        <v>1979</v>
      </c>
      <c r="B1088" t="s">
        <v>1980</v>
      </c>
      <c r="C1088" t="s">
        <v>26</v>
      </c>
      <c r="D1088" t="s">
        <v>55</v>
      </c>
      <c r="E1088" t="s">
        <v>64</v>
      </c>
      <c r="F1088" s="1" t="s">
        <v>13142</v>
      </c>
      <c r="G1088">
        <v>193</v>
      </c>
      <c r="H1088" t="s">
        <v>86</v>
      </c>
      <c r="I1088">
        <v>1010</v>
      </c>
      <c r="J1088">
        <v>663.44</v>
      </c>
      <c r="K1088">
        <f>Passenger_Data[[#This Row],[Price_USD]]*1</f>
        <v>663.44</v>
      </c>
      <c r="L1088">
        <v>35</v>
      </c>
      <c r="M1088" t="s">
        <v>40</v>
      </c>
      <c r="N1088" t="s">
        <v>31</v>
      </c>
      <c r="O1088" t="s">
        <v>42</v>
      </c>
      <c r="P1088" t="s">
        <v>33</v>
      </c>
      <c r="Q1088">
        <v>0</v>
      </c>
      <c r="R1088" t="s">
        <v>43</v>
      </c>
      <c r="S1088" t="s">
        <v>61</v>
      </c>
      <c r="T1088">
        <v>7.2</v>
      </c>
      <c r="U1088">
        <v>21</v>
      </c>
      <c r="V1088">
        <v>36</v>
      </c>
      <c r="W1088">
        <v>0</v>
      </c>
      <c r="X1088">
        <v>0</v>
      </c>
      <c r="Y1088" t="s">
        <v>45</v>
      </c>
    </row>
    <row r="1089" spans="1:25" x14ac:dyDescent="0.25">
      <c r="A1089" t="s">
        <v>1981</v>
      </c>
      <c r="B1089" t="s">
        <v>1982</v>
      </c>
      <c r="C1089" t="s">
        <v>82</v>
      </c>
      <c r="D1089" t="s">
        <v>64</v>
      </c>
      <c r="E1089" t="s">
        <v>55</v>
      </c>
      <c r="F1089" s="1" t="s">
        <v>13143</v>
      </c>
      <c r="G1089">
        <v>149</v>
      </c>
      <c r="H1089" t="s">
        <v>29</v>
      </c>
      <c r="I1089">
        <v>1503</v>
      </c>
      <c r="J1089">
        <v>419.15</v>
      </c>
      <c r="K1089">
        <f>Passenger_Data[[#This Row],[Price_USD]]*1</f>
        <v>419.15</v>
      </c>
      <c r="L1089">
        <v>35</v>
      </c>
      <c r="M1089" t="s">
        <v>40</v>
      </c>
      <c r="N1089" t="s">
        <v>41</v>
      </c>
      <c r="O1089" t="s">
        <v>42</v>
      </c>
      <c r="P1089" t="s">
        <v>50</v>
      </c>
      <c r="Q1089">
        <v>0</v>
      </c>
      <c r="R1089" t="s">
        <v>43</v>
      </c>
      <c r="S1089" t="s">
        <v>68</v>
      </c>
      <c r="T1089">
        <v>10</v>
      </c>
      <c r="U1089">
        <v>3</v>
      </c>
      <c r="V1089">
        <v>66</v>
      </c>
      <c r="W1089">
        <v>0</v>
      </c>
      <c r="X1089">
        <v>1</v>
      </c>
      <c r="Y1089" t="s">
        <v>77</v>
      </c>
    </row>
    <row r="1090" spans="1:25" x14ac:dyDescent="0.25">
      <c r="A1090" t="s">
        <v>1983</v>
      </c>
      <c r="B1090" t="s">
        <v>1080</v>
      </c>
      <c r="C1090" t="s">
        <v>73</v>
      </c>
      <c r="D1090" t="s">
        <v>76</v>
      </c>
      <c r="E1090" t="s">
        <v>28</v>
      </c>
      <c r="F1090" s="1" t="s">
        <v>13144</v>
      </c>
      <c r="G1090">
        <v>84</v>
      </c>
      <c r="H1090" t="s">
        <v>29</v>
      </c>
      <c r="I1090">
        <v>1107</v>
      </c>
      <c r="J1090">
        <v>323.06</v>
      </c>
      <c r="K1090">
        <f>Passenger_Data[[#This Row],[Price_USD]]*1</f>
        <v>323.06</v>
      </c>
      <c r="L1090">
        <v>48</v>
      </c>
      <c r="M1090" t="s">
        <v>40</v>
      </c>
      <c r="N1090" t="s">
        <v>41</v>
      </c>
      <c r="O1090" t="s">
        <v>42</v>
      </c>
      <c r="P1090" t="s">
        <v>83</v>
      </c>
      <c r="Q1090">
        <v>1</v>
      </c>
      <c r="R1090" t="s">
        <v>51</v>
      </c>
      <c r="S1090" t="s">
        <v>61</v>
      </c>
      <c r="T1090">
        <v>7.5</v>
      </c>
      <c r="U1090">
        <v>12</v>
      </c>
      <c r="V1090">
        <v>93</v>
      </c>
      <c r="W1090">
        <v>0</v>
      </c>
      <c r="X1090">
        <v>0</v>
      </c>
      <c r="Y1090" t="s">
        <v>36</v>
      </c>
    </row>
    <row r="1091" spans="1:25" x14ac:dyDescent="0.25">
      <c r="A1091" t="s">
        <v>1984</v>
      </c>
      <c r="B1091" t="s">
        <v>1985</v>
      </c>
      <c r="C1091" t="s">
        <v>82</v>
      </c>
      <c r="D1091" t="s">
        <v>27</v>
      </c>
      <c r="E1091" t="s">
        <v>64</v>
      </c>
      <c r="F1091" s="1" t="s">
        <v>13145</v>
      </c>
      <c r="G1091">
        <v>112</v>
      </c>
      <c r="H1091" t="s">
        <v>86</v>
      </c>
      <c r="I1091">
        <v>881</v>
      </c>
      <c r="J1091">
        <v>349.78</v>
      </c>
      <c r="K1091">
        <f>Passenger_Data[[#This Row],[Price_USD]]*1</f>
        <v>349.78</v>
      </c>
      <c r="L1091">
        <v>21</v>
      </c>
      <c r="M1091" t="s">
        <v>40</v>
      </c>
      <c r="N1091" t="s">
        <v>41</v>
      </c>
      <c r="O1091" t="s">
        <v>32</v>
      </c>
      <c r="P1091" t="s">
        <v>50</v>
      </c>
      <c r="Q1091">
        <v>1</v>
      </c>
      <c r="R1091" t="s">
        <v>51</v>
      </c>
      <c r="S1091" t="s">
        <v>61</v>
      </c>
      <c r="T1091">
        <v>8.8000000000000007</v>
      </c>
      <c r="U1091">
        <v>7</v>
      </c>
      <c r="V1091">
        <v>7</v>
      </c>
      <c r="W1091">
        <v>1</v>
      </c>
      <c r="X1091">
        <v>1</v>
      </c>
      <c r="Y1091" t="s">
        <v>45</v>
      </c>
    </row>
    <row r="1092" spans="1:25" x14ac:dyDescent="0.25">
      <c r="A1092" t="s">
        <v>1986</v>
      </c>
      <c r="B1092" t="s">
        <v>1890</v>
      </c>
      <c r="C1092" t="s">
        <v>54</v>
      </c>
      <c r="D1092" t="s">
        <v>39</v>
      </c>
      <c r="E1092" t="s">
        <v>49</v>
      </c>
      <c r="F1092" s="1" t="s">
        <v>13146</v>
      </c>
      <c r="G1092">
        <v>186</v>
      </c>
      <c r="H1092" t="s">
        <v>86</v>
      </c>
      <c r="I1092">
        <v>953</v>
      </c>
      <c r="J1092">
        <v>384.31</v>
      </c>
      <c r="K1092">
        <f>Passenger_Data[[#This Row],[Price_USD]]*1</f>
        <v>384.31</v>
      </c>
      <c r="L1092">
        <v>64</v>
      </c>
      <c r="M1092" t="s">
        <v>40</v>
      </c>
      <c r="N1092" t="s">
        <v>31</v>
      </c>
      <c r="O1092" t="s">
        <v>42</v>
      </c>
      <c r="P1092" t="s">
        <v>50</v>
      </c>
      <c r="Q1092">
        <v>1</v>
      </c>
      <c r="R1092" t="s">
        <v>43</v>
      </c>
      <c r="S1092" t="s">
        <v>61</v>
      </c>
      <c r="T1092">
        <v>7.8</v>
      </c>
      <c r="U1092">
        <v>6</v>
      </c>
      <c r="V1092">
        <v>47</v>
      </c>
      <c r="W1092">
        <v>0</v>
      </c>
      <c r="X1092">
        <v>0</v>
      </c>
      <c r="Y1092" t="s">
        <v>36</v>
      </c>
    </row>
    <row r="1093" spans="1:25" x14ac:dyDescent="0.25">
      <c r="A1093" t="s">
        <v>1987</v>
      </c>
      <c r="B1093" t="s">
        <v>156</v>
      </c>
      <c r="C1093" t="s">
        <v>48</v>
      </c>
      <c r="D1093" t="s">
        <v>49</v>
      </c>
      <c r="E1093" t="s">
        <v>59</v>
      </c>
      <c r="F1093" s="1" t="s">
        <v>13147</v>
      </c>
      <c r="G1093">
        <v>38</v>
      </c>
      <c r="H1093" t="s">
        <v>29</v>
      </c>
      <c r="I1093">
        <v>1299</v>
      </c>
      <c r="J1093">
        <v>433.92</v>
      </c>
      <c r="K1093">
        <f>Passenger_Data[[#This Row],[Price_USD]]*1</f>
        <v>433.92</v>
      </c>
      <c r="L1093">
        <v>56</v>
      </c>
      <c r="M1093" t="s">
        <v>40</v>
      </c>
      <c r="N1093" t="s">
        <v>41</v>
      </c>
      <c r="O1093" t="s">
        <v>32</v>
      </c>
      <c r="P1093" t="s">
        <v>50</v>
      </c>
      <c r="Q1093">
        <v>1</v>
      </c>
      <c r="R1093" t="s">
        <v>65</v>
      </c>
      <c r="S1093" t="s">
        <v>61</v>
      </c>
      <c r="T1093">
        <v>7.5</v>
      </c>
      <c r="U1093">
        <v>3</v>
      </c>
      <c r="V1093">
        <v>104</v>
      </c>
      <c r="W1093">
        <v>0</v>
      </c>
      <c r="X1093">
        <v>0</v>
      </c>
      <c r="Y1093" t="s">
        <v>36</v>
      </c>
    </row>
    <row r="1094" spans="1:25" x14ac:dyDescent="0.25">
      <c r="A1094" t="s">
        <v>1988</v>
      </c>
      <c r="B1094" t="s">
        <v>1989</v>
      </c>
      <c r="C1094" t="s">
        <v>26</v>
      </c>
      <c r="D1094" t="s">
        <v>55</v>
      </c>
      <c r="E1094" t="s">
        <v>49</v>
      </c>
      <c r="F1094" s="1" t="s">
        <v>13148</v>
      </c>
      <c r="G1094">
        <v>121</v>
      </c>
      <c r="H1094" t="s">
        <v>29</v>
      </c>
      <c r="I1094">
        <v>1299</v>
      </c>
      <c r="J1094">
        <v>267.32</v>
      </c>
      <c r="K1094">
        <f>Passenger_Data[[#This Row],[Price_USD]]*1</f>
        <v>267.32</v>
      </c>
      <c r="L1094">
        <v>20</v>
      </c>
      <c r="M1094" t="s">
        <v>30</v>
      </c>
      <c r="N1094" t="s">
        <v>60</v>
      </c>
      <c r="O1094" t="s">
        <v>32</v>
      </c>
      <c r="P1094" t="s">
        <v>50</v>
      </c>
      <c r="Q1094">
        <v>1</v>
      </c>
      <c r="R1094" t="s">
        <v>65</v>
      </c>
      <c r="S1094" t="s">
        <v>44</v>
      </c>
      <c r="T1094">
        <v>7.5</v>
      </c>
      <c r="U1094">
        <v>3</v>
      </c>
      <c r="V1094">
        <v>17</v>
      </c>
      <c r="W1094">
        <v>0</v>
      </c>
      <c r="X1094">
        <v>0</v>
      </c>
      <c r="Y1094" t="s">
        <v>77</v>
      </c>
    </row>
    <row r="1095" spans="1:25" x14ac:dyDescent="0.25">
      <c r="A1095" t="s">
        <v>1990</v>
      </c>
      <c r="B1095" t="s">
        <v>1991</v>
      </c>
      <c r="C1095" t="s">
        <v>82</v>
      </c>
      <c r="D1095" t="s">
        <v>49</v>
      </c>
      <c r="E1095" t="s">
        <v>39</v>
      </c>
      <c r="F1095" s="1" t="s">
        <v>13149</v>
      </c>
      <c r="G1095">
        <v>192</v>
      </c>
      <c r="H1095" t="s">
        <v>108</v>
      </c>
      <c r="I1095">
        <v>1352</v>
      </c>
      <c r="J1095">
        <v>410.71</v>
      </c>
      <c r="K1095">
        <f>Passenger_Data[[#This Row],[Price_USD]]*1</f>
        <v>410.71</v>
      </c>
      <c r="L1095">
        <v>38</v>
      </c>
      <c r="M1095" t="s">
        <v>40</v>
      </c>
      <c r="N1095" t="s">
        <v>31</v>
      </c>
      <c r="O1095" t="s">
        <v>56</v>
      </c>
      <c r="P1095" t="s">
        <v>50</v>
      </c>
      <c r="Q1095">
        <v>0</v>
      </c>
      <c r="R1095" t="s">
        <v>65</v>
      </c>
      <c r="S1095" t="s">
        <v>61</v>
      </c>
      <c r="T1095">
        <v>7.6</v>
      </c>
      <c r="U1095">
        <v>1</v>
      </c>
      <c r="V1095">
        <v>68</v>
      </c>
      <c r="W1095">
        <v>0</v>
      </c>
      <c r="X1095">
        <v>0</v>
      </c>
      <c r="Y1095" t="s">
        <v>45</v>
      </c>
    </row>
    <row r="1096" spans="1:25" x14ac:dyDescent="0.25">
      <c r="A1096" t="s">
        <v>1992</v>
      </c>
      <c r="B1096" t="s">
        <v>1993</v>
      </c>
      <c r="C1096" t="s">
        <v>73</v>
      </c>
      <c r="D1096" t="s">
        <v>28</v>
      </c>
      <c r="E1096" t="s">
        <v>27</v>
      </c>
      <c r="F1096" s="1" t="s">
        <v>13150</v>
      </c>
      <c r="G1096">
        <v>226</v>
      </c>
      <c r="H1096" t="s">
        <v>29</v>
      </c>
      <c r="I1096">
        <v>1229</v>
      </c>
      <c r="J1096">
        <v>284.27999999999997</v>
      </c>
      <c r="K1096">
        <f>Passenger_Data[[#This Row],[Price_USD]]*1</f>
        <v>284.27999999999997</v>
      </c>
      <c r="L1096">
        <v>53</v>
      </c>
      <c r="M1096" t="s">
        <v>30</v>
      </c>
      <c r="N1096" t="s">
        <v>60</v>
      </c>
      <c r="O1096" t="s">
        <v>32</v>
      </c>
      <c r="P1096" t="s">
        <v>50</v>
      </c>
      <c r="Q1096">
        <v>2</v>
      </c>
      <c r="R1096" t="s">
        <v>43</v>
      </c>
      <c r="S1096" t="s">
        <v>61</v>
      </c>
      <c r="T1096">
        <v>6.6</v>
      </c>
      <c r="U1096">
        <v>3</v>
      </c>
      <c r="V1096">
        <v>48</v>
      </c>
      <c r="W1096">
        <v>0</v>
      </c>
      <c r="X1096">
        <v>0</v>
      </c>
      <c r="Y1096" t="s">
        <v>77</v>
      </c>
    </row>
    <row r="1097" spans="1:25" x14ac:dyDescent="0.25">
      <c r="A1097" t="s">
        <v>1994</v>
      </c>
      <c r="B1097" t="s">
        <v>1253</v>
      </c>
      <c r="C1097" t="s">
        <v>48</v>
      </c>
      <c r="D1097" t="s">
        <v>76</v>
      </c>
      <c r="E1097" t="s">
        <v>39</v>
      </c>
      <c r="F1097" s="1" t="s">
        <v>13151</v>
      </c>
      <c r="G1097">
        <v>143</v>
      </c>
      <c r="H1097" t="s">
        <v>29</v>
      </c>
      <c r="I1097">
        <v>1181</v>
      </c>
      <c r="J1097">
        <v>272.8</v>
      </c>
      <c r="K1097">
        <f>Passenger_Data[[#This Row],[Price_USD]]*1</f>
        <v>272.8</v>
      </c>
      <c r="L1097">
        <v>46</v>
      </c>
      <c r="M1097" t="s">
        <v>40</v>
      </c>
      <c r="N1097" t="s">
        <v>41</v>
      </c>
      <c r="O1097" t="s">
        <v>33</v>
      </c>
      <c r="P1097" t="s">
        <v>50</v>
      </c>
      <c r="Q1097">
        <v>4</v>
      </c>
      <c r="R1097" t="s">
        <v>51</v>
      </c>
      <c r="S1097" t="s">
        <v>44</v>
      </c>
      <c r="T1097">
        <v>9.4</v>
      </c>
      <c r="U1097">
        <v>19</v>
      </c>
      <c r="V1097">
        <v>116</v>
      </c>
      <c r="W1097">
        <v>0</v>
      </c>
      <c r="X1097">
        <v>0</v>
      </c>
      <c r="Y1097" t="s">
        <v>45</v>
      </c>
    </row>
    <row r="1098" spans="1:25" x14ac:dyDescent="0.25">
      <c r="A1098" t="s">
        <v>1995</v>
      </c>
      <c r="B1098" t="s">
        <v>1996</v>
      </c>
      <c r="C1098" t="s">
        <v>48</v>
      </c>
      <c r="D1098" t="s">
        <v>76</v>
      </c>
      <c r="E1098" t="s">
        <v>27</v>
      </c>
      <c r="F1098" s="1" t="s">
        <v>13152</v>
      </c>
      <c r="G1098">
        <v>239</v>
      </c>
      <c r="H1098" t="s">
        <v>29</v>
      </c>
      <c r="I1098">
        <v>1552</v>
      </c>
      <c r="J1098">
        <v>323</v>
      </c>
      <c r="K1098">
        <f>Passenger_Data[[#This Row],[Price_USD]]*1</f>
        <v>323</v>
      </c>
      <c r="L1098">
        <v>35</v>
      </c>
      <c r="M1098" t="s">
        <v>30</v>
      </c>
      <c r="N1098" t="s">
        <v>41</v>
      </c>
      <c r="O1098" t="s">
        <v>56</v>
      </c>
      <c r="P1098" t="s">
        <v>50</v>
      </c>
      <c r="Q1098">
        <v>3</v>
      </c>
      <c r="R1098" t="s">
        <v>65</v>
      </c>
      <c r="S1098" t="s">
        <v>68</v>
      </c>
      <c r="T1098">
        <v>7.5</v>
      </c>
      <c r="U1098">
        <v>4</v>
      </c>
      <c r="V1098">
        <v>91</v>
      </c>
      <c r="W1098">
        <v>0</v>
      </c>
      <c r="X1098">
        <v>0</v>
      </c>
      <c r="Y1098" t="s">
        <v>77</v>
      </c>
    </row>
    <row r="1099" spans="1:25" x14ac:dyDescent="0.25">
      <c r="A1099" t="s">
        <v>1997</v>
      </c>
      <c r="B1099" t="s">
        <v>1998</v>
      </c>
      <c r="C1099" t="s">
        <v>26</v>
      </c>
      <c r="D1099" t="s">
        <v>59</v>
      </c>
      <c r="E1099" t="s">
        <v>55</v>
      </c>
      <c r="F1099" s="1" t="s">
        <v>13153</v>
      </c>
      <c r="G1099">
        <v>214</v>
      </c>
      <c r="H1099" t="s">
        <v>108</v>
      </c>
      <c r="I1099">
        <v>1572</v>
      </c>
      <c r="J1099">
        <v>392.55</v>
      </c>
      <c r="K1099">
        <f>Passenger_Data[[#This Row],[Price_USD]]*1</f>
        <v>392.55</v>
      </c>
      <c r="L1099">
        <v>65</v>
      </c>
      <c r="M1099" t="s">
        <v>40</v>
      </c>
      <c r="N1099" t="s">
        <v>31</v>
      </c>
      <c r="O1099" t="s">
        <v>56</v>
      </c>
      <c r="P1099" t="s">
        <v>33</v>
      </c>
      <c r="Q1099">
        <v>0</v>
      </c>
      <c r="R1099" t="s">
        <v>65</v>
      </c>
      <c r="S1099" t="s">
        <v>68</v>
      </c>
      <c r="T1099">
        <v>6.9</v>
      </c>
      <c r="U1099">
        <v>20</v>
      </c>
      <c r="V1099">
        <v>76</v>
      </c>
      <c r="W1099">
        <v>0</v>
      </c>
      <c r="X1099">
        <v>1</v>
      </c>
      <c r="Y1099" t="s">
        <v>36</v>
      </c>
    </row>
    <row r="1100" spans="1:25" x14ac:dyDescent="0.25">
      <c r="A1100" t="s">
        <v>1999</v>
      </c>
      <c r="B1100" t="s">
        <v>1192</v>
      </c>
      <c r="C1100" t="s">
        <v>73</v>
      </c>
      <c r="D1100" t="s">
        <v>59</v>
      </c>
      <c r="E1100" t="s">
        <v>59</v>
      </c>
      <c r="F1100" s="1" t="s">
        <v>13154</v>
      </c>
      <c r="G1100">
        <v>348</v>
      </c>
      <c r="H1100" t="s">
        <v>29</v>
      </c>
      <c r="I1100">
        <v>1168</v>
      </c>
      <c r="J1100">
        <v>262.45</v>
      </c>
      <c r="K1100">
        <f>Passenger_Data[[#This Row],[Price_USD]]*1</f>
        <v>262.45</v>
      </c>
      <c r="L1100">
        <v>39</v>
      </c>
      <c r="M1100" t="s">
        <v>40</v>
      </c>
      <c r="N1100" t="s">
        <v>60</v>
      </c>
      <c r="O1100" t="s">
        <v>33</v>
      </c>
      <c r="P1100" t="s">
        <v>83</v>
      </c>
      <c r="Q1100">
        <v>0</v>
      </c>
      <c r="R1100" t="s">
        <v>65</v>
      </c>
      <c r="S1100" t="s">
        <v>61</v>
      </c>
      <c r="T1100">
        <v>6.9</v>
      </c>
      <c r="U1100">
        <v>2</v>
      </c>
      <c r="V1100">
        <v>78</v>
      </c>
      <c r="W1100">
        <v>0</v>
      </c>
      <c r="X1100">
        <v>0</v>
      </c>
      <c r="Y1100" t="s">
        <v>77</v>
      </c>
    </row>
    <row r="1101" spans="1:25" x14ac:dyDescent="0.25">
      <c r="A1101" t="s">
        <v>2000</v>
      </c>
      <c r="B1101" t="s">
        <v>2001</v>
      </c>
      <c r="C1101" t="s">
        <v>26</v>
      </c>
      <c r="D1101" t="s">
        <v>59</v>
      </c>
      <c r="E1101" t="s">
        <v>27</v>
      </c>
      <c r="F1101" s="1" t="s">
        <v>13155</v>
      </c>
      <c r="G1101">
        <v>117</v>
      </c>
      <c r="H1101" t="s">
        <v>29</v>
      </c>
      <c r="I1101">
        <v>1252</v>
      </c>
      <c r="J1101">
        <v>248.01</v>
      </c>
      <c r="K1101">
        <f>Passenger_Data[[#This Row],[Price_USD]]*1</f>
        <v>248.01</v>
      </c>
      <c r="L1101">
        <v>32</v>
      </c>
      <c r="M1101" t="s">
        <v>40</v>
      </c>
      <c r="N1101" t="s">
        <v>31</v>
      </c>
      <c r="O1101" t="s">
        <v>32</v>
      </c>
      <c r="P1101" t="s">
        <v>50</v>
      </c>
      <c r="Q1101">
        <v>2</v>
      </c>
      <c r="R1101" t="s">
        <v>51</v>
      </c>
      <c r="S1101" t="s">
        <v>61</v>
      </c>
      <c r="T1101">
        <v>7.8</v>
      </c>
      <c r="U1101">
        <v>11</v>
      </c>
      <c r="V1101">
        <v>108</v>
      </c>
      <c r="W1101">
        <v>0</v>
      </c>
      <c r="X1101">
        <v>0</v>
      </c>
      <c r="Y1101" t="s">
        <v>45</v>
      </c>
    </row>
    <row r="1102" spans="1:25" x14ac:dyDescent="0.25">
      <c r="A1102" t="s">
        <v>2002</v>
      </c>
      <c r="B1102" t="s">
        <v>245</v>
      </c>
      <c r="C1102" t="s">
        <v>26</v>
      </c>
      <c r="D1102" t="s">
        <v>28</v>
      </c>
      <c r="E1102" t="s">
        <v>59</v>
      </c>
      <c r="F1102" s="1" t="s">
        <v>13156</v>
      </c>
      <c r="G1102">
        <v>130</v>
      </c>
      <c r="H1102" t="s">
        <v>29</v>
      </c>
      <c r="I1102">
        <v>1216</v>
      </c>
      <c r="J1102">
        <v>425.09</v>
      </c>
      <c r="K1102">
        <f>Passenger_Data[[#This Row],[Price_USD]]*1</f>
        <v>425.09</v>
      </c>
      <c r="L1102">
        <v>48</v>
      </c>
      <c r="M1102" t="s">
        <v>30</v>
      </c>
      <c r="N1102" t="s">
        <v>60</v>
      </c>
      <c r="O1102" t="s">
        <v>56</v>
      </c>
      <c r="P1102" t="s">
        <v>83</v>
      </c>
      <c r="Q1102">
        <v>0</v>
      </c>
      <c r="R1102" t="s">
        <v>65</v>
      </c>
      <c r="S1102" t="s">
        <v>44</v>
      </c>
      <c r="T1102">
        <v>6</v>
      </c>
      <c r="U1102">
        <v>16</v>
      </c>
      <c r="V1102">
        <v>43</v>
      </c>
      <c r="W1102">
        <v>0</v>
      </c>
      <c r="X1102">
        <v>0</v>
      </c>
      <c r="Y1102" t="s">
        <v>45</v>
      </c>
    </row>
    <row r="1103" spans="1:25" x14ac:dyDescent="0.25">
      <c r="A1103" t="s">
        <v>2003</v>
      </c>
      <c r="B1103" t="s">
        <v>1068</v>
      </c>
      <c r="C1103" t="s">
        <v>54</v>
      </c>
      <c r="D1103" t="s">
        <v>49</v>
      </c>
      <c r="E1103" t="s">
        <v>55</v>
      </c>
      <c r="F1103" s="1" t="s">
        <v>13157</v>
      </c>
      <c r="G1103">
        <v>114</v>
      </c>
      <c r="H1103" t="s">
        <v>108</v>
      </c>
      <c r="I1103">
        <v>1199</v>
      </c>
      <c r="J1103">
        <v>467.13</v>
      </c>
      <c r="K1103">
        <f>Passenger_Data[[#This Row],[Price_USD]]*1</f>
        <v>467.13</v>
      </c>
      <c r="L1103">
        <v>33</v>
      </c>
      <c r="M1103" t="s">
        <v>40</v>
      </c>
      <c r="N1103" t="s">
        <v>31</v>
      </c>
      <c r="O1103" t="s">
        <v>32</v>
      </c>
      <c r="P1103" t="s">
        <v>83</v>
      </c>
      <c r="Q1103">
        <v>1</v>
      </c>
      <c r="R1103" t="s">
        <v>65</v>
      </c>
      <c r="S1103" t="s">
        <v>44</v>
      </c>
      <c r="T1103">
        <v>9.4</v>
      </c>
      <c r="U1103">
        <v>4</v>
      </c>
      <c r="V1103">
        <v>17</v>
      </c>
      <c r="W1103">
        <v>0</v>
      </c>
      <c r="X1103">
        <v>0</v>
      </c>
      <c r="Y1103" t="s">
        <v>45</v>
      </c>
    </row>
    <row r="1104" spans="1:25" x14ac:dyDescent="0.25">
      <c r="A1104" t="s">
        <v>2004</v>
      </c>
      <c r="B1104" t="s">
        <v>2005</v>
      </c>
      <c r="C1104" t="s">
        <v>54</v>
      </c>
      <c r="D1104" t="s">
        <v>64</v>
      </c>
      <c r="E1104" t="s">
        <v>28</v>
      </c>
      <c r="F1104" s="1" t="s">
        <v>13158</v>
      </c>
      <c r="G1104">
        <v>250</v>
      </c>
      <c r="H1104" t="s">
        <v>29</v>
      </c>
      <c r="I1104">
        <v>1573</v>
      </c>
      <c r="J1104">
        <v>369.1</v>
      </c>
      <c r="K1104">
        <f>Passenger_Data[[#This Row],[Price_USD]]*1</f>
        <v>369.1</v>
      </c>
      <c r="L1104">
        <v>58</v>
      </c>
      <c r="M1104" t="s">
        <v>30</v>
      </c>
      <c r="N1104" t="s">
        <v>41</v>
      </c>
      <c r="O1104" t="s">
        <v>33</v>
      </c>
      <c r="P1104" t="s">
        <v>50</v>
      </c>
      <c r="Q1104">
        <v>2</v>
      </c>
      <c r="R1104" t="s">
        <v>43</v>
      </c>
      <c r="S1104" t="s">
        <v>68</v>
      </c>
      <c r="T1104">
        <v>8</v>
      </c>
      <c r="U1104">
        <v>3</v>
      </c>
      <c r="V1104">
        <v>80</v>
      </c>
      <c r="W1104">
        <v>0</v>
      </c>
      <c r="X1104">
        <v>1</v>
      </c>
      <c r="Y1104" t="s">
        <v>77</v>
      </c>
    </row>
    <row r="1105" spans="1:25" x14ac:dyDescent="0.25">
      <c r="A1105" t="s">
        <v>2006</v>
      </c>
      <c r="B1105" t="s">
        <v>2007</v>
      </c>
      <c r="C1105" t="s">
        <v>73</v>
      </c>
      <c r="D1105" t="s">
        <v>39</v>
      </c>
      <c r="E1105" t="s">
        <v>28</v>
      </c>
      <c r="F1105" s="1" t="s">
        <v>13159</v>
      </c>
      <c r="G1105">
        <v>284</v>
      </c>
      <c r="H1105" t="s">
        <v>86</v>
      </c>
      <c r="I1105">
        <v>1235</v>
      </c>
      <c r="J1105">
        <v>403.28</v>
      </c>
      <c r="K1105">
        <f>Passenger_Data[[#This Row],[Price_USD]]*1</f>
        <v>403.28</v>
      </c>
      <c r="L1105">
        <v>55</v>
      </c>
      <c r="M1105" t="s">
        <v>30</v>
      </c>
      <c r="N1105" t="s">
        <v>41</v>
      </c>
      <c r="O1105" t="s">
        <v>33</v>
      </c>
      <c r="P1105" t="s">
        <v>50</v>
      </c>
      <c r="Q1105">
        <v>1</v>
      </c>
      <c r="R1105" t="s">
        <v>51</v>
      </c>
      <c r="S1105" t="s">
        <v>61</v>
      </c>
      <c r="T1105">
        <v>6</v>
      </c>
      <c r="U1105">
        <v>6</v>
      </c>
      <c r="V1105">
        <v>30</v>
      </c>
      <c r="W1105">
        <v>0</v>
      </c>
      <c r="X1105">
        <v>0</v>
      </c>
      <c r="Y1105" t="s">
        <v>77</v>
      </c>
    </row>
    <row r="1106" spans="1:25" x14ac:dyDescent="0.25">
      <c r="A1106" t="s">
        <v>2008</v>
      </c>
      <c r="B1106" t="s">
        <v>233</v>
      </c>
      <c r="C1106" t="s">
        <v>54</v>
      </c>
      <c r="D1106" t="s">
        <v>64</v>
      </c>
      <c r="E1106" t="s">
        <v>49</v>
      </c>
      <c r="F1106" s="1" t="s">
        <v>13160</v>
      </c>
      <c r="G1106">
        <v>155</v>
      </c>
      <c r="H1106" t="s">
        <v>29</v>
      </c>
      <c r="I1106">
        <v>1368</v>
      </c>
      <c r="J1106">
        <v>130.83000000000001</v>
      </c>
      <c r="K1106">
        <f>Passenger_Data[[#This Row],[Price_USD]]*1</f>
        <v>130.83000000000001</v>
      </c>
      <c r="L1106">
        <v>38</v>
      </c>
      <c r="M1106" t="s">
        <v>40</v>
      </c>
      <c r="N1106" t="s">
        <v>60</v>
      </c>
      <c r="O1106" t="s">
        <v>33</v>
      </c>
      <c r="P1106" t="s">
        <v>33</v>
      </c>
      <c r="Q1106">
        <v>0</v>
      </c>
      <c r="R1106" t="s">
        <v>65</v>
      </c>
      <c r="S1106" t="s">
        <v>68</v>
      </c>
      <c r="T1106">
        <v>5.9</v>
      </c>
      <c r="U1106">
        <v>15</v>
      </c>
      <c r="V1106">
        <v>103</v>
      </c>
      <c r="W1106">
        <v>0</v>
      </c>
      <c r="X1106">
        <v>0</v>
      </c>
      <c r="Y1106" t="s">
        <v>77</v>
      </c>
    </row>
    <row r="1107" spans="1:25" x14ac:dyDescent="0.25">
      <c r="A1107" t="s">
        <v>2009</v>
      </c>
      <c r="B1107" t="s">
        <v>2010</v>
      </c>
      <c r="C1107" t="s">
        <v>73</v>
      </c>
      <c r="D1107" t="s">
        <v>76</v>
      </c>
      <c r="E1107" t="s">
        <v>39</v>
      </c>
      <c r="F1107" s="1" t="s">
        <v>13161</v>
      </c>
      <c r="G1107">
        <v>259</v>
      </c>
      <c r="H1107" t="s">
        <v>29</v>
      </c>
      <c r="I1107">
        <v>1443</v>
      </c>
      <c r="J1107">
        <v>274.60000000000002</v>
      </c>
      <c r="K1107">
        <f>Passenger_Data[[#This Row],[Price_USD]]*1</f>
        <v>274.60000000000002</v>
      </c>
      <c r="L1107">
        <v>52</v>
      </c>
      <c r="M1107" t="s">
        <v>40</v>
      </c>
      <c r="N1107" t="s">
        <v>41</v>
      </c>
      <c r="O1107" t="s">
        <v>56</v>
      </c>
      <c r="P1107" t="s">
        <v>83</v>
      </c>
      <c r="Q1107">
        <v>3</v>
      </c>
      <c r="R1107" t="s">
        <v>51</v>
      </c>
      <c r="S1107" t="s">
        <v>35</v>
      </c>
      <c r="T1107">
        <v>6.4</v>
      </c>
      <c r="U1107">
        <v>12</v>
      </c>
      <c r="V1107">
        <v>77</v>
      </c>
      <c r="W1107">
        <v>0</v>
      </c>
      <c r="X1107">
        <v>0</v>
      </c>
      <c r="Y1107" t="s">
        <v>36</v>
      </c>
    </row>
    <row r="1108" spans="1:25" x14ac:dyDescent="0.25">
      <c r="A1108" t="s">
        <v>2011</v>
      </c>
      <c r="B1108" t="s">
        <v>2012</v>
      </c>
      <c r="C1108" t="s">
        <v>54</v>
      </c>
      <c r="D1108" t="s">
        <v>59</v>
      </c>
      <c r="E1108" t="s">
        <v>64</v>
      </c>
      <c r="F1108" s="1" t="s">
        <v>13162</v>
      </c>
      <c r="G1108">
        <v>165</v>
      </c>
      <c r="H1108" t="s">
        <v>29</v>
      </c>
      <c r="I1108">
        <v>1647</v>
      </c>
      <c r="J1108">
        <v>393.07</v>
      </c>
      <c r="K1108">
        <f>Passenger_Data[[#This Row],[Price_USD]]*1</f>
        <v>393.07</v>
      </c>
      <c r="L1108">
        <v>65</v>
      </c>
      <c r="M1108" t="s">
        <v>30</v>
      </c>
      <c r="N1108" t="s">
        <v>41</v>
      </c>
      <c r="O1108" t="s">
        <v>32</v>
      </c>
      <c r="P1108" t="s">
        <v>50</v>
      </c>
      <c r="Q1108">
        <v>4</v>
      </c>
      <c r="R1108" t="s">
        <v>65</v>
      </c>
      <c r="S1108" t="s">
        <v>35</v>
      </c>
      <c r="T1108">
        <v>6.9</v>
      </c>
      <c r="U1108">
        <v>25</v>
      </c>
      <c r="V1108">
        <v>50</v>
      </c>
      <c r="W1108">
        <v>0</v>
      </c>
      <c r="X1108">
        <v>0</v>
      </c>
      <c r="Y1108" t="s">
        <v>77</v>
      </c>
    </row>
    <row r="1109" spans="1:25" x14ac:dyDescent="0.25">
      <c r="A1109" t="s">
        <v>2013</v>
      </c>
      <c r="B1109" t="s">
        <v>2014</v>
      </c>
      <c r="C1109" t="s">
        <v>48</v>
      </c>
      <c r="D1109" t="s">
        <v>27</v>
      </c>
      <c r="E1109" t="s">
        <v>55</v>
      </c>
      <c r="F1109" s="1" t="s">
        <v>13163</v>
      </c>
      <c r="G1109">
        <v>229</v>
      </c>
      <c r="H1109" t="s">
        <v>29</v>
      </c>
      <c r="I1109">
        <v>1068</v>
      </c>
      <c r="J1109">
        <v>437.76</v>
      </c>
      <c r="K1109">
        <f>Passenger_Data[[#This Row],[Price_USD]]*1</f>
        <v>437.76</v>
      </c>
      <c r="L1109">
        <v>28</v>
      </c>
      <c r="M1109" t="s">
        <v>40</v>
      </c>
      <c r="N1109" t="s">
        <v>41</v>
      </c>
      <c r="O1109" t="s">
        <v>42</v>
      </c>
      <c r="P1109" t="s">
        <v>50</v>
      </c>
      <c r="Q1109">
        <v>0</v>
      </c>
      <c r="R1109" t="s">
        <v>65</v>
      </c>
      <c r="S1109" t="s">
        <v>44</v>
      </c>
      <c r="T1109">
        <v>7.1</v>
      </c>
      <c r="U1109">
        <v>13</v>
      </c>
      <c r="V1109">
        <v>6</v>
      </c>
      <c r="W1109">
        <v>0</v>
      </c>
      <c r="X1109">
        <v>0</v>
      </c>
      <c r="Y1109" t="s">
        <v>45</v>
      </c>
    </row>
    <row r="1110" spans="1:25" x14ac:dyDescent="0.25">
      <c r="A1110" t="s">
        <v>2015</v>
      </c>
      <c r="B1110" t="s">
        <v>1458</v>
      </c>
      <c r="C1110" t="s">
        <v>26</v>
      </c>
      <c r="D1110" t="s">
        <v>64</v>
      </c>
      <c r="E1110" t="s">
        <v>76</v>
      </c>
      <c r="F1110" s="1" t="s">
        <v>13164</v>
      </c>
      <c r="G1110">
        <v>291</v>
      </c>
      <c r="H1110" t="s">
        <v>29</v>
      </c>
      <c r="I1110">
        <v>1276</v>
      </c>
      <c r="J1110">
        <v>420.09</v>
      </c>
      <c r="K1110">
        <f>Passenger_Data[[#This Row],[Price_USD]]*1</f>
        <v>420.09</v>
      </c>
      <c r="L1110">
        <v>52</v>
      </c>
      <c r="M1110" t="s">
        <v>30</v>
      </c>
      <c r="N1110" t="s">
        <v>31</v>
      </c>
      <c r="O1110" t="s">
        <v>42</v>
      </c>
      <c r="P1110" t="s">
        <v>33</v>
      </c>
      <c r="Q1110">
        <v>0</v>
      </c>
      <c r="R1110" t="s">
        <v>34</v>
      </c>
      <c r="S1110" t="s">
        <v>44</v>
      </c>
      <c r="T1110">
        <v>8.1</v>
      </c>
      <c r="U1110">
        <v>9</v>
      </c>
      <c r="V1110">
        <v>74</v>
      </c>
      <c r="W1110">
        <v>0</v>
      </c>
      <c r="X1110">
        <v>0</v>
      </c>
      <c r="Y1110" t="s">
        <v>36</v>
      </c>
    </row>
    <row r="1111" spans="1:25" x14ac:dyDescent="0.25">
      <c r="A1111" t="s">
        <v>2016</v>
      </c>
      <c r="B1111" t="s">
        <v>2017</v>
      </c>
      <c r="C1111" t="s">
        <v>82</v>
      </c>
      <c r="D1111" t="s">
        <v>55</v>
      </c>
      <c r="E1111" t="s">
        <v>28</v>
      </c>
      <c r="F1111" s="1" t="s">
        <v>13165</v>
      </c>
      <c r="G1111">
        <v>274</v>
      </c>
      <c r="H1111" t="s">
        <v>29</v>
      </c>
      <c r="I1111">
        <v>982</v>
      </c>
      <c r="J1111">
        <v>323.55</v>
      </c>
      <c r="K1111">
        <f>Passenger_Data[[#This Row],[Price_USD]]*1</f>
        <v>323.55</v>
      </c>
      <c r="L1111">
        <v>65</v>
      </c>
      <c r="M1111" t="s">
        <v>40</v>
      </c>
      <c r="N1111" t="s">
        <v>31</v>
      </c>
      <c r="O1111" t="s">
        <v>33</v>
      </c>
      <c r="P1111" t="s">
        <v>50</v>
      </c>
      <c r="Q1111">
        <v>2</v>
      </c>
      <c r="R1111" t="s">
        <v>65</v>
      </c>
      <c r="S1111" t="s">
        <v>61</v>
      </c>
      <c r="T1111">
        <v>7.1</v>
      </c>
      <c r="U1111">
        <v>29</v>
      </c>
      <c r="V1111">
        <v>74</v>
      </c>
      <c r="W1111">
        <v>0</v>
      </c>
      <c r="X1111">
        <v>0</v>
      </c>
      <c r="Y1111" t="s">
        <v>45</v>
      </c>
    </row>
    <row r="1112" spans="1:25" x14ac:dyDescent="0.25">
      <c r="A1112" t="s">
        <v>2018</v>
      </c>
      <c r="B1112" t="s">
        <v>1910</v>
      </c>
      <c r="C1112" t="s">
        <v>73</v>
      </c>
      <c r="D1112" t="s">
        <v>49</v>
      </c>
      <c r="E1112" t="s">
        <v>55</v>
      </c>
      <c r="F1112" s="1" t="s">
        <v>13166</v>
      </c>
      <c r="G1112">
        <v>56</v>
      </c>
      <c r="H1112" t="s">
        <v>29</v>
      </c>
      <c r="I1112">
        <v>870</v>
      </c>
      <c r="J1112">
        <v>432.21</v>
      </c>
      <c r="K1112">
        <f>Passenger_Data[[#This Row],[Price_USD]]*1</f>
        <v>432.21</v>
      </c>
      <c r="L1112">
        <v>78</v>
      </c>
      <c r="M1112" t="s">
        <v>30</v>
      </c>
      <c r="N1112" t="s">
        <v>60</v>
      </c>
      <c r="O1112" t="s">
        <v>56</v>
      </c>
      <c r="P1112" t="s">
        <v>50</v>
      </c>
      <c r="Q1112">
        <v>0</v>
      </c>
      <c r="R1112" t="s">
        <v>65</v>
      </c>
      <c r="S1112" t="s">
        <v>35</v>
      </c>
      <c r="T1112">
        <v>4.4000000000000004</v>
      </c>
      <c r="U1112">
        <v>22</v>
      </c>
      <c r="V1112">
        <v>78</v>
      </c>
      <c r="W1112">
        <v>0</v>
      </c>
      <c r="X1112">
        <v>0</v>
      </c>
      <c r="Y1112" t="s">
        <v>45</v>
      </c>
    </row>
    <row r="1113" spans="1:25" x14ac:dyDescent="0.25">
      <c r="A1113" t="s">
        <v>2019</v>
      </c>
      <c r="B1113" t="s">
        <v>1925</v>
      </c>
      <c r="C1113" t="s">
        <v>48</v>
      </c>
      <c r="D1113" t="s">
        <v>59</v>
      </c>
      <c r="E1113" t="s">
        <v>39</v>
      </c>
      <c r="F1113" s="1" t="s">
        <v>13167</v>
      </c>
      <c r="G1113">
        <v>193</v>
      </c>
      <c r="H1113" t="s">
        <v>29</v>
      </c>
      <c r="I1113">
        <v>832</v>
      </c>
      <c r="J1113">
        <v>383.96</v>
      </c>
      <c r="K1113">
        <f>Passenger_Data[[#This Row],[Price_USD]]*1</f>
        <v>383.96</v>
      </c>
      <c r="L1113">
        <v>78</v>
      </c>
      <c r="M1113" t="s">
        <v>40</v>
      </c>
      <c r="N1113" t="s">
        <v>31</v>
      </c>
      <c r="O1113" t="s">
        <v>33</v>
      </c>
      <c r="P1113" t="s">
        <v>50</v>
      </c>
      <c r="Q1113">
        <v>1</v>
      </c>
      <c r="R1113" t="s">
        <v>65</v>
      </c>
      <c r="S1113" t="s">
        <v>44</v>
      </c>
      <c r="T1113">
        <v>8</v>
      </c>
      <c r="U1113">
        <v>8</v>
      </c>
      <c r="V1113">
        <v>30</v>
      </c>
      <c r="W1113">
        <v>0</v>
      </c>
      <c r="X1113">
        <v>1</v>
      </c>
      <c r="Y1113" t="s">
        <v>77</v>
      </c>
    </row>
    <row r="1114" spans="1:25" x14ac:dyDescent="0.25">
      <c r="A1114" t="s">
        <v>2020</v>
      </c>
      <c r="B1114" t="s">
        <v>169</v>
      </c>
      <c r="C1114" t="s">
        <v>26</v>
      </c>
      <c r="D1114" t="s">
        <v>39</v>
      </c>
      <c r="E1114" t="s">
        <v>55</v>
      </c>
      <c r="F1114" s="1" t="s">
        <v>13168</v>
      </c>
      <c r="G1114">
        <v>145</v>
      </c>
      <c r="H1114" t="s">
        <v>86</v>
      </c>
      <c r="I1114">
        <v>1505</v>
      </c>
      <c r="J1114">
        <v>407.41</v>
      </c>
      <c r="K1114">
        <f>Passenger_Data[[#This Row],[Price_USD]]*1</f>
        <v>407.41</v>
      </c>
      <c r="L1114">
        <v>37</v>
      </c>
      <c r="M1114" t="s">
        <v>30</v>
      </c>
      <c r="N1114" t="s">
        <v>60</v>
      </c>
      <c r="O1114" t="s">
        <v>33</v>
      </c>
      <c r="P1114" t="s">
        <v>33</v>
      </c>
      <c r="Q1114">
        <v>0</v>
      </c>
      <c r="R1114" t="s">
        <v>65</v>
      </c>
      <c r="S1114" t="s">
        <v>35</v>
      </c>
      <c r="T1114">
        <v>6.2</v>
      </c>
      <c r="U1114">
        <v>14</v>
      </c>
      <c r="V1114">
        <v>83</v>
      </c>
      <c r="W1114">
        <v>0</v>
      </c>
      <c r="X1114">
        <v>0</v>
      </c>
      <c r="Y1114" t="s">
        <v>36</v>
      </c>
    </row>
    <row r="1115" spans="1:25" x14ac:dyDescent="0.25">
      <c r="A1115" t="s">
        <v>2021</v>
      </c>
      <c r="B1115" t="s">
        <v>1462</v>
      </c>
      <c r="C1115" t="s">
        <v>48</v>
      </c>
      <c r="D1115" t="s">
        <v>59</v>
      </c>
      <c r="E1115" t="s">
        <v>39</v>
      </c>
      <c r="F1115" s="1" t="s">
        <v>13169</v>
      </c>
      <c r="G1115">
        <v>335</v>
      </c>
      <c r="H1115" t="s">
        <v>29</v>
      </c>
      <c r="I1115">
        <v>952</v>
      </c>
      <c r="J1115">
        <v>271.66000000000003</v>
      </c>
      <c r="K1115">
        <f>Passenger_Data[[#This Row],[Price_USD]]*1</f>
        <v>271.66000000000003</v>
      </c>
      <c r="L1115">
        <v>56</v>
      </c>
      <c r="M1115" t="s">
        <v>30</v>
      </c>
      <c r="N1115" t="s">
        <v>41</v>
      </c>
      <c r="O1115" t="s">
        <v>33</v>
      </c>
      <c r="P1115" t="s">
        <v>83</v>
      </c>
      <c r="Q1115">
        <v>1</v>
      </c>
      <c r="R1115" t="s">
        <v>43</v>
      </c>
      <c r="S1115" t="s">
        <v>44</v>
      </c>
      <c r="T1115">
        <v>6.9</v>
      </c>
      <c r="U1115">
        <v>54</v>
      </c>
      <c r="V1115">
        <v>60</v>
      </c>
      <c r="W1115">
        <v>0</v>
      </c>
      <c r="X1115">
        <v>0</v>
      </c>
      <c r="Y1115" t="s">
        <v>36</v>
      </c>
    </row>
    <row r="1116" spans="1:25" x14ac:dyDescent="0.25">
      <c r="A1116" t="s">
        <v>2022</v>
      </c>
      <c r="B1116" t="s">
        <v>2023</v>
      </c>
      <c r="C1116" t="s">
        <v>82</v>
      </c>
      <c r="D1116" t="s">
        <v>28</v>
      </c>
      <c r="E1116" t="s">
        <v>59</v>
      </c>
      <c r="F1116" s="1" t="s">
        <v>13170</v>
      </c>
      <c r="G1116">
        <v>182</v>
      </c>
      <c r="H1116" t="s">
        <v>29</v>
      </c>
      <c r="I1116">
        <v>1497</v>
      </c>
      <c r="J1116">
        <v>217.02</v>
      </c>
      <c r="K1116">
        <f>Passenger_Data[[#This Row],[Price_USD]]*1</f>
        <v>217.02</v>
      </c>
      <c r="L1116">
        <v>50</v>
      </c>
      <c r="M1116" t="s">
        <v>30</v>
      </c>
      <c r="N1116" t="s">
        <v>31</v>
      </c>
      <c r="O1116" t="s">
        <v>56</v>
      </c>
      <c r="P1116" t="s">
        <v>83</v>
      </c>
      <c r="Q1116">
        <v>2</v>
      </c>
      <c r="R1116" t="s">
        <v>51</v>
      </c>
      <c r="S1116" t="s">
        <v>68</v>
      </c>
      <c r="T1116">
        <v>6.2</v>
      </c>
      <c r="U1116">
        <v>4</v>
      </c>
      <c r="V1116">
        <v>14</v>
      </c>
      <c r="W1116">
        <v>0</v>
      </c>
      <c r="X1116">
        <v>0</v>
      </c>
      <c r="Y1116" t="s">
        <v>77</v>
      </c>
    </row>
    <row r="1117" spans="1:25" x14ac:dyDescent="0.25">
      <c r="A1117" t="s">
        <v>2024</v>
      </c>
      <c r="B1117" t="s">
        <v>2025</v>
      </c>
      <c r="C1117" t="s">
        <v>54</v>
      </c>
      <c r="D1117" t="s">
        <v>76</v>
      </c>
      <c r="E1117" t="s">
        <v>39</v>
      </c>
      <c r="F1117" s="1" t="s">
        <v>13171</v>
      </c>
      <c r="G1117">
        <v>218</v>
      </c>
      <c r="H1117" t="s">
        <v>29</v>
      </c>
      <c r="I1117">
        <v>1392</v>
      </c>
      <c r="J1117">
        <v>464.9</v>
      </c>
      <c r="K1117">
        <f>Passenger_Data[[#This Row],[Price_USD]]*1</f>
        <v>464.9</v>
      </c>
      <c r="L1117">
        <v>65</v>
      </c>
      <c r="M1117" t="s">
        <v>40</v>
      </c>
      <c r="N1117" t="s">
        <v>31</v>
      </c>
      <c r="O1117" t="s">
        <v>56</v>
      </c>
      <c r="P1117" t="s">
        <v>83</v>
      </c>
      <c r="Q1117">
        <v>0</v>
      </c>
      <c r="R1117" t="s">
        <v>34</v>
      </c>
      <c r="S1117" t="s">
        <v>35</v>
      </c>
      <c r="T1117">
        <v>7.3</v>
      </c>
      <c r="U1117">
        <v>43</v>
      </c>
      <c r="V1117">
        <v>47</v>
      </c>
      <c r="W1117">
        <v>0</v>
      </c>
      <c r="X1117">
        <v>0</v>
      </c>
      <c r="Y1117" t="s">
        <v>36</v>
      </c>
    </row>
    <row r="1118" spans="1:25" x14ac:dyDescent="0.25">
      <c r="A1118" t="s">
        <v>2026</v>
      </c>
      <c r="B1118" t="s">
        <v>2027</v>
      </c>
      <c r="C1118" t="s">
        <v>54</v>
      </c>
      <c r="D1118" t="s">
        <v>64</v>
      </c>
      <c r="E1118" t="s">
        <v>64</v>
      </c>
      <c r="F1118" s="1" t="s">
        <v>13172</v>
      </c>
      <c r="G1118">
        <v>162</v>
      </c>
      <c r="H1118" t="s">
        <v>86</v>
      </c>
      <c r="I1118">
        <v>1146</v>
      </c>
      <c r="J1118">
        <v>331.91</v>
      </c>
      <c r="K1118">
        <f>Passenger_Data[[#This Row],[Price_USD]]*1</f>
        <v>331.91</v>
      </c>
      <c r="L1118">
        <v>28</v>
      </c>
      <c r="M1118" t="s">
        <v>30</v>
      </c>
      <c r="N1118" t="s">
        <v>41</v>
      </c>
      <c r="O1118" t="s">
        <v>33</v>
      </c>
      <c r="P1118" t="s">
        <v>83</v>
      </c>
      <c r="Q1118">
        <v>2</v>
      </c>
      <c r="R1118" t="s">
        <v>34</v>
      </c>
      <c r="S1118" t="s">
        <v>61</v>
      </c>
      <c r="T1118">
        <v>6.5</v>
      </c>
      <c r="U1118">
        <v>36</v>
      </c>
      <c r="V1118">
        <v>1</v>
      </c>
      <c r="W1118">
        <v>0</v>
      </c>
      <c r="X1118">
        <v>0</v>
      </c>
      <c r="Y1118" t="s">
        <v>45</v>
      </c>
    </row>
    <row r="1119" spans="1:25" x14ac:dyDescent="0.25">
      <c r="A1119" t="s">
        <v>2028</v>
      </c>
      <c r="B1119" t="s">
        <v>630</v>
      </c>
      <c r="C1119" t="s">
        <v>82</v>
      </c>
      <c r="D1119" t="s">
        <v>55</v>
      </c>
      <c r="E1119" t="s">
        <v>64</v>
      </c>
      <c r="F1119" s="1" t="s">
        <v>13173</v>
      </c>
      <c r="G1119">
        <v>217</v>
      </c>
      <c r="H1119" t="s">
        <v>86</v>
      </c>
      <c r="I1119">
        <v>1418</v>
      </c>
      <c r="J1119">
        <v>387.59</v>
      </c>
      <c r="K1119">
        <f>Passenger_Data[[#This Row],[Price_USD]]*1</f>
        <v>387.59</v>
      </c>
      <c r="L1119">
        <v>55</v>
      </c>
      <c r="M1119" t="s">
        <v>40</v>
      </c>
      <c r="N1119" t="s">
        <v>41</v>
      </c>
      <c r="O1119" t="s">
        <v>56</v>
      </c>
      <c r="P1119" t="s">
        <v>264</v>
      </c>
      <c r="Q1119">
        <v>1</v>
      </c>
      <c r="R1119" t="s">
        <v>65</v>
      </c>
      <c r="S1119" t="s">
        <v>68</v>
      </c>
      <c r="T1119">
        <v>5.0999999999999996</v>
      </c>
      <c r="U1119">
        <v>12</v>
      </c>
      <c r="V1119">
        <v>50</v>
      </c>
      <c r="W1119">
        <v>0</v>
      </c>
      <c r="X1119">
        <v>1</v>
      </c>
      <c r="Y1119" t="s">
        <v>77</v>
      </c>
    </row>
    <row r="1120" spans="1:25" x14ac:dyDescent="0.25">
      <c r="A1120" t="s">
        <v>2029</v>
      </c>
      <c r="B1120" t="s">
        <v>558</v>
      </c>
      <c r="C1120" t="s">
        <v>54</v>
      </c>
      <c r="D1120" t="s">
        <v>27</v>
      </c>
      <c r="E1120" t="s">
        <v>49</v>
      </c>
      <c r="F1120" s="1" t="s">
        <v>13174</v>
      </c>
      <c r="G1120">
        <v>191</v>
      </c>
      <c r="H1120" t="s">
        <v>29</v>
      </c>
      <c r="I1120">
        <v>1042</v>
      </c>
      <c r="J1120">
        <v>259.91000000000003</v>
      </c>
      <c r="K1120">
        <f>Passenger_Data[[#This Row],[Price_USD]]*1</f>
        <v>259.91000000000003</v>
      </c>
      <c r="L1120">
        <v>46</v>
      </c>
      <c r="M1120" t="s">
        <v>40</v>
      </c>
      <c r="N1120" t="s">
        <v>60</v>
      </c>
      <c r="O1120" t="s">
        <v>56</v>
      </c>
      <c r="P1120" t="s">
        <v>50</v>
      </c>
      <c r="Q1120">
        <v>2</v>
      </c>
      <c r="R1120" t="s">
        <v>51</v>
      </c>
      <c r="S1120" t="s">
        <v>68</v>
      </c>
      <c r="T1120">
        <v>9</v>
      </c>
      <c r="U1120">
        <v>6</v>
      </c>
      <c r="V1120">
        <v>46</v>
      </c>
      <c r="W1120">
        <v>1</v>
      </c>
      <c r="X1120">
        <v>0</v>
      </c>
      <c r="Y1120" t="s">
        <v>36</v>
      </c>
    </row>
    <row r="1121" spans="1:25" x14ac:dyDescent="0.25">
      <c r="A1121" t="s">
        <v>2030</v>
      </c>
      <c r="B1121" t="s">
        <v>2031</v>
      </c>
      <c r="C1121" t="s">
        <v>26</v>
      </c>
      <c r="D1121" t="s">
        <v>28</v>
      </c>
      <c r="E1121" t="s">
        <v>27</v>
      </c>
      <c r="F1121" s="1" t="s">
        <v>13175</v>
      </c>
      <c r="G1121">
        <v>134</v>
      </c>
      <c r="H1121" t="s">
        <v>29</v>
      </c>
      <c r="I1121">
        <v>916</v>
      </c>
      <c r="J1121">
        <v>277.88</v>
      </c>
      <c r="K1121">
        <f>Passenger_Data[[#This Row],[Price_USD]]*1</f>
        <v>277.88</v>
      </c>
      <c r="L1121">
        <v>63</v>
      </c>
      <c r="M1121" t="s">
        <v>40</v>
      </c>
      <c r="N1121" t="s">
        <v>31</v>
      </c>
      <c r="O1121" t="s">
        <v>32</v>
      </c>
      <c r="P1121" t="s">
        <v>83</v>
      </c>
      <c r="Q1121">
        <v>2</v>
      </c>
      <c r="R1121" t="s">
        <v>65</v>
      </c>
      <c r="S1121" t="s">
        <v>61</v>
      </c>
      <c r="T1121">
        <v>5.3</v>
      </c>
      <c r="U1121">
        <v>17</v>
      </c>
      <c r="V1121">
        <v>39</v>
      </c>
      <c r="W1121">
        <v>0</v>
      </c>
      <c r="X1121">
        <v>0</v>
      </c>
      <c r="Y1121" t="s">
        <v>77</v>
      </c>
    </row>
    <row r="1122" spans="1:25" x14ac:dyDescent="0.25">
      <c r="A1122" t="s">
        <v>2032</v>
      </c>
      <c r="B1122" t="s">
        <v>1700</v>
      </c>
      <c r="C1122" t="s">
        <v>48</v>
      </c>
      <c r="D1122" t="s">
        <v>49</v>
      </c>
      <c r="E1122" t="s">
        <v>55</v>
      </c>
      <c r="F1122" s="1" t="s">
        <v>13176</v>
      </c>
      <c r="G1122">
        <v>233</v>
      </c>
      <c r="H1122" t="s">
        <v>29</v>
      </c>
      <c r="I1122">
        <v>1109</v>
      </c>
      <c r="J1122">
        <v>416.63</v>
      </c>
      <c r="K1122">
        <f>Passenger_Data[[#This Row],[Price_USD]]*1</f>
        <v>416.63</v>
      </c>
      <c r="L1122">
        <v>75</v>
      </c>
      <c r="M1122" t="s">
        <v>40</v>
      </c>
      <c r="N1122" t="s">
        <v>31</v>
      </c>
      <c r="O1122" t="s">
        <v>33</v>
      </c>
      <c r="P1122" t="s">
        <v>50</v>
      </c>
      <c r="Q1122">
        <v>0</v>
      </c>
      <c r="R1122" t="s">
        <v>65</v>
      </c>
      <c r="S1122" t="s">
        <v>61</v>
      </c>
      <c r="T1122">
        <v>7.5</v>
      </c>
      <c r="U1122">
        <v>2</v>
      </c>
      <c r="V1122">
        <v>0</v>
      </c>
      <c r="W1122">
        <v>0</v>
      </c>
      <c r="X1122">
        <v>1</v>
      </c>
      <c r="Y1122" t="s">
        <v>77</v>
      </c>
    </row>
    <row r="1123" spans="1:25" x14ac:dyDescent="0.25">
      <c r="A1123" t="s">
        <v>2033</v>
      </c>
      <c r="B1123" t="s">
        <v>1837</v>
      </c>
      <c r="C1123" t="s">
        <v>82</v>
      </c>
      <c r="D1123" t="s">
        <v>76</v>
      </c>
      <c r="E1123" t="s">
        <v>59</v>
      </c>
      <c r="F1123" s="1" t="s">
        <v>13177</v>
      </c>
      <c r="G1123">
        <v>86</v>
      </c>
      <c r="H1123" t="s">
        <v>29</v>
      </c>
      <c r="I1123">
        <v>1035</v>
      </c>
      <c r="J1123">
        <v>246.31</v>
      </c>
      <c r="K1123">
        <f>Passenger_Data[[#This Row],[Price_USD]]*1</f>
        <v>246.31</v>
      </c>
      <c r="L1123">
        <v>57</v>
      </c>
      <c r="M1123" t="s">
        <v>40</v>
      </c>
      <c r="N1123" t="s">
        <v>31</v>
      </c>
      <c r="O1123" t="s">
        <v>42</v>
      </c>
      <c r="P1123" t="s">
        <v>50</v>
      </c>
      <c r="Q1123">
        <v>3</v>
      </c>
      <c r="R1123" t="s">
        <v>65</v>
      </c>
      <c r="S1123" t="s">
        <v>61</v>
      </c>
      <c r="T1123">
        <v>5.9</v>
      </c>
      <c r="U1123">
        <v>11</v>
      </c>
      <c r="V1123">
        <v>66</v>
      </c>
      <c r="W1123">
        <v>0</v>
      </c>
      <c r="X1123">
        <v>0</v>
      </c>
      <c r="Y1123" t="s">
        <v>77</v>
      </c>
    </row>
    <row r="1124" spans="1:25" x14ac:dyDescent="0.25">
      <c r="A1124" t="s">
        <v>2034</v>
      </c>
      <c r="B1124" t="s">
        <v>2035</v>
      </c>
      <c r="C1124" t="s">
        <v>73</v>
      </c>
      <c r="D1124" t="s">
        <v>49</v>
      </c>
      <c r="E1124" t="s">
        <v>49</v>
      </c>
      <c r="F1124" s="1" t="s">
        <v>13178</v>
      </c>
      <c r="G1124">
        <v>204</v>
      </c>
      <c r="H1124" t="s">
        <v>86</v>
      </c>
      <c r="I1124">
        <v>1235</v>
      </c>
      <c r="J1124">
        <v>265.91000000000003</v>
      </c>
      <c r="K1124">
        <f>Passenger_Data[[#This Row],[Price_USD]]*1</f>
        <v>265.91000000000003</v>
      </c>
      <c r="L1124">
        <v>42</v>
      </c>
      <c r="M1124" t="s">
        <v>40</v>
      </c>
      <c r="N1124" t="s">
        <v>31</v>
      </c>
      <c r="O1124" t="s">
        <v>33</v>
      </c>
      <c r="P1124" t="s">
        <v>83</v>
      </c>
      <c r="Q1124">
        <v>2</v>
      </c>
      <c r="R1124" t="s">
        <v>43</v>
      </c>
      <c r="S1124" t="s">
        <v>61</v>
      </c>
      <c r="T1124">
        <v>6.6</v>
      </c>
      <c r="U1124">
        <v>1</v>
      </c>
      <c r="V1124">
        <v>111</v>
      </c>
      <c r="W1124">
        <v>0</v>
      </c>
      <c r="X1124">
        <v>0</v>
      </c>
      <c r="Y1124" t="s">
        <v>36</v>
      </c>
    </row>
    <row r="1125" spans="1:25" x14ac:dyDescent="0.25">
      <c r="A1125" t="s">
        <v>2036</v>
      </c>
      <c r="B1125" t="s">
        <v>2037</v>
      </c>
      <c r="C1125" t="s">
        <v>54</v>
      </c>
      <c r="D1125" t="s">
        <v>76</v>
      </c>
      <c r="E1125" t="s">
        <v>59</v>
      </c>
      <c r="F1125" s="1" t="s">
        <v>13179</v>
      </c>
      <c r="G1125">
        <v>150</v>
      </c>
      <c r="H1125" t="s">
        <v>29</v>
      </c>
      <c r="I1125">
        <v>1171</v>
      </c>
      <c r="J1125">
        <v>132.63999999999999</v>
      </c>
      <c r="K1125">
        <f>Passenger_Data[[#This Row],[Price_USD]]*1</f>
        <v>132.63999999999999</v>
      </c>
      <c r="L1125">
        <v>43</v>
      </c>
      <c r="M1125" t="s">
        <v>30</v>
      </c>
      <c r="N1125" t="s">
        <v>41</v>
      </c>
      <c r="O1125" t="s">
        <v>42</v>
      </c>
      <c r="P1125" t="s">
        <v>50</v>
      </c>
      <c r="Q1125">
        <v>1</v>
      </c>
      <c r="R1125" t="s">
        <v>34</v>
      </c>
      <c r="S1125" t="s">
        <v>35</v>
      </c>
      <c r="T1125">
        <v>6</v>
      </c>
      <c r="U1125">
        <v>19</v>
      </c>
      <c r="V1125">
        <v>56</v>
      </c>
      <c r="W1125">
        <v>0</v>
      </c>
      <c r="X1125">
        <v>0</v>
      </c>
      <c r="Y1125" t="s">
        <v>45</v>
      </c>
    </row>
    <row r="1126" spans="1:25" x14ac:dyDescent="0.25">
      <c r="A1126" t="s">
        <v>2038</v>
      </c>
      <c r="B1126" t="s">
        <v>349</v>
      </c>
      <c r="C1126" t="s">
        <v>73</v>
      </c>
      <c r="D1126" t="s">
        <v>39</v>
      </c>
      <c r="E1126" t="s">
        <v>49</v>
      </c>
      <c r="F1126" s="1" t="s">
        <v>13180</v>
      </c>
      <c r="G1126">
        <v>130</v>
      </c>
      <c r="H1126" t="s">
        <v>29</v>
      </c>
      <c r="I1126">
        <v>1217</v>
      </c>
      <c r="J1126">
        <v>382.08</v>
      </c>
      <c r="K1126">
        <f>Passenger_Data[[#This Row],[Price_USD]]*1</f>
        <v>382.08</v>
      </c>
      <c r="L1126">
        <v>72</v>
      </c>
      <c r="M1126" t="s">
        <v>40</v>
      </c>
      <c r="N1126" t="s">
        <v>41</v>
      </c>
      <c r="O1126" t="s">
        <v>33</v>
      </c>
      <c r="P1126" t="s">
        <v>50</v>
      </c>
      <c r="Q1126">
        <v>1</v>
      </c>
      <c r="R1126" t="s">
        <v>43</v>
      </c>
      <c r="S1126" t="s">
        <v>68</v>
      </c>
      <c r="T1126">
        <v>6.1</v>
      </c>
      <c r="U1126">
        <v>42</v>
      </c>
      <c r="V1126">
        <v>74</v>
      </c>
      <c r="W1126">
        <v>0</v>
      </c>
      <c r="X1126">
        <v>0</v>
      </c>
      <c r="Y1126" t="s">
        <v>77</v>
      </c>
    </row>
    <row r="1127" spans="1:25" x14ac:dyDescent="0.25">
      <c r="A1127" t="s">
        <v>2039</v>
      </c>
      <c r="B1127" t="s">
        <v>2040</v>
      </c>
      <c r="C1127" t="s">
        <v>48</v>
      </c>
      <c r="D1127" t="s">
        <v>59</v>
      </c>
      <c r="E1127" t="s">
        <v>64</v>
      </c>
      <c r="F1127" s="1" t="s">
        <v>13181</v>
      </c>
      <c r="G1127">
        <v>164</v>
      </c>
      <c r="H1127" t="s">
        <v>29</v>
      </c>
      <c r="I1127">
        <v>1538</v>
      </c>
      <c r="J1127">
        <v>230.82</v>
      </c>
      <c r="K1127">
        <f>Passenger_Data[[#This Row],[Price_USD]]*1</f>
        <v>230.82</v>
      </c>
      <c r="L1127">
        <v>57</v>
      </c>
      <c r="M1127" t="s">
        <v>30</v>
      </c>
      <c r="N1127" t="s">
        <v>41</v>
      </c>
      <c r="O1127" t="s">
        <v>56</v>
      </c>
      <c r="P1127" t="s">
        <v>50</v>
      </c>
      <c r="Q1127">
        <v>3</v>
      </c>
      <c r="R1127" t="s">
        <v>34</v>
      </c>
      <c r="S1127" t="s">
        <v>44</v>
      </c>
      <c r="T1127">
        <v>7.2</v>
      </c>
      <c r="U1127">
        <v>10</v>
      </c>
      <c r="V1127">
        <v>28</v>
      </c>
      <c r="W1127">
        <v>0</v>
      </c>
      <c r="X1127">
        <v>0</v>
      </c>
      <c r="Y1127" t="s">
        <v>77</v>
      </c>
    </row>
    <row r="1128" spans="1:25" x14ac:dyDescent="0.25">
      <c r="A1128" t="s">
        <v>2041</v>
      </c>
      <c r="B1128" t="s">
        <v>2042</v>
      </c>
      <c r="C1128" t="s">
        <v>26</v>
      </c>
      <c r="D1128" t="s">
        <v>64</v>
      </c>
      <c r="E1128" t="s">
        <v>49</v>
      </c>
      <c r="F1128" s="1" t="s">
        <v>13182</v>
      </c>
      <c r="G1128">
        <v>133</v>
      </c>
      <c r="H1128" t="s">
        <v>29</v>
      </c>
      <c r="I1128">
        <v>858</v>
      </c>
      <c r="J1128">
        <v>494.76</v>
      </c>
      <c r="K1128">
        <f>Passenger_Data[[#This Row],[Price_USD]]*1</f>
        <v>494.76</v>
      </c>
      <c r="L1128">
        <v>18</v>
      </c>
      <c r="M1128" t="s">
        <v>30</v>
      </c>
      <c r="N1128" t="s">
        <v>60</v>
      </c>
      <c r="O1128" t="s">
        <v>56</v>
      </c>
      <c r="P1128" t="s">
        <v>83</v>
      </c>
      <c r="Q1128">
        <v>1</v>
      </c>
      <c r="R1128" t="s">
        <v>65</v>
      </c>
      <c r="S1128" t="s">
        <v>61</v>
      </c>
      <c r="T1128">
        <v>8.6999999999999993</v>
      </c>
      <c r="U1128">
        <v>25</v>
      </c>
      <c r="V1128">
        <v>75</v>
      </c>
      <c r="W1128">
        <v>0</v>
      </c>
      <c r="X1128">
        <v>0</v>
      </c>
      <c r="Y1128" t="s">
        <v>45</v>
      </c>
    </row>
    <row r="1129" spans="1:25" x14ac:dyDescent="0.25">
      <c r="A1129" t="s">
        <v>2043</v>
      </c>
      <c r="B1129" t="s">
        <v>2044</v>
      </c>
      <c r="C1129" t="s">
        <v>48</v>
      </c>
      <c r="D1129" t="s">
        <v>64</v>
      </c>
      <c r="E1129" t="s">
        <v>59</v>
      </c>
      <c r="F1129" s="1" t="s">
        <v>13183</v>
      </c>
      <c r="G1129">
        <v>181</v>
      </c>
      <c r="H1129" t="s">
        <v>29</v>
      </c>
      <c r="I1129">
        <v>1478</v>
      </c>
      <c r="J1129">
        <v>314.98</v>
      </c>
      <c r="K1129">
        <f>Passenger_Data[[#This Row],[Price_USD]]*1</f>
        <v>314.98</v>
      </c>
      <c r="L1129">
        <v>42</v>
      </c>
      <c r="M1129" t="s">
        <v>30</v>
      </c>
      <c r="N1129" t="s">
        <v>31</v>
      </c>
      <c r="O1129" t="s">
        <v>33</v>
      </c>
      <c r="P1129" t="s">
        <v>83</v>
      </c>
      <c r="Q1129">
        <v>2</v>
      </c>
      <c r="R1129" t="s">
        <v>65</v>
      </c>
      <c r="S1129" t="s">
        <v>35</v>
      </c>
      <c r="T1129">
        <v>7.8</v>
      </c>
      <c r="U1129">
        <v>18</v>
      </c>
      <c r="V1129">
        <v>2</v>
      </c>
      <c r="W1129">
        <v>0</v>
      </c>
      <c r="X1129">
        <v>0</v>
      </c>
      <c r="Y1129" t="s">
        <v>45</v>
      </c>
    </row>
    <row r="1130" spans="1:25" x14ac:dyDescent="0.25">
      <c r="A1130" t="s">
        <v>2045</v>
      </c>
      <c r="B1130" t="s">
        <v>181</v>
      </c>
      <c r="C1130" t="s">
        <v>26</v>
      </c>
      <c r="D1130" t="s">
        <v>27</v>
      </c>
      <c r="E1130" t="s">
        <v>76</v>
      </c>
      <c r="F1130" s="1" t="s">
        <v>13184</v>
      </c>
      <c r="G1130">
        <v>157</v>
      </c>
      <c r="H1130" t="s">
        <v>29</v>
      </c>
      <c r="I1130">
        <v>900</v>
      </c>
      <c r="J1130">
        <v>150.83000000000001</v>
      </c>
      <c r="K1130">
        <f>Passenger_Data[[#This Row],[Price_USD]]*1</f>
        <v>150.83000000000001</v>
      </c>
      <c r="L1130">
        <v>52</v>
      </c>
      <c r="M1130" t="s">
        <v>30</v>
      </c>
      <c r="N1130" t="s">
        <v>31</v>
      </c>
      <c r="O1130" t="s">
        <v>33</v>
      </c>
      <c r="P1130" t="s">
        <v>83</v>
      </c>
      <c r="Q1130">
        <v>0</v>
      </c>
      <c r="R1130" t="s">
        <v>65</v>
      </c>
      <c r="S1130" t="s">
        <v>61</v>
      </c>
      <c r="T1130">
        <v>9.1999999999999993</v>
      </c>
      <c r="U1130">
        <v>5</v>
      </c>
      <c r="V1130">
        <v>30</v>
      </c>
      <c r="W1130">
        <v>0</v>
      </c>
      <c r="X1130">
        <v>0</v>
      </c>
      <c r="Y1130" t="s">
        <v>77</v>
      </c>
    </row>
    <row r="1131" spans="1:25" x14ac:dyDescent="0.25">
      <c r="A1131" t="s">
        <v>2046</v>
      </c>
      <c r="B1131" t="s">
        <v>1829</v>
      </c>
      <c r="C1131" t="s">
        <v>73</v>
      </c>
      <c r="D1131" t="s">
        <v>76</v>
      </c>
      <c r="E1131" t="s">
        <v>27</v>
      </c>
      <c r="F1131" s="1" t="s">
        <v>13185</v>
      </c>
      <c r="G1131">
        <v>119</v>
      </c>
      <c r="H1131" t="s">
        <v>29</v>
      </c>
      <c r="I1131">
        <v>1291</v>
      </c>
      <c r="J1131">
        <v>346.91</v>
      </c>
      <c r="K1131">
        <f>Passenger_Data[[#This Row],[Price_USD]]*1</f>
        <v>346.91</v>
      </c>
      <c r="L1131">
        <v>46</v>
      </c>
      <c r="M1131" t="s">
        <v>40</v>
      </c>
      <c r="N1131" t="s">
        <v>31</v>
      </c>
      <c r="O1131" t="s">
        <v>33</v>
      </c>
      <c r="P1131" t="s">
        <v>50</v>
      </c>
      <c r="Q1131">
        <v>1</v>
      </c>
      <c r="R1131" t="s">
        <v>43</v>
      </c>
      <c r="S1131" t="s">
        <v>61</v>
      </c>
      <c r="T1131">
        <v>5.8</v>
      </c>
      <c r="U1131">
        <v>16</v>
      </c>
      <c r="V1131">
        <v>49</v>
      </c>
      <c r="W1131">
        <v>0</v>
      </c>
      <c r="X1131">
        <v>0</v>
      </c>
      <c r="Y1131" t="s">
        <v>36</v>
      </c>
    </row>
    <row r="1132" spans="1:25" x14ac:dyDescent="0.25">
      <c r="A1132" t="s">
        <v>2047</v>
      </c>
      <c r="B1132" t="s">
        <v>2007</v>
      </c>
      <c r="C1132" t="s">
        <v>82</v>
      </c>
      <c r="D1132" t="s">
        <v>28</v>
      </c>
      <c r="E1132" t="s">
        <v>76</v>
      </c>
      <c r="F1132" s="1" t="s">
        <v>13186</v>
      </c>
      <c r="G1132">
        <v>214</v>
      </c>
      <c r="H1132" t="s">
        <v>29</v>
      </c>
      <c r="I1132">
        <v>706</v>
      </c>
      <c r="J1132">
        <v>333.71</v>
      </c>
      <c r="K1132">
        <f>Passenger_Data[[#This Row],[Price_USD]]*1</f>
        <v>333.71</v>
      </c>
      <c r="L1132">
        <v>49</v>
      </c>
      <c r="M1132" t="s">
        <v>40</v>
      </c>
      <c r="N1132" t="s">
        <v>31</v>
      </c>
      <c r="O1132" t="s">
        <v>42</v>
      </c>
      <c r="P1132" t="s">
        <v>33</v>
      </c>
      <c r="Q1132">
        <v>1</v>
      </c>
      <c r="R1132" t="s">
        <v>65</v>
      </c>
      <c r="S1132" t="s">
        <v>35</v>
      </c>
      <c r="T1132">
        <v>8.5</v>
      </c>
      <c r="U1132">
        <v>12</v>
      </c>
      <c r="V1132">
        <v>101</v>
      </c>
      <c r="W1132">
        <v>0</v>
      </c>
      <c r="X1132">
        <v>0</v>
      </c>
      <c r="Y1132" t="s">
        <v>45</v>
      </c>
    </row>
    <row r="1133" spans="1:25" x14ac:dyDescent="0.25">
      <c r="A1133" t="s">
        <v>2048</v>
      </c>
      <c r="B1133" t="s">
        <v>1939</v>
      </c>
      <c r="C1133" t="s">
        <v>82</v>
      </c>
      <c r="D1133" t="s">
        <v>28</v>
      </c>
      <c r="E1133" t="s">
        <v>28</v>
      </c>
      <c r="F1133" s="1" t="s">
        <v>13187</v>
      </c>
      <c r="G1133">
        <v>92</v>
      </c>
      <c r="H1133" t="s">
        <v>108</v>
      </c>
      <c r="I1133">
        <v>925</v>
      </c>
      <c r="J1133">
        <v>383.02</v>
      </c>
      <c r="K1133">
        <f>Passenger_Data[[#This Row],[Price_USD]]*1</f>
        <v>383.02</v>
      </c>
      <c r="L1133">
        <v>19</v>
      </c>
      <c r="M1133" t="s">
        <v>30</v>
      </c>
      <c r="N1133" t="s">
        <v>60</v>
      </c>
      <c r="O1133" t="s">
        <v>33</v>
      </c>
      <c r="P1133" t="s">
        <v>83</v>
      </c>
      <c r="Q1133">
        <v>1</v>
      </c>
      <c r="R1133" t="s">
        <v>65</v>
      </c>
      <c r="S1133" t="s">
        <v>35</v>
      </c>
      <c r="T1133">
        <v>8.8000000000000007</v>
      </c>
      <c r="U1133">
        <v>13</v>
      </c>
      <c r="V1133">
        <v>113</v>
      </c>
      <c r="W1133">
        <v>0</v>
      </c>
      <c r="X1133">
        <v>0</v>
      </c>
      <c r="Y1133" t="s">
        <v>36</v>
      </c>
    </row>
    <row r="1134" spans="1:25" x14ac:dyDescent="0.25">
      <c r="A1134" t="s">
        <v>2049</v>
      </c>
      <c r="B1134" t="s">
        <v>2050</v>
      </c>
      <c r="C1134" t="s">
        <v>54</v>
      </c>
      <c r="D1134" t="s">
        <v>49</v>
      </c>
      <c r="E1134" t="s">
        <v>59</v>
      </c>
      <c r="F1134" s="1" t="s">
        <v>13188</v>
      </c>
      <c r="G1134">
        <v>100</v>
      </c>
      <c r="H1134" t="s">
        <v>29</v>
      </c>
      <c r="I1134">
        <v>1388</v>
      </c>
      <c r="J1134">
        <v>377.61</v>
      </c>
      <c r="K1134">
        <f>Passenger_Data[[#This Row],[Price_USD]]*1</f>
        <v>377.61</v>
      </c>
      <c r="L1134">
        <v>31</v>
      </c>
      <c r="M1134" t="s">
        <v>30</v>
      </c>
      <c r="N1134" t="s">
        <v>60</v>
      </c>
      <c r="O1134" t="s">
        <v>56</v>
      </c>
      <c r="P1134" t="s">
        <v>83</v>
      </c>
      <c r="Q1134">
        <v>0</v>
      </c>
      <c r="R1134" t="s">
        <v>43</v>
      </c>
      <c r="S1134" t="s">
        <v>61</v>
      </c>
      <c r="T1134">
        <v>4.9000000000000004</v>
      </c>
      <c r="U1134">
        <v>3</v>
      </c>
      <c r="V1134">
        <v>111</v>
      </c>
      <c r="W1134">
        <v>0</v>
      </c>
      <c r="X1134">
        <v>0</v>
      </c>
      <c r="Y1134" t="s">
        <v>36</v>
      </c>
    </row>
    <row r="1135" spans="1:25" x14ac:dyDescent="0.25">
      <c r="A1135" t="s">
        <v>2051</v>
      </c>
      <c r="B1135" t="s">
        <v>1255</v>
      </c>
      <c r="C1135" t="s">
        <v>48</v>
      </c>
      <c r="D1135" t="s">
        <v>28</v>
      </c>
      <c r="E1135" t="s">
        <v>27</v>
      </c>
      <c r="F1135" s="1" t="s">
        <v>13189</v>
      </c>
      <c r="G1135">
        <v>265</v>
      </c>
      <c r="H1135" t="s">
        <v>29</v>
      </c>
      <c r="I1135">
        <v>1457</v>
      </c>
      <c r="J1135">
        <v>406.27</v>
      </c>
      <c r="K1135">
        <f>Passenger_Data[[#This Row],[Price_USD]]*1</f>
        <v>406.27</v>
      </c>
      <c r="L1135">
        <v>34</v>
      </c>
      <c r="M1135" t="s">
        <v>40</v>
      </c>
      <c r="N1135" t="s">
        <v>41</v>
      </c>
      <c r="O1135" t="s">
        <v>33</v>
      </c>
      <c r="P1135" t="s">
        <v>83</v>
      </c>
      <c r="Q1135">
        <v>1</v>
      </c>
      <c r="R1135" t="s">
        <v>51</v>
      </c>
      <c r="S1135" t="s">
        <v>44</v>
      </c>
      <c r="T1135">
        <v>8.5</v>
      </c>
      <c r="U1135">
        <v>5</v>
      </c>
      <c r="V1135">
        <v>22</v>
      </c>
      <c r="W1135">
        <v>0</v>
      </c>
      <c r="X1135">
        <v>0</v>
      </c>
      <c r="Y1135" t="s">
        <v>77</v>
      </c>
    </row>
    <row r="1136" spans="1:25" x14ac:dyDescent="0.25">
      <c r="A1136" t="s">
        <v>2052</v>
      </c>
      <c r="B1136" t="s">
        <v>2053</v>
      </c>
      <c r="C1136" t="s">
        <v>26</v>
      </c>
      <c r="D1136" t="s">
        <v>39</v>
      </c>
      <c r="E1136" t="s">
        <v>76</v>
      </c>
      <c r="F1136" s="1" t="s">
        <v>13190</v>
      </c>
      <c r="G1136">
        <v>142</v>
      </c>
      <c r="H1136" t="s">
        <v>29</v>
      </c>
      <c r="I1136">
        <v>1160</v>
      </c>
      <c r="J1136">
        <v>457.76</v>
      </c>
      <c r="K1136">
        <f>Passenger_Data[[#This Row],[Price_USD]]*1</f>
        <v>457.76</v>
      </c>
      <c r="L1136">
        <v>66</v>
      </c>
      <c r="M1136" t="s">
        <v>40</v>
      </c>
      <c r="N1136" t="s">
        <v>31</v>
      </c>
      <c r="O1136" t="s">
        <v>33</v>
      </c>
      <c r="P1136" t="s">
        <v>33</v>
      </c>
      <c r="Q1136">
        <v>2</v>
      </c>
      <c r="R1136" t="s">
        <v>65</v>
      </c>
      <c r="S1136" t="s">
        <v>61</v>
      </c>
      <c r="T1136">
        <v>5.8</v>
      </c>
      <c r="U1136">
        <v>1</v>
      </c>
      <c r="V1136">
        <v>71</v>
      </c>
      <c r="W1136">
        <v>0</v>
      </c>
      <c r="X1136">
        <v>0</v>
      </c>
      <c r="Y1136" t="s">
        <v>45</v>
      </c>
    </row>
    <row r="1137" spans="1:25" x14ac:dyDescent="0.25">
      <c r="A1137" t="s">
        <v>2054</v>
      </c>
      <c r="B1137" t="s">
        <v>2055</v>
      </c>
      <c r="C1137" t="s">
        <v>48</v>
      </c>
      <c r="D1137" t="s">
        <v>64</v>
      </c>
      <c r="E1137" t="s">
        <v>39</v>
      </c>
      <c r="F1137" s="1" t="s">
        <v>13191</v>
      </c>
      <c r="G1137">
        <v>295</v>
      </c>
      <c r="H1137" t="s">
        <v>29</v>
      </c>
      <c r="I1137">
        <v>1628</v>
      </c>
      <c r="J1137">
        <v>298.88</v>
      </c>
      <c r="K1137">
        <f>Passenger_Data[[#This Row],[Price_USD]]*1</f>
        <v>298.88</v>
      </c>
      <c r="L1137">
        <v>21</v>
      </c>
      <c r="M1137" t="s">
        <v>30</v>
      </c>
      <c r="N1137" t="s">
        <v>31</v>
      </c>
      <c r="O1137" t="s">
        <v>33</v>
      </c>
      <c r="P1137" t="s">
        <v>50</v>
      </c>
      <c r="Q1137">
        <v>1</v>
      </c>
      <c r="R1137" t="s">
        <v>65</v>
      </c>
      <c r="S1137" t="s">
        <v>68</v>
      </c>
      <c r="T1137">
        <v>5</v>
      </c>
      <c r="U1137">
        <v>3</v>
      </c>
      <c r="V1137">
        <v>84</v>
      </c>
      <c r="W1137">
        <v>0</v>
      </c>
      <c r="X1137">
        <v>1</v>
      </c>
      <c r="Y1137" t="s">
        <v>45</v>
      </c>
    </row>
    <row r="1138" spans="1:25" x14ac:dyDescent="0.25">
      <c r="A1138" t="s">
        <v>2056</v>
      </c>
      <c r="B1138" t="s">
        <v>1576</v>
      </c>
      <c r="C1138" t="s">
        <v>48</v>
      </c>
      <c r="D1138" t="s">
        <v>55</v>
      </c>
      <c r="E1138" t="s">
        <v>64</v>
      </c>
      <c r="F1138" s="1" t="s">
        <v>13192</v>
      </c>
      <c r="G1138">
        <v>215</v>
      </c>
      <c r="H1138" t="s">
        <v>29</v>
      </c>
      <c r="I1138">
        <v>869</v>
      </c>
      <c r="J1138">
        <v>480.42</v>
      </c>
      <c r="K1138">
        <f>Passenger_Data[[#This Row],[Price_USD]]*1</f>
        <v>480.42</v>
      </c>
      <c r="L1138">
        <v>31</v>
      </c>
      <c r="M1138" t="s">
        <v>40</v>
      </c>
      <c r="N1138" t="s">
        <v>41</v>
      </c>
      <c r="O1138" t="s">
        <v>33</v>
      </c>
      <c r="P1138" t="s">
        <v>50</v>
      </c>
      <c r="Q1138">
        <v>1</v>
      </c>
      <c r="R1138" t="s">
        <v>43</v>
      </c>
      <c r="S1138" t="s">
        <v>35</v>
      </c>
      <c r="T1138">
        <v>6.5</v>
      </c>
      <c r="U1138">
        <v>10</v>
      </c>
      <c r="V1138">
        <v>79</v>
      </c>
      <c r="W1138">
        <v>0</v>
      </c>
      <c r="X1138">
        <v>0</v>
      </c>
      <c r="Y1138" t="s">
        <v>36</v>
      </c>
    </row>
    <row r="1139" spans="1:25" x14ac:dyDescent="0.25">
      <c r="A1139" t="s">
        <v>2057</v>
      </c>
      <c r="B1139" t="s">
        <v>311</v>
      </c>
      <c r="C1139" t="s">
        <v>26</v>
      </c>
      <c r="D1139" t="s">
        <v>76</v>
      </c>
      <c r="E1139" t="s">
        <v>55</v>
      </c>
      <c r="F1139" s="1" t="s">
        <v>13193</v>
      </c>
      <c r="G1139">
        <v>72</v>
      </c>
      <c r="H1139" t="s">
        <v>29</v>
      </c>
      <c r="I1139">
        <v>1379</v>
      </c>
      <c r="J1139">
        <v>222.97</v>
      </c>
      <c r="K1139">
        <f>Passenger_Data[[#This Row],[Price_USD]]*1</f>
        <v>222.97</v>
      </c>
      <c r="L1139">
        <v>59</v>
      </c>
      <c r="M1139" t="s">
        <v>40</v>
      </c>
      <c r="N1139" t="s">
        <v>60</v>
      </c>
      <c r="O1139" t="s">
        <v>42</v>
      </c>
      <c r="P1139" t="s">
        <v>50</v>
      </c>
      <c r="Q1139">
        <v>0</v>
      </c>
      <c r="R1139" t="s">
        <v>43</v>
      </c>
      <c r="S1139" t="s">
        <v>44</v>
      </c>
      <c r="T1139">
        <v>6.3</v>
      </c>
      <c r="U1139">
        <v>0</v>
      </c>
      <c r="V1139">
        <v>4</v>
      </c>
      <c r="W1139">
        <v>0</v>
      </c>
      <c r="X1139">
        <v>0</v>
      </c>
      <c r="Y1139" t="s">
        <v>77</v>
      </c>
    </row>
    <row r="1140" spans="1:25" x14ac:dyDescent="0.25">
      <c r="A1140" t="s">
        <v>2058</v>
      </c>
      <c r="B1140" t="s">
        <v>2059</v>
      </c>
      <c r="C1140" t="s">
        <v>54</v>
      </c>
      <c r="D1140" t="s">
        <v>55</v>
      </c>
      <c r="E1140" t="s">
        <v>59</v>
      </c>
      <c r="F1140" s="1" t="s">
        <v>13194</v>
      </c>
      <c r="G1140">
        <v>130</v>
      </c>
      <c r="H1140" t="s">
        <v>29</v>
      </c>
      <c r="I1140">
        <v>932</v>
      </c>
      <c r="J1140">
        <v>421.04</v>
      </c>
      <c r="K1140">
        <f>Passenger_Data[[#This Row],[Price_USD]]*1</f>
        <v>421.04</v>
      </c>
      <c r="L1140">
        <v>50</v>
      </c>
      <c r="M1140" t="s">
        <v>40</v>
      </c>
      <c r="N1140" t="s">
        <v>31</v>
      </c>
      <c r="O1140" t="s">
        <v>32</v>
      </c>
      <c r="P1140" t="s">
        <v>83</v>
      </c>
      <c r="Q1140">
        <v>0</v>
      </c>
      <c r="R1140" t="s">
        <v>51</v>
      </c>
      <c r="S1140" t="s">
        <v>68</v>
      </c>
      <c r="T1140">
        <v>6.6</v>
      </c>
      <c r="U1140">
        <v>4</v>
      </c>
      <c r="V1140">
        <v>70</v>
      </c>
      <c r="W1140">
        <v>0</v>
      </c>
      <c r="X1140">
        <v>0</v>
      </c>
      <c r="Y1140" t="s">
        <v>45</v>
      </c>
    </row>
    <row r="1141" spans="1:25" x14ac:dyDescent="0.25">
      <c r="A1141" t="s">
        <v>2060</v>
      </c>
      <c r="B1141" t="s">
        <v>2061</v>
      </c>
      <c r="C1141" t="s">
        <v>48</v>
      </c>
      <c r="D1141" t="s">
        <v>49</v>
      </c>
      <c r="E1141" t="s">
        <v>39</v>
      </c>
      <c r="F1141" s="1" t="s">
        <v>13195</v>
      </c>
      <c r="G1141">
        <v>118</v>
      </c>
      <c r="H1141" t="s">
        <v>86</v>
      </c>
      <c r="I1141">
        <v>1646</v>
      </c>
      <c r="J1141">
        <v>280.88</v>
      </c>
      <c r="K1141">
        <f>Passenger_Data[[#This Row],[Price_USD]]*1</f>
        <v>280.88</v>
      </c>
      <c r="L1141">
        <v>73</v>
      </c>
      <c r="M1141" t="s">
        <v>40</v>
      </c>
      <c r="N1141" t="s">
        <v>41</v>
      </c>
      <c r="O1141" t="s">
        <v>42</v>
      </c>
      <c r="P1141" t="s">
        <v>50</v>
      </c>
      <c r="Q1141">
        <v>0</v>
      </c>
      <c r="R1141" t="s">
        <v>65</v>
      </c>
      <c r="S1141" t="s">
        <v>68</v>
      </c>
      <c r="T1141">
        <v>4.4000000000000004</v>
      </c>
      <c r="U1141">
        <v>2</v>
      </c>
      <c r="V1141">
        <v>38</v>
      </c>
      <c r="W1141">
        <v>0</v>
      </c>
      <c r="X1141">
        <v>0</v>
      </c>
      <c r="Y1141" t="s">
        <v>36</v>
      </c>
    </row>
    <row r="1142" spans="1:25" x14ac:dyDescent="0.25">
      <c r="A1142" t="s">
        <v>2062</v>
      </c>
      <c r="B1142" t="s">
        <v>281</v>
      </c>
      <c r="C1142" t="s">
        <v>73</v>
      </c>
      <c r="D1142" t="s">
        <v>76</v>
      </c>
      <c r="E1142" t="s">
        <v>39</v>
      </c>
      <c r="F1142" s="1" t="s">
        <v>13196</v>
      </c>
      <c r="G1142">
        <v>166</v>
      </c>
      <c r="H1142" t="s">
        <v>29</v>
      </c>
      <c r="I1142">
        <v>2069</v>
      </c>
      <c r="J1142">
        <v>329.79</v>
      </c>
      <c r="K1142">
        <f>Passenger_Data[[#This Row],[Price_USD]]*1</f>
        <v>329.79</v>
      </c>
      <c r="L1142">
        <v>40</v>
      </c>
      <c r="M1142" t="s">
        <v>30</v>
      </c>
      <c r="N1142" t="s">
        <v>41</v>
      </c>
      <c r="O1142" t="s">
        <v>33</v>
      </c>
      <c r="P1142" t="s">
        <v>33</v>
      </c>
      <c r="Q1142">
        <v>0</v>
      </c>
      <c r="R1142" t="s">
        <v>65</v>
      </c>
      <c r="S1142" t="s">
        <v>68</v>
      </c>
      <c r="T1142">
        <v>4.3</v>
      </c>
      <c r="U1142">
        <v>1</v>
      </c>
      <c r="V1142">
        <v>52</v>
      </c>
      <c r="W1142">
        <v>0</v>
      </c>
      <c r="X1142">
        <v>1</v>
      </c>
      <c r="Y1142" t="s">
        <v>36</v>
      </c>
    </row>
    <row r="1143" spans="1:25" x14ac:dyDescent="0.25">
      <c r="A1143" t="s">
        <v>2063</v>
      </c>
      <c r="B1143" t="s">
        <v>2064</v>
      </c>
      <c r="C1143" t="s">
        <v>54</v>
      </c>
      <c r="D1143" t="s">
        <v>28</v>
      </c>
      <c r="E1143" t="s">
        <v>49</v>
      </c>
      <c r="F1143" s="1" t="s">
        <v>13197</v>
      </c>
      <c r="G1143">
        <v>137</v>
      </c>
      <c r="H1143" t="s">
        <v>29</v>
      </c>
      <c r="I1143">
        <v>1218</v>
      </c>
      <c r="J1143">
        <v>265.05</v>
      </c>
      <c r="K1143">
        <f>Passenger_Data[[#This Row],[Price_USD]]*1</f>
        <v>265.05</v>
      </c>
      <c r="L1143">
        <v>60</v>
      </c>
      <c r="M1143" t="s">
        <v>30</v>
      </c>
      <c r="N1143" t="s">
        <v>60</v>
      </c>
      <c r="O1143" t="s">
        <v>33</v>
      </c>
      <c r="P1143" t="s">
        <v>50</v>
      </c>
      <c r="Q1143">
        <v>0</v>
      </c>
      <c r="R1143" t="s">
        <v>51</v>
      </c>
      <c r="S1143" t="s">
        <v>61</v>
      </c>
      <c r="T1143">
        <v>7</v>
      </c>
      <c r="U1143">
        <v>2</v>
      </c>
      <c r="V1143">
        <v>90</v>
      </c>
      <c r="W1143">
        <v>0</v>
      </c>
      <c r="X1143">
        <v>1</v>
      </c>
      <c r="Y1143" t="s">
        <v>45</v>
      </c>
    </row>
    <row r="1144" spans="1:25" x14ac:dyDescent="0.25">
      <c r="A1144" t="s">
        <v>2065</v>
      </c>
      <c r="B1144" t="s">
        <v>1961</v>
      </c>
      <c r="C1144" t="s">
        <v>26</v>
      </c>
      <c r="D1144" t="s">
        <v>27</v>
      </c>
      <c r="E1144" t="s">
        <v>76</v>
      </c>
      <c r="F1144" s="1" t="s">
        <v>13198</v>
      </c>
      <c r="G1144">
        <v>136</v>
      </c>
      <c r="H1144" t="s">
        <v>29</v>
      </c>
      <c r="I1144">
        <v>1157</v>
      </c>
      <c r="J1144">
        <v>359.02</v>
      </c>
      <c r="K1144">
        <f>Passenger_Data[[#This Row],[Price_USD]]*1</f>
        <v>359.02</v>
      </c>
      <c r="L1144">
        <v>26</v>
      </c>
      <c r="M1144" t="s">
        <v>40</v>
      </c>
      <c r="N1144" t="s">
        <v>31</v>
      </c>
      <c r="O1144" t="s">
        <v>42</v>
      </c>
      <c r="P1144" t="s">
        <v>50</v>
      </c>
      <c r="Q1144">
        <v>0</v>
      </c>
      <c r="R1144" t="s">
        <v>65</v>
      </c>
      <c r="S1144" t="s">
        <v>68</v>
      </c>
      <c r="T1144">
        <v>6.3</v>
      </c>
      <c r="U1144">
        <v>6</v>
      </c>
      <c r="V1144">
        <v>36</v>
      </c>
      <c r="W1144">
        <v>0</v>
      </c>
      <c r="X1144">
        <v>0</v>
      </c>
      <c r="Y1144" t="s">
        <v>36</v>
      </c>
    </row>
    <row r="1145" spans="1:25" x14ac:dyDescent="0.25">
      <c r="A1145" t="s">
        <v>2066</v>
      </c>
      <c r="B1145" t="s">
        <v>2067</v>
      </c>
      <c r="C1145" t="s">
        <v>26</v>
      </c>
      <c r="D1145" t="s">
        <v>55</v>
      </c>
      <c r="E1145" t="s">
        <v>59</v>
      </c>
      <c r="F1145" s="1" t="s">
        <v>13199</v>
      </c>
      <c r="G1145">
        <v>54</v>
      </c>
      <c r="H1145" t="s">
        <v>29</v>
      </c>
      <c r="I1145">
        <v>1427</v>
      </c>
      <c r="J1145">
        <v>325.11</v>
      </c>
      <c r="K1145">
        <f>Passenger_Data[[#This Row],[Price_USD]]*1</f>
        <v>325.11</v>
      </c>
      <c r="L1145">
        <v>51</v>
      </c>
      <c r="M1145" t="s">
        <v>30</v>
      </c>
      <c r="N1145" t="s">
        <v>41</v>
      </c>
      <c r="O1145" t="s">
        <v>33</v>
      </c>
      <c r="P1145" t="s">
        <v>50</v>
      </c>
      <c r="Q1145">
        <v>1</v>
      </c>
      <c r="R1145" t="s">
        <v>51</v>
      </c>
      <c r="S1145" t="s">
        <v>44</v>
      </c>
      <c r="T1145">
        <v>6.7</v>
      </c>
      <c r="U1145">
        <v>5</v>
      </c>
      <c r="V1145">
        <v>83</v>
      </c>
      <c r="W1145">
        <v>0</v>
      </c>
      <c r="X1145">
        <v>0</v>
      </c>
      <c r="Y1145" t="s">
        <v>36</v>
      </c>
    </row>
    <row r="1146" spans="1:25" x14ac:dyDescent="0.25">
      <c r="A1146" t="s">
        <v>2068</v>
      </c>
      <c r="B1146" t="s">
        <v>2069</v>
      </c>
      <c r="C1146" t="s">
        <v>26</v>
      </c>
      <c r="D1146" t="s">
        <v>28</v>
      </c>
      <c r="E1146" t="s">
        <v>64</v>
      </c>
      <c r="F1146" s="1" t="s">
        <v>13200</v>
      </c>
      <c r="G1146">
        <v>136</v>
      </c>
      <c r="H1146" t="s">
        <v>86</v>
      </c>
      <c r="I1146">
        <v>1352</v>
      </c>
      <c r="J1146">
        <v>387.23</v>
      </c>
      <c r="K1146">
        <f>Passenger_Data[[#This Row],[Price_USD]]*1</f>
        <v>387.23</v>
      </c>
      <c r="L1146">
        <v>28</v>
      </c>
      <c r="M1146" t="s">
        <v>40</v>
      </c>
      <c r="N1146" t="s">
        <v>60</v>
      </c>
      <c r="O1146" t="s">
        <v>32</v>
      </c>
      <c r="P1146" t="s">
        <v>50</v>
      </c>
      <c r="Q1146">
        <v>0</v>
      </c>
      <c r="R1146" t="s">
        <v>65</v>
      </c>
      <c r="S1146" t="s">
        <v>35</v>
      </c>
      <c r="T1146">
        <v>4.5</v>
      </c>
      <c r="U1146">
        <v>1</v>
      </c>
      <c r="V1146">
        <v>13</v>
      </c>
      <c r="W1146">
        <v>0</v>
      </c>
      <c r="X1146">
        <v>0</v>
      </c>
      <c r="Y1146" t="s">
        <v>36</v>
      </c>
    </row>
    <row r="1147" spans="1:25" x14ac:dyDescent="0.25">
      <c r="A1147" t="s">
        <v>2070</v>
      </c>
      <c r="B1147" t="s">
        <v>818</v>
      </c>
      <c r="C1147" t="s">
        <v>82</v>
      </c>
      <c r="D1147" t="s">
        <v>27</v>
      </c>
      <c r="E1147" t="s">
        <v>49</v>
      </c>
      <c r="F1147" s="1" t="s">
        <v>13201</v>
      </c>
      <c r="G1147">
        <v>194</v>
      </c>
      <c r="H1147" t="s">
        <v>29</v>
      </c>
      <c r="I1147">
        <v>1471</v>
      </c>
      <c r="J1147">
        <v>348.79</v>
      </c>
      <c r="K1147">
        <f>Passenger_Data[[#This Row],[Price_USD]]*1</f>
        <v>348.79</v>
      </c>
      <c r="L1147">
        <v>27</v>
      </c>
      <c r="M1147" t="s">
        <v>40</v>
      </c>
      <c r="N1147" t="s">
        <v>41</v>
      </c>
      <c r="O1147" t="s">
        <v>33</v>
      </c>
      <c r="P1147" t="s">
        <v>50</v>
      </c>
      <c r="Q1147">
        <v>0</v>
      </c>
      <c r="R1147" t="s">
        <v>51</v>
      </c>
      <c r="S1147" t="s">
        <v>44</v>
      </c>
      <c r="T1147">
        <v>6.3</v>
      </c>
      <c r="U1147">
        <v>35</v>
      </c>
      <c r="V1147">
        <v>1</v>
      </c>
      <c r="W1147">
        <v>0</v>
      </c>
      <c r="X1147">
        <v>0</v>
      </c>
      <c r="Y1147" t="s">
        <v>45</v>
      </c>
    </row>
    <row r="1148" spans="1:25" x14ac:dyDescent="0.25">
      <c r="A1148" t="s">
        <v>2071</v>
      </c>
      <c r="B1148" t="s">
        <v>2072</v>
      </c>
      <c r="C1148" t="s">
        <v>82</v>
      </c>
      <c r="D1148" t="s">
        <v>76</v>
      </c>
      <c r="E1148" t="s">
        <v>76</v>
      </c>
      <c r="F1148" s="1" t="s">
        <v>13202</v>
      </c>
      <c r="G1148">
        <v>119</v>
      </c>
      <c r="H1148" t="s">
        <v>29</v>
      </c>
      <c r="I1148">
        <v>1531</v>
      </c>
      <c r="J1148">
        <v>371.79</v>
      </c>
      <c r="K1148">
        <f>Passenger_Data[[#This Row],[Price_USD]]*1</f>
        <v>371.79</v>
      </c>
      <c r="L1148">
        <v>78</v>
      </c>
      <c r="M1148" t="s">
        <v>40</v>
      </c>
      <c r="N1148" t="s">
        <v>41</v>
      </c>
      <c r="O1148" t="s">
        <v>42</v>
      </c>
      <c r="P1148" t="s">
        <v>50</v>
      </c>
      <c r="Q1148">
        <v>0</v>
      </c>
      <c r="R1148" t="s">
        <v>43</v>
      </c>
      <c r="S1148" t="s">
        <v>61</v>
      </c>
      <c r="T1148">
        <v>6.5</v>
      </c>
      <c r="U1148">
        <v>4</v>
      </c>
      <c r="V1148">
        <v>37</v>
      </c>
      <c r="W1148">
        <v>0</v>
      </c>
      <c r="X1148">
        <v>1</v>
      </c>
      <c r="Y1148" t="s">
        <v>36</v>
      </c>
    </row>
    <row r="1149" spans="1:25" x14ac:dyDescent="0.25">
      <c r="A1149" t="s">
        <v>2073</v>
      </c>
      <c r="B1149" t="s">
        <v>2074</v>
      </c>
      <c r="C1149" t="s">
        <v>82</v>
      </c>
      <c r="D1149" t="s">
        <v>64</v>
      </c>
      <c r="E1149" t="s">
        <v>28</v>
      </c>
      <c r="F1149" s="1" t="s">
        <v>13203</v>
      </c>
      <c r="G1149">
        <v>146</v>
      </c>
      <c r="H1149" t="s">
        <v>29</v>
      </c>
      <c r="I1149">
        <v>1199</v>
      </c>
      <c r="J1149">
        <v>345.65</v>
      </c>
      <c r="K1149">
        <f>Passenger_Data[[#This Row],[Price_USD]]*1</f>
        <v>345.65</v>
      </c>
      <c r="L1149">
        <v>28</v>
      </c>
      <c r="M1149" t="s">
        <v>40</v>
      </c>
      <c r="N1149" t="s">
        <v>31</v>
      </c>
      <c r="O1149" t="s">
        <v>33</v>
      </c>
      <c r="P1149" t="s">
        <v>50</v>
      </c>
      <c r="Q1149">
        <v>0</v>
      </c>
      <c r="R1149" t="s">
        <v>34</v>
      </c>
      <c r="S1149" t="s">
        <v>68</v>
      </c>
      <c r="T1149">
        <v>6.4</v>
      </c>
      <c r="U1149">
        <v>4</v>
      </c>
      <c r="V1149">
        <v>109</v>
      </c>
      <c r="W1149">
        <v>0</v>
      </c>
      <c r="X1149">
        <v>0</v>
      </c>
      <c r="Y1149" t="s">
        <v>36</v>
      </c>
    </row>
    <row r="1150" spans="1:25" x14ac:dyDescent="0.25">
      <c r="A1150" t="s">
        <v>2075</v>
      </c>
      <c r="B1150" t="s">
        <v>2076</v>
      </c>
      <c r="C1150" t="s">
        <v>82</v>
      </c>
      <c r="D1150" t="s">
        <v>39</v>
      </c>
      <c r="E1150" t="s">
        <v>64</v>
      </c>
      <c r="F1150" s="1" t="s">
        <v>13204</v>
      </c>
      <c r="G1150">
        <v>88</v>
      </c>
      <c r="H1150" t="s">
        <v>29</v>
      </c>
      <c r="I1150">
        <v>943</v>
      </c>
      <c r="J1150">
        <v>316.18</v>
      </c>
      <c r="K1150">
        <f>Passenger_Data[[#This Row],[Price_USD]]*1</f>
        <v>316.18</v>
      </c>
      <c r="L1150">
        <v>29</v>
      </c>
      <c r="M1150" t="s">
        <v>40</v>
      </c>
      <c r="N1150" t="s">
        <v>31</v>
      </c>
      <c r="O1150" t="s">
        <v>32</v>
      </c>
      <c r="P1150" t="s">
        <v>50</v>
      </c>
      <c r="Q1150">
        <v>1</v>
      </c>
      <c r="R1150" t="s">
        <v>51</v>
      </c>
      <c r="S1150" t="s">
        <v>44</v>
      </c>
      <c r="T1150">
        <v>8.4</v>
      </c>
      <c r="U1150">
        <v>3</v>
      </c>
      <c r="V1150">
        <v>50</v>
      </c>
      <c r="W1150">
        <v>0</v>
      </c>
      <c r="X1150">
        <v>0</v>
      </c>
      <c r="Y1150" t="s">
        <v>36</v>
      </c>
    </row>
    <row r="1151" spans="1:25" x14ac:dyDescent="0.25">
      <c r="A1151" t="s">
        <v>2077</v>
      </c>
      <c r="B1151" t="s">
        <v>1409</v>
      </c>
      <c r="C1151" t="s">
        <v>48</v>
      </c>
      <c r="D1151" t="s">
        <v>39</v>
      </c>
      <c r="E1151" t="s">
        <v>64</v>
      </c>
      <c r="F1151" s="1" t="s">
        <v>13205</v>
      </c>
      <c r="G1151">
        <v>357</v>
      </c>
      <c r="H1151" t="s">
        <v>108</v>
      </c>
      <c r="I1151">
        <v>1291</v>
      </c>
      <c r="J1151">
        <v>233.42</v>
      </c>
      <c r="K1151">
        <f>Passenger_Data[[#This Row],[Price_USD]]*1</f>
        <v>233.42</v>
      </c>
      <c r="L1151">
        <v>65</v>
      </c>
      <c r="M1151" t="s">
        <v>30</v>
      </c>
      <c r="N1151" t="s">
        <v>31</v>
      </c>
      <c r="O1151" t="s">
        <v>32</v>
      </c>
      <c r="P1151" t="s">
        <v>83</v>
      </c>
      <c r="Q1151">
        <v>0</v>
      </c>
      <c r="R1151" t="s">
        <v>43</v>
      </c>
      <c r="S1151" t="s">
        <v>44</v>
      </c>
      <c r="T1151">
        <v>8.3000000000000007</v>
      </c>
      <c r="U1151">
        <v>0</v>
      </c>
      <c r="V1151">
        <v>77</v>
      </c>
      <c r="W1151">
        <v>0</v>
      </c>
      <c r="X1151">
        <v>0</v>
      </c>
      <c r="Y1151" t="s">
        <v>36</v>
      </c>
    </row>
    <row r="1152" spans="1:25" x14ac:dyDescent="0.25">
      <c r="A1152" t="s">
        <v>2078</v>
      </c>
      <c r="B1152" t="s">
        <v>2079</v>
      </c>
      <c r="C1152" t="s">
        <v>54</v>
      </c>
      <c r="D1152" t="s">
        <v>39</v>
      </c>
      <c r="E1152" t="s">
        <v>49</v>
      </c>
      <c r="F1152" s="1" t="s">
        <v>13206</v>
      </c>
      <c r="G1152">
        <v>137</v>
      </c>
      <c r="H1152" t="s">
        <v>29</v>
      </c>
      <c r="I1152">
        <v>1404</v>
      </c>
      <c r="J1152">
        <v>469.88</v>
      </c>
      <c r="K1152">
        <f>Passenger_Data[[#This Row],[Price_USD]]*1</f>
        <v>469.88</v>
      </c>
      <c r="L1152">
        <v>32</v>
      </c>
      <c r="M1152" t="s">
        <v>30</v>
      </c>
      <c r="N1152" t="s">
        <v>41</v>
      </c>
      <c r="O1152" t="s">
        <v>56</v>
      </c>
      <c r="P1152" t="s">
        <v>83</v>
      </c>
      <c r="Q1152">
        <v>0</v>
      </c>
      <c r="R1152" t="s">
        <v>65</v>
      </c>
      <c r="S1152" t="s">
        <v>68</v>
      </c>
      <c r="T1152">
        <v>8.1</v>
      </c>
      <c r="U1152">
        <v>11</v>
      </c>
      <c r="V1152">
        <v>103</v>
      </c>
      <c r="W1152">
        <v>0</v>
      </c>
      <c r="X1152">
        <v>0</v>
      </c>
      <c r="Y1152" t="s">
        <v>77</v>
      </c>
    </row>
    <row r="1153" spans="1:25" x14ac:dyDescent="0.25">
      <c r="A1153" t="s">
        <v>2080</v>
      </c>
      <c r="B1153" t="s">
        <v>2081</v>
      </c>
      <c r="C1153" t="s">
        <v>26</v>
      </c>
      <c r="D1153" t="s">
        <v>55</v>
      </c>
      <c r="E1153" t="s">
        <v>39</v>
      </c>
      <c r="F1153" s="1" t="s">
        <v>13207</v>
      </c>
      <c r="G1153">
        <v>339</v>
      </c>
      <c r="H1153" t="s">
        <v>29</v>
      </c>
      <c r="I1153">
        <v>1715</v>
      </c>
      <c r="J1153">
        <v>357.17</v>
      </c>
      <c r="K1153">
        <f>Passenger_Data[[#This Row],[Price_USD]]*1</f>
        <v>357.17</v>
      </c>
      <c r="L1153">
        <v>69</v>
      </c>
      <c r="M1153" t="s">
        <v>40</v>
      </c>
      <c r="N1153" t="s">
        <v>41</v>
      </c>
      <c r="O1153" t="s">
        <v>32</v>
      </c>
      <c r="P1153" t="s">
        <v>33</v>
      </c>
      <c r="Q1153">
        <v>0</v>
      </c>
      <c r="R1153" t="s">
        <v>65</v>
      </c>
      <c r="S1153" t="s">
        <v>44</v>
      </c>
      <c r="T1153">
        <v>8.6</v>
      </c>
      <c r="U1153">
        <v>2</v>
      </c>
      <c r="V1153">
        <v>5</v>
      </c>
      <c r="W1153">
        <v>0</v>
      </c>
      <c r="X1153">
        <v>0</v>
      </c>
      <c r="Y1153" t="s">
        <v>45</v>
      </c>
    </row>
    <row r="1154" spans="1:25" x14ac:dyDescent="0.25">
      <c r="A1154" t="s">
        <v>2082</v>
      </c>
      <c r="B1154" t="s">
        <v>1546</v>
      </c>
      <c r="C1154" t="s">
        <v>82</v>
      </c>
      <c r="D1154" t="s">
        <v>39</v>
      </c>
      <c r="E1154" t="s">
        <v>55</v>
      </c>
      <c r="F1154" s="1" t="s">
        <v>13208</v>
      </c>
      <c r="G1154">
        <v>368</v>
      </c>
      <c r="H1154" t="s">
        <v>29</v>
      </c>
      <c r="I1154">
        <v>1112</v>
      </c>
      <c r="J1154">
        <v>412.13</v>
      </c>
      <c r="K1154">
        <f>Passenger_Data[[#This Row],[Price_USD]]*1</f>
        <v>412.13</v>
      </c>
      <c r="L1154">
        <v>63</v>
      </c>
      <c r="M1154" t="s">
        <v>30</v>
      </c>
      <c r="N1154" t="s">
        <v>41</v>
      </c>
      <c r="O1154" t="s">
        <v>33</v>
      </c>
      <c r="P1154" t="s">
        <v>50</v>
      </c>
      <c r="Q1154">
        <v>1</v>
      </c>
      <c r="R1154" t="s">
        <v>65</v>
      </c>
      <c r="S1154" t="s">
        <v>35</v>
      </c>
      <c r="T1154">
        <v>5.2</v>
      </c>
      <c r="U1154">
        <v>7</v>
      </c>
      <c r="V1154">
        <v>106</v>
      </c>
      <c r="W1154">
        <v>0</v>
      </c>
      <c r="X1154">
        <v>0</v>
      </c>
      <c r="Y1154" t="s">
        <v>77</v>
      </c>
    </row>
    <row r="1155" spans="1:25" x14ac:dyDescent="0.25">
      <c r="A1155" t="s">
        <v>2083</v>
      </c>
      <c r="B1155" t="s">
        <v>2084</v>
      </c>
      <c r="C1155" t="s">
        <v>54</v>
      </c>
      <c r="D1155" t="s">
        <v>28</v>
      </c>
      <c r="E1155" t="s">
        <v>49</v>
      </c>
      <c r="F1155" s="1" t="s">
        <v>13209</v>
      </c>
      <c r="G1155">
        <v>146</v>
      </c>
      <c r="H1155" t="s">
        <v>86</v>
      </c>
      <c r="I1155">
        <v>1522</v>
      </c>
      <c r="J1155">
        <v>278.14</v>
      </c>
      <c r="K1155">
        <f>Passenger_Data[[#This Row],[Price_USD]]*1</f>
        <v>278.14</v>
      </c>
      <c r="L1155">
        <v>53</v>
      </c>
      <c r="M1155" t="s">
        <v>30</v>
      </c>
      <c r="N1155" t="s">
        <v>41</v>
      </c>
      <c r="O1155" t="s">
        <v>42</v>
      </c>
      <c r="P1155" t="s">
        <v>50</v>
      </c>
      <c r="Q1155">
        <v>2</v>
      </c>
      <c r="R1155" t="s">
        <v>51</v>
      </c>
      <c r="S1155" t="s">
        <v>61</v>
      </c>
      <c r="T1155">
        <v>9.1</v>
      </c>
      <c r="U1155">
        <v>3</v>
      </c>
      <c r="V1155">
        <v>14</v>
      </c>
      <c r="W1155">
        <v>0</v>
      </c>
      <c r="X1155">
        <v>0</v>
      </c>
      <c r="Y1155" t="s">
        <v>45</v>
      </c>
    </row>
    <row r="1156" spans="1:25" x14ac:dyDescent="0.25">
      <c r="A1156" t="s">
        <v>2085</v>
      </c>
      <c r="B1156" t="s">
        <v>2086</v>
      </c>
      <c r="C1156" t="s">
        <v>82</v>
      </c>
      <c r="D1156" t="s">
        <v>28</v>
      </c>
      <c r="E1156" t="s">
        <v>55</v>
      </c>
      <c r="F1156" s="1" t="s">
        <v>13210</v>
      </c>
      <c r="G1156">
        <v>212</v>
      </c>
      <c r="H1156" t="s">
        <v>29</v>
      </c>
      <c r="I1156">
        <v>1066</v>
      </c>
      <c r="J1156">
        <v>354.44</v>
      </c>
      <c r="K1156">
        <f>Passenger_Data[[#This Row],[Price_USD]]*1</f>
        <v>354.44</v>
      </c>
      <c r="L1156">
        <v>56</v>
      </c>
      <c r="M1156" t="s">
        <v>40</v>
      </c>
      <c r="N1156" t="s">
        <v>41</v>
      </c>
      <c r="O1156" t="s">
        <v>33</v>
      </c>
      <c r="P1156" t="s">
        <v>83</v>
      </c>
      <c r="Q1156">
        <v>1</v>
      </c>
      <c r="R1156" t="s">
        <v>34</v>
      </c>
      <c r="S1156" t="s">
        <v>44</v>
      </c>
      <c r="T1156">
        <v>7.3</v>
      </c>
      <c r="U1156">
        <v>6</v>
      </c>
      <c r="V1156">
        <v>79</v>
      </c>
      <c r="W1156">
        <v>0</v>
      </c>
      <c r="X1156">
        <v>0</v>
      </c>
      <c r="Y1156" t="s">
        <v>36</v>
      </c>
    </row>
    <row r="1157" spans="1:25" x14ac:dyDescent="0.25">
      <c r="A1157" t="s">
        <v>2087</v>
      </c>
      <c r="B1157" t="s">
        <v>2088</v>
      </c>
      <c r="C1157" t="s">
        <v>73</v>
      </c>
      <c r="D1157" t="s">
        <v>55</v>
      </c>
      <c r="E1157" t="s">
        <v>27</v>
      </c>
      <c r="F1157" s="1" t="s">
        <v>13211</v>
      </c>
      <c r="G1157">
        <v>304</v>
      </c>
      <c r="H1157" t="s">
        <v>29</v>
      </c>
      <c r="I1157">
        <v>1532</v>
      </c>
      <c r="J1157">
        <v>259.64999999999998</v>
      </c>
      <c r="K1157">
        <f>Passenger_Data[[#This Row],[Price_USD]]*1</f>
        <v>259.64999999999998</v>
      </c>
      <c r="L1157">
        <v>57</v>
      </c>
      <c r="M1157" t="s">
        <v>30</v>
      </c>
      <c r="N1157" t="s">
        <v>60</v>
      </c>
      <c r="O1157" t="s">
        <v>33</v>
      </c>
      <c r="P1157" t="s">
        <v>33</v>
      </c>
      <c r="Q1157">
        <v>1</v>
      </c>
      <c r="R1157" t="s">
        <v>34</v>
      </c>
      <c r="S1157" t="s">
        <v>35</v>
      </c>
      <c r="T1157">
        <v>6.2</v>
      </c>
      <c r="U1157">
        <v>4</v>
      </c>
      <c r="V1157">
        <v>47</v>
      </c>
      <c r="W1157">
        <v>0</v>
      </c>
      <c r="X1157">
        <v>1</v>
      </c>
      <c r="Y1157" t="s">
        <v>77</v>
      </c>
    </row>
    <row r="1158" spans="1:25" x14ac:dyDescent="0.25">
      <c r="A1158" t="s">
        <v>2089</v>
      </c>
      <c r="B1158" t="s">
        <v>842</v>
      </c>
      <c r="C1158" t="s">
        <v>73</v>
      </c>
      <c r="D1158" t="s">
        <v>49</v>
      </c>
      <c r="E1158" t="s">
        <v>27</v>
      </c>
      <c r="F1158" s="1" t="s">
        <v>13212</v>
      </c>
      <c r="G1158">
        <v>268</v>
      </c>
      <c r="H1158" t="s">
        <v>108</v>
      </c>
      <c r="I1158">
        <v>1534</v>
      </c>
      <c r="J1158">
        <v>287.2</v>
      </c>
      <c r="K1158">
        <f>Passenger_Data[[#This Row],[Price_USD]]*1</f>
        <v>287.2</v>
      </c>
      <c r="L1158">
        <v>19</v>
      </c>
      <c r="M1158" t="s">
        <v>30</v>
      </c>
      <c r="N1158" t="s">
        <v>31</v>
      </c>
      <c r="O1158" t="s">
        <v>56</v>
      </c>
      <c r="P1158" t="s">
        <v>50</v>
      </c>
      <c r="Q1158">
        <v>1</v>
      </c>
      <c r="R1158" t="s">
        <v>65</v>
      </c>
      <c r="S1158" t="s">
        <v>35</v>
      </c>
      <c r="T1158">
        <v>7.4</v>
      </c>
      <c r="U1158">
        <v>16</v>
      </c>
      <c r="V1158">
        <v>109</v>
      </c>
      <c r="W1158">
        <v>0</v>
      </c>
      <c r="X1158">
        <v>0</v>
      </c>
      <c r="Y1158" t="s">
        <v>77</v>
      </c>
    </row>
    <row r="1159" spans="1:25" x14ac:dyDescent="0.25">
      <c r="A1159" t="s">
        <v>2090</v>
      </c>
      <c r="B1159" t="s">
        <v>2091</v>
      </c>
      <c r="C1159" t="s">
        <v>82</v>
      </c>
      <c r="D1159" t="s">
        <v>28</v>
      </c>
      <c r="E1159" t="s">
        <v>59</v>
      </c>
      <c r="F1159" s="1" t="s">
        <v>13213</v>
      </c>
      <c r="G1159">
        <v>213</v>
      </c>
      <c r="H1159" t="s">
        <v>29</v>
      </c>
      <c r="I1159">
        <v>1258</v>
      </c>
      <c r="J1159">
        <v>301.83999999999997</v>
      </c>
      <c r="K1159">
        <f>Passenger_Data[[#This Row],[Price_USD]]*1</f>
        <v>301.83999999999997</v>
      </c>
      <c r="L1159">
        <v>68</v>
      </c>
      <c r="M1159" t="s">
        <v>30</v>
      </c>
      <c r="N1159" t="s">
        <v>60</v>
      </c>
      <c r="O1159" t="s">
        <v>42</v>
      </c>
      <c r="P1159" t="s">
        <v>50</v>
      </c>
      <c r="Q1159">
        <v>0</v>
      </c>
      <c r="R1159" t="s">
        <v>43</v>
      </c>
      <c r="S1159" t="s">
        <v>44</v>
      </c>
      <c r="T1159">
        <v>7.8</v>
      </c>
      <c r="U1159">
        <v>4</v>
      </c>
      <c r="V1159">
        <v>63</v>
      </c>
      <c r="W1159">
        <v>0</v>
      </c>
      <c r="X1159">
        <v>0</v>
      </c>
      <c r="Y1159" t="s">
        <v>77</v>
      </c>
    </row>
    <row r="1160" spans="1:25" x14ac:dyDescent="0.25">
      <c r="A1160" t="s">
        <v>2092</v>
      </c>
      <c r="B1160" t="s">
        <v>2093</v>
      </c>
      <c r="C1160" t="s">
        <v>48</v>
      </c>
      <c r="D1160" t="s">
        <v>59</v>
      </c>
      <c r="E1160" t="s">
        <v>39</v>
      </c>
      <c r="F1160" s="1" t="s">
        <v>13214</v>
      </c>
      <c r="G1160">
        <v>172</v>
      </c>
      <c r="H1160" t="s">
        <v>29</v>
      </c>
      <c r="I1160">
        <v>1611</v>
      </c>
      <c r="J1160">
        <v>457.56</v>
      </c>
      <c r="K1160">
        <f>Passenger_Data[[#This Row],[Price_USD]]*1</f>
        <v>457.56</v>
      </c>
      <c r="L1160">
        <v>77</v>
      </c>
      <c r="M1160" t="s">
        <v>40</v>
      </c>
      <c r="N1160" t="s">
        <v>31</v>
      </c>
      <c r="O1160" t="s">
        <v>42</v>
      </c>
      <c r="P1160" t="s">
        <v>50</v>
      </c>
      <c r="Q1160">
        <v>1</v>
      </c>
      <c r="R1160" t="s">
        <v>43</v>
      </c>
      <c r="S1160" t="s">
        <v>35</v>
      </c>
      <c r="T1160">
        <v>7.2</v>
      </c>
      <c r="U1160">
        <v>4</v>
      </c>
      <c r="V1160">
        <v>91</v>
      </c>
      <c r="W1160">
        <v>0</v>
      </c>
      <c r="X1160">
        <v>0</v>
      </c>
      <c r="Y1160" t="s">
        <v>45</v>
      </c>
    </row>
    <row r="1161" spans="1:25" x14ac:dyDescent="0.25">
      <c r="A1161" t="s">
        <v>2094</v>
      </c>
      <c r="B1161" t="s">
        <v>205</v>
      </c>
      <c r="C1161" t="s">
        <v>54</v>
      </c>
      <c r="D1161" t="s">
        <v>76</v>
      </c>
      <c r="E1161" t="s">
        <v>55</v>
      </c>
      <c r="F1161" s="1" t="s">
        <v>13215</v>
      </c>
      <c r="G1161">
        <v>128</v>
      </c>
      <c r="H1161" t="s">
        <v>86</v>
      </c>
      <c r="I1161">
        <v>593</v>
      </c>
      <c r="J1161">
        <v>352.75</v>
      </c>
      <c r="K1161">
        <f>Passenger_Data[[#This Row],[Price_USD]]*1</f>
        <v>352.75</v>
      </c>
      <c r="L1161">
        <v>67</v>
      </c>
      <c r="M1161" t="s">
        <v>30</v>
      </c>
      <c r="N1161" t="s">
        <v>31</v>
      </c>
      <c r="O1161" t="s">
        <v>56</v>
      </c>
      <c r="P1161" t="s">
        <v>83</v>
      </c>
      <c r="Q1161">
        <v>1</v>
      </c>
      <c r="R1161" t="s">
        <v>65</v>
      </c>
      <c r="S1161" t="s">
        <v>35</v>
      </c>
      <c r="T1161">
        <v>8.1999999999999993</v>
      </c>
      <c r="U1161">
        <v>7</v>
      </c>
      <c r="V1161">
        <v>46</v>
      </c>
      <c r="W1161">
        <v>0</v>
      </c>
      <c r="X1161">
        <v>1</v>
      </c>
      <c r="Y1161" t="s">
        <v>45</v>
      </c>
    </row>
    <row r="1162" spans="1:25" x14ac:dyDescent="0.25">
      <c r="A1162" t="s">
        <v>2095</v>
      </c>
      <c r="B1162" t="s">
        <v>2096</v>
      </c>
      <c r="C1162" t="s">
        <v>48</v>
      </c>
      <c r="D1162" t="s">
        <v>28</v>
      </c>
      <c r="E1162" t="s">
        <v>55</v>
      </c>
      <c r="F1162" s="1" t="s">
        <v>13216</v>
      </c>
      <c r="G1162">
        <v>217</v>
      </c>
      <c r="H1162" t="s">
        <v>29</v>
      </c>
      <c r="I1162">
        <v>1286</v>
      </c>
      <c r="J1162">
        <v>336.76</v>
      </c>
      <c r="K1162">
        <f>Passenger_Data[[#This Row],[Price_USD]]*1</f>
        <v>336.76</v>
      </c>
      <c r="L1162">
        <v>68</v>
      </c>
      <c r="M1162" t="s">
        <v>30</v>
      </c>
      <c r="N1162" t="s">
        <v>60</v>
      </c>
      <c r="O1162" t="s">
        <v>42</v>
      </c>
      <c r="P1162" t="s">
        <v>50</v>
      </c>
      <c r="Q1162">
        <v>2</v>
      </c>
      <c r="R1162" t="s">
        <v>65</v>
      </c>
      <c r="S1162" t="s">
        <v>35</v>
      </c>
      <c r="T1162">
        <v>5.4</v>
      </c>
      <c r="U1162">
        <v>2</v>
      </c>
      <c r="V1162">
        <v>73</v>
      </c>
      <c r="W1162">
        <v>0</v>
      </c>
      <c r="X1162">
        <v>0</v>
      </c>
      <c r="Y1162" t="s">
        <v>45</v>
      </c>
    </row>
    <row r="1163" spans="1:25" x14ac:dyDescent="0.25">
      <c r="A1163" t="s">
        <v>2097</v>
      </c>
      <c r="B1163" t="s">
        <v>107</v>
      </c>
      <c r="C1163" t="s">
        <v>73</v>
      </c>
      <c r="D1163" t="s">
        <v>64</v>
      </c>
      <c r="E1163" t="s">
        <v>39</v>
      </c>
      <c r="F1163" s="1" t="s">
        <v>13217</v>
      </c>
      <c r="G1163">
        <v>169</v>
      </c>
      <c r="H1163" t="s">
        <v>29</v>
      </c>
      <c r="I1163">
        <v>1191</v>
      </c>
      <c r="J1163">
        <v>303.35000000000002</v>
      </c>
      <c r="K1163">
        <f>Passenger_Data[[#This Row],[Price_USD]]*1</f>
        <v>303.35000000000002</v>
      </c>
      <c r="L1163">
        <v>29</v>
      </c>
      <c r="M1163" t="s">
        <v>40</v>
      </c>
      <c r="N1163" t="s">
        <v>31</v>
      </c>
      <c r="O1163" t="s">
        <v>32</v>
      </c>
      <c r="P1163" t="s">
        <v>50</v>
      </c>
      <c r="Q1163">
        <v>1</v>
      </c>
      <c r="R1163" t="s">
        <v>65</v>
      </c>
      <c r="S1163" t="s">
        <v>68</v>
      </c>
      <c r="T1163">
        <v>5.9</v>
      </c>
      <c r="U1163">
        <v>0</v>
      </c>
      <c r="V1163">
        <v>84</v>
      </c>
      <c r="W1163">
        <v>0</v>
      </c>
      <c r="X1163">
        <v>0</v>
      </c>
      <c r="Y1163" t="s">
        <v>77</v>
      </c>
    </row>
    <row r="1164" spans="1:25" x14ac:dyDescent="0.25">
      <c r="A1164" t="s">
        <v>2098</v>
      </c>
      <c r="B1164" t="s">
        <v>2099</v>
      </c>
      <c r="C1164" t="s">
        <v>54</v>
      </c>
      <c r="D1164" t="s">
        <v>27</v>
      </c>
      <c r="E1164" t="s">
        <v>27</v>
      </c>
      <c r="F1164" s="1" t="s">
        <v>13218</v>
      </c>
      <c r="G1164">
        <v>241</v>
      </c>
      <c r="H1164" t="s">
        <v>29</v>
      </c>
      <c r="I1164">
        <v>1063</v>
      </c>
      <c r="J1164">
        <v>353.38</v>
      </c>
      <c r="K1164">
        <f>Passenger_Data[[#This Row],[Price_USD]]*1</f>
        <v>353.38</v>
      </c>
      <c r="L1164">
        <v>22</v>
      </c>
      <c r="M1164" t="s">
        <v>30</v>
      </c>
      <c r="N1164" t="s">
        <v>31</v>
      </c>
      <c r="O1164" t="s">
        <v>56</v>
      </c>
      <c r="P1164" t="s">
        <v>50</v>
      </c>
      <c r="Q1164">
        <v>2</v>
      </c>
      <c r="R1164" t="s">
        <v>65</v>
      </c>
      <c r="S1164" t="s">
        <v>44</v>
      </c>
      <c r="T1164">
        <v>6.9</v>
      </c>
      <c r="U1164">
        <v>1</v>
      </c>
      <c r="V1164">
        <v>72</v>
      </c>
      <c r="W1164">
        <v>0</v>
      </c>
      <c r="X1164">
        <v>0</v>
      </c>
      <c r="Y1164" t="s">
        <v>36</v>
      </c>
    </row>
    <row r="1165" spans="1:25" x14ac:dyDescent="0.25">
      <c r="A1165" t="s">
        <v>2100</v>
      </c>
      <c r="B1165" t="s">
        <v>1435</v>
      </c>
      <c r="C1165" t="s">
        <v>48</v>
      </c>
      <c r="D1165" t="s">
        <v>59</v>
      </c>
      <c r="E1165" t="s">
        <v>39</v>
      </c>
      <c r="F1165" s="1" t="s">
        <v>13219</v>
      </c>
      <c r="G1165">
        <v>112</v>
      </c>
      <c r="H1165" t="s">
        <v>29</v>
      </c>
      <c r="I1165">
        <v>1325</v>
      </c>
      <c r="J1165">
        <v>323.69</v>
      </c>
      <c r="K1165">
        <f>Passenger_Data[[#This Row],[Price_USD]]*1</f>
        <v>323.69</v>
      </c>
      <c r="L1165">
        <v>43</v>
      </c>
      <c r="M1165" t="s">
        <v>40</v>
      </c>
      <c r="N1165" t="s">
        <v>31</v>
      </c>
      <c r="O1165" t="s">
        <v>32</v>
      </c>
      <c r="P1165" t="s">
        <v>33</v>
      </c>
      <c r="Q1165">
        <v>0</v>
      </c>
      <c r="R1165" t="s">
        <v>51</v>
      </c>
      <c r="S1165" t="s">
        <v>61</v>
      </c>
      <c r="T1165">
        <v>9.5</v>
      </c>
      <c r="U1165">
        <v>1</v>
      </c>
      <c r="V1165">
        <v>42</v>
      </c>
      <c r="W1165">
        <v>0</v>
      </c>
      <c r="X1165">
        <v>0</v>
      </c>
      <c r="Y1165" t="s">
        <v>36</v>
      </c>
    </row>
    <row r="1166" spans="1:25" x14ac:dyDescent="0.25">
      <c r="A1166" t="s">
        <v>2101</v>
      </c>
      <c r="B1166" t="s">
        <v>2102</v>
      </c>
      <c r="C1166" t="s">
        <v>26</v>
      </c>
      <c r="D1166" t="s">
        <v>49</v>
      </c>
      <c r="E1166" t="s">
        <v>55</v>
      </c>
      <c r="F1166" s="1" t="s">
        <v>13220</v>
      </c>
      <c r="G1166">
        <v>213</v>
      </c>
      <c r="H1166" t="s">
        <v>29</v>
      </c>
      <c r="I1166">
        <v>1108</v>
      </c>
      <c r="J1166">
        <v>306.95</v>
      </c>
      <c r="K1166">
        <f>Passenger_Data[[#This Row],[Price_USD]]*1</f>
        <v>306.95</v>
      </c>
      <c r="L1166">
        <v>44</v>
      </c>
      <c r="M1166" t="s">
        <v>30</v>
      </c>
      <c r="N1166" t="s">
        <v>31</v>
      </c>
      <c r="O1166" t="s">
        <v>32</v>
      </c>
      <c r="P1166" t="s">
        <v>50</v>
      </c>
      <c r="Q1166">
        <v>1</v>
      </c>
      <c r="R1166" t="s">
        <v>51</v>
      </c>
      <c r="S1166" t="s">
        <v>68</v>
      </c>
      <c r="T1166">
        <v>5.0999999999999996</v>
      </c>
      <c r="U1166">
        <v>1</v>
      </c>
      <c r="V1166">
        <v>13</v>
      </c>
      <c r="W1166">
        <v>0</v>
      </c>
      <c r="X1166">
        <v>0</v>
      </c>
      <c r="Y1166" t="s">
        <v>36</v>
      </c>
    </row>
    <row r="1167" spans="1:25" x14ac:dyDescent="0.25">
      <c r="A1167" t="s">
        <v>2103</v>
      </c>
      <c r="B1167" t="s">
        <v>2104</v>
      </c>
      <c r="C1167" t="s">
        <v>73</v>
      </c>
      <c r="D1167" t="s">
        <v>49</v>
      </c>
      <c r="E1167" t="s">
        <v>55</v>
      </c>
      <c r="F1167" s="1" t="s">
        <v>13221</v>
      </c>
      <c r="G1167">
        <v>220</v>
      </c>
      <c r="H1167" t="s">
        <v>29</v>
      </c>
      <c r="I1167">
        <v>1748</v>
      </c>
      <c r="J1167">
        <v>265.68</v>
      </c>
      <c r="K1167">
        <f>Passenger_Data[[#This Row],[Price_USD]]*1</f>
        <v>265.68</v>
      </c>
      <c r="L1167">
        <v>62</v>
      </c>
      <c r="M1167" t="s">
        <v>30</v>
      </c>
      <c r="N1167" t="s">
        <v>41</v>
      </c>
      <c r="O1167" t="s">
        <v>42</v>
      </c>
      <c r="P1167" t="s">
        <v>50</v>
      </c>
      <c r="Q1167">
        <v>3</v>
      </c>
      <c r="R1167" t="s">
        <v>51</v>
      </c>
      <c r="S1167" t="s">
        <v>35</v>
      </c>
      <c r="T1167">
        <v>3.5</v>
      </c>
      <c r="U1167">
        <v>3</v>
      </c>
      <c r="V1167">
        <v>82</v>
      </c>
      <c r="W1167">
        <v>0</v>
      </c>
      <c r="X1167">
        <v>0</v>
      </c>
      <c r="Y1167" t="s">
        <v>36</v>
      </c>
    </row>
    <row r="1168" spans="1:25" x14ac:dyDescent="0.25">
      <c r="A1168" t="s">
        <v>2105</v>
      </c>
      <c r="B1168" t="s">
        <v>2106</v>
      </c>
      <c r="C1168" t="s">
        <v>73</v>
      </c>
      <c r="D1168" t="s">
        <v>64</v>
      </c>
      <c r="E1168" t="s">
        <v>76</v>
      </c>
      <c r="F1168" s="1" t="s">
        <v>13222</v>
      </c>
      <c r="G1168">
        <v>201</v>
      </c>
      <c r="H1168" t="s">
        <v>108</v>
      </c>
      <c r="I1168">
        <v>868</v>
      </c>
      <c r="J1168">
        <v>368.99</v>
      </c>
      <c r="K1168">
        <f>Passenger_Data[[#This Row],[Price_USD]]*1</f>
        <v>368.99</v>
      </c>
      <c r="L1168">
        <v>22</v>
      </c>
      <c r="M1168" t="s">
        <v>40</v>
      </c>
      <c r="N1168" t="s">
        <v>31</v>
      </c>
      <c r="O1168" t="s">
        <v>33</v>
      </c>
      <c r="P1168" t="s">
        <v>50</v>
      </c>
      <c r="Q1168">
        <v>3</v>
      </c>
      <c r="R1168" t="s">
        <v>43</v>
      </c>
      <c r="S1168" t="s">
        <v>35</v>
      </c>
      <c r="T1168">
        <v>8.6999999999999993</v>
      </c>
      <c r="U1168">
        <v>5</v>
      </c>
      <c r="V1168">
        <v>87</v>
      </c>
      <c r="W1168">
        <v>0</v>
      </c>
      <c r="X1168">
        <v>1</v>
      </c>
      <c r="Y1168" t="s">
        <v>45</v>
      </c>
    </row>
    <row r="1169" spans="1:25" x14ac:dyDescent="0.25">
      <c r="A1169" t="s">
        <v>2107</v>
      </c>
      <c r="B1169" t="s">
        <v>2108</v>
      </c>
      <c r="C1169" t="s">
        <v>26</v>
      </c>
      <c r="D1169" t="s">
        <v>55</v>
      </c>
      <c r="E1169" t="s">
        <v>27</v>
      </c>
      <c r="F1169" s="1" t="s">
        <v>13223</v>
      </c>
      <c r="G1169">
        <v>138</v>
      </c>
      <c r="H1169" t="s">
        <v>86</v>
      </c>
      <c r="I1169">
        <v>1434</v>
      </c>
      <c r="J1169">
        <v>230.95</v>
      </c>
      <c r="K1169">
        <f>Passenger_Data[[#This Row],[Price_USD]]*1</f>
        <v>230.95</v>
      </c>
      <c r="L1169">
        <v>19</v>
      </c>
      <c r="M1169" t="s">
        <v>30</v>
      </c>
      <c r="N1169" t="s">
        <v>31</v>
      </c>
      <c r="O1169" t="s">
        <v>56</v>
      </c>
      <c r="P1169" t="s">
        <v>83</v>
      </c>
      <c r="Q1169">
        <v>1</v>
      </c>
      <c r="R1169" t="s">
        <v>65</v>
      </c>
      <c r="S1169" t="s">
        <v>61</v>
      </c>
      <c r="T1169">
        <v>4.3</v>
      </c>
      <c r="U1169">
        <v>9</v>
      </c>
      <c r="V1169">
        <v>17</v>
      </c>
      <c r="W1169">
        <v>0</v>
      </c>
      <c r="X1169">
        <v>0</v>
      </c>
      <c r="Y1169" t="s">
        <v>77</v>
      </c>
    </row>
    <row r="1170" spans="1:25" x14ac:dyDescent="0.25">
      <c r="A1170" t="s">
        <v>2109</v>
      </c>
      <c r="B1170" t="s">
        <v>644</v>
      </c>
      <c r="C1170" t="s">
        <v>73</v>
      </c>
      <c r="D1170" t="s">
        <v>55</v>
      </c>
      <c r="E1170" t="s">
        <v>76</v>
      </c>
      <c r="F1170" s="1" t="s">
        <v>13224</v>
      </c>
      <c r="G1170">
        <v>169</v>
      </c>
      <c r="H1170" t="s">
        <v>29</v>
      </c>
      <c r="I1170">
        <v>575</v>
      </c>
      <c r="J1170">
        <v>279.48</v>
      </c>
      <c r="K1170">
        <f>Passenger_Data[[#This Row],[Price_USD]]*1</f>
        <v>279.48</v>
      </c>
      <c r="L1170">
        <v>70</v>
      </c>
      <c r="M1170" t="s">
        <v>40</v>
      </c>
      <c r="N1170" t="s">
        <v>31</v>
      </c>
      <c r="O1170" t="s">
        <v>56</v>
      </c>
      <c r="P1170" t="s">
        <v>50</v>
      </c>
      <c r="Q1170">
        <v>2</v>
      </c>
      <c r="R1170" t="s">
        <v>65</v>
      </c>
      <c r="S1170" t="s">
        <v>61</v>
      </c>
      <c r="T1170">
        <v>7.4</v>
      </c>
      <c r="U1170">
        <v>3</v>
      </c>
      <c r="V1170">
        <v>31</v>
      </c>
      <c r="W1170">
        <v>0</v>
      </c>
      <c r="X1170">
        <v>0</v>
      </c>
      <c r="Y1170" t="s">
        <v>77</v>
      </c>
    </row>
    <row r="1171" spans="1:25" x14ac:dyDescent="0.25">
      <c r="A1171" t="s">
        <v>2110</v>
      </c>
      <c r="B1171" t="s">
        <v>2111</v>
      </c>
      <c r="C1171" t="s">
        <v>48</v>
      </c>
      <c r="D1171" t="s">
        <v>64</v>
      </c>
      <c r="E1171" t="s">
        <v>55</v>
      </c>
      <c r="F1171" s="1" t="s">
        <v>13225</v>
      </c>
      <c r="G1171">
        <v>171</v>
      </c>
      <c r="H1171" t="s">
        <v>29</v>
      </c>
      <c r="I1171">
        <v>1516</v>
      </c>
      <c r="J1171">
        <v>314.7</v>
      </c>
      <c r="K1171">
        <f>Passenger_Data[[#This Row],[Price_USD]]*1</f>
        <v>314.7</v>
      </c>
      <c r="L1171">
        <v>67</v>
      </c>
      <c r="M1171" t="s">
        <v>40</v>
      </c>
      <c r="N1171" t="s">
        <v>60</v>
      </c>
      <c r="O1171" t="s">
        <v>42</v>
      </c>
      <c r="P1171" t="s">
        <v>50</v>
      </c>
      <c r="Q1171">
        <v>3</v>
      </c>
      <c r="R1171" t="s">
        <v>34</v>
      </c>
      <c r="S1171" t="s">
        <v>68</v>
      </c>
      <c r="T1171">
        <v>8.3000000000000007</v>
      </c>
      <c r="U1171">
        <v>1</v>
      </c>
      <c r="V1171">
        <v>57</v>
      </c>
      <c r="W1171">
        <v>1</v>
      </c>
      <c r="X1171">
        <v>0</v>
      </c>
      <c r="Y1171" t="s">
        <v>36</v>
      </c>
    </row>
    <row r="1172" spans="1:25" x14ac:dyDescent="0.25">
      <c r="A1172" t="s">
        <v>2112</v>
      </c>
      <c r="B1172" t="s">
        <v>1692</v>
      </c>
      <c r="C1172" t="s">
        <v>26</v>
      </c>
      <c r="D1172" t="s">
        <v>64</v>
      </c>
      <c r="E1172" t="s">
        <v>49</v>
      </c>
      <c r="F1172" s="1" t="s">
        <v>13226</v>
      </c>
      <c r="G1172">
        <v>198</v>
      </c>
      <c r="H1172" t="s">
        <v>86</v>
      </c>
      <c r="I1172">
        <v>666</v>
      </c>
      <c r="J1172">
        <v>226.84</v>
      </c>
      <c r="K1172">
        <f>Passenger_Data[[#This Row],[Price_USD]]*1</f>
        <v>226.84</v>
      </c>
      <c r="L1172">
        <v>27</v>
      </c>
      <c r="M1172" t="s">
        <v>40</v>
      </c>
      <c r="N1172" t="s">
        <v>31</v>
      </c>
      <c r="O1172" t="s">
        <v>56</v>
      </c>
      <c r="P1172" t="s">
        <v>50</v>
      </c>
      <c r="Q1172">
        <v>1</v>
      </c>
      <c r="R1172" t="s">
        <v>65</v>
      </c>
      <c r="S1172" t="s">
        <v>44</v>
      </c>
      <c r="T1172">
        <v>4.2</v>
      </c>
      <c r="U1172">
        <v>8</v>
      </c>
      <c r="V1172">
        <v>52</v>
      </c>
      <c r="W1172">
        <v>0</v>
      </c>
      <c r="X1172">
        <v>0</v>
      </c>
      <c r="Y1172" t="s">
        <v>36</v>
      </c>
    </row>
    <row r="1173" spans="1:25" x14ac:dyDescent="0.25">
      <c r="A1173" t="s">
        <v>2113</v>
      </c>
      <c r="B1173" t="s">
        <v>566</v>
      </c>
      <c r="C1173" t="s">
        <v>26</v>
      </c>
      <c r="D1173" t="s">
        <v>49</v>
      </c>
      <c r="E1173" t="s">
        <v>39</v>
      </c>
      <c r="F1173" s="1" t="s">
        <v>13227</v>
      </c>
      <c r="G1173">
        <v>154</v>
      </c>
      <c r="H1173" t="s">
        <v>29</v>
      </c>
      <c r="I1173">
        <v>1292</v>
      </c>
      <c r="J1173">
        <v>381.24</v>
      </c>
      <c r="K1173">
        <f>Passenger_Data[[#This Row],[Price_USD]]*1</f>
        <v>381.24</v>
      </c>
      <c r="L1173">
        <v>43</v>
      </c>
      <c r="M1173" t="s">
        <v>40</v>
      </c>
      <c r="N1173" t="s">
        <v>31</v>
      </c>
      <c r="O1173" t="s">
        <v>32</v>
      </c>
      <c r="P1173" t="s">
        <v>50</v>
      </c>
      <c r="Q1173">
        <v>1</v>
      </c>
      <c r="R1173" t="s">
        <v>65</v>
      </c>
      <c r="S1173" t="s">
        <v>35</v>
      </c>
      <c r="T1173">
        <v>6.6</v>
      </c>
      <c r="U1173">
        <v>13</v>
      </c>
      <c r="V1173">
        <v>32</v>
      </c>
      <c r="W1173">
        <v>0</v>
      </c>
      <c r="X1173">
        <v>0</v>
      </c>
      <c r="Y1173" t="s">
        <v>77</v>
      </c>
    </row>
    <row r="1174" spans="1:25" x14ac:dyDescent="0.25">
      <c r="A1174" t="s">
        <v>2114</v>
      </c>
      <c r="B1174" t="s">
        <v>2115</v>
      </c>
      <c r="C1174" t="s">
        <v>73</v>
      </c>
      <c r="D1174" t="s">
        <v>59</v>
      </c>
      <c r="E1174" t="s">
        <v>27</v>
      </c>
      <c r="F1174" s="1" t="s">
        <v>13228</v>
      </c>
      <c r="G1174">
        <v>77</v>
      </c>
      <c r="H1174" t="s">
        <v>29</v>
      </c>
      <c r="I1174">
        <v>1121</v>
      </c>
      <c r="J1174">
        <v>262.47000000000003</v>
      </c>
      <c r="K1174">
        <f>Passenger_Data[[#This Row],[Price_USD]]*1</f>
        <v>262.47000000000003</v>
      </c>
      <c r="L1174">
        <v>44</v>
      </c>
      <c r="M1174" t="s">
        <v>40</v>
      </c>
      <c r="N1174" t="s">
        <v>41</v>
      </c>
      <c r="O1174" t="s">
        <v>42</v>
      </c>
      <c r="P1174" t="s">
        <v>50</v>
      </c>
      <c r="Q1174">
        <v>3</v>
      </c>
      <c r="R1174" t="s">
        <v>34</v>
      </c>
      <c r="S1174" t="s">
        <v>44</v>
      </c>
      <c r="T1174">
        <v>5</v>
      </c>
      <c r="U1174">
        <v>7</v>
      </c>
      <c r="V1174">
        <v>49</v>
      </c>
      <c r="W1174">
        <v>0</v>
      </c>
      <c r="X1174">
        <v>0</v>
      </c>
      <c r="Y1174" t="s">
        <v>77</v>
      </c>
    </row>
    <row r="1175" spans="1:25" x14ac:dyDescent="0.25">
      <c r="A1175" t="s">
        <v>2116</v>
      </c>
      <c r="B1175" t="s">
        <v>2117</v>
      </c>
      <c r="C1175" t="s">
        <v>54</v>
      </c>
      <c r="D1175" t="s">
        <v>28</v>
      </c>
      <c r="E1175" t="s">
        <v>76</v>
      </c>
      <c r="F1175" s="1" t="s">
        <v>13229</v>
      </c>
      <c r="G1175">
        <v>223</v>
      </c>
      <c r="H1175" t="s">
        <v>29</v>
      </c>
      <c r="I1175">
        <v>1592</v>
      </c>
      <c r="J1175">
        <v>224.61</v>
      </c>
      <c r="K1175">
        <f>Passenger_Data[[#This Row],[Price_USD]]*1</f>
        <v>224.61</v>
      </c>
      <c r="L1175">
        <v>66</v>
      </c>
      <c r="M1175" t="s">
        <v>30</v>
      </c>
      <c r="N1175" t="s">
        <v>41</v>
      </c>
      <c r="O1175" t="s">
        <v>42</v>
      </c>
      <c r="P1175" t="s">
        <v>50</v>
      </c>
      <c r="Q1175">
        <v>3</v>
      </c>
      <c r="R1175" t="s">
        <v>51</v>
      </c>
      <c r="S1175" t="s">
        <v>68</v>
      </c>
      <c r="T1175">
        <v>6.1</v>
      </c>
      <c r="U1175">
        <v>20</v>
      </c>
      <c r="V1175">
        <v>49</v>
      </c>
      <c r="W1175">
        <v>0</v>
      </c>
      <c r="X1175">
        <v>0</v>
      </c>
      <c r="Y1175" t="s">
        <v>77</v>
      </c>
    </row>
    <row r="1176" spans="1:25" x14ac:dyDescent="0.25">
      <c r="A1176" t="s">
        <v>2118</v>
      </c>
      <c r="B1176" t="s">
        <v>2119</v>
      </c>
      <c r="C1176" t="s">
        <v>26</v>
      </c>
      <c r="D1176" t="s">
        <v>76</v>
      </c>
      <c r="E1176" t="s">
        <v>49</v>
      </c>
      <c r="F1176" s="1" t="s">
        <v>13230</v>
      </c>
      <c r="G1176">
        <v>181</v>
      </c>
      <c r="H1176" t="s">
        <v>29</v>
      </c>
      <c r="I1176">
        <v>1162</v>
      </c>
      <c r="J1176">
        <v>196.42</v>
      </c>
      <c r="K1176">
        <f>Passenger_Data[[#This Row],[Price_USD]]*1</f>
        <v>196.42</v>
      </c>
      <c r="L1176">
        <v>36</v>
      </c>
      <c r="M1176" t="s">
        <v>40</v>
      </c>
      <c r="N1176" t="s">
        <v>60</v>
      </c>
      <c r="O1176" t="s">
        <v>33</v>
      </c>
      <c r="P1176" t="s">
        <v>264</v>
      </c>
      <c r="Q1176">
        <v>0</v>
      </c>
      <c r="R1176" t="s">
        <v>43</v>
      </c>
      <c r="S1176" t="s">
        <v>61</v>
      </c>
      <c r="T1176">
        <v>6.3</v>
      </c>
      <c r="U1176">
        <v>26</v>
      </c>
      <c r="V1176">
        <v>17</v>
      </c>
      <c r="W1176">
        <v>0</v>
      </c>
      <c r="X1176">
        <v>0</v>
      </c>
      <c r="Y1176" t="s">
        <v>77</v>
      </c>
    </row>
    <row r="1177" spans="1:25" x14ac:dyDescent="0.25">
      <c r="A1177" t="s">
        <v>2120</v>
      </c>
      <c r="B1177" t="s">
        <v>402</v>
      </c>
      <c r="C1177" t="s">
        <v>54</v>
      </c>
      <c r="D1177" t="s">
        <v>59</v>
      </c>
      <c r="E1177" t="s">
        <v>49</v>
      </c>
      <c r="F1177" s="1" t="s">
        <v>13231</v>
      </c>
      <c r="G1177">
        <v>203</v>
      </c>
      <c r="H1177" t="s">
        <v>29</v>
      </c>
      <c r="I1177">
        <v>1630</v>
      </c>
      <c r="J1177">
        <v>262.3</v>
      </c>
      <c r="K1177">
        <f>Passenger_Data[[#This Row],[Price_USD]]*1</f>
        <v>262.3</v>
      </c>
      <c r="L1177">
        <v>79</v>
      </c>
      <c r="M1177" t="s">
        <v>40</v>
      </c>
      <c r="N1177" t="s">
        <v>31</v>
      </c>
      <c r="O1177" t="s">
        <v>42</v>
      </c>
      <c r="P1177" t="s">
        <v>264</v>
      </c>
      <c r="Q1177">
        <v>0</v>
      </c>
      <c r="R1177" t="s">
        <v>51</v>
      </c>
      <c r="S1177" t="s">
        <v>68</v>
      </c>
      <c r="T1177">
        <v>6.2</v>
      </c>
      <c r="U1177">
        <v>15</v>
      </c>
      <c r="V1177">
        <v>100</v>
      </c>
      <c r="W1177">
        <v>0</v>
      </c>
      <c r="X1177">
        <v>0</v>
      </c>
      <c r="Y1177" t="s">
        <v>36</v>
      </c>
    </row>
    <row r="1178" spans="1:25" x14ac:dyDescent="0.25">
      <c r="A1178" t="s">
        <v>2121</v>
      </c>
      <c r="B1178" t="s">
        <v>1155</v>
      </c>
      <c r="C1178" t="s">
        <v>26</v>
      </c>
      <c r="D1178" t="s">
        <v>27</v>
      </c>
      <c r="E1178" t="s">
        <v>64</v>
      </c>
      <c r="F1178" s="1" t="s">
        <v>13232</v>
      </c>
      <c r="G1178">
        <v>127</v>
      </c>
      <c r="H1178" t="s">
        <v>29</v>
      </c>
      <c r="I1178">
        <v>1583</v>
      </c>
      <c r="J1178">
        <v>448.53</v>
      </c>
      <c r="K1178">
        <f>Passenger_Data[[#This Row],[Price_USD]]*1</f>
        <v>448.53</v>
      </c>
      <c r="L1178">
        <v>52</v>
      </c>
      <c r="M1178" t="s">
        <v>40</v>
      </c>
      <c r="N1178" t="s">
        <v>41</v>
      </c>
      <c r="O1178" t="s">
        <v>42</v>
      </c>
      <c r="P1178" t="s">
        <v>83</v>
      </c>
      <c r="Q1178">
        <v>0</v>
      </c>
      <c r="R1178" t="s">
        <v>51</v>
      </c>
      <c r="S1178" t="s">
        <v>68</v>
      </c>
      <c r="T1178">
        <v>6.3</v>
      </c>
      <c r="U1178">
        <v>2</v>
      </c>
      <c r="V1178">
        <v>101</v>
      </c>
      <c r="W1178">
        <v>0</v>
      </c>
      <c r="X1178">
        <v>0</v>
      </c>
      <c r="Y1178" t="s">
        <v>77</v>
      </c>
    </row>
    <row r="1179" spans="1:25" x14ac:dyDescent="0.25">
      <c r="A1179" t="s">
        <v>2122</v>
      </c>
      <c r="B1179" t="s">
        <v>2123</v>
      </c>
      <c r="C1179" t="s">
        <v>26</v>
      </c>
      <c r="D1179" t="s">
        <v>64</v>
      </c>
      <c r="E1179" t="s">
        <v>55</v>
      </c>
      <c r="F1179" s="1" t="s">
        <v>13233</v>
      </c>
      <c r="G1179">
        <v>179</v>
      </c>
      <c r="H1179" t="s">
        <v>29</v>
      </c>
      <c r="I1179">
        <v>1083</v>
      </c>
      <c r="J1179">
        <v>270.70999999999998</v>
      </c>
      <c r="K1179">
        <f>Passenger_Data[[#This Row],[Price_USD]]*1</f>
        <v>270.70999999999998</v>
      </c>
      <c r="L1179">
        <v>26</v>
      </c>
      <c r="M1179" t="s">
        <v>30</v>
      </c>
      <c r="N1179" t="s">
        <v>31</v>
      </c>
      <c r="O1179" t="s">
        <v>42</v>
      </c>
      <c r="P1179" t="s">
        <v>83</v>
      </c>
      <c r="Q1179">
        <v>1</v>
      </c>
      <c r="R1179" t="s">
        <v>43</v>
      </c>
      <c r="S1179" t="s">
        <v>68</v>
      </c>
      <c r="T1179">
        <v>7.8</v>
      </c>
      <c r="U1179">
        <v>2</v>
      </c>
      <c r="V1179">
        <v>2</v>
      </c>
      <c r="W1179">
        <v>0</v>
      </c>
      <c r="X1179">
        <v>0</v>
      </c>
      <c r="Y1179" t="s">
        <v>45</v>
      </c>
    </row>
    <row r="1180" spans="1:25" x14ac:dyDescent="0.25">
      <c r="A1180" t="s">
        <v>2124</v>
      </c>
      <c r="B1180" t="s">
        <v>640</v>
      </c>
      <c r="C1180" t="s">
        <v>48</v>
      </c>
      <c r="D1180" t="s">
        <v>55</v>
      </c>
      <c r="E1180" t="s">
        <v>76</v>
      </c>
      <c r="F1180" s="1" t="s">
        <v>13234</v>
      </c>
      <c r="G1180">
        <v>122</v>
      </c>
      <c r="H1180" t="s">
        <v>29</v>
      </c>
      <c r="I1180">
        <v>1322</v>
      </c>
      <c r="J1180">
        <v>330.55</v>
      </c>
      <c r="K1180">
        <f>Passenger_Data[[#This Row],[Price_USD]]*1</f>
        <v>330.55</v>
      </c>
      <c r="L1180">
        <v>75</v>
      </c>
      <c r="M1180" t="s">
        <v>30</v>
      </c>
      <c r="N1180" t="s">
        <v>41</v>
      </c>
      <c r="O1180" t="s">
        <v>33</v>
      </c>
      <c r="P1180" t="s">
        <v>83</v>
      </c>
      <c r="Q1180">
        <v>0</v>
      </c>
      <c r="R1180" t="s">
        <v>43</v>
      </c>
      <c r="S1180" t="s">
        <v>44</v>
      </c>
      <c r="T1180">
        <v>5.3</v>
      </c>
      <c r="U1180">
        <v>5</v>
      </c>
      <c r="V1180">
        <v>109</v>
      </c>
      <c r="W1180">
        <v>0</v>
      </c>
      <c r="X1180">
        <v>1</v>
      </c>
      <c r="Y1180" t="s">
        <v>45</v>
      </c>
    </row>
    <row r="1181" spans="1:25" x14ac:dyDescent="0.25">
      <c r="A1181" t="s">
        <v>2125</v>
      </c>
      <c r="B1181" t="s">
        <v>1345</v>
      </c>
      <c r="C1181" t="s">
        <v>54</v>
      </c>
      <c r="D1181" t="s">
        <v>64</v>
      </c>
      <c r="E1181" t="s">
        <v>59</v>
      </c>
      <c r="F1181" s="1" t="s">
        <v>13235</v>
      </c>
      <c r="G1181">
        <v>228</v>
      </c>
      <c r="H1181" t="s">
        <v>86</v>
      </c>
      <c r="I1181">
        <v>1423</v>
      </c>
      <c r="J1181">
        <v>467.51</v>
      </c>
      <c r="K1181">
        <f>Passenger_Data[[#This Row],[Price_USD]]*1</f>
        <v>467.51</v>
      </c>
      <c r="L1181">
        <v>79</v>
      </c>
      <c r="M1181" t="s">
        <v>30</v>
      </c>
      <c r="N1181" t="s">
        <v>31</v>
      </c>
      <c r="O1181" t="s">
        <v>56</v>
      </c>
      <c r="P1181" t="s">
        <v>50</v>
      </c>
      <c r="Q1181">
        <v>1</v>
      </c>
      <c r="R1181" t="s">
        <v>65</v>
      </c>
      <c r="S1181" t="s">
        <v>68</v>
      </c>
      <c r="T1181">
        <v>5.4</v>
      </c>
      <c r="U1181">
        <v>0</v>
      </c>
      <c r="V1181">
        <v>58</v>
      </c>
      <c r="W1181">
        <v>0</v>
      </c>
      <c r="X1181">
        <v>0</v>
      </c>
      <c r="Y1181" t="s">
        <v>36</v>
      </c>
    </row>
    <row r="1182" spans="1:25" x14ac:dyDescent="0.25">
      <c r="A1182" t="s">
        <v>2126</v>
      </c>
      <c r="B1182" t="s">
        <v>2127</v>
      </c>
      <c r="C1182" t="s">
        <v>54</v>
      </c>
      <c r="D1182" t="s">
        <v>27</v>
      </c>
      <c r="E1182" t="s">
        <v>27</v>
      </c>
      <c r="F1182" s="1" t="s">
        <v>13236</v>
      </c>
      <c r="G1182">
        <v>107</v>
      </c>
      <c r="H1182" t="s">
        <v>29</v>
      </c>
      <c r="I1182">
        <v>930</v>
      </c>
      <c r="J1182">
        <v>301.97000000000003</v>
      </c>
      <c r="K1182">
        <f>Passenger_Data[[#This Row],[Price_USD]]*1</f>
        <v>301.97000000000003</v>
      </c>
      <c r="L1182">
        <v>69</v>
      </c>
      <c r="M1182" t="s">
        <v>40</v>
      </c>
      <c r="N1182" t="s">
        <v>31</v>
      </c>
      <c r="O1182" t="s">
        <v>56</v>
      </c>
      <c r="P1182" t="s">
        <v>33</v>
      </c>
      <c r="Q1182">
        <v>0</v>
      </c>
      <c r="R1182" t="s">
        <v>65</v>
      </c>
      <c r="S1182" t="s">
        <v>44</v>
      </c>
      <c r="T1182">
        <v>4.5</v>
      </c>
      <c r="U1182">
        <v>9</v>
      </c>
      <c r="V1182">
        <v>24</v>
      </c>
      <c r="W1182">
        <v>0</v>
      </c>
      <c r="X1182">
        <v>0</v>
      </c>
      <c r="Y1182" t="s">
        <v>77</v>
      </c>
    </row>
    <row r="1183" spans="1:25" x14ac:dyDescent="0.25">
      <c r="A1183" t="s">
        <v>2128</v>
      </c>
      <c r="B1183" t="s">
        <v>299</v>
      </c>
      <c r="C1183" t="s">
        <v>73</v>
      </c>
      <c r="D1183" t="s">
        <v>49</v>
      </c>
      <c r="E1183" t="s">
        <v>49</v>
      </c>
      <c r="F1183" s="1" t="s">
        <v>13237</v>
      </c>
      <c r="G1183">
        <v>113</v>
      </c>
      <c r="H1183" t="s">
        <v>29</v>
      </c>
      <c r="I1183">
        <v>1243</v>
      </c>
      <c r="J1183">
        <v>243.35</v>
      </c>
      <c r="K1183">
        <f>Passenger_Data[[#This Row],[Price_USD]]*1</f>
        <v>243.35</v>
      </c>
      <c r="L1183">
        <v>67</v>
      </c>
      <c r="M1183" t="s">
        <v>40</v>
      </c>
      <c r="N1183" t="s">
        <v>60</v>
      </c>
      <c r="O1183" t="s">
        <v>56</v>
      </c>
      <c r="P1183" t="s">
        <v>50</v>
      </c>
      <c r="Q1183">
        <v>0</v>
      </c>
      <c r="R1183" t="s">
        <v>65</v>
      </c>
      <c r="S1183" t="s">
        <v>44</v>
      </c>
      <c r="T1183">
        <v>8.4</v>
      </c>
      <c r="U1183">
        <v>40</v>
      </c>
      <c r="V1183">
        <v>76</v>
      </c>
      <c r="W1183">
        <v>0</v>
      </c>
      <c r="X1183">
        <v>0</v>
      </c>
      <c r="Y1183" t="s">
        <v>77</v>
      </c>
    </row>
    <row r="1184" spans="1:25" x14ac:dyDescent="0.25">
      <c r="A1184" t="s">
        <v>2129</v>
      </c>
      <c r="B1184" t="s">
        <v>167</v>
      </c>
      <c r="C1184" t="s">
        <v>82</v>
      </c>
      <c r="D1184" t="s">
        <v>28</v>
      </c>
      <c r="E1184" t="s">
        <v>59</v>
      </c>
      <c r="F1184" s="1" t="s">
        <v>13238</v>
      </c>
      <c r="G1184">
        <v>142</v>
      </c>
      <c r="H1184" t="s">
        <v>29</v>
      </c>
      <c r="I1184">
        <v>1965</v>
      </c>
      <c r="J1184">
        <v>425.23</v>
      </c>
      <c r="K1184">
        <f>Passenger_Data[[#This Row],[Price_USD]]*1</f>
        <v>425.23</v>
      </c>
      <c r="L1184">
        <v>69</v>
      </c>
      <c r="M1184" t="s">
        <v>30</v>
      </c>
      <c r="N1184" t="s">
        <v>31</v>
      </c>
      <c r="O1184" t="s">
        <v>33</v>
      </c>
      <c r="P1184" t="s">
        <v>83</v>
      </c>
      <c r="Q1184">
        <v>2</v>
      </c>
      <c r="R1184" t="s">
        <v>51</v>
      </c>
      <c r="S1184" t="s">
        <v>44</v>
      </c>
      <c r="T1184">
        <v>5.5</v>
      </c>
      <c r="U1184">
        <v>5</v>
      </c>
      <c r="V1184">
        <v>66</v>
      </c>
      <c r="W1184">
        <v>0</v>
      </c>
      <c r="X1184">
        <v>0</v>
      </c>
      <c r="Y1184" t="s">
        <v>36</v>
      </c>
    </row>
    <row r="1185" spans="1:25" x14ac:dyDescent="0.25">
      <c r="A1185" t="s">
        <v>2130</v>
      </c>
      <c r="B1185" t="s">
        <v>2131</v>
      </c>
      <c r="C1185" t="s">
        <v>73</v>
      </c>
      <c r="D1185" t="s">
        <v>39</v>
      </c>
      <c r="E1185" t="s">
        <v>39</v>
      </c>
      <c r="F1185" s="1" t="s">
        <v>13239</v>
      </c>
      <c r="G1185">
        <v>176</v>
      </c>
      <c r="H1185" t="s">
        <v>29</v>
      </c>
      <c r="I1185">
        <v>1641</v>
      </c>
      <c r="J1185">
        <v>227.94</v>
      </c>
      <c r="K1185">
        <f>Passenger_Data[[#This Row],[Price_USD]]*1</f>
        <v>227.94</v>
      </c>
      <c r="L1185">
        <v>22</v>
      </c>
      <c r="M1185" t="s">
        <v>30</v>
      </c>
      <c r="N1185" t="s">
        <v>41</v>
      </c>
      <c r="O1185" t="s">
        <v>32</v>
      </c>
      <c r="P1185" t="s">
        <v>50</v>
      </c>
      <c r="Q1185">
        <v>0</v>
      </c>
      <c r="R1185" t="s">
        <v>43</v>
      </c>
      <c r="S1185" t="s">
        <v>35</v>
      </c>
      <c r="T1185">
        <v>6.8</v>
      </c>
      <c r="U1185">
        <v>2</v>
      </c>
      <c r="V1185">
        <v>45</v>
      </c>
      <c r="W1185">
        <v>0</v>
      </c>
      <c r="X1185">
        <v>0</v>
      </c>
      <c r="Y1185" t="s">
        <v>77</v>
      </c>
    </row>
    <row r="1186" spans="1:25" x14ac:dyDescent="0.25">
      <c r="A1186" t="s">
        <v>2132</v>
      </c>
      <c r="B1186" t="s">
        <v>1158</v>
      </c>
      <c r="C1186" t="s">
        <v>54</v>
      </c>
      <c r="D1186" t="s">
        <v>64</v>
      </c>
      <c r="E1186" t="s">
        <v>28</v>
      </c>
      <c r="F1186" s="1" t="s">
        <v>13240</v>
      </c>
      <c r="G1186">
        <v>242</v>
      </c>
      <c r="H1186" t="s">
        <v>29</v>
      </c>
      <c r="I1186">
        <v>789</v>
      </c>
      <c r="J1186">
        <v>421.47</v>
      </c>
      <c r="K1186">
        <f>Passenger_Data[[#This Row],[Price_USD]]*1</f>
        <v>421.47</v>
      </c>
      <c r="L1186">
        <v>22</v>
      </c>
      <c r="M1186" t="s">
        <v>30</v>
      </c>
      <c r="N1186" t="s">
        <v>60</v>
      </c>
      <c r="O1186" t="s">
        <v>33</v>
      </c>
      <c r="P1186" t="s">
        <v>50</v>
      </c>
      <c r="Q1186">
        <v>0</v>
      </c>
      <c r="R1186" t="s">
        <v>65</v>
      </c>
      <c r="S1186" t="s">
        <v>61</v>
      </c>
      <c r="T1186">
        <v>7.2</v>
      </c>
      <c r="U1186">
        <v>17</v>
      </c>
      <c r="V1186">
        <v>81</v>
      </c>
      <c r="W1186">
        <v>0</v>
      </c>
      <c r="X1186">
        <v>0</v>
      </c>
      <c r="Y1186" t="s">
        <v>45</v>
      </c>
    </row>
    <row r="1187" spans="1:25" x14ac:dyDescent="0.25">
      <c r="A1187" t="s">
        <v>2133</v>
      </c>
      <c r="B1187" t="s">
        <v>831</v>
      </c>
      <c r="C1187" t="s">
        <v>26</v>
      </c>
      <c r="D1187" t="s">
        <v>59</v>
      </c>
      <c r="E1187" t="s">
        <v>59</v>
      </c>
      <c r="F1187" s="1" t="s">
        <v>13241</v>
      </c>
      <c r="G1187">
        <v>199</v>
      </c>
      <c r="H1187" t="s">
        <v>29</v>
      </c>
      <c r="I1187">
        <v>1416</v>
      </c>
      <c r="J1187">
        <v>363.9</v>
      </c>
      <c r="K1187">
        <f>Passenger_Data[[#This Row],[Price_USD]]*1</f>
        <v>363.9</v>
      </c>
      <c r="L1187">
        <v>50</v>
      </c>
      <c r="M1187" t="s">
        <v>30</v>
      </c>
      <c r="N1187" t="s">
        <v>41</v>
      </c>
      <c r="O1187" t="s">
        <v>32</v>
      </c>
      <c r="P1187" t="s">
        <v>83</v>
      </c>
      <c r="Q1187">
        <v>0</v>
      </c>
      <c r="R1187" t="s">
        <v>65</v>
      </c>
      <c r="S1187" t="s">
        <v>61</v>
      </c>
      <c r="T1187">
        <v>5.2</v>
      </c>
      <c r="U1187">
        <v>20</v>
      </c>
      <c r="V1187">
        <v>94</v>
      </c>
      <c r="W1187">
        <v>0</v>
      </c>
      <c r="X1187">
        <v>0</v>
      </c>
      <c r="Y1187" t="s">
        <v>36</v>
      </c>
    </row>
    <row r="1188" spans="1:25" x14ac:dyDescent="0.25">
      <c r="A1188" t="s">
        <v>2134</v>
      </c>
      <c r="B1188" t="s">
        <v>1352</v>
      </c>
      <c r="C1188" t="s">
        <v>54</v>
      </c>
      <c r="D1188" t="s">
        <v>76</v>
      </c>
      <c r="E1188" t="s">
        <v>76</v>
      </c>
      <c r="F1188" s="1" t="s">
        <v>13242</v>
      </c>
      <c r="G1188">
        <v>151</v>
      </c>
      <c r="H1188" t="s">
        <v>86</v>
      </c>
      <c r="I1188">
        <v>1182</v>
      </c>
      <c r="J1188">
        <v>428.61</v>
      </c>
      <c r="K1188">
        <f>Passenger_Data[[#This Row],[Price_USD]]*1</f>
        <v>428.61</v>
      </c>
      <c r="L1188">
        <v>32</v>
      </c>
      <c r="M1188" t="s">
        <v>40</v>
      </c>
      <c r="N1188" t="s">
        <v>31</v>
      </c>
      <c r="O1188" t="s">
        <v>33</v>
      </c>
      <c r="P1188" t="s">
        <v>33</v>
      </c>
      <c r="Q1188">
        <v>2</v>
      </c>
      <c r="R1188" t="s">
        <v>65</v>
      </c>
      <c r="S1188" t="s">
        <v>68</v>
      </c>
      <c r="T1188">
        <v>6.3</v>
      </c>
      <c r="U1188">
        <v>19</v>
      </c>
      <c r="V1188">
        <v>57</v>
      </c>
      <c r="W1188">
        <v>0</v>
      </c>
      <c r="X1188">
        <v>0</v>
      </c>
      <c r="Y1188" t="s">
        <v>77</v>
      </c>
    </row>
    <row r="1189" spans="1:25" x14ac:dyDescent="0.25">
      <c r="A1189" t="s">
        <v>2135</v>
      </c>
      <c r="B1189" t="s">
        <v>901</v>
      </c>
      <c r="C1189" t="s">
        <v>26</v>
      </c>
      <c r="D1189" t="s">
        <v>64</v>
      </c>
      <c r="E1189" t="s">
        <v>59</v>
      </c>
      <c r="F1189" s="1" t="s">
        <v>13243</v>
      </c>
      <c r="G1189">
        <v>197</v>
      </c>
      <c r="H1189" t="s">
        <v>29</v>
      </c>
      <c r="I1189">
        <v>1926</v>
      </c>
      <c r="J1189">
        <v>217.54</v>
      </c>
      <c r="K1189">
        <f>Passenger_Data[[#This Row],[Price_USD]]*1</f>
        <v>217.54</v>
      </c>
      <c r="L1189">
        <v>26</v>
      </c>
      <c r="M1189" t="s">
        <v>30</v>
      </c>
      <c r="N1189" t="s">
        <v>41</v>
      </c>
      <c r="O1189" t="s">
        <v>56</v>
      </c>
      <c r="P1189" t="s">
        <v>50</v>
      </c>
      <c r="Q1189">
        <v>0</v>
      </c>
      <c r="R1189" t="s">
        <v>51</v>
      </c>
      <c r="S1189" t="s">
        <v>44</v>
      </c>
      <c r="T1189">
        <v>8.4</v>
      </c>
      <c r="U1189">
        <v>48</v>
      </c>
      <c r="V1189">
        <v>66</v>
      </c>
      <c r="W1189">
        <v>0</v>
      </c>
      <c r="X1189">
        <v>0</v>
      </c>
      <c r="Y1189" t="s">
        <v>36</v>
      </c>
    </row>
    <row r="1190" spans="1:25" x14ac:dyDescent="0.25">
      <c r="A1190" t="s">
        <v>2136</v>
      </c>
      <c r="B1190" t="s">
        <v>2137</v>
      </c>
      <c r="C1190" t="s">
        <v>54</v>
      </c>
      <c r="D1190" t="s">
        <v>76</v>
      </c>
      <c r="E1190" t="s">
        <v>76</v>
      </c>
      <c r="F1190" s="1" t="s">
        <v>13244</v>
      </c>
      <c r="G1190">
        <v>162</v>
      </c>
      <c r="H1190" t="s">
        <v>29</v>
      </c>
      <c r="I1190">
        <v>1551</v>
      </c>
      <c r="J1190">
        <v>308.81</v>
      </c>
      <c r="K1190">
        <f>Passenger_Data[[#This Row],[Price_USD]]*1</f>
        <v>308.81</v>
      </c>
      <c r="L1190">
        <v>52</v>
      </c>
      <c r="M1190" t="s">
        <v>40</v>
      </c>
      <c r="N1190" t="s">
        <v>41</v>
      </c>
      <c r="O1190" t="s">
        <v>42</v>
      </c>
      <c r="P1190" t="s">
        <v>83</v>
      </c>
      <c r="Q1190">
        <v>0</v>
      </c>
      <c r="R1190" t="s">
        <v>65</v>
      </c>
      <c r="S1190" t="s">
        <v>61</v>
      </c>
      <c r="T1190">
        <v>8.3000000000000007</v>
      </c>
      <c r="U1190">
        <v>0</v>
      </c>
      <c r="V1190">
        <v>80</v>
      </c>
      <c r="W1190">
        <v>0</v>
      </c>
      <c r="X1190">
        <v>0</v>
      </c>
      <c r="Y1190" t="s">
        <v>36</v>
      </c>
    </row>
    <row r="1191" spans="1:25" x14ac:dyDescent="0.25">
      <c r="A1191" t="s">
        <v>2138</v>
      </c>
      <c r="B1191" t="s">
        <v>2139</v>
      </c>
      <c r="C1191" t="s">
        <v>48</v>
      </c>
      <c r="D1191" t="s">
        <v>55</v>
      </c>
      <c r="E1191" t="s">
        <v>39</v>
      </c>
      <c r="F1191" s="1" t="s">
        <v>13245</v>
      </c>
      <c r="G1191">
        <v>225</v>
      </c>
      <c r="H1191" t="s">
        <v>29</v>
      </c>
      <c r="I1191">
        <v>1332</v>
      </c>
      <c r="J1191">
        <v>360.25</v>
      </c>
      <c r="K1191">
        <f>Passenger_Data[[#This Row],[Price_USD]]*1</f>
        <v>360.25</v>
      </c>
      <c r="L1191">
        <v>47</v>
      </c>
      <c r="M1191" t="s">
        <v>30</v>
      </c>
      <c r="N1191" t="s">
        <v>60</v>
      </c>
      <c r="O1191" t="s">
        <v>56</v>
      </c>
      <c r="P1191" t="s">
        <v>50</v>
      </c>
      <c r="Q1191">
        <v>1</v>
      </c>
      <c r="R1191" t="s">
        <v>34</v>
      </c>
      <c r="S1191" t="s">
        <v>61</v>
      </c>
      <c r="T1191">
        <v>9</v>
      </c>
      <c r="U1191">
        <v>4</v>
      </c>
      <c r="V1191">
        <v>73</v>
      </c>
      <c r="W1191">
        <v>0</v>
      </c>
      <c r="X1191">
        <v>1</v>
      </c>
      <c r="Y1191" t="s">
        <v>77</v>
      </c>
    </row>
    <row r="1192" spans="1:25" x14ac:dyDescent="0.25">
      <c r="A1192" t="s">
        <v>2140</v>
      </c>
      <c r="B1192" t="s">
        <v>2141</v>
      </c>
      <c r="C1192" t="s">
        <v>26</v>
      </c>
      <c r="D1192" t="s">
        <v>64</v>
      </c>
      <c r="E1192" t="s">
        <v>55</v>
      </c>
      <c r="F1192" s="1" t="s">
        <v>13246</v>
      </c>
      <c r="G1192">
        <v>190</v>
      </c>
      <c r="H1192" t="s">
        <v>29</v>
      </c>
      <c r="I1192">
        <v>695</v>
      </c>
      <c r="J1192">
        <v>146.08000000000001</v>
      </c>
      <c r="K1192">
        <f>Passenger_Data[[#This Row],[Price_USD]]*1</f>
        <v>146.08000000000001</v>
      </c>
      <c r="L1192">
        <v>70</v>
      </c>
      <c r="M1192" t="s">
        <v>30</v>
      </c>
      <c r="N1192" t="s">
        <v>60</v>
      </c>
      <c r="O1192" t="s">
        <v>42</v>
      </c>
      <c r="P1192" t="s">
        <v>83</v>
      </c>
      <c r="Q1192">
        <v>0</v>
      </c>
      <c r="R1192" t="s">
        <v>65</v>
      </c>
      <c r="S1192" t="s">
        <v>68</v>
      </c>
      <c r="T1192">
        <v>5.9</v>
      </c>
      <c r="U1192">
        <v>2</v>
      </c>
      <c r="V1192">
        <v>109</v>
      </c>
      <c r="W1192">
        <v>0</v>
      </c>
      <c r="X1192">
        <v>0</v>
      </c>
      <c r="Y1192" t="s">
        <v>77</v>
      </c>
    </row>
    <row r="1193" spans="1:25" x14ac:dyDescent="0.25">
      <c r="A1193" t="s">
        <v>2142</v>
      </c>
      <c r="B1193" t="s">
        <v>2143</v>
      </c>
      <c r="C1193" t="s">
        <v>73</v>
      </c>
      <c r="D1193" t="s">
        <v>27</v>
      </c>
      <c r="E1193" t="s">
        <v>49</v>
      </c>
      <c r="F1193" s="1" t="s">
        <v>13247</v>
      </c>
      <c r="G1193">
        <v>175</v>
      </c>
      <c r="H1193" t="s">
        <v>29</v>
      </c>
      <c r="I1193">
        <v>1154</v>
      </c>
      <c r="J1193">
        <v>425.78</v>
      </c>
      <c r="K1193">
        <f>Passenger_Data[[#This Row],[Price_USD]]*1</f>
        <v>425.78</v>
      </c>
      <c r="L1193">
        <v>70</v>
      </c>
      <c r="M1193" t="s">
        <v>40</v>
      </c>
      <c r="N1193" t="s">
        <v>41</v>
      </c>
      <c r="O1193" t="s">
        <v>42</v>
      </c>
      <c r="P1193" t="s">
        <v>50</v>
      </c>
      <c r="Q1193">
        <v>2</v>
      </c>
      <c r="R1193" t="s">
        <v>51</v>
      </c>
      <c r="S1193" t="s">
        <v>61</v>
      </c>
      <c r="T1193">
        <v>5.9</v>
      </c>
      <c r="U1193">
        <v>13</v>
      </c>
      <c r="V1193">
        <v>27</v>
      </c>
      <c r="W1193">
        <v>0</v>
      </c>
      <c r="X1193">
        <v>0</v>
      </c>
      <c r="Y1193" t="s">
        <v>77</v>
      </c>
    </row>
    <row r="1194" spans="1:25" x14ac:dyDescent="0.25">
      <c r="A1194" t="s">
        <v>2144</v>
      </c>
      <c r="B1194" t="s">
        <v>1455</v>
      </c>
      <c r="C1194" t="s">
        <v>82</v>
      </c>
      <c r="D1194" t="s">
        <v>64</v>
      </c>
      <c r="E1194" t="s">
        <v>76</v>
      </c>
      <c r="F1194" s="1" t="s">
        <v>13248</v>
      </c>
      <c r="G1194">
        <v>131</v>
      </c>
      <c r="H1194" t="s">
        <v>86</v>
      </c>
      <c r="I1194">
        <v>1097</v>
      </c>
      <c r="J1194">
        <v>357.44</v>
      </c>
      <c r="K1194">
        <f>Passenger_Data[[#This Row],[Price_USD]]*1</f>
        <v>357.44</v>
      </c>
      <c r="L1194">
        <v>78</v>
      </c>
      <c r="M1194" t="s">
        <v>30</v>
      </c>
      <c r="N1194" t="s">
        <v>41</v>
      </c>
      <c r="O1194" t="s">
        <v>56</v>
      </c>
      <c r="P1194" t="s">
        <v>50</v>
      </c>
      <c r="Q1194">
        <v>0</v>
      </c>
      <c r="R1194" t="s">
        <v>65</v>
      </c>
      <c r="S1194" t="s">
        <v>68</v>
      </c>
      <c r="T1194">
        <v>8.3000000000000007</v>
      </c>
      <c r="U1194">
        <v>4</v>
      </c>
      <c r="V1194">
        <v>92</v>
      </c>
      <c r="W1194">
        <v>0</v>
      </c>
      <c r="X1194">
        <v>0</v>
      </c>
      <c r="Y1194" t="s">
        <v>77</v>
      </c>
    </row>
    <row r="1195" spans="1:25" x14ac:dyDescent="0.25">
      <c r="A1195" t="s">
        <v>2145</v>
      </c>
      <c r="B1195" t="s">
        <v>1124</v>
      </c>
      <c r="C1195" t="s">
        <v>48</v>
      </c>
      <c r="D1195" t="s">
        <v>27</v>
      </c>
      <c r="E1195" t="s">
        <v>28</v>
      </c>
      <c r="F1195" s="1" t="s">
        <v>13249</v>
      </c>
      <c r="G1195">
        <v>119</v>
      </c>
      <c r="H1195" t="s">
        <v>29</v>
      </c>
      <c r="I1195">
        <v>769</v>
      </c>
      <c r="J1195">
        <v>364.99</v>
      </c>
      <c r="K1195">
        <f>Passenger_Data[[#This Row],[Price_USD]]*1</f>
        <v>364.99</v>
      </c>
      <c r="L1195">
        <v>25</v>
      </c>
      <c r="M1195" t="s">
        <v>40</v>
      </c>
      <c r="N1195" t="s">
        <v>31</v>
      </c>
      <c r="O1195" t="s">
        <v>56</v>
      </c>
      <c r="P1195" t="s">
        <v>50</v>
      </c>
      <c r="Q1195">
        <v>0</v>
      </c>
      <c r="R1195" t="s">
        <v>51</v>
      </c>
      <c r="S1195" t="s">
        <v>61</v>
      </c>
      <c r="T1195">
        <v>4.4000000000000004</v>
      </c>
      <c r="U1195">
        <v>4</v>
      </c>
      <c r="V1195">
        <v>34</v>
      </c>
      <c r="W1195">
        <v>0</v>
      </c>
      <c r="X1195">
        <v>1</v>
      </c>
      <c r="Y1195" t="s">
        <v>36</v>
      </c>
    </row>
    <row r="1196" spans="1:25" x14ac:dyDescent="0.25">
      <c r="A1196" t="s">
        <v>2146</v>
      </c>
      <c r="B1196" t="s">
        <v>2147</v>
      </c>
      <c r="C1196" t="s">
        <v>48</v>
      </c>
      <c r="D1196" t="s">
        <v>76</v>
      </c>
      <c r="E1196" t="s">
        <v>55</v>
      </c>
      <c r="F1196" s="1" t="s">
        <v>13250</v>
      </c>
      <c r="G1196">
        <v>201</v>
      </c>
      <c r="H1196" t="s">
        <v>29</v>
      </c>
      <c r="I1196">
        <v>1016</v>
      </c>
      <c r="J1196">
        <v>401.72</v>
      </c>
      <c r="K1196">
        <f>Passenger_Data[[#This Row],[Price_USD]]*1</f>
        <v>401.72</v>
      </c>
      <c r="L1196">
        <v>53</v>
      </c>
      <c r="M1196" t="s">
        <v>30</v>
      </c>
      <c r="N1196" t="s">
        <v>41</v>
      </c>
      <c r="O1196" t="s">
        <v>33</v>
      </c>
      <c r="P1196" t="s">
        <v>50</v>
      </c>
      <c r="Q1196">
        <v>0</v>
      </c>
      <c r="R1196" t="s">
        <v>65</v>
      </c>
      <c r="S1196" t="s">
        <v>44</v>
      </c>
      <c r="T1196">
        <v>9.1999999999999993</v>
      </c>
      <c r="U1196">
        <v>14</v>
      </c>
      <c r="V1196">
        <v>51</v>
      </c>
      <c r="W1196">
        <v>0</v>
      </c>
      <c r="X1196">
        <v>0</v>
      </c>
      <c r="Y1196" t="s">
        <v>36</v>
      </c>
    </row>
    <row r="1197" spans="1:25" x14ac:dyDescent="0.25">
      <c r="A1197" t="s">
        <v>2148</v>
      </c>
      <c r="B1197" t="s">
        <v>577</v>
      </c>
      <c r="C1197" t="s">
        <v>26</v>
      </c>
      <c r="D1197" t="s">
        <v>59</v>
      </c>
      <c r="E1197" t="s">
        <v>28</v>
      </c>
      <c r="F1197" s="1" t="s">
        <v>13251</v>
      </c>
      <c r="G1197">
        <v>257</v>
      </c>
      <c r="H1197" t="s">
        <v>29</v>
      </c>
      <c r="I1197">
        <v>744</v>
      </c>
      <c r="J1197">
        <v>498.95</v>
      </c>
      <c r="K1197">
        <f>Passenger_Data[[#This Row],[Price_USD]]*1</f>
        <v>498.95</v>
      </c>
      <c r="L1197">
        <v>49</v>
      </c>
      <c r="M1197" t="s">
        <v>40</v>
      </c>
      <c r="N1197" t="s">
        <v>41</v>
      </c>
      <c r="O1197" t="s">
        <v>33</v>
      </c>
      <c r="P1197" t="s">
        <v>50</v>
      </c>
      <c r="Q1197">
        <v>3</v>
      </c>
      <c r="R1197" t="s">
        <v>65</v>
      </c>
      <c r="S1197" t="s">
        <v>35</v>
      </c>
      <c r="T1197">
        <v>9.1</v>
      </c>
      <c r="U1197">
        <v>4</v>
      </c>
      <c r="V1197">
        <v>112</v>
      </c>
      <c r="W1197">
        <v>0</v>
      </c>
      <c r="X1197">
        <v>0</v>
      </c>
      <c r="Y1197" t="s">
        <v>77</v>
      </c>
    </row>
    <row r="1198" spans="1:25" x14ac:dyDescent="0.25">
      <c r="A1198" t="s">
        <v>2149</v>
      </c>
      <c r="B1198" t="s">
        <v>1352</v>
      </c>
      <c r="C1198" t="s">
        <v>26</v>
      </c>
      <c r="D1198" t="s">
        <v>76</v>
      </c>
      <c r="E1198" t="s">
        <v>28</v>
      </c>
      <c r="F1198" s="1" t="s">
        <v>13252</v>
      </c>
      <c r="G1198">
        <v>231</v>
      </c>
      <c r="H1198" t="s">
        <v>29</v>
      </c>
      <c r="I1198">
        <v>1125</v>
      </c>
      <c r="J1198">
        <v>302.57</v>
      </c>
      <c r="K1198">
        <f>Passenger_Data[[#This Row],[Price_USD]]*1</f>
        <v>302.57</v>
      </c>
      <c r="L1198">
        <v>22</v>
      </c>
      <c r="M1198" t="s">
        <v>30</v>
      </c>
      <c r="N1198" t="s">
        <v>60</v>
      </c>
      <c r="O1198" t="s">
        <v>56</v>
      </c>
      <c r="P1198" t="s">
        <v>50</v>
      </c>
      <c r="Q1198">
        <v>0</v>
      </c>
      <c r="R1198" t="s">
        <v>43</v>
      </c>
      <c r="S1198" t="s">
        <v>35</v>
      </c>
      <c r="T1198">
        <v>7.2</v>
      </c>
      <c r="U1198">
        <v>5</v>
      </c>
      <c r="V1198">
        <v>54</v>
      </c>
      <c r="W1198">
        <v>0</v>
      </c>
      <c r="X1198">
        <v>0</v>
      </c>
      <c r="Y1198" t="s">
        <v>77</v>
      </c>
    </row>
    <row r="1199" spans="1:25" x14ac:dyDescent="0.25">
      <c r="A1199" t="s">
        <v>2150</v>
      </c>
      <c r="B1199" t="s">
        <v>692</v>
      </c>
      <c r="C1199" t="s">
        <v>54</v>
      </c>
      <c r="D1199" t="s">
        <v>28</v>
      </c>
      <c r="E1199" t="s">
        <v>59</v>
      </c>
      <c r="F1199" s="1" t="s">
        <v>13253</v>
      </c>
      <c r="G1199">
        <v>131</v>
      </c>
      <c r="H1199" t="s">
        <v>108</v>
      </c>
      <c r="I1199">
        <v>946</v>
      </c>
      <c r="J1199">
        <v>443.74</v>
      </c>
      <c r="K1199">
        <f>Passenger_Data[[#This Row],[Price_USD]]*1</f>
        <v>443.74</v>
      </c>
      <c r="L1199">
        <v>18</v>
      </c>
      <c r="M1199" t="s">
        <v>40</v>
      </c>
      <c r="N1199" t="s">
        <v>41</v>
      </c>
      <c r="O1199" t="s">
        <v>32</v>
      </c>
      <c r="P1199" t="s">
        <v>50</v>
      </c>
      <c r="Q1199">
        <v>1</v>
      </c>
      <c r="R1199" t="s">
        <v>65</v>
      </c>
      <c r="S1199" t="s">
        <v>61</v>
      </c>
      <c r="T1199">
        <v>6.2</v>
      </c>
      <c r="U1199">
        <v>1</v>
      </c>
      <c r="V1199">
        <v>72</v>
      </c>
      <c r="W1199">
        <v>0</v>
      </c>
      <c r="X1199">
        <v>0</v>
      </c>
      <c r="Y1199" t="s">
        <v>36</v>
      </c>
    </row>
    <row r="1200" spans="1:25" x14ac:dyDescent="0.25">
      <c r="A1200" t="s">
        <v>2151</v>
      </c>
      <c r="B1200" t="s">
        <v>2152</v>
      </c>
      <c r="C1200" t="s">
        <v>54</v>
      </c>
      <c r="D1200" t="s">
        <v>55</v>
      </c>
      <c r="E1200" t="s">
        <v>76</v>
      </c>
      <c r="F1200" s="1" t="s">
        <v>13254</v>
      </c>
      <c r="G1200">
        <v>188</v>
      </c>
      <c r="H1200" t="s">
        <v>29</v>
      </c>
      <c r="I1200">
        <v>1276</v>
      </c>
      <c r="J1200">
        <v>396.6</v>
      </c>
      <c r="K1200">
        <f>Passenger_Data[[#This Row],[Price_USD]]*1</f>
        <v>396.6</v>
      </c>
      <c r="L1200">
        <v>38</v>
      </c>
      <c r="M1200" t="s">
        <v>30</v>
      </c>
      <c r="N1200" t="s">
        <v>41</v>
      </c>
      <c r="O1200" t="s">
        <v>33</v>
      </c>
      <c r="P1200" t="s">
        <v>50</v>
      </c>
      <c r="Q1200">
        <v>1</v>
      </c>
      <c r="R1200" t="s">
        <v>43</v>
      </c>
      <c r="S1200" t="s">
        <v>61</v>
      </c>
      <c r="T1200">
        <v>6.3</v>
      </c>
      <c r="U1200">
        <v>4</v>
      </c>
      <c r="V1200">
        <v>4</v>
      </c>
      <c r="W1200">
        <v>0</v>
      </c>
      <c r="X1200">
        <v>0</v>
      </c>
      <c r="Y1200" t="s">
        <v>77</v>
      </c>
    </row>
    <row r="1201" spans="1:25" x14ac:dyDescent="0.25">
      <c r="A1201" t="s">
        <v>2153</v>
      </c>
      <c r="B1201" t="s">
        <v>1375</v>
      </c>
      <c r="C1201" t="s">
        <v>26</v>
      </c>
      <c r="D1201" t="s">
        <v>49</v>
      </c>
      <c r="E1201" t="s">
        <v>76</v>
      </c>
      <c r="F1201" s="1" t="s">
        <v>13255</v>
      </c>
      <c r="G1201">
        <v>218</v>
      </c>
      <c r="H1201" t="s">
        <v>29</v>
      </c>
      <c r="I1201">
        <v>939</v>
      </c>
      <c r="J1201">
        <v>385.19</v>
      </c>
      <c r="K1201">
        <f>Passenger_Data[[#This Row],[Price_USD]]*1</f>
        <v>385.19</v>
      </c>
      <c r="L1201">
        <v>39</v>
      </c>
      <c r="M1201" t="s">
        <v>40</v>
      </c>
      <c r="N1201" t="s">
        <v>41</v>
      </c>
      <c r="O1201" t="s">
        <v>42</v>
      </c>
      <c r="P1201" t="s">
        <v>83</v>
      </c>
      <c r="Q1201">
        <v>1</v>
      </c>
      <c r="R1201" t="s">
        <v>34</v>
      </c>
      <c r="S1201" t="s">
        <v>68</v>
      </c>
      <c r="T1201">
        <v>7</v>
      </c>
      <c r="U1201">
        <v>9</v>
      </c>
      <c r="V1201">
        <v>33</v>
      </c>
      <c r="W1201">
        <v>0</v>
      </c>
      <c r="X1201">
        <v>0</v>
      </c>
      <c r="Y1201" t="s">
        <v>45</v>
      </c>
    </row>
    <row r="1202" spans="1:25" x14ac:dyDescent="0.25">
      <c r="A1202" t="s">
        <v>2154</v>
      </c>
      <c r="B1202" t="s">
        <v>2155</v>
      </c>
      <c r="C1202" t="s">
        <v>54</v>
      </c>
      <c r="D1202" t="s">
        <v>28</v>
      </c>
      <c r="E1202" t="s">
        <v>49</v>
      </c>
      <c r="F1202" s="1" t="s">
        <v>13256</v>
      </c>
      <c r="G1202">
        <v>246</v>
      </c>
      <c r="H1202" t="s">
        <v>29</v>
      </c>
      <c r="I1202">
        <v>1769</v>
      </c>
      <c r="J1202">
        <v>296.95999999999998</v>
      </c>
      <c r="K1202">
        <f>Passenger_Data[[#This Row],[Price_USD]]*1</f>
        <v>296.95999999999998</v>
      </c>
      <c r="L1202">
        <v>18</v>
      </c>
      <c r="M1202" t="s">
        <v>30</v>
      </c>
      <c r="N1202" t="s">
        <v>41</v>
      </c>
      <c r="O1202" t="s">
        <v>56</v>
      </c>
      <c r="P1202" t="s">
        <v>50</v>
      </c>
      <c r="Q1202">
        <v>0</v>
      </c>
      <c r="R1202" t="s">
        <v>51</v>
      </c>
      <c r="S1202" t="s">
        <v>61</v>
      </c>
      <c r="T1202">
        <v>10</v>
      </c>
      <c r="U1202">
        <v>4</v>
      </c>
      <c r="V1202">
        <v>84</v>
      </c>
      <c r="W1202">
        <v>0</v>
      </c>
      <c r="X1202">
        <v>1</v>
      </c>
      <c r="Y1202" t="s">
        <v>36</v>
      </c>
    </row>
    <row r="1203" spans="1:25" x14ac:dyDescent="0.25">
      <c r="A1203" t="s">
        <v>2156</v>
      </c>
      <c r="B1203" t="s">
        <v>2157</v>
      </c>
      <c r="C1203" t="s">
        <v>73</v>
      </c>
      <c r="D1203" t="s">
        <v>59</v>
      </c>
      <c r="E1203" t="s">
        <v>64</v>
      </c>
      <c r="F1203" s="1" t="s">
        <v>13257</v>
      </c>
      <c r="G1203">
        <v>175</v>
      </c>
      <c r="H1203" t="s">
        <v>29</v>
      </c>
      <c r="I1203">
        <v>1057</v>
      </c>
      <c r="J1203">
        <v>163.07</v>
      </c>
      <c r="K1203">
        <f>Passenger_Data[[#This Row],[Price_USD]]*1</f>
        <v>163.07</v>
      </c>
      <c r="L1203">
        <v>50</v>
      </c>
      <c r="M1203" t="s">
        <v>30</v>
      </c>
      <c r="N1203" t="s">
        <v>31</v>
      </c>
      <c r="O1203" t="s">
        <v>32</v>
      </c>
      <c r="P1203" t="s">
        <v>33</v>
      </c>
      <c r="Q1203">
        <v>0</v>
      </c>
      <c r="R1203" t="s">
        <v>65</v>
      </c>
      <c r="S1203" t="s">
        <v>61</v>
      </c>
      <c r="T1203">
        <v>7.1</v>
      </c>
      <c r="U1203">
        <v>27</v>
      </c>
      <c r="V1203">
        <v>48</v>
      </c>
      <c r="W1203">
        <v>0</v>
      </c>
      <c r="X1203">
        <v>0</v>
      </c>
      <c r="Y1203" t="s">
        <v>45</v>
      </c>
    </row>
    <row r="1204" spans="1:25" x14ac:dyDescent="0.25">
      <c r="A1204" t="s">
        <v>2158</v>
      </c>
      <c r="B1204" t="s">
        <v>2159</v>
      </c>
      <c r="C1204" t="s">
        <v>73</v>
      </c>
      <c r="D1204" t="s">
        <v>27</v>
      </c>
      <c r="E1204" t="s">
        <v>39</v>
      </c>
      <c r="F1204" s="1" t="s">
        <v>13258</v>
      </c>
      <c r="G1204">
        <v>89</v>
      </c>
      <c r="H1204" t="s">
        <v>108</v>
      </c>
      <c r="I1204">
        <v>1164</v>
      </c>
      <c r="J1204">
        <v>232.11</v>
      </c>
      <c r="K1204">
        <f>Passenger_Data[[#This Row],[Price_USD]]*1</f>
        <v>232.11</v>
      </c>
      <c r="L1204">
        <v>58</v>
      </c>
      <c r="M1204" t="s">
        <v>40</v>
      </c>
      <c r="N1204" t="s">
        <v>31</v>
      </c>
      <c r="O1204" t="s">
        <v>33</v>
      </c>
      <c r="P1204" t="s">
        <v>83</v>
      </c>
      <c r="Q1204">
        <v>0</v>
      </c>
      <c r="R1204" t="s">
        <v>34</v>
      </c>
      <c r="S1204" t="s">
        <v>35</v>
      </c>
      <c r="T1204">
        <v>7.3</v>
      </c>
      <c r="U1204">
        <v>11</v>
      </c>
      <c r="V1204">
        <v>40</v>
      </c>
      <c r="W1204">
        <v>0</v>
      </c>
      <c r="X1204">
        <v>1</v>
      </c>
      <c r="Y1204" t="s">
        <v>45</v>
      </c>
    </row>
    <row r="1205" spans="1:25" x14ac:dyDescent="0.25">
      <c r="A1205" t="s">
        <v>2160</v>
      </c>
      <c r="B1205" t="s">
        <v>952</v>
      </c>
      <c r="C1205" t="s">
        <v>82</v>
      </c>
      <c r="D1205" t="s">
        <v>55</v>
      </c>
      <c r="E1205" t="s">
        <v>55</v>
      </c>
      <c r="F1205" s="1" t="s">
        <v>13259</v>
      </c>
      <c r="G1205">
        <v>278</v>
      </c>
      <c r="H1205" t="s">
        <v>86</v>
      </c>
      <c r="I1205">
        <v>985</v>
      </c>
      <c r="J1205">
        <v>376.61</v>
      </c>
      <c r="K1205">
        <f>Passenger_Data[[#This Row],[Price_USD]]*1</f>
        <v>376.61</v>
      </c>
      <c r="L1205">
        <v>30</v>
      </c>
      <c r="M1205" t="s">
        <v>30</v>
      </c>
      <c r="N1205" t="s">
        <v>31</v>
      </c>
      <c r="O1205" t="s">
        <v>56</v>
      </c>
      <c r="P1205" t="s">
        <v>83</v>
      </c>
      <c r="Q1205">
        <v>1</v>
      </c>
      <c r="R1205" t="s">
        <v>34</v>
      </c>
      <c r="S1205" t="s">
        <v>44</v>
      </c>
      <c r="T1205">
        <v>5.3</v>
      </c>
      <c r="U1205">
        <v>38</v>
      </c>
      <c r="V1205">
        <v>48</v>
      </c>
      <c r="W1205">
        <v>0</v>
      </c>
      <c r="X1205">
        <v>0</v>
      </c>
      <c r="Y1205" t="s">
        <v>36</v>
      </c>
    </row>
    <row r="1206" spans="1:25" x14ac:dyDescent="0.25">
      <c r="A1206" t="s">
        <v>2161</v>
      </c>
      <c r="B1206" t="s">
        <v>2162</v>
      </c>
      <c r="C1206" t="s">
        <v>54</v>
      </c>
      <c r="D1206" t="s">
        <v>39</v>
      </c>
      <c r="E1206" t="s">
        <v>39</v>
      </c>
      <c r="F1206" s="1" t="s">
        <v>13260</v>
      </c>
      <c r="G1206">
        <v>213</v>
      </c>
      <c r="H1206" t="s">
        <v>29</v>
      </c>
      <c r="I1206">
        <v>1294</v>
      </c>
      <c r="J1206">
        <v>360.52</v>
      </c>
      <c r="K1206">
        <f>Passenger_Data[[#This Row],[Price_USD]]*1</f>
        <v>360.52</v>
      </c>
      <c r="L1206">
        <v>54</v>
      </c>
      <c r="M1206" t="s">
        <v>40</v>
      </c>
      <c r="N1206" t="s">
        <v>60</v>
      </c>
      <c r="O1206" t="s">
        <v>33</v>
      </c>
      <c r="P1206" t="s">
        <v>50</v>
      </c>
      <c r="Q1206">
        <v>0</v>
      </c>
      <c r="R1206" t="s">
        <v>65</v>
      </c>
      <c r="S1206" t="s">
        <v>61</v>
      </c>
      <c r="T1206">
        <v>8.5</v>
      </c>
      <c r="U1206">
        <v>8</v>
      </c>
      <c r="V1206">
        <v>38</v>
      </c>
      <c r="W1206">
        <v>0</v>
      </c>
      <c r="X1206">
        <v>0</v>
      </c>
      <c r="Y1206" t="s">
        <v>36</v>
      </c>
    </row>
    <row r="1207" spans="1:25" x14ac:dyDescent="0.25">
      <c r="A1207" t="s">
        <v>2163</v>
      </c>
      <c r="B1207" t="s">
        <v>2164</v>
      </c>
      <c r="C1207" t="s">
        <v>54</v>
      </c>
      <c r="D1207" t="s">
        <v>55</v>
      </c>
      <c r="E1207" t="s">
        <v>28</v>
      </c>
      <c r="F1207" s="1" t="s">
        <v>13261</v>
      </c>
      <c r="G1207">
        <v>205</v>
      </c>
      <c r="H1207" t="s">
        <v>29</v>
      </c>
      <c r="I1207">
        <v>1240</v>
      </c>
      <c r="J1207">
        <v>373.72</v>
      </c>
      <c r="K1207">
        <f>Passenger_Data[[#This Row],[Price_USD]]*1</f>
        <v>373.72</v>
      </c>
      <c r="L1207">
        <v>31</v>
      </c>
      <c r="M1207" t="s">
        <v>30</v>
      </c>
      <c r="N1207" t="s">
        <v>31</v>
      </c>
      <c r="O1207" t="s">
        <v>42</v>
      </c>
      <c r="P1207" t="s">
        <v>50</v>
      </c>
      <c r="Q1207">
        <v>2</v>
      </c>
      <c r="R1207" t="s">
        <v>51</v>
      </c>
      <c r="S1207" t="s">
        <v>35</v>
      </c>
      <c r="T1207">
        <v>6.1</v>
      </c>
      <c r="U1207">
        <v>6</v>
      </c>
      <c r="V1207">
        <v>78</v>
      </c>
      <c r="W1207">
        <v>0</v>
      </c>
      <c r="X1207">
        <v>0</v>
      </c>
      <c r="Y1207" t="s">
        <v>45</v>
      </c>
    </row>
    <row r="1208" spans="1:25" x14ac:dyDescent="0.25">
      <c r="A1208" t="s">
        <v>2165</v>
      </c>
      <c r="B1208" t="s">
        <v>2166</v>
      </c>
      <c r="C1208" t="s">
        <v>82</v>
      </c>
      <c r="D1208" t="s">
        <v>28</v>
      </c>
      <c r="E1208" t="s">
        <v>28</v>
      </c>
      <c r="F1208" s="1" t="s">
        <v>13262</v>
      </c>
      <c r="G1208">
        <v>123</v>
      </c>
      <c r="H1208" t="s">
        <v>29</v>
      </c>
      <c r="I1208">
        <v>1271</v>
      </c>
      <c r="J1208">
        <v>427.66</v>
      </c>
      <c r="K1208">
        <f>Passenger_Data[[#This Row],[Price_USD]]*1</f>
        <v>427.66</v>
      </c>
      <c r="L1208">
        <v>18</v>
      </c>
      <c r="M1208" t="s">
        <v>40</v>
      </c>
      <c r="N1208" t="s">
        <v>31</v>
      </c>
      <c r="O1208" t="s">
        <v>33</v>
      </c>
      <c r="P1208" t="s">
        <v>50</v>
      </c>
      <c r="Q1208">
        <v>1</v>
      </c>
      <c r="R1208" t="s">
        <v>34</v>
      </c>
      <c r="S1208" t="s">
        <v>44</v>
      </c>
      <c r="T1208">
        <v>7</v>
      </c>
      <c r="U1208">
        <v>12</v>
      </c>
      <c r="V1208">
        <v>27</v>
      </c>
      <c r="W1208">
        <v>0</v>
      </c>
      <c r="X1208">
        <v>0</v>
      </c>
      <c r="Y1208" t="s">
        <v>36</v>
      </c>
    </row>
    <row r="1209" spans="1:25" x14ac:dyDescent="0.25">
      <c r="A1209" t="s">
        <v>2167</v>
      </c>
      <c r="B1209" t="s">
        <v>1455</v>
      </c>
      <c r="C1209" t="s">
        <v>54</v>
      </c>
      <c r="D1209" t="s">
        <v>64</v>
      </c>
      <c r="E1209" t="s">
        <v>27</v>
      </c>
      <c r="F1209" s="1" t="s">
        <v>13263</v>
      </c>
      <c r="G1209">
        <v>123</v>
      </c>
      <c r="H1209" t="s">
        <v>29</v>
      </c>
      <c r="I1209">
        <v>1547</v>
      </c>
      <c r="J1209">
        <v>376.79</v>
      </c>
      <c r="K1209">
        <f>Passenger_Data[[#This Row],[Price_USD]]*1</f>
        <v>376.79</v>
      </c>
      <c r="L1209">
        <v>34</v>
      </c>
      <c r="M1209" t="s">
        <v>40</v>
      </c>
      <c r="N1209" t="s">
        <v>31</v>
      </c>
      <c r="O1209" t="s">
        <v>32</v>
      </c>
      <c r="P1209" t="s">
        <v>50</v>
      </c>
      <c r="Q1209">
        <v>0</v>
      </c>
      <c r="R1209" t="s">
        <v>51</v>
      </c>
      <c r="S1209" t="s">
        <v>44</v>
      </c>
      <c r="T1209">
        <v>7.7</v>
      </c>
      <c r="U1209">
        <v>2</v>
      </c>
      <c r="V1209">
        <v>40</v>
      </c>
      <c r="W1209">
        <v>0</v>
      </c>
      <c r="X1209">
        <v>0</v>
      </c>
      <c r="Y1209" t="s">
        <v>36</v>
      </c>
    </row>
    <row r="1210" spans="1:25" x14ac:dyDescent="0.25">
      <c r="A1210" t="s">
        <v>2168</v>
      </c>
      <c r="B1210" t="s">
        <v>1060</v>
      </c>
      <c r="C1210" t="s">
        <v>54</v>
      </c>
      <c r="D1210" t="s">
        <v>55</v>
      </c>
      <c r="E1210" t="s">
        <v>28</v>
      </c>
      <c r="F1210" s="1" t="s">
        <v>13264</v>
      </c>
      <c r="G1210">
        <v>202</v>
      </c>
      <c r="H1210" t="s">
        <v>29</v>
      </c>
      <c r="I1210">
        <v>1043</v>
      </c>
      <c r="J1210">
        <v>419.13</v>
      </c>
      <c r="K1210">
        <f>Passenger_Data[[#This Row],[Price_USD]]*1</f>
        <v>419.13</v>
      </c>
      <c r="L1210">
        <v>41</v>
      </c>
      <c r="M1210" t="s">
        <v>40</v>
      </c>
      <c r="N1210" t="s">
        <v>31</v>
      </c>
      <c r="O1210" t="s">
        <v>42</v>
      </c>
      <c r="P1210" t="s">
        <v>33</v>
      </c>
      <c r="Q1210">
        <v>2</v>
      </c>
      <c r="R1210" t="s">
        <v>65</v>
      </c>
      <c r="S1210" t="s">
        <v>44</v>
      </c>
      <c r="T1210">
        <v>5.4</v>
      </c>
      <c r="U1210">
        <v>0</v>
      </c>
      <c r="V1210">
        <v>90</v>
      </c>
      <c r="W1210">
        <v>0</v>
      </c>
      <c r="X1210">
        <v>0</v>
      </c>
      <c r="Y1210" t="s">
        <v>77</v>
      </c>
    </row>
    <row r="1211" spans="1:25" x14ac:dyDescent="0.25">
      <c r="A1211" t="s">
        <v>2169</v>
      </c>
      <c r="B1211" t="s">
        <v>2170</v>
      </c>
      <c r="C1211" t="s">
        <v>73</v>
      </c>
      <c r="D1211" t="s">
        <v>39</v>
      </c>
      <c r="E1211" t="s">
        <v>76</v>
      </c>
      <c r="F1211" s="1" t="s">
        <v>13265</v>
      </c>
      <c r="G1211">
        <v>78</v>
      </c>
      <c r="H1211" t="s">
        <v>29</v>
      </c>
      <c r="I1211">
        <v>1156</v>
      </c>
      <c r="J1211">
        <v>422.7</v>
      </c>
      <c r="K1211">
        <f>Passenger_Data[[#This Row],[Price_USD]]*1</f>
        <v>422.7</v>
      </c>
      <c r="L1211">
        <v>39</v>
      </c>
      <c r="M1211" t="s">
        <v>40</v>
      </c>
      <c r="N1211" t="s">
        <v>41</v>
      </c>
      <c r="O1211" t="s">
        <v>32</v>
      </c>
      <c r="P1211" t="s">
        <v>50</v>
      </c>
      <c r="Q1211">
        <v>2</v>
      </c>
      <c r="R1211" t="s">
        <v>65</v>
      </c>
      <c r="S1211" t="s">
        <v>35</v>
      </c>
      <c r="T1211">
        <v>8.1999999999999993</v>
      </c>
      <c r="U1211">
        <v>18</v>
      </c>
      <c r="V1211">
        <v>69</v>
      </c>
      <c r="W1211">
        <v>0</v>
      </c>
      <c r="X1211">
        <v>1</v>
      </c>
      <c r="Y1211" t="s">
        <v>77</v>
      </c>
    </row>
    <row r="1212" spans="1:25" x14ac:dyDescent="0.25">
      <c r="A1212" t="s">
        <v>2171</v>
      </c>
      <c r="B1212" t="s">
        <v>299</v>
      </c>
      <c r="C1212" t="s">
        <v>73</v>
      </c>
      <c r="D1212" t="s">
        <v>76</v>
      </c>
      <c r="E1212" t="s">
        <v>55</v>
      </c>
      <c r="F1212" s="1" t="s">
        <v>13266</v>
      </c>
      <c r="G1212">
        <v>224</v>
      </c>
      <c r="H1212" t="s">
        <v>29</v>
      </c>
      <c r="I1212">
        <v>1052</v>
      </c>
      <c r="J1212">
        <v>327.64999999999998</v>
      </c>
      <c r="K1212">
        <f>Passenger_Data[[#This Row],[Price_USD]]*1</f>
        <v>327.64999999999998</v>
      </c>
      <c r="L1212">
        <v>22</v>
      </c>
      <c r="M1212" t="s">
        <v>30</v>
      </c>
      <c r="N1212" t="s">
        <v>31</v>
      </c>
      <c r="O1212" t="s">
        <v>32</v>
      </c>
      <c r="P1212" t="s">
        <v>83</v>
      </c>
      <c r="Q1212">
        <v>2</v>
      </c>
      <c r="R1212" t="s">
        <v>51</v>
      </c>
      <c r="S1212" t="s">
        <v>44</v>
      </c>
      <c r="T1212">
        <v>7.6</v>
      </c>
      <c r="U1212">
        <v>19</v>
      </c>
      <c r="V1212">
        <v>53</v>
      </c>
      <c r="W1212">
        <v>0</v>
      </c>
      <c r="X1212">
        <v>0</v>
      </c>
      <c r="Y1212" t="s">
        <v>36</v>
      </c>
    </row>
    <row r="1213" spans="1:25" x14ac:dyDescent="0.25">
      <c r="A1213" t="s">
        <v>2172</v>
      </c>
      <c r="B1213" t="s">
        <v>447</v>
      </c>
      <c r="C1213" t="s">
        <v>26</v>
      </c>
      <c r="D1213" t="s">
        <v>55</v>
      </c>
      <c r="E1213" t="s">
        <v>59</v>
      </c>
      <c r="F1213" s="1" t="s">
        <v>13267</v>
      </c>
      <c r="G1213">
        <v>220</v>
      </c>
      <c r="H1213" t="s">
        <v>29</v>
      </c>
      <c r="I1213">
        <v>1154</v>
      </c>
      <c r="J1213">
        <v>288.45</v>
      </c>
      <c r="K1213">
        <f>Passenger_Data[[#This Row],[Price_USD]]*1</f>
        <v>288.45</v>
      </c>
      <c r="L1213">
        <v>23</v>
      </c>
      <c r="M1213" t="s">
        <v>40</v>
      </c>
      <c r="N1213" t="s">
        <v>41</v>
      </c>
      <c r="O1213" t="s">
        <v>33</v>
      </c>
      <c r="P1213" t="s">
        <v>50</v>
      </c>
      <c r="Q1213">
        <v>2</v>
      </c>
      <c r="R1213" t="s">
        <v>65</v>
      </c>
      <c r="S1213" t="s">
        <v>61</v>
      </c>
      <c r="T1213">
        <v>4.8</v>
      </c>
      <c r="U1213">
        <v>10</v>
      </c>
      <c r="V1213">
        <v>83</v>
      </c>
      <c r="W1213">
        <v>0</v>
      </c>
      <c r="X1213">
        <v>0</v>
      </c>
      <c r="Y1213" t="s">
        <v>45</v>
      </c>
    </row>
    <row r="1214" spans="1:25" x14ac:dyDescent="0.25">
      <c r="A1214" t="s">
        <v>2173</v>
      </c>
      <c r="B1214" t="s">
        <v>2174</v>
      </c>
      <c r="C1214" t="s">
        <v>82</v>
      </c>
      <c r="D1214" t="s">
        <v>55</v>
      </c>
      <c r="E1214" t="s">
        <v>76</v>
      </c>
      <c r="F1214" s="1" t="s">
        <v>13268</v>
      </c>
      <c r="G1214">
        <v>173</v>
      </c>
      <c r="H1214" t="s">
        <v>29</v>
      </c>
      <c r="I1214">
        <v>1277</v>
      </c>
      <c r="J1214">
        <v>332.16</v>
      </c>
      <c r="K1214">
        <f>Passenger_Data[[#This Row],[Price_USD]]*1</f>
        <v>332.16</v>
      </c>
      <c r="L1214">
        <v>30</v>
      </c>
      <c r="M1214" t="s">
        <v>30</v>
      </c>
      <c r="N1214" t="s">
        <v>60</v>
      </c>
      <c r="O1214" t="s">
        <v>33</v>
      </c>
      <c r="P1214" t="s">
        <v>50</v>
      </c>
      <c r="Q1214">
        <v>1</v>
      </c>
      <c r="R1214" t="s">
        <v>65</v>
      </c>
      <c r="S1214" t="s">
        <v>61</v>
      </c>
      <c r="T1214">
        <v>4.9000000000000004</v>
      </c>
      <c r="U1214">
        <v>5</v>
      </c>
      <c r="V1214">
        <v>34</v>
      </c>
      <c r="W1214">
        <v>0</v>
      </c>
      <c r="X1214">
        <v>0</v>
      </c>
      <c r="Y1214" t="s">
        <v>77</v>
      </c>
    </row>
    <row r="1215" spans="1:25" x14ac:dyDescent="0.25">
      <c r="A1215" t="s">
        <v>2175</v>
      </c>
      <c r="B1215" t="s">
        <v>2176</v>
      </c>
      <c r="C1215" t="s">
        <v>73</v>
      </c>
      <c r="D1215" t="s">
        <v>49</v>
      </c>
      <c r="E1215" t="s">
        <v>64</v>
      </c>
      <c r="F1215" s="1" t="s">
        <v>13269</v>
      </c>
      <c r="G1215">
        <v>197</v>
      </c>
      <c r="H1215" t="s">
        <v>29</v>
      </c>
      <c r="I1215">
        <v>642</v>
      </c>
      <c r="J1215">
        <v>387.33</v>
      </c>
      <c r="K1215">
        <f>Passenger_Data[[#This Row],[Price_USD]]*1</f>
        <v>387.33</v>
      </c>
      <c r="L1215">
        <v>25</v>
      </c>
      <c r="M1215" t="s">
        <v>40</v>
      </c>
      <c r="N1215" t="s">
        <v>41</v>
      </c>
      <c r="O1215" t="s">
        <v>42</v>
      </c>
      <c r="P1215" t="s">
        <v>83</v>
      </c>
      <c r="Q1215">
        <v>1</v>
      </c>
      <c r="R1215" t="s">
        <v>65</v>
      </c>
      <c r="S1215" t="s">
        <v>61</v>
      </c>
      <c r="T1215">
        <v>4.9000000000000004</v>
      </c>
      <c r="U1215">
        <v>6</v>
      </c>
      <c r="V1215">
        <v>81</v>
      </c>
      <c r="W1215">
        <v>0</v>
      </c>
      <c r="X1215">
        <v>0</v>
      </c>
      <c r="Y1215" t="s">
        <v>77</v>
      </c>
    </row>
    <row r="1216" spans="1:25" x14ac:dyDescent="0.25">
      <c r="A1216" t="s">
        <v>2177</v>
      </c>
      <c r="B1216" t="s">
        <v>1002</v>
      </c>
      <c r="C1216" t="s">
        <v>26</v>
      </c>
      <c r="D1216" t="s">
        <v>59</v>
      </c>
      <c r="E1216" t="s">
        <v>76</v>
      </c>
      <c r="F1216" s="1" t="s">
        <v>13270</v>
      </c>
      <c r="G1216">
        <v>188</v>
      </c>
      <c r="H1216" t="s">
        <v>86</v>
      </c>
      <c r="I1216">
        <v>1180</v>
      </c>
      <c r="J1216">
        <v>374.51</v>
      </c>
      <c r="K1216">
        <f>Passenger_Data[[#This Row],[Price_USD]]*1</f>
        <v>374.51</v>
      </c>
      <c r="L1216">
        <v>59</v>
      </c>
      <c r="M1216" t="s">
        <v>30</v>
      </c>
      <c r="N1216" t="s">
        <v>31</v>
      </c>
      <c r="O1216" t="s">
        <v>33</v>
      </c>
      <c r="P1216" t="s">
        <v>50</v>
      </c>
      <c r="Q1216">
        <v>0</v>
      </c>
      <c r="R1216" t="s">
        <v>65</v>
      </c>
      <c r="S1216" t="s">
        <v>35</v>
      </c>
      <c r="T1216">
        <v>10</v>
      </c>
      <c r="U1216">
        <v>6</v>
      </c>
      <c r="V1216">
        <v>32</v>
      </c>
      <c r="W1216">
        <v>0</v>
      </c>
      <c r="X1216">
        <v>0</v>
      </c>
      <c r="Y1216" t="s">
        <v>36</v>
      </c>
    </row>
    <row r="1217" spans="1:25" x14ac:dyDescent="0.25">
      <c r="A1217" t="s">
        <v>2178</v>
      </c>
      <c r="B1217" t="s">
        <v>2179</v>
      </c>
      <c r="C1217" t="s">
        <v>26</v>
      </c>
      <c r="D1217" t="s">
        <v>39</v>
      </c>
      <c r="E1217" t="s">
        <v>28</v>
      </c>
      <c r="F1217" s="1" t="s">
        <v>13271</v>
      </c>
      <c r="G1217">
        <v>216</v>
      </c>
      <c r="H1217" t="s">
        <v>29</v>
      </c>
      <c r="I1217">
        <v>1255</v>
      </c>
      <c r="J1217">
        <v>419.44</v>
      </c>
      <c r="K1217">
        <f>Passenger_Data[[#This Row],[Price_USD]]*1</f>
        <v>419.44</v>
      </c>
      <c r="L1217">
        <v>27</v>
      </c>
      <c r="M1217" t="s">
        <v>40</v>
      </c>
      <c r="N1217" t="s">
        <v>41</v>
      </c>
      <c r="O1217" t="s">
        <v>33</v>
      </c>
      <c r="P1217" t="s">
        <v>83</v>
      </c>
      <c r="Q1217">
        <v>2</v>
      </c>
      <c r="R1217" t="s">
        <v>65</v>
      </c>
      <c r="S1217" t="s">
        <v>44</v>
      </c>
      <c r="T1217">
        <v>7.8</v>
      </c>
      <c r="U1217">
        <v>10</v>
      </c>
      <c r="V1217">
        <v>37</v>
      </c>
      <c r="W1217">
        <v>0</v>
      </c>
      <c r="X1217">
        <v>0</v>
      </c>
      <c r="Y1217" t="s">
        <v>77</v>
      </c>
    </row>
    <row r="1218" spans="1:25" x14ac:dyDescent="0.25">
      <c r="A1218" t="s">
        <v>2180</v>
      </c>
      <c r="B1218" t="s">
        <v>2181</v>
      </c>
      <c r="C1218" t="s">
        <v>26</v>
      </c>
      <c r="D1218" t="s">
        <v>76</v>
      </c>
      <c r="E1218" t="s">
        <v>55</v>
      </c>
      <c r="F1218" s="1" t="s">
        <v>13272</v>
      </c>
      <c r="G1218">
        <v>109</v>
      </c>
      <c r="H1218" t="s">
        <v>86</v>
      </c>
      <c r="I1218">
        <v>1168</v>
      </c>
      <c r="J1218">
        <v>220.66</v>
      </c>
      <c r="K1218">
        <f>Passenger_Data[[#This Row],[Price_USD]]*1</f>
        <v>220.66</v>
      </c>
      <c r="L1218">
        <v>48</v>
      </c>
      <c r="M1218" t="s">
        <v>30</v>
      </c>
      <c r="N1218" t="s">
        <v>60</v>
      </c>
      <c r="O1218" t="s">
        <v>42</v>
      </c>
      <c r="P1218" t="s">
        <v>33</v>
      </c>
      <c r="Q1218">
        <v>2</v>
      </c>
      <c r="R1218" t="s">
        <v>65</v>
      </c>
      <c r="S1218" t="s">
        <v>44</v>
      </c>
      <c r="T1218">
        <v>2.4</v>
      </c>
      <c r="U1218">
        <v>6</v>
      </c>
      <c r="V1218">
        <v>61</v>
      </c>
      <c r="W1218">
        <v>0</v>
      </c>
      <c r="X1218">
        <v>0</v>
      </c>
      <c r="Y1218" t="s">
        <v>45</v>
      </c>
    </row>
    <row r="1219" spans="1:25" x14ac:dyDescent="0.25">
      <c r="A1219" t="s">
        <v>2182</v>
      </c>
      <c r="B1219" t="s">
        <v>2183</v>
      </c>
      <c r="C1219" t="s">
        <v>26</v>
      </c>
      <c r="D1219" t="s">
        <v>28</v>
      </c>
      <c r="E1219" t="s">
        <v>39</v>
      </c>
      <c r="F1219" s="1" t="s">
        <v>13273</v>
      </c>
      <c r="G1219">
        <v>161</v>
      </c>
      <c r="H1219" t="s">
        <v>29</v>
      </c>
      <c r="I1219">
        <v>850</v>
      </c>
      <c r="J1219">
        <v>440.04</v>
      </c>
      <c r="K1219">
        <f>Passenger_Data[[#This Row],[Price_USD]]*1</f>
        <v>440.04</v>
      </c>
      <c r="L1219">
        <v>32</v>
      </c>
      <c r="M1219" t="s">
        <v>30</v>
      </c>
      <c r="N1219" t="s">
        <v>31</v>
      </c>
      <c r="O1219" t="s">
        <v>32</v>
      </c>
      <c r="P1219" t="s">
        <v>83</v>
      </c>
      <c r="Q1219">
        <v>0</v>
      </c>
      <c r="R1219" t="s">
        <v>65</v>
      </c>
      <c r="S1219" t="s">
        <v>61</v>
      </c>
      <c r="T1219">
        <v>6.1</v>
      </c>
      <c r="U1219">
        <v>15</v>
      </c>
      <c r="V1219">
        <v>118</v>
      </c>
      <c r="W1219">
        <v>0</v>
      </c>
      <c r="X1219">
        <v>0</v>
      </c>
      <c r="Y1219" t="s">
        <v>45</v>
      </c>
    </row>
    <row r="1220" spans="1:25" x14ac:dyDescent="0.25">
      <c r="A1220" t="s">
        <v>2184</v>
      </c>
      <c r="B1220" t="s">
        <v>2185</v>
      </c>
      <c r="C1220" t="s">
        <v>82</v>
      </c>
      <c r="D1220" t="s">
        <v>59</v>
      </c>
      <c r="E1220" t="s">
        <v>27</v>
      </c>
      <c r="F1220" s="1" t="s">
        <v>13274</v>
      </c>
      <c r="G1220">
        <v>234</v>
      </c>
      <c r="H1220" t="s">
        <v>29</v>
      </c>
      <c r="I1220">
        <v>1099</v>
      </c>
      <c r="J1220">
        <v>463.42</v>
      </c>
      <c r="K1220">
        <f>Passenger_Data[[#This Row],[Price_USD]]*1</f>
        <v>463.42</v>
      </c>
      <c r="L1220">
        <v>28</v>
      </c>
      <c r="M1220" t="s">
        <v>30</v>
      </c>
      <c r="N1220" t="s">
        <v>31</v>
      </c>
      <c r="O1220" t="s">
        <v>33</v>
      </c>
      <c r="P1220" t="s">
        <v>50</v>
      </c>
      <c r="Q1220">
        <v>2</v>
      </c>
      <c r="R1220" t="s">
        <v>51</v>
      </c>
      <c r="S1220" t="s">
        <v>68</v>
      </c>
      <c r="T1220">
        <v>7.3</v>
      </c>
      <c r="U1220">
        <v>5</v>
      </c>
      <c r="V1220">
        <v>66</v>
      </c>
      <c r="W1220">
        <v>0</v>
      </c>
      <c r="X1220">
        <v>1</v>
      </c>
      <c r="Y1220" t="s">
        <v>45</v>
      </c>
    </row>
    <row r="1221" spans="1:25" x14ac:dyDescent="0.25">
      <c r="A1221" t="s">
        <v>2186</v>
      </c>
      <c r="B1221" t="s">
        <v>980</v>
      </c>
      <c r="C1221" t="s">
        <v>73</v>
      </c>
      <c r="D1221" t="s">
        <v>76</v>
      </c>
      <c r="E1221" t="s">
        <v>55</v>
      </c>
      <c r="F1221" s="1" t="s">
        <v>13275</v>
      </c>
      <c r="G1221">
        <v>217</v>
      </c>
      <c r="H1221" t="s">
        <v>29</v>
      </c>
      <c r="I1221">
        <v>1521</v>
      </c>
      <c r="J1221">
        <v>373.57</v>
      </c>
      <c r="K1221">
        <f>Passenger_Data[[#This Row],[Price_USD]]*1</f>
        <v>373.57</v>
      </c>
      <c r="L1221">
        <v>60</v>
      </c>
      <c r="M1221" t="s">
        <v>30</v>
      </c>
      <c r="N1221" t="s">
        <v>60</v>
      </c>
      <c r="O1221" t="s">
        <v>32</v>
      </c>
      <c r="P1221" t="s">
        <v>50</v>
      </c>
      <c r="Q1221">
        <v>1</v>
      </c>
      <c r="R1221" t="s">
        <v>51</v>
      </c>
      <c r="S1221" t="s">
        <v>44</v>
      </c>
      <c r="T1221">
        <v>7</v>
      </c>
      <c r="U1221">
        <v>2</v>
      </c>
      <c r="V1221">
        <v>97</v>
      </c>
      <c r="W1221">
        <v>0</v>
      </c>
      <c r="X1221">
        <v>0</v>
      </c>
      <c r="Y1221" t="s">
        <v>77</v>
      </c>
    </row>
    <row r="1222" spans="1:25" x14ac:dyDescent="0.25">
      <c r="A1222" t="s">
        <v>2187</v>
      </c>
      <c r="B1222" t="s">
        <v>1683</v>
      </c>
      <c r="C1222" t="s">
        <v>82</v>
      </c>
      <c r="D1222" t="s">
        <v>64</v>
      </c>
      <c r="E1222" t="s">
        <v>55</v>
      </c>
      <c r="F1222" s="1" t="s">
        <v>13276</v>
      </c>
      <c r="G1222">
        <v>138</v>
      </c>
      <c r="H1222" t="s">
        <v>29</v>
      </c>
      <c r="I1222">
        <v>1463</v>
      </c>
      <c r="J1222">
        <v>300.44</v>
      </c>
      <c r="K1222">
        <f>Passenger_Data[[#This Row],[Price_USD]]*1</f>
        <v>300.44</v>
      </c>
      <c r="L1222">
        <v>50</v>
      </c>
      <c r="M1222" t="s">
        <v>30</v>
      </c>
      <c r="N1222" t="s">
        <v>31</v>
      </c>
      <c r="O1222" t="s">
        <v>32</v>
      </c>
      <c r="P1222" t="s">
        <v>33</v>
      </c>
      <c r="Q1222">
        <v>1</v>
      </c>
      <c r="R1222" t="s">
        <v>65</v>
      </c>
      <c r="S1222" t="s">
        <v>68</v>
      </c>
      <c r="T1222">
        <v>3.6</v>
      </c>
      <c r="U1222">
        <v>7</v>
      </c>
      <c r="V1222">
        <v>36</v>
      </c>
      <c r="W1222">
        <v>0</v>
      </c>
      <c r="X1222">
        <v>0</v>
      </c>
      <c r="Y1222" t="s">
        <v>77</v>
      </c>
    </row>
    <row r="1223" spans="1:25" x14ac:dyDescent="0.25">
      <c r="A1223" t="s">
        <v>2188</v>
      </c>
      <c r="B1223" t="s">
        <v>2189</v>
      </c>
      <c r="C1223" t="s">
        <v>82</v>
      </c>
      <c r="D1223" t="s">
        <v>55</v>
      </c>
      <c r="E1223" t="s">
        <v>27</v>
      </c>
      <c r="F1223" s="1" t="s">
        <v>13277</v>
      </c>
      <c r="G1223">
        <v>135</v>
      </c>
      <c r="H1223" t="s">
        <v>86</v>
      </c>
      <c r="I1223">
        <v>1243</v>
      </c>
      <c r="J1223">
        <v>357.08</v>
      </c>
      <c r="K1223">
        <f>Passenger_Data[[#This Row],[Price_USD]]*1</f>
        <v>357.08</v>
      </c>
      <c r="L1223">
        <v>77</v>
      </c>
      <c r="M1223" t="s">
        <v>40</v>
      </c>
      <c r="N1223" t="s">
        <v>31</v>
      </c>
      <c r="O1223" t="s">
        <v>32</v>
      </c>
      <c r="P1223" t="s">
        <v>50</v>
      </c>
      <c r="Q1223">
        <v>2</v>
      </c>
      <c r="R1223" t="s">
        <v>51</v>
      </c>
      <c r="S1223" t="s">
        <v>44</v>
      </c>
      <c r="T1223">
        <v>5.3</v>
      </c>
      <c r="U1223">
        <v>10</v>
      </c>
      <c r="V1223">
        <v>116</v>
      </c>
      <c r="W1223">
        <v>0</v>
      </c>
      <c r="X1223">
        <v>0</v>
      </c>
      <c r="Y1223" t="s">
        <v>36</v>
      </c>
    </row>
    <row r="1224" spans="1:25" x14ac:dyDescent="0.25">
      <c r="A1224" t="s">
        <v>2190</v>
      </c>
      <c r="B1224" t="s">
        <v>1849</v>
      </c>
      <c r="C1224" t="s">
        <v>73</v>
      </c>
      <c r="D1224" t="s">
        <v>27</v>
      </c>
      <c r="E1224" t="s">
        <v>27</v>
      </c>
      <c r="F1224" s="1" t="s">
        <v>13278</v>
      </c>
      <c r="G1224">
        <v>138</v>
      </c>
      <c r="H1224" t="s">
        <v>29</v>
      </c>
      <c r="I1224">
        <v>1739</v>
      </c>
      <c r="J1224">
        <v>295</v>
      </c>
      <c r="K1224">
        <f>Passenger_Data[[#This Row],[Price_USD]]*1</f>
        <v>295</v>
      </c>
      <c r="L1224">
        <v>76</v>
      </c>
      <c r="M1224" t="s">
        <v>40</v>
      </c>
      <c r="N1224" t="s">
        <v>31</v>
      </c>
      <c r="O1224" t="s">
        <v>33</v>
      </c>
      <c r="P1224" t="s">
        <v>50</v>
      </c>
      <c r="Q1224">
        <v>0</v>
      </c>
      <c r="R1224" t="s">
        <v>65</v>
      </c>
      <c r="S1224" t="s">
        <v>35</v>
      </c>
      <c r="T1224">
        <v>7.6</v>
      </c>
      <c r="U1224">
        <v>20</v>
      </c>
      <c r="V1224">
        <v>110</v>
      </c>
      <c r="W1224">
        <v>1</v>
      </c>
      <c r="X1224">
        <v>0</v>
      </c>
      <c r="Y1224" t="s">
        <v>36</v>
      </c>
    </row>
    <row r="1225" spans="1:25" x14ac:dyDescent="0.25">
      <c r="A1225" t="s">
        <v>2191</v>
      </c>
      <c r="B1225" t="s">
        <v>2192</v>
      </c>
      <c r="C1225" t="s">
        <v>54</v>
      </c>
      <c r="D1225" t="s">
        <v>28</v>
      </c>
      <c r="E1225" t="s">
        <v>64</v>
      </c>
      <c r="F1225" s="1" t="s">
        <v>13279</v>
      </c>
      <c r="G1225">
        <v>149</v>
      </c>
      <c r="H1225" t="s">
        <v>29</v>
      </c>
      <c r="I1225">
        <v>1515</v>
      </c>
      <c r="J1225">
        <v>370.75</v>
      </c>
      <c r="K1225">
        <f>Passenger_Data[[#This Row],[Price_USD]]*1</f>
        <v>370.75</v>
      </c>
      <c r="L1225">
        <v>28</v>
      </c>
      <c r="M1225" t="s">
        <v>30</v>
      </c>
      <c r="N1225" t="s">
        <v>60</v>
      </c>
      <c r="O1225" t="s">
        <v>56</v>
      </c>
      <c r="P1225" t="s">
        <v>50</v>
      </c>
      <c r="Q1225">
        <v>1</v>
      </c>
      <c r="R1225" t="s">
        <v>65</v>
      </c>
      <c r="S1225" t="s">
        <v>68</v>
      </c>
      <c r="T1225">
        <v>7.7</v>
      </c>
      <c r="U1225">
        <v>24</v>
      </c>
      <c r="V1225">
        <v>108</v>
      </c>
      <c r="W1225">
        <v>0</v>
      </c>
      <c r="X1225">
        <v>0</v>
      </c>
      <c r="Y1225" t="s">
        <v>77</v>
      </c>
    </row>
    <row r="1226" spans="1:25" x14ac:dyDescent="0.25">
      <c r="A1226" t="s">
        <v>2193</v>
      </c>
      <c r="B1226" t="s">
        <v>789</v>
      </c>
      <c r="C1226" t="s">
        <v>54</v>
      </c>
      <c r="D1226" t="s">
        <v>64</v>
      </c>
      <c r="E1226" t="s">
        <v>28</v>
      </c>
      <c r="F1226" s="1" t="s">
        <v>13280</v>
      </c>
      <c r="G1226">
        <v>88</v>
      </c>
      <c r="H1226" t="s">
        <v>29</v>
      </c>
      <c r="I1226">
        <v>1327</v>
      </c>
      <c r="J1226">
        <v>319.52999999999997</v>
      </c>
      <c r="K1226">
        <f>Passenger_Data[[#This Row],[Price_USD]]*1</f>
        <v>319.52999999999997</v>
      </c>
      <c r="L1226">
        <v>25</v>
      </c>
      <c r="M1226" t="s">
        <v>40</v>
      </c>
      <c r="N1226" t="s">
        <v>60</v>
      </c>
      <c r="O1226" t="s">
        <v>42</v>
      </c>
      <c r="P1226" t="s">
        <v>33</v>
      </c>
      <c r="Q1226">
        <v>1</v>
      </c>
      <c r="R1226" t="s">
        <v>65</v>
      </c>
      <c r="S1226" t="s">
        <v>44</v>
      </c>
      <c r="T1226">
        <v>7.7</v>
      </c>
      <c r="U1226">
        <v>28</v>
      </c>
      <c r="V1226">
        <v>24</v>
      </c>
      <c r="W1226">
        <v>0</v>
      </c>
      <c r="X1226">
        <v>0</v>
      </c>
      <c r="Y1226" t="s">
        <v>45</v>
      </c>
    </row>
    <row r="1227" spans="1:25" x14ac:dyDescent="0.25">
      <c r="A1227" t="s">
        <v>2194</v>
      </c>
      <c r="B1227" t="s">
        <v>2195</v>
      </c>
      <c r="C1227" t="s">
        <v>82</v>
      </c>
      <c r="D1227" t="s">
        <v>39</v>
      </c>
      <c r="E1227" t="s">
        <v>59</v>
      </c>
      <c r="F1227" s="1" t="s">
        <v>13281</v>
      </c>
      <c r="G1227">
        <v>247</v>
      </c>
      <c r="H1227" t="s">
        <v>29</v>
      </c>
      <c r="I1227">
        <v>1512</v>
      </c>
      <c r="J1227">
        <v>346.46</v>
      </c>
      <c r="K1227">
        <f>Passenger_Data[[#This Row],[Price_USD]]*1</f>
        <v>346.46</v>
      </c>
      <c r="L1227">
        <v>79</v>
      </c>
      <c r="M1227" t="s">
        <v>40</v>
      </c>
      <c r="N1227" t="s">
        <v>41</v>
      </c>
      <c r="O1227" t="s">
        <v>56</v>
      </c>
      <c r="P1227" t="s">
        <v>50</v>
      </c>
      <c r="Q1227">
        <v>0</v>
      </c>
      <c r="R1227" t="s">
        <v>34</v>
      </c>
      <c r="S1227" t="s">
        <v>35</v>
      </c>
      <c r="T1227">
        <v>6.7</v>
      </c>
      <c r="U1227">
        <v>1</v>
      </c>
      <c r="V1227">
        <v>68</v>
      </c>
      <c r="W1227">
        <v>0</v>
      </c>
      <c r="X1227">
        <v>0</v>
      </c>
      <c r="Y1227" t="s">
        <v>36</v>
      </c>
    </row>
    <row r="1228" spans="1:25" x14ac:dyDescent="0.25">
      <c r="A1228" t="s">
        <v>2196</v>
      </c>
      <c r="B1228" t="s">
        <v>2025</v>
      </c>
      <c r="C1228" t="s">
        <v>54</v>
      </c>
      <c r="D1228" t="s">
        <v>27</v>
      </c>
      <c r="E1228" t="s">
        <v>55</v>
      </c>
      <c r="F1228" s="1" t="s">
        <v>13282</v>
      </c>
      <c r="G1228">
        <v>180</v>
      </c>
      <c r="H1228" t="s">
        <v>29</v>
      </c>
      <c r="I1228">
        <v>1335</v>
      </c>
      <c r="J1228">
        <v>449.85</v>
      </c>
      <c r="K1228">
        <f>Passenger_Data[[#This Row],[Price_USD]]*1</f>
        <v>449.85</v>
      </c>
      <c r="L1228">
        <v>74</v>
      </c>
      <c r="M1228" t="s">
        <v>40</v>
      </c>
      <c r="N1228" t="s">
        <v>41</v>
      </c>
      <c r="O1228" t="s">
        <v>32</v>
      </c>
      <c r="P1228" t="s">
        <v>33</v>
      </c>
      <c r="Q1228">
        <v>1</v>
      </c>
      <c r="R1228" t="s">
        <v>51</v>
      </c>
      <c r="S1228" t="s">
        <v>68</v>
      </c>
      <c r="T1228">
        <v>8.3000000000000007</v>
      </c>
      <c r="U1228">
        <v>4</v>
      </c>
      <c r="V1228">
        <v>102</v>
      </c>
      <c r="W1228">
        <v>0</v>
      </c>
      <c r="X1228">
        <v>0</v>
      </c>
      <c r="Y1228" t="s">
        <v>45</v>
      </c>
    </row>
    <row r="1229" spans="1:25" x14ac:dyDescent="0.25">
      <c r="A1229" t="s">
        <v>2197</v>
      </c>
      <c r="B1229" t="s">
        <v>2198</v>
      </c>
      <c r="C1229" t="s">
        <v>26</v>
      </c>
      <c r="D1229" t="s">
        <v>39</v>
      </c>
      <c r="E1229" t="s">
        <v>55</v>
      </c>
      <c r="F1229" s="1" t="s">
        <v>13283</v>
      </c>
      <c r="G1229">
        <v>92</v>
      </c>
      <c r="H1229" t="s">
        <v>29</v>
      </c>
      <c r="I1229">
        <v>768</v>
      </c>
      <c r="J1229">
        <v>347.69</v>
      </c>
      <c r="K1229">
        <f>Passenger_Data[[#This Row],[Price_USD]]*1</f>
        <v>347.69</v>
      </c>
      <c r="L1229">
        <v>45</v>
      </c>
      <c r="M1229" t="s">
        <v>40</v>
      </c>
      <c r="N1229" t="s">
        <v>41</v>
      </c>
      <c r="O1229" t="s">
        <v>33</v>
      </c>
      <c r="P1229" t="s">
        <v>83</v>
      </c>
      <c r="Q1229">
        <v>3</v>
      </c>
      <c r="R1229" t="s">
        <v>65</v>
      </c>
      <c r="S1229" t="s">
        <v>44</v>
      </c>
      <c r="T1229">
        <v>7.8</v>
      </c>
      <c r="U1229">
        <v>11</v>
      </c>
      <c r="V1229">
        <v>102</v>
      </c>
      <c r="W1229">
        <v>0</v>
      </c>
      <c r="X1229">
        <v>1</v>
      </c>
      <c r="Y1229" t="s">
        <v>77</v>
      </c>
    </row>
    <row r="1230" spans="1:25" x14ac:dyDescent="0.25">
      <c r="A1230" t="s">
        <v>2199</v>
      </c>
      <c r="B1230" t="s">
        <v>1619</v>
      </c>
      <c r="C1230" t="s">
        <v>82</v>
      </c>
      <c r="D1230" t="s">
        <v>64</v>
      </c>
      <c r="E1230" t="s">
        <v>59</v>
      </c>
      <c r="F1230" s="1" t="s">
        <v>13284</v>
      </c>
      <c r="G1230">
        <v>134</v>
      </c>
      <c r="H1230" t="s">
        <v>29</v>
      </c>
      <c r="I1230">
        <v>1429</v>
      </c>
      <c r="J1230">
        <v>200.01</v>
      </c>
      <c r="K1230">
        <f>Passenger_Data[[#This Row],[Price_USD]]*1</f>
        <v>200.01</v>
      </c>
      <c r="L1230">
        <v>50</v>
      </c>
      <c r="M1230" t="s">
        <v>30</v>
      </c>
      <c r="N1230" t="s">
        <v>60</v>
      </c>
      <c r="O1230" t="s">
        <v>56</v>
      </c>
      <c r="P1230" t="s">
        <v>50</v>
      </c>
      <c r="Q1230">
        <v>0</v>
      </c>
      <c r="R1230" t="s">
        <v>65</v>
      </c>
      <c r="S1230" t="s">
        <v>61</v>
      </c>
      <c r="T1230">
        <v>7</v>
      </c>
      <c r="U1230">
        <v>4</v>
      </c>
      <c r="V1230">
        <v>2</v>
      </c>
      <c r="W1230">
        <v>0</v>
      </c>
      <c r="X1230">
        <v>1</v>
      </c>
      <c r="Y1230" t="s">
        <v>36</v>
      </c>
    </row>
    <row r="1231" spans="1:25" x14ac:dyDescent="0.25">
      <c r="A1231" t="s">
        <v>2200</v>
      </c>
      <c r="B1231" t="s">
        <v>646</v>
      </c>
      <c r="C1231" t="s">
        <v>26</v>
      </c>
      <c r="D1231" t="s">
        <v>27</v>
      </c>
      <c r="E1231" t="s">
        <v>59</v>
      </c>
      <c r="F1231" s="1" t="s">
        <v>13285</v>
      </c>
      <c r="G1231">
        <v>166</v>
      </c>
      <c r="H1231" t="s">
        <v>29</v>
      </c>
      <c r="I1231">
        <v>1113</v>
      </c>
      <c r="J1231">
        <v>399.62</v>
      </c>
      <c r="K1231">
        <f>Passenger_Data[[#This Row],[Price_USD]]*1</f>
        <v>399.62</v>
      </c>
      <c r="L1231">
        <v>31</v>
      </c>
      <c r="M1231" t="s">
        <v>40</v>
      </c>
      <c r="N1231" t="s">
        <v>60</v>
      </c>
      <c r="O1231" t="s">
        <v>33</v>
      </c>
      <c r="P1231" t="s">
        <v>50</v>
      </c>
      <c r="Q1231">
        <v>0</v>
      </c>
      <c r="R1231" t="s">
        <v>65</v>
      </c>
      <c r="S1231" t="s">
        <v>44</v>
      </c>
      <c r="T1231">
        <v>9</v>
      </c>
      <c r="U1231">
        <v>5</v>
      </c>
      <c r="V1231">
        <v>111</v>
      </c>
      <c r="W1231">
        <v>0</v>
      </c>
      <c r="X1231">
        <v>0</v>
      </c>
      <c r="Y1231" t="s">
        <v>36</v>
      </c>
    </row>
    <row r="1232" spans="1:25" x14ac:dyDescent="0.25">
      <c r="A1232" t="s">
        <v>2201</v>
      </c>
      <c r="B1232" t="s">
        <v>724</v>
      </c>
      <c r="C1232" t="s">
        <v>26</v>
      </c>
      <c r="D1232" t="s">
        <v>27</v>
      </c>
      <c r="E1232" t="s">
        <v>64</v>
      </c>
      <c r="F1232" s="1" t="s">
        <v>13286</v>
      </c>
      <c r="G1232">
        <v>238</v>
      </c>
      <c r="H1232" t="s">
        <v>29</v>
      </c>
      <c r="I1232">
        <v>1314</v>
      </c>
      <c r="J1232">
        <v>443.94</v>
      </c>
      <c r="K1232">
        <f>Passenger_Data[[#This Row],[Price_USD]]*1</f>
        <v>443.94</v>
      </c>
      <c r="L1232">
        <v>47</v>
      </c>
      <c r="M1232" t="s">
        <v>30</v>
      </c>
      <c r="N1232" t="s">
        <v>41</v>
      </c>
      <c r="O1232" t="s">
        <v>33</v>
      </c>
      <c r="P1232" t="s">
        <v>33</v>
      </c>
      <c r="Q1232">
        <v>0</v>
      </c>
      <c r="R1232" t="s">
        <v>34</v>
      </c>
      <c r="S1232" t="s">
        <v>35</v>
      </c>
      <c r="T1232">
        <v>8</v>
      </c>
      <c r="U1232">
        <v>4</v>
      </c>
      <c r="V1232">
        <v>105</v>
      </c>
      <c r="W1232">
        <v>1</v>
      </c>
      <c r="X1232">
        <v>1</v>
      </c>
      <c r="Y1232" t="s">
        <v>77</v>
      </c>
    </row>
    <row r="1233" spans="1:25" x14ac:dyDescent="0.25">
      <c r="A1233" t="s">
        <v>2202</v>
      </c>
      <c r="B1233" t="s">
        <v>2203</v>
      </c>
      <c r="C1233" t="s">
        <v>48</v>
      </c>
      <c r="D1233" t="s">
        <v>39</v>
      </c>
      <c r="E1233" t="s">
        <v>55</v>
      </c>
      <c r="F1233" s="1" t="s">
        <v>13287</v>
      </c>
      <c r="G1233">
        <v>203</v>
      </c>
      <c r="H1233" t="s">
        <v>29</v>
      </c>
      <c r="I1233">
        <v>1398</v>
      </c>
      <c r="J1233">
        <v>450.47</v>
      </c>
      <c r="K1233">
        <f>Passenger_Data[[#This Row],[Price_USD]]*1</f>
        <v>450.47</v>
      </c>
      <c r="L1233">
        <v>71</v>
      </c>
      <c r="M1233" t="s">
        <v>30</v>
      </c>
      <c r="N1233" t="s">
        <v>31</v>
      </c>
      <c r="O1233" t="s">
        <v>56</v>
      </c>
      <c r="P1233" t="s">
        <v>83</v>
      </c>
      <c r="Q1233">
        <v>0</v>
      </c>
      <c r="R1233" t="s">
        <v>65</v>
      </c>
      <c r="S1233" t="s">
        <v>61</v>
      </c>
      <c r="T1233">
        <v>8.3000000000000007</v>
      </c>
      <c r="U1233">
        <v>4</v>
      </c>
      <c r="V1233">
        <v>57</v>
      </c>
      <c r="W1233">
        <v>0</v>
      </c>
      <c r="X1233">
        <v>1</v>
      </c>
      <c r="Y1233" t="s">
        <v>77</v>
      </c>
    </row>
    <row r="1234" spans="1:25" x14ac:dyDescent="0.25">
      <c r="A1234" t="s">
        <v>2204</v>
      </c>
      <c r="B1234" t="s">
        <v>2205</v>
      </c>
      <c r="C1234" t="s">
        <v>54</v>
      </c>
      <c r="D1234" t="s">
        <v>49</v>
      </c>
      <c r="E1234" t="s">
        <v>28</v>
      </c>
      <c r="F1234" s="1" t="s">
        <v>13288</v>
      </c>
      <c r="G1234">
        <v>118</v>
      </c>
      <c r="H1234" t="s">
        <v>29</v>
      </c>
      <c r="I1234">
        <v>1057</v>
      </c>
      <c r="J1234">
        <v>430.86</v>
      </c>
      <c r="K1234">
        <f>Passenger_Data[[#This Row],[Price_USD]]*1</f>
        <v>430.86</v>
      </c>
      <c r="L1234">
        <v>78</v>
      </c>
      <c r="M1234" t="s">
        <v>30</v>
      </c>
      <c r="N1234" t="s">
        <v>31</v>
      </c>
      <c r="O1234" t="s">
        <v>56</v>
      </c>
      <c r="P1234" t="s">
        <v>83</v>
      </c>
      <c r="Q1234">
        <v>2</v>
      </c>
      <c r="R1234" t="s">
        <v>65</v>
      </c>
      <c r="S1234" t="s">
        <v>44</v>
      </c>
      <c r="T1234">
        <v>7.7</v>
      </c>
      <c r="U1234">
        <v>15</v>
      </c>
      <c r="V1234">
        <v>99</v>
      </c>
      <c r="W1234">
        <v>0</v>
      </c>
      <c r="X1234">
        <v>0</v>
      </c>
      <c r="Y1234" t="s">
        <v>45</v>
      </c>
    </row>
    <row r="1235" spans="1:25" x14ac:dyDescent="0.25">
      <c r="A1235" t="s">
        <v>2206</v>
      </c>
      <c r="B1235" t="s">
        <v>375</v>
      </c>
      <c r="C1235" t="s">
        <v>26</v>
      </c>
      <c r="D1235" t="s">
        <v>49</v>
      </c>
      <c r="E1235" t="s">
        <v>27</v>
      </c>
      <c r="F1235" s="1" t="s">
        <v>13289</v>
      </c>
      <c r="G1235">
        <v>200</v>
      </c>
      <c r="H1235" t="s">
        <v>29</v>
      </c>
      <c r="I1235">
        <v>822</v>
      </c>
      <c r="J1235">
        <v>298.41000000000003</v>
      </c>
      <c r="K1235">
        <f>Passenger_Data[[#This Row],[Price_USD]]*1</f>
        <v>298.41000000000003</v>
      </c>
      <c r="L1235">
        <v>64</v>
      </c>
      <c r="M1235" t="s">
        <v>40</v>
      </c>
      <c r="N1235" t="s">
        <v>31</v>
      </c>
      <c r="O1235" t="s">
        <v>33</v>
      </c>
      <c r="P1235" t="s">
        <v>264</v>
      </c>
      <c r="Q1235">
        <v>1</v>
      </c>
      <c r="R1235" t="s">
        <v>43</v>
      </c>
      <c r="S1235" t="s">
        <v>61</v>
      </c>
      <c r="T1235">
        <v>6.8</v>
      </c>
      <c r="U1235">
        <v>11</v>
      </c>
      <c r="V1235">
        <v>54</v>
      </c>
      <c r="W1235">
        <v>0</v>
      </c>
      <c r="X1235">
        <v>0</v>
      </c>
      <c r="Y1235" t="s">
        <v>77</v>
      </c>
    </row>
    <row r="1236" spans="1:25" x14ac:dyDescent="0.25">
      <c r="A1236" t="s">
        <v>2207</v>
      </c>
      <c r="B1236" t="s">
        <v>883</v>
      </c>
      <c r="C1236" t="s">
        <v>26</v>
      </c>
      <c r="D1236" t="s">
        <v>39</v>
      </c>
      <c r="E1236" t="s">
        <v>55</v>
      </c>
      <c r="F1236" s="1" t="s">
        <v>13290</v>
      </c>
      <c r="G1236">
        <v>235</v>
      </c>
      <c r="H1236" t="s">
        <v>29</v>
      </c>
      <c r="I1236">
        <v>1170</v>
      </c>
      <c r="J1236">
        <v>173.66</v>
      </c>
      <c r="K1236">
        <f>Passenger_Data[[#This Row],[Price_USD]]*1</f>
        <v>173.66</v>
      </c>
      <c r="L1236">
        <v>34</v>
      </c>
      <c r="M1236" t="s">
        <v>40</v>
      </c>
      <c r="N1236" t="s">
        <v>41</v>
      </c>
      <c r="O1236" t="s">
        <v>42</v>
      </c>
      <c r="P1236" t="s">
        <v>83</v>
      </c>
      <c r="Q1236">
        <v>1</v>
      </c>
      <c r="R1236" t="s">
        <v>65</v>
      </c>
      <c r="S1236" t="s">
        <v>68</v>
      </c>
      <c r="T1236">
        <v>10</v>
      </c>
      <c r="U1236">
        <v>5</v>
      </c>
      <c r="V1236">
        <v>59</v>
      </c>
      <c r="W1236">
        <v>0</v>
      </c>
      <c r="X1236">
        <v>0</v>
      </c>
      <c r="Y1236" t="s">
        <v>45</v>
      </c>
    </row>
    <row r="1237" spans="1:25" x14ac:dyDescent="0.25">
      <c r="A1237" t="s">
        <v>2208</v>
      </c>
      <c r="B1237" t="s">
        <v>679</v>
      </c>
      <c r="C1237" t="s">
        <v>73</v>
      </c>
      <c r="D1237" t="s">
        <v>39</v>
      </c>
      <c r="E1237" t="s">
        <v>59</v>
      </c>
      <c r="F1237" s="1" t="s">
        <v>13291</v>
      </c>
      <c r="G1237">
        <v>181</v>
      </c>
      <c r="H1237" t="s">
        <v>29</v>
      </c>
      <c r="I1237">
        <v>679</v>
      </c>
      <c r="J1237">
        <v>377.93</v>
      </c>
      <c r="K1237">
        <f>Passenger_Data[[#This Row],[Price_USD]]*1</f>
        <v>377.93</v>
      </c>
      <c r="L1237">
        <v>35</v>
      </c>
      <c r="M1237" t="s">
        <v>30</v>
      </c>
      <c r="N1237" t="s">
        <v>31</v>
      </c>
      <c r="O1237" t="s">
        <v>42</v>
      </c>
      <c r="P1237" t="s">
        <v>50</v>
      </c>
      <c r="Q1237">
        <v>0</v>
      </c>
      <c r="R1237" t="s">
        <v>51</v>
      </c>
      <c r="S1237" t="s">
        <v>61</v>
      </c>
      <c r="T1237">
        <v>4.5</v>
      </c>
      <c r="U1237">
        <v>7</v>
      </c>
      <c r="V1237">
        <v>61</v>
      </c>
      <c r="W1237">
        <v>0</v>
      </c>
      <c r="X1237">
        <v>0</v>
      </c>
      <c r="Y1237" t="s">
        <v>45</v>
      </c>
    </row>
    <row r="1238" spans="1:25" x14ac:dyDescent="0.25">
      <c r="A1238" t="s">
        <v>2209</v>
      </c>
      <c r="B1238" t="s">
        <v>171</v>
      </c>
      <c r="C1238" t="s">
        <v>26</v>
      </c>
      <c r="D1238" t="s">
        <v>59</v>
      </c>
      <c r="E1238" t="s">
        <v>39</v>
      </c>
      <c r="F1238" s="1" t="s">
        <v>13292</v>
      </c>
      <c r="G1238">
        <v>249</v>
      </c>
      <c r="H1238" t="s">
        <v>29</v>
      </c>
      <c r="I1238">
        <v>1363</v>
      </c>
      <c r="J1238">
        <v>331.55</v>
      </c>
      <c r="K1238">
        <f>Passenger_Data[[#This Row],[Price_USD]]*1</f>
        <v>331.55</v>
      </c>
      <c r="L1238">
        <v>21</v>
      </c>
      <c r="M1238" t="s">
        <v>30</v>
      </c>
      <c r="N1238" t="s">
        <v>41</v>
      </c>
      <c r="O1238" t="s">
        <v>42</v>
      </c>
      <c r="P1238" t="s">
        <v>33</v>
      </c>
      <c r="Q1238">
        <v>1</v>
      </c>
      <c r="R1238" t="s">
        <v>65</v>
      </c>
      <c r="S1238" t="s">
        <v>44</v>
      </c>
      <c r="T1238">
        <v>8.8000000000000007</v>
      </c>
      <c r="U1238">
        <v>2</v>
      </c>
      <c r="V1238">
        <v>57</v>
      </c>
      <c r="W1238">
        <v>0</v>
      </c>
      <c r="X1238">
        <v>0</v>
      </c>
      <c r="Y1238" t="s">
        <v>36</v>
      </c>
    </row>
    <row r="1239" spans="1:25" x14ac:dyDescent="0.25">
      <c r="A1239" t="s">
        <v>2210</v>
      </c>
      <c r="B1239" t="s">
        <v>984</v>
      </c>
      <c r="C1239" t="s">
        <v>48</v>
      </c>
      <c r="D1239" t="s">
        <v>55</v>
      </c>
      <c r="E1239" t="s">
        <v>64</v>
      </c>
      <c r="F1239" s="1" t="s">
        <v>13293</v>
      </c>
      <c r="G1239">
        <v>340</v>
      </c>
      <c r="H1239" t="s">
        <v>29</v>
      </c>
      <c r="I1239">
        <v>1097</v>
      </c>
      <c r="J1239">
        <v>226.02</v>
      </c>
      <c r="K1239">
        <f>Passenger_Data[[#This Row],[Price_USD]]*1</f>
        <v>226.02</v>
      </c>
      <c r="L1239">
        <v>74</v>
      </c>
      <c r="M1239" t="s">
        <v>40</v>
      </c>
      <c r="N1239" t="s">
        <v>31</v>
      </c>
      <c r="O1239" t="s">
        <v>32</v>
      </c>
      <c r="P1239" t="s">
        <v>33</v>
      </c>
      <c r="Q1239">
        <v>3</v>
      </c>
      <c r="R1239" t="s">
        <v>65</v>
      </c>
      <c r="S1239" t="s">
        <v>35</v>
      </c>
      <c r="T1239">
        <v>6.5</v>
      </c>
      <c r="U1239">
        <v>3</v>
      </c>
      <c r="V1239">
        <v>104</v>
      </c>
      <c r="W1239">
        <v>0</v>
      </c>
      <c r="X1239">
        <v>0</v>
      </c>
      <c r="Y1239" t="s">
        <v>77</v>
      </c>
    </row>
    <row r="1240" spans="1:25" x14ac:dyDescent="0.25">
      <c r="A1240" t="s">
        <v>2211</v>
      </c>
      <c r="B1240" t="s">
        <v>2212</v>
      </c>
      <c r="C1240" t="s">
        <v>82</v>
      </c>
      <c r="D1240" t="s">
        <v>64</v>
      </c>
      <c r="E1240" t="s">
        <v>39</v>
      </c>
      <c r="F1240" s="1" t="s">
        <v>13294</v>
      </c>
      <c r="G1240">
        <v>207</v>
      </c>
      <c r="H1240" t="s">
        <v>29</v>
      </c>
      <c r="I1240">
        <v>1050</v>
      </c>
      <c r="J1240">
        <v>429.53</v>
      </c>
      <c r="K1240">
        <f>Passenger_Data[[#This Row],[Price_USD]]*1</f>
        <v>429.53</v>
      </c>
      <c r="L1240">
        <v>50</v>
      </c>
      <c r="M1240" t="s">
        <v>40</v>
      </c>
      <c r="N1240" t="s">
        <v>31</v>
      </c>
      <c r="O1240" t="s">
        <v>32</v>
      </c>
      <c r="P1240" t="s">
        <v>33</v>
      </c>
      <c r="Q1240">
        <v>1</v>
      </c>
      <c r="R1240" t="s">
        <v>43</v>
      </c>
      <c r="S1240" t="s">
        <v>44</v>
      </c>
      <c r="T1240">
        <v>8.9</v>
      </c>
      <c r="U1240">
        <v>16</v>
      </c>
      <c r="V1240">
        <v>113</v>
      </c>
      <c r="W1240">
        <v>0</v>
      </c>
      <c r="X1240">
        <v>0</v>
      </c>
      <c r="Y1240" t="s">
        <v>45</v>
      </c>
    </row>
    <row r="1241" spans="1:25" x14ac:dyDescent="0.25">
      <c r="A1241" t="s">
        <v>2213</v>
      </c>
      <c r="B1241" t="s">
        <v>547</v>
      </c>
      <c r="C1241" t="s">
        <v>54</v>
      </c>
      <c r="D1241" t="s">
        <v>39</v>
      </c>
      <c r="E1241" t="s">
        <v>76</v>
      </c>
      <c r="F1241" s="1" t="s">
        <v>13295</v>
      </c>
      <c r="G1241">
        <v>199</v>
      </c>
      <c r="H1241" t="s">
        <v>29</v>
      </c>
      <c r="I1241">
        <v>1122</v>
      </c>
      <c r="J1241">
        <v>351.28</v>
      </c>
      <c r="K1241">
        <f>Passenger_Data[[#This Row],[Price_USD]]*1</f>
        <v>351.28</v>
      </c>
      <c r="L1241">
        <v>63</v>
      </c>
      <c r="M1241" t="s">
        <v>30</v>
      </c>
      <c r="N1241" t="s">
        <v>31</v>
      </c>
      <c r="O1241" t="s">
        <v>56</v>
      </c>
      <c r="P1241" t="s">
        <v>50</v>
      </c>
      <c r="Q1241">
        <v>0</v>
      </c>
      <c r="R1241" t="s">
        <v>65</v>
      </c>
      <c r="S1241" t="s">
        <v>61</v>
      </c>
      <c r="T1241">
        <v>7.5</v>
      </c>
      <c r="U1241">
        <v>3</v>
      </c>
      <c r="V1241">
        <v>58</v>
      </c>
      <c r="W1241">
        <v>0</v>
      </c>
      <c r="X1241">
        <v>0</v>
      </c>
      <c r="Y1241" t="s">
        <v>36</v>
      </c>
    </row>
    <row r="1242" spans="1:25" x14ac:dyDescent="0.25">
      <c r="A1242" t="s">
        <v>2214</v>
      </c>
      <c r="B1242" t="s">
        <v>1716</v>
      </c>
      <c r="C1242" t="s">
        <v>48</v>
      </c>
      <c r="D1242" t="s">
        <v>64</v>
      </c>
      <c r="E1242" t="s">
        <v>59</v>
      </c>
      <c r="F1242" s="1" t="s">
        <v>13296</v>
      </c>
      <c r="G1242">
        <v>211</v>
      </c>
      <c r="H1242" t="s">
        <v>29</v>
      </c>
      <c r="I1242">
        <v>1231</v>
      </c>
      <c r="J1242">
        <v>364.17</v>
      </c>
      <c r="K1242">
        <f>Passenger_Data[[#This Row],[Price_USD]]*1</f>
        <v>364.17</v>
      </c>
      <c r="L1242">
        <v>48</v>
      </c>
      <c r="M1242" t="s">
        <v>40</v>
      </c>
      <c r="N1242" t="s">
        <v>31</v>
      </c>
      <c r="O1242" t="s">
        <v>33</v>
      </c>
      <c r="P1242" t="s">
        <v>83</v>
      </c>
      <c r="Q1242">
        <v>0</v>
      </c>
      <c r="R1242" t="s">
        <v>65</v>
      </c>
      <c r="S1242" t="s">
        <v>44</v>
      </c>
      <c r="T1242">
        <v>7</v>
      </c>
      <c r="U1242">
        <v>4</v>
      </c>
      <c r="V1242">
        <v>12</v>
      </c>
      <c r="W1242">
        <v>0</v>
      </c>
      <c r="X1242">
        <v>0</v>
      </c>
      <c r="Y1242" t="s">
        <v>36</v>
      </c>
    </row>
    <row r="1243" spans="1:25" x14ac:dyDescent="0.25">
      <c r="A1243" t="s">
        <v>2215</v>
      </c>
      <c r="B1243" t="s">
        <v>2216</v>
      </c>
      <c r="C1243" t="s">
        <v>82</v>
      </c>
      <c r="D1243" t="s">
        <v>27</v>
      </c>
      <c r="E1243" t="s">
        <v>55</v>
      </c>
      <c r="F1243" s="1" t="s">
        <v>13297</v>
      </c>
      <c r="G1243">
        <v>162</v>
      </c>
      <c r="H1243" t="s">
        <v>29</v>
      </c>
      <c r="I1243">
        <v>1364</v>
      </c>
      <c r="J1243">
        <v>164.61</v>
      </c>
      <c r="K1243">
        <f>Passenger_Data[[#This Row],[Price_USD]]*1</f>
        <v>164.61</v>
      </c>
      <c r="L1243">
        <v>34</v>
      </c>
      <c r="M1243" t="s">
        <v>40</v>
      </c>
      <c r="N1243" t="s">
        <v>60</v>
      </c>
      <c r="O1243" t="s">
        <v>42</v>
      </c>
      <c r="P1243" t="s">
        <v>50</v>
      </c>
      <c r="Q1243">
        <v>1</v>
      </c>
      <c r="R1243" t="s">
        <v>65</v>
      </c>
      <c r="S1243" t="s">
        <v>44</v>
      </c>
      <c r="T1243">
        <v>8.4</v>
      </c>
      <c r="U1243">
        <v>20</v>
      </c>
      <c r="V1243">
        <v>26</v>
      </c>
      <c r="W1243">
        <v>0</v>
      </c>
      <c r="X1243">
        <v>0</v>
      </c>
      <c r="Y1243" t="s">
        <v>36</v>
      </c>
    </row>
    <row r="1244" spans="1:25" x14ac:dyDescent="0.25">
      <c r="A1244" t="s">
        <v>2217</v>
      </c>
      <c r="B1244" t="s">
        <v>453</v>
      </c>
      <c r="C1244" t="s">
        <v>26</v>
      </c>
      <c r="D1244" t="s">
        <v>59</v>
      </c>
      <c r="E1244" t="s">
        <v>49</v>
      </c>
      <c r="F1244" s="1" t="s">
        <v>13298</v>
      </c>
      <c r="G1244">
        <v>174</v>
      </c>
      <c r="H1244" t="s">
        <v>29</v>
      </c>
      <c r="I1244">
        <v>1047</v>
      </c>
      <c r="J1244">
        <v>384.59</v>
      </c>
      <c r="K1244">
        <f>Passenger_Data[[#This Row],[Price_USD]]*1</f>
        <v>384.59</v>
      </c>
      <c r="L1244">
        <v>55</v>
      </c>
      <c r="M1244" t="s">
        <v>30</v>
      </c>
      <c r="N1244" t="s">
        <v>31</v>
      </c>
      <c r="O1244" t="s">
        <v>42</v>
      </c>
      <c r="P1244" t="s">
        <v>50</v>
      </c>
      <c r="Q1244">
        <v>0</v>
      </c>
      <c r="R1244" t="s">
        <v>51</v>
      </c>
      <c r="S1244" t="s">
        <v>68</v>
      </c>
      <c r="T1244">
        <v>7.3</v>
      </c>
      <c r="U1244">
        <v>4</v>
      </c>
      <c r="V1244">
        <v>101</v>
      </c>
      <c r="W1244">
        <v>0</v>
      </c>
      <c r="X1244">
        <v>0</v>
      </c>
      <c r="Y1244" t="s">
        <v>45</v>
      </c>
    </row>
    <row r="1245" spans="1:25" x14ac:dyDescent="0.25">
      <c r="A1245" t="s">
        <v>2218</v>
      </c>
      <c r="B1245" t="s">
        <v>2219</v>
      </c>
      <c r="C1245" t="s">
        <v>73</v>
      </c>
      <c r="D1245" t="s">
        <v>27</v>
      </c>
      <c r="E1245" t="s">
        <v>76</v>
      </c>
      <c r="F1245" s="1" t="s">
        <v>13299</v>
      </c>
      <c r="G1245">
        <v>226</v>
      </c>
      <c r="H1245" t="s">
        <v>29</v>
      </c>
      <c r="I1245">
        <v>1336</v>
      </c>
      <c r="J1245">
        <v>301.47000000000003</v>
      </c>
      <c r="K1245">
        <f>Passenger_Data[[#This Row],[Price_USD]]*1</f>
        <v>301.47000000000003</v>
      </c>
      <c r="L1245">
        <v>34</v>
      </c>
      <c r="M1245" t="s">
        <v>40</v>
      </c>
      <c r="N1245" t="s">
        <v>41</v>
      </c>
      <c r="O1245" t="s">
        <v>32</v>
      </c>
      <c r="P1245" t="s">
        <v>50</v>
      </c>
      <c r="Q1245">
        <v>0</v>
      </c>
      <c r="R1245" t="s">
        <v>65</v>
      </c>
      <c r="S1245" t="s">
        <v>44</v>
      </c>
      <c r="T1245">
        <v>5.2</v>
      </c>
      <c r="U1245">
        <v>14</v>
      </c>
      <c r="V1245">
        <v>62</v>
      </c>
      <c r="W1245">
        <v>0</v>
      </c>
      <c r="X1245">
        <v>0</v>
      </c>
      <c r="Y1245" t="s">
        <v>45</v>
      </c>
    </row>
    <row r="1246" spans="1:25" x14ac:dyDescent="0.25">
      <c r="A1246" t="s">
        <v>2220</v>
      </c>
      <c r="B1246" t="s">
        <v>2221</v>
      </c>
      <c r="C1246" t="s">
        <v>26</v>
      </c>
      <c r="D1246" t="s">
        <v>64</v>
      </c>
      <c r="E1246" t="s">
        <v>76</v>
      </c>
      <c r="F1246" s="1" t="s">
        <v>13300</v>
      </c>
      <c r="G1246">
        <v>84</v>
      </c>
      <c r="H1246" t="s">
        <v>29</v>
      </c>
      <c r="I1246">
        <v>1182</v>
      </c>
      <c r="J1246">
        <v>534.5</v>
      </c>
      <c r="K1246">
        <f>Passenger_Data[[#This Row],[Price_USD]]*1</f>
        <v>534.5</v>
      </c>
      <c r="L1246">
        <v>79</v>
      </c>
      <c r="M1246" t="s">
        <v>40</v>
      </c>
      <c r="N1246" t="s">
        <v>31</v>
      </c>
      <c r="O1246" t="s">
        <v>42</v>
      </c>
      <c r="P1246" t="s">
        <v>50</v>
      </c>
      <c r="Q1246">
        <v>0</v>
      </c>
      <c r="R1246" t="s">
        <v>65</v>
      </c>
      <c r="S1246" t="s">
        <v>61</v>
      </c>
      <c r="T1246">
        <v>5.0999999999999996</v>
      </c>
      <c r="U1246">
        <v>7</v>
      </c>
      <c r="V1246">
        <v>97</v>
      </c>
      <c r="W1246">
        <v>0</v>
      </c>
      <c r="X1246">
        <v>0</v>
      </c>
      <c r="Y1246" t="s">
        <v>36</v>
      </c>
    </row>
    <row r="1247" spans="1:25" x14ac:dyDescent="0.25">
      <c r="A1247" t="s">
        <v>2222</v>
      </c>
      <c r="B1247" t="s">
        <v>2223</v>
      </c>
      <c r="C1247" t="s">
        <v>54</v>
      </c>
      <c r="D1247" t="s">
        <v>76</v>
      </c>
      <c r="E1247" t="s">
        <v>49</v>
      </c>
      <c r="F1247" s="1" t="s">
        <v>13301</v>
      </c>
      <c r="G1247">
        <v>208</v>
      </c>
      <c r="H1247" t="s">
        <v>29</v>
      </c>
      <c r="I1247">
        <v>1399</v>
      </c>
      <c r="J1247">
        <v>347.06</v>
      </c>
      <c r="K1247">
        <f>Passenger_Data[[#This Row],[Price_USD]]*1</f>
        <v>347.06</v>
      </c>
      <c r="L1247">
        <v>44</v>
      </c>
      <c r="M1247" t="s">
        <v>30</v>
      </c>
      <c r="N1247" t="s">
        <v>31</v>
      </c>
      <c r="O1247" t="s">
        <v>32</v>
      </c>
      <c r="P1247" t="s">
        <v>50</v>
      </c>
      <c r="Q1247">
        <v>2</v>
      </c>
      <c r="R1247" t="s">
        <v>65</v>
      </c>
      <c r="S1247" t="s">
        <v>68</v>
      </c>
      <c r="T1247">
        <v>5.9</v>
      </c>
      <c r="U1247">
        <v>0</v>
      </c>
      <c r="V1247">
        <v>93</v>
      </c>
      <c r="W1247">
        <v>0</v>
      </c>
      <c r="X1247">
        <v>0</v>
      </c>
      <c r="Y1247" t="s">
        <v>45</v>
      </c>
    </row>
    <row r="1248" spans="1:25" x14ac:dyDescent="0.25">
      <c r="A1248" t="s">
        <v>2224</v>
      </c>
      <c r="B1248" t="s">
        <v>2225</v>
      </c>
      <c r="C1248" t="s">
        <v>54</v>
      </c>
      <c r="D1248" t="s">
        <v>49</v>
      </c>
      <c r="E1248" t="s">
        <v>55</v>
      </c>
      <c r="F1248" s="1" t="s">
        <v>13302</v>
      </c>
      <c r="G1248">
        <v>105</v>
      </c>
      <c r="H1248" t="s">
        <v>29</v>
      </c>
      <c r="I1248">
        <v>1466</v>
      </c>
      <c r="J1248">
        <v>323.77999999999997</v>
      </c>
      <c r="K1248">
        <f>Passenger_Data[[#This Row],[Price_USD]]*1</f>
        <v>323.77999999999997</v>
      </c>
      <c r="L1248">
        <v>21</v>
      </c>
      <c r="M1248" t="s">
        <v>30</v>
      </c>
      <c r="N1248" t="s">
        <v>60</v>
      </c>
      <c r="O1248" t="s">
        <v>33</v>
      </c>
      <c r="P1248" t="s">
        <v>50</v>
      </c>
      <c r="Q1248">
        <v>0</v>
      </c>
      <c r="R1248" t="s">
        <v>51</v>
      </c>
      <c r="S1248" t="s">
        <v>68</v>
      </c>
      <c r="T1248">
        <v>9.1999999999999993</v>
      </c>
      <c r="U1248">
        <v>8</v>
      </c>
      <c r="V1248">
        <v>86</v>
      </c>
      <c r="W1248">
        <v>0</v>
      </c>
      <c r="X1248">
        <v>0</v>
      </c>
      <c r="Y1248" t="s">
        <v>77</v>
      </c>
    </row>
    <row r="1249" spans="1:25" x14ac:dyDescent="0.25">
      <c r="A1249" t="s">
        <v>2226</v>
      </c>
      <c r="B1249" t="s">
        <v>2025</v>
      </c>
      <c r="C1249" t="s">
        <v>73</v>
      </c>
      <c r="D1249" t="s">
        <v>55</v>
      </c>
      <c r="E1249" t="s">
        <v>59</v>
      </c>
      <c r="F1249" s="1" t="s">
        <v>13303</v>
      </c>
      <c r="G1249">
        <v>168</v>
      </c>
      <c r="H1249" t="s">
        <v>86</v>
      </c>
      <c r="I1249">
        <v>734</v>
      </c>
      <c r="J1249">
        <v>272.77999999999997</v>
      </c>
      <c r="K1249">
        <f>Passenger_Data[[#This Row],[Price_USD]]*1</f>
        <v>272.77999999999997</v>
      </c>
      <c r="L1249">
        <v>70</v>
      </c>
      <c r="M1249" t="s">
        <v>30</v>
      </c>
      <c r="N1249" t="s">
        <v>60</v>
      </c>
      <c r="O1249" t="s">
        <v>33</v>
      </c>
      <c r="P1249" t="s">
        <v>50</v>
      </c>
      <c r="Q1249">
        <v>1</v>
      </c>
      <c r="R1249" t="s">
        <v>43</v>
      </c>
      <c r="S1249" t="s">
        <v>61</v>
      </c>
      <c r="T1249">
        <v>7.7</v>
      </c>
      <c r="U1249">
        <v>0</v>
      </c>
      <c r="V1249">
        <v>6</v>
      </c>
      <c r="W1249">
        <v>0</v>
      </c>
      <c r="X1249">
        <v>0</v>
      </c>
      <c r="Y1249" t="s">
        <v>36</v>
      </c>
    </row>
    <row r="1250" spans="1:25" x14ac:dyDescent="0.25">
      <c r="A1250" t="s">
        <v>2227</v>
      </c>
      <c r="B1250" t="s">
        <v>526</v>
      </c>
      <c r="C1250" t="s">
        <v>54</v>
      </c>
      <c r="D1250" t="s">
        <v>39</v>
      </c>
      <c r="E1250" t="s">
        <v>76</v>
      </c>
      <c r="F1250" s="1" t="s">
        <v>13304</v>
      </c>
      <c r="G1250">
        <v>147</v>
      </c>
      <c r="H1250" t="s">
        <v>29</v>
      </c>
      <c r="I1250">
        <v>1236</v>
      </c>
      <c r="J1250">
        <v>266.27999999999997</v>
      </c>
      <c r="K1250">
        <f>Passenger_Data[[#This Row],[Price_USD]]*1</f>
        <v>266.27999999999997</v>
      </c>
      <c r="L1250">
        <v>58</v>
      </c>
      <c r="M1250" t="s">
        <v>30</v>
      </c>
      <c r="N1250" t="s">
        <v>41</v>
      </c>
      <c r="O1250" t="s">
        <v>42</v>
      </c>
      <c r="P1250" t="s">
        <v>83</v>
      </c>
      <c r="Q1250">
        <v>0</v>
      </c>
      <c r="R1250" t="s">
        <v>65</v>
      </c>
      <c r="S1250" t="s">
        <v>68</v>
      </c>
      <c r="T1250">
        <v>8.1999999999999993</v>
      </c>
      <c r="U1250">
        <v>3</v>
      </c>
      <c r="V1250">
        <v>32</v>
      </c>
      <c r="W1250">
        <v>0</v>
      </c>
      <c r="X1250">
        <v>1</v>
      </c>
      <c r="Y1250" t="s">
        <v>45</v>
      </c>
    </row>
    <row r="1251" spans="1:25" x14ac:dyDescent="0.25">
      <c r="A1251" t="s">
        <v>2228</v>
      </c>
      <c r="B1251" t="s">
        <v>1804</v>
      </c>
      <c r="C1251" t="s">
        <v>73</v>
      </c>
      <c r="D1251" t="s">
        <v>27</v>
      </c>
      <c r="E1251" t="s">
        <v>39</v>
      </c>
      <c r="F1251" s="1" t="s">
        <v>13305</v>
      </c>
      <c r="G1251">
        <v>139</v>
      </c>
      <c r="H1251" t="s">
        <v>29</v>
      </c>
      <c r="I1251">
        <v>1163</v>
      </c>
      <c r="J1251">
        <v>334.27</v>
      </c>
      <c r="K1251">
        <f>Passenger_Data[[#This Row],[Price_USD]]*1</f>
        <v>334.27</v>
      </c>
      <c r="L1251">
        <v>30</v>
      </c>
      <c r="M1251" t="s">
        <v>30</v>
      </c>
      <c r="N1251" t="s">
        <v>31</v>
      </c>
      <c r="O1251" t="s">
        <v>32</v>
      </c>
      <c r="P1251" t="s">
        <v>50</v>
      </c>
      <c r="Q1251">
        <v>1</v>
      </c>
      <c r="R1251" t="s">
        <v>65</v>
      </c>
      <c r="S1251" t="s">
        <v>61</v>
      </c>
      <c r="T1251">
        <v>6</v>
      </c>
      <c r="U1251">
        <v>3</v>
      </c>
      <c r="V1251">
        <v>16</v>
      </c>
      <c r="W1251">
        <v>0</v>
      </c>
      <c r="X1251">
        <v>0</v>
      </c>
      <c r="Y1251" t="s">
        <v>45</v>
      </c>
    </row>
    <row r="1252" spans="1:25" x14ac:dyDescent="0.25">
      <c r="A1252" t="s">
        <v>2229</v>
      </c>
      <c r="B1252" t="s">
        <v>373</v>
      </c>
      <c r="C1252" t="s">
        <v>54</v>
      </c>
      <c r="D1252" t="s">
        <v>27</v>
      </c>
      <c r="E1252" t="s">
        <v>76</v>
      </c>
      <c r="F1252" s="1" t="s">
        <v>13306</v>
      </c>
      <c r="G1252">
        <v>189</v>
      </c>
      <c r="H1252" t="s">
        <v>29</v>
      </c>
      <c r="I1252">
        <v>1080</v>
      </c>
      <c r="J1252">
        <v>448.99</v>
      </c>
      <c r="K1252">
        <f>Passenger_Data[[#This Row],[Price_USD]]*1</f>
        <v>448.99</v>
      </c>
      <c r="L1252">
        <v>71</v>
      </c>
      <c r="M1252" t="s">
        <v>30</v>
      </c>
      <c r="N1252" t="s">
        <v>31</v>
      </c>
      <c r="O1252" t="s">
        <v>33</v>
      </c>
      <c r="P1252" t="s">
        <v>50</v>
      </c>
      <c r="Q1252">
        <v>1</v>
      </c>
      <c r="R1252" t="s">
        <v>65</v>
      </c>
      <c r="S1252" t="s">
        <v>68</v>
      </c>
      <c r="T1252">
        <v>5.6</v>
      </c>
      <c r="U1252">
        <v>1</v>
      </c>
      <c r="V1252">
        <v>115</v>
      </c>
      <c r="W1252">
        <v>0</v>
      </c>
      <c r="X1252">
        <v>0</v>
      </c>
      <c r="Y1252" t="s">
        <v>77</v>
      </c>
    </row>
    <row r="1253" spans="1:25" x14ac:dyDescent="0.25">
      <c r="A1253" t="s">
        <v>2230</v>
      </c>
      <c r="B1253" t="s">
        <v>1214</v>
      </c>
      <c r="C1253" t="s">
        <v>54</v>
      </c>
      <c r="D1253" t="s">
        <v>27</v>
      </c>
      <c r="E1253" t="s">
        <v>59</v>
      </c>
      <c r="F1253" s="1" t="s">
        <v>13307</v>
      </c>
      <c r="G1253">
        <v>225</v>
      </c>
      <c r="H1253" t="s">
        <v>108</v>
      </c>
      <c r="I1253">
        <v>996</v>
      </c>
      <c r="J1253">
        <v>346.18</v>
      </c>
      <c r="K1253">
        <f>Passenger_Data[[#This Row],[Price_USD]]*1</f>
        <v>346.18</v>
      </c>
      <c r="L1253">
        <v>22</v>
      </c>
      <c r="M1253" t="s">
        <v>30</v>
      </c>
      <c r="N1253" t="s">
        <v>60</v>
      </c>
      <c r="O1253" t="s">
        <v>42</v>
      </c>
      <c r="P1253" t="s">
        <v>50</v>
      </c>
      <c r="Q1253">
        <v>1</v>
      </c>
      <c r="R1253" t="s">
        <v>34</v>
      </c>
      <c r="S1253" t="s">
        <v>68</v>
      </c>
      <c r="T1253">
        <v>5.0999999999999996</v>
      </c>
      <c r="U1253">
        <v>10</v>
      </c>
      <c r="V1253">
        <v>51</v>
      </c>
      <c r="W1253">
        <v>0</v>
      </c>
      <c r="X1253">
        <v>0</v>
      </c>
      <c r="Y1253" t="s">
        <v>45</v>
      </c>
    </row>
    <row r="1254" spans="1:25" x14ac:dyDescent="0.25">
      <c r="A1254" t="s">
        <v>2231</v>
      </c>
      <c r="B1254" t="s">
        <v>675</v>
      </c>
      <c r="C1254" t="s">
        <v>54</v>
      </c>
      <c r="D1254" t="s">
        <v>39</v>
      </c>
      <c r="E1254" t="s">
        <v>49</v>
      </c>
      <c r="F1254" s="1" t="s">
        <v>13308</v>
      </c>
      <c r="G1254">
        <v>252</v>
      </c>
      <c r="H1254" t="s">
        <v>29</v>
      </c>
      <c r="I1254">
        <v>1282</v>
      </c>
      <c r="J1254">
        <v>325.45999999999998</v>
      </c>
      <c r="K1254">
        <f>Passenger_Data[[#This Row],[Price_USD]]*1</f>
        <v>325.45999999999998</v>
      </c>
      <c r="L1254">
        <v>28</v>
      </c>
      <c r="M1254" t="s">
        <v>30</v>
      </c>
      <c r="N1254" t="s">
        <v>41</v>
      </c>
      <c r="O1254" t="s">
        <v>33</v>
      </c>
      <c r="P1254" t="s">
        <v>50</v>
      </c>
      <c r="Q1254">
        <v>0</v>
      </c>
      <c r="R1254" t="s">
        <v>65</v>
      </c>
      <c r="S1254" t="s">
        <v>61</v>
      </c>
      <c r="T1254">
        <v>8.3000000000000007</v>
      </c>
      <c r="U1254">
        <v>19</v>
      </c>
      <c r="V1254">
        <v>3</v>
      </c>
      <c r="W1254">
        <v>0</v>
      </c>
      <c r="X1254">
        <v>0</v>
      </c>
      <c r="Y1254" t="s">
        <v>36</v>
      </c>
    </row>
    <row r="1255" spans="1:25" x14ac:dyDescent="0.25">
      <c r="A1255" t="s">
        <v>2232</v>
      </c>
      <c r="B1255" t="s">
        <v>2233</v>
      </c>
      <c r="C1255" t="s">
        <v>26</v>
      </c>
      <c r="D1255" t="s">
        <v>55</v>
      </c>
      <c r="E1255" t="s">
        <v>55</v>
      </c>
      <c r="F1255" s="1" t="s">
        <v>13309</v>
      </c>
      <c r="G1255">
        <v>284</v>
      </c>
      <c r="H1255" t="s">
        <v>29</v>
      </c>
      <c r="I1255">
        <v>1150</v>
      </c>
      <c r="J1255">
        <v>311.72000000000003</v>
      </c>
      <c r="K1255">
        <f>Passenger_Data[[#This Row],[Price_USD]]*1</f>
        <v>311.72000000000003</v>
      </c>
      <c r="L1255">
        <v>67</v>
      </c>
      <c r="M1255" t="s">
        <v>30</v>
      </c>
      <c r="N1255" t="s">
        <v>31</v>
      </c>
      <c r="O1255" t="s">
        <v>42</v>
      </c>
      <c r="P1255" t="s">
        <v>50</v>
      </c>
      <c r="Q1255">
        <v>0</v>
      </c>
      <c r="R1255" t="s">
        <v>51</v>
      </c>
      <c r="S1255" t="s">
        <v>35</v>
      </c>
      <c r="T1255">
        <v>6.9</v>
      </c>
      <c r="U1255">
        <v>4</v>
      </c>
      <c r="V1255">
        <v>119</v>
      </c>
      <c r="W1255">
        <v>0</v>
      </c>
      <c r="X1255">
        <v>0</v>
      </c>
      <c r="Y1255" t="s">
        <v>45</v>
      </c>
    </row>
    <row r="1256" spans="1:25" x14ac:dyDescent="0.25">
      <c r="A1256" t="s">
        <v>2234</v>
      </c>
      <c r="B1256" t="s">
        <v>1066</v>
      </c>
      <c r="C1256" t="s">
        <v>48</v>
      </c>
      <c r="D1256" t="s">
        <v>27</v>
      </c>
      <c r="E1256" t="s">
        <v>27</v>
      </c>
      <c r="F1256" s="1" t="s">
        <v>13310</v>
      </c>
      <c r="G1256">
        <v>204</v>
      </c>
      <c r="H1256" t="s">
        <v>29</v>
      </c>
      <c r="I1256">
        <v>1847</v>
      </c>
      <c r="J1256">
        <v>373.2</v>
      </c>
      <c r="K1256">
        <f>Passenger_Data[[#This Row],[Price_USD]]*1</f>
        <v>373.2</v>
      </c>
      <c r="L1256">
        <v>30</v>
      </c>
      <c r="M1256" t="s">
        <v>30</v>
      </c>
      <c r="N1256" t="s">
        <v>41</v>
      </c>
      <c r="O1256" t="s">
        <v>56</v>
      </c>
      <c r="P1256" t="s">
        <v>264</v>
      </c>
      <c r="Q1256">
        <v>0</v>
      </c>
      <c r="R1256" t="s">
        <v>65</v>
      </c>
      <c r="S1256" t="s">
        <v>68</v>
      </c>
      <c r="T1256">
        <v>7.7</v>
      </c>
      <c r="U1256">
        <v>5</v>
      </c>
      <c r="V1256">
        <v>84</v>
      </c>
      <c r="W1256">
        <v>0</v>
      </c>
      <c r="X1256">
        <v>0</v>
      </c>
      <c r="Y1256" t="s">
        <v>77</v>
      </c>
    </row>
    <row r="1257" spans="1:25" x14ac:dyDescent="0.25">
      <c r="A1257" t="s">
        <v>2235</v>
      </c>
      <c r="B1257" t="s">
        <v>956</v>
      </c>
      <c r="C1257" t="s">
        <v>82</v>
      </c>
      <c r="D1257" t="s">
        <v>27</v>
      </c>
      <c r="E1257" t="s">
        <v>59</v>
      </c>
      <c r="F1257" s="1" t="s">
        <v>13311</v>
      </c>
      <c r="G1257">
        <v>170</v>
      </c>
      <c r="H1257" t="s">
        <v>86</v>
      </c>
      <c r="I1257">
        <v>811</v>
      </c>
      <c r="J1257">
        <v>419.76</v>
      </c>
      <c r="K1257">
        <f>Passenger_Data[[#This Row],[Price_USD]]*1</f>
        <v>419.76</v>
      </c>
      <c r="L1257">
        <v>32</v>
      </c>
      <c r="M1257" t="s">
        <v>40</v>
      </c>
      <c r="N1257" t="s">
        <v>41</v>
      </c>
      <c r="O1257" t="s">
        <v>32</v>
      </c>
      <c r="P1257" t="s">
        <v>33</v>
      </c>
      <c r="Q1257">
        <v>2</v>
      </c>
      <c r="R1257" t="s">
        <v>51</v>
      </c>
      <c r="S1257" t="s">
        <v>35</v>
      </c>
      <c r="T1257">
        <v>8.3000000000000007</v>
      </c>
      <c r="U1257">
        <v>27</v>
      </c>
      <c r="V1257">
        <v>116</v>
      </c>
      <c r="W1257">
        <v>0</v>
      </c>
      <c r="X1257">
        <v>1</v>
      </c>
      <c r="Y1257" t="s">
        <v>36</v>
      </c>
    </row>
    <row r="1258" spans="1:25" x14ac:dyDescent="0.25">
      <c r="A1258" t="s">
        <v>2236</v>
      </c>
      <c r="B1258" t="s">
        <v>1574</v>
      </c>
      <c r="C1258" t="s">
        <v>48</v>
      </c>
      <c r="D1258" t="s">
        <v>55</v>
      </c>
      <c r="E1258" t="s">
        <v>28</v>
      </c>
      <c r="F1258" s="1" t="s">
        <v>13312</v>
      </c>
      <c r="G1258">
        <v>148</v>
      </c>
      <c r="H1258" t="s">
        <v>29</v>
      </c>
      <c r="I1258">
        <v>1371</v>
      </c>
      <c r="J1258">
        <v>414.26</v>
      </c>
      <c r="K1258">
        <f>Passenger_Data[[#This Row],[Price_USD]]*1</f>
        <v>414.26</v>
      </c>
      <c r="L1258">
        <v>29</v>
      </c>
      <c r="M1258" t="s">
        <v>30</v>
      </c>
      <c r="N1258" t="s">
        <v>31</v>
      </c>
      <c r="O1258" t="s">
        <v>33</v>
      </c>
      <c r="P1258" t="s">
        <v>50</v>
      </c>
      <c r="Q1258">
        <v>0</v>
      </c>
      <c r="R1258" t="s">
        <v>43</v>
      </c>
      <c r="S1258" t="s">
        <v>44</v>
      </c>
      <c r="T1258">
        <v>7.8</v>
      </c>
      <c r="U1258">
        <v>1</v>
      </c>
      <c r="V1258">
        <v>12</v>
      </c>
      <c r="W1258">
        <v>0</v>
      </c>
      <c r="X1258">
        <v>0</v>
      </c>
      <c r="Y1258" t="s">
        <v>45</v>
      </c>
    </row>
    <row r="1259" spans="1:25" x14ac:dyDescent="0.25">
      <c r="A1259" t="s">
        <v>2237</v>
      </c>
      <c r="B1259" t="s">
        <v>1680</v>
      </c>
      <c r="C1259" t="s">
        <v>73</v>
      </c>
      <c r="D1259" t="s">
        <v>64</v>
      </c>
      <c r="E1259" t="s">
        <v>64</v>
      </c>
      <c r="F1259" s="1" t="s">
        <v>13313</v>
      </c>
      <c r="G1259">
        <v>163</v>
      </c>
      <c r="H1259" t="s">
        <v>29</v>
      </c>
      <c r="I1259">
        <v>2131</v>
      </c>
      <c r="J1259">
        <v>245.25</v>
      </c>
      <c r="K1259">
        <f>Passenger_Data[[#This Row],[Price_USD]]*1</f>
        <v>245.25</v>
      </c>
      <c r="L1259">
        <v>67</v>
      </c>
      <c r="M1259" t="s">
        <v>30</v>
      </c>
      <c r="N1259" t="s">
        <v>31</v>
      </c>
      <c r="O1259" t="s">
        <v>42</v>
      </c>
      <c r="P1259" t="s">
        <v>50</v>
      </c>
      <c r="Q1259">
        <v>2</v>
      </c>
      <c r="R1259" t="s">
        <v>43</v>
      </c>
      <c r="S1259" t="s">
        <v>61</v>
      </c>
      <c r="T1259">
        <v>6.9</v>
      </c>
      <c r="U1259">
        <v>37</v>
      </c>
      <c r="V1259">
        <v>116</v>
      </c>
      <c r="W1259">
        <v>0</v>
      </c>
      <c r="X1259">
        <v>0</v>
      </c>
      <c r="Y1259" t="s">
        <v>36</v>
      </c>
    </row>
    <row r="1260" spans="1:25" x14ac:dyDescent="0.25">
      <c r="A1260" t="s">
        <v>2238</v>
      </c>
      <c r="B1260" t="s">
        <v>2239</v>
      </c>
      <c r="C1260" t="s">
        <v>26</v>
      </c>
      <c r="D1260" t="s">
        <v>27</v>
      </c>
      <c r="E1260" t="s">
        <v>76</v>
      </c>
      <c r="F1260" s="1" t="s">
        <v>13314</v>
      </c>
      <c r="G1260">
        <v>197</v>
      </c>
      <c r="H1260" t="s">
        <v>29</v>
      </c>
      <c r="I1260">
        <v>1414</v>
      </c>
      <c r="J1260">
        <v>379.9</v>
      </c>
      <c r="K1260">
        <f>Passenger_Data[[#This Row],[Price_USD]]*1</f>
        <v>379.9</v>
      </c>
      <c r="L1260">
        <v>39</v>
      </c>
      <c r="M1260" t="s">
        <v>40</v>
      </c>
      <c r="N1260" t="s">
        <v>41</v>
      </c>
      <c r="O1260" t="s">
        <v>42</v>
      </c>
      <c r="P1260" t="s">
        <v>83</v>
      </c>
      <c r="Q1260">
        <v>2</v>
      </c>
      <c r="R1260" t="s">
        <v>51</v>
      </c>
      <c r="S1260" t="s">
        <v>61</v>
      </c>
      <c r="T1260">
        <v>5.3</v>
      </c>
      <c r="U1260">
        <v>3</v>
      </c>
      <c r="V1260">
        <v>17</v>
      </c>
      <c r="W1260">
        <v>0</v>
      </c>
      <c r="X1260">
        <v>1</v>
      </c>
      <c r="Y1260" t="s">
        <v>36</v>
      </c>
    </row>
    <row r="1261" spans="1:25" x14ac:dyDescent="0.25">
      <c r="A1261" t="s">
        <v>2240</v>
      </c>
      <c r="B1261" t="s">
        <v>1293</v>
      </c>
      <c r="C1261" t="s">
        <v>26</v>
      </c>
      <c r="D1261" t="s">
        <v>55</v>
      </c>
      <c r="E1261" t="s">
        <v>28</v>
      </c>
      <c r="F1261" s="1" t="s">
        <v>13315</v>
      </c>
      <c r="G1261">
        <v>200</v>
      </c>
      <c r="H1261" t="s">
        <v>29</v>
      </c>
      <c r="I1261">
        <v>1436</v>
      </c>
      <c r="J1261">
        <v>420.97</v>
      </c>
      <c r="K1261">
        <f>Passenger_Data[[#This Row],[Price_USD]]*1</f>
        <v>420.97</v>
      </c>
      <c r="L1261">
        <v>69</v>
      </c>
      <c r="M1261" t="s">
        <v>30</v>
      </c>
      <c r="N1261" t="s">
        <v>31</v>
      </c>
      <c r="O1261" t="s">
        <v>32</v>
      </c>
      <c r="P1261" t="s">
        <v>50</v>
      </c>
      <c r="Q1261">
        <v>1</v>
      </c>
      <c r="R1261" t="s">
        <v>43</v>
      </c>
      <c r="S1261" t="s">
        <v>68</v>
      </c>
      <c r="T1261">
        <v>8.1</v>
      </c>
      <c r="U1261">
        <v>2</v>
      </c>
      <c r="V1261">
        <v>13</v>
      </c>
      <c r="W1261">
        <v>0</v>
      </c>
      <c r="X1261">
        <v>0</v>
      </c>
      <c r="Y1261" t="s">
        <v>77</v>
      </c>
    </row>
    <row r="1262" spans="1:25" x14ac:dyDescent="0.25">
      <c r="A1262" t="s">
        <v>2241</v>
      </c>
      <c r="B1262" t="s">
        <v>1952</v>
      </c>
      <c r="C1262" t="s">
        <v>48</v>
      </c>
      <c r="D1262" t="s">
        <v>59</v>
      </c>
      <c r="E1262" t="s">
        <v>27</v>
      </c>
      <c r="F1262" s="1" t="s">
        <v>13316</v>
      </c>
      <c r="G1262">
        <v>49</v>
      </c>
      <c r="H1262" t="s">
        <v>29</v>
      </c>
      <c r="I1262">
        <v>1449</v>
      </c>
      <c r="J1262">
        <v>277.82</v>
      </c>
      <c r="K1262">
        <f>Passenger_Data[[#This Row],[Price_USD]]*1</f>
        <v>277.82</v>
      </c>
      <c r="L1262">
        <v>34</v>
      </c>
      <c r="M1262" t="s">
        <v>40</v>
      </c>
      <c r="N1262" t="s">
        <v>60</v>
      </c>
      <c r="O1262" t="s">
        <v>32</v>
      </c>
      <c r="P1262" t="s">
        <v>83</v>
      </c>
      <c r="Q1262">
        <v>1</v>
      </c>
      <c r="R1262" t="s">
        <v>51</v>
      </c>
      <c r="S1262" t="s">
        <v>44</v>
      </c>
      <c r="T1262">
        <v>7.7</v>
      </c>
      <c r="U1262">
        <v>9</v>
      </c>
      <c r="V1262">
        <v>99</v>
      </c>
      <c r="W1262">
        <v>0</v>
      </c>
      <c r="X1262">
        <v>0</v>
      </c>
      <c r="Y1262" t="s">
        <v>77</v>
      </c>
    </row>
    <row r="1263" spans="1:25" x14ac:dyDescent="0.25">
      <c r="A1263" t="s">
        <v>2242</v>
      </c>
      <c r="B1263" t="s">
        <v>2243</v>
      </c>
      <c r="C1263" t="s">
        <v>73</v>
      </c>
      <c r="D1263" t="s">
        <v>27</v>
      </c>
      <c r="E1263" t="s">
        <v>64</v>
      </c>
      <c r="F1263" s="1" t="s">
        <v>13317</v>
      </c>
      <c r="G1263">
        <v>86</v>
      </c>
      <c r="H1263" t="s">
        <v>29</v>
      </c>
      <c r="I1263">
        <v>1609</v>
      </c>
      <c r="J1263">
        <v>495.58</v>
      </c>
      <c r="K1263">
        <f>Passenger_Data[[#This Row],[Price_USD]]*1</f>
        <v>495.58</v>
      </c>
      <c r="L1263">
        <v>59</v>
      </c>
      <c r="M1263" t="s">
        <v>30</v>
      </c>
      <c r="N1263" t="s">
        <v>60</v>
      </c>
      <c r="O1263" t="s">
        <v>42</v>
      </c>
      <c r="P1263" t="s">
        <v>50</v>
      </c>
      <c r="Q1263">
        <v>2</v>
      </c>
      <c r="R1263" t="s">
        <v>65</v>
      </c>
      <c r="S1263" t="s">
        <v>68</v>
      </c>
      <c r="T1263">
        <v>6.4</v>
      </c>
      <c r="U1263">
        <v>1</v>
      </c>
      <c r="V1263">
        <v>2</v>
      </c>
      <c r="W1263">
        <v>0</v>
      </c>
      <c r="X1263">
        <v>0</v>
      </c>
      <c r="Y1263" t="s">
        <v>77</v>
      </c>
    </row>
    <row r="1264" spans="1:25" x14ac:dyDescent="0.25">
      <c r="A1264" t="s">
        <v>2244</v>
      </c>
      <c r="B1264" t="s">
        <v>1133</v>
      </c>
      <c r="C1264" t="s">
        <v>54</v>
      </c>
      <c r="D1264" t="s">
        <v>28</v>
      </c>
      <c r="E1264" t="s">
        <v>28</v>
      </c>
      <c r="F1264" s="1" t="s">
        <v>13318</v>
      </c>
      <c r="G1264">
        <v>38</v>
      </c>
      <c r="H1264" t="s">
        <v>108</v>
      </c>
      <c r="I1264">
        <v>1636</v>
      </c>
      <c r="J1264">
        <v>362.46</v>
      </c>
      <c r="K1264">
        <f>Passenger_Data[[#This Row],[Price_USD]]*1</f>
        <v>362.46</v>
      </c>
      <c r="L1264">
        <v>67</v>
      </c>
      <c r="M1264" t="s">
        <v>30</v>
      </c>
      <c r="N1264" t="s">
        <v>31</v>
      </c>
      <c r="O1264" t="s">
        <v>32</v>
      </c>
      <c r="P1264" t="s">
        <v>33</v>
      </c>
      <c r="Q1264">
        <v>1</v>
      </c>
      <c r="R1264" t="s">
        <v>65</v>
      </c>
      <c r="S1264" t="s">
        <v>61</v>
      </c>
      <c r="T1264">
        <v>7.8</v>
      </c>
      <c r="U1264">
        <v>19</v>
      </c>
      <c r="V1264">
        <v>14</v>
      </c>
      <c r="W1264">
        <v>0</v>
      </c>
      <c r="X1264">
        <v>1</v>
      </c>
      <c r="Y1264" t="s">
        <v>77</v>
      </c>
    </row>
    <row r="1265" spans="1:25" x14ac:dyDescent="0.25">
      <c r="A1265" t="s">
        <v>2245</v>
      </c>
      <c r="B1265" t="s">
        <v>2246</v>
      </c>
      <c r="C1265" t="s">
        <v>73</v>
      </c>
      <c r="D1265" t="s">
        <v>39</v>
      </c>
      <c r="E1265" t="s">
        <v>64</v>
      </c>
      <c r="F1265" s="1" t="s">
        <v>13319</v>
      </c>
      <c r="G1265">
        <v>108</v>
      </c>
      <c r="H1265" t="s">
        <v>29</v>
      </c>
      <c r="I1265">
        <v>1458</v>
      </c>
      <c r="J1265">
        <v>344.75</v>
      </c>
      <c r="K1265">
        <f>Passenger_Data[[#This Row],[Price_USD]]*1</f>
        <v>344.75</v>
      </c>
      <c r="L1265">
        <v>62</v>
      </c>
      <c r="M1265" t="s">
        <v>30</v>
      </c>
      <c r="N1265" t="s">
        <v>31</v>
      </c>
      <c r="O1265" t="s">
        <v>32</v>
      </c>
      <c r="P1265" t="s">
        <v>50</v>
      </c>
      <c r="Q1265">
        <v>1</v>
      </c>
      <c r="R1265" t="s">
        <v>43</v>
      </c>
      <c r="S1265" t="s">
        <v>44</v>
      </c>
      <c r="T1265">
        <v>8</v>
      </c>
      <c r="U1265">
        <v>9</v>
      </c>
      <c r="V1265">
        <v>41</v>
      </c>
      <c r="W1265">
        <v>0</v>
      </c>
      <c r="X1265">
        <v>0</v>
      </c>
      <c r="Y1265" t="s">
        <v>36</v>
      </c>
    </row>
    <row r="1266" spans="1:25" x14ac:dyDescent="0.25">
      <c r="A1266" t="s">
        <v>2247</v>
      </c>
      <c r="B1266" t="s">
        <v>2248</v>
      </c>
      <c r="C1266" t="s">
        <v>54</v>
      </c>
      <c r="D1266" t="s">
        <v>64</v>
      </c>
      <c r="E1266" t="s">
        <v>39</v>
      </c>
      <c r="F1266" s="1" t="s">
        <v>13320</v>
      </c>
      <c r="G1266">
        <v>254</v>
      </c>
      <c r="H1266" t="s">
        <v>29</v>
      </c>
      <c r="I1266">
        <v>1049</v>
      </c>
      <c r="J1266">
        <v>367.57</v>
      </c>
      <c r="K1266">
        <f>Passenger_Data[[#This Row],[Price_USD]]*1</f>
        <v>367.57</v>
      </c>
      <c r="L1266">
        <v>54</v>
      </c>
      <c r="M1266" t="s">
        <v>40</v>
      </c>
      <c r="N1266" t="s">
        <v>60</v>
      </c>
      <c r="O1266" t="s">
        <v>32</v>
      </c>
      <c r="P1266" t="s">
        <v>50</v>
      </c>
      <c r="Q1266">
        <v>0</v>
      </c>
      <c r="R1266" t="s">
        <v>65</v>
      </c>
      <c r="S1266" t="s">
        <v>61</v>
      </c>
      <c r="T1266">
        <v>7.4</v>
      </c>
      <c r="U1266">
        <v>0</v>
      </c>
      <c r="V1266">
        <v>11</v>
      </c>
      <c r="W1266">
        <v>0</v>
      </c>
      <c r="X1266">
        <v>0</v>
      </c>
      <c r="Y1266" t="s">
        <v>36</v>
      </c>
    </row>
    <row r="1267" spans="1:25" x14ac:dyDescent="0.25">
      <c r="A1267" t="s">
        <v>2249</v>
      </c>
      <c r="B1267" t="s">
        <v>2250</v>
      </c>
      <c r="C1267" t="s">
        <v>54</v>
      </c>
      <c r="D1267" t="s">
        <v>64</v>
      </c>
      <c r="E1267" t="s">
        <v>28</v>
      </c>
      <c r="F1267" s="1" t="s">
        <v>13321</v>
      </c>
      <c r="G1267">
        <v>201</v>
      </c>
      <c r="H1267" t="s">
        <v>29</v>
      </c>
      <c r="I1267">
        <v>1340</v>
      </c>
      <c r="J1267">
        <v>330.61</v>
      </c>
      <c r="K1267">
        <f>Passenger_Data[[#This Row],[Price_USD]]*1</f>
        <v>330.61</v>
      </c>
      <c r="L1267">
        <v>59</v>
      </c>
      <c r="M1267" t="s">
        <v>40</v>
      </c>
      <c r="N1267" t="s">
        <v>31</v>
      </c>
      <c r="O1267" t="s">
        <v>42</v>
      </c>
      <c r="P1267" t="s">
        <v>50</v>
      </c>
      <c r="Q1267">
        <v>3</v>
      </c>
      <c r="R1267" t="s">
        <v>65</v>
      </c>
      <c r="S1267" t="s">
        <v>44</v>
      </c>
      <c r="T1267">
        <v>6.3</v>
      </c>
      <c r="U1267">
        <v>30</v>
      </c>
      <c r="V1267">
        <v>63</v>
      </c>
      <c r="W1267">
        <v>0</v>
      </c>
      <c r="X1267">
        <v>0</v>
      </c>
      <c r="Y1267" t="s">
        <v>77</v>
      </c>
    </row>
    <row r="1268" spans="1:25" x14ac:dyDescent="0.25">
      <c r="A1268" t="s">
        <v>2251</v>
      </c>
      <c r="B1268" t="s">
        <v>1359</v>
      </c>
      <c r="C1268" t="s">
        <v>82</v>
      </c>
      <c r="D1268" t="s">
        <v>27</v>
      </c>
      <c r="E1268" t="s">
        <v>76</v>
      </c>
      <c r="F1268" s="1" t="s">
        <v>13322</v>
      </c>
      <c r="G1268">
        <v>163</v>
      </c>
      <c r="H1268" t="s">
        <v>86</v>
      </c>
      <c r="I1268">
        <v>866</v>
      </c>
      <c r="J1268">
        <v>376.62</v>
      </c>
      <c r="K1268">
        <f>Passenger_Data[[#This Row],[Price_USD]]*1</f>
        <v>376.62</v>
      </c>
      <c r="L1268">
        <v>73</v>
      </c>
      <c r="M1268" t="s">
        <v>30</v>
      </c>
      <c r="N1268" t="s">
        <v>41</v>
      </c>
      <c r="O1268" t="s">
        <v>33</v>
      </c>
      <c r="P1268" t="s">
        <v>33</v>
      </c>
      <c r="Q1268">
        <v>2</v>
      </c>
      <c r="R1268" t="s">
        <v>65</v>
      </c>
      <c r="S1268" t="s">
        <v>68</v>
      </c>
      <c r="T1268">
        <v>6.9</v>
      </c>
      <c r="U1268">
        <v>36</v>
      </c>
      <c r="V1268">
        <v>44</v>
      </c>
      <c r="W1268">
        <v>0</v>
      </c>
      <c r="X1268">
        <v>0</v>
      </c>
      <c r="Y1268" t="s">
        <v>45</v>
      </c>
    </row>
    <row r="1269" spans="1:25" x14ac:dyDescent="0.25">
      <c r="A1269" t="s">
        <v>2252</v>
      </c>
      <c r="B1269" t="s">
        <v>978</v>
      </c>
      <c r="C1269" t="s">
        <v>26</v>
      </c>
      <c r="D1269" t="s">
        <v>49</v>
      </c>
      <c r="E1269" t="s">
        <v>28</v>
      </c>
      <c r="F1269" s="1" t="s">
        <v>13323</v>
      </c>
      <c r="G1269">
        <v>89</v>
      </c>
      <c r="H1269" t="s">
        <v>86</v>
      </c>
      <c r="I1269">
        <v>1806</v>
      </c>
      <c r="J1269">
        <v>277.89</v>
      </c>
      <c r="K1269">
        <f>Passenger_Data[[#This Row],[Price_USD]]*1</f>
        <v>277.89</v>
      </c>
      <c r="L1269">
        <v>66</v>
      </c>
      <c r="M1269" t="s">
        <v>40</v>
      </c>
      <c r="N1269" t="s">
        <v>41</v>
      </c>
      <c r="O1269" t="s">
        <v>42</v>
      </c>
      <c r="P1269" t="s">
        <v>264</v>
      </c>
      <c r="Q1269">
        <v>2</v>
      </c>
      <c r="R1269" t="s">
        <v>34</v>
      </c>
      <c r="S1269" t="s">
        <v>68</v>
      </c>
      <c r="T1269">
        <v>6.4</v>
      </c>
      <c r="U1269">
        <v>10</v>
      </c>
      <c r="V1269">
        <v>10</v>
      </c>
      <c r="W1269">
        <v>0</v>
      </c>
      <c r="X1269">
        <v>0</v>
      </c>
      <c r="Y1269" t="s">
        <v>45</v>
      </c>
    </row>
    <row r="1270" spans="1:25" x14ac:dyDescent="0.25">
      <c r="A1270" t="s">
        <v>2253</v>
      </c>
      <c r="B1270" t="s">
        <v>353</v>
      </c>
      <c r="C1270" t="s">
        <v>82</v>
      </c>
      <c r="D1270" t="s">
        <v>27</v>
      </c>
      <c r="E1270" t="s">
        <v>39</v>
      </c>
      <c r="F1270" s="1" t="s">
        <v>13324</v>
      </c>
      <c r="G1270">
        <v>115</v>
      </c>
      <c r="H1270" t="s">
        <v>86</v>
      </c>
      <c r="I1270">
        <v>1075</v>
      </c>
      <c r="J1270">
        <v>363.78</v>
      </c>
      <c r="K1270">
        <f>Passenger_Data[[#This Row],[Price_USD]]*1</f>
        <v>363.78</v>
      </c>
      <c r="L1270">
        <v>42</v>
      </c>
      <c r="M1270" t="s">
        <v>30</v>
      </c>
      <c r="N1270" t="s">
        <v>31</v>
      </c>
      <c r="O1270" t="s">
        <v>42</v>
      </c>
      <c r="P1270" t="s">
        <v>50</v>
      </c>
      <c r="Q1270">
        <v>1</v>
      </c>
      <c r="R1270" t="s">
        <v>34</v>
      </c>
      <c r="S1270" t="s">
        <v>61</v>
      </c>
      <c r="T1270">
        <v>7.6</v>
      </c>
      <c r="U1270">
        <v>2</v>
      </c>
      <c r="V1270">
        <v>15</v>
      </c>
      <c r="W1270">
        <v>0</v>
      </c>
      <c r="X1270">
        <v>1</v>
      </c>
      <c r="Y1270" t="s">
        <v>45</v>
      </c>
    </row>
    <row r="1271" spans="1:25" x14ac:dyDescent="0.25">
      <c r="A1271" t="s">
        <v>2254</v>
      </c>
      <c r="B1271" t="s">
        <v>2255</v>
      </c>
      <c r="C1271" t="s">
        <v>26</v>
      </c>
      <c r="D1271" t="s">
        <v>76</v>
      </c>
      <c r="E1271" t="s">
        <v>28</v>
      </c>
      <c r="F1271" s="1" t="s">
        <v>13325</v>
      </c>
      <c r="G1271">
        <v>215</v>
      </c>
      <c r="H1271" t="s">
        <v>29</v>
      </c>
      <c r="I1271">
        <v>981</v>
      </c>
      <c r="J1271">
        <v>160.91999999999999</v>
      </c>
      <c r="K1271">
        <f>Passenger_Data[[#This Row],[Price_USD]]*1</f>
        <v>160.91999999999999</v>
      </c>
      <c r="L1271">
        <v>71</v>
      </c>
      <c r="M1271" t="s">
        <v>40</v>
      </c>
      <c r="N1271" t="s">
        <v>31</v>
      </c>
      <c r="O1271" t="s">
        <v>42</v>
      </c>
      <c r="P1271" t="s">
        <v>33</v>
      </c>
      <c r="Q1271">
        <v>2</v>
      </c>
      <c r="R1271" t="s">
        <v>65</v>
      </c>
      <c r="S1271" t="s">
        <v>61</v>
      </c>
      <c r="T1271">
        <v>4.8</v>
      </c>
      <c r="U1271">
        <v>23</v>
      </c>
      <c r="V1271">
        <v>60</v>
      </c>
      <c r="W1271">
        <v>0</v>
      </c>
      <c r="X1271">
        <v>0</v>
      </c>
      <c r="Y1271" t="s">
        <v>36</v>
      </c>
    </row>
    <row r="1272" spans="1:25" x14ac:dyDescent="0.25">
      <c r="A1272" t="s">
        <v>2256</v>
      </c>
      <c r="B1272" t="s">
        <v>1879</v>
      </c>
      <c r="C1272" t="s">
        <v>54</v>
      </c>
      <c r="D1272" t="s">
        <v>64</v>
      </c>
      <c r="E1272" t="s">
        <v>55</v>
      </c>
      <c r="F1272" s="1" t="s">
        <v>13326</v>
      </c>
      <c r="G1272">
        <v>205</v>
      </c>
      <c r="H1272" t="s">
        <v>29</v>
      </c>
      <c r="I1272">
        <v>1474</v>
      </c>
      <c r="J1272">
        <v>260.27</v>
      </c>
      <c r="K1272">
        <f>Passenger_Data[[#This Row],[Price_USD]]*1</f>
        <v>260.27</v>
      </c>
      <c r="L1272">
        <v>55</v>
      </c>
      <c r="M1272" t="s">
        <v>40</v>
      </c>
      <c r="N1272" t="s">
        <v>60</v>
      </c>
      <c r="O1272" t="s">
        <v>32</v>
      </c>
      <c r="P1272" t="s">
        <v>50</v>
      </c>
      <c r="Q1272">
        <v>0</v>
      </c>
      <c r="R1272" t="s">
        <v>51</v>
      </c>
      <c r="S1272" t="s">
        <v>68</v>
      </c>
      <c r="T1272">
        <v>7</v>
      </c>
      <c r="U1272">
        <v>20</v>
      </c>
      <c r="V1272">
        <v>42</v>
      </c>
      <c r="W1272">
        <v>0</v>
      </c>
      <c r="X1272">
        <v>0</v>
      </c>
      <c r="Y1272" t="s">
        <v>45</v>
      </c>
    </row>
    <row r="1273" spans="1:25" x14ac:dyDescent="0.25">
      <c r="A1273" t="s">
        <v>2257</v>
      </c>
      <c r="B1273" t="s">
        <v>2258</v>
      </c>
      <c r="C1273" t="s">
        <v>26</v>
      </c>
      <c r="D1273" t="s">
        <v>76</v>
      </c>
      <c r="E1273" t="s">
        <v>27</v>
      </c>
      <c r="F1273" s="1" t="s">
        <v>13327</v>
      </c>
      <c r="G1273">
        <v>191</v>
      </c>
      <c r="H1273" t="s">
        <v>108</v>
      </c>
      <c r="I1273">
        <v>1492</v>
      </c>
      <c r="J1273">
        <v>182.33</v>
      </c>
      <c r="K1273">
        <f>Passenger_Data[[#This Row],[Price_USD]]*1</f>
        <v>182.33</v>
      </c>
      <c r="L1273">
        <v>68</v>
      </c>
      <c r="M1273" t="s">
        <v>40</v>
      </c>
      <c r="N1273" t="s">
        <v>41</v>
      </c>
      <c r="O1273" t="s">
        <v>32</v>
      </c>
      <c r="P1273" t="s">
        <v>50</v>
      </c>
      <c r="Q1273">
        <v>1</v>
      </c>
      <c r="R1273" t="s">
        <v>51</v>
      </c>
      <c r="S1273" t="s">
        <v>61</v>
      </c>
      <c r="T1273">
        <v>7.1</v>
      </c>
      <c r="U1273">
        <v>43</v>
      </c>
      <c r="V1273">
        <v>24</v>
      </c>
      <c r="W1273">
        <v>0</v>
      </c>
      <c r="X1273">
        <v>0</v>
      </c>
      <c r="Y1273" t="s">
        <v>77</v>
      </c>
    </row>
    <row r="1274" spans="1:25" x14ac:dyDescent="0.25">
      <c r="A1274" t="s">
        <v>2259</v>
      </c>
      <c r="B1274" t="s">
        <v>586</v>
      </c>
      <c r="C1274" t="s">
        <v>26</v>
      </c>
      <c r="D1274" t="s">
        <v>64</v>
      </c>
      <c r="E1274" t="s">
        <v>55</v>
      </c>
      <c r="F1274" s="1" t="s">
        <v>13328</v>
      </c>
      <c r="G1274">
        <v>154</v>
      </c>
      <c r="H1274" t="s">
        <v>29</v>
      </c>
      <c r="I1274">
        <v>1233</v>
      </c>
      <c r="J1274">
        <v>136.38</v>
      </c>
      <c r="K1274">
        <f>Passenger_Data[[#This Row],[Price_USD]]*1</f>
        <v>136.38</v>
      </c>
      <c r="L1274">
        <v>32</v>
      </c>
      <c r="M1274" t="s">
        <v>40</v>
      </c>
      <c r="N1274" t="s">
        <v>31</v>
      </c>
      <c r="O1274" t="s">
        <v>42</v>
      </c>
      <c r="P1274" t="s">
        <v>50</v>
      </c>
      <c r="Q1274">
        <v>1</v>
      </c>
      <c r="R1274" t="s">
        <v>65</v>
      </c>
      <c r="S1274" t="s">
        <v>35</v>
      </c>
      <c r="T1274">
        <v>7.3</v>
      </c>
      <c r="U1274">
        <v>6</v>
      </c>
      <c r="V1274">
        <v>86</v>
      </c>
      <c r="W1274">
        <v>0</v>
      </c>
      <c r="X1274">
        <v>0</v>
      </c>
      <c r="Y1274" t="s">
        <v>45</v>
      </c>
    </row>
    <row r="1275" spans="1:25" x14ac:dyDescent="0.25">
      <c r="A1275" t="s">
        <v>2260</v>
      </c>
      <c r="B1275" t="s">
        <v>632</v>
      </c>
      <c r="C1275" t="s">
        <v>54</v>
      </c>
      <c r="D1275" t="s">
        <v>28</v>
      </c>
      <c r="E1275" t="s">
        <v>55</v>
      </c>
      <c r="F1275" s="1" t="s">
        <v>13329</v>
      </c>
      <c r="G1275">
        <v>181</v>
      </c>
      <c r="H1275" t="s">
        <v>29</v>
      </c>
      <c r="I1275">
        <v>1661</v>
      </c>
      <c r="J1275">
        <v>214.93</v>
      </c>
      <c r="K1275">
        <f>Passenger_Data[[#This Row],[Price_USD]]*1</f>
        <v>214.93</v>
      </c>
      <c r="L1275">
        <v>33</v>
      </c>
      <c r="M1275" t="s">
        <v>40</v>
      </c>
      <c r="N1275" t="s">
        <v>60</v>
      </c>
      <c r="O1275" t="s">
        <v>56</v>
      </c>
      <c r="P1275" t="s">
        <v>50</v>
      </c>
      <c r="Q1275">
        <v>1</v>
      </c>
      <c r="R1275" t="s">
        <v>51</v>
      </c>
      <c r="S1275" t="s">
        <v>44</v>
      </c>
      <c r="T1275">
        <v>6.7</v>
      </c>
      <c r="U1275">
        <v>7</v>
      </c>
      <c r="V1275">
        <v>50</v>
      </c>
      <c r="W1275">
        <v>0</v>
      </c>
      <c r="X1275">
        <v>0</v>
      </c>
      <c r="Y1275" t="s">
        <v>77</v>
      </c>
    </row>
    <row r="1276" spans="1:25" x14ac:dyDescent="0.25">
      <c r="A1276" t="s">
        <v>2261</v>
      </c>
      <c r="B1276" t="s">
        <v>1022</v>
      </c>
      <c r="C1276" t="s">
        <v>82</v>
      </c>
      <c r="D1276" t="s">
        <v>39</v>
      </c>
      <c r="E1276" t="s">
        <v>28</v>
      </c>
      <c r="F1276" s="1" t="s">
        <v>13330</v>
      </c>
      <c r="G1276">
        <v>196</v>
      </c>
      <c r="H1276" t="s">
        <v>29</v>
      </c>
      <c r="I1276">
        <v>1005</v>
      </c>
      <c r="J1276">
        <v>476.92</v>
      </c>
      <c r="K1276">
        <f>Passenger_Data[[#This Row],[Price_USD]]*1</f>
        <v>476.92</v>
      </c>
      <c r="L1276">
        <v>28</v>
      </c>
      <c r="M1276" t="s">
        <v>30</v>
      </c>
      <c r="N1276" t="s">
        <v>60</v>
      </c>
      <c r="O1276" t="s">
        <v>42</v>
      </c>
      <c r="P1276" t="s">
        <v>50</v>
      </c>
      <c r="Q1276">
        <v>0</v>
      </c>
      <c r="R1276" t="s">
        <v>43</v>
      </c>
      <c r="S1276" t="s">
        <v>61</v>
      </c>
      <c r="T1276">
        <v>10</v>
      </c>
      <c r="U1276">
        <v>16</v>
      </c>
      <c r="V1276">
        <v>24</v>
      </c>
      <c r="W1276">
        <v>0</v>
      </c>
      <c r="X1276">
        <v>0</v>
      </c>
      <c r="Y1276" t="s">
        <v>77</v>
      </c>
    </row>
    <row r="1277" spans="1:25" x14ac:dyDescent="0.25">
      <c r="A1277" t="s">
        <v>2262</v>
      </c>
      <c r="B1277" t="s">
        <v>2263</v>
      </c>
      <c r="C1277" t="s">
        <v>82</v>
      </c>
      <c r="D1277" t="s">
        <v>64</v>
      </c>
      <c r="E1277" t="s">
        <v>28</v>
      </c>
      <c r="F1277" s="1" t="s">
        <v>13331</v>
      </c>
      <c r="G1277">
        <v>132</v>
      </c>
      <c r="H1277" t="s">
        <v>29</v>
      </c>
      <c r="I1277">
        <v>1200</v>
      </c>
      <c r="J1277">
        <v>230.41</v>
      </c>
      <c r="K1277">
        <f>Passenger_Data[[#This Row],[Price_USD]]*1</f>
        <v>230.41</v>
      </c>
      <c r="L1277">
        <v>36</v>
      </c>
      <c r="M1277" t="s">
        <v>30</v>
      </c>
      <c r="N1277" t="s">
        <v>31</v>
      </c>
      <c r="O1277" t="s">
        <v>32</v>
      </c>
      <c r="P1277" t="s">
        <v>50</v>
      </c>
      <c r="Q1277">
        <v>4</v>
      </c>
      <c r="R1277" t="s">
        <v>65</v>
      </c>
      <c r="S1277" t="s">
        <v>68</v>
      </c>
      <c r="T1277">
        <v>6.9</v>
      </c>
      <c r="U1277">
        <v>5</v>
      </c>
      <c r="V1277">
        <v>42</v>
      </c>
      <c r="W1277">
        <v>0</v>
      </c>
      <c r="X1277">
        <v>0</v>
      </c>
      <c r="Y1277" t="s">
        <v>77</v>
      </c>
    </row>
    <row r="1278" spans="1:25" x14ac:dyDescent="0.25">
      <c r="A1278" t="s">
        <v>2264</v>
      </c>
      <c r="B1278" t="s">
        <v>2265</v>
      </c>
      <c r="C1278" t="s">
        <v>73</v>
      </c>
      <c r="D1278" t="s">
        <v>55</v>
      </c>
      <c r="E1278" t="s">
        <v>28</v>
      </c>
      <c r="F1278" s="1" t="s">
        <v>13332</v>
      </c>
      <c r="G1278">
        <v>232</v>
      </c>
      <c r="H1278" t="s">
        <v>29</v>
      </c>
      <c r="I1278">
        <v>1015</v>
      </c>
      <c r="J1278">
        <v>89.71</v>
      </c>
      <c r="K1278">
        <f>Passenger_Data[[#This Row],[Price_USD]]*1</f>
        <v>89.71</v>
      </c>
      <c r="L1278">
        <v>58</v>
      </c>
      <c r="M1278" t="s">
        <v>30</v>
      </c>
      <c r="N1278" t="s">
        <v>41</v>
      </c>
      <c r="O1278" t="s">
        <v>32</v>
      </c>
      <c r="P1278" t="s">
        <v>50</v>
      </c>
      <c r="Q1278">
        <v>1</v>
      </c>
      <c r="R1278" t="s">
        <v>65</v>
      </c>
      <c r="S1278" t="s">
        <v>61</v>
      </c>
      <c r="T1278">
        <v>7.3</v>
      </c>
      <c r="U1278">
        <v>11</v>
      </c>
      <c r="V1278">
        <v>54</v>
      </c>
      <c r="W1278">
        <v>1</v>
      </c>
      <c r="X1278">
        <v>0</v>
      </c>
      <c r="Y1278" t="s">
        <v>36</v>
      </c>
    </row>
    <row r="1279" spans="1:25" x14ac:dyDescent="0.25">
      <c r="A1279" t="s">
        <v>2266</v>
      </c>
      <c r="B1279" t="s">
        <v>2267</v>
      </c>
      <c r="C1279" t="s">
        <v>26</v>
      </c>
      <c r="D1279" t="s">
        <v>28</v>
      </c>
      <c r="E1279" t="s">
        <v>64</v>
      </c>
      <c r="F1279" s="1" t="s">
        <v>13333</v>
      </c>
      <c r="G1279">
        <v>264</v>
      </c>
      <c r="H1279" t="s">
        <v>86</v>
      </c>
      <c r="I1279">
        <v>741</v>
      </c>
      <c r="J1279">
        <v>415.22</v>
      </c>
      <c r="K1279">
        <f>Passenger_Data[[#This Row],[Price_USD]]*1</f>
        <v>415.22</v>
      </c>
      <c r="L1279">
        <v>61</v>
      </c>
      <c r="M1279" t="s">
        <v>30</v>
      </c>
      <c r="N1279" t="s">
        <v>31</v>
      </c>
      <c r="O1279" t="s">
        <v>32</v>
      </c>
      <c r="P1279" t="s">
        <v>83</v>
      </c>
      <c r="Q1279">
        <v>0</v>
      </c>
      <c r="R1279" t="s">
        <v>65</v>
      </c>
      <c r="S1279" t="s">
        <v>68</v>
      </c>
      <c r="T1279">
        <v>6</v>
      </c>
      <c r="U1279">
        <v>1</v>
      </c>
      <c r="V1279">
        <v>73</v>
      </c>
      <c r="W1279">
        <v>0</v>
      </c>
      <c r="X1279">
        <v>0</v>
      </c>
      <c r="Y1279" t="s">
        <v>77</v>
      </c>
    </row>
    <row r="1280" spans="1:25" x14ac:dyDescent="0.25">
      <c r="A1280" t="s">
        <v>2268</v>
      </c>
      <c r="B1280" t="s">
        <v>2269</v>
      </c>
      <c r="C1280" t="s">
        <v>26</v>
      </c>
      <c r="D1280" t="s">
        <v>55</v>
      </c>
      <c r="E1280" t="s">
        <v>27</v>
      </c>
      <c r="F1280" s="1" t="s">
        <v>13334</v>
      </c>
      <c r="G1280">
        <v>134</v>
      </c>
      <c r="H1280" t="s">
        <v>86</v>
      </c>
      <c r="I1280">
        <v>1458</v>
      </c>
      <c r="J1280">
        <v>551.15</v>
      </c>
      <c r="K1280">
        <f>Passenger_Data[[#This Row],[Price_USD]]*1</f>
        <v>551.15</v>
      </c>
      <c r="L1280">
        <v>63</v>
      </c>
      <c r="M1280" t="s">
        <v>40</v>
      </c>
      <c r="N1280" t="s">
        <v>31</v>
      </c>
      <c r="O1280" t="s">
        <v>32</v>
      </c>
      <c r="P1280" t="s">
        <v>83</v>
      </c>
      <c r="Q1280">
        <v>0</v>
      </c>
      <c r="R1280" t="s">
        <v>51</v>
      </c>
      <c r="S1280" t="s">
        <v>44</v>
      </c>
      <c r="T1280">
        <v>5.2</v>
      </c>
      <c r="U1280">
        <v>1</v>
      </c>
      <c r="V1280">
        <v>107</v>
      </c>
      <c r="W1280">
        <v>0</v>
      </c>
      <c r="X1280">
        <v>0</v>
      </c>
      <c r="Y1280" t="s">
        <v>77</v>
      </c>
    </row>
    <row r="1281" spans="1:25" x14ac:dyDescent="0.25">
      <c r="A1281" t="s">
        <v>2270</v>
      </c>
      <c r="B1281" t="s">
        <v>814</v>
      </c>
      <c r="C1281" t="s">
        <v>73</v>
      </c>
      <c r="D1281" t="s">
        <v>55</v>
      </c>
      <c r="E1281" t="s">
        <v>49</v>
      </c>
      <c r="F1281" s="1" t="s">
        <v>13335</v>
      </c>
      <c r="G1281">
        <v>155</v>
      </c>
      <c r="H1281" t="s">
        <v>29</v>
      </c>
      <c r="I1281">
        <v>810</v>
      </c>
      <c r="J1281">
        <v>260.41000000000003</v>
      </c>
      <c r="K1281">
        <f>Passenger_Data[[#This Row],[Price_USD]]*1</f>
        <v>260.41000000000003</v>
      </c>
      <c r="L1281">
        <v>73</v>
      </c>
      <c r="M1281" t="s">
        <v>30</v>
      </c>
      <c r="N1281" t="s">
        <v>60</v>
      </c>
      <c r="O1281" t="s">
        <v>33</v>
      </c>
      <c r="P1281" t="s">
        <v>264</v>
      </c>
      <c r="Q1281">
        <v>0</v>
      </c>
      <c r="R1281" t="s">
        <v>51</v>
      </c>
      <c r="S1281" t="s">
        <v>61</v>
      </c>
      <c r="T1281">
        <v>6.5</v>
      </c>
      <c r="U1281">
        <v>6</v>
      </c>
      <c r="V1281">
        <v>118</v>
      </c>
      <c r="W1281">
        <v>0</v>
      </c>
      <c r="X1281">
        <v>0</v>
      </c>
      <c r="Y1281" t="s">
        <v>45</v>
      </c>
    </row>
    <row r="1282" spans="1:25" x14ac:dyDescent="0.25">
      <c r="A1282" t="s">
        <v>2271</v>
      </c>
      <c r="B1282" t="s">
        <v>2272</v>
      </c>
      <c r="C1282" t="s">
        <v>73</v>
      </c>
      <c r="D1282" t="s">
        <v>55</v>
      </c>
      <c r="E1282" t="s">
        <v>55</v>
      </c>
      <c r="F1282" s="1" t="s">
        <v>13336</v>
      </c>
      <c r="G1282">
        <v>55</v>
      </c>
      <c r="H1282" t="s">
        <v>29</v>
      </c>
      <c r="I1282">
        <v>986</v>
      </c>
      <c r="J1282">
        <v>472.24</v>
      </c>
      <c r="K1282">
        <f>Passenger_Data[[#This Row],[Price_USD]]*1</f>
        <v>472.24</v>
      </c>
      <c r="L1282">
        <v>27</v>
      </c>
      <c r="M1282" t="s">
        <v>40</v>
      </c>
      <c r="N1282" t="s">
        <v>31</v>
      </c>
      <c r="O1282" t="s">
        <v>56</v>
      </c>
      <c r="P1282" t="s">
        <v>50</v>
      </c>
      <c r="Q1282">
        <v>1</v>
      </c>
      <c r="R1282" t="s">
        <v>65</v>
      </c>
      <c r="S1282" t="s">
        <v>61</v>
      </c>
      <c r="T1282">
        <v>6.7</v>
      </c>
      <c r="U1282">
        <v>4</v>
      </c>
      <c r="V1282">
        <v>88</v>
      </c>
      <c r="W1282">
        <v>0</v>
      </c>
      <c r="X1282">
        <v>1</v>
      </c>
      <c r="Y1282" t="s">
        <v>45</v>
      </c>
    </row>
    <row r="1283" spans="1:25" x14ac:dyDescent="0.25">
      <c r="A1283" t="s">
        <v>2273</v>
      </c>
      <c r="B1283" t="s">
        <v>1190</v>
      </c>
      <c r="C1283" t="s">
        <v>26</v>
      </c>
      <c r="D1283" t="s">
        <v>59</v>
      </c>
      <c r="E1283" t="s">
        <v>59</v>
      </c>
      <c r="F1283" s="1" t="s">
        <v>13337</v>
      </c>
      <c r="G1283">
        <v>263</v>
      </c>
      <c r="H1283" t="s">
        <v>29</v>
      </c>
      <c r="I1283">
        <v>1134</v>
      </c>
      <c r="J1283">
        <v>407.44</v>
      </c>
      <c r="K1283">
        <f>Passenger_Data[[#This Row],[Price_USD]]*1</f>
        <v>407.44</v>
      </c>
      <c r="L1283">
        <v>27</v>
      </c>
      <c r="M1283" t="s">
        <v>40</v>
      </c>
      <c r="N1283" t="s">
        <v>31</v>
      </c>
      <c r="O1283" t="s">
        <v>33</v>
      </c>
      <c r="P1283" t="s">
        <v>264</v>
      </c>
      <c r="Q1283">
        <v>1</v>
      </c>
      <c r="R1283" t="s">
        <v>65</v>
      </c>
      <c r="S1283" t="s">
        <v>44</v>
      </c>
      <c r="T1283">
        <v>7.6</v>
      </c>
      <c r="U1283">
        <v>15</v>
      </c>
      <c r="V1283">
        <v>44</v>
      </c>
      <c r="W1283">
        <v>0</v>
      </c>
      <c r="X1283">
        <v>0</v>
      </c>
      <c r="Y1283" t="s">
        <v>45</v>
      </c>
    </row>
    <row r="1284" spans="1:25" x14ac:dyDescent="0.25">
      <c r="A1284" t="s">
        <v>2274</v>
      </c>
      <c r="B1284" t="s">
        <v>2275</v>
      </c>
      <c r="C1284" t="s">
        <v>73</v>
      </c>
      <c r="D1284" t="s">
        <v>39</v>
      </c>
      <c r="E1284" t="s">
        <v>55</v>
      </c>
      <c r="F1284" s="1" t="s">
        <v>13338</v>
      </c>
      <c r="G1284">
        <v>290</v>
      </c>
      <c r="H1284" t="s">
        <v>29</v>
      </c>
      <c r="I1284">
        <v>1272</v>
      </c>
      <c r="J1284">
        <v>356.22</v>
      </c>
      <c r="K1284">
        <f>Passenger_Data[[#This Row],[Price_USD]]*1</f>
        <v>356.22</v>
      </c>
      <c r="L1284">
        <v>54</v>
      </c>
      <c r="M1284" t="s">
        <v>40</v>
      </c>
      <c r="N1284" t="s">
        <v>41</v>
      </c>
      <c r="O1284" t="s">
        <v>56</v>
      </c>
      <c r="P1284" t="s">
        <v>50</v>
      </c>
      <c r="Q1284">
        <v>1</v>
      </c>
      <c r="R1284" t="s">
        <v>34</v>
      </c>
      <c r="S1284" t="s">
        <v>61</v>
      </c>
      <c r="T1284">
        <v>8.6</v>
      </c>
      <c r="U1284">
        <v>1</v>
      </c>
      <c r="V1284">
        <v>60</v>
      </c>
      <c r="W1284">
        <v>0</v>
      </c>
      <c r="X1284">
        <v>0</v>
      </c>
      <c r="Y1284" t="s">
        <v>45</v>
      </c>
    </row>
    <row r="1285" spans="1:25" x14ac:dyDescent="0.25">
      <c r="A1285" t="s">
        <v>2276</v>
      </c>
      <c r="B1285" t="s">
        <v>2277</v>
      </c>
      <c r="C1285" t="s">
        <v>26</v>
      </c>
      <c r="D1285" t="s">
        <v>27</v>
      </c>
      <c r="E1285" t="s">
        <v>76</v>
      </c>
      <c r="F1285" s="1" t="s">
        <v>13339</v>
      </c>
      <c r="G1285">
        <v>126</v>
      </c>
      <c r="H1285" t="s">
        <v>29</v>
      </c>
      <c r="I1285">
        <v>1279</v>
      </c>
      <c r="J1285">
        <v>421.84</v>
      </c>
      <c r="K1285">
        <f>Passenger_Data[[#This Row],[Price_USD]]*1</f>
        <v>421.84</v>
      </c>
      <c r="L1285">
        <v>46</v>
      </c>
      <c r="M1285" t="s">
        <v>30</v>
      </c>
      <c r="N1285" t="s">
        <v>31</v>
      </c>
      <c r="O1285" t="s">
        <v>32</v>
      </c>
      <c r="P1285" t="s">
        <v>50</v>
      </c>
      <c r="Q1285">
        <v>1</v>
      </c>
      <c r="R1285" t="s">
        <v>43</v>
      </c>
      <c r="S1285" t="s">
        <v>68</v>
      </c>
      <c r="T1285">
        <v>2.9</v>
      </c>
      <c r="U1285">
        <v>6</v>
      </c>
      <c r="V1285">
        <v>63</v>
      </c>
      <c r="W1285">
        <v>0</v>
      </c>
      <c r="X1285">
        <v>0</v>
      </c>
      <c r="Y1285" t="s">
        <v>36</v>
      </c>
    </row>
    <row r="1286" spans="1:25" x14ac:dyDescent="0.25">
      <c r="A1286" t="s">
        <v>2278</v>
      </c>
      <c r="B1286" t="s">
        <v>2279</v>
      </c>
      <c r="C1286" t="s">
        <v>73</v>
      </c>
      <c r="D1286" t="s">
        <v>59</v>
      </c>
      <c r="E1286" t="s">
        <v>49</v>
      </c>
      <c r="F1286" s="1" t="s">
        <v>13340</v>
      </c>
      <c r="G1286">
        <v>101</v>
      </c>
      <c r="H1286" t="s">
        <v>29</v>
      </c>
      <c r="I1286">
        <v>850</v>
      </c>
      <c r="J1286">
        <v>467.61</v>
      </c>
      <c r="K1286">
        <f>Passenger_Data[[#This Row],[Price_USD]]*1</f>
        <v>467.61</v>
      </c>
      <c r="L1286">
        <v>18</v>
      </c>
      <c r="M1286" t="s">
        <v>30</v>
      </c>
      <c r="N1286" t="s">
        <v>60</v>
      </c>
      <c r="O1286" t="s">
        <v>33</v>
      </c>
      <c r="P1286" t="s">
        <v>83</v>
      </c>
      <c r="Q1286">
        <v>3</v>
      </c>
      <c r="R1286" t="s">
        <v>65</v>
      </c>
      <c r="S1286" t="s">
        <v>35</v>
      </c>
      <c r="T1286">
        <v>7.8</v>
      </c>
      <c r="U1286">
        <v>22</v>
      </c>
      <c r="V1286">
        <v>83</v>
      </c>
      <c r="W1286">
        <v>1</v>
      </c>
      <c r="X1286">
        <v>0</v>
      </c>
      <c r="Y1286" t="s">
        <v>36</v>
      </c>
    </row>
    <row r="1287" spans="1:25" x14ac:dyDescent="0.25">
      <c r="A1287" t="s">
        <v>2280</v>
      </c>
      <c r="B1287" t="s">
        <v>2281</v>
      </c>
      <c r="C1287" t="s">
        <v>73</v>
      </c>
      <c r="D1287" t="s">
        <v>55</v>
      </c>
      <c r="E1287" t="s">
        <v>76</v>
      </c>
      <c r="F1287" s="1" t="s">
        <v>13341</v>
      </c>
      <c r="G1287">
        <v>302</v>
      </c>
      <c r="H1287" t="s">
        <v>86</v>
      </c>
      <c r="I1287">
        <v>1228</v>
      </c>
      <c r="J1287">
        <v>502.83</v>
      </c>
      <c r="K1287">
        <f>Passenger_Data[[#This Row],[Price_USD]]*1</f>
        <v>502.83</v>
      </c>
      <c r="L1287">
        <v>66</v>
      </c>
      <c r="M1287" t="s">
        <v>40</v>
      </c>
      <c r="N1287" t="s">
        <v>60</v>
      </c>
      <c r="O1287" t="s">
        <v>56</v>
      </c>
      <c r="P1287" t="s">
        <v>33</v>
      </c>
      <c r="Q1287">
        <v>0</v>
      </c>
      <c r="R1287" t="s">
        <v>51</v>
      </c>
      <c r="S1287" t="s">
        <v>61</v>
      </c>
      <c r="T1287">
        <v>8.6</v>
      </c>
      <c r="U1287">
        <v>3</v>
      </c>
      <c r="V1287">
        <v>112</v>
      </c>
      <c r="W1287">
        <v>0</v>
      </c>
      <c r="X1287">
        <v>0</v>
      </c>
      <c r="Y1287" t="s">
        <v>36</v>
      </c>
    </row>
    <row r="1288" spans="1:25" x14ac:dyDescent="0.25">
      <c r="A1288" t="s">
        <v>2282</v>
      </c>
      <c r="B1288" t="s">
        <v>1925</v>
      </c>
      <c r="C1288" t="s">
        <v>82</v>
      </c>
      <c r="D1288" t="s">
        <v>55</v>
      </c>
      <c r="E1288" t="s">
        <v>49</v>
      </c>
      <c r="F1288" s="1" t="s">
        <v>13342</v>
      </c>
      <c r="G1288">
        <v>165</v>
      </c>
      <c r="H1288" t="s">
        <v>29</v>
      </c>
      <c r="I1288">
        <v>1824</v>
      </c>
      <c r="J1288">
        <v>478.26</v>
      </c>
      <c r="K1288">
        <f>Passenger_Data[[#This Row],[Price_USD]]*1</f>
        <v>478.26</v>
      </c>
      <c r="L1288">
        <v>39</v>
      </c>
      <c r="M1288" t="s">
        <v>30</v>
      </c>
      <c r="N1288" t="s">
        <v>31</v>
      </c>
      <c r="O1288" t="s">
        <v>56</v>
      </c>
      <c r="P1288" t="s">
        <v>50</v>
      </c>
      <c r="Q1288">
        <v>1</v>
      </c>
      <c r="R1288" t="s">
        <v>34</v>
      </c>
      <c r="S1288" t="s">
        <v>44</v>
      </c>
      <c r="T1288">
        <v>9.8000000000000007</v>
      </c>
      <c r="U1288">
        <v>1</v>
      </c>
      <c r="V1288">
        <v>12</v>
      </c>
      <c r="W1288">
        <v>0</v>
      </c>
      <c r="X1288">
        <v>0</v>
      </c>
      <c r="Y1288" t="s">
        <v>36</v>
      </c>
    </row>
    <row r="1289" spans="1:25" x14ac:dyDescent="0.25">
      <c r="A1289" t="s">
        <v>2283</v>
      </c>
      <c r="B1289" t="s">
        <v>251</v>
      </c>
      <c r="C1289" t="s">
        <v>54</v>
      </c>
      <c r="D1289" t="s">
        <v>55</v>
      </c>
      <c r="E1289" t="s">
        <v>28</v>
      </c>
      <c r="F1289" s="1" t="s">
        <v>13343</v>
      </c>
      <c r="G1289">
        <v>100</v>
      </c>
      <c r="H1289" t="s">
        <v>86</v>
      </c>
      <c r="I1289">
        <v>1074</v>
      </c>
      <c r="J1289">
        <v>456.8</v>
      </c>
      <c r="K1289">
        <f>Passenger_Data[[#This Row],[Price_USD]]*1</f>
        <v>456.8</v>
      </c>
      <c r="L1289">
        <v>25</v>
      </c>
      <c r="M1289" t="s">
        <v>30</v>
      </c>
      <c r="N1289" t="s">
        <v>60</v>
      </c>
      <c r="O1289" t="s">
        <v>32</v>
      </c>
      <c r="P1289" t="s">
        <v>50</v>
      </c>
      <c r="Q1289">
        <v>1</v>
      </c>
      <c r="R1289" t="s">
        <v>51</v>
      </c>
      <c r="S1289" t="s">
        <v>61</v>
      </c>
      <c r="T1289">
        <v>6.2</v>
      </c>
      <c r="U1289">
        <v>0</v>
      </c>
      <c r="V1289">
        <v>56</v>
      </c>
      <c r="W1289">
        <v>0</v>
      </c>
      <c r="X1289">
        <v>0</v>
      </c>
      <c r="Y1289" t="s">
        <v>36</v>
      </c>
    </row>
    <row r="1290" spans="1:25" x14ac:dyDescent="0.25">
      <c r="A1290" t="s">
        <v>2284</v>
      </c>
      <c r="B1290" t="s">
        <v>1487</v>
      </c>
      <c r="C1290" t="s">
        <v>73</v>
      </c>
      <c r="D1290" t="s">
        <v>64</v>
      </c>
      <c r="E1290" t="s">
        <v>39</v>
      </c>
      <c r="F1290" s="1" t="s">
        <v>13344</v>
      </c>
      <c r="G1290">
        <v>171</v>
      </c>
      <c r="H1290" t="s">
        <v>29</v>
      </c>
      <c r="I1290">
        <v>1394</v>
      </c>
      <c r="J1290">
        <v>461.13</v>
      </c>
      <c r="K1290">
        <f>Passenger_Data[[#This Row],[Price_USD]]*1</f>
        <v>461.13</v>
      </c>
      <c r="L1290">
        <v>31</v>
      </c>
      <c r="M1290" t="s">
        <v>40</v>
      </c>
      <c r="N1290" t="s">
        <v>41</v>
      </c>
      <c r="O1290" t="s">
        <v>56</v>
      </c>
      <c r="P1290" t="s">
        <v>50</v>
      </c>
      <c r="Q1290">
        <v>2</v>
      </c>
      <c r="R1290" t="s">
        <v>65</v>
      </c>
      <c r="S1290" t="s">
        <v>44</v>
      </c>
      <c r="T1290">
        <v>5.2</v>
      </c>
      <c r="U1290">
        <v>17</v>
      </c>
      <c r="V1290">
        <v>56</v>
      </c>
      <c r="W1290">
        <v>0</v>
      </c>
      <c r="X1290">
        <v>0</v>
      </c>
      <c r="Y1290" t="s">
        <v>36</v>
      </c>
    </row>
    <row r="1291" spans="1:25" x14ac:dyDescent="0.25">
      <c r="A1291" t="s">
        <v>2285</v>
      </c>
      <c r="B1291" t="s">
        <v>1192</v>
      </c>
      <c r="C1291" t="s">
        <v>48</v>
      </c>
      <c r="D1291" t="s">
        <v>76</v>
      </c>
      <c r="E1291" t="s">
        <v>76</v>
      </c>
      <c r="F1291" s="1" t="s">
        <v>13345</v>
      </c>
      <c r="G1291">
        <v>229</v>
      </c>
      <c r="H1291" t="s">
        <v>29</v>
      </c>
      <c r="I1291">
        <v>1089</v>
      </c>
      <c r="J1291">
        <v>405.53</v>
      </c>
      <c r="K1291">
        <f>Passenger_Data[[#This Row],[Price_USD]]*1</f>
        <v>405.53</v>
      </c>
      <c r="L1291">
        <v>24</v>
      </c>
      <c r="M1291" t="s">
        <v>40</v>
      </c>
      <c r="N1291" t="s">
        <v>31</v>
      </c>
      <c r="O1291" t="s">
        <v>33</v>
      </c>
      <c r="P1291" t="s">
        <v>33</v>
      </c>
      <c r="Q1291">
        <v>0</v>
      </c>
      <c r="R1291" t="s">
        <v>51</v>
      </c>
      <c r="S1291" t="s">
        <v>35</v>
      </c>
      <c r="T1291">
        <v>10</v>
      </c>
      <c r="U1291">
        <v>12</v>
      </c>
      <c r="V1291">
        <v>105</v>
      </c>
      <c r="W1291">
        <v>0</v>
      </c>
      <c r="X1291">
        <v>0</v>
      </c>
      <c r="Y1291" t="s">
        <v>36</v>
      </c>
    </row>
    <row r="1292" spans="1:25" x14ac:dyDescent="0.25">
      <c r="A1292" t="s">
        <v>2286</v>
      </c>
      <c r="B1292" t="s">
        <v>1841</v>
      </c>
      <c r="C1292" t="s">
        <v>26</v>
      </c>
      <c r="D1292" t="s">
        <v>64</v>
      </c>
      <c r="E1292" t="s">
        <v>64</v>
      </c>
      <c r="F1292" s="1" t="s">
        <v>13346</v>
      </c>
      <c r="G1292">
        <v>125</v>
      </c>
      <c r="H1292" t="s">
        <v>29</v>
      </c>
      <c r="I1292">
        <v>1171</v>
      </c>
      <c r="J1292">
        <v>348.43</v>
      </c>
      <c r="K1292">
        <f>Passenger_Data[[#This Row],[Price_USD]]*1</f>
        <v>348.43</v>
      </c>
      <c r="L1292">
        <v>44</v>
      </c>
      <c r="M1292" t="s">
        <v>30</v>
      </c>
      <c r="N1292" t="s">
        <v>60</v>
      </c>
      <c r="O1292" t="s">
        <v>42</v>
      </c>
      <c r="P1292" t="s">
        <v>33</v>
      </c>
      <c r="Q1292">
        <v>2</v>
      </c>
      <c r="R1292" t="s">
        <v>43</v>
      </c>
      <c r="S1292" t="s">
        <v>61</v>
      </c>
      <c r="T1292">
        <v>6.8</v>
      </c>
      <c r="U1292">
        <v>13</v>
      </c>
      <c r="V1292">
        <v>2</v>
      </c>
      <c r="W1292">
        <v>0</v>
      </c>
      <c r="X1292">
        <v>1</v>
      </c>
      <c r="Y1292" t="s">
        <v>45</v>
      </c>
    </row>
    <row r="1293" spans="1:25" x14ac:dyDescent="0.25">
      <c r="A1293" t="s">
        <v>2287</v>
      </c>
      <c r="B1293" t="s">
        <v>2288</v>
      </c>
      <c r="C1293" t="s">
        <v>48</v>
      </c>
      <c r="D1293" t="s">
        <v>39</v>
      </c>
      <c r="E1293" t="s">
        <v>28</v>
      </c>
      <c r="F1293" s="1" t="s">
        <v>13347</v>
      </c>
      <c r="G1293">
        <v>224</v>
      </c>
      <c r="H1293" t="s">
        <v>29</v>
      </c>
      <c r="I1293">
        <v>1169</v>
      </c>
      <c r="J1293">
        <v>300.58</v>
      </c>
      <c r="K1293">
        <f>Passenger_Data[[#This Row],[Price_USD]]*1</f>
        <v>300.58</v>
      </c>
      <c r="L1293">
        <v>44</v>
      </c>
      <c r="M1293" t="s">
        <v>40</v>
      </c>
      <c r="N1293" t="s">
        <v>31</v>
      </c>
      <c r="O1293" t="s">
        <v>33</v>
      </c>
      <c r="P1293" t="s">
        <v>50</v>
      </c>
      <c r="Q1293">
        <v>1</v>
      </c>
      <c r="R1293" t="s">
        <v>43</v>
      </c>
      <c r="S1293" t="s">
        <v>61</v>
      </c>
      <c r="T1293">
        <v>4</v>
      </c>
      <c r="U1293">
        <v>3</v>
      </c>
      <c r="V1293">
        <v>70</v>
      </c>
      <c r="W1293">
        <v>0</v>
      </c>
      <c r="X1293">
        <v>0</v>
      </c>
      <c r="Y1293" t="s">
        <v>45</v>
      </c>
    </row>
    <row r="1294" spans="1:25" x14ac:dyDescent="0.25">
      <c r="A1294" t="s">
        <v>2289</v>
      </c>
      <c r="B1294" t="s">
        <v>1464</v>
      </c>
      <c r="C1294" t="s">
        <v>26</v>
      </c>
      <c r="D1294" t="s">
        <v>49</v>
      </c>
      <c r="E1294" t="s">
        <v>76</v>
      </c>
      <c r="F1294" s="1" t="s">
        <v>13348</v>
      </c>
      <c r="G1294">
        <v>239</v>
      </c>
      <c r="H1294" t="s">
        <v>86</v>
      </c>
      <c r="I1294">
        <v>1918</v>
      </c>
      <c r="J1294">
        <v>227.76</v>
      </c>
      <c r="K1294">
        <f>Passenger_Data[[#This Row],[Price_USD]]*1</f>
        <v>227.76</v>
      </c>
      <c r="L1294">
        <v>43</v>
      </c>
      <c r="M1294" t="s">
        <v>30</v>
      </c>
      <c r="N1294" t="s">
        <v>41</v>
      </c>
      <c r="O1294" t="s">
        <v>32</v>
      </c>
      <c r="P1294" t="s">
        <v>50</v>
      </c>
      <c r="Q1294">
        <v>0</v>
      </c>
      <c r="R1294" t="s">
        <v>65</v>
      </c>
      <c r="S1294" t="s">
        <v>61</v>
      </c>
      <c r="T1294">
        <v>8.9</v>
      </c>
      <c r="U1294">
        <v>5</v>
      </c>
      <c r="V1294">
        <v>34</v>
      </c>
      <c r="W1294">
        <v>0</v>
      </c>
      <c r="X1294">
        <v>0</v>
      </c>
      <c r="Y1294" t="s">
        <v>36</v>
      </c>
    </row>
    <row r="1295" spans="1:25" x14ac:dyDescent="0.25">
      <c r="A1295" t="s">
        <v>2290</v>
      </c>
      <c r="B1295" t="s">
        <v>2291</v>
      </c>
      <c r="C1295" t="s">
        <v>26</v>
      </c>
      <c r="D1295" t="s">
        <v>28</v>
      </c>
      <c r="E1295" t="s">
        <v>59</v>
      </c>
      <c r="F1295" s="1" t="s">
        <v>13349</v>
      </c>
      <c r="G1295">
        <v>188</v>
      </c>
      <c r="H1295" t="s">
        <v>29</v>
      </c>
      <c r="I1295">
        <v>1341</v>
      </c>
      <c r="J1295">
        <v>441.9</v>
      </c>
      <c r="K1295">
        <f>Passenger_Data[[#This Row],[Price_USD]]*1</f>
        <v>441.9</v>
      </c>
      <c r="L1295">
        <v>41</v>
      </c>
      <c r="M1295" t="s">
        <v>30</v>
      </c>
      <c r="N1295" t="s">
        <v>31</v>
      </c>
      <c r="O1295" t="s">
        <v>33</v>
      </c>
      <c r="P1295" t="s">
        <v>50</v>
      </c>
      <c r="Q1295">
        <v>0</v>
      </c>
      <c r="R1295" t="s">
        <v>43</v>
      </c>
      <c r="S1295" t="s">
        <v>61</v>
      </c>
      <c r="T1295">
        <v>9.4</v>
      </c>
      <c r="U1295">
        <v>7</v>
      </c>
      <c r="V1295">
        <v>91</v>
      </c>
      <c r="W1295">
        <v>0</v>
      </c>
      <c r="X1295">
        <v>0</v>
      </c>
      <c r="Y1295" t="s">
        <v>45</v>
      </c>
    </row>
    <row r="1296" spans="1:25" x14ac:dyDescent="0.25">
      <c r="A1296" t="s">
        <v>2292</v>
      </c>
      <c r="B1296" t="s">
        <v>2293</v>
      </c>
      <c r="C1296" t="s">
        <v>54</v>
      </c>
      <c r="D1296" t="s">
        <v>28</v>
      </c>
      <c r="E1296" t="s">
        <v>27</v>
      </c>
      <c r="F1296" s="1" t="s">
        <v>13350</v>
      </c>
      <c r="G1296">
        <v>180</v>
      </c>
      <c r="H1296" t="s">
        <v>29</v>
      </c>
      <c r="I1296">
        <v>1421</v>
      </c>
      <c r="J1296">
        <v>433.82</v>
      </c>
      <c r="K1296">
        <f>Passenger_Data[[#This Row],[Price_USD]]*1</f>
        <v>433.82</v>
      </c>
      <c r="L1296">
        <v>27</v>
      </c>
      <c r="M1296" t="s">
        <v>40</v>
      </c>
      <c r="N1296" t="s">
        <v>60</v>
      </c>
      <c r="O1296" t="s">
        <v>33</v>
      </c>
      <c r="P1296" t="s">
        <v>33</v>
      </c>
      <c r="Q1296">
        <v>1</v>
      </c>
      <c r="R1296" t="s">
        <v>51</v>
      </c>
      <c r="S1296" t="s">
        <v>44</v>
      </c>
      <c r="T1296">
        <v>7.8</v>
      </c>
      <c r="U1296">
        <v>13</v>
      </c>
      <c r="V1296">
        <v>73</v>
      </c>
      <c r="W1296">
        <v>0</v>
      </c>
      <c r="X1296">
        <v>0</v>
      </c>
      <c r="Y1296" t="s">
        <v>77</v>
      </c>
    </row>
    <row r="1297" spans="1:25" x14ac:dyDescent="0.25">
      <c r="A1297" t="s">
        <v>2294</v>
      </c>
      <c r="B1297" t="s">
        <v>816</v>
      </c>
      <c r="C1297" t="s">
        <v>48</v>
      </c>
      <c r="D1297" t="s">
        <v>55</v>
      </c>
      <c r="E1297" t="s">
        <v>55</v>
      </c>
      <c r="F1297" s="1" t="s">
        <v>13351</v>
      </c>
      <c r="G1297">
        <v>138</v>
      </c>
      <c r="H1297" t="s">
        <v>29</v>
      </c>
      <c r="I1297">
        <v>1146</v>
      </c>
      <c r="J1297">
        <v>281.37</v>
      </c>
      <c r="K1297">
        <f>Passenger_Data[[#This Row],[Price_USD]]*1</f>
        <v>281.37</v>
      </c>
      <c r="L1297">
        <v>21</v>
      </c>
      <c r="M1297" t="s">
        <v>40</v>
      </c>
      <c r="N1297" t="s">
        <v>60</v>
      </c>
      <c r="O1297" t="s">
        <v>42</v>
      </c>
      <c r="P1297" t="s">
        <v>50</v>
      </c>
      <c r="Q1297">
        <v>0</v>
      </c>
      <c r="R1297" t="s">
        <v>51</v>
      </c>
      <c r="S1297" t="s">
        <v>61</v>
      </c>
      <c r="T1297">
        <v>7.6</v>
      </c>
      <c r="U1297">
        <v>30</v>
      </c>
      <c r="V1297">
        <v>60</v>
      </c>
      <c r="W1297">
        <v>0</v>
      </c>
      <c r="X1297">
        <v>0</v>
      </c>
      <c r="Y1297" t="s">
        <v>77</v>
      </c>
    </row>
    <row r="1298" spans="1:25" x14ac:dyDescent="0.25">
      <c r="A1298" t="s">
        <v>2295</v>
      </c>
      <c r="B1298" t="s">
        <v>2296</v>
      </c>
      <c r="C1298" t="s">
        <v>54</v>
      </c>
      <c r="D1298" t="s">
        <v>49</v>
      </c>
      <c r="E1298" t="s">
        <v>27</v>
      </c>
      <c r="F1298" s="1" t="s">
        <v>13352</v>
      </c>
      <c r="G1298">
        <v>136</v>
      </c>
      <c r="H1298" t="s">
        <v>29</v>
      </c>
      <c r="I1298">
        <v>1075</v>
      </c>
      <c r="J1298">
        <v>358.22</v>
      </c>
      <c r="K1298">
        <f>Passenger_Data[[#This Row],[Price_USD]]*1</f>
        <v>358.22</v>
      </c>
      <c r="L1298">
        <v>72</v>
      </c>
      <c r="M1298" t="s">
        <v>40</v>
      </c>
      <c r="N1298" t="s">
        <v>60</v>
      </c>
      <c r="O1298" t="s">
        <v>42</v>
      </c>
      <c r="P1298" t="s">
        <v>83</v>
      </c>
      <c r="Q1298">
        <v>0</v>
      </c>
      <c r="R1298" t="s">
        <v>51</v>
      </c>
      <c r="S1298" t="s">
        <v>68</v>
      </c>
      <c r="T1298">
        <v>5.8</v>
      </c>
      <c r="U1298">
        <v>15</v>
      </c>
      <c r="V1298">
        <v>30</v>
      </c>
      <c r="W1298">
        <v>0</v>
      </c>
      <c r="X1298">
        <v>0</v>
      </c>
      <c r="Y1298" t="s">
        <v>77</v>
      </c>
    </row>
    <row r="1299" spans="1:25" x14ac:dyDescent="0.25">
      <c r="A1299" t="s">
        <v>2297</v>
      </c>
      <c r="B1299" t="s">
        <v>2298</v>
      </c>
      <c r="C1299" t="s">
        <v>54</v>
      </c>
      <c r="D1299" t="s">
        <v>64</v>
      </c>
      <c r="E1299" t="s">
        <v>55</v>
      </c>
      <c r="F1299" s="1" t="s">
        <v>13353</v>
      </c>
      <c r="G1299">
        <v>149</v>
      </c>
      <c r="H1299" t="s">
        <v>29</v>
      </c>
      <c r="I1299">
        <v>1384</v>
      </c>
      <c r="J1299">
        <v>400.89</v>
      </c>
      <c r="K1299">
        <f>Passenger_Data[[#This Row],[Price_USD]]*1</f>
        <v>400.89</v>
      </c>
      <c r="L1299">
        <v>32</v>
      </c>
      <c r="M1299" t="s">
        <v>40</v>
      </c>
      <c r="N1299" t="s">
        <v>31</v>
      </c>
      <c r="O1299" t="s">
        <v>32</v>
      </c>
      <c r="P1299" t="s">
        <v>50</v>
      </c>
      <c r="Q1299">
        <v>2</v>
      </c>
      <c r="R1299" t="s">
        <v>65</v>
      </c>
      <c r="S1299" t="s">
        <v>44</v>
      </c>
      <c r="T1299">
        <v>6.6</v>
      </c>
      <c r="U1299">
        <v>24</v>
      </c>
      <c r="V1299">
        <v>80</v>
      </c>
      <c r="W1299">
        <v>0</v>
      </c>
      <c r="X1299">
        <v>0</v>
      </c>
      <c r="Y1299" t="s">
        <v>36</v>
      </c>
    </row>
    <row r="1300" spans="1:25" x14ac:dyDescent="0.25">
      <c r="A1300" t="s">
        <v>2299</v>
      </c>
      <c r="B1300" t="s">
        <v>2300</v>
      </c>
      <c r="C1300" t="s">
        <v>82</v>
      </c>
      <c r="D1300" t="s">
        <v>28</v>
      </c>
      <c r="E1300" t="s">
        <v>49</v>
      </c>
      <c r="F1300" s="1" t="s">
        <v>13354</v>
      </c>
      <c r="G1300">
        <v>230</v>
      </c>
      <c r="H1300" t="s">
        <v>29</v>
      </c>
      <c r="I1300">
        <v>815</v>
      </c>
      <c r="J1300">
        <v>421.47</v>
      </c>
      <c r="K1300">
        <f>Passenger_Data[[#This Row],[Price_USD]]*1</f>
        <v>421.47</v>
      </c>
      <c r="L1300">
        <v>75</v>
      </c>
      <c r="M1300" t="s">
        <v>40</v>
      </c>
      <c r="N1300" t="s">
        <v>31</v>
      </c>
      <c r="O1300" t="s">
        <v>33</v>
      </c>
      <c r="P1300" t="s">
        <v>50</v>
      </c>
      <c r="Q1300">
        <v>1</v>
      </c>
      <c r="R1300" t="s">
        <v>65</v>
      </c>
      <c r="S1300" t="s">
        <v>35</v>
      </c>
      <c r="T1300">
        <v>7.9</v>
      </c>
      <c r="U1300">
        <v>9</v>
      </c>
      <c r="V1300">
        <v>88</v>
      </c>
      <c r="W1300">
        <v>0</v>
      </c>
      <c r="X1300">
        <v>1</v>
      </c>
      <c r="Y1300" t="s">
        <v>45</v>
      </c>
    </row>
    <row r="1301" spans="1:25" x14ac:dyDescent="0.25">
      <c r="A1301" t="s">
        <v>2301</v>
      </c>
      <c r="B1301" t="s">
        <v>2302</v>
      </c>
      <c r="C1301" t="s">
        <v>26</v>
      </c>
      <c r="D1301" t="s">
        <v>39</v>
      </c>
      <c r="E1301" t="s">
        <v>27</v>
      </c>
      <c r="F1301" s="1" t="s">
        <v>13355</v>
      </c>
      <c r="G1301">
        <v>200</v>
      </c>
      <c r="H1301" t="s">
        <v>86</v>
      </c>
      <c r="I1301">
        <v>1254</v>
      </c>
      <c r="J1301">
        <v>438.69</v>
      </c>
      <c r="K1301">
        <f>Passenger_Data[[#This Row],[Price_USD]]*1</f>
        <v>438.69</v>
      </c>
      <c r="L1301">
        <v>52</v>
      </c>
      <c r="M1301" t="s">
        <v>40</v>
      </c>
      <c r="N1301" t="s">
        <v>41</v>
      </c>
      <c r="O1301" t="s">
        <v>42</v>
      </c>
      <c r="P1301" t="s">
        <v>50</v>
      </c>
      <c r="Q1301">
        <v>2</v>
      </c>
      <c r="R1301" t="s">
        <v>51</v>
      </c>
      <c r="S1301" t="s">
        <v>44</v>
      </c>
      <c r="T1301">
        <v>5.4</v>
      </c>
      <c r="U1301">
        <v>7</v>
      </c>
      <c r="V1301">
        <v>89</v>
      </c>
      <c r="W1301">
        <v>0</v>
      </c>
      <c r="X1301">
        <v>0</v>
      </c>
      <c r="Y1301" t="s">
        <v>36</v>
      </c>
    </row>
    <row r="1302" spans="1:25" x14ac:dyDescent="0.25">
      <c r="A1302" t="s">
        <v>2303</v>
      </c>
      <c r="B1302" t="s">
        <v>765</v>
      </c>
      <c r="C1302" t="s">
        <v>73</v>
      </c>
      <c r="D1302" t="s">
        <v>76</v>
      </c>
      <c r="E1302" t="s">
        <v>76</v>
      </c>
      <c r="F1302" s="1" t="s">
        <v>13356</v>
      </c>
      <c r="G1302">
        <v>157</v>
      </c>
      <c r="H1302" t="s">
        <v>29</v>
      </c>
      <c r="I1302">
        <v>1072</v>
      </c>
      <c r="J1302">
        <v>118.65</v>
      </c>
      <c r="K1302">
        <f>Passenger_Data[[#This Row],[Price_USD]]*1</f>
        <v>118.65</v>
      </c>
      <c r="L1302">
        <v>50</v>
      </c>
      <c r="M1302" t="s">
        <v>40</v>
      </c>
      <c r="N1302" t="s">
        <v>31</v>
      </c>
      <c r="O1302" t="s">
        <v>42</v>
      </c>
      <c r="P1302" t="s">
        <v>50</v>
      </c>
      <c r="Q1302">
        <v>1</v>
      </c>
      <c r="R1302" t="s">
        <v>51</v>
      </c>
      <c r="S1302" t="s">
        <v>44</v>
      </c>
      <c r="T1302">
        <v>6.4</v>
      </c>
      <c r="U1302">
        <v>10</v>
      </c>
      <c r="V1302">
        <v>117</v>
      </c>
      <c r="W1302">
        <v>0</v>
      </c>
      <c r="X1302">
        <v>0</v>
      </c>
      <c r="Y1302" t="s">
        <v>45</v>
      </c>
    </row>
    <row r="1303" spans="1:25" x14ac:dyDescent="0.25">
      <c r="A1303" t="s">
        <v>2304</v>
      </c>
      <c r="B1303" t="s">
        <v>237</v>
      </c>
      <c r="C1303" t="s">
        <v>48</v>
      </c>
      <c r="D1303" t="s">
        <v>55</v>
      </c>
      <c r="E1303" t="s">
        <v>76</v>
      </c>
      <c r="F1303" s="1" t="s">
        <v>13357</v>
      </c>
      <c r="G1303">
        <v>242</v>
      </c>
      <c r="H1303" t="s">
        <v>29</v>
      </c>
      <c r="I1303">
        <v>1049</v>
      </c>
      <c r="J1303">
        <v>254.47</v>
      </c>
      <c r="K1303">
        <f>Passenger_Data[[#This Row],[Price_USD]]*1</f>
        <v>254.47</v>
      </c>
      <c r="L1303">
        <v>35</v>
      </c>
      <c r="M1303" t="s">
        <v>40</v>
      </c>
      <c r="N1303" t="s">
        <v>41</v>
      </c>
      <c r="O1303" t="s">
        <v>33</v>
      </c>
      <c r="P1303" t="s">
        <v>33</v>
      </c>
      <c r="Q1303">
        <v>1</v>
      </c>
      <c r="R1303" t="s">
        <v>34</v>
      </c>
      <c r="S1303" t="s">
        <v>44</v>
      </c>
      <c r="T1303">
        <v>7.5</v>
      </c>
      <c r="U1303">
        <v>3</v>
      </c>
      <c r="V1303">
        <v>68</v>
      </c>
      <c r="W1303">
        <v>0</v>
      </c>
      <c r="X1303">
        <v>1</v>
      </c>
      <c r="Y1303" t="s">
        <v>77</v>
      </c>
    </row>
    <row r="1304" spans="1:25" x14ac:dyDescent="0.25">
      <c r="A1304" t="s">
        <v>2305</v>
      </c>
      <c r="B1304" t="s">
        <v>2306</v>
      </c>
      <c r="C1304" t="s">
        <v>73</v>
      </c>
      <c r="D1304" t="s">
        <v>28</v>
      </c>
      <c r="E1304" t="s">
        <v>59</v>
      </c>
      <c r="F1304" s="1" t="s">
        <v>13358</v>
      </c>
      <c r="G1304">
        <v>196</v>
      </c>
      <c r="H1304" t="s">
        <v>29</v>
      </c>
      <c r="I1304">
        <v>962</v>
      </c>
      <c r="J1304">
        <v>255.67</v>
      </c>
      <c r="K1304">
        <f>Passenger_Data[[#This Row],[Price_USD]]*1</f>
        <v>255.67</v>
      </c>
      <c r="L1304">
        <v>77</v>
      </c>
      <c r="M1304" t="s">
        <v>40</v>
      </c>
      <c r="N1304" t="s">
        <v>41</v>
      </c>
      <c r="O1304" t="s">
        <v>32</v>
      </c>
      <c r="P1304" t="s">
        <v>50</v>
      </c>
      <c r="Q1304">
        <v>0</v>
      </c>
      <c r="R1304" t="s">
        <v>51</v>
      </c>
      <c r="S1304" t="s">
        <v>61</v>
      </c>
      <c r="T1304">
        <v>7.1</v>
      </c>
      <c r="U1304">
        <v>21</v>
      </c>
      <c r="V1304">
        <v>119</v>
      </c>
      <c r="W1304">
        <v>0</v>
      </c>
      <c r="X1304">
        <v>0</v>
      </c>
      <c r="Y1304" t="s">
        <v>77</v>
      </c>
    </row>
    <row r="1305" spans="1:25" x14ac:dyDescent="0.25">
      <c r="A1305" t="s">
        <v>2307</v>
      </c>
      <c r="B1305" t="s">
        <v>916</v>
      </c>
      <c r="C1305" t="s">
        <v>48</v>
      </c>
      <c r="D1305" t="s">
        <v>55</v>
      </c>
      <c r="E1305" t="s">
        <v>55</v>
      </c>
      <c r="F1305" s="1" t="s">
        <v>13359</v>
      </c>
      <c r="G1305">
        <v>155</v>
      </c>
      <c r="H1305" t="s">
        <v>29</v>
      </c>
      <c r="I1305">
        <v>1344</v>
      </c>
      <c r="J1305">
        <v>505.07</v>
      </c>
      <c r="K1305">
        <f>Passenger_Data[[#This Row],[Price_USD]]*1</f>
        <v>505.07</v>
      </c>
      <c r="L1305">
        <v>40</v>
      </c>
      <c r="M1305" t="s">
        <v>40</v>
      </c>
      <c r="N1305" t="s">
        <v>60</v>
      </c>
      <c r="O1305" t="s">
        <v>32</v>
      </c>
      <c r="P1305" t="s">
        <v>33</v>
      </c>
      <c r="Q1305">
        <v>0</v>
      </c>
      <c r="R1305" t="s">
        <v>65</v>
      </c>
      <c r="S1305" t="s">
        <v>44</v>
      </c>
      <c r="T1305">
        <v>10</v>
      </c>
      <c r="U1305">
        <v>14</v>
      </c>
      <c r="V1305">
        <v>51</v>
      </c>
      <c r="W1305">
        <v>1</v>
      </c>
      <c r="X1305">
        <v>0</v>
      </c>
      <c r="Y1305" t="s">
        <v>45</v>
      </c>
    </row>
    <row r="1306" spans="1:25" x14ac:dyDescent="0.25">
      <c r="A1306" t="s">
        <v>2308</v>
      </c>
      <c r="B1306" t="s">
        <v>2309</v>
      </c>
      <c r="C1306" t="s">
        <v>82</v>
      </c>
      <c r="D1306" t="s">
        <v>55</v>
      </c>
      <c r="E1306" t="s">
        <v>76</v>
      </c>
      <c r="F1306" s="1" t="s">
        <v>13360</v>
      </c>
      <c r="G1306">
        <v>185</v>
      </c>
      <c r="H1306" t="s">
        <v>29</v>
      </c>
      <c r="I1306">
        <v>1018</v>
      </c>
      <c r="J1306">
        <v>296.76</v>
      </c>
      <c r="K1306">
        <f>Passenger_Data[[#This Row],[Price_USD]]*1</f>
        <v>296.76</v>
      </c>
      <c r="L1306">
        <v>69</v>
      </c>
      <c r="M1306" t="s">
        <v>30</v>
      </c>
      <c r="N1306" t="s">
        <v>31</v>
      </c>
      <c r="O1306" t="s">
        <v>32</v>
      </c>
      <c r="P1306" t="s">
        <v>83</v>
      </c>
      <c r="Q1306">
        <v>0</v>
      </c>
      <c r="R1306" t="s">
        <v>34</v>
      </c>
      <c r="S1306" t="s">
        <v>35</v>
      </c>
      <c r="T1306">
        <v>10</v>
      </c>
      <c r="U1306">
        <v>17</v>
      </c>
      <c r="V1306">
        <v>57</v>
      </c>
      <c r="W1306">
        <v>0</v>
      </c>
      <c r="X1306">
        <v>0</v>
      </c>
      <c r="Y1306" t="s">
        <v>45</v>
      </c>
    </row>
    <row r="1307" spans="1:25" x14ac:dyDescent="0.25">
      <c r="A1307" t="s">
        <v>2310</v>
      </c>
      <c r="B1307" t="s">
        <v>814</v>
      </c>
      <c r="C1307" t="s">
        <v>73</v>
      </c>
      <c r="D1307" t="s">
        <v>59</v>
      </c>
      <c r="E1307" t="s">
        <v>55</v>
      </c>
      <c r="F1307" s="1" t="s">
        <v>13361</v>
      </c>
      <c r="G1307">
        <v>152</v>
      </c>
      <c r="H1307" t="s">
        <v>29</v>
      </c>
      <c r="I1307">
        <v>1445</v>
      </c>
      <c r="J1307">
        <v>389.01</v>
      </c>
      <c r="K1307">
        <f>Passenger_Data[[#This Row],[Price_USD]]*1</f>
        <v>389.01</v>
      </c>
      <c r="L1307">
        <v>34</v>
      </c>
      <c r="M1307" t="s">
        <v>40</v>
      </c>
      <c r="N1307" t="s">
        <v>31</v>
      </c>
      <c r="O1307" t="s">
        <v>33</v>
      </c>
      <c r="P1307" t="s">
        <v>50</v>
      </c>
      <c r="Q1307">
        <v>2</v>
      </c>
      <c r="R1307" t="s">
        <v>65</v>
      </c>
      <c r="S1307" t="s">
        <v>44</v>
      </c>
      <c r="T1307">
        <v>8.5</v>
      </c>
      <c r="U1307">
        <v>9</v>
      </c>
      <c r="V1307">
        <v>56</v>
      </c>
      <c r="W1307">
        <v>0</v>
      </c>
      <c r="X1307">
        <v>0</v>
      </c>
      <c r="Y1307" t="s">
        <v>77</v>
      </c>
    </row>
    <row r="1308" spans="1:25" x14ac:dyDescent="0.25">
      <c r="A1308" t="s">
        <v>2311</v>
      </c>
      <c r="B1308" t="s">
        <v>2312</v>
      </c>
      <c r="C1308" t="s">
        <v>48</v>
      </c>
      <c r="D1308" t="s">
        <v>76</v>
      </c>
      <c r="E1308" t="s">
        <v>49</v>
      </c>
      <c r="F1308" s="1" t="s">
        <v>13362</v>
      </c>
      <c r="G1308">
        <v>185</v>
      </c>
      <c r="H1308" t="s">
        <v>29</v>
      </c>
      <c r="I1308">
        <v>609</v>
      </c>
      <c r="J1308">
        <v>255.15</v>
      </c>
      <c r="K1308">
        <f>Passenger_Data[[#This Row],[Price_USD]]*1</f>
        <v>255.15</v>
      </c>
      <c r="L1308">
        <v>59</v>
      </c>
      <c r="M1308" t="s">
        <v>40</v>
      </c>
      <c r="N1308" t="s">
        <v>31</v>
      </c>
      <c r="O1308" t="s">
        <v>33</v>
      </c>
      <c r="P1308" t="s">
        <v>50</v>
      </c>
      <c r="Q1308">
        <v>3</v>
      </c>
      <c r="R1308" t="s">
        <v>65</v>
      </c>
      <c r="S1308" t="s">
        <v>44</v>
      </c>
      <c r="T1308">
        <v>6.3</v>
      </c>
      <c r="U1308">
        <v>14</v>
      </c>
      <c r="V1308">
        <v>79</v>
      </c>
      <c r="W1308">
        <v>0</v>
      </c>
      <c r="X1308">
        <v>1</v>
      </c>
      <c r="Y1308" t="s">
        <v>77</v>
      </c>
    </row>
    <row r="1309" spans="1:25" x14ac:dyDescent="0.25">
      <c r="A1309" t="s">
        <v>2313</v>
      </c>
      <c r="B1309" t="s">
        <v>2314</v>
      </c>
      <c r="C1309" t="s">
        <v>48</v>
      </c>
      <c r="D1309" t="s">
        <v>76</v>
      </c>
      <c r="E1309" t="s">
        <v>49</v>
      </c>
      <c r="F1309" s="1" t="s">
        <v>13363</v>
      </c>
      <c r="G1309">
        <v>353</v>
      </c>
      <c r="H1309" t="s">
        <v>86</v>
      </c>
      <c r="I1309">
        <v>1016</v>
      </c>
      <c r="J1309">
        <v>481.17</v>
      </c>
      <c r="K1309">
        <f>Passenger_Data[[#This Row],[Price_USD]]*1</f>
        <v>481.17</v>
      </c>
      <c r="L1309">
        <v>34</v>
      </c>
      <c r="M1309" t="s">
        <v>30</v>
      </c>
      <c r="N1309" t="s">
        <v>41</v>
      </c>
      <c r="O1309" t="s">
        <v>33</v>
      </c>
      <c r="P1309" t="s">
        <v>50</v>
      </c>
      <c r="Q1309">
        <v>1</v>
      </c>
      <c r="R1309" t="s">
        <v>65</v>
      </c>
      <c r="S1309" t="s">
        <v>68</v>
      </c>
      <c r="T1309">
        <v>6.7</v>
      </c>
      <c r="U1309">
        <v>4</v>
      </c>
      <c r="V1309">
        <v>12</v>
      </c>
      <c r="W1309">
        <v>0</v>
      </c>
      <c r="X1309">
        <v>0</v>
      </c>
      <c r="Y1309" t="s">
        <v>45</v>
      </c>
    </row>
    <row r="1310" spans="1:25" x14ac:dyDescent="0.25">
      <c r="A1310" t="s">
        <v>2315</v>
      </c>
      <c r="B1310" t="s">
        <v>894</v>
      </c>
      <c r="C1310" t="s">
        <v>73</v>
      </c>
      <c r="D1310" t="s">
        <v>49</v>
      </c>
      <c r="E1310" t="s">
        <v>49</v>
      </c>
      <c r="F1310" s="1" t="s">
        <v>13364</v>
      </c>
      <c r="G1310">
        <v>166</v>
      </c>
      <c r="H1310" t="s">
        <v>29</v>
      </c>
      <c r="I1310">
        <v>1174</v>
      </c>
      <c r="J1310">
        <v>395.02</v>
      </c>
      <c r="K1310">
        <f>Passenger_Data[[#This Row],[Price_USD]]*1</f>
        <v>395.02</v>
      </c>
      <c r="L1310">
        <v>69</v>
      </c>
      <c r="M1310" t="s">
        <v>40</v>
      </c>
      <c r="N1310" t="s">
        <v>31</v>
      </c>
      <c r="O1310" t="s">
        <v>56</v>
      </c>
      <c r="P1310" t="s">
        <v>83</v>
      </c>
      <c r="Q1310">
        <v>3</v>
      </c>
      <c r="R1310" t="s">
        <v>65</v>
      </c>
      <c r="S1310" t="s">
        <v>68</v>
      </c>
      <c r="T1310">
        <v>4.7</v>
      </c>
      <c r="U1310">
        <v>1</v>
      </c>
      <c r="V1310">
        <v>113</v>
      </c>
      <c r="W1310">
        <v>0</v>
      </c>
      <c r="X1310">
        <v>0</v>
      </c>
      <c r="Y1310" t="s">
        <v>36</v>
      </c>
    </row>
    <row r="1311" spans="1:25" x14ac:dyDescent="0.25">
      <c r="A1311" t="s">
        <v>2316</v>
      </c>
      <c r="B1311" t="s">
        <v>2317</v>
      </c>
      <c r="C1311" t="s">
        <v>26</v>
      </c>
      <c r="D1311" t="s">
        <v>27</v>
      </c>
      <c r="E1311" t="s">
        <v>55</v>
      </c>
      <c r="F1311" s="1" t="s">
        <v>13365</v>
      </c>
      <c r="G1311">
        <v>84</v>
      </c>
      <c r="H1311" t="s">
        <v>29</v>
      </c>
      <c r="I1311">
        <v>1168</v>
      </c>
      <c r="J1311">
        <v>300.08999999999997</v>
      </c>
      <c r="K1311">
        <f>Passenger_Data[[#This Row],[Price_USD]]*1</f>
        <v>300.08999999999997</v>
      </c>
      <c r="L1311">
        <v>30</v>
      </c>
      <c r="M1311" t="s">
        <v>40</v>
      </c>
      <c r="N1311" t="s">
        <v>31</v>
      </c>
      <c r="O1311" t="s">
        <v>56</v>
      </c>
      <c r="P1311" t="s">
        <v>33</v>
      </c>
      <c r="Q1311">
        <v>2</v>
      </c>
      <c r="R1311" t="s">
        <v>51</v>
      </c>
      <c r="S1311" t="s">
        <v>68</v>
      </c>
      <c r="T1311">
        <v>7.6</v>
      </c>
      <c r="U1311">
        <v>51</v>
      </c>
      <c r="V1311">
        <v>20</v>
      </c>
      <c r="W1311">
        <v>0</v>
      </c>
      <c r="X1311">
        <v>0</v>
      </c>
      <c r="Y1311" t="s">
        <v>45</v>
      </c>
    </row>
    <row r="1312" spans="1:25" x14ac:dyDescent="0.25">
      <c r="A1312" t="s">
        <v>2318</v>
      </c>
      <c r="B1312" t="s">
        <v>720</v>
      </c>
      <c r="C1312" t="s">
        <v>54</v>
      </c>
      <c r="D1312" t="s">
        <v>27</v>
      </c>
      <c r="E1312" t="s">
        <v>64</v>
      </c>
      <c r="F1312" s="1" t="s">
        <v>13366</v>
      </c>
      <c r="G1312">
        <v>243</v>
      </c>
      <c r="H1312" t="s">
        <v>29</v>
      </c>
      <c r="I1312">
        <v>1888</v>
      </c>
      <c r="J1312">
        <v>163.27000000000001</v>
      </c>
      <c r="K1312">
        <f>Passenger_Data[[#This Row],[Price_USD]]*1</f>
        <v>163.27000000000001</v>
      </c>
      <c r="L1312">
        <v>31</v>
      </c>
      <c r="M1312" t="s">
        <v>40</v>
      </c>
      <c r="N1312" t="s">
        <v>31</v>
      </c>
      <c r="O1312" t="s">
        <v>32</v>
      </c>
      <c r="P1312" t="s">
        <v>50</v>
      </c>
      <c r="Q1312">
        <v>0</v>
      </c>
      <c r="R1312" t="s">
        <v>51</v>
      </c>
      <c r="S1312" t="s">
        <v>61</v>
      </c>
      <c r="T1312">
        <v>9.3000000000000007</v>
      </c>
      <c r="U1312">
        <v>1</v>
      </c>
      <c r="V1312">
        <v>31</v>
      </c>
      <c r="W1312">
        <v>0</v>
      </c>
      <c r="X1312">
        <v>0</v>
      </c>
      <c r="Y1312" t="s">
        <v>77</v>
      </c>
    </row>
    <row r="1313" spans="1:25" x14ac:dyDescent="0.25">
      <c r="A1313" t="s">
        <v>2319</v>
      </c>
      <c r="B1313" t="s">
        <v>2320</v>
      </c>
      <c r="C1313" t="s">
        <v>73</v>
      </c>
      <c r="D1313" t="s">
        <v>27</v>
      </c>
      <c r="E1313" t="s">
        <v>59</v>
      </c>
      <c r="F1313" s="1" t="s">
        <v>13367</v>
      </c>
      <c r="G1313">
        <v>234</v>
      </c>
      <c r="H1313" t="s">
        <v>29</v>
      </c>
      <c r="I1313">
        <v>1268</v>
      </c>
      <c r="J1313">
        <v>369.26</v>
      </c>
      <c r="K1313">
        <f>Passenger_Data[[#This Row],[Price_USD]]*1</f>
        <v>369.26</v>
      </c>
      <c r="L1313">
        <v>21</v>
      </c>
      <c r="M1313" t="s">
        <v>40</v>
      </c>
      <c r="N1313" t="s">
        <v>41</v>
      </c>
      <c r="O1313" t="s">
        <v>42</v>
      </c>
      <c r="P1313" t="s">
        <v>83</v>
      </c>
      <c r="Q1313">
        <v>0</v>
      </c>
      <c r="R1313" t="s">
        <v>51</v>
      </c>
      <c r="S1313" t="s">
        <v>68</v>
      </c>
      <c r="T1313">
        <v>7.2</v>
      </c>
      <c r="U1313">
        <v>2</v>
      </c>
      <c r="V1313">
        <v>50</v>
      </c>
      <c r="W1313">
        <v>0</v>
      </c>
      <c r="X1313">
        <v>0</v>
      </c>
      <c r="Y1313" t="s">
        <v>36</v>
      </c>
    </row>
    <row r="1314" spans="1:25" x14ac:dyDescent="0.25">
      <c r="A1314" t="s">
        <v>2321</v>
      </c>
      <c r="B1314" t="s">
        <v>1216</v>
      </c>
      <c r="C1314" t="s">
        <v>73</v>
      </c>
      <c r="D1314" t="s">
        <v>76</v>
      </c>
      <c r="E1314" t="s">
        <v>27</v>
      </c>
      <c r="F1314" s="1" t="s">
        <v>13368</v>
      </c>
      <c r="G1314">
        <v>111</v>
      </c>
      <c r="H1314" t="s">
        <v>86</v>
      </c>
      <c r="I1314">
        <v>1332</v>
      </c>
      <c r="J1314">
        <v>432.16</v>
      </c>
      <c r="K1314">
        <f>Passenger_Data[[#This Row],[Price_USD]]*1</f>
        <v>432.16</v>
      </c>
      <c r="L1314">
        <v>26</v>
      </c>
      <c r="M1314" t="s">
        <v>30</v>
      </c>
      <c r="N1314" t="s">
        <v>31</v>
      </c>
      <c r="O1314" t="s">
        <v>33</v>
      </c>
      <c r="P1314" t="s">
        <v>50</v>
      </c>
      <c r="Q1314">
        <v>1</v>
      </c>
      <c r="R1314" t="s">
        <v>65</v>
      </c>
      <c r="S1314" t="s">
        <v>61</v>
      </c>
      <c r="T1314">
        <v>10</v>
      </c>
      <c r="U1314">
        <v>6</v>
      </c>
      <c r="V1314">
        <v>31</v>
      </c>
      <c r="W1314">
        <v>0</v>
      </c>
      <c r="X1314">
        <v>0</v>
      </c>
      <c r="Y1314" t="s">
        <v>45</v>
      </c>
    </row>
    <row r="1315" spans="1:25" x14ac:dyDescent="0.25">
      <c r="A1315" t="s">
        <v>2322</v>
      </c>
      <c r="B1315" t="s">
        <v>2323</v>
      </c>
      <c r="C1315" t="s">
        <v>73</v>
      </c>
      <c r="D1315" t="s">
        <v>64</v>
      </c>
      <c r="E1315" t="s">
        <v>27</v>
      </c>
      <c r="F1315" s="1" t="s">
        <v>13369</v>
      </c>
      <c r="G1315">
        <v>146</v>
      </c>
      <c r="H1315" t="s">
        <v>29</v>
      </c>
      <c r="I1315">
        <v>1417</v>
      </c>
      <c r="J1315">
        <v>362.32</v>
      </c>
      <c r="K1315">
        <f>Passenger_Data[[#This Row],[Price_USD]]*1</f>
        <v>362.32</v>
      </c>
      <c r="L1315">
        <v>79</v>
      </c>
      <c r="M1315" t="s">
        <v>40</v>
      </c>
      <c r="N1315" t="s">
        <v>60</v>
      </c>
      <c r="O1315" t="s">
        <v>33</v>
      </c>
      <c r="P1315" t="s">
        <v>50</v>
      </c>
      <c r="Q1315">
        <v>2</v>
      </c>
      <c r="R1315" t="s">
        <v>65</v>
      </c>
      <c r="S1315" t="s">
        <v>68</v>
      </c>
      <c r="T1315">
        <v>6.5</v>
      </c>
      <c r="U1315">
        <v>10</v>
      </c>
      <c r="V1315">
        <v>82</v>
      </c>
      <c r="W1315">
        <v>0</v>
      </c>
      <c r="X1315">
        <v>0</v>
      </c>
      <c r="Y1315" t="s">
        <v>45</v>
      </c>
    </row>
    <row r="1316" spans="1:25" x14ac:dyDescent="0.25">
      <c r="A1316" t="s">
        <v>2324</v>
      </c>
      <c r="B1316" t="s">
        <v>704</v>
      </c>
      <c r="C1316" t="s">
        <v>82</v>
      </c>
      <c r="D1316" t="s">
        <v>76</v>
      </c>
      <c r="E1316" t="s">
        <v>59</v>
      </c>
      <c r="F1316" s="1" t="s">
        <v>13370</v>
      </c>
      <c r="G1316">
        <v>190</v>
      </c>
      <c r="H1316" t="s">
        <v>29</v>
      </c>
      <c r="I1316">
        <v>1633</v>
      </c>
      <c r="J1316">
        <v>314.26</v>
      </c>
      <c r="K1316">
        <f>Passenger_Data[[#This Row],[Price_USD]]*1</f>
        <v>314.26</v>
      </c>
      <c r="L1316">
        <v>54</v>
      </c>
      <c r="M1316" t="s">
        <v>40</v>
      </c>
      <c r="N1316" t="s">
        <v>41</v>
      </c>
      <c r="O1316" t="s">
        <v>33</v>
      </c>
      <c r="P1316" t="s">
        <v>50</v>
      </c>
      <c r="Q1316">
        <v>0</v>
      </c>
      <c r="R1316" t="s">
        <v>51</v>
      </c>
      <c r="S1316" t="s">
        <v>61</v>
      </c>
      <c r="T1316">
        <v>8</v>
      </c>
      <c r="U1316">
        <v>2</v>
      </c>
      <c r="V1316">
        <v>26</v>
      </c>
      <c r="W1316">
        <v>0</v>
      </c>
      <c r="X1316">
        <v>0</v>
      </c>
      <c r="Y1316" t="s">
        <v>77</v>
      </c>
    </row>
    <row r="1317" spans="1:25" x14ac:dyDescent="0.25">
      <c r="A1317" t="s">
        <v>2325</v>
      </c>
      <c r="B1317" t="s">
        <v>2012</v>
      </c>
      <c r="C1317" t="s">
        <v>73</v>
      </c>
      <c r="D1317" t="s">
        <v>55</v>
      </c>
      <c r="E1317" t="s">
        <v>55</v>
      </c>
      <c r="F1317" s="1" t="s">
        <v>13371</v>
      </c>
      <c r="G1317">
        <v>352</v>
      </c>
      <c r="H1317" t="s">
        <v>29</v>
      </c>
      <c r="I1317">
        <v>1367</v>
      </c>
      <c r="J1317">
        <v>422.38</v>
      </c>
      <c r="K1317">
        <f>Passenger_Data[[#This Row],[Price_USD]]*1</f>
        <v>422.38</v>
      </c>
      <c r="L1317">
        <v>31</v>
      </c>
      <c r="M1317" t="s">
        <v>40</v>
      </c>
      <c r="N1317" t="s">
        <v>41</v>
      </c>
      <c r="O1317" t="s">
        <v>32</v>
      </c>
      <c r="P1317" t="s">
        <v>50</v>
      </c>
      <c r="Q1317">
        <v>2</v>
      </c>
      <c r="R1317" t="s">
        <v>51</v>
      </c>
      <c r="S1317" t="s">
        <v>68</v>
      </c>
      <c r="T1317">
        <v>9</v>
      </c>
      <c r="U1317">
        <v>1</v>
      </c>
      <c r="V1317">
        <v>57</v>
      </c>
      <c r="W1317">
        <v>0</v>
      </c>
      <c r="X1317">
        <v>0</v>
      </c>
      <c r="Y1317" t="s">
        <v>45</v>
      </c>
    </row>
    <row r="1318" spans="1:25" x14ac:dyDescent="0.25">
      <c r="A1318" t="s">
        <v>2326</v>
      </c>
      <c r="B1318" t="s">
        <v>2327</v>
      </c>
      <c r="C1318" t="s">
        <v>54</v>
      </c>
      <c r="D1318" t="s">
        <v>59</v>
      </c>
      <c r="E1318" t="s">
        <v>39</v>
      </c>
      <c r="F1318" s="1" t="s">
        <v>13372</v>
      </c>
      <c r="G1318">
        <v>251</v>
      </c>
      <c r="H1318" t="s">
        <v>29</v>
      </c>
      <c r="I1318">
        <v>1310</v>
      </c>
      <c r="J1318">
        <v>561.44000000000005</v>
      </c>
      <c r="K1318">
        <f>Passenger_Data[[#This Row],[Price_USD]]*1</f>
        <v>561.44000000000005</v>
      </c>
      <c r="L1318">
        <v>51</v>
      </c>
      <c r="M1318" t="s">
        <v>30</v>
      </c>
      <c r="N1318" t="s">
        <v>41</v>
      </c>
      <c r="O1318" t="s">
        <v>42</v>
      </c>
      <c r="P1318" t="s">
        <v>50</v>
      </c>
      <c r="Q1318">
        <v>1</v>
      </c>
      <c r="R1318" t="s">
        <v>65</v>
      </c>
      <c r="S1318" t="s">
        <v>44</v>
      </c>
      <c r="T1318">
        <v>7.4</v>
      </c>
      <c r="U1318">
        <v>10</v>
      </c>
      <c r="V1318">
        <v>39</v>
      </c>
      <c r="W1318">
        <v>0</v>
      </c>
      <c r="X1318">
        <v>0</v>
      </c>
      <c r="Y1318" t="s">
        <v>45</v>
      </c>
    </row>
    <row r="1319" spans="1:25" x14ac:dyDescent="0.25">
      <c r="A1319" t="s">
        <v>2328</v>
      </c>
      <c r="B1319" t="s">
        <v>1361</v>
      </c>
      <c r="C1319" t="s">
        <v>73</v>
      </c>
      <c r="D1319" t="s">
        <v>39</v>
      </c>
      <c r="E1319" t="s">
        <v>76</v>
      </c>
      <c r="F1319" s="1" t="s">
        <v>13373</v>
      </c>
      <c r="G1319">
        <v>220</v>
      </c>
      <c r="H1319" t="s">
        <v>29</v>
      </c>
      <c r="I1319">
        <v>802</v>
      </c>
      <c r="J1319">
        <v>369.87</v>
      </c>
      <c r="K1319">
        <f>Passenger_Data[[#This Row],[Price_USD]]*1</f>
        <v>369.87</v>
      </c>
      <c r="L1319">
        <v>19</v>
      </c>
      <c r="M1319" t="s">
        <v>30</v>
      </c>
      <c r="N1319" t="s">
        <v>41</v>
      </c>
      <c r="O1319" t="s">
        <v>32</v>
      </c>
      <c r="P1319" t="s">
        <v>83</v>
      </c>
      <c r="Q1319">
        <v>0</v>
      </c>
      <c r="R1319" t="s">
        <v>65</v>
      </c>
      <c r="S1319" t="s">
        <v>68</v>
      </c>
      <c r="T1319">
        <v>7.1</v>
      </c>
      <c r="U1319">
        <v>19</v>
      </c>
      <c r="V1319">
        <v>69</v>
      </c>
      <c r="W1319">
        <v>0</v>
      </c>
      <c r="X1319">
        <v>0</v>
      </c>
      <c r="Y1319" t="s">
        <v>77</v>
      </c>
    </row>
    <row r="1320" spans="1:25" x14ac:dyDescent="0.25">
      <c r="A1320" t="s">
        <v>2329</v>
      </c>
      <c r="B1320" t="s">
        <v>2330</v>
      </c>
      <c r="C1320" t="s">
        <v>54</v>
      </c>
      <c r="D1320" t="s">
        <v>55</v>
      </c>
      <c r="E1320" t="s">
        <v>76</v>
      </c>
      <c r="F1320" s="1" t="s">
        <v>13374</v>
      </c>
      <c r="G1320">
        <v>92</v>
      </c>
      <c r="H1320" t="s">
        <v>29</v>
      </c>
      <c r="I1320">
        <v>1642</v>
      </c>
      <c r="J1320">
        <v>371.24</v>
      </c>
      <c r="K1320">
        <f>Passenger_Data[[#This Row],[Price_USD]]*1</f>
        <v>371.24</v>
      </c>
      <c r="L1320">
        <v>44</v>
      </c>
      <c r="M1320" t="s">
        <v>30</v>
      </c>
      <c r="N1320" t="s">
        <v>41</v>
      </c>
      <c r="O1320" t="s">
        <v>32</v>
      </c>
      <c r="P1320" t="s">
        <v>33</v>
      </c>
      <c r="Q1320">
        <v>2</v>
      </c>
      <c r="R1320" t="s">
        <v>51</v>
      </c>
      <c r="S1320" t="s">
        <v>68</v>
      </c>
      <c r="T1320">
        <v>9.8000000000000007</v>
      </c>
      <c r="U1320">
        <v>10</v>
      </c>
      <c r="V1320">
        <v>94</v>
      </c>
      <c r="W1320">
        <v>0</v>
      </c>
      <c r="X1320">
        <v>0</v>
      </c>
      <c r="Y1320" t="s">
        <v>45</v>
      </c>
    </row>
    <row r="1321" spans="1:25" x14ac:dyDescent="0.25">
      <c r="A1321" t="s">
        <v>2331</v>
      </c>
      <c r="B1321" t="s">
        <v>2332</v>
      </c>
      <c r="C1321" t="s">
        <v>48</v>
      </c>
      <c r="D1321" t="s">
        <v>76</v>
      </c>
      <c r="E1321" t="s">
        <v>76</v>
      </c>
      <c r="F1321" s="1" t="s">
        <v>13375</v>
      </c>
      <c r="G1321">
        <v>232</v>
      </c>
      <c r="H1321" t="s">
        <v>29</v>
      </c>
      <c r="I1321">
        <v>1093</v>
      </c>
      <c r="J1321">
        <v>285.82</v>
      </c>
      <c r="K1321">
        <f>Passenger_Data[[#This Row],[Price_USD]]*1</f>
        <v>285.82</v>
      </c>
      <c r="L1321">
        <v>34</v>
      </c>
      <c r="M1321" t="s">
        <v>30</v>
      </c>
      <c r="N1321" t="s">
        <v>41</v>
      </c>
      <c r="O1321" t="s">
        <v>33</v>
      </c>
      <c r="P1321" t="s">
        <v>50</v>
      </c>
      <c r="Q1321">
        <v>1</v>
      </c>
      <c r="R1321" t="s">
        <v>65</v>
      </c>
      <c r="S1321" t="s">
        <v>44</v>
      </c>
      <c r="T1321">
        <v>10</v>
      </c>
      <c r="U1321">
        <v>4</v>
      </c>
      <c r="V1321">
        <v>71</v>
      </c>
      <c r="W1321">
        <v>1</v>
      </c>
      <c r="X1321">
        <v>0</v>
      </c>
      <c r="Y1321" t="s">
        <v>36</v>
      </c>
    </row>
    <row r="1322" spans="1:25" x14ac:dyDescent="0.25">
      <c r="A1322" t="s">
        <v>2333</v>
      </c>
      <c r="B1322" t="s">
        <v>2334</v>
      </c>
      <c r="C1322" t="s">
        <v>26</v>
      </c>
      <c r="D1322" t="s">
        <v>28</v>
      </c>
      <c r="E1322" t="s">
        <v>59</v>
      </c>
      <c r="F1322" s="1" t="s">
        <v>13376</v>
      </c>
      <c r="G1322">
        <v>145</v>
      </c>
      <c r="H1322" t="s">
        <v>29</v>
      </c>
      <c r="I1322">
        <v>822</v>
      </c>
      <c r="J1322">
        <v>505.06</v>
      </c>
      <c r="K1322">
        <f>Passenger_Data[[#This Row],[Price_USD]]*1</f>
        <v>505.06</v>
      </c>
      <c r="L1322">
        <v>68</v>
      </c>
      <c r="M1322" t="s">
        <v>30</v>
      </c>
      <c r="N1322" t="s">
        <v>41</v>
      </c>
      <c r="O1322" t="s">
        <v>42</v>
      </c>
      <c r="P1322" t="s">
        <v>83</v>
      </c>
      <c r="Q1322">
        <v>1</v>
      </c>
      <c r="R1322" t="s">
        <v>34</v>
      </c>
      <c r="S1322" t="s">
        <v>44</v>
      </c>
      <c r="T1322">
        <v>7.5</v>
      </c>
      <c r="U1322">
        <v>11</v>
      </c>
      <c r="V1322">
        <v>25</v>
      </c>
      <c r="W1322">
        <v>0</v>
      </c>
      <c r="X1322">
        <v>1</v>
      </c>
      <c r="Y1322" t="s">
        <v>45</v>
      </c>
    </row>
    <row r="1323" spans="1:25" x14ac:dyDescent="0.25">
      <c r="A1323" t="s">
        <v>2335</v>
      </c>
      <c r="B1323" t="s">
        <v>1760</v>
      </c>
      <c r="C1323" t="s">
        <v>73</v>
      </c>
      <c r="D1323" t="s">
        <v>28</v>
      </c>
      <c r="E1323" t="s">
        <v>55</v>
      </c>
      <c r="F1323" s="1" t="s">
        <v>13377</v>
      </c>
      <c r="G1323">
        <v>155</v>
      </c>
      <c r="H1323" t="s">
        <v>29</v>
      </c>
      <c r="I1323">
        <v>1093</v>
      </c>
      <c r="J1323">
        <v>409.89</v>
      </c>
      <c r="K1323">
        <f>Passenger_Data[[#This Row],[Price_USD]]*1</f>
        <v>409.89</v>
      </c>
      <c r="L1323">
        <v>20</v>
      </c>
      <c r="M1323" t="s">
        <v>30</v>
      </c>
      <c r="N1323" t="s">
        <v>60</v>
      </c>
      <c r="O1323" t="s">
        <v>33</v>
      </c>
      <c r="P1323" t="s">
        <v>50</v>
      </c>
      <c r="Q1323">
        <v>0</v>
      </c>
      <c r="R1323" t="s">
        <v>65</v>
      </c>
      <c r="S1323" t="s">
        <v>44</v>
      </c>
      <c r="T1323">
        <v>7.2</v>
      </c>
      <c r="U1323">
        <v>4</v>
      </c>
      <c r="V1323">
        <v>14</v>
      </c>
      <c r="W1323">
        <v>0</v>
      </c>
      <c r="X1323">
        <v>1</v>
      </c>
      <c r="Y1323" t="s">
        <v>45</v>
      </c>
    </row>
    <row r="1324" spans="1:25" x14ac:dyDescent="0.25">
      <c r="A1324" t="s">
        <v>2336</v>
      </c>
      <c r="B1324" t="s">
        <v>1574</v>
      </c>
      <c r="C1324" t="s">
        <v>26</v>
      </c>
      <c r="D1324" t="s">
        <v>39</v>
      </c>
      <c r="E1324" t="s">
        <v>39</v>
      </c>
      <c r="F1324" s="1" t="s">
        <v>13378</v>
      </c>
      <c r="G1324">
        <v>138</v>
      </c>
      <c r="H1324" t="s">
        <v>29</v>
      </c>
      <c r="I1324">
        <v>1446</v>
      </c>
      <c r="J1324">
        <v>275.52</v>
      </c>
      <c r="K1324">
        <f>Passenger_Data[[#This Row],[Price_USD]]*1</f>
        <v>275.52</v>
      </c>
      <c r="L1324">
        <v>19</v>
      </c>
      <c r="M1324" t="s">
        <v>30</v>
      </c>
      <c r="N1324" t="s">
        <v>31</v>
      </c>
      <c r="O1324" t="s">
        <v>42</v>
      </c>
      <c r="P1324" t="s">
        <v>50</v>
      </c>
      <c r="Q1324">
        <v>1</v>
      </c>
      <c r="R1324" t="s">
        <v>34</v>
      </c>
      <c r="S1324" t="s">
        <v>44</v>
      </c>
      <c r="T1324">
        <v>6.2</v>
      </c>
      <c r="U1324">
        <v>3</v>
      </c>
      <c r="V1324">
        <v>59</v>
      </c>
      <c r="W1324">
        <v>1</v>
      </c>
      <c r="X1324">
        <v>0</v>
      </c>
      <c r="Y1324" t="s">
        <v>77</v>
      </c>
    </row>
    <row r="1325" spans="1:25" x14ac:dyDescent="0.25">
      <c r="A1325" t="s">
        <v>2337</v>
      </c>
      <c r="B1325" t="s">
        <v>2338</v>
      </c>
      <c r="C1325" t="s">
        <v>26</v>
      </c>
      <c r="D1325" t="s">
        <v>59</v>
      </c>
      <c r="E1325" t="s">
        <v>76</v>
      </c>
      <c r="F1325" s="1" t="s">
        <v>13379</v>
      </c>
      <c r="G1325">
        <v>209</v>
      </c>
      <c r="H1325" t="s">
        <v>29</v>
      </c>
      <c r="I1325">
        <v>1166</v>
      </c>
      <c r="J1325">
        <v>128.83000000000001</v>
      </c>
      <c r="K1325">
        <f>Passenger_Data[[#This Row],[Price_USD]]*1</f>
        <v>128.83000000000001</v>
      </c>
      <c r="L1325">
        <v>31</v>
      </c>
      <c r="M1325" t="s">
        <v>30</v>
      </c>
      <c r="N1325" t="s">
        <v>31</v>
      </c>
      <c r="O1325" t="s">
        <v>42</v>
      </c>
      <c r="P1325" t="s">
        <v>50</v>
      </c>
      <c r="Q1325">
        <v>0</v>
      </c>
      <c r="R1325" t="s">
        <v>43</v>
      </c>
      <c r="S1325" t="s">
        <v>61</v>
      </c>
      <c r="T1325">
        <v>5.3</v>
      </c>
      <c r="U1325">
        <v>11</v>
      </c>
      <c r="V1325">
        <v>71</v>
      </c>
      <c r="W1325">
        <v>0</v>
      </c>
      <c r="X1325">
        <v>0</v>
      </c>
      <c r="Y1325" t="s">
        <v>77</v>
      </c>
    </row>
    <row r="1326" spans="1:25" x14ac:dyDescent="0.25">
      <c r="A1326" t="s">
        <v>2339</v>
      </c>
      <c r="B1326" t="s">
        <v>2340</v>
      </c>
      <c r="C1326" t="s">
        <v>26</v>
      </c>
      <c r="D1326" t="s">
        <v>55</v>
      </c>
      <c r="E1326" t="s">
        <v>64</v>
      </c>
      <c r="F1326" s="1" t="s">
        <v>13380</v>
      </c>
      <c r="G1326">
        <v>162</v>
      </c>
      <c r="H1326" t="s">
        <v>29</v>
      </c>
      <c r="I1326">
        <v>1354</v>
      </c>
      <c r="J1326">
        <v>456.08</v>
      </c>
      <c r="K1326">
        <f>Passenger_Data[[#This Row],[Price_USD]]*1</f>
        <v>456.08</v>
      </c>
      <c r="L1326">
        <v>30</v>
      </c>
      <c r="M1326" t="s">
        <v>30</v>
      </c>
      <c r="N1326" t="s">
        <v>41</v>
      </c>
      <c r="O1326" t="s">
        <v>33</v>
      </c>
      <c r="P1326" t="s">
        <v>50</v>
      </c>
      <c r="Q1326">
        <v>0</v>
      </c>
      <c r="R1326" t="s">
        <v>51</v>
      </c>
      <c r="S1326" t="s">
        <v>35</v>
      </c>
      <c r="T1326">
        <v>6.6</v>
      </c>
      <c r="U1326">
        <v>4</v>
      </c>
      <c r="V1326">
        <v>115</v>
      </c>
      <c r="W1326">
        <v>0</v>
      </c>
      <c r="X1326">
        <v>0</v>
      </c>
      <c r="Y1326" t="s">
        <v>36</v>
      </c>
    </row>
    <row r="1327" spans="1:25" x14ac:dyDescent="0.25">
      <c r="A1327" t="s">
        <v>2341</v>
      </c>
      <c r="B1327" t="s">
        <v>1266</v>
      </c>
      <c r="C1327" t="s">
        <v>26</v>
      </c>
      <c r="D1327" t="s">
        <v>28</v>
      </c>
      <c r="E1327" t="s">
        <v>39</v>
      </c>
      <c r="F1327" s="1" t="s">
        <v>13381</v>
      </c>
      <c r="G1327">
        <v>229</v>
      </c>
      <c r="H1327" t="s">
        <v>86</v>
      </c>
      <c r="I1327">
        <v>1365</v>
      </c>
      <c r="J1327">
        <v>234.57</v>
      </c>
      <c r="K1327">
        <f>Passenger_Data[[#This Row],[Price_USD]]*1</f>
        <v>234.57</v>
      </c>
      <c r="L1327">
        <v>27</v>
      </c>
      <c r="M1327" t="s">
        <v>40</v>
      </c>
      <c r="N1327" t="s">
        <v>60</v>
      </c>
      <c r="O1327" t="s">
        <v>32</v>
      </c>
      <c r="P1327" t="s">
        <v>50</v>
      </c>
      <c r="Q1327">
        <v>0</v>
      </c>
      <c r="R1327" t="s">
        <v>65</v>
      </c>
      <c r="S1327" t="s">
        <v>35</v>
      </c>
      <c r="T1327">
        <v>5.3</v>
      </c>
      <c r="U1327">
        <v>3</v>
      </c>
      <c r="V1327">
        <v>61</v>
      </c>
      <c r="W1327">
        <v>1</v>
      </c>
      <c r="X1327">
        <v>0</v>
      </c>
      <c r="Y1327" t="s">
        <v>77</v>
      </c>
    </row>
    <row r="1328" spans="1:25" x14ac:dyDescent="0.25">
      <c r="A1328" t="s">
        <v>2342</v>
      </c>
      <c r="B1328" t="s">
        <v>2343</v>
      </c>
      <c r="C1328" t="s">
        <v>54</v>
      </c>
      <c r="D1328" t="s">
        <v>59</v>
      </c>
      <c r="E1328" t="s">
        <v>59</v>
      </c>
      <c r="F1328" s="1" t="s">
        <v>13382</v>
      </c>
      <c r="G1328">
        <v>151</v>
      </c>
      <c r="H1328" t="s">
        <v>29</v>
      </c>
      <c r="I1328">
        <v>1509</v>
      </c>
      <c r="J1328">
        <v>401.44</v>
      </c>
      <c r="K1328">
        <f>Passenger_Data[[#This Row],[Price_USD]]*1</f>
        <v>401.44</v>
      </c>
      <c r="L1328">
        <v>69</v>
      </c>
      <c r="M1328" t="s">
        <v>40</v>
      </c>
      <c r="N1328" t="s">
        <v>31</v>
      </c>
      <c r="O1328" t="s">
        <v>32</v>
      </c>
      <c r="P1328" t="s">
        <v>33</v>
      </c>
      <c r="Q1328">
        <v>0</v>
      </c>
      <c r="R1328" t="s">
        <v>34</v>
      </c>
      <c r="S1328" t="s">
        <v>61</v>
      </c>
      <c r="T1328">
        <v>5.4</v>
      </c>
      <c r="U1328">
        <v>33</v>
      </c>
      <c r="V1328">
        <v>59</v>
      </c>
      <c r="W1328">
        <v>0</v>
      </c>
      <c r="X1328">
        <v>0</v>
      </c>
      <c r="Y1328" t="s">
        <v>36</v>
      </c>
    </row>
    <row r="1329" spans="1:25" x14ac:dyDescent="0.25">
      <c r="A1329" t="s">
        <v>2344</v>
      </c>
      <c r="B1329" t="s">
        <v>2345</v>
      </c>
      <c r="C1329" t="s">
        <v>82</v>
      </c>
      <c r="D1329" t="s">
        <v>76</v>
      </c>
      <c r="E1329" t="s">
        <v>55</v>
      </c>
      <c r="F1329" s="1" t="s">
        <v>13383</v>
      </c>
      <c r="G1329">
        <v>120</v>
      </c>
      <c r="H1329" t="s">
        <v>86</v>
      </c>
      <c r="I1329">
        <v>739</v>
      </c>
      <c r="J1329">
        <v>384.11</v>
      </c>
      <c r="K1329">
        <f>Passenger_Data[[#This Row],[Price_USD]]*1</f>
        <v>384.11</v>
      </c>
      <c r="L1329">
        <v>25</v>
      </c>
      <c r="M1329" t="s">
        <v>40</v>
      </c>
      <c r="N1329" t="s">
        <v>60</v>
      </c>
      <c r="O1329" t="s">
        <v>56</v>
      </c>
      <c r="P1329" t="s">
        <v>50</v>
      </c>
      <c r="Q1329">
        <v>2</v>
      </c>
      <c r="R1329" t="s">
        <v>51</v>
      </c>
      <c r="S1329" t="s">
        <v>61</v>
      </c>
      <c r="T1329">
        <v>8.5</v>
      </c>
      <c r="U1329">
        <v>15</v>
      </c>
      <c r="V1329">
        <v>117</v>
      </c>
      <c r="W1329">
        <v>0</v>
      </c>
      <c r="X1329">
        <v>0</v>
      </c>
      <c r="Y1329" t="s">
        <v>77</v>
      </c>
    </row>
    <row r="1330" spans="1:25" x14ac:dyDescent="0.25">
      <c r="A1330" t="s">
        <v>2346</v>
      </c>
      <c r="B1330" t="s">
        <v>1403</v>
      </c>
      <c r="C1330" t="s">
        <v>73</v>
      </c>
      <c r="D1330" t="s">
        <v>59</v>
      </c>
      <c r="E1330" t="s">
        <v>49</v>
      </c>
      <c r="F1330" s="1" t="s">
        <v>13384</v>
      </c>
      <c r="G1330">
        <v>265</v>
      </c>
      <c r="H1330" t="s">
        <v>29</v>
      </c>
      <c r="I1330">
        <v>1538</v>
      </c>
      <c r="J1330">
        <v>526.83000000000004</v>
      </c>
      <c r="K1330">
        <f>Passenger_Data[[#This Row],[Price_USD]]*1</f>
        <v>526.83000000000004</v>
      </c>
      <c r="L1330">
        <v>21</v>
      </c>
      <c r="M1330" t="s">
        <v>40</v>
      </c>
      <c r="N1330" t="s">
        <v>41</v>
      </c>
      <c r="O1330" t="s">
        <v>32</v>
      </c>
      <c r="P1330" t="s">
        <v>50</v>
      </c>
      <c r="Q1330">
        <v>2</v>
      </c>
      <c r="R1330" t="s">
        <v>43</v>
      </c>
      <c r="S1330" t="s">
        <v>61</v>
      </c>
      <c r="T1330">
        <v>5.4</v>
      </c>
      <c r="U1330">
        <v>20</v>
      </c>
      <c r="V1330">
        <v>30</v>
      </c>
      <c r="W1330">
        <v>0</v>
      </c>
      <c r="X1330">
        <v>0</v>
      </c>
      <c r="Y1330" t="s">
        <v>36</v>
      </c>
    </row>
    <row r="1331" spans="1:25" x14ac:dyDescent="0.25">
      <c r="A1331" t="s">
        <v>2347</v>
      </c>
      <c r="B1331" t="s">
        <v>152</v>
      </c>
      <c r="C1331" t="s">
        <v>26</v>
      </c>
      <c r="D1331" t="s">
        <v>49</v>
      </c>
      <c r="E1331" t="s">
        <v>39</v>
      </c>
      <c r="F1331" s="1" t="s">
        <v>13385</v>
      </c>
      <c r="G1331">
        <v>215</v>
      </c>
      <c r="H1331" t="s">
        <v>29</v>
      </c>
      <c r="I1331">
        <v>1363</v>
      </c>
      <c r="J1331">
        <v>272.04000000000002</v>
      </c>
      <c r="K1331">
        <f>Passenger_Data[[#This Row],[Price_USD]]*1</f>
        <v>272.04000000000002</v>
      </c>
      <c r="L1331">
        <v>64</v>
      </c>
      <c r="M1331" t="s">
        <v>30</v>
      </c>
      <c r="N1331" t="s">
        <v>31</v>
      </c>
      <c r="O1331" t="s">
        <v>32</v>
      </c>
      <c r="P1331" t="s">
        <v>83</v>
      </c>
      <c r="Q1331">
        <v>2</v>
      </c>
      <c r="R1331" t="s">
        <v>43</v>
      </c>
      <c r="S1331" t="s">
        <v>44</v>
      </c>
      <c r="T1331">
        <v>7.4</v>
      </c>
      <c r="U1331">
        <v>2</v>
      </c>
      <c r="V1331">
        <v>1</v>
      </c>
      <c r="W1331">
        <v>0</v>
      </c>
      <c r="X1331">
        <v>0</v>
      </c>
      <c r="Y1331" t="s">
        <v>77</v>
      </c>
    </row>
    <row r="1332" spans="1:25" x14ac:dyDescent="0.25">
      <c r="A1332" t="s">
        <v>2348</v>
      </c>
      <c r="B1332" t="s">
        <v>2349</v>
      </c>
      <c r="C1332" t="s">
        <v>54</v>
      </c>
      <c r="D1332" t="s">
        <v>27</v>
      </c>
      <c r="E1332" t="s">
        <v>59</v>
      </c>
      <c r="F1332" s="1" t="s">
        <v>13386</v>
      </c>
      <c r="G1332">
        <v>124</v>
      </c>
      <c r="H1332" t="s">
        <v>29</v>
      </c>
      <c r="I1332">
        <v>1425</v>
      </c>
      <c r="J1332">
        <v>376.95</v>
      </c>
      <c r="K1332">
        <f>Passenger_Data[[#This Row],[Price_USD]]*1</f>
        <v>376.95</v>
      </c>
      <c r="L1332">
        <v>62</v>
      </c>
      <c r="M1332" t="s">
        <v>30</v>
      </c>
      <c r="N1332" t="s">
        <v>60</v>
      </c>
      <c r="O1332" t="s">
        <v>33</v>
      </c>
      <c r="P1332" t="s">
        <v>50</v>
      </c>
      <c r="Q1332">
        <v>3</v>
      </c>
      <c r="R1332" t="s">
        <v>51</v>
      </c>
      <c r="S1332" t="s">
        <v>44</v>
      </c>
      <c r="T1332">
        <v>6.2</v>
      </c>
      <c r="U1332">
        <v>16</v>
      </c>
      <c r="V1332">
        <v>92</v>
      </c>
      <c r="W1332">
        <v>0</v>
      </c>
      <c r="X1332">
        <v>0</v>
      </c>
      <c r="Y1332" t="s">
        <v>77</v>
      </c>
    </row>
    <row r="1333" spans="1:25" x14ac:dyDescent="0.25">
      <c r="A1333" t="s">
        <v>2350</v>
      </c>
      <c r="B1333" t="s">
        <v>2351</v>
      </c>
      <c r="C1333" t="s">
        <v>48</v>
      </c>
      <c r="D1333" t="s">
        <v>76</v>
      </c>
      <c r="E1333" t="s">
        <v>39</v>
      </c>
      <c r="F1333" s="1" t="s">
        <v>13387</v>
      </c>
      <c r="G1333">
        <v>223</v>
      </c>
      <c r="H1333" t="s">
        <v>29</v>
      </c>
      <c r="I1333">
        <v>1424</v>
      </c>
      <c r="J1333">
        <v>261.19</v>
      </c>
      <c r="K1333">
        <f>Passenger_Data[[#This Row],[Price_USD]]*1</f>
        <v>261.19</v>
      </c>
      <c r="L1333">
        <v>51</v>
      </c>
      <c r="M1333" t="s">
        <v>40</v>
      </c>
      <c r="N1333" t="s">
        <v>41</v>
      </c>
      <c r="O1333" t="s">
        <v>56</v>
      </c>
      <c r="P1333" t="s">
        <v>83</v>
      </c>
      <c r="Q1333">
        <v>0</v>
      </c>
      <c r="R1333" t="s">
        <v>43</v>
      </c>
      <c r="S1333" t="s">
        <v>35</v>
      </c>
      <c r="T1333">
        <v>9.3000000000000007</v>
      </c>
      <c r="U1333">
        <v>15</v>
      </c>
      <c r="V1333">
        <v>85</v>
      </c>
      <c r="W1333">
        <v>0</v>
      </c>
      <c r="X1333">
        <v>0</v>
      </c>
      <c r="Y1333" t="s">
        <v>77</v>
      </c>
    </row>
    <row r="1334" spans="1:25" x14ac:dyDescent="0.25">
      <c r="A1334" t="s">
        <v>2352</v>
      </c>
      <c r="B1334" t="s">
        <v>769</v>
      </c>
      <c r="C1334" t="s">
        <v>54</v>
      </c>
      <c r="D1334" t="s">
        <v>49</v>
      </c>
      <c r="E1334" t="s">
        <v>64</v>
      </c>
      <c r="F1334" s="1" t="s">
        <v>13388</v>
      </c>
      <c r="G1334">
        <v>264</v>
      </c>
      <c r="H1334" t="s">
        <v>86</v>
      </c>
      <c r="I1334">
        <v>965</v>
      </c>
      <c r="J1334">
        <v>364.16</v>
      </c>
      <c r="K1334">
        <f>Passenger_Data[[#This Row],[Price_USD]]*1</f>
        <v>364.16</v>
      </c>
      <c r="L1334">
        <v>73</v>
      </c>
      <c r="M1334" t="s">
        <v>40</v>
      </c>
      <c r="N1334" t="s">
        <v>31</v>
      </c>
      <c r="O1334" t="s">
        <v>32</v>
      </c>
      <c r="P1334" t="s">
        <v>50</v>
      </c>
      <c r="Q1334">
        <v>3</v>
      </c>
      <c r="R1334" t="s">
        <v>51</v>
      </c>
      <c r="S1334" t="s">
        <v>44</v>
      </c>
      <c r="T1334">
        <v>7</v>
      </c>
      <c r="U1334">
        <v>12</v>
      </c>
      <c r="V1334">
        <v>10</v>
      </c>
      <c r="W1334">
        <v>0</v>
      </c>
      <c r="X1334">
        <v>1</v>
      </c>
      <c r="Y1334" t="s">
        <v>36</v>
      </c>
    </row>
    <row r="1335" spans="1:25" x14ac:dyDescent="0.25">
      <c r="A1335" t="s">
        <v>2353</v>
      </c>
      <c r="B1335" t="s">
        <v>2354</v>
      </c>
      <c r="C1335" t="s">
        <v>54</v>
      </c>
      <c r="D1335" t="s">
        <v>76</v>
      </c>
      <c r="E1335" t="s">
        <v>64</v>
      </c>
      <c r="F1335" s="1" t="s">
        <v>13389</v>
      </c>
      <c r="G1335">
        <v>182</v>
      </c>
      <c r="H1335" t="s">
        <v>29</v>
      </c>
      <c r="I1335">
        <v>1416</v>
      </c>
      <c r="J1335">
        <v>368.62</v>
      </c>
      <c r="K1335">
        <f>Passenger_Data[[#This Row],[Price_USD]]*1</f>
        <v>368.62</v>
      </c>
      <c r="L1335">
        <v>18</v>
      </c>
      <c r="M1335" t="s">
        <v>30</v>
      </c>
      <c r="N1335" t="s">
        <v>31</v>
      </c>
      <c r="O1335" t="s">
        <v>33</v>
      </c>
      <c r="P1335" t="s">
        <v>83</v>
      </c>
      <c r="Q1335">
        <v>1</v>
      </c>
      <c r="R1335" t="s">
        <v>65</v>
      </c>
      <c r="S1335" t="s">
        <v>61</v>
      </c>
      <c r="T1335">
        <v>7.8</v>
      </c>
      <c r="U1335">
        <v>7</v>
      </c>
      <c r="V1335">
        <v>48</v>
      </c>
      <c r="W1335">
        <v>0</v>
      </c>
      <c r="X1335">
        <v>0</v>
      </c>
      <c r="Y1335" t="s">
        <v>77</v>
      </c>
    </row>
    <row r="1336" spans="1:25" x14ac:dyDescent="0.25">
      <c r="A1336" t="s">
        <v>2355</v>
      </c>
      <c r="B1336" t="s">
        <v>749</v>
      </c>
      <c r="C1336" t="s">
        <v>82</v>
      </c>
      <c r="D1336" t="s">
        <v>59</v>
      </c>
      <c r="E1336" t="s">
        <v>39</v>
      </c>
      <c r="F1336" s="1" t="s">
        <v>13390</v>
      </c>
      <c r="G1336">
        <v>164</v>
      </c>
      <c r="H1336" t="s">
        <v>29</v>
      </c>
      <c r="I1336">
        <v>1058</v>
      </c>
      <c r="J1336">
        <v>524.27</v>
      </c>
      <c r="K1336">
        <f>Passenger_Data[[#This Row],[Price_USD]]*1</f>
        <v>524.27</v>
      </c>
      <c r="L1336">
        <v>51</v>
      </c>
      <c r="M1336" t="s">
        <v>30</v>
      </c>
      <c r="N1336" t="s">
        <v>31</v>
      </c>
      <c r="O1336" t="s">
        <v>32</v>
      </c>
      <c r="P1336" t="s">
        <v>50</v>
      </c>
      <c r="Q1336">
        <v>0</v>
      </c>
      <c r="R1336" t="s">
        <v>65</v>
      </c>
      <c r="S1336" t="s">
        <v>68</v>
      </c>
      <c r="T1336">
        <v>5.5</v>
      </c>
      <c r="U1336">
        <v>2</v>
      </c>
      <c r="V1336">
        <v>72</v>
      </c>
      <c r="W1336">
        <v>0</v>
      </c>
      <c r="X1336">
        <v>0</v>
      </c>
      <c r="Y1336" t="s">
        <v>36</v>
      </c>
    </row>
    <row r="1337" spans="1:25" x14ac:dyDescent="0.25">
      <c r="A1337" t="s">
        <v>2356</v>
      </c>
      <c r="B1337" t="s">
        <v>1302</v>
      </c>
      <c r="C1337" t="s">
        <v>73</v>
      </c>
      <c r="D1337" t="s">
        <v>39</v>
      </c>
      <c r="E1337" t="s">
        <v>49</v>
      </c>
      <c r="F1337" s="1" t="s">
        <v>13391</v>
      </c>
      <c r="G1337">
        <v>190</v>
      </c>
      <c r="H1337" t="s">
        <v>29</v>
      </c>
      <c r="I1337">
        <v>1254</v>
      </c>
      <c r="J1337">
        <v>410.02</v>
      </c>
      <c r="K1337">
        <f>Passenger_Data[[#This Row],[Price_USD]]*1</f>
        <v>410.02</v>
      </c>
      <c r="L1337">
        <v>75</v>
      </c>
      <c r="M1337" t="s">
        <v>30</v>
      </c>
      <c r="N1337" t="s">
        <v>31</v>
      </c>
      <c r="O1337" t="s">
        <v>32</v>
      </c>
      <c r="P1337" t="s">
        <v>83</v>
      </c>
      <c r="Q1337">
        <v>0</v>
      </c>
      <c r="R1337" t="s">
        <v>65</v>
      </c>
      <c r="S1337" t="s">
        <v>61</v>
      </c>
      <c r="T1337">
        <v>7.3</v>
      </c>
      <c r="U1337">
        <v>4</v>
      </c>
      <c r="V1337">
        <v>15</v>
      </c>
      <c r="W1337">
        <v>0</v>
      </c>
      <c r="X1337">
        <v>0</v>
      </c>
      <c r="Y1337" t="s">
        <v>45</v>
      </c>
    </row>
    <row r="1338" spans="1:25" x14ac:dyDescent="0.25">
      <c r="A1338" t="s">
        <v>2357</v>
      </c>
      <c r="B1338" t="s">
        <v>1284</v>
      </c>
      <c r="C1338" t="s">
        <v>54</v>
      </c>
      <c r="D1338" t="s">
        <v>27</v>
      </c>
      <c r="E1338" t="s">
        <v>28</v>
      </c>
      <c r="F1338" s="1" t="s">
        <v>13392</v>
      </c>
      <c r="G1338">
        <v>139</v>
      </c>
      <c r="H1338" t="s">
        <v>29</v>
      </c>
      <c r="I1338">
        <v>465</v>
      </c>
      <c r="J1338">
        <v>353.7</v>
      </c>
      <c r="K1338">
        <f>Passenger_Data[[#This Row],[Price_USD]]*1</f>
        <v>353.7</v>
      </c>
      <c r="L1338">
        <v>48</v>
      </c>
      <c r="M1338" t="s">
        <v>40</v>
      </c>
      <c r="N1338" t="s">
        <v>60</v>
      </c>
      <c r="O1338" t="s">
        <v>42</v>
      </c>
      <c r="P1338" t="s">
        <v>50</v>
      </c>
      <c r="Q1338">
        <v>2</v>
      </c>
      <c r="R1338" t="s">
        <v>43</v>
      </c>
      <c r="S1338" t="s">
        <v>44</v>
      </c>
      <c r="T1338">
        <v>7.7</v>
      </c>
      <c r="U1338">
        <v>15</v>
      </c>
      <c r="V1338">
        <v>11</v>
      </c>
      <c r="W1338">
        <v>0</v>
      </c>
      <c r="X1338">
        <v>0</v>
      </c>
      <c r="Y1338" t="s">
        <v>45</v>
      </c>
    </row>
    <row r="1339" spans="1:25" x14ac:dyDescent="0.25">
      <c r="A1339" t="s">
        <v>2358</v>
      </c>
      <c r="B1339" t="s">
        <v>551</v>
      </c>
      <c r="C1339" t="s">
        <v>73</v>
      </c>
      <c r="D1339" t="s">
        <v>49</v>
      </c>
      <c r="E1339" t="s">
        <v>28</v>
      </c>
      <c r="F1339" s="1" t="s">
        <v>13393</v>
      </c>
      <c r="G1339">
        <v>243</v>
      </c>
      <c r="H1339" t="s">
        <v>29</v>
      </c>
      <c r="I1339">
        <v>1173</v>
      </c>
      <c r="J1339">
        <v>217.31</v>
      </c>
      <c r="K1339">
        <f>Passenger_Data[[#This Row],[Price_USD]]*1</f>
        <v>217.31</v>
      </c>
      <c r="L1339">
        <v>34</v>
      </c>
      <c r="M1339" t="s">
        <v>30</v>
      </c>
      <c r="N1339" t="s">
        <v>41</v>
      </c>
      <c r="O1339" t="s">
        <v>33</v>
      </c>
      <c r="P1339" t="s">
        <v>50</v>
      </c>
      <c r="Q1339">
        <v>1</v>
      </c>
      <c r="R1339" t="s">
        <v>34</v>
      </c>
      <c r="S1339" t="s">
        <v>68</v>
      </c>
      <c r="T1339">
        <v>9.1999999999999993</v>
      </c>
      <c r="U1339">
        <v>5</v>
      </c>
      <c r="V1339">
        <v>65</v>
      </c>
      <c r="W1339">
        <v>1</v>
      </c>
      <c r="X1339">
        <v>0</v>
      </c>
      <c r="Y1339" t="s">
        <v>45</v>
      </c>
    </row>
    <row r="1340" spans="1:25" x14ac:dyDescent="0.25">
      <c r="A1340" t="s">
        <v>2359</v>
      </c>
      <c r="B1340" t="s">
        <v>2360</v>
      </c>
      <c r="C1340" t="s">
        <v>82</v>
      </c>
      <c r="D1340" t="s">
        <v>49</v>
      </c>
      <c r="E1340" t="s">
        <v>28</v>
      </c>
      <c r="F1340" s="1" t="s">
        <v>13394</v>
      </c>
      <c r="G1340">
        <v>197</v>
      </c>
      <c r="H1340" t="s">
        <v>29</v>
      </c>
      <c r="I1340">
        <v>953</v>
      </c>
      <c r="J1340">
        <v>462.19</v>
      </c>
      <c r="K1340">
        <f>Passenger_Data[[#This Row],[Price_USD]]*1</f>
        <v>462.19</v>
      </c>
      <c r="L1340">
        <v>35</v>
      </c>
      <c r="M1340" t="s">
        <v>30</v>
      </c>
      <c r="N1340" t="s">
        <v>31</v>
      </c>
      <c r="O1340" t="s">
        <v>42</v>
      </c>
      <c r="P1340" t="s">
        <v>83</v>
      </c>
      <c r="Q1340">
        <v>1</v>
      </c>
      <c r="R1340" t="s">
        <v>65</v>
      </c>
      <c r="S1340" t="s">
        <v>35</v>
      </c>
      <c r="T1340">
        <v>8.3000000000000007</v>
      </c>
      <c r="U1340">
        <v>0</v>
      </c>
      <c r="V1340">
        <v>52</v>
      </c>
      <c r="W1340">
        <v>0</v>
      </c>
      <c r="X1340">
        <v>1</v>
      </c>
      <c r="Y1340" t="s">
        <v>45</v>
      </c>
    </row>
    <row r="1341" spans="1:25" x14ac:dyDescent="0.25">
      <c r="A1341" t="s">
        <v>2361</v>
      </c>
      <c r="B1341" t="s">
        <v>357</v>
      </c>
      <c r="C1341" t="s">
        <v>48</v>
      </c>
      <c r="D1341" t="s">
        <v>27</v>
      </c>
      <c r="E1341" t="s">
        <v>76</v>
      </c>
      <c r="F1341" s="1" t="s">
        <v>13395</v>
      </c>
      <c r="G1341">
        <v>165</v>
      </c>
      <c r="H1341" t="s">
        <v>108</v>
      </c>
      <c r="I1341">
        <v>1366</v>
      </c>
      <c r="J1341">
        <v>336.64</v>
      </c>
      <c r="K1341">
        <f>Passenger_Data[[#This Row],[Price_USD]]*1</f>
        <v>336.64</v>
      </c>
      <c r="L1341">
        <v>39</v>
      </c>
      <c r="M1341" t="s">
        <v>30</v>
      </c>
      <c r="N1341" t="s">
        <v>41</v>
      </c>
      <c r="O1341" t="s">
        <v>33</v>
      </c>
      <c r="P1341" t="s">
        <v>50</v>
      </c>
      <c r="Q1341">
        <v>1</v>
      </c>
      <c r="R1341" t="s">
        <v>51</v>
      </c>
      <c r="S1341" t="s">
        <v>44</v>
      </c>
      <c r="T1341">
        <v>5</v>
      </c>
      <c r="U1341">
        <v>14</v>
      </c>
      <c r="V1341">
        <v>85</v>
      </c>
      <c r="W1341">
        <v>0</v>
      </c>
      <c r="X1341">
        <v>0</v>
      </c>
      <c r="Y1341" t="s">
        <v>36</v>
      </c>
    </row>
    <row r="1342" spans="1:25" x14ac:dyDescent="0.25">
      <c r="A1342" t="s">
        <v>2362</v>
      </c>
      <c r="B1342" t="s">
        <v>2363</v>
      </c>
      <c r="C1342" t="s">
        <v>54</v>
      </c>
      <c r="D1342" t="s">
        <v>28</v>
      </c>
      <c r="E1342" t="s">
        <v>27</v>
      </c>
      <c r="F1342" s="1" t="s">
        <v>13396</v>
      </c>
      <c r="G1342">
        <v>139</v>
      </c>
      <c r="H1342" t="s">
        <v>29</v>
      </c>
      <c r="I1342">
        <v>897</v>
      </c>
      <c r="J1342">
        <v>461.53</v>
      </c>
      <c r="K1342">
        <f>Passenger_Data[[#This Row],[Price_USD]]*1</f>
        <v>461.53</v>
      </c>
      <c r="L1342">
        <v>25</v>
      </c>
      <c r="M1342" t="s">
        <v>30</v>
      </c>
      <c r="N1342" t="s">
        <v>41</v>
      </c>
      <c r="O1342" t="s">
        <v>32</v>
      </c>
      <c r="P1342" t="s">
        <v>83</v>
      </c>
      <c r="Q1342">
        <v>1</v>
      </c>
      <c r="R1342" t="s">
        <v>65</v>
      </c>
      <c r="S1342" t="s">
        <v>35</v>
      </c>
      <c r="T1342">
        <v>7.1</v>
      </c>
      <c r="U1342">
        <v>9</v>
      </c>
      <c r="V1342">
        <v>106</v>
      </c>
      <c r="W1342">
        <v>0</v>
      </c>
      <c r="X1342">
        <v>0</v>
      </c>
      <c r="Y1342" t="s">
        <v>36</v>
      </c>
    </row>
    <row r="1343" spans="1:25" x14ac:dyDescent="0.25">
      <c r="A1343" t="s">
        <v>2364</v>
      </c>
      <c r="B1343" t="s">
        <v>2365</v>
      </c>
      <c r="C1343" t="s">
        <v>48</v>
      </c>
      <c r="D1343" t="s">
        <v>28</v>
      </c>
      <c r="E1343" t="s">
        <v>39</v>
      </c>
      <c r="F1343" s="1" t="s">
        <v>13397</v>
      </c>
      <c r="G1343">
        <v>249</v>
      </c>
      <c r="H1343" t="s">
        <v>29</v>
      </c>
      <c r="I1343">
        <v>1224</v>
      </c>
      <c r="J1343">
        <v>350.42</v>
      </c>
      <c r="K1343">
        <f>Passenger_Data[[#This Row],[Price_USD]]*1</f>
        <v>350.42</v>
      </c>
      <c r="L1343">
        <v>44</v>
      </c>
      <c r="M1343" t="s">
        <v>30</v>
      </c>
      <c r="N1343" t="s">
        <v>41</v>
      </c>
      <c r="O1343" t="s">
        <v>56</v>
      </c>
      <c r="P1343" t="s">
        <v>50</v>
      </c>
      <c r="Q1343">
        <v>1</v>
      </c>
      <c r="R1343" t="s">
        <v>51</v>
      </c>
      <c r="S1343" t="s">
        <v>61</v>
      </c>
      <c r="T1343">
        <v>3.9</v>
      </c>
      <c r="U1343">
        <v>12</v>
      </c>
      <c r="V1343">
        <v>33</v>
      </c>
      <c r="W1343">
        <v>0</v>
      </c>
      <c r="X1343">
        <v>0</v>
      </c>
      <c r="Y1343" t="s">
        <v>36</v>
      </c>
    </row>
    <row r="1344" spans="1:25" x14ac:dyDescent="0.25">
      <c r="A1344" t="s">
        <v>2366</v>
      </c>
      <c r="B1344" t="s">
        <v>2367</v>
      </c>
      <c r="C1344" t="s">
        <v>73</v>
      </c>
      <c r="D1344" t="s">
        <v>39</v>
      </c>
      <c r="E1344" t="s">
        <v>55</v>
      </c>
      <c r="F1344" s="1" t="s">
        <v>13398</v>
      </c>
      <c r="G1344">
        <v>118</v>
      </c>
      <c r="H1344" t="s">
        <v>29</v>
      </c>
      <c r="I1344">
        <v>1182</v>
      </c>
      <c r="J1344">
        <v>324.5</v>
      </c>
      <c r="K1344">
        <f>Passenger_Data[[#This Row],[Price_USD]]*1</f>
        <v>324.5</v>
      </c>
      <c r="L1344">
        <v>74</v>
      </c>
      <c r="M1344" t="s">
        <v>30</v>
      </c>
      <c r="N1344" t="s">
        <v>31</v>
      </c>
      <c r="O1344" t="s">
        <v>42</v>
      </c>
      <c r="P1344" t="s">
        <v>50</v>
      </c>
      <c r="Q1344">
        <v>1</v>
      </c>
      <c r="R1344" t="s">
        <v>43</v>
      </c>
      <c r="S1344" t="s">
        <v>68</v>
      </c>
      <c r="T1344">
        <v>6.9</v>
      </c>
      <c r="U1344">
        <v>5</v>
      </c>
      <c r="V1344">
        <v>31</v>
      </c>
      <c r="W1344">
        <v>0</v>
      </c>
      <c r="X1344">
        <v>0</v>
      </c>
      <c r="Y1344" t="s">
        <v>45</v>
      </c>
    </row>
    <row r="1345" spans="1:25" x14ac:dyDescent="0.25">
      <c r="A1345" t="s">
        <v>2368</v>
      </c>
      <c r="B1345" t="s">
        <v>2369</v>
      </c>
      <c r="C1345" t="s">
        <v>26</v>
      </c>
      <c r="D1345" t="s">
        <v>39</v>
      </c>
      <c r="E1345" t="s">
        <v>76</v>
      </c>
      <c r="F1345" s="1" t="s">
        <v>13399</v>
      </c>
      <c r="G1345">
        <v>216</v>
      </c>
      <c r="H1345" t="s">
        <v>29</v>
      </c>
      <c r="I1345">
        <v>975</v>
      </c>
      <c r="J1345">
        <v>380.79</v>
      </c>
      <c r="K1345">
        <f>Passenger_Data[[#This Row],[Price_USD]]*1</f>
        <v>380.79</v>
      </c>
      <c r="L1345">
        <v>38</v>
      </c>
      <c r="M1345" t="s">
        <v>40</v>
      </c>
      <c r="N1345" t="s">
        <v>41</v>
      </c>
      <c r="O1345" t="s">
        <v>33</v>
      </c>
      <c r="P1345" t="s">
        <v>50</v>
      </c>
      <c r="Q1345">
        <v>0</v>
      </c>
      <c r="R1345" t="s">
        <v>65</v>
      </c>
      <c r="S1345" t="s">
        <v>61</v>
      </c>
      <c r="T1345">
        <v>8.6999999999999993</v>
      </c>
      <c r="U1345">
        <v>8</v>
      </c>
      <c r="V1345">
        <v>28</v>
      </c>
      <c r="W1345">
        <v>0</v>
      </c>
      <c r="X1345">
        <v>1</v>
      </c>
      <c r="Y1345" t="s">
        <v>36</v>
      </c>
    </row>
    <row r="1346" spans="1:25" x14ac:dyDescent="0.25">
      <c r="A1346" t="s">
        <v>2370</v>
      </c>
      <c r="B1346" t="s">
        <v>1540</v>
      </c>
      <c r="C1346" t="s">
        <v>73</v>
      </c>
      <c r="D1346" t="s">
        <v>64</v>
      </c>
      <c r="E1346" t="s">
        <v>28</v>
      </c>
      <c r="F1346" s="1" t="s">
        <v>13400</v>
      </c>
      <c r="G1346">
        <v>137</v>
      </c>
      <c r="H1346" t="s">
        <v>29</v>
      </c>
      <c r="I1346">
        <v>1140</v>
      </c>
      <c r="J1346">
        <v>309.2</v>
      </c>
      <c r="K1346">
        <f>Passenger_Data[[#This Row],[Price_USD]]*1</f>
        <v>309.2</v>
      </c>
      <c r="L1346">
        <v>62</v>
      </c>
      <c r="M1346" t="s">
        <v>40</v>
      </c>
      <c r="N1346" t="s">
        <v>41</v>
      </c>
      <c r="O1346" t="s">
        <v>33</v>
      </c>
      <c r="P1346" t="s">
        <v>83</v>
      </c>
      <c r="Q1346">
        <v>1</v>
      </c>
      <c r="R1346" t="s">
        <v>34</v>
      </c>
      <c r="S1346" t="s">
        <v>68</v>
      </c>
      <c r="T1346">
        <v>9.1</v>
      </c>
      <c r="U1346">
        <v>2</v>
      </c>
      <c r="V1346">
        <v>118</v>
      </c>
      <c r="W1346">
        <v>0</v>
      </c>
      <c r="X1346">
        <v>0</v>
      </c>
      <c r="Y1346" t="s">
        <v>36</v>
      </c>
    </row>
    <row r="1347" spans="1:25" x14ac:dyDescent="0.25">
      <c r="A1347" t="s">
        <v>2371</v>
      </c>
      <c r="B1347" t="s">
        <v>960</v>
      </c>
      <c r="C1347" t="s">
        <v>82</v>
      </c>
      <c r="D1347" t="s">
        <v>55</v>
      </c>
      <c r="E1347" t="s">
        <v>39</v>
      </c>
      <c r="F1347" s="1" t="s">
        <v>13401</v>
      </c>
      <c r="G1347">
        <v>264</v>
      </c>
      <c r="H1347" t="s">
        <v>29</v>
      </c>
      <c r="I1347">
        <v>1085</v>
      </c>
      <c r="J1347">
        <v>257.88</v>
      </c>
      <c r="K1347">
        <f>Passenger_Data[[#This Row],[Price_USD]]*1</f>
        <v>257.88</v>
      </c>
      <c r="L1347">
        <v>39</v>
      </c>
      <c r="M1347" t="s">
        <v>30</v>
      </c>
      <c r="N1347" t="s">
        <v>41</v>
      </c>
      <c r="O1347" t="s">
        <v>56</v>
      </c>
      <c r="P1347" t="s">
        <v>50</v>
      </c>
      <c r="Q1347">
        <v>0</v>
      </c>
      <c r="R1347" t="s">
        <v>51</v>
      </c>
      <c r="S1347" t="s">
        <v>68</v>
      </c>
      <c r="T1347">
        <v>6</v>
      </c>
      <c r="U1347">
        <v>4</v>
      </c>
      <c r="V1347">
        <v>119</v>
      </c>
      <c r="W1347">
        <v>0</v>
      </c>
      <c r="X1347">
        <v>1</v>
      </c>
      <c r="Y1347" t="s">
        <v>45</v>
      </c>
    </row>
    <row r="1348" spans="1:25" x14ac:dyDescent="0.25">
      <c r="A1348" t="s">
        <v>2372</v>
      </c>
      <c r="B1348" t="s">
        <v>2373</v>
      </c>
      <c r="C1348" t="s">
        <v>48</v>
      </c>
      <c r="D1348" t="s">
        <v>49</v>
      </c>
      <c r="E1348" t="s">
        <v>76</v>
      </c>
      <c r="F1348" s="1" t="s">
        <v>13402</v>
      </c>
      <c r="G1348">
        <v>242</v>
      </c>
      <c r="H1348" t="s">
        <v>29</v>
      </c>
      <c r="I1348">
        <v>1539</v>
      </c>
      <c r="J1348">
        <v>336.05</v>
      </c>
      <c r="K1348">
        <f>Passenger_Data[[#This Row],[Price_USD]]*1</f>
        <v>336.05</v>
      </c>
      <c r="L1348">
        <v>35</v>
      </c>
      <c r="M1348" t="s">
        <v>40</v>
      </c>
      <c r="N1348" t="s">
        <v>31</v>
      </c>
      <c r="O1348" t="s">
        <v>32</v>
      </c>
      <c r="P1348" t="s">
        <v>50</v>
      </c>
      <c r="Q1348">
        <v>1</v>
      </c>
      <c r="R1348" t="s">
        <v>65</v>
      </c>
      <c r="S1348" t="s">
        <v>61</v>
      </c>
      <c r="T1348">
        <v>6.3</v>
      </c>
      <c r="U1348">
        <v>26</v>
      </c>
      <c r="V1348">
        <v>38</v>
      </c>
      <c r="W1348">
        <v>0</v>
      </c>
      <c r="X1348">
        <v>0</v>
      </c>
      <c r="Y1348" t="s">
        <v>36</v>
      </c>
    </row>
    <row r="1349" spans="1:25" x14ac:dyDescent="0.25">
      <c r="A1349" t="s">
        <v>2374</v>
      </c>
      <c r="B1349" t="s">
        <v>2375</v>
      </c>
      <c r="C1349" t="s">
        <v>82</v>
      </c>
      <c r="D1349" t="s">
        <v>39</v>
      </c>
      <c r="E1349" t="s">
        <v>55</v>
      </c>
      <c r="F1349" s="1" t="s">
        <v>13403</v>
      </c>
      <c r="G1349">
        <v>132</v>
      </c>
      <c r="H1349" t="s">
        <v>29</v>
      </c>
      <c r="I1349">
        <v>1554</v>
      </c>
      <c r="J1349">
        <v>209.18</v>
      </c>
      <c r="K1349">
        <f>Passenger_Data[[#This Row],[Price_USD]]*1</f>
        <v>209.18</v>
      </c>
      <c r="L1349">
        <v>51</v>
      </c>
      <c r="M1349" t="s">
        <v>30</v>
      </c>
      <c r="N1349" t="s">
        <v>31</v>
      </c>
      <c r="O1349" t="s">
        <v>56</v>
      </c>
      <c r="P1349" t="s">
        <v>50</v>
      </c>
      <c r="Q1349">
        <v>0</v>
      </c>
      <c r="R1349" t="s">
        <v>65</v>
      </c>
      <c r="S1349" t="s">
        <v>68</v>
      </c>
      <c r="T1349">
        <v>6.7</v>
      </c>
      <c r="U1349">
        <v>34</v>
      </c>
      <c r="V1349">
        <v>30</v>
      </c>
      <c r="W1349">
        <v>1</v>
      </c>
      <c r="X1349">
        <v>0</v>
      </c>
      <c r="Y1349" t="s">
        <v>36</v>
      </c>
    </row>
    <row r="1350" spans="1:25" x14ac:dyDescent="0.25">
      <c r="A1350" t="s">
        <v>2376</v>
      </c>
      <c r="B1350" t="s">
        <v>1238</v>
      </c>
      <c r="C1350" t="s">
        <v>73</v>
      </c>
      <c r="D1350" t="s">
        <v>76</v>
      </c>
      <c r="E1350" t="s">
        <v>76</v>
      </c>
      <c r="F1350" s="1" t="s">
        <v>13404</v>
      </c>
      <c r="G1350">
        <v>267</v>
      </c>
      <c r="H1350" t="s">
        <v>29</v>
      </c>
      <c r="I1350">
        <v>1214</v>
      </c>
      <c r="J1350">
        <v>320.2</v>
      </c>
      <c r="K1350">
        <f>Passenger_Data[[#This Row],[Price_USD]]*1</f>
        <v>320.2</v>
      </c>
      <c r="L1350">
        <v>60</v>
      </c>
      <c r="M1350" t="s">
        <v>30</v>
      </c>
      <c r="N1350" t="s">
        <v>31</v>
      </c>
      <c r="O1350" t="s">
        <v>56</v>
      </c>
      <c r="P1350" t="s">
        <v>50</v>
      </c>
      <c r="Q1350">
        <v>1</v>
      </c>
      <c r="R1350" t="s">
        <v>65</v>
      </c>
      <c r="S1350" t="s">
        <v>44</v>
      </c>
      <c r="T1350">
        <v>7.1</v>
      </c>
      <c r="U1350">
        <v>7</v>
      </c>
      <c r="V1350">
        <v>56</v>
      </c>
      <c r="W1350">
        <v>0</v>
      </c>
      <c r="X1350">
        <v>0</v>
      </c>
      <c r="Y1350" t="s">
        <v>45</v>
      </c>
    </row>
    <row r="1351" spans="1:25" x14ac:dyDescent="0.25">
      <c r="A1351" t="s">
        <v>2377</v>
      </c>
      <c r="B1351" t="s">
        <v>2378</v>
      </c>
      <c r="C1351" t="s">
        <v>54</v>
      </c>
      <c r="D1351" t="s">
        <v>28</v>
      </c>
      <c r="E1351" t="s">
        <v>64</v>
      </c>
      <c r="F1351" s="1" t="s">
        <v>13405</v>
      </c>
      <c r="G1351">
        <v>194</v>
      </c>
      <c r="H1351" t="s">
        <v>86</v>
      </c>
      <c r="I1351">
        <v>983</v>
      </c>
      <c r="J1351">
        <v>266.33</v>
      </c>
      <c r="K1351">
        <f>Passenger_Data[[#This Row],[Price_USD]]*1</f>
        <v>266.33</v>
      </c>
      <c r="L1351">
        <v>44</v>
      </c>
      <c r="M1351" t="s">
        <v>30</v>
      </c>
      <c r="N1351" t="s">
        <v>31</v>
      </c>
      <c r="O1351" t="s">
        <v>42</v>
      </c>
      <c r="P1351" t="s">
        <v>83</v>
      </c>
      <c r="Q1351">
        <v>1</v>
      </c>
      <c r="R1351" t="s">
        <v>34</v>
      </c>
      <c r="S1351" t="s">
        <v>44</v>
      </c>
      <c r="T1351">
        <v>8.6</v>
      </c>
      <c r="U1351">
        <v>5</v>
      </c>
      <c r="V1351">
        <v>79</v>
      </c>
      <c r="W1351">
        <v>0</v>
      </c>
      <c r="X1351">
        <v>0</v>
      </c>
      <c r="Y1351" t="s">
        <v>45</v>
      </c>
    </row>
    <row r="1352" spans="1:25" x14ac:dyDescent="0.25">
      <c r="A1352" t="s">
        <v>2379</v>
      </c>
      <c r="B1352" t="s">
        <v>1678</v>
      </c>
      <c r="C1352" t="s">
        <v>54</v>
      </c>
      <c r="D1352" t="s">
        <v>49</v>
      </c>
      <c r="E1352" t="s">
        <v>28</v>
      </c>
      <c r="F1352" s="1" t="s">
        <v>13406</v>
      </c>
      <c r="G1352">
        <v>121</v>
      </c>
      <c r="H1352" t="s">
        <v>29</v>
      </c>
      <c r="I1352">
        <v>1236</v>
      </c>
      <c r="J1352">
        <v>342.99</v>
      </c>
      <c r="K1352">
        <f>Passenger_Data[[#This Row],[Price_USD]]*1</f>
        <v>342.99</v>
      </c>
      <c r="L1352">
        <v>42</v>
      </c>
      <c r="M1352" t="s">
        <v>40</v>
      </c>
      <c r="N1352" t="s">
        <v>31</v>
      </c>
      <c r="O1352" t="s">
        <v>42</v>
      </c>
      <c r="P1352" t="s">
        <v>83</v>
      </c>
      <c r="Q1352">
        <v>0</v>
      </c>
      <c r="R1352" t="s">
        <v>43</v>
      </c>
      <c r="S1352" t="s">
        <v>68</v>
      </c>
      <c r="T1352">
        <v>6.6</v>
      </c>
      <c r="U1352">
        <v>3</v>
      </c>
      <c r="V1352">
        <v>95</v>
      </c>
      <c r="W1352">
        <v>0</v>
      </c>
      <c r="X1352">
        <v>0</v>
      </c>
      <c r="Y1352" t="s">
        <v>45</v>
      </c>
    </row>
    <row r="1353" spans="1:25" x14ac:dyDescent="0.25">
      <c r="A1353" t="s">
        <v>2380</v>
      </c>
      <c r="B1353" t="s">
        <v>2381</v>
      </c>
      <c r="C1353" t="s">
        <v>48</v>
      </c>
      <c r="D1353" t="s">
        <v>49</v>
      </c>
      <c r="E1353" t="s">
        <v>76</v>
      </c>
      <c r="F1353" s="1" t="s">
        <v>13407</v>
      </c>
      <c r="G1353">
        <v>86</v>
      </c>
      <c r="H1353" t="s">
        <v>29</v>
      </c>
      <c r="I1353">
        <v>1526</v>
      </c>
      <c r="J1353">
        <v>423.26</v>
      </c>
      <c r="K1353">
        <f>Passenger_Data[[#This Row],[Price_USD]]*1</f>
        <v>423.26</v>
      </c>
      <c r="L1353">
        <v>19</v>
      </c>
      <c r="M1353" t="s">
        <v>40</v>
      </c>
      <c r="N1353" t="s">
        <v>60</v>
      </c>
      <c r="O1353" t="s">
        <v>42</v>
      </c>
      <c r="P1353" t="s">
        <v>50</v>
      </c>
      <c r="Q1353">
        <v>1</v>
      </c>
      <c r="R1353" t="s">
        <v>65</v>
      </c>
      <c r="S1353" t="s">
        <v>44</v>
      </c>
      <c r="T1353">
        <v>4.9000000000000004</v>
      </c>
      <c r="U1353">
        <v>6</v>
      </c>
      <c r="V1353">
        <v>2</v>
      </c>
      <c r="W1353">
        <v>0</v>
      </c>
      <c r="X1353">
        <v>0</v>
      </c>
      <c r="Y1353" t="s">
        <v>77</v>
      </c>
    </row>
    <row r="1354" spans="1:25" x14ac:dyDescent="0.25">
      <c r="A1354" t="s">
        <v>2382</v>
      </c>
      <c r="B1354" t="s">
        <v>2383</v>
      </c>
      <c r="C1354" t="s">
        <v>48</v>
      </c>
      <c r="D1354" t="s">
        <v>28</v>
      </c>
      <c r="E1354" t="s">
        <v>49</v>
      </c>
      <c r="F1354" s="1" t="s">
        <v>13408</v>
      </c>
      <c r="G1354">
        <v>336</v>
      </c>
      <c r="H1354" t="s">
        <v>108</v>
      </c>
      <c r="I1354">
        <v>954</v>
      </c>
      <c r="J1354">
        <v>305.7</v>
      </c>
      <c r="K1354">
        <f>Passenger_Data[[#This Row],[Price_USD]]*1</f>
        <v>305.7</v>
      </c>
      <c r="L1354">
        <v>73</v>
      </c>
      <c r="M1354" t="s">
        <v>40</v>
      </c>
      <c r="N1354" t="s">
        <v>31</v>
      </c>
      <c r="O1354" t="s">
        <v>42</v>
      </c>
      <c r="P1354" t="s">
        <v>50</v>
      </c>
      <c r="Q1354">
        <v>2</v>
      </c>
      <c r="R1354" t="s">
        <v>51</v>
      </c>
      <c r="S1354" t="s">
        <v>35</v>
      </c>
      <c r="T1354">
        <v>4.7</v>
      </c>
      <c r="U1354">
        <v>6</v>
      </c>
      <c r="V1354">
        <v>40</v>
      </c>
      <c r="W1354">
        <v>0</v>
      </c>
      <c r="X1354">
        <v>0</v>
      </c>
      <c r="Y1354" t="s">
        <v>45</v>
      </c>
    </row>
    <row r="1355" spans="1:25" x14ac:dyDescent="0.25">
      <c r="A1355" t="s">
        <v>2384</v>
      </c>
      <c r="B1355" t="s">
        <v>1181</v>
      </c>
      <c r="C1355" t="s">
        <v>82</v>
      </c>
      <c r="D1355" t="s">
        <v>55</v>
      </c>
      <c r="E1355" t="s">
        <v>49</v>
      </c>
      <c r="F1355" s="1" t="s">
        <v>13409</v>
      </c>
      <c r="G1355">
        <v>109</v>
      </c>
      <c r="H1355" t="s">
        <v>29</v>
      </c>
      <c r="I1355">
        <v>1680</v>
      </c>
      <c r="J1355">
        <v>310.57</v>
      </c>
      <c r="K1355">
        <f>Passenger_Data[[#This Row],[Price_USD]]*1</f>
        <v>310.57</v>
      </c>
      <c r="L1355">
        <v>39</v>
      </c>
      <c r="M1355" t="s">
        <v>30</v>
      </c>
      <c r="N1355" t="s">
        <v>31</v>
      </c>
      <c r="O1355" t="s">
        <v>42</v>
      </c>
      <c r="P1355" t="s">
        <v>50</v>
      </c>
      <c r="Q1355">
        <v>1</v>
      </c>
      <c r="R1355" t="s">
        <v>51</v>
      </c>
      <c r="S1355" t="s">
        <v>35</v>
      </c>
      <c r="T1355">
        <v>5.2</v>
      </c>
      <c r="U1355">
        <v>13</v>
      </c>
      <c r="V1355">
        <v>61</v>
      </c>
      <c r="W1355">
        <v>0</v>
      </c>
      <c r="X1355">
        <v>1</v>
      </c>
      <c r="Y1355" t="s">
        <v>77</v>
      </c>
    </row>
    <row r="1356" spans="1:25" x14ac:dyDescent="0.25">
      <c r="A1356" t="s">
        <v>2385</v>
      </c>
      <c r="B1356" t="s">
        <v>543</v>
      </c>
      <c r="C1356" t="s">
        <v>82</v>
      </c>
      <c r="D1356" t="s">
        <v>76</v>
      </c>
      <c r="E1356" t="s">
        <v>55</v>
      </c>
      <c r="F1356" s="1" t="s">
        <v>13410</v>
      </c>
      <c r="G1356">
        <v>332</v>
      </c>
      <c r="H1356" t="s">
        <v>108</v>
      </c>
      <c r="I1356">
        <v>1298</v>
      </c>
      <c r="J1356">
        <v>359.15</v>
      </c>
      <c r="K1356">
        <f>Passenger_Data[[#This Row],[Price_USD]]*1</f>
        <v>359.15</v>
      </c>
      <c r="L1356">
        <v>23</v>
      </c>
      <c r="M1356" t="s">
        <v>30</v>
      </c>
      <c r="N1356" t="s">
        <v>41</v>
      </c>
      <c r="O1356" t="s">
        <v>33</v>
      </c>
      <c r="P1356" t="s">
        <v>33</v>
      </c>
      <c r="Q1356">
        <v>0</v>
      </c>
      <c r="R1356" t="s">
        <v>51</v>
      </c>
      <c r="S1356" t="s">
        <v>61</v>
      </c>
      <c r="T1356">
        <v>6.7</v>
      </c>
      <c r="U1356">
        <v>4</v>
      </c>
      <c r="V1356">
        <v>12</v>
      </c>
      <c r="W1356">
        <v>0</v>
      </c>
      <c r="X1356">
        <v>0</v>
      </c>
      <c r="Y1356" t="s">
        <v>77</v>
      </c>
    </row>
    <row r="1357" spans="1:25" x14ac:dyDescent="0.25">
      <c r="A1357" t="s">
        <v>2386</v>
      </c>
      <c r="B1357" t="s">
        <v>2387</v>
      </c>
      <c r="C1357" t="s">
        <v>26</v>
      </c>
      <c r="D1357" t="s">
        <v>39</v>
      </c>
      <c r="E1357" t="s">
        <v>27</v>
      </c>
      <c r="F1357" s="1" t="s">
        <v>13411</v>
      </c>
      <c r="G1357">
        <v>105</v>
      </c>
      <c r="H1357" t="s">
        <v>29</v>
      </c>
      <c r="I1357">
        <v>1508</v>
      </c>
      <c r="J1357">
        <v>477.14</v>
      </c>
      <c r="K1357">
        <f>Passenger_Data[[#This Row],[Price_USD]]*1</f>
        <v>477.14</v>
      </c>
      <c r="L1357">
        <v>62</v>
      </c>
      <c r="M1357" t="s">
        <v>30</v>
      </c>
      <c r="N1357" t="s">
        <v>31</v>
      </c>
      <c r="O1357" t="s">
        <v>56</v>
      </c>
      <c r="P1357" t="s">
        <v>50</v>
      </c>
      <c r="Q1357">
        <v>2</v>
      </c>
      <c r="R1357" t="s">
        <v>34</v>
      </c>
      <c r="S1357" t="s">
        <v>61</v>
      </c>
      <c r="T1357">
        <v>7.4</v>
      </c>
      <c r="U1357">
        <v>6</v>
      </c>
      <c r="V1357">
        <v>85</v>
      </c>
      <c r="W1357">
        <v>0</v>
      </c>
      <c r="X1357">
        <v>0</v>
      </c>
      <c r="Y1357" t="s">
        <v>36</v>
      </c>
    </row>
    <row r="1358" spans="1:25" x14ac:dyDescent="0.25">
      <c r="A1358" t="s">
        <v>2388</v>
      </c>
      <c r="B1358" t="s">
        <v>2389</v>
      </c>
      <c r="C1358" t="s">
        <v>73</v>
      </c>
      <c r="D1358" t="s">
        <v>49</v>
      </c>
      <c r="E1358" t="s">
        <v>27</v>
      </c>
      <c r="F1358" s="1" t="s">
        <v>13412</v>
      </c>
      <c r="G1358">
        <v>167</v>
      </c>
      <c r="H1358" t="s">
        <v>29</v>
      </c>
      <c r="I1358">
        <v>1142</v>
      </c>
      <c r="J1358">
        <v>219.92</v>
      </c>
      <c r="K1358">
        <f>Passenger_Data[[#This Row],[Price_USD]]*1</f>
        <v>219.92</v>
      </c>
      <c r="L1358">
        <v>52</v>
      </c>
      <c r="M1358" t="s">
        <v>40</v>
      </c>
      <c r="N1358" t="s">
        <v>41</v>
      </c>
      <c r="O1358" t="s">
        <v>56</v>
      </c>
      <c r="P1358" t="s">
        <v>50</v>
      </c>
      <c r="Q1358">
        <v>1</v>
      </c>
      <c r="R1358" t="s">
        <v>65</v>
      </c>
      <c r="S1358" t="s">
        <v>61</v>
      </c>
      <c r="T1358">
        <v>6.1</v>
      </c>
      <c r="U1358">
        <v>2</v>
      </c>
      <c r="V1358">
        <v>103</v>
      </c>
      <c r="W1358">
        <v>0</v>
      </c>
      <c r="X1358">
        <v>0</v>
      </c>
      <c r="Y1358" t="s">
        <v>36</v>
      </c>
    </row>
    <row r="1359" spans="1:25" x14ac:dyDescent="0.25">
      <c r="A1359" t="s">
        <v>2390</v>
      </c>
      <c r="B1359" t="s">
        <v>2391</v>
      </c>
      <c r="C1359" t="s">
        <v>82</v>
      </c>
      <c r="D1359" t="s">
        <v>27</v>
      </c>
      <c r="E1359" t="s">
        <v>27</v>
      </c>
      <c r="F1359" s="1" t="s">
        <v>13413</v>
      </c>
      <c r="G1359">
        <v>187</v>
      </c>
      <c r="H1359" t="s">
        <v>29</v>
      </c>
      <c r="I1359">
        <v>1035</v>
      </c>
      <c r="J1359">
        <v>373.72</v>
      </c>
      <c r="K1359">
        <f>Passenger_Data[[#This Row],[Price_USD]]*1</f>
        <v>373.72</v>
      </c>
      <c r="L1359">
        <v>71</v>
      </c>
      <c r="M1359" t="s">
        <v>30</v>
      </c>
      <c r="N1359" t="s">
        <v>41</v>
      </c>
      <c r="O1359" t="s">
        <v>33</v>
      </c>
      <c r="P1359" t="s">
        <v>50</v>
      </c>
      <c r="Q1359">
        <v>1</v>
      </c>
      <c r="R1359" t="s">
        <v>65</v>
      </c>
      <c r="S1359" t="s">
        <v>61</v>
      </c>
      <c r="T1359">
        <v>7</v>
      </c>
      <c r="U1359">
        <v>0</v>
      </c>
      <c r="V1359">
        <v>116</v>
      </c>
      <c r="W1359">
        <v>0</v>
      </c>
      <c r="X1359">
        <v>1</v>
      </c>
      <c r="Y1359" t="s">
        <v>45</v>
      </c>
    </row>
    <row r="1360" spans="1:25" x14ac:dyDescent="0.25">
      <c r="A1360" t="s">
        <v>2392</v>
      </c>
      <c r="B1360" t="s">
        <v>2393</v>
      </c>
      <c r="C1360" t="s">
        <v>82</v>
      </c>
      <c r="D1360" t="s">
        <v>39</v>
      </c>
      <c r="E1360" t="s">
        <v>28</v>
      </c>
      <c r="F1360" s="1" t="s">
        <v>13414</v>
      </c>
      <c r="G1360">
        <v>176</v>
      </c>
      <c r="H1360" t="s">
        <v>86</v>
      </c>
      <c r="I1360">
        <v>1741</v>
      </c>
      <c r="J1360">
        <v>385.46</v>
      </c>
      <c r="K1360">
        <f>Passenger_Data[[#This Row],[Price_USD]]*1</f>
        <v>385.46</v>
      </c>
      <c r="L1360">
        <v>45</v>
      </c>
      <c r="M1360" t="s">
        <v>30</v>
      </c>
      <c r="N1360" t="s">
        <v>60</v>
      </c>
      <c r="O1360" t="s">
        <v>33</v>
      </c>
      <c r="P1360" t="s">
        <v>50</v>
      </c>
      <c r="Q1360">
        <v>1</v>
      </c>
      <c r="R1360" t="s">
        <v>43</v>
      </c>
      <c r="S1360" t="s">
        <v>44</v>
      </c>
      <c r="T1360">
        <v>6</v>
      </c>
      <c r="U1360">
        <v>2</v>
      </c>
      <c r="V1360">
        <v>26</v>
      </c>
      <c r="W1360">
        <v>0</v>
      </c>
      <c r="X1360">
        <v>0</v>
      </c>
      <c r="Y1360" t="s">
        <v>77</v>
      </c>
    </row>
    <row r="1361" spans="1:25" x14ac:dyDescent="0.25">
      <c r="A1361" t="s">
        <v>2394</v>
      </c>
      <c r="B1361" t="s">
        <v>2395</v>
      </c>
      <c r="C1361" t="s">
        <v>48</v>
      </c>
      <c r="D1361" t="s">
        <v>55</v>
      </c>
      <c r="E1361" t="s">
        <v>55</v>
      </c>
      <c r="F1361" s="1" t="s">
        <v>13415</v>
      </c>
      <c r="G1361">
        <v>-17</v>
      </c>
      <c r="H1361" t="s">
        <v>29</v>
      </c>
      <c r="I1361">
        <v>827</v>
      </c>
      <c r="J1361">
        <v>427.87</v>
      </c>
      <c r="K1361">
        <f>Passenger_Data[[#This Row],[Price_USD]]*1</f>
        <v>427.87</v>
      </c>
      <c r="L1361">
        <v>24</v>
      </c>
      <c r="M1361" t="s">
        <v>40</v>
      </c>
      <c r="N1361" t="s">
        <v>31</v>
      </c>
      <c r="O1361" t="s">
        <v>33</v>
      </c>
      <c r="P1361" t="s">
        <v>50</v>
      </c>
      <c r="Q1361">
        <v>1</v>
      </c>
      <c r="R1361" t="s">
        <v>51</v>
      </c>
      <c r="S1361" t="s">
        <v>61</v>
      </c>
      <c r="T1361">
        <v>8.1999999999999993</v>
      </c>
      <c r="U1361">
        <v>25</v>
      </c>
      <c r="V1361">
        <v>3</v>
      </c>
      <c r="W1361">
        <v>0</v>
      </c>
      <c r="X1361">
        <v>0</v>
      </c>
      <c r="Y1361" t="s">
        <v>36</v>
      </c>
    </row>
    <row r="1362" spans="1:25" x14ac:dyDescent="0.25">
      <c r="A1362" t="s">
        <v>2396</v>
      </c>
      <c r="B1362" t="s">
        <v>261</v>
      </c>
      <c r="C1362" t="s">
        <v>82</v>
      </c>
      <c r="D1362" t="s">
        <v>28</v>
      </c>
      <c r="E1362" t="s">
        <v>28</v>
      </c>
      <c r="F1362" s="1" t="s">
        <v>13416</v>
      </c>
      <c r="G1362">
        <v>291</v>
      </c>
      <c r="H1362" t="s">
        <v>29</v>
      </c>
      <c r="I1362">
        <v>1416</v>
      </c>
      <c r="J1362">
        <v>327.02</v>
      </c>
      <c r="K1362">
        <f>Passenger_Data[[#This Row],[Price_USD]]*1</f>
        <v>327.02</v>
      </c>
      <c r="L1362">
        <v>48</v>
      </c>
      <c r="M1362" t="s">
        <v>40</v>
      </c>
      <c r="N1362" t="s">
        <v>31</v>
      </c>
      <c r="O1362" t="s">
        <v>33</v>
      </c>
      <c r="P1362" t="s">
        <v>50</v>
      </c>
      <c r="Q1362">
        <v>1</v>
      </c>
      <c r="R1362" t="s">
        <v>65</v>
      </c>
      <c r="S1362" t="s">
        <v>61</v>
      </c>
      <c r="T1362">
        <v>9.8000000000000007</v>
      </c>
      <c r="U1362">
        <v>9</v>
      </c>
      <c r="V1362">
        <v>91</v>
      </c>
      <c r="W1362">
        <v>0</v>
      </c>
      <c r="X1362">
        <v>0</v>
      </c>
      <c r="Y1362" t="s">
        <v>77</v>
      </c>
    </row>
    <row r="1363" spans="1:25" x14ac:dyDescent="0.25">
      <c r="A1363" t="s">
        <v>2397</v>
      </c>
      <c r="B1363" t="s">
        <v>1206</v>
      </c>
      <c r="C1363" t="s">
        <v>82</v>
      </c>
      <c r="D1363" t="s">
        <v>28</v>
      </c>
      <c r="E1363" t="s">
        <v>76</v>
      </c>
      <c r="F1363" s="1" t="s">
        <v>13417</v>
      </c>
      <c r="G1363">
        <v>197</v>
      </c>
      <c r="H1363" t="s">
        <v>108</v>
      </c>
      <c r="I1363">
        <v>611</v>
      </c>
      <c r="J1363">
        <v>484.51</v>
      </c>
      <c r="K1363">
        <f>Passenger_Data[[#This Row],[Price_USD]]*1</f>
        <v>484.51</v>
      </c>
      <c r="L1363">
        <v>26</v>
      </c>
      <c r="M1363" t="s">
        <v>40</v>
      </c>
      <c r="N1363" t="s">
        <v>31</v>
      </c>
      <c r="O1363" t="s">
        <v>56</v>
      </c>
      <c r="P1363" t="s">
        <v>50</v>
      </c>
      <c r="Q1363">
        <v>1</v>
      </c>
      <c r="R1363" t="s">
        <v>65</v>
      </c>
      <c r="S1363" t="s">
        <v>61</v>
      </c>
      <c r="T1363">
        <v>9.4</v>
      </c>
      <c r="U1363">
        <v>17</v>
      </c>
      <c r="V1363">
        <v>42</v>
      </c>
      <c r="W1363">
        <v>0</v>
      </c>
      <c r="X1363">
        <v>0</v>
      </c>
      <c r="Y1363" t="s">
        <v>45</v>
      </c>
    </row>
    <row r="1364" spans="1:25" x14ac:dyDescent="0.25">
      <c r="A1364" t="s">
        <v>2398</v>
      </c>
      <c r="B1364" t="s">
        <v>2399</v>
      </c>
      <c r="C1364" t="s">
        <v>54</v>
      </c>
      <c r="D1364" t="s">
        <v>55</v>
      </c>
      <c r="E1364" t="s">
        <v>76</v>
      </c>
      <c r="F1364" s="1" t="s">
        <v>13418</v>
      </c>
      <c r="G1364">
        <v>173</v>
      </c>
      <c r="H1364" t="s">
        <v>29</v>
      </c>
      <c r="I1364">
        <v>1096</v>
      </c>
      <c r="J1364">
        <v>132.05000000000001</v>
      </c>
      <c r="K1364">
        <f>Passenger_Data[[#This Row],[Price_USD]]*1</f>
        <v>132.05000000000001</v>
      </c>
      <c r="L1364">
        <v>54</v>
      </c>
      <c r="M1364" t="s">
        <v>30</v>
      </c>
      <c r="N1364" t="s">
        <v>41</v>
      </c>
      <c r="O1364" t="s">
        <v>33</v>
      </c>
      <c r="P1364" t="s">
        <v>50</v>
      </c>
      <c r="Q1364">
        <v>1</v>
      </c>
      <c r="R1364" t="s">
        <v>34</v>
      </c>
      <c r="S1364" t="s">
        <v>35</v>
      </c>
      <c r="T1364">
        <v>7.7</v>
      </c>
      <c r="U1364">
        <v>16</v>
      </c>
      <c r="V1364">
        <v>61</v>
      </c>
      <c r="W1364">
        <v>0</v>
      </c>
      <c r="X1364">
        <v>0</v>
      </c>
      <c r="Y1364" t="s">
        <v>36</v>
      </c>
    </row>
    <row r="1365" spans="1:25" x14ac:dyDescent="0.25">
      <c r="A1365" t="s">
        <v>2400</v>
      </c>
      <c r="B1365" t="s">
        <v>394</v>
      </c>
      <c r="C1365" t="s">
        <v>48</v>
      </c>
      <c r="D1365" t="s">
        <v>39</v>
      </c>
      <c r="E1365" t="s">
        <v>55</v>
      </c>
      <c r="F1365" s="1" t="s">
        <v>13419</v>
      </c>
      <c r="G1365">
        <v>226</v>
      </c>
      <c r="H1365" t="s">
        <v>29</v>
      </c>
      <c r="I1365">
        <v>1008</v>
      </c>
      <c r="J1365">
        <v>368.68</v>
      </c>
      <c r="K1365">
        <f>Passenger_Data[[#This Row],[Price_USD]]*1</f>
        <v>368.68</v>
      </c>
      <c r="L1365">
        <v>36</v>
      </c>
      <c r="M1365" t="s">
        <v>40</v>
      </c>
      <c r="N1365" t="s">
        <v>41</v>
      </c>
      <c r="O1365" t="s">
        <v>33</v>
      </c>
      <c r="P1365" t="s">
        <v>33</v>
      </c>
      <c r="Q1365">
        <v>1</v>
      </c>
      <c r="R1365" t="s">
        <v>51</v>
      </c>
      <c r="S1365" t="s">
        <v>35</v>
      </c>
      <c r="T1365">
        <v>9.5</v>
      </c>
      <c r="U1365">
        <v>1</v>
      </c>
      <c r="V1365">
        <v>36</v>
      </c>
      <c r="W1365">
        <v>0</v>
      </c>
      <c r="X1365">
        <v>0</v>
      </c>
      <c r="Y1365" t="s">
        <v>45</v>
      </c>
    </row>
    <row r="1366" spans="1:25" x14ac:dyDescent="0.25">
      <c r="A1366" t="s">
        <v>2401</v>
      </c>
      <c r="B1366" t="s">
        <v>2402</v>
      </c>
      <c r="C1366" t="s">
        <v>73</v>
      </c>
      <c r="D1366" t="s">
        <v>27</v>
      </c>
      <c r="E1366" t="s">
        <v>76</v>
      </c>
      <c r="F1366" s="1" t="s">
        <v>13420</v>
      </c>
      <c r="G1366">
        <v>230</v>
      </c>
      <c r="H1366" t="s">
        <v>29</v>
      </c>
      <c r="I1366">
        <v>583</v>
      </c>
      <c r="J1366">
        <v>283.95</v>
      </c>
      <c r="K1366">
        <f>Passenger_Data[[#This Row],[Price_USD]]*1</f>
        <v>283.95</v>
      </c>
      <c r="L1366">
        <v>54</v>
      </c>
      <c r="M1366" t="s">
        <v>30</v>
      </c>
      <c r="N1366" t="s">
        <v>31</v>
      </c>
      <c r="O1366" t="s">
        <v>33</v>
      </c>
      <c r="P1366" t="s">
        <v>33</v>
      </c>
      <c r="Q1366">
        <v>1</v>
      </c>
      <c r="R1366" t="s">
        <v>34</v>
      </c>
      <c r="S1366" t="s">
        <v>35</v>
      </c>
      <c r="T1366">
        <v>9.8000000000000007</v>
      </c>
      <c r="U1366">
        <v>35</v>
      </c>
      <c r="V1366">
        <v>92</v>
      </c>
      <c r="W1366">
        <v>0</v>
      </c>
      <c r="X1366">
        <v>0</v>
      </c>
      <c r="Y1366" t="s">
        <v>36</v>
      </c>
    </row>
    <row r="1367" spans="1:25" x14ac:dyDescent="0.25">
      <c r="A1367" t="s">
        <v>2403</v>
      </c>
      <c r="B1367" t="s">
        <v>1937</v>
      </c>
      <c r="C1367" t="s">
        <v>73</v>
      </c>
      <c r="D1367" t="s">
        <v>55</v>
      </c>
      <c r="E1367" t="s">
        <v>76</v>
      </c>
      <c r="F1367" s="1" t="s">
        <v>13421</v>
      </c>
      <c r="G1367">
        <v>163</v>
      </c>
      <c r="H1367" t="s">
        <v>29</v>
      </c>
      <c r="I1367">
        <v>1440</v>
      </c>
      <c r="J1367">
        <v>405.22</v>
      </c>
      <c r="K1367">
        <f>Passenger_Data[[#This Row],[Price_USD]]*1</f>
        <v>405.22</v>
      </c>
      <c r="L1367">
        <v>44</v>
      </c>
      <c r="M1367" t="s">
        <v>30</v>
      </c>
      <c r="N1367" t="s">
        <v>31</v>
      </c>
      <c r="O1367" t="s">
        <v>32</v>
      </c>
      <c r="P1367" t="s">
        <v>50</v>
      </c>
      <c r="Q1367">
        <v>0</v>
      </c>
      <c r="R1367" t="s">
        <v>43</v>
      </c>
      <c r="S1367" t="s">
        <v>61</v>
      </c>
      <c r="T1367">
        <v>6</v>
      </c>
      <c r="U1367">
        <v>7</v>
      </c>
      <c r="V1367">
        <v>37</v>
      </c>
      <c r="W1367">
        <v>0</v>
      </c>
      <c r="X1367">
        <v>0</v>
      </c>
      <c r="Y1367" t="s">
        <v>36</v>
      </c>
    </row>
    <row r="1368" spans="1:25" x14ac:dyDescent="0.25">
      <c r="A1368" t="s">
        <v>2404</v>
      </c>
      <c r="B1368" t="s">
        <v>2405</v>
      </c>
      <c r="C1368" t="s">
        <v>54</v>
      </c>
      <c r="D1368" t="s">
        <v>49</v>
      </c>
      <c r="E1368" t="s">
        <v>55</v>
      </c>
      <c r="F1368" s="1" t="s">
        <v>13422</v>
      </c>
      <c r="G1368">
        <v>220</v>
      </c>
      <c r="H1368" t="s">
        <v>29</v>
      </c>
      <c r="I1368">
        <v>1616</v>
      </c>
      <c r="J1368">
        <v>378.41</v>
      </c>
      <c r="K1368">
        <f>Passenger_Data[[#This Row],[Price_USD]]*1</f>
        <v>378.41</v>
      </c>
      <c r="L1368">
        <v>30</v>
      </c>
      <c r="M1368" t="s">
        <v>40</v>
      </c>
      <c r="N1368" t="s">
        <v>41</v>
      </c>
      <c r="O1368" t="s">
        <v>33</v>
      </c>
      <c r="P1368" t="s">
        <v>83</v>
      </c>
      <c r="Q1368">
        <v>0</v>
      </c>
      <c r="R1368" t="s">
        <v>34</v>
      </c>
      <c r="S1368" t="s">
        <v>61</v>
      </c>
      <c r="T1368">
        <v>4.7</v>
      </c>
      <c r="U1368">
        <v>7</v>
      </c>
      <c r="V1368">
        <v>46</v>
      </c>
      <c r="W1368">
        <v>0</v>
      </c>
      <c r="X1368">
        <v>0</v>
      </c>
      <c r="Y1368" t="s">
        <v>36</v>
      </c>
    </row>
    <row r="1369" spans="1:25" x14ac:dyDescent="0.25">
      <c r="A1369" t="s">
        <v>2406</v>
      </c>
      <c r="B1369" t="s">
        <v>2407</v>
      </c>
      <c r="C1369" t="s">
        <v>73</v>
      </c>
      <c r="D1369" t="s">
        <v>39</v>
      </c>
      <c r="E1369" t="s">
        <v>59</v>
      </c>
      <c r="F1369" s="1" t="s">
        <v>13423</v>
      </c>
      <c r="G1369">
        <v>221</v>
      </c>
      <c r="H1369" t="s">
        <v>29</v>
      </c>
      <c r="I1369">
        <v>1112</v>
      </c>
      <c r="J1369">
        <v>236.22</v>
      </c>
      <c r="K1369">
        <f>Passenger_Data[[#This Row],[Price_USD]]*1</f>
        <v>236.22</v>
      </c>
      <c r="L1369">
        <v>59</v>
      </c>
      <c r="M1369" t="s">
        <v>40</v>
      </c>
      <c r="N1369" t="s">
        <v>41</v>
      </c>
      <c r="O1369" t="s">
        <v>32</v>
      </c>
      <c r="P1369" t="s">
        <v>83</v>
      </c>
      <c r="Q1369">
        <v>1</v>
      </c>
      <c r="R1369" t="s">
        <v>34</v>
      </c>
      <c r="S1369" t="s">
        <v>68</v>
      </c>
      <c r="T1369">
        <v>8.5</v>
      </c>
      <c r="U1369">
        <v>3</v>
      </c>
      <c r="V1369">
        <v>78</v>
      </c>
      <c r="W1369">
        <v>0</v>
      </c>
      <c r="X1369">
        <v>0</v>
      </c>
      <c r="Y1369" t="s">
        <v>45</v>
      </c>
    </row>
    <row r="1370" spans="1:25" x14ac:dyDescent="0.25">
      <c r="A1370" t="s">
        <v>2408</v>
      </c>
      <c r="B1370" t="s">
        <v>2409</v>
      </c>
      <c r="C1370" t="s">
        <v>54</v>
      </c>
      <c r="D1370" t="s">
        <v>59</v>
      </c>
      <c r="E1370" t="s">
        <v>59</v>
      </c>
      <c r="F1370" s="1" t="s">
        <v>13424</v>
      </c>
      <c r="G1370">
        <v>231</v>
      </c>
      <c r="H1370" t="s">
        <v>29</v>
      </c>
      <c r="I1370">
        <v>1112</v>
      </c>
      <c r="J1370">
        <v>298.32</v>
      </c>
      <c r="K1370">
        <f>Passenger_Data[[#This Row],[Price_USD]]*1</f>
        <v>298.32</v>
      </c>
      <c r="L1370">
        <v>54</v>
      </c>
      <c r="M1370" t="s">
        <v>40</v>
      </c>
      <c r="N1370" t="s">
        <v>60</v>
      </c>
      <c r="O1370" t="s">
        <v>32</v>
      </c>
      <c r="P1370" t="s">
        <v>50</v>
      </c>
      <c r="Q1370">
        <v>1</v>
      </c>
      <c r="R1370" t="s">
        <v>65</v>
      </c>
      <c r="S1370" t="s">
        <v>61</v>
      </c>
      <c r="T1370">
        <v>5.5</v>
      </c>
      <c r="U1370">
        <v>6</v>
      </c>
      <c r="V1370">
        <v>32</v>
      </c>
      <c r="W1370">
        <v>0</v>
      </c>
      <c r="X1370">
        <v>1</v>
      </c>
      <c r="Y1370" t="s">
        <v>77</v>
      </c>
    </row>
    <row r="1371" spans="1:25" x14ac:dyDescent="0.25">
      <c r="A1371" t="s">
        <v>2410</v>
      </c>
      <c r="B1371" t="s">
        <v>2317</v>
      </c>
      <c r="C1371" t="s">
        <v>48</v>
      </c>
      <c r="D1371" t="s">
        <v>76</v>
      </c>
      <c r="E1371" t="s">
        <v>64</v>
      </c>
      <c r="F1371" s="1" t="s">
        <v>13425</v>
      </c>
      <c r="G1371">
        <v>213</v>
      </c>
      <c r="H1371" t="s">
        <v>29</v>
      </c>
      <c r="I1371">
        <v>689</v>
      </c>
      <c r="J1371">
        <v>278.14</v>
      </c>
      <c r="K1371">
        <f>Passenger_Data[[#This Row],[Price_USD]]*1</f>
        <v>278.14</v>
      </c>
      <c r="L1371">
        <v>49</v>
      </c>
      <c r="M1371" t="s">
        <v>40</v>
      </c>
      <c r="N1371" t="s">
        <v>41</v>
      </c>
      <c r="O1371" t="s">
        <v>56</v>
      </c>
      <c r="P1371" t="s">
        <v>83</v>
      </c>
      <c r="Q1371">
        <v>1</v>
      </c>
      <c r="R1371" t="s">
        <v>51</v>
      </c>
      <c r="S1371" t="s">
        <v>68</v>
      </c>
      <c r="T1371">
        <v>7.2</v>
      </c>
      <c r="U1371">
        <v>7</v>
      </c>
      <c r="V1371">
        <v>0</v>
      </c>
      <c r="W1371">
        <v>0</v>
      </c>
      <c r="X1371">
        <v>0</v>
      </c>
      <c r="Y1371" t="s">
        <v>77</v>
      </c>
    </row>
    <row r="1372" spans="1:25" x14ac:dyDescent="0.25">
      <c r="A1372" t="s">
        <v>2411</v>
      </c>
      <c r="B1372" t="s">
        <v>2412</v>
      </c>
      <c r="C1372" t="s">
        <v>82</v>
      </c>
      <c r="D1372" t="s">
        <v>39</v>
      </c>
      <c r="E1372" t="s">
        <v>55</v>
      </c>
      <c r="F1372" s="1" t="s">
        <v>13426</v>
      </c>
      <c r="G1372">
        <v>89</v>
      </c>
      <c r="H1372" t="s">
        <v>29</v>
      </c>
      <c r="I1372">
        <v>1057</v>
      </c>
      <c r="J1372">
        <v>335.11</v>
      </c>
      <c r="K1372">
        <f>Passenger_Data[[#This Row],[Price_USD]]*1</f>
        <v>335.11</v>
      </c>
      <c r="L1372">
        <v>76</v>
      </c>
      <c r="M1372" t="s">
        <v>40</v>
      </c>
      <c r="N1372" t="s">
        <v>31</v>
      </c>
      <c r="O1372" t="s">
        <v>32</v>
      </c>
      <c r="P1372" t="s">
        <v>50</v>
      </c>
      <c r="Q1372">
        <v>0</v>
      </c>
      <c r="R1372" t="s">
        <v>34</v>
      </c>
      <c r="S1372" t="s">
        <v>61</v>
      </c>
      <c r="T1372">
        <v>5.7</v>
      </c>
      <c r="U1372">
        <v>27</v>
      </c>
      <c r="V1372">
        <v>69</v>
      </c>
      <c r="W1372">
        <v>1</v>
      </c>
      <c r="X1372">
        <v>0</v>
      </c>
      <c r="Y1372" t="s">
        <v>45</v>
      </c>
    </row>
    <row r="1373" spans="1:25" x14ac:dyDescent="0.25">
      <c r="A1373" t="s">
        <v>2413</v>
      </c>
      <c r="B1373" t="s">
        <v>632</v>
      </c>
      <c r="C1373" t="s">
        <v>82</v>
      </c>
      <c r="D1373" t="s">
        <v>27</v>
      </c>
      <c r="E1373" t="s">
        <v>76</v>
      </c>
      <c r="F1373" s="1" t="s">
        <v>13427</v>
      </c>
      <c r="G1373">
        <v>160</v>
      </c>
      <c r="H1373" t="s">
        <v>29</v>
      </c>
      <c r="I1373">
        <v>1476</v>
      </c>
      <c r="J1373">
        <v>438.09</v>
      </c>
      <c r="K1373">
        <f>Passenger_Data[[#This Row],[Price_USD]]*1</f>
        <v>438.09</v>
      </c>
      <c r="L1373">
        <v>41</v>
      </c>
      <c r="M1373" t="s">
        <v>40</v>
      </c>
      <c r="N1373" t="s">
        <v>31</v>
      </c>
      <c r="O1373" t="s">
        <v>32</v>
      </c>
      <c r="P1373" t="s">
        <v>33</v>
      </c>
      <c r="Q1373">
        <v>0</v>
      </c>
      <c r="R1373" t="s">
        <v>51</v>
      </c>
      <c r="S1373" t="s">
        <v>68</v>
      </c>
      <c r="T1373">
        <v>2.7</v>
      </c>
      <c r="U1373">
        <v>10</v>
      </c>
      <c r="V1373">
        <v>15</v>
      </c>
      <c r="W1373">
        <v>0</v>
      </c>
      <c r="X1373">
        <v>0</v>
      </c>
      <c r="Y1373" t="s">
        <v>77</v>
      </c>
    </row>
    <row r="1374" spans="1:25" x14ac:dyDescent="0.25">
      <c r="A1374" t="s">
        <v>2414</v>
      </c>
      <c r="B1374" t="s">
        <v>777</v>
      </c>
      <c r="C1374" t="s">
        <v>48</v>
      </c>
      <c r="D1374" t="s">
        <v>39</v>
      </c>
      <c r="E1374" t="s">
        <v>76</v>
      </c>
      <c r="F1374" s="1" t="s">
        <v>13428</v>
      </c>
      <c r="G1374">
        <v>147</v>
      </c>
      <c r="H1374" t="s">
        <v>29</v>
      </c>
      <c r="I1374">
        <v>1395</v>
      </c>
      <c r="J1374">
        <v>145.52000000000001</v>
      </c>
      <c r="K1374">
        <f>Passenger_Data[[#This Row],[Price_USD]]*1</f>
        <v>145.52000000000001</v>
      </c>
      <c r="L1374">
        <v>77</v>
      </c>
      <c r="M1374" t="s">
        <v>30</v>
      </c>
      <c r="N1374" t="s">
        <v>31</v>
      </c>
      <c r="O1374" t="s">
        <v>42</v>
      </c>
      <c r="P1374" t="s">
        <v>50</v>
      </c>
      <c r="Q1374">
        <v>1</v>
      </c>
      <c r="R1374" t="s">
        <v>51</v>
      </c>
      <c r="S1374" t="s">
        <v>68</v>
      </c>
      <c r="T1374">
        <v>6.5</v>
      </c>
      <c r="U1374">
        <v>23</v>
      </c>
      <c r="V1374">
        <v>16</v>
      </c>
      <c r="W1374">
        <v>0</v>
      </c>
      <c r="X1374">
        <v>1</v>
      </c>
      <c r="Y1374" t="s">
        <v>45</v>
      </c>
    </row>
    <row r="1375" spans="1:25" x14ac:dyDescent="0.25">
      <c r="A1375" t="s">
        <v>2415</v>
      </c>
      <c r="B1375" t="s">
        <v>2416</v>
      </c>
      <c r="C1375" t="s">
        <v>82</v>
      </c>
      <c r="D1375" t="s">
        <v>64</v>
      </c>
      <c r="E1375" t="s">
        <v>28</v>
      </c>
      <c r="F1375" s="1" t="s">
        <v>13429</v>
      </c>
      <c r="G1375">
        <v>140</v>
      </c>
      <c r="H1375" t="s">
        <v>29</v>
      </c>
      <c r="I1375">
        <v>1171</v>
      </c>
      <c r="J1375">
        <v>492.8</v>
      </c>
      <c r="K1375">
        <f>Passenger_Data[[#This Row],[Price_USD]]*1</f>
        <v>492.8</v>
      </c>
      <c r="L1375">
        <v>23</v>
      </c>
      <c r="M1375" t="s">
        <v>40</v>
      </c>
      <c r="N1375" t="s">
        <v>31</v>
      </c>
      <c r="O1375" t="s">
        <v>33</v>
      </c>
      <c r="P1375" t="s">
        <v>33</v>
      </c>
      <c r="Q1375">
        <v>1</v>
      </c>
      <c r="R1375" t="s">
        <v>65</v>
      </c>
      <c r="S1375" t="s">
        <v>35</v>
      </c>
      <c r="T1375">
        <v>8.5</v>
      </c>
      <c r="U1375">
        <v>12</v>
      </c>
      <c r="V1375">
        <v>81</v>
      </c>
      <c r="W1375">
        <v>0</v>
      </c>
      <c r="X1375">
        <v>0</v>
      </c>
      <c r="Y1375" t="s">
        <v>36</v>
      </c>
    </row>
    <row r="1376" spans="1:25" x14ac:dyDescent="0.25">
      <c r="A1376" t="s">
        <v>2417</v>
      </c>
      <c r="B1376" t="s">
        <v>2131</v>
      </c>
      <c r="C1376" t="s">
        <v>73</v>
      </c>
      <c r="D1376" t="s">
        <v>27</v>
      </c>
      <c r="E1376" t="s">
        <v>28</v>
      </c>
      <c r="F1376" s="1" t="s">
        <v>13430</v>
      </c>
      <c r="G1376">
        <v>235</v>
      </c>
      <c r="H1376" t="s">
        <v>29</v>
      </c>
      <c r="I1376">
        <v>1237</v>
      </c>
      <c r="J1376">
        <v>232.54</v>
      </c>
      <c r="K1376">
        <f>Passenger_Data[[#This Row],[Price_USD]]*1</f>
        <v>232.54</v>
      </c>
      <c r="L1376">
        <v>61</v>
      </c>
      <c r="M1376" t="s">
        <v>30</v>
      </c>
      <c r="N1376" t="s">
        <v>31</v>
      </c>
      <c r="O1376" t="s">
        <v>33</v>
      </c>
      <c r="P1376" t="s">
        <v>50</v>
      </c>
      <c r="Q1376">
        <v>2</v>
      </c>
      <c r="R1376" t="s">
        <v>34</v>
      </c>
      <c r="S1376" t="s">
        <v>61</v>
      </c>
      <c r="T1376">
        <v>8.6</v>
      </c>
      <c r="U1376">
        <v>5</v>
      </c>
      <c r="V1376">
        <v>39</v>
      </c>
      <c r="W1376">
        <v>0</v>
      </c>
      <c r="X1376">
        <v>0</v>
      </c>
      <c r="Y1376" t="s">
        <v>45</v>
      </c>
    </row>
    <row r="1377" spans="1:25" x14ac:dyDescent="0.25">
      <c r="A1377" t="s">
        <v>2418</v>
      </c>
      <c r="B1377" t="s">
        <v>2419</v>
      </c>
      <c r="C1377" t="s">
        <v>26</v>
      </c>
      <c r="D1377" t="s">
        <v>27</v>
      </c>
      <c r="E1377" t="s">
        <v>59</v>
      </c>
      <c r="F1377" s="1" t="s">
        <v>13431</v>
      </c>
      <c r="G1377">
        <v>158</v>
      </c>
      <c r="H1377" t="s">
        <v>29</v>
      </c>
      <c r="I1377">
        <v>1117</v>
      </c>
      <c r="J1377">
        <v>290.02</v>
      </c>
      <c r="K1377">
        <f>Passenger_Data[[#This Row],[Price_USD]]*1</f>
        <v>290.02</v>
      </c>
      <c r="L1377">
        <v>38</v>
      </c>
      <c r="M1377" t="s">
        <v>30</v>
      </c>
      <c r="N1377" t="s">
        <v>31</v>
      </c>
      <c r="O1377" t="s">
        <v>32</v>
      </c>
      <c r="P1377" t="s">
        <v>264</v>
      </c>
      <c r="Q1377">
        <v>3</v>
      </c>
      <c r="R1377" t="s">
        <v>51</v>
      </c>
      <c r="S1377" t="s">
        <v>61</v>
      </c>
      <c r="T1377">
        <v>6.6</v>
      </c>
      <c r="U1377">
        <v>10</v>
      </c>
      <c r="V1377">
        <v>106</v>
      </c>
      <c r="W1377">
        <v>0</v>
      </c>
      <c r="X1377">
        <v>0</v>
      </c>
      <c r="Y1377" t="s">
        <v>77</v>
      </c>
    </row>
    <row r="1378" spans="1:25" x14ac:dyDescent="0.25">
      <c r="A1378" t="s">
        <v>2420</v>
      </c>
      <c r="B1378" t="s">
        <v>2421</v>
      </c>
      <c r="C1378" t="s">
        <v>26</v>
      </c>
      <c r="D1378" t="s">
        <v>55</v>
      </c>
      <c r="E1378" t="s">
        <v>49</v>
      </c>
      <c r="F1378" s="1" t="s">
        <v>13432</v>
      </c>
      <c r="G1378">
        <v>198</v>
      </c>
      <c r="H1378" t="s">
        <v>29</v>
      </c>
      <c r="I1378">
        <v>838</v>
      </c>
      <c r="J1378">
        <v>362.52</v>
      </c>
      <c r="K1378">
        <f>Passenger_Data[[#This Row],[Price_USD]]*1</f>
        <v>362.52</v>
      </c>
      <c r="L1378">
        <v>68</v>
      </c>
      <c r="M1378" t="s">
        <v>30</v>
      </c>
      <c r="N1378" t="s">
        <v>31</v>
      </c>
      <c r="O1378" t="s">
        <v>33</v>
      </c>
      <c r="P1378" t="s">
        <v>33</v>
      </c>
      <c r="Q1378">
        <v>1</v>
      </c>
      <c r="R1378" t="s">
        <v>43</v>
      </c>
      <c r="S1378" t="s">
        <v>68</v>
      </c>
      <c r="T1378">
        <v>6.4</v>
      </c>
      <c r="U1378">
        <v>20</v>
      </c>
      <c r="V1378">
        <v>93</v>
      </c>
      <c r="W1378">
        <v>0</v>
      </c>
      <c r="X1378">
        <v>0</v>
      </c>
      <c r="Y1378" t="s">
        <v>36</v>
      </c>
    </row>
    <row r="1379" spans="1:25" x14ac:dyDescent="0.25">
      <c r="A1379" t="s">
        <v>2422</v>
      </c>
      <c r="B1379" t="s">
        <v>2423</v>
      </c>
      <c r="C1379" t="s">
        <v>82</v>
      </c>
      <c r="D1379" t="s">
        <v>59</v>
      </c>
      <c r="E1379" t="s">
        <v>39</v>
      </c>
      <c r="F1379" s="1" t="s">
        <v>13433</v>
      </c>
      <c r="G1379">
        <v>217</v>
      </c>
      <c r="H1379" t="s">
        <v>29</v>
      </c>
      <c r="I1379">
        <v>1208</v>
      </c>
      <c r="J1379">
        <v>612.01</v>
      </c>
      <c r="K1379">
        <f>Passenger_Data[[#This Row],[Price_USD]]*1</f>
        <v>612.01</v>
      </c>
      <c r="L1379">
        <v>78</v>
      </c>
      <c r="M1379" t="s">
        <v>40</v>
      </c>
      <c r="N1379" t="s">
        <v>31</v>
      </c>
      <c r="O1379" t="s">
        <v>32</v>
      </c>
      <c r="P1379" t="s">
        <v>50</v>
      </c>
      <c r="Q1379">
        <v>1</v>
      </c>
      <c r="R1379" t="s">
        <v>65</v>
      </c>
      <c r="S1379" t="s">
        <v>61</v>
      </c>
      <c r="T1379">
        <v>6.8</v>
      </c>
      <c r="U1379">
        <v>4</v>
      </c>
      <c r="V1379">
        <v>117</v>
      </c>
      <c r="W1379">
        <v>0</v>
      </c>
      <c r="X1379">
        <v>0</v>
      </c>
      <c r="Y1379" t="s">
        <v>36</v>
      </c>
    </row>
    <row r="1380" spans="1:25" x14ac:dyDescent="0.25">
      <c r="A1380" t="s">
        <v>2424</v>
      </c>
      <c r="B1380" t="s">
        <v>2425</v>
      </c>
      <c r="C1380" t="s">
        <v>82</v>
      </c>
      <c r="D1380" t="s">
        <v>27</v>
      </c>
      <c r="E1380" t="s">
        <v>27</v>
      </c>
      <c r="F1380" s="1" t="s">
        <v>13434</v>
      </c>
      <c r="G1380">
        <v>127</v>
      </c>
      <c r="H1380" t="s">
        <v>29</v>
      </c>
      <c r="I1380">
        <v>1171</v>
      </c>
      <c r="J1380">
        <v>195.79</v>
      </c>
      <c r="K1380">
        <f>Passenger_Data[[#This Row],[Price_USD]]*1</f>
        <v>195.79</v>
      </c>
      <c r="L1380">
        <v>25</v>
      </c>
      <c r="M1380" t="s">
        <v>30</v>
      </c>
      <c r="N1380" t="s">
        <v>41</v>
      </c>
      <c r="O1380" t="s">
        <v>56</v>
      </c>
      <c r="P1380" t="s">
        <v>50</v>
      </c>
      <c r="Q1380">
        <v>0</v>
      </c>
      <c r="R1380" t="s">
        <v>65</v>
      </c>
      <c r="S1380" t="s">
        <v>61</v>
      </c>
      <c r="T1380">
        <v>5.9</v>
      </c>
      <c r="U1380">
        <v>1</v>
      </c>
      <c r="V1380">
        <v>53</v>
      </c>
      <c r="W1380">
        <v>0</v>
      </c>
      <c r="X1380">
        <v>0</v>
      </c>
      <c r="Y1380" t="s">
        <v>77</v>
      </c>
    </row>
    <row r="1381" spans="1:25" x14ac:dyDescent="0.25">
      <c r="A1381" t="s">
        <v>2426</v>
      </c>
      <c r="B1381" t="s">
        <v>2427</v>
      </c>
      <c r="C1381" t="s">
        <v>54</v>
      </c>
      <c r="D1381" t="s">
        <v>59</v>
      </c>
      <c r="E1381" t="s">
        <v>28</v>
      </c>
      <c r="F1381" s="1" t="s">
        <v>13435</v>
      </c>
      <c r="G1381">
        <v>131</v>
      </c>
      <c r="H1381" t="s">
        <v>29</v>
      </c>
      <c r="I1381">
        <v>1377</v>
      </c>
      <c r="J1381">
        <v>302.61</v>
      </c>
      <c r="K1381">
        <f>Passenger_Data[[#This Row],[Price_USD]]*1</f>
        <v>302.61</v>
      </c>
      <c r="L1381">
        <v>35</v>
      </c>
      <c r="M1381" t="s">
        <v>30</v>
      </c>
      <c r="N1381" t="s">
        <v>60</v>
      </c>
      <c r="O1381" t="s">
        <v>42</v>
      </c>
      <c r="P1381" t="s">
        <v>83</v>
      </c>
      <c r="Q1381">
        <v>3</v>
      </c>
      <c r="R1381" t="s">
        <v>43</v>
      </c>
      <c r="S1381" t="s">
        <v>44</v>
      </c>
      <c r="T1381">
        <v>5.8</v>
      </c>
      <c r="U1381">
        <v>2</v>
      </c>
      <c r="V1381">
        <v>68</v>
      </c>
      <c r="W1381">
        <v>0</v>
      </c>
      <c r="X1381">
        <v>0</v>
      </c>
      <c r="Y1381" t="s">
        <v>45</v>
      </c>
    </row>
    <row r="1382" spans="1:25" x14ac:dyDescent="0.25">
      <c r="A1382" t="s">
        <v>2428</v>
      </c>
      <c r="B1382" t="s">
        <v>1382</v>
      </c>
      <c r="C1382" t="s">
        <v>48</v>
      </c>
      <c r="D1382" t="s">
        <v>76</v>
      </c>
      <c r="E1382" t="s">
        <v>55</v>
      </c>
      <c r="F1382" s="1" t="s">
        <v>13436</v>
      </c>
      <c r="G1382">
        <v>111</v>
      </c>
      <c r="H1382" t="s">
        <v>29</v>
      </c>
      <c r="I1382">
        <v>1813</v>
      </c>
      <c r="J1382">
        <v>464.48</v>
      </c>
      <c r="K1382">
        <f>Passenger_Data[[#This Row],[Price_USD]]*1</f>
        <v>464.48</v>
      </c>
      <c r="L1382">
        <v>50</v>
      </c>
      <c r="M1382" t="s">
        <v>40</v>
      </c>
      <c r="N1382" t="s">
        <v>41</v>
      </c>
      <c r="O1382" t="s">
        <v>56</v>
      </c>
      <c r="P1382" t="s">
        <v>50</v>
      </c>
      <c r="Q1382">
        <v>1</v>
      </c>
      <c r="R1382" t="s">
        <v>34</v>
      </c>
      <c r="S1382" t="s">
        <v>35</v>
      </c>
      <c r="T1382">
        <v>7</v>
      </c>
      <c r="U1382">
        <v>4</v>
      </c>
      <c r="V1382">
        <v>25</v>
      </c>
      <c r="W1382">
        <v>0</v>
      </c>
      <c r="X1382">
        <v>0</v>
      </c>
      <c r="Y1382" t="s">
        <v>36</v>
      </c>
    </row>
    <row r="1383" spans="1:25" x14ac:dyDescent="0.25">
      <c r="A1383" t="s">
        <v>2429</v>
      </c>
      <c r="B1383" t="s">
        <v>301</v>
      </c>
      <c r="C1383" t="s">
        <v>54</v>
      </c>
      <c r="D1383" t="s">
        <v>64</v>
      </c>
      <c r="E1383" t="s">
        <v>49</v>
      </c>
      <c r="F1383" s="1" t="s">
        <v>13437</v>
      </c>
      <c r="G1383">
        <v>302</v>
      </c>
      <c r="H1383" t="s">
        <v>29</v>
      </c>
      <c r="I1383">
        <v>1201</v>
      </c>
      <c r="J1383">
        <v>437.71</v>
      </c>
      <c r="K1383">
        <f>Passenger_Data[[#This Row],[Price_USD]]*1</f>
        <v>437.71</v>
      </c>
      <c r="L1383">
        <v>27</v>
      </c>
      <c r="M1383" t="s">
        <v>30</v>
      </c>
      <c r="N1383" t="s">
        <v>31</v>
      </c>
      <c r="O1383" t="s">
        <v>33</v>
      </c>
      <c r="P1383" t="s">
        <v>50</v>
      </c>
      <c r="Q1383">
        <v>0</v>
      </c>
      <c r="R1383" t="s">
        <v>34</v>
      </c>
      <c r="S1383" t="s">
        <v>44</v>
      </c>
      <c r="T1383">
        <v>8</v>
      </c>
      <c r="U1383">
        <v>11</v>
      </c>
      <c r="V1383">
        <v>68</v>
      </c>
      <c r="W1383">
        <v>0</v>
      </c>
      <c r="X1383">
        <v>0</v>
      </c>
      <c r="Y1383" t="s">
        <v>45</v>
      </c>
    </row>
    <row r="1384" spans="1:25" x14ac:dyDescent="0.25">
      <c r="A1384" t="s">
        <v>2430</v>
      </c>
      <c r="B1384" t="s">
        <v>500</v>
      </c>
      <c r="C1384" t="s">
        <v>73</v>
      </c>
      <c r="D1384" t="s">
        <v>64</v>
      </c>
      <c r="E1384" t="s">
        <v>76</v>
      </c>
      <c r="F1384" s="1" t="s">
        <v>13438</v>
      </c>
      <c r="G1384">
        <v>183</v>
      </c>
      <c r="H1384" t="s">
        <v>86</v>
      </c>
      <c r="I1384">
        <v>812</v>
      </c>
      <c r="J1384">
        <v>508.83</v>
      </c>
      <c r="K1384">
        <f>Passenger_Data[[#This Row],[Price_USD]]*1</f>
        <v>508.83</v>
      </c>
      <c r="L1384">
        <v>47</v>
      </c>
      <c r="M1384" t="s">
        <v>40</v>
      </c>
      <c r="N1384" t="s">
        <v>31</v>
      </c>
      <c r="O1384" t="s">
        <v>33</v>
      </c>
      <c r="P1384" t="s">
        <v>50</v>
      </c>
      <c r="Q1384">
        <v>1</v>
      </c>
      <c r="R1384" t="s">
        <v>34</v>
      </c>
      <c r="S1384" t="s">
        <v>68</v>
      </c>
      <c r="T1384">
        <v>7.4</v>
      </c>
      <c r="U1384">
        <v>2</v>
      </c>
      <c r="V1384">
        <v>45</v>
      </c>
      <c r="W1384">
        <v>0</v>
      </c>
      <c r="X1384">
        <v>0</v>
      </c>
      <c r="Y1384" t="s">
        <v>77</v>
      </c>
    </row>
    <row r="1385" spans="1:25" x14ac:dyDescent="0.25">
      <c r="A1385" t="s">
        <v>2431</v>
      </c>
      <c r="B1385" t="s">
        <v>2432</v>
      </c>
      <c r="C1385" t="s">
        <v>54</v>
      </c>
      <c r="D1385" t="s">
        <v>27</v>
      </c>
      <c r="E1385" t="s">
        <v>64</v>
      </c>
      <c r="F1385" s="1" t="s">
        <v>13439</v>
      </c>
      <c r="G1385">
        <v>170</v>
      </c>
      <c r="H1385" t="s">
        <v>29</v>
      </c>
      <c r="I1385">
        <v>1210</v>
      </c>
      <c r="J1385">
        <v>318.54000000000002</v>
      </c>
      <c r="K1385">
        <f>Passenger_Data[[#This Row],[Price_USD]]*1</f>
        <v>318.54000000000002</v>
      </c>
      <c r="L1385">
        <v>29</v>
      </c>
      <c r="M1385" t="s">
        <v>30</v>
      </c>
      <c r="N1385" t="s">
        <v>41</v>
      </c>
      <c r="O1385" t="s">
        <v>56</v>
      </c>
      <c r="P1385" t="s">
        <v>50</v>
      </c>
      <c r="Q1385">
        <v>0</v>
      </c>
      <c r="R1385" t="s">
        <v>65</v>
      </c>
      <c r="S1385" t="s">
        <v>68</v>
      </c>
      <c r="T1385">
        <v>9.1</v>
      </c>
      <c r="U1385">
        <v>5</v>
      </c>
      <c r="V1385">
        <v>4</v>
      </c>
      <c r="W1385">
        <v>0</v>
      </c>
      <c r="X1385">
        <v>0</v>
      </c>
      <c r="Y1385" t="s">
        <v>45</v>
      </c>
    </row>
    <row r="1386" spans="1:25" x14ac:dyDescent="0.25">
      <c r="A1386" t="s">
        <v>2433</v>
      </c>
      <c r="B1386" t="s">
        <v>1564</v>
      </c>
      <c r="C1386" t="s">
        <v>82</v>
      </c>
      <c r="D1386" t="s">
        <v>55</v>
      </c>
      <c r="E1386" t="s">
        <v>49</v>
      </c>
      <c r="F1386" s="1" t="s">
        <v>13440</v>
      </c>
      <c r="G1386">
        <v>175</v>
      </c>
      <c r="H1386" t="s">
        <v>29</v>
      </c>
      <c r="I1386">
        <v>766</v>
      </c>
      <c r="J1386">
        <v>375.98</v>
      </c>
      <c r="K1386">
        <f>Passenger_Data[[#This Row],[Price_USD]]*1</f>
        <v>375.98</v>
      </c>
      <c r="L1386">
        <v>24</v>
      </c>
      <c r="M1386" t="s">
        <v>30</v>
      </c>
      <c r="N1386" t="s">
        <v>41</v>
      </c>
      <c r="O1386" t="s">
        <v>56</v>
      </c>
      <c r="P1386" t="s">
        <v>50</v>
      </c>
      <c r="Q1386">
        <v>0</v>
      </c>
      <c r="R1386" t="s">
        <v>51</v>
      </c>
      <c r="S1386" t="s">
        <v>68</v>
      </c>
      <c r="T1386">
        <v>8.6999999999999993</v>
      </c>
      <c r="U1386">
        <v>3</v>
      </c>
      <c r="V1386">
        <v>103</v>
      </c>
      <c r="W1386">
        <v>0</v>
      </c>
      <c r="X1386">
        <v>0</v>
      </c>
      <c r="Y1386" t="s">
        <v>45</v>
      </c>
    </row>
    <row r="1387" spans="1:25" x14ac:dyDescent="0.25">
      <c r="A1387" t="s">
        <v>2434</v>
      </c>
      <c r="B1387" t="s">
        <v>2042</v>
      </c>
      <c r="C1387" t="s">
        <v>82</v>
      </c>
      <c r="D1387" t="s">
        <v>39</v>
      </c>
      <c r="E1387" t="s">
        <v>59</v>
      </c>
      <c r="F1387" s="1" t="s">
        <v>13441</v>
      </c>
      <c r="G1387">
        <v>213</v>
      </c>
      <c r="H1387" t="s">
        <v>29</v>
      </c>
      <c r="I1387">
        <v>975</v>
      </c>
      <c r="J1387">
        <v>285.76</v>
      </c>
      <c r="K1387">
        <f>Passenger_Data[[#This Row],[Price_USD]]*1</f>
        <v>285.76</v>
      </c>
      <c r="L1387">
        <v>68</v>
      </c>
      <c r="M1387" t="s">
        <v>30</v>
      </c>
      <c r="N1387" t="s">
        <v>41</v>
      </c>
      <c r="O1387" t="s">
        <v>32</v>
      </c>
      <c r="P1387" t="s">
        <v>50</v>
      </c>
      <c r="Q1387">
        <v>1</v>
      </c>
      <c r="R1387" t="s">
        <v>65</v>
      </c>
      <c r="S1387" t="s">
        <v>35</v>
      </c>
      <c r="T1387">
        <v>7.2</v>
      </c>
      <c r="U1387">
        <v>22</v>
      </c>
      <c r="V1387">
        <v>109</v>
      </c>
      <c r="W1387">
        <v>0</v>
      </c>
      <c r="X1387">
        <v>0</v>
      </c>
      <c r="Y1387" t="s">
        <v>77</v>
      </c>
    </row>
    <row r="1388" spans="1:25" x14ac:dyDescent="0.25">
      <c r="A1388" t="s">
        <v>2435</v>
      </c>
      <c r="B1388" t="s">
        <v>2436</v>
      </c>
      <c r="C1388" t="s">
        <v>26</v>
      </c>
      <c r="D1388" t="s">
        <v>59</v>
      </c>
      <c r="E1388" t="s">
        <v>39</v>
      </c>
      <c r="F1388" s="1" t="s">
        <v>13442</v>
      </c>
      <c r="G1388">
        <v>216</v>
      </c>
      <c r="H1388" t="s">
        <v>29</v>
      </c>
      <c r="I1388">
        <v>646</v>
      </c>
      <c r="J1388">
        <v>367.94</v>
      </c>
      <c r="K1388">
        <f>Passenger_Data[[#This Row],[Price_USD]]*1</f>
        <v>367.94</v>
      </c>
      <c r="L1388">
        <v>70</v>
      </c>
      <c r="M1388" t="s">
        <v>40</v>
      </c>
      <c r="N1388" t="s">
        <v>60</v>
      </c>
      <c r="O1388" t="s">
        <v>42</v>
      </c>
      <c r="P1388" t="s">
        <v>50</v>
      </c>
      <c r="Q1388">
        <v>2</v>
      </c>
      <c r="R1388" t="s">
        <v>65</v>
      </c>
      <c r="S1388" t="s">
        <v>68</v>
      </c>
      <c r="T1388">
        <v>7.4</v>
      </c>
      <c r="U1388">
        <v>11</v>
      </c>
      <c r="V1388">
        <v>54</v>
      </c>
      <c r="W1388">
        <v>0</v>
      </c>
      <c r="X1388">
        <v>0</v>
      </c>
      <c r="Y1388" t="s">
        <v>36</v>
      </c>
    </row>
    <row r="1389" spans="1:25" x14ac:dyDescent="0.25">
      <c r="A1389" t="s">
        <v>2437</v>
      </c>
      <c r="B1389" t="s">
        <v>2438</v>
      </c>
      <c r="C1389" t="s">
        <v>26</v>
      </c>
      <c r="D1389" t="s">
        <v>59</v>
      </c>
      <c r="E1389" t="s">
        <v>59</v>
      </c>
      <c r="F1389" s="1" t="s">
        <v>13443</v>
      </c>
      <c r="G1389">
        <v>250</v>
      </c>
      <c r="H1389" t="s">
        <v>108</v>
      </c>
      <c r="I1389">
        <v>1666</v>
      </c>
      <c r="J1389">
        <v>331.05</v>
      </c>
      <c r="K1389">
        <f>Passenger_Data[[#This Row],[Price_USD]]*1</f>
        <v>331.05</v>
      </c>
      <c r="L1389">
        <v>63</v>
      </c>
      <c r="M1389" t="s">
        <v>30</v>
      </c>
      <c r="N1389" t="s">
        <v>41</v>
      </c>
      <c r="O1389" t="s">
        <v>56</v>
      </c>
      <c r="P1389" t="s">
        <v>50</v>
      </c>
      <c r="Q1389">
        <v>3</v>
      </c>
      <c r="R1389" t="s">
        <v>51</v>
      </c>
      <c r="S1389" t="s">
        <v>35</v>
      </c>
      <c r="T1389">
        <v>6.7</v>
      </c>
      <c r="U1389">
        <v>8</v>
      </c>
      <c r="V1389">
        <v>99</v>
      </c>
      <c r="W1389">
        <v>0</v>
      </c>
      <c r="X1389">
        <v>0</v>
      </c>
      <c r="Y1389" t="s">
        <v>77</v>
      </c>
    </row>
    <row r="1390" spans="1:25" x14ac:dyDescent="0.25">
      <c r="A1390" t="s">
        <v>2439</v>
      </c>
      <c r="B1390" t="s">
        <v>2440</v>
      </c>
      <c r="C1390" t="s">
        <v>54</v>
      </c>
      <c r="D1390" t="s">
        <v>55</v>
      </c>
      <c r="E1390" t="s">
        <v>39</v>
      </c>
      <c r="F1390" s="1" t="s">
        <v>13444</v>
      </c>
      <c r="G1390">
        <v>255</v>
      </c>
      <c r="H1390" t="s">
        <v>86</v>
      </c>
      <c r="I1390">
        <v>821</v>
      </c>
      <c r="J1390">
        <v>405.98</v>
      </c>
      <c r="K1390">
        <f>Passenger_Data[[#This Row],[Price_USD]]*1</f>
        <v>405.98</v>
      </c>
      <c r="L1390">
        <v>56</v>
      </c>
      <c r="M1390" t="s">
        <v>40</v>
      </c>
      <c r="N1390" t="s">
        <v>31</v>
      </c>
      <c r="O1390" t="s">
        <v>56</v>
      </c>
      <c r="P1390" t="s">
        <v>83</v>
      </c>
      <c r="Q1390">
        <v>1</v>
      </c>
      <c r="R1390" t="s">
        <v>34</v>
      </c>
      <c r="S1390" t="s">
        <v>61</v>
      </c>
      <c r="T1390">
        <v>6</v>
      </c>
      <c r="U1390">
        <v>30</v>
      </c>
      <c r="V1390">
        <v>99</v>
      </c>
      <c r="W1390">
        <v>0</v>
      </c>
      <c r="X1390">
        <v>1</v>
      </c>
      <c r="Y1390" t="s">
        <v>77</v>
      </c>
    </row>
    <row r="1391" spans="1:25" x14ac:dyDescent="0.25">
      <c r="A1391" t="s">
        <v>2441</v>
      </c>
      <c r="B1391" t="s">
        <v>2442</v>
      </c>
      <c r="C1391" t="s">
        <v>73</v>
      </c>
      <c r="D1391" t="s">
        <v>27</v>
      </c>
      <c r="E1391" t="s">
        <v>28</v>
      </c>
      <c r="F1391" s="1" t="s">
        <v>13445</v>
      </c>
      <c r="G1391">
        <v>331</v>
      </c>
      <c r="H1391" t="s">
        <v>29</v>
      </c>
      <c r="I1391">
        <v>1246</v>
      </c>
      <c r="J1391">
        <v>380.9</v>
      </c>
      <c r="K1391">
        <f>Passenger_Data[[#This Row],[Price_USD]]*1</f>
        <v>380.9</v>
      </c>
      <c r="L1391">
        <v>26</v>
      </c>
      <c r="M1391" t="s">
        <v>40</v>
      </c>
      <c r="N1391" t="s">
        <v>31</v>
      </c>
      <c r="O1391" t="s">
        <v>33</v>
      </c>
      <c r="P1391" t="s">
        <v>50</v>
      </c>
      <c r="Q1391">
        <v>0</v>
      </c>
      <c r="R1391" t="s">
        <v>65</v>
      </c>
      <c r="S1391" t="s">
        <v>35</v>
      </c>
      <c r="T1391">
        <v>6.3</v>
      </c>
      <c r="U1391">
        <v>27</v>
      </c>
      <c r="V1391">
        <v>112</v>
      </c>
      <c r="W1391">
        <v>0</v>
      </c>
      <c r="X1391">
        <v>0</v>
      </c>
      <c r="Y1391" t="s">
        <v>45</v>
      </c>
    </row>
    <row r="1392" spans="1:25" x14ac:dyDescent="0.25">
      <c r="A1392" t="s">
        <v>2443</v>
      </c>
      <c r="B1392" t="s">
        <v>2444</v>
      </c>
      <c r="C1392" t="s">
        <v>73</v>
      </c>
      <c r="D1392" t="s">
        <v>76</v>
      </c>
      <c r="E1392" t="s">
        <v>59</v>
      </c>
      <c r="F1392" s="1" t="s">
        <v>13446</v>
      </c>
      <c r="G1392">
        <v>96</v>
      </c>
      <c r="H1392" t="s">
        <v>29</v>
      </c>
      <c r="I1392">
        <v>801</v>
      </c>
      <c r="J1392">
        <v>671.86</v>
      </c>
      <c r="K1392">
        <f>Passenger_Data[[#This Row],[Price_USD]]*1</f>
        <v>671.86</v>
      </c>
      <c r="L1392">
        <v>39</v>
      </c>
      <c r="M1392" t="s">
        <v>40</v>
      </c>
      <c r="N1392" t="s">
        <v>41</v>
      </c>
      <c r="O1392" t="s">
        <v>33</v>
      </c>
      <c r="P1392" t="s">
        <v>50</v>
      </c>
      <c r="Q1392">
        <v>1</v>
      </c>
      <c r="R1392" t="s">
        <v>51</v>
      </c>
      <c r="S1392" t="s">
        <v>44</v>
      </c>
      <c r="T1392">
        <v>5.5</v>
      </c>
      <c r="U1392">
        <v>20</v>
      </c>
      <c r="V1392">
        <v>51</v>
      </c>
      <c r="W1392">
        <v>0</v>
      </c>
      <c r="X1392">
        <v>1</v>
      </c>
      <c r="Y1392" t="s">
        <v>36</v>
      </c>
    </row>
    <row r="1393" spans="1:25" x14ac:dyDescent="0.25">
      <c r="A1393" t="s">
        <v>2445</v>
      </c>
      <c r="B1393" t="s">
        <v>293</v>
      </c>
      <c r="C1393" t="s">
        <v>82</v>
      </c>
      <c r="D1393" t="s">
        <v>64</v>
      </c>
      <c r="E1393" t="s">
        <v>64</v>
      </c>
      <c r="F1393" s="1" t="s">
        <v>13447</v>
      </c>
      <c r="G1393">
        <v>87</v>
      </c>
      <c r="H1393" t="s">
        <v>29</v>
      </c>
      <c r="I1393">
        <v>1303</v>
      </c>
      <c r="J1393">
        <v>454.22</v>
      </c>
      <c r="K1393">
        <f>Passenger_Data[[#This Row],[Price_USD]]*1</f>
        <v>454.22</v>
      </c>
      <c r="L1393">
        <v>39</v>
      </c>
      <c r="M1393" t="s">
        <v>40</v>
      </c>
      <c r="N1393" t="s">
        <v>41</v>
      </c>
      <c r="O1393" t="s">
        <v>33</v>
      </c>
      <c r="P1393" t="s">
        <v>50</v>
      </c>
      <c r="Q1393">
        <v>0</v>
      </c>
      <c r="R1393" t="s">
        <v>65</v>
      </c>
      <c r="S1393" t="s">
        <v>61</v>
      </c>
      <c r="T1393">
        <v>7.2</v>
      </c>
      <c r="U1393">
        <v>2</v>
      </c>
      <c r="V1393">
        <v>36</v>
      </c>
      <c r="W1393">
        <v>0</v>
      </c>
      <c r="X1393">
        <v>0</v>
      </c>
      <c r="Y1393" t="s">
        <v>36</v>
      </c>
    </row>
    <row r="1394" spans="1:25" x14ac:dyDescent="0.25">
      <c r="A1394" t="s">
        <v>2446</v>
      </c>
      <c r="B1394" t="s">
        <v>2447</v>
      </c>
      <c r="C1394" t="s">
        <v>26</v>
      </c>
      <c r="D1394" t="s">
        <v>64</v>
      </c>
      <c r="E1394" t="s">
        <v>76</v>
      </c>
      <c r="F1394" s="1" t="s">
        <v>13448</v>
      </c>
      <c r="G1394">
        <v>381</v>
      </c>
      <c r="H1394" t="s">
        <v>29</v>
      </c>
      <c r="I1394">
        <v>1230</v>
      </c>
      <c r="J1394">
        <v>467.4</v>
      </c>
      <c r="K1394">
        <f>Passenger_Data[[#This Row],[Price_USD]]*1</f>
        <v>467.4</v>
      </c>
      <c r="L1394">
        <v>53</v>
      </c>
      <c r="M1394" t="s">
        <v>30</v>
      </c>
      <c r="N1394" t="s">
        <v>31</v>
      </c>
      <c r="O1394" t="s">
        <v>42</v>
      </c>
      <c r="P1394" t="s">
        <v>33</v>
      </c>
      <c r="Q1394">
        <v>0</v>
      </c>
      <c r="R1394" t="s">
        <v>65</v>
      </c>
      <c r="S1394" t="s">
        <v>61</v>
      </c>
      <c r="T1394">
        <v>8.6</v>
      </c>
      <c r="U1394">
        <v>12</v>
      </c>
      <c r="V1394">
        <v>44</v>
      </c>
      <c r="W1394">
        <v>0</v>
      </c>
      <c r="X1394">
        <v>1</v>
      </c>
      <c r="Y1394" t="s">
        <v>36</v>
      </c>
    </row>
    <row r="1395" spans="1:25" x14ac:dyDescent="0.25">
      <c r="A1395" t="s">
        <v>2448</v>
      </c>
      <c r="B1395" t="s">
        <v>2449</v>
      </c>
      <c r="C1395" t="s">
        <v>54</v>
      </c>
      <c r="D1395" t="s">
        <v>64</v>
      </c>
      <c r="E1395" t="s">
        <v>64</v>
      </c>
      <c r="F1395" s="1" t="s">
        <v>13449</v>
      </c>
      <c r="G1395">
        <v>78</v>
      </c>
      <c r="H1395" t="s">
        <v>86</v>
      </c>
      <c r="I1395">
        <v>979</v>
      </c>
      <c r="J1395">
        <v>362.62</v>
      </c>
      <c r="K1395">
        <f>Passenger_Data[[#This Row],[Price_USD]]*1</f>
        <v>362.62</v>
      </c>
      <c r="L1395">
        <v>21</v>
      </c>
      <c r="M1395" t="s">
        <v>30</v>
      </c>
      <c r="N1395" t="s">
        <v>31</v>
      </c>
      <c r="O1395" t="s">
        <v>32</v>
      </c>
      <c r="P1395" t="s">
        <v>264</v>
      </c>
      <c r="Q1395">
        <v>2</v>
      </c>
      <c r="R1395" t="s">
        <v>65</v>
      </c>
      <c r="S1395" t="s">
        <v>61</v>
      </c>
      <c r="T1395">
        <v>7.6</v>
      </c>
      <c r="U1395">
        <v>19</v>
      </c>
      <c r="V1395">
        <v>9</v>
      </c>
      <c r="W1395">
        <v>0</v>
      </c>
      <c r="X1395">
        <v>0</v>
      </c>
      <c r="Y1395" t="s">
        <v>45</v>
      </c>
    </row>
    <row r="1396" spans="1:25" x14ac:dyDescent="0.25">
      <c r="A1396" t="s">
        <v>2450</v>
      </c>
      <c r="B1396" t="s">
        <v>2451</v>
      </c>
      <c r="C1396" t="s">
        <v>48</v>
      </c>
      <c r="D1396" t="s">
        <v>39</v>
      </c>
      <c r="E1396" t="s">
        <v>49</v>
      </c>
      <c r="F1396" s="1" t="s">
        <v>13450</v>
      </c>
      <c r="G1396">
        <v>104</v>
      </c>
      <c r="H1396" t="s">
        <v>86</v>
      </c>
      <c r="I1396">
        <v>497</v>
      </c>
      <c r="J1396">
        <v>441.06</v>
      </c>
      <c r="K1396">
        <f>Passenger_Data[[#This Row],[Price_USD]]*1</f>
        <v>441.06</v>
      </c>
      <c r="L1396">
        <v>61</v>
      </c>
      <c r="M1396" t="s">
        <v>30</v>
      </c>
      <c r="N1396" t="s">
        <v>31</v>
      </c>
      <c r="O1396" t="s">
        <v>56</v>
      </c>
      <c r="P1396" t="s">
        <v>50</v>
      </c>
      <c r="Q1396">
        <v>2</v>
      </c>
      <c r="R1396" t="s">
        <v>34</v>
      </c>
      <c r="S1396" t="s">
        <v>61</v>
      </c>
      <c r="T1396">
        <v>6.2</v>
      </c>
      <c r="U1396">
        <v>12</v>
      </c>
      <c r="V1396">
        <v>66</v>
      </c>
      <c r="W1396">
        <v>0</v>
      </c>
      <c r="X1396">
        <v>0</v>
      </c>
      <c r="Y1396" t="s">
        <v>36</v>
      </c>
    </row>
    <row r="1397" spans="1:25" x14ac:dyDescent="0.25">
      <c r="A1397" t="s">
        <v>2452</v>
      </c>
      <c r="B1397" t="s">
        <v>476</v>
      </c>
      <c r="C1397" t="s">
        <v>73</v>
      </c>
      <c r="D1397" t="s">
        <v>76</v>
      </c>
      <c r="E1397" t="s">
        <v>76</v>
      </c>
      <c r="F1397" s="1" t="s">
        <v>13451</v>
      </c>
      <c r="G1397">
        <v>246</v>
      </c>
      <c r="H1397" t="s">
        <v>29</v>
      </c>
      <c r="I1397">
        <v>999</v>
      </c>
      <c r="J1397">
        <v>276.49</v>
      </c>
      <c r="K1397">
        <f>Passenger_Data[[#This Row],[Price_USD]]*1</f>
        <v>276.49</v>
      </c>
      <c r="L1397">
        <v>30</v>
      </c>
      <c r="M1397" t="s">
        <v>30</v>
      </c>
      <c r="N1397" t="s">
        <v>31</v>
      </c>
      <c r="O1397" t="s">
        <v>56</v>
      </c>
      <c r="P1397" t="s">
        <v>264</v>
      </c>
      <c r="Q1397">
        <v>0</v>
      </c>
      <c r="R1397" t="s">
        <v>43</v>
      </c>
      <c r="S1397" t="s">
        <v>35</v>
      </c>
      <c r="T1397">
        <v>7.7</v>
      </c>
      <c r="U1397">
        <v>30</v>
      </c>
      <c r="V1397">
        <v>113</v>
      </c>
      <c r="W1397">
        <v>0</v>
      </c>
      <c r="X1397">
        <v>0</v>
      </c>
      <c r="Y1397" t="s">
        <v>77</v>
      </c>
    </row>
    <row r="1398" spans="1:25" x14ac:dyDescent="0.25">
      <c r="A1398" t="s">
        <v>2453</v>
      </c>
      <c r="B1398" t="s">
        <v>2399</v>
      </c>
      <c r="C1398" t="s">
        <v>54</v>
      </c>
      <c r="D1398" t="s">
        <v>39</v>
      </c>
      <c r="E1398" t="s">
        <v>64</v>
      </c>
      <c r="F1398" s="1" t="s">
        <v>13452</v>
      </c>
      <c r="G1398">
        <v>160</v>
      </c>
      <c r="H1398" t="s">
        <v>29</v>
      </c>
      <c r="I1398">
        <v>1742</v>
      </c>
      <c r="J1398">
        <v>245.38</v>
      </c>
      <c r="K1398">
        <f>Passenger_Data[[#This Row],[Price_USD]]*1</f>
        <v>245.38</v>
      </c>
      <c r="L1398">
        <v>69</v>
      </c>
      <c r="M1398" t="s">
        <v>40</v>
      </c>
      <c r="N1398" t="s">
        <v>31</v>
      </c>
      <c r="O1398" t="s">
        <v>32</v>
      </c>
      <c r="P1398" t="s">
        <v>50</v>
      </c>
      <c r="Q1398">
        <v>2</v>
      </c>
      <c r="R1398" t="s">
        <v>65</v>
      </c>
      <c r="S1398" t="s">
        <v>44</v>
      </c>
      <c r="T1398">
        <v>9.3000000000000007</v>
      </c>
      <c r="U1398">
        <v>16</v>
      </c>
      <c r="V1398">
        <v>70</v>
      </c>
      <c r="W1398">
        <v>0</v>
      </c>
      <c r="X1398">
        <v>0</v>
      </c>
      <c r="Y1398" t="s">
        <v>36</v>
      </c>
    </row>
    <row r="1399" spans="1:25" x14ac:dyDescent="0.25">
      <c r="A1399" t="s">
        <v>2454</v>
      </c>
      <c r="B1399" t="s">
        <v>1100</v>
      </c>
      <c r="C1399" t="s">
        <v>48</v>
      </c>
      <c r="D1399" t="s">
        <v>39</v>
      </c>
      <c r="E1399" t="s">
        <v>64</v>
      </c>
      <c r="F1399" s="1" t="s">
        <v>13453</v>
      </c>
      <c r="G1399">
        <v>148</v>
      </c>
      <c r="H1399" t="s">
        <v>29</v>
      </c>
      <c r="I1399">
        <v>1735</v>
      </c>
      <c r="J1399">
        <v>471.27</v>
      </c>
      <c r="K1399">
        <f>Passenger_Data[[#This Row],[Price_USD]]*1</f>
        <v>471.27</v>
      </c>
      <c r="L1399">
        <v>18</v>
      </c>
      <c r="M1399" t="s">
        <v>40</v>
      </c>
      <c r="N1399" t="s">
        <v>60</v>
      </c>
      <c r="O1399" t="s">
        <v>42</v>
      </c>
      <c r="P1399" t="s">
        <v>83</v>
      </c>
      <c r="Q1399">
        <v>0</v>
      </c>
      <c r="R1399" t="s">
        <v>65</v>
      </c>
      <c r="S1399" t="s">
        <v>44</v>
      </c>
      <c r="T1399">
        <v>8.6</v>
      </c>
      <c r="U1399">
        <v>8</v>
      </c>
      <c r="V1399">
        <v>35</v>
      </c>
      <c r="W1399">
        <v>0</v>
      </c>
      <c r="X1399">
        <v>1</v>
      </c>
      <c r="Y1399" t="s">
        <v>45</v>
      </c>
    </row>
    <row r="1400" spans="1:25" x14ac:dyDescent="0.25">
      <c r="A1400" t="s">
        <v>2455</v>
      </c>
      <c r="B1400" t="s">
        <v>2456</v>
      </c>
      <c r="C1400" t="s">
        <v>82</v>
      </c>
      <c r="D1400" t="s">
        <v>39</v>
      </c>
      <c r="E1400" t="s">
        <v>55</v>
      </c>
      <c r="F1400" s="1" t="s">
        <v>13454</v>
      </c>
      <c r="G1400">
        <v>229</v>
      </c>
      <c r="H1400" t="s">
        <v>29</v>
      </c>
      <c r="I1400">
        <v>1006</v>
      </c>
      <c r="J1400">
        <v>507.62</v>
      </c>
      <c r="K1400">
        <f>Passenger_Data[[#This Row],[Price_USD]]*1</f>
        <v>507.62</v>
      </c>
      <c r="L1400">
        <v>51</v>
      </c>
      <c r="M1400" t="s">
        <v>40</v>
      </c>
      <c r="N1400" t="s">
        <v>31</v>
      </c>
      <c r="O1400" t="s">
        <v>42</v>
      </c>
      <c r="P1400" t="s">
        <v>83</v>
      </c>
      <c r="Q1400">
        <v>0</v>
      </c>
      <c r="R1400" t="s">
        <v>51</v>
      </c>
      <c r="S1400" t="s">
        <v>68</v>
      </c>
      <c r="T1400">
        <v>6.6</v>
      </c>
      <c r="U1400">
        <v>1</v>
      </c>
      <c r="V1400">
        <v>23</v>
      </c>
      <c r="W1400">
        <v>0</v>
      </c>
      <c r="X1400">
        <v>0</v>
      </c>
      <c r="Y1400" t="s">
        <v>45</v>
      </c>
    </row>
    <row r="1401" spans="1:25" x14ac:dyDescent="0.25">
      <c r="A1401" t="s">
        <v>2457</v>
      </c>
      <c r="B1401" t="s">
        <v>2203</v>
      </c>
      <c r="C1401" t="s">
        <v>73</v>
      </c>
      <c r="D1401" t="s">
        <v>28</v>
      </c>
      <c r="E1401" t="s">
        <v>28</v>
      </c>
      <c r="F1401" s="1" t="s">
        <v>13455</v>
      </c>
      <c r="G1401">
        <v>237</v>
      </c>
      <c r="H1401" t="s">
        <v>29</v>
      </c>
      <c r="I1401">
        <v>999</v>
      </c>
      <c r="J1401">
        <v>381.28</v>
      </c>
      <c r="K1401">
        <f>Passenger_Data[[#This Row],[Price_USD]]*1</f>
        <v>381.28</v>
      </c>
      <c r="L1401">
        <v>55</v>
      </c>
      <c r="M1401" t="s">
        <v>30</v>
      </c>
      <c r="N1401" t="s">
        <v>60</v>
      </c>
      <c r="O1401" t="s">
        <v>56</v>
      </c>
      <c r="P1401" t="s">
        <v>33</v>
      </c>
      <c r="Q1401">
        <v>1</v>
      </c>
      <c r="R1401" t="s">
        <v>65</v>
      </c>
      <c r="S1401" t="s">
        <v>44</v>
      </c>
      <c r="T1401">
        <v>7.1</v>
      </c>
      <c r="U1401">
        <v>7</v>
      </c>
      <c r="V1401">
        <v>13</v>
      </c>
      <c r="W1401">
        <v>0</v>
      </c>
      <c r="X1401">
        <v>0</v>
      </c>
      <c r="Y1401" t="s">
        <v>77</v>
      </c>
    </row>
    <row r="1402" spans="1:25" x14ac:dyDescent="0.25">
      <c r="A1402" t="s">
        <v>2458</v>
      </c>
      <c r="B1402" t="s">
        <v>2459</v>
      </c>
      <c r="C1402" t="s">
        <v>26</v>
      </c>
      <c r="D1402" t="s">
        <v>28</v>
      </c>
      <c r="E1402" t="s">
        <v>39</v>
      </c>
      <c r="F1402" s="1" t="s">
        <v>13456</v>
      </c>
      <c r="G1402">
        <v>192</v>
      </c>
      <c r="H1402" t="s">
        <v>29</v>
      </c>
      <c r="I1402">
        <v>1126</v>
      </c>
      <c r="J1402">
        <v>276.17</v>
      </c>
      <c r="K1402">
        <f>Passenger_Data[[#This Row],[Price_USD]]*1</f>
        <v>276.17</v>
      </c>
      <c r="L1402">
        <v>37</v>
      </c>
      <c r="M1402" t="s">
        <v>30</v>
      </c>
      <c r="N1402" t="s">
        <v>31</v>
      </c>
      <c r="O1402" t="s">
        <v>42</v>
      </c>
      <c r="P1402" t="s">
        <v>83</v>
      </c>
      <c r="Q1402">
        <v>1</v>
      </c>
      <c r="R1402" t="s">
        <v>51</v>
      </c>
      <c r="S1402" t="s">
        <v>68</v>
      </c>
      <c r="T1402">
        <v>6.1</v>
      </c>
      <c r="U1402">
        <v>5</v>
      </c>
      <c r="V1402">
        <v>75</v>
      </c>
      <c r="W1402">
        <v>0</v>
      </c>
      <c r="X1402">
        <v>0</v>
      </c>
      <c r="Y1402" t="s">
        <v>45</v>
      </c>
    </row>
    <row r="1403" spans="1:25" x14ac:dyDescent="0.25">
      <c r="A1403" t="s">
        <v>2460</v>
      </c>
      <c r="B1403" t="s">
        <v>2461</v>
      </c>
      <c r="C1403" t="s">
        <v>82</v>
      </c>
      <c r="D1403" t="s">
        <v>28</v>
      </c>
      <c r="E1403" t="s">
        <v>49</v>
      </c>
      <c r="F1403" s="1" t="s">
        <v>13457</v>
      </c>
      <c r="G1403">
        <v>126</v>
      </c>
      <c r="H1403" t="s">
        <v>29</v>
      </c>
      <c r="I1403">
        <v>830</v>
      </c>
      <c r="J1403">
        <v>425.16</v>
      </c>
      <c r="K1403">
        <f>Passenger_Data[[#This Row],[Price_USD]]*1</f>
        <v>425.16</v>
      </c>
      <c r="L1403">
        <v>27</v>
      </c>
      <c r="M1403" t="s">
        <v>30</v>
      </c>
      <c r="N1403" t="s">
        <v>31</v>
      </c>
      <c r="O1403" t="s">
        <v>56</v>
      </c>
      <c r="P1403" t="s">
        <v>50</v>
      </c>
      <c r="Q1403">
        <v>0</v>
      </c>
      <c r="R1403" t="s">
        <v>65</v>
      </c>
      <c r="S1403" t="s">
        <v>44</v>
      </c>
      <c r="T1403">
        <v>10</v>
      </c>
      <c r="U1403">
        <v>5</v>
      </c>
      <c r="V1403">
        <v>90</v>
      </c>
      <c r="W1403">
        <v>0</v>
      </c>
      <c r="X1403">
        <v>0</v>
      </c>
      <c r="Y1403" t="s">
        <v>77</v>
      </c>
    </row>
    <row r="1404" spans="1:25" x14ac:dyDescent="0.25">
      <c r="A1404" t="s">
        <v>2462</v>
      </c>
      <c r="B1404" t="s">
        <v>2463</v>
      </c>
      <c r="C1404" t="s">
        <v>82</v>
      </c>
      <c r="D1404" t="s">
        <v>28</v>
      </c>
      <c r="E1404" t="s">
        <v>49</v>
      </c>
      <c r="F1404" s="1" t="s">
        <v>13458</v>
      </c>
      <c r="G1404">
        <v>162</v>
      </c>
      <c r="H1404" t="s">
        <v>108</v>
      </c>
      <c r="I1404">
        <v>799</v>
      </c>
      <c r="J1404">
        <v>600.17999999999995</v>
      </c>
      <c r="K1404">
        <f>Passenger_Data[[#This Row],[Price_USD]]*1</f>
        <v>600.17999999999995</v>
      </c>
      <c r="L1404">
        <v>37</v>
      </c>
      <c r="M1404" t="s">
        <v>30</v>
      </c>
      <c r="N1404" t="s">
        <v>31</v>
      </c>
      <c r="O1404" t="s">
        <v>32</v>
      </c>
      <c r="P1404" t="s">
        <v>83</v>
      </c>
      <c r="Q1404">
        <v>0</v>
      </c>
      <c r="R1404" t="s">
        <v>65</v>
      </c>
      <c r="S1404" t="s">
        <v>35</v>
      </c>
      <c r="T1404">
        <v>4.2</v>
      </c>
      <c r="U1404">
        <v>7</v>
      </c>
      <c r="V1404">
        <v>33</v>
      </c>
      <c r="W1404">
        <v>0</v>
      </c>
      <c r="X1404">
        <v>0</v>
      </c>
      <c r="Y1404" t="s">
        <v>36</v>
      </c>
    </row>
    <row r="1405" spans="1:25" x14ac:dyDescent="0.25">
      <c r="A1405" t="s">
        <v>2464</v>
      </c>
      <c r="B1405" t="s">
        <v>2465</v>
      </c>
      <c r="C1405" t="s">
        <v>73</v>
      </c>
      <c r="D1405" t="s">
        <v>64</v>
      </c>
      <c r="E1405" t="s">
        <v>49</v>
      </c>
      <c r="F1405" s="1" t="s">
        <v>13459</v>
      </c>
      <c r="G1405">
        <v>97</v>
      </c>
      <c r="H1405" t="s">
        <v>29</v>
      </c>
      <c r="I1405">
        <v>1023</v>
      </c>
      <c r="J1405">
        <v>319.63</v>
      </c>
      <c r="K1405">
        <f>Passenger_Data[[#This Row],[Price_USD]]*1</f>
        <v>319.63</v>
      </c>
      <c r="L1405">
        <v>48</v>
      </c>
      <c r="M1405" t="s">
        <v>30</v>
      </c>
      <c r="N1405" t="s">
        <v>60</v>
      </c>
      <c r="O1405" t="s">
        <v>32</v>
      </c>
      <c r="P1405" t="s">
        <v>50</v>
      </c>
      <c r="Q1405">
        <v>1</v>
      </c>
      <c r="R1405" t="s">
        <v>51</v>
      </c>
      <c r="S1405" t="s">
        <v>61</v>
      </c>
      <c r="T1405">
        <v>5.8</v>
      </c>
      <c r="U1405">
        <v>1</v>
      </c>
      <c r="V1405">
        <v>0</v>
      </c>
      <c r="W1405">
        <v>0</v>
      </c>
      <c r="X1405">
        <v>0</v>
      </c>
      <c r="Y1405" t="s">
        <v>36</v>
      </c>
    </row>
    <row r="1406" spans="1:25" x14ac:dyDescent="0.25">
      <c r="A1406" t="s">
        <v>2466</v>
      </c>
      <c r="B1406" t="s">
        <v>1416</v>
      </c>
      <c r="C1406" t="s">
        <v>26</v>
      </c>
      <c r="D1406" t="s">
        <v>49</v>
      </c>
      <c r="E1406" t="s">
        <v>64</v>
      </c>
      <c r="F1406" s="1" t="s">
        <v>13460</v>
      </c>
      <c r="G1406">
        <v>222</v>
      </c>
      <c r="H1406" t="s">
        <v>29</v>
      </c>
      <c r="I1406">
        <v>1499</v>
      </c>
      <c r="J1406">
        <v>333.53</v>
      </c>
      <c r="K1406">
        <f>Passenger_Data[[#This Row],[Price_USD]]*1</f>
        <v>333.53</v>
      </c>
      <c r="L1406">
        <v>36</v>
      </c>
      <c r="M1406" t="s">
        <v>30</v>
      </c>
      <c r="N1406" t="s">
        <v>41</v>
      </c>
      <c r="O1406" t="s">
        <v>32</v>
      </c>
      <c r="P1406" t="s">
        <v>50</v>
      </c>
      <c r="Q1406">
        <v>0</v>
      </c>
      <c r="R1406" t="s">
        <v>65</v>
      </c>
      <c r="S1406" t="s">
        <v>68</v>
      </c>
      <c r="T1406">
        <v>2.2000000000000002</v>
      </c>
      <c r="U1406">
        <v>1</v>
      </c>
      <c r="V1406">
        <v>49</v>
      </c>
      <c r="W1406">
        <v>0</v>
      </c>
      <c r="X1406">
        <v>0</v>
      </c>
      <c r="Y1406" t="s">
        <v>77</v>
      </c>
    </row>
    <row r="1407" spans="1:25" x14ac:dyDescent="0.25">
      <c r="A1407" t="s">
        <v>2467</v>
      </c>
      <c r="B1407" t="s">
        <v>2468</v>
      </c>
      <c r="C1407" t="s">
        <v>26</v>
      </c>
      <c r="D1407" t="s">
        <v>64</v>
      </c>
      <c r="E1407" t="s">
        <v>39</v>
      </c>
      <c r="F1407" s="1" t="s">
        <v>13461</v>
      </c>
      <c r="G1407">
        <v>171</v>
      </c>
      <c r="H1407" t="s">
        <v>29</v>
      </c>
      <c r="I1407">
        <v>1197</v>
      </c>
      <c r="J1407">
        <v>397.28</v>
      </c>
      <c r="K1407">
        <f>Passenger_Data[[#This Row],[Price_USD]]*1</f>
        <v>397.28</v>
      </c>
      <c r="L1407">
        <v>68</v>
      </c>
      <c r="M1407" t="s">
        <v>40</v>
      </c>
      <c r="N1407" t="s">
        <v>41</v>
      </c>
      <c r="O1407" t="s">
        <v>42</v>
      </c>
      <c r="P1407" t="s">
        <v>33</v>
      </c>
      <c r="Q1407">
        <v>2</v>
      </c>
      <c r="R1407" t="s">
        <v>43</v>
      </c>
      <c r="S1407" t="s">
        <v>61</v>
      </c>
      <c r="T1407">
        <v>8.1999999999999993</v>
      </c>
      <c r="U1407">
        <v>2</v>
      </c>
      <c r="V1407">
        <v>3</v>
      </c>
      <c r="W1407">
        <v>0</v>
      </c>
      <c r="X1407">
        <v>0</v>
      </c>
      <c r="Y1407" t="s">
        <v>45</v>
      </c>
    </row>
    <row r="1408" spans="1:25" x14ac:dyDescent="0.25">
      <c r="A1408" t="s">
        <v>2469</v>
      </c>
      <c r="B1408" t="s">
        <v>281</v>
      </c>
      <c r="C1408" t="s">
        <v>26</v>
      </c>
      <c r="D1408" t="s">
        <v>39</v>
      </c>
      <c r="E1408" t="s">
        <v>49</v>
      </c>
      <c r="F1408" s="1" t="s">
        <v>13462</v>
      </c>
      <c r="G1408">
        <v>133</v>
      </c>
      <c r="H1408" t="s">
        <v>86</v>
      </c>
      <c r="I1408">
        <v>1434</v>
      </c>
      <c r="J1408">
        <v>219.81</v>
      </c>
      <c r="K1408">
        <f>Passenger_Data[[#This Row],[Price_USD]]*1</f>
        <v>219.81</v>
      </c>
      <c r="L1408">
        <v>23</v>
      </c>
      <c r="M1408" t="s">
        <v>30</v>
      </c>
      <c r="N1408" t="s">
        <v>60</v>
      </c>
      <c r="O1408" t="s">
        <v>32</v>
      </c>
      <c r="P1408" t="s">
        <v>50</v>
      </c>
      <c r="Q1408">
        <v>0</v>
      </c>
      <c r="R1408" t="s">
        <v>51</v>
      </c>
      <c r="S1408" t="s">
        <v>68</v>
      </c>
      <c r="T1408">
        <v>8</v>
      </c>
      <c r="U1408">
        <v>12</v>
      </c>
      <c r="V1408">
        <v>95</v>
      </c>
      <c r="W1408">
        <v>0</v>
      </c>
      <c r="X1408">
        <v>0</v>
      </c>
      <c r="Y1408" t="s">
        <v>77</v>
      </c>
    </row>
    <row r="1409" spans="1:25" x14ac:dyDescent="0.25">
      <c r="A1409" t="s">
        <v>2470</v>
      </c>
      <c r="B1409" t="s">
        <v>667</v>
      </c>
      <c r="C1409" t="s">
        <v>73</v>
      </c>
      <c r="D1409" t="s">
        <v>55</v>
      </c>
      <c r="E1409" t="s">
        <v>28</v>
      </c>
      <c r="F1409" s="1" t="s">
        <v>13463</v>
      </c>
      <c r="G1409">
        <v>196</v>
      </c>
      <c r="H1409" t="s">
        <v>86</v>
      </c>
      <c r="I1409">
        <v>1025</v>
      </c>
      <c r="J1409">
        <v>238.18</v>
      </c>
      <c r="K1409">
        <f>Passenger_Data[[#This Row],[Price_USD]]*1</f>
        <v>238.18</v>
      </c>
      <c r="L1409">
        <v>21</v>
      </c>
      <c r="M1409" t="s">
        <v>40</v>
      </c>
      <c r="N1409" t="s">
        <v>41</v>
      </c>
      <c r="O1409" t="s">
        <v>42</v>
      </c>
      <c r="P1409" t="s">
        <v>50</v>
      </c>
      <c r="Q1409">
        <v>0</v>
      </c>
      <c r="R1409" t="s">
        <v>51</v>
      </c>
      <c r="S1409" t="s">
        <v>44</v>
      </c>
      <c r="T1409">
        <v>8.1999999999999993</v>
      </c>
      <c r="U1409">
        <v>11</v>
      </c>
      <c r="V1409">
        <v>23</v>
      </c>
      <c r="W1409">
        <v>0</v>
      </c>
      <c r="X1409">
        <v>1</v>
      </c>
      <c r="Y1409" t="s">
        <v>36</v>
      </c>
    </row>
    <row r="1410" spans="1:25" x14ac:dyDescent="0.25">
      <c r="A1410" t="s">
        <v>2471</v>
      </c>
      <c r="B1410" t="s">
        <v>2472</v>
      </c>
      <c r="C1410" t="s">
        <v>73</v>
      </c>
      <c r="D1410" t="s">
        <v>76</v>
      </c>
      <c r="E1410" t="s">
        <v>55</v>
      </c>
      <c r="F1410" s="1" t="s">
        <v>13464</v>
      </c>
      <c r="G1410">
        <v>69</v>
      </c>
      <c r="H1410" t="s">
        <v>29</v>
      </c>
      <c r="I1410">
        <v>1630</v>
      </c>
      <c r="J1410">
        <v>388.31</v>
      </c>
      <c r="K1410">
        <f>Passenger_Data[[#This Row],[Price_USD]]*1</f>
        <v>388.31</v>
      </c>
      <c r="L1410">
        <v>41</v>
      </c>
      <c r="M1410" t="s">
        <v>40</v>
      </c>
      <c r="N1410" t="s">
        <v>31</v>
      </c>
      <c r="O1410" t="s">
        <v>32</v>
      </c>
      <c r="P1410" t="s">
        <v>83</v>
      </c>
      <c r="Q1410">
        <v>0</v>
      </c>
      <c r="R1410" t="s">
        <v>34</v>
      </c>
      <c r="S1410" t="s">
        <v>61</v>
      </c>
      <c r="T1410">
        <v>3.2</v>
      </c>
      <c r="U1410">
        <v>4</v>
      </c>
      <c r="V1410">
        <v>98</v>
      </c>
      <c r="W1410">
        <v>0</v>
      </c>
      <c r="X1410">
        <v>0</v>
      </c>
      <c r="Y1410" t="s">
        <v>77</v>
      </c>
    </row>
    <row r="1411" spans="1:25" x14ac:dyDescent="0.25">
      <c r="A1411" t="s">
        <v>2473</v>
      </c>
      <c r="B1411" t="s">
        <v>2474</v>
      </c>
      <c r="C1411" t="s">
        <v>48</v>
      </c>
      <c r="D1411" t="s">
        <v>76</v>
      </c>
      <c r="E1411" t="s">
        <v>49</v>
      </c>
      <c r="F1411" s="1" t="s">
        <v>13465</v>
      </c>
      <c r="G1411">
        <v>197</v>
      </c>
      <c r="H1411" t="s">
        <v>29</v>
      </c>
      <c r="I1411">
        <v>1226</v>
      </c>
      <c r="J1411">
        <v>295.22000000000003</v>
      </c>
      <c r="K1411">
        <f>Passenger_Data[[#This Row],[Price_USD]]*1</f>
        <v>295.22000000000003</v>
      </c>
      <c r="L1411">
        <v>43</v>
      </c>
      <c r="M1411" t="s">
        <v>30</v>
      </c>
      <c r="N1411" t="s">
        <v>41</v>
      </c>
      <c r="O1411" t="s">
        <v>33</v>
      </c>
      <c r="P1411" t="s">
        <v>50</v>
      </c>
      <c r="Q1411">
        <v>0</v>
      </c>
      <c r="R1411" t="s">
        <v>51</v>
      </c>
      <c r="S1411" t="s">
        <v>61</v>
      </c>
      <c r="T1411">
        <v>5.2</v>
      </c>
      <c r="U1411">
        <v>7</v>
      </c>
      <c r="V1411">
        <v>53</v>
      </c>
      <c r="W1411">
        <v>0</v>
      </c>
      <c r="X1411">
        <v>0</v>
      </c>
      <c r="Y1411" t="s">
        <v>45</v>
      </c>
    </row>
    <row r="1412" spans="1:25" x14ac:dyDescent="0.25">
      <c r="A1412" t="s">
        <v>2475</v>
      </c>
      <c r="B1412" t="s">
        <v>2476</v>
      </c>
      <c r="C1412" t="s">
        <v>82</v>
      </c>
      <c r="D1412" t="s">
        <v>59</v>
      </c>
      <c r="E1412" t="s">
        <v>27</v>
      </c>
      <c r="F1412" s="1" t="s">
        <v>13466</v>
      </c>
      <c r="G1412">
        <v>121</v>
      </c>
      <c r="H1412" t="s">
        <v>29</v>
      </c>
      <c r="I1412">
        <v>759</v>
      </c>
      <c r="J1412">
        <v>414.92</v>
      </c>
      <c r="K1412">
        <f>Passenger_Data[[#This Row],[Price_USD]]*1</f>
        <v>414.92</v>
      </c>
      <c r="L1412">
        <v>72</v>
      </c>
      <c r="M1412" t="s">
        <v>40</v>
      </c>
      <c r="N1412" t="s">
        <v>60</v>
      </c>
      <c r="O1412" t="s">
        <v>56</v>
      </c>
      <c r="P1412" t="s">
        <v>50</v>
      </c>
      <c r="Q1412">
        <v>1</v>
      </c>
      <c r="R1412" t="s">
        <v>65</v>
      </c>
      <c r="S1412" t="s">
        <v>68</v>
      </c>
      <c r="T1412">
        <v>5.2</v>
      </c>
      <c r="U1412">
        <v>4</v>
      </c>
      <c r="V1412">
        <v>6</v>
      </c>
      <c r="W1412">
        <v>0</v>
      </c>
      <c r="X1412">
        <v>0</v>
      </c>
      <c r="Y1412" t="s">
        <v>45</v>
      </c>
    </row>
    <row r="1413" spans="1:25" x14ac:dyDescent="0.25">
      <c r="A1413" t="s">
        <v>2477</v>
      </c>
      <c r="B1413" t="s">
        <v>2478</v>
      </c>
      <c r="C1413" t="s">
        <v>73</v>
      </c>
      <c r="D1413" t="s">
        <v>27</v>
      </c>
      <c r="E1413" t="s">
        <v>39</v>
      </c>
      <c r="F1413" s="1" t="s">
        <v>13467</v>
      </c>
      <c r="G1413">
        <v>223</v>
      </c>
      <c r="H1413" t="s">
        <v>86</v>
      </c>
      <c r="I1413">
        <v>968</v>
      </c>
      <c r="J1413">
        <v>355.54</v>
      </c>
      <c r="K1413">
        <f>Passenger_Data[[#This Row],[Price_USD]]*1</f>
        <v>355.54</v>
      </c>
      <c r="L1413">
        <v>75</v>
      </c>
      <c r="M1413" t="s">
        <v>30</v>
      </c>
      <c r="N1413" t="s">
        <v>31</v>
      </c>
      <c r="O1413" t="s">
        <v>33</v>
      </c>
      <c r="P1413" t="s">
        <v>264</v>
      </c>
      <c r="Q1413">
        <v>0</v>
      </c>
      <c r="R1413" t="s">
        <v>51</v>
      </c>
      <c r="S1413" t="s">
        <v>61</v>
      </c>
      <c r="T1413">
        <v>9</v>
      </c>
      <c r="U1413">
        <v>10</v>
      </c>
      <c r="V1413">
        <v>82</v>
      </c>
      <c r="W1413">
        <v>0</v>
      </c>
      <c r="X1413">
        <v>1</v>
      </c>
      <c r="Y1413" t="s">
        <v>77</v>
      </c>
    </row>
    <row r="1414" spans="1:25" x14ac:dyDescent="0.25">
      <c r="A1414" t="s">
        <v>2479</v>
      </c>
      <c r="B1414" t="s">
        <v>2480</v>
      </c>
      <c r="C1414" t="s">
        <v>73</v>
      </c>
      <c r="D1414" t="s">
        <v>49</v>
      </c>
      <c r="E1414" t="s">
        <v>49</v>
      </c>
      <c r="F1414" s="1" t="s">
        <v>13468</v>
      </c>
      <c r="G1414">
        <v>152</v>
      </c>
      <c r="H1414" t="s">
        <v>86</v>
      </c>
      <c r="I1414">
        <v>593</v>
      </c>
      <c r="J1414">
        <v>444.49</v>
      </c>
      <c r="K1414">
        <f>Passenger_Data[[#This Row],[Price_USD]]*1</f>
        <v>444.49</v>
      </c>
      <c r="L1414">
        <v>59</v>
      </c>
      <c r="M1414" t="s">
        <v>40</v>
      </c>
      <c r="N1414" t="s">
        <v>31</v>
      </c>
      <c r="O1414" t="s">
        <v>56</v>
      </c>
      <c r="P1414" t="s">
        <v>50</v>
      </c>
      <c r="Q1414">
        <v>0</v>
      </c>
      <c r="R1414" t="s">
        <v>65</v>
      </c>
      <c r="S1414" t="s">
        <v>35</v>
      </c>
      <c r="T1414">
        <v>6</v>
      </c>
      <c r="U1414">
        <v>2</v>
      </c>
      <c r="V1414">
        <v>93</v>
      </c>
      <c r="W1414">
        <v>0</v>
      </c>
      <c r="X1414">
        <v>0</v>
      </c>
      <c r="Y1414" t="s">
        <v>45</v>
      </c>
    </row>
    <row r="1415" spans="1:25" x14ac:dyDescent="0.25">
      <c r="A1415" t="s">
        <v>2481</v>
      </c>
      <c r="B1415" t="s">
        <v>2482</v>
      </c>
      <c r="C1415" t="s">
        <v>48</v>
      </c>
      <c r="D1415" t="s">
        <v>39</v>
      </c>
      <c r="E1415" t="s">
        <v>76</v>
      </c>
      <c r="F1415" s="1" t="s">
        <v>13469</v>
      </c>
      <c r="G1415">
        <v>110</v>
      </c>
      <c r="H1415" t="s">
        <v>29</v>
      </c>
      <c r="I1415">
        <v>436</v>
      </c>
      <c r="J1415">
        <v>364.1</v>
      </c>
      <c r="K1415">
        <f>Passenger_Data[[#This Row],[Price_USD]]*1</f>
        <v>364.1</v>
      </c>
      <c r="L1415">
        <v>45</v>
      </c>
      <c r="M1415" t="s">
        <v>30</v>
      </c>
      <c r="N1415" t="s">
        <v>31</v>
      </c>
      <c r="O1415" t="s">
        <v>32</v>
      </c>
      <c r="P1415" t="s">
        <v>50</v>
      </c>
      <c r="Q1415">
        <v>1</v>
      </c>
      <c r="R1415" t="s">
        <v>65</v>
      </c>
      <c r="S1415" t="s">
        <v>35</v>
      </c>
      <c r="T1415">
        <v>8.1999999999999993</v>
      </c>
      <c r="U1415">
        <v>6</v>
      </c>
      <c r="V1415">
        <v>89</v>
      </c>
      <c r="W1415">
        <v>0</v>
      </c>
      <c r="X1415">
        <v>0</v>
      </c>
      <c r="Y1415" t="s">
        <v>77</v>
      </c>
    </row>
    <row r="1416" spans="1:25" x14ac:dyDescent="0.25">
      <c r="A1416" t="s">
        <v>2483</v>
      </c>
      <c r="B1416" t="s">
        <v>2484</v>
      </c>
      <c r="C1416" t="s">
        <v>26</v>
      </c>
      <c r="D1416" t="s">
        <v>28</v>
      </c>
      <c r="E1416" t="s">
        <v>39</v>
      </c>
      <c r="F1416" s="1" t="s">
        <v>13470</v>
      </c>
      <c r="G1416">
        <v>100</v>
      </c>
      <c r="H1416" t="s">
        <v>29</v>
      </c>
      <c r="I1416">
        <v>1000</v>
      </c>
      <c r="J1416">
        <v>468.26</v>
      </c>
      <c r="K1416">
        <f>Passenger_Data[[#This Row],[Price_USD]]*1</f>
        <v>468.26</v>
      </c>
      <c r="L1416">
        <v>52</v>
      </c>
      <c r="M1416" t="s">
        <v>30</v>
      </c>
      <c r="N1416" t="s">
        <v>31</v>
      </c>
      <c r="O1416" t="s">
        <v>32</v>
      </c>
      <c r="P1416" t="s">
        <v>50</v>
      </c>
      <c r="Q1416">
        <v>0</v>
      </c>
      <c r="R1416" t="s">
        <v>34</v>
      </c>
      <c r="S1416" t="s">
        <v>35</v>
      </c>
      <c r="T1416">
        <v>5.7</v>
      </c>
      <c r="U1416">
        <v>2</v>
      </c>
      <c r="V1416">
        <v>25</v>
      </c>
      <c r="W1416">
        <v>0</v>
      </c>
      <c r="X1416">
        <v>0</v>
      </c>
      <c r="Y1416" t="s">
        <v>36</v>
      </c>
    </row>
    <row r="1417" spans="1:25" x14ac:dyDescent="0.25">
      <c r="A1417" t="s">
        <v>2485</v>
      </c>
      <c r="B1417" t="s">
        <v>2486</v>
      </c>
      <c r="C1417" t="s">
        <v>48</v>
      </c>
      <c r="D1417" t="s">
        <v>49</v>
      </c>
      <c r="E1417" t="s">
        <v>28</v>
      </c>
      <c r="F1417" s="1" t="s">
        <v>13471</v>
      </c>
      <c r="G1417">
        <v>259</v>
      </c>
      <c r="H1417" t="s">
        <v>86</v>
      </c>
      <c r="I1417">
        <v>1034</v>
      </c>
      <c r="J1417">
        <v>422.3</v>
      </c>
      <c r="K1417">
        <f>Passenger_Data[[#This Row],[Price_USD]]*1</f>
        <v>422.3</v>
      </c>
      <c r="L1417">
        <v>78</v>
      </c>
      <c r="M1417" t="s">
        <v>40</v>
      </c>
      <c r="N1417" t="s">
        <v>41</v>
      </c>
      <c r="O1417" t="s">
        <v>33</v>
      </c>
      <c r="P1417" t="s">
        <v>50</v>
      </c>
      <c r="Q1417">
        <v>0</v>
      </c>
      <c r="R1417" t="s">
        <v>51</v>
      </c>
      <c r="S1417" t="s">
        <v>44</v>
      </c>
      <c r="T1417">
        <v>6.2</v>
      </c>
      <c r="U1417">
        <v>5</v>
      </c>
      <c r="V1417">
        <v>51</v>
      </c>
      <c r="W1417">
        <v>0</v>
      </c>
      <c r="X1417">
        <v>0</v>
      </c>
      <c r="Y1417" t="s">
        <v>77</v>
      </c>
    </row>
    <row r="1418" spans="1:25" x14ac:dyDescent="0.25">
      <c r="A1418" t="s">
        <v>2487</v>
      </c>
      <c r="B1418" t="s">
        <v>2488</v>
      </c>
      <c r="C1418" t="s">
        <v>82</v>
      </c>
      <c r="D1418" t="s">
        <v>28</v>
      </c>
      <c r="E1418" t="s">
        <v>55</v>
      </c>
      <c r="F1418" s="1" t="s">
        <v>13472</v>
      </c>
      <c r="G1418">
        <v>176</v>
      </c>
      <c r="H1418" t="s">
        <v>86</v>
      </c>
      <c r="I1418">
        <v>1009</v>
      </c>
      <c r="J1418">
        <v>300.82</v>
      </c>
      <c r="K1418">
        <f>Passenger_Data[[#This Row],[Price_USD]]*1</f>
        <v>300.82</v>
      </c>
      <c r="L1418">
        <v>29</v>
      </c>
      <c r="M1418" t="s">
        <v>30</v>
      </c>
      <c r="N1418" t="s">
        <v>31</v>
      </c>
      <c r="O1418" t="s">
        <v>42</v>
      </c>
      <c r="P1418" t="s">
        <v>50</v>
      </c>
      <c r="Q1418">
        <v>0</v>
      </c>
      <c r="R1418" t="s">
        <v>51</v>
      </c>
      <c r="S1418" t="s">
        <v>35</v>
      </c>
      <c r="T1418">
        <v>4.3</v>
      </c>
      <c r="U1418">
        <v>1</v>
      </c>
      <c r="V1418">
        <v>75</v>
      </c>
      <c r="W1418">
        <v>0</v>
      </c>
      <c r="X1418">
        <v>0</v>
      </c>
      <c r="Y1418" t="s">
        <v>77</v>
      </c>
    </row>
    <row r="1419" spans="1:25" x14ac:dyDescent="0.25">
      <c r="A1419" t="s">
        <v>2489</v>
      </c>
      <c r="B1419" t="s">
        <v>2490</v>
      </c>
      <c r="C1419" t="s">
        <v>73</v>
      </c>
      <c r="D1419" t="s">
        <v>59</v>
      </c>
      <c r="E1419" t="s">
        <v>27</v>
      </c>
      <c r="F1419" s="1" t="s">
        <v>13473</v>
      </c>
      <c r="G1419">
        <v>223</v>
      </c>
      <c r="H1419" t="s">
        <v>29</v>
      </c>
      <c r="I1419">
        <v>1424</v>
      </c>
      <c r="J1419">
        <v>196.46</v>
      </c>
      <c r="K1419">
        <f>Passenger_Data[[#This Row],[Price_USD]]*1</f>
        <v>196.46</v>
      </c>
      <c r="L1419">
        <v>40</v>
      </c>
      <c r="M1419" t="s">
        <v>30</v>
      </c>
      <c r="N1419" t="s">
        <v>41</v>
      </c>
      <c r="O1419" t="s">
        <v>33</v>
      </c>
      <c r="P1419" t="s">
        <v>50</v>
      </c>
      <c r="Q1419">
        <v>0</v>
      </c>
      <c r="R1419" t="s">
        <v>51</v>
      </c>
      <c r="S1419" t="s">
        <v>44</v>
      </c>
      <c r="T1419">
        <v>9.4</v>
      </c>
      <c r="U1419">
        <v>18</v>
      </c>
      <c r="V1419">
        <v>56</v>
      </c>
      <c r="W1419">
        <v>0</v>
      </c>
      <c r="X1419">
        <v>0</v>
      </c>
      <c r="Y1419" t="s">
        <v>36</v>
      </c>
    </row>
    <row r="1420" spans="1:25" x14ac:dyDescent="0.25">
      <c r="A1420" t="s">
        <v>2491</v>
      </c>
      <c r="B1420" t="s">
        <v>2272</v>
      </c>
      <c r="C1420" t="s">
        <v>73</v>
      </c>
      <c r="D1420" t="s">
        <v>49</v>
      </c>
      <c r="E1420" t="s">
        <v>28</v>
      </c>
      <c r="F1420" s="1" t="s">
        <v>13474</v>
      </c>
      <c r="G1420">
        <v>222</v>
      </c>
      <c r="H1420" t="s">
        <v>86</v>
      </c>
      <c r="I1420">
        <v>1047</v>
      </c>
      <c r="J1420">
        <v>559.14</v>
      </c>
      <c r="K1420">
        <f>Passenger_Data[[#This Row],[Price_USD]]*1</f>
        <v>559.14</v>
      </c>
      <c r="L1420">
        <v>41</v>
      </c>
      <c r="M1420" t="s">
        <v>40</v>
      </c>
      <c r="N1420" t="s">
        <v>60</v>
      </c>
      <c r="O1420" t="s">
        <v>42</v>
      </c>
      <c r="P1420" t="s">
        <v>264</v>
      </c>
      <c r="Q1420">
        <v>0</v>
      </c>
      <c r="R1420" t="s">
        <v>51</v>
      </c>
      <c r="S1420" t="s">
        <v>44</v>
      </c>
      <c r="T1420">
        <v>8.6999999999999993</v>
      </c>
      <c r="U1420">
        <v>0</v>
      </c>
      <c r="V1420">
        <v>84</v>
      </c>
      <c r="W1420">
        <v>0</v>
      </c>
      <c r="X1420">
        <v>0</v>
      </c>
      <c r="Y1420" t="s">
        <v>36</v>
      </c>
    </row>
    <row r="1421" spans="1:25" x14ac:dyDescent="0.25">
      <c r="A1421" t="s">
        <v>2492</v>
      </c>
      <c r="B1421" t="s">
        <v>2493</v>
      </c>
      <c r="C1421" t="s">
        <v>26</v>
      </c>
      <c r="D1421" t="s">
        <v>39</v>
      </c>
      <c r="E1421" t="s">
        <v>49</v>
      </c>
      <c r="F1421" s="1" t="s">
        <v>13475</v>
      </c>
      <c r="G1421">
        <v>190</v>
      </c>
      <c r="H1421" t="s">
        <v>86</v>
      </c>
      <c r="I1421">
        <v>1254</v>
      </c>
      <c r="J1421">
        <v>467.69</v>
      </c>
      <c r="K1421">
        <f>Passenger_Data[[#This Row],[Price_USD]]*1</f>
        <v>467.69</v>
      </c>
      <c r="L1421">
        <v>44</v>
      </c>
      <c r="M1421" t="s">
        <v>30</v>
      </c>
      <c r="N1421" t="s">
        <v>31</v>
      </c>
      <c r="O1421" t="s">
        <v>56</v>
      </c>
      <c r="P1421" t="s">
        <v>50</v>
      </c>
      <c r="Q1421">
        <v>1</v>
      </c>
      <c r="R1421" t="s">
        <v>51</v>
      </c>
      <c r="S1421" t="s">
        <v>61</v>
      </c>
      <c r="T1421">
        <v>6.1</v>
      </c>
      <c r="U1421">
        <v>8</v>
      </c>
      <c r="V1421">
        <v>93</v>
      </c>
      <c r="W1421">
        <v>0</v>
      </c>
      <c r="X1421">
        <v>0</v>
      </c>
      <c r="Y1421" t="s">
        <v>36</v>
      </c>
    </row>
    <row r="1422" spans="1:25" x14ac:dyDescent="0.25">
      <c r="A1422" t="s">
        <v>2494</v>
      </c>
      <c r="B1422" t="s">
        <v>2248</v>
      </c>
      <c r="C1422" t="s">
        <v>73</v>
      </c>
      <c r="D1422" t="s">
        <v>76</v>
      </c>
      <c r="E1422" t="s">
        <v>28</v>
      </c>
      <c r="F1422" s="1" t="s">
        <v>13476</v>
      </c>
      <c r="G1422">
        <v>230</v>
      </c>
      <c r="H1422" t="s">
        <v>29</v>
      </c>
      <c r="I1422">
        <v>469</v>
      </c>
      <c r="J1422">
        <v>217.37</v>
      </c>
      <c r="K1422">
        <f>Passenger_Data[[#This Row],[Price_USD]]*1</f>
        <v>217.37</v>
      </c>
      <c r="L1422">
        <v>62</v>
      </c>
      <c r="M1422" t="s">
        <v>30</v>
      </c>
      <c r="N1422" t="s">
        <v>60</v>
      </c>
      <c r="O1422" t="s">
        <v>33</v>
      </c>
      <c r="P1422" t="s">
        <v>50</v>
      </c>
      <c r="Q1422">
        <v>2</v>
      </c>
      <c r="R1422" t="s">
        <v>51</v>
      </c>
      <c r="S1422" t="s">
        <v>44</v>
      </c>
      <c r="T1422">
        <v>5.5</v>
      </c>
      <c r="U1422">
        <v>12</v>
      </c>
      <c r="V1422">
        <v>68</v>
      </c>
      <c r="W1422">
        <v>0</v>
      </c>
      <c r="X1422">
        <v>0</v>
      </c>
      <c r="Y1422" t="s">
        <v>36</v>
      </c>
    </row>
    <row r="1423" spans="1:25" x14ac:dyDescent="0.25">
      <c r="A1423" t="s">
        <v>2495</v>
      </c>
      <c r="B1423" t="s">
        <v>894</v>
      </c>
      <c r="C1423" t="s">
        <v>48</v>
      </c>
      <c r="D1423" t="s">
        <v>64</v>
      </c>
      <c r="E1423" t="s">
        <v>27</v>
      </c>
      <c r="F1423" s="1" t="s">
        <v>13477</v>
      </c>
      <c r="G1423">
        <v>181</v>
      </c>
      <c r="H1423" t="s">
        <v>29</v>
      </c>
      <c r="I1423">
        <v>1287</v>
      </c>
      <c r="J1423">
        <v>330.25</v>
      </c>
      <c r="K1423">
        <f>Passenger_Data[[#This Row],[Price_USD]]*1</f>
        <v>330.25</v>
      </c>
      <c r="L1423">
        <v>51</v>
      </c>
      <c r="M1423" t="s">
        <v>40</v>
      </c>
      <c r="N1423" t="s">
        <v>60</v>
      </c>
      <c r="O1423" t="s">
        <v>56</v>
      </c>
      <c r="P1423" t="s">
        <v>50</v>
      </c>
      <c r="Q1423">
        <v>0</v>
      </c>
      <c r="R1423" t="s">
        <v>51</v>
      </c>
      <c r="S1423" t="s">
        <v>68</v>
      </c>
      <c r="T1423">
        <v>5.6</v>
      </c>
      <c r="U1423">
        <v>51</v>
      </c>
      <c r="V1423">
        <v>20</v>
      </c>
      <c r="W1423">
        <v>0</v>
      </c>
      <c r="X1423">
        <v>0</v>
      </c>
      <c r="Y1423" t="s">
        <v>36</v>
      </c>
    </row>
    <row r="1424" spans="1:25" x14ac:dyDescent="0.25">
      <c r="A1424" t="s">
        <v>2496</v>
      </c>
      <c r="B1424" t="s">
        <v>2497</v>
      </c>
      <c r="C1424" t="s">
        <v>82</v>
      </c>
      <c r="D1424" t="s">
        <v>39</v>
      </c>
      <c r="E1424" t="s">
        <v>64</v>
      </c>
      <c r="F1424" s="1" t="s">
        <v>13478</v>
      </c>
      <c r="G1424">
        <v>179</v>
      </c>
      <c r="H1424" t="s">
        <v>86</v>
      </c>
      <c r="I1424">
        <v>1516</v>
      </c>
      <c r="J1424">
        <v>224.71</v>
      </c>
      <c r="K1424">
        <f>Passenger_Data[[#This Row],[Price_USD]]*1</f>
        <v>224.71</v>
      </c>
      <c r="L1424">
        <v>25</v>
      </c>
      <c r="M1424" t="s">
        <v>30</v>
      </c>
      <c r="N1424" t="s">
        <v>31</v>
      </c>
      <c r="O1424" t="s">
        <v>42</v>
      </c>
      <c r="P1424" t="s">
        <v>33</v>
      </c>
      <c r="Q1424">
        <v>2</v>
      </c>
      <c r="R1424" t="s">
        <v>65</v>
      </c>
      <c r="S1424" t="s">
        <v>35</v>
      </c>
      <c r="T1424">
        <v>9.9</v>
      </c>
      <c r="U1424">
        <v>8</v>
      </c>
      <c r="V1424">
        <v>55</v>
      </c>
      <c r="W1424">
        <v>0</v>
      </c>
      <c r="X1424">
        <v>0</v>
      </c>
      <c r="Y1424" t="s">
        <v>36</v>
      </c>
    </row>
    <row r="1425" spans="1:25" x14ac:dyDescent="0.25">
      <c r="A1425" t="s">
        <v>2498</v>
      </c>
      <c r="B1425" t="s">
        <v>829</v>
      </c>
      <c r="C1425" t="s">
        <v>82</v>
      </c>
      <c r="D1425" t="s">
        <v>39</v>
      </c>
      <c r="E1425" t="s">
        <v>27</v>
      </c>
      <c r="F1425" s="1" t="s">
        <v>13479</v>
      </c>
      <c r="G1425">
        <v>137</v>
      </c>
      <c r="H1425" t="s">
        <v>29</v>
      </c>
      <c r="I1425">
        <v>808</v>
      </c>
      <c r="J1425">
        <v>283.58</v>
      </c>
      <c r="K1425">
        <f>Passenger_Data[[#This Row],[Price_USD]]*1</f>
        <v>283.58</v>
      </c>
      <c r="L1425">
        <v>55</v>
      </c>
      <c r="M1425" t="s">
        <v>40</v>
      </c>
      <c r="N1425" t="s">
        <v>31</v>
      </c>
      <c r="O1425" t="s">
        <v>32</v>
      </c>
      <c r="P1425" t="s">
        <v>50</v>
      </c>
      <c r="Q1425">
        <v>1</v>
      </c>
      <c r="R1425" t="s">
        <v>34</v>
      </c>
      <c r="S1425" t="s">
        <v>35</v>
      </c>
      <c r="T1425">
        <v>8.3000000000000007</v>
      </c>
      <c r="U1425">
        <v>15</v>
      </c>
      <c r="V1425">
        <v>80</v>
      </c>
      <c r="W1425">
        <v>0</v>
      </c>
      <c r="X1425">
        <v>1</v>
      </c>
      <c r="Y1425" t="s">
        <v>77</v>
      </c>
    </row>
    <row r="1426" spans="1:25" x14ac:dyDescent="0.25">
      <c r="A1426" t="s">
        <v>2499</v>
      </c>
      <c r="B1426" t="s">
        <v>2500</v>
      </c>
      <c r="C1426" t="s">
        <v>48</v>
      </c>
      <c r="D1426" t="s">
        <v>76</v>
      </c>
      <c r="E1426" t="s">
        <v>49</v>
      </c>
      <c r="F1426" s="1" t="s">
        <v>13480</v>
      </c>
      <c r="G1426">
        <v>170</v>
      </c>
      <c r="H1426" t="s">
        <v>29</v>
      </c>
      <c r="I1426">
        <v>1267</v>
      </c>
      <c r="J1426">
        <v>446.97</v>
      </c>
      <c r="K1426">
        <f>Passenger_Data[[#This Row],[Price_USD]]*1</f>
        <v>446.97</v>
      </c>
      <c r="L1426">
        <v>78</v>
      </c>
      <c r="M1426" t="s">
        <v>40</v>
      </c>
      <c r="N1426" t="s">
        <v>60</v>
      </c>
      <c r="O1426" t="s">
        <v>42</v>
      </c>
      <c r="P1426" t="s">
        <v>50</v>
      </c>
      <c r="Q1426">
        <v>0</v>
      </c>
      <c r="R1426" t="s">
        <v>43</v>
      </c>
      <c r="S1426" t="s">
        <v>44</v>
      </c>
      <c r="T1426">
        <v>8.6999999999999993</v>
      </c>
      <c r="U1426">
        <v>9</v>
      </c>
      <c r="V1426">
        <v>49</v>
      </c>
      <c r="W1426">
        <v>1</v>
      </c>
      <c r="X1426">
        <v>0</v>
      </c>
      <c r="Y1426" t="s">
        <v>45</v>
      </c>
    </row>
    <row r="1427" spans="1:25" x14ac:dyDescent="0.25">
      <c r="A1427" t="s">
        <v>2501</v>
      </c>
      <c r="B1427" t="s">
        <v>2502</v>
      </c>
      <c r="C1427" t="s">
        <v>48</v>
      </c>
      <c r="D1427" t="s">
        <v>55</v>
      </c>
      <c r="E1427" t="s">
        <v>76</v>
      </c>
      <c r="F1427" s="1" t="s">
        <v>13481</v>
      </c>
      <c r="G1427">
        <v>155</v>
      </c>
      <c r="H1427" t="s">
        <v>29</v>
      </c>
      <c r="I1427">
        <v>870</v>
      </c>
      <c r="J1427">
        <v>346.22</v>
      </c>
      <c r="K1427">
        <f>Passenger_Data[[#This Row],[Price_USD]]*1</f>
        <v>346.22</v>
      </c>
      <c r="L1427">
        <v>51</v>
      </c>
      <c r="M1427" t="s">
        <v>30</v>
      </c>
      <c r="N1427" t="s">
        <v>31</v>
      </c>
      <c r="O1427" t="s">
        <v>42</v>
      </c>
      <c r="P1427" t="s">
        <v>33</v>
      </c>
      <c r="Q1427">
        <v>2</v>
      </c>
      <c r="R1427" t="s">
        <v>65</v>
      </c>
      <c r="S1427" t="s">
        <v>44</v>
      </c>
      <c r="T1427">
        <v>5</v>
      </c>
      <c r="U1427">
        <v>14</v>
      </c>
      <c r="V1427">
        <v>108</v>
      </c>
      <c r="W1427">
        <v>0</v>
      </c>
      <c r="X1427">
        <v>0</v>
      </c>
      <c r="Y1427" t="s">
        <v>36</v>
      </c>
    </row>
    <row r="1428" spans="1:25" x14ac:dyDescent="0.25">
      <c r="A1428" t="s">
        <v>2503</v>
      </c>
      <c r="B1428" t="s">
        <v>2504</v>
      </c>
      <c r="C1428" t="s">
        <v>73</v>
      </c>
      <c r="D1428" t="s">
        <v>49</v>
      </c>
      <c r="E1428" t="s">
        <v>39</v>
      </c>
      <c r="F1428" s="1" t="s">
        <v>13482</v>
      </c>
      <c r="G1428">
        <v>269</v>
      </c>
      <c r="H1428" t="s">
        <v>29</v>
      </c>
      <c r="I1428">
        <v>1352</v>
      </c>
      <c r="J1428">
        <v>246.76</v>
      </c>
      <c r="K1428">
        <f>Passenger_Data[[#This Row],[Price_USD]]*1</f>
        <v>246.76</v>
      </c>
      <c r="L1428">
        <v>45</v>
      </c>
      <c r="M1428" t="s">
        <v>30</v>
      </c>
      <c r="N1428" t="s">
        <v>31</v>
      </c>
      <c r="O1428" t="s">
        <v>32</v>
      </c>
      <c r="P1428" t="s">
        <v>33</v>
      </c>
      <c r="Q1428">
        <v>0</v>
      </c>
      <c r="R1428" t="s">
        <v>51</v>
      </c>
      <c r="S1428" t="s">
        <v>61</v>
      </c>
      <c r="T1428">
        <v>6.3</v>
      </c>
      <c r="U1428">
        <v>21</v>
      </c>
      <c r="V1428">
        <v>21</v>
      </c>
      <c r="W1428">
        <v>0</v>
      </c>
      <c r="X1428">
        <v>0</v>
      </c>
      <c r="Y1428" t="s">
        <v>77</v>
      </c>
    </row>
    <row r="1429" spans="1:25" x14ac:dyDescent="0.25">
      <c r="A1429" t="s">
        <v>2505</v>
      </c>
      <c r="B1429" t="s">
        <v>2506</v>
      </c>
      <c r="C1429" t="s">
        <v>54</v>
      </c>
      <c r="D1429" t="s">
        <v>27</v>
      </c>
      <c r="E1429" t="s">
        <v>28</v>
      </c>
      <c r="F1429" s="1" t="s">
        <v>13483</v>
      </c>
      <c r="G1429">
        <v>76</v>
      </c>
      <c r="H1429" t="s">
        <v>108</v>
      </c>
      <c r="I1429">
        <v>1409</v>
      </c>
      <c r="J1429">
        <v>231.09</v>
      </c>
      <c r="K1429">
        <f>Passenger_Data[[#This Row],[Price_USD]]*1</f>
        <v>231.09</v>
      </c>
      <c r="L1429">
        <v>58</v>
      </c>
      <c r="M1429" t="s">
        <v>30</v>
      </c>
      <c r="N1429" t="s">
        <v>60</v>
      </c>
      <c r="O1429" t="s">
        <v>33</v>
      </c>
      <c r="P1429" t="s">
        <v>50</v>
      </c>
      <c r="Q1429">
        <v>2</v>
      </c>
      <c r="R1429" t="s">
        <v>65</v>
      </c>
      <c r="S1429" t="s">
        <v>61</v>
      </c>
      <c r="T1429">
        <v>6</v>
      </c>
      <c r="U1429">
        <v>9</v>
      </c>
      <c r="V1429">
        <v>80</v>
      </c>
      <c r="W1429">
        <v>0</v>
      </c>
      <c r="X1429">
        <v>0</v>
      </c>
      <c r="Y1429" t="s">
        <v>45</v>
      </c>
    </row>
    <row r="1430" spans="1:25" x14ac:dyDescent="0.25">
      <c r="A1430" t="s">
        <v>2507</v>
      </c>
      <c r="B1430" t="s">
        <v>211</v>
      </c>
      <c r="C1430" t="s">
        <v>26</v>
      </c>
      <c r="D1430" t="s">
        <v>64</v>
      </c>
      <c r="E1430" t="s">
        <v>76</v>
      </c>
      <c r="F1430" s="1" t="s">
        <v>13484</v>
      </c>
      <c r="G1430">
        <v>323</v>
      </c>
      <c r="H1430" t="s">
        <v>29</v>
      </c>
      <c r="I1430">
        <v>1473</v>
      </c>
      <c r="J1430">
        <v>146.88</v>
      </c>
      <c r="K1430">
        <f>Passenger_Data[[#This Row],[Price_USD]]*1</f>
        <v>146.88</v>
      </c>
      <c r="L1430">
        <v>62</v>
      </c>
      <c r="M1430" t="s">
        <v>40</v>
      </c>
      <c r="N1430" t="s">
        <v>31</v>
      </c>
      <c r="O1430" t="s">
        <v>42</v>
      </c>
      <c r="P1430" t="s">
        <v>50</v>
      </c>
      <c r="Q1430">
        <v>1</v>
      </c>
      <c r="R1430" t="s">
        <v>43</v>
      </c>
      <c r="S1430" t="s">
        <v>35</v>
      </c>
      <c r="T1430">
        <v>7.3</v>
      </c>
      <c r="U1430">
        <v>3</v>
      </c>
      <c r="V1430">
        <v>91</v>
      </c>
      <c r="W1430">
        <v>1</v>
      </c>
      <c r="X1430">
        <v>0</v>
      </c>
      <c r="Y1430" t="s">
        <v>45</v>
      </c>
    </row>
    <row r="1431" spans="1:25" x14ac:dyDescent="0.25">
      <c r="A1431" t="s">
        <v>2508</v>
      </c>
      <c r="B1431" t="s">
        <v>1122</v>
      </c>
      <c r="C1431" t="s">
        <v>26</v>
      </c>
      <c r="D1431" t="s">
        <v>59</v>
      </c>
      <c r="E1431" t="s">
        <v>39</v>
      </c>
      <c r="F1431" s="1" t="s">
        <v>13485</v>
      </c>
      <c r="G1431">
        <v>172</v>
      </c>
      <c r="H1431" t="s">
        <v>29</v>
      </c>
      <c r="I1431">
        <v>1422</v>
      </c>
      <c r="J1431">
        <v>222.83</v>
      </c>
      <c r="K1431">
        <f>Passenger_Data[[#This Row],[Price_USD]]*1</f>
        <v>222.83</v>
      </c>
      <c r="L1431">
        <v>78</v>
      </c>
      <c r="M1431" t="s">
        <v>40</v>
      </c>
      <c r="N1431" t="s">
        <v>31</v>
      </c>
      <c r="O1431" t="s">
        <v>32</v>
      </c>
      <c r="P1431" t="s">
        <v>83</v>
      </c>
      <c r="Q1431">
        <v>1</v>
      </c>
      <c r="R1431" t="s">
        <v>51</v>
      </c>
      <c r="S1431" t="s">
        <v>68</v>
      </c>
      <c r="T1431">
        <v>8</v>
      </c>
      <c r="U1431">
        <v>8</v>
      </c>
      <c r="V1431">
        <v>48</v>
      </c>
      <c r="W1431">
        <v>0</v>
      </c>
      <c r="X1431">
        <v>0</v>
      </c>
      <c r="Y1431" t="s">
        <v>36</v>
      </c>
    </row>
    <row r="1432" spans="1:25" x14ac:dyDescent="0.25">
      <c r="A1432" t="s">
        <v>2509</v>
      </c>
      <c r="B1432" t="s">
        <v>1439</v>
      </c>
      <c r="C1432" t="s">
        <v>48</v>
      </c>
      <c r="D1432" t="s">
        <v>27</v>
      </c>
      <c r="E1432" t="s">
        <v>28</v>
      </c>
      <c r="F1432" s="1" t="s">
        <v>13486</v>
      </c>
      <c r="G1432">
        <v>287</v>
      </c>
      <c r="H1432" t="s">
        <v>29</v>
      </c>
      <c r="I1432">
        <v>1357</v>
      </c>
      <c r="J1432">
        <v>391.08</v>
      </c>
      <c r="K1432">
        <f>Passenger_Data[[#This Row],[Price_USD]]*1</f>
        <v>391.08</v>
      </c>
      <c r="L1432">
        <v>52</v>
      </c>
      <c r="M1432" t="s">
        <v>40</v>
      </c>
      <c r="N1432" t="s">
        <v>31</v>
      </c>
      <c r="O1432" t="s">
        <v>33</v>
      </c>
      <c r="P1432" t="s">
        <v>50</v>
      </c>
      <c r="Q1432">
        <v>0</v>
      </c>
      <c r="R1432" t="s">
        <v>51</v>
      </c>
      <c r="S1432" t="s">
        <v>61</v>
      </c>
      <c r="T1432">
        <v>6</v>
      </c>
      <c r="U1432">
        <v>3</v>
      </c>
      <c r="V1432">
        <v>18</v>
      </c>
      <c r="W1432">
        <v>0</v>
      </c>
      <c r="X1432">
        <v>0</v>
      </c>
      <c r="Y1432" t="s">
        <v>36</v>
      </c>
    </row>
    <row r="1433" spans="1:25" x14ac:dyDescent="0.25">
      <c r="A1433" t="s">
        <v>2510</v>
      </c>
      <c r="B1433" t="s">
        <v>2511</v>
      </c>
      <c r="C1433" t="s">
        <v>48</v>
      </c>
      <c r="D1433" t="s">
        <v>27</v>
      </c>
      <c r="E1433" t="s">
        <v>27</v>
      </c>
      <c r="F1433" s="1" t="s">
        <v>13487</v>
      </c>
      <c r="G1433">
        <v>183</v>
      </c>
      <c r="H1433" t="s">
        <v>86</v>
      </c>
      <c r="I1433">
        <v>827</v>
      </c>
      <c r="J1433">
        <v>345.78</v>
      </c>
      <c r="K1433">
        <f>Passenger_Data[[#This Row],[Price_USD]]*1</f>
        <v>345.78</v>
      </c>
      <c r="L1433">
        <v>69</v>
      </c>
      <c r="M1433" t="s">
        <v>30</v>
      </c>
      <c r="N1433" t="s">
        <v>31</v>
      </c>
      <c r="O1433" t="s">
        <v>32</v>
      </c>
      <c r="P1433" t="s">
        <v>50</v>
      </c>
      <c r="Q1433">
        <v>1</v>
      </c>
      <c r="R1433" t="s">
        <v>65</v>
      </c>
      <c r="S1433" t="s">
        <v>68</v>
      </c>
      <c r="T1433">
        <v>5.7</v>
      </c>
      <c r="U1433">
        <v>28</v>
      </c>
      <c r="V1433">
        <v>77</v>
      </c>
      <c r="W1433">
        <v>0</v>
      </c>
      <c r="X1433">
        <v>0</v>
      </c>
      <c r="Y1433" t="s">
        <v>77</v>
      </c>
    </row>
    <row r="1434" spans="1:25" x14ac:dyDescent="0.25">
      <c r="A1434" t="s">
        <v>2512</v>
      </c>
      <c r="B1434" t="s">
        <v>357</v>
      </c>
      <c r="C1434" t="s">
        <v>54</v>
      </c>
      <c r="D1434" t="s">
        <v>49</v>
      </c>
      <c r="E1434" t="s">
        <v>49</v>
      </c>
      <c r="F1434" s="1" t="s">
        <v>13488</v>
      </c>
      <c r="G1434">
        <v>190</v>
      </c>
      <c r="H1434" t="s">
        <v>29</v>
      </c>
      <c r="I1434">
        <v>905</v>
      </c>
      <c r="J1434">
        <v>403.03</v>
      </c>
      <c r="K1434">
        <f>Passenger_Data[[#This Row],[Price_USD]]*1</f>
        <v>403.03</v>
      </c>
      <c r="L1434">
        <v>46</v>
      </c>
      <c r="M1434" t="s">
        <v>30</v>
      </c>
      <c r="N1434" t="s">
        <v>31</v>
      </c>
      <c r="O1434" t="s">
        <v>32</v>
      </c>
      <c r="P1434" t="s">
        <v>83</v>
      </c>
      <c r="Q1434">
        <v>0</v>
      </c>
      <c r="R1434" t="s">
        <v>34</v>
      </c>
      <c r="S1434" t="s">
        <v>61</v>
      </c>
      <c r="T1434">
        <v>9.8000000000000007</v>
      </c>
      <c r="U1434">
        <v>1</v>
      </c>
      <c r="V1434">
        <v>36</v>
      </c>
      <c r="W1434">
        <v>0</v>
      </c>
      <c r="X1434">
        <v>0</v>
      </c>
      <c r="Y1434" t="s">
        <v>45</v>
      </c>
    </row>
    <row r="1435" spans="1:25" x14ac:dyDescent="0.25">
      <c r="A1435" t="s">
        <v>2513</v>
      </c>
      <c r="B1435" t="s">
        <v>1740</v>
      </c>
      <c r="C1435" t="s">
        <v>73</v>
      </c>
      <c r="D1435" t="s">
        <v>28</v>
      </c>
      <c r="E1435" t="s">
        <v>39</v>
      </c>
      <c r="F1435" s="1" t="s">
        <v>13489</v>
      </c>
      <c r="G1435">
        <v>201</v>
      </c>
      <c r="H1435" t="s">
        <v>29</v>
      </c>
      <c r="I1435">
        <v>907</v>
      </c>
      <c r="J1435">
        <v>318.32</v>
      </c>
      <c r="K1435">
        <f>Passenger_Data[[#This Row],[Price_USD]]*1</f>
        <v>318.32</v>
      </c>
      <c r="L1435">
        <v>19</v>
      </c>
      <c r="M1435" t="s">
        <v>30</v>
      </c>
      <c r="N1435" t="s">
        <v>31</v>
      </c>
      <c r="O1435" t="s">
        <v>56</v>
      </c>
      <c r="P1435" t="s">
        <v>83</v>
      </c>
      <c r="Q1435">
        <v>1</v>
      </c>
      <c r="R1435" t="s">
        <v>51</v>
      </c>
      <c r="S1435" t="s">
        <v>35</v>
      </c>
      <c r="T1435">
        <v>6.1</v>
      </c>
      <c r="U1435">
        <v>4</v>
      </c>
      <c r="V1435">
        <v>22</v>
      </c>
      <c r="W1435">
        <v>0</v>
      </c>
      <c r="X1435">
        <v>0</v>
      </c>
      <c r="Y1435" t="s">
        <v>36</v>
      </c>
    </row>
    <row r="1436" spans="1:25" x14ac:dyDescent="0.25">
      <c r="A1436" t="s">
        <v>2514</v>
      </c>
      <c r="B1436" t="s">
        <v>2515</v>
      </c>
      <c r="C1436" t="s">
        <v>54</v>
      </c>
      <c r="D1436" t="s">
        <v>39</v>
      </c>
      <c r="E1436" t="s">
        <v>55</v>
      </c>
      <c r="F1436" s="1" t="s">
        <v>13490</v>
      </c>
      <c r="G1436">
        <v>181</v>
      </c>
      <c r="H1436" t="s">
        <v>29</v>
      </c>
      <c r="I1436">
        <v>1689</v>
      </c>
      <c r="J1436">
        <v>373.24</v>
      </c>
      <c r="K1436">
        <f>Passenger_Data[[#This Row],[Price_USD]]*1</f>
        <v>373.24</v>
      </c>
      <c r="L1436">
        <v>39</v>
      </c>
      <c r="M1436" t="s">
        <v>40</v>
      </c>
      <c r="N1436" t="s">
        <v>31</v>
      </c>
      <c r="O1436" t="s">
        <v>32</v>
      </c>
      <c r="P1436" t="s">
        <v>264</v>
      </c>
      <c r="Q1436">
        <v>3</v>
      </c>
      <c r="R1436" t="s">
        <v>51</v>
      </c>
      <c r="S1436" t="s">
        <v>44</v>
      </c>
      <c r="T1436">
        <v>10</v>
      </c>
      <c r="U1436">
        <v>13</v>
      </c>
      <c r="V1436">
        <v>2</v>
      </c>
      <c r="W1436">
        <v>0</v>
      </c>
      <c r="X1436">
        <v>1</v>
      </c>
      <c r="Y1436" t="s">
        <v>77</v>
      </c>
    </row>
    <row r="1437" spans="1:25" x14ac:dyDescent="0.25">
      <c r="A1437" t="s">
        <v>2516</v>
      </c>
      <c r="B1437" t="s">
        <v>502</v>
      </c>
      <c r="C1437" t="s">
        <v>54</v>
      </c>
      <c r="D1437" t="s">
        <v>64</v>
      </c>
      <c r="E1437" t="s">
        <v>59</v>
      </c>
      <c r="F1437" s="1" t="s">
        <v>13491</v>
      </c>
      <c r="G1437">
        <v>187</v>
      </c>
      <c r="H1437" t="s">
        <v>86</v>
      </c>
      <c r="I1437">
        <v>960</v>
      </c>
      <c r="J1437">
        <v>295.43</v>
      </c>
      <c r="K1437">
        <f>Passenger_Data[[#This Row],[Price_USD]]*1</f>
        <v>295.43</v>
      </c>
      <c r="L1437">
        <v>65</v>
      </c>
      <c r="M1437" t="s">
        <v>40</v>
      </c>
      <c r="N1437" t="s">
        <v>41</v>
      </c>
      <c r="O1437" t="s">
        <v>32</v>
      </c>
      <c r="P1437" t="s">
        <v>33</v>
      </c>
      <c r="Q1437">
        <v>1</v>
      </c>
      <c r="R1437" t="s">
        <v>43</v>
      </c>
      <c r="S1437" t="s">
        <v>44</v>
      </c>
      <c r="T1437">
        <v>7.9</v>
      </c>
      <c r="U1437">
        <v>2</v>
      </c>
      <c r="V1437">
        <v>95</v>
      </c>
      <c r="W1437">
        <v>0</v>
      </c>
      <c r="X1437">
        <v>0</v>
      </c>
      <c r="Y1437" t="s">
        <v>77</v>
      </c>
    </row>
    <row r="1438" spans="1:25" x14ac:dyDescent="0.25">
      <c r="A1438" t="s">
        <v>2517</v>
      </c>
      <c r="B1438" t="s">
        <v>2518</v>
      </c>
      <c r="C1438" t="s">
        <v>82</v>
      </c>
      <c r="D1438" t="s">
        <v>55</v>
      </c>
      <c r="E1438" t="s">
        <v>55</v>
      </c>
      <c r="F1438" s="1" t="s">
        <v>13492</v>
      </c>
      <c r="G1438">
        <v>215</v>
      </c>
      <c r="H1438" t="s">
        <v>29</v>
      </c>
      <c r="I1438">
        <v>919</v>
      </c>
      <c r="J1438">
        <v>622.83000000000004</v>
      </c>
      <c r="K1438">
        <f>Passenger_Data[[#This Row],[Price_USD]]*1</f>
        <v>622.83000000000004</v>
      </c>
      <c r="L1438">
        <v>36</v>
      </c>
      <c r="M1438" t="s">
        <v>40</v>
      </c>
      <c r="N1438" t="s">
        <v>60</v>
      </c>
      <c r="O1438" t="s">
        <v>42</v>
      </c>
      <c r="P1438" t="s">
        <v>50</v>
      </c>
      <c r="Q1438">
        <v>1</v>
      </c>
      <c r="R1438" t="s">
        <v>65</v>
      </c>
      <c r="S1438" t="s">
        <v>35</v>
      </c>
      <c r="T1438">
        <v>4.7</v>
      </c>
      <c r="U1438">
        <v>7</v>
      </c>
      <c r="V1438">
        <v>78</v>
      </c>
      <c r="W1438">
        <v>0</v>
      </c>
      <c r="X1438">
        <v>0</v>
      </c>
      <c r="Y1438" t="s">
        <v>77</v>
      </c>
    </row>
    <row r="1439" spans="1:25" x14ac:dyDescent="0.25">
      <c r="A1439" t="s">
        <v>2519</v>
      </c>
      <c r="B1439" t="s">
        <v>736</v>
      </c>
      <c r="C1439" t="s">
        <v>54</v>
      </c>
      <c r="D1439" t="s">
        <v>28</v>
      </c>
      <c r="E1439" t="s">
        <v>49</v>
      </c>
      <c r="F1439" s="1" t="s">
        <v>13493</v>
      </c>
      <c r="G1439">
        <v>283</v>
      </c>
      <c r="H1439" t="s">
        <v>29</v>
      </c>
      <c r="I1439">
        <v>1303</v>
      </c>
      <c r="J1439">
        <v>492.2</v>
      </c>
      <c r="K1439">
        <f>Passenger_Data[[#This Row],[Price_USD]]*1</f>
        <v>492.2</v>
      </c>
      <c r="L1439">
        <v>39</v>
      </c>
      <c r="M1439" t="s">
        <v>30</v>
      </c>
      <c r="N1439" t="s">
        <v>41</v>
      </c>
      <c r="O1439" t="s">
        <v>42</v>
      </c>
      <c r="P1439" t="s">
        <v>83</v>
      </c>
      <c r="Q1439">
        <v>0</v>
      </c>
      <c r="R1439" t="s">
        <v>65</v>
      </c>
      <c r="S1439" t="s">
        <v>68</v>
      </c>
      <c r="T1439">
        <v>6.6</v>
      </c>
      <c r="U1439">
        <v>4</v>
      </c>
      <c r="V1439">
        <v>40</v>
      </c>
      <c r="W1439">
        <v>0</v>
      </c>
      <c r="X1439">
        <v>1</v>
      </c>
      <c r="Y1439" t="s">
        <v>45</v>
      </c>
    </row>
    <row r="1440" spans="1:25" x14ac:dyDescent="0.25">
      <c r="A1440" t="s">
        <v>2520</v>
      </c>
      <c r="B1440" t="s">
        <v>2521</v>
      </c>
      <c r="C1440" t="s">
        <v>82</v>
      </c>
      <c r="D1440" t="s">
        <v>59</v>
      </c>
      <c r="E1440" t="s">
        <v>76</v>
      </c>
      <c r="F1440" s="1" t="s">
        <v>13494</v>
      </c>
      <c r="G1440">
        <v>102</v>
      </c>
      <c r="H1440" t="s">
        <v>86</v>
      </c>
      <c r="I1440">
        <v>1048</v>
      </c>
      <c r="J1440">
        <v>245.56</v>
      </c>
      <c r="K1440">
        <f>Passenger_Data[[#This Row],[Price_USD]]*1</f>
        <v>245.56</v>
      </c>
      <c r="L1440">
        <v>59</v>
      </c>
      <c r="M1440" t="s">
        <v>40</v>
      </c>
      <c r="N1440" t="s">
        <v>60</v>
      </c>
      <c r="O1440" t="s">
        <v>56</v>
      </c>
      <c r="P1440" t="s">
        <v>50</v>
      </c>
      <c r="Q1440">
        <v>2</v>
      </c>
      <c r="R1440" t="s">
        <v>43</v>
      </c>
      <c r="S1440" t="s">
        <v>44</v>
      </c>
      <c r="T1440">
        <v>9.4</v>
      </c>
      <c r="U1440">
        <v>2</v>
      </c>
      <c r="V1440">
        <v>31</v>
      </c>
      <c r="W1440">
        <v>0</v>
      </c>
      <c r="X1440">
        <v>0</v>
      </c>
      <c r="Y1440" t="s">
        <v>36</v>
      </c>
    </row>
    <row r="1441" spans="1:25" x14ac:dyDescent="0.25">
      <c r="A1441" t="s">
        <v>2522</v>
      </c>
      <c r="B1441" t="s">
        <v>936</v>
      </c>
      <c r="C1441" t="s">
        <v>54</v>
      </c>
      <c r="D1441" t="s">
        <v>64</v>
      </c>
      <c r="E1441" t="s">
        <v>39</v>
      </c>
      <c r="F1441" s="1" t="s">
        <v>13495</v>
      </c>
      <c r="G1441">
        <v>251</v>
      </c>
      <c r="H1441" t="s">
        <v>29</v>
      </c>
      <c r="I1441">
        <v>1208</v>
      </c>
      <c r="J1441">
        <v>352.18</v>
      </c>
      <c r="K1441">
        <f>Passenger_Data[[#This Row],[Price_USD]]*1</f>
        <v>352.18</v>
      </c>
      <c r="L1441">
        <v>40</v>
      </c>
      <c r="M1441" t="s">
        <v>40</v>
      </c>
      <c r="N1441" t="s">
        <v>41</v>
      </c>
      <c r="O1441" t="s">
        <v>42</v>
      </c>
      <c r="P1441" t="s">
        <v>50</v>
      </c>
      <c r="Q1441">
        <v>1</v>
      </c>
      <c r="R1441" t="s">
        <v>43</v>
      </c>
      <c r="S1441" t="s">
        <v>61</v>
      </c>
      <c r="T1441">
        <v>5.6</v>
      </c>
      <c r="U1441">
        <v>6</v>
      </c>
      <c r="V1441">
        <v>35</v>
      </c>
      <c r="W1441">
        <v>0</v>
      </c>
      <c r="X1441">
        <v>0</v>
      </c>
      <c r="Y1441" t="s">
        <v>36</v>
      </c>
    </row>
    <row r="1442" spans="1:25" x14ac:dyDescent="0.25">
      <c r="A1442" t="s">
        <v>2523</v>
      </c>
      <c r="B1442" t="s">
        <v>2524</v>
      </c>
      <c r="C1442" t="s">
        <v>26</v>
      </c>
      <c r="D1442" t="s">
        <v>49</v>
      </c>
      <c r="E1442" t="s">
        <v>55</v>
      </c>
      <c r="F1442" s="1" t="s">
        <v>13496</v>
      </c>
      <c r="G1442">
        <v>190</v>
      </c>
      <c r="H1442" t="s">
        <v>29</v>
      </c>
      <c r="I1442">
        <v>1109</v>
      </c>
      <c r="J1442">
        <v>314.22000000000003</v>
      </c>
      <c r="K1442">
        <f>Passenger_Data[[#This Row],[Price_USD]]*1</f>
        <v>314.22000000000003</v>
      </c>
      <c r="L1442">
        <v>77</v>
      </c>
      <c r="M1442" t="s">
        <v>30</v>
      </c>
      <c r="N1442" t="s">
        <v>60</v>
      </c>
      <c r="O1442" t="s">
        <v>33</v>
      </c>
      <c r="P1442" t="s">
        <v>83</v>
      </c>
      <c r="Q1442">
        <v>2</v>
      </c>
      <c r="R1442" t="s">
        <v>51</v>
      </c>
      <c r="S1442" t="s">
        <v>44</v>
      </c>
      <c r="T1442">
        <v>7.9</v>
      </c>
      <c r="U1442">
        <v>1</v>
      </c>
      <c r="V1442">
        <v>31</v>
      </c>
      <c r="W1442">
        <v>0</v>
      </c>
      <c r="X1442">
        <v>0</v>
      </c>
      <c r="Y1442" t="s">
        <v>36</v>
      </c>
    </row>
    <row r="1443" spans="1:25" x14ac:dyDescent="0.25">
      <c r="A1443" t="s">
        <v>2525</v>
      </c>
      <c r="B1443" t="s">
        <v>2526</v>
      </c>
      <c r="C1443" t="s">
        <v>54</v>
      </c>
      <c r="D1443" t="s">
        <v>55</v>
      </c>
      <c r="E1443" t="s">
        <v>39</v>
      </c>
      <c r="F1443" s="1" t="s">
        <v>13497</v>
      </c>
      <c r="G1443">
        <v>208</v>
      </c>
      <c r="H1443" t="s">
        <v>29</v>
      </c>
      <c r="I1443">
        <v>1266</v>
      </c>
      <c r="J1443">
        <v>242.12</v>
      </c>
      <c r="K1443">
        <f>Passenger_Data[[#This Row],[Price_USD]]*1</f>
        <v>242.12</v>
      </c>
      <c r="L1443">
        <v>78</v>
      </c>
      <c r="M1443" t="s">
        <v>40</v>
      </c>
      <c r="N1443" t="s">
        <v>60</v>
      </c>
      <c r="O1443" t="s">
        <v>42</v>
      </c>
      <c r="P1443" t="s">
        <v>50</v>
      </c>
      <c r="Q1443">
        <v>0</v>
      </c>
      <c r="R1443" t="s">
        <v>51</v>
      </c>
      <c r="S1443" t="s">
        <v>68</v>
      </c>
      <c r="T1443">
        <v>8.3000000000000007</v>
      </c>
      <c r="U1443">
        <v>14</v>
      </c>
      <c r="V1443">
        <v>109</v>
      </c>
      <c r="W1443">
        <v>0</v>
      </c>
      <c r="X1443">
        <v>0</v>
      </c>
      <c r="Y1443" t="s">
        <v>36</v>
      </c>
    </row>
    <row r="1444" spans="1:25" x14ac:dyDescent="0.25">
      <c r="A1444" t="s">
        <v>2527</v>
      </c>
      <c r="B1444" t="s">
        <v>2440</v>
      </c>
      <c r="C1444" t="s">
        <v>26</v>
      </c>
      <c r="D1444" t="s">
        <v>64</v>
      </c>
      <c r="E1444" t="s">
        <v>59</v>
      </c>
      <c r="F1444" s="1" t="s">
        <v>13498</v>
      </c>
      <c r="G1444">
        <v>220</v>
      </c>
      <c r="H1444" t="s">
        <v>29</v>
      </c>
      <c r="I1444">
        <v>1673</v>
      </c>
      <c r="J1444">
        <v>242.93</v>
      </c>
      <c r="K1444">
        <f>Passenger_Data[[#This Row],[Price_USD]]*1</f>
        <v>242.93</v>
      </c>
      <c r="L1444">
        <v>73</v>
      </c>
      <c r="M1444" t="s">
        <v>40</v>
      </c>
      <c r="N1444" t="s">
        <v>31</v>
      </c>
      <c r="O1444" t="s">
        <v>32</v>
      </c>
      <c r="P1444" t="s">
        <v>50</v>
      </c>
      <c r="Q1444">
        <v>0</v>
      </c>
      <c r="R1444" t="s">
        <v>43</v>
      </c>
      <c r="S1444" t="s">
        <v>35</v>
      </c>
      <c r="T1444">
        <v>9.5</v>
      </c>
      <c r="U1444">
        <v>5</v>
      </c>
      <c r="V1444">
        <v>91</v>
      </c>
      <c r="W1444">
        <v>0</v>
      </c>
      <c r="X1444">
        <v>0</v>
      </c>
      <c r="Y1444" t="s">
        <v>77</v>
      </c>
    </row>
    <row r="1445" spans="1:25" x14ac:dyDescent="0.25">
      <c r="A1445" t="s">
        <v>2528</v>
      </c>
      <c r="B1445" t="s">
        <v>2529</v>
      </c>
      <c r="C1445" t="s">
        <v>82</v>
      </c>
      <c r="D1445" t="s">
        <v>39</v>
      </c>
      <c r="E1445" t="s">
        <v>64</v>
      </c>
      <c r="F1445" s="1" t="s">
        <v>13499</v>
      </c>
      <c r="G1445">
        <v>209</v>
      </c>
      <c r="H1445" t="s">
        <v>86</v>
      </c>
      <c r="I1445">
        <v>1139</v>
      </c>
      <c r="J1445">
        <v>393.73</v>
      </c>
      <c r="K1445">
        <f>Passenger_Data[[#This Row],[Price_USD]]*1</f>
        <v>393.73</v>
      </c>
      <c r="L1445">
        <v>65</v>
      </c>
      <c r="M1445" t="s">
        <v>30</v>
      </c>
      <c r="N1445" t="s">
        <v>31</v>
      </c>
      <c r="O1445" t="s">
        <v>33</v>
      </c>
      <c r="P1445" t="s">
        <v>33</v>
      </c>
      <c r="Q1445">
        <v>0</v>
      </c>
      <c r="R1445" t="s">
        <v>65</v>
      </c>
      <c r="S1445" t="s">
        <v>44</v>
      </c>
      <c r="T1445">
        <v>9.4</v>
      </c>
      <c r="U1445">
        <v>3</v>
      </c>
      <c r="V1445">
        <v>17</v>
      </c>
      <c r="W1445">
        <v>0</v>
      </c>
      <c r="X1445">
        <v>0</v>
      </c>
      <c r="Y1445" t="s">
        <v>45</v>
      </c>
    </row>
    <row r="1446" spans="1:25" x14ac:dyDescent="0.25">
      <c r="A1446" t="s">
        <v>2530</v>
      </c>
      <c r="B1446" t="s">
        <v>2531</v>
      </c>
      <c r="C1446" t="s">
        <v>26</v>
      </c>
      <c r="D1446" t="s">
        <v>27</v>
      </c>
      <c r="E1446" t="s">
        <v>76</v>
      </c>
      <c r="F1446" s="1" t="s">
        <v>13500</v>
      </c>
      <c r="G1446">
        <v>231</v>
      </c>
      <c r="H1446" t="s">
        <v>29</v>
      </c>
      <c r="I1446">
        <v>1226</v>
      </c>
      <c r="J1446">
        <v>611.30999999999995</v>
      </c>
      <c r="K1446">
        <f>Passenger_Data[[#This Row],[Price_USD]]*1</f>
        <v>611.30999999999995</v>
      </c>
      <c r="L1446">
        <v>31</v>
      </c>
      <c r="M1446" t="s">
        <v>40</v>
      </c>
      <c r="N1446" t="s">
        <v>60</v>
      </c>
      <c r="O1446" t="s">
        <v>56</v>
      </c>
      <c r="P1446" t="s">
        <v>83</v>
      </c>
      <c r="Q1446">
        <v>1</v>
      </c>
      <c r="R1446" t="s">
        <v>65</v>
      </c>
      <c r="S1446" t="s">
        <v>44</v>
      </c>
      <c r="T1446">
        <v>7.8</v>
      </c>
      <c r="U1446">
        <v>5</v>
      </c>
      <c r="V1446">
        <v>108</v>
      </c>
      <c r="W1446">
        <v>0</v>
      </c>
      <c r="X1446">
        <v>0</v>
      </c>
      <c r="Y1446" t="s">
        <v>36</v>
      </c>
    </row>
    <row r="1447" spans="1:25" x14ac:dyDescent="0.25">
      <c r="A1447" t="s">
        <v>2532</v>
      </c>
      <c r="B1447" t="s">
        <v>2518</v>
      </c>
      <c r="C1447" t="s">
        <v>54</v>
      </c>
      <c r="D1447" t="s">
        <v>39</v>
      </c>
      <c r="E1447" t="s">
        <v>55</v>
      </c>
      <c r="F1447" s="1" t="s">
        <v>13501</v>
      </c>
      <c r="G1447">
        <v>221</v>
      </c>
      <c r="H1447" t="s">
        <v>29</v>
      </c>
      <c r="I1447">
        <v>683</v>
      </c>
      <c r="J1447">
        <v>448.17</v>
      </c>
      <c r="K1447">
        <f>Passenger_Data[[#This Row],[Price_USD]]*1</f>
        <v>448.17</v>
      </c>
      <c r="L1447">
        <v>53</v>
      </c>
      <c r="M1447" t="s">
        <v>30</v>
      </c>
      <c r="N1447" t="s">
        <v>31</v>
      </c>
      <c r="O1447" t="s">
        <v>32</v>
      </c>
      <c r="P1447" t="s">
        <v>83</v>
      </c>
      <c r="Q1447">
        <v>0</v>
      </c>
      <c r="R1447" t="s">
        <v>51</v>
      </c>
      <c r="S1447" t="s">
        <v>68</v>
      </c>
      <c r="T1447">
        <v>6.8</v>
      </c>
      <c r="U1447">
        <v>0</v>
      </c>
      <c r="V1447">
        <v>83</v>
      </c>
      <c r="W1447">
        <v>0</v>
      </c>
      <c r="X1447">
        <v>0</v>
      </c>
      <c r="Y1447" t="s">
        <v>36</v>
      </c>
    </row>
    <row r="1448" spans="1:25" x14ac:dyDescent="0.25">
      <c r="A1448" t="s">
        <v>2533</v>
      </c>
      <c r="B1448" t="s">
        <v>2534</v>
      </c>
      <c r="C1448" t="s">
        <v>82</v>
      </c>
      <c r="D1448" t="s">
        <v>39</v>
      </c>
      <c r="E1448" t="s">
        <v>28</v>
      </c>
      <c r="F1448" s="1" t="s">
        <v>13502</v>
      </c>
      <c r="G1448">
        <v>247</v>
      </c>
      <c r="H1448" t="s">
        <v>29</v>
      </c>
      <c r="I1448">
        <v>868</v>
      </c>
      <c r="J1448">
        <v>343.32</v>
      </c>
      <c r="K1448">
        <f>Passenger_Data[[#This Row],[Price_USD]]*1</f>
        <v>343.32</v>
      </c>
      <c r="L1448">
        <v>55</v>
      </c>
      <c r="M1448" t="s">
        <v>30</v>
      </c>
      <c r="N1448" t="s">
        <v>31</v>
      </c>
      <c r="O1448" t="s">
        <v>32</v>
      </c>
      <c r="P1448" t="s">
        <v>50</v>
      </c>
      <c r="Q1448">
        <v>1</v>
      </c>
      <c r="R1448" t="s">
        <v>51</v>
      </c>
      <c r="S1448" t="s">
        <v>44</v>
      </c>
      <c r="T1448">
        <v>7.2</v>
      </c>
      <c r="U1448">
        <v>1</v>
      </c>
      <c r="V1448">
        <v>66</v>
      </c>
      <c r="W1448">
        <v>0</v>
      </c>
      <c r="X1448">
        <v>0</v>
      </c>
      <c r="Y1448" t="s">
        <v>45</v>
      </c>
    </row>
    <row r="1449" spans="1:25" x14ac:dyDescent="0.25">
      <c r="A1449" t="s">
        <v>2535</v>
      </c>
      <c r="B1449" t="s">
        <v>2536</v>
      </c>
      <c r="C1449" t="s">
        <v>82</v>
      </c>
      <c r="D1449" t="s">
        <v>28</v>
      </c>
      <c r="E1449" t="s">
        <v>64</v>
      </c>
      <c r="F1449" s="1" t="s">
        <v>13503</v>
      </c>
      <c r="G1449">
        <v>202</v>
      </c>
      <c r="H1449" t="s">
        <v>29</v>
      </c>
      <c r="I1449">
        <v>1512</v>
      </c>
      <c r="J1449">
        <v>334.91</v>
      </c>
      <c r="K1449">
        <f>Passenger_Data[[#This Row],[Price_USD]]*1</f>
        <v>334.91</v>
      </c>
      <c r="L1449">
        <v>27</v>
      </c>
      <c r="M1449" t="s">
        <v>40</v>
      </c>
      <c r="N1449" t="s">
        <v>41</v>
      </c>
      <c r="O1449" t="s">
        <v>56</v>
      </c>
      <c r="P1449" t="s">
        <v>50</v>
      </c>
      <c r="Q1449">
        <v>1</v>
      </c>
      <c r="R1449" t="s">
        <v>51</v>
      </c>
      <c r="S1449" t="s">
        <v>68</v>
      </c>
      <c r="T1449">
        <v>6.6</v>
      </c>
      <c r="U1449">
        <v>3</v>
      </c>
      <c r="V1449">
        <v>21</v>
      </c>
      <c r="W1449">
        <v>0</v>
      </c>
      <c r="X1449">
        <v>1</v>
      </c>
      <c r="Y1449" t="s">
        <v>45</v>
      </c>
    </row>
    <row r="1450" spans="1:25" x14ac:dyDescent="0.25">
      <c r="A1450" t="s">
        <v>2537</v>
      </c>
      <c r="B1450" t="s">
        <v>524</v>
      </c>
      <c r="C1450" t="s">
        <v>82</v>
      </c>
      <c r="D1450" t="s">
        <v>55</v>
      </c>
      <c r="E1450" t="s">
        <v>28</v>
      </c>
      <c r="F1450" s="1" t="s">
        <v>13504</v>
      </c>
      <c r="G1450">
        <v>191</v>
      </c>
      <c r="H1450" t="s">
        <v>86</v>
      </c>
      <c r="I1450">
        <v>1475</v>
      </c>
      <c r="J1450">
        <v>250.68</v>
      </c>
      <c r="K1450">
        <f>Passenger_Data[[#This Row],[Price_USD]]*1</f>
        <v>250.68</v>
      </c>
      <c r="L1450">
        <v>48</v>
      </c>
      <c r="M1450" t="s">
        <v>40</v>
      </c>
      <c r="N1450" t="s">
        <v>31</v>
      </c>
      <c r="O1450" t="s">
        <v>32</v>
      </c>
      <c r="P1450" t="s">
        <v>264</v>
      </c>
      <c r="Q1450">
        <v>1</v>
      </c>
      <c r="R1450" t="s">
        <v>65</v>
      </c>
      <c r="S1450" t="s">
        <v>44</v>
      </c>
      <c r="T1450">
        <v>6.1</v>
      </c>
      <c r="U1450">
        <v>7</v>
      </c>
      <c r="V1450">
        <v>98</v>
      </c>
      <c r="W1450">
        <v>1</v>
      </c>
      <c r="X1450">
        <v>0</v>
      </c>
      <c r="Y1450" t="s">
        <v>77</v>
      </c>
    </row>
    <row r="1451" spans="1:25" x14ac:dyDescent="0.25">
      <c r="A1451" t="s">
        <v>2538</v>
      </c>
      <c r="B1451" t="s">
        <v>2539</v>
      </c>
      <c r="C1451" t="s">
        <v>73</v>
      </c>
      <c r="D1451" t="s">
        <v>28</v>
      </c>
      <c r="E1451" t="s">
        <v>76</v>
      </c>
      <c r="F1451" s="1" t="s">
        <v>13505</v>
      </c>
      <c r="G1451">
        <v>179</v>
      </c>
      <c r="H1451" t="s">
        <v>29</v>
      </c>
      <c r="I1451">
        <v>715</v>
      </c>
      <c r="J1451">
        <v>502.24</v>
      </c>
      <c r="K1451">
        <f>Passenger_Data[[#This Row],[Price_USD]]*1</f>
        <v>502.24</v>
      </c>
      <c r="L1451">
        <v>55</v>
      </c>
      <c r="M1451" t="s">
        <v>30</v>
      </c>
      <c r="N1451" t="s">
        <v>41</v>
      </c>
      <c r="O1451" t="s">
        <v>32</v>
      </c>
      <c r="P1451" t="s">
        <v>83</v>
      </c>
      <c r="Q1451">
        <v>2</v>
      </c>
      <c r="R1451" t="s">
        <v>51</v>
      </c>
      <c r="S1451" t="s">
        <v>68</v>
      </c>
      <c r="T1451">
        <v>8.1</v>
      </c>
      <c r="U1451">
        <v>2</v>
      </c>
      <c r="V1451">
        <v>66</v>
      </c>
      <c r="W1451">
        <v>0</v>
      </c>
      <c r="X1451">
        <v>0</v>
      </c>
      <c r="Y1451" t="s">
        <v>45</v>
      </c>
    </row>
    <row r="1452" spans="1:25" x14ac:dyDescent="0.25">
      <c r="A1452" t="s">
        <v>2540</v>
      </c>
      <c r="B1452" t="s">
        <v>822</v>
      </c>
      <c r="C1452" t="s">
        <v>82</v>
      </c>
      <c r="D1452" t="s">
        <v>59</v>
      </c>
      <c r="E1452" t="s">
        <v>76</v>
      </c>
      <c r="F1452" s="1" t="s">
        <v>13506</v>
      </c>
      <c r="G1452">
        <v>189</v>
      </c>
      <c r="H1452" t="s">
        <v>108</v>
      </c>
      <c r="I1452">
        <v>1004</v>
      </c>
      <c r="J1452">
        <v>222.93</v>
      </c>
      <c r="K1452">
        <f>Passenger_Data[[#This Row],[Price_USD]]*1</f>
        <v>222.93</v>
      </c>
      <c r="L1452">
        <v>54</v>
      </c>
      <c r="M1452" t="s">
        <v>30</v>
      </c>
      <c r="N1452" t="s">
        <v>31</v>
      </c>
      <c r="O1452" t="s">
        <v>32</v>
      </c>
      <c r="P1452" t="s">
        <v>50</v>
      </c>
      <c r="Q1452">
        <v>2</v>
      </c>
      <c r="R1452" t="s">
        <v>43</v>
      </c>
      <c r="S1452" t="s">
        <v>44</v>
      </c>
      <c r="T1452">
        <v>6.3</v>
      </c>
      <c r="U1452">
        <v>17</v>
      </c>
      <c r="V1452">
        <v>12</v>
      </c>
      <c r="W1452">
        <v>0</v>
      </c>
      <c r="X1452">
        <v>0</v>
      </c>
      <c r="Y1452" t="s">
        <v>36</v>
      </c>
    </row>
    <row r="1453" spans="1:25" x14ac:dyDescent="0.25">
      <c r="A1453" t="s">
        <v>2541</v>
      </c>
      <c r="B1453" t="s">
        <v>2542</v>
      </c>
      <c r="C1453" t="s">
        <v>73</v>
      </c>
      <c r="D1453" t="s">
        <v>64</v>
      </c>
      <c r="E1453" t="s">
        <v>49</v>
      </c>
      <c r="F1453" s="1" t="s">
        <v>13507</v>
      </c>
      <c r="G1453">
        <v>193</v>
      </c>
      <c r="H1453" t="s">
        <v>29</v>
      </c>
      <c r="I1453">
        <v>472</v>
      </c>
      <c r="J1453">
        <v>284.60000000000002</v>
      </c>
      <c r="K1453">
        <f>Passenger_Data[[#This Row],[Price_USD]]*1</f>
        <v>284.60000000000002</v>
      </c>
      <c r="L1453">
        <v>74</v>
      </c>
      <c r="M1453" t="s">
        <v>30</v>
      </c>
      <c r="N1453" t="s">
        <v>31</v>
      </c>
      <c r="O1453" t="s">
        <v>42</v>
      </c>
      <c r="P1453" t="s">
        <v>50</v>
      </c>
      <c r="Q1453">
        <v>2</v>
      </c>
      <c r="R1453" t="s">
        <v>65</v>
      </c>
      <c r="S1453" t="s">
        <v>68</v>
      </c>
      <c r="T1453">
        <v>7</v>
      </c>
      <c r="U1453">
        <v>13</v>
      </c>
      <c r="V1453">
        <v>79</v>
      </c>
      <c r="W1453">
        <v>0</v>
      </c>
      <c r="X1453">
        <v>0</v>
      </c>
      <c r="Y1453" t="s">
        <v>77</v>
      </c>
    </row>
    <row r="1454" spans="1:25" x14ac:dyDescent="0.25">
      <c r="A1454" t="s">
        <v>2543</v>
      </c>
      <c r="B1454" t="s">
        <v>2544</v>
      </c>
      <c r="C1454" t="s">
        <v>82</v>
      </c>
      <c r="D1454" t="s">
        <v>64</v>
      </c>
      <c r="E1454" t="s">
        <v>76</v>
      </c>
      <c r="F1454" s="1" t="s">
        <v>13508</v>
      </c>
      <c r="G1454">
        <v>108</v>
      </c>
      <c r="H1454" t="s">
        <v>108</v>
      </c>
      <c r="I1454">
        <v>583</v>
      </c>
      <c r="J1454">
        <v>250.59</v>
      </c>
      <c r="K1454">
        <f>Passenger_Data[[#This Row],[Price_USD]]*1</f>
        <v>250.59</v>
      </c>
      <c r="L1454">
        <v>49</v>
      </c>
      <c r="M1454" t="s">
        <v>40</v>
      </c>
      <c r="N1454" t="s">
        <v>41</v>
      </c>
      <c r="O1454" t="s">
        <v>33</v>
      </c>
      <c r="P1454" t="s">
        <v>50</v>
      </c>
      <c r="Q1454">
        <v>0</v>
      </c>
      <c r="R1454" t="s">
        <v>51</v>
      </c>
      <c r="S1454" t="s">
        <v>44</v>
      </c>
      <c r="T1454">
        <v>4.9000000000000004</v>
      </c>
      <c r="U1454">
        <v>7</v>
      </c>
      <c r="V1454">
        <v>95</v>
      </c>
      <c r="W1454">
        <v>0</v>
      </c>
      <c r="X1454">
        <v>0</v>
      </c>
      <c r="Y1454" t="s">
        <v>36</v>
      </c>
    </row>
    <row r="1455" spans="1:25" x14ac:dyDescent="0.25">
      <c r="A1455" t="s">
        <v>2545</v>
      </c>
      <c r="B1455" t="s">
        <v>2546</v>
      </c>
      <c r="C1455" t="s">
        <v>54</v>
      </c>
      <c r="D1455" t="s">
        <v>49</v>
      </c>
      <c r="E1455" t="s">
        <v>59</v>
      </c>
      <c r="F1455" s="1" t="s">
        <v>13509</v>
      </c>
      <c r="G1455">
        <v>34</v>
      </c>
      <c r="H1455" t="s">
        <v>29</v>
      </c>
      <c r="I1455">
        <v>1168</v>
      </c>
      <c r="J1455">
        <v>339.79</v>
      </c>
      <c r="K1455">
        <f>Passenger_Data[[#This Row],[Price_USD]]*1</f>
        <v>339.79</v>
      </c>
      <c r="L1455">
        <v>19</v>
      </c>
      <c r="M1455" t="s">
        <v>40</v>
      </c>
      <c r="N1455" t="s">
        <v>41</v>
      </c>
      <c r="O1455" t="s">
        <v>32</v>
      </c>
      <c r="P1455" t="s">
        <v>50</v>
      </c>
      <c r="Q1455">
        <v>4</v>
      </c>
      <c r="R1455" t="s">
        <v>51</v>
      </c>
      <c r="S1455" t="s">
        <v>61</v>
      </c>
      <c r="T1455">
        <v>5.4</v>
      </c>
      <c r="U1455">
        <v>40</v>
      </c>
      <c r="V1455">
        <v>65</v>
      </c>
      <c r="W1455">
        <v>0</v>
      </c>
      <c r="X1455">
        <v>1</v>
      </c>
      <c r="Y1455" t="s">
        <v>36</v>
      </c>
    </row>
    <row r="1456" spans="1:25" x14ac:dyDescent="0.25">
      <c r="A1456" t="s">
        <v>2547</v>
      </c>
      <c r="B1456" t="s">
        <v>850</v>
      </c>
      <c r="C1456" t="s">
        <v>54</v>
      </c>
      <c r="D1456" t="s">
        <v>27</v>
      </c>
      <c r="E1456" t="s">
        <v>64</v>
      </c>
      <c r="F1456" s="1" t="s">
        <v>13510</v>
      </c>
      <c r="G1456">
        <v>106</v>
      </c>
      <c r="H1456" t="s">
        <v>29</v>
      </c>
      <c r="I1456">
        <v>1219</v>
      </c>
      <c r="J1456">
        <v>261.60000000000002</v>
      </c>
      <c r="K1456">
        <f>Passenger_Data[[#This Row],[Price_USD]]*1</f>
        <v>261.60000000000002</v>
      </c>
      <c r="L1456">
        <v>58</v>
      </c>
      <c r="M1456" t="s">
        <v>40</v>
      </c>
      <c r="N1456" t="s">
        <v>31</v>
      </c>
      <c r="O1456" t="s">
        <v>42</v>
      </c>
      <c r="P1456" t="s">
        <v>50</v>
      </c>
      <c r="Q1456">
        <v>1</v>
      </c>
      <c r="R1456" t="s">
        <v>65</v>
      </c>
      <c r="S1456" t="s">
        <v>44</v>
      </c>
      <c r="T1456">
        <v>6.7</v>
      </c>
      <c r="U1456">
        <v>6</v>
      </c>
      <c r="V1456">
        <v>19</v>
      </c>
      <c r="W1456">
        <v>0</v>
      </c>
      <c r="X1456">
        <v>0</v>
      </c>
      <c r="Y1456" t="s">
        <v>77</v>
      </c>
    </row>
    <row r="1457" spans="1:25" x14ac:dyDescent="0.25">
      <c r="A1457" t="s">
        <v>2548</v>
      </c>
      <c r="B1457" t="s">
        <v>1754</v>
      </c>
      <c r="C1457" t="s">
        <v>48</v>
      </c>
      <c r="D1457" t="s">
        <v>27</v>
      </c>
      <c r="E1457" t="s">
        <v>76</v>
      </c>
      <c r="F1457" s="1" t="s">
        <v>13511</v>
      </c>
      <c r="G1457">
        <v>223</v>
      </c>
      <c r="H1457" t="s">
        <v>29</v>
      </c>
      <c r="I1457">
        <v>1067</v>
      </c>
      <c r="J1457">
        <v>529.20000000000005</v>
      </c>
      <c r="K1457">
        <f>Passenger_Data[[#This Row],[Price_USD]]*1</f>
        <v>529.20000000000005</v>
      </c>
      <c r="L1457">
        <v>68</v>
      </c>
      <c r="M1457" t="s">
        <v>30</v>
      </c>
      <c r="N1457" t="s">
        <v>41</v>
      </c>
      <c r="O1457" t="s">
        <v>56</v>
      </c>
      <c r="P1457" t="s">
        <v>50</v>
      </c>
      <c r="Q1457">
        <v>3</v>
      </c>
      <c r="R1457" t="s">
        <v>65</v>
      </c>
      <c r="S1457" t="s">
        <v>61</v>
      </c>
      <c r="T1457">
        <v>6</v>
      </c>
      <c r="U1457">
        <v>0</v>
      </c>
      <c r="V1457">
        <v>92</v>
      </c>
      <c r="W1457">
        <v>0</v>
      </c>
      <c r="X1457">
        <v>0</v>
      </c>
      <c r="Y1457" t="s">
        <v>77</v>
      </c>
    </row>
    <row r="1458" spans="1:25" x14ac:dyDescent="0.25">
      <c r="A1458" t="s">
        <v>2549</v>
      </c>
      <c r="B1458" t="s">
        <v>1278</v>
      </c>
      <c r="C1458" t="s">
        <v>73</v>
      </c>
      <c r="D1458" t="s">
        <v>76</v>
      </c>
      <c r="E1458" t="s">
        <v>39</v>
      </c>
      <c r="F1458" s="1" t="s">
        <v>13512</v>
      </c>
      <c r="G1458">
        <v>236</v>
      </c>
      <c r="H1458" t="s">
        <v>86</v>
      </c>
      <c r="I1458">
        <v>1647</v>
      </c>
      <c r="J1458">
        <v>295.01</v>
      </c>
      <c r="K1458">
        <f>Passenger_Data[[#This Row],[Price_USD]]*1</f>
        <v>295.01</v>
      </c>
      <c r="L1458">
        <v>76</v>
      </c>
      <c r="M1458" t="s">
        <v>30</v>
      </c>
      <c r="N1458" t="s">
        <v>31</v>
      </c>
      <c r="O1458" t="s">
        <v>32</v>
      </c>
      <c r="P1458" t="s">
        <v>50</v>
      </c>
      <c r="Q1458">
        <v>2</v>
      </c>
      <c r="R1458" t="s">
        <v>65</v>
      </c>
      <c r="S1458" t="s">
        <v>68</v>
      </c>
      <c r="T1458">
        <v>5.9</v>
      </c>
      <c r="U1458">
        <v>7</v>
      </c>
      <c r="V1458">
        <v>42</v>
      </c>
      <c r="W1458">
        <v>0</v>
      </c>
      <c r="X1458">
        <v>0</v>
      </c>
      <c r="Y1458" t="s">
        <v>77</v>
      </c>
    </row>
    <row r="1459" spans="1:25" x14ac:dyDescent="0.25">
      <c r="A1459" t="s">
        <v>2550</v>
      </c>
      <c r="B1459" t="s">
        <v>2551</v>
      </c>
      <c r="C1459" t="s">
        <v>73</v>
      </c>
      <c r="D1459" t="s">
        <v>49</v>
      </c>
      <c r="E1459" t="s">
        <v>59</v>
      </c>
      <c r="F1459" s="1" t="s">
        <v>13513</v>
      </c>
      <c r="G1459">
        <v>209</v>
      </c>
      <c r="H1459" t="s">
        <v>29</v>
      </c>
      <c r="I1459">
        <v>1302</v>
      </c>
      <c r="J1459">
        <v>394.8</v>
      </c>
      <c r="K1459">
        <f>Passenger_Data[[#This Row],[Price_USD]]*1</f>
        <v>394.8</v>
      </c>
      <c r="L1459">
        <v>19</v>
      </c>
      <c r="M1459" t="s">
        <v>30</v>
      </c>
      <c r="N1459" t="s">
        <v>31</v>
      </c>
      <c r="O1459" t="s">
        <v>32</v>
      </c>
      <c r="P1459" t="s">
        <v>50</v>
      </c>
      <c r="Q1459">
        <v>1</v>
      </c>
      <c r="R1459" t="s">
        <v>43</v>
      </c>
      <c r="S1459" t="s">
        <v>35</v>
      </c>
      <c r="T1459">
        <v>6.9</v>
      </c>
      <c r="U1459">
        <v>14</v>
      </c>
      <c r="V1459">
        <v>60</v>
      </c>
      <c r="W1459">
        <v>0</v>
      </c>
      <c r="X1459">
        <v>1</v>
      </c>
      <c r="Y1459" t="s">
        <v>36</v>
      </c>
    </row>
    <row r="1460" spans="1:25" x14ac:dyDescent="0.25">
      <c r="A1460" t="s">
        <v>2552</v>
      </c>
      <c r="B1460" t="s">
        <v>2086</v>
      </c>
      <c r="C1460" t="s">
        <v>54</v>
      </c>
      <c r="D1460" t="s">
        <v>59</v>
      </c>
      <c r="E1460" t="s">
        <v>27</v>
      </c>
      <c r="F1460" s="1" t="s">
        <v>13514</v>
      </c>
      <c r="G1460">
        <v>188</v>
      </c>
      <c r="H1460" t="s">
        <v>29</v>
      </c>
      <c r="I1460">
        <v>1198</v>
      </c>
      <c r="J1460">
        <v>279.29000000000002</v>
      </c>
      <c r="K1460">
        <f>Passenger_Data[[#This Row],[Price_USD]]*1</f>
        <v>279.29000000000002</v>
      </c>
      <c r="L1460">
        <v>32</v>
      </c>
      <c r="M1460" t="s">
        <v>40</v>
      </c>
      <c r="N1460" t="s">
        <v>31</v>
      </c>
      <c r="O1460" t="s">
        <v>56</v>
      </c>
      <c r="P1460" t="s">
        <v>33</v>
      </c>
      <c r="Q1460">
        <v>0</v>
      </c>
      <c r="R1460" t="s">
        <v>65</v>
      </c>
      <c r="S1460" t="s">
        <v>35</v>
      </c>
      <c r="T1460">
        <v>5.4</v>
      </c>
      <c r="U1460">
        <v>3</v>
      </c>
      <c r="V1460">
        <v>23</v>
      </c>
      <c r="W1460">
        <v>0</v>
      </c>
      <c r="X1460">
        <v>0</v>
      </c>
      <c r="Y1460" t="s">
        <v>45</v>
      </c>
    </row>
    <row r="1461" spans="1:25" x14ac:dyDescent="0.25">
      <c r="A1461" t="s">
        <v>2553</v>
      </c>
      <c r="B1461" t="s">
        <v>1375</v>
      </c>
      <c r="C1461" t="s">
        <v>48</v>
      </c>
      <c r="D1461" t="s">
        <v>27</v>
      </c>
      <c r="E1461" t="s">
        <v>39</v>
      </c>
      <c r="F1461" s="1" t="s">
        <v>13515</v>
      </c>
      <c r="G1461">
        <v>145</v>
      </c>
      <c r="H1461" t="s">
        <v>29</v>
      </c>
      <c r="I1461">
        <v>1410</v>
      </c>
      <c r="J1461">
        <v>416.13</v>
      </c>
      <c r="K1461">
        <f>Passenger_Data[[#This Row],[Price_USD]]*1</f>
        <v>416.13</v>
      </c>
      <c r="L1461">
        <v>34</v>
      </c>
      <c r="M1461" t="s">
        <v>30</v>
      </c>
      <c r="N1461" t="s">
        <v>31</v>
      </c>
      <c r="O1461" t="s">
        <v>33</v>
      </c>
      <c r="P1461" t="s">
        <v>83</v>
      </c>
      <c r="Q1461">
        <v>0</v>
      </c>
      <c r="R1461" t="s">
        <v>65</v>
      </c>
      <c r="S1461" t="s">
        <v>61</v>
      </c>
      <c r="T1461">
        <v>6.4</v>
      </c>
      <c r="U1461">
        <v>2</v>
      </c>
      <c r="V1461">
        <v>12</v>
      </c>
      <c r="W1461">
        <v>0</v>
      </c>
      <c r="X1461">
        <v>0</v>
      </c>
      <c r="Y1461" t="s">
        <v>77</v>
      </c>
    </row>
    <row r="1462" spans="1:25" x14ac:dyDescent="0.25">
      <c r="A1462" t="s">
        <v>2554</v>
      </c>
      <c r="B1462" t="s">
        <v>2555</v>
      </c>
      <c r="C1462" t="s">
        <v>82</v>
      </c>
      <c r="D1462" t="s">
        <v>27</v>
      </c>
      <c r="E1462" t="s">
        <v>59</v>
      </c>
      <c r="F1462" s="1" t="s">
        <v>13516</v>
      </c>
      <c r="G1462">
        <v>317</v>
      </c>
      <c r="H1462" t="s">
        <v>29</v>
      </c>
      <c r="I1462">
        <v>1310</v>
      </c>
      <c r="J1462">
        <v>172.16</v>
      </c>
      <c r="K1462">
        <f>Passenger_Data[[#This Row],[Price_USD]]*1</f>
        <v>172.16</v>
      </c>
      <c r="L1462">
        <v>71</v>
      </c>
      <c r="M1462" t="s">
        <v>40</v>
      </c>
      <c r="N1462" t="s">
        <v>60</v>
      </c>
      <c r="O1462" t="s">
        <v>33</v>
      </c>
      <c r="P1462" t="s">
        <v>83</v>
      </c>
      <c r="Q1462">
        <v>2</v>
      </c>
      <c r="R1462" t="s">
        <v>43</v>
      </c>
      <c r="S1462" t="s">
        <v>35</v>
      </c>
      <c r="T1462">
        <v>8.6</v>
      </c>
      <c r="U1462">
        <v>2</v>
      </c>
      <c r="V1462">
        <v>8</v>
      </c>
      <c r="W1462">
        <v>0</v>
      </c>
      <c r="X1462">
        <v>0</v>
      </c>
      <c r="Y1462" t="s">
        <v>45</v>
      </c>
    </row>
    <row r="1463" spans="1:25" x14ac:dyDescent="0.25">
      <c r="A1463" t="s">
        <v>2556</v>
      </c>
      <c r="B1463" t="s">
        <v>2557</v>
      </c>
      <c r="C1463" t="s">
        <v>73</v>
      </c>
      <c r="D1463" t="s">
        <v>64</v>
      </c>
      <c r="E1463" t="s">
        <v>49</v>
      </c>
      <c r="F1463" s="1" t="s">
        <v>13517</v>
      </c>
      <c r="G1463">
        <v>83</v>
      </c>
      <c r="H1463" t="s">
        <v>29</v>
      </c>
      <c r="I1463">
        <v>1401</v>
      </c>
      <c r="J1463">
        <v>69.25</v>
      </c>
      <c r="K1463">
        <f>Passenger_Data[[#This Row],[Price_USD]]*1</f>
        <v>69.25</v>
      </c>
      <c r="L1463">
        <v>38</v>
      </c>
      <c r="M1463" t="s">
        <v>40</v>
      </c>
      <c r="N1463" t="s">
        <v>31</v>
      </c>
      <c r="O1463" t="s">
        <v>33</v>
      </c>
      <c r="P1463" t="s">
        <v>50</v>
      </c>
      <c r="Q1463">
        <v>2</v>
      </c>
      <c r="R1463" t="s">
        <v>65</v>
      </c>
      <c r="S1463" t="s">
        <v>44</v>
      </c>
      <c r="T1463">
        <v>8.4</v>
      </c>
      <c r="U1463">
        <v>9</v>
      </c>
      <c r="V1463">
        <v>60</v>
      </c>
      <c r="W1463">
        <v>0</v>
      </c>
      <c r="X1463">
        <v>0</v>
      </c>
      <c r="Y1463" t="s">
        <v>45</v>
      </c>
    </row>
    <row r="1464" spans="1:25" x14ac:dyDescent="0.25">
      <c r="A1464" t="s">
        <v>2558</v>
      </c>
      <c r="B1464" t="s">
        <v>2559</v>
      </c>
      <c r="C1464" t="s">
        <v>48</v>
      </c>
      <c r="D1464" t="s">
        <v>76</v>
      </c>
      <c r="E1464" t="s">
        <v>39</v>
      </c>
      <c r="F1464" s="1" t="s">
        <v>13518</v>
      </c>
      <c r="G1464">
        <v>264</v>
      </c>
      <c r="H1464" t="s">
        <v>29</v>
      </c>
      <c r="I1464">
        <v>1050</v>
      </c>
      <c r="J1464">
        <v>264.83</v>
      </c>
      <c r="K1464">
        <f>Passenger_Data[[#This Row],[Price_USD]]*1</f>
        <v>264.83</v>
      </c>
      <c r="L1464">
        <v>19</v>
      </c>
      <c r="M1464" t="s">
        <v>30</v>
      </c>
      <c r="N1464" t="s">
        <v>31</v>
      </c>
      <c r="O1464" t="s">
        <v>42</v>
      </c>
      <c r="P1464" t="s">
        <v>50</v>
      </c>
      <c r="Q1464">
        <v>0</v>
      </c>
      <c r="R1464" t="s">
        <v>51</v>
      </c>
      <c r="S1464" t="s">
        <v>35</v>
      </c>
      <c r="T1464">
        <v>5.7</v>
      </c>
      <c r="U1464">
        <v>2</v>
      </c>
      <c r="V1464">
        <v>102</v>
      </c>
      <c r="W1464">
        <v>0</v>
      </c>
      <c r="X1464">
        <v>0</v>
      </c>
      <c r="Y1464" t="s">
        <v>77</v>
      </c>
    </row>
    <row r="1465" spans="1:25" x14ac:dyDescent="0.25">
      <c r="A1465" t="s">
        <v>2560</v>
      </c>
      <c r="B1465" t="s">
        <v>2561</v>
      </c>
      <c r="C1465" t="s">
        <v>26</v>
      </c>
      <c r="D1465" t="s">
        <v>64</v>
      </c>
      <c r="E1465" t="s">
        <v>27</v>
      </c>
      <c r="F1465" s="1" t="s">
        <v>13519</v>
      </c>
      <c r="G1465">
        <v>152</v>
      </c>
      <c r="H1465" t="s">
        <v>29</v>
      </c>
      <c r="I1465">
        <v>1213</v>
      </c>
      <c r="J1465">
        <v>289.02999999999997</v>
      </c>
      <c r="K1465">
        <f>Passenger_Data[[#This Row],[Price_USD]]*1</f>
        <v>289.02999999999997</v>
      </c>
      <c r="L1465">
        <v>51</v>
      </c>
      <c r="M1465" t="s">
        <v>40</v>
      </c>
      <c r="N1465" t="s">
        <v>41</v>
      </c>
      <c r="O1465" t="s">
        <v>56</v>
      </c>
      <c r="P1465" t="s">
        <v>50</v>
      </c>
      <c r="Q1465">
        <v>2</v>
      </c>
      <c r="R1465" t="s">
        <v>65</v>
      </c>
      <c r="S1465" t="s">
        <v>68</v>
      </c>
      <c r="T1465">
        <v>5.5</v>
      </c>
      <c r="U1465">
        <v>27</v>
      </c>
      <c r="V1465">
        <v>95</v>
      </c>
      <c r="W1465">
        <v>0</v>
      </c>
      <c r="X1465">
        <v>0</v>
      </c>
      <c r="Y1465" t="s">
        <v>77</v>
      </c>
    </row>
    <row r="1466" spans="1:25" x14ac:dyDescent="0.25">
      <c r="A1466" t="s">
        <v>2562</v>
      </c>
      <c r="B1466" t="s">
        <v>2563</v>
      </c>
      <c r="C1466" t="s">
        <v>73</v>
      </c>
      <c r="D1466" t="s">
        <v>28</v>
      </c>
      <c r="E1466" t="s">
        <v>27</v>
      </c>
      <c r="F1466" s="1" t="s">
        <v>13520</v>
      </c>
      <c r="G1466">
        <v>228</v>
      </c>
      <c r="H1466" t="s">
        <v>29</v>
      </c>
      <c r="I1466">
        <v>702</v>
      </c>
      <c r="J1466">
        <v>389.94</v>
      </c>
      <c r="K1466">
        <f>Passenger_Data[[#This Row],[Price_USD]]*1</f>
        <v>389.94</v>
      </c>
      <c r="L1466">
        <v>64</v>
      </c>
      <c r="M1466" t="s">
        <v>40</v>
      </c>
      <c r="N1466" t="s">
        <v>41</v>
      </c>
      <c r="O1466" t="s">
        <v>42</v>
      </c>
      <c r="P1466" t="s">
        <v>50</v>
      </c>
      <c r="Q1466">
        <v>2</v>
      </c>
      <c r="R1466" t="s">
        <v>43</v>
      </c>
      <c r="S1466" t="s">
        <v>68</v>
      </c>
      <c r="T1466">
        <v>8</v>
      </c>
      <c r="U1466">
        <v>14</v>
      </c>
      <c r="V1466">
        <v>76</v>
      </c>
      <c r="W1466">
        <v>0</v>
      </c>
      <c r="X1466">
        <v>0</v>
      </c>
      <c r="Y1466" t="s">
        <v>77</v>
      </c>
    </row>
    <row r="1467" spans="1:25" x14ac:dyDescent="0.25">
      <c r="A1467" t="s">
        <v>2564</v>
      </c>
      <c r="B1467" t="s">
        <v>2515</v>
      </c>
      <c r="C1467" t="s">
        <v>73</v>
      </c>
      <c r="D1467" t="s">
        <v>64</v>
      </c>
      <c r="E1467" t="s">
        <v>28</v>
      </c>
      <c r="F1467" s="1" t="s">
        <v>13521</v>
      </c>
      <c r="G1467">
        <v>272</v>
      </c>
      <c r="H1467" t="s">
        <v>29</v>
      </c>
      <c r="I1467">
        <v>1431</v>
      </c>
      <c r="J1467">
        <v>268.44</v>
      </c>
      <c r="K1467">
        <f>Passenger_Data[[#This Row],[Price_USD]]*1</f>
        <v>268.44</v>
      </c>
      <c r="L1467">
        <v>55</v>
      </c>
      <c r="M1467" t="s">
        <v>40</v>
      </c>
      <c r="N1467" t="s">
        <v>41</v>
      </c>
      <c r="O1467" t="s">
        <v>42</v>
      </c>
      <c r="P1467" t="s">
        <v>50</v>
      </c>
      <c r="Q1467">
        <v>0</v>
      </c>
      <c r="R1467" t="s">
        <v>51</v>
      </c>
      <c r="S1467" t="s">
        <v>35</v>
      </c>
      <c r="T1467">
        <v>6.6</v>
      </c>
      <c r="U1467">
        <v>4</v>
      </c>
      <c r="V1467">
        <v>64</v>
      </c>
      <c r="W1467">
        <v>0</v>
      </c>
      <c r="X1467">
        <v>0</v>
      </c>
      <c r="Y1467" t="s">
        <v>45</v>
      </c>
    </row>
    <row r="1468" spans="1:25" x14ac:dyDescent="0.25">
      <c r="A1468" t="s">
        <v>2565</v>
      </c>
      <c r="B1468" t="s">
        <v>690</v>
      </c>
      <c r="C1468" t="s">
        <v>26</v>
      </c>
      <c r="D1468" t="s">
        <v>55</v>
      </c>
      <c r="E1468" t="s">
        <v>27</v>
      </c>
      <c r="F1468" s="1" t="s">
        <v>13522</v>
      </c>
      <c r="G1468">
        <v>271</v>
      </c>
      <c r="H1468" t="s">
        <v>29</v>
      </c>
      <c r="I1468">
        <v>1345</v>
      </c>
      <c r="J1468">
        <v>346.54</v>
      </c>
      <c r="K1468">
        <f>Passenger_Data[[#This Row],[Price_USD]]*1</f>
        <v>346.54</v>
      </c>
      <c r="L1468">
        <v>60</v>
      </c>
      <c r="M1468" t="s">
        <v>30</v>
      </c>
      <c r="N1468" t="s">
        <v>31</v>
      </c>
      <c r="O1468" t="s">
        <v>32</v>
      </c>
      <c r="P1468" t="s">
        <v>50</v>
      </c>
      <c r="Q1468">
        <v>0</v>
      </c>
      <c r="R1468" t="s">
        <v>65</v>
      </c>
      <c r="S1468" t="s">
        <v>44</v>
      </c>
      <c r="T1468">
        <v>5.9</v>
      </c>
      <c r="U1468">
        <v>9</v>
      </c>
      <c r="V1468">
        <v>65</v>
      </c>
      <c r="W1468">
        <v>0</v>
      </c>
      <c r="X1468">
        <v>0</v>
      </c>
      <c r="Y1468" t="s">
        <v>36</v>
      </c>
    </row>
    <row r="1469" spans="1:25" x14ac:dyDescent="0.25">
      <c r="A1469" t="s">
        <v>2566</v>
      </c>
      <c r="B1469" t="s">
        <v>2567</v>
      </c>
      <c r="C1469" t="s">
        <v>82</v>
      </c>
      <c r="D1469" t="s">
        <v>28</v>
      </c>
      <c r="E1469" t="s">
        <v>76</v>
      </c>
      <c r="F1469" s="1" t="s">
        <v>13523</v>
      </c>
      <c r="G1469">
        <v>190</v>
      </c>
      <c r="H1469" t="s">
        <v>29</v>
      </c>
      <c r="I1469">
        <v>1251</v>
      </c>
      <c r="J1469">
        <v>344.62</v>
      </c>
      <c r="K1469">
        <f>Passenger_Data[[#This Row],[Price_USD]]*1</f>
        <v>344.62</v>
      </c>
      <c r="L1469">
        <v>68</v>
      </c>
      <c r="M1469" t="s">
        <v>40</v>
      </c>
      <c r="N1469" t="s">
        <v>31</v>
      </c>
      <c r="O1469" t="s">
        <v>33</v>
      </c>
      <c r="P1469" t="s">
        <v>33</v>
      </c>
      <c r="Q1469">
        <v>0</v>
      </c>
      <c r="R1469" t="s">
        <v>65</v>
      </c>
      <c r="S1469" t="s">
        <v>68</v>
      </c>
      <c r="T1469">
        <v>6.3</v>
      </c>
      <c r="U1469">
        <v>4</v>
      </c>
      <c r="V1469">
        <v>4</v>
      </c>
      <c r="W1469">
        <v>0</v>
      </c>
      <c r="X1469">
        <v>1</v>
      </c>
      <c r="Y1469" t="s">
        <v>77</v>
      </c>
    </row>
    <row r="1470" spans="1:25" x14ac:dyDescent="0.25">
      <c r="A1470" t="s">
        <v>2568</v>
      </c>
      <c r="B1470" t="s">
        <v>906</v>
      </c>
      <c r="C1470" t="s">
        <v>73</v>
      </c>
      <c r="D1470" t="s">
        <v>59</v>
      </c>
      <c r="E1470" t="s">
        <v>27</v>
      </c>
      <c r="F1470" s="1" t="s">
        <v>13524</v>
      </c>
      <c r="G1470">
        <v>210</v>
      </c>
      <c r="H1470" t="s">
        <v>29</v>
      </c>
      <c r="I1470">
        <v>1303</v>
      </c>
      <c r="J1470">
        <v>217.11</v>
      </c>
      <c r="K1470">
        <f>Passenger_Data[[#This Row],[Price_USD]]*1</f>
        <v>217.11</v>
      </c>
      <c r="L1470">
        <v>76</v>
      </c>
      <c r="M1470" t="s">
        <v>40</v>
      </c>
      <c r="N1470" t="s">
        <v>60</v>
      </c>
      <c r="O1470" t="s">
        <v>56</v>
      </c>
      <c r="P1470" t="s">
        <v>50</v>
      </c>
      <c r="Q1470">
        <v>0</v>
      </c>
      <c r="R1470" t="s">
        <v>65</v>
      </c>
      <c r="S1470" t="s">
        <v>44</v>
      </c>
      <c r="T1470">
        <v>7.2</v>
      </c>
      <c r="U1470">
        <v>0</v>
      </c>
      <c r="V1470">
        <v>46</v>
      </c>
      <c r="W1470">
        <v>0</v>
      </c>
      <c r="X1470">
        <v>0</v>
      </c>
      <c r="Y1470" t="s">
        <v>45</v>
      </c>
    </row>
    <row r="1471" spans="1:25" x14ac:dyDescent="0.25">
      <c r="A1471" t="s">
        <v>2569</v>
      </c>
      <c r="B1471" t="s">
        <v>2570</v>
      </c>
      <c r="C1471" t="s">
        <v>26</v>
      </c>
      <c r="D1471" t="s">
        <v>28</v>
      </c>
      <c r="E1471" t="s">
        <v>27</v>
      </c>
      <c r="F1471" s="1" t="s">
        <v>13525</v>
      </c>
      <c r="G1471">
        <v>151</v>
      </c>
      <c r="H1471" t="s">
        <v>29</v>
      </c>
      <c r="I1471">
        <v>1486</v>
      </c>
      <c r="J1471">
        <v>396.28</v>
      </c>
      <c r="K1471">
        <f>Passenger_Data[[#This Row],[Price_USD]]*1</f>
        <v>396.28</v>
      </c>
      <c r="L1471">
        <v>66</v>
      </c>
      <c r="M1471" t="s">
        <v>40</v>
      </c>
      <c r="N1471" t="s">
        <v>60</v>
      </c>
      <c r="O1471" t="s">
        <v>33</v>
      </c>
      <c r="P1471" t="s">
        <v>33</v>
      </c>
      <c r="Q1471">
        <v>0</v>
      </c>
      <c r="R1471" t="s">
        <v>65</v>
      </c>
      <c r="S1471" t="s">
        <v>44</v>
      </c>
      <c r="T1471">
        <v>8.1999999999999993</v>
      </c>
      <c r="U1471">
        <v>10</v>
      </c>
      <c r="V1471">
        <v>97</v>
      </c>
      <c r="W1471">
        <v>0</v>
      </c>
      <c r="X1471">
        <v>0</v>
      </c>
      <c r="Y1471" t="s">
        <v>36</v>
      </c>
    </row>
    <row r="1472" spans="1:25" x14ac:dyDescent="0.25">
      <c r="A1472" t="s">
        <v>2571</v>
      </c>
      <c r="B1472" t="s">
        <v>2572</v>
      </c>
      <c r="C1472" t="s">
        <v>82</v>
      </c>
      <c r="D1472" t="s">
        <v>39</v>
      </c>
      <c r="E1472" t="s">
        <v>27</v>
      </c>
      <c r="F1472" s="1" t="s">
        <v>13526</v>
      </c>
      <c r="G1472">
        <v>214</v>
      </c>
      <c r="H1472" t="s">
        <v>29</v>
      </c>
      <c r="I1472">
        <v>1241</v>
      </c>
      <c r="J1472">
        <v>419.06</v>
      </c>
      <c r="K1472">
        <f>Passenger_Data[[#This Row],[Price_USD]]*1</f>
        <v>419.06</v>
      </c>
      <c r="L1472">
        <v>68</v>
      </c>
      <c r="M1472" t="s">
        <v>30</v>
      </c>
      <c r="N1472" t="s">
        <v>31</v>
      </c>
      <c r="O1472" t="s">
        <v>32</v>
      </c>
      <c r="P1472" t="s">
        <v>83</v>
      </c>
      <c r="Q1472">
        <v>0</v>
      </c>
      <c r="R1472" t="s">
        <v>65</v>
      </c>
      <c r="S1472" t="s">
        <v>44</v>
      </c>
      <c r="T1472">
        <v>6.5</v>
      </c>
      <c r="U1472">
        <v>12</v>
      </c>
      <c r="V1472">
        <v>90</v>
      </c>
      <c r="W1472">
        <v>0</v>
      </c>
      <c r="X1472">
        <v>0</v>
      </c>
      <c r="Y1472" t="s">
        <v>77</v>
      </c>
    </row>
    <row r="1473" spans="1:25" x14ac:dyDescent="0.25">
      <c r="A1473" t="s">
        <v>2573</v>
      </c>
      <c r="B1473" t="s">
        <v>1238</v>
      </c>
      <c r="C1473" t="s">
        <v>48</v>
      </c>
      <c r="D1473" t="s">
        <v>59</v>
      </c>
      <c r="E1473" t="s">
        <v>76</v>
      </c>
      <c r="F1473" s="1" t="s">
        <v>13527</v>
      </c>
      <c r="G1473">
        <v>203</v>
      </c>
      <c r="H1473" t="s">
        <v>29</v>
      </c>
      <c r="I1473">
        <v>1250</v>
      </c>
      <c r="J1473">
        <v>267.27999999999997</v>
      </c>
      <c r="K1473">
        <f>Passenger_Data[[#This Row],[Price_USD]]*1</f>
        <v>267.27999999999997</v>
      </c>
      <c r="L1473">
        <v>35</v>
      </c>
      <c r="M1473" t="s">
        <v>40</v>
      </c>
      <c r="N1473" t="s">
        <v>31</v>
      </c>
      <c r="O1473" t="s">
        <v>33</v>
      </c>
      <c r="P1473" t="s">
        <v>50</v>
      </c>
      <c r="Q1473">
        <v>0</v>
      </c>
      <c r="R1473" t="s">
        <v>65</v>
      </c>
      <c r="S1473" t="s">
        <v>35</v>
      </c>
      <c r="T1473">
        <v>5.3</v>
      </c>
      <c r="U1473">
        <v>39</v>
      </c>
      <c r="V1473">
        <v>12</v>
      </c>
      <c r="W1473">
        <v>0</v>
      </c>
      <c r="X1473">
        <v>0</v>
      </c>
      <c r="Y1473" t="s">
        <v>77</v>
      </c>
    </row>
    <row r="1474" spans="1:25" x14ac:dyDescent="0.25">
      <c r="A1474" t="s">
        <v>2574</v>
      </c>
      <c r="B1474" t="s">
        <v>911</v>
      </c>
      <c r="C1474" t="s">
        <v>54</v>
      </c>
      <c r="D1474" t="s">
        <v>59</v>
      </c>
      <c r="E1474" t="s">
        <v>55</v>
      </c>
      <c r="F1474" s="1" t="s">
        <v>13528</v>
      </c>
      <c r="G1474">
        <v>223</v>
      </c>
      <c r="H1474" t="s">
        <v>29</v>
      </c>
      <c r="I1474">
        <v>1277</v>
      </c>
      <c r="J1474">
        <v>526.07000000000005</v>
      </c>
      <c r="K1474">
        <f>Passenger_Data[[#This Row],[Price_USD]]*1</f>
        <v>526.07000000000005</v>
      </c>
      <c r="L1474">
        <v>28</v>
      </c>
      <c r="M1474" t="s">
        <v>30</v>
      </c>
      <c r="N1474" t="s">
        <v>31</v>
      </c>
      <c r="O1474" t="s">
        <v>32</v>
      </c>
      <c r="P1474" t="s">
        <v>33</v>
      </c>
      <c r="Q1474">
        <v>1</v>
      </c>
      <c r="R1474" t="s">
        <v>43</v>
      </c>
      <c r="S1474" t="s">
        <v>68</v>
      </c>
      <c r="T1474">
        <v>7.6</v>
      </c>
      <c r="U1474">
        <v>7</v>
      </c>
      <c r="V1474">
        <v>7</v>
      </c>
      <c r="W1474">
        <v>0</v>
      </c>
      <c r="X1474">
        <v>1</v>
      </c>
      <c r="Y1474" t="s">
        <v>77</v>
      </c>
    </row>
    <row r="1475" spans="1:25" x14ac:dyDescent="0.25">
      <c r="A1475" t="s">
        <v>2575</v>
      </c>
      <c r="B1475" t="s">
        <v>2576</v>
      </c>
      <c r="C1475" t="s">
        <v>82</v>
      </c>
      <c r="D1475" t="s">
        <v>49</v>
      </c>
      <c r="E1475" t="s">
        <v>27</v>
      </c>
      <c r="F1475" s="1" t="s">
        <v>13529</v>
      </c>
      <c r="G1475">
        <v>73</v>
      </c>
      <c r="H1475" t="s">
        <v>29</v>
      </c>
      <c r="I1475">
        <v>1315</v>
      </c>
      <c r="J1475">
        <v>196.39</v>
      </c>
      <c r="K1475">
        <f>Passenger_Data[[#This Row],[Price_USD]]*1</f>
        <v>196.39</v>
      </c>
      <c r="L1475">
        <v>21</v>
      </c>
      <c r="M1475" t="s">
        <v>40</v>
      </c>
      <c r="N1475" t="s">
        <v>31</v>
      </c>
      <c r="O1475" t="s">
        <v>56</v>
      </c>
      <c r="P1475" t="s">
        <v>50</v>
      </c>
      <c r="Q1475">
        <v>1</v>
      </c>
      <c r="R1475" t="s">
        <v>34</v>
      </c>
      <c r="S1475" t="s">
        <v>44</v>
      </c>
      <c r="T1475">
        <v>8</v>
      </c>
      <c r="U1475">
        <v>29</v>
      </c>
      <c r="V1475">
        <v>55</v>
      </c>
      <c r="W1475">
        <v>0</v>
      </c>
      <c r="X1475">
        <v>0</v>
      </c>
      <c r="Y1475" t="s">
        <v>36</v>
      </c>
    </row>
    <row r="1476" spans="1:25" x14ac:dyDescent="0.25">
      <c r="A1476" t="s">
        <v>2577</v>
      </c>
      <c r="B1476" t="s">
        <v>2578</v>
      </c>
      <c r="C1476" t="s">
        <v>26</v>
      </c>
      <c r="D1476" t="s">
        <v>76</v>
      </c>
      <c r="E1476" t="s">
        <v>49</v>
      </c>
      <c r="F1476" s="1" t="s">
        <v>13530</v>
      </c>
      <c r="G1476">
        <v>128</v>
      </c>
      <c r="H1476" t="s">
        <v>29</v>
      </c>
      <c r="I1476">
        <v>1136</v>
      </c>
      <c r="J1476">
        <v>363.21</v>
      </c>
      <c r="K1476">
        <f>Passenger_Data[[#This Row],[Price_USD]]*1</f>
        <v>363.21</v>
      </c>
      <c r="L1476">
        <v>32</v>
      </c>
      <c r="M1476" t="s">
        <v>30</v>
      </c>
      <c r="N1476" t="s">
        <v>31</v>
      </c>
      <c r="O1476" t="s">
        <v>42</v>
      </c>
      <c r="P1476" t="s">
        <v>33</v>
      </c>
      <c r="Q1476">
        <v>0</v>
      </c>
      <c r="R1476" t="s">
        <v>65</v>
      </c>
      <c r="S1476" t="s">
        <v>61</v>
      </c>
      <c r="T1476">
        <v>7.6</v>
      </c>
      <c r="U1476">
        <v>22</v>
      </c>
      <c r="V1476">
        <v>16</v>
      </c>
      <c r="W1476">
        <v>0</v>
      </c>
      <c r="X1476">
        <v>1</v>
      </c>
      <c r="Y1476" t="s">
        <v>45</v>
      </c>
    </row>
    <row r="1477" spans="1:25" x14ac:dyDescent="0.25">
      <c r="A1477" t="s">
        <v>2579</v>
      </c>
      <c r="B1477" t="s">
        <v>1998</v>
      </c>
      <c r="C1477" t="s">
        <v>26</v>
      </c>
      <c r="D1477" t="s">
        <v>76</v>
      </c>
      <c r="E1477" t="s">
        <v>55</v>
      </c>
      <c r="F1477" s="1" t="s">
        <v>13531</v>
      </c>
      <c r="G1477">
        <v>177</v>
      </c>
      <c r="H1477" t="s">
        <v>29</v>
      </c>
      <c r="I1477">
        <v>881</v>
      </c>
      <c r="J1477">
        <v>436.01</v>
      </c>
      <c r="K1477">
        <f>Passenger_Data[[#This Row],[Price_USD]]*1</f>
        <v>436.01</v>
      </c>
      <c r="L1477">
        <v>42</v>
      </c>
      <c r="M1477" t="s">
        <v>30</v>
      </c>
      <c r="N1477" t="s">
        <v>60</v>
      </c>
      <c r="O1477" t="s">
        <v>33</v>
      </c>
      <c r="P1477" t="s">
        <v>50</v>
      </c>
      <c r="Q1477">
        <v>2</v>
      </c>
      <c r="R1477" t="s">
        <v>51</v>
      </c>
      <c r="S1477" t="s">
        <v>61</v>
      </c>
      <c r="T1477">
        <v>4.2</v>
      </c>
      <c r="U1477">
        <v>11</v>
      </c>
      <c r="V1477">
        <v>22</v>
      </c>
      <c r="W1477">
        <v>0</v>
      </c>
      <c r="X1477">
        <v>0</v>
      </c>
      <c r="Y1477" t="s">
        <v>77</v>
      </c>
    </row>
    <row r="1478" spans="1:25" x14ac:dyDescent="0.25">
      <c r="A1478" t="s">
        <v>2580</v>
      </c>
      <c r="B1478" t="s">
        <v>2581</v>
      </c>
      <c r="C1478" t="s">
        <v>82</v>
      </c>
      <c r="D1478" t="s">
        <v>64</v>
      </c>
      <c r="E1478" t="s">
        <v>59</v>
      </c>
      <c r="F1478" s="1" t="s">
        <v>13532</v>
      </c>
      <c r="G1478">
        <v>258</v>
      </c>
      <c r="H1478" t="s">
        <v>29</v>
      </c>
      <c r="I1478">
        <v>1421</v>
      </c>
      <c r="J1478">
        <v>316.83</v>
      </c>
      <c r="K1478">
        <f>Passenger_Data[[#This Row],[Price_USD]]*1</f>
        <v>316.83</v>
      </c>
      <c r="L1478">
        <v>67</v>
      </c>
      <c r="M1478" t="s">
        <v>40</v>
      </c>
      <c r="N1478" t="s">
        <v>31</v>
      </c>
      <c r="O1478" t="s">
        <v>42</v>
      </c>
      <c r="P1478" t="s">
        <v>33</v>
      </c>
      <c r="Q1478">
        <v>3</v>
      </c>
      <c r="R1478" t="s">
        <v>65</v>
      </c>
      <c r="S1478" t="s">
        <v>44</v>
      </c>
      <c r="T1478">
        <v>8</v>
      </c>
      <c r="U1478">
        <v>2</v>
      </c>
      <c r="V1478">
        <v>42</v>
      </c>
      <c r="W1478">
        <v>0</v>
      </c>
      <c r="X1478">
        <v>0</v>
      </c>
      <c r="Y1478" t="s">
        <v>45</v>
      </c>
    </row>
    <row r="1479" spans="1:25" x14ac:dyDescent="0.25">
      <c r="A1479" t="s">
        <v>2582</v>
      </c>
      <c r="B1479" t="s">
        <v>2583</v>
      </c>
      <c r="C1479" t="s">
        <v>54</v>
      </c>
      <c r="D1479" t="s">
        <v>55</v>
      </c>
      <c r="E1479" t="s">
        <v>59</v>
      </c>
      <c r="F1479" s="1" t="s">
        <v>13533</v>
      </c>
      <c r="G1479">
        <v>223</v>
      </c>
      <c r="H1479" t="s">
        <v>108</v>
      </c>
      <c r="I1479">
        <v>1373</v>
      </c>
      <c r="J1479">
        <v>434.18</v>
      </c>
      <c r="K1479">
        <f>Passenger_Data[[#This Row],[Price_USD]]*1</f>
        <v>434.18</v>
      </c>
      <c r="L1479">
        <v>18</v>
      </c>
      <c r="M1479" t="s">
        <v>30</v>
      </c>
      <c r="N1479" t="s">
        <v>60</v>
      </c>
      <c r="O1479" t="s">
        <v>42</v>
      </c>
      <c r="P1479" t="s">
        <v>50</v>
      </c>
      <c r="Q1479">
        <v>0</v>
      </c>
      <c r="R1479" t="s">
        <v>51</v>
      </c>
      <c r="S1479" t="s">
        <v>68</v>
      </c>
      <c r="T1479">
        <v>7.2</v>
      </c>
      <c r="U1479">
        <v>44</v>
      </c>
      <c r="V1479">
        <v>2</v>
      </c>
      <c r="W1479">
        <v>0</v>
      </c>
      <c r="X1479">
        <v>0</v>
      </c>
      <c r="Y1479" t="s">
        <v>77</v>
      </c>
    </row>
    <row r="1480" spans="1:25" x14ac:dyDescent="0.25">
      <c r="A1480" t="s">
        <v>2584</v>
      </c>
      <c r="B1480" t="s">
        <v>2585</v>
      </c>
      <c r="C1480" t="s">
        <v>54</v>
      </c>
      <c r="D1480" t="s">
        <v>27</v>
      </c>
      <c r="E1480" t="s">
        <v>27</v>
      </c>
      <c r="F1480" s="1" t="s">
        <v>13534</v>
      </c>
      <c r="G1480">
        <v>106</v>
      </c>
      <c r="H1480" t="s">
        <v>29</v>
      </c>
      <c r="I1480">
        <v>1082</v>
      </c>
      <c r="J1480">
        <v>296.29000000000002</v>
      </c>
      <c r="K1480">
        <f>Passenger_Data[[#This Row],[Price_USD]]*1</f>
        <v>296.29000000000002</v>
      </c>
      <c r="L1480">
        <v>36</v>
      </c>
      <c r="M1480" t="s">
        <v>30</v>
      </c>
      <c r="N1480" t="s">
        <v>31</v>
      </c>
      <c r="O1480" t="s">
        <v>42</v>
      </c>
      <c r="P1480" t="s">
        <v>264</v>
      </c>
      <c r="Q1480">
        <v>4</v>
      </c>
      <c r="R1480" t="s">
        <v>43</v>
      </c>
      <c r="S1480" t="s">
        <v>44</v>
      </c>
      <c r="T1480">
        <v>7.9</v>
      </c>
      <c r="U1480">
        <v>3</v>
      </c>
      <c r="V1480">
        <v>70</v>
      </c>
      <c r="W1480">
        <v>0</v>
      </c>
      <c r="X1480">
        <v>0</v>
      </c>
      <c r="Y1480" t="s">
        <v>45</v>
      </c>
    </row>
    <row r="1481" spans="1:25" x14ac:dyDescent="0.25">
      <c r="A1481" t="s">
        <v>2586</v>
      </c>
      <c r="B1481" t="s">
        <v>2587</v>
      </c>
      <c r="C1481" t="s">
        <v>48</v>
      </c>
      <c r="D1481" t="s">
        <v>55</v>
      </c>
      <c r="E1481" t="s">
        <v>39</v>
      </c>
      <c r="F1481" s="1" t="s">
        <v>13535</v>
      </c>
      <c r="G1481">
        <v>289</v>
      </c>
      <c r="H1481" t="s">
        <v>29</v>
      </c>
      <c r="I1481">
        <v>863</v>
      </c>
      <c r="J1481">
        <v>427.95</v>
      </c>
      <c r="K1481">
        <f>Passenger_Data[[#This Row],[Price_USD]]*1</f>
        <v>427.95</v>
      </c>
      <c r="L1481">
        <v>63</v>
      </c>
      <c r="M1481" t="s">
        <v>30</v>
      </c>
      <c r="N1481" t="s">
        <v>31</v>
      </c>
      <c r="O1481" t="s">
        <v>32</v>
      </c>
      <c r="P1481" t="s">
        <v>50</v>
      </c>
      <c r="Q1481">
        <v>1</v>
      </c>
      <c r="R1481" t="s">
        <v>65</v>
      </c>
      <c r="S1481" t="s">
        <v>35</v>
      </c>
      <c r="T1481">
        <v>7.6</v>
      </c>
      <c r="U1481">
        <v>1</v>
      </c>
      <c r="V1481">
        <v>81</v>
      </c>
      <c r="W1481">
        <v>0</v>
      </c>
      <c r="X1481">
        <v>0</v>
      </c>
      <c r="Y1481" t="s">
        <v>45</v>
      </c>
    </row>
    <row r="1482" spans="1:25" x14ac:dyDescent="0.25">
      <c r="A1482" t="s">
        <v>2588</v>
      </c>
      <c r="B1482" t="s">
        <v>2589</v>
      </c>
      <c r="C1482" t="s">
        <v>73</v>
      </c>
      <c r="D1482" t="s">
        <v>59</v>
      </c>
      <c r="E1482" t="s">
        <v>49</v>
      </c>
      <c r="F1482" s="1" t="s">
        <v>13536</v>
      </c>
      <c r="G1482">
        <v>184</v>
      </c>
      <c r="H1482" t="s">
        <v>29</v>
      </c>
      <c r="I1482">
        <v>1425</v>
      </c>
      <c r="J1482">
        <v>274.94</v>
      </c>
      <c r="K1482">
        <f>Passenger_Data[[#This Row],[Price_USD]]*1</f>
        <v>274.94</v>
      </c>
      <c r="L1482">
        <v>78</v>
      </c>
      <c r="M1482" t="s">
        <v>30</v>
      </c>
      <c r="N1482" t="s">
        <v>41</v>
      </c>
      <c r="O1482" t="s">
        <v>42</v>
      </c>
      <c r="P1482" t="s">
        <v>50</v>
      </c>
      <c r="Q1482">
        <v>0</v>
      </c>
      <c r="R1482" t="s">
        <v>65</v>
      </c>
      <c r="S1482" t="s">
        <v>68</v>
      </c>
      <c r="T1482">
        <v>8.4</v>
      </c>
      <c r="U1482">
        <v>11</v>
      </c>
      <c r="V1482">
        <v>33</v>
      </c>
      <c r="W1482">
        <v>0</v>
      </c>
      <c r="X1482">
        <v>0</v>
      </c>
      <c r="Y1482" t="s">
        <v>36</v>
      </c>
    </row>
    <row r="1483" spans="1:25" x14ac:dyDescent="0.25">
      <c r="A1483" t="s">
        <v>2590</v>
      </c>
      <c r="B1483" t="s">
        <v>1641</v>
      </c>
      <c r="C1483" t="s">
        <v>82</v>
      </c>
      <c r="D1483" t="s">
        <v>28</v>
      </c>
      <c r="E1483" t="s">
        <v>76</v>
      </c>
      <c r="F1483" s="1" t="s">
        <v>13537</v>
      </c>
      <c r="G1483">
        <v>295</v>
      </c>
      <c r="H1483" t="s">
        <v>86</v>
      </c>
      <c r="I1483">
        <v>1306</v>
      </c>
      <c r="J1483">
        <v>486.25</v>
      </c>
      <c r="K1483">
        <f>Passenger_Data[[#This Row],[Price_USD]]*1</f>
        <v>486.25</v>
      </c>
      <c r="L1483">
        <v>49</v>
      </c>
      <c r="M1483" t="s">
        <v>40</v>
      </c>
      <c r="N1483" t="s">
        <v>41</v>
      </c>
      <c r="O1483" t="s">
        <v>33</v>
      </c>
      <c r="P1483" t="s">
        <v>50</v>
      </c>
      <c r="Q1483">
        <v>1</v>
      </c>
      <c r="R1483" t="s">
        <v>43</v>
      </c>
      <c r="S1483" t="s">
        <v>35</v>
      </c>
      <c r="T1483">
        <v>4.3</v>
      </c>
      <c r="U1483">
        <v>2</v>
      </c>
      <c r="V1483">
        <v>88</v>
      </c>
      <c r="W1483">
        <v>0</v>
      </c>
      <c r="X1483">
        <v>0</v>
      </c>
      <c r="Y1483" t="s">
        <v>77</v>
      </c>
    </row>
    <row r="1484" spans="1:25" x14ac:dyDescent="0.25">
      <c r="A1484" t="s">
        <v>2591</v>
      </c>
      <c r="B1484" t="s">
        <v>2592</v>
      </c>
      <c r="C1484" t="s">
        <v>54</v>
      </c>
      <c r="D1484" t="s">
        <v>27</v>
      </c>
      <c r="E1484" t="s">
        <v>64</v>
      </c>
      <c r="F1484" s="1" t="s">
        <v>13538</v>
      </c>
      <c r="G1484">
        <v>262</v>
      </c>
      <c r="H1484" t="s">
        <v>29</v>
      </c>
      <c r="I1484">
        <v>1564</v>
      </c>
      <c r="J1484">
        <v>341.32</v>
      </c>
      <c r="K1484">
        <f>Passenger_Data[[#This Row],[Price_USD]]*1</f>
        <v>341.32</v>
      </c>
      <c r="L1484">
        <v>28</v>
      </c>
      <c r="M1484" t="s">
        <v>30</v>
      </c>
      <c r="N1484" t="s">
        <v>60</v>
      </c>
      <c r="O1484" t="s">
        <v>32</v>
      </c>
      <c r="P1484" t="s">
        <v>50</v>
      </c>
      <c r="Q1484">
        <v>0</v>
      </c>
      <c r="R1484" t="s">
        <v>51</v>
      </c>
      <c r="S1484" t="s">
        <v>44</v>
      </c>
      <c r="T1484">
        <v>7.7</v>
      </c>
      <c r="U1484">
        <v>12</v>
      </c>
      <c r="V1484">
        <v>116</v>
      </c>
      <c r="W1484">
        <v>1</v>
      </c>
      <c r="X1484">
        <v>0</v>
      </c>
      <c r="Y1484" t="s">
        <v>45</v>
      </c>
    </row>
    <row r="1485" spans="1:25" x14ac:dyDescent="0.25">
      <c r="A1485" t="s">
        <v>2593</v>
      </c>
      <c r="B1485" t="s">
        <v>2594</v>
      </c>
      <c r="C1485" t="s">
        <v>73</v>
      </c>
      <c r="D1485" t="s">
        <v>28</v>
      </c>
      <c r="E1485" t="s">
        <v>55</v>
      </c>
      <c r="F1485" s="1" t="s">
        <v>13539</v>
      </c>
      <c r="G1485">
        <v>229</v>
      </c>
      <c r="H1485" t="s">
        <v>29</v>
      </c>
      <c r="I1485">
        <v>1312</v>
      </c>
      <c r="J1485">
        <v>370.09</v>
      </c>
      <c r="K1485">
        <f>Passenger_Data[[#This Row],[Price_USD]]*1</f>
        <v>370.09</v>
      </c>
      <c r="L1485">
        <v>41</v>
      </c>
      <c r="M1485" t="s">
        <v>40</v>
      </c>
      <c r="N1485" t="s">
        <v>31</v>
      </c>
      <c r="O1485" t="s">
        <v>42</v>
      </c>
      <c r="P1485" t="s">
        <v>50</v>
      </c>
      <c r="Q1485">
        <v>2</v>
      </c>
      <c r="R1485" t="s">
        <v>51</v>
      </c>
      <c r="S1485" t="s">
        <v>44</v>
      </c>
      <c r="T1485">
        <v>9.4</v>
      </c>
      <c r="U1485">
        <v>4</v>
      </c>
      <c r="V1485">
        <v>71</v>
      </c>
      <c r="W1485">
        <v>0</v>
      </c>
      <c r="X1485">
        <v>0</v>
      </c>
      <c r="Y1485" t="s">
        <v>77</v>
      </c>
    </row>
    <row r="1486" spans="1:25" x14ac:dyDescent="0.25">
      <c r="A1486" t="s">
        <v>2595</v>
      </c>
      <c r="B1486" t="s">
        <v>1917</v>
      </c>
      <c r="C1486" t="s">
        <v>82</v>
      </c>
      <c r="D1486" t="s">
        <v>64</v>
      </c>
      <c r="E1486" t="s">
        <v>55</v>
      </c>
      <c r="F1486" s="1" t="s">
        <v>13540</v>
      </c>
      <c r="G1486">
        <v>151</v>
      </c>
      <c r="H1486" t="s">
        <v>29</v>
      </c>
      <c r="I1486">
        <v>1410</v>
      </c>
      <c r="J1486">
        <v>243.6</v>
      </c>
      <c r="K1486">
        <f>Passenger_Data[[#This Row],[Price_USD]]*1</f>
        <v>243.6</v>
      </c>
      <c r="L1486">
        <v>50</v>
      </c>
      <c r="M1486" t="s">
        <v>30</v>
      </c>
      <c r="N1486" t="s">
        <v>41</v>
      </c>
      <c r="O1486" t="s">
        <v>56</v>
      </c>
      <c r="P1486" t="s">
        <v>33</v>
      </c>
      <c r="Q1486">
        <v>1</v>
      </c>
      <c r="R1486" t="s">
        <v>34</v>
      </c>
      <c r="S1486" t="s">
        <v>44</v>
      </c>
      <c r="T1486">
        <v>9.4</v>
      </c>
      <c r="U1486">
        <v>1</v>
      </c>
      <c r="V1486">
        <v>61</v>
      </c>
      <c r="W1486">
        <v>0</v>
      </c>
      <c r="X1486">
        <v>0</v>
      </c>
      <c r="Y1486" t="s">
        <v>77</v>
      </c>
    </row>
    <row r="1487" spans="1:25" x14ac:dyDescent="0.25">
      <c r="A1487" t="s">
        <v>2596</v>
      </c>
      <c r="B1487" t="s">
        <v>2597</v>
      </c>
      <c r="C1487" t="s">
        <v>54</v>
      </c>
      <c r="D1487" t="s">
        <v>39</v>
      </c>
      <c r="E1487" t="s">
        <v>59</v>
      </c>
      <c r="F1487" s="1" t="s">
        <v>13541</v>
      </c>
      <c r="G1487">
        <v>253</v>
      </c>
      <c r="H1487" t="s">
        <v>29</v>
      </c>
      <c r="I1487">
        <v>1149</v>
      </c>
      <c r="J1487">
        <v>543.66999999999996</v>
      </c>
      <c r="K1487">
        <f>Passenger_Data[[#This Row],[Price_USD]]*1</f>
        <v>543.66999999999996</v>
      </c>
      <c r="L1487">
        <v>24</v>
      </c>
      <c r="M1487" t="s">
        <v>30</v>
      </c>
      <c r="N1487" t="s">
        <v>31</v>
      </c>
      <c r="O1487" t="s">
        <v>56</v>
      </c>
      <c r="P1487" t="s">
        <v>50</v>
      </c>
      <c r="Q1487">
        <v>1</v>
      </c>
      <c r="R1487" t="s">
        <v>51</v>
      </c>
      <c r="S1487" t="s">
        <v>35</v>
      </c>
      <c r="T1487">
        <v>9.6</v>
      </c>
      <c r="U1487">
        <v>13</v>
      </c>
      <c r="V1487">
        <v>70</v>
      </c>
      <c r="W1487">
        <v>0</v>
      </c>
      <c r="X1487">
        <v>0</v>
      </c>
      <c r="Y1487" t="s">
        <v>36</v>
      </c>
    </row>
    <row r="1488" spans="1:25" x14ac:dyDescent="0.25">
      <c r="A1488" t="s">
        <v>2598</v>
      </c>
      <c r="B1488" t="s">
        <v>2599</v>
      </c>
      <c r="C1488" t="s">
        <v>73</v>
      </c>
      <c r="D1488" t="s">
        <v>76</v>
      </c>
      <c r="E1488" t="s">
        <v>49</v>
      </c>
      <c r="F1488" s="1" t="s">
        <v>13542</v>
      </c>
      <c r="G1488">
        <v>78</v>
      </c>
      <c r="H1488" t="s">
        <v>29</v>
      </c>
      <c r="I1488">
        <v>1769</v>
      </c>
      <c r="J1488">
        <v>352.66</v>
      </c>
      <c r="K1488">
        <f>Passenger_Data[[#This Row],[Price_USD]]*1</f>
        <v>352.66</v>
      </c>
      <c r="L1488">
        <v>70</v>
      </c>
      <c r="M1488" t="s">
        <v>40</v>
      </c>
      <c r="N1488" t="s">
        <v>60</v>
      </c>
      <c r="O1488" t="s">
        <v>56</v>
      </c>
      <c r="P1488" t="s">
        <v>83</v>
      </c>
      <c r="Q1488">
        <v>0</v>
      </c>
      <c r="R1488" t="s">
        <v>51</v>
      </c>
      <c r="S1488" t="s">
        <v>44</v>
      </c>
      <c r="T1488">
        <v>4.9000000000000004</v>
      </c>
      <c r="U1488">
        <v>2</v>
      </c>
      <c r="V1488">
        <v>12</v>
      </c>
      <c r="W1488">
        <v>0</v>
      </c>
      <c r="X1488">
        <v>1</v>
      </c>
      <c r="Y1488" t="s">
        <v>45</v>
      </c>
    </row>
    <row r="1489" spans="1:25" x14ac:dyDescent="0.25">
      <c r="A1489" t="s">
        <v>2600</v>
      </c>
      <c r="B1489" t="s">
        <v>2601</v>
      </c>
      <c r="C1489" t="s">
        <v>26</v>
      </c>
      <c r="D1489" t="s">
        <v>49</v>
      </c>
      <c r="E1489" t="s">
        <v>64</v>
      </c>
      <c r="F1489" s="1" t="s">
        <v>13543</v>
      </c>
      <c r="G1489">
        <v>219</v>
      </c>
      <c r="H1489" t="s">
        <v>29</v>
      </c>
      <c r="I1489">
        <v>1302</v>
      </c>
      <c r="J1489">
        <v>262.14999999999998</v>
      </c>
      <c r="K1489">
        <f>Passenger_Data[[#This Row],[Price_USD]]*1</f>
        <v>262.14999999999998</v>
      </c>
      <c r="L1489">
        <v>76</v>
      </c>
      <c r="M1489" t="s">
        <v>30</v>
      </c>
      <c r="N1489" t="s">
        <v>31</v>
      </c>
      <c r="O1489" t="s">
        <v>56</v>
      </c>
      <c r="P1489" t="s">
        <v>83</v>
      </c>
      <c r="Q1489">
        <v>1</v>
      </c>
      <c r="R1489" t="s">
        <v>34</v>
      </c>
      <c r="S1489" t="s">
        <v>61</v>
      </c>
      <c r="T1489">
        <v>7.8</v>
      </c>
      <c r="U1489">
        <v>3</v>
      </c>
      <c r="V1489">
        <v>119</v>
      </c>
      <c r="W1489">
        <v>1</v>
      </c>
      <c r="X1489">
        <v>0</v>
      </c>
      <c r="Y1489" t="s">
        <v>45</v>
      </c>
    </row>
    <row r="1490" spans="1:25" x14ac:dyDescent="0.25">
      <c r="A1490" t="s">
        <v>2602</v>
      </c>
      <c r="B1490" t="s">
        <v>2603</v>
      </c>
      <c r="C1490" t="s">
        <v>73</v>
      </c>
      <c r="D1490" t="s">
        <v>64</v>
      </c>
      <c r="E1490" t="s">
        <v>28</v>
      </c>
      <c r="F1490" s="1" t="s">
        <v>13544</v>
      </c>
      <c r="G1490">
        <v>185</v>
      </c>
      <c r="H1490" t="s">
        <v>29</v>
      </c>
      <c r="I1490">
        <v>1638</v>
      </c>
      <c r="J1490">
        <v>374.87</v>
      </c>
      <c r="K1490">
        <f>Passenger_Data[[#This Row],[Price_USD]]*1</f>
        <v>374.87</v>
      </c>
      <c r="L1490">
        <v>58</v>
      </c>
      <c r="M1490" t="s">
        <v>40</v>
      </c>
      <c r="N1490" t="s">
        <v>31</v>
      </c>
      <c r="O1490" t="s">
        <v>32</v>
      </c>
      <c r="P1490" t="s">
        <v>83</v>
      </c>
      <c r="Q1490">
        <v>1</v>
      </c>
      <c r="R1490" t="s">
        <v>65</v>
      </c>
      <c r="S1490" t="s">
        <v>44</v>
      </c>
      <c r="T1490">
        <v>6.4</v>
      </c>
      <c r="U1490">
        <v>8</v>
      </c>
      <c r="V1490">
        <v>88</v>
      </c>
      <c r="W1490">
        <v>0</v>
      </c>
      <c r="X1490">
        <v>0</v>
      </c>
      <c r="Y1490" t="s">
        <v>77</v>
      </c>
    </row>
    <row r="1491" spans="1:25" x14ac:dyDescent="0.25">
      <c r="A1491" t="s">
        <v>2604</v>
      </c>
      <c r="B1491" t="s">
        <v>1126</v>
      </c>
      <c r="C1491" t="s">
        <v>82</v>
      </c>
      <c r="D1491" t="s">
        <v>39</v>
      </c>
      <c r="E1491" t="s">
        <v>39</v>
      </c>
      <c r="F1491" s="1" t="s">
        <v>13545</v>
      </c>
      <c r="G1491">
        <v>141</v>
      </c>
      <c r="H1491" t="s">
        <v>29</v>
      </c>
      <c r="I1491">
        <v>956</v>
      </c>
      <c r="J1491">
        <v>168.61</v>
      </c>
      <c r="K1491">
        <f>Passenger_Data[[#This Row],[Price_USD]]*1</f>
        <v>168.61</v>
      </c>
      <c r="L1491">
        <v>58</v>
      </c>
      <c r="M1491" t="s">
        <v>40</v>
      </c>
      <c r="N1491" t="s">
        <v>60</v>
      </c>
      <c r="O1491" t="s">
        <v>42</v>
      </c>
      <c r="P1491" t="s">
        <v>50</v>
      </c>
      <c r="Q1491">
        <v>0</v>
      </c>
      <c r="R1491" t="s">
        <v>65</v>
      </c>
      <c r="S1491" t="s">
        <v>35</v>
      </c>
      <c r="T1491">
        <v>8.6</v>
      </c>
      <c r="U1491">
        <v>1</v>
      </c>
      <c r="V1491">
        <v>79</v>
      </c>
      <c r="W1491">
        <v>0</v>
      </c>
      <c r="X1491">
        <v>0</v>
      </c>
      <c r="Y1491" t="s">
        <v>45</v>
      </c>
    </row>
    <row r="1492" spans="1:25" x14ac:dyDescent="0.25">
      <c r="A1492" t="s">
        <v>2605</v>
      </c>
      <c r="B1492" t="s">
        <v>2606</v>
      </c>
      <c r="C1492" t="s">
        <v>82</v>
      </c>
      <c r="D1492" t="s">
        <v>59</v>
      </c>
      <c r="E1492" t="s">
        <v>64</v>
      </c>
      <c r="F1492" s="1" t="s">
        <v>13546</v>
      </c>
      <c r="G1492">
        <v>168</v>
      </c>
      <c r="H1492" t="s">
        <v>29</v>
      </c>
      <c r="I1492">
        <v>1526</v>
      </c>
      <c r="J1492">
        <v>258.47000000000003</v>
      </c>
      <c r="K1492">
        <f>Passenger_Data[[#This Row],[Price_USD]]*1</f>
        <v>258.47000000000003</v>
      </c>
      <c r="L1492">
        <v>48</v>
      </c>
      <c r="M1492" t="s">
        <v>30</v>
      </c>
      <c r="N1492" t="s">
        <v>31</v>
      </c>
      <c r="O1492" t="s">
        <v>32</v>
      </c>
      <c r="P1492" t="s">
        <v>33</v>
      </c>
      <c r="Q1492">
        <v>2</v>
      </c>
      <c r="R1492" t="s">
        <v>43</v>
      </c>
      <c r="S1492" t="s">
        <v>35</v>
      </c>
      <c r="T1492">
        <v>7.9</v>
      </c>
      <c r="U1492">
        <v>2</v>
      </c>
      <c r="V1492">
        <v>37</v>
      </c>
      <c r="W1492">
        <v>0</v>
      </c>
      <c r="X1492">
        <v>0</v>
      </c>
      <c r="Y1492" t="s">
        <v>36</v>
      </c>
    </row>
    <row r="1493" spans="1:25" x14ac:dyDescent="0.25">
      <c r="A1493" t="s">
        <v>2607</v>
      </c>
      <c r="B1493" t="s">
        <v>2608</v>
      </c>
      <c r="C1493" t="s">
        <v>26</v>
      </c>
      <c r="D1493" t="s">
        <v>28</v>
      </c>
      <c r="E1493" t="s">
        <v>49</v>
      </c>
      <c r="F1493" s="1" t="s">
        <v>13547</v>
      </c>
      <c r="G1493">
        <v>180</v>
      </c>
      <c r="H1493" t="s">
        <v>29</v>
      </c>
      <c r="I1493">
        <v>1245</v>
      </c>
      <c r="J1493">
        <v>435.47</v>
      </c>
      <c r="K1493">
        <f>Passenger_Data[[#This Row],[Price_USD]]*1</f>
        <v>435.47</v>
      </c>
      <c r="L1493">
        <v>68</v>
      </c>
      <c r="M1493" t="s">
        <v>30</v>
      </c>
      <c r="N1493" t="s">
        <v>41</v>
      </c>
      <c r="O1493" t="s">
        <v>56</v>
      </c>
      <c r="P1493" t="s">
        <v>50</v>
      </c>
      <c r="Q1493">
        <v>0</v>
      </c>
      <c r="R1493" t="s">
        <v>65</v>
      </c>
      <c r="S1493" t="s">
        <v>44</v>
      </c>
      <c r="T1493">
        <v>4.9000000000000004</v>
      </c>
      <c r="U1493">
        <v>7</v>
      </c>
      <c r="V1493">
        <v>34</v>
      </c>
      <c r="W1493">
        <v>0</v>
      </c>
      <c r="X1493">
        <v>0</v>
      </c>
      <c r="Y1493" t="s">
        <v>36</v>
      </c>
    </row>
    <row r="1494" spans="1:25" x14ac:dyDescent="0.25">
      <c r="A1494" t="s">
        <v>2609</v>
      </c>
      <c r="B1494" t="s">
        <v>2610</v>
      </c>
      <c r="C1494" t="s">
        <v>26</v>
      </c>
      <c r="D1494" t="s">
        <v>49</v>
      </c>
      <c r="E1494" t="s">
        <v>27</v>
      </c>
      <c r="F1494" s="1" t="s">
        <v>13548</v>
      </c>
      <c r="G1494">
        <v>113</v>
      </c>
      <c r="H1494" t="s">
        <v>86</v>
      </c>
      <c r="I1494">
        <v>838</v>
      </c>
      <c r="J1494">
        <v>202.78</v>
      </c>
      <c r="K1494">
        <f>Passenger_Data[[#This Row],[Price_USD]]*1</f>
        <v>202.78</v>
      </c>
      <c r="L1494">
        <v>70</v>
      </c>
      <c r="M1494" t="s">
        <v>30</v>
      </c>
      <c r="N1494" t="s">
        <v>41</v>
      </c>
      <c r="O1494" t="s">
        <v>56</v>
      </c>
      <c r="P1494" t="s">
        <v>83</v>
      </c>
      <c r="Q1494">
        <v>2</v>
      </c>
      <c r="R1494" t="s">
        <v>43</v>
      </c>
      <c r="S1494" t="s">
        <v>61</v>
      </c>
      <c r="T1494">
        <v>3.9</v>
      </c>
      <c r="U1494">
        <v>10</v>
      </c>
      <c r="V1494">
        <v>53</v>
      </c>
      <c r="W1494">
        <v>0</v>
      </c>
      <c r="X1494">
        <v>0</v>
      </c>
      <c r="Y1494" t="s">
        <v>36</v>
      </c>
    </row>
    <row r="1495" spans="1:25" x14ac:dyDescent="0.25">
      <c r="A1495" t="s">
        <v>2611</v>
      </c>
      <c r="B1495" t="s">
        <v>2612</v>
      </c>
      <c r="C1495" t="s">
        <v>82</v>
      </c>
      <c r="D1495" t="s">
        <v>27</v>
      </c>
      <c r="E1495" t="s">
        <v>49</v>
      </c>
      <c r="F1495" s="1" t="s">
        <v>13549</v>
      </c>
      <c r="G1495">
        <v>214</v>
      </c>
      <c r="H1495" t="s">
        <v>29</v>
      </c>
      <c r="I1495">
        <v>1369</v>
      </c>
      <c r="J1495">
        <v>349.9</v>
      </c>
      <c r="K1495">
        <f>Passenger_Data[[#This Row],[Price_USD]]*1</f>
        <v>349.9</v>
      </c>
      <c r="L1495">
        <v>62</v>
      </c>
      <c r="M1495" t="s">
        <v>40</v>
      </c>
      <c r="N1495" t="s">
        <v>31</v>
      </c>
      <c r="O1495" t="s">
        <v>32</v>
      </c>
      <c r="P1495" t="s">
        <v>50</v>
      </c>
      <c r="Q1495">
        <v>1</v>
      </c>
      <c r="R1495" t="s">
        <v>65</v>
      </c>
      <c r="S1495" t="s">
        <v>44</v>
      </c>
      <c r="T1495">
        <v>7.4</v>
      </c>
      <c r="U1495">
        <v>7</v>
      </c>
      <c r="V1495">
        <v>4</v>
      </c>
      <c r="W1495">
        <v>0</v>
      </c>
      <c r="X1495">
        <v>0</v>
      </c>
      <c r="Y1495" t="s">
        <v>77</v>
      </c>
    </row>
    <row r="1496" spans="1:25" x14ac:dyDescent="0.25">
      <c r="A1496" t="s">
        <v>2613</v>
      </c>
      <c r="B1496" t="s">
        <v>970</v>
      </c>
      <c r="C1496" t="s">
        <v>73</v>
      </c>
      <c r="D1496" t="s">
        <v>27</v>
      </c>
      <c r="E1496" t="s">
        <v>64</v>
      </c>
      <c r="F1496" s="1" t="s">
        <v>13550</v>
      </c>
      <c r="G1496">
        <v>236</v>
      </c>
      <c r="H1496" t="s">
        <v>108</v>
      </c>
      <c r="I1496">
        <v>1188</v>
      </c>
      <c r="J1496">
        <v>436.48</v>
      </c>
      <c r="K1496">
        <f>Passenger_Data[[#This Row],[Price_USD]]*1</f>
        <v>436.48</v>
      </c>
      <c r="L1496">
        <v>57</v>
      </c>
      <c r="M1496" t="s">
        <v>40</v>
      </c>
      <c r="N1496" t="s">
        <v>31</v>
      </c>
      <c r="O1496" t="s">
        <v>42</v>
      </c>
      <c r="P1496" t="s">
        <v>83</v>
      </c>
      <c r="Q1496">
        <v>1</v>
      </c>
      <c r="R1496" t="s">
        <v>65</v>
      </c>
      <c r="S1496" t="s">
        <v>35</v>
      </c>
      <c r="T1496">
        <v>6.3</v>
      </c>
      <c r="U1496">
        <v>6</v>
      </c>
      <c r="V1496">
        <v>47</v>
      </c>
      <c r="W1496">
        <v>0</v>
      </c>
      <c r="X1496">
        <v>0</v>
      </c>
      <c r="Y1496" t="s">
        <v>45</v>
      </c>
    </row>
    <row r="1497" spans="1:25" x14ac:dyDescent="0.25">
      <c r="A1497" t="s">
        <v>2614</v>
      </c>
      <c r="B1497" t="s">
        <v>2615</v>
      </c>
      <c r="C1497" t="s">
        <v>48</v>
      </c>
      <c r="D1497" t="s">
        <v>39</v>
      </c>
      <c r="E1497" t="s">
        <v>39</v>
      </c>
      <c r="F1497" s="1" t="s">
        <v>13551</v>
      </c>
      <c r="G1497">
        <v>80</v>
      </c>
      <c r="H1497" t="s">
        <v>86</v>
      </c>
      <c r="I1497">
        <v>1711</v>
      </c>
      <c r="J1497">
        <v>293.7</v>
      </c>
      <c r="K1497">
        <f>Passenger_Data[[#This Row],[Price_USD]]*1</f>
        <v>293.7</v>
      </c>
      <c r="L1497">
        <v>38</v>
      </c>
      <c r="M1497" t="s">
        <v>30</v>
      </c>
      <c r="N1497" t="s">
        <v>41</v>
      </c>
      <c r="O1497" t="s">
        <v>32</v>
      </c>
      <c r="P1497" t="s">
        <v>83</v>
      </c>
      <c r="Q1497">
        <v>1</v>
      </c>
      <c r="R1497" t="s">
        <v>65</v>
      </c>
      <c r="S1497" t="s">
        <v>61</v>
      </c>
      <c r="T1497">
        <v>8.1</v>
      </c>
      <c r="U1497">
        <v>2</v>
      </c>
      <c r="V1497">
        <v>74</v>
      </c>
      <c r="W1497">
        <v>0</v>
      </c>
      <c r="X1497">
        <v>0</v>
      </c>
      <c r="Y1497" t="s">
        <v>77</v>
      </c>
    </row>
    <row r="1498" spans="1:25" x14ac:dyDescent="0.25">
      <c r="A1498" t="s">
        <v>2616</v>
      </c>
      <c r="B1498" t="s">
        <v>2617</v>
      </c>
      <c r="C1498" t="s">
        <v>48</v>
      </c>
      <c r="D1498" t="s">
        <v>64</v>
      </c>
      <c r="E1498" t="s">
        <v>55</v>
      </c>
      <c r="F1498" s="1" t="s">
        <v>13552</v>
      </c>
      <c r="G1498">
        <v>120</v>
      </c>
      <c r="H1498" t="s">
        <v>29</v>
      </c>
      <c r="I1498">
        <v>1600</v>
      </c>
      <c r="J1498">
        <v>308.32</v>
      </c>
      <c r="K1498">
        <f>Passenger_Data[[#This Row],[Price_USD]]*1</f>
        <v>308.32</v>
      </c>
      <c r="L1498">
        <v>43</v>
      </c>
      <c r="M1498" t="s">
        <v>40</v>
      </c>
      <c r="N1498" t="s">
        <v>31</v>
      </c>
      <c r="O1498" t="s">
        <v>32</v>
      </c>
      <c r="P1498" t="s">
        <v>264</v>
      </c>
      <c r="Q1498">
        <v>0</v>
      </c>
      <c r="R1498" t="s">
        <v>43</v>
      </c>
      <c r="S1498" t="s">
        <v>44</v>
      </c>
      <c r="T1498">
        <v>6.1</v>
      </c>
      <c r="U1498">
        <v>16</v>
      </c>
      <c r="V1498">
        <v>48</v>
      </c>
      <c r="W1498">
        <v>1</v>
      </c>
      <c r="X1498">
        <v>0</v>
      </c>
      <c r="Y1498" t="s">
        <v>77</v>
      </c>
    </row>
    <row r="1499" spans="1:25" x14ac:dyDescent="0.25">
      <c r="A1499" t="s">
        <v>2618</v>
      </c>
      <c r="B1499" t="s">
        <v>2619</v>
      </c>
      <c r="C1499" t="s">
        <v>73</v>
      </c>
      <c r="D1499" t="s">
        <v>64</v>
      </c>
      <c r="E1499" t="s">
        <v>64</v>
      </c>
      <c r="F1499" s="1" t="s">
        <v>13553</v>
      </c>
      <c r="G1499">
        <v>226</v>
      </c>
      <c r="H1499" t="s">
        <v>29</v>
      </c>
      <c r="I1499">
        <v>1208</v>
      </c>
      <c r="J1499">
        <v>348.82</v>
      </c>
      <c r="K1499">
        <f>Passenger_Data[[#This Row],[Price_USD]]*1</f>
        <v>348.82</v>
      </c>
      <c r="L1499">
        <v>42</v>
      </c>
      <c r="M1499" t="s">
        <v>30</v>
      </c>
      <c r="N1499" t="s">
        <v>31</v>
      </c>
      <c r="O1499" t="s">
        <v>56</v>
      </c>
      <c r="P1499" t="s">
        <v>50</v>
      </c>
      <c r="Q1499">
        <v>2</v>
      </c>
      <c r="R1499" t="s">
        <v>65</v>
      </c>
      <c r="S1499" t="s">
        <v>68</v>
      </c>
      <c r="T1499">
        <v>6</v>
      </c>
      <c r="U1499">
        <v>20</v>
      </c>
      <c r="V1499">
        <v>82</v>
      </c>
      <c r="W1499">
        <v>0</v>
      </c>
      <c r="X1499">
        <v>0</v>
      </c>
      <c r="Y1499" t="s">
        <v>36</v>
      </c>
    </row>
    <row r="1500" spans="1:25" x14ac:dyDescent="0.25">
      <c r="A1500" t="s">
        <v>2620</v>
      </c>
      <c r="B1500" t="s">
        <v>720</v>
      </c>
      <c r="C1500" t="s">
        <v>54</v>
      </c>
      <c r="D1500" t="s">
        <v>49</v>
      </c>
      <c r="E1500" t="s">
        <v>28</v>
      </c>
      <c r="F1500" s="1" t="s">
        <v>13554</v>
      </c>
      <c r="G1500">
        <v>249</v>
      </c>
      <c r="H1500" t="s">
        <v>29</v>
      </c>
      <c r="I1500">
        <v>1152</v>
      </c>
      <c r="J1500">
        <v>264.60000000000002</v>
      </c>
      <c r="K1500">
        <f>Passenger_Data[[#This Row],[Price_USD]]*1</f>
        <v>264.60000000000002</v>
      </c>
      <c r="L1500">
        <v>18</v>
      </c>
      <c r="M1500" t="s">
        <v>40</v>
      </c>
      <c r="N1500" t="s">
        <v>31</v>
      </c>
      <c r="O1500" t="s">
        <v>56</v>
      </c>
      <c r="P1500" t="s">
        <v>50</v>
      </c>
      <c r="Q1500">
        <v>0</v>
      </c>
      <c r="R1500" t="s">
        <v>65</v>
      </c>
      <c r="S1500" t="s">
        <v>68</v>
      </c>
      <c r="T1500">
        <v>6.7</v>
      </c>
      <c r="U1500">
        <v>14</v>
      </c>
      <c r="V1500">
        <v>32</v>
      </c>
      <c r="W1500">
        <v>0</v>
      </c>
      <c r="X1500">
        <v>0</v>
      </c>
      <c r="Y1500" t="s">
        <v>45</v>
      </c>
    </row>
    <row r="1501" spans="1:25" x14ac:dyDescent="0.25">
      <c r="A1501" t="s">
        <v>2621</v>
      </c>
      <c r="B1501" t="s">
        <v>2622</v>
      </c>
      <c r="C1501" t="s">
        <v>54</v>
      </c>
      <c r="D1501" t="s">
        <v>49</v>
      </c>
      <c r="E1501" t="s">
        <v>76</v>
      </c>
      <c r="F1501" s="1" t="s">
        <v>13555</v>
      </c>
      <c r="G1501">
        <v>137</v>
      </c>
      <c r="H1501" t="s">
        <v>29</v>
      </c>
      <c r="I1501">
        <v>1228</v>
      </c>
      <c r="J1501">
        <v>401.06</v>
      </c>
      <c r="K1501">
        <f>Passenger_Data[[#This Row],[Price_USD]]*1</f>
        <v>401.06</v>
      </c>
      <c r="L1501">
        <v>75</v>
      </c>
      <c r="M1501" t="s">
        <v>30</v>
      </c>
      <c r="N1501" t="s">
        <v>31</v>
      </c>
      <c r="O1501" t="s">
        <v>33</v>
      </c>
      <c r="P1501" t="s">
        <v>50</v>
      </c>
      <c r="Q1501">
        <v>3</v>
      </c>
      <c r="R1501" t="s">
        <v>65</v>
      </c>
      <c r="S1501" t="s">
        <v>68</v>
      </c>
      <c r="T1501">
        <v>8.3000000000000007</v>
      </c>
      <c r="U1501">
        <v>11</v>
      </c>
      <c r="V1501">
        <v>27</v>
      </c>
      <c r="W1501">
        <v>0</v>
      </c>
      <c r="X1501">
        <v>0</v>
      </c>
      <c r="Y1501" t="s">
        <v>36</v>
      </c>
    </row>
    <row r="1502" spans="1:25" x14ac:dyDescent="0.25">
      <c r="A1502" t="s">
        <v>2623</v>
      </c>
      <c r="B1502" t="s">
        <v>2624</v>
      </c>
      <c r="C1502" t="s">
        <v>82</v>
      </c>
      <c r="D1502" t="s">
        <v>28</v>
      </c>
      <c r="E1502" t="s">
        <v>76</v>
      </c>
      <c r="F1502" s="1" t="s">
        <v>13556</v>
      </c>
      <c r="G1502">
        <v>140</v>
      </c>
      <c r="H1502" t="s">
        <v>29</v>
      </c>
      <c r="I1502">
        <v>1303</v>
      </c>
      <c r="J1502">
        <v>371.19</v>
      </c>
      <c r="K1502">
        <f>Passenger_Data[[#This Row],[Price_USD]]*1</f>
        <v>371.19</v>
      </c>
      <c r="L1502">
        <v>76</v>
      </c>
      <c r="M1502" t="s">
        <v>40</v>
      </c>
      <c r="N1502" t="s">
        <v>31</v>
      </c>
      <c r="O1502" t="s">
        <v>33</v>
      </c>
      <c r="P1502" t="s">
        <v>33</v>
      </c>
      <c r="Q1502">
        <v>0</v>
      </c>
      <c r="R1502" t="s">
        <v>65</v>
      </c>
      <c r="S1502" t="s">
        <v>68</v>
      </c>
      <c r="T1502">
        <v>4.7</v>
      </c>
      <c r="U1502">
        <v>3</v>
      </c>
      <c r="V1502">
        <v>110</v>
      </c>
      <c r="W1502">
        <v>0</v>
      </c>
      <c r="X1502">
        <v>1</v>
      </c>
      <c r="Y1502" t="s">
        <v>77</v>
      </c>
    </row>
    <row r="1503" spans="1:25" x14ac:dyDescent="0.25">
      <c r="A1503" t="s">
        <v>2625</v>
      </c>
      <c r="B1503" t="s">
        <v>2626</v>
      </c>
      <c r="C1503" t="s">
        <v>54</v>
      </c>
      <c r="D1503" t="s">
        <v>49</v>
      </c>
      <c r="E1503" t="s">
        <v>59</v>
      </c>
      <c r="F1503" s="1" t="s">
        <v>13557</v>
      </c>
      <c r="G1503">
        <v>251</v>
      </c>
      <c r="H1503" t="s">
        <v>29</v>
      </c>
      <c r="I1503">
        <v>1404</v>
      </c>
      <c r="J1503">
        <v>401.2</v>
      </c>
      <c r="K1503">
        <f>Passenger_Data[[#This Row],[Price_USD]]*1</f>
        <v>401.2</v>
      </c>
      <c r="L1503">
        <v>26</v>
      </c>
      <c r="M1503" t="s">
        <v>40</v>
      </c>
      <c r="N1503" t="s">
        <v>31</v>
      </c>
      <c r="O1503" t="s">
        <v>32</v>
      </c>
      <c r="P1503" t="s">
        <v>50</v>
      </c>
      <c r="Q1503">
        <v>2</v>
      </c>
      <c r="R1503" t="s">
        <v>34</v>
      </c>
      <c r="S1503" t="s">
        <v>35</v>
      </c>
      <c r="T1503">
        <v>7.8</v>
      </c>
      <c r="U1503">
        <v>8</v>
      </c>
      <c r="V1503">
        <v>0</v>
      </c>
      <c r="W1503">
        <v>0</v>
      </c>
      <c r="X1503">
        <v>0</v>
      </c>
      <c r="Y1503" t="s">
        <v>77</v>
      </c>
    </row>
    <row r="1504" spans="1:25" x14ac:dyDescent="0.25">
      <c r="A1504" t="s">
        <v>2627</v>
      </c>
      <c r="B1504" t="s">
        <v>2141</v>
      </c>
      <c r="C1504" t="s">
        <v>73</v>
      </c>
      <c r="D1504" t="s">
        <v>64</v>
      </c>
      <c r="E1504" t="s">
        <v>55</v>
      </c>
      <c r="F1504" s="1" t="s">
        <v>13558</v>
      </c>
      <c r="G1504">
        <v>130</v>
      </c>
      <c r="H1504" t="s">
        <v>86</v>
      </c>
      <c r="I1504">
        <v>1122</v>
      </c>
      <c r="J1504">
        <v>378.79</v>
      </c>
      <c r="K1504">
        <f>Passenger_Data[[#This Row],[Price_USD]]*1</f>
        <v>378.79</v>
      </c>
      <c r="L1504">
        <v>73</v>
      </c>
      <c r="M1504" t="s">
        <v>30</v>
      </c>
      <c r="N1504" t="s">
        <v>31</v>
      </c>
      <c r="O1504" t="s">
        <v>33</v>
      </c>
      <c r="P1504" t="s">
        <v>50</v>
      </c>
      <c r="Q1504">
        <v>3</v>
      </c>
      <c r="R1504" t="s">
        <v>65</v>
      </c>
      <c r="S1504" t="s">
        <v>61</v>
      </c>
      <c r="T1504">
        <v>6.9</v>
      </c>
      <c r="U1504">
        <v>16</v>
      </c>
      <c r="V1504">
        <v>99</v>
      </c>
      <c r="W1504">
        <v>0</v>
      </c>
      <c r="X1504">
        <v>0</v>
      </c>
      <c r="Y1504" t="s">
        <v>45</v>
      </c>
    </row>
    <row r="1505" spans="1:25" x14ac:dyDescent="0.25">
      <c r="A1505" t="s">
        <v>2628</v>
      </c>
      <c r="B1505" t="s">
        <v>138</v>
      </c>
      <c r="C1505" t="s">
        <v>48</v>
      </c>
      <c r="D1505" t="s">
        <v>64</v>
      </c>
      <c r="E1505" t="s">
        <v>39</v>
      </c>
      <c r="F1505" s="1" t="s">
        <v>13559</v>
      </c>
      <c r="G1505">
        <v>119</v>
      </c>
      <c r="H1505" t="s">
        <v>29</v>
      </c>
      <c r="I1505">
        <v>1071</v>
      </c>
      <c r="J1505">
        <v>388.93</v>
      </c>
      <c r="K1505">
        <f>Passenger_Data[[#This Row],[Price_USD]]*1</f>
        <v>388.93</v>
      </c>
      <c r="L1505">
        <v>49</v>
      </c>
      <c r="M1505" t="s">
        <v>40</v>
      </c>
      <c r="N1505" t="s">
        <v>31</v>
      </c>
      <c r="O1505" t="s">
        <v>32</v>
      </c>
      <c r="P1505" t="s">
        <v>50</v>
      </c>
      <c r="Q1505">
        <v>2</v>
      </c>
      <c r="R1505" t="s">
        <v>51</v>
      </c>
      <c r="S1505" t="s">
        <v>44</v>
      </c>
      <c r="T1505">
        <v>9.4</v>
      </c>
      <c r="U1505">
        <v>4</v>
      </c>
      <c r="V1505">
        <v>46</v>
      </c>
      <c r="W1505">
        <v>0</v>
      </c>
      <c r="X1505">
        <v>0</v>
      </c>
      <c r="Y1505" t="s">
        <v>36</v>
      </c>
    </row>
    <row r="1506" spans="1:25" x14ac:dyDescent="0.25">
      <c r="A1506" t="s">
        <v>2629</v>
      </c>
      <c r="B1506" t="s">
        <v>2630</v>
      </c>
      <c r="C1506" t="s">
        <v>48</v>
      </c>
      <c r="D1506" t="s">
        <v>28</v>
      </c>
      <c r="E1506" t="s">
        <v>59</v>
      </c>
      <c r="F1506" s="1" t="s">
        <v>13560</v>
      </c>
      <c r="G1506">
        <v>203</v>
      </c>
      <c r="H1506" t="s">
        <v>29</v>
      </c>
      <c r="I1506">
        <v>1313</v>
      </c>
      <c r="J1506">
        <v>321.01</v>
      </c>
      <c r="K1506">
        <f>Passenger_Data[[#This Row],[Price_USD]]*1</f>
        <v>321.01</v>
      </c>
      <c r="L1506">
        <v>69</v>
      </c>
      <c r="M1506" t="s">
        <v>40</v>
      </c>
      <c r="N1506" t="s">
        <v>31</v>
      </c>
      <c r="O1506" t="s">
        <v>32</v>
      </c>
      <c r="P1506" t="s">
        <v>50</v>
      </c>
      <c r="Q1506">
        <v>0</v>
      </c>
      <c r="R1506" t="s">
        <v>65</v>
      </c>
      <c r="S1506" t="s">
        <v>44</v>
      </c>
      <c r="T1506">
        <v>5</v>
      </c>
      <c r="U1506">
        <v>15</v>
      </c>
      <c r="V1506">
        <v>3</v>
      </c>
      <c r="W1506">
        <v>0</v>
      </c>
      <c r="X1506">
        <v>0</v>
      </c>
      <c r="Y1506" t="s">
        <v>36</v>
      </c>
    </row>
    <row r="1507" spans="1:25" x14ac:dyDescent="0.25">
      <c r="A1507" t="s">
        <v>2631</v>
      </c>
      <c r="B1507" t="s">
        <v>2012</v>
      </c>
      <c r="C1507" t="s">
        <v>54</v>
      </c>
      <c r="D1507" t="s">
        <v>27</v>
      </c>
      <c r="E1507" t="s">
        <v>27</v>
      </c>
      <c r="F1507" s="1" t="s">
        <v>13561</v>
      </c>
      <c r="G1507">
        <v>174</v>
      </c>
      <c r="H1507" t="s">
        <v>29</v>
      </c>
      <c r="I1507">
        <v>945</v>
      </c>
      <c r="J1507">
        <v>500.13</v>
      </c>
      <c r="K1507">
        <f>Passenger_Data[[#This Row],[Price_USD]]*1</f>
        <v>500.13</v>
      </c>
      <c r="L1507">
        <v>60</v>
      </c>
      <c r="M1507" t="s">
        <v>30</v>
      </c>
      <c r="N1507" t="s">
        <v>60</v>
      </c>
      <c r="O1507" t="s">
        <v>33</v>
      </c>
      <c r="P1507" t="s">
        <v>50</v>
      </c>
      <c r="Q1507">
        <v>2</v>
      </c>
      <c r="R1507" t="s">
        <v>65</v>
      </c>
      <c r="S1507" t="s">
        <v>61</v>
      </c>
      <c r="T1507">
        <v>8.1999999999999993</v>
      </c>
      <c r="U1507">
        <v>14</v>
      </c>
      <c r="V1507">
        <v>107</v>
      </c>
      <c r="W1507">
        <v>0</v>
      </c>
      <c r="X1507">
        <v>1</v>
      </c>
      <c r="Y1507" t="s">
        <v>45</v>
      </c>
    </row>
    <row r="1508" spans="1:25" x14ac:dyDescent="0.25">
      <c r="A1508" t="s">
        <v>2632</v>
      </c>
      <c r="B1508" t="s">
        <v>1341</v>
      </c>
      <c r="C1508" t="s">
        <v>54</v>
      </c>
      <c r="D1508" t="s">
        <v>59</v>
      </c>
      <c r="E1508" t="s">
        <v>39</v>
      </c>
      <c r="F1508" s="1" t="s">
        <v>13562</v>
      </c>
      <c r="G1508">
        <v>241</v>
      </c>
      <c r="H1508" t="s">
        <v>29</v>
      </c>
      <c r="I1508">
        <v>1567</v>
      </c>
      <c r="J1508">
        <v>352.44</v>
      </c>
      <c r="K1508">
        <f>Passenger_Data[[#This Row],[Price_USD]]*1</f>
        <v>352.44</v>
      </c>
      <c r="L1508">
        <v>32</v>
      </c>
      <c r="M1508" t="s">
        <v>30</v>
      </c>
      <c r="N1508" t="s">
        <v>60</v>
      </c>
      <c r="O1508" t="s">
        <v>42</v>
      </c>
      <c r="P1508" t="s">
        <v>50</v>
      </c>
      <c r="Q1508">
        <v>1</v>
      </c>
      <c r="R1508" t="s">
        <v>65</v>
      </c>
      <c r="S1508" t="s">
        <v>35</v>
      </c>
      <c r="T1508">
        <v>7</v>
      </c>
      <c r="U1508">
        <v>42</v>
      </c>
      <c r="V1508">
        <v>70</v>
      </c>
      <c r="W1508">
        <v>0</v>
      </c>
      <c r="X1508">
        <v>0</v>
      </c>
      <c r="Y1508" t="s">
        <v>77</v>
      </c>
    </row>
    <row r="1509" spans="1:25" x14ac:dyDescent="0.25">
      <c r="A1509" t="s">
        <v>2633</v>
      </c>
      <c r="B1509" t="s">
        <v>2634</v>
      </c>
      <c r="C1509" t="s">
        <v>48</v>
      </c>
      <c r="D1509" t="s">
        <v>27</v>
      </c>
      <c r="E1509" t="s">
        <v>55</v>
      </c>
      <c r="F1509" s="1" t="s">
        <v>13563</v>
      </c>
      <c r="G1509">
        <v>103</v>
      </c>
      <c r="H1509" t="s">
        <v>86</v>
      </c>
      <c r="I1509">
        <v>863</v>
      </c>
      <c r="J1509">
        <v>263.92</v>
      </c>
      <c r="K1509">
        <f>Passenger_Data[[#This Row],[Price_USD]]*1</f>
        <v>263.92</v>
      </c>
      <c r="L1509">
        <v>47</v>
      </c>
      <c r="M1509" t="s">
        <v>40</v>
      </c>
      <c r="N1509" t="s">
        <v>31</v>
      </c>
      <c r="O1509" t="s">
        <v>42</v>
      </c>
      <c r="P1509" t="s">
        <v>50</v>
      </c>
      <c r="Q1509">
        <v>2</v>
      </c>
      <c r="R1509" t="s">
        <v>34</v>
      </c>
      <c r="S1509" t="s">
        <v>68</v>
      </c>
      <c r="T1509">
        <v>8.5</v>
      </c>
      <c r="U1509">
        <v>6</v>
      </c>
      <c r="V1509">
        <v>99</v>
      </c>
      <c r="W1509">
        <v>0</v>
      </c>
      <c r="X1509">
        <v>0</v>
      </c>
      <c r="Y1509" t="s">
        <v>36</v>
      </c>
    </row>
    <row r="1510" spans="1:25" x14ac:dyDescent="0.25">
      <c r="A1510" t="s">
        <v>2635</v>
      </c>
      <c r="B1510" t="s">
        <v>1991</v>
      </c>
      <c r="C1510" t="s">
        <v>54</v>
      </c>
      <c r="D1510" t="s">
        <v>28</v>
      </c>
      <c r="E1510" t="s">
        <v>76</v>
      </c>
      <c r="F1510" s="1" t="s">
        <v>13564</v>
      </c>
      <c r="G1510">
        <v>191</v>
      </c>
      <c r="H1510" t="s">
        <v>29</v>
      </c>
      <c r="I1510">
        <v>680</v>
      </c>
      <c r="J1510">
        <v>233.48</v>
      </c>
      <c r="K1510">
        <f>Passenger_Data[[#This Row],[Price_USD]]*1</f>
        <v>233.48</v>
      </c>
      <c r="L1510">
        <v>48</v>
      </c>
      <c r="M1510" t="s">
        <v>40</v>
      </c>
      <c r="N1510" t="s">
        <v>60</v>
      </c>
      <c r="O1510" t="s">
        <v>32</v>
      </c>
      <c r="P1510" t="s">
        <v>264</v>
      </c>
      <c r="Q1510">
        <v>2</v>
      </c>
      <c r="R1510" t="s">
        <v>51</v>
      </c>
      <c r="S1510" t="s">
        <v>35</v>
      </c>
      <c r="T1510">
        <v>10</v>
      </c>
      <c r="U1510">
        <v>8</v>
      </c>
      <c r="V1510">
        <v>35</v>
      </c>
      <c r="W1510">
        <v>0</v>
      </c>
      <c r="X1510">
        <v>0</v>
      </c>
      <c r="Y1510" t="s">
        <v>45</v>
      </c>
    </row>
    <row r="1511" spans="1:25" x14ac:dyDescent="0.25">
      <c r="A1511" t="s">
        <v>2636</v>
      </c>
      <c r="B1511" t="s">
        <v>2637</v>
      </c>
      <c r="C1511" t="s">
        <v>54</v>
      </c>
      <c r="D1511" t="s">
        <v>64</v>
      </c>
      <c r="E1511" t="s">
        <v>55</v>
      </c>
      <c r="F1511" s="1" t="s">
        <v>13565</v>
      </c>
      <c r="G1511">
        <v>148</v>
      </c>
      <c r="H1511" t="s">
        <v>29</v>
      </c>
      <c r="I1511">
        <v>1677</v>
      </c>
      <c r="J1511">
        <v>320.88</v>
      </c>
      <c r="K1511">
        <f>Passenger_Data[[#This Row],[Price_USD]]*1</f>
        <v>320.88</v>
      </c>
      <c r="L1511">
        <v>57</v>
      </c>
      <c r="M1511" t="s">
        <v>40</v>
      </c>
      <c r="N1511" t="s">
        <v>60</v>
      </c>
      <c r="O1511" t="s">
        <v>32</v>
      </c>
      <c r="P1511" t="s">
        <v>50</v>
      </c>
      <c r="Q1511">
        <v>0</v>
      </c>
      <c r="R1511" t="s">
        <v>34</v>
      </c>
      <c r="S1511" t="s">
        <v>61</v>
      </c>
      <c r="T1511">
        <v>6.7</v>
      </c>
      <c r="U1511">
        <v>8</v>
      </c>
      <c r="V1511">
        <v>72</v>
      </c>
      <c r="W1511">
        <v>0</v>
      </c>
      <c r="X1511">
        <v>0</v>
      </c>
      <c r="Y1511" t="s">
        <v>77</v>
      </c>
    </row>
    <row r="1512" spans="1:25" x14ac:dyDescent="0.25">
      <c r="A1512" t="s">
        <v>2638</v>
      </c>
      <c r="B1512" t="s">
        <v>2639</v>
      </c>
      <c r="C1512" t="s">
        <v>48</v>
      </c>
      <c r="D1512" t="s">
        <v>28</v>
      </c>
      <c r="E1512" t="s">
        <v>55</v>
      </c>
      <c r="F1512" s="1" t="s">
        <v>13566</v>
      </c>
      <c r="G1512">
        <v>197</v>
      </c>
      <c r="H1512" t="s">
        <v>108</v>
      </c>
      <c r="I1512">
        <v>1395</v>
      </c>
      <c r="J1512">
        <v>334.05</v>
      </c>
      <c r="K1512">
        <f>Passenger_Data[[#This Row],[Price_USD]]*1</f>
        <v>334.05</v>
      </c>
      <c r="L1512">
        <v>73</v>
      </c>
      <c r="M1512" t="s">
        <v>30</v>
      </c>
      <c r="N1512" t="s">
        <v>31</v>
      </c>
      <c r="O1512" t="s">
        <v>42</v>
      </c>
      <c r="P1512" t="s">
        <v>50</v>
      </c>
      <c r="Q1512">
        <v>0</v>
      </c>
      <c r="R1512" t="s">
        <v>51</v>
      </c>
      <c r="S1512" t="s">
        <v>35</v>
      </c>
      <c r="T1512">
        <v>8.6</v>
      </c>
      <c r="U1512">
        <v>31</v>
      </c>
      <c r="V1512">
        <v>55</v>
      </c>
      <c r="W1512">
        <v>0</v>
      </c>
      <c r="X1512">
        <v>0</v>
      </c>
      <c r="Y1512" t="s">
        <v>36</v>
      </c>
    </row>
    <row r="1513" spans="1:25" x14ac:dyDescent="0.25">
      <c r="A1513" t="s">
        <v>2640</v>
      </c>
      <c r="B1513" t="s">
        <v>598</v>
      </c>
      <c r="C1513" t="s">
        <v>82</v>
      </c>
      <c r="D1513" t="s">
        <v>28</v>
      </c>
      <c r="E1513" t="s">
        <v>59</v>
      </c>
      <c r="F1513" s="1" t="s">
        <v>13567</v>
      </c>
      <c r="G1513">
        <v>246</v>
      </c>
      <c r="H1513" t="s">
        <v>29</v>
      </c>
      <c r="I1513">
        <v>1245</v>
      </c>
      <c r="J1513">
        <v>333.85</v>
      </c>
      <c r="K1513">
        <f>Passenger_Data[[#This Row],[Price_USD]]*1</f>
        <v>333.85</v>
      </c>
      <c r="L1513">
        <v>31</v>
      </c>
      <c r="M1513" t="s">
        <v>30</v>
      </c>
      <c r="N1513" t="s">
        <v>31</v>
      </c>
      <c r="O1513" t="s">
        <v>56</v>
      </c>
      <c r="P1513" t="s">
        <v>50</v>
      </c>
      <c r="Q1513">
        <v>1</v>
      </c>
      <c r="R1513" t="s">
        <v>51</v>
      </c>
      <c r="S1513" t="s">
        <v>61</v>
      </c>
      <c r="T1513">
        <v>6.2</v>
      </c>
      <c r="U1513">
        <v>36</v>
      </c>
      <c r="V1513">
        <v>10</v>
      </c>
      <c r="W1513">
        <v>0</v>
      </c>
      <c r="X1513">
        <v>0</v>
      </c>
      <c r="Y1513" t="s">
        <v>77</v>
      </c>
    </row>
    <row r="1514" spans="1:25" x14ac:dyDescent="0.25">
      <c r="A1514" t="s">
        <v>2641</v>
      </c>
      <c r="B1514" t="s">
        <v>2642</v>
      </c>
      <c r="C1514" t="s">
        <v>73</v>
      </c>
      <c r="D1514" t="s">
        <v>27</v>
      </c>
      <c r="E1514" t="s">
        <v>27</v>
      </c>
      <c r="F1514" s="1" t="s">
        <v>13568</v>
      </c>
      <c r="G1514">
        <v>161</v>
      </c>
      <c r="H1514" t="s">
        <v>86</v>
      </c>
      <c r="I1514">
        <v>1358</v>
      </c>
      <c r="J1514">
        <v>270.19</v>
      </c>
      <c r="K1514">
        <f>Passenger_Data[[#This Row],[Price_USD]]*1</f>
        <v>270.19</v>
      </c>
      <c r="L1514">
        <v>42</v>
      </c>
      <c r="M1514" t="s">
        <v>30</v>
      </c>
      <c r="N1514" t="s">
        <v>31</v>
      </c>
      <c r="O1514" t="s">
        <v>56</v>
      </c>
      <c r="P1514" t="s">
        <v>83</v>
      </c>
      <c r="Q1514">
        <v>1</v>
      </c>
      <c r="R1514" t="s">
        <v>51</v>
      </c>
      <c r="S1514" t="s">
        <v>44</v>
      </c>
      <c r="T1514">
        <v>6.3</v>
      </c>
      <c r="U1514">
        <v>2</v>
      </c>
      <c r="V1514">
        <v>12</v>
      </c>
      <c r="W1514">
        <v>0</v>
      </c>
      <c r="X1514">
        <v>0</v>
      </c>
      <c r="Y1514" t="s">
        <v>77</v>
      </c>
    </row>
    <row r="1515" spans="1:25" x14ac:dyDescent="0.25">
      <c r="A1515" t="s">
        <v>2643</v>
      </c>
      <c r="B1515" t="s">
        <v>1060</v>
      </c>
      <c r="C1515" t="s">
        <v>48</v>
      </c>
      <c r="D1515" t="s">
        <v>64</v>
      </c>
      <c r="E1515" t="s">
        <v>76</v>
      </c>
      <c r="F1515" s="1" t="s">
        <v>13569</v>
      </c>
      <c r="G1515">
        <v>221</v>
      </c>
      <c r="H1515" t="s">
        <v>29</v>
      </c>
      <c r="I1515">
        <v>1278</v>
      </c>
      <c r="J1515">
        <v>416.54</v>
      </c>
      <c r="K1515">
        <f>Passenger_Data[[#This Row],[Price_USD]]*1</f>
        <v>416.54</v>
      </c>
      <c r="L1515">
        <v>52</v>
      </c>
      <c r="M1515" t="s">
        <v>30</v>
      </c>
      <c r="N1515" t="s">
        <v>31</v>
      </c>
      <c r="O1515" t="s">
        <v>33</v>
      </c>
      <c r="P1515" t="s">
        <v>83</v>
      </c>
      <c r="Q1515">
        <v>1</v>
      </c>
      <c r="R1515" t="s">
        <v>65</v>
      </c>
      <c r="S1515" t="s">
        <v>44</v>
      </c>
      <c r="T1515">
        <v>9.1</v>
      </c>
      <c r="U1515">
        <v>14</v>
      </c>
      <c r="V1515">
        <v>89</v>
      </c>
      <c r="W1515">
        <v>0</v>
      </c>
      <c r="X1515">
        <v>0</v>
      </c>
      <c r="Y1515" t="s">
        <v>77</v>
      </c>
    </row>
    <row r="1516" spans="1:25" x14ac:dyDescent="0.25">
      <c r="A1516" t="s">
        <v>2644</v>
      </c>
      <c r="B1516" t="s">
        <v>528</v>
      </c>
      <c r="C1516" t="s">
        <v>82</v>
      </c>
      <c r="D1516" t="s">
        <v>49</v>
      </c>
      <c r="E1516" t="s">
        <v>39</v>
      </c>
      <c r="F1516" s="1" t="s">
        <v>13570</v>
      </c>
      <c r="G1516">
        <v>246</v>
      </c>
      <c r="H1516" t="s">
        <v>29</v>
      </c>
      <c r="I1516">
        <v>777</v>
      </c>
      <c r="J1516">
        <v>307.37</v>
      </c>
      <c r="K1516">
        <f>Passenger_Data[[#This Row],[Price_USD]]*1</f>
        <v>307.37</v>
      </c>
      <c r="L1516">
        <v>28</v>
      </c>
      <c r="M1516" t="s">
        <v>30</v>
      </c>
      <c r="N1516" t="s">
        <v>60</v>
      </c>
      <c r="O1516" t="s">
        <v>56</v>
      </c>
      <c r="P1516" t="s">
        <v>50</v>
      </c>
      <c r="Q1516">
        <v>1</v>
      </c>
      <c r="R1516" t="s">
        <v>65</v>
      </c>
      <c r="S1516" t="s">
        <v>61</v>
      </c>
      <c r="T1516">
        <v>6.7</v>
      </c>
      <c r="U1516">
        <v>1</v>
      </c>
      <c r="V1516">
        <v>91</v>
      </c>
      <c r="W1516">
        <v>0</v>
      </c>
      <c r="X1516">
        <v>0</v>
      </c>
      <c r="Y1516" t="s">
        <v>36</v>
      </c>
    </row>
    <row r="1517" spans="1:25" x14ac:dyDescent="0.25">
      <c r="A1517" t="s">
        <v>2645</v>
      </c>
      <c r="B1517" t="s">
        <v>978</v>
      </c>
      <c r="C1517" t="s">
        <v>26</v>
      </c>
      <c r="D1517" t="s">
        <v>59</v>
      </c>
      <c r="E1517" t="s">
        <v>39</v>
      </c>
      <c r="F1517" s="1" t="s">
        <v>13571</v>
      </c>
      <c r="G1517">
        <v>230</v>
      </c>
      <c r="H1517" t="s">
        <v>29</v>
      </c>
      <c r="I1517">
        <v>1316</v>
      </c>
      <c r="J1517">
        <v>347.51</v>
      </c>
      <c r="K1517">
        <f>Passenger_Data[[#This Row],[Price_USD]]*1</f>
        <v>347.51</v>
      </c>
      <c r="L1517">
        <v>40</v>
      </c>
      <c r="M1517" t="s">
        <v>40</v>
      </c>
      <c r="N1517" t="s">
        <v>31</v>
      </c>
      <c r="O1517" t="s">
        <v>32</v>
      </c>
      <c r="P1517" t="s">
        <v>264</v>
      </c>
      <c r="Q1517">
        <v>2</v>
      </c>
      <c r="R1517" t="s">
        <v>43</v>
      </c>
      <c r="S1517" t="s">
        <v>61</v>
      </c>
      <c r="T1517">
        <v>3.8</v>
      </c>
      <c r="U1517">
        <v>1</v>
      </c>
      <c r="V1517">
        <v>39</v>
      </c>
      <c r="W1517">
        <v>0</v>
      </c>
      <c r="X1517">
        <v>0</v>
      </c>
      <c r="Y1517" t="s">
        <v>77</v>
      </c>
    </row>
    <row r="1518" spans="1:25" x14ac:dyDescent="0.25">
      <c r="A1518" t="s">
        <v>2646</v>
      </c>
      <c r="B1518" t="s">
        <v>1444</v>
      </c>
      <c r="C1518" t="s">
        <v>48</v>
      </c>
      <c r="D1518" t="s">
        <v>64</v>
      </c>
      <c r="E1518" t="s">
        <v>27</v>
      </c>
      <c r="F1518" s="1" t="s">
        <v>13572</v>
      </c>
      <c r="G1518">
        <v>186</v>
      </c>
      <c r="H1518" t="s">
        <v>29</v>
      </c>
      <c r="I1518">
        <v>1283</v>
      </c>
      <c r="J1518">
        <v>429.21</v>
      </c>
      <c r="K1518">
        <f>Passenger_Data[[#This Row],[Price_USD]]*1</f>
        <v>429.21</v>
      </c>
      <c r="L1518">
        <v>61</v>
      </c>
      <c r="M1518" t="s">
        <v>40</v>
      </c>
      <c r="N1518" t="s">
        <v>31</v>
      </c>
      <c r="O1518" t="s">
        <v>33</v>
      </c>
      <c r="P1518" t="s">
        <v>83</v>
      </c>
      <c r="Q1518">
        <v>2</v>
      </c>
      <c r="R1518" t="s">
        <v>43</v>
      </c>
      <c r="S1518" t="s">
        <v>68</v>
      </c>
      <c r="T1518">
        <v>7.4</v>
      </c>
      <c r="U1518">
        <v>10</v>
      </c>
      <c r="V1518">
        <v>49</v>
      </c>
      <c r="W1518">
        <v>0</v>
      </c>
      <c r="X1518">
        <v>0</v>
      </c>
      <c r="Y1518" t="s">
        <v>36</v>
      </c>
    </row>
    <row r="1519" spans="1:25" x14ac:dyDescent="0.25">
      <c r="A1519" t="s">
        <v>2647</v>
      </c>
      <c r="B1519" t="s">
        <v>2648</v>
      </c>
      <c r="C1519" t="s">
        <v>48</v>
      </c>
      <c r="D1519" t="s">
        <v>27</v>
      </c>
      <c r="E1519" t="s">
        <v>55</v>
      </c>
      <c r="F1519" s="1" t="s">
        <v>13573</v>
      </c>
      <c r="G1519">
        <v>262</v>
      </c>
      <c r="H1519" t="s">
        <v>29</v>
      </c>
      <c r="I1519">
        <v>1825</v>
      </c>
      <c r="J1519">
        <v>382.48</v>
      </c>
      <c r="K1519">
        <f>Passenger_Data[[#This Row],[Price_USD]]*1</f>
        <v>382.48</v>
      </c>
      <c r="L1519">
        <v>18</v>
      </c>
      <c r="M1519" t="s">
        <v>30</v>
      </c>
      <c r="N1519" t="s">
        <v>31</v>
      </c>
      <c r="O1519" t="s">
        <v>32</v>
      </c>
      <c r="P1519" t="s">
        <v>83</v>
      </c>
      <c r="Q1519">
        <v>1</v>
      </c>
      <c r="R1519" t="s">
        <v>65</v>
      </c>
      <c r="S1519" t="s">
        <v>61</v>
      </c>
      <c r="T1519">
        <v>7.4</v>
      </c>
      <c r="U1519">
        <v>9</v>
      </c>
      <c r="V1519">
        <v>48</v>
      </c>
      <c r="W1519">
        <v>0</v>
      </c>
      <c r="X1519">
        <v>0</v>
      </c>
      <c r="Y1519" t="s">
        <v>36</v>
      </c>
    </row>
    <row r="1520" spans="1:25" x14ac:dyDescent="0.25">
      <c r="A1520" t="s">
        <v>2649</v>
      </c>
      <c r="B1520" t="s">
        <v>2373</v>
      </c>
      <c r="C1520" t="s">
        <v>48</v>
      </c>
      <c r="D1520" t="s">
        <v>76</v>
      </c>
      <c r="E1520" t="s">
        <v>49</v>
      </c>
      <c r="F1520" s="1" t="s">
        <v>13574</v>
      </c>
      <c r="G1520">
        <v>173</v>
      </c>
      <c r="H1520" t="s">
        <v>29</v>
      </c>
      <c r="I1520">
        <v>1050</v>
      </c>
      <c r="J1520">
        <v>429.25</v>
      </c>
      <c r="K1520">
        <f>Passenger_Data[[#This Row],[Price_USD]]*1</f>
        <v>429.25</v>
      </c>
      <c r="L1520">
        <v>18</v>
      </c>
      <c r="M1520" t="s">
        <v>40</v>
      </c>
      <c r="N1520" t="s">
        <v>31</v>
      </c>
      <c r="O1520" t="s">
        <v>42</v>
      </c>
      <c r="P1520" t="s">
        <v>50</v>
      </c>
      <c r="Q1520">
        <v>0</v>
      </c>
      <c r="R1520" t="s">
        <v>65</v>
      </c>
      <c r="S1520" t="s">
        <v>61</v>
      </c>
      <c r="T1520">
        <v>6.8</v>
      </c>
      <c r="U1520">
        <v>3</v>
      </c>
      <c r="V1520">
        <v>63</v>
      </c>
      <c r="W1520">
        <v>0</v>
      </c>
      <c r="X1520">
        <v>0</v>
      </c>
      <c r="Y1520" t="s">
        <v>45</v>
      </c>
    </row>
    <row r="1521" spans="1:25" x14ac:dyDescent="0.25">
      <c r="A1521" t="s">
        <v>2650</v>
      </c>
      <c r="B1521" t="s">
        <v>2651</v>
      </c>
      <c r="C1521" t="s">
        <v>54</v>
      </c>
      <c r="D1521" t="s">
        <v>27</v>
      </c>
      <c r="E1521" t="s">
        <v>76</v>
      </c>
      <c r="F1521" s="1" t="s">
        <v>13575</v>
      </c>
      <c r="G1521">
        <v>206</v>
      </c>
      <c r="H1521" t="s">
        <v>29</v>
      </c>
      <c r="I1521">
        <v>1632</v>
      </c>
      <c r="J1521">
        <v>288.79000000000002</v>
      </c>
      <c r="K1521">
        <f>Passenger_Data[[#This Row],[Price_USD]]*1</f>
        <v>288.79000000000002</v>
      </c>
      <c r="L1521">
        <v>48</v>
      </c>
      <c r="M1521" t="s">
        <v>30</v>
      </c>
      <c r="N1521" t="s">
        <v>41</v>
      </c>
      <c r="O1521" t="s">
        <v>42</v>
      </c>
      <c r="P1521" t="s">
        <v>50</v>
      </c>
      <c r="Q1521">
        <v>0</v>
      </c>
      <c r="R1521" t="s">
        <v>51</v>
      </c>
      <c r="S1521" t="s">
        <v>35</v>
      </c>
      <c r="T1521">
        <v>6.7</v>
      </c>
      <c r="U1521">
        <v>10</v>
      </c>
      <c r="V1521">
        <v>86</v>
      </c>
      <c r="W1521">
        <v>0</v>
      </c>
      <c r="X1521">
        <v>1</v>
      </c>
      <c r="Y1521" t="s">
        <v>77</v>
      </c>
    </row>
    <row r="1522" spans="1:25" x14ac:dyDescent="0.25">
      <c r="A1522" t="s">
        <v>2652</v>
      </c>
      <c r="B1522" t="s">
        <v>2653</v>
      </c>
      <c r="C1522" t="s">
        <v>26</v>
      </c>
      <c r="D1522" t="s">
        <v>76</v>
      </c>
      <c r="E1522" t="s">
        <v>27</v>
      </c>
      <c r="F1522" s="1" t="s">
        <v>13576</v>
      </c>
      <c r="G1522">
        <v>292</v>
      </c>
      <c r="H1522" t="s">
        <v>29</v>
      </c>
      <c r="I1522">
        <v>859</v>
      </c>
      <c r="J1522">
        <v>360.57</v>
      </c>
      <c r="K1522">
        <f>Passenger_Data[[#This Row],[Price_USD]]*1</f>
        <v>360.57</v>
      </c>
      <c r="L1522">
        <v>25</v>
      </c>
      <c r="M1522" t="s">
        <v>40</v>
      </c>
      <c r="N1522" t="s">
        <v>41</v>
      </c>
      <c r="O1522" t="s">
        <v>42</v>
      </c>
      <c r="P1522" t="s">
        <v>50</v>
      </c>
      <c r="Q1522">
        <v>1</v>
      </c>
      <c r="R1522" t="s">
        <v>65</v>
      </c>
      <c r="S1522" t="s">
        <v>68</v>
      </c>
      <c r="T1522">
        <v>6.2</v>
      </c>
      <c r="U1522">
        <v>22</v>
      </c>
      <c r="V1522">
        <v>31</v>
      </c>
      <c r="W1522">
        <v>0</v>
      </c>
      <c r="X1522">
        <v>0</v>
      </c>
      <c r="Y1522" t="s">
        <v>36</v>
      </c>
    </row>
    <row r="1523" spans="1:25" x14ac:dyDescent="0.25">
      <c r="A1523" t="s">
        <v>2654</v>
      </c>
      <c r="B1523" t="s">
        <v>2655</v>
      </c>
      <c r="C1523" t="s">
        <v>54</v>
      </c>
      <c r="D1523" t="s">
        <v>64</v>
      </c>
      <c r="E1523" t="s">
        <v>59</v>
      </c>
      <c r="F1523" s="1" t="s">
        <v>13577</v>
      </c>
      <c r="G1523">
        <v>109</v>
      </c>
      <c r="H1523" t="s">
        <v>29</v>
      </c>
      <c r="I1523">
        <v>1099</v>
      </c>
      <c r="J1523">
        <v>152.75</v>
      </c>
      <c r="K1523">
        <f>Passenger_Data[[#This Row],[Price_USD]]*1</f>
        <v>152.75</v>
      </c>
      <c r="L1523">
        <v>23</v>
      </c>
      <c r="M1523" t="s">
        <v>30</v>
      </c>
      <c r="N1523" t="s">
        <v>31</v>
      </c>
      <c r="O1523" t="s">
        <v>32</v>
      </c>
      <c r="P1523" t="s">
        <v>50</v>
      </c>
      <c r="Q1523">
        <v>1</v>
      </c>
      <c r="R1523" t="s">
        <v>65</v>
      </c>
      <c r="S1523" t="s">
        <v>68</v>
      </c>
      <c r="T1523">
        <v>9.6999999999999993</v>
      </c>
      <c r="U1523">
        <v>21</v>
      </c>
      <c r="V1523">
        <v>33</v>
      </c>
      <c r="W1523">
        <v>0</v>
      </c>
      <c r="X1523">
        <v>0</v>
      </c>
      <c r="Y1523" t="s">
        <v>36</v>
      </c>
    </row>
    <row r="1524" spans="1:25" x14ac:dyDescent="0.25">
      <c r="A1524" t="s">
        <v>2656</v>
      </c>
      <c r="B1524" t="s">
        <v>2657</v>
      </c>
      <c r="C1524" t="s">
        <v>54</v>
      </c>
      <c r="D1524" t="s">
        <v>76</v>
      </c>
      <c r="E1524" t="s">
        <v>64</v>
      </c>
      <c r="F1524" s="1" t="s">
        <v>13578</v>
      </c>
      <c r="G1524">
        <v>231</v>
      </c>
      <c r="H1524" t="s">
        <v>29</v>
      </c>
      <c r="I1524">
        <v>1287</v>
      </c>
      <c r="J1524">
        <v>309.43</v>
      </c>
      <c r="K1524">
        <f>Passenger_Data[[#This Row],[Price_USD]]*1</f>
        <v>309.43</v>
      </c>
      <c r="L1524">
        <v>57</v>
      </c>
      <c r="M1524" t="s">
        <v>30</v>
      </c>
      <c r="N1524" t="s">
        <v>31</v>
      </c>
      <c r="O1524" t="s">
        <v>56</v>
      </c>
      <c r="P1524" t="s">
        <v>264</v>
      </c>
      <c r="Q1524">
        <v>2</v>
      </c>
      <c r="R1524" t="s">
        <v>51</v>
      </c>
      <c r="S1524" t="s">
        <v>68</v>
      </c>
      <c r="T1524">
        <v>5.5</v>
      </c>
      <c r="U1524">
        <v>2</v>
      </c>
      <c r="V1524">
        <v>117</v>
      </c>
      <c r="W1524">
        <v>0</v>
      </c>
      <c r="X1524">
        <v>0</v>
      </c>
      <c r="Y1524" t="s">
        <v>36</v>
      </c>
    </row>
    <row r="1525" spans="1:25" x14ac:dyDescent="0.25">
      <c r="A1525" t="s">
        <v>2658</v>
      </c>
      <c r="B1525" t="s">
        <v>2659</v>
      </c>
      <c r="C1525" t="s">
        <v>54</v>
      </c>
      <c r="D1525" t="s">
        <v>28</v>
      </c>
      <c r="E1525" t="s">
        <v>27</v>
      </c>
      <c r="F1525" s="1" t="s">
        <v>13579</v>
      </c>
      <c r="G1525">
        <v>86</v>
      </c>
      <c r="H1525" t="s">
        <v>29</v>
      </c>
      <c r="I1525">
        <v>1623</v>
      </c>
      <c r="J1525">
        <v>272.87</v>
      </c>
      <c r="K1525">
        <f>Passenger_Data[[#This Row],[Price_USD]]*1</f>
        <v>272.87</v>
      </c>
      <c r="L1525">
        <v>30</v>
      </c>
      <c r="M1525" t="s">
        <v>40</v>
      </c>
      <c r="N1525" t="s">
        <v>31</v>
      </c>
      <c r="O1525" t="s">
        <v>33</v>
      </c>
      <c r="P1525" t="s">
        <v>33</v>
      </c>
      <c r="Q1525">
        <v>1</v>
      </c>
      <c r="R1525" t="s">
        <v>65</v>
      </c>
      <c r="S1525" t="s">
        <v>61</v>
      </c>
      <c r="T1525">
        <v>10</v>
      </c>
      <c r="U1525">
        <v>3</v>
      </c>
      <c r="V1525">
        <v>80</v>
      </c>
      <c r="W1525">
        <v>0</v>
      </c>
      <c r="X1525">
        <v>0</v>
      </c>
      <c r="Y1525" t="s">
        <v>77</v>
      </c>
    </row>
    <row r="1526" spans="1:25" x14ac:dyDescent="0.25">
      <c r="A1526" t="s">
        <v>2660</v>
      </c>
      <c r="B1526" t="s">
        <v>512</v>
      </c>
      <c r="C1526" t="s">
        <v>48</v>
      </c>
      <c r="D1526" t="s">
        <v>59</v>
      </c>
      <c r="E1526" t="s">
        <v>27</v>
      </c>
      <c r="F1526" s="1" t="s">
        <v>13580</v>
      </c>
      <c r="G1526">
        <v>207</v>
      </c>
      <c r="H1526" t="s">
        <v>29</v>
      </c>
      <c r="I1526">
        <v>1181</v>
      </c>
      <c r="J1526">
        <v>404.95</v>
      </c>
      <c r="K1526">
        <f>Passenger_Data[[#This Row],[Price_USD]]*1</f>
        <v>404.95</v>
      </c>
      <c r="L1526">
        <v>18</v>
      </c>
      <c r="M1526" t="s">
        <v>30</v>
      </c>
      <c r="N1526" t="s">
        <v>31</v>
      </c>
      <c r="O1526" t="s">
        <v>32</v>
      </c>
      <c r="P1526" t="s">
        <v>83</v>
      </c>
      <c r="Q1526">
        <v>0</v>
      </c>
      <c r="R1526" t="s">
        <v>65</v>
      </c>
      <c r="S1526" t="s">
        <v>35</v>
      </c>
      <c r="T1526">
        <v>7</v>
      </c>
      <c r="U1526">
        <v>32</v>
      </c>
      <c r="V1526">
        <v>38</v>
      </c>
      <c r="W1526">
        <v>0</v>
      </c>
      <c r="X1526">
        <v>0</v>
      </c>
      <c r="Y1526" t="s">
        <v>36</v>
      </c>
    </row>
    <row r="1527" spans="1:25" x14ac:dyDescent="0.25">
      <c r="A1527" t="s">
        <v>2661</v>
      </c>
      <c r="B1527" t="s">
        <v>2662</v>
      </c>
      <c r="C1527" t="s">
        <v>82</v>
      </c>
      <c r="D1527" t="s">
        <v>39</v>
      </c>
      <c r="E1527" t="s">
        <v>49</v>
      </c>
      <c r="F1527" s="1" t="s">
        <v>13581</v>
      </c>
      <c r="G1527">
        <v>111</v>
      </c>
      <c r="H1527" t="s">
        <v>108</v>
      </c>
      <c r="I1527">
        <v>779</v>
      </c>
      <c r="J1527">
        <v>287.57</v>
      </c>
      <c r="K1527">
        <f>Passenger_Data[[#This Row],[Price_USD]]*1</f>
        <v>287.57</v>
      </c>
      <c r="L1527">
        <v>28</v>
      </c>
      <c r="M1527" t="s">
        <v>40</v>
      </c>
      <c r="N1527" t="s">
        <v>60</v>
      </c>
      <c r="O1527" t="s">
        <v>56</v>
      </c>
      <c r="P1527" t="s">
        <v>33</v>
      </c>
      <c r="Q1527">
        <v>0</v>
      </c>
      <c r="R1527" t="s">
        <v>43</v>
      </c>
      <c r="S1527" t="s">
        <v>44</v>
      </c>
      <c r="T1527">
        <v>8.1</v>
      </c>
      <c r="U1527">
        <v>11</v>
      </c>
      <c r="V1527">
        <v>79</v>
      </c>
      <c r="W1527">
        <v>0</v>
      </c>
      <c r="X1527">
        <v>0</v>
      </c>
      <c r="Y1527" t="s">
        <v>36</v>
      </c>
    </row>
    <row r="1528" spans="1:25" x14ac:dyDescent="0.25">
      <c r="A1528" t="s">
        <v>2663</v>
      </c>
      <c r="B1528" t="s">
        <v>2664</v>
      </c>
      <c r="C1528" t="s">
        <v>54</v>
      </c>
      <c r="D1528" t="s">
        <v>76</v>
      </c>
      <c r="E1528" t="s">
        <v>59</v>
      </c>
      <c r="F1528" s="1" t="s">
        <v>13582</v>
      </c>
      <c r="G1528">
        <v>205</v>
      </c>
      <c r="H1528" t="s">
        <v>29</v>
      </c>
      <c r="I1528">
        <v>1082</v>
      </c>
      <c r="J1528">
        <v>321.79000000000002</v>
      </c>
      <c r="K1528">
        <f>Passenger_Data[[#This Row],[Price_USD]]*1</f>
        <v>321.79000000000002</v>
      </c>
      <c r="L1528">
        <v>23</v>
      </c>
      <c r="M1528" t="s">
        <v>40</v>
      </c>
      <c r="N1528" t="s">
        <v>31</v>
      </c>
      <c r="O1528" t="s">
        <v>33</v>
      </c>
      <c r="P1528" t="s">
        <v>50</v>
      </c>
      <c r="Q1528">
        <v>1</v>
      </c>
      <c r="R1528" t="s">
        <v>65</v>
      </c>
      <c r="S1528" t="s">
        <v>61</v>
      </c>
      <c r="T1528">
        <v>3.9</v>
      </c>
      <c r="U1528">
        <v>13</v>
      </c>
      <c r="V1528">
        <v>11</v>
      </c>
      <c r="W1528">
        <v>0</v>
      </c>
      <c r="X1528">
        <v>0</v>
      </c>
      <c r="Y1528" t="s">
        <v>45</v>
      </c>
    </row>
    <row r="1529" spans="1:25" x14ac:dyDescent="0.25">
      <c r="A1529" t="s">
        <v>2665</v>
      </c>
      <c r="B1529" t="s">
        <v>2666</v>
      </c>
      <c r="C1529" t="s">
        <v>73</v>
      </c>
      <c r="D1529" t="s">
        <v>27</v>
      </c>
      <c r="E1529" t="s">
        <v>59</v>
      </c>
      <c r="F1529" s="1" t="s">
        <v>13583</v>
      </c>
      <c r="G1529">
        <v>225</v>
      </c>
      <c r="H1529" t="s">
        <v>29</v>
      </c>
      <c r="I1529">
        <v>787</v>
      </c>
      <c r="J1529">
        <v>300.39</v>
      </c>
      <c r="K1529">
        <f>Passenger_Data[[#This Row],[Price_USD]]*1</f>
        <v>300.39</v>
      </c>
      <c r="L1529">
        <v>53</v>
      </c>
      <c r="M1529" t="s">
        <v>40</v>
      </c>
      <c r="N1529" t="s">
        <v>41</v>
      </c>
      <c r="O1529" t="s">
        <v>32</v>
      </c>
      <c r="P1529" t="s">
        <v>50</v>
      </c>
      <c r="Q1529">
        <v>2</v>
      </c>
      <c r="R1529" t="s">
        <v>51</v>
      </c>
      <c r="S1529" t="s">
        <v>35</v>
      </c>
      <c r="T1529">
        <v>7.8</v>
      </c>
      <c r="U1529">
        <v>0</v>
      </c>
      <c r="V1529">
        <v>66</v>
      </c>
      <c r="W1529">
        <v>0</v>
      </c>
      <c r="X1529">
        <v>0</v>
      </c>
      <c r="Y1529" t="s">
        <v>36</v>
      </c>
    </row>
    <row r="1530" spans="1:25" x14ac:dyDescent="0.25">
      <c r="A1530" t="s">
        <v>2667</v>
      </c>
      <c r="B1530" t="s">
        <v>2668</v>
      </c>
      <c r="C1530" t="s">
        <v>82</v>
      </c>
      <c r="D1530" t="s">
        <v>64</v>
      </c>
      <c r="E1530" t="s">
        <v>28</v>
      </c>
      <c r="F1530" s="1" t="s">
        <v>13584</v>
      </c>
      <c r="G1530">
        <v>87</v>
      </c>
      <c r="H1530" t="s">
        <v>86</v>
      </c>
      <c r="I1530">
        <v>811</v>
      </c>
      <c r="J1530">
        <v>256.91000000000003</v>
      </c>
      <c r="K1530">
        <f>Passenger_Data[[#This Row],[Price_USD]]*1</f>
        <v>256.91000000000003</v>
      </c>
      <c r="L1530">
        <v>61</v>
      </c>
      <c r="M1530" t="s">
        <v>40</v>
      </c>
      <c r="N1530" t="s">
        <v>60</v>
      </c>
      <c r="O1530" t="s">
        <v>32</v>
      </c>
      <c r="P1530" t="s">
        <v>50</v>
      </c>
      <c r="Q1530">
        <v>1</v>
      </c>
      <c r="R1530" t="s">
        <v>65</v>
      </c>
      <c r="S1530" t="s">
        <v>68</v>
      </c>
      <c r="T1530">
        <v>6.8</v>
      </c>
      <c r="U1530">
        <v>4</v>
      </c>
      <c r="V1530">
        <v>42</v>
      </c>
      <c r="W1530">
        <v>0</v>
      </c>
      <c r="X1530">
        <v>0</v>
      </c>
      <c r="Y1530" t="s">
        <v>36</v>
      </c>
    </row>
    <row r="1531" spans="1:25" x14ac:dyDescent="0.25">
      <c r="A1531" t="s">
        <v>2669</v>
      </c>
      <c r="B1531" t="s">
        <v>932</v>
      </c>
      <c r="C1531" t="s">
        <v>48</v>
      </c>
      <c r="D1531" t="s">
        <v>59</v>
      </c>
      <c r="E1531" t="s">
        <v>64</v>
      </c>
      <c r="F1531" s="1" t="s">
        <v>13585</v>
      </c>
      <c r="G1531">
        <v>237</v>
      </c>
      <c r="H1531" t="s">
        <v>29</v>
      </c>
      <c r="I1531">
        <v>595</v>
      </c>
      <c r="J1531">
        <v>514.16</v>
      </c>
      <c r="K1531">
        <f>Passenger_Data[[#This Row],[Price_USD]]*1</f>
        <v>514.16</v>
      </c>
      <c r="L1531">
        <v>49</v>
      </c>
      <c r="M1531" t="s">
        <v>40</v>
      </c>
      <c r="N1531" t="s">
        <v>31</v>
      </c>
      <c r="O1531" t="s">
        <v>56</v>
      </c>
      <c r="P1531" t="s">
        <v>83</v>
      </c>
      <c r="Q1531">
        <v>1</v>
      </c>
      <c r="R1531" t="s">
        <v>65</v>
      </c>
      <c r="S1531" t="s">
        <v>44</v>
      </c>
      <c r="T1531">
        <v>4.9000000000000004</v>
      </c>
      <c r="U1531">
        <v>5</v>
      </c>
      <c r="V1531">
        <v>95</v>
      </c>
      <c r="W1531">
        <v>0</v>
      </c>
      <c r="X1531">
        <v>0</v>
      </c>
      <c r="Y1531" t="s">
        <v>77</v>
      </c>
    </row>
    <row r="1532" spans="1:25" x14ac:dyDescent="0.25">
      <c r="A1532" t="s">
        <v>2670</v>
      </c>
      <c r="B1532" t="s">
        <v>2592</v>
      </c>
      <c r="C1532" t="s">
        <v>82</v>
      </c>
      <c r="D1532" t="s">
        <v>28</v>
      </c>
      <c r="E1532" t="s">
        <v>76</v>
      </c>
      <c r="F1532" s="1" t="s">
        <v>13586</v>
      </c>
      <c r="G1532">
        <v>218</v>
      </c>
      <c r="H1532" t="s">
        <v>86</v>
      </c>
      <c r="I1532">
        <v>1000</v>
      </c>
      <c r="J1532">
        <v>313.01</v>
      </c>
      <c r="K1532">
        <f>Passenger_Data[[#This Row],[Price_USD]]*1</f>
        <v>313.01</v>
      </c>
      <c r="L1532">
        <v>38</v>
      </c>
      <c r="M1532" t="s">
        <v>30</v>
      </c>
      <c r="N1532" t="s">
        <v>41</v>
      </c>
      <c r="O1532" t="s">
        <v>42</v>
      </c>
      <c r="P1532" t="s">
        <v>33</v>
      </c>
      <c r="Q1532">
        <v>1</v>
      </c>
      <c r="R1532" t="s">
        <v>65</v>
      </c>
      <c r="S1532" t="s">
        <v>35</v>
      </c>
      <c r="T1532">
        <v>8.8000000000000007</v>
      </c>
      <c r="U1532">
        <v>4</v>
      </c>
      <c r="V1532">
        <v>111</v>
      </c>
      <c r="W1532">
        <v>0</v>
      </c>
      <c r="X1532">
        <v>1</v>
      </c>
      <c r="Y1532" t="s">
        <v>36</v>
      </c>
    </row>
    <row r="1533" spans="1:25" x14ac:dyDescent="0.25">
      <c r="A1533" t="s">
        <v>2671</v>
      </c>
      <c r="B1533" t="s">
        <v>2672</v>
      </c>
      <c r="C1533" t="s">
        <v>26</v>
      </c>
      <c r="D1533" t="s">
        <v>59</v>
      </c>
      <c r="E1533" t="s">
        <v>76</v>
      </c>
      <c r="F1533" s="1" t="s">
        <v>13587</v>
      </c>
      <c r="G1533">
        <v>194</v>
      </c>
      <c r="H1533" t="s">
        <v>108</v>
      </c>
      <c r="I1533">
        <v>1253</v>
      </c>
      <c r="J1533">
        <v>324.5</v>
      </c>
      <c r="K1533">
        <f>Passenger_Data[[#This Row],[Price_USD]]*1</f>
        <v>324.5</v>
      </c>
      <c r="L1533">
        <v>77</v>
      </c>
      <c r="M1533" t="s">
        <v>30</v>
      </c>
      <c r="N1533" t="s">
        <v>41</v>
      </c>
      <c r="O1533" t="s">
        <v>33</v>
      </c>
      <c r="P1533" t="s">
        <v>50</v>
      </c>
      <c r="Q1533">
        <v>0</v>
      </c>
      <c r="R1533" t="s">
        <v>65</v>
      </c>
      <c r="S1533" t="s">
        <v>61</v>
      </c>
      <c r="T1533">
        <v>6.8</v>
      </c>
      <c r="U1533">
        <v>19</v>
      </c>
      <c r="V1533">
        <v>76</v>
      </c>
      <c r="W1533">
        <v>0</v>
      </c>
      <c r="X1533">
        <v>0</v>
      </c>
      <c r="Y1533" t="s">
        <v>77</v>
      </c>
    </row>
    <row r="1534" spans="1:25" x14ac:dyDescent="0.25">
      <c r="A1534" t="s">
        <v>2673</v>
      </c>
      <c r="B1534" t="s">
        <v>2674</v>
      </c>
      <c r="C1534" t="s">
        <v>48</v>
      </c>
      <c r="D1534" t="s">
        <v>28</v>
      </c>
      <c r="E1534" t="s">
        <v>28</v>
      </c>
      <c r="F1534" s="1" t="s">
        <v>13588</v>
      </c>
      <c r="G1534">
        <v>189</v>
      </c>
      <c r="H1534" t="s">
        <v>29</v>
      </c>
      <c r="I1534">
        <v>1091</v>
      </c>
      <c r="J1534">
        <v>166.97</v>
      </c>
      <c r="K1534">
        <f>Passenger_Data[[#This Row],[Price_USD]]*1</f>
        <v>166.97</v>
      </c>
      <c r="L1534">
        <v>52</v>
      </c>
      <c r="M1534" t="s">
        <v>30</v>
      </c>
      <c r="N1534" t="s">
        <v>60</v>
      </c>
      <c r="O1534" t="s">
        <v>33</v>
      </c>
      <c r="P1534" t="s">
        <v>50</v>
      </c>
      <c r="Q1534">
        <v>1</v>
      </c>
      <c r="R1534" t="s">
        <v>65</v>
      </c>
      <c r="S1534" t="s">
        <v>61</v>
      </c>
      <c r="T1534">
        <v>7.6</v>
      </c>
      <c r="U1534">
        <v>2</v>
      </c>
      <c r="V1534">
        <v>23</v>
      </c>
      <c r="W1534">
        <v>0</v>
      </c>
      <c r="X1534">
        <v>1</v>
      </c>
      <c r="Y1534" t="s">
        <v>45</v>
      </c>
    </row>
    <row r="1535" spans="1:25" x14ac:dyDescent="0.25">
      <c r="A1535" t="s">
        <v>2675</v>
      </c>
      <c r="B1535" t="s">
        <v>2676</v>
      </c>
      <c r="C1535" t="s">
        <v>26</v>
      </c>
      <c r="D1535" t="s">
        <v>28</v>
      </c>
      <c r="E1535" t="s">
        <v>39</v>
      </c>
      <c r="F1535" s="1" t="s">
        <v>13589</v>
      </c>
      <c r="G1535">
        <v>156</v>
      </c>
      <c r="H1535" t="s">
        <v>29</v>
      </c>
      <c r="I1535">
        <v>1353</v>
      </c>
      <c r="J1535">
        <v>222.5</v>
      </c>
      <c r="K1535">
        <f>Passenger_Data[[#This Row],[Price_USD]]*1</f>
        <v>222.5</v>
      </c>
      <c r="L1535">
        <v>39</v>
      </c>
      <c r="M1535" t="s">
        <v>40</v>
      </c>
      <c r="N1535" t="s">
        <v>41</v>
      </c>
      <c r="O1535" t="s">
        <v>42</v>
      </c>
      <c r="P1535" t="s">
        <v>83</v>
      </c>
      <c r="Q1535">
        <v>1</v>
      </c>
      <c r="R1535" t="s">
        <v>65</v>
      </c>
      <c r="S1535" t="s">
        <v>61</v>
      </c>
      <c r="T1535">
        <v>6.6</v>
      </c>
      <c r="U1535">
        <v>13</v>
      </c>
      <c r="V1535">
        <v>42</v>
      </c>
      <c r="W1535">
        <v>0</v>
      </c>
      <c r="X1535">
        <v>0</v>
      </c>
      <c r="Y1535" t="s">
        <v>77</v>
      </c>
    </row>
    <row r="1536" spans="1:25" x14ac:dyDescent="0.25">
      <c r="A1536" t="s">
        <v>2677</v>
      </c>
      <c r="B1536" t="s">
        <v>650</v>
      </c>
      <c r="C1536" t="s">
        <v>48</v>
      </c>
      <c r="D1536" t="s">
        <v>28</v>
      </c>
      <c r="E1536" t="s">
        <v>28</v>
      </c>
      <c r="F1536" s="1" t="s">
        <v>13590</v>
      </c>
      <c r="G1536">
        <v>129</v>
      </c>
      <c r="H1536" t="s">
        <v>29</v>
      </c>
      <c r="I1536">
        <v>948</v>
      </c>
      <c r="J1536">
        <v>426.21</v>
      </c>
      <c r="K1536">
        <f>Passenger_Data[[#This Row],[Price_USD]]*1</f>
        <v>426.21</v>
      </c>
      <c r="L1536">
        <v>55</v>
      </c>
      <c r="M1536" t="s">
        <v>40</v>
      </c>
      <c r="N1536" t="s">
        <v>60</v>
      </c>
      <c r="O1536" t="s">
        <v>33</v>
      </c>
      <c r="P1536" t="s">
        <v>50</v>
      </c>
      <c r="Q1536">
        <v>2</v>
      </c>
      <c r="R1536" t="s">
        <v>51</v>
      </c>
      <c r="S1536" t="s">
        <v>61</v>
      </c>
      <c r="T1536">
        <v>7.2</v>
      </c>
      <c r="U1536">
        <v>5</v>
      </c>
      <c r="V1536">
        <v>28</v>
      </c>
      <c r="W1536">
        <v>0</v>
      </c>
      <c r="X1536">
        <v>0</v>
      </c>
      <c r="Y1536" t="s">
        <v>36</v>
      </c>
    </row>
    <row r="1537" spans="1:25" x14ac:dyDescent="0.25">
      <c r="A1537" t="s">
        <v>2678</v>
      </c>
      <c r="B1537" t="s">
        <v>2679</v>
      </c>
      <c r="C1537" t="s">
        <v>48</v>
      </c>
      <c r="D1537" t="s">
        <v>55</v>
      </c>
      <c r="E1537" t="s">
        <v>28</v>
      </c>
      <c r="F1537" s="1" t="s">
        <v>13591</v>
      </c>
      <c r="G1537">
        <v>123</v>
      </c>
      <c r="H1537" t="s">
        <v>29</v>
      </c>
      <c r="I1537">
        <v>963</v>
      </c>
      <c r="J1537">
        <v>255.53</v>
      </c>
      <c r="K1537">
        <f>Passenger_Data[[#This Row],[Price_USD]]*1</f>
        <v>255.53</v>
      </c>
      <c r="L1537">
        <v>78</v>
      </c>
      <c r="M1537" t="s">
        <v>30</v>
      </c>
      <c r="N1537" t="s">
        <v>41</v>
      </c>
      <c r="O1537" t="s">
        <v>33</v>
      </c>
      <c r="P1537" t="s">
        <v>50</v>
      </c>
      <c r="Q1537">
        <v>2</v>
      </c>
      <c r="R1537" t="s">
        <v>65</v>
      </c>
      <c r="S1537" t="s">
        <v>44</v>
      </c>
      <c r="T1537">
        <v>8.4</v>
      </c>
      <c r="U1537">
        <v>2</v>
      </c>
      <c r="V1537">
        <v>27</v>
      </c>
      <c r="W1537">
        <v>0</v>
      </c>
      <c r="X1537">
        <v>0</v>
      </c>
      <c r="Y1537" t="s">
        <v>77</v>
      </c>
    </row>
    <row r="1538" spans="1:25" x14ac:dyDescent="0.25">
      <c r="A1538" t="s">
        <v>2680</v>
      </c>
      <c r="B1538" t="s">
        <v>2102</v>
      </c>
      <c r="C1538" t="s">
        <v>26</v>
      </c>
      <c r="D1538" t="s">
        <v>28</v>
      </c>
      <c r="E1538" t="s">
        <v>27</v>
      </c>
      <c r="F1538" s="1" t="s">
        <v>13592</v>
      </c>
      <c r="G1538">
        <v>102</v>
      </c>
      <c r="H1538" t="s">
        <v>86</v>
      </c>
      <c r="I1538">
        <v>1319</v>
      </c>
      <c r="J1538">
        <v>259.23</v>
      </c>
      <c r="K1538">
        <f>Passenger_Data[[#This Row],[Price_USD]]*1</f>
        <v>259.23</v>
      </c>
      <c r="L1538">
        <v>57</v>
      </c>
      <c r="M1538" t="s">
        <v>40</v>
      </c>
      <c r="N1538" t="s">
        <v>31</v>
      </c>
      <c r="O1538" t="s">
        <v>32</v>
      </c>
      <c r="P1538" t="s">
        <v>50</v>
      </c>
      <c r="Q1538">
        <v>0</v>
      </c>
      <c r="R1538" t="s">
        <v>65</v>
      </c>
      <c r="S1538" t="s">
        <v>44</v>
      </c>
      <c r="T1538">
        <v>6.9</v>
      </c>
      <c r="U1538">
        <v>2</v>
      </c>
      <c r="V1538">
        <v>29</v>
      </c>
      <c r="W1538">
        <v>0</v>
      </c>
      <c r="X1538">
        <v>0</v>
      </c>
      <c r="Y1538" t="s">
        <v>36</v>
      </c>
    </row>
    <row r="1539" spans="1:25" x14ac:dyDescent="0.25">
      <c r="A1539" t="s">
        <v>2681</v>
      </c>
      <c r="B1539" t="s">
        <v>1149</v>
      </c>
      <c r="C1539" t="s">
        <v>48</v>
      </c>
      <c r="D1539" t="s">
        <v>59</v>
      </c>
      <c r="E1539" t="s">
        <v>59</v>
      </c>
      <c r="F1539" s="1" t="s">
        <v>13593</v>
      </c>
      <c r="G1539">
        <v>193</v>
      </c>
      <c r="H1539" t="s">
        <v>29</v>
      </c>
      <c r="I1539">
        <v>1300</v>
      </c>
      <c r="J1539">
        <v>474.38</v>
      </c>
      <c r="K1539">
        <f>Passenger_Data[[#This Row],[Price_USD]]*1</f>
        <v>474.38</v>
      </c>
      <c r="L1539">
        <v>37</v>
      </c>
      <c r="M1539" t="s">
        <v>40</v>
      </c>
      <c r="N1539" t="s">
        <v>41</v>
      </c>
      <c r="O1539" t="s">
        <v>32</v>
      </c>
      <c r="P1539" t="s">
        <v>33</v>
      </c>
      <c r="Q1539">
        <v>0</v>
      </c>
      <c r="R1539" t="s">
        <v>65</v>
      </c>
      <c r="S1539" t="s">
        <v>61</v>
      </c>
      <c r="T1539">
        <v>7.4</v>
      </c>
      <c r="U1539">
        <v>9</v>
      </c>
      <c r="V1539">
        <v>43</v>
      </c>
      <c r="W1539">
        <v>0</v>
      </c>
      <c r="X1539">
        <v>0</v>
      </c>
      <c r="Y1539" t="s">
        <v>45</v>
      </c>
    </row>
    <row r="1540" spans="1:25" x14ac:dyDescent="0.25">
      <c r="A1540" t="s">
        <v>2682</v>
      </c>
      <c r="B1540" t="s">
        <v>451</v>
      </c>
      <c r="C1540" t="s">
        <v>82</v>
      </c>
      <c r="D1540" t="s">
        <v>59</v>
      </c>
      <c r="E1540" t="s">
        <v>76</v>
      </c>
      <c r="F1540" s="1" t="s">
        <v>13594</v>
      </c>
      <c r="G1540">
        <v>262</v>
      </c>
      <c r="H1540" t="s">
        <v>29</v>
      </c>
      <c r="I1540">
        <v>1423</v>
      </c>
      <c r="J1540">
        <v>443.29</v>
      </c>
      <c r="K1540">
        <f>Passenger_Data[[#This Row],[Price_USD]]*1</f>
        <v>443.29</v>
      </c>
      <c r="L1540">
        <v>30</v>
      </c>
      <c r="M1540" t="s">
        <v>40</v>
      </c>
      <c r="N1540" t="s">
        <v>41</v>
      </c>
      <c r="O1540" t="s">
        <v>33</v>
      </c>
      <c r="P1540" t="s">
        <v>50</v>
      </c>
      <c r="Q1540">
        <v>0</v>
      </c>
      <c r="R1540" t="s">
        <v>51</v>
      </c>
      <c r="S1540" t="s">
        <v>35</v>
      </c>
      <c r="T1540">
        <v>8.1</v>
      </c>
      <c r="U1540">
        <v>2</v>
      </c>
      <c r="V1540">
        <v>26</v>
      </c>
      <c r="W1540">
        <v>0</v>
      </c>
      <c r="X1540">
        <v>0</v>
      </c>
      <c r="Y1540" t="s">
        <v>77</v>
      </c>
    </row>
    <row r="1541" spans="1:25" x14ac:dyDescent="0.25">
      <c r="A1541" t="s">
        <v>2683</v>
      </c>
      <c r="B1541" t="s">
        <v>471</v>
      </c>
      <c r="C1541" t="s">
        <v>54</v>
      </c>
      <c r="D1541" t="s">
        <v>49</v>
      </c>
      <c r="E1541" t="s">
        <v>55</v>
      </c>
      <c r="F1541" s="1" t="s">
        <v>13595</v>
      </c>
      <c r="G1541">
        <v>177</v>
      </c>
      <c r="H1541" t="s">
        <v>29</v>
      </c>
      <c r="I1541">
        <v>1127</v>
      </c>
      <c r="J1541">
        <v>205.87</v>
      </c>
      <c r="K1541">
        <f>Passenger_Data[[#This Row],[Price_USD]]*1</f>
        <v>205.87</v>
      </c>
      <c r="L1541">
        <v>54</v>
      </c>
      <c r="M1541" t="s">
        <v>30</v>
      </c>
      <c r="N1541" t="s">
        <v>60</v>
      </c>
      <c r="O1541" t="s">
        <v>56</v>
      </c>
      <c r="P1541" t="s">
        <v>50</v>
      </c>
      <c r="Q1541">
        <v>1</v>
      </c>
      <c r="R1541" t="s">
        <v>51</v>
      </c>
      <c r="S1541" t="s">
        <v>61</v>
      </c>
      <c r="T1541">
        <v>7.1</v>
      </c>
      <c r="U1541">
        <v>15</v>
      </c>
      <c r="V1541">
        <v>103</v>
      </c>
      <c r="W1541">
        <v>0</v>
      </c>
      <c r="X1541">
        <v>0</v>
      </c>
      <c r="Y1541" t="s">
        <v>36</v>
      </c>
    </row>
    <row r="1542" spans="1:25" x14ac:dyDescent="0.25">
      <c r="A1542" t="s">
        <v>2684</v>
      </c>
      <c r="B1542" t="s">
        <v>357</v>
      </c>
      <c r="C1542" t="s">
        <v>54</v>
      </c>
      <c r="D1542" t="s">
        <v>76</v>
      </c>
      <c r="E1542" t="s">
        <v>27</v>
      </c>
      <c r="F1542" s="1" t="s">
        <v>13596</v>
      </c>
      <c r="G1542">
        <v>173</v>
      </c>
      <c r="H1542" t="s">
        <v>29</v>
      </c>
      <c r="I1542">
        <v>993</v>
      </c>
      <c r="J1542">
        <v>570.54999999999995</v>
      </c>
      <c r="K1542">
        <f>Passenger_Data[[#This Row],[Price_USD]]*1</f>
        <v>570.54999999999995</v>
      </c>
      <c r="L1542">
        <v>49</v>
      </c>
      <c r="M1542" t="s">
        <v>30</v>
      </c>
      <c r="N1542" t="s">
        <v>31</v>
      </c>
      <c r="O1542" t="s">
        <v>56</v>
      </c>
      <c r="P1542" t="s">
        <v>50</v>
      </c>
      <c r="Q1542">
        <v>2</v>
      </c>
      <c r="R1542" t="s">
        <v>65</v>
      </c>
      <c r="S1542" t="s">
        <v>61</v>
      </c>
      <c r="T1542">
        <v>7.2</v>
      </c>
      <c r="U1542">
        <v>24</v>
      </c>
      <c r="V1542">
        <v>87</v>
      </c>
      <c r="W1542">
        <v>0</v>
      </c>
      <c r="X1542">
        <v>0</v>
      </c>
      <c r="Y1542" t="s">
        <v>45</v>
      </c>
    </row>
    <row r="1543" spans="1:25" x14ac:dyDescent="0.25">
      <c r="A1543" t="s">
        <v>2685</v>
      </c>
      <c r="B1543" t="s">
        <v>2387</v>
      </c>
      <c r="C1543" t="s">
        <v>54</v>
      </c>
      <c r="D1543" t="s">
        <v>55</v>
      </c>
      <c r="E1543" t="s">
        <v>49</v>
      </c>
      <c r="F1543" s="1" t="s">
        <v>13597</v>
      </c>
      <c r="G1543">
        <v>189</v>
      </c>
      <c r="H1543" t="s">
        <v>29</v>
      </c>
      <c r="I1543">
        <v>1842</v>
      </c>
      <c r="J1543">
        <v>220.43</v>
      </c>
      <c r="K1543">
        <f>Passenger_Data[[#This Row],[Price_USD]]*1</f>
        <v>220.43</v>
      </c>
      <c r="L1543">
        <v>51</v>
      </c>
      <c r="M1543" t="s">
        <v>40</v>
      </c>
      <c r="N1543" t="s">
        <v>41</v>
      </c>
      <c r="O1543" t="s">
        <v>42</v>
      </c>
      <c r="P1543" t="s">
        <v>83</v>
      </c>
      <c r="Q1543">
        <v>1</v>
      </c>
      <c r="R1543" t="s">
        <v>43</v>
      </c>
      <c r="S1543" t="s">
        <v>35</v>
      </c>
      <c r="T1543">
        <v>6.1</v>
      </c>
      <c r="U1543">
        <v>31</v>
      </c>
      <c r="V1543">
        <v>32</v>
      </c>
      <c r="W1543">
        <v>0</v>
      </c>
      <c r="X1543">
        <v>1</v>
      </c>
      <c r="Y1543" t="s">
        <v>77</v>
      </c>
    </row>
    <row r="1544" spans="1:25" x14ac:dyDescent="0.25">
      <c r="A1544" t="s">
        <v>2686</v>
      </c>
      <c r="B1544" t="s">
        <v>2258</v>
      </c>
      <c r="C1544" t="s">
        <v>73</v>
      </c>
      <c r="D1544" t="s">
        <v>76</v>
      </c>
      <c r="E1544" t="s">
        <v>27</v>
      </c>
      <c r="F1544" s="1" t="s">
        <v>13598</v>
      </c>
      <c r="G1544">
        <v>105</v>
      </c>
      <c r="H1544" t="s">
        <v>29</v>
      </c>
      <c r="I1544">
        <v>1320</v>
      </c>
      <c r="J1544">
        <v>540.46</v>
      </c>
      <c r="K1544">
        <f>Passenger_Data[[#This Row],[Price_USD]]*1</f>
        <v>540.46</v>
      </c>
      <c r="L1544">
        <v>78</v>
      </c>
      <c r="M1544" t="s">
        <v>30</v>
      </c>
      <c r="N1544" t="s">
        <v>41</v>
      </c>
      <c r="O1544" t="s">
        <v>56</v>
      </c>
      <c r="P1544" t="s">
        <v>83</v>
      </c>
      <c r="Q1544">
        <v>0</v>
      </c>
      <c r="R1544" t="s">
        <v>65</v>
      </c>
      <c r="S1544" t="s">
        <v>44</v>
      </c>
      <c r="T1544">
        <v>7.2</v>
      </c>
      <c r="U1544">
        <v>36</v>
      </c>
      <c r="V1544">
        <v>49</v>
      </c>
      <c r="W1544">
        <v>0</v>
      </c>
      <c r="X1544">
        <v>0</v>
      </c>
      <c r="Y1544" t="s">
        <v>36</v>
      </c>
    </row>
    <row r="1545" spans="1:25" x14ac:dyDescent="0.25">
      <c r="A1545" t="s">
        <v>2687</v>
      </c>
      <c r="B1545" t="s">
        <v>494</v>
      </c>
      <c r="C1545" t="s">
        <v>26</v>
      </c>
      <c r="D1545" t="s">
        <v>76</v>
      </c>
      <c r="E1545" t="s">
        <v>55</v>
      </c>
      <c r="F1545" s="1" t="s">
        <v>13599</v>
      </c>
      <c r="G1545">
        <v>173</v>
      </c>
      <c r="H1545" t="s">
        <v>29</v>
      </c>
      <c r="I1545">
        <v>1126</v>
      </c>
      <c r="J1545">
        <v>296.57</v>
      </c>
      <c r="K1545">
        <f>Passenger_Data[[#This Row],[Price_USD]]*1</f>
        <v>296.57</v>
      </c>
      <c r="L1545">
        <v>36</v>
      </c>
      <c r="M1545" t="s">
        <v>30</v>
      </c>
      <c r="N1545" t="s">
        <v>31</v>
      </c>
      <c r="O1545" t="s">
        <v>42</v>
      </c>
      <c r="P1545" t="s">
        <v>50</v>
      </c>
      <c r="Q1545">
        <v>0</v>
      </c>
      <c r="R1545" t="s">
        <v>65</v>
      </c>
      <c r="S1545" t="s">
        <v>61</v>
      </c>
      <c r="T1545">
        <v>9.3000000000000007</v>
      </c>
      <c r="U1545">
        <v>0</v>
      </c>
      <c r="V1545">
        <v>7</v>
      </c>
      <c r="W1545">
        <v>0</v>
      </c>
      <c r="X1545">
        <v>0</v>
      </c>
      <c r="Y1545" t="s">
        <v>77</v>
      </c>
    </row>
    <row r="1546" spans="1:25" x14ac:dyDescent="0.25">
      <c r="A1546" t="s">
        <v>2688</v>
      </c>
      <c r="B1546" t="s">
        <v>2689</v>
      </c>
      <c r="C1546" t="s">
        <v>26</v>
      </c>
      <c r="D1546" t="s">
        <v>27</v>
      </c>
      <c r="E1546" t="s">
        <v>49</v>
      </c>
      <c r="F1546" s="1" t="s">
        <v>13600</v>
      </c>
      <c r="G1546">
        <v>184</v>
      </c>
      <c r="H1546" t="s">
        <v>29</v>
      </c>
      <c r="I1546">
        <v>1541</v>
      </c>
      <c r="J1546">
        <v>490.81</v>
      </c>
      <c r="K1546">
        <f>Passenger_Data[[#This Row],[Price_USD]]*1</f>
        <v>490.81</v>
      </c>
      <c r="L1546">
        <v>49</v>
      </c>
      <c r="M1546" t="s">
        <v>40</v>
      </c>
      <c r="N1546" t="s">
        <v>31</v>
      </c>
      <c r="O1546" t="s">
        <v>56</v>
      </c>
      <c r="P1546" t="s">
        <v>83</v>
      </c>
      <c r="Q1546">
        <v>1</v>
      </c>
      <c r="R1546" t="s">
        <v>65</v>
      </c>
      <c r="S1546" t="s">
        <v>35</v>
      </c>
      <c r="T1546">
        <v>9.3000000000000007</v>
      </c>
      <c r="U1546">
        <v>20</v>
      </c>
      <c r="V1546">
        <v>13</v>
      </c>
      <c r="W1546">
        <v>0</v>
      </c>
      <c r="X1546">
        <v>0</v>
      </c>
      <c r="Y1546" t="s">
        <v>77</v>
      </c>
    </row>
    <row r="1547" spans="1:25" x14ac:dyDescent="0.25">
      <c r="A1547" t="s">
        <v>2690</v>
      </c>
      <c r="B1547" t="s">
        <v>2691</v>
      </c>
      <c r="C1547" t="s">
        <v>82</v>
      </c>
      <c r="D1547" t="s">
        <v>49</v>
      </c>
      <c r="E1547" t="s">
        <v>49</v>
      </c>
      <c r="F1547" s="1" t="s">
        <v>13601</v>
      </c>
      <c r="G1547">
        <v>299</v>
      </c>
      <c r="H1547" t="s">
        <v>29</v>
      </c>
      <c r="I1547">
        <v>1032</v>
      </c>
      <c r="J1547">
        <v>345.38</v>
      </c>
      <c r="K1547">
        <f>Passenger_Data[[#This Row],[Price_USD]]*1</f>
        <v>345.38</v>
      </c>
      <c r="L1547">
        <v>21</v>
      </c>
      <c r="M1547" t="s">
        <v>30</v>
      </c>
      <c r="N1547" t="s">
        <v>31</v>
      </c>
      <c r="O1547" t="s">
        <v>56</v>
      </c>
      <c r="P1547" t="s">
        <v>83</v>
      </c>
      <c r="Q1547">
        <v>2</v>
      </c>
      <c r="R1547" t="s">
        <v>51</v>
      </c>
      <c r="S1547" t="s">
        <v>61</v>
      </c>
      <c r="T1547">
        <v>7.5</v>
      </c>
      <c r="U1547">
        <v>3</v>
      </c>
      <c r="V1547">
        <v>72</v>
      </c>
      <c r="W1547">
        <v>0</v>
      </c>
      <c r="X1547">
        <v>1</v>
      </c>
      <c r="Y1547" t="s">
        <v>77</v>
      </c>
    </row>
    <row r="1548" spans="1:25" x14ac:dyDescent="0.25">
      <c r="A1548" t="s">
        <v>2692</v>
      </c>
      <c r="B1548" t="s">
        <v>1506</v>
      </c>
      <c r="C1548" t="s">
        <v>54</v>
      </c>
      <c r="D1548" t="s">
        <v>28</v>
      </c>
      <c r="E1548" t="s">
        <v>64</v>
      </c>
      <c r="F1548" s="1" t="s">
        <v>13602</v>
      </c>
      <c r="G1548">
        <v>209</v>
      </c>
      <c r="H1548" t="s">
        <v>29</v>
      </c>
      <c r="I1548">
        <v>996</v>
      </c>
      <c r="J1548">
        <v>263.43</v>
      </c>
      <c r="K1548">
        <f>Passenger_Data[[#This Row],[Price_USD]]*1</f>
        <v>263.43</v>
      </c>
      <c r="L1548">
        <v>71</v>
      </c>
      <c r="M1548" t="s">
        <v>30</v>
      </c>
      <c r="N1548" t="s">
        <v>41</v>
      </c>
      <c r="O1548" t="s">
        <v>56</v>
      </c>
      <c r="P1548" t="s">
        <v>50</v>
      </c>
      <c r="Q1548">
        <v>0</v>
      </c>
      <c r="R1548" t="s">
        <v>65</v>
      </c>
      <c r="S1548" t="s">
        <v>35</v>
      </c>
      <c r="T1548">
        <v>8</v>
      </c>
      <c r="U1548">
        <v>9</v>
      </c>
      <c r="V1548">
        <v>79</v>
      </c>
      <c r="W1548">
        <v>0</v>
      </c>
      <c r="X1548">
        <v>0</v>
      </c>
      <c r="Y1548" t="s">
        <v>77</v>
      </c>
    </row>
    <row r="1549" spans="1:25" x14ac:dyDescent="0.25">
      <c r="A1549" t="s">
        <v>2693</v>
      </c>
      <c r="B1549" t="s">
        <v>239</v>
      </c>
      <c r="C1549" t="s">
        <v>54</v>
      </c>
      <c r="D1549" t="s">
        <v>64</v>
      </c>
      <c r="E1549" t="s">
        <v>64</v>
      </c>
      <c r="F1549" s="1" t="s">
        <v>13603</v>
      </c>
      <c r="G1549">
        <v>89</v>
      </c>
      <c r="H1549" t="s">
        <v>29</v>
      </c>
      <c r="I1549">
        <v>1458</v>
      </c>
      <c r="J1549">
        <v>506.4</v>
      </c>
      <c r="K1549">
        <f>Passenger_Data[[#This Row],[Price_USD]]*1</f>
        <v>506.4</v>
      </c>
      <c r="L1549">
        <v>72</v>
      </c>
      <c r="M1549" t="s">
        <v>30</v>
      </c>
      <c r="N1549" t="s">
        <v>41</v>
      </c>
      <c r="O1549" t="s">
        <v>56</v>
      </c>
      <c r="P1549" t="s">
        <v>83</v>
      </c>
      <c r="Q1549">
        <v>1</v>
      </c>
      <c r="R1549" t="s">
        <v>65</v>
      </c>
      <c r="S1549" t="s">
        <v>68</v>
      </c>
      <c r="T1549">
        <v>6.2</v>
      </c>
      <c r="U1549">
        <v>28</v>
      </c>
      <c r="V1549">
        <v>100</v>
      </c>
      <c r="W1549">
        <v>0</v>
      </c>
      <c r="X1549">
        <v>0</v>
      </c>
      <c r="Y1549" t="s">
        <v>45</v>
      </c>
    </row>
    <row r="1550" spans="1:25" x14ac:dyDescent="0.25">
      <c r="A1550" t="s">
        <v>2694</v>
      </c>
      <c r="B1550" t="s">
        <v>2695</v>
      </c>
      <c r="C1550" t="s">
        <v>48</v>
      </c>
      <c r="D1550" t="s">
        <v>76</v>
      </c>
      <c r="E1550" t="s">
        <v>49</v>
      </c>
      <c r="F1550" s="1" t="s">
        <v>13604</v>
      </c>
      <c r="G1550">
        <v>229</v>
      </c>
      <c r="H1550" t="s">
        <v>29</v>
      </c>
      <c r="I1550">
        <v>1034</v>
      </c>
      <c r="J1550">
        <v>499.45</v>
      </c>
      <c r="K1550">
        <f>Passenger_Data[[#This Row],[Price_USD]]*1</f>
        <v>499.45</v>
      </c>
      <c r="L1550">
        <v>25</v>
      </c>
      <c r="M1550" t="s">
        <v>30</v>
      </c>
      <c r="N1550" t="s">
        <v>41</v>
      </c>
      <c r="O1550" t="s">
        <v>42</v>
      </c>
      <c r="P1550" t="s">
        <v>50</v>
      </c>
      <c r="Q1550">
        <v>3</v>
      </c>
      <c r="R1550" t="s">
        <v>65</v>
      </c>
      <c r="S1550" t="s">
        <v>44</v>
      </c>
      <c r="T1550">
        <v>6.2</v>
      </c>
      <c r="U1550">
        <v>3</v>
      </c>
      <c r="V1550">
        <v>100</v>
      </c>
      <c r="W1550">
        <v>1</v>
      </c>
      <c r="X1550">
        <v>0</v>
      </c>
      <c r="Y1550" t="s">
        <v>77</v>
      </c>
    </row>
    <row r="1551" spans="1:25" x14ac:dyDescent="0.25">
      <c r="A1551" t="s">
        <v>2696</v>
      </c>
      <c r="B1551" t="s">
        <v>579</v>
      </c>
      <c r="C1551" t="s">
        <v>48</v>
      </c>
      <c r="D1551" t="s">
        <v>76</v>
      </c>
      <c r="E1551" t="s">
        <v>28</v>
      </c>
      <c r="F1551" s="1" t="s">
        <v>13605</v>
      </c>
      <c r="G1551">
        <v>181</v>
      </c>
      <c r="H1551" t="s">
        <v>86</v>
      </c>
      <c r="I1551">
        <v>1221</v>
      </c>
      <c r="J1551">
        <v>352.12</v>
      </c>
      <c r="K1551">
        <f>Passenger_Data[[#This Row],[Price_USD]]*1</f>
        <v>352.12</v>
      </c>
      <c r="L1551">
        <v>67</v>
      </c>
      <c r="M1551" t="s">
        <v>40</v>
      </c>
      <c r="N1551" t="s">
        <v>41</v>
      </c>
      <c r="O1551" t="s">
        <v>32</v>
      </c>
      <c r="P1551" t="s">
        <v>50</v>
      </c>
      <c r="Q1551">
        <v>0</v>
      </c>
      <c r="R1551" t="s">
        <v>51</v>
      </c>
      <c r="S1551" t="s">
        <v>35</v>
      </c>
      <c r="T1551">
        <v>7.4</v>
      </c>
      <c r="U1551">
        <v>10</v>
      </c>
      <c r="V1551">
        <v>21</v>
      </c>
      <c r="W1551">
        <v>0</v>
      </c>
      <c r="X1551">
        <v>0</v>
      </c>
      <c r="Y1551" t="s">
        <v>36</v>
      </c>
    </row>
    <row r="1552" spans="1:25" x14ac:dyDescent="0.25">
      <c r="A1552" t="s">
        <v>2697</v>
      </c>
      <c r="B1552" t="s">
        <v>749</v>
      </c>
      <c r="C1552" t="s">
        <v>54</v>
      </c>
      <c r="D1552" t="s">
        <v>55</v>
      </c>
      <c r="E1552" t="s">
        <v>64</v>
      </c>
      <c r="F1552" s="1" t="s">
        <v>13606</v>
      </c>
      <c r="G1552">
        <v>202</v>
      </c>
      <c r="H1552" t="s">
        <v>29</v>
      </c>
      <c r="I1552">
        <v>1631</v>
      </c>
      <c r="J1552">
        <v>217.53</v>
      </c>
      <c r="K1552">
        <f>Passenger_Data[[#This Row],[Price_USD]]*1</f>
        <v>217.53</v>
      </c>
      <c r="L1552">
        <v>79</v>
      </c>
      <c r="M1552" t="s">
        <v>40</v>
      </c>
      <c r="N1552" t="s">
        <v>41</v>
      </c>
      <c r="O1552" t="s">
        <v>33</v>
      </c>
      <c r="P1552" t="s">
        <v>50</v>
      </c>
      <c r="Q1552">
        <v>0</v>
      </c>
      <c r="R1552" t="s">
        <v>34</v>
      </c>
      <c r="S1552" t="s">
        <v>68</v>
      </c>
      <c r="T1552">
        <v>6.1</v>
      </c>
      <c r="U1552">
        <v>3</v>
      </c>
      <c r="V1552">
        <v>54</v>
      </c>
      <c r="W1552">
        <v>0</v>
      </c>
      <c r="X1552">
        <v>0</v>
      </c>
      <c r="Y1552" t="s">
        <v>45</v>
      </c>
    </row>
    <row r="1553" spans="1:25" x14ac:dyDescent="0.25">
      <c r="A1553" t="s">
        <v>2698</v>
      </c>
      <c r="B1553" t="s">
        <v>2699</v>
      </c>
      <c r="C1553" t="s">
        <v>26</v>
      </c>
      <c r="D1553" t="s">
        <v>76</v>
      </c>
      <c r="E1553" t="s">
        <v>49</v>
      </c>
      <c r="F1553" s="1" t="s">
        <v>13607</v>
      </c>
      <c r="G1553">
        <v>226</v>
      </c>
      <c r="H1553" t="s">
        <v>29</v>
      </c>
      <c r="I1553">
        <v>1607</v>
      </c>
      <c r="J1553">
        <v>286.05</v>
      </c>
      <c r="K1553">
        <f>Passenger_Data[[#This Row],[Price_USD]]*1</f>
        <v>286.05</v>
      </c>
      <c r="L1553">
        <v>39</v>
      </c>
      <c r="M1553" t="s">
        <v>30</v>
      </c>
      <c r="N1553" t="s">
        <v>60</v>
      </c>
      <c r="O1553" t="s">
        <v>33</v>
      </c>
      <c r="P1553" t="s">
        <v>33</v>
      </c>
      <c r="Q1553">
        <v>1</v>
      </c>
      <c r="R1553" t="s">
        <v>65</v>
      </c>
      <c r="S1553" t="s">
        <v>35</v>
      </c>
      <c r="T1553">
        <v>6.9</v>
      </c>
      <c r="U1553">
        <v>39</v>
      </c>
      <c r="V1553">
        <v>54</v>
      </c>
      <c r="W1553">
        <v>0</v>
      </c>
      <c r="X1553">
        <v>1</v>
      </c>
      <c r="Y1553" t="s">
        <v>36</v>
      </c>
    </row>
    <row r="1554" spans="1:25" x14ac:dyDescent="0.25">
      <c r="A1554" t="s">
        <v>2700</v>
      </c>
      <c r="B1554" t="s">
        <v>2581</v>
      </c>
      <c r="C1554" t="s">
        <v>82</v>
      </c>
      <c r="D1554" t="s">
        <v>64</v>
      </c>
      <c r="E1554" t="s">
        <v>64</v>
      </c>
      <c r="F1554" s="1" t="s">
        <v>13608</v>
      </c>
      <c r="G1554">
        <v>294</v>
      </c>
      <c r="H1554" t="s">
        <v>29</v>
      </c>
      <c r="I1554">
        <v>1466</v>
      </c>
      <c r="J1554">
        <v>199.33</v>
      </c>
      <c r="K1554">
        <f>Passenger_Data[[#This Row],[Price_USD]]*1</f>
        <v>199.33</v>
      </c>
      <c r="L1554">
        <v>24</v>
      </c>
      <c r="M1554" t="s">
        <v>40</v>
      </c>
      <c r="N1554" t="s">
        <v>31</v>
      </c>
      <c r="O1554" t="s">
        <v>56</v>
      </c>
      <c r="P1554" t="s">
        <v>50</v>
      </c>
      <c r="Q1554">
        <v>1</v>
      </c>
      <c r="R1554" t="s">
        <v>51</v>
      </c>
      <c r="S1554" t="s">
        <v>61</v>
      </c>
      <c r="T1554">
        <v>6.3</v>
      </c>
      <c r="U1554">
        <v>2</v>
      </c>
      <c r="V1554">
        <v>86</v>
      </c>
      <c r="W1554">
        <v>0</v>
      </c>
      <c r="X1554">
        <v>1</v>
      </c>
      <c r="Y1554" t="s">
        <v>36</v>
      </c>
    </row>
    <row r="1555" spans="1:25" x14ac:dyDescent="0.25">
      <c r="A1555" t="s">
        <v>2701</v>
      </c>
      <c r="B1555" t="s">
        <v>2702</v>
      </c>
      <c r="C1555" t="s">
        <v>48</v>
      </c>
      <c r="D1555" t="s">
        <v>55</v>
      </c>
      <c r="E1555" t="s">
        <v>27</v>
      </c>
      <c r="F1555" s="1" t="s">
        <v>13609</v>
      </c>
      <c r="G1555">
        <v>150</v>
      </c>
      <c r="H1555" t="s">
        <v>29</v>
      </c>
      <c r="I1555">
        <v>996</v>
      </c>
      <c r="J1555">
        <v>242.78</v>
      </c>
      <c r="K1555">
        <f>Passenger_Data[[#This Row],[Price_USD]]*1</f>
        <v>242.78</v>
      </c>
      <c r="L1555">
        <v>67</v>
      </c>
      <c r="M1555" t="s">
        <v>40</v>
      </c>
      <c r="N1555" t="s">
        <v>31</v>
      </c>
      <c r="O1555" t="s">
        <v>42</v>
      </c>
      <c r="P1555" t="s">
        <v>33</v>
      </c>
      <c r="Q1555">
        <v>0</v>
      </c>
      <c r="R1555" t="s">
        <v>65</v>
      </c>
      <c r="S1555" t="s">
        <v>44</v>
      </c>
      <c r="T1555">
        <v>3.4</v>
      </c>
      <c r="U1555">
        <v>1</v>
      </c>
      <c r="V1555">
        <v>109</v>
      </c>
      <c r="W1555">
        <v>0</v>
      </c>
      <c r="X1555">
        <v>0</v>
      </c>
      <c r="Y1555" t="s">
        <v>36</v>
      </c>
    </row>
    <row r="1556" spans="1:25" x14ac:dyDescent="0.25">
      <c r="A1556" t="s">
        <v>2703</v>
      </c>
      <c r="B1556" t="s">
        <v>2363</v>
      </c>
      <c r="C1556" t="s">
        <v>73</v>
      </c>
      <c r="D1556" t="s">
        <v>27</v>
      </c>
      <c r="E1556" t="s">
        <v>28</v>
      </c>
      <c r="F1556" s="1" t="s">
        <v>13610</v>
      </c>
      <c r="G1556">
        <v>215</v>
      </c>
      <c r="H1556" t="s">
        <v>86</v>
      </c>
      <c r="I1556">
        <v>1466</v>
      </c>
      <c r="J1556">
        <v>451.14</v>
      </c>
      <c r="K1556">
        <f>Passenger_Data[[#This Row],[Price_USD]]*1</f>
        <v>451.14</v>
      </c>
      <c r="L1556">
        <v>31</v>
      </c>
      <c r="M1556" t="s">
        <v>40</v>
      </c>
      <c r="N1556" t="s">
        <v>41</v>
      </c>
      <c r="O1556" t="s">
        <v>33</v>
      </c>
      <c r="P1556" t="s">
        <v>83</v>
      </c>
      <c r="Q1556">
        <v>0</v>
      </c>
      <c r="R1556" t="s">
        <v>65</v>
      </c>
      <c r="S1556" t="s">
        <v>35</v>
      </c>
      <c r="T1556">
        <v>7.6</v>
      </c>
      <c r="U1556">
        <v>5</v>
      </c>
      <c r="V1556">
        <v>65</v>
      </c>
      <c r="W1556">
        <v>0</v>
      </c>
      <c r="X1556">
        <v>0</v>
      </c>
      <c r="Y1556" t="s">
        <v>45</v>
      </c>
    </row>
    <row r="1557" spans="1:25" x14ac:dyDescent="0.25">
      <c r="A1557" t="s">
        <v>2704</v>
      </c>
      <c r="B1557" t="s">
        <v>2705</v>
      </c>
      <c r="C1557" t="s">
        <v>54</v>
      </c>
      <c r="D1557" t="s">
        <v>28</v>
      </c>
      <c r="E1557" t="s">
        <v>39</v>
      </c>
      <c r="F1557" s="1" t="s">
        <v>13611</v>
      </c>
      <c r="G1557">
        <v>109</v>
      </c>
      <c r="H1557" t="s">
        <v>29</v>
      </c>
      <c r="I1557">
        <v>1123</v>
      </c>
      <c r="J1557">
        <v>371.38</v>
      </c>
      <c r="K1557">
        <f>Passenger_Data[[#This Row],[Price_USD]]*1</f>
        <v>371.38</v>
      </c>
      <c r="L1557">
        <v>67</v>
      </c>
      <c r="M1557" t="s">
        <v>30</v>
      </c>
      <c r="N1557" t="s">
        <v>31</v>
      </c>
      <c r="O1557" t="s">
        <v>32</v>
      </c>
      <c r="P1557" t="s">
        <v>264</v>
      </c>
      <c r="Q1557">
        <v>2</v>
      </c>
      <c r="R1557" t="s">
        <v>43</v>
      </c>
      <c r="S1557" t="s">
        <v>35</v>
      </c>
      <c r="T1557">
        <v>5.6</v>
      </c>
      <c r="U1557">
        <v>30</v>
      </c>
      <c r="V1557">
        <v>14</v>
      </c>
      <c r="W1557">
        <v>0</v>
      </c>
      <c r="X1557">
        <v>0</v>
      </c>
      <c r="Y1557" t="s">
        <v>36</v>
      </c>
    </row>
    <row r="1558" spans="1:25" x14ac:dyDescent="0.25">
      <c r="A1558" t="s">
        <v>2706</v>
      </c>
      <c r="B1558" t="s">
        <v>291</v>
      </c>
      <c r="C1558" t="s">
        <v>82</v>
      </c>
      <c r="D1558" t="s">
        <v>55</v>
      </c>
      <c r="E1558" t="s">
        <v>28</v>
      </c>
      <c r="F1558" s="1" t="s">
        <v>13612</v>
      </c>
      <c r="G1558">
        <v>172</v>
      </c>
      <c r="H1558" t="s">
        <v>86</v>
      </c>
      <c r="I1558">
        <v>830</v>
      </c>
      <c r="J1558">
        <v>373.78</v>
      </c>
      <c r="K1558">
        <f>Passenger_Data[[#This Row],[Price_USD]]*1</f>
        <v>373.78</v>
      </c>
      <c r="L1558">
        <v>73</v>
      </c>
      <c r="M1558" t="s">
        <v>40</v>
      </c>
      <c r="N1558" t="s">
        <v>31</v>
      </c>
      <c r="O1558" t="s">
        <v>33</v>
      </c>
      <c r="P1558" t="s">
        <v>50</v>
      </c>
      <c r="Q1558">
        <v>1</v>
      </c>
      <c r="R1558" t="s">
        <v>65</v>
      </c>
      <c r="S1558" t="s">
        <v>44</v>
      </c>
      <c r="T1558">
        <v>6.4</v>
      </c>
      <c r="U1558">
        <v>10</v>
      </c>
      <c r="V1558">
        <v>54</v>
      </c>
      <c r="W1558">
        <v>0</v>
      </c>
      <c r="X1558">
        <v>0</v>
      </c>
      <c r="Y1558" t="s">
        <v>45</v>
      </c>
    </row>
    <row r="1559" spans="1:25" x14ac:dyDescent="0.25">
      <c r="A1559" t="s">
        <v>2707</v>
      </c>
      <c r="B1559" t="s">
        <v>2708</v>
      </c>
      <c r="C1559" t="s">
        <v>26</v>
      </c>
      <c r="D1559" t="s">
        <v>64</v>
      </c>
      <c r="E1559" t="s">
        <v>59</v>
      </c>
      <c r="F1559" s="1" t="s">
        <v>13613</v>
      </c>
      <c r="G1559">
        <v>152</v>
      </c>
      <c r="H1559" t="s">
        <v>86</v>
      </c>
      <c r="I1559">
        <v>1305</v>
      </c>
      <c r="J1559">
        <v>309.57</v>
      </c>
      <c r="K1559">
        <f>Passenger_Data[[#This Row],[Price_USD]]*1</f>
        <v>309.57</v>
      </c>
      <c r="L1559">
        <v>74</v>
      </c>
      <c r="M1559" t="s">
        <v>40</v>
      </c>
      <c r="N1559" t="s">
        <v>31</v>
      </c>
      <c r="O1559" t="s">
        <v>42</v>
      </c>
      <c r="P1559" t="s">
        <v>83</v>
      </c>
      <c r="Q1559">
        <v>2</v>
      </c>
      <c r="R1559" t="s">
        <v>65</v>
      </c>
      <c r="S1559" t="s">
        <v>61</v>
      </c>
      <c r="T1559">
        <v>8</v>
      </c>
      <c r="U1559">
        <v>26</v>
      </c>
      <c r="V1559">
        <v>5</v>
      </c>
      <c r="W1559">
        <v>0</v>
      </c>
      <c r="X1559">
        <v>0</v>
      </c>
      <c r="Y1559" t="s">
        <v>45</v>
      </c>
    </row>
    <row r="1560" spans="1:25" x14ac:dyDescent="0.25">
      <c r="A1560" t="s">
        <v>2709</v>
      </c>
      <c r="B1560" t="s">
        <v>185</v>
      </c>
      <c r="C1560" t="s">
        <v>54</v>
      </c>
      <c r="D1560" t="s">
        <v>27</v>
      </c>
      <c r="E1560" t="s">
        <v>49</v>
      </c>
      <c r="F1560" s="1" t="s">
        <v>13614</v>
      </c>
      <c r="G1560">
        <v>88</v>
      </c>
      <c r="H1560" t="s">
        <v>29</v>
      </c>
      <c r="I1560">
        <v>1161</v>
      </c>
      <c r="J1560">
        <v>314.52</v>
      </c>
      <c r="K1560">
        <f>Passenger_Data[[#This Row],[Price_USD]]*1</f>
        <v>314.52</v>
      </c>
      <c r="L1560">
        <v>53</v>
      </c>
      <c r="M1560" t="s">
        <v>40</v>
      </c>
      <c r="N1560" t="s">
        <v>60</v>
      </c>
      <c r="O1560" t="s">
        <v>56</v>
      </c>
      <c r="P1560" t="s">
        <v>33</v>
      </c>
      <c r="Q1560">
        <v>1</v>
      </c>
      <c r="R1560" t="s">
        <v>34</v>
      </c>
      <c r="S1560" t="s">
        <v>68</v>
      </c>
      <c r="T1560">
        <v>7.7</v>
      </c>
      <c r="U1560">
        <v>2</v>
      </c>
      <c r="V1560">
        <v>2</v>
      </c>
      <c r="W1560">
        <v>0</v>
      </c>
      <c r="X1560">
        <v>0</v>
      </c>
      <c r="Y1560" t="s">
        <v>36</v>
      </c>
    </row>
    <row r="1561" spans="1:25" x14ac:dyDescent="0.25">
      <c r="A1561" t="s">
        <v>2710</v>
      </c>
      <c r="B1561" t="s">
        <v>575</v>
      </c>
      <c r="C1561" t="s">
        <v>54</v>
      </c>
      <c r="D1561" t="s">
        <v>49</v>
      </c>
      <c r="E1561" t="s">
        <v>64</v>
      </c>
      <c r="F1561" s="1" t="s">
        <v>13615</v>
      </c>
      <c r="G1561">
        <v>164</v>
      </c>
      <c r="H1561" t="s">
        <v>29</v>
      </c>
      <c r="I1561">
        <v>1689</v>
      </c>
      <c r="J1561">
        <v>441.23</v>
      </c>
      <c r="K1561">
        <f>Passenger_Data[[#This Row],[Price_USD]]*1</f>
        <v>441.23</v>
      </c>
      <c r="L1561">
        <v>34</v>
      </c>
      <c r="M1561" t="s">
        <v>40</v>
      </c>
      <c r="N1561" t="s">
        <v>31</v>
      </c>
      <c r="O1561" t="s">
        <v>33</v>
      </c>
      <c r="P1561" t="s">
        <v>50</v>
      </c>
      <c r="Q1561">
        <v>0</v>
      </c>
      <c r="R1561" t="s">
        <v>65</v>
      </c>
      <c r="S1561" t="s">
        <v>44</v>
      </c>
      <c r="T1561">
        <v>8.5</v>
      </c>
      <c r="U1561">
        <v>12</v>
      </c>
      <c r="V1561">
        <v>26</v>
      </c>
      <c r="W1561">
        <v>0</v>
      </c>
      <c r="X1561">
        <v>1</v>
      </c>
      <c r="Y1561" t="s">
        <v>36</v>
      </c>
    </row>
    <row r="1562" spans="1:25" x14ac:dyDescent="0.25">
      <c r="A1562" t="s">
        <v>2711</v>
      </c>
      <c r="B1562" t="s">
        <v>2712</v>
      </c>
      <c r="C1562" t="s">
        <v>82</v>
      </c>
      <c r="D1562" t="s">
        <v>49</v>
      </c>
      <c r="E1562" t="s">
        <v>49</v>
      </c>
      <c r="F1562" s="1" t="s">
        <v>13616</v>
      </c>
      <c r="G1562">
        <v>229</v>
      </c>
      <c r="H1562" t="s">
        <v>29</v>
      </c>
      <c r="I1562">
        <v>779</v>
      </c>
      <c r="J1562">
        <v>416.18</v>
      </c>
      <c r="K1562">
        <f>Passenger_Data[[#This Row],[Price_USD]]*1</f>
        <v>416.18</v>
      </c>
      <c r="L1562">
        <v>19</v>
      </c>
      <c r="M1562" t="s">
        <v>30</v>
      </c>
      <c r="N1562" t="s">
        <v>60</v>
      </c>
      <c r="O1562" t="s">
        <v>42</v>
      </c>
      <c r="P1562" t="s">
        <v>33</v>
      </c>
      <c r="Q1562">
        <v>3</v>
      </c>
      <c r="R1562" t="s">
        <v>43</v>
      </c>
      <c r="S1562" t="s">
        <v>61</v>
      </c>
      <c r="T1562">
        <v>8.6</v>
      </c>
      <c r="U1562">
        <v>0</v>
      </c>
      <c r="V1562">
        <v>62</v>
      </c>
      <c r="W1562">
        <v>0</v>
      </c>
      <c r="X1562">
        <v>1</v>
      </c>
      <c r="Y1562" t="s">
        <v>36</v>
      </c>
    </row>
    <row r="1563" spans="1:25" x14ac:dyDescent="0.25">
      <c r="A1563" t="s">
        <v>2713</v>
      </c>
      <c r="B1563" t="s">
        <v>2714</v>
      </c>
      <c r="C1563" t="s">
        <v>73</v>
      </c>
      <c r="D1563" t="s">
        <v>39</v>
      </c>
      <c r="E1563" t="s">
        <v>59</v>
      </c>
      <c r="F1563" s="1" t="s">
        <v>13617</v>
      </c>
      <c r="G1563">
        <v>279</v>
      </c>
      <c r="H1563" t="s">
        <v>29</v>
      </c>
      <c r="I1563">
        <v>1144</v>
      </c>
      <c r="J1563">
        <v>431.77</v>
      </c>
      <c r="K1563">
        <f>Passenger_Data[[#This Row],[Price_USD]]*1</f>
        <v>431.77</v>
      </c>
      <c r="L1563">
        <v>18</v>
      </c>
      <c r="M1563" t="s">
        <v>40</v>
      </c>
      <c r="N1563" t="s">
        <v>41</v>
      </c>
      <c r="O1563" t="s">
        <v>33</v>
      </c>
      <c r="P1563" t="s">
        <v>83</v>
      </c>
      <c r="Q1563">
        <v>1</v>
      </c>
      <c r="R1563" t="s">
        <v>65</v>
      </c>
      <c r="S1563" t="s">
        <v>35</v>
      </c>
      <c r="T1563">
        <v>8.6</v>
      </c>
      <c r="U1563">
        <v>5</v>
      </c>
      <c r="V1563">
        <v>37</v>
      </c>
      <c r="W1563">
        <v>0</v>
      </c>
      <c r="X1563">
        <v>0</v>
      </c>
      <c r="Y1563" t="s">
        <v>45</v>
      </c>
    </row>
    <row r="1564" spans="1:25" x14ac:dyDescent="0.25">
      <c r="A1564" t="s">
        <v>2715</v>
      </c>
      <c r="B1564" t="s">
        <v>2716</v>
      </c>
      <c r="C1564" t="s">
        <v>73</v>
      </c>
      <c r="D1564" t="s">
        <v>39</v>
      </c>
      <c r="E1564" t="s">
        <v>55</v>
      </c>
      <c r="F1564" s="1" t="s">
        <v>13618</v>
      </c>
      <c r="G1564">
        <v>155</v>
      </c>
      <c r="H1564" t="s">
        <v>29</v>
      </c>
      <c r="I1564">
        <v>1141</v>
      </c>
      <c r="J1564">
        <v>174.05</v>
      </c>
      <c r="K1564">
        <f>Passenger_Data[[#This Row],[Price_USD]]*1</f>
        <v>174.05</v>
      </c>
      <c r="L1564">
        <v>55</v>
      </c>
      <c r="M1564" t="s">
        <v>40</v>
      </c>
      <c r="N1564" t="s">
        <v>41</v>
      </c>
      <c r="O1564" t="s">
        <v>42</v>
      </c>
      <c r="P1564" t="s">
        <v>50</v>
      </c>
      <c r="Q1564">
        <v>0</v>
      </c>
      <c r="R1564" t="s">
        <v>51</v>
      </c>
      <c r="S1564" t="s">
        <v>61</v>
      </c>
      <c r="T1564">
        <v>6.4</v>
      </c>
      <c r="U1564">
        <v>7</v>
      </c>
      <c r="V1564">
        <v>96</v>
      </c>
      <c r="W1564">
        <v>0</v>
      </c>
      <c r="X1564">
        <v>0</v>
      </c>
      <c r="Y1564" t="s">
        <v>77</v>
      </c>
    </row>
    <row r="1565" spans="1:25" x14ac:dyDescent="0.25">
      <c r="A1565" t="s">
        <v>2717</v>
      </c>
      <c r="B1565" t="s">
        <v>2718</v>
      </c>
      <c r="C1565" t="s">
        <v>54</v>
      </c>
      <c r="D1565" t="s">
        <v>49</v>
      </c>
      <c r="E1565" t="s">
        <v>49</v>
      </c>
      <c r="F1565" s="1" t="s">
        <v>13619</v>
      </c>
      <c r="G1565">
        <v>186</v>
      </c>
      <c r="H1565" t="s">
        <v>29</v>
      </c>
      <c r="I1565">
        <v>904</v>
      </c>
      <c r="J1565">
        <v>312.48</v>
      </c>
      <c r="K1565">
        <f>Passenger_Data[[#This Row],[Price_USD]]*1</f>
        <v>312.48</v>
      </c>
      <c r="L1565">
        <v>63</v>
      </c>
      <c r="M1565" t="s">
        <v>40</v>
      </c>
      <c r="N1565" t="s">
        <v>31</v>
      </c>
      <c r="O1565" t="s">
        <v>32</v>
      </c>
      <c r="P1565" t="s">
        <v>83</v>
      </c>
      <c r="Q1565">
        <v>0</v>
      </c>
      <c r="R1565" t="s">
        <v>34</v>
      </c>
      <c r="S1565" t="s">
        <v>61</v>
      </c>
      <c r="T1565">
        <v>8.8000000000000007</v>
      </c>
      <c r="U1565">
        <v>9</v>
      </c>
      <c r="V1565">
        <v>116</v>
      </c>
      <c r="W1565">
        <v>0</v>
      </c>
      <c r="X1565">
        <v>0</v>
      </c>
      <c r="Y1565" t="s">
        <v>45</v>
      </c>
    </row>
    <row r="1566" spans="1:25" x14ac:dyDescent="0.25">
      <c r="A1566" t="s">
        <v>2719</v>
      </c>
      <c r="B1566" t="s">
        <v>1278</v>
      </c>
      <c r="C1566" t="s">
        <v>48</v>
      </c>
      <c r="D1566" t="s">
        <v>64</v>
      </c>
      <c r="E1566" t="s">
        <v>28</v>
      </c>
      <c r="F1566" s="1" t="s">
        <v>13620</v>
      </c>
      <c r="G1566">
        <v>178</v>
      </c>
      <c r="H1566" t="s">
        <v>29</v>
      </c>
      <c r="I1566">
        <v>518</v>
      </c>
      <c r="J1566">
        <v>257.67</v>
      </c>
      <c r="K1566">
        <f>Passenger_Data[[#This Row],[Price_USD]]*1</f>
        <v>257.67</v>
      </c>
      <c r="L1566">
        <v>45</v>
      </c>
      <c r="M1566" t="s">
        <v>40</v>
      </c>
      <c r="N1566" t="s">
        <v>41</v>
      </c>
      <c r="O1566" t="s">
        <v>33</v>
      </c>
      <c r="P1566" t="s">
        <v>50</v>
      </c>
      <c r="Q1566">
        <v>1</v>
      </c>
      <c r="R1566" t="s">
        <v>65</v>
      </c>
      <c r="S1566" t="s">
        <v>61</v>
      </c>
      <c r="T1566">
        <v>6</v>
      </c>
      <c r="U1566">
        <v>11</v>
      </c>
      <c r="V1566">
        <v>40</v>
      </c>
      <c r="W1566">
        <v>0</v>
      </c>
      <c r="X1566">
        <v>0</v>
      </c>
      <c r="Y1566" t="s">
        <v>36</v>
      </c>
    </row>
    <row r="1567" spans="1:25" x14ac:dyDescent="0.25">
      <c r="A1567" t="s">
        <v>2720</v>
      </c>
      <c r="B1567" t="s">
        <v>437</v>
      </c>
      <c r="C1567" t="s">
        <v>54</v>
      </c>
      <c r="D1567" t="s">
        <v>39</v>
      </c>
      <c r="E1567" t="s">
        <v>64</v>
      </c>
      <c r="F1567" s="1" t="s">
        <v>13621</v>
      </c>
      <c r="G1567">
        <v>263</v>
      </c>
      <c r="H1567" t="s">
        <v>29</v>
      </c>
      <c r="I1567">
        <v>861</v>
      </c>
      <c r="J1567">
        <v>336.57</v>
      </c>
      <c r="K1567">
        <f>Passenger_Data[[#This Row],[Price_USD]]*1</f>
        <v>336.57</v>
      </c>
      <c r="L1567">
        <v>61</v>
      </c>
      <c r="M1567" t="s">
        <v>30</v>
      </c>
      <c r="N1567" t="s">
        <v>41</v>
      </c>
      <c r="O1567" t="s">
        <v>42</v>
      </c>
      <c r="P1567" t="s">
        <v>50</v>
      </c>
      <c r="Q1567">
        <v>2</v>
      </c>
      <c r="R1567" t="s">
        <v>65</v>
      </c>
      <c r="S1567" t="s">
        <v>44</v>
      </c>
      <c r="T1567">
        <v>8</v>
      </c>
      <c r="U1567">
        <v>6</v>
      </c>
      <c r="V1567">
        <v>23</v>
      </c>
      <c r="W1567">
        <v>0</v>
      </c>
      <c r="X1567">
        <v>0</v>
      </c>
      <c r="Y1567" t="s">
        <v>36</v>
      </c>
    </row>
    <row r="1568" spans="1:25" x14ac:dyDescent="0.25">
      <c r="A1568" t="s">
        <v>2721</v>
      </c>
      <c r="B1568" t="s">
        <v>2722</v>
      </c>
      <c r="C1568" t="s">
        <v>82</v>
      </c>
      <c r="D1568" t="s">
        <v>59</v>
      </c>
      <c r="E1568" t="s">
        <v>27</v>
      </c>
      <c r="F1568" s="1" t="s">
        <v>13622</v>
      </c>
      <c r="G1568">
        <v>187</v>
      </c>
      <c r="H1568" t="s">
        <v>29</v>
      </c>
      <c r="I1568">
        <v>666</v>
      </c>
      <c r="J1568">
        <v>495.29</v>
      </c>
      <c r="K1568">
        <f>Passenger_Data[[#This Row],[Price_USD]]*1</f>
        <v>495.29</v>
      </c>
      <c r="L1568">
        <v>74</v>
      </c>
      <c r="M1568" t="s">
        <v>40</v>
      </c>
      <c r="N1568" t="s">
        <v>31</v>
      </c>
      <c r="O1568" t="s">
        <v>32</v>
      </c>
      <c r="P1568" t="s">
        <v>83</v>
      </c>
      <c r="Q1568">
        <v>1</v>
      </c>
      <c r="R1568" t="s">
        <v>65</v>
      </c>
      <c r="S1568" t="s">
        <v>35</v>
      </c>
      <c r="T1568">
        <v>6.9</v>
      </c>
      <c r="U1568">
        <v>13</v>
      </c>
      <c r="V1568">
        <v>2</v>
      </c>
      <c r="W1568">
        <v>0</v>
      </c>
      <c r="X1568">
        <v>0</v>
      </c>
      <c r="Y1568" t="s">
        <v>45</v>
      </c>
    </row>
    <row r="1569" spans="1:25" x14ac:dyDescent="0.25">
      <c r="A1569" t="s">
        <v>2723</v>
      </c>
      <c r="B1569" t="s">
        <v>2724</v>
      </c>
      <c r="C1569" t="s">
        <v>73</v>
      </c>
      <c r="D1569" t="s">
        <v>27</v>
      </c>
      <c r="E1569" t="s">
        <v>55</v>
      </c>
      <c r="F1569" s="1" t="s">
        <v>13623</v>
      </c>
      <c r="G1569">
        <v>138</v>
      </c>
      <c r="H1569" t="s">
        <v>29</v>
      </c>
      <c r="I1569">
        <v>1156</v>
      </c>
      <c r="J1569">
        <v>359.49</v>
      </c>
      <c r="K1569">
        <f>Passenger_Data[[#This Row],[Price_USD]]*1</f>
        <v>359.49</v>
      </c>
      <c r="L1569">
        <v>73</v>
      </c>
      <c r="M1569" t="s">
        <v>30</v>
      </c>
      <c r="N1569" t="s">
        <v>41</v>
      </c>
      <c r="O1569" t="s">
        <v>32</v>
      </c>
      <c r="P1569" t="s">
        <v>33</v>
      </c>
      <c r="Q1569">
        <v>1</v>
      </c>
      <c r="R1569" t="s">
        <v>51</v>
      </c>
      <c r="S1569" t="s">
        <v>61</v>
      </c>
      <c r="T1569">
        <v>4</v>
      </c>
      <c r="U1569">
        <v>51</v>
      </c>
      <c r="V1569">
        <v>65</v>
      </c>
      <c r="W1569">
        <v>0</v>
      </c>
      <c r="X1569">
        <v>0</v>
      </c>
      <c r="Y1569" t="s">
        <v>45</v>
      </c>
    </row>
    <row r="1570" spans="1:25" x14ac:dyDescent="0.25">
      <c r="A1570" t="s">
        <v>2725</v>
      </c>
      <c r="B1570" t="s">
        <v>2726</v>
      </c>
      <c r="C1570" t="s">
        <v>82</v>
      </c>
      <c r="D1570" t="s">
        <v>49</v>
      </c>
      <c r="E1570" t="s">
        <v>59</v>
      </c>
      <c r="F1570" s="1" t="s">
        <v>13624</v>
      </c>
      <c r="G1570">
        <v>269</v>
      </c>
      <c r="H1570" t="s">
        <v>29</v>
      </c>
      <c r="I1570">
        <v>1259</v>
      </c>
      <c r="J1570">
        <v>165.57</v>
      </c>
      <c r="K1570">
        <f>Passenger_Data[[#This Row],[Price_USD]]*1</f>
        <v>165.57</v>
      </c>
      <c r="L1570">
        <v>55</v>
      </c>
      <c r="M1570" t="s">
        <v>30</v>
      </c>
      <c r="N1570" t="s">
        <v>41</v>
      </c>
      <c r="O1570" t="s">
        <v>56</v>
      </c>
      <c r="P1570" t="s">
        <v>50</v>
      </c>
      <c r="Q1570">
        <v>2</v>
      </c>
      <c r="R1570" t="s">
        <v>65</v>
      </c>
      <c r="S1570" t="s">
        <v>61</v>
      </c>
      <c r="T1570">
        <v>8.3000000000000007</v>
      </c>
      <c r="U1570">
        <v>2</v>
      </c>
      <c r="V1570">
        <v>115</v>
      </c>
      <c r="W1570">
        <v>0</v>
      </c>
      <c r="X1570">
        <v>0</v>
      </c>
      <c r="Y1570" t="s">
        <v>36</v>
      </c>
    </row>
    <row r="1571" spans="1:25" x14ac:dyDescent="0.25">
      <c r="A1571" t="s">
        <v>2727</v>
      </c>
      <c r="B1571" t="s">
        <v>2728</v>
      </c>
      <c r="C1571" t="s">
        <v>73</v>
      </c>
      <c r="D1571" t="s">
        <v>28</v>
      </c>
      <c r="E1571" t="s">
        <v>49</v>
      </c>
      <c r="F1571" s="1" t="s">
        <v>13625</v>
      </c>
      <c r="G1571">
        <v>147</v>
      </c>
      <c r="H1571" t="s">
        <v>29</v>
      </c>
      <c r="I1571">
        <v>984</v>
      </c>
      <c r="J1571">
        <v>240.37</v>
      </c>
      <c r="K1571">
        <f>Passenger_Data[[#This Row],[Price_USD]]*1</f>
        <v>240.37</v>
      </c>
      <c r="L1571">
        <v>77</v>
      </c>
      <c r="M1571" t="s">
        <v>30</v>
      </c>
      <c r="N1571" t="s">
        <v>41</v>
      </c>
      <c r="O1571" t="s">
        <v>56</v>
      </c>
      <c r="P1571" t="s">
        <v>33</v>
      </c>
      <c r="Q1571">
        <v>0</v>
      </c>
      <c r="R1571" t="s">
        <v>65</v>
      </c>
      <c r="S1571" t="s">
        <v>35</v>
      </c>
      <c r="T1571">
        <v>9.1999999999999993</v>
      </c>
      <c r="U1571">
        <v>48</v>
      </c>
      <c r="V1571">
        <v>113</v>
      </c>
      <c r="W1571">
        <v>1</v>
      </c>
      <c r="X1571">
        <v>0</v>
      </c>
      <c r="Y1571" t="s">
        <v>45</v>
      </c>
    </row>
    <row r="1572" spans="1:25" x14ac:dyDescent="0.25">
      <c r="A1572" t="s">
        <v>2729</v>
      </c>
      <c r="B1572" t="s">
        <v>2730</v>
      </c>
      <c r="C1572" t="s">
        <v>48</v>
      </c>
      <c r="D1572" t="s">
        <v>49</v>
      </c>
      <c r="E1572" t="s">
        <v>39</v>
      </c>
      <c r="F1572" s="1" t="s">
        <v>13626</v>
      </c>
      <c r="G1572">
        <v>207</v>
      </c>
      <c r="H1572" t="s">
        <v>29</v>
      </c>
      <c r="I1572">
        <v>960</v>
      </c>
      <c r="J1572">
        <v>408.19</v>
      </c>
      <c r="K1572">
        <f>Passenger_Data[[#This Row],[Price_USD]]*1</f>
        <v>408.19</v>
      </c>
      <c r="L1572">
        <v>77</v>
      </c>
      <c r="M1572" t="s">
        <v>40</v>
      </c>
      <c r="N1572" t="s">
        <v>31</v>
      </c>
      <c r="O1572" t="s">
        <v>56</v>
      </c>
      <c r="P1572" t="s">
        <v>50</v>
      </c>
      <c r="Q1572">
        <v>0</v>
      </c>
      <c r="R1572" t="s">
        <v>51</v>
      </c>
      <c r="S1572" t="s">
        <v>61</v>
      </c>
      <c r="T1572">
        <v>10</v>
      </c>
      <c r="U1572">
        <v>12</v>
      </c>
      <c r="V1572">
        <v>119</v>
      </c>
      <c r="W1572">
        <v>0</v>
      </c>
      <c r="X1572">
        <v>0</v>
      </c>
      <c r="Y1572" t="s">
        <v>45</v>
      </c>
    </row>
    <row r="1573" spans="1:25" x14ac:dyDescent="0.25">
      <c r="A1573" t="s">
        <v>2731</v>
      </c>
      <c r="B1573" t="s">
        <v>251</v>
      </c>
      <c r="C1573" t="s">
        <v>48</v>
      </c>
      <c r="D1573" t="s">
        <v>59</v>
      </c>
      <c r="E1573" t="s">
        <v>59</v>
      </c>
      <c r="F1573" s="1" t="s">
        <v>13627</v>
      </c>
      <c r="G1573">
        <v>75</v>
      </c>
      <c r="H1573" t="s">
        <v>29</v>
      </c>
      <c r="I1573">
        <v>1398</v>
      </c>
      <c r="J1573">
        <v>466.02</v>
      </c>
      <c r="K1573">
        <f>Passenger_Data[[#This Row],[Price_USD]]*1</f>
        <v>466.02</v>
      </c>
      <c r="L1573">
        <v>71</v>
      </c>
      <c r="M1573" t="s">
        <v>30</v>
      </c>
      <c r="N1573" t="s">
        <v>60</v>
      </c>
      <c r="O1573" t="s">
        <v>42</v>
      </c>
      <c r="P1573" t="s">
        <v>50</v>
      </c>
      <c r="Q1573">
        <v>2</v>
      </c>
      <c r="R1573" t="s">
        <v>51</v>
      </c>
      <c r="S1573" t="s">
        <v>35</v>
      </c>
      <c r="T1573">
        <v>9</v>
      </c>
      <c r="U1573">
        <v>8</v>
      </c>
      <c r="V1573">
        <v>110</v>
      </c>
      <c r="W1573">
        <v>0</v>
      </c>
      <c r="X1573">
        <v>0</v>
      </c>
      <c r="Y1573" t="s">
        <v>36</v>
      </c>
    </row>
    <row r="1574" spans="1:25" x14ac:dyDescent="0.25">
      <c r="A1574" t="s">
        <v>2732</v>
      </c>
      <c r="B1574" t="s">
        <v>2733</v>
      </c>
      <c r="C1574" t="s">
        <v>73</v>
      </c>
      <c r="D1574" t="s">
        <v>49</v>
      </c>
      <c r="E1574" t="s">
        <v>55</v>
      </c>
      <c r="F1574" s="1" t="s">
        <v>13628</v>
      </c>
      <c r="G1574">
        <v>177</v>
      </c>
      <c r="H1574" t="s">
        <v>29</v>
      </c>
      <c r="I1574">
        <v>1099</v>
      </c>
      <c r="J1574">
        <v>249.2</v>
      </c>
      <c r="K1574">
        <f>Passenger_Data[[#This Row],[Price_USD]]*1</f>
        <v>249.2</v>
      </c>
      <c r="L1574">
        <v>77</v>
      </c>
      <c r="M1574" t="s">
        <v>40</v>
      </c>
      <c r="N1574" t="s">
        <v>31</v>
      </c>
      <c r="O1574" t="s">
        <v>56</v>
      </c>
      <c r="P1574" t="s">
        <v>83</v>
      </c>
      <c r="Q1574">
        <v>1</v>
      </c>
      <c r="R1574" t="s">
        <v>51</v>
      </c>
      <c r="S1574" t="s">
        <v>35</v>
      </c>
      <c r="T1574">
        <v>5</v>
      </c>
      <c r="U1574">
        <v>0</v>
      </c>
      <c r="V1574">
        <v>101</v>
      </c>
      <c r="W1574">
        <v>0</v>
      </c>
      <c r="X1574">
        <v>0</v>
      </c>
      <c r="Y1574" t="s">
        <v>36</v>
      </c>
    </row>
    <row r="1575" spans="1:25" x14ac:dyDescent="0.25">
      <c r="A1575" t="s">
        <v>2734</v>
      </c>
      <c r="B1575" t="s">
        <v>2735</v>
      </c>
      <c r="C1575" t="s">
        <v>54</v>
      </c>
      <c r="D1575" t="s">
        <v>76</v>
      </c>
      <c r="E1575" t="s">
        <v>59</v>
      </c>
      <c r="F1575" s="1" t="s">
        <v>13629</v>
      </c>
      <c r="G1575">
        <v>155</v>
      </c>
      <c r="H1575" t="s">
        <v>29</v>
      </c>
      <c r="I1575">
        <v>1170</v>
      </c>
      <c r="J1575">
        <v>417.4</v>
      </c>
      <c r="K1575">
        <f>Passenger_Data[[#This Row],[Price_USD]]*1</f>
        <v>417.4</v>
      </c>
      <c r="L1575">
        <v>46</v>
      </c>
      <c r="M1575" t="s">
        <v>40</v>
      </c>
      <c r="N1575" t="s">
        <v>31</v>
      </c>
      <c r="O1575" t="s">
        <v>42</v>
      </c>
      <c r="P1575" t="s">
        <v>264</v>
      </c>
      <c r="Q1575">
        <v>2</v>
      </c>
      <c r="R1575" t="s">
        <v>65</v>
      </c>
      <c r="S1575" t="s">
        <v>68</v>
      </c>
      <c r="T1575">
        <v>8.1999999999999993</v>
      </c>
      <c r="U1575">
        <v>4</v>
      </c>
      <c r="V1575">
        <v>109</v>
      </c>
      <c r="W1575">
        <v>0</v>
      </c>
      <c r="X1575">
        <v>0</v>
      </c>
      <c r="Y1575" t="s">
        <v>36</v>
      </c>
    </row>
    <row r="1576" spans="1:25" x14ac:dyDescent="0.25">
      <c r="A1576" t="s">
        <v>2736</v>
      </c>
      <c r="B1576" t="s">
        <v>1533</v>
      </c>
      <c r="C1576" t="s">
        <v>54</v>
      </c>
      <c r="D1576" t="s">
        <v>64</v>
      </c>
      <c r="E1576" t="s">
        <v>49</v>
      </c>
      <c r="F1576" s="1" t="s">
        <v>13630</v>
      </c>
      <c r="G1576">
        <v>202</v>
      </c>
      <c r="H1576" t="s">
        <v>86</v>
      </c>
      <c r="I1576">
        <v>1308</v>
      </c>
      <c r="J1576">
        <v>301.04000000000002</v>
      </c>
      <c r="K1576">
        <f>Passenger_Data[[#This Row],[Price_USD]]*1</f>
        <v>301.04000000000002</v>
      </c>
      <c r="L1576">
        <v>75</v>
      </c>
      <c r="M1576" t="s">
        <v>40</v>
      </c>
      <c r="N1576" t="s">
        <v>60</v>
      </c>
      <c r="O1576" t="s">
        <v>42</v>
      </c>
      <c r="P1576" t="s">
        <v>264</v>
      </c>
      <c r="Q1576">
        <v>2</v>
      </c>
      <c r="R1576" t="s">
        <v>65</v>
      </c>
      <c r="S1576" t="s">
        <v>35</v>
      </c>
      <c r="T1576">
        <v>5.0999999999999996</v>
      </c>
      <c r="U1576">
        <v>2</v>
      </c>
      <c r="V1576">
        <v>115</v>
      </c>
      <c r="W1576">
        <v>0</v>
      </c>
      <c r="X1576">
        <v>1</v>
      </c>
      <c r="Y1576" t="s">
        <v>36</v>
      </c>
    </row>
    <row r="1577" spans="1:25" x14ac:dyDescent="0.25">
      <c r="A1577" t="s">
        <v>2737</v>
      </c>
      <c r="B1577" t="s">
        <v>2738</v>
      </c>
      <c r="C1577" t="s">
        <v>48</v>
      </c>
      <c r="D1577" t="s">
        <v>64</v>
      </c>
      <c r="E1577" t="s">
        <v>28</v>
      </c>
      <c r="F1577" s="1" t="s">
        <v>13631</v>
      </c>
      <c r="G1577">
        <v>153</v>
      </c>
      <c r="H1577" t="s">
        <v>29</v>
      </c>
      <c r="I1577">
        <v>1100</v>
      </c>
      <c r="J1577">
        <v>210.42</v>
      </c>
      <c r="K1577">
        <f>Passenger_Data[[#This Row],[Price_USD]]*1</f>
        <v>210.42</v>
      </c>
      <c r="L1577">
        <v>29</v>
      </c>
      <c r="M1577" t="s">
        <v>30</v>
      </c>
      <c r="N1577" t="s">
        <v>31</v>
      </c>
      <c r="O1577" t="s">
        <v>32</v>
      </c>
      <c r="P1577" t="s">
        <v>50</v>
      </c>
      <c r="Q1577">
        <v>2</v>
      </c>
      <c r="R1577" t="s">
        <v>51</v>
      </c>
      <c r="S1577" t="s">
        <v>61</v>
      </c>
      <c r="T1577">
        <v>10</v>
      </c>
      <c r="U1577">
        <v>10</v>
      </c>
      <c r="V1577">
        <v>59</v>
      </c>
      <c r="W1577">
        <v>0</v>
      </c>
      <c r="X1577">
        <v>0</v>
      </c>
      <c r="Y1577" t="s">
        <v>45</v>
      </c>
    </row>
    <row r="1578" spans="1:25" x14ac:dyDescent="0.25">
      <c r="A1578" t="s">
        <v>2739</v>
      </c>
      <c r="B1578" t="s">
        <v>2474</v>
      </c>
      <c r="C1578" t="s">
        <v>82</v>
      </c>
      <c r="D1578" t="s">
        <v>39</v>
      </c>
      <c r="E1578" t="s">
        <v>55</v>
      </c>
      <c r="F1578" s="1" t="s">
        <v>13632</v>
      </c>
      <c r="G1578">
        <v>105</v>
      </c>
      <c r="H1578" t="s">
        <v>29</v>
      </c>
      <c r="I1578">
        <v>1120</v>
      </c>
      <c r="J1578">
        <v>383.52</v>
      </c>
      <c r="K1578">
        <f>Passenger_Data[[#This Row],[Price_USD]]*1</f>
        <v>383.52</v>
      </c>
      <c r="L1578">
        <v>54</v>
      </c>
      <c r="M1578" t="s">
        <v>40</v>
      </c>
      <c r="N1578" t="s">
        <v>60</v>
      </c>
      <c r="O1578" t="s">
        <v>32</v>
      </c>
      <c r="P1578" t="s">
        <v>83</v>
      </c>
      <c r="Q1578">
        <v>2</v>
      </c>
      <c r="R1578" t="s">
        <v>51</v>
      </c>
      <c r="S1578" t="s">
        <v>68</v>
      </c>
      <c r="T1578">
        <v>7.4</v>
      </c>
      <c r="U1578">
        <v>2</v>
      </c>
      <c r="V1578">
        <v>84</v>
      </c>
      <c r="W1578">
        <v>1</v>
      </c>
      <c r="X1578">
        <v>0</v>
      </c>
      <c r="Y1578" t="s">
        <v>77</v>
      </c>
    </row>
    <row r="1579" spans="1:25" x14ac:dyDescent="0.25">
      <c r="A1579" t="s">
        <v>2740</v>
      </c>
      <c r="B1579" t="s">
        <v>2741</v>
      </c>
      <c r="C1579" t="s">
        <v>54</v>
      </c>
      <c r="D1579" t="s">
        <v>39</v>
      </c>
      <c r="E1579" t="s">
        <v>27</v>
      </c>
      <c r="F1579" s="1" t="s">
        <v>13633</v>
      </c>
      <c r="G1579">
        <v>197</v>
      </c>
      <c r="H1579" t="s">
        <v>29</v>
      </c>
      <c r="I1579">
        <v>1154</v>
      </c>
      <c r="J1579">
        <v>274.87</v>
      </c>
      <c r="K1579">
        <f>Passenger_Data[[#This Row],[Price_USD]]*1</f>
        <v>274.87</v>
      </c>
      <c r="L1579">
        <v>26</v>
      </c>
      <c r="M1579" t="s">
        <v>30</v>
      </c>
      <c r="N1579" t="s">
        <v>60</v>
      </c>
      <c r="O1579" t="s">
        <v>42</v>
      </c>
      <c r="P1579" t="s">
        <v>83</v>
      </c>
      <c r="Q1579">
        <v>1</v>
      </c>
      <c r="R1579" t="s">
        <v>43</v>
      </c>
      <c r="S1579" t="s">
        <v>35</v>
      </c>
      <c r="T1579">
        <v>6.7</v>
      </c>
      <c r="U1579">
        <v>22</v>
      </c>
      <c r="V1579">
        <v>100</v>
      </c>
      <c r="W1579">
        <v>0</v>
      </c>
      <c r="X1579">
        <v>0</v>
      </c>
      <c r="Y1579" t="s">
        <v>36</v>
      </c>
    </row>
    <row r="1580" spans="1:25" x14ac:dyDescent="0.25">
      <c r="A1580" t="s">
        <v>2742</v>
      </c>
      <c r="B1580" t="s">
        <v>716</v>
      </c>
      <c r="C1580" t="s">
        <v>26</v>
      </c>
      <c r="D1580" t="s">
        <v>64</v>
      </c>
      <c r="E1580" t="s">
        <v>76</v>
      </c>
      <c r="F1580" s="1" t="s">
        <v>13634</v>
      </c>
      <c r="G1580">
        <v>202</v>
      </c>
      <c r="H1580" t="s">
        <v>108</v>
      </c>
      <c r="I1580">
        <v>1134</v>
      </c>
      <c r="J1580">
        <v>340.6</v>
      </c>
      <c r="K1580">
        <f>Passenger_Data[[#This Row],[Price_USD]]*1</f>
        <v>340.6</v>
      </c>
      <c r="L1580">
        <v>20</v>
      </c>
      <c r="M1580" t="s">
        <v>40</v>
      </c>
      <c r="N1580" t="s">
        <v>31</v>
      </c>
      <c r="O1580" t="s">
        <v>32</v>
      </c>
      <c r="P1580" t="s">
        <v>50</v>
      </c>
      <c r="Q1580">
        <v>0</v>
      </c>
      <c r="R1580" t="s">
        <v>65</v>
      </c>
      <c r="S1580" t="s">
        <v>61</v>
      </c>
      <c r="T1580">
        <v>4</v>
      </c>
      <c r="U1580">
        <v>17</v>
      </c>
      <c r="V1580">
        <v>15</v>
      </c>
      <c r="W1580">
        <v>0</v>
      </c>
      <c r="X1580">
        <v>1</v>
      </c>
      <c r="Y1580" t="s">
        <v>45</v>
      </c>
    </row>
    <row r="1581" spans="1:25" x14ac:dyDescent="0.25">
      <c r="A1581" t="s">
        <v>2743</v>
      </c>
      <c r="B1581" t="s">
        <v>1032</v>
      </c>
      <c r="C1581" t="s">
        <v>82</v>
      </c>
      <c r="D1581" t="s">
        <v>55</v>
      </c>
      <c r="E1581" t="s">
        <v>39</v>
      </c>
      <c r="F1581" s="1" t="s">
        <v>13635</v>
      </c>
      <c r="G1581">
        <v>117</v>
      </c>
      <c r="H1581" t="s">
        <v>29</v>
      </c>
      <c r="I1581">
        <v>924</v>
      </c>
      <c r="J1581">
        <v>336.8</v>
      </c>
      <c r="K1581">
        <f>Passenger_Data[[#This Row],[Price_USD]]*1</f>
        <v>336.8</v>
      </c>
      <c r="L1581">
        <v>39</v>
      </c>
      <c r="M1581" t="s">
        <v>40</v>
      </c>
      <c r="N1581" t="s">
        <v>60</v>
      </c>
      <c r="O1581" t="s">
        <v>42</v>
      </c>
      <c r="P1581" t="s">
        <v>50</v>
      </c>
      <c r="Q1581">
        <v>0</v>
      </c>
      <c r="R1581" t="s">
        <v>34</v>
      </c>
      <c r="S1581" t="s">
        <v>68</v>
      </c>
      <c r="T1581">
        <v>7.1</v>
      </c>
      <c r="U1581">
        <v>3</v>
      </c>
      <c r="V1581">
        <v>96</v>
      </c>
      <c r="W1581">
        <v>0</v>
      </c>
      <c r="X1581">
        <v>0</v>
      </c>
      <c r="Y1581" t="s">
        <v>45</v>
      </c>
    </row>
    <row r="1582" spans="1:25" x14ac:dyDescent="0.25">
      <c r="A1582" t="s">
        <v>2744</v>
      </c>
      <c r="B1582" t="s">
        <v>1649</v>
      </c>
      <c r="C1582" t="s">
        <v>54</v>
      </c>
      <c r="D1582" t="s">
        <v>64</v>
      </c>
      <c r="E1582" t="s">
        <v>59</v>
      </c>
      <c r="F1582" s="1" t="s">
        <v>13636</v>
      </c>
      <c r="G1582">
        <v>279</v>
      </c>
      <c r="H1582" t="s">
        <v>29</v>
      </c>
      <c r="I1582">
        <v>1369</v>
      </c>
      <c r="J1582">
        <v>324.22000000000003</v>
      </c>
      <c r="K1582">
        <f>Passenger_Data[[#This Row],[Price_USD]]*1</f>
        <v>324.22000000000003</v>
      </c>
      <c r="L1582">
        <v>59</v>
      </c>
      <c r="M1582" t="s">
        <v>40</v>
      </c>
      <c r="N1582" t="s">
        <v>31</v>
      </c>
      <c r="O1582" t="s">
        <v>56</v>
      </c>
      <c r="P1582" t="s">
        <v>50</v>
      </c>
      <c r="Q1582">
        <v>2</v>
      </c>
      <c r="R1582" t="s">
        <v>51</v>
      </c>
      <c r="S1582" t="s">
        <v>35</v>
      </c>
      <c r="T1582">
        <v>8.6999999999999993</v>
      </c>
      <c r="U1582">
        <v>34</v>
      </c>
      <c r="V1582">
        <v>40</v>
      </c>
      <c r="W1582">
        <v>0</v>
      </c>
      <c r="X1582">
        <v>0</v>
      </c>
      <c r="Y1582" t="s">
        <v>36</v>
      </c>
    </row>
    <row r="1583" spans="1:25" x14ac:dyDescent="0.25">
      <c r="A1583" t="s">
        <v>2745</v>
      </c>
      <c r="B1583" t="s">
        <v>2746</v>
      </c>
      <c r="C1583" t="s">
        <v>82</v>
      </c>
      <c r="D1583" t="s">
        <v>76</v>
      </c>
      <c r="E1583" t="s">
        <v>28</v>
      </c>
      <c r="F1583" s="1" t="s">
        <v>13637</v>
      </c>
      <c r="G1583">
        <v>251</v>
      </c>
      <c r="H1583" t="s">
        <v>29</v>
      </c>
      <c r="I1583">
        <v>1152</v>
      </c>
      <c r="J1583">
        <v>383.44</v>
      </c>
      <c r="K1583">
        <f>Passenger_Data[[#This Row],[Price_USD]]*1</f>
        <v>383.44</v>
      </c>
      <c r="L1583">
        <v>30</v>
      </c>
      <c r="M1583" t="s">
        <v>40</v>
      </c>
      <c r="N1583" t="s">
        <v>31</v>
      </c>
      <c r="O1583" t="s">
        <v>33</v>
      </c>
      <c r="P1583" t="s">
        <v>33</v>
      </c>
      <c r="Q1583">
        <v>2</v>
      </c>
      <c r="R1583" t="s">
        <v>65</v>
      </c>
      <c r="S1583" t="s">
        <v>61</v>
      </c>
      <c r="T1583">
        <v>9.6</v>
      </c>
      <c r="U1583">
        <v>16</v>
      </c>
      <c r="V1583">
        <v>102</v>
      </c>
      <c r="W1583">
        <v>0</v>
      </c>
      <c r="X1583">
        <v>0</v>
      </c>
      <c r="Y1583" t="s">
        <v>77</v>
      </c>
    </row>
    <row r="1584" spans="1:25" x14ac:dyDescent="0.25">
      <c r="A1584" t="s">
        <v>2747</v>
      </c>
      <c r="B1584" t="s">
        <v>2655</v>
      </c>
      <c r="C1584" t="s">
        <v>73</v>
      </c>
      <c r="D1584" t="s">
        <v>76</v>
      </c>
      <c r="E1584" t="s">
        <v>64</v>
      </c>
      <c r="F1584" s="1" t="s">
        <v>13638</v>
      </c>
      <c r="G1584">
        <v>252</v>
      </c>
      <c r="H1584" t="s">
        <v>29</v>
      </c>
      <c r="I1584">
        <v>1469</v>
      </c>
      <c r="J1584">
        <v>418.21</v>
      </c>
      <c r="K1584">
        <f>Passenger_Data[[#This Row],[Price_USD]]*1</f>
        <v>418.21</v>
      </c>
      <c r="L1584">
        <v>63</v>
      </c>
      <c r="M1584" t="s">
        <v>40</v>
      </c>
      <c r="N1584" t="s">
        <v>60</v>
      </c>
      <c r="O1584" t="s">
        <v>56</v>
      </c>
      <c r="P1584" t="s">
        <v>50</v>
      </c>
      <c r="Q1584">
        <v>0</v>
      </c>
      <c r="R1584" t="s">
        <v>65</v>
      </c>
      <c r="S1584" t="s">
        <v>61</v>
      </c>
      <c r="T1584">
        <v>7.5</v>
      </c>
      <c r="U1584">
        <v>9</v>
      </c>
      <c r="V1584">
        <v>43</v>
      </c>
      <c r="W1584">
        <v>0</v>
      </c>
      <c r="X1584">
        <v>1</v>
      </c>
      <c r="Y1584" t="s">
        <v>77</v>
      </c>
    </row>
    <row r="1585" spans="1:25" x14ac:dyDescent="0.25">
      <c r="A1585" t="s">
        <v>2748</v>
      </c>
      <c r="B1585" t="s">
        <v>2749</v>
      </c>
      <c r="C1585" t="s">
        <v>48</v>
      </c>
      <c r="D1585" t="s">
        <v>49</v>
      </c>
      <c r="E1585" t="s">
        <v>49</v>
      </c>
      <c r="F1585" s="1" t="s">
        <v>13639</v>
      </c>
      <c r="G1585">
        <v>170</v>
      </c>
      <c r="H1585" t="s">
        <v>86</v>
      </c>
      <c r="I1585">
        <v>904</v>
      </c>
      <c r="J1585">
        <v>290.02999999999997</v>
      </c>
      <c r="K1585">
        <f>Passenger_Data[[#This Row],[Price_USD]]*1</f>
        <v>290.02999999999997</v>
      </c>
      <c r="L1585">
        <v>20</v>
      </c>
      <c r="M1585" t="s">
        <v>30</v>
      </c>
      <c r="N1585" t="s">
        <v>31</v>
      </c>
      <c r="O1585" t="s">
        <v>33</v>
      </c>
      <c r="P1585" t="s">
        <v>33</v>
      </c>
      <c r="Q1585">
        <v>0</v>
      </c>
      <c r="R1585" t="s">
        <v>51</v>
      </c>
      <c r="S1585" t="s">
        <v>68</v>
      </c>
      <c r="T1585">
        <v>7.3</v>
      </c>
      <c r="U1585">
        <v>0</v>
      </c>
      <c r="V1585">
        <v>114</v>
      </c>
      <c r="W1585">
        <v>0</v>
      </c>
      <c r="X1585">
        <v>0</v>
      </c>
      <c r="Y1585" t="s">
        <v>45</v>
      </c>
    </row>
    <row r="1586" spans="1:25" x14ac:dyDescent="0.25">
      <c r="A1586" t="s">
        <v>2750</v>
      </c>
      <c r="B1586" t="s">
        <v>2751</v>
      </c>
      <c r="C1586" t="s">
        <v>26</v>
      </c>
      <c r="D1586" t="s">
        <v>49</v>
      </c>
      <c r="E1586" t="s">
        <v>49</v>
      </c>
      <c r="F1586" s="1" t="s">
        <v>13640</v>
      </c>
      <c r="G1586">
        <v>322</v>
      </c>
      <c r="H1586" t="s">
        <v>29</v>
      </c>
      <c r="I1586">
        <v>812</v>
      </c>
      <c r="J1586">
        <v>313.35000000000002</v>
      </c>
      <c r="K1586">
        <f>Passenger_Data[[#This Row],[Price_USD]]*1</f>
        <v>313.35000000000002</v>
      </c>
      <c r="L1586">
        <v>58</v>
      </c>
      <c r="M1586" t="s">
        <v>30</v>
      </c>
      <c r="N1586" t="s">
        <v>31</v>
      </c>
      <c r="O1586" t="s">
        <v>32</v>
      </c>
      <c r="P1586" t="s">
        <v>50</v>
      </c>
      <c r="Q1586">
        <v>3</v>
      </c>
      <c r="R1586" t="s">
        <v>43</v>
      </c>
      <c r="S1586" t="s">
        <v>68</v>
      </c>
      <c r="T1586">
        <v>8.4</v>
      </c>
      <c r="U1586">
        <v>7</v>
      </c>
      <c r="V1586">
        <v>6</v>
      </c>
      <c r="W1586">
        <v>0</v>
      </c>
      <c r="X1586">
        <v>0</v>
      </c>
      <c r="Y1586" t="s">
        <v>36</v>
      </c>
    </row>
    <row r="1587" spans="1:25" x14ac:dyDescent="0.25">
      <c r="A1587" t="s">
        <v>2752</v>
      </c>
      <c r="B1587" t="s">
        <v>2753</v>
      </c>
      <c r="C1587" t="s">
        <v>48</v>
      </c>
      <c r="D1587" t="s">
        <v>39</v>
      </c>
      <c r="E1587" t="s">
        <v>49</v>
      </c>
      <c r="F1587" s="1" t="s">
        <v>13641</v>
      </c>
      <c r="G1587">
        <v>229</v>
      </c>
      <c r="H1587" t="s">
        <v>29</v>
      </c>
      <c r="I1587">
        <v>1373</v>
      </c>
      <c r="J1587">
        <v>432.08</v>
      </c>
      <c r="K1587">
        <f>Passenger_Data[[#This Row],[Price_USD]]*1</f>
        <v>432.08</v>
      </c>
      <c r="L1587">
        <v>25</v>
      </c>
      <c r="M1587" t="s">
        <v>30</v>
      </c>
      <c r="N1587" t="s">
        <v>31</v>
      </c>
      <c r="O1587" t="s">
        <v>42</v>
      </c>
      <c r="P1587" t="s">
        <v>33</v>
      </c>
      <c r="Q1587">
        <v>0</v>
      </c>
      <c r="R1587" t="s">
        <v>51</v>
      </c>
      <c r="S1587" t="s">
        <v>35</v>
      </c>
      <c r="T1587">
        <v>6.4</v>
      </c>
      <c r="U1587">
        <v>2</v>
      </c>
      <c r="V1587">
        <v>87</v>
      </c>
      <c r="W1587">
        <v>0</v>
      </c>
      <c r="X1587">
        <v>0</v>
      </c>
      <c r="Y1587" t="s">
        <v>45</v>
      </c>
    </row>
    <row r="1588" spans="1:25" x14ac:dyDescent="0.25">
      <c r="A1588" t="s">
        <v>2754</v>
      </c>
      <c r="B1588" t="s">
        <v>800</v>
      </c>
      <c r="C1588" t="s">
        <v>26</v>
      </c>
      <c r="D1588" t="s">
        <v>76</v>
      </c>
      <c r="E1588" t="s">
        <v>64</v>
      </c>
      <c r="F1588" s="1" t="s">
        <v>13642</v>
      </c>
      <c r="G1588">
        <v>120</v>
      </c>
      <c r="H1588" t="s">
        <v>29</v>
      </c>
      <c r="I1588">
        <v>1132</v>
      </c>
      <c r="J1588">
        <v>97.28</v>
      </c>
      <c r="K1588">
        <f>Passenger_Data[[#This Row],[Price_USD]]*1</f>
        <v>97.28</v>
      </c>
      <c r="L1588">
        <v>66</v>
      </c>
      <c r="M1588" t="s">
        <v>30</v>
      </c>
      <c r="N1588" t="s">
        <v>41</v>
      </c>
      <c r="O1588" t="s">
        <v>33</v>
      </c>
      <c r="P1588" t="s">
        <v>50</v>
      </c>
      <c r="Q1588">
        <v>1</v>
      </c>
      <c r="R1588" t="s">
        <v>65</v>
      </c>
      <c r="S1588" t="s">
        <v>44</v>
      </c>
      <c r="T1588">
        <v>2.2999999999999998</v>
      </c>
      <c r="U1588">
        <v>20</v>
      </c>
      <c r="V1588">
        <v>35</v>
      </c>
      <c r="W1588">
        <v>0</v>
      </c>
      <c r="X1588">
        <v>1</v>
      </c>
      <c r="Y1588" t="s">
        <v>77</v>
      </c>
    </row>
    <row r="1589" spans="1:25" x14ac:dyDescent="0.25">
      <c r="A1589" t="s">
        <v>2755</v>
      </c>
      <c r="B1589" t="s">
        <v>2031</v>
      </c>
      <c r="C1589" t="s">
        <v>82</v>
      </c>
      <c r="D1589" t="s">
        <v>39</v>
      </c>
      <c r="E1589" t="s">
        <v>39</v>
      </c>
      <c r="F1589" s="1" t="s">
        <v>13643</v>
      </c>
      <c r="G1589">
        <v>99</v>
      </c>
      <c r="H1589" t="s">
        <v>86</v>
      </c>
      <c r="I1589">
        <v>861</v>
      </c>
      <c r="J1589">
        <v>415.74</v>
      </c>
      <c r="K1589">
        <f>Passenger_Data[[#This Row],[Price_USD]]*1</f>
        <v>415.74</v>
      </c>
      <c r="L1589">
        <v>30</v>
      </c>
      <c r="M1589" t="s">
        <v>30</v>
      </c>
      <c r="N1589" t="s">
        <v>31</v>
      </c>
      <c r="O1589" t="s">
        <v>32</v>
      </c>
      <c r="P1589" t="s">
        <v>83</v>
      </c>
      <c r="Q1589">
        <v>3</v>
      </c>
      <c r="R1589" t="s">
        <v>51</v>
      </c>
      <c r="S1589" t="s">
        <v>61</v>
      </c>
      <c r="T1589">
        <v>8.6</v>
      </c>
      <c r="U1589">
        <v>4</v>
      </c>
      <c r="V1589">
        <v>67</v>
      </c>
      <c r="W1589">
        <v>0</v>
      </c>
      <c r="X1589">
        <v>1</v>
      </c>
      <c r="Y1589" t="s">
        <v>36</v>
      </c>
    </row>
    <row r="1590" spans="1:25" x14ac:dyDescent="0.25">
      <c r="A1590" t="s">
        <v>2756</v>
      </c>
      <c r="B1590" t="s">
        <v>343</v>
      </c>
      <c r="C1590" t="s">
        <v>54</v>
      </c>
      <c r="D1590" t="s">
        <v>76</v>
      </c>
      <c r="E1590" t="s">
        <v>76</v>
      </c>
      <c r="F1590" s="1" t="s">
        <v>13644</v>
      </c>
      <c r="G1590">
        <v>113</v>
      </c>
      <c r="H1590" t="s">
        <v>86</v>
      </c>
      <c r="I1590">
        <v>1758</v>
      </c>
      <c r="J1590">
        <v>427.81</v>
      </c>
      <c r="K1590">
        <f>Passenger_Data[[#This Row],[Price_USD]]*1</f>
        <v>427.81</v>
      </c>
      <c r="L1590">
        <v>41</v>
      </c>
      <c r="M1590" t="s">
        <v>30</v>
      </c>
      <c r="N1590" t="s">
        <v>31</v>
      </c>
      <c r="O1590" t="s">
        <v>56</v>
      </c>
      <c r="P1590" t="s">
        <v>50</v>
      </c>
      <c r="Q1590">
        <v>0</v>
      </c>
      <c r="R1590" t="s">
        <v>43</v>
      </c>
      <c r="S1590" t="s">
        <v>68</v>
      </c>
      <c r="T1590">
        <v>8</v>
      </c>
      <c r="U1590">
        <v>1</v>
      </c>
      <c r="V1590">
        <v>95</v>
      </c>
      <c r="W1590">
        <v>0</v>
      </c>
      <c r="X1590">
        <v>0</v>
      </c>
      <c r="Y1590" t="s">
        <v>36</v>
      </c>
    </row>
    <row r="1591" spans="1:25" x14ac:dyDescent="0.25">
      <c r="A1591" t="s">
        <v>2757</v>
      </c>
      <c r="B1591" t="s">
        <v>1391</v>
      </c>
      <c r="C1591" t="s">
        <v>82</v>
      </c>
      <c r="D1591" t="s">
        <v>55</v>
      </c>
      <c r="E1591" t="s">
        <v>49</v>
      </c>
      <c r="F1591" s="1" t="s">
        <v>13645</v>
      </c>
      <c r="G1591">
        <v>155</v>
      </c>
      <c r="H1591" t="s">
        <v>29</v>
      </c>
      <c r="I1591">
        <v>693</v>
      </c>
      <c r="J1591">
        <v>470.8</v>
      </c>
      <c r="K1591">
        <f>Passenger_Data[[#This Row],[Price_USD]]*1</f>
        <v>470.8</v>
      </c>
      <c r="L1591">
        <v>61</v>
      </c>
      <c r="M1591" t="s">
        <v>30</v>
      </c>
      <c r="N1591" t="s">
        <v>31</v>
      </c>
      <c r="O1591" t="s">
        <v>32</v>
      </c>
      <c r="P1591" t="s">
        <v>50</v>
      </c>
      <c r="Q1591">
        <v>1</v>
      </c>
      <c r="R1591" t="s">
        <v>65</v>
      </c>
      <c r="S1591" t="s">
        <v>68</v>
      </c>
      <c r="T1591">
        <v>9</v>
      </c>
      <c r="U1591">
        <v>22</v>
      </c>
      <c r="V1591">
        <v>90</v>
      </c>
      <c r="W1591">
        <v>0</v>
      </c>
      <c r="X1591">
        <v>0</v>
      </c>
      <c r="Y1591" t="s">
        <v>36</v>
      </c>
    </row>
    <row r="1592" spans="1:25" x14ac:dyDescent="0.25">
      <c r="A1592" t="s">
        <v>2758</v>
      </c>
      <c r="B1592" t="s">
        <v>2759</v>
      </c>
      <c r="C1592" t="s">
        <v>26</v>
      </c>
      <c r="D1592" t="s">
        <v>59</v>
      </c>
      <c r="E1592" t="s">
        <v>59</v>
      </c>
      <c r="F1592" s="1" t="s">
        <v>13646</v>
      </c>
      <c r="G1592">
        <v>197</v>
      </c>
      <c r="H1592" t="s">
        <v>86</v>
      </c>
      <c r="I1592">
        <v>1125</v>
      </c>
      <c r="J1592">
        <v>314</v>
      </c>
      <c r="K1592">
        <f>Passenger_Data[[#This Row],[Price_USD]]*1</f>
        <v>314</v>
      </c>
      <c r="L1592">
        <v>62</v>
      </c>
      <c r="M1592" t="s">
        <v>40</v>
      </c>
      <c r="N1592" t="s">
        <v>31</v>
      </c>
      <c r="O1592" t="s">
        <v>32</v>
      </c>
      <c r="P1592" t="s">
        <v>50</v>
      </c>
      <c r="Q1592">
        <v>2</v>
      </c>
      <c r="R1592" t="s">
        <v>34</v>
      </c>
      <c r="S1592" t="s">
        <v>44</v>
      </c>
      <c r="T1592">
        <v>8</v>
      </c>
      <c r="U1592">
        <v>2</v>
      </c>
      <c r="V1592">
        <v>67</v>
      </c>
      <c r="W1592">
        <v>0</v>
      </c>
      <c r="X1592">
        <v>0</v>
      </c>
      <c r="Y1592" t="s">
        <v>45</v>
      </c>
    </row>
    <row r="1593" spans="1:25" x14ac:dyDescent="0.25">
      <c r="A1593" t="s">
        <v>2760</v>
      </c>
      <c r="B1593" t="s">
        <v>2761</v>
      </c>
      <c r="C1593" t="s">
        <v>73</v>
      </c>
      <c r="D1593" t="s">
        <v>28</v>
      </c>
      <c r="E1593" t="s">
        <v>59</v>
      </c>
      <c r="F1593" s="1" t="s">
        <v>13647</v>
      </c>
      <c r="G1593">
        <v>132</v>
      </c>
      <c r="H1593" t="s">
        <v>29</v>
      </c>
      <c r="I1593">
        <v>1338</v>
      </c>
      <c r="J1593">
        <v>379.74</v>
      </c>
      <c r="K1593">
        <f>Passenger_Data[[#This Row],[Price_USD]]*1</f>
        <v>379.74</v>
      </c>
      <c r="L1593">
        <v>62</v>
      </c>
      <c r="M1593" t="s">
        <v>40</v>
      </c>
      <c r="N1593" t="s">
        <v>60</v>
      </c>
      <c r="O1593" t="s">
        <v>42</v>
      </c>
      <c r="P1593" t="s">
        <v>33</v>
      </c>
      <c r="Q1593">
        <v>2</v>
      </c>
      <c r="R1593" t="s">
        <v>43</v>
      </c>
      <c r="S1593" t="s">
        <v>68</v>
      </c>
      <c r="T1593">
        <v>6.2</v>
      </c>
      <c r="U1593">
        <v>6</v>
      </c>
      <c r="V1593">
        <v>32</v>
      </c>
      <c r="W1593">
        <v>0</v>
      </c>
      <c r="X1593">
        <v>0</v>
      </c>
      <c r="Y1593" t="s">
        <v>36</v>
      </c>
    </row>
    <row r="1594" spans="1:25" x14ac:dyDescent="0.25">
      <c r="A1594" t="s">
        <v>2762</v>
      </c>
      <c r="B1594" t="s">
        <v>1670</v>
      </c>
      <c r="C1594" t="s">
        <v>82</v>
      </c>
      <c r="D1594" t="s">
        <v>76</v>
      </c>
      <c r="E1594" t="s">
        <v>64</v>
      </c>
      <c r="F1594" s="1" t="s">
        <v>13648</v>
      </c>
      <c r="G1594">
        <v>23</v>
      </c>
      <c r="H1594" t="s">
        <v>29</v>
      </c>
      <c r="I1594">
        <v>684</v>
      </c>
      <c r="J1594">
        <v>352.13</v>
      </c>
      <c r="K1594">
        <f>Passenger_Data[[#This Row],[Price_USD]]*1</f>
        <v>352.13</v>
      </c>
      <c r="L1594">
        <v>48</v>
      </c>
      <c r="M1594" t="s">
        <v>30</v>
      </c>
      <c r="N1594" t="s">
        <v>41</v>
      </c>
      <c r="O1594" t="s">
        <v>42</v>
      </c>
      <c r="P1594" t="s">
        <v>50</v>
      </c>
      <c r="Q1594">
        <v>0</v>
      </c>
      <c r="R1594" t="s">
        <v>43</v>
      </c>
      <c r="S1594" t="s">
        <v>44</v>
      </c>
      <c r="T1594">
        <v>8.9</v>
      </c>
      <c r="U1594">
        <v>17</v>
      </c>
      <c r="V1594">
        <v>12</v>
      </c>
      <c r="W1594">
        <v>0</v>
      </c>
      <c r="X1594">
        <v>0</v>
      </c>
      <c r="Y1594" t="s">
        <v>45</v>
      </c>
    </row>
    <row r="1595" spans="1:25" x14ac:dyDescent="0.25">
      <c r="A1595" t="s">
        <v>2763</v>
      </c>
      <c r="B1595" t="s">
        <v>2764</v>
      </c>
      <c r="C1595" t="s">
        <v>73</v>
      </c>
      <c r="D1595" t="s">
        <v>64</v>
      </c>
      <c r="E1595" t="s">
        <v>27</v>
      </c>
      <c r="F1595" s="1" t="s">
        <v>13649</v>
      </c>
      <c r="G1595">
        <v>53</v>
      </c>
      <c r="H1595" t="s">
        <v>29</v>
      </c>
      <c r="I1595">
        <v>1396</v>
      </c>
      <c r="J1595">
        <v>258.98</v>
      </c>
      <c r="K1595">
        <f>Passenger_Data[[#This Row],[Price_USD]]*1</f>
        <v>258.98</v>
      </c>
      <c r="L1595">
        <v>67</v>
      </c>
      <c r="M1595" t="s">
        <v>40</v>
      </c>
      <c r="N1595" t="s">
        <v>60</v>
      </c>
      <c r="O1595" t="s">
        <v>33</v>
      </c>
      <c r="P1595" t="s">
        <v>50</v>
      </c>
      <c r="Q1595">
        <v>1</v>
      </c>
      <c r="R1595" t="s">
        <v>65</v>
      </c>
      <c r="S1595" t="s">
        <v>35</v>
      </c>
      <c r="T1595">
        <v>2.5</v>
      </c>
      <c r="U1595">
        <v>13</v>
      </c>
      <c r="V1595">
        <v>105</v>
      </c>
      <c r="W1595">
        <v>0</v>
      </c>
      <c r="X1595">
        <v>0</v>
      </c>
      <c r="Y1595" t="s">
        <v>77</v>
      </c>
    </row>
    <row r="1596" spans="1:25" x14ac:dyDescent="0.25">
      <c r="A1596" t="s">
        <v>2765</v>
      </c>
      <c r="B1596" t="s">
        <v>2766</v>
      </c>
      <c r="C1596" t="s">
        <v>48</v>
      </c>
      <c r="D1596" t="s">
        <v>39</v>
      </c>
      <c r="E1596" t="s">
        <v>76</v>
      </c>
      <c r="F1596" s="1" t="s">
        <v>13650</v>
      </c>
      <c r="G1596">
        <v>187</v>
      </c>
      <c r="H1596" t="s">
        <v>29</v>
      </c>
      <c r="I1596">
        <v>876</v>
      </c>
      <c r="J1596">
        <v>221.57</v>
      </c>
      <c r="K1596">
        <f>Passenger_Data[[#This Row],[Price_USD]]*1</f>
        <v>221.57</v>
      </c>
      <c r="L1596">
        <v>79</v>
      </c>
      <c r="M1596" t="s">
        <v>30</v>
      </c>
      <c r="N1596" t="s">
        <v>31</v>
      </c>
      <c r="O1596" t="s">
        <v>33</v>
      </c>
      <c r="P1596" t="s">
        <v>33</v>
      </c>
      <c r="Q1596">
        <v>0</v>
      </c>
      <c r="R1596" t="s">
        <v>43</v>
      </c>
      <c r="S1596" t="s">
        <v>68</v>
      </c>
      <c r="T1596">
        <v>4.8</v>
      </c>
      <c r="U1596">
        <v>5</v>
      </c>
      <c r="V1596">
        <v>53</v>
      </c>
      <c r="W1596">
        <v>0</v>
      </c>
      <c r="X1596">
        <v>0</v>
      </c>
      <c r="Y1596" t="s">
        <v>45</v>
      </c>
    </row>
    <row r="1597" spans="1:25" x14ac:dyDescent="0.25">
      <c r="A1597" t="s">
        <v>2767</v>
      </c>
      <c r="B1597" t="s">
        <v>291</v>
      </c>
      <c r="C1597" t="s">
        <v>82</v>
      </c>
      <c r="D1597" t="s">
        <v>59</v>
      </c>
      <c r="E1597" t="s">
        <v>55</v>
      </c>
      <c r="F1597" s="1" t="s">
        <v>13651</v>
      </c>
      <c r="G1597">
        <v>235</v>
      </c>
      <c r="H1597" t="s">
        <v>29</v>
      </c>
      <c r="I1597">
        <v>1780</v>
      </c>
      <c r="J1597">
        <v>415.66</v>
      </c>
      <c r="K1597">
        <f>Passenger_Data[[#This Row],[Price_USD]]*1</f>
        <v>415.66</v>
      </c>
      <c r="L1597">
        <v>57</v>
      </c>
      <c r="M1597" t="s">
        <v>30</v>
      </c>
      <c r="N1597" t="s">
        <v>60</v>
      </c>
      <c r="O1597" t="s">
        <v>42</v>
      </c>
      <c r="P1597" t="s">
        <v>33</v>
      </c>
      <c r="Q1597">
        <v>1</v>
      </c>
      <c r="R1597" t="s">
        <v>65</v>
      </c>
      <c r="S1597" t="s">
        <v>68</v>
      </c>
      <c r="T1597">
        <v>7.7</v>
      </c>
      <c r="U1597">
        <v>13</v>
      </c>
      <c r="V1597">
        <v>13</v>
      </c>
      <c r="W1597">
        <v>0</v>
      </c>
      <c r="X1597">
        <v>0</v>
      </c>
      <c r="Y1597" t="s">
        <v>36</v>
      </c>
    </row>
    <row r="1598" spans="1:25" x14ac:dyDescent="0.25">
      <c r="A1598" t="s">
        <v>2768</v>
      </c>
      <c r="B1598" t="s">
        <v>2769</v>
      </c>
      <c r="C1598" t="s">
        <v>48</v>
      </c>
      <c r="D1598" t="s">
        <v>27</v>
      </c>
      <c r="E1598" t="s">
        <v>39</v>
      </c>
      <c r="F1598" s="1" t="s">
        <v>13652</v>
      </c>
      <c r="G1598">
        <v>75</v>
      </c>
      <c r="H1598" t="s">
        <v>29</v>
      </c>
      <c r="I1598">
        <v>836</v>
      </c>
      <c r="J1598">
        <v>162.54</v>
      </c>
      <c r="K1598">
        <f>Passenger_Data[[#This Row],[Price_USD]]*1</f>
        <v>162.54</v>
      </c>
      <c r="L1598">
        <v>73</v>
      </c>
      <c r="M1598" t="s">
        <v>40</v>
      </c>
      <c r="N1598" t="s">
        <v>31</v>
      </c>
      <c r="O1598" t="s">
        <v>32</v>
      </c>
      <c r="P1598" t="s">
        <v>33</v>
      </c>
      <c r="Q1598">
        <v>2</v>
      </c>
      <c r="R1598" t="s">
        <v>65</v>
      </c>
      <c r="S1598" t="s">
        <v>61</v>
      </c>
      <c r="T1598">
        <v>6.2</v>
      </c>
      <c r="U1598">
        <v>17</v>
      </c>
      <c r="V1598">
        <v>97</v>
      </c>
      <c r="W1598">
        <v>0</v>
      </c>
      <c r="X1598">
        <v>0</v>
      </c>
      <c r="Y1598" t="s">
        <v>77</v>
      </c>
    </row>
    <row r="1599" spans="1:25" x14ac:dyDescent="0.25">
      <c r="A1599" t="s">
        <v>2770</v>
      </c>
      <c r="B1599" t="s">
        <v>120</v>
      </c>
      <c r="C1599" t="s">
        <v>82</v>
      </c>
      <c r="D1599" t="s">
        <v>55</v>
      </c>
      <c r="E1599" t="s">
        <v>28</v>
      </c>
      <c r="F1599" s="1" t="s">
        <v>13653</v>
      </c>
      <c r="G1599">
        <v>250</v>
      </c>
      <c r="H1599" t="s">
        <v>29</v>
      </c>
      <c r="I1599">
        <v>918</v>
      </c>
      <c r="J1599">
        <v>347.58</v>
      </c>
      <c r="K1599">
        <f>Passenger_Data[[#This Row],[Price_USD]]*1</f>
        <v>347.58</v>
      </c>
      <c r="L1599">
        <v>75</v>
      </c>
      <c r="M1599" t="s">
        <v>30</v>
      </c>
      <c r="N1599" t="s">
        <v>31</v>
      </c>
      <c r="O1599" t="s">
        <v>32</v>
      </c>
      <c r="P1599" t="s">
        <v>83</v>
      </c>
      <c r="Q1599">
        <v>2</v>
      </c>
      <c r="R1599" t="s">
        <v>34</v>
      </c>
      <c r="S1599" t="s">
        <v>44</v>
      </c>
      <c r="T1599">
        <v>5</v>
      </c>
      <c r="U1599">
        <v>20</v>
      </c>
      <c r="V1599">
        <v>35</v>
      </c>
      <c r="W1599">
        <v>0</v>
      </c>
      <c r="X1599">
        <v>0</v>
      </c>
      <c r="Y1599" t="s">
        <v>45</v>
      </c>
    </row>
    <row r="1600" spans="1:25" x14ac:dyDescent="0.25">
      <c r="A1600" t="s">
        <v>2771</v>
      </c>
      <c r="B1600" t="s">
        <v>2772</v>
      </c>
      <c r="C1600" t="s">
        <v>26</v>
      </c>
      <c r="D1600" t="s">
        <v>55</v>
      </c>
      <c r="E1600" t="s">
        <v>28</v>
      </c>
      <c r="F1600" s="1" t="s">
        <v>13654</v>
      </c>
      <c r="G1600">
        <v>225</v>
      </c>
      <c r="H1600" t="s">
        <v>29</v>
      </c>
      <c r="I1600">
        <v>1496</v>
      </c>
      <c r="J1600">
        <v>233.59</v>
      </c>
      <c r="K1600">
        <f>Passenger_Data[[#This Row],[Price_USD]]*1</f>
        <v>233.59</v>
      </c>
      <c r="L1600">
        <v>24</v>
      </c>
      <c r="M1600" t="s">
        <v>40</v>
      </c>
      <c r="N1600" t="s">
        <v>41</v>
      </c>
      <c r="O1600" t="s">
        <v>32</v>
      </c>
      <c r="P1600" t="s">
        <v>50</v>
      </c>
      <c r="Q1600">
        <v>3</v>
      </c>
      <c r="R1600" t="s">
        <v>65</v>
      </c>
      <c r="S1600" t="s">
        <v>35</v>
      </c>
      <c r="T1600">
        <v>7.7</v>
      </c>
      <c r="U1600">
        <v>2</v>
      </c>
      <c r="V1600">
        <v>103</v>
      </c>
      <c r="W1600">
        <v>0</v>
      </c>
      <c r="X1600">
        <v>0</v>
      </c>
      <c r="Y1600" t="s">
        <v>36</v>
      </c>
    </row>
    <row r="1601" spans="1:25" x14ac:dyDescent="0.25">
      <c r="A1601" t="s">
        <v>2773</v>
      </c>
      <c r="B1601" t="s">
        <v>551</v>
      </c>
      <c r="C1601" t="s">
        <v>26</v>
      </c>
      <c r="D1601" t="s">
        <v>39</v>
      </c>
      <c r="E1601" t="s">
        <v>59</v>
      </c>
      <c r="F1601" s="1" t="s">
        <v>13655</v>
      </c>
      <c r="G1601">
        <v>174</v>
      </c>
      <c r="H1601" t="s">
        <v>29</v>
      </c>
      <c r="I1601">
        <v>1110</v>
      </c>
      <c r="J1601">
        <v>421.33</v>
      </c>
      <c r="K1601">
        <f>Passenger_Data[[#This Row],[Price_USD]]*1</f>
        <v>421.33</v>
      </c>
      <c r="L1601">
        <v>36</v>
      </c>
      <c r="M1601" t="s">
        <v>30</v>
      </c>
      <c r="N1601" t="s">
        <v>41</v>
      </c>
      <c r="O1601" t="s">
        <v>42</v>
      </c>
      <c r="P1601" t="s">
        <v>50</v>
      </c>
      <c r="Q1601">
        <v>2</v>
      </c>
      <c r="R1601" t="s">
        <v>65</v>
      </c>
      <c r="S1601" t="s">
        <v>35</v>
      </c>
      <c r="T1601">
        <v>5.7</v>
      </c>
      <c r="U1601">
        <v>28</v>
      </c>
      <c r="V1601">
        <v>24</v>
      </c>
      <c r="W1601">
        <v>0</v>
      </c>
      <c r="X1601">
        <v>0</v>
      </c>
      <c r="Y1601" t="s">
        <v>77</v>
      </c>
    </row>
    <row r="1602" spans="1:25" x14ac:dyDescent="0.25">
      <c r="A1602" t="s">
        <v>2774</v>
      </c>
      <c r="B1602" t="s">
        <v>2096</v>
      </c>
      <c r="C1602" t="s">
        <v>54</v>
      </c>
      <c r="D1602" t="s">
        <v>59</v>
      </c>
      <c r="E1602" t="s">
        <v>39</v>
      </c>
      <c r="F1602" s="1" t="s">
        <v>13656</v>
      </c>
      <c r="G1602">
        <v>95</v>
      </c>
      <c r="H1602" t="s">
        <v>29</v>
      </c>
      <c r="I1602">
        <v>1946</v>
      </c>
      <c r="J1602">
        <v>406.33</v>
      </c>
      <c r="K1602">
        <f>Passenger_Data[[#This Row],[Price_USD]]*1</f>
        <v>406.33</v>
      </c>
      <c r="L1602">
        <v>70</v>
      </c>
      <c r="M1602" t="s">
        <v>30</v>
      </c>
      <c r="N1602" t="s">
        <v>31</v>
      </c>
      <c r="O1602" t="s">
        <v>33</v>
      </c>
      <c r="P1602" t="s">
        <v>50</v>
      </c>
      <c r="Q1602">
        <v>1</v>
      </c>
      <c r="R1602" t="s">
        <v>51</v>
      </c>
      <c r="S1602" t="s">
        <v>61</v>
      </c>
      <c r="T1602">
        <v>5.3</v>
      </c>
      <c r="U1602">
        <v>8</v>
      </c>
      <c r="V1602">
        <v>21</v>
      </c>
      <c r="W1602">
        <v>0</v>
      </c>
      <c r="X1602">
        <v>0</v>
      </c>
      <c r="Y1602" t="s">
        <v>77</v>
      </c>
    </row>
    <row r="1603" spans="1:25" x14ac:dyDescent="0.25">
      <c r="A1603" t="s">
        <v>2775</v>
      </c>
      <c r="B1603" t="s">
        <v>1903</v>
      </c>
      <c r="C1603" t="s">
        <v>73</v>
      </c>
      <c r="D1603" t="s">
        <v>59</v>
      </c>
      <c r="E1603" t="s">
        <v>59</v>
      </c>
      <c r="F1603" s="1" t="s">
        <v>13657</v>
      </c>
      <c r="G1603">
        <v>195</v>
      </c>
      <c r="H1603" t="s">
        <v>29</v>
      </c>
      <c r="I1603">
        <v>1605</v>
      </c>
      <c r="J1603">
        <v>425.85</v>
      </c>
      <c r="K1603">
        <f>Passenger_Data[[#This Row],[Price_USD]]*1</f>
        <v>425.85</v>
      </c>
      <c r="L1603">
        <v>60</v>
      </c>
      <c r="M1603" t="s">
        <v>40</v>
      </c>
      <c r="N1603" t="s">
        <v>41</v>
      </c>
      <c r="O1603" t="s">
        <v>32</v>
      </c>
      <c r="P1603" t="s">
        <v>50</v>
      </c>
      <c r="Q1603">
        <v>2</v>
      </c>
      <c r="R1603" t="s">
        <v>51</v>
      </c>
      <c r="S1603" t="s">
        <v>35</v>
      </c>
      <c r="T1603">
        <v>7.7</v>
      </c>
      <c r="U1603">
        <v>16</v>
      </c>
      <c r="V1603">
        <v>82</v>
      </c>
      <c r="W1603">
        <v>0</v>
      </c>
      <c r="X1603">
        <v>0</v>
      </c>
      <c r="Y1603" t="s">
        <v>45</v>
      </c>
    </row>
    <row r="1604" spans="1:25" x14ac:dyDescent="0.25">
      <c r="A1604" t="s">
        <v>2776</v>
      </c>
      <c r="B1604" t="s">
        <v>2777</v>
      </c>
      <c r="C1604" t="s">
        <v>82</v>
      </c>
      <c r="D1604" t="s">
        <v>49</v>
      </c>
      <c r="E1604" t="s">
        <v>55</v>
      </c>
      <c r="F1604" s="1" t="s">
        <v>13658</v>
      </c>
      <c r="G1604">
        <v>203</v>
      </c>
      <c r="H1604" t="s">
        <v>29</v>
      </c>
      <c r="I1604">
        <v>1485</v>
      </c>
      <c r="J1604">
        <v>320.55</v>
      </c>
      <c r="K1604">
        <f>Passenger_Data[[#This Row],[Price_USD]]*1</f>
        <v>320.55</v>
      </c>
      <c r="L1604">
        <v>18</v>
      </c>
      <c r="M1604" t="s">
        <v>30</v>
      </c>
      <c r="N1604" t="s">
        <v>41</v>
      </c>
      <c r="O1604" t="s">
        <v>33</v>
      </c>
      <c r="P1604" t="s">
        <v>50</v>
      </c>
      <c r="Q1604">
        <v>2</v>
      </c>
      <c r="R1604" t="s">
        <v>65</v>
      </c>
      <c r="S1604" t="s">
        <v>68</v>
      </c>
      <c r="T1604">
        <v>6.5</v>
      </c>
      <c r="U1604">
        <v>2</v>
      </c>
      <c r="V1604">
        <v>26</v>
      </c>
      <c r="W1604">
        <v>0</v>
      </c>
      <c r="X1604">
        <v>0</v>
      </c>
      <c r="Y1604" t="s">
        <v>77</v>
      </c>
    </row>
    <row r="1605" spans="1:25" x14ac:dyDescent="0.25">
      <c r="A1605" t="s">
        <v>2778</v>
      </c>
      <c r="B1605" t="s">
        <v>2637</v>
      </c>
      <c r="C1605" t="s">
        <v>73</v>
      </c>
      <c r="D1605" t="s">
        <v>59</v>
      </c>
      <c r="E1605" t="s">
        <v>64</v>
      </c>
      <c r="F1605" s="1" t="s">
        <v>13659</v>
      </c>
      <c r="G1605">
        <v>91</v>
      </c>
      <c r="H1605" t="s">
        <v>29</v>
      </c>
      <c r="I1605">
        <v>1419</v>
      </c>
      <c r="J1605">
        <v>395.49</v>
      </c>
      <c r="K1605">
        <f>Passenger_Data[[#This Row],[Price_USD]]*1</f>
        <v>395.49</v>
      </c>
      <c r="L1605">
        <v>74</v>
      </c>
      <c r="M1605" t="s">
        <v>30</v>
      </c>
      <c r="N1605" t="s">
        <v>41</v>
      </c>
      <c r="O1605" t="s">
        <v>33</v>
      </c>
      <c r="P1605" t="s">
        <v>83</v>
      </c>
      <c r="Q1605">
        <v>1</v>
      </c>
      <c r="R1605" t="s">
        <v>65</v>
      </c>
      <c r="S1605" t="s">
        <v>44</v>
      </c>
      <c r="T1605">
        <v>6.6</v>
      </c>
      <c r="U1605">
        <v>18</v>
      </c>
      <c r="V1605">
        <v>83</v>
      </c>
      <c r="W1605">
        <v>0</v>
      </c>
      <c r="X1605">
        <v>0</v>
      </c>
      <c r="Y1605" t="s">
        <v>45</v>
      </c>
    </row>
    <row r="1606" spans="1:25" x14ac:dyDescent="0.25">
      <c r="A1606" t="s">
        <v>2779</v>
      </c>
      <c r="B1606" t="s">
        <v>1745</v>
      </c>
      <c r="C1606" t="s">
        <v>54</v>
      </c>
      <c r="D1606" t="s">
        <v>28</v>
      </c>
      <c r="E1606" t="s">
        <v>49</v>
      </c>
      <c r="F1606" s="1" t="s">
        <v>13660</v>
      </c>
      <c r="G1606">
        <v>193</v>
      </c>
      <c r="H1606" t="s">
        <v>29</v>
      </c>
      <c r="I1606">
        <v>1319</v>
      </c>
      <c r="J1606">
        <v>457.96</v>
      </c>
      <c r="K1606">
        <f>Passenger_Data[[#This Row],[Price_USD]]*1</f>
        <v>457.96</v>
      </c>
      <c r="L1606">
        <v>69</v>
      </c>
      <c r="M1606" t="s">
        <v>30</v>
      </c>
      <c r="N1606" t="s">
        <v>60</v>
      </c>
      <c r="O1606" t="s">
        <v>33</v>
      </c>
      <c r="P1606" t="s">
        <v>50</v>
      </c>
      <c r="Q1606">
        <v>1</v>
      </c>
      <c r="R1606" t="s">
        <v>65</v>
      </c>
      <c r="S1606" t="s">
        <v>44</v>
      </c>
      <c r="T1606">
        <v>5.6</v>
      </c>
      <c r="U1606">
        <v>0</v>
      </c>
      <c r="V1606">
        <v>77</v>
      </c>
      <c r="W1606">
        <v>0</v>
      </c>
      <c r="X1606">
        <v>0</v>
      </c>
      <c r="Y1606" t="s">
        <v>45</v>
      </c>
    </row>
    <row r="1607" spans="1:25" x14ac:dyDescent="0.25">
      <c r="A1607" t="s">
        <v>2780</v>
      </c>
      <c r="B1607" t="s">
        <v>2781</v>
      </c>
      <c r="C1607" t="s">
        <v>48</v>
      </c>
      <c r="D1607" t="s">
        <v>64</v>
      </c>
      <c r="E1607" t="s">
        <v>28</v>
      </c>
      <c r="F1607" s="1" t="s">
        <v>13661</v>
      </c>
      <c r="G1607">
        <v>358</v>
      </c>
      <c r="H1607" t="s">
        <v>29</v>
      </c>
      <c r="I1607">
        <v>636</v>
      </c>
      <c r="J1607">
        <v>254.6</v>
      </c>
      <c r="K1607">
        <f>Passenger_Data[[#This Row],[Price_USD]]*1</f>
        <v>254.6</v>
      </c>
      <c r="L1607">
        <v>45</v>
      </c>
      <c r="M1607" t="s">
        <v>30</v>
      </c>
      <c r="N1607" t="s">
        <v>31</v>
      </c>
      <c r="O1607" t="s">
        <v>42</v>
      </c>
      <c r="P1607" t="s">
        <v>50</v>
      </c>
      <c r="Q1607">
        <v>2</v>
      </c>
      <c r="R1607" t="s">
        <v>65</v>
      </c>
      <c r="S1607" t="s">
        <v>44</v>
      </c>
      <c r="T1607">
        <v>6.2</v>
      </c>
      <c r="U1607">
        <v>3</v>
      </c>
      <c r="V1607">
        <v>117</v>
      </c>
      <c r="W1607">
        <v>0</v>
      </c>
      <c r="X1607">
        <v>0</v>
      </c>
      <c r="Y1607" t="s">
        <v>77</v>
      </c>
    </row>
    <row r="1608" spans="1:25" x14ac:dyDescent="0.25">
      <c r="A1608" t="s">
        <v>2782</v>
      </c>
      <c r="B1608" t="s">
        <v>2027</v>
      </c>
      <c r="C1608" t="s">
        <v>48</v>
      </c>
      <c r="D1608" t="s">
        <v>49</v>
      </c>
      <c r="E1608" t="s">
        <v>49</v>
      </c>
      <c r="F1608" s="1" t="s">
        <v>13662</v>
      </c>
      <c r="G1608">
        <v>113</v>
      </c>
      <c r="H1608" t="s">
        <v>29</v>
      </c>
      <c r="I1608">
        <v>727</v>
      </c>
      <c r="J1608">
        <v>332.79</v>
      </c>
      <c r="K1608">
        <f>Passenger_Data[[#This Row],[Price_USD]]*1</f>
        <v>332.79</v>
      </c>
      <c r="L1608">
        <v>59</v>
      </c>
      <c r="M1608" t="s">
        <v>30</v>
      </c>
      <c r="N1608" t="s">
        <v>31</v>
      </c>
      <c r="O1608" t="s">
        <v>56</v>
      </c>
      <c r="P1608" t="s">
        <v>264</v>
      </c>
      <c r="Q1608">
        <v>0</v>
      </c>
      <c r="R1608" t="s">
        <v>51</v>
      </c>
      <c r="S1608" t="s">
        <v>35</v>
      </c>
      <c r="T1608">
        <v>5.8</v>
      </c>
      <c r="U1608">
        <v>5</v>
      </c>
      <c r="V1608">
        <v>27</v>
      </c>
      <c r="W1608">
        <v>0</v>
      </c>
      <c r="X1608">
        <v>0</v>
      </c>
      <c r="Y1608" t="s">
        <v>77</v>
      </c>
    </row>
    <row r="1609" spans="1:25" x14ac:dyDescent="0.25">
      <c r="A1609" t="s">
        <v>2783</v>
      </c>
      <c r="B1609" t="s">
        <v>2784</v>
      </c>
      <c r="C1609" t="s">
        <v>48</v>
      </c>
      <c r="D1609" t="s">
        <v>49</v>
      </c>
      <c r="E1609" t="s">
        <v>49</v>
      </c>
      <c r="F1609" s="1" t="s">
        <v>13663</v>
      </c>
      <c r="G1609">
        <v>92</v>
      </c>
      <c r="H1609" t="s">
        <v>29</v>
      </c>
      <c r="I1609">
        <v>1283</v>
      </c>
      <c r="J1609">
        <v>363.31</v>
      </c>
      <c r="K1609">
        <f>Passenger_Data[[#This Row],[Price_USD]]*1</f>
        <v>363.31</v>
      </c>
      <c r="L1609">
        <v>29</v>
      </c>
      <c r="M1609" t="s">
        <v>30</v>
      </c>
      <c r="N1609" t="s">
        <v>41</v>
      </c>
      <c r="O1609" t="s">
        <v>42</v>
      </c>
      <c r="P1609" t="s">
        <v>50</v>
      </c>
      <c r="Q1609">
        <v>0</v>
      </c>
      <c r="R1609" t="s">
        <v>51</v>
      </c>
      <c r="S1609" t="s">
        <v>68</v>
      </c>
      <c r="T1609">
        <v>8.4</v>
      </c>
      <c r="U1609">
        <v>5</v>
      </c>
      <c r="V1609">
        <v>39</v>
      </c>
      <c r="W1609">
        <v>0</v>
      </c>
      <c r="X1609">
        <v>0</v>
      </c>
      <c r="Y1609" t="s">
        <v>77</v>
      </c>
    </row>
    <row r="1610" spans="1:25" x14ac:dyDescent="0.25">
      <c r="A1610" t="s">
        <v>2785</v>
      </c>
      <c r="B1610" t="s">
        <v>1839</v>
      </c>
      <c r="C1610" t="s">
        <v>48</v>
      </c>
      <c r="D1610" t="s">
        <v>76</v>
      </c>
      <c r="E1610" t="s">
        <v>28</v>
      </c>
      <c r="F1610" s="1" t="s">
        <v>13664</v>
      </c>
      <c r="G1610">
        <v>118</v>
      </c>
      <c r="H1610" t="s">
        <v>29</v>
      </c>
      <c r="I1610">
        <v>1416</v>
      </c>
      <c r="J1610">
        <v>315.62</v>
      </c>
      <c r="K1610">
        <f>Passenger_Data[[#This Row],[Price_USD]]*1</f>
        <v>315.62</v>
      </c>
      <c r="L1610">
        <v>40</v>
      </c>
      <c r="M1610" t="s">
        <v>30</v>
      </c>
      <c r="N1610" t="s">
        <v>31</v>
      </c>
      <c r="O1610" t="s">
        <v>32</v>
      </c>
      <c r="P1610" t="s">
        <v>50</v>
      </c>
      <c r="Q1610">
        <v>0</v>
      </c>
      <c r="R1610" t="s">
        <v>34</v>
      </c>
      <c r="S1610" t="s">
        <v>44</v>
      </c>
      <c r="T1610">
        <v>8.6999999999999993</v>
      </c>
      <c r="U1610">
        <v>4</v>
      </c>
      <c r="V1610">
        <v>86</v>
      </c>
      <c r="W1610">
        <v>0</v>
      </c>
      <c r="X1610">
        <v>1</v>
      </c>
      <c r="Y1610" t="s">
        <v>36</v>
      </c>
    </row>
    <row r="1611" spans="1:25" x14ac:dyDescent="0.25">
      <c r="A1611" t="s">
        <v>2786</v>
      </c>
      <c r="B1611" t="s">
        <v>870</v>
      </c>
      <c r="C1611" t="s">
        <v>82</v>
      </c>
      <c r="D1611" t="s">
        <v>64</v>
      </c>
      <c r="E1611" t="s">
        <v>27</v>
      </c>
      <c r="F1611" s="1" t="s">
        <v>13665</v>
      </c>
      <c r="G1611">
        <v>251</v>
      </c>
      <c r="H1611" t="s">
        <v>29</v>
      </c>
      <c r="I1611">
        <v>1238</v>
      </c>
      <c r="J1611">
        <v>412.43</v>
      </c>
      <c r="K1611">
        <f>Passenger_Data[[#This Row],[Price_USD]]*1</f>
        <v>412.43</v>
      </c>
      <c r="L1611">
        <v>41</v>
      </c>
      <c r="M1611" t="s">
        <v>40</v>
      </c>
      <c r="N1611" t="s">
        <v>31</v>
      </c>
      <c r="O1611" t="s">
        <v>42</v>
      </c>
      <c r="P1611" t="s">
        <v>33</v>
      </c>
      <c r="Q1611">
        <v>2</v>
      </c>
      <c r="R1611" t="s">
        <v>34</v>
      </c>
      <c r="S1611" t="s">
        <v>35</v>
      </c>
      <c r="T1611">
        <v>4.3</v>
      </c>
      <c r="U1611">
        <v>16</v>
      </c>
      <c r="V1611">
        <v>23</v>
      </c>
      <c r="W1611">
        <v>0</v>
      </c>
      <c r="X1611">
        <v>0</v>
      </c>
      <c r="Y1611" t="s">
        <v>45</v>
      </c>
    </row>
    <row r="1612" spans="1:25" x14ac:dyDescent="0.25">
      <c r="A1612" t="s">
        <v>2787</v>
      </c>
      <c r="B1612" t="s">
        <v>1613</v>
      </c>
      <c r="C1612" t="s">
        <v>54</v>
      </c>
      <c r="D1612" t="s">
        <v>59</v>
      </c>
      <c r="E1612" t="s">
        <v>64</v>
      </c>
      <c r="F1612" s="1" t="s">
        <v>13666</v>
      </c>
      <c r="G1612">
        <v>264</v>
      </c>
      <c r="H1612" t="s">
        <v>29</v>
      </c>
      <c r="I1612">
        <v>1472</v>
      </c>
      <c r="J1612">
        <v>299.91000000000003</v>
      </c>
      <c r="K1612">
        <f>Passenger_Data[[#This Row],[Price_USD]]*1</f>
        <v>299.91000000000003</v>
      </c>
      <c r="L1612">
        <v>51</v>
      </c>
      <c r="M1612" t="s">
        <v>30</v>
      </c>
      <c r="N1612" t="s">
        <v>31</v>
      </c>
      <c r="O1612" t="s">
        <v>42</v>
      </c>
      <c r="P1612" t="s">
        <v>50</v>
      </c>
      <c r="Q1612">
        <v>3</v>
      </c>
      <c r="R1612" t="s">
        <v>65</v>
      </c>
      <c r="S1612" t="s">
        <v>61</v>
      </c>
      <c r="T1612">
        <v>8.9</v>
      </c>
      <c r="U1612">
        <v>1</v>
      </c>
      <c r="V1612">
        <v>53</v>
      </c>
      <c r="W1612">
        <v>0</v>
      </c>
      <c r="X1612">
        <v>0</v>
      </c>
      <c r="Y1612" t="s">
        <v>36</v>
      </c>
    </row>
    <row r="1613" spans="1:25" x14ac:dyDescent="0.25">
      <c r="A1613" t="s">
        <v>2788</v>
      </c>
      <c r="B1613" t="s">
        <v>1460</v>
      </c>
      <c r="C1613" t="s">
        <v>26</v>
      </c>
      <c r="D1613" t="s">
        <v>39</v>
      </c>
      <c r="E1613" t="s">
        <v>76</v>
      </c>
      <c r="F1613" s="1" t="s">
        <v>13667</v>
      </c>
      <c r="G1613">
        <v>184</v>
      </c>
      <c r="H1613" t="s">
        <v>29</v>
      </c>
      <c r="I1613">
        <v>1000</v>
      </c>
      <c r="J1613">
        <v>391.73</v>
      </c>
      <c r="K1613">
        <f>Passenger_Data[[#This Row],[Price_USD]]*1</f>
        <v>391.73</v>
      </c>
      <c r="L1613">
        <v>62</v>
      </c>
      <c r="M1613" t="s">
        <v>30</v>
      </c>
      <c r="N1613" t="s">
        <v>41</v>
      </c>
      <c r="O1613" t="s">
        <v>42</v>
      </c>
      <c r="P1613" t="s">
        <v>83</v>
      </c>
      <c r="Q1613">
        <v>2</v>
      </c>
      <c r="R1613" t="s">
        <v>34</v>
      </c>
      <c r="S1613" t="s">
        <v>35</v>
      </c>
      <c r="T1613">
        <v>6.9</v>
      </c>
      <c r="U1613">
        <v>5</v>
      </c>
      <c r="V1613">
        <v>108</v>
      </c>
      <c r="W1613">
        <v>0</v>
      </c>
      <c r="X1613">
        <v>0</v>
      </c>
      <c r="Y1613" t="s">
        <v>77</v>
      </c>
    </row>
    <row r="1614" spans="1:25" x14ac:dyDescent="0.25">
      <c r="A1614" t="s">
        <v>2789</v>
      </c>
      <c r="B1614" t="s">
        <v>2790</v>
      </c>
      <c r="C1614" t="s">
        <v>73</v>
      </c>
      <c r="D1614" t="s">
        <v>39</v>
      </c>
      <c r="E1614" t="s">
        <v>28</v>
      </c>
      <c r="F1614" s="1" t="s">
        <v>13668</v>
      </c>
      <c r="G1614">
        <v>148</v>
      </c>
      <c r="H1614" t="s">
        <v>86</v>
      </c>
      <c r="I1614">
        <v>950</v>
      </c>
      <c r="J1614">
        <v>244.5</v>
      </c>
      <c r="K1614">
        <f>Passenger_Data[[#This Row],[Price_USD]]*1</f>
        <v>244.5</v>
      </c>
      <c r="L1614">
        <v>34</v>
      </c>
      <c r="M1614" t="s">
        <v>40</v>
      </c>
      <c r="N1614" t="s">
        <v>60</v>
      </c>
      <c r="O1614" t="s">
        <v>32</v>
      </c>
      <c r="P1614" t="s">
        <v>50</v>
      </c>
      <c r="Q1614">
        <v>0</v>
      </c>
      <c r="R1614" t="s">
        <v>65</v>
      </c>
      <c r="S1614" t="s">
        <v>35</v>
      </c>
      <c r="T1614">
        <v>8.3000000000000007</v>
      </c>
      <c r="U1614">
        <v>12</v>
      </c>
      <c r="V1614">
        <v>112</v>
      </c>
      <c r="W1614">
        <v>0</v>
      </c>
      <c r="X1614">
        <v>0</v>
      </c>
      <c r="Y1614" t="s">
        <v>77</v>
      </c>
    </row>
    <row r="1615" spans="1:25" x14ac:dyDescent="0.25">
      <c r="A1615" t="s">
        <v>2791</v>
      </c>
      <c r="B1615" t="s">
        <v>2597</v>
      </c>
      <c r="C1615" t="s">
        <v>82</v>
      </c>
      <c r="D1615" t="s">
        <v>59</v>
      </c>
      <c r="E1615" t="s">
        <v>27</v>
      </c>
      <c r="F1615" s="1" t="s">
        <v>13669</v>
      </c>
      <c r="G1615">
        <v>198</v>
      </c>
      <c r="H1615" t="s">
        <v>29</v>
      </c>
      <c r="I1615">
        <v>1117</v>
      </c>
      <c r="J1615">
        <v>330.06</v>
      </c>
      <c r="K1615">
        <f>Passenger_Data[[#This Row],[Price_USD]]*1</f>
        <v>330.06</v>
      </c>
      <c r="L1615">
        <v>22</v>
      </c>
      <c r="M1615" t="s">
        <v>30</v>
      </c>
      <c r="N1615" t="s">
        <v>31</v>
      </c>
      <c r="O1615" t="s">
        <v>42</v>
      </c>
      <c r="P1615" t="s">
        <v>83</v>
      </c>
      <c r="Q1615">
        <v>0</v>
      </c>
      <c r="R1615" t="s">
        <v>43</v>
      </c>
      <c r="S1615" t="s">
        <v>44</v>
      </c>
      <c r="T1615">
        <v>7.9</v>
      </c>
      <c r="U1615">
        <v>5</v>
      </c>
      <c r="V1615">
        <v>115</v>
      </c>
      <c r="W1615">
        <v>0</v>
      </c>
      <c r="X1615">
        <v>0</v>
      </c>
      <c r="Y1615" t="s">
        <v>36</v>
      </c>
    </row>
    <row r="1616" spans="1:25" x14ac:dyDescent="0.25">
      <c r="A1616" t="s">
        <v>2792</v>
      </c>
      <c r="B1616" t="s">
        <v>2793</v>
      </c>
      <c r="C1616" t="s">
        <v>26</v>
      </c>
      <c r="D1616" t="s">
        <v>55</v>
      </c>
      <c r="E1616" t="s">
        <v>39</v>
      </c>
      <c r="F1616" s="1" t="s">
        <v>13670</v>
      </c>
      <c r="G1616">
        <v>276</v>
      </c>
      <c r="H1616" t="s">
        <v>29</v>
      </c>
      <c r="I1616">
        <v>1524</v>
      </c>
      <c r="J1616">
        <v>404.52</v>
      </c>
      <c r="K1616">
        <f>Passenger_Data[[#This Row],[Price_USD]]*1</f>
        <v>404.52</v>
      </c>
      <c r="L1616">
        <v>26</v>
      </c>
      <c r="M1616" t="s">
        <v>40</v>
      </c>
      <c r="N1616" t="s">
        <v>60</v>
      </c>
      <c r="O1616" t="s">
        <v>56</v>
      </c>
      <c r="P1616" t="s">
        <v>50</v>
      </c>
      <c r="Q1616">
        <v>1</v>
      </c>
      <c r="R1616" t="s">
        <v>51</v>
      </c>
      <c r="S1616" t="s">
        <v>44</v>
      </c>
      <c r="T1616">
        <v>4.5999999999999996</v>
      </c>
      <c r="U1616">
        <v>11</v>
      </c>
      <c r="V1616">
        <v>87</v>
      </c>
      <c r="W1616">
        <v>0</v>
      </c>
      <c r="X1616">
        <v>0</v>
      </c>
      <c r="Y1616" t="s">
        <v>77</v>
      </c>
    </row>
    <row r="1617" spans="1:25" x14ac:dyDescent="0.25">
      <c r="A1617" t="s">
        <v>2794</v>
      </c>
      <c r="B1617" t="s">
        <v>2795</v>
      </c>
      <c r="C1617" t="s">
        <v>26</v>
      </c>
      <c r="D1617" t="s">
        <v>39</v>
      </c>
      <c r="E1617" t="s">
        <v>64</v>
      </c>
      <c r="F1617" s="1" t="s">
        <v>13671</v>
      </c>
      <c r="G1617">
        <v>147</v>
      </c>
      <c r="H1617" t="s">
        <v>29</v>
      </c>
      <c r="I1617">
        <v>1349</v>
      </c>
      <c r="J1617">
        <v>211.36</v>
      </c>
      <c r="K1617">
        <f>Passenger_Data[[#This Row],[Price_USD]]*1</f>
        <v>211.36</v>
      </c>
      <c r="L1617">
        <v>68</v>
      </c>
      <c r="M1617" t="s">
        <v>30</v>
      </c>
      <c r="N1617" t="s">
        <v>60</v>
      </c>
      <c r="O1617" t="s">
        <v>33</v>
      </c>
      <c r="P1617" t="s">
        <v>264</v>
      </c>
      <c r="Q1617">
        <v>2</v>
      </c>
      <c r="R1617" t="s">
        <v>34</v>
      </c>
      <c r="S1617" t="s">
        <v>61</v>
      </c>
      <c r="T1617">
        <v>6.3</v>
      </c>
      <c r="U1617">
        <v>6</v>
      </c>
      <c r="V1617">
        <v>7</v>
      </c>
      <c r="W1617">
        <v>0</v>
      </c>
      <c r="X1617">
        <v>0</v>
      </c>
      <c r="Y1617" t="s">
        <v>45</v>
      </c>
    </row>
    <row r="1618" spans="1:25" x14ac:dyDescent="0.25">
      <c r="A1618" t="s">
        <v>2796</v>
      </c>
      <c r="B1618" t="s">
        <v>1220</v>
      </c>
      <c r="C1618" t="s">
        <v>26</v>
      </c>
      <c r="D1618" t="s">
        <v>59</v>
      </c>
      <c r="E1618" t="s">
        <v>49</v>
      </c>
      <c r="F1618" s="1" t="s">
        <v>13672</v>
      </c>
      <c r="G1618">
        <v>174</v>
      </c>
      <c r="H1618" t="s">
        <v>29</v>
      </c>
      <c r="I1618">
        <v>1441</v>
      </c>
      <c r="J1618">
        <v>457.19</v>
      </c>
      <c r="K1618">
        <f>Passenger_Data[[#This Row],[Price_USD]]*1</f>
        <v>457.19</v>
      </c>
      <c r="L1618">
        <v>45</v>
      </c>
      <c r="M1618" t="s">
        <v>30</v>
      </c>
      <c r="N1618" t="s">
        <v>60</v>
      </c>
      <c r="O1618" t="s">
        <v>32</v>
      </c>
      <c r="P1618" t="s">
        <v>83</v>
      </c>
      <c r="Q1618">
        <v>1</v>
      </c>
      <c r="R1618" t="s">
        <v>65</v>
      </c>
      <c r="S1618" t="s">
        <v>44</v>
      </c>
      <c r="T1618">
        <v>7.7</v>
      </c>
      <c r="U1618">
        <v>10</v>
      </c>
      <c r="V1618">
        <v>29</v>
      </c>
      <c r="W1618">
        <v>0</v>
      </c>
      <c r="X1618">
        <v>0</v>
      </c>
      <c r="Y1618" t="s">
        <v>45</v>
      </c>
    </row>
    <row r="1619" spans="1:25" x14ac:dyDescent="0.25">
      <c r="A1619" t="s">
        <v>2797</v>
      </c>
      <c r="B1619" t="s">
        <v>609</v>
      </c>
      <c r="C1619" t="s">
        <v>48</v>
      </c>
      <c r="D1619" t="s">
        <v>49</v>
      </c>
      <c r="E1619" t="s">
        <v>59</v>
      </c>
      <c r="F1619" s="1" t="s">
        <v>13673</v>
      </c>
      <c r="G1619">
        <v>229</v>
      </c>
      <c r="H1619" t="s">
        <v>29</v>
      </c>
      <c r="I1619">
        <v>1482</v>
      </c>
      <c r="J1619">
        <v>135.74</v>
      </c>
      <c r="K1619">
        <f>Passenger_Data[[#This Row],[Price_USD]]*1</f>
        <v>135.74</v>
      </c>
      <c r="L1619">
        <v>20</v>
      </c>
      <c r="M1619" t="s">
        <v>30</v>
      </c>
      <c r="N1619" t="s">
        <v>60</v>
      </c>
      <c r="O1619" t="s">
        <v>32</v>
      </c>
      <c r="P1619" t="s">
        <v>33</v>
      </c>
      <c r="Q1619">
        <v>2</v>
      </c>
      <c r="R1619" t="s">
        <v>65</v>
      </c>
      <c r="S1619" t="s">
        <v>61</v>
      </c>
      <c r="T1619">
        <v>9.6999999999999993</v>
      </c>
      <c r="U1619">
        <v>6</v>
      </c>
      <c r="V1619">
        <v>77</v>
      </c>
      <c r="W1619">
        <v>0</v>
      </c>
      <c r="X1619">
        <v>1</v>
      </c>
      <c r="Y1619" t="s">
        <v>36</v>
      </c>
    </row>
    <row r="1620" spans="1:25" x14ac:dyDescent="0.25">
      <c r="A1620" t="s">
        <v>2798</v>
      </c>
      <c r="B1620" t="s">
        <v>2799</v>
      </c>
      <c r="C1620" t="s">
        <v>54</v>
      </c>
      <c r="D1620" t="s">
        <v>76</v>
      </c>
      <c r="E1620" t="s">
        <v>49</v>
      </c>
      <c r="F1620" s="1" t="s">
        <v>13674</v>
      </c>
      <c r="G1620">
        <v>169</v>
      </c>
      <c r="H1620" t="s">
        <v>29</v>
      </c>
      <c r="I1620">
        <v>1164</v>
      </c>
      <c r="J1620">
        <v>400.16</v>
      </c>
      <c r="K1620">
        <f>Passenger_Data[[#This Row],[Price_USD]]*1</f>
        <v>400.16</v>
      </c>
      <c r="L1620">
        <v>27</v>
      </c>
      <c r="M1620" t="s">
        <v>40</v>
      </c>
      <c r="N1620" t="s">
        <v>31</v>
      </c>
      <c r="O1620" t="s">
        <v>56</v>
      </c>
      <c r="P1620" t="s">
        <v>50</v>
      </c>
      <c r="Q1620">
        <v>2</v>
      </c>
      <c r="R1620" t="s">
        <v>65</v>
      </c>
      <c r="S1620" t="s">
        <v>44</v>
      </c>
      <c r="T1620">
        <v>6.7</v>
      </c>
      <c r="U1620">
        <v>4</v>
      </c>
      <c r="V1620">
        <v>12</v>
      </c>
      <c r="W1620">
        <v>0</v>
      </c>
      <c r="X1620">
        <v>0</v>
      </c>
      <c r="Y1620" t="s">
        <v>36</v>
      </c>
    </row>
    <row r="1621" spans="1:25" x14ac:dyDescent="0.25">
      <c r="A1621" t="s">
        <v>2800</v>
      </c>
      <c r="B1621" t="s">
        <v>2801</v>
      </c>
      <c r="C1621" t="s">
        <v>82</v>
      </c>
      <c r="D1621" t="s">
        <v>59</v>
      </c>
      <c r="E1621" t="s">
        <v>49</v>
      </c>
      <c r="F1621" s="1" t="s">
        <v>13675</v>
      </c>
      <c r="G1621">
        <v>229</v>
      </c>
      <c r="H1621" t="s">
        <v>29</v>
      </c>
      <c r="I1621">
        <v>1590</v>
      </c>
      <c r="J1621">
        <v>341.16</v>
      </c>
      <c r="K1621">
        <f>Passenger_Data[[#This Row],[Price_USD]]*1</f>
        <v>341.16</v>
      </c>
      <c r="L1621">
        <v>45</v>
      </c>
      <c r="M1621" t="s">
        <v>30</v>
      </c>
      <c r="N1621" t="s">
        <v>41</v>
      </c>
      <c r="O1621" t="s">
        <v>56</v>
      </c>
      <c r="P1621" t="s">
        <v>50</v>
      </c>
      <c r="Q1621">
        <v>0</v>
      </c>
      <c r="R1621" t="s">
        <v>34</v>
      </c>
      <c r="S1621" t="s">
        <v>68</v>
      </c>
      <c r="T1621">
        <v>6.4</v>
      </c>
      <c r="U1621">
        <v>20</v>
      </c>
      <c r="V1621">
        <v>64</v>
      </c>
      <c r="W1621">
        <v>0</v>
      </c>
      <c r="X1621">
        <v>0</v>
      </c>
      <c r="Y1621" t="s">
        <v>45</v>
      </c>
    </row>
    <row r="1622" spans="1:25" x14ac:dyDescent="0.25">
      <c r="A1622" t="s">
        <v>2802</v>
      </c>
      <c r="B1622" t="s">
        <v>2803</v>
      </c>
      <c r="C1622" t="s">
        <v>26</v>
      </c>
      <c r="D1622" t="s">
        <v>76</v>
      </c>
      <c r="E1622" t="s">
        <v>64</v>
      </c>
      <c r="F1622" s="1" t="s">
        <v>13676</v>
      </c>
      <c r="G1622">
        <v>109</v>
      </c>
      <c r="H1622" t="s">
        <v>86</v>
      </c>
      <c r="I1622">
        <v>1279</v>
      </c>
      <c r="J1622">
        <v>479.31</v>
      </c>
      <c r="K1622">
        <f>Passenger_Data[[#This Row],[Price_USD]]*1</f>
        <v>479.31</v>
      </c>
      <c r="L1622">
        <v>73</v>
      </c>
      <c r="M1622" t="s">
        <v>30</v>
      </c>
      <c r="N1622" t="s">
        <v>41</v>
      </c>
      <c r="O1622" t="s">
        <v>32</v>
      </c>
      <c r="P1622" t="s">
        <v>83</v>
      </c>
      <c r="Q1622">
        <v>1</v>
      </c>
      <c r="R1622" t="s">
        <v>51</v>
      </c>
      <c r="S1622" t="s">
        <v>61</v>
      </c>
      <c r="T1622">
        <v>8.6</v>
      </c>
      <c r="U1622">
        <v>0</v>
      </c>
      <c r="V1622">
        <v>8</v>
      </c>
      <c r="W1622">
        <v>0</v>
      </c>
      <c r="X1622">
        <v>0</v>
      </c>
      <c r="Y1622" t="s">
        <v>77</v>
      </c>
    </row>
    <row r="1623" spans="1:25" x14ac:dyDescent="0.25">
      <c r="A1623" t="s">
        <v>2804</v>
      </c>
      <c r="B1623" t="s">
        <v>335</v>
      </c>
      <c r="C1623" t="s">
        <v>73</v>
      </c>
      <c r="D1623" t="s">
        <v>64</v>
      </c>
      <c r="E1623" t="s">
        <v>76</v>
      </c>
      <c r="F1623" s="1" t="s">
        <v>13677</v>
      </c>
      <c r="G1623">
        <v>235</v>
      </c>
      <c r="H1623" t="s">
        <v>108</v>
      </c>
      <c r="I1623">
        <v>1792</v>
      </c>
      <c r="J1623">
        <v>177.16</v>
      </c>
      <c r="K1623">
        <f>Passenger_Data[[#This Row],[Price_USD]]*1</f>
        <v>177.16</v>
      </c>
      <c r="L1623">
        <v>76</v>
      </c>
      <c r="M1623" t="s">
        <v>30</v>
      </c>
      <c r="N1623" t="s">
        <v>31</v>
      </c>
      <c r="O1623" t="s">
        <v>56</v>
      </c>
      <c r="P1623" t="s">
        <v>50</v>
      </c>
      <c r="Q1623">
        <v>1</v>
      </c>
      <c r="R1623" t="s">
        <v>51</v>
      </c>
      <c r="S1623" t="s">
        <v>68</v>
      </c>
      <c r="T1623">
        <v>7.4</v>
      </c>
      <c r="U1623">
        <v>1</v>
      </c>
      <c r="V1623">
        <v>55</v>
      </c>
      <c r="W1623">
        <v>0</v>
      </c>
      <c r="X1623">
        <v>0</v>
      </c>
      <c r="Y1623" t="s">
        <v>45</v>
      </c>
    </row>
    <row r="1624" spans="1:25" x14ac:dyDescent="0.25">
      <c r="A1624" t="s">
        <v>2805</v>
      </c>
      <c r="B1624" t="s">
        <v>2806</v>
      </c>
      <c r="C1624" t="s">
        <v>26</v>
      </c>
      <c r="D1624" t="s">
        <v>49</v>
      </c>
      <c r="E1624" t="s">
        <v>49</v>
      </c>
      <c r="F1624" s="1" t="s">
        <v>13678</v>
      </c>
      <c r="G1624">
        <v>90</v>
      </c>
      <c r="H1624" t="s">
        <v>86</v>
      </c>
      <c r="I1624">
        <v>1312</v>
      </c>
      <c r="J1624">
        <v>284.27999999999997</v>
      </c>
      <c r="K1624">
        <f>Passenger_Data[[#This Row],[Price_USD]]*1</f>
        <v>284.27999999999997</v>
      </c>
      <c r="L1624">
        <v>37</v>
      </c>
      <c r="M1624" t="s">
        <v>30</v>
      </c>
      <c r="N1624" t="s">
        <v>60</v>
      </c>
      <c r="O1624" t="s">
        <v>42</v>
      </c>
      <c r="P1624" t="s">
        <v>83</v>
      </c>
      <c r="Q1624">
        <v>1</v>
      </c>
      <c r="R1624" t="s">
        <v>65</v>
      </c>
      <c r="S1624" t="s">
        <v>35</v>
      </c>
      <c r="T1624">
        <v>7.2</v>
      </c>
      <c r="U1624">
        <v>1</v>
      </c>
      <c r="V1624">
        <v>75</v>
      </c>
      <c r="W1624">
        <v>0</v>
      </c>
      <c r="X1624">
        <v>0</v>
      </c>
      <c r="Y1624" t="s">
        <v>36</v>
      </c>
    </row>
    <row r="1625" spans="1:25" x14ac:dyDescent="0.25">
      <c r="A1625" t="s">
        <v>2807</v>
      </c>
      <c r="B1625" t="s">
        <v>2808</v>
      </c>
      <c r="C1625" t="s">
        <v>73</v>
      </c>
      <c r="D1625" t="s">
        <v>59</v>
      </c>
      <c r="E1625" t="s">
        <v>76</v>
      </c>
      <c r="F1625" s="1" t="s">
        <v>13679</v>
      </c>
      <c r="G1625">
        <v>233</v>
      </c>
      <c r="H1625" t="s">
        <v>108</v>
      </c>
      <c r="I1625">
        <v>1455</v>
      </c>
      <c r="J1625">
        <v>344.38</v>
      </c>
      <c r="K1625">
        <f>Passenger_Data[[#This Row],[Price_USD]]*1</f>
        <v>344.38</v>
      </c>
      <c r="L1625">
        <v>41</v>
      </c>
      <c r="M1625" t="s">
        <v>40</v>
      </c>
      <c r="N1625" t="s">
        <v>31</v>
      </c>
      <c r="O1625" t="s">
        <v>56</v>
      </c>
      <c r="P1625" t="s">
        <v>50</v>
      </c>
      <c r="Q1625">
        <v>0</v>
      </c>
      <c r="R1625" t="s">
        <v>43</v>
      </c>
      <c r="S1625" t="s">
        <v>44</v>
      </c>
      <c r="T1625">
        <v>8.4</v>
      </c>
      <c r="U1625">
        <v>5</v>
      </c>
      <c r="V1625">
        <v>53</v>
      </c>
      <c r="W1625">
        <v>0</v>
      </c>
      <c r="X1625">
        <v>0</v>
      </c>
      <c r="Y1625" t="s">
        <v>77</v>
      </c>
    </row>
    <row r="1626" spans="1:25" x14ac:dyDescent="0.25">
      <c r="A1626" t="s">
        <v>2809</v>
      </c>
      <c r="B1626" t="s">
        <v>2810</v>
      </c>
      <c r="C1626" t="s">
        <v>26</v>
      </c>
      <c r="D1626" t="s">
        <v>28</v>
      </c>
      <c r="E1626" t="s">
        <v>27</v>
      </c>
      <c r="F1626" s="1" t="s">
        <v>13680</v>
      </c>
      <c r="G1626">
        <v>150</v>
      </c>
      <c r="H1626" t="s">
        <v>29</v>
      </c>
      <c r="I1626">
        <v>1590</v>
      </c>
      <c r="J1626">
        <v>250.96</v>
      </c>
      <c r="K1626">
        <f>Passenger_Data[[#This Row],[Price_USD]]*1</f>
        <v>250.96</v>
      </c>
      <c r="L1626">
        <v>45</v>
      </c>
      <c r="M1626" t="s">
        <v>30</v>
      </c>
      <c r="N1626" t="s">
        <v>60</v>
      </c>
      <c r="O1626" t="s">
        <v>33</v>
      </c>
      <c r="P1626" t="s">
        <v>50</v>
      </c>
      <c r="Q1626">
        <v>1</v>
      </c>
      <c r="R1626" t="s">
        <v>34</v>
      </c>
      <c r="S1626" t="s">
        <v>68</v>
      </c>
      <c r="T1626">
        <v>7.6</v>
      </c>
      <c r="U1626">
        <v>0</v>
      </c>
      <c r="V1626">
        <v>103</v>
      </c>
      <c r="W1626">
        <v>0</v>
      </c>
      <c r="X1626">
        <v>0</v>
      </c>
      <c r="Y1626" t="s">
        <v>45</v>
      </c>
    </row>
    <row r="1627" spans="1:25" x14ac:dyDescent="0.25">
      <c r="A1627" t="s">
        <v>2811</v>
      </c>
      <c r="B1627" t="s">
        <v>2812</v>
      </c>
      <c r="C1627" t="s">
        <v>54</v>
      </c>
      <c r="D1627" t="s">
        <v>55</v>
      </c>
      <c r="E1627" t="s">
        <v>27</v>
      </c>
      <c r="F1627" s="1" t="s">
        <v>13681</v>
      </c>
      <c r="G1627">
        <v>51</v>
      </c>
      <c r="H1627" t="s">
        <v>86</v>
      </c>
      <c r="I1627">
        <v>1527</v>
      </c>
      <c r="J1627">
        <v>484.24</v>
      </c>
      <c r="K1627">
        <f>Passenger_Data[[#This Row],[Price_USD]]*1</f>
        <v>484.24</v>
      </c>
      <c r="L1627">
        <v>37</v>
      </c>
      <c r="M1627" t="s">
        <v>40</v>
      </c>
      <c r="N1627" t="s">
        <v>31</v>
      </c>
      <c r="O1627" t="s">
        <v>32</v>
      </c>
      <c r="P1627" t="s">
        <v>50</v>
      </c>
      <c r="Q1627">
        <v>1</v>
      </c>
      <c r="R1627" t="s">
        <v>65</v>
      </c>
      <c r="S1627" t="s">
        <v>61</v>
      </c>
      <c r="T1627">
        <v>6.9</v>
      </c>
      <c r="U1627">
        <v>13</v>
      </c>
      <c r="V1627">
        <v>53</v>
      </c>
      <c r="W1627">
        <v>0</v>
      </c>
      <c r="X1627">
        <v>0</v>
      </c>
      <c r="Y1627" t="s">
        <v>45</v>
      </c>
    </row>
    <row r="1628" spans="1:25" x14ac:dyDescent="0.25">
      <c r="A1628" t="s">
        <v>2813</v>
      </c>
      <c r="B1628" t="s">
        <v>2042</v>
      </c>
      <c r="C1628" t="s">
        <v>73</v>
      </c>
      <c r="D1628" t="s">
        <v>39</v>
      </c>
      <c r="E1628" t="s">
        <v>28</v>
      </c>
      <c r="F1628" s="1" t="s">
        <v>13682</v>
      </c>
      <c r="G1628">
        <v>195</v>
      </c>
      <c r="H1628" t="s">
        <v>29</v>
      </c>
      <c r="I1628">
        <v>1950</v>
      </c>
      <c r="J1628">
        <v>435.51</v>
      </c>
      <c r="K1628">
        <f>Passenger_Data[[#This Row],[Price_USD]]*1</f>
        <v>435.51</v>
      </c>
      <c r="L1628">
        <v>67</v>
      </c>
      <c r="M1628" t="s">
        <v>40</v>
      </c>
      <c r="N1628" t="s">
        <v>31</v>
      </c>
      <c r="O1628" t="s">
        <v>33</v>
      </c>
      <c r="P1628" t="s">
        <v>50</v>
      </c>
      <c r="Q1628">
        <v>1</v>
      </c>
      <c r="R1628" t="s">
        <v>65</v>
      </c>
      <c r="S1628" t="s">
        <v>35</v>
      </c>
      <c r="T1628">
        <v>6.5</v>
      </c>
      <c r="U1628">
        <v>13</v>
      </c>
      <c r="V1628">
        <v>53</v>
      </c>
      <c r="W1628">
        <v>0</v>
      </c>
      <c r="X1628">
        <v>0</v>
      </c>
      <c r="Y1628" t="s">
        <v>77</v>
      </c>
    </row>
    <row r="1629" spans="1:25" x14ac:dyDescent="0.25">
      <c r="A1629" t="s">
        <v>2814</v>
      </c>
      <c r="B1629" t="s">
        <v>2815</v>
      </c>
      <c r="C1629" t="s">
        <v>73</v>
      </c>
      <c r="D1629" t="s">
        <v>64</v>
      </c>
      <c r="E1629" t="s">
        <v>76</v>
      </c>
      <c r="F1629" s="1" t="s">
        <v>13683</v>
      </c>
      <c r="G1629">
        <v>247</v>
      </c>
      <c r="H1629" t="s">
        <v>86</v>
      </c>
      <c r="I1629">
        <v>1528</v>
      </c>
      <c r="J1629">
        <v>487.39</v>
      </c>
      <c r="K1629">
        <f>Passenger_Data[[#This Row],[Price_USD]]*1</f>
        <v>487.39</v>
      </c>
      <c r="L1629">
        <v>22</v>
      </c>
      <c r="M1629" t="s">
        <v>40</v>
      </c>
      <c r="N1629" t="s">
        <v>41</v>
      </c>
      <c r="O1629" t="s">
        <v>33</v>
      </c>
      <c r="P1629" t="s">
        <v>50</v>
      </c>
      <c r="Q1629">
        <v>2</v>
      </c>
      <c r="R1629" t="s">
        <v>34</v>
      </c>
      <c r="S1629" t="s">
        <v>44</v>
      </c>
      <c r="T1629">
        <v>7.7</v>
      </c>
      <c r="U1629">
        <v>15</v>
      </c>
      <c r="V1629">
        <v>67</v>
      </c>
      <c r="W1629">
        <v>0</v>
      </c>
      <c r="X1629">
        <v>1</v>
      </c>
      <c r="Y1629" t="s">
        <v>36</v>
      </c>
    </row>
    <row r="1630" spans="1:25" x14ac:dyDescent="0.25">
      <c r="A1630" t="s">
        <v>2816</v>
      </c>
      <c r="B1630" t="s">
        <v>1666</v>
      </c>
      <c r="C1630" t="s">
        <v>54</v>
      </c>
      <c r="D1630" t="s">
        <v>59</v>
      </c>
      <c r="E1630" t="s">
        <v>55</v>
      </c>
      <c r="F1630" s="1" t="s">
        <v>13684</v>
      </c>
      <c r="G1630">
        <v>127</v>
      </c>
      <c r="H1630" t="s">
        <v>29</v>
      </c>
      <c r="I1630">
        <v>1077</v>
      </c>
      <c r="J1630">
        <v>258.83999999999997</v>
      </c>
      <c r="K1630">
        <f>Passenger_Data[[#This Row],[Price_USD]]*1</f>
        <v>258.83999999999997</v>
      </c>
      <c r="L1630">
        <v>26</v>
      </c>
      <c r="M1630" t="s">
        <v>40</v>
      </c>
      <c r="N1630" t="s">
        <v>41</v>
      </c>
      <c r="O1630" t="s">
        <v>42</v>
      </c>
      <c r="P1630" t="s">
        <v>83</v>
      </c>
      <c r="Q1630">
        <v>0</v>
      </c>
      <c r="R1630" t="s">
        <v>34</v>
      </c>
      <c r="S1630" t="s">
        <v>68</v>
      </c>
      <c r="T1630">
        <v>7.5</v>
      </c>
      <c r="U1630">
        <v>29</v>
      </c>
      <c r="V1630">
        <v>113</v>
      </c>
      <c r="W1630">
        <v>0</v>
      </c>
      <c r="X1630">
        <v>0</v>
      </c>
      <c r="Y1630" t="s">
        <v>45</v>
      </c>
    </row>
    <row r="1631" spans="1:25" x14ac:dyDescent="0.25">
      <c r="A1631" t="s">
        <v>2817</v>
      </c>
      <c r="B1631" t="s">
        <v>2559</v>
      </c>
      <c r="C1631" t="s">
        <v>26</v>
      </c>
      <c r="D1631" t="s">
        <v>55</v>
      </c>
      <c r="E1631" t="s">
        <v>28</v>
      </c>
      <c r="F1631" s="1" t="s">
        <v>13685</v>
      </c>
      <c r="G1631">
        <v>127</v>
      </c>
      <c r="H1631" t="s">
        <v>86</v>
      </c>
      <c r="I1631">
        <v>1332</v>
      </c>
      <c r="J1631">
        <v>320.7</v>
      </c>
      <c r="K1631">
        <f>Passenger_Data[[#This Row],[Price_USD]]*1</f>
        <v>320.7</v>
      </c>
      <c r="L1631">
        <v>59</v>
      </c>
      <c r="M1631" t="s">
        <v>40</v>
      </c>
      <c r="N1631" t="s">
        <v>41</v>
      </c>
      <c r="O1631" t="s">
        <v>56</v>
      </c>
      <c r="P1631" t="s">
        <v>50</v>
      </c>
      <c r="Q1631">
        <v>0</v>
      </c>
      <c r="R1631" t="s">
        <v>43</v>
      </c>
      <c r="S1631" t="s">
        <v>35</v>
      </c>
      <c r="T1631">
        <v>8</v>
      </c>
      <c r="U1631">
        <v>3</v>
      </c>
      <c r="V1631">
        <v>40</v>
      </c>
      <c r="W1631">
        <v>0</v>
      </c>
      <c r="X1631">
        <v>0</v>
      </c>
      <c r="Y1631" t="s">
        <v>45</v>
      </c>
    </row>
    <row r="1632" spans="1:25" x14ac:dyDescent="0.25">
      <c r="A1632" t="s">
        <v>2818</v>
      </c>
      <c r="B1632" t="s">
        <v>2819</v>
      </c>
      <c r="C1632" t="s">
        <v>82</v>
      </c>
      <c r="D1632" t="s">
        <v>59</v>
      </c>
      <c r="E1632" t="s">
        <v>27</v>
      </c>
      <c r="F1632" s="1" t="s">
        <v>13686</v>
      </c>
      <c r="G1632">
        <v>246</v>
      </c>
      <c r="H1632" t="s">
        <v>29</v>
      </c>
      <c r="I1632">
        <v>1355</v>
      </c>
      <c r="J1632">
        <v>421.03</v>
      </c>
      <c r="K1632">
        <f>Passenger_Data[[#This Row],[Price_USD]]*1</f>
        <v>421.03</v>
      </c>
      <c r="L1632">
        <v>56</v>
      </c>
      <c r="M1632" t="s">
        <v>40</v>
      </c>
      <c r="N1632" t="s">
        <v>60</v>
      </c>
      <c r="O1632" t="s">
        <v>42</v>
      </c>
      <c r="P1632" t="s">
        <v>50</v>
      </c>
      <c r="Q1632">
        <v>1</v>
      </c>
      <c r="R1632" t="s">
        <v>51</v>
      </c>
      <c r="S1632" t="s">
        <v>35</v>
      </c>
      <c r="T1632">
        <v>6.5</v>
      </c>
      <c r="U1632">
        <v>12</v>
      </c>
      <c r="V1632">
        <v>79</v>
      </c>
      <c r="W1632">
        <v>0</v>
      </c>
      <c r="X1632">
        <v>0</v>
      </c>
      <c r="Y1632" t="s">
        <v>36</v>
      </c>
    </row>
    <row r="1633" spans="1:25" x14ac:dyDescent="0.25">
      <c r="A1633" t="s">
        <v>2820</v>
      </c>
      <c r="B1633" t="s">
        <v>2821</v>
      </c>
      <c r="C1633" t="s">
        <v>82</v>
      </c>
      <c r="D1633" t="s">
        <v>55</v>
      </c>
      <c r="E1633" t="s">
        <v>49</v>
      </c>
      <c r="F1633" s="1" t="s">
        <v>13687</v>
      </c>
      <c r="G1633">
        <v>191</v>
      </c>
      <c r="H1633" t="s">
        <v>29</v>
      </c>
      <c r="I1633">
        <v>1052</v>
      </c>
      <c r="J1633">
        <v>401.77</v>
      </c>
      <c r="K1633">
        <f>Passenger_Data[[#This Row],[Price_USD]]*1</f>
        <v>401.77</v>
      </c>
      <c r="L1633">
        <v>47</v>
      </c>
      <c r="M1633" t="s">
        <v>40</v>
      </c>
      <c r="N1633" t="s">
        <v>41</v>
      </c>
      <c r="O1633" t="s">
        <v>42</v>
      </c>
      <c r="P1633" t="s">
        <v>50</v>
      </c>
      <c r="Q1633">
        <v>1</v>
      </c>
      <c r="R1633" t="s">
        <v>43</v>
      </c>
      <c r="S1633" t="s">
        <v>44</v>
      </c>
      <c r="T1633">
        <v>7</v>
      </c>
      <c r="U1633">
        <v>9</v>
      </c>
      <c r="V1633">
        <v>17</v>
      </c>
      <c r="W1633">
        <v>0</v>
      </c>
      <c r="X1633">
        <v>0</v>
      </c>
      <c r="Y1633" t="s">
        <v>77</v>
      </c>
    </row>
    <row r="1634" spans="1:25" x14ac:dyDescent="0.25">
      <c r="A1634" t="s">
        <v>2822</v>
      </c>
      <c r="B1634" t="s">
        <v>2823</v>
      </c>
      <c r="C1634" t="s">
        <v>26</v>
      </c>
      <c r="D1634" t="s">
        <v>76</v>
      </c>
      <c r="E1634" t="s">
        <v>55</v>
      </c>
      <c r="F1634" s="1" t="s">
        <v>13688</v>
      </c>
      <c r="G1634">
        <v>304</v>
      </c>
      <c r="H1634" t="s">
        <v>108</v>
      </c>
      <c r="I1634">
        <v>1283</v>
      </c>
      <c r="J1634">
        <v>466.26</v>
      </c>
      <c r="K1634">
        <f>Passenger_Data[[#This Row],[Price_USD]]*1</f>
        <v>466.26</v>
      </c>
      <c r="L1634">
        <v>18</v>
      </c>
      <c r="M1634" t="s">
        <v>40</v>
      </c>
      <c r="N1634" t="s">
        <v>60</v>
      </c>
      <c r="O1634" t="s">
        <v>33</v>
      </c>
      <c r="P1634" t="s">
        <v>50</v>
      </c>
      <c r="Q1634">
        <v>1</v>
      </c>
      <c r="R1634" t="s">
        <v>51</v>
      </c>
      <c r="S1634" t="s">
        <v>68</v>
      </c>
      <c r="T1634">
        <v>6.6</v>
      </c>
      <c r="U1634">
        <v>14</v>
      </c>
      <c r="V1634">
        <v>44</v>
      </c>
      <c r="W1634">
        <v>0</v>
      </c>
      <c r="X1634">
        <v>0</v>
      </c>
      <c r="Y1634" t="s">
        <v>36</v>
      </c>
    </row>
    <row r="1635" spans="1:25" x14ac:dyDescent="0.25">
      <c r="A1635" t="s">
        <v>2824</v>
      </c>
      <c r="B1635" t="s">
        <v>1345</v>
      </c>
      <c r="C1635" t="s">
        <v>82</v>
      </c>
      <c r="D1635" t="s">
        <v>64</v>
      </c>
      <c r="E1635" t="s">
        <v>59</v>
      </c>
      <c r="F1635" s="1" t="s">
        <v>13689</v>
      </c>
      <c r="G1635">
        <v>210</v>
      </c>
      <c r="H1635" t="s">
        <v>29</v>
      </c>
      <c r="I1635">
        <v>1427</v>
      </c>
      <c r="J1635">
        <v>422.51</v>
      </c>
      <c r="K1635">
        <f>Passenger_Data[[#This Row],[Price_USD]]*1</f>
        <v>422.51</v>
      </c>
      <c r="L1635">
        <v>56</v>
      </c>
      <c r="M1635" t="s">
        <v>30</v>
      </c>
      <c r="N1635" t="s">
        <v>31</v>
      </c>
      <c r="O1635" t="s">
        <v>42</v>
      </c>
      <c r="P1635" t="s">
        <v>83</v>
      </c>
      <c r="Q1635">
        <v>1</v>
      </c>
      <c r="R1635" t="s">
        <v>65</v>
      </c>
      <c r="S1635" t="s">
        <v>35</v>
      </c>
      <c r="T1635">
        <v>8.4</v>
      </c>
      <c r="U1635">
        <v>1</v>
      </c>
      <c r="V1635">
        <v>86</v>
      </c>
      <c r="W1635">
        <v>0</v>
      </c>
      <c r="X1635">
        <v>0</v>
      </c>
      <c r="Y1635" t="s">
        <v>77</v>
      </c>
    </row>
    <row r="1636" spans="1:25" x14ac:dyDescent="0.25">
      <c r="A1636" t="s">
        <v>2825</v>
      </c>
      <c r="B1636" t="s">
        <v>2826</v>
      </c>
      <c r="C1636" t="s">
        <v>48</v>
      </c>
      <c r="D1636" t="s">
        <v>49</v>
      </c>
      <c r="E1636" t="s">
        <v>59</v>
      </c>
      <c r="F1636" s="1" t="s">
        <v>13690</v>
      </c>
      <c r="G1636">
        <v>270</v>
      </c>
      <c r="H1636" t="s">
        <v>29</v>
      </c>
      <c r="I1636">
        <v>1209</v>
      </c>
      <c r="J1636">
        <v>297.93</v>
      </c>
      <c r="K1636">
        <f>Passenger_Data[[#This Row],[Price_USD]]*1</f>
        <v>297.93</v>
      </c>
      <c r="L1636">
        <v>44</v>
      </c>
      <c r="M1636" t="s">
        <v>40</v>
      </c>
      <c r="N1636" t="s">
        <v>41</v>
      </c>
      <c r="O1636" t="s">
        <v>56</v>
      </c>
      <c r="P1636" t="s">
        <v>50</v>
      </c>
      <c r="Q1636">
        <v>2</v>
      </c>
      <c r="R1636" t="s">
        <v>34</v>
      </c>
      <c r="S1636" t="s">
        <v>35</v>
      </c>
      <c r="T1636">
        <v>8.8000000000000007</v>
      </c>
      <c r="U1636">
        <v>2</v>
      </c>
      <c r="V1636">
        <v>64</v>
      </c>
      <c r="W1636">
        <v>0</v>
      </c>
      <c r="X1636">
        <v>0</v>
      </c>
      <c r="Y1636" t="s">
        <v>36</v>
      </c>
    </row>
    <row r="1637" spans="1:25" x14ac:dyDescent="0.25">
      <c r="A1637" t="s">
        <v>2827</v>
      </c>
      <c r="B1637" t="s">
        <v>876</v>
      </c>
      <c r="C1637" t="s">
        <v>82</v>
      </c>
      <c r="D1637" t="s">
        <v>49</v>
      </c>
      <c r="E1637" t="s">
        <v>59</v>
      </c>
      <c r="F1637" s="1" t="s">
        <v>13691</v>
      </c>
      <c r="G1637">
        <v>253</v>
      </c>
      <c r="H1637" t="s">
        <v>29</v>
      </c>
      <c r="I1637">
        <v>1376</v>
      </c>
      <c r="J1637">
        <v>396.81</v>
      </c>
      <c r="K1637">
        <f>Passenger_Data[[#This Row],[Price_USD]]*1</f>
        <v>396.81</v>
      </c>
      <c r="L1637">
        <v>26</v>
      </c>
      <c r="M1637" t="s">
        <v>30</v>
      </c>
      <c r="N1637" t="s">
        <v>41</v>
      </c>
      <c r="O1637" t="s">
        <v>56</v>
      </c>
      <c r="P1637" t="s">
        <v>50</v>
      </c>
      <c r="Q1637">
        <v>1</v>
      </c>
      <c r="R1637" t="s">
        <v>43</v>
      </c>
      <c r="S1637" t="s">
        <v>35</v>
      </c>
      <c r="T1637">
        <v>6.5</v>
      </c>
      <c r="U1637">
        <v>0</v>
      </c>
      <c r="V1637">
        <v>90</v>
      </c>
      <c r="W1637">
        <v>0</v>
      </c>
      <c r="X1637">
        <v>0</v>
      </c>
      <c r="Y1637" t="s">
        <v>36</v>
      </c>
    </row>
    <row r="1638" spans="1:25" x14ac:dyDescent="0.25">
      <c r="A1638" t="s">
        <v>2828</v>
      </c>
      <c r="B1638" t="s">
        <v>1813</v>
      </c>
      <c r="C1638" t="s">
        <v>48</v>
      </c>
      <c r="D1638" t="s">
        <v>49</v>
      </c>
      <c r="E1638" t="s">
        <v>49</v>
      </c>
      <c r="F1638" s="1" t="s">
        <v>13692</v>
      </c>
      <c r="G1638">
        <v>222</v>
      </c>
      <c r="H1638" t="s">
        <v>29</v>
      </c>
      <c r="I1638">
        <v>1019</v>
      </c>
      <c r="J1638">
        <v>373.56</v>
      </c>
      <c r="K1638">
        <f>Passenger_Data[[#This Row],[Price_USD]]*1</f>
        <v>373.56</v>
      </c>
      <c r="L1638">
        <v>23</v>
      </c>
      <c r="M1638" t="s">
        <v>40</v>
      </c>
      <c r="N1638" t="s">
        <v>41</v>
      </c>
      <c r="O1638" t="s">
        <v>33</v>
      </c>
      <c r="P1638" t="s">
        <v>264</v>
      </c>
      <c r="Q1638">
        <v>0</v>
      </c>
      <c r="R1638" t="s">
        <v>51</v>
      </c>
      <c r="S1638" t="s">
        <v>44</v>
      </c>
      <c r="T1638">
        <v>6.3</v>
      </c>
      <c r="U1638">
        <v>1</v>
      </c>
      <c r="V1638">
        <v>117</v>
      </c>
      <c r="W1638">
        <v>0</v>
      </c>
      <c r="X1638">
        <v>0</v>
      </c>
      <c r="Y1638" t="s">
        <v>36</v>
      </c>
    </row>
    <row r="1639" spans="1:25" x14ac:dyDescent="0.25">
      <c r="A1639" t="s">
        <v>2829</v>
      </c>
      <c r="B1639" t="s">
        <v>58</v>
      </c>
      <c r="C1639" t="s">
        <v>82</v>
      </c>
      <c r="D1639" t="s">
        <v>49</v>
      </c>
      <c r="E1639" t="s">
        <v>49</v>
      </c>
      <c r="F1639" s="1" t="s">
        <v>13693</v>
      </c>
      <c r="G1639">
        <v>216</v>
      </c>
      <c r="H1639" t="s">
        <v>29</v>
      </c>
      <c r="I1639">
        <v>1589</v>
      </c>
      <c r="J1639">
        <v>513.66</v>
      </c>
      <c r="K1639">
        <f>Passenger_Data[[#This Row],[Price_USD]]*1</f>
        <v>513.66</v>
      </c>
      <c r="L1639">
        <v>30</v>
      </c>
      <c r="M1639" t="s">
        <v>30</v>
      </c>
      <c r="N1639" t="s">
        <v>41</v>
      </c>
      <c r="O1639" t="s">
        <v>56</v>
      </c>
      <c r="P1639" t="s">
        <v>83</v>
      </c>
      <c r="Q1639">
        <v>1</v>
      </c>
      <c r="R1639" t="s">
        <v>65</v>
      </c>
      <c r="S1639" t="s">
        <v>61</v>
      </c>
      <c r="T1639">
        <v>5.2</v>
      </c>
      <c r="U1639">
        <v>35</v>
      </c>
      <c r="V1639">
        <v>63</v>
      </c>
      <c r="W1639">
        <v>0</v>
      </c>
      <c r="X1639">
        <v>0</v>
      </c>
      <c r="Y1639" t="s">
        <v>45</v>
      </c>
    </row>
    <row r="1640" spans="1:25" x14ac:dyDescent="0.25">
      <c r="A1640" t="s">
        <v>2830</v>
      </c>
      <c r="B1640" t="s">
        <v>1107</v>
      </c>
      <c r="C1640" t="s">
        <v>26</v>
      </c>
      <c r="D1640" t="s">
        <v>76</v>
      </c>
      <c r="E1640" t="s">
        <v>39</v>
      </c>
      <c r="F1640" s="1" t="s">
        <v>13694</v>
      </c>
      <c r="G1640">
        <v>244</v>
      </c>
      <c r="H1640" t="s">
        <v>29</v>
      </c>
      <c r="I1640">
        <v>1313</v>
      </c>
      <c r="J1640">
        <v>340.96</v>
      </c>
      <c r="K1640">
        <f>Passenger_Data[[#This Row],[Price_USD]]*1</f>
        <v>340.96</v>
      </c>
      <c r="L1640">
        <v>77</v>
      </c>
      <c r="M1640" t="s">
        <v>40</v>
      </c>
      <c r="N1640" t="s">
        <v>41</v>
      </c>
      <c r="O1640" t="s">
        <v>32</v>
      </c>
      <c r="P1640" t="s">
        <v>33</v>
      </c>
      <c r="Q1640">
        <v>1</v>
      </c>
      <c r="R1640" t="s">
        <v>65</v>
      </c>
      <c r="S1640" t="s">
        <v>44</v>
      </c>
      <c r="T1640">
        <v>5.2</v>
      </c>
      <c r="U1640">
        <v>30</v>
      </c>
      <c r="V1640">
        <v>117</v>
      </c>
      <c r="W1640">
        <v>0</v>
      </c>
      <c r="X1640">
        <v>0</v>
      </c>
      <c r="Y1640" t="s">
        <v>36</v>
      </c>
    </row>
    <row r="1641" spans="1:25" x14ac:dyDescent="0.25">
      <c r="A1641" t="s">
        <v>2831</v>
      </c>
      <c r="B1641" t="s">
        <v>353</v>
      </c>
      <c r="C1641" t="s">
        <v>82</v>
      </c>
      <c r="D1641" t="s">
        <v>59</v>
      </c>
      <c r="E1641" t="s">
        <v>76</v>
      </c>
      <c r="F1641" s="1" t="s">
        <v>13695</v>
      </c>
      <c r="G1641">
        <v>228</v>
      </c>
      <c r="H1641" t="s">
        <v>29</v>
      </c>
      <c r="I1641">
        <v>954</v>
      </c>
      <c r="J1641">
        <v>385.8</v>
      </c>
      <c r="K1641">
        <f>Passenger_Data[[#This Row],[Price_USD]]*1</f>
        <v>385.8</v>
      </c>
      <c r="L1641">
        <v>65</v>
      </c>
      <c r="M1641" t="s">
        <v>30</v>
      </c>
      <c r="N1641" t="s">
        <v>31</v>
      </c>
      <c r="O1641" t="s">
        <v>32</v>
      </c>
      <c r="P1641" t="s">
        <v>50</v>
      </c>
      <c r="Q1641">
        <v>5</v>
      </c>
      <c r="R1641" t="s">
        <v>34</v>
      </c>
      <c r="S1641" t="s">
        <v>44</v>
      </c>
      <c r="T1641">
        <v>4.8</v>
      </c>
      <c r="U1641">
        <v>19</v>
      </c>
      <c r="V1641">
        <v>19</v>
      </c>
      <c r="W1641">
        <v>0</v>
      </c>
      <c r="X1641">
        <v>0</v>
      </c>
      <c r="Y1641" t="s">
        <v>45</v>
      </c>
    </row>
    <row r="1642" spans="1:25" x14ac:dyDescent="0.25">
      <c r="A1642" t="s">
        <v>2832</v>
      </c>
      <c r="B1642" t="s">
        <v>120</v>
      </c>
      <c r="C1642" t="s">
        <v>82</v>
      </c>
      <c r="D1642" t="s">
        <v>49</v>
      </c>
      <c r="E1642" t="s">
        <v>76</v>
      </c>
      <c r="F1642" s="1" t="s">
        <v>13696</v>
      </c>
      <c r="G1642">
        <v>163</v>
      </c>
      <c r="H1642" t="s">
        <v>29</v>
      </c>
      <c r="I1642">
        <v>1214</v>
      </c>
      <c r="J1642">
        <v>178.03</v>
      </c>
      <c r="K1642">
        <f>Passenger_Data[[#This Row],[Price_USD]]*1</f>
        <v>178.03</v>
      </c>
      <c r="L1642">
        <v>61</v>
      </c>
      <c r="M1642" t="s">
        <v>30</v>
      </c>
      <c r="N1642" t="s">
        <v>31</v>
      </c>
      <c r="O1642" t="s">
        <v>32</v>
      </c>
      <c r="P1642" t="s">
        <v>33</v>
      </c>
      <c r="Q1642">
        <v>1</v>
      </c>
      <c r="R1642" t="s">
        <v>43</v>
      </c>
      <c r="S1642" t="s">
        <v>68</v>
      </c>
      <c r="T1642">
        <v>8.1</v>
      </c>
      <c r="U1642">
        <v>1</v>
      </c>
      <c r="V1642">
        <v>67</v>
      </c>
      <c r="W1642">
        <v>0</v>
      </c>
      <c r="X1642">
        <v>1</v>
      </c>
      <c r="Y1642" t="s">
        <v>77</v>
      </c>
    </row>
    <row r="1643" spans="1:25" x14ac:dyDescent="0.25">
      <c r="A1643" t="s">
        <v>2833</v>
      </c>
      <c r="B1643" t="s">
        <v>1536</v>
      </c>
      <c r="C1643" t="s">
        <v>54</v>
      </c>
      <c r="D1643" t="s">
        <v>55</v>
      </c>
      <c r="E1643" t="s">
        <v>76</v>
      </c>
      <c r="F1643" s="1" t="s">
        <v>13697</v>
      </c>
      <c r="G1643">
        <v>105</v>
      </c>
      <c r="H1643" t="s">
        <v>29</v>
      </c>
      <c r="I1643">
        <v>1543</v>
      </c>
      <c r="J1643">
        <v>237.73</v>
      </c>
      <c r="K1643">
        <f>Passenger_Data[[#This Row],[Price_USD]]*1</f>
        <v>237.73</v>
      </c>
      <c r="L1643">
        <v>63</v>
      </c>
      <c r="M1643" t="s">
        <v>30</v>
      </c>
      <c r="N1643" t="s">
        <v>41</v>
      </c>
      <c r="O1643" t="s">
        <v>42</v>
      </c>
      <c r="P1643" t="s">
        <v>50</v>
      </c>
      <c r="Q1643">
        <v>1</v>
      </c>
      <c r="R1643" t="s">
        <v>65</v>
      </c>
      <c r="S1643" t="s">
        <v>35</v>
      </c>
      <c r="T1643">
        <v>9.6999999999999993</v>
      </c>
      <c r="U1643">
        <v>16</v>
      </c>
      <c r="V1643">
        <v>8</v>
      </c>
      <c r="W1643">
        <v>0</v>
      </c>
      <c r="X1643">
        <v>0</v>
      </c>
      <c r="Y1643" t="s">
        <v>77</v>
      </c>
    </row>
    <row r="1644" spans="1:25" x14ac:dyDescent="0.25">
      <c r="A1644" t="s">
        <v>2834</v>
      </c>
      <c r="B1644" t="s">
        <v>2835</v>
      </c>
      <c r="C1644" t="s">
        <v>26</v>
      </c>
      <c r="D1644" t="s">
        <v>59</v>
      </c>
      <c r="E1644" t="s">
        <v>39</v>
      </c>
      <c r="F1644" s="1" t="s">
        <v>13698</v>
      </c>
      <c r="G1644">
        <v>171</v>
      </c>
      <c r="H1644" t="s">
        <v>29</v>
      </c>
      <c r="I1644">
        <v>1015</v>
      </c>
      <c r="J1644">
        <v>289.39</v>
      </c>
      <c r="K1644">
        <f>Passenger_Data[[#This Row],[Price_USD]]*1</f>
        <v>289.39</v>
      </c>
      <c r="L1644">
        <v>39</v>
      </c>
      <c r="M1644" t="s">
        <v>40</v>
      </c>
      <c r="N1644" t="s">
        <v>31</v>
      </c>
      <c r="O1644" t="s">
        <v>32</v>
      </c>
      <c r="P1644" t="s">
        <v>50</v>
      </c>
      <c r="Q1644">
        <v>2</v>
      </c>
      <c r="R1644" t="s">
        <v>51</v>
      </c>
      <c r="S1644" t="s">
        <v>44</v>
      </c>
      <c r="T1644">
        <v>6.9</v>
      </c>
      <c r="U1644">
        <v>0</v>
      </c>
      <c r="V1644">
        <v>81</v>
      </c>
      <c r="W1644">
        <v>0</v>
      </c>
      <c r="X1644">
        <v>1</v>
      </c>
      <c r="Y1644" t="s">
        <v>45</v>
      </c>
    </row>
    <row r="1645" spans="1:25" x14ac:dyDescent="0.25">
      <c r="A1645" t="s">
        <v>2836</v>
      </c>
      <c r="B1645" t="s">
        <v>2837</v>
      </c>
      <c r="C1645" t="s">
        <v>26</v>
      </c>
      <c r="D1645" t="s">
        <v>28</v>
      </c>
      <c r="E1645" t="s">
        <v>27</v>
      </c>
      <c r="F1645" s="1" t="s">
        <v>13699</v>
      </c>
      <c r="G1645">
        <v>61</v>
      </c>
      <c r="H1645" t="s">
        <v>29</v>
      </c>
      <c r="I1645">
        <v>1201</v>
      </c>
      <c r="J1645">
        <v>415.54</v>
      </c>
      <c r="K1645">
        <f>Passenger_Data[[#This Row],[Price_USD]]*1</f>
        <v>415.54</v>
      </c>
      <c r="L1645">
        <v>32</v>
      </c>
      <c r="M1645" t="s">
        <v>30</v>
      </c>
      <c r="N1645" t="s">
        <v>31</v>
      </c>
      <c r="O1645" t="s">
        <v>56</v>
      </c>
      <c r="P1645" t="s">
        <v>264</v>
      </c>
      <c r="Q1645">
        <v>1</v>
      </c>
      <c r="R1645" t="s">
        <v>51</v>
      </c>
      <c r="S1645" t="s">
        <v>68</v>
      </c>
      <c r="T1645">
        <v>7.8</v>
      </c>
      <c r="U1645">
        <v>13</v>
      </c>
      <c r="V1645">
        <v>40</v>
      </c>
      <c r="W1645">
        <v>0</v>
      </c>
      <c r="X1645">
        <v>1</v>
      </c>
      <c r="Y1645" t="s">
        <v>45</v>
      </c>
    </row>
    <row r="1646" spans="1:25" x14ac:dyDescent="0.25">
      <c r="A1646" t="s">
        <v>2838</v>
      </c>
      <c r="B1646" t="s">
        <v>1034</v>
      </c>
      <c r="C1646" t="s">
        <v>26</v>
      </c>
      <c r="D1646" t="s">
        <v>49</v>
      </c>
      <c r="E1646" t="s">
        <v>39</v>
      </c>
      <c r="F1646" s="1" t="s">
        <v>13700</v>
      </c>
      <c r="G1646">
        <v>173</v>
      </c>
      <c r="H1646" t="s">
        <v>29</v>
      </c>
      <c r="I1646">
        <v>411</v>
      </c>
      <c r="J1646">
        <v>285.61</v>
      </c>
      <c r="K1646">
        <f>Passenger_Data[[#This Row],[Price_USD]]*1</f>
        <v>285.61</v>
      </c>
      <c r="L1646">
        <v>33</v>
      </c>
      <c r="M1646" t="s">
        <v>30</v>
      </c>
      <c r="N1646" t="s">
        <v>31</v>
      </c>
      <c r="O1646" t="s">
        <v>56</v>
      </c>
      <c r="P1646" t="s">
        <v>50</v>
      </c>
      <c r="Q1646">
        <v>1</v>
      </c>
      <c r="R1646" t="s">
        <v>51</v>
      </c>
      <c r="S1646" t="s">
        <v>68</v>
      </c>
      <c r="T1646">
        <v>6.9</v>
      </c>
      <c r="U1646">
        <v>1</v>
      </c>
      <c r="V1646">
        <v>68</v>
      </c>
      <c r="W1646">
        <v>0</v>
      </c>
      <c r="X1646">
        <v>1</v>
      </c>
      <c r="Y1646" t="s">
        <v>77</v>
      </c>
    </row>
    <row r="1647" spans="1:25" x14ac:dyDescent="0.25">
      <c r="A1647" t="s">
        <v>2839</v>
      </c>
      <c r="B1647" t="s">
        <v>309</v>
      </c>
      <c r="C1647" t="s">
        <v>82</v>
      </c>
      <c r="D1647" t="s">
        <v>76</v>
      </c>
      <c r="E1647" t="s">
        <v>59</v>
      </c>
      <c r="F1647" s="1" t="s">
        <v>13701</v>
      </c>
      <c r="G1647">
        <v>201</v>
      </c>
      <c r="H1647" t="s">
        <v>29</v>
      </c>
      <c r="I1647">
        <v>1385</v>
      </c>
      <c r="J1647">
        <v>268.5</v>
      </c>
      <c r="K1647">
        <f>Passenger_Data[[#This Row],[Price_USD]]*1</f>
        <v>268.5</v>
      </c>
      <c r="L1647">
        <v>59</v>
      </c>
      <c r="M1647" t="s">
        <v>30</v>
      </c>
      <c r="N1647" t="s">
        <v>41</v>
      </c>
      <c r="O1647" t="s">
        <v>32</v>
      </c>
      <c r="P1647" t="s">
        <v>83</v>
      </c>
      <c r="Q1647">
        <v>0</v>
      </c>
      <c r="R1647" t="s">
        <v>65</v>
      </c>
      <c r="S1647" t="s">
        <v>35</v>
      </c>
      <c r="T1647">
        <v>8.5</v>
      </c>
      <c r="U1647">
        <v>2</v>
      </c>
      <c r="V1647">
        <v>11</v>
      </c>
      <c r="W1647">
        <v>0</v>
      </c>
      <c r="X1647">
        <v>0</v>
      </c>
      <c r="Y1647" t="s">
        <v>45</v>
      </c>
    </row>
    <row r="1648" spans="1:25" x14ac:dyDescent="0.25">
      <c r="A1648" t="s">
        <v>2840</v>
      </c>
      <c r="B1648" t="s">
        <v>2841</v>
      </c>
      <c r="C1648" t="s">
        <v>73</v>
      </c>
      <c r="D1648" t="s">
        <v>49</v>
      </c>
      <c r="E1648" t="s">
        <v>39</v>
      </c>
      <c r="F1648" s="1" t="s">
        <v>13702</v>
      </c>
      <c r="G1648">
        <v>176</v>
      </c>
      <c r="H1648" t="s">
        <v>86</v>
      </c>
      <c r="I1648">
        <v>942</v>
      </c>
      <c r="J1648">
        <v>331.58</v>
      </c>
      <c r="K1648">
        <f>Passenger_Data[[#This Row],[Price_USD]]*1</f>
        <v>331.58</v>
      </c>
      <c r="L1648">
        <v>38</v>
      </c>
      <c r="M1648" t="s">
        <v>40</v>
      </c>
      <c r="N1648" t="s">
        <v>31</v>
      </c>
      <c r="O1648" t="s">
        <v>56</v>
      </c>
      <c r="P1648" t="s">
        <v>83</v>
      </c>
      <c r="Q1648">
        <v>0</v>
      </c>
      <c r="R1648" t="s">
        <v>65</v>
      </c>
      <c r="S1648" t="s">
        <v>61</v>
      </c>
      <c r="T1648">
        <v>6.5</v>
      </c>
      <c r="U1648">
        <v>4</v>
      </c>
      <c r="V1648">
        <v>58</v>
      </c>
      <c r="W1648">
        <v>0</v>
      </c>
      <c r="X1648">
        <v>0</v>
      </c>
      <c r="Y1648" t="s">
        <v>45</v>
      </c>
    </row>
    <row r="1649" spans="1:25" x14ac:dyDescent="0.25">
      <c r="A1649" t="s">
        <v>2842</v>
      </c>
      <c r="B1649" t="s">
        <v>2699</v>
      </c>
      <c r="C1649" t="s">
        <v>73</v>
      </c>
      <c r="D1649" t="s">
        <v>76</v>
      </c>
      <c r="E1649" t="s">
        <v>39</v>
      </c>
      <c r="F1649" s="1" t="s">
        <v>13703</v>
      </c>
      <c r="G1649">
        <v>229</v>
      </c>
      <c r="H1649" t="s">
        <v>86</v>
      </c>
      <c r="I1649">
        <v>1167</v>
      </c>
      <c r="J1649">
        <v>392.81</v>
      </c>
      <c r="K1649">
        <f>Passenger_Data[[#This Row],[Price_USD]]*1</f>
        <v>392.81</v>
      </c>
      <c r="L1649">
        <v>45</v>
      </c>
      <c r="M1649" t="s">
        <v>30</v>
      </c>
      <c r="N1649" t="s">
        <v>31</v>
      </c>
      <c r="O1649" t="s">
        <v>33</v>
      </c>
      <c r="P1649" t="s">
        <v>50</v>
      </c>
      <c r="Q1649">
        <v>1</v>
      </c>
      <c r="R1649" t="s">
        <v>65</v>
      </c>
      <c r="S1649" t="s">
        <v>61</v>
      </c>
      <c r="T1649">
        <v>6</v>
      </c>
      <c r="U1649">
        <v>2</v>
      </c>
      <c r="V1649">
        <v>70</v>
      </c>
      <c r="W1649">
        <v>0</v>
      </c>
      <c r="X1649">
        <v>0</v>
      </c>
      <c r="Y1649" t="s">
        <v>77</v>
      </c>
    </row>
    <row r="1650" spans="1:25" x14ac:dyDescent="0.25">
      <c r="A1650" t="s">
        <v>2843</v>
      </c>
      <c r="B1650" t="s">
        <v>2844</v>
      </c>
      <c r="C1650" t="s">
        <v>26</v>
      </c>
      <c r="D1650" t="s">
        <v>49</v>
      </c>
      <c r="E1650" t="s">
        <v>64</v>
      </c>
      <c r="F1650" s="1" t="s">
        <v>13704</v>
      </c>
      <c r="G1650">
        <v>131</v>
      </c>
      <c r="H1650" t="s">
        <v>29</v>
      </c>
      <c r="I1650">
        <v>859</v>
      </c>
      <c r="J1650">
        <v>469.55</v>
      </c>
      <c r="K1650">
        <f>Passenger_Data[[#This Row],[Price_USD]]*1</f>
        <v>469.55</v>
      </c>
      <c r="L1650">
        <v>42</v>
      </c>
      <c r="M1650" t="s">
        <v>30</v>
      </c>
      <c r="N1650" t="s">
        <v>31</v>
      </c>
      <c r="O1650" t="s">
        <v>33</v>
      </c>
      <c r="P1650" t="s">
        <v>33</v>
      </c>
      <c r="Q1650">
        <v>2</v>
      </c>
      <c r="R1650" t="s">
        <v>65</v>
      </c>
      <c r="S1650" t="s">
        <v>35</v>
      </c>
      <c r="T1650">
        <v>6.6</v>
      </c>
      <c r="U1650">
        <v>10</v>
      </c>
      <c r="V1650">
        <v>78</v>
      </c>
      <c r="W1650">
        <v>0</v>
      </c>
      <c r="X1650">
        <v>0</v>
      </c>
      <c r="Y1650" t="s">
        <v>36</v>
      </c>
    </row>
    <row r="1651" spans="1:25" x14ac:dyDescent="0.25">
      <c r="A1651" t="s">
        <v>2845</v>
      </c>
      <c r="B1651" t="s">
        <v>2846</v>
      </c>
      <c r="C1651" t="s">
        <v>26</v>
      </c>
      <c r="D1651" t="s">
        <v>27</v>
      </c>
      <c r="E1651" t="s">
        <v>64</v>
      </c>
      <c r="F1651" s="1" t="s">
        <v>13705</v>
      </c>
      <c r="G1651">
        <v>87</v>
      </c>
      <c r="H1651" t="s">
        <v>29</v>
      </c>
      <c r="I1651">
        <v>1640</v>
      </c>
      <c r="J1651">
        <v>373.71</v>
      </c>
      <c r="K1651">
        <f>Passenger_Data[[#This Row],[Price_USD]]*1</f>
        <v>373.71</v>
      </c>
      <c r="L1651">
        <v>72</v>
      </c>
      <c r="M1651" t="s">
        <v>30</v>
      </c>
      <c r="N1651" t="s">
        <v>31</v>
      </c>
      <c r="O1651" t="s">
        <v>32</v>
      </c>
      <c r="P1651" t="s">
        <v>83</v>
      </c>
      <c r="Q1651">
        <v>0</v>
      </c>
      <c r="R1651" t="s">
        <v>51</v>
      </c>
      <c r="S1651" t="s">
        <v>35</v>
      </c>
      <c r="T1651">
        <v>3.9</v>
      </c>
      <c r="U1651">
        <v>9</v>
      </c>
      <c r="V1651">
        <v>116</v>
      </c>
      <c r="W1651">
        <v>0</v>
      </c>
      <c r="X1651">
        <v>0</v>
      </c>
      <c r="Y1651" t="s">
        <v>77</v>
      </c>
    </row>
    <row r="1652" spans="1:25" x14ac:dyDescent="0.25">
      <c r="A1652" t="s">
        <v>2847</v>
      </c>
      <c r="B1652" t="s">
        <v>558</v>
      </c>
      <c r="C1652" t="s">
        <v>73</v>
      </c>
      <c r="D1652" t="s">
        <v>27</v>
      </c>
      <c r="E1652" t="s">
        <v>64</v>
      </c>
      <c r="F1652" s="1" t="s">
        <v>13706</v>
      </c>
      <c r="G1652">
        <v>202</v>
      </c>
      <c r="H1652" t="s">
        <v>29</v>
      </c>
      <c r="I1652">
        <v>1553</v>
      </c>
      <c r="J1652">
        <v>516.25</v>
      </c>
      <c r="K1652">
        <f>Passenger_Data[[#This Row],[Price_USD]]*1</f>
        <v>516.25</v>
      </c>
      <c r="L1652">
        <v>76</v>
      </c>
      <c r="M1652" t="s">
        <v>40</v>
      </c>
      <c r="N1652" t="s">
        <v>31</v>
      </c>
      <c r="O1652" t="s">
        <v>33</v>
      </c>
      <c r="P1652" t="s">
        <v>50</v>
      </c>
      <c r="Q1652">
        <v>3</v>
      </c>
      <c r="R1652" t="s">
        <v>65</v>
      </c>
      <c r="S1652" t="s">
        <v>61</v>
      </c>
      <c r="T1652">
        <v>6.7</v>
      </c>
      <c r="U1652">
        <v>11</v>
      </c>
      <c r="V1652">
        <v>92</v>
      </c>
      <c r="W1652">
        <v>0</v>
      </c>
      <c r="X1652">
        <v>0</v>
      </c>
      <c r="Y1652" t="s">
        <v>45</v>
      </c>
    </row>
    <row r="1653" spans="1:25" x14ac:dyDescent="0.25">
      <c r="A1653" t="s">
        <v>2848</v>
      </c>
      <c r="B1653" t="s">
        <v>2106</v>
      </c>
      <c r="C1653" t="s">
        <v>48</v>
      </c>
      <c r="D1653" t="s">
        <v>28</v>
      </c>
      <c r="E1653" t="s">
        <v>28</v>
      </c>
      <c r="F1653" s="1" t="s">
        <v>13707</v>
      </c>
      <c r="G1653">
        <v>155</v>
      </c>
      <c r="H1653" t="s">
        <v>29</v>
      </c>
      <c r="I1653">
        <v>1129</v>
      </c>
      <c r="J1653">
        <v>436.69</v>
      </c>
      <c r="K1653">
        <f>Passenger_Data[[#This Row],[Price_USD]]*1</f>
        <v>436.69</v>
      </c>
      <c r="L1653">
        <v>25</v>
      </c>
      <c r="M1653" t="s">
        <v>40</v>
      </c>
      <c r="N1653" t="s">
        <v>60</v>
      </c>
      <c r="O1653" t="s">
        <v>56</v>
      </c>
      <c r="P1653" t="s">
        <v>50</v>
      </c>
      <c r="Q1653">
        <v>2</v>
      </c>
      <c r="R1653" t="s">
        <v>65</v>
      </c>
      <c r="S1653" t="s">
        <v>61</v>
      </c>
      <c r="T1653">
        <v>8.5</v>
      </c>
      <c r="U1653">
        <v>9</v>
      </c>
      <c r="V1653">
        <v>118</v>
      </c>
      <c r="W1653">
        <v>0</v>
      </c>
      <c r="X1653">
        <v>0</v>
      </c>
      <c r="Y1653" t="s">
        <v>36</v>
      </c>
    </row>
    <row r="1654" spans="1:25" x14ac:dyDescent="0.25">
      <c r="A1654" t="s">
        <v>2849</v>
      </c>
      <c r="B1654" t="s">
        <v>504</v>
      </c>
      <c r="C1654" t="s">
        <v>26</v>
      </c>
      <c r="D1654" t="s">
        <v>27</v>
      </c>
      <c r="E1654" t="s">
        <v>55</v>
      </c>
      <c r="F1654" s="1" t="s">
        <v>13708</v>
      </c>
      <c r="G1654">
        <v>240</v>
      </c>
      <c r="H1654" t="s">
        <v>29</v>
      </c>
      <c r="I1654">
        <v>992</v>
      </c>
      <c r="J1654">
        <v>382.39</v>
      </c>
      <c r="K1654">
        <f>Passenger_Data[[#This Row],[Price_USD]]*1</f>
        <v>382.39</v>
      </c>
      <c r="L1654">
        <v>56</v>
      </c>
      <c r="M1654" t="s">
        <v>40</v>
      </c>
      <c r="N1654" t="s">
        <v>31</v>
      </c>
      <c r="O1654" t="s">
        <v>33</v>
      </c>
      <c r="P1654" t="s">
        <v>50</v>
      </c>
      <c r="Q1654">
        <v>2</v>
      </c>
      <c r="R1654" t="s">
        <v>51</v>
      </c>
      <c r="S1654" t="s">
        <v>68</v>
      </c>
      <c r="T1654">
        <v>7</v>
      </c>
      <c r="U1654">
        <v>5</v>
      </c>
      <c r="V1654">
        <v>17</v>
      </c>
      <c r="W1654">
        <v>0</v>
      </c>
      <c r="X1654">
        <v>0</v>
      </c>
      <c r="Y1654" t="s">
        <v>77</v>
      </c>
    </row>
    <row r="1655" spans="1:25" x14ac:dyDescent="0.25">
      <c r="A1655" t="s">
        <v>2850</v>
      </c>
      <c r="B1655" t="s">
        <v>2851</v>
      </c>
      <c r="C1655" t="s">
        <v>26</v>
      </c>
      <c r="D1655" t="s">
        <v>27</v>
      </c>
      <c r="E1655" t="s">
        <v>55</v>
      </c>
      <c r="F1655" s="1" t="s">
        <v>13709</v>
      </c>
      <c r="G1655">
        <v>161</v>
      </c>
      <c r="H1655" t="s">
        <v>29</v>
      </c>
      <c r="I1655">
        <v>1085</v>
      </c>
      <c r="J1655">
        <v>324.55</v>
      </c>
      <c r="K1655">
        <f>Passenger_Data[[#This Row],[Price_USD]]*1</f>
        <v>324.55</v>
      </c>
      <c r="L1655">
        <v>34</v>
      </c>
      <c r="M1655" t="s">
        <v>30</v>
      </c>
      <c r="N1655" t="s">
        <v>60</v>
      </c>
      <c r="O1655" t="s">
        <v>33</v>
      </c>
      <c r="P1655" t="s">
        <v>50</v>
      </c>
      <c r="Q1655">
        <v>1</v>
      </c>
      <c r="R1655" t="s">
        <v>65</v>
      </c>
      <c r="S1655" t="s">
        <v>61</v>
      </c>
      <c r="T1655">
        <v>5.6</v>
      </c>
      <c r="U1655">
        <v>0</v>
      </c>
      <c r="V1655">
        <v>29</v>
      </c>
      <c r="W1655">
        <v>0</v>
      </c>
      <c r="X1655">
        <v>0</v>
      </c>
      <c r="Y1655" t="s">
        <v>45</v>
      </c>
    </row>
    <row r="1656" spans="1:25" x14ac:dyDescent="0.25">
      <c r="A1656" t="s">
        <v>2852</v>
      </c>
      <c r="B1656" t="s">
        <v>2853</v>
      </c>
      <c r="C1656" t="s">
        <v>82</v>
      </c>
      <c r="D1656" t="s">
        <v>28</v>
      </c>
      <c r="E1656" t="s">
        <v>76</v>
      </c>
      <c r="F1656" s="1" t="s">
        <v>13710</v>
      </c>
      <c r="G1656">
        <v>183</v>
      </c>
      <c r="H1656" t="s">
        <v>86</v>
      </c>
      <c r="I1656">
        <v>672</v>
      </c>
      <c r="J1656">
        <v>353.7</v>
      </c>
      <c r="K1656">
        <f>Passenger_Data[[#This Row],[Price_USD]]*1</f>
        <v>353.7</v>
      </c>
      <c r="L1656">
        <v>51</v>
      </c>
      <c r="M1656" t="s">
        <v>40</v>
      </c>
      <c r="N1656" t="s">
        <v>31</v>
      </c>
      <c r="O1656" t="s">
        <v>56</v>
      </c>
      <c r="P1656" t="s">
        <v>33</v>
      </c>
      <c r="Q1656">
        <v>1</v>
      </c>
      <c r="R1656" t="s">
        <v>65</v>
      </c>
      <c r="S1656" t="s">
        <v>61</v>
      </c>
      <c r="T1656">
        <v>7.5</v>
      </c>
      <c r="U1656">
        <v>3</v>
      </c>
      <c r="V1656">
        <v>81</v>
      </c>
      <c r="W1656">
        <v>0</v>
      </c>
      <c r="X1656">
        <v>0</v>
      </c>
      <c r="Y1656" t="s">
        <v>77</v>
      </c>
    </row>
    <row r="1657" spans="1:25" x14ac:dyDescent="0.25">
      <c r="A1657" t="s">
        <v>2854</v>
      </c>
      <c r="B1657" t="s">
        <v>263</v>
      </c>
      <c r="C1657" t="s">
        <v>54</v>
      </c>
      <c r="D1657" t="s">
        <v>55</v>
      </c>
      <c r="E1657" t="s">
        <v>64</v>
      </c>
      <c r="F1657" s="1" t="s">
        <v>13711</v>
      </c>
      <c r="G1657">
        <v>221</v>
      </c>
      <c r="H1657" t="s">
        <v>29</v>
      </c>
      <c r="I1657">
        <v>1056</v>
      </c>
      <c r="J1657">
        <v>403.78</v>
      </c>
      <c r="K1657">
        <f>Passenger_Data[[#This Row],[Price_USD]]*1</f>
        <v>403.78</v>
      </c>
      <c r="L1657">
        <v>75</v>
      </c>
      <c r="M1657" t="s">
        <v>30</v>
      </c>
      <c r="N1657" t="s">
        <v>31</v>
      </c>
      <c r="O1657" t="s">
        <v>42</v>
      </c>
      <c r="P1657" t="s">
        <v>50</v>
      </c>
      <c r="Q1657">
        <v>0</v>
      </c>
      <c r="R1657" t="s">
        <v>51</v>
      </c>
      <c r="S1657" t="s">
        <v>68</v>
      </c>
      <c r="T1657">
        <v>5.0999999999999996</v>
      </c>
      <c r="U1657">
        <v>15</v>
      </c>
      <c r="V1657">
        <v>84</v>
      </c>
      <c r="W1657">
        <v>0</v>
      </c>
      <c r="X1657">
        <v>0</v>
      </c>
      <c r="Y1657" t="s">
        <v>36</v>
      </c>
    </row>
    <row r="1658" spans="1:25" x14ac:dyDescent="0.25">
      <c r="A1658" t="s">
        <v>2855</v>
      </c>
      <c r="B1658" t="s">
        <v>575</v>
      </c>
      <c r="C1658" t="s">
        <v>54</v>
      </c>
      <c r="D1658" t="s">
        <v>55</v>
      </c>
      <c r="E1658" t="s">
        <v>64</v>
      </c>
      <c r="F1658" s="1" t="s">
        <v>13712</v>
      </c>
      <c r="G1658">
        <v>123</v>
      </c>
      <c r="H1658" t="s">
        <v>29</v>
      </c>
      <c r="I1658">
        <v>1311</v>
      </c>
      <c r="J1658">
        <v>439.35</v>
      </c>
      <c r="K1658">
        <f>Passenger_Data[[#This Row],[Price_USD]]*1</f>
        <v>439.35</v>
      </c>
      <c r="L1658">
        <v>36</v>
      </c>
      <c r="M1658" t="s">
        <v>40</v>
      </c>
      <c r="N1658" t="s">
        <v>41</v>
      </c>
      <c r="O1658" t="s">
        <v>42</v>
      </c>
      <c r="P1658" t="s">
        <v>50</v>
      </c>
      <c r="Q1658">
        <v>0</v>
      </c>
      <c r="R1658" t="s">
        <v>65</v>
      </c>
      <c r="S1658" t="s">
        <v>35</v>
      </c>
      <c r="T1658">
        <v>7.6</v>
      </c>
      <c r="U1658">
        <v>5</v>
      </c>
      <c r="V1658">
        <v>117</v>
      </c>
      <c r="W1658">
        <v>0</v>
      </c>
      <c r="X1658">
        <v>0</v>
      </c>
      <c r="Y1658" t="s">
        <v>36</v>
      </c>
    </row>
    <row r="1659" spans="1:25" x14ac:dyDescent="0.25">
      <c r="A1659" t="s">
        <v>2856</v>
      </c>
      <c r="B1659" t="s">
        <v>622</v>
      </c>
      <c r="C1659" t="s">
        <v>48</v>
      </c>
      <c r="D1659" t="s">
        <v>55</v>
      </c>
      <c r="E1659" t="s">
        <v>59</v>
      </c>
      <c r="F1659" s="1" t="s">
        <v>13713</v>
      </c>
      <c r="G1659">
        <v>171</v>
      </c>
      <c r="H1659" t="s">
        <v>29</v>
      </c>
      <c r="I1659">
        <v>1385</v>
      </c>
      <c r="J1659">
        <v>489.04</v>
      </c>
      <c r="K1659">
        <f>Passenger_Data[[#This Row],[Price_USD]]*1</f>
        <v>489.04</v>
      </c>
      <c r="L1659">
        <v>18</v>
      </c>
      <c r="M1659" t="s">
        <v>30</v>
      </c>
      <c r="N1659" t="s">
        <v>31</v>
      </c>
      <c r="O1659" t="s">
        <v>42</v>
      </c>
      <c r="P1659" t="s">
        <v>83</v>
      </c>
      <c r="Q1659">
        <v>1</v>
      </c>
      <c r="R1659" t="s">
        <v>51</v>
      </c>
      <c r="S1659" t="s">
        <v>35</v>
      </c>
      <c r="T1659">
        <v>7.9</v>
      </c>
      <c r="U1659">
        <v>13</v>
      </c>
      <c r="V1659">
        <v>112</v>
      </c>
      <c r="W1659">
        <v>0</v>
      </c>
      <c r="X1659">
        <v>0</v>
      </c>
      <c r="Y1659" t="s">
        <v>77</v>
      </c>
    </row>
    <row r="1660" spans="1:25" x14ac:dyDescent="0.25">
      <c r="A1660" t="s">
        <v>2857</v>
      </c>
      <c r="B1660" t="s">
        <v>1212</v>
      </c>
      <c r="C1660" t="s">
        <v>48</v>
      </c>
      <c r="D1660" t="s">
        <v>49</v>
      </c>
      <c r="E1660" t="s">
        <v>39</v>
      </c>
      <c r="F1660" s="1" t="s">
        <v>13714</v>
      </c>
      <c r="G1660">
        <v>256</v>
      </c>
      <c r="H1660" t="s">
        <v>29</v>
      </c>
      <c r="I1660">
        <v>929</v>
      </c>
      <c r="J1660">
        <v>341.51</v>
      </c>
      <c r="K1660">
        <f>Passenger_Data[[#This Row],[Price_USD]]*1</f>
        <v>341.51</v>
      </c>
      <c r="L1660">
        <v>19</v>
      </c>
      <c r="M1660" t="s">
        <v>40</v>
      </c>
      <c r="N1660" t="s">
        <v>41</v>
      </c>
      <c r="O1660" t="s">
        <v>32</v>
      </c>
      <c r="P1660" t="s">
        <v>50</v>
      </c>
      <c r="Q1660">
        <v>1</v>
      </c>
      <c r="R1660" t="s">
        <v>34</v>
      </c>
      <c r="S1660" t="s">
        <v>35</v>
      </c>
      <c r="T1660">
        <v>4.4000000000000004</v>
      </c>
      <c r="U1660">
        <v>4</v>
      </c>
      <c r="V1660">
        <v>93</v>
      </c>
      <c r="W1660">
        <v>0</v>
      </c>
      <c r="X1660">
        <v>1</v>
      </c>
      <c r="Y1660" t="s">
        <v>77</v>
      </c>
    </row>
    <row r="1661" spans="1:25" x14ac:dyDescent="0.25">
      <c r="A1661" t="s">
        <v>2858</v>
      </c>
      <c r="B1661" t="s">
        <v>2152</v>
      </c>
      <c r="C1661" t="s">
        <v>82</v>
      </c>
      <c r="D1661" t="s">
        <v>55</v>
      </c>
      <c r="E1661" t="s">
        <v>27</v>
      </c>
      <c r="F1661" s="1" t="s">
        <v>13715</v>
      </c>
      <c r="G1661">
        <v>147</v>
      </c>
      <c r="H1661" t="s">
        <v>29</v>
      </c>
      <c r="I1661">
        <v>1318</v>
      </c>
      <c r="J1661">
        <v>267.24</v>
      </c>
      <c r="K1661">
        <f>Passenger_Data[[#This Row],[Price_USD]]*1</f>
        <v>267.24</v>
      </c>
      <c r="L1661">
        <v>39</v>
      </c>
      <c r="M1661" t="s">
        <v>30</v>
      </c>
      <c r="N1661" t="s">
        <v>31</v>
      </c>
      <c r="O1661" t="s">
        <v>33</v>
      </c>
      <c r="P1661" t="s">
        <v>50</v>
      </c>
      <c r="Q1661">
        <v>3</v>
      </c>
      <c r="R1661" t="s">
        <v>51</v>
      </c>
      <c r="S1661" t="s">
        <v>61</v>
      </c>
      <c r="T1661">
        <v>6.2</v>
      </c>
      <c r="U1661">
        <v>5</v>
      </c>
      <c r="V1661">
        <v>79</v>
      </c>
      <c r="W1661">
        <v>0</v>
      </c>
      <c r="X1661">
        <v>0</v>
      </c>
      <c r="Y1661" t="s">
        <v>77</v>
      </c>
    </row>
    <row r="1662" spans="1:25" x14ac:dyDescent="0.25">
      <c r="A1662" t="s">
        <v>2859</v>
      </c>
      <c r="B1662" t="s">
        <v>2860</v>
      </c>
      <c r="C1662" t="s">
        <v>48</v>
      </c>
      <c r="D1662" t="s">
        <v>55</v>
      </c>
      <c r="E1662" t="s">
        <v>55</v>
      </c>
      <c r="F1662" s="1" t="s">
        <v>13716</v>
      </c>
      <c r="G1662">
        <v>173</v>
      </c>
      <c r="H1662" t="s">
        <v>29</v>
      </c>
      <c r="I1662">
        <v>1439</v>
      </c>
      <c r="J1662">
        <v>439.15</v>
      </c>
      <c r="K1662">
        <f>Passenger_Data[[#This Row],[Price_USD]]*1</f>
        <v>439.15</v>
      </c>
      <c r="L1662">
        <v>62</v>
      </c>
      <c r="M1662" t="s">
        <v>40</v>
      </c>
      <c r="N1662" t="s">
        <v>31</v>
      </c>
      <c r="O1662" t="s">
        <v>33</v>
      </c>
      <c r="P1662" t="s">
        <v>50</v>
      </c>
      <c r="Q1662">
        <v>1</v>
      </c>
      <c r="R1662" t="s">
        <v>43</v>
      </c>
      <c r="S1662" t="s">
        <v>35</v>
      </c>
      <c r="T1662">
        <v>8.6999999999999993</v>
      </c>
      <c r="U1662">
        <v>8</v>
      </c>
      <c r="V1662">
        <v>11</v>
      </c>
      <c r="W1662">
        <v>0</v>
      </c>
      <c r="X1662">
        <v>0</v>
      </c>
      <c r="Y1662" t="s">
        <v>45</v>
      </c>
    </row>
    <row r="1663" spans="1:25" x14ac:dyDescent="0.25">
      <c r="A1663" t="s">
        <v>2861</v>
      </c>
      <c r="B1663" t="s">
        <v>2862</v>
      </c>
      <c r="C1663" t="s">
        <v>48</v>
      </c>
      <c r="D1663" t="s">
        <v>64</v>
      </c>
      <c r="E1663" t="s">
        <v>28</v>
      </c>
      <c r="F1663" s="1" t="s">
        <v>13717</v>
      </c>
      <c r="G1663">
        <v>200</v>
      </c>
      <c r="H1663" t="s">
        <v>29</v>
      </c>
      <c r="I1663">
        <v>1318</v>
      </c>
      <c r="J1663">
        <v>387.65</v>
      </c>
      <c r="K1663">
        <f>Passenger_Data[[#This Row],[Price_USD]]*1</f>
        <v>387.65</v>
      </c>
      <c r="L1663">
        <v>73</v>
      </c>
      <c r="M1663" t="s">
        <v>40</v>
      </c>
      <c r="N1663" t="s">
        <v>41</v>
      </c>
      <c r="O1663" t="s">
        <v>42</v>
      </c>
      <c r="P1663" t="s">
        <v>33</v>
      </c>
      <c r="Q1663">
        <v>2</v>
      </c>
      <c r="R1663" t="s">
        <v>65</v>
      </c>
      <c r="S1663" t="s">
        <v>44</v>
      </c>
      <c r="T1663">
        <v>8.8000000000000007</v>
      </c>
      <c r="U1663">
        <v>18</v>
      </c>
      <c r="V1663">
        <v>56</v>
      </c>
      <c r="W1663">
        <v>0</v>
      </c>
      <c r="X1663">
        <v>0</v>
      </c>
      <c r="Y1663" t="s">
        <v>77</v>
      </c>
    </row>
    <row r="1664" spans="1:25" x14ac:dyDescent="0.25">
      <c r="A1664" t="s">
        <v>2863</v>
      </c>
      <c r="B1664" t="s">
        <v>1244</v>
      </c>
      <c r="C1664" t="s">
        <v>82</v>
      </c>
      <c r="D1664" t="s">
        <v>39</v>
      </c>
      <c r="E1664" t="s">
        <v>59</v>
      </c>
      <c r="F1664" s="1" t="s">
        <v>13718</v>
      </c>
      <c r="G1664">
        <v>174</v>
      </c>
      <c r="H1664" t="s">
        <v>29</v>
      </c>
      <c r="I1664">
        <v>981</v>
      </c>
      <c r="J1664">
        <v>237.84</v>
      </c>
      <c r="K1664">
        <f>Passenger_Data[[#This Row],[Price_USD]]*1</f>
        <v>237.84</v>
      </c>
      <c r="L1664">
        <v>64</v>
      </c>
      <c r="M1664" t="s">
        <v>40</v>
      </c>
      <c r="N1664" t="s">
        <v>31</v>
      </c>
      <c r="O1664" t="s">
        <v>32</v>
      </c>
      <c r="P1664" t="s">
        <v>33</v>
      </c>
      <c r="Q1664">
        <v>1</v>
      </c>
      <c r="R1664" t="s">
        <v>34</v>
      </c>
      <c r="S1664" t="s">
        <v>68</v>
      </c>
      <c r="T1664">
        <v>6.8</v>
      </c>
      <c r="U1664">
        <v>6</v>
      </c>
      <c r="V1664">
        <v>109</v>
      </c>
      <c r="W1664">
        <v>0</v>
      </c>
      <c r="X1664">
        <v>0</v>
      </c>
      <c r="Y1664" t="s">
        <v>36</v>
      </c>
    </row>
    <row r="1665" spans="1:25" x14ac:dyDescent="0.25">
      <c r="A1665" t="s">
        <v>2864</v>
      </c>
      <c r="B1665" t="s">
        <v>779</v>
      </c>
      <c r="C1665" t="s">
        <v>73</v>
      </c>
      <c r="D1665" t="s">
        <v>64</v>
      </c>
      <c r="E1665" t="s">
        <v>39</v>
      </c>
      <c r="F1665" s="1" t="s">
        <v>13719</v>
      </c>
      <c r="G1665">
        <v>247</v>
      </c>
      <c r="H1665" t="s">
        <v>29</v>
      </c>
      <c r="I1665">
        <v>1255</v>
      </c>
      <c r="J1665">
        <v>254.14</v>
      </c>
      <c r="K1665">
        <f>Passenger_Data[[#This Row],[Price_USD]]*1</f>
        <v>254.14</v>
      </c>
      <c r="L1665">
        <v>71</v>
      </c>
      <c r="M1665" t="s">
        <v>40</v>
      </c>
      <c r="N1665" t="s">
        <v>31</v>
      </c>
      <c r="O1665" t="s">
        <v>32</v>
      </c>
      <c r="P1665" t="s">
        <v>83</v>
      </c>
      <c r="Q1665">
        <v>2</v>
      </c>
      <c r="R1665" t="s">
        <v>51</v>
      </c>
      <c r="S1665" t="s">
        <v>61</v>
      </c>
      <c r="T1665">
        <v>6.6</v>
      </c>
      <c r="U1665">
        <v>31</v>
      </c>
      <c r="V1665">
        <v>37</v>
      </c>
      <c r="W1665">
        <v>0</v>
      </c>
      <c r="X1665">
        <v>0</v>
      </c>
      <c r="Y1665" t="s">
        <v>36</v>
      </c>
    </row>
    <row r="1666" spans="1:25" x14ac:dyDescent="0.25">
      <c r="A1666" t="s">
        <v>2865</v>
      </c>
      <c r="B1666" t="s">
        <v>765</v>
      </c>
      <c r="C1666" t="s">
        <v>82</v>
      </c>
      <c r="D1666" t="s">
        <v>64</v>
      </c>
      <c r="E1666" t="s">
        <v>76</v>
      </c>
      <c r="F1666" s="1" t="s">
        <v>13720</v>
      </c>
      <c r="G1666">
        <v>40</v>
      </c>
      <c r="H1666" t="s">
        <v>29</v>
      </c>
      <c r="I1666">
        <v>1014</v>
      </c>
      <c r="J1666">
        <v>426.46</v>
      </c>
      <c r="K1666">
        <f>Passenger_Data[[#This Row],[Price_USD]]*1</f>
        <v>426.46</v>
      </c>
      <c r="L1666">
        <v>22</v>
      </c>
      <c r="M1666" t="s">
        <v>40</v>
      </c>
      <c r="N1666" t="s">
        <v>41</v>
      </c>
      <c r="O1666" t="s">
        <v>33</v>
      </c>
      <c r="P1666" t="s">
        <v>50</v>
      </c>
      <c r="Q1666">
        <v>0</v>
      </c>
      <c r="R1666" t="s">
        <v>65</v>
      </c>
      <c r="S1666" t="s">
        <v>44</v>
      </c>
      <c r="T1666">
        <v>8</v>
      </c>
      <c r="U1666">
        <v>31</v>
      </c>
      <c r="V1666">
        <v>103</v>
      </c>
      <c r="W1666">
        <v>0</v>
      </c>
      <c r="X1666">
        <v>0</v>
      </c>
      <c r="Y1666" t="s">
        <v>36</v>
      </c>
    </row>
    <row r="1667" spans="1:25" x14ac:dyDescent="0.25">
      <c r="A1667" t="s">
        <v>2866</v>
      </c>
      <c r="B1667" t="s">
        <v>2867</v>
      </c>
      <c r="C1667" t="s">
        <v>82</v>
      </c>
      <c r="D1667" t="s">
        <v>59</v>
      </c>
      <c r="E1667" t="s">
        <v>64</v>
      </c>
      <c r="F1667" s="1" t="s">
        <v>13721</v>
      </c>
      <c r="G1667">
        <v>244</v>
      </c>
      <c r="H1667" t="s">
        <v>29</v>
      </c>
      <c r="I1667">
        <v>1102</v>
      </c>
      <c r="J1667">
        <v>382.44</v>
      </c>
      <c r="K1667">
        <f>Passenger_Data[[#This Row],[Price_USD]]*1</f>
        <v>382.44</v>
      </c>
      <c r="L1667">
        <v>26</v>
      </c>
      <c r="M1667" t="s">
        <v>30</v>
      </c>
      <c r="N1667" t="s">
        <v>31</v>
      </c>
      <c r="O1667" t="s">
        <v>42</v>
      </c>
      <c r="P1667" t="s">
        <v>33</v>
      </c>
      <c r="Q1667">
        <v>1</v>
      </c>
      <c r="R1667" t="s">
        <v>65</v>
      </c>
      <c r="S1667" t="s">
        <v>35</v>
      </c>
      <c r="T1667">
        <v>7.7</v>
      </c>
      <c r="U1667">
        <v>5</v>
      </c>
      <c r="V1667">
        <v>6</v>
      </c>
      <c r="W1667">
        <v>0</v>
      </c>
      <c r="X1667">
        <v>0</v>
      </c>
      <c r="Y1667" t="s">
        <v>45</v>
      </c>
    </row>
    <row r="1668" spans="1:25" x14ac:dyDescent="0.25">
      <c r="A1668" t="s">
        <v>2868</v>
      </c>
      <c r="B1668" t="s">
        <v>2869</v>
      </c>
      <c r="C1668" t="s">
        <v>54</v>
      </c>
      <c r="D1668" t="s">
        <v>39</v>
      </c>
      <c r="E1668" t="s">
        <v>39</v>
      </c>
      <c r="F1668" s="1" t="s">
        <v>13722</v>
      </c>
      <c r="G1668">
        <v>164</v>
      </c>
      <c r="H1668" t="s">
        <v>86</v>
      </c>
      <c r="I1668">
        <v>1618</v>
      </c>
      <c r="J1668">
        <v>300.99</v>
      </c>
      <c r="K1668">
        <f>Passenger_Data[[#This Row],[Price_USD]]*1</f>
        <v>300.99</v>
      </c>
      <c r="L1668">
        <v>24</v>
      </c>
      <c r="M1668" t="s">
        <v>30</v>
      </c>
      <c r="N1668" t="s">
        <v>60</v>
      </c>
      <c r="O1668" t="s">
        <v>33</v>
      </c>
      <c r="P1668" t="s">
        <v>50</v>
      </c>
      <c r="Q1668">
        <v>3</v>
      </c>
      <c r="R1668" t="s">
        <v>51</v>
      </c>
      <c r="S1668" t="s">
        <v>68</v>
      </c>
      <c r="T1668">
        <v>8.1999999999999993</v>
      </c>
      <c r="U1668">
        <v>4</v>
      </c>
      <c r="V1668">
        <v>104</v>
      </c>
      <c r="W1668">
        <v>0</v>
      </c>
      <c r="X1668">
        <v>0</v>
      </c>
      <c r="Y1668" t="s">
        <v>36</v>
      </c>
    </row>
    <row r="1669" spans="1:25" x14ac:dyDescent="0.25">
      <c r="A1669" t="s">
        <v>2870</v>
      </c>
      <c r="B1669" t="s">
        <v>2871</v>
      </c>
      <c r="C1669" t="s">
        <v>82</v>
      </c>
      <c r="D1669" t="s">
        <v>27</v>
      </c>
      <c r="E1669" t="s">
        <v>27</v>
      </c>
      <c r="F1669" s="1" t="s">
        <v>13723</v>
      </c>
      <c r="G1669">
        <v>196</v>
      </c>
      <c r="H1669" t="s">
        <v>29</v>
      </c>
      <c r="I1669">
        <v>1316</v>
      </c>
      <c r="J1669">
        <v>442.33</v>
      </c>
      <c r="K1669">
        <f>Passenger_Data[[#This Row],[Price_USD]]*1</f>
        <v>442.33</v>
      </c>
      <c r="L1669">
        <v>66</v>
      </c>
      <c r="M1669" t="s">
        <v>40</v>
      </c>
      <c r="N1669" t="s">
        <v>31</v>
      </c>
      <c r="O1669" t="s">
        <v>33</v>
      </c>
      <c r="P1669" t="s">
        <v>50</v>
      </c>
      <c r="Q1669">
        <v>1</v>
      </c>
      <c r="R1669" t="s">
        <v>65</v>
      </c>
      <c r="S1669" t="s">
        <v>68</v>
      </c>
      <c r="T1669">
        <v>5.0999999999999996</v>
      </c>
      <c r="U1669">
        <v>2</v>
      </c>
      <c r="V1669">
        <v>59</v>
      </c>
      <c r="W1669">
        <v>0</v>
      </c>
      <c r="X1669">
        <v>0</v>
      </c>
      <c r="Y1669" t="s">
        <v>77</v>
      </c>
    </row>
    <row r="1670" spans="1:25" x14ac:dyDescent="0.25">
      <c r="A1670" t="s">
        <v>2872</v>
      </c>
      <c r="B1670" t="s">
        <v>2873</v>
      </c>
      <c r="C1670" t="s">
        <v>48</v>
      </c>
      <c r="D1670" t="s">
        <v>59</v>
      </c>
      <c r="E1670" t="s">
        <v>59</v>
      </c>
      <c r="F1670" s="1" t="s">
        <v>13724</v>
      </c>
      <c r="G1670">
        <v>52</v>
      </c>
      <c r="H1670" t="s">
        <v>29</v>
      </c>
      <c r="I1670">
        <v>1463</v>
      </c>
      <c r="J1670">
        <v>411.06</v>
      </c>
      <c r="K1670">
        <f>Passenger_Data[[#This Row],[Price_USD]]*1</f>
        <v>411.06</v>
      </c>
      <c r="L1670">
        <v>55</v>
      </c>
      <c r="M1670" t="s">
        <v>30</v>
      </c>
      <c r="N1670" t="s">
        <v>31</v>
      </c>
      <c r="O1670" t="s">
        <v>42</v>
      </c>
      <c r="P1670" t="s">
        <v>50</v>
      </c>
      <c r="Q1670">
        <v>3</v>
      </c>
      <c r="R1670" t="s">
        <v>65</v>
      </c>
      <c r="S1670" t="s">
        <v>44</v>
      </c>
      <c r="T1670">
        <v>8.1</v>
      </c>
      <c r="U1670">
        <v>5</v>
      </c>
      <c r="V1670">
        <v>18</v>
      </c>
      <c r="W1670">
        <v>0</v>
      </c>
      <c r="X1670">
        <v>0</v>
      </c>
      <c r="Y1670" t="s">
        <v>45</v>
      </c>
    </row>
    <row r="1671" spans="1:25" x14ac:dyDescent="0.25">
      <c r="A1671" t="s">
        <v>2874</v>
      </c>
      <c r="B1671" t="s">
        <v>2875</v>
      </c>
      <c r="C1671" t="s">
        <v>82</v>
      </c>
      <c r="D1671" t="s">
        <v>39</v>
      </c>
      <c r="E1671" t="s">
        <v>49</v>
      </c>
      <c r="F1671" s="1" t="s">
        <v>13725</v>
      </c>
      <c r="G1671">
        <v>305</v>
      </c>
      <c r="H1671" t="s">
        <v>29</v>
      </c>
      <c r="I1671">
        <v>1601</v>
      </c>
      <c r="J1671">
        <v>305.85000000000002</v>
      </c>
      <c r="K1671">
        <f>Passenger_Data[[#This Row],[Price_USD]]*1</f>
        <v>305.85000000000002</v>
      </c>
      <c r="L1671">
        <v>24</v>
      </c>
      <c r="M1671" t="s">
        <v>40</v>
      </c>
      <c r="N1671" t="s">
        <v>31</v>
      </c>
      <c r="O1671" t="s">
        <v>56</v>
      </c>
      <c r="P1671" t="s">
        <v>50</v>
      </c>
      <c r="Q1671">
        <v>0</v>
      </c>
      <c r="R1671" t="s">
        <v>43</v>
      </c>
      <c r="S1671" t="s">
        <v>35</v>
      </c>
      <c r="T1671">
        <v>8.5</v>
      </c>
      <c r="U1671">
        <v>4</v>
      </c>
      <c r="V1671">
        <v>10</v>
      </c>
      <c r="W1671">
        <v>0</v>
      </c>
      <c r="X1671">
        <v>0</v>
      </c>
      <c r="Y1671" t="s">
        <v>45</v>
      </c>
    </row>
    <row r="1672" spans="1:25" x14ac:dyDescent="0.25">
      <c r="A1672" t="s">
        <v>2876</v>
      </c>
      <c r="B1672" t="s">
        <v>1401</v>
      </c>
      <c r="C1672" t="s">
        <v>48</v>
      </c>
      <c r="D1672" t="s">
        <v>49</v>
      </c>
      <c r="E1672" t="s">
        <v>39</v>
      </c>
      <c r="F1672" s="1" t="s">
        <v>13726</v>
      </c>
      <c r="G1672">
        <v>42</v>
      </c>
      <c r="H1672" t="s">
        <v>29</v>
      </c>
      <c r="I1672">
        <v>1295</v>
      </c>
      <c r="J1672">
        <v>474.78</v>
      </c>
      <c r="K1672">
        <f>Passenger_Data[[#This Row],[Price_USD]]*1</f>
        <v>474.78</v>
      </c>
      <c r="L1672">
        <v>77</v>
      </c>
      <c r="M1672" t="s">
        <v>40</v>
      </c>
      <c r="N1672" t="s">
        <v>41</v>
      </c>
      <c r="O1672" t="s">
        <v>32</v>
      </c>
      <c r="P1672" t="s">
        <v>264</v>
      </c>
      <c r="Q1672">
        <v>0</v>
      </c>
      <c r="R1672" t="s">
        <v>65</v>
      </c>
      <c r="S1672" t="s">
        <v>44</v>
      </c>
      <c r="T1672">
        <v>5.0999999999999996</v>
      </c>
      <c r="U1672">
        <v>12</v>
      </c>
      <c r="V1672">
        <v>59</v>
      </c>
      <c r="W1672">
        <v>0</v>
      </c>
      <c r="X1672">
        <v>0</v>
      </c>
      <c r="Y1672" t="s">
        <v>36</v>
      </c>
    </row>
    <row r="1673" spans="1:25" x14ac:dyDescent="0.25">
      <c r="A1673" t="s">
        <v>2877</v>
      </c>
      <c r="B1673" t="s">
        <v>2642</v>
      </c>
      <c r="C1673" t="s">
        <v>82</v>
      </c>
      <c r="D1673" t="s">
        <v>64</v>
      </c>
      <c r="E1673" t="s">
        <v>28</v>
      </c>
      <c r="F1673" s="1" t="s">
        <v>13727</v>
      </c>
      <c r="G1673">
        <v>211</v>
      </c>
      <c r="H1673" t="s">
        <v>29</v>
      </c>
      <c r="I1673">
        <v>1730</v>
      </c>
      <c r="J1673">
        <v>471.81</v>
      </c>
      <c r="K1673">
        <f>Passenger_Data[[#This Row],[Price_USD]]*1</f>
        <v>471.81</v>
      </c>
      <c r="L1673">
        <v>39</v>
      </c>
      <c r="M1673" t="s">
        <v>30</v>
      </c>
      <c r="N1673" t="s">
        <v>41</v>
      </c>
      <c r="O1673" t="s">
        <v>42</v>
      </c>
      <c r="P1673" t="s">
        <v>50</v>
      </c>
      <c r="Q1673">
        <v>2</v>
      </c>
      <c r="R1673" t="s">
        <v>34</v>
      </c>
      <c r="S1673" t="s">
        <v>61</v>
      </c>
      <c r="T1673">
        <v>7.6</v>
      </c>
      <c r="U1673">
        <v>1</v>
      </c>
      <c r="V1673">
        <v>32</v>
      </c>
      <c r="W1673">
        <v>0</v>
      </c>
      <c r="X1673">
        <v>0</v>
      </c>
      <c r="Y1673" t="s">
        <v>77</v>
      </c>
    </row>
    <row r="1674" spans="1:25" x14ac:dyDescent="0.25">
      <c r="A1674" t="s">
        <v>2878</v>
      </c>
      <c r="B1674" t="s">
        <v>1050</v>
      </c>
      <c r="C1674" t="s">
        <v>54</v>
      </c>
      <c r="D1674" t="s">
        <v>28</v>
      </c>
      <c r="E1674" t="s">
        <v>49</v>
      </c>
      <c r="F1674" s="1" t="s">
        <v>13728</v>
      </c>
      <c r="G1674">
        <v>91</v>
      </c>
      <c r="H1674" t="s">
        <v>108</v>
      </c>
      <c r="I1674">
        <v>1203</v>
      </c>
      <c r="J1674">
        <v>318.47000000000003</v>
      </c>
      <c r="K1674">
        <f>Passenger_Data[[#This Row],[Price_USD]]*1</f>
        <v>318.47000000000003</v>
      </c>
      <c r="L1674">
        <v>32</v>
      </c>
      <c r="M1674" t="s">
        <v>40</v>
      </c>
      <c r="N1674" t="s">
        <v>31</v>
      </c>
      <c r="O1674" t="s">
        <v>33</v>
      </c>
      <c r="P1674" t="s">
        <v>50</v>
      </c>
      <c r="Q1674">
        <v>3</v>
      </c>
      <c r="R1674" t="s">
        <v>34</v>
      </c>
      <c r="S1674" t="s">
        <v>35</v>
      </c>
      <c r="T1674">
        <v>4.9000000000000004</v>
      </c>
      <c r="U1674">
        <v>2</v>
      </c>
      <c r="V1674">
        <v>27</v>
      </c>
      <c r="W1674">
        <v>0</v>
      </c>
      <c r="X1674">
        <v>0</v>
      </c>
      <c r="Y1674" t="s">
        <v>77</v>
      </c>
    </row>
    <row r="1675" spans="1:25" x14ac:dyDescent="0.25">
      <c r="A1675" t="s">
        <v>2879</v>
      </c>
      <c r="B1675" t="s">
        <v>2880</v>
      </c>
      <c r="C1675" t="s">
        <v>82</v>
      </c>
      <c r="D1675" t="s">
        <v>59</v>
      </c>
      <c r="E1675" t="s">
        <v>55</v>
      </c>
      <c r="F1675" s="1" t="s">
        <v>13729</v>
      </c>
      <c r="G1675">
        <v>172</v>
      </c>
      <c r="H1675" t="s">
        <v>86</v>
      </c>
      <c r="I1675">
        <v>1095</v>
      </c>
      <c r="J1675">
        <v>459.32</v>
      </c>
      <c r="K1675">
        <f>Passenger_Data[[#This Row],[Price_USD]]*1</f>
        <v>459.32</v>
      </c>
      <c r="L1675">
        <v>59</v>
      </c>
      <c r="M1675" t="s">
        <v>40</v>
      </c>
      <c r="N1675" t="s">
        <v>31</v>
      </c>
      <c r="O1675" t="s">
        <v>42</v>
      </c>
      <c r="P1675" t="s">
        <v>50</v>
      </c>
      <c r="Q1675">
        <v>0</v>
      </c>
      <c r="R1675" t="s">
        <v>65</v>
      </c>
      <c r="S1675" t="s">
        <v>44</v>
      </c>
      <c r="T1675">
        <v>7.9</v>
      </c>
      <c r="U1675">
        <v>11</v>
      </c>
      <c r="V1675">
        <v>17</v>
      </c>
      <c r="W1675">
        <v>0</v>
      </c>
      <c r="X1675">
        <v>0</v>
      </c>
      <c r="Y1675" t="s">
        <v>77</v>
      </c>
    </row>
    <row r="1676" spans="1:25" x14ac:dyDescent="0.25">
      <c r="A1676" t="s">
        <v>2881</v>
      </c>
      <c r="B1676" t="s">
        <v>2882</v>
      </c>
      <c r="C1676" t="s">
        <v>82</v>
      </c>
      <c r="D1676" t="s">
        <v>49</v>
      </c>
      <c r="E1676" t="s">
        <v>55</v>
      </c>
      <c r="F1676" s="1" t="s">
        <v>13730</v>
      </c>
      <c r="G1676">
        <v>69</v>
      </c>
      <c r="H1676" t="s">
        <v>29</v>
      </c>
      <c r="I1676">
        <v>613</v>
      </c>
      <c r="J1676">
        <v>270.66000000000003</v>
      </c>
      <c r="K1676">
        <f>Passenger_Data[[#This Row],[Price_USD]]*1</f>
        <v>270.66000000000003</v>
      </c>
      <c r="L1676">
        <v>50</v>
      </c>
      <c r="M1676" t="s">
        <v>40</v>
      </c>
      <c r="N1676" t="s">
        <v>31</v>
      </c>
      <c r="O1676" t="s">
        <v>42</v>
      </c>
      <c r="P1676" t="s">
        <v>50</v>
      </c>
      <c r="Q1676">
        <v>1</v>
      </c>
      <c r="R1676" t="s">
        <v>51</v>
      </c>
      <c r="S1676" t="s">
        <v>61</v>
      </c>
      <c r="T1676">
        <v>6.4</v>
      </c>
      <c r="U1676">
        <v>15</v>
      </c>
      <c r="V1676">
        <v>46</v>
      </c>
      <c r="W1676">
        <v>0</v>
      </c>
      <c r="X1676">
        <v>1</v>
      </c>
      <c r="Y1676" t="s">
        <v>77</v>
      </c>
    </row>
    <row r="1677" spans="1:25" x14ac:dyDescent="0.25">
      <c r="A1677" t="s">
        <v>2883</v>
      </c>
      <c r="B1677" t="s">
        <v>2799</v>
      </c>
      <c r="C1677" t="s">
        <v>26</v>
      </c>
      <c r="D1677" t="s">
        <v>55</v>
      </c>
      <c r="E1677" t="s">
        <v>28</v>
      </c>
      <c r="F1677" s="1" t="s">
        <v>13731</v>
      </c>
      <c r="G1677">
        <v>155</v>
      </c>
      <c r="H1677" t="s">
        <v>29</v>
      </c>
      <c r="I1677">
        <v>780</v>
      </c>
      <c r="J1677">
        <v>472.55</v>
      </c>
      <c r="K1677">
        <f>Passenger_Data[[#This Row],[Price_USD]]*1</f>
        <v>472.55</v>
      </c>
      <c r="L1677">
        <v>65</v>
      </c>
      <c r="M1677" t="s">
        <v>30</v>
      </c>
      <c r="N1677" t="s">
        <v>31</v>
      </c>
      <c r="O1677" t="s">
        <v>42</v>
      </c>
      <c r="P1677" t="s">
        <v>50</v>
      </c>
      <c r="Q1677">
        <v>2</v>
      </c>
      <c r="R1677" t="s">
        <v>51</v>
      </c>
      <c r="S1677" t="s">
        <v>44</v>
      </c>
      <c r="T1677">
        <v>4.7</v>
      </c>
      <c r="U1677">
        <v>15</v>
      </c>
      <c r="V1677">
        <v>100</v>
      </c>
      <c r="W1677">
        <v>0</v>
      </c>
      <c r="X1677">
        <v>0</v>
      </c>
      <c r="Y1677" t="s">
        <v>45</v>
      </c>
    </row>
    <row r="1678" spans="1:25" x14ac:dyDescent="0.25">
      <c r="A1678" t="s">
        <v>2884</v>
      </c>
      <c r="B1678" t="s">
        <v>2255</v>
      </c>
      <c r="C1678" t="s">
        <v>26</v>
      </c>
      <c r="D1678" t="s">
        <v>27</v>
      </c>
      <c r="E1678" t="s">
        <v>55</v>
      </c>
      <c r="F1678" s="1" t="s">
        <v>13732</v>
      </c>
      <c r="G1678">
        <v>129</v>
      </c>
      <c r="H1678" t="s">
        <v>29</v>
      </c>
      <c r="I1678">
        <v>1374</v>
      </c>
      <c r="J1678">
        <v>396.2</v>
      </c>
      <c r="K1678">
        <f>Passenger_Data[[#This Row],[Price_USD]]*1</f>
        <v>396.2</v>
      </c>
      <c r="L1678">
        <v>19</v>
      </c>
      <c r="M1678" t="s">
        <v>40</v>
      </c>
      <c r="N1678" t="s">
        <v>60</v>
      </c>
      <c r="O1678" t="s">
        <v>33</v>
      </c>
      <c r="P1678" t="s">
        <v>50</v>
      </c>
      <c r="Q1678">
        <v>2</v>
      </c>
      <c r="R1678" t="s">
        <v>51</v>
      </c>
      <c r="S1678" t="s">
        <v>35</v>
      </c>
      <c r="T1678">
        <v>8.4</v>
      </c>
      <c r="U1678">
        <v>0</v>
      </c>
      <c r="V1678">
        <v>91</v>
      </c>
      <c r="W1678">
        <v>0</v>
      </c>
      <c r="X1678">
        <v>0</v>
      </c>
      <c r="Y1678" t="s">
        <v>45</v>
      </c>
    </row>
    <row r="1679" spans="1:25" x14ac:dyDescent="0.25">
      <c r="A1679" t="s">
        <v>2885</v>
      </c>
      <c r="B1679" t="s">
        <v>2886</v>
      </c>
      <c r="C1679" t="s">
        <v>82</v>
      </c>
      <c r="D1679" t="s">
        <v>27</v>
      </c>
      <c r="E1679" t="s">
        <v>49</v>
      </c>
      <c r="F1679" s="1" t="s">
        <v>13733</v>
      </c>
      <c r="G1679">
        <v>54</v>
      </c>
      <c r="H1679" t="s">
        <v>29</v>
      </c>
      <c r="I1679">
        <v>1126</v>
      </c>
      <c r="J1679">
        <v>275.39</v>
      </c>
      <c r="K1679">
        <f>Passenger_Data[[#This Row],[Price_USD]]*1</f>
        <v>275.39</v>
      </c>
      <c r="L1679">
        <v>45</v>
      </c>
      <c r="M1679" t="s">
        <v>30</v>
      </c>
      <c r="N1679" t="s">
        <v>41</v>
      </c>
      <c r="O1679" t="s">
        <v>33</v>
      </c>
      <c r="P1679" t="s">
        <v>50</v>
      </c>
      <c r="Q1679">
        <v>2</v>
      </c>
      <c r="R1679" t="s">
        <v>65</v>
      </c>
      <c r="S1679" t="s">
        <v>68</v>
      </c>
      <c r="T1679">
        <v>8.6</v>
      </c>
      <c r="U1679">
        <v>10</v>
      </c>
      <c r="V1679">
        <v>101</v>
      </c>
      <c r="W1679">
        <v>0</v>
      </c>
      <c r="X1679">
        <v>0</v>
      </c>
      <c r="Y1679" t="s">
        <v>77</v>
      </c>
    </row>
    <row r="1680" spans="1:25" x14ac:dyDescent="0.25">
      <c r="A1680" t="s">
        <v>2887</v>
      </c>
      <c r="B1680" t="s">
        <v>2888</v>
      </c>
      <c r="C1680" t="s">
        <v>73</v>
      </c>
      <c r="D1680" t="s">
        <v>27</v>
      </c>
      <c r="E1680" t="s">
        <v>55</v>
      </c>
      <c r="F1680" s="1" t="s">
        <v>13734</v>
      </c>
      <c r="G1680">
        <v>211</v>
      </c>
      <c r="H1680" t="s">
        <v>29</v>
      </c>
      <c r="I1680">
        <v>1389</v>
      </c>
      <c r="J1680">
        <v>328.51</v>
      </c>
      <c r="K1680">
        <f>Passenger_Data[[#This Row],[Price_USD]]*1</f>
        <v>328.51</v>
      </c>
      <c r="L1680">
        <v>61</v>
      </c>
      <c r="M1680" t="s">
        <v>40</v>
      </c>
      <c r="N1680" t="s">
        <v>31</v>
      </c>
      <c r="O1680" t="s">
        <v>33</v>
      </c>
      <c r="P1680" t="s">
        <v>83</v>
      </c>
      <c r="Q1680">
        <v>1</v>
      </c>
      <c r="R1680" t="s">
        <v>65</v>
      </c>
      <c r="S1680" t="s">
        <v>44</v>
      </c>
      <c r="T1680">
        <v>6.9</v>
      </c>
      <c r="U1680">
        <v>2</v>
      </c>
      <c r="V1680">
        <v>103</v>
      </c>
      <c r="W1680">
        <v>0</v>
      </c>
      <c r="X1680">
        <v>1</v>
      </c>
      <c r="Y1680" t="s">
        <v>45</v>
      </c>
    </row>
    <row r="1681" spans="1:25" x14ac:dyDescent="0.25">
      <c r="A1681" t="s">
        <v>2889</v>
      </c>
      <c r="B1681" t="s">
        <v>679</v>
      </c>
      <c r="C1681" t="s">
        <v>48</v>
      </c>
      <c r="D1681" t="s">
        <v>55</v>
      </c>
      <c r="E1681" t="s">
        <v>28</v>
      </c>
      <c r="F1681" s="1" t="s">
        <v>13735</v>
      </c>
      <c r="G1681">
        <v>78</v>
      </c>
      <c r="H1681" t="s">
        <v>29</v>
      </c>
      <c r="I1681">
        <v>739</v>
      </c>
      <c r="J1681">
        <v>365.63</v>
      </c>
      <c r="K1681">
        <f>Passenger_Data[[#This Row],[Price_USD]]*1</f>
        <v>365.63</v>
      </c>
      <c r="L1681">
        <v>21</v>
      </c>
      <c r="M1681" t="s">
        <v>30</v>
      </c>
      <c r="N1681" t="s">
        <v>31</v>
      </c>
      <c r="O1681" t="s">
        <v>56</v>
      </c>
      <c r="P1681" t="s">
        <v>50</v>
      </c>
      <c r="Q1681">
        <v>1</v>
      </c>
      <c r="R1681" t="s">
        <v>65</v>
      </c>
      <c r="S1681" t="s">
        <v>61</v>
      </c>
      <c r="T1681">
        <v>7.4</v>
      </c>
      <c r="U1681">
        <v>5</v>
      </c>
      <c r="V1681">
        <v>42</v>
      </c>
      <c r="W1681">
        <v>1</v>
      </c>
      <c r="X1681">
        <v>0</v>
      </c>
      <c r="Y1681" t="s">
        <v>45</v>
      </c>
    </row>
    <row r="1682" spans="1:25" x14ac:dyDescent="0.25">
      <c r="A1682" t="s">
        <v>2890</v>
      </c>
      <c r="B1682" t="s">
        <v>1164</v>
      </c>
      <c r="C1682" t="s">
        <v>54</v>
      </c>
      <c r="D1682" t="s">
        <v>55</v>
      </c>
      <c r="E1682" t="s">
        <v>27</v>
      </c>
      <c r="F1682" s="1" t="s">
        <v>13736</v>
      </c>
      <c r="G1682">
        <v>103</v>
      </c>
      <c r="H1682" t="s">
        <v>29</v>
      </c>
      <c r="I1682">
        <v>1002</v>
      </c>
      <c r="J1682">
        <v>284.13</v>
      </c>
      <c r="K1682">
        <f>Passenger_Data[[#This Row],[Price_USD]]*1</f>
        <v>284.13</v>
      </c>
      <c r="L1682">
        <v>41</v>
      </c>
      <c r="M1682" t="s">
        <v>30</v>
      </c>
      <c r="N1682" t="s">
        <v>31</v>
      </c>
      <c r="O1682" t="s">
        <v>32</v>
      </c>
      <c r="P1682" t="s">
        <v>33</v>
      </c>
      <c r="Q1682">
        <v>0</v>
      </c>
      <c r="R1682" t="s">
        <v>65</v>
      </c>
      <c r="S1682" t="s">
        <v>68</v>
      </c>
      <c r="T1682">
        <v>9.4</v>
      </c>
      <c r="U1682">
        <v>1</v>
      </c>
      <c r="V1682">
        <v>4</v>
      </c>
      <c r="W1682">
        <v>0</v>
      </c>
      <c r="X1682">
        <v>0</v>
      </c>
      <c r="Y1682" t="s">
        <v>77</v>
      </c>
    </row>
    <row r="1683" spans="1:25" x14ac:dyDescent="0.25">
      <c r="A1683" t="s">
        <v>2891</v>
      </c>
      <c r="B1683" t="s">
        <v>728</v>
      </c>
      <c r="C1683" t="s">
        <v>73</v>
      </c>
      <c r="D1683" t="s">
        <v>76</v>
      </c>
      <c r="E1683" t="s">
        <v>28</v>
      </c>
      <c r="F1683" s="1" t="s">
        <v>13737</v>
      </c>
      <c r="G1683">
        <v>267</v>
      </c>
      <c r="H1683" t="s">
        <v>29</v>
      </c>
      <c r="I1683">
        <v>1256</v>
      </c>
      <c r="J1683">
        <v>277.91000000000003</v>
      </c>
      <c r="K1683">
        <f>Passenger_Data[[#This Row],[Price_USD]]*1</f>
        <v>277.91000000000003</v>
      </c>
      <c r="L1683">
        <v>44</v>
      </c>
      <c r="M1683" t="s">
        <v>30</v>
      </c>
      <c r="N1683" t="s">
        <v>31</v>
      </c>
      <c r="O1683" t="s">
        <v>56</v>
      </c>
      <c r="P1683" t="s">
        <v>50</v>
      </c>
      <c r="Q1683">
        <v>1</v>
      </c>
      <c r="R1683" t="s">
        <v>65</v>
      </c>
      <c r="S1683" t="s">
        <v>35</v>
      </c>
      <c r="T1683">
        <v>5.6</v>
      </c>
      <c r="U1683">
        <v>2</v>
      </c>
      <c r="V1683">
        <v>31</v>
      </c>
      <c r="W1683">
        <v>1</v>
      </c>
      <c r="X1683">
        <v>0</v>
      </c>
      <c r="Y1683" t="s">
        <v>36</v>
      </c>
    </row>
    <row r="1684" spans="1:25" x14ac:dyDescent="0.25">
      <c r="A1684" t="s">
        <v>2892</v>
      </c>
      <c r="B1684" t="s">
        <v>2893</v>
      </c>
      <c r="C1684" t="s">
        <v>54</v>
      </c>
      <c r="D1684" t="s">
        <v>55</v>
      </c>
      <c r="E1684" t="s">
        <v>64</v>
      </c>
      <c r="F1684" s="1" t="s">
        <v>13738</v>
      </c>
      <c r="G1684">
        <v>157</v>
      </c>
      <c r="H1684" t="s">
        <v>29</v>
      </c>
      <c r="I1684">
        <v>1066</v>
      </c>
      <c r="J1684">
        <v>127.22</v>
      </c>
      <c r="K1684">
        <f>Passenger_Data[[#This Row],[Price_USD]]*1</f>
        <v>127.22</v>
      </c>
      <c r="L1684">
        <v>55</v>
      </c>
      <c r="M1684" t="s">
        <v>40</v>
      </c>
      <c r="N1684" t="s">
        <v>31</v>
      </c>
      <c r="O1684" t="s">
        <v>42</v>
      </c>
      <c r="P1684" t="s">
        <v>50</v>
      </c>
      <c r="Q1684">
        <v>0</v>
      </c>
      <c r="R1684" t="s">
        <v>65</v>
      </c>
      <c r="S1684" t="s">
        <v>35</v>
      </c>
      <c r="T1684">
        <v>8.1</v>
      </c>
      <c r="U1684">
        <v>1</v>
      </c>
      <c r="V1684">
        <v>12</v>
      </c>
      <c r="W1684">
        <v>0</v>
      </c>
      <c r="X1684">
        <v>0</v>
      </c>
      <c r="Y1684" t="s">
        <v>36</v>
      </c>
    </row>
    <row r="1685" spans="1:25" x14ac:dyDescent="0.25">
      <c r="A1685" t="s">
        <v>2894</v>
      </c>
      <c r="B1685" t="s">
        <v>2895</v>
      </c>
      <c r="C1685" t="s">
        <v>26</v>
      </c>
      <c r="D1685" t="s">
        <v>28</v>
      </c>
      <c r="E1685" t="s">
        <v>76</v>
      </c>
      <c r="F1685" s="1" t="s">
        <v>13739</v>
      </c>
      <c r="G1685">
        <v>254</v>
      </c>
      <c r="H1685" t="s">
        <v>29</v>
      </c>
      <c r="I1685">
        <v>1300</v>
      </c>
      <c r="J1685">
        <v>258.58</v>
      </c>
      <c r="K1685">
        <f>Passenger_Data[[#This Row],[Price_USD]]*1</f>
        <v>258.58</v>
      </c>
      <c r="L1685">
        <v>53</v>
      </c>
      <c r="M1685" t="s">
        <v>30</v>
      </c>
      <c r="N1685" t="s">
        <v>31</v>
      </c>
      <c r="O1685" t="s">
        <v>42</v>
      </c>
      <c r="P1685" t="s">
        <v>83</v>
      </c>
      <c r="Q1685">
        <v>4</v>
      </c>
      <c r="R1685" t="s">
        <v>51</v>
      </c>
      <c r="S1685" t="s">
        <v>35</v>
      </c>
      <c r="T1685">
        <v>8.1999999999999993</v>
      </c>
      <c r="U1685">
        <v>3</v>
      </c>
      <c r="V1685">
        <v>117</v>
      </c>
      <c r="W1685">
        <v>0</v>
      </c>
      <c r="X1685">
        <v>1</v>
      </c>
      <c r="Y1685" t="s">
        <v>36</v>
      </c>
    </row>
    <row r="1686" spans="1:25" x14ac:dyDescent="0.25">
      <c r="A1686" t="s">
        <v>2896</v>
      </c>
      <c r="B1686" t="s">
        <v>2897</v>
      </c>
      <c r="C1686" t="s">
        <v>82</v>
      </c>
      <c r="D1686" t="s">
        <v>64</v>
      </c>
      <c r="E1686" t="s">
        <v>27</v>
      </c>
      <c r="F1686" s="1" t="s">
        <v>13740</v>
      </c>
      <c r="G1686">
        <v>84</v>
      </c>
      <c r="H1686" t="s">
        <v>29</v>
      </c>
      <c r="I1686">
        <v>1850</v>
      </c>
      <c r="J1686">
        <v>285.54000000000002</v>
      </c>
      <c r="K1686">
        <f>Passenger_Data[[#This Row],[Price_USD]]*1</f>
        <v>285.54000000000002</v>
      </c>
      <c r="L1686">
        <v>40</v>
      </c>
      <c r="M1686" t="s">
        <v>30</v>
      </c>
      <c r="N1686" t="s">
        <v>41</v>
      </c>
      <c r="O1686" t="s">
        <v>33</v>
      </c>
      <c r="P1686" t="s">
        <v>50</v>
      </c>
      <c r="Q1686">
        <v>1</v>
      </c>
      <c r="R1686" t="s">
        <v>65</v>
      </c>
      <c r="S1686" t="s">
        <v>61</v>
      </c>
      <c r="T1686">
        <v>8</v>
      </c>
      <c r="U1686">
        <v>12</v>
      </c>
      <c r="V1686">
        <v>101</v>
      </c>
      <c r="W1686">
        <v>0</v>
      </c>
      <c r="X1686">
        <v>1</v>
      </c>
      <c r="Y1686" t="s">
        <v>36</v>
      </c>
    </row>
    <row r="1687" spans="1:25" x14ac:dyDescent="0.25">
      <c r="A1687" t="s">
        <v>2898</v>
      </c>
      <c r="B1687" t="s">
        <v>2899</v>
      </c>
      <c r="C1687" t="s">
        <v>73</v>
      </c>
      <c r="D1687" t="s">
        <v>49</v>
      </c>
      <c r="E1687" t="s">
        <v>39</v>
      </c>
      <c r="F1687" s="1" t="s">
        <v>13741</v>
      </c>
      <c r="G1687">
        <v>182</v>
      </c>
      <c r="H1687" t="s">
        <v>29</v>
      </c>
      <c r="I1687">
        <v>1410</v>
      </c>
      <c r="J1687">
        <v>403.94</v>
      </c>
      <c r="K1687">
        <f>Passenger_Data[[#This Row],[Price_USD]]*1</f>
        <v>403.94</v>
      </c>
      <c r="L1687">
        <v>47</v>
      </c>
      <c r="M1687" t="s">
        <v>30</v>
      </c>
      <c r="N1687" t="s">
        <v>41</v>
      </c>
      <c r="O1687" t="s">
        <v>42</v>
      </c>
      <c r="P1687" t="s">
        <v>33</v>
      </c>
      <c r="Q1687">
        <v>1</v>
      </c>
      <c r="R1687" t="s">
        <v>51</v>
      </c>
      <c r="S1687" t="s">
        <v>61</v>
      </c>
      <c r="T1687">
        <v>4.5</v>
      </c>
      <c r="U1687">
        <v>6</v>
      </c>
      <c r="V1687">
        <v>6</v>
      </c>
      <c r="W1687">
        <v>0</v>
      </c>
      <c r="X1687">
        <v>0</v>
      </c>
      <c r="Y1687" t="s">
        <v>77</v>
      </c>
    </row>
    <row r="1688" spans="1:25" x14ac:dyDescent="0.25">
      <c r="A1688" t="s">
        <v>2900</v>
      </c>
      <c r="B1688" t="s">
        <v>2901</v>
      </c>
      <c r="C1688" t="s">
        <v>48</v>
      </c>
      <c r="D1688" t="s">
        <v>59</v>
      </c>
      <c r="E1688" t="s">
        <v>27</v>
      </c>
      <c r="F1688" s="1" t="s">
        <v>13742</v>
      </c>
      <c r="G1688">
        <v>116</v>
      </c>
      <c r="H1688" t="s">
        <v>29</v>
      </c>
      <c r="I1688">
        <v>824</v>
      </c>
      <c r="J1688">
        <v>338.79</v>
      </c>
      <c r="K1688">
        <f>Passenger_Data[[#This Row],[Price_USD]]*1</f>
        <v>338.79</v>
      </c>
      <c r="L1688">
        <v>69</v>
      </c>
      <c r="M1688" t="s">
        <v>30</v>
      </c>
      <c r="N1688" t="s">
        <v>31</v>
      </c>
      <c r="O1688" t="s">
        <v>32</v>
      </c>
      <c r="P1688" t="s">
        <v>83</v>
      </c>
      <c r="Q1688">
        <v>2</v>
      </c>
      <c r="R1688" t="s">
        <v>51</v>
      </c>
      <c r="S1688" t="s">
        <v>61</v>
      </c>
      <c r="T1688">
        <v>7.1</v>
      </c>
      <c r="U1688">
        <v>45</v>
      </c>
      <c r="V1688">
        <v>79</v>
      </c>
      <c r="W1688">
        <v>0</v>
      </c>
      <c r="X1688">
        <v>0</v>
      </c>
      <c r="Y1688" t="s">
        <v>77</v>
      </c>
    </row>
    <row r="1689" spans="1:25" x14ac:dyDescent="0.25">
      <c r="A1689" t="s">
        <v>2902</v>
      </c>
      <c r="B1689" t="s">
        <v>2181</v>
      </c>
      <c r="C1689" t="s">
        <v>26</v>
      </c>
      <c r="D1689" t="s">
        <v>59</v>
      </c>
      <c r="E1689" t="s">
        <v>27</v>
      </c>
      <c r="F1689" s="1" t="s">
        <v>13743</v>
      </c>
      <c r="G1689">
        <v>162</v>
      </c>
      <c r="H1689" t="s">
        <v>108</v>
      </c>
      <c r="I1689">
        <v>1409</v>
      </c>
      <c r="J1689">
        <v>339.48</v>
      </c>
      <c r="K1689">
        <f>Passenger_Data[[#This Row],[Price_USD]]*1</f>
        <v>339.48</v>
      </c>
      <c r="L1689">
        <v>43</v>
      </c>
      <c r="M1689" t="s">
        <v>30</v>
      </c>
      <c r="N1689" t="s">
        <v>31</v>
      </c>
      <c r="O1689" t="s">
        <v>32</v>
      </c>
      <c r="P1689" t="s">
        <v>50</v>
      </c>
      <c r="Q1689">
        <v>1</v>
      </c>
      <c r="R1689" t="s">
        <v>65</v>
      </c>
      <c r="S1689" t="s">
        <v>35</v>
      </c>
      <c r="T1689">
        <v>6.2</v>
      </c>
      <c r="U1689">
        <v>1</v>
      </c>
      <c r="V1689">
        <v>22</v>
      </c>
      <c r="W1689">
        <v>0</v>
      </c>
      <c r="X1689">
        <v>0</v>
      </c>
      <c r="Y1689" t="s">
        <v>45</v>
      </c>
    </row>
    <row r="1690" spans="1:25" x14ac:dyDescent="0.25">
      <c r="A1690" t="s">
        <v>2903</v>
      </c>
      <c r="B1690" t="s">
        <v>787</v>
      </c>
      <c r="C1690" t="s">
        <v>82</v>
      </c>
      <c r="D1690" t="s">
        <v>28</v>
      </c>
      <c r="E1690" t="s">
        <v>39</v>
      </c>
      <c r="F1690" s="1" t="s">
        <v>13744</v>
      </c>
      <c r="G1690">
        <v>229</v>
      </c>
      <c r="H1690" t="s">
        <v>29</v>
      </c>
      <c r="I1690">
        <v>1328</v>
      </c>
      <c r="J1690">
        <v>400.64</v>
      </c>
      <c r="K1690">
        <f>Passenger_Data[[#This Row],[Price_USD]]*1</f>
        <v>400.64</v>
      </c>
      <c r="L1690">
        <v>71</v>
      </c>
      <c r="M1690" t="s">
        <v>30</v>
      </c>
      <c r="N1690" t="s">
        <v>41</v>
      </c>
      <c r="O1690" t="s">
        <v>42</v>
      </c>
      <c r="P1690" t="s">
        <v>50</v>
      </c>
      <c r="Q1690">
        <v>2</v>
      </c>
      <c r="R1690" t="s">
        <v>65</v>
      </c>
      <c r="S1690" t="s">
        <v>35</v>
      </c>
      <c r="T1690">
        <v>4.4000000000000004</v>
      </c>
      <c r="U1690">
        <v>7</v>
      </c>
      <c r="V1690">
        <v>12</v>
      </c>
      <c r="W1690">
        <v>0</v>
      </c>
      <c r="X1690">
        <v>0</v>
      </c>
      <c r="Y1690" t="s">
        <v>77</v>
      </c>
    </row>
    <row r="1691" spans="1:25" x14ac:dyDescent="0.25">
      <c r="A1691" t="s">
        <v>2904</v>
      </c>
      <c r="B1691" t="s">
        <v>2478</v>
      </c>
      <c r="C1691" t="s">
        <v>82</v>
      </c>
      <c r="D1691" t="s">
        <v>76</v>
      </c>
      <c r="E1691" t="s">
        <v>64</v>
      </c>
      <c r="F1691" s="1" t="s">
        <v>13745</v>
      </c>
      <c r="G1691">
        <v>321</v>
      </c>
      <c r="H1691" t="s">
        <v>29</v>
      </c>
      <c r="I1691">
        <v>1233</v>
      </c>
      <c r="J1691">
        <v>526.03</v>
      </c>
      <c r="K1691">
        <f>Passenger_Data[[#This Row],[Price_USD]]*1</f>
        <v>526.03</v>
      </c>
      <c r="L1691">
        <v>59</v>
      </c>
      <c r="M1691" t="s">
        <v>40</v>
      </c>
      <c r="N1691" t="s">
        <v>31</v>
      </c>
      <c r="O1691" t="s">
        <v>33</v>
      </c>
      <c r="P1691" t="s">
        <v>83</v>
      </c>
      <c r="Q1691">
        <v>2</v>
      </c>
      <c r="R1691" t="s">
        <v>65</v>
      </c>
      <c r="S1691" t="s">
        <v>35</v>
      </c>
      <c r="T1691">
        <v>8.3000000000000007</v>
      </c>
      <c r="U1691">
        <v>21</v>
      </c>
      <c r="V1691">
        <v>70</v>
      </c>
      <c r="W1691">
        <v>0</v>
      </c>
      <c r="X1691">
        <v>0</v>
      </c>
      <c r="Y1691" t="s">
        <v>36</v>
      </c>
    </row>
    <row r="1692" spans="1:25" x14ac:dyDescent="0.25">
      <c r="A1692" t="s">
        <v>2905</v>
      </c>
      <c r="B1692" t="s">
        <v>761</v>
      </c>
      <c r="C1692" t="s">
        <v>48</v>
      </c>
      <c r="D1692" t="s">
        <v>49</v>
      </c>
      <c r="E1692" t="s">
        <v>64</v>
      </c>
      <c r="F1692" s="1" t="s">
        <v>13746</v>
      </c>
      <c r="G1692">
        <v>177</v>
      </c>
      <c r="H1692" t="s">
        <v>29</v>
      </c>
      <c r="I1692">
        <v>861</v>
      </c>
      <c r="J1692">
        <v>377.67</v>
      </c>
      <c r="K1692">
        <f>Passenger_Data[[#This Row],[Price_USD]]*1</f>
        <v>377.67</v>
      </c>
      <c r="L1692">
        <v>43</v>
      </c>
      <c r="M1692" t="s">
        <v>40</v>
      </c>
      <c r="N1692" t="s">
        <v>31</v>
      </c>
      <c r="O1692" t="s">
        <v>42</v>
      </c>
      <c r="P1692" t="s">
        <v>50</v>
      </c>
      <c r="Q1692">
        <v>2</v>
      </c>
      <c r="R1692" t="s">
        <v>65</v>
      </c>
      <c r="S1692" t="s">
        <v>44</v>
      </c>
      <c r="T1692">
        <v>8.6</v>
      </c>
      <c r="U1692">
        <v>6</v>
      </c>
      <c r="V1692">
        <v>24</v>
      </c>
      <c r="W1692">
        <v>0</v>
      </c>
      <c r="X1692">
        <v>0</v>
      </c>
      <c r="Y1692" t="s">
        <v>36</v>
      </c>
    </row>
    <row r="1693" spans="1:25" x14ac:dyDescent="0.25">
      <c r="A1693" t="s">
        <v>2906</v>
      </c>
      <c r="B1693" t="s">
        <v>2907</v>
      </c>
      <c r="C1693" t="s">
        <v>73</v>
      </c>
      <c r="D1693" t="s">
        <v>27</v>
      </c>
      <c r="E1693" t="s">
        <v>28</v>
      </c>
      <c r="F1693" s="1" t="s">
        <v>13747</v>
      </c>
      <c r="G1693">
        <v>60</v>
      </c>
      <c r="H1693" t="s">
        <v>29</v>
      </c>
      <c r="I1693">
        <v>1017</v>
      </c>
      <c r="J1693">
        <v>298.79000000000002</v>
      </c>
      <c r="K1693">
        <f>Passenger_Data[[#This Row],[Price_USD]]*1</f>
        <v>298.79000000000002</v>
      </c>
      <c r="L1693">
        <v>61</v>
      </c>
      <c r="M1693" t="s">
        <v>30</v>
      </c>
      <c r="N1693" t="s">
        <v>31</v>
      </c>
      <c r="O1693" t="s">
        <v>42</v>
      </c>
      <c r="P1693" t="s">
        <v>50</v>
      </c>
      <c r="Q1693">
        <v>1</v>
      </c>
      <c r="R1693" t="s">
        <v>51</v>
      </c>
      <c r="S1693" t="s">
        <v>68</v>
      </c>
      <c r="T1693">
        <v>9.4</v>
      </c>
      <c r="U1693">
        <v>33</v>
      </c>
      <c r="V1693">
        <v>17</v>
      </c>
      <c r="W1693">
        <v>0</v>
      </c>
      <c r="X1693">
        <v>0</v>
      </c>
      <c r="Y1693" t="s">
        <v>77</v>
      </c>
    </row>
    <row r="1694" spans="1:25" x14ac:dyDescent="0.25">
      <c r="A1694" t="s">
        <v>2908</v>
      </c>
      <c r="B1694" t="s">
        <v>2504</v>
      </c>
      <c r="C1694" t="s">
        <v>54</v>
      </c>
      <c r="D1694" t="s">
        <v>49</v>
      </c>
      <c r="E1694" t="s">
        <v>64</v>
      </c>
      <c r="F1694" s="1" t="s">
        <v>13748</v>
      </c>
      <c r="G1694">
        <v>129</v>
      </c>
      <c r="H1694" t="s">
        <v>29</v>
      </c>
      <c r="I1694">
        <v>1321</v>
      </c>
      <c r="J1694">
        <v>487.78</v>
      </c>
      <c r="K1694">
        <f>Passenger_Data[[#This Row],[Price_USD]]*1</f>
        <v>487.78</v>
      </c>
      <c r="L1694">
        <v>25</v>
      </c>
      <c r="M1694" t="s">
        <v>40</v>
      </c>
      <c r="N1694" t="s">
        <v>31</v>
      </c>
      <c r="O1694" t="s">
        <v>32</v>
      </c>
      <c r="P1694" t="s">
        <v>33</v>
      </c>
      <c r="Q1694">
        <v>1</v>
      </c>
      <c r="R1694" t="s">
        <v>43</v>
      </c>
      <c r="S1694" t="s">
        <v>61</v>
      </c>
      <c r="T1694">
        <v>7.9</v>
      </c>
      <c r="U1694">
        <v>6</v>
      </c>
      <c r="V1694">
        <v>4</v>
      </c>
      <c r="W1694">
        <v>0</v>
      </c>
      <c r="X1694">
        <v>0</v>
      </c>
      <c r="Y1694" t="s">
        <v>77</v>
      </c>
    </row>
    <row r="1695" spans="1:25" x14ac:dyDescent="0.25">
      <c r="A1695" t="s">
        <v>2909</v>
      </c>
      <c r="B1695" t="s">
        <v>2910</v>
      </c>
      <c r="C1695" t="s">
        <v>82</v>
      </c>
      <c r="D1695" t="s">
        <v>39</v>
      </c>
      <c r="E1695" t="s">
        <v>55</v>
      </c>
      <c r="F1695" s="1" t="s">
        <v>13749</v>
      </c>
      <c r="G1695">
        <v>172</v>
      </c>
      <c r="H1695" t="s">
        <v>29</v>
      </c>
      <c r="I1695">
        <v>1388</v>
      </c>
      <c r="J1695">
        <v>266.47000000000003</v>
      </c>
      <c r="K1695">
        <f>Passenger_Data[[#This Row],[Price_USD]]*1</f>
        <v>266.47000000000003</v>
      </c>
      <c r="L1695">
        <v>58</v>
      </c>
      <c r="M1695" t="s">
        <v>30</v>
      </c>
      <c r="N1695" t="s">
        <v>31</v>
      </c>
      <c r="O1695" t="s">
        <v>33</v>
      </c>
      <c r="P1695" t="s">
        <v>50</v>
      </c>
      <c r="Q1695">
        <v>0</v>
      </c>
      <c r="R1695" t="s">
        <v>65</v>
      </c>
      <c r="S1695" t="s">
        <v>44</v>
      </c>
      <c r="T1695">
        <v>4.9000000000000004</v>
      </c>
      <c r="U1695">
        <v>1</v>
      </c>
      <c r="V1695">
        <v>97</v>
      </c>
      <c r="W1695">
        <v>0</v>
      </c>
      <c r="X1695">
        <v>0</v>
      </c>
      <c r="Y1695" t="s">
        <v>45</v>
      </c>
    </row>
    <row r="1696" spans="1:25" x14ac:dyDescent="0.25">
      <c r="A1696" t="s">
        <v>2911</v>
      </c>
      <c r="B1696" t="s">
        <v>2912</v>
      </c>
      <c r="C1696" t="s">
        <v>73</v>
      </c>
      <c r="D1696" t="s">
        <v>64</v>
      </c>
      <c r="E1696" t="s">
        <v>64</v>
      </c>
      <c r="F1696" s="1" t="s">
        <v>13750</v>
      </c>
      <c r="G1696">
        <v>119</v>
      </c>
      <c r="H1696" t="s">
        <v>29</v>
      </c>
      <c r="I1696">
        <v>814</v>
      </c>
      <c r="J1696">
        <v>448.55</v>
      </c>
      <c r="K1696">
        <f>Passenger_Data[[#This Row],[Price_USD]]*1</f>
        <v>448.55</v>
      </c>
      <c r="L1696">
        <v>77</v>
      </c>
      <c r="M1696" t="s">
        <v>30</v>
      </c>
      <c r="N1696" t="s">
        <v>31</v>
      </c>
      <c r="O1696" t="s">
        <v>42</v>
      </c>
      <c r="P1696" t="s">
        <v>50</v>
      </c>
      <c r="Q1696">
        <v>0</v>
      </c>
      <c r="R1696" t="s">
        <v>51</v>
      </c>
      <c r="S1696" t="s">
        <v>35</v>
      </c>
      <c r="T1696">
        <v>6.6</v>
      </c>
      <c r="U1696">
        <v>19</v>
      </c>
      <c r="V1696">
        <v>52</v>
      </c>
      <c r="W1696">
        <v>0</v>
      </c>
      <c r="X1696">
        <v>0</v>
      </c>
      <c r="Y1696" t="s">
        <v>77</v>
      </c>
    </row>
    <row r="1697" spans="1:25" x14ac:dyDescent="0.25">
      <c r="A1697" t="s">
        <v>2913</v>
      </c>
      <c r="B1697" t="s">
        <v>2914</v>
      </c>
      <c r="C1697" t="s">
        <v>82</v>
      </c>
      <c r="D1697" t="s">
        <v>59</v>
      </c>
      <c r="E1697" t="s">
        <v>55</v>
      </c>
      <c r="F1697" s="1" t="s">
        <v>13751</v>
      </c>
      <c r="G1697">
        <v>273</v>
      </c>
      <c r="H1697" t="s">
        <v>29</v>
      </c>
      <c r="I1697">
        <v>1155</v>
      </c>
      <c r="J1697">
        <v>535.36</v>
      </c>
      <c r="K1697">
        <f>Passenger_Data[[#This Row],[Price_USD]]*1</f>
        <v>535.36</v>
      </c>
      <c r="L1697">
        <v>51</v>
      </c>
      <c r="M1697" t="s">
        <v>40</v>
      </c>
      <c r="N1697" t="s">
        <v>31</v>
      </c>
      <c r="O1697" t="s">
        <v>33</v>
      </c>
      <c r="P1697" t="s">
        <v>33</v>
      </c>
      <c r="Q1697">
        <v>1</v>
      </c>
      <c r="R1697" t="s">
        <v>65</v>
      </c>
      <c r="S1697" t="s">
        <v>44</v>
      </c>
      <c r="T1697">
        <v>5.8</v>
      </c>
      <c r="U1697">
        <v>12</v>
      </c>
      <c r="V1697">
        <v>18</v>
      </c>
      <c r="W1697">
        <v>0</v>
      </c>
      <c r="X1697">
        <v>0</v>
      </c>
      <c r="Y1697" t="s">
        <v>77</v>
      </c>
    </row>
    <row r="1698" spans="1:25" x14ac:dyDescent="0.25">
      <c r="A1698" t="s">
        <v>2915</v>
      </c>
      <c r="B1698" t="s">
        <v>2916</v>
      </c>
      <c r="C1698" t="s">
        <v>48</v>
      </c>
      <c r="D1698" t="s">
        <v>59</v>
      </c>
      <c r="E1698" t="s">
        <v>28</v>
      </c>
      <c r="F1698" s="1" t="s">
        <v>13752</v>
      </c>
      <c r="G1698">
        <v>98</v>
      </c>
      <c r="H1698" t="s">
        <v>29</v>
      </c>
      <c r="I1698">
        <v>748</v>
      </c>
      <c r="J1698">
        <v>376.69</v>
      </c>
      <c r="K1698">
        <f>Passenger_Data[[#This Row],[Price_USD]]*1</f>
        <v>376.69</v>
      </c>
      <c r="L1698">
        <v>41</v>
      </c>
      <c r="M1698" t="s">
        <v>40</v>
      </c>
      <c r="N1698" t="s">
        <v>41</v>
      </c>
      <c r="O1698" t="s">
        <v>32</v>
      </c>
      <c r="P1698" t="s">
        <v>264</v>
      </c>
      <c r="Q1698">
        <v>2</v>
      </c>
      <c r="R1698" t="s">
        <v>51</v>
      </c>
      <c r="S1698" t="s">
        <v>68</v>
      </c>
      <c r="T1698">
        <v>6</v>
      </c>
      <c r="U1698">
        <v>1</v>
      </c>
      <c r="V1698">
        <v>59</v>
      </c>
      <c r="W1698">
        <v>0</v>
      </c>
      <c r="X1698">
        <v>0</v>
      </c>
      <c r="Y1698" t="s">
        <v>77</v>
      </c>
    </row>
    <row r="1699" spans="1:25" x14ac:dyDescent="0.25">
      <c r="A1699" t="s">
        <v>2917</v>
      </c>
      <c r="B1699" t="s">
        <v>2918</v>
      </c>
      <c r="C1699" t="s">
        <v>82</v>
      </c>
      <c r="D1699" t="s">
        <v>59</v>
      </c>
      <c r="E1699" t="s">
        <v>27</v>
      </c>
      <c r="F1699" s="1" t="s">
        <v>13753</v>
      </c>
      <c r="G1699">
        <v>219</v>
      </c>
      <c r="H1699" t="s">
        <v>29</v>
      </c>
      <c r="I1699">
        <v>1563</v>
      </c>
      <c r="J1699">
        <v>296.49</v>
      </c>
      <c r="K1699">
        <f>Passenger_Data[[#This Row],[Price_USD]]*1</f>
        <v>296.49</v>
      </c>
      <c r="L1699">
        <v>30</v>
      </c>
      <c r="M1699" t="s">
        <v>40</v>
      </c>
      <c r="N1699" t="s">
        <v>31</v>
      </c>
      <c r="O1699" t="s">
        <v>42</v>
      </c>
      <c r="P1699" t="s">
        <v>83</v>
      </c>
      <c r="Q1699">
        <v>1</v>
      </c>
      <c r="R1699" t="s">
        <v>51</v>
      </c>
      <c r="S1699" t="s">
        <v>68</v>
      </c>
      <c r="T1699">
        <v>6.7</v>
      </c>
      <c r="U1699">
        <v>29</v>
      </c>
      <c r="V1699">
        <v>85</v>
      </c>
      <c r="W1699">
        <v>0</v>
      </c>
      <c r="X1699">
        <v>1</v>
      </c>
      <c r="Y1699" t="s">
        <v>36</v>
      </c>
    </row>
    <row r="1700" spans="1:25" x14ac:dyDescent="0.25">
      <c r="A1700" t="s">
        <v>2919</v>
      </c>
      <c r="B1700" t="s">
        <v>642</v>
      </c>
      <c r="C1700" t="s">
        <v>26</v>
      </c>
      <c r="D1700" t="s">
        <v>76</v>
      </c>
      <c r="E1700" t="s">
        <v>59</v>
      </c>
      <c r="F1700" s="1" t="s">
        <v>13754</v>
      </c>
      <c r="G1700">
        <v>145</v>
      </c>
      <c r="H1700" t="s">
        <v>29</v>
      </c>
      <c r="I1700">
        <v>1078</v>
      </c>
      <c r="J1700">
        <v>200.05</v>
      </c>
      <c r="K1700">
        <f>Passenger_Data[[#This Row],[Price_USD]]*1</f>
        <v>200.05</v>
      </c>
      <c r="L1700">
        <v>31</v>
      </c>
      <c r="M1700" t="s">
        <v>40</v>
      </c>
      <c r="N1700" t="s">
        <v>31</v>
      </c>
      <c r="O1700" t="s">
        <v>33</v>
      </c>
      <c r="P1700" t="s">
        <v>50</v>
      </c>
      <c r="Q1700">
        <v>2</v>
      </c>
      <c r="R1700" t="s">
        <v>65</v>
      </c>
      <c r="S1700" t="s">
        <v>35</v>
      </c>
      <c r="T1700">
        <v>4.7</v>
      </c>
      <c r="U1700">
        <v>0</v>
      </c>
      <c r="V1700">
        <v>48</v>
      </c>
      <c r="W1700">
        <v>0</v>
      </c>
      <c r="X1700">
        <v>0</v>
      </c>
      <c r="Y1700" t="s">
        <v>36</v>
      </c>
    </row>
    <row r="1701" spans="1:25" x14ac:dyDescent="0.25">
      <c r="A1701" t="s">
        <v>2920</v>
      </c>
      <c r="B1701" t="s">
        <v>2921</v>
      </c>
      <c r="C1701" t="s">
        <v>82</v>
      </c>
      <c r="D1701" t="s">
        <v>64</v>
      </c>
      <c r="E1701" t="s">
        <v>59</v>
      </c>
      <c r="F1701" s="1" t="s">
        <v>13755</v>
      </c>
      <c r="G1701">
        <v>237</v>
      </c>
      <c r="H1701" t="s">
        <v>29</v>
      </c>
      <c r="I1701">
        <v>1357</v>
      </c>
      <c r="J1701">
        <v>384.09</v>
      </c>
      <c r="K1701">
        <f>Passenger_Data[[#This Row],[Price_USD]]*1</f>
        <v>384.09</v>
      </c>
      <c r="L1701">
        <v>26</v>
      </c>
      <c r="M1701" t="s">
        <v>40</v>
      </c>
      <c r="N1701" t="s">
        <v>41</v>
      </c>
      <c r="O1701" t="s">
        <v>56</v>
      </c>
      <c r="P1701" t="s">
        <v>50</v>
      </c>
      <c r="Q1701">
        <v>0</v>
      </c>
      <c r="R1701" t="s">
        <v>43</v>
      </c>
      <c r="S1701" t="s">
        <v>35</v>
      </c>
      <c r="T1701">
        <v>8</v>
      </c>
      <c r="U1701">
        <v>18</v>
      </c>
      <c r="V1701">
        <v>31</v>
      </c>
      <c r="W1701">
        <v>0</v>
      </c>
      <c r="X1701">
        <v>0</v>
      </c>
      <c r="Y1701" t="s">
        <v>45</v>
      </c>
    </row>
    <row r="1702" spans="1:25" x14ac:dyDescent="0.25">
      <c r="A1702" t="s">
        <v>2922</v>
      </c>
      <c r="B1702" t="s">
        <v>2923</v>
      </c>
      <c r="C1702" t="s">
        <v>26</v>
      </c>
      <c r="D1702" t="s">
        <v>27</v>
      </c>
      <c r="E1702" t="s">
        <v>55</v>
      </c>
      <c r="F1702" s="1" t="s">
        <v>13756</v>
      </c>
      <c r="G1702">
        <v>298</v>
      </c>
      <c r="H1702" t="s">
        <v>29</v>
      </c>
      <c r="I1702">
        <v>830</v>
      </c>
      <c r="J1702">
        <v>436.76</v>
      </c>
      <c r="K1702">
        <f>Passenger_Data[[#This Row],[Price_USD]]*1</f>
        <v>436.76</v>
      </c>
      <c r="L1702">
        <v>59</v>
      </c>
      <c r="M1702" t="s">
        <v>30</v>
      </c>
      <c r="N1702" t="s">
        <v>60</v>
      </c>
      <c r="O1702" t="s">
        <v>33</v>
      </c>
      <c r="P1702" t="s">
        <v>50</v>
      </c>
      <c r="Q1702">
        <v>1</v>
      </c>
      <c r="R1702" t="s">
        <v>65</v>
      </c>
      <c r="S1702" t="s">
        <v>35</v>
      </c>
      <c r="T1702">
        <v>5.7</v>
      </c>
      <c r="U1702">
        <v>4</v>
      </c>
      <c r="V1702">
        <v>49</v>
      </c>
      <c r="W1702">
        <v>0</v>
      </c>
      <c r="X1702">
        <v>0</v>
      </c>
      <c r="Y1702" t="s">
        <v>45</v>
      </c>
    </row>
    <row r="1703" spans="1:25" x14ac:dyDescent="0.25">
      <c r="A1703" t="s">
        <v>2924</v>
      </c>
      <c r="B1703" t="s">
        <v>2925</v>
      </c>
      <c r="C1703" t="s">
        <v>82</v>
      </c>
      <c r="D1703" t="s">
        <v>39</v>
      </c>
      <c r="E1703" t="s">
        <v>76</v>
      </c>
      <c r="F1703" s="1" t="s">
        <v>13757</v>
      </c>
      <c r="G1703">
        <v>223</v>
      </c>
      <c r="H1703" t="s">
        <v>29</v>
      </c>
      <c r="I1703">
        <v>1165</v>
      </c>
      <c r="J1703">
        <v>565.01</v>
      </c>
      <c r="K1703">
        <f>Passenger_Data[[#This Row],[Price_USD]]*1</f>
        <v>565.01</v>
      </c>
      <c r="L1703">
        <v>55</v>
      </c>
      <c r="M1703" t="s">
        <v>30</v>
      </c>
      <c r="N1703" t="s">
        <v>60</v>
      </c>
      <c r="O1703" t="s">
        <v>56</v>
      </c>
      <c r="P1703" t="s">
        <v>50</v>
      </c>
      <c r="Q1703">
        <v>0</v>
      </c>
      <c r="R1703" t="s">
        <v>65</v>
      </c>
      <c r="S1703" t="s">
        <v>68</v>
      </c>
      <c r="T1703">
        <v>7.6</v>
      </c>
      <c r="U1703">
        <v>5</v>
      </c>
      <c r="V1703">
        <v>99</v>
      </c>
      <c r="W1703">
        <v>0</v>
      </c>
      <c r="X1703">
        <v>0</v>
      </c>
      <c r="Y1703" t="s">
        <v>45</v>
      </c>
    </row>
    <row r="1704" spans="1:25" x14ac:dyDescent="0.25">
      <c r="A1704" t="s">
        <v>2926</v>
      </c>
      <c r="B1704" t="s">
        <v>2927</v>
      </c>
      <c r="C1704" t="s">
        <v>26</v>
      </c>
      <c r="D1704" t="s">
        <v>55</v>
      </c>
      <c r="E1704" t="s">
        <v>49</v>
      </c>
      <c r="F1704" s="1" t="s">
        <v>13758</v>
      </c>
      <c r="G1704">
        <v>161</v>
      </c>
      <c r="H1704" t="s">
        <v>29</v>
      </c>
      <c r="I1704">
        <v>1507</v>
      </c>
      <c r="J1704">
        <v>349.76</v>
      </c>
      <c r="K1704">
        <f>Passenger_Data[[#This Row],[Price_USD]]*1</f>
        <v>349.76</v>
      </c>
      <c r="L1704">
        <v>59</v>
      </c>
      <c r="M1704" t="s">
        <v>30</v>
      </c>
      <c r="N1704" t="s">
        <v>31</v>
      </c>
      <c r="O1704" t="s">
        <v>32</v>
      </c>
      <c r="P1704" t="s">
        <v>264</v>
      </c>
      <c r="Q1704">
        <v>2</v>
      </c>
      <c r="R1704" t="s">
        <v>65</v>
      </c>
      <c r="S1704" t="s">
        <v>44</v>
      </c>
      <c r="T1704">
        <v>5.9</v>
      </c>
      <c r="U1704">
        <v>6</v>
      </c>
      <c r="V1704">
        <v>72</v>
      </c>
      <c r="W1704">
        <v>0</v>
      </c>
      <c r="X1704">
        <v>0</v>
      </c>
      <c r="Y1704" t="s">
        <v>77</v>
      </c>
    </row>
    <row r="1705" spans="1:25" x14ac:dyDescent="0.25">
      <c r="A1705" t="s">
        <v>2928</v>
      </c>
      <c r="B1705" t="s">
        <v>2653</v>
      </c>
      <c r="C1705" t="s">
        <v>54</v>
      </c>
      <c r="D1705" t="s">
        <v>28</v>
      </c>
      <c r="E1705" t="s">
        <v>27</v>
      </c>
      <c r="F1705" s="1" t="s">
        <v>13759</v>
      </c>
      <c r="G1705">
        <v>144</v>
      </c>
      <c r="H1705" t="s">
        <v>86</v>
      </c>
      <c r="I1705">
        <v>820</v>
      </c>
      <c r="J1705">
        <v>509.75</v>
      </c>
      <c r="K1705">
        <f>Passenger_Data[[#This Row],[Price_USD]]*1</f>
        <v>509.75</v>
      </c>
      <c r="L1705">
        <v>47</v>
      </c>
      <c r="M1705" t="s">
        <v>30</v>
      </c>
      <c r="N1705" t="s">
        <v>60</v>
      </c>
      <c r="O1705" t="s">
        <v>32</v>
      </c>
      <c r="P1705" t="s">
        <v>50</v>
      </c>
      <c r="Q1705">
        <v>2</v>
      </c>
      <c r="R1705" t="s">
        <v>65</v>
      </c>
      <c r="S1705" t="s">
        <v>44</v>
      </c>
      <c r="T1705">
        <v>7.7</v>
      </c>
      <c r="U1705">
        <v>0</v>
      </c>
      <c r="V1705">
        <v>114</v>
      </c>
      <c r="W1705">
        <v>1</v>
      </c>
      <c r="X1705">
        <v>0</v>
      </c>
      <c r="Y1705" t="s">
        <v>77</v>
      </c>
    </row>
    <row r="1706" spans="1:25" x14ac:dyDescent="0.25">
      <c r="A1706" t="s">
        <v>2929</v>
      </c>
      <c r="B1706" t="s">
        <v>441</v>
      </c>
      <c r="C1706" t="s">
        <v>73</v>
      </c>
      <c r="D1706" t="s">
        <v>28</v>
      </c>
      <c r="E1706" t="s">
        <v>49</v>
      </c>
      <c r="F1706" s="1" t="s">
        <v>13760</v>
      </c>
      <c r="G1706">
        <v>208</v>
      </c>
      <c r="H1706" t="s">
        <v>29</v>
      </c>
      <c r="I1706">
        <v>693</v>
      </c>
      <c r="J1706">
        <v>365.53</v>
      </c>
      <c r="K1706">
        <f>Passenger_Data[[#This Row],[Price_USD]]*1</f>
        <v>365.53</v>
      </c>
      <c r="L1706">
        <v>70</v>
      </c>
      <c r="M1706" t="s">
        <v>40</v>
      </c>
      <c r="N1706" t="s">
        <v>60</v>
      </c>
      <c r="O1706" t="s">
        <v>42</v>
      </c>
      <c r="P1706" t="s">
        <v>50</v>
      </c>
      <c r="Q1706">
        <v>0</v>
      </c>
      <c r="R1706" t="s">
        <v>43</v>
      </c>
      <c r="S1706" t="s">
        <v>61</v>
      </c>
      <c r="T1706">
        <v>7.3</v>
      </c>
      <c r="U1706">
        <v>0</v>
      </c>
      <c r="V1706">
        <v>57</v>
      </c>
      <c r="W1706">
        <v>1</v>
      </c>
      <c r="X1706">
        <v>0</v>
      </c>
      <c r="Y1706" t="s">
        <v>36</v>
      </c>
    </row>
    <row r="1707" spans="1:25" x14ac:dyDescent="0.25">
      <c r="A1707" t="s">
        <v>2930</v>
      </c>
      <c r="B1707" t="s">
        <v>337</v>
      </c>
      <c r="C1707" t="s">
        <v>26</v>
      </c>
      <c r="D1707" t="s">
        <v>64</v>
      </c>
      <c r="E1707" t="s">
        <v>39</v>
      </c>
      <c r="F1707" s="1" t="s">
        <v>13761</v>
      </c>
      <c r="G1707">
        <v>178</v>
      </c>
      <c r="H1707" t="s">
        <v>29</v>
      </c>
      <c r="I1707">
        <v>1424</v>
      </c>
      <c r="J1707">
        <v>530.47</v>
      </c>
      <c r="K1707">
        <f>Passenger_Data[[#This Row],[Price_USD]]*1</f>
        <v>530.47</v>
      </c>
      <c r="L1707">
        <v>23</v>
      </c>
      <c r="M1707" t="s">
        <v>30</v>
      </c>
      <c r="N1707" t="s">
        <v>41</v>
      </c>
      <c r="O1707" t="s">
        <v>33</v>
      </c>
      <c r="P1707" t="s">
        <v>83</v>
      </c>
      <c r="Q1707">
        <v>1</v>
      </c>
      <c r="R1707" t="s">
        <v>65</v>
      </c>
      <c r="S1707" t="s">
        <v>68</v>
      </c>
      <c r="T1707">
        <v>8.1</v>
      </c>
      <c r="U1707">
        <v>1</v>
      </c>
      <c r="V1707">
        <v>87</v>
      </c>
      <c r="W1707">
        <v>0</v>
      </c>
      <c r="X1707">
        <v>0</v>
      </c>
      <c r="Y1707" t="s">
        <v>36</v>
      </c>
    </row>
    <row r="1708" spans="1:25" x14ac:dyDescent="0.25">
      <c r="A1708" t="s">
        <v>2931</v>
      </c>
      <c r="B1708" t="s">
        <v>2932</v>
      </c>
      <c r="C1708" t="s">
        <v>26</v>
      </c>
      <c r="D1708" t="s">
        <v>28</v>
      </c>
      <c r="E1708" t="s">
        <v>64</v>
      </c>
      <c r="F1708" s="1" t="s">
        <v>13762</v>
      </c>
      <c r="G1708">
        <v>101</v>
      </c>
      <c r="H1708" t="s">
        <v>29</v>
      </c>
      <c r="I1708">
        <v>1319</v>
      </c>
      <c r="J1708">
        <v>152.51</v>
      </c>
      <c r="K1708">
        <f>Passenger_Data[[#This Row],[Price_USD]]*1</f>
        <v>152.51</v>
      </c>
      <c r="L1708">
        <v>49</v>
      </c>
      <c r="M1708" t="s">
        <v>30</v>
      </c>
      <c r="N1708" t="s">
        <v>41</v>
      </c>
      <c r="O1708" t="s">
        <v>56</v>
      </c>
      <c r="P1708" t="s">
        <v>83</v>
      </c>
      <c r="Q1708">
        <v>1</v>
      </c>
      <c r="R1708" t="s">
        <v>65</v>
      </c>
      <c r="S1708" t="s">
        <v>68</v>
      </c>
      <c r="T1708">
        <v>7.7</v>
      </c>
      <c r="U1708">
        <v>8</v>
      </c>
      <c r="V1708">
        <v>30</v>
      </c>
      <c r="W1708">
        <v>0</v>
      </c>
      <c r="X1708">
        <v>0</v>
      </c>
      <c r="Y1708" t="s">
        <v>45</v>
      </c>
    </row>
    <row r="1709" spans="1:25" x14ac:dyDescent="0.25">
      <c r="A1709" t="s">
        <v>2933</v>
      </c>
      <c r="B1709" t="s">
        <v>79</v>
      </c>
      <c r="C1709" t="s">
        <v>54</v>
      </c>
      <c r="D1709" t="s">
        <v>64</v>
      </c>
      <c r="E1709" t="s">
        <v>55</v>
      </c>
      <c r="F1709" s="1" t="s">
        <v>13763</v>
      </c>
      <c r="G1709">
        <v>262</v>
      </c>
      <c r="H1709" t="s">
        <v>29</v>
      </c>
      <c r="I1709">
        <v>1182</v>
      </c>
      <c r="J1709">
        <v>268.51</v>
      </c>
      <c r="K1709">
        <f>Passenger_Data[[#This Row],[Price_USD]]*1</f>
        <v>268.51</v>
      </c>
      <c r="L1709">
        <v>53</v>
      </c>
      <c r="M1709" t="s">
        <v>30</v>
      </c>
      <c r="N1709" t="s">
        <v>31</v>
      </c>
      <c r="O1709" t="s">
        <v>32</v>
      </c>
      <c r="P1709" t="s">
        <v>264</v>
      </c>
      <c r="Q1709">
        <v>0</v>
      </c>
      <c r="R1709" t="s">
        <v>43</v>
      </c>
      <c r="S1709" t="s">
        <v>61</v>
      </c>
      <c r="T1709">
        <v>6.7</v>
      </c>
      <c r="U1709">
        <v>7</v>
      </c>
      <c r="V1709">
        <v>46</v>
      </c>
      <c r="W1709">
        <v>1</v>
      </c>
      <c r="X1709">
        <v>1</v>
      </c>
      <c r="Y1709" t="s">
        <v>45</v>
      </c>
    </row>
    <row r="1710" spans="1:25" x14ac:dyDescent="0.25">
      <c r="A1710" t="s">
        <v>2934</v>
      </c>
      <c r="B1710" t="s">
        <v>831</v>
      </c>
      <c r="C1710" t="s">
        <v>26</v>
      </c>
      <c r="D1710" t="s">
        <v>55</v>
      </c>
      <c r="E1710" t="s">
        <v>59</v>
      </c>
      <c r="F1710" s="1" t="s">
        <v>13764</v>
      </c>
      <c r="G1710">
        <v>72</v>
      </c>
      <c r="H1710" t="s">
        <v>86</v>
      </c>
      <c r="I1710">
        <v>1445</v>
      </c>
      <c r="J1710">
        <v>189.69</v>
      </c>
      <c r="K1710">
        <f>Passenger_Data[[#This Row],[Price_USD]]*1</f>
        <v>189.69</v>
      </c>
      <c r="L1710">
        <v>48</v>
      </c>
      <c r="M1710" t="s">
        <v>30</v>
      </c>
      <c r="N1710" t="s">
        <v>31</v>
      </c>
      <c r="O1710" t="s">
        <v>56</v>
      </c>
      <c r="P1710" t="s">
        <v>50</v>
      </c>
      <c r="Q1710">
        <v>2</v>
      </c>
      <c r="R1710" t="s">
        <v>43</v>
      </c>
      <c r="S1710" t="s">
        <v>61</v>
      </c>
      <c r="T1710">
        <v>6.3</v>
      </c>
      <c r="U1710">
        <v>6</v>
      </c>
      <c r="V1710">
        <v>81</v>
      </c>
      <c r="W1710">
        <v>0</v>
      </c>
      <c r="X1710">
        <v>0</v>
      </c>
      <c r="Y1710" t="s">
        <v>45</v>
      </c>
    </row>
    <row r="1711" spans="1:25" x14ac:dyDescent="0.25">
      <c r="A1711" t="s">
        <v>2935</v>
      </c>
      <c r="B1711" t="s">
        <v>2936</v>
      </c>
      <c r="C1711" t="s">
        <v>26</v>
      </c>
      <c r="D1711" t="s">
        <v>39</v>
      </c>
      <c r="E1711" t="s">
        <v>27</v>
      </c>
      <c r="F1711" s="1" t="s">
        <v>13765</v>
      </c>
      <c r="G1711">
        <v>133</v>
      </c>
      <c r="H1711" t="s">
        <v>29</v>
      </c>
      <c r="I1711">
        <v>1181</v>
      </c>
      <c r="J1711">
        <v>365.33</v>
      </c>
      <c r="K1711">
        <f>Passenger_Data[[#This Row],[Price_USD]]*1</f>
        <v>365.33</v>
      </c>
      <c r="L1711">
        <v>18</v>
      </c>
      <c r="M1711" t="s">
        <v>30</v>
      </c>
      <c r="N1711" t="s">
        <v>41</v>
      </c>
      <c r="O1711" t="s">
        <v>33</v>
      </c>
      <c r="P1711" t="s">
        <v>50</v>
      </c>
      <c r="Q1711">
        <v>2</v>
      </c>
      <c r="R1711" t="s">
        <v>65</v>
      </c>
      <c r="S1711" t="s">
        <v>44</v>
      </c>
      <c r="T1711">
        <v>7.5</v>
      </c>
      <c r="U1711">
        <v>12</v>
      </c>
      <c r="V1711">
        <v>93</v>
      </c>
      <c r="W1711">
        <v>0</v>
      </c>
      <c r="X1711">
        <v>0</v>
      </c>
      <c r="Y1711" t="s">
        <v>36</v>
      </c>
    </row>
    <row r="1712" spans="1:25" x14ac:dyDescent="0.25">
      <c r="A1712" t="s">
        <v>2937</v>
      </c>
      <c r="B1712" t="s">
        <v>530</v>
      </c>
      <c r="C1712" t="s">
        <v>73</v>
      </c>
      <c r="D1712" t="s">
        <v>64</v>
      </c>
      <c r="E1712" t="s">
        <v>76</v>
      </c>
      <c r="F1712" s="1" t="s">
        <v>13766</v>
      </c>
      <c r="G1712">
        <v>121</v>
      </c>
      <c r="H1712" t="s">
        <v>108</v>
      </c>
      <c r="I1712">
        <v>930</v>
      </c>
      <c r="J1712">
        <v>351.16</v>
      </c>
      <c r="K1712">
        <f>Passenger_Data[[#This Row],[Price_USD]]*1</f>
        <v>351.16</v>
      </c>
      <c r="L1712">
        <v>44</v>
      </c>
      <c r="M1712" t="s">
        <v>30</v>
      </c>
      <c r="N1712" t="s">
        <v>60</v>
      </c>
      <c r="O1712" t="s">
        <v>33</v>
      </c>
      <c r="P1712" t="s">
        <v>50</v>
      </c>
      <c r="Q1712">
        <v>0</v>
      </c>
      <c r="R1712" t="s">
        <v>51</v>
      </c>
      <c r="S1712" t="s">
        <v>44</v>
      </c>
      <c r="T1712">
        <v>8.5</v>
      </c>
      <c r="U1712">
        <v>8</v>
      </c>
      <c r="V1712">
        <v>104</v>
      </c>
      <c r="W1712">
        <v>0</v>
      </c>
      <c r="X1712">
        <v>0</v>
      </c>
      <c r="Y1712" t="s">
        <v>45</v>
      </c>
    </row>
    <row r="1713" spans="1:25" x14ac:dyDescent="0.25">
      <c r="A1713" t="s">
        <v>2938</v>
      </c>
      <c r="B1713" t="s">
        <v>2275</v>
      </c>
      <c r="C1713" t="s">
        <v>82</v>
      </c>
      <c r="D1713" t="s">
        <v>76</v>
      </c>
      <c r="E1713" t="s">
        <v>64</v>
      </c>
      <c r="F1713" s="1" t="s">
        <v>13767</v>
      </c>
      <c r="G1713">
        <v>251</v>
      </c>
      <c r="H1713" t="s">
        <v>29</v>
      </c>
      <c r="I1713">
        <v>1355</v>
      </c>
      <c r="J1713">
        <v>161.82</v>
      </c>
      <c r="K1713">
        <f>Passenger_Data[[#This Row],[Price_USD]]*1</f>
        <v>161.82</v>
      </c>
      <c r="L1713">
        <v>69</v>
      </c>
      <c r="M1713" t="s">
        <v>30</v>
      </c>
      <c r="N1713" t="s">
        <v>41</v>
      </c>
      <c r="O1713" t="s">
        <v>56</v>
      </c>
      <c r="P1713" t="s">
        <v>50</v>
      </c>
      <c r="Q1713">
        <v>0</v>
      </c>
      <c r="R1713" t="s">
        <v>51</v>
      </c>
      <c r="S1713" t="s">
        <v>35</v>
      </c>
      <c r="T1713">
        <v>7.1</v>
      </c>
      <c r="U1713">
        <v>13</v>
      </c>
      <c r="V1713">
        <v>62</v>
      </c>
      <c r="W1713">
        <v>0</v>
      </c>
      <c r="X1713">
        <v>0</v>
      </c>
      <c r="Y1713" t="s">
        <v>77</v>
      </c>
    </row>
    <row r="1714" spans="1:25" x14ac:dyDescent="0.25">
      <c r="A1714" t="s">
        <v>2939</v>
      </c>
      <c r="B1714" t="s">
        <v>185</v>
      </c>
      <c r="C1714" t="s">
        <v>82</v>
      </c>
      <c r="D1714" t="s">
        <v>49</v>
      </c>
      <c r="E1714" t="s">
        <v>55</v>
      </c>
      <c r="F1714" s="1" t="s">
        <v>13768</v>
      </c>
      <c r="G1714">
        <v>217</v>
      </c>
      <c r="H1714" t="s">
        <v>29</v>
      </c>
      <c r="I1714">
        <v>289</v>
      </c>
      <c r="J1714">
        <v>364.58</v>
      </c>
      <c r="K1714">
        <f>Passenger_Data[[#This Row],[Price_USD]]*1</f>
        <v>364.58</v>
      </c>
      <c r="L1714">
        <v>21</v>
      </c>
      <c r="M1714" t="s">
        <v>40</v>
      </c>
      <c r="N1714" t="s">
        <v>60</v>
      </c>
      <c r="O1714" t="s">
        <v>42</v>
      </c>
      <c r="P1714" t="s">
        <v>50</v>
      </c>
      <c r="Q1714">
        <v>0</v>
      </c>
      <c r="R1714" t="s">
        <v>65</v>
      </c>
      <c r="S1714" t="s">
        <v>68</v>
      </c>
      <c r="T1714">
        <v>7.3</v>
      </c>
      <c r="U1714">
        <v>13</v>
      </c>
      <c r="V1714">
        <v>19</v>
      </c>
      <c r="W1714">
        <v>0</v>
      </c>
      <c r="X1714">
        <v>0</v>
      </c>
      <c r="Y1714" t="s">
        <v>36</v>
      </c>
    </row>
    <row r="1715" spans="1:25" x14ac:dyDescent="0.25">
      <c r="A1715" t="s">
        <v>2940</v>
      </c>
      <c r="B1715" t="s">
        <v>551</v>
      </c>
      <c r="C1715" t="s">
        <v>73</v>
      </c>
      <c r="D1715" t="s">
        <v>28</v>
      </c>
      <c r="E1715" t="s">
        <v>59</v>
      </c>
      <c r="F1715" s="1" t="s">
        <v>13769</v>
      </c>
      <c r="G1715">
        <v>102</v>
      </c>
      <c r="H1715" t="s">
        <v>29</v>
      </c>
      <c r="I1715">
        <v>1485</v>
      </c>
      <c r="J1715">
        <v>416.98</v>
      </c>
      <c r="K1715">
        <f>Passenger_Data[[#This Row],[Price_USD]]*1</f>
        <v>416.98</v>
      </c>
      <c r="L1715">
        <v>43</v>
      </c>
      <c r="M1715" t="s">
        <v>30</v>
      </c>
      <c r="N1715" t="s">
        <v>31</v>
      </c>
      <c r="O1715" t="s">
        <v>32</v>
      </c>
      <c r="P1715" t="s">
        <v>50</v>
      </c>
      <c r="Q1715">
        <v>0</v>
      </c>
      <c r="R1715" t="s">
        <v>34</v>
      </c>
      <c r="S1715" t="s">
        <v>68</v>
      </c>
      <c r="T1715">
        <v>6.8</v>
      </c>
      <c r="U1715">
        <v>20</v>
      </c>
      <c r="V1715">
        <v>34</v>
      </c>
      <c r="W1715">
        <v>0</v>
      </c>
      <c r="X1715">
        <v>0</v>
      </c>
      <c r="Y1715" t="s">
        <v>77</v>
      </c>
    </row>
    <row r="1716" spans="1:25" x14ac:dyDescent="0.25">
      <c r="A1716" t="s">
        <v>2941</v>
      </c>
      <c r="B1716" t="s">
        <v>1075</v>
      </c>
      <c r="C1716" t="s">
        <v>48</v>
      </c>
      <c r="D1716" t="s">
        <v>64</v>
      </c>
      <c r="E1716" t="s">
        <v>28</v>
      </c>
      <c r="F1716" s="1" t="s">
        <v>13770</v>
      </c>
      <c r="G1716">
        <v>114</v>
      </c>
      <c r="H1716" t="s">
        <v>86</v>
      </c>
      <c r="I1716">
        <v>1383</v>
      </c>
      <c r="J1716">
        <v>396.36</v>
      </c>
      <c r="K1716">
        <f>Passenger_Data[[#This Row],[Price_USD]]*1</f>
        <v>396.36</v>
      </c>
      <c r="L1716">
        <v>62</v>
      </c>
      <c r="M1716" t="s">
        <v>30</v>
      </c>
      <c r="N1716" t="s">
        <v>31</v>
      </c>
      <c r="O1716" t="s">
        <v>32</v>
      </c>
      <c r="P1716" t="s">
        <v>50</v>
      </c>
      <c r="Q1716">
        <v>1</v>
      </c>
      <c r="R1716" t="s">
        <v>65</v>
      </c>
      <c r="S1716" t="s">
        <v>44</v>
      </c>
      <c r="T1716">
        <v>5.3</v>
      </c>
      <c r="U1716">
        <v>8</v>
      </c>
      <c r="V1716">
        <v>98</v>
      </c>
      <c r="W1716">
        <v>0</v>
      </c>
      <c r="X1716">
        <v>0</v>
      </c>
      <c r="Y1716" t="s">
        <v>36</v>
      </c>
    </row>
    <row r="1717" spans="1:25" x14ac:dyDescent="0.25">
      <c r="A1717" t="s">
        <v>2942</v>
      </c>
      <c r="B1717" t="s">
        <v>2943</v>
      </c>
      <c r="C1717" t="s">
        <v>73</v>
      </c>
      <c r="D1717" t="s">
        <v>49</v>
      </c>
      <c r="E1717" t="s">
        <v>64</v>
      </c>
      <c r="F1717" s="1" t="s">
        <v>13771</v>
      </c>
      <c r="G1717">
        <v>175</v>
      </c>
      <c r="H1717" t="s">
        <v>29</v>
      </c>
      <c r="I1717">
        <v>1129</v>
      </c>
      <c r="J1717">
        <v>425.1</v>
      </c>
      <c r="K1717">
        <f>Passenger_Data[[#This Row],[Price_USD]]*1</f>
        <v>425.1</v>
      </c>
      <c r="L1717">
        <v>42</v>
      </c>
      <c r="M1717" t="s">
        <v>30</v>
      </c>
      <c r="N1717" t="s">
        <v>41</v>
      </c>
      <c r="O1717" t="s">
        <v>56</v>
      </c>
      <c r="P1717" t="s">
        <v>33</v>
      </c>
      <c r="Q1717">
        <v>1</v>
      </c>
      <c r="R1717" t="s">
        <v>51</v>
      </c>
      <c r="S1717" t="s">
        <v>35</v>
      </c>
      <c r="T1717">
        <v>8</v>
      </c>
      <c r="U1717">
        <v>7</v>
      </c>
      <c r="V1717">
        <v>13</v>
      </c>
      <c r="W1717">
        <v>0</v>
      </c>
      <c r="X1717">
        <v>0</v>
      </c>
      <c r="Y1717" t="s">
        <v>45</v>
      </c>
    </row>
    <row r="1718" spans="1:25" x14ac:dyDescent="0.25">
      <c r="A1718" t="s">
        <v>2944</v>
      </c>
      <c r="B1718" t="s">
        <v>1458</v>
      </c>
      <c r="C1718" t="s">
        <v>82</v>
      </c>
      <c r="D1718" t="s">
        <v>27</v>
      </c>
      <c r="E1718" t="s">
        <v>27</v>
      </c>
      <c r="F1718" s="1" t="s">
        <v>13772</v>
      </c>
      <c r="G1718">
        <v>70</v>
      </c>
      <c r="H1718" t="s">
        <v>29</v>
      </c>
      <c r="I1718">
        <v>1204</v>
      </c>
      <c r="J1718">
        <v>465.38</v>
      </c>
      <c r="K1718">
        <f>Passenger_Data[[#This Row],[Price_USD]]*1</f>
        <v>465.38</v>
      </c>
      <c r="L1718">
        <v>41</v>
      </c>
      <c r="M1718" t="s">
        <v>30</v>
      </c>
      <c r="N1718" t="s">
        <v>60</v>
      </c>
      <c r="O1718" t="s">
        <v>33</v>
      </c>
      <c r="P1718" t="s">
        <v>83</v>
      </c>
      <c r="Q1718">
        <v>1</v>
      </c>
      <c r="R1718" t="s">
        <v>51</v>
      </c>
      <c r="S1718" t="s">
        <v>68</v>
      </c>
      <c r="T1718">
        <v>7</v>
      </c>
      <c r="U1718">
        <v>2</v>
      </c>
      <c r="V1718">
        <v>53</v>
      </c>
      <c r="W1718">
        <v>0</v>
      </c>
      <c r="X1718">
        <v>1</v>
      </c>
      <c r="Y1718" t="s">
        <v>77</v>
      </c>
    </row>
    <row r="1719" spans="1:25" x14ac:dyDescent="0.25">
      <c r="A1719" t="s">
        <v>2945</v>
      </c>
      <c r="B1719" t="s">
        <v>2946</v>
      </c>
      <c r="C1719" t="s">
        <v>54</v>
      </c>
      <c r="D1719" t="s">
        <v>49</v>
      </c>
      <c r="E1719" t="s">
        <v>76</v>
      </c>
      <c r="F1719" s="1" t="s">
        <v>13773</v>
      </c>
      <c r="G1719">
        <v>173</v>
      </c>
      <c r="H1719" t="s">
        <v>29</v>
      </c>
      <c r="I1719">
        <v>1323</v>
      </c>
      <c r="J1719">
        <v>291.54000000000002</v>
      </c>
      <c r="K1719">
        <f>Passenger_Data[[#This Row],[Price_USD]]*1</f>
        <v>291.54000000000002</v>
      </c>
      <c r="L1719">
        <v>39</v>
      </c>
      <c r="M1719" t="s">
        <v>30</v>
      </c>
      <c r="N1719" t="s">
        <v>41</v>
      </c>
      <c r="O1719" t="s">
        <v>33</v>
      </c>
      <c r="P1719" t="s">
        <v>83</v>
      </c>
      <c r="Q1719">
        <v>0</v>
      </c>
      <c r="R1719" t="s">
        <v>51</v>
      </c>
      <c r="S1719" t="s">
        <v>61</v>
      </c>
      <c r="T1719">
        <v>8.8000000000000007</v>
      </c>
      <c r="U1719">
        <v>1</v>
      </c>
      <c r="V1719">
        <v>109</v>
      </c>
      <c r="W1719">
        <v>0</v>
      </c>
      <c r="X1719">
        <v>0</v>
      </c>
      <c r="Y1719" t="s">
        <v>36</v>
      </c>
    </row>
    <row r="1720" spans="1:25" x14ac:dyDescent="0.25">
      <c r="A1720" t="s">
        <v>2947</v>
      </c>
      <c r="B1720" t="s">
        <v>2267</v>
      </c>
      <c r="C1720" t="s">
        <v>82</v>
      </c>
      <c r="D1720" t="s">
        <v>49</v>
      </c>
      <c r="E1720" t="s">
        <v>55</v>
      </c>
      <c r="F1720" s="1" t="s">
        <v>13774</v>
      </c>
      <c r="G1720">
        <v>245</v>
      </c>
      <c r="H1720" t="s">
        <v>29</v>
      </c>
      <c r="I1720">
        <v>1645</v>
      </c>
      <c r="J1720">
        <v>222.12</v>
      </c>
      <c r="K1720">
        <f>Passenger_Data[[#This Row],[Price_USD]]*1</f>
        <v>222.12</v>
      </c>
      <c r="L1720">
        <v>26</v>
      </c>
      <c r="M1720" t="s">
        <v>30</v>
      </c>
      <c r="N1720" t="s">
        <v>41</v>
      </c>
      <c r="O1720" t="s">
        <v>32</v>
      </c>
      <c r="P1720" t="s">
        <v>50</v>
      </c>
      <c r="Q1720">
        <v>0</v>
      </c>
      <c r="R1720" t="s">
        <v>51</v>
      </c>
      <c r="S1720" t="s">
        <v>35</v>
      </c>
      <c r="T1720">
        <v>9.1999999999999993</v>
      </c>
      <c r="U1720">
        <v>2</v>
      </c>
      <c r="V1720">
        <v>99</v>
      </c>
      <c r="W1720">
        <v>0</v>
      </c>
      <c r="X1720">
        <v>0</v>
      </c>
      <c r="Y1720" t="s">
        <v>77</v>
      </c>
    </row>
    <row r="1721" spans="1:25" x14ac:dyDescent="0.25">
      <c r="A1721" t="s">
        <v>2948</v>
      </c>
      <c r="B1721" t="s">
        <v>2375</v>
      </c>
      <c r="C1721" t="s">
        <v>73</v>
      </c>
      <c r="D1721" t="s">
        <v>55</v>
      </c>
      <c r="E1721" t="s">
        <v>76</v>
      </c>
      <c r="F1721" s="1" t="s">
        <v>13775</v>
      </c>
      <c r="G1721">
        <v>135</v>
      </c>
      <c r="H1721" t="s">
        <v>29</v>
      </c>
      <c r="I1721">
        <v>970</v>
      </c>
      <c r="J1721">
        <v>352.86</v>
      </c>
      <c r="K1721">
        <f>Passenger_Data[[#This Row],[Price_USD]]*1</f>
        <v>352.86</v>
      </c>
      <c r="L1721">
        <v>40</v>
      </c>
      <c r="M1721" t="s">
        <v>30</v>
      </c>
      <c r="N1721" t="s">
        <v>41</v>
      </c>
      <c r="O1721" t="s">
        <v>42</v>
      </c>
      <c r="P1721" t="s">
        <v>50</v>
      </c>
      <c r="Q1721">
        <v>2</v>
      </c>
      <c r="R1721" t="s">
        <v>65</v>
      </c>
      <c r="S1721" t="s">
        <v>61</v>
      </c>
      <c r="T1721">
        <v>6.2</v>
      </c>
      <c r="U1721">
        <v>4</v>
      </c>
      <c r="V1721">
        <v>60</v>
      </c>
      <c r="W1721">
        <v>1</v>
      </c>
      <c r="X1721">
        <v>0</v>
      </c>
      <c r="Y1721" t="s">
        <v>45</v>
      </c>
    </row>
    <row r="1722" spans="1:25" x14ac:dyDescent="0.25">
      <c r="A1722" t="s">
        <v>2949</v>
      </c>
      <c r="B1722" t="s">
        <v>2950</v>
      </c>
      <c r="C1722" t="s">
        <v>73</v>
      </c>
      <c r="D1722" t="s">
        <v>64</v>
      </c>
      <c r="E1722" t="s">
        <v>28</v>
      </c>
      <c r="F1722" s="1" t="s">
        <v>13776</v>
      </c>
      <c r="G1722">
        <v>251</v>
      </c>
      <c r="H1722" t="s">
        <v>29</v>
      </c>
      <c r="I1722">
        <v>1277</v>
      </c>
      <c r="J1722">
        <v>288.24</v>
      </c>
      <c r="K1722">
        <f>Passenger_Data[[#This Row],[Price_USD]]*1</f>
        <v>288.24</v>
      </c>
      <c r="L1722">
        <v>20</v>
      </c>
      <c r="M1722" t="s">
        <v>40</v>
      </c>
      <c r="N1722" t="s">
        <v>41</v>
      </c>
      <c r="O1722" t="s">
        <v>56</v>
      </c>
      <c r="P1722" t="s">
        <v>33</v>
      </c>
      <c r="Q1722">
        <v>1</v>
      </c>
      <c r="R1722" t="s">
        <v>65</v>
      </c>
      <c r="S1722" t="s">
        <v>61</v>
      </c>
      <c r="T1722">
        <v>7.8</v>
      </c>
      <c r="U1722">
        <v>5</v>
      </c>
      <c r="V1722">
        <v>13</v>
      </c>
      <c r="W1722">
        <v>0</v>
      </c>
      <c r="X1722">
        <v>0</v>
      </c>
      <c r="Y1722" t="s">
        <v>45</v>
      </c>
    </row>
    <row r="1723" spans="1:25" x14ac:dyDescent="0.25">
      <c r="A1723" t="s">
        <v>2951</v>
      </c>
      <c r="B1723" t="s">
        <v>1991</v>
      </c>
      <c r="C1723" t="s">
        <v>54</v>
      </c>
      <c r="D1723" t="s">
        <v>28</v>
      </c>
      <c r="E1723" t="s">
        <v>27</v>
      </c>
      <c r="F1723" s="1" t="s">
        <v>13777</v>
      </c>
      <c r="G1723">
        <v>143</v>
      </c>
      <c r="H1723" t="s">
        <v>29</v>
      </c>
      <c r="I1723">
        <v>1314</v>
      </c>
      <c r="J1723">
        <v>450.32</v>
      </c>
      <c r="K1723">
        <f>Passenger_Data[[#This Row],[Price_USD]]*1</f>
        <v>450.32</v>
      </c>
      <c r="L1723">
        <v>61</v>
      </c>
      <c r="M1723" t="s">
        <v>30</v>
      </c>
      <c r="N1723" t="s">
        <v>31</v>
      </c>
      <c r="O1723" t="s">
        <v>33</v>
      </c>
      <c r="P1723" t="s">
        <v>50</v>
      </c>
      <c r="Q1723">
        <v>1</v>
      </c>
      <c r="R1723" t="s">
        <v>34</v>
      </c>
      <c r="S1723" t="s">
        <v>44</v>
      </c>
      <c r="T1723">
        <v>5.9</v>
      </c>
      <c r="U1723">
        <v>30</v>
      </c>
      <c r="V1723">
        <v>78</v>
      </c>
      <c r="W1723">
        <v>1</v>
      </c>
      <c r="X1723">
        <v>0</v>
      </c>
      <c r="Y1723" t="s">
        <v>45</v>
      </c>
    </row>
    <row r="1724" spans="1:25" x14ac:dyDescent="0.25">
      <c r="A1724" t="s">
        <v>2952</v>
      </c>
      <c r="B1724" t="s">
        <v>2953</v>
      </c>
      <c r="C1724" t="s">
        <v>73</v>
      </c>
      <c r="D1724" t="s">
        <v>59</v>
      </c>
      <c r="E1724" t="s">
        <v>55</v>
      </c>
      <c r="F1724" s="1" t="s">
        <v>13778</v>
      </c>
      <c r="G1724">
        <v>142</v>
      </c>
      <c r="H1724" t="s">
        <v>29</v>
      </c>
      <c r="I1724">
        <v>920</v>
      </c>
      <c r="J1724">
        <v>405.34</v>
      </c>
      <c r="K1724">
        <f>Passenger_Data[[#This Row],[Price_USD]]*1</f>
        <v>405.34</v>
      </c>
      <c r="L1724">
        <v>79</v>
      </c>
      <c r="M1724" t="s">
        <v>40</v>
      </c>
      <c r="N1724" t="s">
        <v>41</v>
      </c>
      <c r="O1724" t="s">
        <v>56</v>
      </c>
      <c r="P1724" t="s">
        <v>83</v>
      </c>
      <c r="Q1724">
        <v>2</v>
      </c>
      <c r="R1724" t="s">
        <v>51</v>
      </c>
      <c r="S1724" t="s">
        <v>44</v>
      </c>
      <c r="T1724">
        <v>5.9</v>
      </c>
      <c r="U1724">
        <v>10</v>
      </c>
      <c r="V1724">
        <v>62</v>
      </c>
      <c r="W1724">
        <v>0</v>
      </c>
      <c r="X1724">
        <v>1</v>
      </c>
      <c r="Y1724" t="s">
        <v>45</v>
      </c>
    </row>
    <row r="1725" spans="1:25" x14ac:dyDescent="0.25">
      <c r="A1725" t="s">
        <v>2954</v>
      </c>
      <c r="B1725" t="s">
        <v>2955</v>
      </c>
      <c r="C1725" t="s">
        <v>73</v>
      </c>
      <c r="D1725" t="s">
        <v>39</v>
      </c>
      <c r="E1725" t="s">
        <v>55</v>
      </c>
      <c r="F1725" s="1" t="s">
        <v>13779</v>
      </c>
      <c r="G1725">
        <v>113</v>
      </c>
      <c r="H1725" t="s">
        <v>29</v>
      </c>
      <c r="I1725">
        <v>1225</v>
      </c>
      <c r="J1725">
        <v>412.16</v>
      </c>
      <c r="K1725">
        <f>Passenger_Data[[#This Row],[Price_USD]]*1</f>
        <v>412.16</v>
      </c>
      <c r="L1725">
        <v>25</v>
      </c>
      <c r="M1725" t="s">
        <v>40</v>
      </c>
      <c r="N1725" t="s">
        <v>31</v>
      </c>
      <c r="O1725" t="s">
        <v>33</v>
      </c>
      <c r="P1725" t="s">
        <v>50</v>
      </c>
      <c r="Q1725">
        <v>0</v>
      </c>
      <c r="R1725" t="s">
        <v>51</v>
      </c>
      <c r="S1725" t="s">
        <v>44</v>
      </c>
      <c r="T1725">
        <v>7.2</v>
      </c>
      <c r="U1725">
        <v>18</v>
      </c>
      <c r="V1725">
        <v>16</v>
      </c>
      <c r="W1725">
        <v>0</v>
      </c>
      <c r="X1725">
        <v>0</v>
      </c>
      <c r="Y1725" t="s">
        <v>36</v>
      </c>
    </row>
    <row r="1726" spans="1:25" x14ac:dyDescent="0.25">
      <c r="A1726" t="s">
        <v>2956</v>
      </c>
      <c r="B1726" t="s">
        <v>2835</v>
      </c>
      <c r="C1726" t="s">
        <v>54</v>
      </c>
      <c r="D1726" t="s">
        <v>27</v>
      </c>
      <c r="E1726" t="s">
        <v>39</v>
      </c>
      <c r="F1726" s="1" t="s">
        <v>13780</v>
      </c>
      <c r="G1726">
        <v>177</v>
      </c>
      <c r="H1726" t="s">
        <v>108</v>
      </c>
      <c r="I1726">
        <v>844</v>
      </c>
      <c r="J1726">
        <v>377.86</v>
      </c>
      <c r="K1726">
        <f>Passenger_Data[[#This Row],[Price_USD]]*1</f>
        <v>377.86</v>
      </c>
      <c r="L1726">
        <v>77</v>
      </c>
      <c r="M1726" t="s">
        <v>40</v>
      </c>
      <c r="N1726" t="s">
        <v>31</v>
      </c>
      <c r="O1726" t="s">
        <v>56</v>
      </c>
      <c r="P1726" t="s">
        <v>33</v>
      </c>
      <c r="Q1726">
        <v>1</v>
      </c>
      <c r="R1726" t="s">
        <v>51</v>
      </c>
      <c r="S1726" t="s">
        <v>44</v>
      </c>
      <c r="T1726">
        <v>5.0999999999999996</v>
      </c>
      <c r="U1726">
        <v>10</v>
      </c>
      <c r="V1726">
        <v>89</v>
      </c>
      <c r="W1726">
        <v>0</v>
      </c>
      <c r="X1726">
        <v>0</v>
      </c>
      <c r="Y1726" t="s">
        <v>77</v>
      </c>
    </row>
    <row r="1727" spans="1:25" x14ac:dyDescent="0.25">
      <c r="A1727" t="s">
        <v>2957</v>
      </c>
      <c r="B1727" t="s">
        <v>878</v>
      </c>
      <c r="C1727" t="s">
        <v>73</v>
      </c>
      <c r="D1727" t="s">
        <v>59</v>
      </c>
      <c r="E1727" t="s">
        <v>64</v>
      </c>
      <c r="F1727" s="1" t="s">
        <v>13781</v>
      </c>
      <c r="G1727">
        <v>236</v>
      </c>
      <c r="H1727" t="s">
        <v>29</v>
      </c>
      <c r="I1727">
        <v>934</v>
      </c>
      <c r="J1727">
        <v>469.57</v>
      </c>
      <c r="K1727">
        <f>Passenger_Data[[#This Row],[Price_USD]]*1</f>
        <v>469.57</v>
      </c>
      <c r="L1727">
        <v>51</v>
      </c>
      <c r="M1727" t="s">
        <v>40</v>
      </c>
      <c r="N1727" t="s">
        <v>31</v>
      </c>
      <c r="O1727" t="s">
        <v>33</v>
      </c>
      <c r="P1727" t="s">
        <v>50</v>
      </c>
      <c r="Q1727">
        <v>2</v>
      </c>
      <c r="R1727" t="s">
        <v>43</v>
      </c>
      <c r="S1727" t="s">
        <v>44</v>
      </c>
      <c r="T1727">
        <v>7.2</v>
      </c>
      <c r="U1727">
        <v>6</v>
      </c>
      <c r="V1727">
        <v>95</v>
      </c>
      <c r="W1727">
        <v>0</v>
      </c>
      <c r="X1727">
        <v>0</v>
      </c>
      <c r="Y1727" t="s">
        <v>77</v>
      </c>
    </row>
    <row r="1728" spans="1:25" x14ac:dyDescent="0.25">
      <c r="A1728" t="s">
        <v>2958</v>
      </c>
      <c r="B1728" t="s">
        <v>694</v>
      </c>
      <c r="C1728" t="s">
        <v>26</v>
      </c>
      <c r="D1728" t="s">
        <v>27</v>
      </c>
      <c r="E1728" t="s">
        <v>64</v>
      </c>
      <c r="F1728" s="1" t="s">
        <v>13782</v>
      </c>
      <c r="G1728">
        <v>120</v>
      </c>
      <c r="H1728" t="s">
        <v>29</v>
      </c>
      <c r="I1728">
        <v>1285</v>
      </c>
      <c r="J1728">
        <v>297.11</v>
      </c>
      <c r="K1728">
        <f>Passenger_Data[[#This Row],[Price_USD]]*1</f>
        <v>297.11</v>
      </c>
      <c r="L1728">
        <v>71</v>
      </c>
      <c r="M1728" t="s">
        <v>40</v>
      </c>
      <c r="N1728" t="s">
        <v>41</v>
      </c>
      <c r="O1728" t="s">
        <v>56</v>
      </c>
      <c r="P1728" t="s">
        <v>50</v>
      </c>
      <c r="Q1728">
        <v>3</v>
      </c>
      <c r="R1728" t="s">
        <v>65</v>
      </c>
      <c r="S1728" t="s">
        <v>68</v>
      </c>
      <c r="T1728">
        <v>10</v>
      </c>
      <c r="U1728">
        <v>5</v>
      </c>
      <c r="V1728">
        <v>61</v>
      </c>
      <c r="W1728">
        <v>0</v>
      </c>
      <c r="X1728">
        <v>0</v>
      </c>
      <c r="Y1728" t="s">
        <v>45</v>
      </c>
    </row>
    <row r="1729" spans="1:25" x14ac:dyDescent="0.25">
      <c r="A1729" t="s">
        <v>2959</v>
      </c>
      <c r="B1729" t="s">
        <v>986</v>
      </c>
      <c r="C1729" t="s">
        <v>73</v>
      </c>
      <c r="D1729" t="s">
        <v>59</v>
      </c>
      <c r="E1729" t="s">
        <v>27</v>
      </c>
      <c r="F1729" s="1" t="s">
        <v>13783</v>
      </c>
      <c r="G1729">
        <v>232</v>
      </c>
      <c r="H1729" t="s">
        <v>29</v>
      </c>
      <c r="I1729">
        <v>1287</v>
      </c>
      <c r="J1729">
        <v>283.43</v>
      </c>
      <c r="K1729">
        <f>Passenger_Data[[#This Row],[Price_USD]]*1</f>
        <v>283.43</v>
      </c>
      <c r="L1729">
        <v>62</v>
      </c>
      <c r="M1729" t="s">
        <v>40</v>
      </c>
      <c r="N1729" t="s">
        <v>41</v>
      </c>
      <c r="O1729" t="s">
        <v>56</v>
      </c>
      <c r="P1729" t="s">
        <v>50</v>
      </c>
      <c r="Q1729">
        <v>0</v>
      </c>
      <c r="R1729" t="s">
        <v>65</v>
      </c>
      <c r="S1729" t="s">
        <v>61</v>
      </c>
      <c r="T1729">
        <v>7.7</v>
      </c>
      <c r="U1729">
        <v>9</v>
      </c>
      <c r="V1729">
        <v>29</v>
      </c>
      <c r="W1729">
        <v>0</v>
      </c>
      <c r="X1729">
        <v>0</v>
      </c>
      <c r="Y1729" t="s">
        <v>45</v>
      </c>
    </row>
    <row r="1730" spans="1:25" x14ac:dyDescent="0.25">
      <c r="A1730" t="s">
        <v>2960</v>
      </c>
      <c r="B1730" t="s">
        <v>2961</v>
      </c>
      <c r="C1730" t="s">
        <v>48</v>
      </c>
      <c r="D1730" t="s">
        <v>49</v>
      </c>
      <c r="E1730" t="s">
        <v>39</v>
      </c>
      <c r="F1730" s="1" t="s">
        <v>13784</v>
      </c>
      <c r="G1730">
        <v>137</v>
      </c>
      <c r="H1730" t="s">
        <v>29</v>
      </c>
      <c r="I1730">
        <v>1196</v>
      </c>
      <c r="J1730">
        <v>423.01</v>
      </c>
      <c r="K1730">
        <f>Passenger_Data[[#This Row],[Price_USD]]*1</f>
        <v>423.01</v>
      </c>
      <c r="L1730">
        <v>59</v>
      </c>
      <c r="M1730" t="s">
        <v>40</v>
      </c>
      <c r="N1730" t="s">
        <v>60</v>
      </c>
      <c r="O1730" t="s">
        <v>56</v>
      </c>
      <c r="P1730" t="s">
        <v>83</v>
      </c>
      <c r="Q1730">
        <v>1</v>
      </c>
      <c r="R1730" t="s">
        <v>65</v>
      </c>
      <c r="S1730" t="s">
        <v>61</v>
      </c>
      <c r="T1730">
        <v>8.6999999999999993</v>
      </c>
      <c r="U1730">
        <v>18</v>
      </c>
      <c r="V1730">
        <v>44</v>
      </c>
      <c r="W1730">
        <v>0</v>
      </c>
      <c r="X1730">
        <v>0</v>
      </c>
      <c r="Y1730" t="s">
        <v>36</v>
      </c>
    </row>
    <row r="1731" spans="1:25" x14ac:dyDescent="0.25">
      <c r="A1731" t="s">
        <v>2962</v>
      </c>
      <c r="B1731" t="s">
        <v>463</v>
      </c>
      <c r="C1731" t="s">
        <v>82</v>
      </c>
      <c r="D1731" t="s">
        <v>64</v>
      </c>
      <c r="E1731" t="s">
        <v>76</v>
      </c>
      <c r="F1731" s="1" t="s">
        <v>13785</v>
      </c>
      <c r="G1731">
        <v>211</v>
      </c>
      <c r="H1731" t="s">
        <v>86</v>
      </c>
      <c r="I1731">
        <v>854</v>
      </c>
      <c r="J1731">
        <v>359.82</v>
      </c>
      <c r="K1731">
        <f>Passenger_Data[[#This Row],[Price_USD]]*1</f>
        <v>359.82</v>
      </c>
      <c r="L1731">
        <v>67</v>
      </c>
      <c r="M1731" t="s">
        <v>30</v>
      </c>
      <c r="N1731" t="s">
        <v>60</v>
      </c>
      <c r="O1731" t="s">
        <v>56</v>
      </c>
      <c r="P1731" t="s">
        <v>50</v>
      </c>
      <c r="Q1731">
        <v>1</v>
      </c>
      <c r="R1731" t="s">
        <v>51</v>
      </c>
      <c r="S1731" t="s">
        <v>68</v>
      </c>
      <c r="T1731">
        <v>5.8</v>
      </c>
      <c r="U1731">
        <v>12</v>
      </c>
      <c r="V1731">
        <v>68</v>
      </c>
      <c r="W1731">
        <v>0</v>
      </c>
      <c r="X1731">
        <v>0</v>
      </c>
      <c r="Y1731" t="s">
        <v>77</v>
      </c>
    </row>
    <row r="1732" spans="1:25" x14ac:dyDescent="0.25">
      <c r="A1732" t="s">
        <v>2963</v>
      </c>
      <c r="B1732" t="s">
        <v>2964</v>
      </c>
      <c r="C1732" t="s">
        <v>82</v>
      </c>
      <c r="D1732" t="s">
        <v>64</v>
      </c>
      <c r="E1732" t="s">
        <v>64</v>
      </c>
      <c r="F1732" s="1" t="s">
        <v>13786</v>
      </c>
      <c r="G1732">
        <v>252</v>
      </c>
      <c r="H1732" t="s">
        <v>29</v>
      </c>
      <c r="I1732">
        <v>1354</v>
      </c>
      <c r="J1732">
        <v>198.5</v>
      </c>
      <c r="K1732">
        <f>Passenger_Data[[#This Row],[Price_USD]]*1</f>
        <v>198.5</v>
      </c>
      <c r="L1732">
        <v>40</v>
      </c>
      <c r="M1732" t="s">
        <v>40</v>
      </c>
      <c r="N1732" t="s">
        <v>41</v>
      </c>
      <c r="O1732" t="s">
        <v>32</v>
      </c>
      <c r="P1732" t="s">
        <v>83</v>
      </c>
      <c r="Q1732">
        <v>2</v>
      </c>
      <c r="R1732" t="s">
        <v>65</v>
      </c>
      <c r="S1732" t="s">
        <v>44</v>
      </c>
      <c r="T1732">
        <v>6.3</v>
      </c>
      <c r="U1732">
        <v>18</v>
      </c>
      <c r="V1732">
        <v>59</v>
      </c>
      <c r="W1732">
        <v>0</v>
      </c>
      <c r="X1732">
        <v>0</v>
      </c>
      <c r="Y1732" t="s">
        <v>77</v>
      </c>
    </row>
    <row r="1733" spans="1:25" x14ac:dyDescent="0.25">
      <c r="A1733" t="s">
        <v>2965</v>
      </c>
      <c r="B1733" t="s">
        <v>179</v>
      </c>
      <c r="C1733" t="s">
        <v>48</v>
      </c>
      <c r="D1733" t="s">
        <v>59</v>
      </c>
      <c r="E1733" t="s">
        <v>49</v>
      </c>
      <c r="F1733" s="1" t="s">
        <v>13787</v>
      </c>
      <c r="G1733">
        <v>76</v>
      </c>
      <c r="H1733" t="s">
        <v>29</v>
      </c>
      <c r="I1733">
        <v>1595</v>
      </c>
      <c r="J1733">
        <v>366.63</v>
      </c>
      <c r="K1733">
        <f>Passenger_Data[[#This Row],[Price_USD]]*1</f>
        <v>366.63</v>
      </c>
      <c r="L1733">
        <v>50</v>
      </c>
      <c r="M1733" t="s">
        <v>30</v>
      </c>
      <c r="N1733" t="s">
        <v>60</v>
      </c>
      <c r="O1733" t="s">
        <v>32</v>
      </c>
      <c r="P1733" t="s">
        <v>50</v>
      </c>
      <c r="Q1733">
        <v>1</v>
      </c>
      <c r="R1733" t="s">
        <v>43</v>
      </c>
      <c r="S1733" t="s">
        <v>35</v>
      </c>
      <c r="T1733">
        <v>8</v>
      </c>
      <c r="U1733">
        <v>9</v>
      </c>
      <c r="V1733">
        <v>102</v>
      </c>
      <c r="W1733">
        <v>0</v>
      </c>
      <c r="X1733">
        <v>0</v>
      </c>
      <c r="Y1733" t="s">
        <v>36</v>
      </c>
    </row>
    <row r="1734" spans="1:25" x14ac:dyDescent="0.25">
      <c r="A1734" t="s">
        <v>2966</v>
      </c>
      <c r="B1734" t="s">
        <v>2967</v>
      </c>
      <c r="C1734" t="s">
        <v>48</v>
      </c>
      <c r="D1734" t="s">
        <v>76</v>
      </c>
      <c r="E1734" t="s">
        <v>55</v>
      </c>
      <c r="F1734" s="1" t="s">
        <v>13788</v>
      </c>
      <c r="G1734">
        <v>203</v>
      </c>
      <c r="H1734" t="s">
        <v>29</v>
      </c>
      <c r="I1734">
        <v>769</v>
      </c>
      <c r="J1734">
        <v>326.31</v>
      </c>
      <c r="K1734">
        <f>Passenger_Data[[#This Row],[Price_USD]]*1</f>
        <v>326.31</v>
      </c>
      <c r="L1734">
        <v>45</v>
      </c>
      <c r="M1734" t="s">
        <v>40</v>
      </c>
      <c r="N1734" t="s">
        <v>31</v>
      </c>
      <c r="O1734" t="s">
        <v>56</v>
      </c>
      <c r="P1734" t="s">
        <v>50</v>
      </c>
      <c r="Q1734">
        <v>1</v>
      </c>
      <c r="R1734" t="s">
        <v>65</v>
      </c>
      <c r="S1734" t="s">
        <v>61</v>
      </c>
      <c r="T1734">
        <v>7.8</v>
      </c>
      <c r="U1734">
        <v>4</v>
      </c>
      <c r="V1734">
        <v>57</v>
      </c>
      <c r="W1734">
        <v>0</v>
      </c>
      <c r="X1734">
        <v>1</v>
      </c>
      <c r="Y1734" t="s">
        <v>45</v>
      </c>
    </row>
    <row r="1735" spans="1:25" x14ac:dyDescent="0.25">
      <c r="A1735" t="s">
        <v>2968</v>
      </c>
      <c r="B1735" t="s">
        <v>1435</v>
      </c>
      <c r="C1735" t="s">
        <v>82</v>
      </c>
      <c r="D1735" t="s">
        <v>49</v>
      </c>
      <c r="E1735" t="s">
        <v>76</v>
      </c>
      <c r="F1735" s="1" t="s">
        <v>13789</v>
      </c>
      <c r="G1735">
        <v>219</v>
      </c>
      <c r="H1735" t="s">
        <v>29</v>
      </c>
      <c r="I1735">
        <v>1237</v>
      </c>
      <c r="J1735">
        <v>347.36</v>
      </c>
      <c r="K1735">
        <f>Passenger_Data[[#This Row],[Price_USD]]*1</f>
        <v>347.36</v>
      </c>
      <c r="L1735">
        <v>58</v>
      </c>
      <c r="M1735" t="s">
        <v>30</v>
      </c>
      <c r="N1735" t="s">
        <v>31</v>
      </c>
      <c r="O1735" t="s">
        <v>42</v>
      </c>
      <c r="P1735" t="s">
        <v>33</v>
      </c>
      <c r="Q1735">
        <v>2</v>
      </c>
      <c r="R1735" t="s">
        <v>65</v>
      </c>
      <c r="S1735" t="s">
        <v>35</v>
      </c>
      <c r="T1735">
        <v>8.9</v>
      </c>
      <c r="U1735">
        <v>5</v>
      </c>
      <c r="V1735">
        <v>2</v>
      </c>
      <c r="W1735">
        <v>0</v>
      </c>
      <c r="X1735">
        <v>0</v>
      </c>
      <c r="Y1735" t="s">
        <v>45</v>
      </c>
    </row>
    <row r="1736" spans="1:25" x14ac:dyDescent="0.25">
      <c r="A1736" t="s">
        <v>2969</v>
      </c>
      <c r="B1736" t="s">
        <v>2970</v>
      </c>
      <c r="C1736" t="s">
        <v>54</v>
      </c>
      <c r="D1736" t="s">
        <v>76</v>
      </c>
      <c r="E1736" t="s">
        <v>39</v>
      </c>
      <c r="F1736" s="1" t="s">
        <v>13790</v>
      </c>
      <c r="G1736">
        <v>292</v>
      </c>
      <c r="H1736" t="s">
        <v>29</v>
      </c>
      <c r="I1736">
        <v>967</v>
      </c>
      <c r="J1736">
        <v>343.8</v>
      </c>
      <c r="K1736">
        <f>Passenger_Data[[#This Row],[Price_USD]]*1</f>
        <v>343.8</v>
      </c>
      <c r="L1736">
        <v>30</v>
      </c>
      <c r="M1736" t="s">
        <v>40</v>
      </c>
      <c r="N1736" t="s">
        <v>31</v>
      </c>
      <c r="O1736" t="s">
        <v>32</v>
      </c>
      <c r="P1736" t="s">
        <v>50</v>
      </c>
      <c r="Q1736">
        <v>0</v>
      </c>
      <c r="R1736" t="s">
        <v>43</v>
      </c>
      <c r="S1736" t="s">
        <v>35</v>
      </c>
      <c r="T1736">
        <v>9.4</v>
      </c>
      <c r="U1736">
        <v>5</v>
      </c>
      <c r="V1736">
        <v>31</v>
      </c>
      <c r="W1736">
        <v>1</v>
      </c>
      <c r="X1736">
        <v>0</v>
      </c>
      <c r="Y1736" t="s">
        <v>77</v>
      </c>
    </row>
    <row r="1737" spans="1:25" x14ac:dyDescent="0.25">
      <c r="A1737" t="s">
        <v>2971</v>
      </c>
      <c r="B1737" t="s">
        <v>646</v>
      </c>
      <c r="C1737" t="s">
        <v>54</v>
      </c>
      <c r="D1737" t="s">
        <v>55</v>
      </c>
      <c r="E1737" t="s">
        <v>27</v>
      </c>
      <c r="F1737" s="1" t="s">
        <v>13791</v>
      </c>
      <c r="G1737">
        <v>155</v>
      </c>
      <c r="H1737" t="s">
        <v>108</v>
      </c>
      <c r="I1737">
        <v>1301</v>
      </c>
      <c r="J1737">
        <v>411.01</v>
      </c>
      <c r="K1737">
        <f>Passenger_Data[[#This Row],[Price_USD]]*1</f>
        <v>411.01</v>
      </c>
      <c r="L1737">
        <v>57</v>
      </c>
      <c r="M1737" t="s">
        <v>40</v>
      </c>
      <c r="N1737" t="s">
        <v>31</v>
      </c>
      <c r="O1737" t="s">
        <v>42</v>
      </c>
      <c r="P1737" t="s">
        <v>50</v>
      </c>
      <c r="Q1737">
        <v>0</v>
      </c>
      <c r="R1737" t="s">
        <v>43</v>
      </c>
      <c r="S1737" t="s">
        <v>35</v>
      </c>
      <c r="T1737">
        <v>5.6</v>
      </c>
      <c r="U1737">
        <v>2</v>
      </c>
      <c r="V1737">
        <v>4</v>
      </c>
      <c r="W1737">
        <v>0</v>
      </c>
      <c r="X1737">
        <v>0</v>
      </c>
      <c r="Y1737" t="s">
        <v>36</v>
      </c>
    </row>
    <row r="1738" spans="1:25" x14ac:dyDescent="0.25">
      <c r="A1738" t="s">
        <v>2972</v>
      </c>
      <c r="B1738" t="s">
        <v>231</v>
      </c>
      <c r="C1738" t="s">
        <v>54</v>
      </c>
      <c r="D1738" t="s">
        <v>28</v>
      </c>
      <c r="E1738" t="s">
        <v>39</v>
      </c>
      <c r="F1738" s="1" t="s">
        <v>13792</v>
      </c>
      <c r="G1738">
        <v>181</v>
      </c>
      <c r="H1738" t="s">
        <v>108</v>
      </c>
      <c r="I1738">
        <v>911</v>
      </c>
      <c r="J1738">
        <v>342.93</v>
      </c>
      <c r="K1738">
        <f>Passenger_Data[[#This Row],[Price_USD]]*1</f>
        <v>342.93</v>
      </c>
      <c r="L1738">
        <v>67</v>
      </c>
      <c r="M1738" t="s">
        <v>40</v>
      </c>
      <c r="N1738" t="s">
        <v>60</v>
      </c>
      <c r="O1738" t="s">
        <v>42</v>
      </c>
      <c r="P1738" t="s">
        <v>33</v>
      </c>
      <c r="Q1738">
        <v>0</v>
      </c>
      <c r="R1738" t="s">
        <v>65</v>
      </c>
      <c r="S1738" t="s">
        <v>35</v>
      </c>
      <c r="T1738">
        <v>5.9</v>
      </c>
      <c r="U1738">
        <v>2</v>
      </c>
      <c r="V1738">
        <v>50</v>
      </c>
      <c r="W1738">
        <v>0</v>
      </c>
      <c r="X1738">
        <v>1</v>
      </c>
      <c r="Y1738" t="s">
        <v>77</v>
      </c>
    </row>
    <row r="1739" spans="1:25" x14ac:dyDescent="0.25">
      <c r="A1739" t="s">
        <v>2973</v>
      </c>
      <c r="B1739" t="s">
        <v>2451</v>
      </c>
      <c r="C1739" t="s">
        <v>48</v>
      </c>
      <c r="D1739" t="s">
        <v>59</v>
      </c>
      <c r="E1739" t="s">
        <v>76</v>
      </c>
      <c r="F1739" s="1" t="s">
        <v>13793</v>
      </c>
      <c r="G1739">
        <v>193</v>
      </c>
      <c r="H1739" t="s">
        <v>86</v>
      </c>
      <c r="I1739">
        <v>1641</v>
      </c>
      <c r="J1739">
        <v>389.37</v>
      </c>
      <c r="K1739">
        <f>Passenger_Data[[#This Row],[Price_USD]]*1</f>
        <v>389.37</v>
      </c>
      <c r="L1739">
        <v>75</v>
      </c>
      <c r="M1739" t="s">
        <v>30</v>
      </c>
      <c r="N1739" t="s">
        <v>41</v>
      </c>
      <c r="O1739" t="s">
        <v>32</v>
      </c>
      <c r="P1739" t="s">
        <v>50</v>
      </c>
      <c r="Q1739">
        <v>2</v>
      </c>
      <c r="R1739" t="s">
        <v>43</v>
      </c>
      <c r="S1739" t="s">
        <v>61</v>
      </c>
      <c r="T1739">
        <v>6.7</v>
      </c>
      <c r="U1739">
        <v>5</v>
      </c>
      <c r="V1739">
        <v>111</v>
      </c>
      <c r="W1739">
        <v>0</v>
      </c>
      <c r="X1739">
        <v>0</v>
      </c>
      <c r="Y1739" t="s">
        <v>77</v>
      </c>
    </row>
    <row r="1740" spans="1:25" x14ac:dyDescent="0.25">
      <c r="A1740" t="s">
        <v>2974</v>
      </c>
      <c r="B1740" t="s">
        <v>2803</v>
      </c>
      <c r="C1740" t="s">
        <v>73</v>
      </c>
      <c r="D1740" t="s">
        <v>76</v>
      </c>
      <c r="E1740" t="s">
        <v>28</v>
      </c>
      <c r="F1740" s="1" t="s">
        <v>13794</v>
      </c>
      <c r="G1740">
        <v>164</v>
      </c>
      <c r="H1740" t="s">
        <v>29</v>
      </c>
      <c r="I1740">
        <v>746</v>
      </c>
      <c r="J1740">
        <v>373.02</v>
      </c>
      <c r="K1740">
        <f>Passenger_Data[[#This Row],[Price_USD]]*1</f>
        <v>373.02</v>
      </c>
      <c r="L1740">
        <v>40</v>
      </c>
      <c r="M1740" t="s">
        <v>40</v>
      </c>
      <c r="N1740" t="s">
        <v>41</v>
      </c>
      <c r="O1740" t="s">
        <v>42</v>
      </c>
      <c r="P1740" t="s">
        <v>50</v>
      </c>
      <c r="Q1740">
        <v>0</v>
      </c>
      <c r="R1740" t="s">
        <v>51</v>
      </c>
      <c r="S1740" t="s">
        <v>35</v>
      </c>
      <c r="T1740">
        <v>6.8</v>
      </c>
      <c r="U1740">
        <v>2</v>
      </c>
      <c r="V1740">
        <v>33</v>
      </c>
      <c r="W1740">
        <v>0</v>
      </c>
      <c r="X1740">
        <v>0</v>
      </c>
      <c r="Y1740" t="s">
        <v>36</v>
      </c>
    </row>
    <row r="1741" spans="1:25" x14ac:dyDescent="0.25">
      <c r="A1741" t="s">
        <v>2975</v>
      </c>
      <c r="B1741" t="s">
        <v>425</v>
      </c>
      <c r="C1741" t="s">
        <v>73</v>
      </c>
      <c r="D1741" t="s">
        <v>39</v>
      </c>
      <c r="E1741" t="s">
        <v>27</v>
      </c>
      <c r="F1741" s="1" t="s">
        <v>13795</v>
      </c>
      <c r="G1741">
        <v>146</v>
      </c>
      <c r="H1741" t="s">
        <v>108</v>
      </c>
      <c r="I1741">
        <v>1667</v>
      </c>
      <c r="J1741">
        <v>491.62</v>
      </c>
      <c r="K1741">
        <f>Passenger_Data[[#This Row],[Price_USD]]*1</f>
        <v>491.62</v>
      </c>
      <c r="L1741">
        <v>69</v>
      </c>
      <c r="M1741" t="s">
        <v>30</v>
      </c>
      <c r="N1741" t="s">
        <v>31</v>
      </c>
      <c r="O1741" t="s">
        <v>33</v>
      </c>
      <c r="P1741" t="s">
        <v>50</v>
      </c>
      <c r="Q1741">
        <v>0</v>
      </c>
      <c r="R1741" t="s">
        <v>65</v>
      </c>
      <c r="S1741" t="s">
        <v>68</v>
      </c>
      <c r="T1741">
        <v>6.6</v>
      </c>
      <c r="U1741">
        <v>9</v>
      </c>
      <c r="V1741">
        <v>47</v>
      </c>
      <c r="W1741">
        <v>0</v>
      </c>
      <c r="X1741">
        <v>0</v>
      </c>
      <c r="Y1741" t="s">
        <v>36</v>
      </c>
    </row>
    <row r="1742" spans="1:25" x14ac:dyDescent="0.25">
      <c r="A1742" t="s">
        <v>2976</v>
      </c>
      <c r="B1742" t="s">
        <v>2977</v>
      </c>
      <c r="C1742" t="s">
        <v>26</v>
      </c>
      <c r="D1742" t="s">
        <v>59</v>
      </c>
      <c r="E1742" t="s">
        <v>59</v>
      </c>
      <c r="F1742" s="1" t="s">
        <v>13796</v>
      </c>
      <c r="G1742">
        <v>161</v>
      </c>
      <c r="H1742" t="s">
        <v>29</v>
      </c>
      <c r="I1742">
        <v>1368</v>
      </c>
      <c r="J1742">
        <v>377.86</v>
      </c>
      <c r="K1742">
        <f>Passenger_Data[[#This Row],[Price_USD]]*1</f>
        <v>377.86</v>
      </c>
      <c r="L1742">
        <v>43</v>
      </c>
      <c r="M1742" t="s">
        <v>30</v>
      </c>
      <c r="N1742" t="s">
        <v>31</v>
      </c>
      <c r="O1742" t="s">
        <v>42</v>
      </c>
      <c r="P1742" t="s">
        <v>50</v>
      </c>
      <c r="Q1742">
        <v>0</v>
      </c>
      <c r="R1742" t="s">
        <v>65</v>
      </c>
      <c r="S1742" t="s">
        <v>68</v>
      </c>
      <c r="T1742">
        <v>6.7</v>
      </c>
      <c r="U1742">
        <v>8</v>
      </c>
      <c r="V1742">
        <v>44</v>
      </c>
      <c r="W1742">
        <v>0</v>
      </c>
      <c r="X1742">
        <v>1</v>
      </c>
      <c r="Y1742" t="s">
        <v>77</v>
      </c>
    </row>
    <row r="1743" spans="1:25" x14ac:dyDescent="0.25">
      <c r="A1743" t="s">
        <v>2978</v>
      </c>
      <c r="B1743" t="s">
        <v>2897</v>
      </c>
      <c r="C1743" t="s">
        <v>82</v>
      </c>
      <c r="D1743" t="s">
        <v>55</v>
      </c>
      <c r="E1743" t="s">
        <v>49</v>
      </c>
      <c r="F1743" s="1" t="s">
        <v>13797</v>
      </c>
      <c r="G1743">
        <v>177</v>
      </c>
      <c r="H1743" t="s">
        <v>29</v>
      </c>
      <c r="I1743">
        <v>1224</v>
      </c>
      <c r="J1743">
        <v>373.32</v>
      </c>
      <c r="K1743">
        <f>Passenger_Data[[#This Row],[Price_USD]]*1</f>
        <v>373.32</v>
      </c>
      <c r="L1743">
        <v>42</v>
      </c>
      <c r="M1743" t="s">
        <v>30</v>
      </c>
      <c r="N1743" t="s">
        <v>41</v>
      </c>
      <c r="O1743" t="s">
        <v>42</v>
      </c>
      <c r="P1743" t="s">
        <v>50</v>
      </c>
      <c r="Q1743">
        <v>0</v>
      </c>
      <c r="R1743" t="s">
        <v>65</v>
      </c>
      <c r="S1743" t="s">
        <v>61</v>
      </c>
      <c r="T1743">
        <v>8.6999999999999993</v>
      </c>
      <c r="U1743">
        <v>17</v>
      </c>
      <c r="V1743">
        <v>59</v>
      </c>
      <c r="W1743">
        <v>0</v>
      </c>
      <c r="X1743">
        <v>0</v>
      </c>
      <c r="Y1743" t="s">
        <v>45</v>
      </c>
    </row>
    <row r="1744" spans="1:25" x14ac:dyDescent="0.25">
      <c r="A1744" t="s">
        <v>2979</v>
      </c>
      <c r="B1744" t="s">
        <v>2980</v>
      </c>
      <c r="C1744" t="s">
        <v>54</v>
      </c>
      <c r="D1744" t="s">
        <v>55</v>
      </c>
      <c r="E1744" t="s">
        <v>27</v>
      </c>
      <c r="F1744" s="1" t="s">
        <v>13798</v>
      </c>
      <c r="G1744">
        <v>182</v>
      </c>
      <c r="H1744" t="s">
        <v>29</v>
      </c>
      <c r="I1744">
        <v>1806</v>
      </c>
      <c r="J1744">
        <v>251.09</v>
      </c>
      <c r="K1744">
        <f>Passenger_Data[[#This Row],[Price_USD]]*1</f>
        <v>251.09</v>
      </c>
      <c r="L1744">
        <v>34</v>
      </c>
      <c r="M1744" t="s">
        <v>30</v>
      </c>
      <c r="N1744" t="s">
        <v>41</v>
      </c>
      <c r="O1744" t="s">
        <v>56</v>
      </c>
      <c r="P1744" t="s">
        <v>83</v>
      </c>
      <c r="Q1744">
        <v>2</v>
      </c>
      <c r="R1744" t="s">
        <v>65</v>
      </c>
      <c r="S1744" t="s">
        <v>61</v>
      </c>
      <c r="T1744">
        <v>6.4</v>
      </c>
      <c r="U1744">
        <v>8</v>
      </c>
      <c r="V1744">
        <v>11</v>
      </c>
      <c r="W1744">
        <v>0</v>
      </c>
      <c r="X1744">
        <v>0</v>
      </c>
      <c r="Y1744" t="s">
        <v>77</v>
      </c>
    </row>
    <row r="1745" spans="1:25" x14ac:dyDescent="0.25">
      <c r="A1745" t="s">
        <v>2981</v>
      </c>
      <c r="B1745" t="s">
        <v>158</v>
      </c>
      <c r="C1745" t="s">
        <v>54</v>
      </c>
      <c r="D1745" t="s">
        <v>39</v>
      </c>
      <c r="E1745" t="s">
        <v>39</v>
      </c>
      <c r="F1745" s="1" t="s">
        <v>13799</v>
      </c>
      <c r="G1745">
        <v>181</v>
      </c>
      <c r="H1745" t="s">
        <v>29</v>
      </c>
      <c r="I1745">
        <v>1071</v>
      </c>
      <c r="J1745">
        <v>309.27</v>
      </c>
      <c r="K1745">
        <f>Passenger_Data[[#This Row],[Price_USD]]*1</f>
        <v>309.27</v>
      </c>
      <c r="L1745">
        <v>52</v>
      </c>
      <c r="M1745" t="s">
        <v>40</v>
      </c>
      <c r="N1745" t="s">
        <v>41</v>
      </c>
      <c r="O1745" t="s">
        <v>33</v>
      </c>
      <c r="P1745" t="s">
        <v>50</v>
      </c>
      <c r="Q1745">
        <v>0</v>
      </c>
      <c r="R1745" t="s">
        <v>65</v>
      </c>
      <c r="S1745" t="s">
        <v>44</v>
      </c>
      <c r="T1745">
        <v>6</v>
      </c>
      <c r="U1745">
        <v>20</v>
      </c>
      <c r="V1745">
        <v>37</v>
      </c>
      <c r="W1745">
        <v>0</v>
      </c>
      <c r="X1745">
        <v>0</v>
      </c>
      <c r="Y1745" t="s">
        <v>77</v>
      </c>
    </row>
    <row r="1746" spans="1:25" x14ac:dyDescent="0.25">
      <c r="A1746" t="s">
        <v>2982</v>
      </c>
      <c r="B1746" t="s">
        <v>173</v>
      </c>
      <c r="C1746" t="s">
        <v>26</v>
      </c>
      <c r="D1746" t="s">
        <v>59</v>
      </c>
      <c r="E1746" t="s">
        <v>39</v>
      </c>
      <c r="F1746" s="1" t="s">
        <v>13800</v>
      </c>
      <c r="G1746">
        <v>192</v>
      </c>
      <c r="H1746" t="s">
        <v>29</v>
      </c>
      <c r="I1746">
        <v>1164</v>
      </c>
      <c r="J1746">
        <v>312.88</v>
      </c>
      <c r="K1746">
        <f>Passenger_Data[[#This Row],[Price_USD]]*1</f>
        <v>312.88</v>
      </c>
      <c r="L1746">
        <v>40</v>
      </c>
      <c r="M1746" t="s">
        <v>30</v>
      </c>
      <c r="N1746" t="s">
        <v>60</v>
      </c>
      <c r="O1746" t="s">
        <v>56</v>
      </c>
      <c r="P1746" t="s">
        <v>83</v>
      </c>
      <c r="Q1746">
        <v>0</v>
      </c>
      <c r="R1746" t="s">
        <v>34</v>
      </c>
      <c r="S1746" t="s">
        <v>68</v>
      </c>
      <c r="T1746">
        <v>6.4</v>
      </c>
      <c r="U1746">
        <v>7</v>
      </c>
      <c r="V1746">
        <v>60</v>
      </c>
      <c r="W1746">
        <v>0</v>
      </c>
      <c r="X1746">
        <v>0</v>
      </c>
      <c r="Y1746" t="s">
        <v>77</v>
      </c>
    </row>
    <row r="1747" spans="1:25" x14ac:dyDescent="0.25">
      <c r="A1747" t="s">
        <v>2983</v>
      </c>
      <c r="B1747" t="s">
        <v>2984</v>
      </c>
      <c r="C1747" t="s">
        <v>48</v>
      </c>
      <c r="D1747" t="s">
        <v>49</v>
      </c>
      <c r="E1747" t="s">
        <v>64</v>
      </c>
      <c r="F1747" s="1" t="s">
        <v>13801</v>
      </c>
      <c r="G1747">
        <v>225</v>
      </c>
      <c r="H1747" t="s">
        <v>86</v>
      </c>
      <c r="I1747">
        <v>1160</v>
      </c>
      <c r="J1747">
        <v>294.72000000000003</v>
      </c>
      <c r="K1747">
        <f>Passenger_Data[[#This Row],[Price_USD]]*1</f>
        <v>294.72000000000003</v>
      </c>
      <c r="L1747">
        <v>22</v>
      </c>
      <c r="M1747" t="s">
        <v>30</v>
      </c>
      <c r="N1747" t="s">
        <v>41</v>
      </c>
      <c r="O1747" t="s">
        <v>33</v>
      </c>
      <c r="P1747" t="s">
        <v>50</v>
      </c>
      <c r="Q1747">
        <v>4</v>
      </c>
      <c r="R1747" t="s">
        <v>51</v>
      </c>
      <c r="S1747" t="s">
        <v>44</v>
      </c>
      <c r="T1747">
        <v>6.7</v>
      </c>
      <c r="U1747">
        <v>20</v>
      </c>
      <c r="V1747">
        <v>47</v>
      </c>
      <c r="W1747">
        <v>0</v>
      </c>
      <c r="X1747">
        <v>0</v>
      </c>
      <c r="Y1747" t="s">
        <v>77</v>
      </c>
    </row>
    <row r="1748" spans="1:25" x14ac:dyDescent="0.25">
      <c r="A1748" t="s">
        <v>2985</v>
      </c>
      <c r="B1748" t="s">
        <v>518</v>
      </c>
      <c r="C1748" t="s">
        <v>54</v>
      </c>
      <c r="D1748" t="s">
        <v>76</v>
      </c>
      <c r="E1748" t="s">
        <v>28</v>
      </c>
      <c r="F1748" s="1" t="s">
        <v>13802</v>
      </c>
      <c r="G1748">
        <v>164</v>
      </c>
      <c r="H1748" t="s">
        <v>29</v>
      </c>
      <c r="I1748">
        <v>1214</v>
      </c>
      <c r="J1748">
        <v>234.03</v>
      </c>
      <c r="K1748">
        <f>Passenger_Data[[#This Row],[Price_USD]]*1</f>
        <v>234.03</v>
      </c>
      <c r="L1748">
        <v>51</v>
      </c>
      <c r="M1748" t="s">
        <v>30</v>
      </c>
      <c r="N1748" t="s">
        <v>31</v>
      </c>
      <c r="O1748" t="s">
        <v>33</v>
      </c>
      <c r="P1748" t="s">
        <v>50</v>
      </c>
      <c r="Q1748">
        <v>1</v>
      </c>
      <c r="R1748" t="s">
        <v>65</v>
      </c>
      <c r="S1748" t="s">
        <v>44</v>
      </c>
      <c r="T1748">
        <v>5.0999999999999996</v>
      </c>
      <c r="U1748">
        <v>5</v>
      </c>
      <c r="V1748">
        <v>80</v>
      </c>
      <c r="W1748">
        <v>0</v>
      </c>
      <c r="X1748">
        <v>1</v>
      </c>
      <c r="Y1748" t="s">
        <v>45</v>
      </c>
    </row>
    <row r="1749" spans="1:25" x14ac:dyDescent="0.25">
      <c r="A1749" t="s">
        <v>2986</v>
      </c>
      <c r="B1749" t="s">
        <v>2741</v>
      </c>
      <c r="C1749" t="s">
        <v>48</v>
      </c>
      <c r="D1749" t="s">
        <v>55</v>
      </c>
      <c r="E1749" t="s">
        <v>55</v>
      </c>
      <c r="F1749" s="1" t="s">
        <v>13803</v>
      </c>
      <c r="G1749">
        <v>223</v>
      </c>
      <c r="H1749" t="s">
        <v>29</v>
      </c>
      <c r="I1749">
        <v>1262</v>
      </c>
      <c r="J1749">
        <v>448.55</v>
      </c>
      <c r="K1749">
        <f>Passenger_Data[[#This Row],[Price_USD]]*1</f>
        <v>448.55</v>
      </c>
      <c r="L1749">
        <v>62</v>
      </c>
      <c r="M1749" t="s">
        <v>30</v>
      </c>
      <c r="N1749" t="s">
        <v>31</v>
      </c>
      <c r="O1749" t="s">
        <v>42</v>
      </c>
      <c r="P1749" t="s">
        <v>50</v>
      </c>
      <c r="Q1749">
        <v>1</v>
      </c>
      <c r="R1749" t="s">
        <v>65</v>
      </c>
      <c r="S1749" t="s">
        <v>35</v>
      </c>
      <c r="T1749">
        <v>7.3</v>
      </c>
      <c r="U1749">
        <v>5</v>
      </c>
      <c r="V1749">
        <v>34</v>
      </c>
      <c r="W1749">
        <v>0</v>
      </c>
      <c r="X1749">
        <v>0</v>
      </c>
      <c r="Y1749" t="s">
        <v>77</v>
      </c>
    </row>
    <row r="1750" spans="1:25" x14ac:dyDescent="0.25">
      <c r="A1750" t="s">
        <v>2987</v>
      </c>
      <c r="B1750" t="s">
        <v>1315</v>
      </c>
      <c r="C1750" t="s">
        <v>48</v>
      </c>
      <c r="D1750" t="s">
        <v>27</v>
      </c>
      <c r="E1750" t="s">
        <v>39</v>
      </c>
      <c r="F1750" s="1" t="s">
        <v>13804</v>
      </c>
      <c r="G1750">
        <v>236</v>
      </c>
      <c r="H1750" t="s">
        <v>29</v>
      </c>
      <c r="I1750">
        <v>515</v>
      </c>
      <c r="J1750">
        <v>236.7</v>
      </c>
      <c r="K1750">
        <f>Passenger_Data[[#This Row],[Price_USD]]*1</f>
        <v>236.7</v>
      </c>
      <c r="L1750">
        <v>67</v>
      </c>
      <c r="M1750" t="s">
        <v>30</v>
      </c>
      <c r="N1750" t="s">
        <v>31</v>
      </c>
      <c r="O1750" t="s">
        <v>56</v>
      </c>
      <c r="P1750" t="s">
        <v>33</v>
      </c>
      <c r="Q1750">
        <v>1</v>
      </c>
      <c r="R1750" t="s">
        <v>34</v>
      </c>
      <c r="S1750" t="s">
        <v>68</v>
      </c>
      <c r="T1750">
        <v>4.5</v>
      </c>
      <c r="U1750">
        <v>10</v>
      </c>
      <c r="V1750">
        <v>86</v>
      </c>
      <c r="W1750">
        <v>0</v>
      </c>
      <c r="X1750">
        <v>0</v>
      </c>
      <c r="Y1750" t="s">
        <v>36</v>
      </c>
    </row>
    <row r="1751" spans="1:25" x14ac:dyDescent="0.25">
      <c r="A1751" t="s">
        <v>2988</v>
      </c>
      <c r="B1751" t="s">
        <v>1188</v>
      </c>
      <c r="C1751" t="s">
        <v>48</v>
      </c>
      <c r="D1751" t="s">
        <v>64</v>
      </c>
      <c r="E1751" t="s">
        <v>28</v>
      </c>
      <c r="F1751" s="1" t="s">
        <v>13805</v>
      </c>
      <c r="G1751">
        <v>113</v>
      </c>
      <c r="H1751" t="s">
        <v>29</v>
      </c>
      <c r="I1751">
        <v>1369</v>
      </c>
      <c r="J1751">
        <v>152.38999999999999</v>
      </c>
      <c r="K1751">
        <f>Passenger_Data[[#This Row],[Price_USD]]*1</f>
        <v>152.38999999999999</v>
      </c>
      <c r="L1751">
        <v>58</v>
      </c>
      <c r="M1751" t="s">
        <v>30</v>
      </c>
      <c r="N1751" t="s">
        <v>31</v>
      </c>
      <c r="O1751" t="s">
        <v>33</v>
      </c>
      <c r="P1751" t="s">
        <v>50</v>
      </c>
      <c r="Q1751">
        <v>2</v>
      </c>
      <c r="R1751" t="s">
        <v>65</v>
      </c>
      <c r="S1751" t="s">
        <v>44</v>
      </c>
      <c r="T1751">
        <v>6.4</v>
      </c>
      <c r="U1751">
        <v>4</v>
      </c>
      <c r="V1751">
        <v>33</v>
      </c>
      <c r="W1751">
        <v>0</v>
      </c>
      <c r="X1751">
        <v>0</v>
      </c>
      <c r="Y1751" t="s">
        <v>45</v>
      </c>
    </row>
    <row r="1752" spans="1:25" x14ac:dyDescent="0.25">
      <c r="A1752" t="s">
        <v>2989</v>
      </c>
      <c r="B1752" t="s">
        <v>2990</v>
      </c>
      <c r="C1752" t="s">
        <v>73</v>
      </c>
      <c r="D1752" t="s">
        <v>28</v>
      </c>
      <c r="E1752" t="s">
        <v>55</v>
      </c>
      <c r="F1752" s="1" t="s">
        <v>13806</v>
      </c>
      <c r="G1752">
        <v>255</v>
      </c>
      <c r="H1752" t="s">
        <v>29</v>
      </c>
      <c r="I1752">
        <v>1059</v>
      </c>
      <c r="J1752">
        <v>498.67</v>
      </c>
      <c r="K1752">
        <f>Passenger_Data[[#This Row],[Price_USD]]*1</f>
        <v>498.67</v>
      </c>
      <c r="L1752">
        <v>75</v>
      </c>
      <c r="M1752" t="s">
        <v>40</v>
      </c>
      <c r="N1752" t="s">
        <v>41</v>
      </c>
      <c r="O1752" t="s">
        <v>33</v>
      </c>
      <c r="P1752" t="s">
        <v>50</v>
      </c>
      <c r="Q1752">
        <v>0</v>
      </c>
      <c r="R1752" t="s">
        <v>51</v>
      </c>
      <c r="S1752" t="s">
        <v>68</v>
      </c>
      <c r="T1752">
        <v>7.7</v>
      </c>
      <c r="U1752">
        <v>13</v>
      </c>
      <c r="V1752">
        <v>49</v>
      </c>
      <c r="W1752">
        <v>0</v>
      </c>
      <c r="X1752">
        <v>1</v>
      </c>
      <c r="Y1752" t="s">
        <v>36</v>
      </c>
    </row>
    <row r="1753" spans="1:25" x14ac:dyDescent="0.25">
      <c r="A1753" t="s">
        <v>2991</v>
      </c>
      <c r="B1753" t="s">
        <v>1258</v>
      </c>
      <c r="C1753" t="s">
        <v>82</v>
      </c>
      <c r="D1753" t="s">
        <v>64</v>
      </c>
      <c r="E1753" t="s">
        <v>28</v>
      </c>
      <c r="F1753" s="1" t="s">
        <v>13807</v>
      </c>
      <c r="G1753">
        <v>158</v>
      </c>
      <c r="H1753" t="s">
        <v>29</v>
      </c>
      <c r="I1753">
        <v>1047</v>
      </c>
      <c r="J1753">
        <v>444.85</v>
      </c>
      <c r="K1753">
        <f>Passenger_Data[[#This Row],[Price_USD]]*1</f>
        <v>444.85</v>
      </c>
      <c r="L1753">
        <v>34</v>
      </c>
      <c r="M1753" t="s">
        <v>40</v>
      </c>
      <c r="N1753" t="s">
        <v>31</v>
      </c>
      <c r="O1753" t="s">
        <v>33</v>
      </c>
      <c r="P1753" t="s">
        <v>33</v>
      </c>
      <c r="Q1753">
        <v>0</v>
      </c>
      <c r="R1753" t="s">
        <v>65</v>
      </c>
      <c r="S1753" t="s">
        <v>35</v>
      </c>
      <c r="T1753">
        <v>6.6</v>
      </c>
      <c r="U1753">
        <v>4</v>
      </c>
      <c r="V1753">
        <v>78</v>
      </c>
      <c r="W1753">
        <v>0</v>
      </c>
      <c r="X1753">
        <v>0</v>
      </c>
      <c r="Y1753" t="s">
        <v>45</v>
      </c>
    </row>
    <row r="1754" spans="1:25" x14ac:dyDescent="0.25">
      <c r="A1754" t="s">
        <v>2992</v>
      </c>
      <c r="B1754" t="s">
        <v>492</v>
      </c>
      <c r="C1754" t="s">
        <v>48</v>
      </c>
      <c r="D1754" t="s">
        <v>39</v>
      </c>
      <c r="E1754" t="s">
        <v>76</v>
      </c>
      <c r="F1754" s="1" t="s">
        <v>13808</v>
      </c>
      <c r="G1754">
        <v>82</v>
      </c>
      <c r="H1754" t="s">
        <v>29</v>
      </c>
      <c r="I1754">
        <v>1218</v>
      </c>
      <c r="J1754">
        <v>410.66</v>
      </c>
      <c r="K1754">
        <f>Passenger_Data[[#This Row],[Price_USD]]*1</f>
        <v>410.66</v>
      </c>
      <c r="L1754">
        <v>33</v>
      </c>
      <c r="M1754" t="s">
        <v>40</v>
      </c>
      <c r="N1754" t="s">
        <v>60</v>
      </c>
      <c r="O1754" t="s">
        <v>33</v>
      </c>
      <c r="P1754" t="s">
        <v>83</v>
      </c>
      <c r="Q1754">
        <v>0</v>
      </c>
      <c r="R1754" t="s">
        <v>65</v>
      </c>
      <c r="S1754" t="s">
        <v>68</v>
      </c>
      <c r="T1754">
        <v>5.6</v>
      </c>
      <c r="U1754">
        <v>0</v>
      </c>
      <c r="V1754">
        <v>20</v>
      </c>
      <c r="W1754">
        <v>0</v>
      </c>
      <c r="X1754">
        <v>1</v>
      </c>
      <c r="Y1754" t="s">
        <v>36</v>
      </c>
    </row>
    <row r="1755" spans="1:25" x14ac:dyDescent="0.25">
      <c r="A1755" t="s">
        <v>2993</v>
      </c>
      <c r="B1755" t="s">
        <v>2994</v>
      </c>
      <c r="C1755" t="s">
        <v>26</v>
      </c>
      <c r="D1755" t="s">
        <v>76</v>
      </c>
      <c r="E1755" t="s">
        <v>59</v>
      </c>
      <c r="F1755" s="1" t="s">
        <v>13809</v>
      </c>
      <c r="G1755">
        <v>212</v>
      </c>
      <c r="H1755" t="s">
        <v>29</v>
      </c>
      <c r="I1755">
        <v>785</v>
      </c>
      <c r="J1755">
        <v>313.82</v>
      </c>
      <c r="K1755">
        <f>Passenger_Data[[#This Row],[Price_USD]]*1</f>
        <v>313.82</v>
      </c>
      <c r="L1755">
        <v>26</v>
      </c>
      <c r="M1755" t="s">
        <v>40</v>
      </c>
      <c r="N1755" t="s">
        <v>31</v>
      </c>
      <c r="O1755" t="s">
        <v>42</v>
      </c>
      <c r="P1755" t="s">
        <v>83</v>
      </c>
      <c r="Q1755">
        <v>2</v>
      </c>
      <c r="R1755" t="s">
        <v>65</v>
      </c>
      <c r="S1755" t="s">
        <v>68</v>
      </c>
      <c r="T1755">
        <v>6.4</v>
      </c>
      <c r="U1755">
        <v>19</v>
      </c>
      <c r="V1755">
        <v>77</v>
      </c>
      <c r="W1755">
        <v>0</v>
      </c>
      <c r="X1755">
        <v>0</v>
      </c>
      <c r="Y1755" t="s">
        <v>45</v>
      </c>
    </row>
    <row r="1756" spans="1:25" x14ac:dyDescent="0.25">
      <c r="A1756" t="s">
        <v>2995</v>
      </c>
      <c r="B1756" t="s">
        <v>702</v>
      </c>
      <c r="C1756" t="s">
        <v>54</v>
      </c>
      <c r="D1756" t="s">
        <v>28</v>
      </c>
      <c r="E1756" t="s">
        <v>39</v>
      </c>
      <c r="F1756" s="1" t="s">
        <v>13810</v>
      </c>
      <c r="G1756">
        <v>245</v>
      </c>
      <c r="H1756" t="s">
        <v>29</v>
      </c>
      <c r="I1756">
        <v>503</v>
      </c>
      <c r="J1756">
        <v>260.92</v>
      </c>
      <c r="K1756">
        <f>Passenger_Data[[#This Row],[Price_USD]]*1</f>
        <v>260.92</v>
      </c>
      <c r="L1756">
        <v>25</v>
      </c>
      <c r="M1756" t="s">
        <v>40</v>
      </c>
      <c r="N1756" t="s">
        <v>31</v>
      </c>
      <c r="O1756" t="s">
        <v>33</v>
      </c>
      <c r="P1756" t="s">
        <v>50</v>
      </c>
      <c r="Q1756">
        <v>0</v>
      </c>
      <c r="R1756" t="s">
        <v>65</v>
      </c>
      <c r="S1756" t="s">
        <v>61</v>
      </c>
      <c r="T1756">
        <v>7.2</v>
      </c>
      <c r="U1756">
        <v>6</v>
      </c>
      <c r="V1756">
        <v>14</v>
      </c>
      <c r="W1756">
        <v>0</v>
      </c>
      <c r="X1756">
        <v>0</v>
      </c>
      <c r="Y1756" t="s">
        <v>36</v>
      </c>
    </row>
    <row r="1757" spans="1:25" x14ac:dyDescent="0.25">
      <c r="A1757" t="s">
        <v>2996</v>
      </c>
      <c r="B1757" t="s">
        <v>2970</v>
      </c>
      <c r="C1757" t="s">
        <v>82</v>
      </c>
      <c r="D1757" t="s">
        <v>28</v>
      </c>
      <c r="E1757" t="s">
        <v>59</v>
      </c>
      <c r="F1757" s="1" t="s">
        <v>13811</v>
      </c>
      <c r="G1757">
        <v>187</v>
      </c>
      <c r="H1757" t="s">
        <v>29</v>
      </c>
      <c r="I1757">
        <v>1166</v>
      </c>
      <c r="J1757">
        <v>428.58</v>
      </c>
      <c r="K1757">
        <f>Passenger_Data[[#This Row],[Price_USD]]*1</f>
        <v>428.58</v>
      </c>
      <c r="L1757">
        <v>79</v>
      </c>
      <c r="M1757" t="s">
        <v>40</v>
      </c>
      <c r="N1757" t="s">
        <v>60</v>
      </c>
      <c r="O1757" t="s">
        <v>32</v>
      </c>
      <c r="P1757" t="s">
        <v>50</v>
      </c>
      <c r="Q1757">
        <v>1</v>
      </c>
      <c r="R1757" t="s">
        <v>65</v>
      </c>
      <c r="S1757" t="s">
        <v>44</v>
      </c>
      <c r="T1757">
        <v>7.5</v>
      </c>
      <c r="U1757">
        <v>6</v>
      </c>
      <c r="V1757">
        <v>47</v>
      </c>
      <c r="W1757">
        <v>0</v>
      </c>
      <c r="X1757">
        <v>0</v>
      </c>
      <c r="Y1757" t="s">
        <v>36</v>
      </c>
    </row>
    <row r="1758" spans="1:25" x14ac:dyDescent="0.25">
      <c r="A1758" t="s">
        <v>2997</v>
      </c>
      <c r="B1758" t="s">
        <v>394</v>
      </c>
      <c r="C1758" t="s">
        <v>54</v>
      </c>
      <c r="D1758" t="s">
        <v>55</v>
      </c>
      <c r="E1758" t="s">
        <v>39</v>
      </c>
      <c r="F1758" s="1" t="s">
        <v>13812</v>
      </c>
      <c r="G1758">
        <v>183</v>
      </c>
      <c r="H1758" t="s">
        <v>29</v>
      </c>
      <c r="I1758">
        <v>1314</v>
      </c>
      <c r="J1758">
        <v>287.18</v>
      </c>
      <c r="K1758">
        <f>Passenger_Data[[#This Row],[Price_USD]]*1</f>
        <v>287.18</v>
      </c>
      <c r="L1758">
        <v>44</v>
      </c>
      <c r="M1758" t="s">
        <v>30</v>
      </c>
      <c r="N1758" t="s">
        <v>31</v>
      </c>
      <c r="O1758" t="s">
        <v>33</v>
      </c>
      <c r="P1758" t="s">
        <v>33</v>
      </c>
      <c r="Q1758">
        <v>1</v>
      </c>
      <c r="R1758" t="s">
        <v>65</v>
      </c>
      <c r="S1758" t="s">
        <v>35</v>
      </c>
      <c r="T1758">
        <v>6.8</v>
      </c>
      <c r="U1758">
        <v>5</v>
      </c>
      <c r="V1758">
        <v>6</v>
      </c>
      <c r="W1758">
        <v>0</v>
      </c>
      <c r="X1758">
        <v>0</v>
      </c>
      <c r="Y1758" t="s">
        <v>45</v>
      </c>
    </row>
    <row r="1759" spans="1:25" x14ac:dyDescent="0.25">
      <c r="A1759" t="s">
        <v>2998</v>
      </c>
      <c r="B1759" t="s">
        <v>2999</v>
      </c>
      <c r="C1759" t="s">
        <v>82</v>
      </c>
      <c r="D1759" t="s">
        <v>49</v>
      </c>
      <c r="E1759" t="s">
        <v>64</v>
      </c>
      <c r="F1759" s="1" t="s">
        <v>13813</v>
      </c>
      <c r="G1759">
        <v>183</v>
      </c>
      <c r="H1759" t="s">
        <v>86</v>
      </c>
      <c r="I1759">
        <v>1861</v>
      </c>
      <c r="J1759">
        <v>374.62</v>
      </c>
      <c r="K1759">
        <f>Passenger_Data[[#This Row],[Price_USD]]*1</f>
        <v>374.62</v>
      </c>
      <c r="L1759">
        <v>79</v>
      </c>
      <c r="M1759" t="s">
        <v>30</v>
      </c>
      <c r="N1759" t="s">
        <v>31</v>
      </c>
      <c r="O1759" t="s">
        <v>32</v>
      </c>
      <c r="P1759" t="s">
        <v>50</v>
      </c>
      <c r="Q1759">
        <v>1</v>
      </c>
      <c r="R1759" t="s">
        <v>65</v>
      </c>
      <c r="S1759" t="s">
        <v>44</v>
      </c>
      <c r="T1759">
        <v>7.1</v>
      </c>
      <c r="U1759">
        <v>8</v>
      </c>
      <c r="V1759">
        <v>11</v>
      </c>
      <c r="W1759">
        <v>0</v>
      </c>
      <c r="X1759">
        <v>0</v>
      </c>
      <c r="Y1759" t="s">
        <v>77</v>
      </c>
    </row>
    <row r="1760" spans="1:25" x14ac:dyDescent="0.25">
      <c r="A1760" t="s">
        <v>3000</v>
      </c>
      <c r="B1760" t="s">
        <v>3001</v>
      </c>
      <c r="C1760" t="s">
        <v>48</v>
      </c>
      <c r="D1760" t="s">
        <v>64</v>
      </c>
      <c r="E1760" t="s">
        <v>39</v>
      </c>
      <c r="F1760" s="1" t="s">
        <v>13814</v>
      </c>
      <c r="G1760">
        <v>231</v>
      </c>
      <c r="H1760" t="s">
        <v>86</v>
      </c>
      <c r="I1760">
        <v>1134</v>
      </c>
      <c r="J1760">
        <v>215.24</v>
      </c>
      <c r="K1760">
        <f>Passenger_Data[[#This Row],[Price_USD]]*1</f>
        <v>215.24</v>
      </c>
      <c r="L1760">
        <v>30</v>
      </c>
      <c r="M1760" t="s">
        <v>30</v>
      </c>
      <c r="N1760" t="s">
        <v>31</v>
      </c>
      <c r="O1760" t="s">
        <v>33</v>
      </c>
      <c r="P1760" t="s">
        <v>50</v>
      </c>
      <c r="Q1760">
        <v>1</v>
      </c>
      <c r="R1760" t="s">
        <v>43</v>
      </c>
      <c r="S1760" t="s">
        <v>35</v>
      </c>
      <c r="T1760">
        <v>5</v>
      </c>
      <c r="U1760">
        <v>2</v>
      </c>
      <c r="V1760">
        <v>30</v>
      </c>
      <c r="W1760">
        <v>1</v>
      </c>
      <c r="X1760">
        <v>1</v>
      </c>
      <c r="Y1760" t="s">
        <v>45</v>
      </c>
    </row>
    <row r="1761" spans="1:25" x14ac:dyDescent="0.25">
      <c r="A1761" t="s">
        <v>3002</v>
      </c>
      <c r="B1761" t="s">
        <v>3003</v>
      </c>
      <c r="C1761" t="s">
        <v>82</v>
      </c>
      <c r="D1761" t="s">
        <v>28</v>
      </c>
      <c r="E1761" t="s">
        <v>76</v>
      </c>
      <c r="F1761" s="1" t="s">
        <v>13815</v>
      </c>
      <c r="G1761">
        <v>138</v>
      </c>
      <c r="H1761" t="s">
        <v>29</v>
      </c>
      <c r="I1761">
        <v>1255</v>
      </c>
      <c r="J1761">
        <v>477.31</v>
      </c>
      <c r="K1761">
        <f>Passenger_Data[[#This Row],[Price_USD]]*1</f>
        <v>477.31</v>
      </c>
      <c r="L1761">
        <v>34</v>
      </c>
      <c r="M1761" t="s">
        <v>30</v>
      </c>
      <c r="N1761" t="s">
        <v>41</v>
      </c>
      <c r="O1761" t="s">
        <v>33</v>
      </c>
      <c r="P1761" t="s">
        <v>50</v>
      </c>
      <c r="Q1761">
        <v>1</v>
      </c>
      <c r="R1761" t="s">
        <v>51</v>
      </c>
      <c r="S1761" t="s">
        <v>61</v>
      </c>
      <c r="T1761">
        <v>7.8</v>
      </c>
      <c r="U1761">
        <v>3</v>
      </c>
      <c r="V1761">
        <v>116</v>
      </c>
      <c r="W1761">
        <v>0</v>
      </c>
      <c r="X1761">
        <v>0</v>
      </c>
      <c r="Y1761" t="s">
        <v>36</v>
      </c>
    </row>
    <row r="1762" spans="1:25" x14ac:dyDescent="0.25">
      <c r="A1762" t="s">
        <v>3004</v>
      </c>
      <c r="B1762" t="s">
        <v>3005</v>
      </c>
      <c r="C1762" t="s">
        <v>26</v>
      </c>
      <c r="D1762" t="s">
        <v>39</v>
      </c>
      <c r="E1762" t="s">
        <v>76</v>
      </c>
      <c r="F1762" s="1" t="s">
        <v>13816</v>
      </c>
      <c r="G1762">
        <v>268</v>
      </c>
      <c r="H1762" t="s">
        <v>29</v>
      </c>
      <c r="I1762">
        <v>1256</v>
      </c>
      <c r="J1762">
        <v>327.45</v>
      </c>
      <c r="K1762">
        <f>Passenger_Data[[#This Row],[Price_USD]]*1</f>
        <v>327.45</v>
      </c>
      <c r="L1762">
        <v>38</v>
      </c>
      <c r="M1762" t="s">
        <v>30</v>
      </c>
      <c r="N1762" t="s">
        <v>41</v>
      </c>
      <c r="O1762" t="s">
        <v>42</v>
      </c>
      <c r="P1762" t="s">
        <v>50</v>
      </c>
      <c r="Q1762">
        <v>0</v>
      </c>
      <c r="R1762" t="s">
        <v>51</v>
      </c>
      <c r="S1762" t="s">
        <v>35</v>
      </c>
      <c r="T1762">
        <v>5.2</v>
      </c>
      <c r="U1762">
        <v>37</v>
      </c>
      <c r="V1762">
        <v>94</v>
      </c>
      <c r="W1762">
        <v>0</v>
      </c>
      <c r="X1762">
        <v>0</v>
      </c>
      <c r="Y1762" t="s">
        <v>36</v>
      </c>
    </row>
    <row r="1763" spans="1:25" x14ac:dyDescent="0.25">
      <c r="A1763" t="s">
        <v>3006</v>
      </c>
      <c r="B1763" t="s">
        <v>3007</v>
      </c>
      <c r="C1763" t="s">
        <v>73</v>
      </c>
      <c r="D1763" t="s">
        <v>49</v>
      </c>
      <c r="E1763" t="s">
        <v>76</v>
      </c>
      <c r="F1763" s="1" t="s">
        <v>13817</v>
      </c>
      <c r="G1763">
        <v>71</v>
      </c>
      <c r="H1763" t="s">
        <v>29</v>
      </c>
      <c r="I1763">
        <v>1451</v>
      </c>
      <c r="J1763">
        <v>131.30000000000001</v>
      </c>
      <c r="K1763">
        <f>Passenger_Data[[#This Row],[Price_USD]]*1</f>
        <v>131.30000000000001</v>
      </c>
      <c r="L1763">
        <v>28</v>
      </c>
      <c r="M1763" t="s">
        <v>40</v>
      </c>
      <c r="N1763" t="s">
        <v>31</v>
      </c>
      <c r="O1763" t="s">
        <v>56</v>
      </c>
      <c r="P1763" t="s">
        <v>33</v>
      </c>
      <c r="Q1763">
        <v>1</v>
      </c>
      <c r="R1763" t="s">
        <v>51</v>
      </c>
      <c r="S1763" t="s">
        <v>44</v>
      </c>
      <c r="T1763">
        <v>7.4</v>
      </c>
      <c r="U1763">
        <v>1</v>
      </c>
      <c r="V1763">
        <v>52</v>
      </c>
      <c r="W1763">
        <v>0</v>
      </c>
      <c r="X1763">
        <v>0</v>
      </c>
      <c r="Y1763" t="s">
        <v>77</v>
      </c>
    </row>
    <row r="1764" spans="1:25" x14ac:dyDescent="0.25">
      <c r="A1764" t="s">
        <v>3008</v>
      </c>
      <c r="B1764" t="s">
        <v>1597</v>
      </c>
      <c r="C1764" t="s">
        <v>73</v>
      </c>
      <c r="D1764" t="s">
        <v>27</v>
      </c>
      <c r="E1764" t="s">
        <v>55</v>
      </c>
      <c r="F1764" s="1" t="s">
        <v>13818</v>
      </c>
      <c r="G1764">
        <v>175</v>
      </c>
      <c r="H1764" t="s">
        <v>29</v>
      </c>
      <c r="I1764">
        <v>1145</v>
      </c>
      <c r="J1764">
        <v>525.27</v>
      </c>
      <c r="K1764">
        <f>Passenger_Data[[#This Row],[Price_USD]]*1</f>
        <v>525.27</v>
      </c>
      <c r="L1764">
        <v>49</v>
      </c>
      <c r="M1764" t="s">
        <v>30</v>
      </c>
      <c r="N1764" t="s">
        <v>31</v>
      </c>
      <c r="O1764" t="s">
        <v>32</v>
      </c>
      <c r="P1764" t="s">
        <v>83</v>
      </c>
      <c r="Q1764">
        <v>1</v>
      </c>
      <c r="R1764" t="s">
        <v>65</v>
      </c>
      <c r="S1764" t="s">
        <v>61</v>
      </c>
      <c r="T1764">
        <v>6.3</v>
      </c>
      <c r="U1764">
        <v>7</v>
      </c>
      <c r="V1764">
        <v>10</v>
      </c>
      <c r="W1764">
        <v>0</v>
      </c>
      <c r="X1764">
        <v>0</v>
      </c>
      <c r="Y1764" t="s">
        <v>45</v>
      </c>
    </row>
    <row r="1765" spans="1:25" x14ac:dyDescent="0.25">
      <c r="A1765" t="s">
        <v>3009</v>
      </c>
      <c r="B1765" t="s">
        <v>2219</v>
      </c>
      <c r="C1765" t="s">
        <v>82</v>
      </c>
      <c r="D1765" t="s">
        <v>27</v>
      </c>
      <c r="E1765" t="s">
        <v>64</v>
      </c>
      <c r="F1765" s="1" t="s">
        <v>13819</v>
      </c>
      <c r="G1765">
        <v>165</v>
      </c>
      <c r="H1765" t="s">
        <v>29</v>
      </c>
      <c r="I1765">
        <v>1185</v>
      </c>
      <c r="J1765">
        <v>516.37</v>
      </c>
      <c r="K1765">
        <f>Passenger_Data[[#This Row],[Price_USD]]*1</f>
        <v>516.37</v>
      </c>
      <c r="L1765">
        <v>54</v>
      </c>
      <c r="M1765" t="s">
        <v>30</v>
      </c>
      <c r="N1765" t="s">
        <v>60</v>
      </c>
      <c r="O1765" t="s">
        <v>42</v>
      </c>
      <c r="P1765" t="s">
        <v>264</v>
      </c>
      <c r="Q1765">
        <v>0</v>
      </c>
      <c r="R1765" t="s">
        <v>65</v>
      </c>
      <c r="S1765" t="s">
        <v>61</v>
      </c>
      <c r="T1765">
        <v>7.3</v>
      </c>
      <c r="U1765">
        <v>26</v>
      </c>
      <c r="V1765">
        <v>113</v>
      </c>
      <c r="W1765">
        <v>0</v>
      </c>
      <c r="X1765">
        <v>0</v>
      </c>
      <c r="Y1765" t="s">
        <v>45</v>
      </c>
    </row>
    <row r="1766" spans="1:25" x14ac:dyDescent="0.25">
      <c r="A1766" t="s">
        <v>3010</v>
      </c>
      <c r="B1766" t="s">
        <v>3011</v>
      </c>
      <c r="C1766" t="s">
        <v>26</v>
      </c>
      <c r="D1766" t="s">
        <v>55</v>
      </c>
      <c r="E1766" t="s">
        <v>27</v>
      </c>
      <c r="F1766" s="1" t="s">
        <v>13820</v>
      </c>
      <c r="G1766">
        <v>249</v>
      </c>
      <c r="H1766" t="s">
        <v>29</v>
      </c>
      <c r="I1766">
        <v>1018</v>
      </c>
      <c r="J1766">
        <v>218.13</v>
      </c>
      <c r="K1766">
        <f>Passenger_Data[[#This Row],[Price_USD]]*1</f>
        <v>218.13</v>
      </c>
      <c r="L1766">
        <v>69</v>
      </c>
      <c r="M1766" t="s">
        <v>30</v>
      </c>
      <c r="N1766" t="s">
        <v>31</v>
      </c>
      <c r="O1766" t="s">
        <v>33</v>
      </c>
      <c r="P1766" t="s">
        <v>83</v>
      </c>
      <c r="Q1766">
        <v>1</v>
      </c>
      <c r="R1766" t="s">
        <v>65</v>
      </c>
      <c r="S1766" t="s">
        <v>61</v>
      </c>
      <c r="T1766">
        <v>6</v>
      </c>
      <c r="U1766">
        <v>16</v>
      </c>
      <c r="V1766">
        <v>9</v>
      </c>
      <c r="W1766">
        <v>0</v>
      </c>
      <c r="X1766">
        <v>1</v>
      </c>
      <c r="Y1766" t="s">
        <v>36</v>
      </c>
    </row>
    <row r="1767" spans="1:25" x14ac:dyDescent="0.25">
      <c r="A1767" t="s">
        <v>3012</v>
      </c>
      <c r="B1767" t="s">
        <v>777</v>
      </c>
      <c r="C1767" t="s">
        <v>54</v>
      </c>
      <c r="D1767" t="s">
        <v>39</v>
      </c>
      <c r="E1767" t="s">
        <v>59</v>
      </c>
      <c r="F1767" s="1" t="s">
        <v>13821</v>
      </c>
      <c r="G1767">
        <v>171</v>
      </c>
      <c r="H1767" t="s">
        <v>86</v>
      </c>
      <c r="I1767">
        <v>858</v>
      </c>
      <c r="J1767">
        <v>307.25</v>
      </c>
      <c r="K1767">
        <f>Passenger_Data[[#This Row],[Price_USD]]*1</f>
        <v>307.25</v>
      </c>
      <c r="L1767">
        <v>73</v>
      </c>
      <c r="M1767" t="s">
        <v>30</v>
      </c>
      <c r="N1767" t="s">
        <v>31</v>
      </c>
      <c r="O1767" t="s">
        <v>33</v>
      </c>
      <c r="P1767" t="s">
        <v>83</v>
      </c>
      <c r="Q1767">
        <v>0</v>
      </c>
      <c r="R1767" t="s">
        <v>51</v>
      </c>
      <c r="S1767" t="s">
        <v>44</v>
      </c>
      <c r="T1767">
        <v>6.7</v>
      </c>
      <c r="U1767">
        <v>12</v>
      </c>
      <c r="V1767">
        <v>62</v>
      </c>
      <c r="W1767">
        <v>0</v>
      </c>
      <c r="X1767">
        <v>1</v>
      </c>
      <c r="Y1767" t="s">
        <v>45</v>
      </c>
    </row>
    <row r="1768" spans="1:25" x14ac:dyDescent="0.25">
      <c r="A1768" t="s">
        <v>3013</v>
      </c>
      <c r="B1768" t="s">
        <v>3014</v>
      </c>
      <c r="C1768" t="s">
        <v>82</v>
      </c>
      <c r="D1768" t="s">
        <v>64</v>
      </c>
      <c r="E1768" t="s">
        <v>27</v>
      </c>
      <c r="F1768" s="1" t="s">
        <v>13822</v>
      </c>
      <c r="G1768">
        <v>119</v>
      </c>
      <c r="H1768" t="s">
        <v>29</v>
      </c>
      <c r="I1768">
        <v>1164</v>
      </c>
      <c r="J1768">
        <v>322.89</v>
      </c>
      <c r="K1768">
        <f>Passenger_Data[[#This Row],[Price_USD]]*1</f>
        <v>322.89</v>
      </c>
      <c r="L1768">
        <v>59</v>
      </c>
      <c r="M1768" t="s">
        <v>30</v>
      </c>
      <c r="N1768" t="s">
        <v>31</v>
      </c>
      <c r="O1768" t="s">
        <v>56</v>
      </c>
      <c r="P1768" t="s">
        <v>50</v>
      </c>
      <c r="Q1768">
        <v>1</v>
      </c>
      <c r="R1768" t="s">
        <v>43</v>
      </c>
      <c r="S1768" t="s">
        <v>44</v>
      </c>
      <c r="T1768">
        <v>6</v>
      </c>
      <c r="U1768">
        <v>13</v>
      </c>
      <c r="V1768">
        <v>96</v>
      </c>
      <c r="W1768">
        <v>0</v>
      </c>
      <c r="X1768">
        <v>0</v>
      </c>
      <c r="Y1768" t="s">
        <v>36</v>
      </c>
    </row>
    <row r="1769" spans="1:25" x14ac:dyDescent="0.25">
      <c r="A1769" t="s">
        <v>3015</v>
      </c>
      <c r="B1769" t="s">
        <v>299</v>
      </c>
      <c r="C1769" t="s">
        <v>73</v>
      </c>
      <c r="D1769" t="s">
        <v>27</v>
      </c>
      <c r="E1769" t="s">
        <v>59</v>
      </c>
      <c r="F1769" s="1" t="s">
        <v>13823</v>
      </c>
      <c r="G1769">
        <v>191</v>
      </c>
      <c r="H1769" t="s">
        <v>29</v>
      </c>
      <c r="I1769">
        <v>1022</v>
      </c>
      <c r="J1769">
        <v>356.24</v>
      </c>
      <c r="K1769">
        <f>Passenger_Data[[#This Row],[Price_USD]]*1</f>
        <v>356.24</v>
      </c>
      <c r="L1769">
        <v>79</v>
      </c>
      <c r="M1769" t="s">
        <v>30</v>
      </c>
      <c r="N1769" t="s">
        <v>41</v>
      </c>
      <c r="O1769" t="s">
        <v>33</v>
      </c>
      <c r="P1769" t="s">
        <v>264</v>
      </c>
      <c r="Q1769">
        <v>1</v>
      </c>
      <c r="R1769" t="s">
        <v>65</v>
      </c>
      <c r="S1769" t="s">
        <v>61</v>
      </c>
      <c r="T1769">
        <v>4.4000000000000004</v>
      </c>
      <c r="U1769">
        <v>0</v>
      </c>
      <c r="V1769">
        <v>34</v>
      </c>
      <c r="W1769">
        <v>0</v>
      </c>
      <c r="X1769">
        <v>0</v>
      </c>
      <c r="Y1769" t="s">
        <v>36</v>
      </c>
    </row>
    <row r="1770" spans="1:25" x14ac:dyDescent="0.25">
      <c r="A1770" t="s">
        <v>3016</v>
      </c>
      <c r="B1770" t="s">
        <v>3017</v>
      </c>
      <c r="C1770" t="s">
        <v>26</v>
      </c>
      <c r="D1770" t="s">
        <v>76</v>
      </c>
      <c r="E1770" t="s">
        <v>27</v>
      </c>
      <c r="F1770" s="1" t="s">
        <v>13824</v>
      </c>
      <c r="G1770">
        <v>202</v>
      </c>
      <c r="H1770" t="s">
        <v>29</v>
      </c>
      <c r="I1770">
        <v>1161</v>
      </c>
      <c r="J1770">
        <v>136.27000000000001</v>
      </c>
      <c r="K1770">
        <f>Passenger_Data[[#This Row],[Price_USD]]*1</f>
        <v>136.27000000000001</v>
      </c>
      <c r="L1770">
        <v>50</v>
      </c>
      <c r="M1770" t="s">
        <v>40</v>
      </c>
      <c r="N1770" t="s">
        <v>31</v>
      </c>
      <c r="O1770" t="s">
        <v>56</v>
      </c>
      <c r="P1770" t="s">
        <v>83</v>
      </c>
      <c r="Q1770">
        <v>1</v>
      </c>
      <c r="R1770" t="s">
        <v>51</v>
      </c>
      <c r="S1770" t="s">
        <v>61</v>
      </c>
      <c r="T1770">
        <v>8.3000000000000007</v>
      </c>
      <c r="U1770">
        <v>25</v>
      </c>
      <c r="V1770">
        <v>59</v>
      </c>
      <c r="W1770">
        <v>0</v>
      </c>
      <c r="X1770">
        <v>0</v>
      </c>
      <c r="Y1770" t="s">
        <v>77</v>
      </c>
    </row>
    <row r="1771" spans="1:25" x14ac:dyDescent="0.25">
      <c r="A1771" t="s">
        <v>3018</v>
      </c>
      <c r="B1771" t="s">
        <v>2076</v>
      </c>
      <c r="C1771" t="s">
        <v>82</v>
      </c>
      <c r="D1771" t="s">
        <v>49</v>
      </c>
      <c r="E1771" t="s">
        <v>64</v>
      </c>
      <c r="F1771" s="1" t="s">
        <v>13825</v>
      </c>
      <c r="G1771">
        <v>165</v>
      </c>
      <c r="H1771" t="s">
        <v>108</v>
      </c>
      <c r="I1771">
        <v>1277</v>
      </c>
      <c r="J1771">
        <v>193.79</v>
      </c>
      <c r="K1771">
        <f>Passenger_Data[[#This Row],[Price_USD]]*1</f>
        <v>193.79</v>
      </c>
      <c r="L1771">
        <v>30</v>
      </c>
      <c r="M1771" t="s">
        <v>30</v>
      </c>
      <c r="N1771" t="s">
        <v>31</v>
      </c>
      <c r="O1771" t="s">
        <v>42</v>
      </c>
      <c r="P1771" t="s">
        <v>83</v>
      </c>
      <c r="Q1771">
        <v>2</v>
      </c>
      <c r="R1771" t="s">
        <v>34</v>
      </c>
      <c r="S1771" t="s">
        <v>35</v>
      </c>
      <c r="T1771">
        <v>6</v>
      </c>
      <c r="U1771">
        <v>14</v>
      </c>
      <c r="V1771">
        <v>97</v>
      </c>
      <c r="W1771">
        <v>0</v>
      </c>
      <c r="X1771">
        <v>0</v>
      </c>
      <c r="Y1771" t="s">
        <v>45</v>
      </c>
    </row>
    <row r="1772" spans="1:25" x14ac:dyDescent="0.25">
      <c r="A1772" t="s">
        <v>3019</v>
      </c>
      <c r="B1772" t="s">
        <v>1582</v>
      </c>
      <c r="C1772" t="s">
        <v>73</v>
      </c>
      <c r="D1772" t="s">
        <v>59</v>
      </c>
      <c r="E1772" t="s">
        <v>64</v>
      </c>
      <c r="F1772" s="1" t="s">
        <v>13826</v>
      </c>
      <c r="G1772">
        <v>195</v>
      </c>
      <c r="H1772" t="s">
        <v>29</v>
      </c>
      <c r="I1772">
        <v>1313</v>
      </c>
      <c r="J1772">
        <v>304.60000000000002</v>
      </c>
      <c r="K1772">
        <f>Passenger_Data[[#This Row],[Price_USD]]*1</f>
        <v>304.60000000000002</v>
      </c>
      <c r="L1772">
        <v>28</v>
      </c>
      <c r="M1772" t="s">
        <v>40</v>
      </c>
      <c r="N1772" t="s">
        <v>41</v>
      </c>
      <c r="O1772" t="s">
        <v>42</v>
      </c>
      <c r="P1772" t="s">
        <v>33</v>
      </c>
      <c r="Q1772">
        <v>1</v>
      </c>
      <c r="R1772" t="s">
        <v>51</v>
      </c>
      <c r="S1772" t="s">
        <v>68</v>
      </c>
      <c r="T1772">
        <v>6.4</v>
      </c>
      <c r="U1772">
        <v>15</v>
      </c>
      <c r="V1772">
        <v>61</v>
      </c>
      <c r="W1772">
        <v>0</v>
      </c>
      <c r="X1772">
        <v>0</v>
      </c>
      <c r="Y1772" t="s">
        <v>45</v>
      </c>
    </row>
    <row r="1773" spans="1:25" x14ac:dyDescent="0.25">
      <c r="A1773" t="s">
        <v>3020</v>
      </c>
      <c r="B1773" t="s">
        <v>3021</v>
      </c>
      <c r="C1773" t="s">
        <v>54</v>
      </c>
      <c r="D1773" t="s">
        <v>27</v>
      </c>
      <c r="E1773" t="s">
        <v>28</v>
      </c>
      <c r="F1773" s="1" t="s">
        <v>13827</v>
      </c>
      <c r="G1773">
        <v>209</v>
      </c>
      <c r="H1773" t="s">
        <v>29</v>
      </c>
      <c r="I1773">
        <v>998</v>
      </c>
      <c r="J1773">
        <v>467.86</v>
      </c>
      <c r="K1773">
        <f>Passenger_Data[[#This Row],[Price_USD]]*1</f>
        <v>467.86</v>
      </c>
      <c r="L1773">
        <v>29</v>
      </c>
      <c r="M1773" t="s">
        <v>30</v>
      </c>
      <c r="N1773" t="s">
        <v>31</v>
      </c>
      <c r="O1773" t="s">
        <v>56</v>
      </c>
      <c r="P1773" t="s">
        <v>50</v>
      </c>
      <c r="Q1773">
        <v>1</v>
      </c>
      <c r="R1773" t="s">
        <v>65</v>
      </c>
      <c r="S1773" t="s">
        <v>61</v>
      </c>
      <c r="T1773">
        <v>7.6</v>
      </c>
      <c r="U1773">
        <v>2</v>
      </c>
      <c r="V1773">
        <v>102</v>
      </c>
      <c r="W1773">
        <v>0</v>
      </c>
      <c r="X1773">
        <v>1</v>
      </c>
      <c r="Y1773" t="s">
        <v>36</v>
      </c>
    </row>
    <row r="1774" spans="1:25" x14ac:dyDescent="0.25">
      <c r="A1774" t="s">
        <v>3022</v>
      </c>
      <c r="B1774" t="s">
        <v>3023</v>
      </c>
      <c r="C1774" t="s">
        <v>26</v>
      </c>
      <c r="D1774" t="s">
        <v>27</v>
      </c>
      <c r="E1774" t="s">
        <v>55</v>
      </c>
      <c r="F1774" s="1" t="s">
        <v>13828</v>
      </c>
      <c r="G1774">
        <v>185</v>
      </c>
      <c r="H1774" t="s">
        <v>86</v>
      </c>
      <c r="I1774">
        <v>649</v>
      </c>
      <c r="J1774">
        <v>451.53</v>
      </c>
      <c r="K1774">
        <f>Passenger_Data[[#This Row],[Price_USD]]*1</f>
        <v>451.53</v>
      </c>
      <c r="L1774">
        <v>79</v>
      </c>
      <c r="M1774" t="s">
        <v>30</v>
      </c>
      <c r="N1774" t="s">
        <v>41</v>
      </c>
      <c r="O1774" t="s">
        <v>42</v>
      </c>
      <c r="P1774" t="s">
        <v>50</v>
      </c>
      <c r="Q1774">
        <v>2</v>
      </c>
      <c r="R1774" t="s">
        <v>34</v>
      </c>
      <c r="S1774" t="s">
        <v>61</v>
      </c>
      <c r="T1774">
        <v>7.2</v>
      </c>
      <c r="U1774">
        <v>10</v>
      </c>
      <c r="V1774">
        <v>113</v>
      </c>
      <c r="W1774">
        <v>0</v>
      </c>
      <c r="X1774">
        <v>0</v>
      </c>
      <c r="Y1774" t="s">
        <v>77</v>
      </c>
    </row>
    <row r="1775" spans="1:25" x14ac:dyDescent="0.25">
      <c r="A1775" t="s">
        <v>3024</v>
      </c>
      <c r="B1775" t="s">
        <v>2155</v>
      </c>
      <c r="C1775" t="s">
        <v>26</v>
      </c>
      <c r="D1775" t="s">
        <v>49</v>
      </c>
      <c r="E1775" t="s">
        <v>39</v>
      </c>
      <c r="F1775" s="1" t="s">
        <v>13829</v>
      </c>
      <c r="G1775">
        <v>147</v>
      </c>
      <c r="H1775" t="s">
        <v>29</v>
      </c>
      <c r="I1775">
        <v>1018</v>
      </c>
      <c r="J1775">
        <v>551.52</v>
      </c>
      <c r="K1775">
        <f>Passenger_Data[[#This Row],[Price_USD]]*1</f>
        <v>551.52</v>
      </c>
      <c r="L1775">
        <v>41</v>
      </c>
      <c r="M1775" t="s">
        <v>30</v>
      </c>
      <c r="N1775" t="s">
        <v>60</v>
      </c>
      <c r="O1775" t="s">
        <v>33</v>
      </c>
      <c r="P1775" t="s">
        <v>50</v>
      </c>
      <c r="Q1775">
        <v>2</v>
      </c>
      <c r="R1775" t="s">
        <v>51</v>
      </c>
      <c r="S1775" t="s">
        <v>35</v>
      </c>
      <c r="T1775">
        <v>6.3</v>
      </c>
      <c r="U1775">
        <v>6</v>
      </c>
      <c r="V1775">
        <v>57</v>
      </c>
      <c r="W1775">
        <v>0</v>
      </c>
      <c r="X1775">
        <v>0</v>
      </c>
      <c r="Y1775" t="s">
        <v>45</v>
      </c>
    </row>
    <row r="1776" spans="1:25" x14ac:dyDescent="0.25">
      <c r="A1776" t="s">
        <v>3025</v>
      </c>
      <c r="B1776" t="s">
        <v>1131</v>
      </c>
      <c r="C1776" t="s">
        <v>73</v>
      </c>
      <c r="D1776" t="s">
        <v>59</v>
      </c>
      <c r="E1776" t="s">
        <v>76</v>
      </c>
      <c r="F1776" s="1" t="s">
        <v>13830</v>
      </c>
      <c r="G1776">
        <v>170</v>
      </c>
      <c r="H1776" t="s">
        <v>29</v>
      </c>
      <c r="I1776">
        <v>1011</v>
      </c>
      <c r="J1776">
        <v>295.22000000000003</v>
      </c>
      <c r="K1776">
        <f>Passenger_Data[[#This Row],[Price_USD]]*1</f>
        <v>295.22000000000003</v>
      </c>
      <c r="L1776">
        <v>60</v>
      </c>
      <c r="M1776" t="s">
        <v>30</v>
      </c>
      <c r="N1776" t="s">
        <v>31</v>
      </c>
      <c r="O1776" t="s">
        <v>32</v>
      </c>
      <c r="P1776" t="s">
        <v>50</v>
      </c>
      <c r="Q1776">
        <v>3</v>
      </c>
      <c r="R1776" t="s">
        <v>43</v>
      </c>
      <c r="S1776" t="s">
        <v>44</v>
      </c>
      <c r="T1776">
        <v>5.4</v>
      </c>
      <c r="U1776">
        <v>1</v>
      </c>
      <c r="V1776">
        <v>98</v>
      </c>
      <c r="W1776">
        <v>0</v>
      </c>
      <c r="X1776">
        <v>0</v>
      </c>
      <c r="Y1776" t="s">
        <v>36</v>
      </c>
    </row>
    <row r="1777" spans="1:25" x14ac:dyDescent="0.25">
      <c r="A1777" t="s">
        <v>3026</v>
      </c>
      <c r="B1777" t="s">
        <v>2005</v>
      </c>
      <c r="C1777" t="s">
        <v>26</v>
      </c>
      <c r="D1777" t="s">
        <v>64</v>
      </c>
      <c r="E1777" t="s">
        <v>64</v>
      </c>
      <c r="F1777" s="1" t="s">
        <v>13831</v>
      </c>
      <c r="G1777">
        <v>213</v>
      </c>
      <c r="H1777" t="s">
        <v>29</v>
      </c>
      <c r="I1777">
        <v>1374</v>
      </c>
      <c r="J1777">
        <v>299.8</v>
      </c>
      <c r="K1777">
        <f>Passenger_Data[[#This Row],[Price_USD]]*1</f>
        <v>299.8</v>
      </c>
      <c r="L1777">
        <v>31</v>
      </c>
      <c r="M1777" t="s">
        <v>40</v>
      </c>
      <c r="N1777" t="s">
        <v>31</v>
      </c>
      <c r="O1777" t="s">
        <v>33</v>
      </c>
      <c r="P1777" t="s">
        <v>50</v>
      </c>
      <c r="Q1777">
        <v>1</v>
      </c>
      <c r="R1777" t="s">
        <v>34</v>
      </c>
      <c r="S1777" t="s">
        <v>68</v>
      </c>
      <c r="T1777">
        <v>6.1</v>
      </c>
      <c r="U1777">
        <v>4</v>
      </c>
      <c r="V1777">
        <v>36</v>
      </c>
      <c r="W1777">
        <v>0</v>
      </c>
      <c r="X1777">
        <v>0</v>
      </c>
      <c r="Y1777" t="s">
        <v>45</v>
      </c>
    </row>
    <row r="1778" spans="1:25" x14ac:dyDescent="0.25">
      <c r="A1778" t="s">
        <v>3027</v>
      </c>
      <c r="B1778" t="s">
        <v>2735</v>
      </c>
      <c r="C1778" t="s">
        <v>82</v>
      </c>
      <c r="D1778" t="s">
        <v>28</v>
      </c>
      <c r="E1778" t="s">
        <v>59</v>
      </c>
      <c r="F1778" s="1" t="s">
        <v>13832</v>
      </c>
      <c r="G1778">
        <v>291</v>
      </c>
      <c r="H1778" t="s">
        <v>29</v>
      </c>
      <c r="I1778">
        <v>1333</v>
      </c>
      <c r="J1778">
        <v>277.85000000000002</v>
      </c>
      <c r="K1778">
        <f>Passenger_Data[[#This Row],[Price_USD]]*1</f>
        <v>277.85000000000002</v>
      </c>
      <c r="L1778">
        <v>19</v>
      </c>
      <c r="M1778" t="s">
        <v>30</v>
      </c>
      <c r="N1778" t="s">
        <v>31</v>
      </c>
      <c r="O1778" t="s">
        <v>56</v>
      </c>
      <c r="P1778" t="s">
        <v>50</v>
      </c>
      <c r="Q1778">
        <v>1</v>
      </c>
      <c r="R1778" t="s">
        <v>43</v>
      </c>
      <c r="S1778" t="s">
        <v>68</v>
      </c>
      <c r="T1778">
        <v>7</v>
      </c>
      <c r="U1778">
        <v>7</v>
      </c>
      <c r="V1778">
        <v>2</v>
      </c>
      <c r="W1778">
        <v>0</v>
      </c>
      <c r="X1778">
        <v>0</v>
      </c>
      <c r="Y1778" t="s">
        <v>45</v>
      </c>
    </row>
    <row r="1779" spans="1:25" x14ac:dyDescent="0.25">
      <c r="A1779" t="s">
        <v>3028</v>
      </c>
      <c r="B1779" t="s">
        <v>3029</v>
      </c>
      <c r="C1779" t="s">
        <v>26</v>
      </c>
      <c r="D1779" t="s">
        <v>27</v>
      </c>
      <c r="E1779" t="s">
        <v>64</v>
      </c>
      <c r="F1779" s="1" t="s">
        <v>13833</v>
      </c>
      <c r="G1779">
        <v>233</v>
      </c>
      <c r="H1779" t="s">
        <v>29</v>
      </c>
      <c r="I1779">
        <v>734</v>
      </c>
      <c r="J1779">
        <v>240.21</v>
      </c>
      <c r="K1779">
        <f>Passenger_Data[[#This Row],[Price_USD]]*1</f>
        <v>240.21</v>
      </c>
      <c r="L1779">
        <v>45</v>
      </c>
      <c r="M1779" t="s">
        <v>40</v>
      </c>
      <c r="N1779" t="s">
        <v>60</v>
      </c>
      <c r="O1779" t="s">
        <v>42</v>
      </c>
      <c r="P1779" t="s">
        <v>50</v>
      </c>
      <c r="Q1779">
        <v>0</v>
      </c>
      <c r="R1779" t="s">
        <v>65</v>
      </c>
      <c r="S1779" t="s">
        <v>68</v>
      </c>
      <c r="T1779">
        <v>7.9</v>
      </c>
      <c r="U1779">
        <v>20</v>
      </c>
      <c r="V1779">
        <v>109</v>
      </c>
      <c r="W1779">
        <v>0</v>
      </c>
      <c r="X1779">
        <v>0</v>
      </c>
      <c r="Y1779" t="s">
        <v>36</v>
      </c>
    </row>
    <row r="1780" spans="1:25" x14ac:dyDescent="0.25">
      <c r="A1780" t="s">
        <v>3030</v>
      </c>
      <c r="B1780" t="s">
        <v>853</v>
      </c>
      <c r="C1780" t="s">
        <v>73</v>
      </c>
      <c r="D1780" t="s">
        <v>55</v>
      </c>
      <c r="E1780" t="s">
        <v>28</v>
      </c>
      <c r="F1780" s="1" t="s">
        <v>13834</v>
      </c>
      <c r="G1780">
        <v>227</v>
      </c>
      <c r="H1780" t="s">
        <v>29</v>
      </c>
      <c r="I1780">
        <v>1590</v>
      </c>
      <c r="J1780">
        <v>120.34</v>
      </c>
      <c r="K1780">
        <f>Passenger_Data[[#This Row],[Price_USD]]*1</f>
        <v>120.34</v>
      </c>
      <c r="L1780">
        <v>76</v>
      </c>
      <c r="M1780" t="s">
        <v>30</v>
      </c>
      <c r="N1780" t="s">
        <v>31</v>
      </c>
      <c r="O1780" t="s">
        <v>33</v>
      </c>
      <c r="P1780" t="s">
        <v>50</v>
      </c>
      <c r="Q1780">
        <v>0</v>
      </c>
      <c r="R1780" t="s">
        <v>51</v>
      </c>
      <c r="S1780" t="s">
        <v>44</v>
      </c>
      <c r="T1780">
        <v>5.5</v>
      </c>
      <c r="U1780">
        <v>2</v>
      </c>
      <c r="V1780">
        <v>17</v>
      </c>
      <c r="W1780">
        <v>0</v>
      </c>
      <c r="X1780">
        <v>0</v>
      </c>
      <c r="Y1780" t="s">
        <v>77</v>
      </c>
    </row>
    <row r="1781" spans="1:25" x14ac:dyDescent="0.25">
      <c r="A1781" t="s">
        <v>3031</v>
      </c>
      <c r="B1781" t="s">
        <v>183</v>
      </c>
      <c r="C1781" t="s">
        <v>82</v>
      </c>
      <c r="D1781" t="s">
        <v>55</v>
      </c>
      <c r="E1781" t="s">
        <v>55</v>
      </c>
      <c r="F1781" s="1" t="s">
        <v>13835</v>
      </c>
      <c r="G1781">
        <v>199</v>
      </c>
      <c r="H1781" t="s">
        <v>29</v>
      </c>
      <c r="I1781">
        <v>985</v>
      </c>
      <c r="J1781">
        <v>254.67</v>
      </c>
      <c r="K1781">
        <f>Passenger_Data[[#This Row],[Price_USD]]*1</f>
        <v>254.67</v>
      </c>
      <c r="L1781">
        <v>73</v>
      </c>
      <c r="M1781" t="s">
        <v>30</v>
      </c>
      <c r="N1781" t="s">
        <v>60</v>
      </c>
      <c r="O1781" t="s">
        <v>42</v>
      </c>
      <c r="P1781" t="s">
        <v>264</v>
      </c>
      <c r="Q1781">
        <v>1</v>
      </c>
      <c r="R1781" t="s">
        <v>34</v>
      </c>
      <c r="S1781" t="s">
        <v>35</v>
      </c>
      <c r="T1781">
        <v>8.5</v>
      </c>
      <c r="U1781">
        <v>7</v>
      </c>
      <c r="V1781">
        <v>81</v>
      </c>
      <c r="W1781">
        <v>0</v>
      </c>
      <c r="X1781">
        <v>0</v>
      </c>
      <c r="Y1781" t="s">
        <v>77</v>
      </c>
    </row>
    <row r="1782" spans="1:25" x14ac:dyDescent="0.25">
      <c r="A1782" t="s">
        <v>3032</v>
      </c>
      <c r="B1782" t="s">
        <v>1556</v>
      </c>
      <c r="C1782" t="s">
        <v>82</v>
      </c>
      <c r="D1782" t="s">
        <v>39</v>
      </c>
      <c r="E1782" t="s">
        <v>64</v>
      </c>
      <c r="F1782" s="1" t="s">
        <v>13836</v>
      </c>
      <c r="G1782">
        <v>188</v>
      </c>
      <c r="H1782" t="s">
        <v>86</v>
      </c>
      <c r="I1782">
        <v>1390</v>
      </c>
      <c r="J1782">
        <v>340.39</v>
      </c>
      <c r="K1782">
        <f>Passenger_Data[[#This Row],[Price_USD]]*1</f>
        <v>340.39</v>
      </c>
      <c r="L1782">
        <v>28</v>
      </c>
      <c r="M1782" t="s">
        <v>40</v>
      </c>
      <c r="N1782" t="s">
        <v>60</v>
      </c>
      <c r="O1782" t="s">
        <v>56</v>
      </c>
      <c r="P1782" t="s">
        <v>50</v>
      </c>
      <c r="Q1782">
        <v>1</v>
      </c>
      <c r="R1782" t="s">
        <v>51</v>
      </c>
      <c r="S1782" t="s">
        <v>44</v>
      </c>
      <c r="T1782">
        <v>7.2</v>
      </c>
      <c r="U1782">
        <v>24</v>
      </c>
      <c r="V1782">
        <v>56</v>
      </c>
      <c r="W1782">
        <v>0</v>
      </c>
      <c r="X1782">
        <v>0</v>
      </c>
      <c r="Y1782" t="s">
        <v>77</v>
      </c>
    </row>
    <row r="1783" spans="1:25" x14ac:dyDescent="0.25">
      <c r="A1783" t="s">
        <v>3033</v>
      </c>
      <c r="B1783" t="s">
        <v>3034</v>
      </c>
      <c r="C1783" t="s">
        <v>48</v>
      </c>
      <c r="D1783" t="s">
        <v>39</v>
      </c>
      <c r="E1783" t="s">
        <v>76</v>
      </c>
      <c r="F1783" s="1" t="s">
        <v>13837</v>
      </c>
      <c r="G1783">
        <v>61</v>
      </c>
      <c r="H1783" t="s">
        <v>108</v>
      </c>
      <c r="I1783">
        <v>1226</v>
      </c>
      <c r="J1783">
        <v>347.15</v>
      </c>
      <c r="K1783">
        <f>Passenger_Data[[#This Row],[Price_USD]]*1</f>
        <v>347.15</v>
      </c>
      <c r="L1783">
        <v>65</v>
      </c>
      <c r="M1783" t="s">
        <v>40</v>
      </c>
      <c r="N1783" t="s">
        <v>31</v>
      </c>
      <c r="O1783" t="s">
        <v>56</v>
      </c>
      <c r="P1783" t="s">
        <v>50</v>
      </c>
      <c r="Q1783">
        <v>1</v>
      </c>
      <c r="R1783" t="s">
        <v>43</v>
      </c>
      <c r="S1783" t="s">
        <v>44</v>
      </c>
      <c r="T1783">
        <v>5.4</v>
      </c>
      <c r="U1783">
        <v>10</v>
      </c>
      <c r="V1783">
        <v>7</v>
      </c>
      <c r="W1783">
        <v>0</v>
      </c>
      <c r="X1783">
        <v>1</v>
      </c>
      <c r="Y1783" t="s">
        <v>36</v>
      </c>
    </row>
    <row r="1784" spans="1:25" x14ac:dyDescent="0.25">
      <c r="A1784" t="s">
        <v>3035</v>
      </c>
      <c r="B1784" t="s">
        <v>3036</v>
      </c>
      <c r="C1784" t="s">
        <v>54</v>
      </c>
      <c r="D1784" t="s">
        <v>39</v>
      </c>
      <c r="E1784" t="s">
        <v>39</v>
      </c>
      <c r="F1784" s="1" t="s">
        <v>13838</v>
      </c>
      <c r="G1784">
        <v>227</v>
      </c>
      <c r="H1784" t="s">
        <v>29</v>
      </c>
      <c r="I1784">
        <v>1118</v>
      </c>
      <c r="J1784">
        <v>369.91</v>
      </c>
      <c r="K1784">
        <f>Passenger_Data[[#This Row],[Price_USD]]*1</f>
        <v>369.91</v>
      </c>
      <c r="L1784">
        <v>55</v>
      </c>
      <c r="M1784" t="s">
        <v>30</v>
      </c>
      <c r="N1784" t="s">
        <v>41</v>
      </c>
      <c r="O1784" t="s">
        <v>42</v>
      </c>
      <c r="P1784" t="s">
        <v>83</v>
      </c>
      <c r="Q1784">
        <v>0</v>
      </c>
      <c r="R1784" t="s">
        <v>34</v>
      </c>
      <c r="S1784" t="s">
        <v>35</v>
      </c>
      <c r="T1784">
        <v>9</v>
      </c>
      <c r="U1784">
        <v>33</v>
      </c>
      <c r="V1784">
        <v>64</v>
      </c>
      <c r="W1784">
        <v>0</v>
      </c>
      <c r="X1784">
        <v>1</v>
      </c>
      <c r="Y1784" t="s">
        <v>77</v>
      </c>
    </row>
    <row r="1785" spans="1:25" x14ac:dyDescent="0.25">
      <c r="A1785" t="s">
        <v>3037</v>
      </c>
      <c r="B1785" t="s">
        <v>3038</v>
      </c>
      <c r="C1785" t="s">
        <v>73</v>
      </c>
      <c r="D1785" t="s">
        <v>64</v>
      </c>
      <c r="E1785" t="s">
        <v>49</v>
      </c>
      <c r="F1785" s="1" t="s">
        <v>13839</v>
      </c>
      <c r="G1785">
        <v>171</v>
      </c>
      <c r="H1785" t="s">
        <v>29</v>
      </c>
      <c r="I1785">
        <v>1369</v>
      </c>
      <c r="J1785">
        <v>369.77</v>
      </c>
      <c r="K1785">
        <f>Passenger_Data[[#This Row],[Price_USD]]*1</f>
        <v>369.77</v>
      </c>
      <c r="L1785">
        <v>20</v>
      </c>
      <c r="M1785" t="s">
        <v>30</v>
      </c>
      <c r="N1785" t="s">
        <v>31</v>
      </c>
      <c r="O1785" t="s">
        <v>32</v>
      </c>
      <c r="P1785" t="s">
        <v>50</v>
      </c>
      <c r="Q1785">
        <v>3</v>
      </c>
      <c r="R1785" t="s">
        <v>43</v>
      </c>
      <c r="S1785" t="s">
        <v>68</v>
      </c>
      <c r="T1785">
        <v>7.6</v>
      </c>
      <c r="U1785">
        <v>7</v>
      </c>
      <c r="V1785">
        <v>25</v>
      </c>
      <c r="W1785">
        <v>0</v>
      </c>
      <c r="X1785">
        <v>0</v>
      </c>
      <c r="Y1785" t="s">
        <v>36</v>
      </c>
    </row>
    <row r="1786" spans="1:25" x14ac:dyDescent="0.25">
      <c r="A1786" t="s">
        <v>3039</v>
      </c>
      <c r="B1786" t="s">
        <v>2977</v>
      </c>
      <c r="C1786" t="s">
        <v>26</v>
      </c>
      <c r="D1786" t="s">
        <v>28</v>
      </c>
      <c r="E1786" t="s">
        <v>27</v>
      </c>
      <c r="F1786" s="1" t="s">
        <v>13840</v>
      </c>
      <c r="G1786">
        <v>155</v>
      </c>
      <c r="H1786" t="s">
        <v>29</v>
      </c>
      <c r="I1786">
        <v>873</v>
      </c>
      <c r="J1786">
        <v>437.6</v>
      </c>
      <c r="K1786">
        <f>Passenger_Data[[#This Row],[Price_USD]]*1</f>
        <v>437.6</v>
      </c>
      <c r="L1786">
        <v>72</v>
      </c>
      <c r="M1786" t="s">
        <v>30</v>
      </c>
      <c r="N1786" t="s">
        <v>31</v>
      </c>
      <c r="O1786" t="s">
        <v>42</v>
      </c>
      <c r="P1786" t="s">
        <v>50</v>
      </c>
      <c r="Q1786">
        <v>0</v>
      </c>
      <c r="R1786" t="s">
        <v>51</v>
      </c>
      <c r="S1786" t="s">
        <v>35</v>
      </c>
      <c r="T1786">
        <v>2.9</v>
      </c>
      <c r="U1786">
        <v>1</v>
      </c>
      <c r="V1786">
        <v>74</v>
      </c>
      <c r="W1786">
        <v>0</v>
      </c>
      <c r="X1786">
        <v>1</v>
      </c>
      <c r="Y1786" t="s">
        <v>77</v>
      </c>
    </row>
    <row r="1787" spans="1:25" x14ac:dyDescent="0.25">
      <c r="A1787" t="s">
        <v>3040</v>
      </c>
      <c r="B1787" t="s">
        <v>1082</v>
      </c>
      <c r="C1787" t="s">
        <v>26</v>
      </c>
      <c r="D1787" t="s">
        <v>28</v>
      </c>
      <c r="E1787" t="s">
        <v>39</v>
      </c>
      <c r="F1787" s="1" t="s">
        <v>13841</v>
      </c>
      <c r="G1787">
        <v>272</v>
      </c>
      <c r="H1787" t="s">
        <v>29</v>
      </c>
      <c r="I1787">
        <v>1758</v>
      </c>
      <c r="J1787">
        <v>253.63</v>
      </c>
      <c r="K1787">
        <f>Passenger_Data[[#This Row],[Price_USD]]*1</f>
        <v>253.63</v>
      </c>
      <c r="L1787">
        <v>35</v>
      </c>
      <c r="M1787" t="s">
        <v>30</v>
      </c>
      <c r="N1787" t="s">
        <v>41</v>
      </c>
      <c r="O1787" t="s">
        <v>56</v>
      </c>
      <c r="P1787" t="s">
        <v>50</v>
      </c>
      <c r="Q1787">
        <v>1</v>
      </c>
      <c r="R1787" t="s">
        <v>65</v>
      </c>
      <c r="S1787" t="s">
        <v>44</v>
      </c>
      <c r="T1787">
        <v>7.8</v>
      </c>
      <c r="U1787">
        <v>33</v>
      </c>
      <c r="V1787">
        <v>83</v>
      </c>
      <c r="W1787">
        <v>0</v>
      </c>
      <c r="X1787">
        <v>0</v>
      </c>
      <c r="Y1787" t="s">
        <v>36</v>
      </c>
    </row>
    <row r="1788" spans="1:25" x14ac:dyDescent="0.25">
      <c r="A1788" t="s">
        <v>3041</v>
      </c>
      <c r="B1788" t="s">
        <v>1519</v>
      </c>
      <c r="C1788" t="s">
        <v>26</v>
      </c>
      <c r="D1788" t="s">
        <v>28</v>
      </c>
      <c r="E1788" t="s">
        <v>27</v>
      </c>
      <c r="F1788" s="1" t="s">
        <v>13842</v>
      </c>
      <c r="G1788">
        <v>166</v>
      </c>
      <c r="H1788" t="s">
        <v>29</v>
      </c>
      <c r="I1788">
        <v>1195</v>
      </c>
      <c r="J1788">
        <v>340.43</v>
      </c>
      <c r="K1788">
        <f>Passenger_Data[[#This Row],[Price_USD]]*1</f>
        <v>340.43</v>
      </c>
      <c r="L1788">
        <v>53</v>
      </c>
      <c r="M1788" t="s">
        <v>30</v>
      </c>
      <c r="N1788" t="s">
        <v>60</v>
      </c>
      <c r="O1788" t="s">
        <v>33</v>
      </c>
      <c r="P1788" t="s">
        <v>50</v>
      </c>
      <c r="Q1788">
        <v>0</v>
      </c>
      <c r="R1788" t="s">
        <v>65</v>
      </c>
      <c r="S1788" t="s">
        <v>44</v>
      </c>
      <c r="T1788">
        <v>7.3</v>
      </c>
      <c r="U1788">
        <v>5</v>
      </c>
      <c r="V1788">
        <v>5</v>
      </c>
      <c r="W1788">
        <v>0</v>
      </c>
      <c r="X1788">
        <v>0</v>
      </c>
      <c r="Y1788" t="s">
        <v>45</v>
      </c>
    </row>
    <row r="1789" spans="1:25" x14ac:dyDescent="0.25">
      <c r="A1789" t="s">
        <v>3042</v>
      </c>
      <c r="B1789" t="s">
        <v>449</v>
      </c>
      <c r="C1789" t="s">
        <v>82</v>
      </c>
      <c r="D1789" t="s">
        <v>28</v>
      </c>
      <c r="E1789" t="s">
        <v>64</v>
      </c>
      <c r="F1789" s="1" t="s">
        <v>13843</v>
      </c>
      <c r="G1789">
        <v>120</v>
      </c>
      <c r="H1789" t="s">
        <v>29</v>
      </c>
      <c r="I1789">
        <v>955</v>
      </c>
      <c r="J1789">
        <v>261.67</v>
      </c>
      <c r="K1789">
        <f>Passenger_Data[[#This Row],[Price_USD]]*1</f>
        <v>261.67</v>
      </c>
      <c r="L1789">
        <v>73</v>
      </c>
      <c r="M1789" t="s">
        <v>40</v>
      </c>
      <c r="N1789" t="s">
        <v>31</v>
      </c>
      <c r="O1789" t="s">
        <v>56</v>
      </c>
      <c r="P1789" t="s">
        <v>83</v>
      </c>
      <c r="Q1789">
        <v>4</v>
      </c>
      <c r="R1789" t="s">
        <v>51</v>
      </c>
      <c r="S1789" t="s">
        <v>44</v>
      </c>
      <c r="T1789">
        <v>7.5</v>
      </c>
      <c r="U1789">
        <v>4</v>
      </c>
      <c r="V1789">
        <v>46</v>
      </c>
      <c r="W1789">
        <v>1</v>
      </c>
      <c r="X1789">
        <v>0</v>
      </c>
      <c r="Y1789" t="s">
        <v>36</v>
      </c>
    </row>
    <row r="1790" spans="1:25" x14ac:dyDescent="0.25">
      <c r="A1790" t="s">
        <v>3043</v>
      </c>
      <c r="B1790" t="s">
        <v>767</v>
      </c>
      <c r="C1790" t="s">
        <v>26</v>
      </c>
      <c r="D1790" t="s">
        <v>49</v>
      </c>
      <c r="E1790" t="s">
        <v>59</v>
      </c>
      <c r="F1790" s="1" t="s">
        <v>13844</v>
      </c>
      <c r="G1790">
        <v>140</v>
      </c>
      <c r="H1790" t="s">
        <v>86</v>
      </c>
      <c r="I1790">
        <v>1401</v>
      </c>
      <c r="J1790">
        <v>528.45000000000005</v>
      </c>
      <c r="K1790">
        <f>Passenger_Data[[#This Row],[Price_USD]]*1</f>
        <v>528.45000000000005</v>
      </c>
      <c r="L1790">
        <v>37</v>
      </c>
      <c r="M1790" t="s">
        <v>40</v>
      </c>
      <c r="N1790" t="s">
        <v>31</v>
      </c>
      <c r="O1790" t="s">
        <v>33</v>
      </c>
      <c r="P1790" t="s">
        <v>83</v>
      </c>
      <c r="Q1790">
        <v>1</v>
      </c>
      <c r="R1790" t="s">
        <v>51</v>
      </c>
      <c r="S1790" t="s">
        <v>61</v>
      </c>
      <c r="T1790">
        <v>5.5</v>
      </c>
      <c r="U1790">
        <v>2</v>
      </c>
      <c r="V1790">
        <v>49</v>
      </c>
      <c r="W1790">
        <v>0</v>
      </c>
      <c r="X1790">
        <v>0</v>
      </c>
      <c r="Y1790" t="s">
        <v>45</v>
      </c>
    </row>
    <row r="1791" spans="1:25" x14ac:dyDescent="0.25">
      <c r="A1791" t="s">
        <v>3044</v>
      </c>
      <c r="B1791" t="s">
        <v>3045</v>
      </c>
      <c r="C1791" t="s">
        <v>48</v>
      </c>
      <c r="D1791" t="s">
        <v>49</v>
      </c>
      <c r="E1791" t="s">
        <v>76</v>
      </c>
      <c r="F1791" s="1" t="s">
        <v>13845</v>
      </c>
      <c r="G1791">
        <v>167</v>
      </c>
      <c r="H1791" t="s">
        <v>86</v>
      </c>
      <c r="I1791">
        <v>894</v>
      </c>
      <c r="J1791">
        <v>337.15</v>
      </c>
      <c r="K1791">
        <f>Passenger_Data[[#This Row],[Price_USD]]*1</f>
        <v>337.15</v>
      </c>
      <c r="L1791">
        <v>59</v>
      </c>
      <c r="M1791" t="s">
        <v>40</v>
      </c>
      <c r="N1791" t="s">
        <v>60</v>
      </c>
      <c r="O1791" t="s">
        <v>32</v>
      </c>
      <c r="P1791" t="s">
        <v>50</v>
      </c>
      <c r="Q1791">
        <v>1</v>
      </c>
      <c r="R1791" t="s">
        <v>51</v>
      </c>
      <c r="S1791" t="s">
        <v>35</v>
      </c>
      <c r="T1791">
        <v>8</v>
      </c>
      <c r="U1791">
        <v>8</v>
      </c>
      <c r="V1791">
        <v>60</v>
      </c>
      <c r="W1791">
        <v>0</v>
      </c>
      <c r="X1791">
        <v>0</v>
      </c>
      <c r="Y1791" t="s">
        <v>36</v>
      </c>
    </row>
    <row r="1792" spans="1:25" x14ac:dyDescent="0.25">
      <c r="A1792" t="s">
        <v>3046</v>
      </c>
      <c r="B1792" t="s">
        <v>3047</v>
      </c>
      <c r="C1792" t="s">
        <v>82</v>
      </c>
      <c r="D1792" t="s">
        <v>27</v>
      </c>
      <c r="E1792" t="s">
        <v>76</v>
      </c>
      <c r="F1792" s="1" t="s">
        <v>13846</v>
      </c>
      <c r="G1792">
        <v>256</v>
      </c>
      <c r="H1792" t="s">
        <v>29</v>
      </c>
      <c r="I1792">
        <v>1121</v>
      </c>
      <c r="J1792">
        <v>405.6</v>
      </c>
      <c r="K1792">
        <f>Passenger_Data[[#This Row],[Price_USD]]*1</f>
        <v>405.6</v>
      </c>
      <c r="L1792">
        <v>18</v>
      </c>
      <c r="M1792" t="s">
        <v>40</v>
      </c>
      <c r="N1792" t="s">
        <v>31</v>
      </c>
      <c r="O1792" t="s">
        <v>32</v>
      </c>
      <c r="P1792" t="s">
        <v>50</v>
      </c>
      <c r="Q1792">
        <v>1</v>
      </c>
      <c r="R1792" t="s">
        <v>65</v>
      </c>
      <c r="S1792" t="s">
        <v>44</v>
      </c>
      <c r="T1792">
        <v>9.1</v>
      </c>
      <c r="U1792">
        <v>4</v>
      </c>
      <c r="V1792">
        <v>30</v>
      </c>
      <c r="W1792">
        <v>0</v>
      </c>
      <c r="X1792">
        <v>0</v>
      </c>
      <c r="Y1792" t="s">
        <v>77</v>
      </c>
    </row>
    <row r="1793" spans="1:25" x14ac:dyDescent="0.25">
      <c r="A1793" t="s">
        <v>3048</v>
      </c>
      <c r="B1793" t="s">
        <v>207</v>
      </c>
      <c r="C1793" t="s">
        <v>73</v>
      </c>
      <c r="D1793" t="s">
        <v>59</v>
      </c>
      <c r="E1793" t="s">
        <v>59</v>
      </c>
      <c r="F1793" s="1" t="s">
        <v>13847</v>
      </c>
      <c r="G1793">
        <v>96</v>
      </c>
      <c r="H1793" t="s">
        <v>29</v>
      </c>
      <c r="I1793">
        <v>1398</v>
      </c>
      <c r="J1793">
        <v>322.14999999999998</v>
      </c>
      <c r="K1793">
        <f>Passenger_Data[[#This Row],[Price_USD]]*1</f>
        <v>322.14999999999998</v>
      </c>
      <c r="L1793">
        <v>59</v>
      </c>
      <c r="M1793" t="s">
        <v>40</v>
      </c>
      <c r="N1793" t="s">
        <v>60</v>
      </c>
      <c r="O1793" t="s">
        <v>56</v>
      </c>
      <c r="P1793" t="s">
        <v>50</v>
      </c>
      <c r="Q1793">
        <v>1</v>
      </c>
      <c r="R1793" t="s">
        <v>65</v>
      </c>
      <c r="S1793" t="s">
        <v>44</v>
      </c>
      <c r="T1793">
        <v>5.6</v>
      </c>
      <c r="U1793">
        <v>4</v>
      </c>
      <c r="V1793">
        <v>65</v>
      </c>
      <c r="W1793">
        <v>0</v>
      </c>
      <c r="X1793">
        <v>0</v>
      </c>
      <c r="Y1793" t="s">
        <v>36</v>
      </c>
    </row>
    <row r="1794" spans="1:25" x14ac:dyDescent="0.25">
      <c r="A1794" t="s">
        <v>3049</v>
      </c>
      <c r="B1794" t="s">
        <v>659</v>
      </c>
      <c r="C1794" t="s">
        <v>48</v>
      </c>
      <c r="D1794" t="s">
        <v>59</v>
      </c>
      <c r="E1794" t="s">
        <v>55</v>
      </c>
      <c r="F1794" s="1" t="s">
        <v>13848</v>
      </c>
      <c r="G1794">
        <v>114</v>
      </c>
      <c r="H1794" t="s">
        <v>29</v>
      </c>
      <c r="I1794">
        <v>1143</v>
      </c>
      <c r="J1794">
        <v>448.32</v>
      </c>
      <c r="K1794">
        <f>Passenger_Data[[#This Row],[Price_USD]]*1</f>
        <v>448.32</v>
      </c>
      <c r="L1794">
        <v>23</v>
      </c>
      <c r="M1794" t="s">
        <v>30</v>
      </c>
      <c r="N1794" t="s">
        <v>31</v>
      </c>
      <c r="O1794" t="s">
        <v>42</v>
      </c>
      <c r="P1794" t="s">
        <v>33</v>
      </c>
      <c r="Q1794">
        <v>0</v>
      </c>
      <c r="R1794" t="s">
        <v>65</v>
      </c>
      <c r="S1794" t="s">
        <v>35</v>
      </c>
      <c r="T1794">
        <v>7.5</v>
      </c>
      <c r="U1794">
        <v>10</v>
      </c>
      <c r="V1794">
        <v>107</v>
      </c>
      <c r="W1794">
        <v>0</v>
      </c>
      <c r="X1794">
        <v>0</v>
      </c>
      <c r="Y1794" t="s">
        <v>45</v>
      </c>
    </row>
    <row r="1795" spans="1:25" x14ac:dyDescent="0.25">
      <c r="A1795" t="s">
        <v>3050</v>
      </c>
      <c r="B1795" t="s">
        <v>3051</v>
      </c>
      <c r="C1795" t="s">
        <v>48</v>
      </c>
      <c r="D1795" t="s">
        <v>49</v>
      </c>
      <c r="E1795" t="s">
        <v>39</v>
      </c>
      <c r="F1795" s="1" t="s">
        <v>13849</v>
      </c>
      <c r="G1795">
        <v>247</v>
      </c>
      <c r="H1795" t="s">
        <v>86</v>
      </c>
      <c r="I1795">
        <v>1263</v>
      </c>
      <c r="J1795">
        <v>303.52999999999997</v>
      </c>
      <c r="K1795">
        <f>Passenger_Data[[#This Row],[Price_USD]]*1</f>
        <v>303.52999999999997</v>
      </c>
      <c r="L1795">
        <v>21</v>
      </c>
      <c r="M1795" t="s">
        <v>40</v>
      </c>
      <c r="N1795" t="s">
        <v>60</v>
      </c>
      <c r="O1795" t="s">
        <v>42</v>
      </c>
      <c r="P1795" t="s">
        <v>50</v>
      </c>
      <c r="Q1795">
        <v>1</v>
      </c>
      <c r="R1795" t="s">
        <v>65</v>
      </c>
      <c r="S1795" t="s">
        <v>68</v>
      </c>
      <c r="T1795">
        <v>6.5</v>
      </c>
      <c r="U1795">
        <v>4</v>
      </c>
      <c r="V1795">
        <v>24</v>
      </c>
      <c r="W1795">
        <v>0</v>
      </c>
      <c r="X1795">
        <v>0</v>
      </c>
      <c r="Y1795" t="s">
        <v>45</v>
      </c>
    </row>
    <row r="1796" spans="1:25" x14ac:dyDescent="0.25">
      <c r="A1796" t="s">
        <v>3052</v>
      </c>
      <c r="B1796" t="s">
        <v>3053</v>
      </c>
      <c r="C1796" t="s">
        <v>26</v>
      </c>
      <c r="D1796" t="s">
        <v>49</v>
      </c>
      <c r="E1796" t="s">
        <v>59</v>
      </c>
      <c r="F1796" s="1" t="s">
        <v>13850</v>
      </c>
      <c r="G1796">
        <v>154</v>
      </c>
      <c r="H1796" t="s">
        <v>29</v>
      </c>
      <c r="I1796">
        <v>1108</v>
      </c>
      <c r="J1796">
        <v>360.59</v>
      </c>
      <c r="K1796">
        <f>Passenger_Data[[#This Row],[Price_USD]]*1</f>
        <v>360.59</v>
      </c>
      <c r="L1796">
        <v>56</v>
      </c>
      <c r="M1796" t="s">
        <v>30</v>
      </c>
      <c r="N1796" t="s">
        <v>31</v>
      </c>
      <c r="O1796" t="s">
        <v>32</v>
      </c>
      <c r="P1796" t="s">
        <v>83</v>
      </c>
      <c r="Q1796">
        <v>1</v>
      </c>
      <c r="R1796" t="s">
        <v>65</v>
      </c>
      <c r="S1796" t="s">
        <v>44</v>
      </c>
      <c r="T1796">
        <v>4.7</v>
      </c>
      <c r="U1796">
        <v>6</v>
      </c>
      <c r="V1796">
        <v>22</v>
      </c>
      <c r="W1796">
        <v>0</v>
      </c>
      <c r="X1796">
        <v>0</v>
      </c>
      <c r="Y1796" t="s">
        <v>45</v>
      </c>
    </row>
    <row r="1797" spans="1:25" x14ac:dyDescent="0.25">
      <c r="A1797" t="s">
        <v>3054</v>
      </c>
      <c r="B1797" t="s">
        <v>3055</v>
      </c>
      <c r="C1797" t="s">
        <v>82</v>
      </c>
      <c r="D1797" t="s">
        <v>27</v>
      </c>
      <c r="E1797" t="s">
        <v>76</v>
      </c>
      <c r="F1797" s="1" t="s">
        <v>13851</v>
      </c>
      <c r="G1797">
        <v>248</v>
      </c>
      <c r="H1797" t="s">
        <v>29</v>
      </c>
      <c r="I1797">
        <v>1258</v>
      </c>
      <c r="J1797">
        <v>371.09</v>
      </c>
      <c r="K1797">
        <f>Passenger_Data[[#This Row],[Price_USD]]*1</f>
        <v>371.09</v>
      </c>
      <c r="L1797">
        <v>72</v>
      </c>
      <c r="M1797" t="s">
        <v>40</v>
      </c>
      <c r="N1797" t="s">
        <v>31</v>
      </c>
      <c r="O1797" t="s">
        <v>56</v>
      </c>
      <c r="P1797" t="s">
        <v>50</v>
      </c>
      <c r="Q1797">
        <v>1</v>
      </c>
      <c r="R1797" t="s">
        <v>51</v>
      </c>
      <c r="S1797" t="s">
        <v>61</v>
      </c>
      <c r="T1797">
        <v>5.6</v>
      </c>
      <c r="U1797">
        <v>19</v>
      </c>
      <c r="V1797">
        <v>0</v>
      </c>
      <c r="W1797">
        <v>0</v>
      </c>
      <c r="X1797">
        <v>1</v>
      </c>
      <c r="Y1797" t="s">
        <v>36</v>
      </c>
    </row>
    <row r="1798" spans="1:25" x14ac:dyDescent="0.25">
      <c r="A1798" t="s">
        <v>3056</v>
      </c>
      <c r="B1798" t="s">
        <v>3057</v>
      </c>
      <c r="C1798" t="s">
        <v>82</v>
      </c>
      <c r="D1798" t="s">
        <v>76</v>
      </c>
      <c r="E1798" t="s">
        <v>49</v>
      </c>
      <c r="F1798" s="1" t="s">
        <v>13852</v>
      </c>
      <c r="G1798">
        <v>217</v>
      </c>
      <c r="H1798" t="s">
        <v>86</v>
      </c>
      <c r="I1798">
        <v>913</v>
      </c>
      <c r="J1798">
        <v>252.51</v>
      </c>
      <c r="K1798">
        <f>Passenger_Data[[#This Row],[Price_USD]]*1</f>
        <v>252.51</v>
      </c>
      <c r="L1798">
        <v>19</v>
      </c>
      <c r="M1798" t="s">
        <v>30</v>
      </c>
      <c r="N1798" t="s">
        <v>31</v>
      </c>
      <c r="O1798" t="s">
        <v>56</v>
      </c>
      <c r="P1798" t="s">
        <v>50</v>
      </c>
      <c r="Q1798">
        <v>1</v>
      </c>
      <c r="R1798" t="s">
        <v>65</v>
      </c>
      <c r="S1798" t="s">
        <v>61</v>
      </c>
      <c r="T1798">
        <v>6</v>
      </c>
      <c r="U1798">
        <v>1</v>
      </c>
      <c r="V1798">
        <v>9</v>
      </c>
      <c r="W1798">
        <v>0</v>
      </c>
      <c r="X1798">
        <v>1</v>
      </c>
      <c r="Y1798" t="s">
        <v>77</v>
      </c>
    </row>
    <row r="1799" spans="1:25" x14ac:dyDescent="0.25">
      <c r="A1799" t="s">
        <v>3058</v>
      </c>
      <c r="B1799" t="s">
        <v>779</v>
      </c>
      <c r="C1799" t="s">
        <v>26</v>
      </c>
      <c r="D1799" t="s">
        <v>55</v>
      </c>
      <c r="E1799" t="s">
        <v>55</v>
      </c>
      <c r="F1799" s="1" t="s">
        <v>13853</v>
      </c>
      <c r="G1799">
        <v>289</v>
      </c>
      <c r="H1799" t="s">
        <v>29</v>
      </c>
      <c r="I1799">
        <v>1410</v>
      </c>
      <c r="J1799">
        <v>384.46</v>
      </c>
      <c r="K1799">
        <f>Passenger_Data[[#This Row],[Price_USD]]*1</f>
        <v>384.46</v>
      </c>
      <c r="L1799">
        <v>55</v>
      </c>
      <c r="M1799" t="s">
        <v>40</v>
      </c>
      <c r="N1799" t="s">
        <v>41</v>
      </c>
      <c r="O1799" t="s">
        <v>42</v>
      </c>
      <c r="P1799" t="s">
        <v>33</v>
      </c>
      <c r="Q1799">
        <v>0</v>
      </c>
      <c r="R1799" t="s">
        <v>65</v>
      </c>
      <c r="S1799" t="s">
        <v>35</v>
      </c>
      <c r="T1799">
        <v>8.8000000000000007</v>
      </c>
      <c r="U1799">
        <v>75</v>
      </c>
      <c r="V1799">
        <v>35</v>
      </c>
      <c r="W1799">
        <v>0</v>
      </c>
      <c r="X1799">
        <v>0</v>
      </c>
      <c r="Y1799" t="s">
        <v>45</v>
      </c>
    </row>
    <row r="1800" spans="1:25" x14ac:dyDescent="0.25">
      <c r="A1800" t="s">
        <v>3059</v>
      </c>
      <c r="B1800" t="s">
        <v>3060</v>
      </c>
      <c r="C1800" t="s">
        <v>73</v>
      </c>
      <c r="D1800" t="s">
        <v>55</v>
      </c>
      <c r="E1800" t="s">
        <v>64</v>
      </c>
      <c r="F1800" s="1" t="s">
        <v>13854</v>
      </c>
      <c r="G1800">
        <v>192</v>
      </c>
      <c r="H1800" t="s">
        <v>108</v>
      </c>
      <c r="I1800">
        <v>652</v>
      </c>
      <c r="J1800">
        <v>366.76</v>
      </c>
      <c r="K1800">
        <f>Passenger_Data[[#This Row],[Price_USD]]*1</f>
        <v>366.76</v>
      </c>
      <c r="L1800">
        <v>45</v>
      </c>
      <c r="M1800" t="s">
        <v>40</v>
      </c>
      <c r="N1800" t="s">
        <v>41</v>
      </c>
      <c r="O1800" t="s">
        <v>32</v>
      </c>
      <c r="P1800" t="s">
        <v>50</v>
      </c>
      <c r="Q1800">
        <v>1</v>
      </c>
      <c r="R1800" t="s">
        <v>65</v>
      </c>
      <c r="S1800" t="s">
        <v>61</v>
      </c>
      <c r="T1800">
        <v>7.6</v>
      </c>
      <c r="U1800">
        <v>1</v>
      </c>
      <c r="V1800">
        <v>57</v>
      </c>
      <c r="W1800">
        <v>0</v>
      </c>
      <c r="X1800">
        <v>0</v>
      </c>
      <c r="Y1800" t="s">
        <v>36</v>
      </c>
    </row>
    <row r="1801" spans="1:25" x14ac:dyDescent="0.25">
      <c r="A1801" t="s">
        <v>3061</v>
      </c>
      <c r="B1801" t="s">
        <v>1576</v>
      </c>
      <c r="C1801" t="s">
        <v>48</v>
      </c>
      <c r="D1801" t="s">
        <v>39</v>
      </c>
      <c r="E1801" t="s">
        <v>64</v>
      </c>
      <c r="F1801" s="1" t="s">
        <v>13855</v>
      </c>
      <c r="G1801">
        <v>215</v>
      </c>
      <c r="H1801" t="s">
        <v>29</v>
      </c>
      <c r="I1801">
        <v>1130</v>
      </c>
      <c r="J1801">
        <v>369.61</v>
      </c>
      <c r="K1801">
        <f>Passenger_Data[[#This Row],[Price_USD]]*1</f>
        <v>369.61</v>
      </c>
      <c r="L1801">
        <v>23</v>
      </c>
      <c r="M1801" t="s">
        <v>40</v>
      </c>
      <c r="N1801" t="s">
        <v>60</v>
      </c>
      <c r="O1801" t="s">
        <v>56</v>
      </c>
      <c r="P1801" t="s">
        <v>50</v>
      </c>
      <c r="Q1801">
        <v>0</v>
      </c>
      <c r="R1801" t="s">
        <v>34</v>
      </c>
      <c r="S1801" t="s">
        <v>44</v>
      </c>
      <c r="T1801">
        <v>6</v>
      </c>
      <c r="U1801">
        <v>2</v>
      </c>
      <c r="V1801">
        <v>32</v>
      </c>
      <c r="W1801">
        <v>0</v>
      </c>
      <c r="X1801">
        <v>0</v>
      </c>
      <c r="Y1801" t="s">
        <v>77</v>
      </c>
    </row>
    <row r="1802" spans="1:25" x14ac:dyDescent="0.25">
      <c r="A1802" t="s">
        <v>3062</v>
      </c>
      <c r="B1802" t="s">
        <v>2955</v>
      </c>
      <c r="C1802" t="s">
        <v>54</v>
      </c>
      <c r="D1802" t="s">
        <v>64</v>
      </c>
      <c r="E1802" t="s">
        <v>64</v>
      </c>
      <c r="F1802" s="1" t="s">
        <v>13856</v>
      </c>
      <c r="G1802">
        <v>51</v>
      </c>
      <c r="H1802" t="s">
        <v>29</v>
      </c>
      <c r="I1802">
        <v>1174</v>
      </c>
      <c r="J1802">
        <v>304.48</v>
      </c>
      <c r="K1802">
        <f>Passenger_Data[[#This Row],[Price_USD]]*1</f>
        <v>304.48</v>
      </c>
      <c r="L1802">
        <v>62</v>
      </c>
      <c r="M1802" t="s">
        <v>30</v>
      </c>
      <c r="N1802" t="s">
        <v>41</v>
      </c>
      <c r="O1802" t="s">
        <v>32</v>
      </c>
      <c r="P1802" t="s">
        <v>50</v>
      </c>
      <c r="Q1802">
        <v>0</v>
      </c>
      <c r="R1802" t="s">
        <v>65</v>
      </c>
      <c r="S1802" t="s">
        <v>35</v>
      </c>
      <c r="T1802">
        <v>6.7</v>
      </c>
      <c r="U1802">
        <v>16</v>
      </c>
      <c r="V1802">
        <v>35</v>
      </c>
      <c r="W1802">
        <v>0</v>
      </c>
      <c r="X1802">
        <v>1</v>
      </c>
      <c r="Y1802" t="s">
        <v>45</v>
      </c>
    </row>
    <row r="1803" spans="1:25" x14ac:dyDescent="0.25">
      <c r="A1803" t="s">
        <v>3063</v>
      </c>
      <c r="B1803" t="s">
        <v>3064</v>
      </c>
      <c r="C1803" t="s">
        <v>82</v>
      </c>
      <c r="D1803" t="s">
        <v>27</v>
      </c>
      <c r="E1803" t="s">
        <v>39</v>
      </c>
      <c r="F1803" s="1" t="s">
        <v>13857</v>
      </c>
      <c r="G1803">
        <v>174</v>
      </c>
      <c r="H1803" t="s">
        <v>29</v>
      </c>
      <c r="I1803">
        <v>1676</v>
      </c>
      <c r="J1803">
        <v>488.55</v>
      </c>
      <c r="K1803">
        <f>Passenger_Data[[#This Row],[Price_USD]]*1</f>
        <v>488.55</v>
      </c>
      <c r="L1803">
        <v>76</v>
      </c>
      <c r="M1803" t="s">
        <v>30</v>
      </c>
      <c r="N1803" t="s">
        <v>31</v>
      </c>
      <c r="O1803" t="s">
        <v>56</v>
      </c>
      <c r="P1803" t="s">
        <v>83</v>
      </c>
      <c r="Q1803">
        <v>2</v>
      </c>
      <c r="R1803" t="s">
        <v>65</v>
      </c>
      <c r="S1803" t="s">
        <v>68</v>
      </c>
      <c r="T1803">
        <v>5.2</v>
      </c>
      <c r="U1803">
        <v>7</v>
      </c>
      <c r="V1803">
        <v>101</v>
      </c>
      <c r="W1803">
        <v>0</v>
      </c>
      <c r="X1803">
        <v>0</v>
      </c>
      <c r="Y1803" t="s">
        <v>36</v>
      </c>
    </row>
    <row r="1804" spans="1:25" x14ac:dyDescent="0.25">
      <c r="A1804" t="s">
        <v>3065</v>
      </c>
      <c r="B1804" t="s">
        <v>3066</v>
      </c>
      <c r="C1804" t="s">
        <v>48</v>
      </c>
      <c r="D1804" t="s">
        <v>39</v>
      </c>
      <c r="E1804" t="s">
        <v>49</v>
      </c>
      <c r="F1804" s="1" t="s">
        <v>13858</v>
      </c>
      <c r="G1804">
        <v>276</v>
      </c>
      <c r="H1804" t="s">
        <v>29</v>
      </c>
      <c r="I1804">
        <v>1295</v>
      </c>
      <c r="J1804">
        <v>367.83</v>
      </c>
      <c r="K1804">
        <f>Passenger_Data[[#This Row],[Price_USD]]*1</f>
        <v>367.83</v>
      </c>
      <c r="L1804">
        <v>61</v>
      </c>
      <c r="M1804" t="s">
        <v>40</v>
      </c>
      <c r="N1804" t="s">
        <v>31</v>
      </c>
      <c r="O1804" t="s">
        <v>32</v>
      </c>
      <c r="P1804" t="s">
        <v>264</v>
      </c>
      <c r="Q1804">
        <v>2</v>
      </c>
      <c r="R1804" t="s">
        <v>65</v>
      </c>
      <c r="S1804" t="s">
        <v>68</v>
      </c>
      <c r="T1804">
        <v>8.5</v>
      </c>
      <c r="U1804">
        <v>14</v>
      </c>
      <c r="V1804">
        <v>60</v>
      </c>
      <c r="W1804">
        <v>0</v>
      </c>
      <c r="X1804">
        <v>0</v>
      </c>
      <c r="Y1804" t="s">
        <v>77</v>
      </c>
    </row>
    <row r="1805" spans="1:25" x14ac:dyDescent="0.25">
      <c r="A1805" t="s">
        <v>3067</v>
      </c>
      <c r="B1805" t="s">
        <v>594</v>
      </c>
      <c r="C1805" t="s">
        <v>73</v>
      </c>
      <c r="D1805" t="s">
        <v>27</v>
      </c>
      <c r="E1805" t="s">
        <v>39</v>
      </c>
      <c r="F1805" s="1" t="s">
        <v>13859</v>
      </c>
      <c r="G1805">
        <v>224</v>
      </c>
      <c r="H1805" t="s">
        <v>108</v>
      </c>
      <c r="I1805">
        <v>1318</v>
      </c>
      <c r="J1805">
        <v>374.99</v>
      </c>
      <c r="K1805">
        <f>Passenger_Data[[#This Row],[Price_USD]]*1</f>
        <v>374.99</v>
      </c>
      <c r="L1805">
        <v>42</v>
      </c>
      <c r="M1805" t="s">
        <v>30</v>
      </c>
      <c r="N1805" t="s">
        <v>31</v>
      </c>
      <c r="O1805" t="s">
        <v>56</v>
      </c>
      <c r="P1805" t="s">
        <v>50</v>
      </c>
      <c r="Q1805">
        <v>1</v>
      </c>
      <c r="R1805" t="s">
        <v>65</v>
      </c>
      <c r="S1805" t="s">
        <v>61</v>
      </c>
      <c r="T1805">
        <v>9.1</v>
      </c>
      <c r="U1805">
        <v>7</v>
      </c>
      <c r="V1805">
        <v>43</v>
      </c>
      <c r="W1805">
        <v>0</v>
      </c>
      <c r="X1805">
        <v>0</v>
      </c>
      <c r="Y1805" t="s">
        <v>77</v>
      </c>
    </row>
    <row r="1806" spans="1:25" x14ac:dyDescent="0.25">
      <c r="A1806" t="s">
        <v>3068</v>
      </c>
      <c r="B1806" t="s">
        <v>110</v>
      </c>
      <c r="C1806" t="s">
        <v>26</v>
      </c>
      <c r="D1806" t="s">
        <v>49</v>
      </c>
      <c r="E1806" t="s">
        <v>28</v>
      </c>
      <c r="F1806" s="1" t="s">
        <v>13860</v>
      </c>
      <c r="G1806">
        <v>173</v>
      </c>
      <c r="H1806" t="s">
        <v>29</v>
      </c>
      <c r="I1806">
        <v>1301</v>
      </c>
      <c r="J1806">
        <v>325.01</v>
      </c>
      <c r="K1806">
        <f>Passenger_Data[[#This Row],[Price_USD]]*1</f>
        <v>325.01</v>
      </c>
      <c r="L1806">
        <v>35</v>
      </c>
      <c r="M1806" t="s">
        <v>30</v>
      </c>
      <c r="N1806" t="s">
        <v>41</v>
      </c>
      <c r="O1806" t="s">
        <v>56</v>
      </c>
      <c r="P1806" t="s">
        <v>50</v>
      </c>
      <c r="Q1806">
        <v>1</v>
      </c>
      <c r="R1806" t="s">
        <v>34</v>
      </c>
      <c r="S1806" t="s">
        <v>44</v>
      </c>
      <c r="T1806">
        <v>6.3</v>
      </c>
      <c r="U1806">
        <v>6</v>
      </c>
      <c r="V1806">
        <v>94</v>
      </c>
      <c r="W1806">
        <v>0</v>
      </c>
      <c r="X1806">
        <v>0</v>
      </c>
      <c r="Y1806" t="s">
        <v>36</v>
      </c>
    </row>
    <row r="1807" spans="1:25" x14ac:dyDescent="0.25">
      <c r="A1807" t="s">
        <v>3069</v>
      </c>
      <c r="B1807" t="s">
        <v>1554</v>
      </c>
      <c r="C1807" t="s">
        <v>48</v>
      </c>
      <c r="D1807" t="s">
        <v>59</v>
      </c>
      <c r="E1807" t="s">
        <v>55</v>
      </c>
      <c r="F1807" s="1" t="s">
        <v>13861</v>
      </c>
      <c r="G1807">
        <v>311</v>
      </c>
      <c r="H1807" t="s">
        <v>29</v>
      </c>
      <c r="I1807">
        <v>1207</v>
      </c>
      <c r="J1807">
        <v>223.08</v>
      </c>
      <c r="K1807">
        <f>Passenger_Data[[#This Row],[Price_USD]]*1</f>
        <v>223.08</v>
      </c>
      <c r="L1807">
        <v>28</v>
      </c>
      <c r="M1807" t="s">
        <v>30</v>
      </c>
      <c r="N1807" t="s">
        <v>60</v>
      </c>
      <c r="O1807" t="s">
        <v>32</v>
      </c>
      <c r="P1807" t="s">
        <v>50</v>
      </c>
      <c r="Q1807">
        <v>0</v>
      </c>
      <c r="R1807" t="s">
        <v>65</v>
      </c>
      <c r="S1807" t="s">
        <v>44</v>
      </c>
      <c r="T1807">
        <v>7.9</v>
      </c>
      <c r="U1807">
        <v>13</v>
      </c>
      <c r="V1807">
        <v>119</v>
      </c>
      <c r="W1807">
        <v>0</v>
      </c>
      <c r="X1807">
        <v>0</v>
      </c>
      <c r="Y1807" t="s">
        <v>45</v>
      </c>
    </row>
    <row r="1808" spans="1:25" x14ac:dyDescent="0.25">
      <c r="A1808" t="s">
        <v>3070</v>
      </c>
      <c r="B1808" t="s">
        <v>2007</v>
      </c>
      <c r="C1808" t="s">
        <v>26</v>
      </c>
      <c r="D1808" t="s">
        <v>76</v>
      </c>
      <c r="E1808" t="s">
        <v>76</v>
      </c>
      <c r="F1808" s="1" t="s">
        <v>13862</v>
      </c>
      <c r="G1808">
        <v>197</v>
      </c>
      <c r="H1808" t="s">
        <v>29</v>
      </c>
      <c r="I1808">
        <v>1183</v>
      </c>
      <c r="J1808">
        <v>351.6</v>
      </c>
      <c r="K1808">
        <f>Passenger_Data[[#This Row],[Price_USD]]*1</f>
        <v>351.6</v>
      </c>
      <c r="L1808">
        <v>77</v>
      </c>
      <c r="M1808" t="s">
        <v>40</v>
      </c>
      <c r="N1808" t="s">
        <v>60</v>
      </c>
      <c r="O1808" t="s">
        <v>42</v>
      </c>
      <c r="P1808" t="s">
        <v>83</v>
      </c>
      <c r="Q1808">
        <v>2</v>
      </c>
      <c r="R1808" t="s">
        <v>51</v>
      </c>
      <c r="S1808" t="s">
        <v>61</v>
      </c>
      <c r="T1808">
        <v>9</v>
      </c>
      <c r="U1808">
        <v>13</v>
      </c>
      <c r="V1808">
        <v>44</v>
      </c>
      <c r="W1808">
        <v>0</v>
      </c>
      <c r="X1808">
        <v>0</v>
      </c>
      <c r="Y1808" t="s">
        <v>77</v>
      </c>
    </row>
    <row r="1809" spans="1:25" x14ac:dyDescent="0.25">
      <c r="A1809" t="s">
        <v>3071</v>
      </c>
      <c r="B1809" t="s">
        <v>2844</v>
      </c>
      <c r="C1809" t="s">
        <v>82</v>
      </c>
      <c r="D1809" t="s">
        <v>28</v>
      </c>
      <c r="E1809" t="s">
        <v>27</v>
      </c>
      <c r="F1809" s="1" t="s">
        <v>13863</v>
      </c>
      <c r="G1809">
        <v>39</v>
      </c>
      <c r="H1809" t="s">
        <v>86</v>
      </c>
      <c r="I1809">
        <v>1090</v>
      </c>
      <c r="J1809">
        <v>306.56</v>
      </c>
      <c r="K1809">
        <f>Passenger_Data[[#This Row],[Price_USD]]*1</f>
        <v>306.56</v>
      </c>
      <c r="L1809">
        <v>68</v>
      </c>
      <c r="M1809" t="s">
        <v>40</v>
      </c>
      <c r="N1809" t="s">
        <v>41</v>
      </c>
      <c r="O1809" t="s">
        <v>42</v>
      </c>
      <c r="P1809" t="s">
        <v>33</v>
      </c>
      <c r="Q1809">
        <v>2</v>
      </c>
      <c r="R1809" t="s">
        <v>51</v>
      </c>
      <c r="S1809" t="s">
        <v>35</v>
      </c>
      <c r="T1809">
        <v>5.7</v>
      </c>
      <c r="U1809">
        <v>10</v>
      </c>
      <c r="V1809">
        <v>26</v>
      </c>
      <c r="W1809">
        <v>0</v>
      </c>
      <c r="X1809">
        <v>0</v>
      </c>
      <c r="Y1809" t="s">
        <v>36</v>
      </c>
    </row>
    <row r="1810" spans="1:25" x14ac:dyDescent="0.25">
      <c r="A1810" t="s">
        <v>3072</v>
      </c>
      <c r="B1810" t="s">
        <v>3073</v>
      </c>
      <c r="C1810" t="s">
        <v>26</v>
      </c>
      <c r="D1810" t="s">
        <v>55</v>
      </c>
      <c r="E1810" t="s">
        <v>27</v>
      </c>
      <c r="F1810" s="1" t="s">
        <v>13864</v>
      </c>
      <c r="G1810">
        <v>195</v>
      </c>
      <c r="H1810" t="s">
        <v>29</v>
      </c>
      <c r="I1810">
        <v>1133</v>
      </c>
      <c r="J1810">
        <v>396.02</v>
      </c>
      <c r="K1810">
        <f>Passenger_Data[[#This Row],[Price_USD]]*1</f>
        <v>396.02</v>
      </c>
      <c r="L1810">
        <v>27</v>
      </c>
      <c r="M1810" t="s">
        <v>40</v>
      </c>
      <c r="N1810" t="s">
        <v>31</v>
      </c>
      <c r="O1810" t="s">
        <v>32</v>
      </c>
      <c r="P1810" t="s">
        <v>50</v>
      </c>
      <c r="Q1810">
        <v>2</v>
      </c>
      <c r="R1810" t="s">
        <v>51</v>
      </c>
      <c r="S1810" t="s">
        <v>61</v>
      </c>
      <c r="T1810">
        <v>5.6</v>
      </c>
      <c r="U1810">
        <v>6</v>
      </c>
      <c r="V1810">
        <v>26</v>
      </c>
      <c r="W1810">
        <v>0</v>
      </c>
      <c r="X1810">
        <v>0</v>
      </c>
      <c r="Y1810" t="s">
        <v>45</v>
      </c>
    </row>
    <row r="1811" spans="1:25" x14ac:dyDescent="0.25">
      <c r="A1811" t="s">
        <v>3074</v>
      </c>
      <c r="B1811" t="s">
        <v>1236</v>
      </c>
      <c r="C1811" t="s">
        <v>82</v>
      </c>
      <c r="D1811" t="s">
        <v>55</v>
      </c>
      <c r="E1811" t="s">
        <v>76</v>
      </c>
      <c r="F1811" s="1" t="s">
        <v>13865</v>
      </c>
      <c r="G1811">
        <v>170</v>
      </c>
      <c r="H1811" t="s">
        <v>29</v>
      </c>
      <c r="I1811">
        <v>1232</v>
      </c>
      <c r="J1811">
        <v>142.51</v>
      </c>
      <c r="K1811">
        <f>Passenger_Data[[#This Row],[Price_USD]]*1</f>
        <v>142.51</v>
      </c>
      <c r="L1811">
        <v>21</v>
      </c>
      <c r="M1811" t="s">
        <v>40</v>
      </c>
      <c r="N1811" t="s">
        <v>41</v>
      </c>
      <c r="O1811" t="s">
        <v>56</v>
      </c>
      <c r="P1811" t="s">
        <v>50</v>
      </c>
      <c r="Q1811">
        <v>2</v>
      </c>
      <c r="R1811" t="s">
        <v>51</v>
      </c>
      <c r="S1811" t="s">
        <v>61</v>
      </c>
      <c r="T1811">
        <v>8</v>
      </c>
      <c r="U1811">
        <v>13</v>
      </c>
      <c r="V1811">
        <v>69</v>
      </c>
      <c r="W1811">
        <v>0</v>
      </c>
      <c r="X1811">
        <v>0</v>
      </c>
      <c r="Y1811" t="s">
        <v>77</v>
      </c>
    </row>
    <row r="1812" spans="1:25" x14ac:dyDescent="0.25">
      <c r="A1812" t="s">
        <v>3075</v>
      </c>
      <c r="B1812" t="s">
        <v>323</v>
      </c>
      <c r="C1812" t="s">
        <v>48</v>
      </c>
      <c r="D1812" t="s">
        <v>27</v>
      </c>
      <c r="E1812" t="s">
        <v>28</v>
      </c>
      <c r="F1812" s="1" t="s">
        <v>13866</v>
      </c>
      <c r="G1812">
        <v>189</v>
      </c>
      <c r="H1812" t="s">
        <v>29</v>
      </c>
      <c r="I1812">
        <v>1316</v>
      </c>
      <c r="J1812">
        <v>476.97</v>
      </c>
      <c r="K1812">
        <f>Passenger_Data[[#This Row],[Price_USD]]*1</f>
        <v>476.97</v>
      </c>
      <c r="L1812">
        <v>69</v>
      </c>
      <c r="M1812" t="s">
        <v>40</v>
      </c>
      <c r="N1812" t="s">
        <v>60</v>
      </c>
      <c r="O1812" t="s">
        <v>32</v>
      </c>
      <c r="P1812" t="s">
        <v>50</v>
      </c>
      <c r="Q1812">
        <v>0</v>
      </c>
      <c r="R1812" t="s">
        <v>43</v>
      </c>
      <c r="S1812" t="s">
        <v>35</v>
      </c>
      <c r="T1812">
        <v>7.9</v>
      </c>
      <c r="U1812">
        <v>3</v>
      </c>
      <c r="V1812">
        <v>86</v>
      </c>
      <c r="W1812">
        <v>0</v>
      </c>
      <c r="X1812">
        <v>0</v>
      </c>
      <c r="Y1812" t="s">
        <v>36</v>
      </c>
    </row>
    <row r="1813" spans="1:25" x14ac:dyDescent="0.25">
      <c r="A1813" t="s">
        <v>3076</v>
      </c>
      <c r="B1813" t="s">
        <v>2393</v>
      </c>
      <c r="C1813" t="s">
        <v>54</v>
      </c>
      <c r="D1813" t="s">
        <v>59</v>
      </c>
      <c r="E1813" t="s">
        <v>59</v>
      </c>
      <c r="F1813" s="1" t="s">
        <v>13867</v>
      </c>
      <c r="G1813">
        <v>157</v>
      </c>
      <c r="H1813" t="s">
        <v>29</v>
      </c>
      <c r="I1813">
        <v>1255</v>
      </c>
      <c r="J1813">
        <v>281.74</v>
      </c>
      <c r="K1813">
        <f>Passenger_Data[[#This Row],[Price_USD]]*1</f>
        <v>281.74</v>
      </c>
      <c r="L1813">
        <v>43</v>
      </c>
      <c r="M1813" t="s">
        <v>40</v>
      </c>
      <c r="N1813" t="s">
        <v>41</v>
      </c>
      <c r="O1813" t="s">
        <v>56</v>
      </c>
      <c r="P1813" t="s">
        <v>50</v>
      </c>
      <c r="Q1813">
        <v>2</v>
      </c>
      <c r="R1813" t="s">
        <v>51</v>
      </c>
      <c r="S1813" t="s">
        <v>44</v>
      </c>
      <c r="T1813">
        <v>7.2</v>
      </c>
      <c r="U1813">
        <v>22</v>
      </c>
      <c r="V1813">
        <v>81</v>
      </c>
      <c r="W1813">
        <v>0</v>
      </c>
      <c r="X1813">
        <v>0</v>
      </c>
      <c r="Y1813" t="s">
        <v>77</v>
      </c>
    </row>
    <row r="1814" spans="1:25" x14ac:dyDescent="0.25">
      <c r="A1814" t="s">
        <v>3077</v>
      </c>
      <c r="B1814" t="s">
        <v>3078</v>
      </c>
      <c r="C1814" t="s">
        <v>82</v>
      </c>
      <c r="D1814" t="s">
        <v>39</v>
      </c>
      <c r="E1814" t="s">
        <v>27</v>
      </c>
      <c r="F1814" s="1" t="s">
        <v>13868</v>
      </c>
      <c r="G1814">
        <v>232</v>
      </c>
      <c r="H1814" t="s">
        <v>29</v>
      </c>
      <c r="I1814">
        <v>593</v>
      </c>
      <c r="J1814">
        <v>374</v>
      </c>
      <c r="K1814">
        <f>Passenger_Data[[#This Row],[Price_USD]]*1</f>
        <v>374</v>
      </c>
      <c r="L1814">
        <v>39</v>
      </c>
      <c r="M1814" t="s">
        <v>30</v>
      </c>
      <c r="N1814" t="s">
        <v>41</v>
      </c>
      <c r="O1814" t="s">
        <v>42</v>
      </c>
      <c r="P1814" t="s">
        <v>50</v>
      </c>
      <c r="Q1814">
        <v>3</v>
      </c>
      <c r="R1814" t="s">
        <v>51</v>
      </c>
      <c r="S1814" t="s">
        <v>44</v>
      </c>
      <c r="T1814">
        <v>5.6</v>
      </c>
      <c r="U1814">
        <v>3</v>
      </c>
      <c r="V1814">
        <v>99</v>
      </c>
      <c r="W1814">
        <v>0</v>
      </c>
      <c r="X1814">
        <v>0</v>
      </c>
      <c r="Y1814" t="s">
        <v>77</v>
      </c>
    </row>
    <row r="1815" spans="1:25" x14ac:dyDescent="0.25">
      <c r="A1815" t="s">
        <v>3079</v>
      </c>
      <c r="B1815" t="s">
        <v>3080</v>
      </c>
      <c r="C1815" t="s">
        <v>54</v>
      </c>
      <c r="D1815" t="s">
        <v>59</v>
      </c>
      <c r="E1815" t="s">
        <v>59</v>
      </c>
      <c r="F1815" s="1" t="s">
        <v>13869</v>
      </c>
      <c r="G1815">
        <v>184</v>
      </c>
      <c r="H1815" t="s">
        <v>86</v>
      </c>
      <c r="I1815">
        <v>875</v>
      </c>
      <c r="J1815">
        <v>320.60000000000002</v>
      </c>
      <c r="K1815">
        <f>Passenger_Data[[#This Row],[Price_USD]]*1</f>
        <v>320.60000000000002</v>
      </c>
      <c r="L1815">
        <v>70</v>
      </c>
      <c r="M1815" t="s">
        <v>30</v>
      </c>
      <c r="N1815" t="s">
        <v>31</v>
      </c>
      <c r="O1815" t="s">
        <v>56</v>
      </c>
      <c r="P1815" t="s">
        <v>50</v>
      </c>
      <c r="Q1815">
        <v>1</v>
      </c>
      <c r="R1815" t="s">
        <v>65</v>
      </c>
      <c r="S1815" t="s">
        <v>61</v>
      </c>
      <c r="T1815">
        <v>6.5</v>
      </c>
      <c r="U1815">
        <v>31</v>
      </c>
      <c r="V1815">
        <v>110</v>
      </c>
      <c r="W1815">
        <v>0</v>
      </c>
      <c r="X1815">
        <v>0</v>
      </c>
      <c r="Y1815" t="s">
        <v>77</v>
      </c>
    </row>
    <row r="1816" spans="1:25" x14ac:dyDescent="0.25">
      <c r="A1816" t="s">
        <v>3081</v>
      </c>
      <c r="B1816" t="s">
        <v>2449</v>
      </c>
      <c r="C1816" t="s">
        <v>54</v>
      </c>
      <c r="D1816" t="s">
        <v>55</v>
      </c>
      <c r="E1816" t="s">
        <v>59</v>
      </c>
      <c r="F1816" s="1" t="s">
        <v>13870</v>
      </c>
      <c r="G1816">
        <v>263</v>
      </c>
      <c r="H1816" t="s">
        <v>29</v>
      </c>
      <c r="I1816">
        <v>1299</v>
      </c>
      <c r="J1816">
        <v>241</v>
      </c>
      <c r="K1816">
        <f>Passenger_Data[[#This Row],[Price_USD]]*1</f>
        <v>241</v>
      </c>
      <c r="L1816">
        <v>76</v>
      </c>
      <c r="M1816" t="s">
        <v>40</v>
      </c>
      <c r="N1816" t="s">
        <v>60</v>
      </c>
      <c r="O1816" t="s">
        <v>42</v>
      </c>
      <c r="P1816" t="s">
        <v>83</v>
      </c>
      <c r="Q1816">
        <v>0</v>
      </c>
      <c r="R1816" t="s">
        <v>65</v>
      </c>
      <c r="S1816" t="s">
        <v>44</v>
      </c>
      <c r="T1816">
        <v>5.5</v>
      </c>
      <c r="U1816">
        <v>7</v>
      </c>
      <c r="V1816">
        <v>47</v>
      </c>
      <c r="W1816">
        <v>0</v>
      </c>
      <c r="X1816">
        <v>0</v>
      </c>
      <c r="Y1816" t="s">
        <v>77</v>
      </c>
    </row>
    <row r="1817" spans="1:25" x14ac:dyDescent="0.25">
      <c r="A1817" t="s">
        <v>3082</v>
      </c>
      <c r="B1817" t="s">
        <v>148</v>
      </c>
      <c r="C1817" t="s">
        <v>54</v>
      </c>
      <c r="D1817" t="s">
        <v>28</v>
      </c>
      <c r="E1817" t="s">
        <v>27</v>
      </c>
      <c r="F1817" s="1" t="s">
        <v>13871</v>
      </c>
      <c r="G1817">
        <v>100</v>
      </c>
      <c r="H1817" t="s">
        <v>29</v>
      </c>
      <c r="I1817">
        <v>917</v>
      </c>
      <c r="J1817">
        <v>409.03</v>
      </c>
      <c r="K1817">
        <f>Passenger_Data[[#This Row],[Price_USD]]*1</f>
        <v>409.03</v>
      </c>
      <c r="L1817">
        <v>47</v>
      </c>
      <c r="M1817" t="s">
        <v>40</v>
      </c>
      <c r="N1817" t="s">
        <v>31</v>
      </c>
      <c r="O1817" t="s">
        <v>56</v>
      </c>
      <c r="P1817" t="s">
        <v>50</v>
      </c>
      <c r="Q1817">
        <v>1</v>
      </c>
      <c r="R1817" t="s">
        <v>65</v>
      </c>
      <c r="S1817" t="s">
        <v>44</v>
      </c>
      <c r="T1817">
        <v>5.6</v>
      </c>
      <c r="U1817">
        <v>1</v>
      </c>
      <c r="V1817">
        <v>54</v>
      </c>
      <c r="W1817">
        <v>0</v>
      </c>
      <c r="X1817">
        <v>0</v>
      </c>
      <c r="Y1817" t="s">
        <v>36</v>
      </c>
    </row>
    <row r="1818" spans="1:25" x14ac:dyDescent="0.25">
      <c r="A1818" t="s">
        <v>3083</v>
      </c>
      <c r="B1818" t="s">
        <v>765</v>
      </c>
      <c r="C1818" t="s">
        <v>73</v>
      </c>
      <c r="D1818" t="s">
        <v>28</v>
      </c>
      <c r="E1818" t="s">
        <v>28</v>
      </c>
      <c r="F1818" s="1" t="s">
        <v>13872</v>
      </c>
      <c r="G1818">
        <v>178</v>
      </c>
      <c r="H1818" t="s">
        <v>29</v>
      </c>
      <c r="I1818">
        <v>1244</v>
      </c>
      <c r="J1818">
        <v>360.12</v>
      </c>
      <c r="K1818">
        <f>Passenger_Data[[#This Row],[Price_USD]]*1</f>
        <v>360.12</v>
      </c>
      <c r="L1818">
        <v>27</v>
      </c>
      <c r="M1818" t="s">
        <v>30</v>
      </c>
      <c r="N1818" t="s">
        <v>41</v>
      </c>
      <c r="O1818" t="s">
        <v>56</v>
      </c>
      <c r="P1818" t="s">
        <v>50</v>
      </c>
      <c r="Q1818">
        <v>1</v>
      </c>
      <c r="R1818" t="s">
        <v>51</v>
      </c>
      <c r="S1818" t="s">
        <v>61</v>
      </c>
      <c r="T1818">
        <v>6.5</v>
      </c>
      <c r="U1818">
        <v>0</v>
      </c>
      <c r="V1818">
        <v>101</v>
      </c>
      <c r="W1818">
        <v>0</v>
      </c>
      <c r="X1818">
        <v>0</v>
      </c>
      <c r="Y1818" t="s">
        <v>45</v>
      </c>
    </row>
    <row r="1819" spans="1:25" x14ac:dyDescent="0.25">
      <c r="A1819" t="s">
        <v>3084</v>
      </c>
      <c r="B1819" t="s">
        <v>3085</v>
      </c>
      <c r="C1819" t="s">
        <v>82</v>
      </c>
      <c r="D1819" t="s">
        <v>27</v>
      </c>
      <c r="E1819" t="s">
        <v>39</v>
      </c>
      <c r="F1819" s="1" t="s">
        <v>13873</v>
      </c>
      <c r="G1819">
        <v>197</v>
      </c>
      <c r="H1819" t="s">
        <v>86</v>
      </c>
      <c r="I1819">
        <v>795</v>
      </c>
      <c r="J1819">
        <v>564.63</v>
      </c>
      <c r="K1819">
        <f>Passenger_Data[[#This Row],[Price_USD]]*1</f>
        <v>564.63</v>
      </c>
      <c r="L1819">
        <v>46</v>
      </c>
      <c r="M1819" t="s">
        <v>40</v>
      </c>
      <c r="N1819" t="s">
        <v>41</v>
      </c>
      <c r="O1819" t="s">
        <v>56</v>
      </c>
      <c r="P1819" t="s">
        <v>33</v>
      </c>
      <c r="Q1819">
        <v>0</v>
      </c>
      <c r="R1819" t="s">
        <v>43</v>
      </c>
      <c r="S1819" t="s">
        <v>44</v>
      </c>
      <c r="T1819">
        <v>9.5</v>
      </c>
      <c r="U1819">
        <v>1</v>
      </c>
      <c r="V1819">
        <v>95</v>
      </c>
      <c r="W1819">
        <v>0</v>
      </c>
      <c r="X1819">
        <v>0</v>
      </c>
      <c r="Y1819" t="s">
        <v>77</v>
      </c>
    </row>
    <row r="1820" spans="1:25" x14ac:dyDescent="0.25">
      <c r="A1820" t="s">
        <v>3086</v>
      </c>
      <c r="B1820" t="s">
        <v>3087</v>
      </c>
      <c r="C1820" t="s">
        <v>54</v>
      </c>
      <c r="D1820" t="s">
        <v>27</v>
      </c>
      <c r="E1820" t="s">
        <v>39</v>
      </c>
      <c r="F1820" s="1" t="s">
        <v>13874</v>
      </c>
      <c r="G1820">
        <v>100</v>
      </c>
      <c r="H1820" t="s">
        <v>29</v>
      </c>
      <c r="I1820">
        <v>830</v>
      </c>
      <c r="J1820">
        <v>319.68</v>
      </c>
      <c r="K1820">
        <f>Passenger_Data[[#This Row],[Price_USD]]*1</f>
        <v>319.68</v>
      </c>
      <c r="L1820">
        <v>20</v>
      </c>
      <c r="M1820" t="s">
        <v>40</v>
      </c>
      <c r="N1820" t="s">
        <v>41</v>
      </c>
      <c r="O1820" t="s">
        <v>42</v>
      </c>
      <c r="P1820" t="s">
        <v>50</v>
      </c>
      <c r="Q1820">
        <v>0</v>
      </c>
      <c r="R1820" t="s">
        <v>51</v>
      </c>
      <c r="S1820" t="s">
        <v>68</v>
      </c>
      <c r="T1820">
        <v>8.1</v>
      </c>
      <c r="U1820">
        <v>38</v>
      </c>
      <c r="V1820">
        <v>95</v>
      </c>
      <c r="W1820">
        <v>0</v>
      </c>
      <c r="X1820">
        <v>0</v>
      </c>
      <c r="Y1820" t="s">
        <v>77</v>
      </c>
    </row>
    <row r="1821" spans="1:25" x14ac:dyDescent="0.25">
      <c r="A1821" t="s">
        <v>3088</v>
      </c>
      <c r="B1821" t="s">
        <v>3085</v>
      </c>
      <c r="C1821" t="s">
        <v>54</v>
      </c>
      <c r="D1821" t="s">
        <v>28</v>
      </c>
      <c r="E1821" t="s">
        <v>49</v>
      </c>
      <c r="F1821" s="1" t="s">
        <v>13875</v>
      </c>
      <c r="G1821">
        <v>167</v>
      </c>
      <c r="H1821" t="s">
        <v>29</v>
      </c>
      <c r="I1821">
        <v>1299</v>
      </c>
      <c r="J1821">
        <v>222.66</v>
      </c>
      <c r="K1821">
        <f>Passenger_Data[[#This Row],[Price_USD]]*1</f>
        <v>222.66</v>
      </c>
      <c r="L1821">
        <v>68</v>
      </c>
      <c r="M1821" t="s">
        <v>30</v>
      </c>
      <c r="N1821" t="s">
        <v>41</v>
      </c>
      <c r="O1821" t="s">
        <v>33</v>
      </c>
      <c r="P1821" t="s">
        <v>50</v>
      </c>
      <c r="Q1821">
        <v>0</v>
      </c>
      <c r="R1821" t="s">
        <v>51</v>
      </c>
      <c r="S1821" t="s">
        <v>68</v>
      </c>
      <c r="T1821">
        <v>6.7</v>
      </c>
      <c r="U1821">
        <v>1</v>
      </c>
      <c r="V1821">
        <v>48</v>
      </c>
      <c r="W1821">
        <v>0</v>
      </c>
      <c r="X1821">
        <v>1</v>
      </c>
      <c r="Y1821" t="s">
        <v>45</v>
      </c>
    </row>
    <row r="1822" spans="1:25" x14ac:dyDescent="0.25">
      <c r="A1822" t="s">
        <v>3089</v>
      </c>
      <c r="B1822" t="s">
        <v>3090</v>
      </c>
      <c r="C1822" t="s">
        <v>26</v>
      </c>
      <c r="D1822" t="s">
        <v>59</v>
      </c>
      <c r="E1822" t="s">
        <v>64</v>
      </c>
      <c r="F1822" s="1" t="s">
        <v>13876</v>
      </c>
      <c r="G1822">
        <v>278</v>
      </c>
      <c r="H1822" t="s">
        <v>86</v>
      </c>
      <c r="I1822">
        <v>922</v>
      </c>
      <c r="J1822">
        <v>405.26</v>
      </c>
      <c r="K1822">
        <f>Passenger_Data[[#This Row],[Price_USD]]*1</f>
        <v>405.26</v>
      </c>
      <c r="L1822">
        <v>54</v>
      </c>
      <c r="M1822" t="s">
        <v>40</v>
      </c>
      <c r="N1822" t="s">
        <v>60</v>
      </c>
      <c r="O1822" t="s">
        <v>32</v>
      </c>
      <c r="P1822" t="s">
        <v>33</v>
      </c>
      <c r="Q1822">
        <v>2</v>
      </c>
      <c r="R1822" t="s">
        <v>51</v>
      </c>
      <c r="S1822" t="s">
        <v>68</v>
      </c>
      <c r="T1822">
        <v>6.6</v>
      </c>
      <c r="U1822">
        <v>14</v>
      </c>
      <c r="V1822">
        <v>62</v>
      </c>
      <c r="W1822">
        <v>0</v>
      </c>
      <c r="X1822">
        <v>0</v>
      </c>
      <c r="Y1822" t="s">
        <v>36</v>
      </c>
    </row>
    <row r="1823" spans="1:25" x14ac:dyDescent="0.25">
      <c r="A1823" t="s">
        <v>3091</v>
      </c>
      <c r="B1823" t="s">
        <v>1923</v>
      </c>
      <c r="C1823" t="s">
        <v>48</v>
      </c>
      <c r="D1823" t="s">
        <v>27</v>
      </c>
      <c r="E1823" t="s">
        <v>64</v>
      </c>
      <c r="F1823" s="1" t="s">
        <v>13877</v>
      </c>
      <c r="G1823">
        <v>122</v>
      </c>
      <c r="H1823" t="s">
        <v>29</v>
      </c>
      <c r="I1823">
        <v>997</v>
      </c>
      <c r="J1823">
        <v>421.58</v>
      </c>
      <c r="K1823">
        <f>Passenger_Data[[#This Row],[Price_USD]]*1</f>
        <v>421.58</v>
      </c>
      <c r="L1823">
        <v>73</v>
      </c>
      <c r="M1823" t="s">
        <v>30</v>
      </c>
      <c r="N1823" t="s">
        <v>31</v>
      </c>
      <c r="O1823" t="s">
        <v>33</v>
      </c>
      <c r="P1823" t="s">
        <v>50</v>
      </c>
      <c r="Q1823">
        <v>1</v>
      </c>
      <c r="R1823" t="s">
        <v>65</v>
      </c>
      <c r="S1823" t="s">
        <v>61</v>
      </c>
      <c r="T1823">
        <v>3.6</v>
      </c>
      <c r="U1823">
        <v>0</v>
      </c>
      <c r="V1823">
        <v>79</v>
      </c>
      <c r="W1823">
        <v>0</v>
      </c>
      <c r="X1823">
        <v>0</v>
      </c>
      <c r="Y1823" t="s">
        <v>45</v>
      </c>
    </row>
    <row r="1824" spans="1:25" x14ac:dyDescent="0.25">
      <c r="A1824" t="s">
        <v>3092</v>
      </c>
      <c r="B1824" t="s">
        <v>3093</v>
      </c>
      <c r="C1824" t="s">
        <v>73</v>
      </c>
      <c r="D1824" t="s">
        <v>55</v>
      </c>
      <c r="E1824" t="s">
        <v>55</v>
      </c>
      <c r="F1824" s="1" t="s">
        <v>13878</v>
      </c>
      <c r="G1824">
        <v>231</v>
      </c>
      <c r="H1824" t="s">
        <v>29</v>
      </c>
      <c r="I1824">
        <v>896</v>
      </c>
      <c r="J1824">
        <v>313.70999999999998</v>
      </c>
      <c r="K1824">
        <f>Passenger_Data[[#This Row],[Price_USD]]*1</f>
        <v>313.70999999999998</v>
      </c>
      <c r="L1824">
        <v>58</v>
      </c>
      <c r="M1824" t="s">
        <v>30</v>
      </c>
      <c r="N1824" t="s">
        <v>60</v>
      </c>
      <c r="O1824" t="s">
        <v>56</v>
      </c>
      <c r="P1824" t="s">
        <v>83</v>
      </c>
      <c r="Q1824">
        <v>1</v>
      </c>
      <c r="R1824" t="s">
        <v>65</v>
      </c>
      <c r="S1824" t="s">
        <v>44</v>
      </c>
      <c r="T1824">
        <v>5.2</v>
      </c>
      <c r="U1824">
        <v>2</v>
      </c>
      <c r="V1824">
        <v>40</v>
      </c>
      <c r="W1824">
        <v>0</v>
      </c>
      <c r="X1824">
        <v>0</v>
      </c>
      <c r="Y1824" t="s">
        <v>45</v>
      </c>
    </row>
    <row r="1825" spans="1:25" x14ac:dyDescent="0.25">
      <c r="A1825" t="s">
        <v>3094</v>
      </c>
      <c r="B1825" t="s">
        <v>447</v>
      </c>
      <c r="C1825" t="s">
        <v>73</v>
      </c>
      <c r="D1825" t="s">
        <v>55</v>
      </c>
      <c r="E1825" t="s">
        <v>27</v>
      </c>
      <c r="F1825" s="1" t="s">
        <v>13879</v>
      </c>
      <c r="G1825">
        <v>224</v>
      </c>
      <c r="H1825" t="s">
        <v>29</v>
      </c>
      <c r="I1825">
        <v>1743</v>
      </c>
      <c r="J1825">
        <v>418.17</v>
      </c>
      <c r="K1825">
        <f>Passenger_Data[[#This Row],[Price_USD]]*1</f>
        <v>418.17</v>
      </c>
      <c r="L1825">
        <v>37</v>
      </c>
      <c r="M1825" t="s">
        <v>30</v>
      </c>
      <c r="N1825" t="s">
        <v>31</v>
      </c>
      <c r="O1825" t="s">
        <v>32</v>
      </c>
      <c r="P1825" t="s">
        <v>33</v>
      </c>
      <c r="Q1825">
        <v>0</v>
      </c>
      <c r="R1825" t="s">
        <v>43</v>
      </c>
      <c r="S1825" t="s">
        <v>35</v>
      </c>
      <c r="T1825">
        <v>5.6</v>
      </c>
      <c r="U1825">
        <v>26</v>
      </c>
      <c r="V1825">
        <v>98</v>
      </c>
      <c r="W1825">
        <v>0</v>
      </c>
      <c r="X1825">
        <v>0</v>
      </c>
      <c r="Y1825" t="s">
        <v>36</v>
      </c>
    </row>
    <row r="1826" spans="1:25" x14ac:dyDescent="0.25">
      <c r="A1826" t="s">
        <v>3095</v>
      </c>
      <c r="B1826" t="s">
        <v>3096</v>
      </c>
      <c r="C1826" t="s">
        <v>26</v>
      </c>
      <c r="D1826" t="s">
        <v>76</v>
      </c>
      <c r="E1826" t="s">
        <v>55</v>
      </c>
      <c r="F1826" s="1" t="s">
        <v>13880</v>
      </c>
      <c r="G1826">
        <v>289</v>
      </c>
      <c r="H1826" t="s">
        <v>29</v>
      </c>
      <c r="I1826">
        <v>1441</v>
      </c>
      <c r="J1826">
        <v>337.34</v>
      </c>
      <c r="K1826">
        <f>Passenger_Data[[#This Row],[Price_USD]]*1</f>
        <v>337.34</v>
      </c>
      <c r="L1826">
        <v>38</v>
      </c>
      <c r="M1826" t="s">
        <v>30</v>
      </c>
      <c r="N1826" t="s">
        <v>31</v>
      </c>
      <c r="O1826" t="s">
        <v>33</v>
      </c>
      <c r="P1826" t="s">
        <v>33</v>
      </c>
      <c r="Q1826">
        <v>3</v>
      </c>
      <c r="R1826" t="s">
        <v>43</v>
      </c>
      <c r="S1826" t="s">
        <v>35</v>
      </c>
      <c r="T1826">
        <v>5.6</v>
      </c>
      <c r="U1826">
        <v>47</v>
      </c>
      <c r="V1826">
        <v>9</v>
      </c>
      <c r="W1826">
        <v>0</v>
      </c>
      <c r="X1826">
        <v>0</v>
      </c>
      <c r="Y1826" t="s">
        <v>45</v>
      </c>
    </row>
    <row r="1827" spans="1:25" x14ac:dyDescent="0.25">
      <c r="A1827" t="s">
        <v>3097</v>
      </c>
      <c r="B1827" t="s">
        <v>2055</v>
      </c>
      <c r="C1827" t="s">
        <v>48</v>
      </c>
      <c r="D1827" t="s">
        <v>39</v>
      </c>
      <c r="E1827" t="s">
        <v>76</v>
      </c>
      <c r="F1827" s="1" t="s">
        <v>13881</v>
      </c>
      <c r="G1827">
        <v>114</v>
      </c>
      <c r="H1827" t="s">
        <v>29</v>
      </c>
      <c r="I1827">
        <v>1167</v>
      </c>
      <c r="J1827">
        <v>360.5</v>
      </c>
      <c r="K1827">
        <f>Passenger_Data[[#This Row],[Price_USD]]*1</f>
        <v>360.5</v>
      </c>
      <c r="L1827">
        <v>58</v>
      </c>
      <c r="M1827" t="s">
        <v>40</v>
      </c>
      <c r="N1827" t="s">
        <v>41</v>
      </c>
      <c r="O1827" t="s">
        <v>33</v>
      </c>
      <c r="P1827" t="s">
        <v>50</v>
      </c>
      <c r="Q1827">
        <v>1</v>
      </c>
      <c r="R1827" t="s">
        <v>65</v>
      </c>
      <c r="S1827" t="s">
        <v>44</v>
      </c>
      <c r="T1827">
        <v>9</v>
      </c>
      <c r="U1827">
        <v>8</v>
      </c>
      <c r="V1827">
        <v>110</v>
      </c>
      <c r="W1827">
        <v>0</v>
      </c>
      <c r="X1827">
        <v>1</v>
      </c>
      <c r="Y1827" t="s">
        <v>45</v>
      </c>
    </row>
    <row r="1828" spans="1:25" x14ac:dyDescent="0.25">
      <c r="A1828" t="s">
        <v>3098</v>
      </c>
      <c r="B1828" t="s">
        <v>1343</v>
      </c>
      <c r="C1828" t="s">
        <v>82</v>
      </c>
      <c r="D1828" t="s">
        <v>27</v>
      </c>
      <c r="E1828" t="s">
        <v>59</v>
      </c>
      <c r="F1828" s="1" t="s">
        <v>13882</v>
      </c>
      <c r="G1828">
        <v>179</v>
      </c>
      <c r="H1828" t="s">
        <v>29</v>
      </c>
      <c r="I1828">
        <v>1426</v>
      </c>
      <c r="J1828">
        <v>425.94</v>
      </c>
      <c r="K1828">
        <f>Passenger_Data[[#This Row],[Price_USD]]*1</f>
        <v>425.94</v>
      </c>
      <c r="L1828">
        <v>18</v>
      </c>
      <c r="M1828" t="s">
        <v>30</v>
      </c>
      <c r="N1828" t="s">
        <v>31</v>
      </c>
      <c r="O1828" t="s">
        <v>32</v>
      </c>
      <c r="P1828" t="s">
        <v>50</v>
      </c>
      <c r="Q1828">
        <v>0</v>
      </c>
      <c r="R1828" t="s">
        <v>51</v>
      </c>
      <c r="S1828" t="s">
        <v>61</v>
      </c>
      <c r="T1828">
        <v>6.2</v>
      </c>
      <c r="U1828">
        <v>10</v>
      </c>
      <c r="V1828">
        <v>61</v>
      </c>
      <c r="W1828">
        <v>1</v>
      </c>
      <c r="X1828">
        <v>0</v>
      </c>
      <c r="Y1828" t="s">
        <v>77</v>
      </c>
    </row>
    <row r="1829" spans="1:25" x14ac:dyDescent="0.25">
      <c r="A1829" t="s">
        <v>3099</v>
      </c>
      <c r="B1829" t="s">
        <v>3100</v>
      </c>
      <c r="C1829" t="s">
        <v>73</v>
      </c>
      <c r="D1829" t="s">
        <v>76</v>
      </c>
      <c r="E1829" t="s">
        <v>28</v>
      </c>
      <c r="F1829" s="1" t="s">
        <v>13883</v>
      </c>
      <c r="G1829">
        <v>288</v>
      </c>
      <c r="H1829" t="s">
        <v>29</v>
      </c>
      <c r="I1829">
        <v>1434</v>
      </c>
      <c r="J1829">
        <v>426.6</v>
      </c>
      <c r="K1829">
        <f>Passenger_Data[[#This Row],[Price_USD]]*1</f>
        <v>426.6</v>
      </c>
      <c r="L1829">
        <v>73</v>
      </c>
      <c r="M1829" t="s">
        <v>30</v>
      </c>
      <c r="N1829" t="s">
        <v>41</v>
      </c>
      <c r="O1829" t="s">
        <v>32</v>
      </c>
      <c r="P1829" t="s">
        <v>50</v>
      </c>
      <c r="Q1829">
        <v>3</v>
      </c>
      <c r="R1829" t="s">
        <v>65</v>
      </c>
      <c r="S1829" t="s">
        <v>61</v>
      </c>
      <c r="T1829">
        <v>7.7</v>
      </c>
      <c r="U1829">
        <v>5</v>
      </c>
      <c r="V1829">
        <v>116</v>
      </c>
      <c r="W1829">
        <v>0</v>
      </c>
      <c r="X1829">
        <v>0</v>
      </c>
      <c r="Y1829" t="s">
        <v>36</v>
      </c>
    </row>
    <row r="1830" spans="1:25" x14ac:dyDescent="0.25">
      <c r="A1830" t="s">
        <v>3101</v>
      </c>
      <c r="B1830" t="s">
        <v>2759</v>
      </c>
      <c r="C1830" t="s">
        <v>73</v>
      </c>
      <c r="D1830" t="s">
        <v>49</v>
      </c>
      <c r="E1830" t="s">
        <v>49</v>
      </c>
      <c r="F1830" s="1" t="s">
        <v>13884</v>
      </c>
      <c r="G1830">
        <v>304</v>
      </c>
      <c r="H1830" t="s">
        <v>29</v>
      </c>
      <c r="I1830">
        <v>1544</v>
      </c>
      <c r="J1830">
        <v>380.63</v>
      </c>
      <c r="K1830">
        <f>Passenger_Data[[#This Row],[Price_USD]]*1</f>
        <v>380.63</v>
      </c>
      <c r="L1830">
        <v>61</v>
      </c>
      <c r="M1830" t="s">
        <v>30</v>
      </c>
      <c r="N1830" t="s">
        <v>31</v>
      </c>
      <c r="O1830" t="s">
        <v>42</v>
      </c>
      <c r="P1830" t="s">
        <v>50</v>
      </c>
      <c r="Q1830">
        <v>3</v>
      </c>
      <c r="R1830" t="s">
        <v>51</v>
      </c>
      <c r="S1830" t="s">
        <v>68</v>
      </c>
      <c r="T1830">
        <v>6.9</v>
      </c>
      <c r="U1830">
        <v>4</v>
      </c>
      <c r="V1830">
        <v>116</v>
      </c>
      <c r="W1830">
        <v>0</v>
      </c>
      <c r="X1830">
        <v>1</v>
      </c>
      <c r="Y1830" t="s">
        <v>45</v>
      </c>
    </row>
    <row r="1831" spans="1:25" x14ac:dyDescent="0.25">
      <c r="A1831" t="s">
        <v>3102</v>
      </c>
      <c r="B1831" t="s">
        <v>637</v>
      </c>
      <c r="C1831" t="s">
        <v>26</v>
      </c>
      <c r="D1831" t="s">
        <v>76</v>
      </c>
      <c r="E1831" t="s">
        <v>76</v>
      </c>
      <c r="F1831" s="1" t="s">
        <v>13885</v>
      </c>
      <c r="G1831">
        <v>135</v>
      </c>
      <c r="H1831" t="s">
        <v>108</v>
      </c>
      <c r="I1831">
        <v>1301</v>
      </c>
      <c r="J1831">
        <v>216.02</v>
      </c>
      <c r="K1831">
        <f>Passenger_Data[[#This Row],[Price_USD]]*1</f>
        <v>216.02</v>
      </c>
      <c r="L1831">
        <v>44</v>
      </c>
      <c r="M1831" t="s">
        <v>30</v>
      </c>
      <c r="N1831" t="s">
        <v>60</v>
      </c>
      <c r="O1831" t="s">
        <v>56</v>
      </c>
      <c r="P1831" t="s">
        <v>50</v>
      </c>
      <c r="Q1831">
        <v>0</v>
      </c>
      <c r="R1831" t="s">
        <v>65</v>
      </c>
      <c r="S1831" t="s">
        <v>68</v>
      </c>
      <c r="T1831">
        <v>4.3</v>
      </c>
      <c r="U1831">
        <v>2</v>
      </c>
      <c r="V1831">
        <v>78</v>
      </c>
      <c r="W1831">
        <v>0</v>
      </c>
      <c r="X1831">
        <v>0</v>
      </c>
      <c r="Y1831" t="s">
        <v>45</v>
      </c>
    </row>
    <row r="1832" spans="1:25" x14ac:dyDescent="0.25">
      <c r="A1832" t="s">
        <v>3103</v>
      </c>
      <c r="B1832" t="s">
        <v>3104</v>
      </c>
      <c r="C1832" t="s">
        <v>26</v>
      </c>
      <c r="D1832" t="s">
        <v>27</v>
      </c>
      <c r="E1832" t="s">
        <v>76</v>
      </c>
      <c r="F1832" s="1" t="s">
        <v>13886</v>
      </c>
      <c r="G1832">
        <v>101</v>
      </c>
      <c r="H1832" t="s">
        <v>29</v>
      </c>
      <c r="I1832">
        <v>1885</v>
      </c>
      <c r="J1832">
        <v>449.83</v>
      </c>
      <c r="K1832">
        <f>Passenger_Data[[#This Row],[Price_USD]]*1</f>
        <v>449.83</v>
      </c>
      <c r="L1832">
        <v>63</v>
      </c>
      <c r="M1832" t="s">
        <v>40</v>
      </c>
      <c r="N1832" t="s">
        <v>60</v>
      </c>
      <c r="O1832" t="s">
        <v>42</v>
      </c>
      <c r="P1832" t="s">
        <v>50</v>
      </c>
      <c r="Q1832">
        <v>1</v>
      </c>
      <c r="R1832" t="s">
        <v>65</v>
      </c>
      <c r="S1832" t="s">
        <v>44</v>
      </c>
      <c r="T1832">
        <v>6.1</v>
      </c>
      <c r="U1832">
        <v>10</v>
      </c>
      <c r="V1832">
        <v>28</v>
      </c>
      <c r="W1832">
        <v>0</v>
      </c>
      <c r="X1832">
        <v>1</v>
      </c>
      <c r="Y1832" t="s">
        <v>36</v>
      </c>
    </row>
    <row r="1833" spans="1:25" x14ac:dyDescent="0.25">
      <c r="A1833" t="s">
        <v>3105</v>
      </c>
      <c r="B1833" t="s">
        <v>3106</v>
      </c>
      <c r="C1833" t="s">
        <v>82</v>
      </c>
      <c r="D1833" t="s">
        <v>49</v>
      </c>
      <c r="E1833" t="s">
        <v>64</v>
      </c>
      <c r="F1833" s="1" t="s">
        <v>13887</v>
      </c>
      <c r="G1833">
        <v>175</v>
      </c>
      <c r="H1833" t="s">
        <v>29</v>
      </c>
      <c r="I1833">
        <v>1076</v>
      </c>
      <c r="J1833">
        <v>285.51</v>
      </c>
      <c r="K1833">
        <f>Passenger_Data[[#This Row],[Price_USD]]*1</f>
        <v>285.51</v>
      </c>
      <c r="L1833">
        <v>25</v>
      </c>
      <c r="M1833" t="s">
        <v>40</v>
      </c>
      <c r="N1833" t="s">
        <v>31</v>
      </c>
      <c r="O1833" t="s">
        <v>32</v>
      </c>
      <c r="P1833" t="s">
        <v>83</v>
      </c>
      <c r="Q1833">
        <v>0</v>
      </c>
      <c r="R1833" t="s">
        <v>65</v>
      </c>
      <c r="S1833" t="s">
        <v>44</v>
      </c>
      <c r="T1833">
        <v>7.6</v>
      </c>
      <c r="U1833">
        <v>28</v>
      </c>
      <c r="V1833">
        <v>114</v>
      </c>
      <c r="W1833">
        <v>0</v>
      </c>
      <c r="X1833">
        <v>1</v>
      </c>
      <c r="Y1833" t="s">
        <v>36</v>
      </c>
    </row>
    <row r="1834" spans="1:25" x14ac:dyDescent="0.25">
      <c r="A1834" t="s">
        <v>3107</v>
      </c>
      <c r="B1834" t="s">
        <v>3108</v>
      </c>
      <c r="C1834" t="s">
        <v>82</v>
      </c>
      <c r="D1834" t="s">
        <v>49</v>
      </c>
      <c r="E1834" t="s">
        <v>49</v>
      </c>
      <c r="F1834" s="1" t="s">
        <v>13888</v>
      </c>
      <c r="G1834">
        <v>174</v>
      </c>
      <c r="H1834" t="s">
        <v>29</v>
      </c>
      <c r="I1834">
        <v>1870</v>
      </c>
      <c r="J1834">
        <v>495.07</v>
      </c>
      <c r="K1834">
        <f>Passenger_Data[[#This Row],[Price_USD]]*1</f>
        <v>495.07</v>
      </c>
      <c r="L1834">
        <v>68</v>
      </c>
      <c r="M1834" t="s">
        <v>40</v>
      </c>
      <c r="N1834" t="s">
        <v>31</v>
      </c>
      <c r="O1834" t="s">
        <v>32</v>
      </c>
      <c r="P1834" t="s">
        <v>33</v>
      </c>
      <c r="Q1834">
        <v>1</v>
      </c>
      <c r="R1834" t="s">
        <v>51</v>
      </c>
      <c r="S1834" t="s">
        <v>44</v>
      </c>
      <c r="T1834">
        <v>7.3</v>
      </c>
      <c r="U1834">
        <v>4</v>
      </c>
      <c r="V1834">
        <v>79</v>
      </c>
      <c r="W1834">
        <v>0</v>
      </c>
      <c r="X1834">
        <v>0</v>
      </c>
      <c r="Y1834" t="s">
        <v>36</v>
      </c>
    </row>
    <row r="1835" spans="1:25" x14ac:dyDescent="0.25">
      <c r="A1835" t="s">
        <v>3109</v>
      </c>
      <c r="B1835" t="s">
        <v>3110</v>
      </c>
      <c r="C1835" t="s">
        <v>82</v>
      </c>
      <c r="D1835" t="s">
        <v>76</v>
      </c>
      <c r="E1835" t="s">
        <v>27</v>
      </c>
      <c r="F1835" s="1" t="s">
        <v>13889</v>
      </c>
      <c r="G1835">
        <v>309</v>
      </c>
      <c r="H1835" t="s">
        <v>29</v>
      </c>
      <c r="I1835">
        <v>1389</v>
      </c>
      <c r="J1835">
        <v>239.49</v>
      </c>
      <c r="K1835">
        <f>Passenger_Data[[#This Row],[Price_USD]]*1</f>
        <v>239.49</v>
      </c>
      <c r="L1835">
        <v>36</v>
      </c>
      <c r="M1835" t="s">
        <v>40</v>
      </c>
      <c r="N1835" t="s">
        <v>31</v>
      </c>
      <c r="O1835" t="s">
        <v>42</v>
      </c>
      <c r="P1835" t="s">
        <v>264</v>
      </c>
      <c r="Q1835">
        <v>2</v>
      </c>
      <c r="R1835" t="s">
        <v>43</v>
      </c>
      <c r="S1835" t="s">
        <v>35</v>
      </c>
      <c r="T1835">
        <v>7.3</v>
      </c>
      <c r="U1835">
        <v>10</v>
      </c>
      <c r="V1835">
        <v>13</v>
      </c>
      <c r="W1835">
        <v>0</v>
      </c>
      <c r="X1835">
        <v>1</v>
      </c>
      <c r="Y1835" t="s">
        <v>77</v>
      </c>
    </row>
    <row r="1836" spans="1:25" x14ac:dyDescent="0.25">
      <c r="A1836" t="s">
        <v>3111</v>
      </c>
      <c r="B1836" t="s">
        <v>3112</v>
      </c>
      <c r="C1836" t="s">
        <v>54</v>
      </c>
      <c r="D1836" t="s">
        <v>49</v>
      </c>
      <c r="E1836" t="s">
        <v>49</v>
      </c>
      <c r="F1836" s="1" t="s">
        <v>13890</v>
      </c>
      <c r="G1836">
        <v>238</v>
      </c>
      <c r="H1836" t="s">
        <v>29</v>
      </c>
      <c r="I1836">
        <v>945</v>
      </c>
      <c r="J1836">
        <v>388.46</v>
      </c>
      <c r="K1836">
        <f>Passenger_Data[[#This Row],[Price_USD]]*1</f>
        <v>388.46</v>
      </c>
      <c r="L1836">
        <v>32</v>
      </c>
      <c r="M1836" t="s">
        <v>30</v>
      </c>
      <c r="N1836" t="s">
        <v>31</v>
      </c>
      <c r="O1836" t="s">
        <v>42</v>
      </c>
      <c r="P1836" t="s">
        <v>50</v>
      </c>
      <c r="Q1836">
        <v>0</v>
      </c>
      <c r="R1836" t="s">
        <v>65</v>
      </c>
      <c r="S1836" t="s">
        <v>61</v>
      </c>
      <c r="T1836">
        <v>7.4</v>
      </c>
      <c r="U1836">
        <v>24</v>
      </c>
      <c r="V1836">
        <v>63</v>
      </c>
      <c r="W1836">
        <v>0</v>
      </c>
      <c r="X1836">
        <v>0</v>
      </c>
      <c r="Y1836" t="s">
        <v>77</v>
      </c>
    </row>
    <row r="1837" spans="1:25" x14ac:dyDescent="0.25">
      <c r="A1837" t="s">
        <v>3113</v>
      </c>
      <c r="B1837" t="s">
        <v>1000</v>
      </c>
      <c r="C1837" t="s">
        <v>73</v>
      </c>
      <c r="D1837" t="s">
        <v>59</v>
      </c>
      <c r="E1837" t="s">
        <v>27</v>
      </c>
      <c r="F1837" s="1" t="s">
        <v>13891</v>
      </c>
      <c r="G1837">
        <v>243</v>
      </c>
      <c r="H1837" t="s">
        <v>29</v>
      </c>
      <c r="I1837">
        <v>1596</v>
      </c>
      <c r="J1837">
        <v>215.07</v>
      </c>
      <c r="K1837">
        <f>Passenger_Data[[#This Row],[Price_USD]]*1</f>
        <v>215.07</v>
      </c>
      <c r="L1837">
        <v>69</v>
      </c>
      <c r="M1837" t="s">
        <v>30</v>
      </c>
      <c r="N1837" t="s">
        <v>41</v>
      </c>
      <c r="O1837" t="s">
        <v>33</v>
      </c>
      <c r="P1837" t="s">
        <v>83</v>
      </c>
      <c r="Q1837">
        <v>0</v>
      </c>
      <c r="R1837" t="s">
        <v>43</v>
      </c>
      <c r="S1837" t="s">
        <v>35</v>
      </c>
      <c r="T1837">
        <v>7</v>
      </c>
      <c r="U1837">
        <v>3</v>
      </c>
      <c r="V1837">
        <v>105</v>
      </c>
      <c r="W1837">
        <v>0</v>
      </c>
      <c r="X1837">
        <v>0</v>
      </c>
      <c r="Y1837" t="s">
        <v>45</v>
      </c>
    </row>
    <row r="1838" spans="1:25" x14ac:dyDescent="0.25">
      <c r="A1838" t="s">
        <v>3114</v>
      </c>
      <c r="B1838" t="s">
        <v>1142</v>
      </c>
      <c r="C1838" t="s">
        <v>82</v>
      </c>
      <c r="D1838" t="s">
        <v>39</v>
      </c>
      <c r="E1838" t="s">
        <v>39</v>
      </c>
      <c r="F1838" s="1" t="s">
        <v>13892</v>
      </c>
      <c r="G1838">
        <v>282</v>
      </c>
      <c r="H1838" t="s">
        <v>29</v>
      </c>
      <c r="I1838">
        <v>1465</v>
      </c>
      <c r="J1838">
        <v>384.74</v>
      </c>
      <c r="K1838">
        <f>Passenger_Data[[#This Row],[Price_USD]]*1</f>
        <v>384.74</v>
      </c>
      <c r="L1838">
        <v>59</v>
      </c>
      <c r="M1838" t="s">
        <v>40</v>
      </c>
      <c r="N1838" t="s">
        <v>60</v>
      </c>
      <c r="O1838" t="s">
        <v>42</v>
      </c>
      <c r="P1838" t="s">
        <v>50</v>
      </c>
      <c r="Q1838">
        <v>1</v>
      </c>
      <c r="R1838" t="s">
        <v>34</v>
      </c>
      <c r="S1838" t="s">
        <v>44</v>
      </c>
      <c r="T1838">
        <v>8</v>
      </c>
      <c r="U1838">
        <v>57</v>
      </c>
      <c r="V1838">
        <v>97</v>
      </c>
      <c r="W1838">
        <v>0</v>
      </c>
      <c r="X1838">
        <v>0</v>
      </c>
      <c r="Y1838" t="s">
        <v>36</v>
      </c>
    </row>
    <row r="1839" spans="1:25" x14ac:dyDescent="0.25">
      <c r="A1839" t="s">
        <v>3115</v>
      </c>
      <c r="B1839" t="s">
        <v>3116</v>
      </c>
      <c r="C1839" t="s">
        <v>54</v>
      </c>
      <c r="D1839" t="s">
        <v>76</v>
      </c>
      <c r="E1839" t="s">
        <v>64</v>
      </c>
      <c r="F1839" s="1" t="s">
        <v>13893</v>
      </c>
      <c r="G1839">
        <v>154</v>
      </c>
      <c r="H1839" t="s">
        <v>29</v>
      </c>
      <c r="I1839">
        <v>1296</v>
      </c>
      <c r="J1839">
        <v>249.3</v>
      </c>
      <c r="K1839">
        <f>Passenger_Data[[#This Row],[Price_USD]]*1</f>
        <v>249.3</v>
      </c>
      <c r="L1839">
        <v>32</v>
      </c>
      <c r="M1839" t="s">
        <v>30</v>
      </c>
      <c r="N1839" t="s">
        <v>31</v>
      </c>
      <c r="O1839" t="s">
        <v>56</v>
      </c>
      <c r="P1839" t="s">
        <v>50</v>
      </c>
      <c r="Q1839">
        <v>1</v>
      </c>
      <c r="R1839" t="s">
        <v>65</v>
      </c>
      <c r="S1839" t="s">
        <v>68</v>
      </c>
      <c r="T1839">
        <v>5.6</v>
      </c>
      <c r="U1839">
        <v>0</v>
      </c>
      <c r="V1839">
        <v>84</v>
      </c>
      <c r="W1839">
        <v>0</v>
      </c>
      <c r="X1839">
        <v>0</v>
      </c>
      <c r="Y1839" t="s">
        <v>77</v>
      </c>
    </row>
    <row r="1840" spans="1:25" x14ac:dyDescent="0.25">
      <c r="A1840" t="s">
        <v>3117</v>
      </c>
      <c r="B1840" t="s">
        <v>3118</v>
      </c>
      <c r="C1840" t="s">
        <v>54</v>
      </c>
      <c r="D1840" t="s">
        <v>76</v>
      </c>
      <c r="E1840" t="s">
        <v>39</v>
      </c>
      <c r="F1840" s="1" t="s">
        <v>13894</v>
      </c>
      <c r="G1840">
        <v>373</v>
      </c>
      <c r="H1840" t="s">
        <v>29</v>
      </c>
      <c r="I1840">
        <v>1266</v>
      </c>
      <c r="J1840">
        <v>325.97000000000003</v>
      </c>
      <c r="K1840">
        <f>Passenger_Data[[#This Row],[Price_USD]]*1</f>
        <v>325.97000000000003</v>
      </c>
      <c r="L1840">
        <v>41</v>
      </c>
      <c r="M1840" t="s">
        <v>30</v>
      </c>
      <c r="N1840" t="s">
        <v>31</v>
      </c>
      <c r="O1840" t="s">
        <v>56</v>
      </c>
      <c r="P1840" t="s">
        <v>50</v>
      </c>
      <c r="Q1840">
        <v>2</v>
      </c>
      <c r="R1840" t="s">
        <v>65</v>
      </c>
      <c r="S1840" t="s">
        <v>61</v>
      </c>
      <c r="T1840">
        <v>8.8000000000000007</v>
      </c>
      <c r="U1840">
        <v>2</v>
      </c>
      <c r="V1840">
        <v>24</v>
      </c>
      <c r="W1840">
        <v>1</v>
      </c>
      <c r="X1840">
        <v>0</v>
      </c>
      <c r="Y1840" t="s">
        <v>36</v>
      </c>
    </row>
    <row r="1841" spans="1:25" x14ac:dyDescent="0.25">
      <c r="A1841" t="s">
        <v>3119</v>
      </c>
      <c r="B1841" t="s">
        <v>253</v>
      </c>
      <c r="C1841" t="s">
        <v>48</v>
      </c>
      <c r="D1841" t="s">
        <v>55</v>
      </c>
      <c r="E1841" t="s">
        <v>64</v>
      </c>
      <c r="F1841" s="1" t="s">
        <v>13895</v>
      </c>
      <c r="G1841">
        <v>206</v>
      </c>
      <c r="H1841" t="s">
        <v>29</v>
      </c>
      <c r="I1841">
        <v>1514</v>
      </c>
      <c r="J1841">
        <v>387.68</v>
      </c>
      <c r="K1841">
        <f>Passenger_Data[[#This Row],[Price_USD]]*1</f>
        <v>387.68</v>
      </c>
      <c r="L1841">
        <v>30</v>
      </c>
      <c r="M1841" t="s">
        <v>40</v>
      </c>
      <c r="N1841" t="s">
        <v>31</v>
      </c>
      <c r="O1841" t="s">
        <v>32</v>
      </c>
      <c r="P1841" t="s">
        <v>50</v>
      </c>
      <c r="Q1841">
        <v>1</v>
      </c>
      <c r="R1841" t="s">
        <v>65</v>
      </c>
      <c r="S1841" t="s">
        <v>61</v>
      </c>
      <c r="T1841">
        <v>8.9</v>
      </c>
      <c r="U1841">
        <v>18</v>
      </c>
      <c r="V1841">
        <v>10</v>
      </c>
      <c r="W1841">
        <v>0</v>
      </c>
      <c r="X1841">
        <v>0</v>
      </c>
      <c r="Y1841" t="s">
        <v>77</v>
      </c>
    </row>
    <row r="1842" spans="1:25" x14ac:dyDescent="0.25">
      <c r="A1842" t="s">
        <v>3120</v>
      </c>
      <c r="B1842" t="s">
        <v>1676</v>
      </c>
      <c r="C1842" t="s">
        <v>82</v>
      </c>
      <c r="D1842" t="s">
        <v>39</v>
      </c>
      <c r="E1842" t="s">
        <v>49</v>
      </c>
      <c r="F1842" s="1" t="s">
        <v>13896</v>
      </c>
      <c r="G1842">
        <v>150</v>
      </c>
      <c r="H1842" t="s">
        <v>86</v>
      </c>
      <c r="I1842">
        <v>1166</v>
      </c>
      <c r="J1842">
        <v>279.85000000000002</v>
      </c>
      <c r="K1842">
        <f>Passenger_Data[[#This Row],[Price_USD]]*1</f>
        <v>279.85000000000002</v>
      </c>
      <c r="L1842">
        <v>73</v>
      </c>
      <c r="M1842" t="s">
        <v>40</v>
      </c>
      <c r="N1842" t="s">
        <v>31</v>
      </c>
      <c r="O1842" t="s">
        <v>32</v>
      </c>
      <c r="P1842" t="s">
        <v>83</v>
      </c>
      <c r="Q1842">
        <v>2</v>
      </c>
      <c r="R1842" t="s">
        <v>65</v>
      </c>
      <c r="S1842" t="s">
        <v>44</v>
      </c>
      <c r="T1842">
        <v>5.7</v>
      </c>
      <c r="U1842">
        <v>5</v>
      </c>
      <c r="V1842">
        <v>5</v>
      </c>
      <c r="W1842">
        <v>0</v>
      </c>
      <c r="X1842">
        <v>0</v>
      </c>
      <c r="Y1842" t="s">
        <v>45</v>
      </c>
    </row>
    <row r="1843" spans="1:25" x14ac:dyDescent="0.25">
      <c r="A1843" t="s">
        <v>3121</v>
      </c>
      <c r="B1843" t="s">
        <v>2837</v>
      </c>
      <c r="C1843" t="s">
        <v>73</v>
      </c>
      <c r="D1843" t="s">
        <v>49</v>
      </c>
      <c r="E1843" t="s">
        <v>55</v>
      </c>
      <c r="F1843" s="1" t="s">
        <v>13897</v>
      </c>
      <c r="G1843">
        <v>118</v>
      </c>
      <c r="H1843" t="s">
        <v>29</v>
      </c>
      <c r="I1843">
        <v>1011</v>
      </c>
      <c r="J1843">
        <v>274.88</v>
      </c>
      <c r="K1843">
        <f>Passenger_Data[[#This Row],[Price_USD]]*1</f>
        <v>274.88</v>
      </c>
      <c r="L1843">
        <v>20</v>
      </c>
      <c r="M1843" t="s">
        <v>30</v>
      </c>
      <c r="N1843" t="s">
        <v>41</v>
      </c>
      <c r="O1843" t="s">
        <v>32</v>
      </c>
      <c r="P1843" t="s">
        <v>33</v>
      </c>
      <c r="Q1843">
        <v>2</v>
      </c>
      <c r="R1843" t="s">
        <v>65</v>
      </c>
      <c r="S1843" t="s">
        <v>44</v>
      </c>
      <c r="T1843">
        <v>6.4</v>
      </c>
      <c r="U1843">
        <v>7</v>
      </c>
      <c r="V1843">
        <v>67</v>
      </c>
      <c r="W1843">
        <v>0</v>
      </c>
      <c r="X1843">
        <v>0</v>
      </c>
      <c r="Y1843" t="s">
        <v>45</v>
      </c>
    </row>
    <row r="1844" spans="1:25" x14ac:dyDescent="0.25">
      <c r="A1844" t="s">
        <v>3122</v>
      </c>
      <c r="B1844" t="s">
        <v>3123</v>
      </c>
      <c r="C1844" t="s">
        <v>54</v>
      </c>
      <c r="D1844" t="s">
        <v>27</v>
      </c>
      <c r="E1844" t="s">
        <v>76</v>
      </c>
      <c r="F1844" s="1" t="s">
        <v>13898</v>
      </c>
      <c r="G1844">
        <v>144</v>
      </c>
      <c r="H1844" t="s">
        <v>86</v>
      </c>
      <c r="I1844">
        <v>1621</v>
      </c>
      <c r="J1844">
        <v>317.06</v>
      </c>
      <c r="K1844">
        <f>Passenger_Data[[#This Row],[Price_USD]]*1</f>
        <v>317.06</v>
      </c>
      <c r="L1844">
        <v>51</v>
      </c>
      <c r="M1844" t="s">
        <v>30</v>
      </c>
      <c r="N1844" t="s">
        <v>31</v>
      </c>
      <c r="O1844" t="s">
        <v>42</v>
      </c>
      <c r="P1844" t="s">
        <v>33</v>
      </c>
      <c r="Q1844">
        <v>1</v>
      </c>
      <c r="R1844" t="s">
        <v>65</v>
      </c>
      <c r="S1844" t="s">
        <v>44</v>
      </c>
      <c r="T1844">
        <v>7.9</v>
      </c>
      <c r="U1844">
        <v>30</v>
      </c>
      <c r="V1844">
        <v>11</v>
      </c>
      <c r="W1844">
        <v>0</v>
      </c>
      <c r="X1844">
        <v>0</v>
      </c>
      <c r="Y1844" t="s">
        <v>45</v>
      </c>
    </row>
    <row r="1845" spans="1:25" x14ac:dyDescent="0.25">
      <c r="A1845" t="s">
        <v>3124</v>
      </c>
      <c r="B1845" t="s">
        <v>1135</v>
      </c>
      <c r="C1845" t="s">
        <v>26</v>
      </c>
      <c r="D1845" t="s">
        <v>49</v>
      </c>
      <c r="E1845" t="s">
        <v>64</v>
      </c>
      <c r="F1845" s="1" t="s">
        <v>13899</v>
      </c>
      <c r="G1845">
        <v>139</v>
      </c>
      <c r="H1845" t="s">
        <v>29</v>
      </c>
      <c r="I1845">
        <v>1086</v>
      </c>
      <c r="J1845">
        <v>345.75</v>
      </c>
      <c r="K1845">
        <f>Passenger_Data[[#This Row],[Price_USD]]*1</f>
        <v>345.75</v>
      </c>
      <c r="L1845">
        <v>72</v>
      </c>
      <c r="M1845" t="s">
        <v>40</v>
      </c>
      <c r="N1845" t="s">
        <v>41</v>
      </c>
      <c r="O1845" t="s">
        <v>32</v>
      </c>
      <c r="P1845" t="s">
        <v>50</v>
      </c>
      <c r="Q1845">
        <v>2</v>
      </c>
      <c r="R1845" t="s">
        <v>51</v>
      </c>
      <c r="S1845" t="s">
        <v>61</v>
      </c>
      <c r="T1845">
        <v>10</v>
      </c>
      <c r="U1845">
        <v>13</v>
      </c>
      <c r="V1845">
        <v>83</v>
      </c>
      <c r="W1845">
        <v>0</v>
      </c>
      <c r="X1845">
        <v>0</v>
      </c>
      <c r="Y1845" t="s">
        <v>45</v>
      </c>
    </row>
    <row r="1846" spans="1:25" x14ac:dyDescent="0.25">
      <c r="A1846" t="s">
        <v>3125</v>
      </c>
      <c r="B1846" t="s">
        <v>3126</v>
      </c>
      <c r="C1846" t="s">
        <v>26</v>
      </c>
      <c r="D1846" t="s">
        <v>64</v>
      </c>
      <c r="E1846" t="s">
        <v>27</v>
      </c>
      <c r="F1846" s="1" t="s">
        <v>13900</v>
      </c>
      <c r="G1846">
        <v>212</v>
      </c>
      <c r="H1846" t="s">
        <v>29</v>
      </c>
      <c r="I1846">
        <v>943</v>
      </c>
      <c r="J1846">
        <v>245.6</v>
      </c>
      <c r="K1846">
        <f>Passenger_Data[[#This Row],[Price_USD]]*1</f>
        <v>245.6</v>
      </c>
      <c r="L1846">
        <v>62</v>
      </c>
      <c r="M1846" t="s">
        <v>40</v>
      </c>
      <c r="N1846" t="s">
        <v>31</v>
      </c>
      <c r="O1846" t="s">
        <v>32</v>
      </c>
      <c r="P1846" t="s">
        <v>83</v>
      </c>
      <c r="Q1846">
        <v>2</v>
      </c>
      <c r="R1846" t="s">
        <v>43</v>
      </c>
      <c r="S1846" t="s">
        <v>44</v>
      </c>
      <c r="T1846">
        <v>7.3</v>
      </c>
      <c r="U1846">
        <v>22</v>
      </c>
      <c r="V1846">
        <v>98</v>
      </c>
      <c r="W1846">
        <v>0</v>
      </c>
      <c r="X1846">
        <v>0</v>
      </c>
      <c r="Y1846" t="s">
        <v>45</v>
      </c>
    </row>
    <row r="1847" spans="1:25" x14ac:dyDescent="0.25">
      <c r="A1847" t="s">
        <v>3127</v>
      </c>
      <c r="B1847" t="s">
        <v>3128</v>
      </c>
      <c r="C1847" t="s">
        <v>54</v>
      </c>
      <c r="D1847" t="s">
        <v>64</v>
      </c>
      <c r="E1847" t="s">
        <v>27</v>
      </c>
      <c r="F1847" s="1" t="s">
        <v>13901</v>
      </c>
      <c r="G1847">
        <v>229</v>
      </c>
      <c r="H1847" t="s">
        <v>108</v>
      </c>
      <c r="I1847">
        <v>1476</v>
      </c>
      <c r="J1847">
        <v>360.96</v>
      </c>
      <c r="K1847">
        <f>Passenger_Data[[#This Row],[Price_USD]]*1</f>
        <v>360.96</v>
      </c>
      <c r="L1847">
        <v>39</v>
      </c>
      <c r="M1847" t="s">
        <v>40</v>
      </c>
      <c r="N1847" t="s">
        <v>31</v>
      </c>
      <c r="O1847" t="s">
        <v>56</v>
      </c>
      <c r="P1847" t="s">
        <v>50</v>
      </c>
      <c r="Q1847">
        <v>1</v>
      </c>
      <c r="R1847" t="s">
        <v>65</v>
      </c>
      <c r="S1847" t="s">
        <v>35</v>
      </c>
      <c r="T1847">
        <v>4.8</v>
      </c>
      <c r="U1847">
        <v>3</v>
      </c>
      <c r="V1847">
        <v>52</v>
      </c>
      <c r="W1847">
        <v>0</v>
      </c>
      <c r="X1847">
        <v>0</v>
      </c>
      <c r="Y1847" t="s">
        <v>45</v>
      </c>
    </row>
    <row r="1848" spans="1:25" x14ac:dyDescent="0.25">
      <c r="A1848" t="s">
        <v>3129</v>
      </c>
      <c r="B1848" t="s">
        <v>1941</v>
      </c>
      <c r="C1848" t="s">
        <v>26</v>
      </c>
      <c r="D1848" t="s">
        <v>39</v>
      </c>
      <c r="E1848" t="s">
        <v>59</v>
      </c>
      <c r="F1848" s="1" t="s">
        <v>13902</v>
      </c>
      <c r="G1848">
        <v>194</v>
      </c>
      <c r="H1848" t="s">
        <v>29</v>
      </c>
      <c r="I1848">
        <v>1449</v>
      </c>
      <c r="J1848">
        <v>486.47</v>
      </c>
      <c r="K1848">
        <f>Passenger_Data[[#This Row],[Price_USD]]*1</f>
        <v>486.47</v>
      </c>
      <c r="L1848">
        <v>68</v>
      </c>
      <c r="M1848" t="s">
        <v>40</v>
      </c>
      <c r="N1848" t="s">
        <v>60</v>
      </c>
      <c r="O1848" t="s">
        <v>56</v>
      </c>
      <c r="P1848" t="s">
        <v>50</v>
      </c>
      <c r="Q1848">
        <v>3</v>
      </c>
      <c r="R1848" t="s">
        <v>34</v>
      </c>
      <c r="S1848" t="s">
        <v>68</v>
      </c>
      <c r="T1848">
        <v>5.8</v>
      </c>
      <c r="U1848">
        <v>2</v>
      </c>
      <c r="V1848">
        <v>14</v>
      </c>
      <c r="W1848">
        <v>0</v>
      </c>
      <c r="X1848">
        <v>0</v>
      </c>
      <c r="Y1848" t="s">
        <v>45</v>
      </c>
    </row>
    <row r="1849" spans="1:25" x14ac:dyDescent="0.25">
      <c r="A1849" t="s">
        <v>3130</v>
      </c>
      <c r="B1849" t="s">
        <v>3045</v>
      </c>
      <c r="C1849" t="s">
        <v>82</v>
      </c>
      <c r="D1849" t="s">
        <v>64</v>
      </c>
      <c r="E1849" t="s">
        <v>76</v>
      </c>
      <c r="F1849" s="1" t="s">
        <v>13903</v>
      </c>
      <c r="G1849">
        <v>178</v>
      </c>
      <c r="H1849" t="s">
        <v>29</v>
      </c>
      <c r="I1849">
        <v>1604</v>
      </c>
      <c r="J1849">
        <v>226.96</v>
      </c>
      <c r="K1849">
        <f>Passenger_Data[[#This Row],[Price_USD]]*1</f>
        <v>226.96</v>
      </c>
      <c r="L1849">
        <v>73</v>
      </c>
      <c r="M1849" t="s">
        <v>40</v>
      </c>
      <c r="N1849" t="s">
        <v>41</v>
      </c>
      <c r="O1849" t="s">
        <v>33</v>
      </c>
      <c r="P1849" t="s">
        <v>83</v>
      </c>
      <c r="Q1849">
        <v>1</v>
      </c>
      <c r="R1849" t="s">
        <v>43</v>
      </c>
      <c r="S1849" t="s">
        <v>68</v>
      </c>
      <c r="T1849">
        <v>6.9</v>
      </c>
      <c r="U1849">
        <v>9</v>
      </c>
      <c r="V1849">
        <v>77</v>
      </c>
      <c r="W1849">
        <v>0</v>
      </c>
      <c r="X1849">
        <v>0</v>
      </c>
      <c r="Y1849" t="s">
        <v>45</v>
      </c>
    </row>
    <row r="1850" spans="1:25" x14ac:dyDescent="0.25">
      <c r="A1850" t="s">
        <v>3131</v>
      </c>
      <c r="B1850" t="s">
        <v>490</v>
      </c>
      <c r="C1850" t="s">
        <v>48</v>
      </c>
      <c r="D1850" t="s">
        <v>28</v>
      </c>
      <c r="E1850" t="s">
        <v>64</v>
      </c>
      <c r="F1850" s="1" t="s">
        <v>13904</v>
      </c>
      <c r="G1850">
        <v>204</v>
      </c>
      <c r="H1850" t="s">
        <v>29</v>
      </c>
      <c r="I1850">
        <v>1667</v>
      </c>
      <c r="J1850">
        <v>300.16000000000003</v>
      </c>
      <c r="K1850">
        <f>Passenger_Data[[#This Row],[Price_USD]]*1</f>
        <v>300.16000000000003</v>
      </c>
      <c r="L1850">
        <v>42</v>
      </c>
      <c r="M1850" t="s">
        <v>30</v>
      </c>
      <c r="N1850" t="s">
        <v>60</v>
      </c>
      <c r="O1850" t="s">
        <v>42</v>
      </c>
      <c r="P1850" t="s">
        <v>50</v>
      </c>
      <c r="Q1850">
        <v>3</v>
      </c>
      <c r="R1850" t="s">
        <v>65</v>
      </c>
      <c r="S1850" t="s">
        <v>35</v>
      </c>
      <c r="T1850">
        <v>5.7</v>
      </c>
      <c r="U1850">
        <v>5</v>
      </c>
      <c r="V1850">
        <v>31</v>
      </c>
      <c r="W1850">
        <v>0</v>
      </c>
      <c r="X1850">
        <v>0</v>
      </c>
      <c r="Y1850" t="s">
        <v>45</v>
      </c>
    </row>
    <row r="1851" spans="1:25" x14ac:dyDescent="0.25">
      <c r="A1851" t="s">
        <v>3132</v>
      </c>
      <c r="B1851" t="s">
        <v>1009</v>
      </c>
      <c r="C1851" t="s">
        <v>26</v>
      </c>
      <c r="D1851" t="s">
        <v>59</v>
      </c>
      <c r="E1851" t="s">
        <v>55</v>
      </c>
      <c r="F1851" s="1" t="s">
        <v>13905</v>
      </c>
      <c r="G1851">
        <v>248</v>
      </c>
      <c r="H1851" t="s">
        <v>29</v>
      </c>
      <c r="I1851">
        <v>1359</v>
      </c>
      <c r="J1851">
        <v>242.33</v>
      </c>
      <c r="K1851">
        <f>Passenger_Data[[#This Row],[Price_USD]]*1</f>
        <v>242.33</v>
      </c>
      <c r="L1851">
        <v>62</v>
      </c>
      <c r="M1851" t="s">
        <v>40</v>
      </c>
      <c r="N1851" t="s">
        <v>31</v>
      </c>
      <c r="O1851" t="s">
        <v>33</v>
      </c>
      <c r="P1851" t="s">
        <v>50</v>
      </c>
      <c r="Q1851">
        <v>2</v>
      </c>
      <c r="R1851" t="s">
        <v>65</v>
      </c>
      <c r="S1851" t="s">
        <v>61</v>
      </c>
      <c r="T1851">
        <v>6.4</v>
      </c>
      <c r="U1851">
        <v>14</v>
      </c>
      <c r="V1851">
        <v>22</v>
      </c>
      <c r="W1851">
        <v>0</v>
      </c>
      <c r="X1851">
        <v>0</v>
      </c>
      <c r="Y1851" t="s">
        <v>36</v>
      </c>
    </row>
    <row r="1852" spans="1:25" x14ac:dyDescent="0.25">
      <c r="A1852" t="s">
        <v>3133</v>
      </c>
      <c r="B1852" t="s">
        <v>1179</v>
      </c>
      <c r="C1852" t="s">
        <v>26</v>
      </c>
      <c r="D1852" t="s">
        <v>76</v>
      </c>
      <c r="E1852" t="s">
        <v>55</v>
      </c>
      <c r="F1852" s="1" t="s">
        <v>13906</v>
      </c>
      <c r="G1852">
        <v>255</v>
      </c>
      <c r="H1852" t="s">
        <v>86</v>
      </c>
      <c r="I1852">
        <v>1457</v>
      </c>
      <c r="J1852">
        <v>296.23</v>
      </c>
      <c r="K1852">
        <f>Passenger_Data[[#This Row],[Price_USD]]*1</f>
        <v>296.23</v>
      </c>
      <c r="L1852">
        <v>37</v>
      </c>
      <c r="M1852" t="s">
        <v>40</v>
      </c>
      <c r="N1852" t="s">
        <v>31</v>
      </c>
      <c r="O1852" t="s">
        <v>32</v>
      </c>
      <c r="P1852" t="s">
        <v>83</v>
      </c>
      <c r="Q1852">
        <v>0</v>
      </c>
      <c r="R1852" t="s">
        <v>65</v>
      </c>
      <c r="S1852" t="s">
        <v>35</v>
      </c>
      <c r="T1852">
        <v>5.3</v>
      </c>
      <c r="U1852">
        <v>11</v>
      </c>
      <c r="V1852">
        <v>27</v>
      </c>
      <c r="W1852">
        <v>0</v>
      </c>
      <c r="X1852">
        <v>0</v>
      </c>
      <c r="Y1852" t="s">
        <v>45</v>
      </c>
    </row>
    <row r="1853" spans="1:25" x14ac:dyDescent="0.25">
      <c r="A1853" t="s">
        <v>3134</v>
      </c>
      <c r="B1853" t="s">
        <v>1214</v>
      </c>
      <c r="C1853" t="s">
        <v>54</v>
      </c>
      <c r="D1853" t="s">
        <v>39</v>
      </c>
      <c r="E1853" t="s">
        <v>64</v>
      </c>
      <c r="F1853" s="1" t="s">
        <v>13907</v>
      </c>
      <c r="G1853">
        <v>172</v>
      </c>
      <c r="H1853" t="s">
        <v>29</v>
      </c>
      <c r="I1853">
        <v>1589</v>
      </c>
      <c r="J1853">
        <v>338.73</v>
      </c>
      <c r="K1853">
        <f>Passenger_Data[[#This Row],[Price_USD]]*1</f>
        <v>338.73</v>
      </c>
      <c r="L1853">
        <v>78</v>
      </c>
      <c r="M1853" t="s">
        <v>30</v>
      </c>
      <c r="N1853" t="s">
        <v>31</v>
      </c>
      <c r="O1853" t="s">
        <v>32</v>
      </c>
      <c r="P1853" t="s">
        <v>50</v>
      </c>
      <c r="Q1853">
        <v>1</v>
      </c>
      <c r="R1853" t="s">
        <v>43</v>
      </c>
      <c r="S1853" t="s">
        <v>61</v>
      </c>
      <c r="T1853">
        <v>8.3000000000000007</v>
      </c>
      <c r="U1853">
        <v>11</v>
      </c>
      <c r="V1853">
        <v>40</v>
      </c>
      <c r="W1853">
        <v>0</v>
      </c>
      <c r="X1853">
        <v>0</v>
      </c>
      <c r="Y1853" t="s">
        <v>77</v>
      </c>
    </row>
    <row r="1854" spans="1:25" x14ac:dyDescent="0.25">
      <c r="A1854" t="s">
        <v>3135</v>
      </c>
      <c r="B1854" t="s">
        <v>3136</v>
      </c>
      <c r="C1854" t="s">
        <v>82</v>
      </c>
      <c r="D1854" t="s">
        <v>55</v>
      </c>
      <c r="E1854" t="s">
        <v>59</v>
      </c>
      <c r="F1854" s="1" t="s">
        <v>13908</v>
      </c>
      <c r="G1854">
        <v>97</v>
      </c>
      <c r="H1854" t="s">
        <v>29</v>
      </c>
      <c r="I1854">
        <v>1475</v>
      </c>
      <c r="J1854">
        <v>320.64999999999998</v>
      </c>
      <c r="K1854">
        <f>Passenger_Data[[#This Row],[Price_USD]]*1</f>
        <v>320.64999999999998</v>
      </c>
      <c r="L1854">
        <v>73</v>
      </c>
      <c r="M1854" t="s">
        <v>30</v>
      </c>
      <c r="N1854" t="s">
        <v>41</v>
      </c>
      <c r="O1854" t="s">
        <v>42</v>
      </c>
      <c r="P1854" t="s">
        <v>83</v>
      </c>
      <c r="Q1854">
        <v>0</v>
      </c>
      <c r="R1854" t="s">
        <v>65</v>
      </c>
      <c r="S1854" t="s">
        <v>44</v>
      </c>
      <c r="T1854">
        <v>5.6</v>
      </c>
      <c r="U1854">
        <v>1</v>
      </c>
      <c r="V1854">
        <v>70</v>
      </c>
      <c r="W1854">
        <v>0</v>
      </c>
      <c r="X1854">
        <v>0</v>
      </c>
      <c r="Y1854" t="s">
        <v>45</v>
      </c>
    </row>
    <row r="1855" spans="1:25" x14ac:dyDescent="0.25">
      <c r="A1855" t="s">
        <v>3137</v>
      </c>
      <c r="B1855" t="s">
        <v>152</v>
      </c>
      <c r="C1855" t="s">
        <v>26</v>
      </c>
      <c r="D1855" t="s">
        <v>59</v>
      </c>
      <c r="E1855" t="s">
        <v>64</v>
      </c>
      <c r="F1855" s="1" t="s">
        <v>13909</v>
      </c>
      <c r="G1855">
        <v>221</v>
      </c>
      <c r="H1855" t="s">
        <v>86</v>
      </c>
      <c r="I1855">
        <v>1264</v>
      </c>
      <c r="J1855">
        <v>440.27</v>
      </c>
      <c r="K1855">
        <f>Passenger_Data[[#This Row],[Price_USD]]*1</f>
        <v>440.27</v>
      </c>
      <c r="L1855">
        <v>66</v>
      </c>
      <c r="M1855" t="s">
        <v>30</v>
      </c>
      <c r="N1855" t="s">
        <v>31</v>
      </c>
      <c r="O1855" t="s">
        <v>56</v>
      </c>
      <c r="P1855" t="s">
        <v>83</v>
      </c>
      <c r="Q1855">
        <v>2</v>
      </c>
      <c r="R1855" t="s">
        <v>43</v>
      </c>
      <c r="S1855" t="s">
        <v>61</v>
      </c>
      <c r="T1855">
        <v>7.2</v>
      </c>
      <c r="U1855">
        <v>15</v>
      </c>
      <c r="V1855">
        <v>114</v>
      </c>
      <c r="W1855">
        <v>0</v>
      </c>
      <c r="X1855">
        <v>0</v>
      </c>
      <c r="Y1855" t="s">
        <v>45</v>
      </c>
    </row>
    <row r="1856" spans="1:25" x14ac:dyDescent="0.25">
      <c r="A1856" t="s">
        <v>3138</v>
      </c>
      <c r="B1856" t="s">
        <v>3139</v>
      </c>
      <c r="C1856" t="s">
        <v>48</v>
      </c>
      <c r="D1856" t="s">
        <v>39</v>
      </c>
      <c r="E1856" t="s">
        <v>27</v>
      </c>
      <c r="F1856" s="1" t="s">
        <v>13910</v>
      </c>
      <c r="G1856">
        <v>246</v>
      </c>
      <c r="H1856" t="s">
        <v>29</v>
      </c>
      <c r="I1856">
        <v>1239</v>
      </c>
      <c r="J1856">
        <v>355.12</v>
      </c>
      <c r="K1856">
        <f>Passenger_Data[[#This Row],[Price_USD]]*1</f>
        <v>355.12</v>
      </c>
      <c r="L1856">
        <v>75</v>
      </c>
      <c r="M1856" t="s">
        <v>30</v>
      </c>
      <c r="N1856" t="s">
        <v>31</v>
      </c>
      <c r="O1856" t="s">
        <v>56</v>
      </c>
      <c r="P1856" t="s">
        <v>50</v>
      </c>
      <c r="Q1856">
        <v>1</v>
      </c>
      <c r="R1856" t="s">
        <v>51</v>
      </c>
      <c r="S1856" t="s">
        <v>35</v>
      </c>
      <c r="T1856">
        <v>4.5</v>
      </c>
      <c r="U1856">
        <v>8</v>
      </c>
      <c r="V1856">
        <v>64</v>
      </c>
      <c r="W1856">
        <v>0</v>
      </c>
      <c r="X1856">
        <v>0</v>
      </c>
      <c r="Y1856" t="s">
        <v>36</v>
      </c>
    </row>
    <row r="1857" spans="1:25" x14ac:dyDescent="0.25">
      <c r="A1857" t="s">
        <v>3140</v>
      </c>
      <c r="B1857" t="s">
        <v>1686</v>
      </c>
      <c r="C1857" t="s">
        <v>48</v>
      </c>
      <c r="D1857" t="s">
        <v>59</v>
      </c>
      <c r="E1857" t="s">
        <v>64</v>
      </c>
      <c r="F1857" s="1" t="s">
        <v>13911</v>
      </c>
      <c r="G1857">
        <v>274</v>
      </c>
      <c r="H1857" t="s">
        <v>86</v>
      </c>
      <c r="I1857">
        <v>1222</v>
      </c>
      <c r="J1857">
        <v>292.18</v>
      </c>
      <c r="K1857">
        <f>Passenger_Data[[#This Row],[Price_USD]]*1</f>
        <v>292.18</v>
      </c>
      <c r="L1857">
        <v>73</v>
      </c>
      <c r="M1857" t="s">
        <v>40</v>
      </c>
      <c r="N1857" t="s">
        <v>31</v>
      </c>
      <c r="O1857" t="s">
        <v>42</v>
      </c>
      <c r="P1857" t="s">
        <v>33</v>
      </c>
      <c r="Q1857">
        <v>1</v>
      </c>
      <c r="R1857" t="s">
        <v>51</v>
      </c>
      <c r="S1857" t="s">
        <v>61</v>
      </c>
      <c r="T1857">
        <v>7.5</v>
      </c>
      <c r="U1857">
        <v>1</v>
      </c>
      <c r="V1857">
        <v>96</v>
      </c>
      <c r="W1857">
        <v>0</v>
      </c>
      <c r="X1857">
        <v>1</v>
      </c>
      <c r="Y1857" t="s">
        <v>45</v>
      </c>
    </row>
    <row r="1858" spans="1:25" x14ac:dyDescent="0.25">
      <c r="A1858" t="s">
        <v>3141</v>
      </c>
      <c r="B1858" t="s">
        <v>3142</v>
      </c>
      <c r="C1858" t="s">
        <v>73</v>
      </c>
      <c r="D1858" t="s">
        <v>64</v>
      </c>
      <c r="E1858" t="s">
        <v>27</v>
      </c>
      <c r="F1858" s="1" t="s">
        <v>13912</v>
      </c>
      <c r="G1858">
        <v>163</v>
      </c>
      <c r="H1858" t="s">
        <v>29</v>
      </c>
      <c r="I1858">
        <v>1462</v>
      </c>
      <c r="J1858">
        <v>334.29</v>
      </c>
      <c r="K1858">
        <f>Passenger_Data[[#This Row],[Price_USD]]*1</f>
        <v>334.29</v>
      </c>
      <c r="L1858">
        <v>37</v>
      </c>
      <c r="M1858" t="s">
        <v>40</v>
      </c>
      <c r="N1858" t="s">
        <v>41</v>
      </c>
      <c r="O1858" t="s">
        <v>33</v>
      </c>
      <c r="P1858" t="s">
        <v>50</v>
      </c>
      <c r="Q1858">
        <v>0</v>
      </c>
      <c r="R1858" t="s">
        <v>51</v>
      </c>
      <c r="S1858" t="s">
        <v>61</v>
      </c>
      <c r="T1858">
        <v>8.4</v>
      </c>
      <c r="U1858">
        <v>15</v>
      </c>
      <c r="V1858">
        <v>49</v>
      </c>
      <c r="W1858">
        <v>0</v>
      </c>
      <c r="X1858">
        <v>0</v>
      </c>
      <c r="Y1858" t="s">
        <v>77</v>
      </c>
    </row>
    <row r="1859" spans="1:25" x14ac:dyDescent="0.25">
      <c r="A1859" t="s">
        <v>3143</v>
      </c>
      <c r="B1859" t="s">
        <v>441</v>
      </c>
      <c r="C1859" t="s">
        <v>82</v>
      </c>
      <c r="D1859" t="s">
        <v>64</v>
      </c>
      <c r="E1859" t="s">
        <v>59</v>
      </c>
      <c r="F1859" s="1" t="s">
        <v>13913</v>
      </c>
      <c r="G1859">
        <v>264</v>
      </c>
      <c r="H1859" t="s">
        <v>29</v>
      </c>
      <c r="I1859">
        <v>1281</v>
      </c>
      <c r="J1859">
        <v>335.16</v>
      </c>
      <c r="K1859">
        <f>Passenger_Data[[#This Row],[Price_USD]]*1</f>
        <v>335.16</v>
      </c>
      <c r="L1859">
        <v>27</v>
      </c>
      <c r="M1859" t="s">
        <v>40</v>
      </c>
      <c r="N1859" t="s">
        <v>31</v>
      </c>
      <c r="O1859" t="s">
        <v>32</v>
      </c>
      <c r="P1859" t="s">
        <v>33</v>
      </c>
      <c r="Q1859">
        <v>1</v>
      </c>
      <c r="R1859" t="s">
        <v>51</v>
      </c>
      <c r="S1859" t="s">
        <v>68</v>
      </c>
      <c r="T1859">
        <v>6.8</v>
      </c>
      <c r="U1859">
        <v>26</v>
      </c>
      <c r="V1859">
        <v>79</v>
      </c>
      <c r="W1859">
        <v>0</v>
      </c>
      <c r="X1859">
        <v>0</v>
      </c>
      <c r="Y1859" t="s">
        <v>36</v>
      </c>
    </row>
    <row r="1860" spans="1:25" x14ac:dyDescent="0.25">
      <c r="A1860" t="s">
        <v>3144</v>
      </c>
      <c r="B1860" t="s">
        <v>3145</v>
      </c>
      <c r="C1860" t="s">
        <v>54</v>
      </c>
      <c r="D1860" t="s">
        <v>39</v>
      </c>
      <c r="E1860" t="s">
        <v>55</v>
      </c>
      <c r="F1860" s="1" t="s">
        <v>13914</v>
      </c>
      <c r="G1860">
        <v>205</v>
      </c>
      <c r="H1860" t="s">
        <v>29</v>
      </c>
      <c r="I1860">
        <v>1198</v>
      </c>
      <c r="J1860">
        <v>293.24</v>
      </c>
      <c r="K1860">
        <f>Passenger_Data[[#This Row],[Price_USD]]*1</f>
        <v>293.24</v>
      </c>
      <c r="L1860">
        <v>53</v>
      </c>
      <c r="M1860" t="s">
        <v>40</v>
      </c>
      <c r="N1860" t="s">
        <v>31</v>
      </c>
      <c r="O1860" t="s">
        <v>33</v>
      </c>
      <c r="P1860" t="s">
        <v>50</v>
      </c>
      <c r="Q1860">
        <v>1</v>
      </c>
      <c r="R1860" t="s">
        <v>34</v>
      </c>
      <c r="S1860" t="s">
        <v>61</v>
      </c>
      <c r="T1860">
        <v>7.3</v>
      </c>
      <c r="U1860">
        <v>6</v>
      </c>
      <c r="V1860">
        <v>89</v>
      </c>
      <c r="W1860">
        <v>0</v>
      </c>
      <c r="X1860">
        <v>0</v>
      </c>
      <c r="Y1860" t="s">
        <v>45</v>
      </c>
    </row>
    <row r="1861" spans="1:25" x14ac:dyDescent="0.25">
      <c r="A1861" t="s">
        <v>3146</v>
      </c>
      <c r="B1861" t="s">
        <v>2221</v>
      </c>
      <c r="C1861" t="s">
        <v>54</v>
      </c>
      <c r="D1861" t="s">
        <v>28</v>
      </c>
      <c r="E1861" t="s">
        <v>64</v>
      </c>
      <c r="F1861" s="1" t="s">
        <v>13915</v>
      </c>
      <c r="G1861">
        <v>198</v>
      </c>
      <c r="H1861" t="s">
        <v>29</v>
      </c>
      <c r="I1861">
        <v>1418</v>
      </c>
      <c r="J1861">
        <v>357.34</v>
      </c>
      <c r="K1861">
        <f>Passenger_Data[[#This Row],[Price_USD]]*1</f>
        <v>357.34</v>
      </c>
      <c r="L1861">
        <v>70</v>
      </c>
      <c r="M1861" t="s">
        <v>30</v>
      </c>
      <c r="N1861" t="s">
        <v>31</v>
      </c>
      <c r="O1861" t="s">
        <v>32</v>
      </c>
      <c r="P1861" t="s">
        <v>50</v>
      </c>
      <c r="Q1861">
        <v>0</v>
      </c>
      <c r="R1861" t="s">
        <v>43</v>
      </c>
      <c r="S1861" t="s">
        <v>68</v>
      </c>
      <c r="T1861">
        <v>4.2</v>
      </c>
      <c r="U1861">
        <v>12</v>
      </c>
      <c r="V1861">
        <v>116</v>
      </c>
      <c r="W1861">
        <v>0</v>
      </c>
      <c r="X1861">
        <v>1</v>
      </c>
      <c r="Y1861" t="s">
        <v>77</v>
      </c>
    </row>
    <row r="1862" spans="1:25" x14ac:dyDescent="0.25">
      <c r="A1862" t="s">
        <v>3147</v>
      </c>
      <c r="B1862" t="s">
        <v>2354</v>
      </c>
      <c r="C1862" t="s">
        <v>48</v>
      </c>
      <c r="D1862" t="s">
        <v>59</v>
      </c>
      <c r="E1862" t="s">
        <v>49</v>
      </c>
      <c r="F1862" s="1" t="s">
        <v>13916</v>
      </c>
      <c r="G1862">
        <v>103</v>
      </c>
      <c r="H1862" t="s">
        <v>29</v>
      </c>
      <c r="I1862">
        <v>988</v>
      </c>
      <c r="J1862">
        <v>509.34</v>
      </c>
      <c r="K1862">
        <f>Passenger_Data[[#This Row],[Price_USD]]*1</f>
        <v>509.34</v>
      </c>
      <c r="L1862">
        <v>50</v>
      </c>
      <c r="M1862" t="s">
        <v>40</v>
      </c>
      <c r="N1862" t="s">
        <v>41</v>
      </c>
      <c r="O1862" t="s">
        <v>42</v>
      </c>
      <c r="P1862" t="s">
        <v>83</v>
      </c>
      <c r="Q1862">
        <v>0</v>
      </c>
      <c r="R1862" t="s">
        <v>43</v>
      </c>
      <c r="S1862" t="s">
        <v>61</v>
      </c>
      <c r="T1862">
        <v>5.5</v>
      </c>
      <c r="U1862">
        <v>11</v>
      </c>
      <c r="V1862">
        <v>99</v>
      </c>
      <c r="W1862">
        <v>1</v>
      </c>
      <c r="X1862">
        <v>0</v>
      </c>
      <c r="Y1862" t="s">
        <v>45</v>
      </c>
    </row>
    <row r="1863" spans="1:25" x14ac:dyDescent="0.25">
      <c r="A1863" t="s">
        <v>3148</v>
      </c>
      <c r="B1863" t="s">
        <v>3149</v>
      </c>
      <c r="C1863" t="s">
        <v>73</v>
      </c>
      <c r="D1863" t="s">
        <v>59</v>
      </c>
      <c r="E1863" t="s">
        <v>59</v>
      </c>
      <c r="F1863" s="1" t="s">
        <v>13917</v>
      </c>
      <c r="G1863">
        <v>55</v>
      </c>
      <c r="H1863" t="s">
        <v>29</v>
      </c>
      <c r="I1863">
        <v>1421</v>
      </c>
      <c r="J1863">
        <v>481.98</v>
      </c>
      <c r="K1863">
        <f>Passenger_Data[[#This Row],[Price_USD]]*1</f>
        <v>481.98</v>
      </c>
      <c r="L1863">
        <v>32</v>
      </c>
      <c r="M1863" t="s">
        <v>30</v>
      </c>
      <c r="N1863" t="s">
        <v>41</v>
      </c>
      <c r="O1863" t="s">
        <v>33</v>
      </c>
      <c r="P1863" t="s">
        <v>50</v>
      </c>
      <c r="Q1863">
        <v>1</v>
      </c>
      <c r="R1863" t="s">
        <v>34</v>
      </c>
      <c r="S1863" t="s">
        <v>68</v>
      </c>
      <c r="T1863">
        <v>9.5</v>
      </c>
      <c r="U1863">
        <v>3</v>
      </c>
      <c r="V1863">
        <v>55</v>
      </c>
      <c r="W1863">
        <v>0</v>
      </c>
      <c r="X1863">
        <v>0</v>
      </c>
      <c r="Y1863" t="s">
        <v>45</v>
      </c>
    </row>
    <row r="1864" spans="1:25" x14ac:dyDescent="0.25">
      <c r="A1864" t="s">
        <v>3150</v>
      </c>
      <c r="B1864" t="s">
        <v>3151</v>
      </c>
      <c r="C1864" t="s">
        <v>73</v>
      </c>
      <c r="D1864" t="s">
        <v>76</v>
      </c>
      <c r="E1864" t="s">
        <v>55</v>
      </c>
      <c r="F1864" s="1" t="s">
        <v>13918</v>
      </c>
      <c r="G1864">
        <v>252</v>
      </c>
      <c r="H1864" t="s">
        <v>29</v>
      </c>
      <c r="I1864">
        <v>769</v>
      </c>
      <c r="J1864">
        <v>466.41</v>
      </c>
      <c r="K1864">
        <f>Passenger_Data[[#This Row],[Price_USD]]*1</f>
        <v>466.41</v>
      </c>
      <c r="L1864">
        <v>39</v>
      </c>
      <c r="M1864" t="s">
        <v>40</v>
      </c>
      <c r="N1864" t="s">
        <v>41</v>
      </c>
      <c r="O1864" t="s">
        <v>56</v>
      </c>
      <c r="P1864" t="s">
        <v>50</v>
      </c>
      <c r="Q1864">
        <v>2</v>
      </c>
      <c r="R1864" t="s">
        <v>65</v>
      </c>
      <c r="S1864" t="s">
        <v>35</v>
      </c>
      <c r="T1864">
        <v>4.4000000000000004</v>
      </c>
      <c r="U1864">
        <v>2</v>
      </c>
      <c r="V1864">
        <v>21</v>
      </c>
      <c r="W1864">
        <v>0</v>
      </c>
      <c r="X1864">
        <v>0</v>
      </c>
      <c r="Y1864" t="s">
        <v>45</v>
      </c>
    </row>
    <row r="1865" spans="1:25" x14ac:dyDescent="0.25">
      <c r="A1865" t="s">
        <v>3152</v>
      </c>
      <c r="B1865" t="s">
        <v>3153</v>
      </c>
      <c r="C1865" t="s">
        <v>73</v>
      </c>
      <c r="D1865" t="s">
        <v>59</v>
      </c>
      <c r="E1865" t="s">
        <v>59</v>
      </c>
      <c r="F1865" s="1" t="s">
        <v>13919</v>
      </c>
      <c r="G1865">
        <v>78</v>
      </c>
      <c r="H1865" t="s">
        <v>86</v>
      </c>
      <c r="I1865">
        <v>1260</v>
      </c>
      <c r="J1865">
        <v>236.5</v>
      </c>
      <c r="K1865">
        <f>Passenger_Data[[#This Row],[Price_USD]]*1</f>
        <v>236.5</v>
      </c>
      <c r="L1865">
        <v>33</v>
      </c>
      <c r="M1865" t="s">
        <v>40</v>
      </c>
      <c r="N1865" t="s">
        <v>31</v>
      </c>
      <c r="O1865" t="s">
        <v>33</v>
      </c>
      <c r="P1865" t="s">
        <v>50</v>
      </c>
      <c r="Q1865">
        <v>0</v>
      </c>
      <c r="R1865" t="s">
        <v>65</v>
      </c>
      <c r="S1865" t="s">
        <v>61</v>
      </c>
      <c r="T1865">
        <v>8.6</v>
      </c>
      <c r="U1865">
        <v>19</v>
      </c>
      <c r="V1865">
        <v>90</v>
      </c>
      <c r="W1865">
        <v>0</v>
      </c>
      <c r="X1865">
        <v>0</v>
      </c>
      <c r="Y1865" t="s">
        <v>36</v>
      </c>
    </row>
    <row r="1866" spans="1:25" x14ac:dyDescent="0.25">
      <c r="A1866" t="s">
        <v>3154</v>
      </c>
      <c r="B1866" t="s">
        <v>3155</v>
      </c>
      <c r="C1866" t="s">
        <v>48</v>
      </c>
      <c r="D1866" t="s">
        <v>49</v>
      </c>
      <c r="E1866" t="s">
        <v>64</v>
      </c>
      <c r="F1866" s="1" t="s">
        <v>13920</v>
      </c>
      <c r="G1866">
        <v>261</v>
      </c>
      <c r="H1866" t="s">
        <v>108</v>
      </c>
      <c r="I1866">
        <v>1373</v>
      </c>
      <c r="J1866">
        <v>286.99</v>
      </c>
      <c r="K1866">
        <f>Passenger_Data[[#This Row],[Price_USD]]*1</f>
        <v>286.99</v>
      </c>
      <c r="L1866">
        <v>75</v>
      </c>
      <c r="M1866" t="s">
        <v>30</v>
      </c>
      <c r="N1866" t="s">
        <v>60</v>
      </c>
      <c r="O1866" t="s">
        <v>33</v>
      </c>
      <c r="P1866" t="s">
        <v>83</v>
      </c>
      <c r="Q1866">
        <v>0</v>
      </c>
      <c r="R1866" t="s">
        <v>51</v>
      </c>
      <c r="S1866" t="s">
        <v>44</v>
      </c>
      <c r="T1866">
        <v>6.2</v>
      </c>
      <c r="U1866">
        <v>10</v>
      </c>
      <c r="V1866">
        <v>50</v>
      </c>
      <c r="W1866">
        <v>1</v>
      </c>
      <c r="X1866">
        <v>1</v>
      </c>
      <c r="Y1866" t="s">
        <v>36</v>
      </c>
    </row>
    <row r="1867" spans="1:25" x14ac:dyDescent="0.25">
      <c r="A1867" t="s">
        <v>3156</v>
      </c>
      <c r="B1867" t="s">
        <v>2961</v>
      </c>
      <c r="C1867" t="s">
        <v>26</v>
      </c>
      <c r="D1867" t="s">
        <v>76</v>
      </c>
      <c r="E1867" t="s">
        <v>39</v>
      </c>
      <c r="F1867" s="1" t="s">
        <v>13921</v>
      </c>
      <c r="G1867">
        <v>202</v>
      </c>
      <c r="H1867" t="s">
        <v>29</v>
      </c>
      <c r="I1867">
        <v>469</v>
      </c>
      <c r="J1867">
        <v>406.97</v>
      </c>
      <c r="K1867">
        <f>Passenger_Data[[#This Row],[Price_USD]]*1</f>
        <v>406.97</v>
      </c>
      <c r="L1867">
        <v>61</v>
      </c>
      <c r="M1867" t="s">
        <v>40</v>
      </c>
      <c r="N1867" t="s">
        <v>31</v>
      </c>
      <c r="O1867" t="s">
        <v>32</v>
      </c>
      <c r="P1867" t="s">
        <v>83</v>
      </c>
      <c r="Q1867">
        <v>1</v>
      </c>
      <c r="R1867" t="s">
        <v>51</v>
      </c>
      <c r="S1867" t="s">
        <v>44</v>
      </c>
      <c r="T1867">
        <v>6.7</v>
      </c>
      <c r="U1867">
        <v>1</v>
      </c>
      <c r="V1867">
        <v>94</v>
      </c>
      <c r="W1867">
        <v>0</v>
      </c>
      <c r="X1867">
        <v>0</v>
      </c>
      <c r="Y1867" t="s">
        <v>77</v>
      </c>
    </row>
    <row r="1868" spans="1:25" x14ac:dyDescent="0.25">
      <c r="A1868" t="s">
        <v>3157</v>
      </c>
      <c r="B1868" t="s">
        <v>2391</v>
      </c>
      <c r="C1868" t="s">
        <v>73</v>
      </c>
      <c r="D1868" t="s">
        <v>39</v>
      </c>
      <c r="E1868" t="s">
        <v>76</v>
      </c>
      <c r="F1868" s="1" t="s">
        <v>13922</v>
      </c>
      <c r="G1868">
        <v>202</v>
      </c>
      <c r="H1868" t="s">
        <v>29</v>
      </c>
      <c r="I1868">
        <v>1187</v>
      </c>
      <c r="J1868">
        <v>313.04000000000002</v>
      </c>
      <c r="K1868">
        <f>Passenger_Data[[#This Row],[Price_USD]]*1</f>
        <v>313.04000000000002</v>
      </c>
      <c r="L1868">
        <v>51</v>
      </c>
      <c r="M1868" t="s">
        <v>40</v>
      </c>
      <c r="N1868" t="s">
        <v>31</v>
      </c>
      <c r="O1868" t="s">
        <v>33</v>
      </c>
      <c r="P1868" t="s">
        <v>50</v>
      </c>
      <c r="Q1868">
        <v>1</v>
      </c>
      <c r="R1868" t="s">
        <v>65</v>
      </c>
      <c r="S1868" t="s">
        <v>61</v>
      </c>
      <c r="T1868">
        <v>4.4000000000000004</v>
      </c>
      <c r="U1868">
        <v>30</v>
      </c>
      <c r="V1868">
        <v>110</v>
      </c>
      <c r="W1868">
        <v>0</v>
      </c>
      <c r="X1868">
        <v>0</v>
      </c>
      <c r="Y1868" t="s">
        <v>77</v>
      </c>
    </row>
    <row r="1869" spans="1:25" x14ac:dyDescent="0.25">
      <c r="A1869" t="s">
        <v>3158</v>
      </c>
      <c r="B1869" t="s">
        <v>3159</v>
      </c>
      <c r="C1869" t="s">
        <v>82</v>
      </c>
      <c r="D1869" t="s">
        <v>76</v>
      </c>
      <c r="E1869" t="s">
        <v>55</v>
      </c>
      <c r="F1869" s="1" t="s">
        <v>13923</v>
      </c>
      <c r="G1869">
        <v>248</v>
      </c>
      <c r="H1869" t="s">
        <v>29</v>
      </c>
      <c r="I1869">
        <v>1683</v>
      </c>
      <c r="J1869">
        <v>172.04</v>
      </c>
      <c r="K1869">
        <f>Passenger_Data[[#This Row],[Price_USD]]*1</f>
        <v>172.04</v>
      </c>
      <c r="L1869">
        <v>60</v>
      </c>
      <c r="M1869" t="s">
        <v>40</v>
      </c>
      <c r="N1869" t="s">
        <v>41</v>
      </c>
      <c r="O1869" t="s">
        <v>42</v>
      </c>
      <c r="P1869" t="s">
        <v>50</v>
      </c>
      <c r="Q1869">
        <v>3</v>
      </c>
      <c r="R1869" t="s">
        <v>51</v>
      </c>
      <c r="S1869" t="s">
        <v>68</v>
      </c>
      <c r="T1869">
        <v>8</v>
      </c>
      <c r="U1869">
        <v>6</v>
      </c>
      <c r="V1869">
        <v>20</v>
      </c>
      <c r="W1869">
        <v>0</v>
      </c>
      <c r="X1869">
        <v>1</v>
      </c>
      <c r="Y1869" t="s">
        <v>77</v>
      </c>
    </row>
    <row r="1870" spans="1:25" x14ac:dyDescent="0.25">
      <c r="A1870" t="s">
        <v>3160</v>
      </c>
      <c r="B1870" t="s">
        <v>1412</v>
      </c>
      <c r="C1870" t="s">
        <v>54</v>
      </c>
      <c r="D1870" t="s">
        <v>55</v>
      </c>
      <c r="E1870" t="s">
        <v>55</v>
      </c>
      <c r="F1870" s="1" t="s">
        <v>13924</v>
      </c>
      <c r="G1870">
        <v>88</v>
      </c>
      <c r="H1870" t="s">
        <v>29</v>
      </c>
      <c r="I1870">
        <v>699</v>
      </c>
      <c r="J1870">
        <v>353.19</v>
      </c>
      <c r="K1870">
        <f>Passenger_Data[[#This Row],[Price_USD]]*1</f>
        <v>353.19</v>
      </c>
      <c r="L1870">
        <v>42</v>
      </c>
      <c r="M1870" t="s">
        <v>30</v>
      </c>
      <c r="N1870" t="s">
        <v>31</v>
      </c>
      <c r="O1870" t="s">
        <v>33</v>
      </c>
      <c r="P1870" t="s">
        <v>50</v>
      </c>
      <c r="Q1870">
        <v>2</v>
      </c>
      <c r="R1870" t="s">
        <v>65</v>
      </c>
      <c r="S1870" t="s">
        <v>68</v>
      </c>
      <c r="T1870">
        <v>7</v>
      </c>
      <c r="U1870">
        <v>3</v>
      </c>
      <c r="V1870">
        <v>29</v>
      </c>
      <c r="W1870">
        <v>0</v>
      </c>
      <c r="X1870">
        <v>0</v>
      </c>
      <c r="Y1870" t="s">
        <v>36</v>
      </c>
    </row>
    <row r="1871" spans="1:25" x14ac:dyDescent="0.25">
      <c r="A1871" t="s">
        <v>3161</v>
      </c>
      <c r="B1871" t="s">
        <v>2980</v>
      </c>
      <c r="C1871" t="s">
        <v>26</v>
      </c>
      <c r="D1871" t="s">
        <v>76</v>
      </c>
      <c r="E1871" t="s">
        <v>28</v>
      </c>
      <c r="F1871" s="1" t="s">
        <v>13925</v>
      </c>
      <c r="G1871">
        <v>232</v>
      </c>
      <c r="H1871" t="s">
        <v>86</v>
      </c>
      <c r="I1871">
        <v>1502</v>
      </c>
      <c r="J1871">
        <v>447.67</v>
      </c>
      <c r="K1871">
        <f>Passenger_Data[[#This Row],[Price_USD]]*1</f>
        <v>447.67</v>
      </c>
      <c r="L1871">
        <v>55</v>
      </c>
      <c r="M1871" t="s">
        <v>40</v>
      </c>
      <c r="N1871" t="s">
        <v>31</v>
      </c>
      <c r="O1871" t="s">
        <v>42</v>
      </c>
      <c r="P1871" t="s">
        <v>83</v>
      </c>
      <c r="Q1871">
        <v>2</v>
      </c>
      <c r="R1871" t="s">
        <v>65</v>
      </c>
      <c r="S1871" t="s">
        <v>61</v>
      </c>
      <c r="T1871">
        <v>6.6</v>
      </c>
      <c r="U1871">
        <v>2</v>
      </c>
      <c r="V1871">
        <v>25</v>
      </c>
      <c r="W1871">
        <v>0</v>
      </c>
      <c r="X1871">
        <v>0</v>
      </c>
      <c r="Y1871" t="s">
        <v>36</v>
      </c>
    </row>
    <row r="1872" spans="1:25" x14ac:dyDescent="0.25">
      <c r="A1872" t="s">
        <v>3162</v>
      </c>
      <c r="B1872" t="s">
        <v>2265</v>
      </c>
      <c r="C1872" t="s">
        <v>54</v>
      </c>
      <c r="D1872" t="s">
        <v>55</v>
      </c>
      <c r="E1872" t="s">
        <v>49</v>
      </c>
      <c r="F1872" s="1" t="s">
        <v>13926</v>
      </c>
      <c r="G1872">
        <v>59</v>
      </c>
      <c r="H1872" t="s">
        <v>29</v>
      </c>
      <c r="I1872">
        <v>1388</v>
      </c>
      <c r="J1872">
        <v>556.4</v>
      </c>
      <c r="K1872">
        <f>Passenger_Data[[#This Row],[Price_USD]]*1</f>
        <v>556.4</v>
      </c>
      <c r="L1872">
        <v>56</v>
      </c>
      <c r="M1872" t="s">
        <v>30</v>
      </c>
      <c r="N1872" t="s">
        <v>41</v>
      </c>
      <c r="O1872" t="s">
        <v>32</v>
      </c>
      <c r="P1872" t="s">
        <v>50</v>
      </c>
      <c r="Q1872">
        <v>1</v>
      </c>
      <c r="R1872" t="s">
        <v>65</v>
      </c>
      <c r="S1872" t="s">
        <v>68</v>
      </c>
      <c r="T1872">
        <v>6.7</v>
      </c>
      <c r="U1872">
        <v>10</v>
      </c>
      <c r="V1872">
        <v>116</v>
      </c>
      <c r="W1872">
        <v>0</v>
      </c>
      <c r="X1872">
        <v>0</v>
      </c>
      <c r="Y1872" t="s">
        <v>36</v>
      </c>
    </row>
    <row r="1873" spans="1:25" x14ac:dyDescent="0.25">
      <c r="A1873" t="s">
        <v>3163</v>
      </c>
      <c r="B1873" t="s">
        <v>3164</v>
      </c>
      <c r="C1873" t="s">
        <v>73</v>
      </c>
      <c r="D1873" t="s">
        <v>28</v>
      </c>
      <c r="E1873" t="s">
        <v>27</v>
      </c>
      <c r="F1873" s="1" t="s">
        <v>13927</v>
      </c>
      <c r="G1873">
        <v>219</v>
      </c>
      <c r="H1873" t="s">
        <v>29</v>
      </c>
      <c r="I1873">
        <v>1342</v>
      </c>
      <c r="J1873">
        <v>308.8</v>
      </c>
      <c r="K1873">
        <f>Passenger_Data[[#This Row],[Price_USD]]*1</f>
        <v>308.8</v>
      </c>
      <c r="L1873">
        <v>22</v>
      </c>
      <c r="M1873" t="s">
        <v>30</v>
      </c>
      <c r="N1873" t="s">
        <v>41</v>
      </c>
      <c r="O1873" t="s">
        <v>32</v>
      </c>
      <c r="P1873" t="s">
        <v>50</v>
      </c>
      <c r="Q1873">
        <v>0</v>
      </c>
      <c r="R1873" t="s">
        <v>34</v>
      </c>
      <c r="S1873" t="s">
        <v>68</v>
      </c>
      <c r="T1873">
        <v>7.9</v>
      </c>
      <c r="U1873">
        <v>0</v>
      </c>
      <c r="V1873">
        <v>106</v>
      </c>
      <c r="W1873">
        <v>0</v>
      </c>
      <c r="X1873">
        <v>1</v>
      </c>
      <c r="Y1873" t="s">
        <v>36</v>
      </c>
    </row>
    <row r="1874" spans="1:25" x14ac:dyDescent="0.25">
      <c r="A1874" t="s">
        <v>3165</v>
      </c>
      <c r="B1874" t="s">
        <v>94</v>
      </c>
      <c r="C1874" t="s">
        <v>26</v>
      </c>
      <c r="D1874" t="s">
        <v>49</v>
      </c>
      <c r="E1874" t="s">
        <v>55</v>
      </c>
      <c r="F1874" s="1" t="s">
        <v>13928</v>
      </c>
      <c r="G1874">
        <v>119</v>
      </c>
      <c r="H1874" t="s">
        <v>29</v>
      </c>
      <c r="I1874">
        <v>1171</v>
      </c>
      <c r="J1874">
        <v>341.59</v>
      </c>
      <c r="K1874">
        <f>Passenger_Data[[#This Row],[Price_USD]]*1</f>
        <v>341.59</v>
      </c>
      <c r="L1874">
        <v>64</v>
      </c>
      <c r="M1874" t="s">
        <v>40</v>
      </c>
      <c r="N1874" t="s">
        <v>31</v>
      </c>
      <c r="O1874" t="s">
        <v>56</v>
      </c>
      <c r="P1874" t="s">
        <v>50</v>
      </c>
      <c r="Q1874">
        <v>0</v>
      </c>
      <c r="R1874" t="s">
        <v>51</v>
      </c>
      <c r="S1874" t="s">
        <v>44</v>
      </c>
      <c r="T1874">
        <v>5.9</v>
      </c>
      <c r="U1874">
        <v>0</v>
      </c>
      <c r="V1874">
        <v>99</v>
      </c>
      <c r="W1874">
        <v>0</v>
      </c>
      <c r="X1874">
        <v>0</v>
      </c>
      <c r="Y1874" t="s">
        <v>36</v>
      </c>
    </row>
    <row r="1875" spans="1:25" x14ac:dyDescent="0.25">
      <c r="A1875" t="s">
        <v>3166</v>
      </c>
      <c r="B1875" t="s">
        <v>3167</v>
      </c>
      <c r="C1875" t="s">
        <v>73</v>
      </c>
      <c r="D1875" t="s">
        <v>64</v>
      </c>
      <c r="E1875" t="s">
        <v>39</v>
      </c>
      <c r="F1875" s="1" t="s">
        <v>13929</v>
      </c>
      <c r="G1875">
        <v>164</v>
      </c>
      <c r="H1875" t="s">
        <v>86</v>
      </c>
      <c r="I1875">
        <v>1581</v>
      </c>
      <c r="J1875">
        <v>199.88</v>
      </c>
      <c r="K1875">
        <f>Passenger_Data[[#This Row],[Price_USD]]*1</f>
        <v>199.88</v>
      </c>
      <c r="L1875">
        <v>47</v>
      </c>
      <c r="M1875" t="s">
        <v>40</v>
      </c>
      <c r="N1875" t="s">
        <v>31</v>
      </c>
      <c r="O1875" t="s">
        <v>33</v>
      </c>
      <c r="P1875" t="s">
        <v>33</v>
      </c>
      <c r="Q1875">
        <v>0</v>
      </c>
      <c r="R1875" t="s">
        <v>65</v>
      </c>
      <c r="S1875" t="s">
        <v>61</v>
      </c>
      <c r="T1875">
        <v>7.3</v>
      </c>
      <c r="U1875">
        <v>3</v>
      </c>
      <c r="V1875">
        <v>21</v>
      </c>
      <c r="W1875">
        <v>0</v>
      </c>
      <c r="X1875">
        <v>0</v>
      </c>
      <c r="Y1875" t="s">
        <v>45</v>
      </c>
    </row>
    <row r="1876" spans="1:25" x14ac:dyDescent="0.25">
      <c r="A1876" t="s">
        <v>3168</v>
      </c>
      <c r="B1876" t="s">
        <v>781</v>
      </c>
      <c r="C1876" t="s">
        <v>26</v>
      </c>
      <c r="D1876" t="s">
        <v>64</v>
      </c>
      <c r="E1876" t="s">
        <v>55</v>
      </c>
      <c r="F1876" s="1" t="s">
        <v>13930</v>
      </c>
      <c r="G1876">
        <v>143</v>
      </c>
      <c r="H1876" t="s">
        <v>29</v>
      </c>
      <c r="I1876">
        <v>1227</v>
      </c>
      <c r="J1876">
        <v>248.42</v>
      </c>
      <c r="K1876">
        <f>Passenger_Data[[#This Row],[Price_USD]]*1</f>
        <v>248.42</v>
      </c>
      <c r="L1876">
        <v>78</v>
      </c>
      <c r="M1876" t="s">
        <v>40</v>
      </c>
      <c r="N1876" t="s">
        <v>31</v>
      </c>
      <c r="O1876" t="s">
        <v>33</v>
      </c>
      <c r="P1876" t="s">
        <v>50</v>
      </c>
      <c r="Q1876">
        <v>1</v>
      </c>
      <c r="R1876" t="s">
        <v>65</v>
      </c>
      <c r="S1876" t="s">
        <v>68</v>
      </c>
      <c r="T1876">
        <v>9.1999999999999993</v>
      </c>
      <c r="U1876">
        <v>8</v>
      </c>
      <c r="V1876">
        <v>43</v>
      </c>
      <c r="W1876">
        <v>0</v>
      </c>
      <c r="X1876">
        <v>0</v>
      </c>
      <c r="Y1876" t="s">
        <v>36</v>
      </c>
    </row>
    <row r="1877" spans="1:25" x14ac:dyDescent="0.25">
      <c r="A1877" t="s">
        <v>3169</v>
      </c>
      <c r="B1877" t="s">
        <v>2427</v>
      </c>
      <c r="C1877" t="s">
        <v>82</v>
      </c>
      <c r="D1877" t="s">
        <v>76</v>
      </c>
      <c r="E1877" t="s">
        <v>49</v>
      </c>
      <c r="F1877" s="1" t="s">
        <v>13931</v>
      </c>
      <c r="G1877">
        <v>144</v>
      </c>
      <c r="H1877" t="s">
        <v>29</v>
      </c>
      <c r="I1877">
        <v>936</v>
      </c>
      <c r="J1877">
        <v>235.99</v>
      </c>
      <c r="K1877">
        <f>Passenger_Data[[#This Row],[Price_USD]]*1</f>
        <v>235.99</v>
      </c>
      <c r="L1877">
        <v>51</v>
      </c>
      <c r="M1877" t="s">
        <v>40</v>
      </c>
      <c r="N1877" t="s">
        <v>60</v>
      </c>
      <c r="O1877" t="s">
        <v>32</v>
      </c>
      <c r="P1877" t="s">
        <v>33</v>
      </c>
      <c r="Q1877">
        <v>0</v>
      </c>
      <c r="R1877" t="s">
        <v>65</v>
      </c>
      <c r="S1877" t="s">
        <v>61</v>
      </c>
      <c r="T1877">
        <v>8</v>
      </c>
      <c r="U1877">
        <v>8</v>
      </c>
      <c r="V1877">
        <v>34</v>
      </c>
      <c r="W1877">
        <v>0</v>
      </c>
      <c r="X1877">
        <v>0</v>
      </c>
      <c r="Y1877" t="s">
        <v>36</v>
      </c>
    </row>
    <row r="1878" spans="1:25" x14ac:dyDescent="0.25">
      <c r="A1878" t="s">
        <v>3170</v>
      </c>
      <c r="B1878" t="s">
        <v>1458</v>
      </c>
      <c r="C1878" t="s">
        <v>48</v>
      </c>
      <c r="D1878" t="s">
        <v>28</v>
      </c>
      <c r="E1878" t="s">
        <v>39</v>
      </c>
      <c r="F1878" s="1" t="s">
        <v>13932</v>
      </c>
      <c r="G1878">
        <v>179</v>
      </c>
      <c r="H1878" t="s">
        <v>29</v>
      </c>
      <c r="I1878">
        <v>749</v>
      </c>
      <c r="J1878">
        <v>178.16</v>
      </c>
      <c r="K1878">
        <f>Passenger_Data[[#This Row],[Price_USD]]*1</f>
        <v>178.16</v>
      </c>
      <c r="L1878">
        <v>60</v>
      </c>
      <c r="M1878" t="s">
        <v>30</v>
      </c>
      <c r="N1878" t="s">
        <v>41</v>
      </c>
      <c r="O1878" t="s">
        <v>32</v>
      </c>
      <c r="P1878" t="s">
        <v>264</v>
      </c>
      <c r="Q1878">
        <v>0</v>
      </c>
      <c r="R1878" t="s">
        <v>34</v>
      </c>
      <c r="S1878" t="s">
        <v>68</v>
      </c>
      <c r="T1878">
        <v>7</v>
      </c>
      <c r="U1878">
        <v>5</v>
      </c>
      <c r="V1878">
        <v>57</v>
      </c>
      <c r="W1878">
        <v>0</v>
      </c>
      <c r="X1878">
        <v>0</v>
      </c>
      <c r="Y1878" t="s">
        <v>45</v>
      </c>
    </row>
    <row r="1879" spans="1:25" x14ac:dyDescent="0.25">
      <c r="A1879" t="s">
        <v>3171</v>
      </c>
      <c r="B1879" t="s">
        <v>3172</v>
      </c>
      <c r="C1879" t="s">
        <v>48</v>
      </c>
      <c r="D1879" t="s">
        <v>55</v>
      </c>
      <c r="E1879" t="s">
        <v>49</v>
      </c>
      <c r="F1879" s="1" t="s">
        <v>13933</v>
      </c>
      <c r="G1879">
        <v>191</v>
      </c>
      <c r="H1879" t="s">
        <v>108</v>
      </c>
      <c r="I1879">
        <v>1100</v>
      </c>
      <c r="J1879">
        <v>367.92</v>
      </c>
      <c r="K1879">
        <f>Passenger_Data[[#This Row],[Price_USD]]*1</f>
        <v>367.92</v>
      </c>
      <c r="L1879">
        <v>27</v>
      </c>
      <c r="M1879" t="s">
        <v>40</v>
      </c>
      <c r="N1879" t="s">
        <v>41</v>
      </c>
      <c r="O1879" t="s">
        <v>33</v>
      </c>
      <c r="P1879" t="s">
        <v>264</v>
      </c>
      <c r="Q1879">
        <v>0</v>
      </c>
      <c r="R1879" t="s">
        <v>34</v>
      </c>
      <c r="S1879" t="s">
        <v>35</v>
      </c>
      <c r="T1879">
        <v>9.1999999999999993</v>
      </c>
      <c r="U1879">
        <v>5</v>
      </c>
      <c r="V1879">
        <v>94</v>
      </c>
      <c r="W1879">
        <v>0</v>
      </c>
      <c r="X1879">
        <v>0</v>
      </c>
      <c r="Y1879" t="s">
        <v>36</v>
      </c>
    </row>
    <row r="1880" spans="1:25" x14ac:dyDescent="0.25">
      <c r="A1880" t="s">
        <v>3173</v>
      </c>
      <c r="B1880" t="s">
        <v>410</v>
      </c>
      <c r="C1880" t="s">
        <v>73</v>
      </c>
      <c r="D1880" t="s">
        <v>59</v>
      </c>
      <c r="E1880" t="s">
        <v>76</v>
      </c>
      <c r="F1880" s="1" t="s">
        <v>13934</v>
      </c>
      <c r="G1880">
        <v>156</v>
      </c>
      <c r="H1880" t="s">
        <v>29</v>
      </c>
      <c r="I1880">
        <v>1436</v>
      </c>
      <c r="J1880">
        <v>408.35</v>
      </c>
      <c r="K1880">
        <f>Passenger_Data[[#This Row],[Price_USD]]*1</f>
        <v>408.35</v>
      </c>
      <c r="L1880">
        <v>29</v>
      </c>
      <c r="M1880" t="s">
        <v>40</v>
      </c>
      <c r="N1880" t="s">
        <v>31</v>
      </c>
      <c r="O1880" t="s">
        <v>33</v>
      </c>
      <c r="P1880" t="s">
        <v>50</v>
      </c>
      <c r="Q1880">
        <v>1</v>
      </c>
      <c r="R1880" t="s">
        <v>43</v>
      </c>
      <c r="S1880" t="s">
        <v>61</v>
      </c>
      <c r="T1880">
        <v>7.7</v>
      </c>
      <c r="U1880">
        <v>3</v>
      </c>
      <c r="V1880">
        <v>83</v>
      </c>
      <c r="W1880">
        <v>0</v>
      </c>
      <c r="X1880">
        <v>0</v>
      </c>
      <c r="Y1880" t="s">
        <v>77</v>
      </c>
    </row>
    <row r="1881" spans="1:25" x14ac:dyDescent="0.25">
      <c r="A1881" t="s">
        <v>3174</v>
      </c>
      <c r="B1881" t="s">
        <v>1048</v>
      </c>
      <c r="C1881" t="s">
        <v>26</v>
      </c>
      <c r="D1881" t="s">
        <v>39</v>
      </c>
      <c r="E1881" t="s">
        <v>55</v>
      </c>
      <c r="F1881" s="1" t="s">
        <v>13935</v>
      </c>
      <c r="G1881">
        <v>232</v>
      </c>
      <c r="H1881" t="s">
        <v>29</v>
      </c>
      <c r="I1881">
        <v>1918</v>
      </c>
      <c r="J1881">
        <v>153.47999999999999</v>
      </c>
      <c r="K1881">
        <f>Passenger_Data[[#This Row],[Price_USD]]*1</f>
        <v>153.47999999999999</v>
      </c>
      <c r="L1881">
        <v>57</v>
      </c>
      <c r="M1881" t="s">
        <v>40</v>
      </c>
      <c r="N1881" t="s">
        <v>41</v>
      </c>
      <c r="O1881" t="s">
        <v>32</v>
      </c>
      <c r="P1881" t="s">
        <v>50</v>
      </c>
      <c r="Q1881">
        <v>0</v>
      </c>
      <c r="R1881" t="s">
        <v>65</v>
      </c>
      <c r="S1881" t="s">
        <v>61</v>
      </c>
      <c r="T1881">
        <v>7.4</v>
      </c>
      <c r="U1881">
        <v>29</v>
      </c>
      <c r="V1881">
        <v>72</v>
      </c>
      <c r="W1881">
        <v>0</v>
      </c>
      <c r="X1881">
        <v>0</v>
      </c>
      <c r="Y1881" t="s">
        <v>36</v>
      </c>
    </row>
    <row r="1882" spans="1:25" x14ac:dyDescent="0.25">
      <c r="A1882" t="s">
        <v>3175</v>
      </c>
      <c r="B1882" t="s">
        <v>2705</v>
      </c>
      <c r="C1882" t="s">
        <v>48</v>
      </c>
      <c r="D1882" t="s">
        <v>76</v>
      </c>
      <c r="E1882" t="s">
        <v>27</v>
      </c>
      <c r="F1882" s="1" t="s">
        <v>13936</v>
      </c>
      <c r="G1882">
        <v>197</v>
      </c>
      <c r="H1882" t="s">
        <v>29</v>
      </c>
      <c r="I1882">
        <v>819</v>
      </c>
      <c r="J1882">
        <v>381.8</v>
      </c>
      <c r="K1882">
        <f>Passenger_Data[[#This Row],[Price_USD]]*1</f>
        <v>381.8</v>
      </c>
      <c r="L1882">
        <v>78</v>
      </c>
      <c r="M1882" t="s">
        <v>30</v>
      </c>
      <c r="N1882" t="s">
        <v>60</v>
      </c>
      <c r="O1882" t="s">
        <v>42</v>
      </c>
      <c r="P1882" t="s">
        <v>50</v>
      </c>
      <c r="Q1882">
        <v>4</v>
      </c>
      <c r="R1882" t="s">
        <v>51</v>
      </c>
      <c r="S1882" t="s">
        <v>61</v>
      </c>
      <c r="T1882">
        <v>8.4</v>
      </c>
      <c r="U1882">
        <v>8</v>
      </c>
      <c r="V1882">
        <v>71</v>
      </c>
      <c r="W1882">
        <v>0</v>
      </c>
      <c r="X1882">
        <v>0</v>
      </c>
      <c r="Y1882" t="s">
        <v>36</v>
      </c>
    </row>
    <row r="1883" spans="1:25" x14ac:dyDescent="0.25">
      <c r="A1883" t="s">
        <v>3176</v>
      </c>
      <c r="B1883" t="s">
        <v>1365</v>
      </c>
      <c r="C1883" t="s">
        <v>82</v>
      </c>
      <c r="D1883" t="s">
        <v>39</v>
      </c>
      <c r="E1883" t="s">
        <v>76</v>
      </c>
      <c r="F1883" s="1" t="s">
        <v>13937</v>
      </c>
      <c r="G1883">
        <v>212</v>
      </c>
      <c r="H1883" t="s">
        <v>29</v>
      </c>
      <c r="I1883">
        <v>882</v>
      </c>
      <c r="J1883">
        <v>286.02999999999997</v>
      </c>
      <c r="K1883">
        <f>Passenger_Data[[#This Row],[Price_USD]]*1</f>
        <v>286.02999999999997</v>
      </c>
      <c r="L1883">
        <v>72</v>
      </c>
      <c r="M1883" t="s">
        <v>40</v>
      </c>
      <c r="N1883" t="s">
        <v>31</v>
      </c>
      <c r="O1883" t="s">
        <v>32</v>
      </c>
      <c r="P1883" t="s">
        <v>50</v>
      </c>
      <c r="Q1883">
        <v>0</v>
      </c>
      <c r="R1883" t="s">
        <v>34</v>
      </c>
      <c r="S1883" t="s">
        <v>35</v>
      </c>
      <c r="T1883">
        <v>8.4</v>
      </c>
      <c r="U1883">
        <v>5</v>
      </c>
      <c r="V1883">
        <v>69</v>
      </c>
      <c r="W1883">
        <v>0</v>
      </c>
      <c r="X1883">
        <v>0</v>
      </c>
      <c r="Y1883" t="s">
        <v>36</v>
      </c>
    </row>
    <row r="1884" spans="1:25" x14ac:dyDescent="0.25">
      <c r="A1884" t="s">
        <v>3177</v>
      </c>
      <c r="B1884" t="s">
        <v>3178</v>
      </c>
      <c r="C1884" t="s">
        <v>73</v>
      </c>
      <c r="D1884" t="s">
        <v>59</v>
      </c>
      <c r="E1884" t="s">
        <v>39</v>
      </c>
      <c r="F1884" s="1" t="s">
        <v>13938</v>
      </c>
      <c r="G1884">
        <v>234</v>
      </c>
      <c r="H1884" t="s">
        <v>29</v>
      </c>
      <c r="I1884">
        <v>1791</v>
      </c>
      <c r="J1884">
        <v>260.13</v>
      </c>
      <c r="K1884">
        <f>Passenger_Data[[#This Row],[Price_USD]]*1</f>
        <v>260.13</v>
      </c>
      <c r="L1884">
        <v>69</v>
      </c>
      <c r="M1884" t="s">
        <v>30</v>
      </c>
      <c r="N1884" t="s">
        <v>31</v>
      </c>
      <c r="O1884" t="s">
        <v>42</v>
      </c>
      <c r="P1884" t="s">
        <v>83</v>
      </c>
      <c r="Q1884">
        <v>2</v>
      </c>
      <c r="R1884" t="s">
        <v>51</v>
      </c>
      <c r="S1884" t="s">
        <v>44</v>
      </c>
      <c r="T1884">
        <v>9.8000000000000007</v>
      </c>
      <c r="U1884">
        <v>4</v>
      </c>
      <c r="V1884">
        <v>7</v>
      </c>
      <c r="W1884">
        <v>0</v>
      </c>
      <c r="X1884">
        <v>0</v>
      </c>
      <c r="Y1884" t="s">
        <v>45</v>
      </c>
    </row>
    <row r="1885" spans="1:25" x14ac:dyDescent="0.25">
      <c r="A1885" t="s">
        <v>3179</v>
      </c>
      <c r="B1885" t="s">
        <v>3180</v>
      </c>
      <c r="C1885" t="s">
        <v>82</v>
      </c>
      <c r="D1885" t="s">
        <v>27</v>
      </c>
      <c r="E1885" t="s">
        <v>55</v>
      </c>
      <c r="F1885" s="1" t="s">
        <v>13939</v>
      </c>
      <c r="G1885">
        <v>182</v>
      </c>
      <c r="H1885" t="s">
        <v>108</v>
      </c>
      <c r="I1885">
        <v>1296</v>
      </c>
      <c r="J1885">
        <v>389.79</v>
      </c>
      <c r="K1885">
        <f>Passenger_Data[[#This Row],[Price_USD]]*1</f>
        <v>389.79</v>
      </c>
      <c r="L1885">
        <v>26</v>
      </c>
      <c r="M1885" t="s">
        <v>30</v>
      </c>
      <c r="N1885" t="s">
        <v>41</v>
      </c>
      <c r="O1885" t="s">
        <v>33</v>
      </c>
      <c r="P1885" t="s">
        <v>83</v>
      </c>
      <c r="Q1885">
        <v>2</v>
      </c>
      <c r="R1885" t="s">
        <v>65</v>
      </c>
      <c r="S1885" t="s">
        <v>44</v>
      </c>
      <c r="T1885">
        <v>6</v>
      </c>
      <c r="U1885">
        <v>1</v>
      </c>
      <c r="V1885">
        <v>16</v>
      </c>
      <c r="W1885">
        <v>0</v>
      </c>
      <c r="X1885">
        <v>0</v>
      </c>
      <c r="Y1885" t="s">
        <v>45</v>
      </c>
    </row>
    <row r="1886" spans="1:25" x14ac:dyDescent="0.25">
      <c r="A1886" t="s">
        <v>3181</v>
      </c>
      <c r="B1886" t="s">
        <v>1716</v>
      </c>
      <c r="C1886" t="s">
        <v>82</v>
      </c>
      <c r="D1886" t="s">
        <v>27</v>
      </c>
      <c r="E1886" t="s">
        <v>64</v>
      </c>
      <c r="F1886" s="1" t="s">
        <v>13940</v>
      </c>
      <c r="G1886">
        <v>250</v>
      </c>
      <c r="H1886" t="s">
        <v>29</v>
      </c>
      <c r="I1886">
        <v>968</v>
      </c>
      <c r="J1886">
        <v>228.6</v>
      </c>
      <c r="K1886">
        <f>Passenger_Data[[#This Row],[Price_USD]]*1</f>
        <v>228.6</v>
      </c>
      <c r="L1886">
        <v>44</v>
      </c>
      <c r="M1886" t="s">
        <v>30</v>
      </c>
      <c r="N1886" t="s">
        <v>31</v>
      </c>
      <c r="O1886" t="s">
        <v>33</v>
      </c>
      <c r="P1886" t="s">
        <v>83</v>
      </c>
      <c r="Q1886">
        <v>2</v>
      </c>
      <c r="R1886" t="s">
        <v>65</v>
      </c>
      <c r="S1886" t="s">
        <v>35</v>
      </c>
      <c r="T1886">
        <v>7.6</v>
      </c>
      <c r="U1886">
        <v>2</v>
      </c>
      <c r="V1886">
        <v>30</v>
      </c>
      <c r="W1886">
        <v>0</v>
      </c>
      <c r="X1886">
        <v>0</v>
      </c>
      <c r="Y1886" t="s">
        <v>45</v>
      </c>
    </row>
    <row r="1887" spans="1:25" x14ac:dyDescent="0.25">
      <c r="A1887" t="s">
        <v>3182</v>
      </c>
      <c r="B1887" t="s">
        <v>3183</v>
      </c>
      <c r="C1887" t="s">
        <v>26</v>
      </c>
      <c r="D1887" t="s">
        <v>55</v>
      </c>
      <c r="E1887" t="s">
        <v>76</v>
      </c>
      <c r="F1887" s="1" t="s">
        <v>13941</v>
      </c>
      <c r="G1887">
        <v>245</v>
      </c>
      <c r="H1887" t="s">
        <v>29</v>
      </c>
      <c r="I1887">
        <v>1182</v>
      </c>
      <c r="J1887">
        <v>457.5</v>
      </c>
      <c r="K1887">
        <f>Passenger_Data[[#This Row],[Price_USD]]*1</f>
        <v>457.5</v>
      </c>
      <c r="L1887">
        <v>56</v>
      </c>
      <c r="M1887" t="s">
        <v>40</v>
      </c>
      <c r="N1887" t="s">
        <v>31</v>
      </c>
      <c r="O1887" t="s">
        <v>56</v>
      </c>
      <c r="P1887" t="s">
        <v>50</v>
      </c>
      <c r="Q1887">
        <v>1</v>
      </c>
      <c r="R1887" t="s">
        <v>65</v>
      </c>
      <c r="S1887" t="s">
        <v>68</v>
      </c>
      <c r="T1887">
        <v>6.8</v>
      </c>
      <c r="U1887">
        <v>3</v>
      </c>
      <c r="V1887">
        <v>79</v>
      </c>
      <c r="W1887">
        <v>0</v>
      </c>
      <c r="X1887">
        <v>0</v>
      </c>
      <c r="Y1887" t="s">
        <v>45</v>
      </c>
    </row>
    <row r="1888" spans="1:25" x14ac:dyDescent="0.25">
      <c r="A1888" t="s">
        <v>3184</v>
      </c>
      <c r="B1888" t="s">
        <v>1921</v>
      </c>
      <c r="C1888" t="s">
        <v>54</v>
      </c>
      <c r="D1888" t="s">
        <v>49</v>
      </c>
      <c r="E1888" t="s">
        <v>55</v>
      </c>
      <c r="F1888" s="1" t="s">
        <v>13942</v>
      </c>
      <c r="G1888">
        <v>92</v>
      </c>
      <c r="H1888" t="s">
        <v>29</v>
      </c>
      <c r="I1888">
        <v>1315</v>
      </c>
      <c r="J1888">
        <v>478.1</v>
      </c>
      <c r="K1888">
        <f>Passenger_Data[[#This Row],[Price_USD]]*1</f>
        <v>478.1</v>
      </c>
      <c r="L1888">
        <v>72</v>
      </c>
      <c r="M1888" t="s">
        <v>40</v>
      </c>
      <c r="N1888" t="s">
        <v>41</v>
      </c>
      <c r="O1888" t="s">
        <v>42</v>
      </c>
      <c r="P1888" t="s">
        <v>50</v>
      </c>
      <c r="Q1888">
        <v>1</v>
      </c>
      <c r="R1888" t="s">
        <v>51</v>
      </c>
      <c r="S1888" t="s">
        <v>68</v>
      </c>
      <c r="T1888">
        <v>7.8</v>
      </c>
      <c r="U1888">
        <v>11</v>
      </c>
      <c r="V1888">
        <v>100</v>
      </c>
      <c r="W1888">
        <v>0</v>
      </c>
      <c r="X1888">
        <v>0</v>
      </c>
      <c r="Y1888" t="s">
        <v>45</v>
      </c>
    </row>
    <row r="1889" spans="1:25" x14ac:dyDescent="0.25">
      <c r="A1889" t="s">
        <v>3185</v>
      </c>
      <c r="B1889" t="s">
        <v>165</v>
      </c>
      <c r="C1889" t="s">
        <v>73</v>
      </c>
      <c r="D1889" t="s">
        <v>76</v>
      </c>
      <c r="E1889" t="s">
        <v>55</v>
      </c>
      <c r="F1889" s="1" t="s">
        <v>13943</v>
      </c>
      <c r="G1889">
        <v>147</v>
      </c>
      <c r="H1889" t="s">
        <v>29</v>
      </c>
      <c r="I1889">
        <v>910</v>
      </c>
      <c r="J1889">
        <v>346.46</v>
      </c>
      <c r="K1889">
        <f>Passenger_Data[[#This Row],[Price_USD]]*1</f>
        <v>346.46</v>
      </c>
      <c r="L1889">
        <v>30</v>
      </c>
      <c r="M1889" t="s">
        <v>40</v>
      </c>
      <c r="N1889" t="s">
        <v>41</v>
      </c>
      <c r="O1889" t="s">
        <v>42</v>
      </c>
      <c r="P1889" t="s">
        <v>83</v>
      </c>
      <c r="Q1889">
        <v>0</v>
      </c>
      <c r="R1889" t="s">
        <v>65</v>
      </c>
      <c r="S1889" t="s">
        <v>61</v>
      </c>
      <c r="T1889">
        <v>8</v>
      </c>
      <c r="U1889">
        <v>11</v>
      </c>
      <c r="V1889">
        <v>115</v>
      </c>
      <c r="W1889">
        <v>0</v>
      </c>
      <c r="X1889">
        <v>0</v>
      </c>
      <c r="Y1889" t="s">
        <v>77</v>
      </c>
    </row>
    <row r="1890" spans="1:25" x14ac:dyDescent="0.25">
      <c r="A1890" t="s">
        <v>3186</v>
      </c>
      <c r="B1890" t="s">
        <v>217</v>
      </c>
      <c r="C1890" t="s">
        <v>82</v>
      </c>
      <c r="D1890" t="s">
        <v>39</v>
      </c>
      <c r="E1890" t="s">
        <v>27</v>
      </c>
      <c r="F1890" s="1" t="s">
        <v>13944</v>
      </c>
      <c r="G1890">
        <v>219</v>
      </c>
      <c r="H1890" t="s">
        <v>29</v>
      </c>
      <c r="I1890">
        <v>1202</v>
      </c>
      <c r="J1890">
        <v>329.12</v>
      </c>
      <c r="K1890">
        <f>Passenger_Data[[#This Row],[Price_USD]]*1</f>
        <v>329.12</v>
      </c>
      <c r="L1890">
        <v>69</v>
      </c>
      <c r="M1890" t="s">
        <v>30</v>
      </c>
      <c r="N1890" t="s">
        <v>31</v>
      </c>
      <c r="O1890" t="s">
        <v>56</v>
      </c>
      <c r="P1890" t="s">
        <v>50</v>
      </c>
      <c r="Q1890">
        <v>1</v>
      </c>
      <c r="R1890" t="s">
        <v>65</v>
      </c>
      <c r="S1890" t="s">
        <v>44</v>
      </c>
      <c r="T1890">
        <v>4.2</v>
      </c>
      <c r="U1890">
        <v>58</v>
      </c>
      <c r="V1890">
        <v>91</v>
      </c>
      <c r="W1890">
        <v>0</v>
      </c>
      <c r="X1890">
        <v>0</v>
      </c>
      <c r="Y1890" t="s">
        <v>36</v>
      </c>
    </row>
    <row r="1891" spans="1:25" x14ac:dyDescent="0.25">
      <c r="A1891" t="s">
        <v>3187</v>
      </c>
      <c r="B1891" t="s">
        <v>289</v>
      </c>
      <c r="C1891" t="s">
        <v>73</v>
      </c>
      <c r="D1891" t="s">
        <v>49</v>
      </c>
      <c r="E1891" t="s">
        <v>55</v>
      </c>
      <c r="F1891" s="1" t="s">
        <v>13945</v>
      </c>
      <c r="G1891">
        <v>88</v>
      </c>
      <c r="H1891" t="s">
        <v>29</v>
      </c>
      <c r="I1891">
        <v>1782</v>
      </c>
      <c r="J1891">
        <v>376.96</v>
      </c>
      <c r="K1891">
        <f>Passenger_Data[[#This Row],[Price_USD]]*1</f>
        <v>376.96</v>
      </c>
      <c r="L1891">
        <v>56</v>
      </c>
      <c r="M1891" t="s">
        <v>40</v>
      </c>
      <c r="N1891" t="s">
        <v>31</v>
      </c>
      <c r="O1891" t="s">
        <v>42</v>
      </c>
      <c r="P1891" t="s">
        <v>50</v>
      </c>
      <c r="Q1891">
        <v>1</v>
      </c>
      <c r="R1891" t="s">
        <v>65</v>
      </c>
      <c r="S1891" t="s">
        <v>68</v>
      </c>
      <c r="T1891">
        <v>6.1</v>
      </c>
      <c r="U1891">
        <v>7</v>
      </c>
      <c r="V1891">
        <v>109</v>
      </c>
      <c r="W1891">
        <v>0</v>
      </c>
      <c r="X1891">
        <v>0</v>
      </c>
      <c r="Y1891" t="s">
        <v>36</v>
      </c>
    </row>
    <row r="1892" spans="1:25" x14ac:dyDescent="0.25">
      <c r="A1892" t="s">
        <v>3188</v>
      </c>
      <c r="B1892" t="s">
        <v>1776</v>
      </c>
      <c r="C1892" t="s">
        <v>26</v>
      </c>
      <c r="D1892" t="s">
        <v>27</v>
      </c>
      <c r="E1892" t="s">
        <v>49</v>
      </c>
      <c r="F1892" s="1" t="s">
        <v>13946</v>
      </c>
      <c r="G1892">
        <v>195</v>
      </c>
      <c r="H1892" t="s">
        <v>29</v>
      </c>
      <c r="I1892">
        <v>1041</v>
      </c>
      <c r="J1892">
        <v>399.82</v>
      </c>
      <c r="K1892">
        <f>Passenger_Data[[#This Row],[Price_USD]]*1</f>
        <v>399.82</v>
      </c>
      <c r="L1892">
        <v>74</v>
      </c>
      <c r="M1892" t="s">
        <v>40</v>
      </c>
      <c r="N1892" t="s">
        <v>31</v>
      </c>
      <c r="O1892" t="s">
        <v>56</v>
      </c>
      <c r="P1892" t="s">
        <v>50</v>
      </c>
      <c r="Q1892">
        <v>0</v>
      </c>
      <c r="R1892" t="s">
        <v>65</v>
      </c>
      <c r="S1892" t="s">
        <v>61</v>
      </c>
      <c r="T1892">
        <v>7.2</v>
      </c>
      <c r="U1892">
        <v>4</v>
      </c>
      <c r="V1892">
        <v>91</v>
      </c>
      <c r="W1892">
        <v>0</v>
      </c>
      <c r="X1892">
        <v>1</v>
      </c>
      <c r="Y1892" t="s">
        <v>45</v>
      </c>
    </row>
    <row r="1893" spans="1:25" x14ac:dyDescent="0.25">
      <c r="A1893" t="s">
        <v>3189</v>
      </c>
      <c r="B1893" t="s">
        <v>361</v>
      </c>
      <c r="C1893" t="s">
        <v>54</v>
      </c>
      <c r="D1893" t="s">
        <v>64</v>
      </c>
      <c r="E1893" t="s">
        <v>64</v>
      </c>
      <c r="F1893" s="1" t="s">
        <v>13947</v>
      </c>
      <c r="G1893">
        <v>218</v>
      </c>
      <c r="H1893" t="s">
        <v>29</v>
      </c>
      <c r="I1893">
        <v>925</v>
      </c>
      <c r="J1893">
        <v>421.58</v>
      </c>
      <c r="K1893">
        <f>Passenger_Data[[#This Row],[Price_USD]]*1</f>
        <v>421.58</v>
      </c>
      <c r="L1893">
        <v>26</v>
      </c>
      <c r="M1893" t="s">
        <v>30</v>
      </c>
      <c r="N1893" t="s">
        <v>31</v>
      </c>
      <c r="O1893" t="s">
        <v>42</v>
      </c>
      <c r="P1893" t="s">
        <v>83</v>
      </c>
      <c r="Q1893">
        <v>0</v>
      </c>
      <c r="R1893" t="s">
        <v>65</v>
      </c>
      <c r="S1893" t="s">
        <v>44</v>
      </c>
      <c r="T1893">
        <v>6.8</v>
      </c>
      <c r="U1893">
        <v>19</v>
      </c>
      <c r="V1893">
        <v>2</v>
      </c>
      <c r="W1893">
        <v>0</v>
      </c>
      <c r="X1893">
        <v>0</v>
      </c>
      <c r="Y1893" t="s">
        <v>45</v>
      </c>
    </row>
    <row r="1894" spans="1:25" x14ac:dyDescent="0.25">
      <c r="A1894" t="s">
        <v>3190</v>
      </c>
      <c r="B1894" t="s">
        <v>1359</v>
      </c>
      <c r="C1894" t="s">
        <v>82</v>
      </c>
      <c r="D1894" t="s">
        <v>27</v>
      </c>
      <c r="E1894" t="s">
        <v>28</v>
      </c>
      <c r="F1894" s="1" t="s">
        <v>13948</v>
      </c>
      <c r="G1894">
        <v>145</v>
      </c>
      <c r="H1894" t="s">
        <v>29</v>
      </c>
      <c r="I1894">
        <v>1196</v>
      </c>
      <c r="J1894">
        <v>537.23</v>
      </c>
      <c r="K1894">
        <f>Passenger_Data[[#This Row],[Price_USD]]*1</f>
        <v>537.23</v>
      </c>
      <c r="L1894">
        <v>19</v>
      </c>
      <c r="M1894" t="s">
        <v>30</v>
      </c>
      <c r="N1894" t="s">
        <v>31</v>
      </c>
      <c r="O1894" t="s">
        <v>42</v>
      </c>
      <c r="P1894" t="s">
        <v>83</v>
      </c>
      <c r="Q1894">
        <v>1</v>
      </c>
      <c r="R1894" t="s">
        <v>43</v>
      </c>
      <c r="S1894" t="s">
        <v>44</v>
      </c>
      <c r="T1894">
        <v>7.9</v>
      </c>
      <c r="U1894">
        <v>10</v>
      </c>
      <c r="V1894">
        <v>32</v>
      </c>
      <c r="W1894">
        <v>0</v>
      </c>
      <c r="X1894">
        <v>0</v>
      </c>
      <c r="Y1894" t="s">
        <v>36</v>
      </c>
    </row>
    <row r="1895" spans="1:25" x14ac:dyDescent="0.25">
      <c r="A1895" t="s">
        <v>3191</v>
      </c>
      <c r="B1895" t="s">
        <v>3192</v>
      </c>
      <c r="C1895" t="s">
        <v>26</v>
      </c>
      <c r="D1895" t="s">
        <v>55</v>
      </c>
      <c r="E1895" t="s">
        <v>64</v>
      </c>
      <c r="F1895" s="1" t="s">
        <v>13949</v>
      </c>
      <c r="G1895">
        <v>193</v>
      </c>
      <c r="H1895" t="s">
        <v>108</v>
      </c>
      <c r="I1895">
        <v>1274</v>
      </c>
      <c r="J1895">
        <v>432.87</v>
      </c>
      <c r="K1895">
        <f>Passenger_Data[[#This Row],[Price_USD]]*1</f>
        <v>432.87</v>
      </c>
      <c r="L1895">
        <v>29</v>
      </c>
      <c r="M1895" t="s">
        <v>30</v>
      </c>
      <c r="N1895" t="s">
        <v>60</v>
      </c>
      <c r="O1895" t="s">
        <v>32</v>
      </c>
      <c r="P1895" t="s">
        <v>50</v>
      </c>
      <c r="Q1895">
        <v>0</v>
      </c>
      <c r="R1895" t="s">
        <v>34</v>
      </c>
      <c r="S1895" t="s">
        <v>68</v>
      </c>
      <c r="T1895">
        <v>4.8</v>
      </c>
      <c r="U1895">
        <v>24</v>
      </c>
      <c r="V1895">
        <v>63</v>
      </c>
      <c r="W1895">
        <v>0</v>
      </c>
      <c r="X1895">
        <v>0</v>
      </c>
      <c r="Y1895" t="s">
        <v>45</v>
      </c>
    </row>
    <row r="1896" spans="1:25" x14ac:dyDescent="0.25">
      <c r="A1896" t="s">
        <v>3193</v>
      </c>
      <c r="B1896" t="s">
        <v>2795</v>
      </c>
      <c r="C1896" t="s">
        <v>73</v>
      </c>
      <c r="D1896" t="s">
        <v>59</v>
      </c>
      <c r="E1896" t="s">
        <v>76</v>
      </c>
      <c r="F1896" s="1" t="s">
        <v>13950</v>
      </c>
      <c r="G1896">
        <v>96</v>
      </c>
      <c r="H1896" t="s">
        <v>86</v>
      </c>
      <c r="I1896">
        <v>973</v>
      </c>
      <c r="J1896">
        <v>301.95999999999998</v>
      </c>
      <c r="K1896">
        <f>Passenger_Data[[#This Row],[Price_USD]]*1</f>
        <v>301.95999999999998</v>
      </c>
      <c r="L1896">
        <v>36</v>
      </c>
      <c r="M1896" t="s">
        <v>30</v>
      </c>
      <c r="N1896" t="s">
        <v>31</v>
      </c>
      <c r="O1896" t="s">
        <v>42</v>
      </c>
      <c r="P1896" t="s">
        <v>50</v>
      </c>
      <c r="Q1896">
        <v>2</v>
      </c>
      <c r="R1896" t="s">
        <v>65</v>
      </c>
      <c r="S1896" t="s">
        <v>68</v>
      </c>
      <c r="T1896">
        <v>9.6</v>
      </c>
      <c r="U1896">
        <v>24</v>
      </c>
      <c r="V1896">
        <v>34</v>
      </c>
      <c r="W1896">
        <v>0</v>
      </c>
      <c r="X1896">
        <v>1</v>
      </c>
      <c r="Y1896" t="s">
        <v>45</v>
      </c>
    </row>
    <row r="1897" spans="1:25" x14ac:dyDescent="0.25">
      <c r="A1897" t="s">
        <v>3194</v>
      </c>
      <c r="B1897" t="s">
        <v>2275</v>
      </c>
      <c r="C1897" t="s">
        <v>73</v>
      </c>
      <c r="D1897" t="s">
        <v>59</v>
      </c>
      <c r="E1897" t="s">
        <v>39</v>
      </c>
      <c r="F1897" s="1" t="s">
        <v>13951</v>
      </c>
      <c r="G1897">
        <v>183</v>
      </c>
      <c r="H1897" t="s">
        <v>29</v>
      </c>
      <c r="I1897">
        <v>1573</v>
      </c>
      <c r="J1897">
        <v>534.27</v>
      </c>
      <c r="K1897">
        <f>Passenger_Data[[#This Row],[Price_USD]]*1</f>
        <v>534.27</v>
      </c>
      <c r="L1897">
        <v>33</v>
      </c>
      <c r="M1897" t="s">
        <v>40</v>
      </c>
      <c r="N1897" t="s">
        <v>31</v>
      </c>
      <c r="O1897" t="s">
        <v>56</v>
      </c>
      <c r="P1897" t="s">
        <v>33</v>
      </c>
      <c r="Q1897">
        <v>3</v>
      </c>
      <c r="R1897" t="s">
        <v>51</v>
      </c>
      <c r="S1897" t="s">
        <v>35</v>
      </c>
      <c r="T1897">
        <v>4.9000000000000004</v>
      </c>
      <c r="U1897">
        <v>1</v>
      </c>
      <c r="V1897">
        <v>86</v>
      </c>
      <c r="W1897">
        <v>0</v>
      </c>
      <c r="X1897">
        <v>1</v>
      </c>
      <c r="Y1897" t="s">
        <v>77</v>
      </c>
    </row>
    <row r="1898" spans="1:25" x14ac:dyDescent="0.25">
      <c r="A1898" t="s">
        <v>3195</v>
      </c>
      <c r="B1898" t="s">
        <v>1073</v>
      </c>
      <c r="C1898" t="s">
        <v>26</v>
      </c>
      <c r="D1898" t="s">
        <v>49</v>
      </c>
      <c r="E1898" t="s">
        <v>55</v>
      </c>
      <c r="F1898" s="1" t="s">
        <v>13952</v>
      </c>
      <c r="G1898">
        <v>158</v>
      </c>
      <c r="H1898" t="s">
        <v>29</v>
      </c>
      <c r="I1898">
        <v>1763</v>
      </c>
      <c r="J1898">
        <v>476.97</v>
      </c>
      <c r="K1898">
        <f>Passenger_Data[[#This Row],[Price_USD]]*1</f>
        <v>476.97</v>
      </c>
      <c r="L1898">
        <v>46</v>
      </c>
      <c r="M1898" t="s">
        <v>30</v>
      </c>
      <c r="N1898" t="s">
        <v>41</v>
      </c>
      <c r="O1898" t="s">
        <v>42</v>
      </c>
      <c r="P1898" t="s">
        <v>50</v>
      </c>
      <c r="Q1898">
        <v>2</v>
      </c>
      <c r="R1898" t="s">
        <v>65</v>
      </c>
      <c r="S1898" t="s">
        <v>68</v>
      </c>
      <c r="T1898">
        <v>9.1999999999999993</v>
      </c>
      <c r="U1898">
        <v>1</v>
      </c>
      <c r="V1898">
        <v>81</v>
      </c>
      <c r="W1898">
        <v>0</v>
      </c>
      <c r="X1898">
        <v>0</v>
      </c>
      <c r="Y1898" t="s">
        <v>36</v>
      </c>
    </row>
    <row r="1899" spans="1:25" x14ac:dyDescent="0.25">
      <c r="A1899" t="s">
        <v>3196</v>
      </c>
      <c r="B1899" t="s">
        <v>3197</v>
      </c>
      <c r="C1899" t="s">
        <v>26</v>
      </c>
      <c r="D1899" t="s">
        <v>64</v>
      </c>
      <c r="E1899" t="s">
        <v>64</v>
      </c>
      <c r="F1899" s="1" t="s">
        <v>13953</v>
      </c>
      <c r="G1899">
        <v>242</v>
      </c>
      <c r="H1899" t="s">
        <v>29</v>
      </c>
      <c r="I1899">
        <v>1197</v>
      </c>
      <c r="J1899">
        <v>358.41</v>
      </c>
      <c r="K1899">
        <f>Passenger_Data[[#This Row],[Price_USD]]*1</f>
        <v>358.41</v>
      </c>
      <c r="L1899">
        <v>50</v>
      </c>
      <c r="M1899" t="s">
        <v>30</v>
      </c>
      <c r="N1899" t="s">
        <v>31</v>
      </c>
      <c r="O1899" t="s">
        <v>33</v>
      </c>
      <c r="P1899" t="s">
        <v>50</v>
      </c>
      <c r="Q1899">
        <v>0</v>
      </c>
      <c r="R1899" t="s">
        <v>65</v>
      </c>
      <c r="S1899" t="s">
        <v>61</v>
      </c>
      <c r="T1899">
        <v>2.8</v>
      </c>
      <c r="U1899">
        <v>2</v>
      </c>
      <c r="V1899">
        <v>83</v>
      </c>
      <c r="W1899">
        <v>0</v>
      </c>
      <c r="X1899">
        <v>0</v>
      </c>
      <c r="Y1899" t="s">
        <v>77</v>
      </c>
    </row>
    <row r="1900" spans="1:25" x14ac:dyDescent="0.25">
      <c r="A1900" t="s">
        <v>3198</v>
      </c>
      <c r="B1900" t="s">
        <v>3199</v>
      </c>
      <c r="C1900" t="s">
        <v>82</v>
      </c>
      <c r="D1900" t="s">
        <v>59</v>
      </c>
      <c r="E1900" t="s">
        <v>28</v>
      </c>
      <c r="F1900" s="1" t="s">
        <v>13954</v>
      </c>
      <c r="G1900">
        <v>154</v>
      </c>
      <c r="H1900" t="s">
        <v>86</v>
      </c>
      <c r="I1900">
        <v>1013</v>
      </c>
      <c r="J1900">
        <v>349.96</v>
      </c>
      <c r="K1900">
        <f>Passenger_Data[[#This Row],[Price_USD]]*1</f>
        <v>349.96</v>
      </c>
      <c r="L1900">
        <v>26</v>
      </c>
      <c r="M1900" t="s">
        <v>40</v>
      </c>
      <c r="N1900" t="s">
        <v>41</v>
      </c>
      <c r="O1900" t="s">
        <v>32</v>
      </c>
      <c r="P1900" t="s">
        <v>50</v>
      </c>
      <c r="Q1900">
        <v>3</v>
      </c>
      <c r="R1900" t="s">
        <v>65</v>
      </c>
      <c r="S1900" t="s">
        <v>35</v>
      </c>
      <c r="T1900">
        <v>7.8</v>
      </c>
      <c r="U1900">
        <v>14</v>
      </c>
      <c r="V1900">
        <v>0</v>
      </c>
      <c r="W1900">
        <v>0</v>
      </c>
      <c r="X1900">
        <v>1</v>
      </c>
      <c r="Y1900" t="s">
        <v>36</v>
      </c>
    </row>
    <row r="1901" spans="1:25" x14ac:dyDescent="0.25">
      <c r="A1901" t="s">
        <v>3200</v>
      </c>
      <c r="B1901" t="s">
        <v>1887</v>
      </c>
      <c r="C1901" t="s">
        <v>26</v>
      </c>
      <c r="D1901" t="s">
        <v>64</v>
      </c>
      <c r="E1901" t="s">
        <v>59</v>
      </c>
      <c r="F1901" s="1" t="s">
        <v>13955</v>
      </c>
      <c r="G1901">
        <v>216</v>
      </c>
      <c r="H1901" t="s">
        <v>29</v>
      </c>
      <c r="I1901">
        <v>1514</v>
      </c>
      <c r="J1901">
        <v>361.75</v>
      </c>
      <c r="K1901">
        <f>Passenger_Data[[#This Row],[Price_USD]]*1</f>
        <v>361.75</v>
      </c>
      <c r="L1901">
        <v>52</v>
      </c>
      <c r="M1901" t="s">
        <v>30</v>
      </c>
      <c r="N1901" t="s">
        <v>31</v>
      </c>
      <c r="O1901" t="s">
        <v>33</v>
      </c>
      <c r="P1901" t="s">
        <v>50</v>
      </c>
      <c r="Q1901">
        <v>1</v>
      </c>
      <c r="R1901" t="s">
        <v>65</v>
      </c>
      <c r="S1901" t="s">
        <v>61</v>
      </c>
      <c r="T1901">
        <v>7.3</v>
      </c>
      <c r="U1901">
        <v>2</v>
      </c>
      <c r="V1901">
        <v>35</v>
      </c>
      <c r="W1901">
        <v>0</v>
      </c>
      <c r="X1901">
        <v>0</v>
      </c>
      <c r="Y1901" t="s">
        <v>77</v>
      </c>
    </row>
    <row r="1902" spans="1:25" x14ac:dyDescent="0.25">
      <c r="A1902" t="s">
        <v>3201</v>
      </c>
      <c r="B1902" t="s">
        <v>3202</v>
      </c>
      <c r="C1902" t="s">
        <v>82</v>
      </c>
      <c r="D1902" t="s">
        <v>27</v>
      </c>
      <c r="E1902" t="s">
        <v>28</v>
      </c>
      <c r="F1902" s="1" t="s">
        <v>13956</v>
      </c>
      <c r="G1902">
        <v>171</v>
      </c>
      <c r="H1902" t="s">
        <v>29</v>
      </c>
      <c r="I1902">
        <v>1484</v>
      </c>
      <c r="J1902">
        <v>262.94</v>
      </c>
      <c r="K1902">
        <f>Passenger_Data[[#This Row],[Price_USD]]*1</f>
        <v>262.94</v>
      </c>
      <c r="L1902">
        <v>36</v>
      </c>
      <c r="M1902" t="s">
        <v>30</v>
      </c>
      <c r="N1902" t="s">
        <v>31</v>
      </c>
      <c r="O1902" t="s">
        <v>33</v>
      </c>
      <c r="P1902" t="s">
        <v>50</v>
      </c>
      <c r="Q1902">
        <v>3</v>
      </c>
      <c r="R1902" t="s">
        <v>65</v>
      </c>
      <c r="S1902" t="s">
        <v>44</v>
      </c>
      <c r="T1902">
        <v>8.8000000000000007</v>
      </c>
      <c r="U1902">
        <v>28</v>
      </c>
      <c r="V1902">
        <v>45</v>
      </c>
      <c r="W1902">
        <v>0</v>
      </c>
      <c r="X1902">
        <v>0</v>
      </c>
      <c r="Y1902" t="s">
        <v>45</v>
      </c>
    </row>
    <row r="1903" spans="1:25" x14ac:dyDescent="0.25">
      <c r="A1903" t="s">
        <v>3203</v>
      </c>
      <c r="B1903" t="s">
        <v>2115</v>
      </c>
      <c r="C1903" t="s">
        <v>82</v>
      </c>
      <c r="D1903" t="s">
        <v>76</v>
      </c>
      <c r="E1903" t="s">
        <v>27</v>
      </c>
      <c r="F1903" s="1" t="s">
        <v>13957</v>
      </c>
      <c r="G1903">
        <v>169</v>
      </c>
      <c r="H1903" t="s">
        <v>29</v>
      </c>
      <c r="I1903">
        <v>1292</v>
      </c>
      <c r="J1903">
        <v>364.7</v>
      </c>
      <c r="K1903">
        <f>Passenger_Data[[#This Row],[Price_USD]]*1</f>
        <v>364.7</v>
      </c>
      <c r="L1903">
        <v>74</v>
      </c>
      <c r="M1903" t="s">
        <v>30</v>
      </c>
      <c r="N1903" t="s">
        <v>60</v>
      </c>
      <c r="O1903" t="s">
        <v>33</v>
      </c>
      <c r="P1903" t="s">
        <v>50</v>
      </c>
      <c r="Q1903">
        <v>0</v>
      </c>
      <c r="R1903" t="s">
        <v>65</v>
      </c>
      <c r="S1903" t="s">
        <v>35</v>
      </c>
      <c r="T1903">
        <v>6.1</v>
      </c>
      <c r="U1903">
        <v>3</v>
      </c>
      <c r="V1903">
        <v>20</v>
      </c>
      <c r="W1903">
        <v>0</v>
      </c>
      <c r="X1903">
        <v>1</v>
      </c>
      <c r="Y1903" t="s">
        <v>36</v>
      </c>
    </row>
    <row r="1904" spans="1:25" x14ac:dyDescent="0.25">
      <c r="A1904" t="s">
        <v>3204</v>
      </c>
      <c r="B1904" t="s">
        <v>478</v>
      </c>
      <c r="C1904" t="s">
        <v>82</v>
      </c>
      <c r="D1904" t="s">
        <v>28</v>
      </c>
      <c r="E1904" t="s">
        <v>39</v>
      </c>
      <c r="F1904" s="1" t="s">
        <v>13958</v>
      </c>
      <c r="G1904">
        <v>234</v>
      </c>
      <c r="H1904" t="s">
        <v>29</v>
      </c>
      <c r="I1904">
        <v>982</v>
      </c>
      <c r="J1904">
        <v>475.1</v>
      </c>
      <c r="K1904">
        <f>Passenger_Data[[#This Row],[Price_USD]]*1</f>
        <v>475.1</v>
      </c>
      <c r="L1904">
        <v>18</v>
      </c>
      <c r="M1904" t="s">
        <v>30</v>
      </c>
      <c r="N1904" t="s">
        <v>41</v>
      </c>
      <c r="O1904" t="s">
        <v>32</v>
      </c>
      <c r="P1904" t="s">
        <v>83</v>
      </c>
      <c r="Q1904">
        <v>0</v>
      </c>
      <c r="R1904" t="s">
        <v>51</v>
      </c>
      <c r="S1904" t="s">
        <v>68</v>
      </c>
      <c r="T1904">
        <v>6.2</v>
      </c>
      <c r="U1904">
        <v>1</v>
      </c>
      <c r="V1904">
        <v>118</v>
      </c>
      <c r="W1904">
        <v>0</v>
      </c>
      <c r="X1904">
        <v>0</v>
      </c>
      <c r="Y1904" t="s">
        <v>45</v>
      </c>
    </row>
    <row r="1905" spans="1:25" x14ac:dyDescent="0.25">
      <c r="A1905" t="s">
        <v>3205</v>
      </c>
      <c r="B1905" t="s">
        <v>3206</v>
      </c>
      <c r="C1905" t="s">
        <v>26</v>
      </c>
      <c r="D1905" t="s">
        <v>39</v>
      </c>
      <c r="E1905" t="s">
        <v>27</v>
      </c>
      <c r="F1905" s="1" t="s">
        <v>13959</v>
      </c>
      <c r="G1905">
        <v>106</v>
      </c>
      <c r="H1905" t="s">
        <v>29</v>
      </c>
      <c r="I1905">
        <v>1215</v>
      </c>
      <c r="J1905">
        <v>342.28</v>
      </c>
      <c r="K1905">
        <f>Passenger_Data[[#This Row],[Price_USD]]*1</f>
        <v>342.28</v>
      </c>
      <c r="L1905">
        <v>25</v>
      </c>
      <c r="M1905" t="s">
        <v>30</v>
      </c>
      <c r="N1905" t="s">
        <v>60</v>
      </c>
      <c r="O1905" t="s">
        <v>56</v>
      </c>
      <c r="P1905" t="s">
        <v>50</v>
      </c>
      <c r="Q1905">
        <v>0</v>
      </c>
      <c r="R1905" t="s">
        <v>65</v>
      </c>
      <c r="S1905" t="s">
        <v>35</v>
      </c>
      <c r="T1905">
        <v>5.0999999999999996</v>
      </c>
      <c r="U1905">
        <v>8</v>
      </c>
      <c r="V1905">
        <v>113</v>
      </c>
      <c r="W1905">
        <v>0</v>
      </c>
      <c r="X1905">
        <v>1</v>
      </c>
      <c r="Y1905" t="s">
        <v>45</v>
      </c>
    </row>
    <row r="1906" spans="1:25" x14ac:dyDescent="0.25">
      <c r="A1906" t="s">
        <v>3207</v>
      </c>
      <c r="B1906" t="s">
        <v>3208</v>
      </c>
      <c r="C1906" t="s">
        <v>26</v>
      </c>
      <c r="D1906" t="s">
        <v>27</v>
      </c>
      <c r="E1906" t="s">
        <v>76</v>
      </c>
      <c r="F1906" s="1" t="s">
        <v>13960</v>
      </c>
      <c r="G1906">
        <v>179</v>
      </c>
      <c r="H1906" t="s">
        <v>29</v>
      </c>
      <c r="I1906">
        <v>1092</v>
      </c>
      <c r="J1906">
        <v>308.83</v>
      </c>
      <c r="K1906">
        <f>Passenger_Data[[#This Row],[Price_USD]]*1</f>
        <v>308.83</v>
      </c>
      <c r="L1906">
        <v>45</v>
      </c>
      <c r="M1906" t="s">
        <v>30</v>
      </c>
      <c r="N1906" t="s">
        <v>41</v>
      </c>
      <c r="O1906" t="s">
        <v>42</v>
      </c>
      <c r="P1906" t="s">
        <v>50</v>
      </c>
      <c r="Q1906">
        <v>3</v>
      </c>
      <c r="R1906" t="s">
        <v>65</v>
      </c>
      <c r="S1906" t="s">
        <v>61</v>
      </c>
      <c r="T1906">
        <v>10</v>
      </c>
      <c r="U1906">
        <v>16</v>
      </c>
      <c r="V1906">
        <v>28</v>
      </c>
      <c r="W1906">
        <v>0</v>
      </c>
      <c r="X1906">
        <v>0</v>
      </c>
      <c r="Y1906" t="s">
        <v>77</v>
      </c>
    </row>
    <row r="1907" spans="1:25" x14ac:dyDescent="0.25">
      <c r="A1907" t="s">
        <v>3209</v>
      </c>
      <c r="B1907" t="s">
        <v>1542</v>
      </c>
      <c r="C1907" t="s">
        <v>26</v>
      </c>
      <c r="D1907" t="s">
        <v>49</v>
      </c>
      <c r="E1907" t="s">
        <v>28</v>
      </c>
      <c r="F1907" s="1" t="s">
        <v>13961</v>
      </c>
      <c r="G1907">
        <v>255</v>
      </c>
      <c r="H1907" t="s">
        <v>29</v>
      </c>
      <c r="I1907">
        <v>1698</v>
      </c>
      <c r="J1907">
        <v>338.33</v>
      </c>
      <c r="K1907">
        <f>Passenger_Data[[#This Row],[Price_USD]]*1</f>
        <v>338.33</v>
      </c>
      <c r="L1907">
        <v>20</v>
      </c>
      <c r="M1907" t="s">
        <v>40</v>
      </c>
      <c r="N1907" t="s">
        <v>60</v>
      </c>
      <c r="O1907" t="s">
        <v>32</v>
      </c>
      <c r="P1907" t="s">
        <v>83</v>
      </c>
      <c r="Q1907">
        <v>2</v>
      </c>
      <c r="R1907" t="s">
        <v>65</v>
      </c>
      <c r="S1907" t="s">
        <v>68</v>
      </c>
      <c r="T1907">
        <v>4.7</v>
      </c>
      <c r="U1907">
        <v>13</v>
      </c>
      <c r="V1907">
        <v>84</v>
      </c>
      <c r="W1907">
        <v>1</v>
      </c>
      <c r="X1907">
        <v>1</v>
      </c>
      <c r="Y1907" t="s">
        <v>36</v>
      </c>
    </row>
    <row r="1908" spans="1:25" x14ac:dyDescent="0.25">
      <c r="A1908" t="s">
        <v>3210</v>
      </c>
      <c r="B1908" t="s">
        <v>1096</v>
      </c>
      <c r="C1908" t="s">
        <v>54</v>
      </c>
      <c r="D1908" t="s">
        <v>76</v>
      </c>
      <c r="E1908" t="s">
        <v>59</v>
      </c>
      <c r="F1908" s="1" t="s">
        <v>13962</v>
      </c>
      <c r="G1908">
        <v>148</v>
      </c>
      <c r="H1908" t="s">
        <v>29</v>
      </c>
      <c r="I1908">
        <v>1332</v>
      </c>
      <c r="J1908">
        <v>269.8</v>
      </c>
      <c r="K1908">
        <f>Passenger_Data[[#This Row],[Price_USD]]*1</f>
        <v>269.8</v>
      </c>
      <c r="L1908">
        <v>50</v>
      </c>
      <c r="M1908" t="s">
        <v>30</v>
      </c>
      <c r="N1908" t="s">
        <v>31</v>
      </c>
      <c r="O1908" t="s">
        <v>33</v>
      </c>
      <c r="P1908" t="s">
        <v>33</v>
      </c>
      <c r="Q1908">
        <v>0</v>
      </c>
      <c r="R1908" t="s">
        <v>65</v>
      </c>
      <c r="S1908" t="s">
        <v>44</v>
      </c>
      <c r="T1908">
        <v>6</v>
      </c>
      <c r="U1908">
        <v>9</v>
      </c>
      <c r="V1908">
        <v>95</v>
      </c>
      <c r="W1908">
        <v>0</v>
      </c>
      <c r="X1908">
        <v>0</v>
      </c>
      <c r="Y1908" t="s">
        <v>77</v>
      </c>
    </row>
    <row r="1909" spans="1:25" x14ac:dyDescent="0.25">
      <c r="A1909" t="s">
        <v>3211</v>
      </c>
      <c r="B1909" t="s">
        <v>652</v>
      </c>
      <c r="C1909" t="s">
        <v>54</v>
      </c>
      <c r="D1909" t="s">
        <v>27</v>
      </c>
      <c r="E1909" t="s">
        <v>49</v>
      </c>
      <c r="F1909" s="1" t="s">
        <v>13963</v>
      </c>
      <c r="G1909">
        <v>210</v>
      </c>
      <c r="H1909" t="s">
        <v>29</v>
      </c>
      <c r="I1909">
        <v>853</v>
      </c>
      <c r="J1909">
        <v>341.62</v>
      </c>
      <c r="K1909">
        <f>Passenger_Data[[#This Row],[Price_USD]]*1</f>
        <v>341.62</v>
      </c>
      <c r="L1909">
        <v>56</v>
      </c>
      <c r="M1909" t="s">
        <v>30</v>
      </c>
      <c r="N1909" t="s">
        <v>31</v>
      </c>
      <c r="O1909" t="s">
        <v>32</v>
      </c>
      <c r="P1909" t="s">
        <v>50</v>
      </c>
      <c r="Q1909">
        <v>1</v>
      </c>
      <c r="R1909" t="s">
        <v>65</v>
      </c>
      <c r="S1909" t="s">
        <v>68</v>
      </c>
      <c r="T1909">
        <v>8</v>
      </c>
      <c r="U1909">
        <v>6</v>
      </c>
      <c r="V1909">
        <v>82</v>
      </c>
      <c r="W1909">
        <v>0</v>
      </c>
      <c r="X1909">
        <v>1</v>
      </c>
      <c r="Y1909" t="s">
        <v>36</v>
      </c>
    </row>
    <row r="1910" spans="1:25" x14ac:dyDescent="0.25">
      <c r="A1910" t="s">
        <v>3212</v>
      </c>
      <c r="B1910" t="s">
        <v>1384</v>
      </c>
      <c r="C1910" t="s">
        <v>54</v>
      </c>
      <c r="D1910" t="s">
        <v>64</v>
      </c>
      <c r="E1910" t="s">
        <v>59</v>
      </c>
      <c r="F1910" s="1" t="s">
        <v>13964</v>
      </c>
      <c r="G1910">
        <v>174</v>
      </c>
      <c r="H1910" t="s">
        <v>108</v>
      </c>
      <c r="I1910">
        <v>1170</v>
      </c>
      <c r="J1910">
        <v>602.44000000000005</v>
      </c>
      <c r="K1910">
        <f>Passenger_Data[[#This Row],[Price_USD]]*1</f>
        <v>602.44000000000005</v>
      </c>
      <c r="L1910">
        <v>24</v>
      </c>
      <c r="M1910" t="s">
        <v>40</v>
      </c>
      <c r="N1910" t="s">
        <v>31</v>
      </c>
      <c r="O1910" t="s">
        <v>32</v>
      </c>
      <c r="P1910" t="s">
        <v>50</v>
      </c>
      <c r="Q1910">
        <v>0</v>
      </c>
      <c r="R1910" t="s">
        <v>34</v>
      </c>
      <c r="S1910" t="s">
        <v>44</v>
      </c>
      <c r="T1910">
        <v>6</v>
      </c>
      <c r="U1910">
        <v>12</v>
      </c>
      <c r="V1910">
        <v>98</v>
      </c>
      <c r="W1910">
        <v>0</v>
      </c>
      <c r="X1910">
        <v>0</v>
      </c>
      <c r="Y1910" t="s">
        <v>77</v>
      </c>
    </row>
    <row r="1911" spans="1:25" x14ac:dyDescent="0.25">
      <c r="A1911" t="s">
        <v>3213</v>
      </c>
      <c r="B1911" t="s">
        <v>1837</v>
      </c>
      <c r="C1911" t="s">
        <v>73</v>
      </c>
      <c r="D1911" t="s">
        <v>76</v>
      </c>
      <c r="E1911" t="s">
        <v>49</v>
      </c>
      <c r="F1911" s="1" t="s">
        <v>13965</v>
      </c>
      <c r="G1911">
        <v>138</v>
      </c>
      <c r="H1911" t="s">
        <v>86</v>
      </c>
      <c r="I1911">
        <v>1434</v>
      </c>
      <c r="J1911">
        <v>463.93</v>
      </c>
      <c r="K1911">
        <f>Passenger_Data[[#This Row],[Price_USD]]*1</f>
        <v>463.93</v>
      </c>
      <c r="L1911">
        <v>68</v>
      </c>
      <c r="M1911" t="s">
        <v>30</v>
      </c>
      <c r="N1911" t="s">
        <v>31</v>
      </c>
      <c r="O1911" t="s">
        <v>56</v>
      </c>
      <c r="P1911" t="s">
        <v>33</v>
      </c>
      <c r="Q1911">
        <v>1</v>
      </c>
      <c r="R1911" t="s">
        <v>65</v>
      </c>
      <c r="S1911" t="s">
        <v>61</v>
      </c>
      <c r="T1911">
        <v>5.3</v>
      </c>
      <c r="U1911">
        <v>1</v>
      </c>
      <c r="V1911">
        <v>7</v>
      </c>
      <c r="W1911">
        <v>0</v>
      </c>
      <c r="X1911">
        <v>0</v>
      </c>
      <c r="Y1911" t="s">
        <v>77</v>
      </c>
    </row>
    <row r="1912" spans="1:25" x14ac:dyDescent="0.25">
      <c r="A1912" t="s">
        <v>3214</v>
      </c>
      <c r="B1912" t="s">
        <v>2504</v>
      </c>
      <c r="C1912" t="s">
        <v>54</v>
      </c>
      <c r="D1912" t="s">
        <v>27</v>
      </c>
      <c r="E1912" t="s">
        <v>59</v>
      </c>
      <c r="F1912" s="1" t="s">
        <v>13966</v>
      </c>
      <c r="G1912">
        <v>148</v>
      </c>
      <c r="H1912" t="s">
        <v>86</v>
      </c>
      <c r="I1912">
        <v>1278</v>
      </c>
      <c r="J1912">
        <v>186.29</v>
      </c>
      <c r="K1912">
        <f>Passenger_Data[[#This Row],[Price_USD]]*1</f>
        <v>186.29</v>
      </c>
      <c r="L1912">
        <v>78</v>
      </c>
      <c r="M1912" t="s">
        <v>40</v>
      </c>
      <c r="N1912" t="s">
        <v>31</v>
      </c>
      <c r="O1912" t="s">
        <v>56</v>
      </c>
      <c r="P1912" t="s">
        <v>33</v>
      </c>
      <c r="Q1912">
        <v>0</v>
      </c>
      <c r="R1912" t="s">
        <v>65</v>
      </c>
      <c r="S1912" t="s">
        <v>68</v>
      </c>
      <c r="T1912">
        <v>6.6</v>
      </c>
      <c r="U1912">
        <v>21</v>
      </c>
      <c r="V1912">
        <v>9</v>
      </c>
      <c r="W1912">
        <v>0</v>
      </c>
      <c r="X1912">
        <v>0</v>
      </c>
      <c r="Y1912" t="s">
        <v>45</v>
      </c>
    </row>
    <row r="1913" spans="1:25" x14ac:dyDescent="0.25">
      <c r="A1913" t="s">
        <v>3215</v>
      </c>
      <c r="B1913" t="s">
        <v>876</v>
      </c>
      <c r="C1913" t="s">
        <v>82</v>
      </c>
      <c r="D1913" t="s">
        <v>64</v>
      </c>
      <c r="E1913" t="s">
        <v>64</v>
      </c>
      <c r="F1913" s="1" t="s">
        <v>13967</v>
      </c>
      <c r="G1913">
        <v>263</v>
      </c>
      <c r="H1913" t="s">
        <v>29</v>
      </c>
      <c r="I1913">
        <v>1260</v>
      </c>
      <c r="J1913">
        <v>501.86</v>
      </c>
      <c r="K1913">
        <f>Passenger_Data[[#This Row],[Price_USD]]*1</f>
        <v>501.86</v>
      </c>
      <c r="L1913">
        <v>58</v>
      </c>
      <c r="M1913" t="s">
        <v>40</v>
      </c>
      <c r="N1913" t="s">
        <v>31</v>
      </c>
      <c r="O1913" t="s">
        <v>42</v>
      </c>
      <c r="P1913" t="s">
        <v>50</v>
      </c>
      <c r="Q1913">
        <v>0</v>
      </c>
      <c r="R1913" t="s">
        <v>65</v>
      </c>
      <c r="S1913" t="s">
        <v>44</v>
      </c>
      <c r="T1913">
        <v>7</v>
      </c>
      <c r="U1913">
        <v>9</v>
      </c>
      <c r="V1913">
        <v>85</v>
      </c>
      <c r="W1913">
        <v>0</v>
      </c>
      <c r="X1913">
        <v>1</v>
      </c>
      <c r="Y1913" t="s">
        <v>45</v>
      </c>
    </row>
    <row r="1914" spans="1:25" x14ac:dyDescent="0.25">
      <c r="A1914" t="s">
        <v>3216</v>
      </c>
      <c r="B1914" t="s">
        <v>1412</v>
      </c>
      <c r="C1914" t="s">
        <v>73</v>
      </c>
      <c r="D1914" t="s">
        <v>28</v>
      </c>
      <c r="E1914" t="s">
        <v>64</v>
      </c>
      <c r="F1914" s="1" t="s">
        <v>13968</v>
      </c>
      <c r="G1914">
        <v>194</v>
      </c>
      <c r="H1914" t="s">
        <v>29</v>
      </c>
      <c r="I1914">
        <v>1108</v>
      </c>
      <c r="J1914">
        <v>268.48</v>
      </c>
      <c r="K1914">
        <f>Passenger_Data[[#This Row],[Price_USD]]*1</f>
        <v>268.48</v>
      </c>
      <c r="L1914">
        <v>39</v>
      </c>
      <c r="M1914" t="s">
        <v>30</v>
      </c>
      <c r="N1914" t="s">
        <v>60</v>
      </c>
      <c r="O1914" t="s">
        <v>32</v>
      </c>
      <c r="P1914" t="s">
        <v>50</v>
      </c>
      <c r="Q1914">
        <v>1</v>
      </c>
      <c r="R1914" t="s">
        <v>51</v>
      </c>
      <c r="S1914" t="s">
        <v>68</v>
      </c>
      <c r="T1914">
        <v>6.1</v>
      </c>
      <c r="U1914">
        <v>4</v>
      </c>
      <c r="V1914">
        <v>34</v>
      </c>
      <c r="W1914">
        <v>0</v>
      </c>
      <c r="X1914">
        <v>0</v>
      </c>
      <c r="Y1914" t="s">
        <v>77</v>
      </c>
    </row>
    <row r="1915" spans="1:25" x14ac:dyDescent="0.25">
      <c r="A1915" t="s">
        <v>3217</v>
      </c>
      <c r="B1915" t="s">
        <v>3218</v>
      </c>
      <c r="C1915" t="s">
        <v>48</v>
      </c>
      <c r="D1915" t="s">
        <v>55</v>
      </c>
      <c r="E1915" t="s">
        <v>55</v>
      </c>
      <c r="F1915" s="1" t="s">
        <v>13969</v>
      </c>
      <c r="G1915">
        <v>215</v>
      </c>
      <c r="H1915" t="s">
        <v>29</v>
      </c>
      <c r="I1915">
        <v>1303</v>
      </c>
      <c r="J1915">
        <v>462.25</v>
      </c>
      <c r="K1915">
        <f>Passenger_Data[[#This Row],[Price_USD]]*1</f>
        <v>462.25</v>
      </c>
      <c r="L1915">
        <v>18</v>
      </c>
      <c r="M1915" t="s">
        <v>40</v>
      </c>
      <c r="N1915" t="s">
        <v>41</v>
      </c>
      <c r="O1915" t="s">
        <v>56</v>
      </c>
      <c r="P1915" t="s">
        <v>50</v>
      </c>
      <c r="Q1915">
        <v>0</v>
      </c>
      <c r="R1915" t="s">
        <v>65</v>
      </c>
      <c r="S1915" t="s">
        <v>44</v>
      </c>
      <c r="T1915">
        <v>6.2</v>
      </c>
      <c r="U1915">
        <v>26</v>
      </c>
      <c r="V1915">
        <v>17</v>
      </c>
      <c r="W1915">
        <v>0</v>
      </c>
      <c r="X1915">
        <v>0</v>
      </c>
      <c r="Y1915" t="s">
        <v>77</v>
      </c>
    </row>
    <row r="1916" spans="1:25" x14ac:dyDescent="0.25">
      <c r="A1916" t="s">
        <v>3219</v>
      </c>
      <c r="B1916" t="s">
        <v>169</v>
      </c>
      <c r="C1916" t="s">
        <v>73</v>
      </c>
      <c r="D1916" t="s">
        <v>27</v>
      </c>
      <c r="E1916" t="s">
        <v>59</v>
      </c>
      <c r="F1916" s="1" t="s">
        <v>13970</v>
      </c>
      <c r="G1916">
        <v>175</v>
      </c>
      <c r="H1916" t="s">
        <v>29</v>
      </c>
      <c r="I1916">
        <v>1725</v>
      </c>
      <c r="J1916">
        <v>90.99</v>
      </c>
      <c r="K1916">
        <f>Passenger_Data[[#This Row],[Price_USD]]*1</f>
        <v>90.99</v>
      </c>
      <c r="L1916">
        <v>27</v>
      </c>
      <c r="M1916" t="s">
        <v>40</v>
      </c>
      <c r="N1916" t="s">
        <v>31</v>
      </c>
      <c r="O1916" t="s">
        <v>33</v>
      </c>
      <c r="P1916" t="s">
        <v>50</v>
      </c>
      <c r="Q1916">
        <v>0</v>
      </c>
      <c r="R1916" t="s">
        <v>43</v>
      </c>
      <c r="S1916" t="s">
        <v>44</v>
      </c>
      <c r="T1916">
        <v>7.3</v>
      </c>
      <c r="U1916">
        <v>52</v>
      </c>
      <c r="V1916">
        <v>8</v>
      </c>
      <c r="W1916">
        <v>0</v>
      </c>
      <c r="X1916">
        <v>0</v>
      </c>
      <c r="Y1916" t="s">
        <v>36</v>
      </c>
    </row>
    <row r="1917" spans="1:25" x14ac:dyDescent="0.25">
      <c r="A1917" t="s">
        <v>3220</v>
      </c>
      <c r="B1917" t="s">
        <v>878</v>
      </c>
      <c r="C1917" t="s">
        <v>48</v>
      </c>
      <c r="D1917" t="s">
        <v>39</v>
      </c>
      <c r="E1917" t="s">
        <v>55</v>
      </c>
      <c r="F1917" s="1" t="s">
        <v>13971</v>
      </c>
      <c r="G1917">
        <v>180</v>
      </c>
      <c r="H1917" t="s">
        <v>29</v>
      </c>
      <c r="I1917">
        <v>189</v>
      </c>
      <c r="J1917">
        <v>390.21</v>
      </c>
      <c r="K1917">
        <f>Passenger_Data[[#This Row],[Price_USD]]*1</f>
        <v>390.21</v>
      </c>
      <c r="L1917">
        <v>40</v>
      </c>
      <c r="M1917" t="s">
        <v>40</v>
      </c>
      <c r="N1917" t="s">
        <v>31</v>
      </c>
      <c r="O1917" t="s">
        <v>42</v>
      </c>
      <c r="P1917" t="s">
        <v>264</v>
      </c>
      <c r="Q1917">
        <v>2</v>
      </c>
      <c r="R1917" t="s">
        <v>43</v>
      </c>
      <c r="S1917" t="s">
        <v>68</v>
      </c>
      <c r="T1917">
        <v>5.7</v>
      </c>
      <c r="U1917">
        <v>5</v>
      </c>
      <c r="V1917">
        <v>6</v>
      </c>
      <c r="W1917">
        <v>0</v>
      </c>
      <c r="X1917">
        <v>0</v>
      </c>
      <c r="Y1917" t="s">
        <v>36</v>
      </c>
    </row>
    <row r="1918" spans="1:25" x14ac:dyDescent="0.25">
      <c r="A1918" t="s">
        <v>3221</v>
      </c>
      <c r="B1918" t="s">
        <v>3222</v>
      </c>
      <c r="C1918" t="s">
        <v>73</v>
      </c>
      <c r="D1918" t="s">
        <v>28</v>
      </c>
      <c r="E1918" t="s">
        <v>59</v>
      </c>
      <c r="F1918" s="1" t="s">
        <v>13972</v>
      </c>
      <c r="G1918">
        <v>286</v>
      </c>
      <c r="H1918" t="s">
        <v>29</v>
      </c>
      <c r="I1918">
        <v>1094</v>
      </c>
      <c r="J1918">
        <v>88.75</v>
      </c>
      <c r="K1918">
        <f>Passenger_Data[[#This Row],[Price_USD]]*1</f>
        <v>88.75</v>
      </c>
      <c r="L1918">
        <v>65</v>
      </c>
      <c r="M1918" t="s">
        <v>30</v>
      </c>
      <c r="N1918" t="s">
        <v>60</v>
      </c>
      <c r="O1918" t="s">
        <v>56</v>
      </c>
      <c r="P1918" t="s">
        <v>50</v>
      </c>
      <c r="Q1918">
        <v>0</v>
      </c>
      <c r="R1918" t="s">
        <v>65</v>
      </c>
      <c r="S1918" t="s">
        <v>44</v>
      </c>
      <c r="T1918">
        <v>5.9</v>
      </c>
      <c r="U1918">
        <v>23</v>
      </c>
      <c r="V1918">
        <v>92</v>
      </c>
      <c r="W1918">
        <v>0</v>
      </c>
      <c r="X1918">
        <v>0</v>
      </c>
      <c r="Y1918" t="s">
        <v>36</v>
      </c>
    </row>
    <row r="1919" spans="1:25" x14ac:dyDescent="0.25">
      <c r="A1919" t="s">
        <v>3223</v>
      </c>
      <c r="B1919" t="s">
        <v>1530</v>
      </c>
      <c r="C1919" t="s">
        <v>54</v>
      </c>
      <c r="D1919" t="s">
        <v>49</v>
      </c>
      <c r="E1919" t="s">
        <v>76</v>
      </c>
      <c r="F1919" s="1" t="s">
        <v>13973</v>
      </c>
      <c r="G1919">
        <v>138</v>
      </c>
      <c r="H1919" t="s">
        <v>29</v>
      </c>
      <c r="I1919">
        <v>1396</v>
      </c>
      <c r="J1919">
        <v>401.05</v>
      </c>
      <c r="K1919">
        <f>Passenger_Data[[#This Row],[Price_USD]]*1</f>
        <v>401.05</v>
      </c>
      <c r="L1919">
        <v>20</v>
      </c>
      <c r="M1919" t="s">
        <v>40</v>
      </c>
      <c r="N1919" t="s">
        <v>60</v>
      </c>
      <c r="O1919" t="s">
        <v>32</v>
      </c>
      <c r="P1919" t="s">
        <v>33</v>
      </c>
      <c r="Q1919">
        <v>0</v>
      </c>
      <c r="R1919" t="s">
        <v>65</v>
      </c>
      <c r="S1919" t="s">
        <v>68</v>
      </c>
      <c r="T1919">
        <v>5.7</v>
      </c>
      <c r="U1919">
        <v>3</v>
      </c>
      <c r="V1919">
        <v>32</v>
      </c>
      <c r="W1919">
        <v>0</v>
      </c>
      <c r="X1919">
        <v>0</v>
      </c>
      <c r="Y1919" t="s">
        <v>77</v>
      </c>
    </row>
    <row r="1920" spans="1:25" x14ac:dyDescent="0.25">
      <c r="A1920" t="s">
        <v>3224</v>
      </c>
      <c r="B1920" t="s">
        <v>2716</v>
      </c>
      <c r="C1920" t="s">
        <v>26</v>
      </c>
      <c r="D1920" t="s">
        <v>39</v>
      </c>
      <c r="E1920" t="s">
        <v>27</v>
      </c>
      <c r="F1920" s="1" t="s">
        <v>13974</v>
      </c>
      <c r="G1920">
        <v>168</v>
      </c>
      <c r="H1920" t="s">
        <v>29</v>
      </c>
      <c r="I1920">
        <v>1149</v>
      </c>
      <c r="J1920">
        <v>348.65</v>
      </c>
      <c r="K1920">
        <f>Passenger_Data[[#This Row],[Price_USD]]*1</f>
        <v>348.65</v>
      </c>
      <c r="L1920">
        <v>50</v>
      </c>
      <c r="M1920" t="s">
        <v>30</v>
      </c>
      <c r="N1920" t="s">
        <v>60</v>
      </c>
      <c r="O1920" t="s">
        <v>33</v>
      </c>
      <c r="P1920" t="s">
        <v>33</v>
      </c>
      <c r="Q1920">
        <v>0</v>
      </c>
      <c r="R1920" t="s">
        <v>65</v>
      </c>
      <c r="S1920" t="s">
        <v>44</v>
      </c>
      <c r="T1920">
        <v>7.7</v>
      </c>
      <c r="U1920">
        <v>8</v>
      </c>
      <c r="V1920">
        <v>116</v>
      </c>
      <c r="W1920">
        <v>0</v>
      </c>
      <c r="X1920">
        <v>0</v>
      </c>
      <c r="Y1920" t="s">
        <v>77</v>
      </c>
    </row>
    <row r="1921" spans="1:25" x14ac:dyDescent="0.25">
      <c r="A1921" t="s">
        <v>3225</v>
      </c>
      <c r="B1921" t="s">
        <v>3226</v>
      </c>
      <c r="C1921" t="s">
        <v>26</v>
      </c>
      <c r="D1921" t="s">
        <v>28</v>
      </c>
      <c r="E1921" t="s">
        <v>76</v>
      </c>
      <c r="F1921" s="1" t="s">
        <v>13975</v>
      </c>
      <c r="G1921">
        <v>170</v>
      </c>
      <c r="H1921" t="s">
        <v>29</v>
      </c>
      <c r="I1921">
        <v>863</v>
      </c>
      <c r="J1921">
        <v>529.75</v>
      </c>
      <c r="K1921">
        <f>Passenger_Data[[#This Row],[Price_USD]]*1</f>
        <v>529.75</v>
      </c>
      <c r="L1921">
        <v>70</v>
      </c>
      <c r="M1921" t="s">
        <v>40</v>
      </c>
      <c r="N1921" t="s">
        <v>41</v>
      </c>
      <c r="O1921" t="s">
        <v>32</v>
      </c>
      <c r="P1921" t="s">
        <v>33</v>
      </c>
      <c r="Q1921">
        <v>0</v>
      </c>
      <c r="R1921" t="s">
        <v>65</v>
      </c>
      <c r="S1921" t="s">
        <v>44</v>
      </c>
      <c r="T1921">
        <v>7.5</v>
      </c>
      <c r="U1921">
        <v>5</v>
      </c>
      <c r="V1921">
        <v>29</v>
      </c>
      <c r="W1921">
        <v>0</v>
      </c>
      <c r="X1921">
        <v>0</v>
      </c>
      <c r="Y1921" t="s">
        <v>77</v>
      </c>
    </row>
    <row r="1922" spans="1:25" x14ac:dyDescent="0.25">
      <c r="A1922" t="s">
        <v>3227</v>
      </c>
      <c r="B1922" t="s">
        <v>1086</v>
      </c>
      <c r="C1922" t="s">
        <v>73</v>
      </c>
      <c r="D1922" t="s">
        <v>49</v>
      </c>
      <c r="E1922" t="s">
        <v>49</v>
      </c>
      <c r="F1922" s="1" t="s">
        <v>13976</v>
      </c>
      <c r="G1922">
        <v>87</v>
      </c>
      <c r="H1922" t="s">
        <v>29</v>
      </c>
      <c r="I1922">
        <v>1038</v>
      </c>
      <c r="J1922">
        <v>424.19</v>
      </c>
      <c r="K1922">
        <f>Passenger_Data[[#This Row],[Price_USD]]*1</f>
        <v>424.19</v>
      </c>
      <c r="L1922">
        <v>73</v>
      </c>
      <c r="M1922" t="s">
        <v>30</v>
      </c>
      <c r="N1922" t="s">
        <v>41</v>
      </c>
      <c r="O1922" t="s">
        <v>33</v>
      </c>
      <c r="P1922" t="s">
        <v>33</v>
      </c>
      <c r="Q1922">
        <v>3</v>
      </c>
      <c r="R1922" t="s">
        <v>65</v>
      </c>
      <c r="S1922" t="s">
        <v>44</v>
      </c>
      <c r="T1922">
        <v>7.3</v>
      </c>
      <c r="U1922">
        <v>10</v>
      </c>
      <c r="V1922">
        <v>29</v>
      </c>
      <c r="W1922">
        <v>0</v>
      </c>
      <c r="X1922">
        <v>0</v>
      </c>
      <c r="Y1922" t="s">
        <v>45</v>
      </c>
    </row>
    <row r="1923" spans="1:25" x14ac:dyDescent="0.25">
      <c r="A1923" t="s">
        <v>3228</v>
      </c>
      <c r="B1923" t="s">
        <v>3229</v>
      </c>
      <c r="C1923" t="s">
        <v>73</v>
      </c>
      <c r="D1923" t="s">
        <v>59</v>
      </c>
      <c r="E1923" t="s">
        <v>55</v>
      </c>
      <c r="F1923" s="1" t="s">
        <v>13977</v>
      </c>
      <c r="G1923">
        <v>224</v>
      </c>
      <c r="H1923" t="s">
        <v>29</v>
      </c>
      <c r="I1923">
        <v>1474</v>
      </c>
      <c r="J1923">
        <v>419.14</v>
      </c>
      <c r="K1923">
        <f>Passenger_Data[[#This Row],[Price_USD]]*1</f>
        <v>419.14</v>
      </c>
      <c r="L1923">
        <v>40</v>
      </c>
      <c r="M1923" t="s">
        <v>30</v>
      </c>
      <c r="N1923" t="s">
        <v>31</v>
      </c>
      <c r="O1923" t="s">
        <v>42</v>
      </c>
      <c r="P1923" t="s">
        <v>33</v>
      </c>
      <c r="Q1923">
        <v>1</v>
      </c>
      <c r="R1923" t="s">
        <v>65</v>
      </c>
      <c r="S1923" t="s">
        <v>61</v>
      </c>
      <c r="T1923">
        <v>5.5</v>
      </c>
      <c r="U1923">
        <v>4</v>
      </c>
      <c r="V1923">
        <v>6</v>
      </c>
      <c r="W1923">
        <v>0</v>
      </c>
      <c r="X1923">
        <v>0</v>
      </c>
      <c r="Y1923" t="s">
        <v>77</v>
      </c>
    </row>
    <row r="1924" spans="1:25" x14ac:dyDescent="0.25">
      <c r="A1924" t="s">
        <v>3230</v>
      </c>
      <c r="B1924" t="s">
        <v>3231</v>
      </c>
      <c r="C1924" t="s">
        <v>48</v>
      </c>
      <c r="D1924" t="s">
        <v>76</v>
      </c>
      <c r="E1924" t="s">
        <v>64</v>
      </c>
      <c r="F1924" s="1" t="s">
        <v>13978</v>
      </c>
      <c r="G1924">
        <v>115</v>
      </c>
      <c r="H1924" t="s">
        <v>86</v>
      </c>
      <c r="I1924">
        <v>1012</v>
      </c>
      <c r="J1924">
        <v>325.92</v>
      </c>
      <c r="K1924">
        <f>Passenger_Data[[#This Row],[Price_USD]]*1</f>
        <v>325.92</v>
      </c>
      <c r="L1924">
        <v>27</v>
      </c>
      <c r="M1924" t="s">
        <v>40</v>
      </c>
      <c r="N1924" t="s">
        <v>31</v>
      </c>
      <c r="O1924" t="s">
        <v>42</v>
      </c>
      <c r="P1924" t="s">
        <v>50</v>
      </c>
      <c r="Q1924">
        <v>0</v>
      </c>
      <c r="R1924" t="s">
        <v>65</v>
      </c>
      <c r="S1924" t="s">
        <v>44</v>
      </c>
      <c r="T1924">
        <v>8.3000000000000007</v>
      </c>
      <c r="U1924">
        <v>3</v>
      </c>
      <c r="V1924">
        <v>26</v>
      </c>
      <c r="W1924">
        <v>1</v>
      </c>
      <c r="X1924">
        <v>1</v>
      </c>
      <c r="Y1924" t="s">
        <v>77</v>
      </c>
    </row>
    <row r="1925" spans="1:25" x14ac:dyDescent="0.25">
      <c r="A1925" t="s">
        <v>3232</v>
      </c>
      <c r="B1925" t="s">
        <v>1236</v>
      </c>
      <c r="C1925" t="s">
        <v>26</v>
      </c>
      <c r="D1925" t="s">
        <v>55</v>
      </c>
      <c r="E1925" t="s">
        <v>55</v>
      </c>
      <c r="F1925" s="1" t="s">
        <v>13979</v>
      </c>
      <c r="G1925">
        <v>118</v>
      </c>
      <c r="H1925" t="s">
        <v>29</v>
      </c>
      <c r="I1925">
        <v>1704</v>
      </c>
      <c r="J1925">
        <v>320.70999999999998</v>
      </c>
      <c r="K1925">
        <f>Passenger_Data[[#This Row],[Price_USD]]*1</f>
        <v>320.70999999999998</v>
      </c>
      <c r="L1925">
        <v>24</v>
      </c>
      <c r="M1925" t="s">
        <v>40</v>
      </c>
      <c r="N1925" t="s">
        <v>31</v>
      </c>
      <c r="O1925" t="s">
        <v>32</v>
      </c>
      <c r="P1925" t="s">
        <v>50</v>
      </c>
      <c r="Q1925">
        <v>1</v>
      </c>
      <c r="R1925" t="s">
        <v>65</v>
      </c>
      <c r="S1925" t="s">
        <v>44</v>
      </c>
      <c r="T1925">
        <v>6.3</v>
      </c>
      <c r="U1925">
        <v>5</v>
      </c>
      <c r="V1925">
        <v>107</v>
      </c>
      <c r="W1925">
        <v>0</v>
      </c>
      <c r="X1925">
        <v>0</v>
      </c>
      <c r="Y1925" t="s">
        <v>45</v>
      </c>
    </row>
    <row r="1926" spans="1:25" x14ac:dyDescent="0.25">
      <c r="A1926" t="s">
        <v>3233</v>
      </c>
      <c r="B1926" t="s">
        <v>2761</v>
      </c>
      <c r="C1926" t="s">
        <v>48</v>
      </c>
      <c r="D1926" t="s">
        <v>76</v>
      </c>
      <c r="E1926" t="s">
        <v>76</v>
      </c>
      <c r="F1926" s="1" t="s">
        <v>13980</v>
      </c>
      <c r="G1926">
        <v>157</v>
      </c>
      <c r="H1926" t="s">
        <v>108</v>
      </c>
      <c r="I1926">
        <v>1319</v>
      </c>
      <c r="J1926">
        <v>222.59</v>
      </c>
      <c r="K1926">
        <f>Passenger_Data[[#This Row],[Price_USD]]*1</f>
        <v>222.59</v>
      </c>
      <c r="L1926">
        <v>59</v>
      </c>
      <c r="M1926" t="s">
        <v>40</v>
      </c>
      <c r="N1926" t="s">
        <v>31</v>
      </c>
      <c r="O1926" t="s">
        <v>33</v>
      </c>
      <c r="P1926" t="s">
        <v>50</v>
      </c>
      <c r="Q1926">
        <v>1</v>
      </c>
      <c r="R1926" t="s">
        <v>51</v>
      </c>
      <c r="S1926" t="s">
        <v>68</v>
      </c>
      <c r="T1926">
        <v>7.8</v>
      </c>
      <c r="U1926">
        <v>13</v>
      </c>
      <c r="V1926">
        <v>107</v>
      </c>
      <c r="W1926">
        <v>0</v>
      </c>
      <c r="X1926">
        <v>0</v>
      </c>
      <c r="Y1926" t="s">
        <v>45</v>
      </c>
    </row>
    <row r="1927" spans="1:25" x14ac:dyDescent="0.25">
      <c r="A1927" t="s">
        <v>3234</v>
      </c>
      <c r="B1927" t="s">
        <v>3235</v>
      </c>
      <c r="C1927" t="s">
        <v>73</v>
      </c>
      <c r="D1927" t="s">
        <v>49</v>
      </c>
      <c r="E1927" t="s">
        <v>76</v>
      </c>
      <c r="F1927" s="1" t="s">
        <v>13981</v>
      </c>
      <c r="G1927">
        <v>217</v>
      </c>
      <c r="H1927" t="s">
        <v>29</v>
      </c>
      <c r="I1927">
        <v>1279</v>
      </c>
      <c r="J1927">
        <v>217.76</v>
      </c>
      <c r="K1927">
        <f>Passenger_Data[[#This Row],[Price_USD]]*1</f>
        <v>217.76</v>
      </c>
      <c r="L1927">
        <v>64</v>
      </c>
      <c r="M1927" t="s">
        <v>30</v>
      </c>
      <c r="N1927" t="s">
        <v>41</v>
      </c>
      <c r="O1927" t="s">
        <v>33</v>
      </c>
      <c r="P1927" t="s">
        <v>33</v>
      </c>
      <c r="Q1927">
        <v>0</v>
      </c>
      <c r="R1927" t="s">
        <v>65</v>
      </c>
      <c r="S1927" t="s">
        <v>61</v>
      </c>
      <c r="T1927">
        <v>5.8</v>
      </c>
      <c r="U1927">
        <v>1</v>
      </c>
      <c r="V1927">
        <v>19</v>
      </c>
      <c r="W1927">
        <v>0</v>
      </c>
      <c r="X1927">
        <v>0</v>
      </c>
      <c r="Y1927" t="s">
        <v>77</v>
      </c>
    </row>
    <row r="1928" spans="1:25" x14ac:dyDescent="0.25">
      <c r="A1928" t="s">
        <v>3236</v>
      </c>
      <c r="B1928" t="s">
        <v>237</v>
      </c>
      <c r="C1928" t="s">
        <v>54</v>
      </c>
      <c r="D1928" t="s">
        <v>55</v>
      </c>
      <c r="E1928" t="s">
        <v>64</v>
      </c>
      <c r="F1928" s="1" t="s">
        <v>13982</v>
      </c>
      <c r="G1928">
        <v>65</v>
      </c>
      <c r="H1928" t="s">
        <v>29</v>
      </c>
      <c r="I1928">
        <v>1047</v>
      </c>
      <c r="J1928">
        <v>502.43</v>
      </c>
      <c r="K1928">
        <f>Passenger_Data[[#This Row],[Price_USD]]*1</f>
        <v>502.43</v>
      </c>
      <c r="L1928">
        <v>52</v>
      </c>
      <c r="M1928" t="s">
        <v>30</v>
      </c>
      <c r="N1928" t="s">
        <v>31</v>
      </c>
      <c r="O1928" t="s">
        <v>42</v>
      </c>
      <c r="P1928" t="s">
        <v>50</v>
      </c>
      <c r="Q1928">
        <v>3</v>
      </c>
      <c r="R1928" t="s">
        <v>65</v>
      </c>
      <c r="S1928" t="s">
        <v>44</v>
      </c>
      <c r="T1928">
        <v>6.7</v>
      </c>
      <c r="U1928">
        <v>4</v>
      </c>
      <c r="V1928">
        <v>88</v>
      </c>
      <c r="W1928">
        <v>0</v>
      </c>
      <c r="X1928">
        <v>0</v>
      </c>
      <c r="Y1928" t="s">
        <v>77</v>
      </c>
    </row>
    <row r="1929" spans="1:25" x14ac:dyDescent="0.25">
      <c r="A1929" t="s">
        <v>3237</v>
      </c>
      <c r="B1929" t="s">
        <v>3238</v>
      </c>
      <c r="C1929" t="s">
        <v>48</v>
      </c>
      <c r="D1929" t="s">
        <v>27</v>
      </c>
      <c r="E1929" t="s">
        <v>64</v>
      </c>
      <c r="F1929" s="1" t="s">
        <v>13983</v>
      </c>
      <c r="G1929">
        <v>148</v>
      </c>
      <c r="H1929" t="s">
        <v>29</v>
      </c>
      <c r="I1929">
        <v>961</v>
      </c>
      <c r="J1929">
        <v>386.11</v>
      </c>
      <c r="K1929">
        <f>Passenger_Data[[#This Row],[Price_USD]]*1</f>
        <v>386.11</v>
      </c>
      <c r="L1929">
        <v>30</v>
      </c>
      <c r="M1929" t="s">
        <v>40</v>
      </c>
      <c r="N1929" t="s">
        <v>60</v>
      </c>
      <c r="O1929" t="s">
        <v>33</v>
      </c>
      <c r="P1929" t="s">
        <v>33</v>
      </c>
      <c r="Q1929">
        <v>1</v>
      </c>
      <c r="R1929" t="s">
        <v>51</v>
      </c>
      <c r="S1929" t="s">
        <v>61</v>
      </c>
      <c r="T1929">
        <v>8</v>
      </c>
      <c r="U1929">
        <v>8</v>
      </c>
      <c r="V1929">
        <v>39</v>
      </c>
      <c r="W1929">
        <v>0</v>
      </c>
      <c r="X1929">
        <v>1</v>
      </c>
      <c r="Y1929" t="s">
        <v>45</v>
      </c>
    </row>
    <row r="1930" spans="1:25" x14ac:dyDescent="0.25">
      <c r="A1930" t="s">
        <v>3239</v>
      </c>
      <c r="B1930" t="s">
        <v>281</v>
      </c>
      <c r="C1930" t="s">
        <v>26</v>
      </c>
      <c r="D1930" t="s">
        <v>76</v>
      </c>
      <c r="E1930" t="s">
        <v>39</v>
      </c>
      <c r="F1930" s="1" t="s">
        <v>13984</v>
      </c>
      <c r="G1930">
        <v>307</v>
      </c>
      <c r="H1930" t="s">
        <v>29</v>
      </c>
      <c r="I1930">
        <v>1043</v>
      </c>
      <c r="J1930">
        <v>456.83</v>
      </c>
      <c r="K1930">
        <f>Passenger_Data[[#This Row],[Price_USD]]*1</f>
        <v>456.83</v>
      </c>
      <c r="L1930">
        <v>23</v>
      </c>
      <c r="M1930" t="s">
        <v>40</v>
      </c>
      <c r="N1930" t="s">
        <v>41</v>
      </c>
      <c r="O1930" t="s">
        <v>42</v>
      </c>
      <c r="P1930" t="s">
        <v>50</v>
      </c>
      <c r="Q1930">
        <v>0</v>
      </c>
      <c r="R1930" t="s">
        <v>65</v>
      </c>
      <c r="S1930" t="s">
        <v>68</v>
      </c>
      <c r="T1930">
        <v>7.9</v>
      </c>
      <c r="U1930">
        <v>1</v>
      </c>
      <c r="V1930">
        <v>91</v>
      </c>
      <c r="W1930">
        <v>0</v>
      </c>
      <c r="X1930">
        <v>0</v>
      </c>
      <c r="Y1930" t="s">
        <v>45</v>
      </c>
    </row>
    <row r="1931" spans="1:25" x14ac:dyDescent="0.25">
      <c r="A1931" t="s">
        <v>3240</v>
      </c>
      <c r="B1931" t="s">
        <v>3241</v>
      </c>
      <c r="C1931" t="s">
        <v>48</v>
      </c>
      <c r="D1931" t="s">
        <v>28</v>
      </c>
      <c r="E1931" t="s">
        <v>49</v>
      </c>
      <c r="F1931" s="1" t="s">
        <v>13985</v>
      </c>
      <c r="G1931">
        <v>228</v>
      </c>
      <c r="H1931" t="s">
        <v>29</v>
      </c>
      <c r="I1931">
        <v>1024</v>
      </c>
      <c r="J1931">
        <v>432.6</v>
      </c>
      <c r="K1931">
        <f>Passenger_Data[[#This Row],[Price_USD]]*1</f>
        <v>432.6</v>
      </c>
      <c r="L1931">
        <v>57</v>
      </c>
      <c r="M1931" t="s">
        <v>30</v>
      </c>
      <c r="N1931" t="s">
        <v>41</v>
      </c>
      <c r="O1931" t="s">
        <v>56</v>
      </c>
      <c r="P1931" t="s">
        <v>50</v>
      </c>
      <c r="Q1931">
        <v>3</v>
      </c>
      <c r="R1931" t="s">
        <v>43</v>
      </c>
      <c r="S1931" t="s">
        <v>68</v>
      </c>
      <c r="T1931">
        <v>7.6</v>
      </c>
      <c r="U1931">
        <v>3</v>
      </c>
      <c r="V1931">
        <v>102</v>
      </c>
      <c r="W1931">
        <v>0</v>
      </c>
      <c r="X1931">
        <v>0</v>
      </c>
      <c r="Y1931" t="s">
        <v>45</v>
      </c>
    </row>
    <row r="1932" spans="1:25" x14ac:dyDescent="0.25">
      <c r="A1932" t="s">
        <v>3242</v>
      </c>
      <c r="B1932" t="s">
        <v>381</v>
      </c>
      <c r="C1932" t="s">
        <v>26</v>
      </c>
      <c r="D1932" t="s">
        <v>28</v>
      </c>
      <c r="E1932" t="s">
        <v>27</v>
      </c>
      <c r="F1932" s="1" t="s">
        <v>13986</v>
      </c>
      <c r="G1932">
        <v>233</v>
      </c>
      <c r="H1932" t="s">
        <v>29</v>
      </c>
      <c r="I1932">
        <v>1170</v>
      </c>
      <c r="J1932">
        <v>416.4</v>
      </c>
      <c r="K1932">
        <f>Passenger_Data[[#This Row],[Price_USD]]*1</f>
        <v>416.4</v>
      </c>
      <c r="L1932">
        <v>18</v>
      </c>
      <c r="M1932" t="s">
        <v>40</v>
      </c>
      <c r="N1932" t="s">
        <v>31</v>
      </c>
      <c r="O1932" t="s">
        <v>56</v>
      </c>
      <c r="P1932" t="s">
        <v>50</v>
      </c>
      <c r="Q1932">
        <v>1</v>
      </c>
      <c r="R1932" t="s">
        <v>43</v>
      </c>
      <c r="S1932" t="s">
        <v>68</v>
      </c>
      <c r="T1932">
        <v>7.7</v>
      </c>
      <c r="U1932">
        <v>6</v>
      </c>
      <c r="V1932">
        <v>25</v>
      </c>
      <c r="W1932">
        <v>0</v>
      </c>
      <c r="X1932">
        <v>0</v>
      </c>
      <c r="Y1932" t="s">
        <v>77</v>
      </c>
    </row>
    <row r="1933" spans="1:25" x14ac:dyDescent="0.25">
      <c r="A1933" t="s">
        <v>3243</v>
      </c>
      <c r="B1933" t="s">
        <v>3244</v>
      </c>
      <c r="C1933" t="s">
        <v>26</v>
      </c>
      <c r="D1933" t="s">
        <v>28</v>
      </c>
      <c r="E1933" t="s">
        <v>64</v>
      </c>
      <c r="F1933" s="1" t="s">
        <v>13987</v>
      </c>
      <c r="G1933">
        <v>242</v>
      </c>
      <c r="H1933" t="s">
        <v>29</v>
      </c>
      <c r="I1933">
        <v>1760</v>
      </c>
      <c r="J1933">
        <v>344.46</v>
      </c>
      <c r="K1933">
        <f>Passenger_Data[[#This Row],[Price_USD]]*1</f>
        <v>344.46</v>
      </c>
      <c r="L1933">
        <v>27</v>
      </c>
      <c r="M1933" t="s">
        <v>30</v>
      </c>
      <c r="N1933" t="s">
        <v>31</v>
      </c>
      <c r="O1933" t="s">
        <v>42</v>
      </c>
      <c r="P1933" t="s">
        <v>50</v>
      </c>
      <c r="Q1933">
        <v>2</v>
      </c>
      <c r="R1933" t="s">
        <v>65</v>
      </c>
      <c r="S1933" t="s">
        <v>61</v>
      </c>
      <c r="T1933">
        <v>7.3</v>
      </c>
      <c r="U1933">
        <v>15</v>
      </c>
      <c r="V1933">
        <v>113</v>
      </c>
      <c r="W1933">
        <v>0</v>
      </c>
      <c r="X1933">
        <v>0</v>
      </c>
      <c r="Y1933" t="s">
        <v>36</v>
      </c>
    </row>
    <row r="1934" spans="1:25" x14ac:dyDescent="0.25">
      <c r="A1934" t="s">
        <v>3245</v>
      </c>
      <c r="B1934" t="s">
        <v>3246</v>
      </c>
      <c r="C1934" t="s">
        <v>54</v>
      </c>
      <c r="D1934" t="s">
        <v>39</v>
      </c>
      <c r="E1934" t="s">
        <v>64</v>
      </c>
      <c r="F1934" s="1" t="s">
        <v>13988</v>
      </c>
      <c r="G1934">
        <v>159</v>
      </c>
      <c r="H1934" t="s">
        <v>29</v>
      </c>
      <c r="I1934">
        <v>985</v>
      </c>
      <c r="J1934">
        <v>409.29</v>
      </c>
      <c r="K1934">
        <f>Passenger_Data[[#This Row],[Price_USD]]*1</f>
        <v>409.29</v>
      </c>
      <c r="L1934">
        <v>53</v>
      </c>
      <c r="M1934" t="s">
        <v>30</v>
      </c>
      <c r="N1934" t="s">
        <v>41</v>
      </c>
      <c r="O1934" t="s">
        <v>42</v>
      </c>
      <c r="P1934" t="s">
        <v>50</v>
      </c>
      <c r="Q1934">
        <v>2</v>
      </c>
      <c r="R1934" t="s">
        <v>65</v>
      </c>
      <c r="S1934" t="s">
        <v>68</v>
      </c>
      <c r="T1934">
        <v>6.6</v>
      </c>
      <c r="U1934">
        <v>8</v>
      </c>
      <c r="V1934">
        <v>109</v>
      </c>
      <c r="W1934">
        <v>0</v>
      </c>
      <c r="X1934">
        <v>0</v>
      </c>
      <c r="Y1934" t="s">
        <v>77</v>
      </c>
    </row>
    <row r="1935" spans="1:25" x14ac:dyDescent="0.25">
      <c r="A1935" t="s">
        <v>3247</v>
      </c>
      <c r="B1935" t="s">
        <v>3248</v>
      </c>
      <c r="C1935" t="s">
        <v>54</v>
      </c>
      <c r="D1935" t="s">
        <v>76</v>
      </c>
      <c r="E1935" t="s">
        <v>55</v>
      </c>
      <c r="F1935" s="1" t="s">
        <v>13989</v>
      </c>
      <c r="G1935">
        <v>103</v>
      </c>
      <c r="H1935" t="s">
        <v>29</v>
      </c>
      <c r="I1935">
        <v>734</v>
      </c>
      <c r="J1935">
        <v>195.9</v>
      </c>
      <c r="K1935">
        <f>Passenger_Data[[#This Row],[Price_USD]]*1</f>
        <v>195.9</v>
      </c>
      <c r="L1935">
        <v>51</v>
      </c>
      <c r="M1935" t="s">
        <v>40</v>
      </c>
      <c r="N1935" t="s">
        <v>60</v>
      </c>
      <c r="O1935" t="s">
        <v>32</v>
      </c>
      <c r="P1935" t="s">
        <v>50</v>
      </c>
      <c r="Q1935">
        <v>2</v>
      </c>
      <c r="R1935" t="s">
        <v>65</v>
      </c>
      <c r="S1935" t="s">
        <v>35</v>
      </c>
      <c r="T1935">
        <v>6</v>
      </c>
      <c r="U1935">
        <v>5</v>
      </c>
      <c r="V1935">
        <v>64</v>
      </c>
      <c r="W1935">
        <v>0</v>
      </c>
      <c r="X1935">
        <v>0</v>
      </c>
      <c r="Y1935" t="s">
        <v>77</v>
      </c>
    </row>
    <row r="1936" spans="1:25" x14ac:dyDescent="0.25">
      <c r="A1936" t="s">
        <v>3249</v>
      </c>
      <c r="B1936" t="s">
        <v>644</v>
      </c>
      <c r="C1936" t="s">
        <v>48</v>
      </c>
      <c r="D1936" t="s">
        <v>27</v>
      </c>
      <c r="E1936" t="s">
        <v>64</v>
      </c>
      <c r="F1936" s="1" t="s">
        <v>13990</v>
      </c>
      <c r="G1936">
        <v>228</v>
      </c>
      <c r="H1936" t="s">
        <v>29</v>
      </c>
      <c r="I1936">
        <v>995</v>
      </c>
      <c r="J1936">
        <v>415.27</v>
      </c>
      <c r="K1936">
        <f>Passenger_Data[[#This Row],[Price_USD]]*1</f>
        <v>415.27</v>
      </c>
      <c r="L1936">
        <v>31</v>
      </c>
      <c r="M1936" t="s">
        <v>30</v>
      </c>
      <c r="N1936" t="s">
        <v>31</v>
      </c>
      <c r="O1936" t="s">
        <v>42</v>
      </c>
      <c r="P1936" t="s">
        <v>50</v>
      </c>
      <c r="Q1936">
        <v>0</v>
      </c>
      <c r="R1936" t="s">
        <v>34</v>
      </c>
      <c r="S1936" t="s">
        <v>35</v>
      </c>
      <c r="T1936">
        <v>4.8</v>
      </c>
      <c r="U1936">
        <v>7</v>
      </c>
      <c r="V1936">
        <v>113</v>
      </c>
      <c r="W1936">
        <v>0</v>
      </c>
      <c r="X1936">
        <v>0</v>
      </c>
      <c r="Y1936" t="s">
        <v>77</v>
      </c>
    </row>
    <row r="1937" spans="1:25" x14ac:dyDescent="0.25">
      <c r="A1937" t="s">
        <v>3250</v>
      </c>
      <c r="B1937" t="s">
        <v>3251</v>
      </c>
      <c r="C1937" t="s">
        <v>26</v>
      </c>
      <c r="D1937" t="s">
        <v>59</v>
      </c>
      <c r="E1937" t="s">
        <v>27</v>
      </c>
      <c r="F1937" s="1" t="s">
        <v>13991</v>
      </c>
      <c r="G1937">
        <v>165</v>
      </c>
      <c r="H1937" t="s">
        <v>86</v>
      </c>
      <c r="I1937">
        <v>1410</v>
      </c>
      <c r="J1937">
        <v>367.15</v>
      </c>
      <c r="K1937">
        <f>Passenger_Data[[#This Row],[Price_USD]]*1</f>
        <v>367.15</v>
      </c>
      <c r="L1937">
        <v>79</v>
      </c>
      <c r="M1937" t="s">
        <v>40</v>
      </c>
      <c r="N1937" t="s">
        <v>31</v>
      </c>
      <c r="O1937" t="s">
        <v>33</v>
      </c>
      <c r="P1937" t="s">
        <v>83</v>
      </c>
      <c r="Q1937">
        <v>0</v>
      </c>
      <c r="R1937" t="s">
        <v>65</v>
      </c>
      <c r="S1937" t="s">
        <v>44</v>
      </c>
      <c r="T1937">
        <v>9.1</v>
      </c>
      <c r="U1937">
        <v>0</v>
      </c>
      <c r="V1937">
        <v>1</v>
      </c>
      <c r="W1937">
        <v>0</v>
      </c>
      <c r="X1937">
        <v>0</v>
      </c>
      <c r="Y1937" t="s">
        <v>36</v>
      </c>
    </row>
    <row r="1938" spans="1:25" x14ac:dyDescent="0.25">
      <c r="A1938" t="s">
        <v>3252</v>
      </c>
      <c r="B1938" t="s">
        <v>3253</v>
      </c>
      <c r="C1938" t="s">
        <v>73</v>
      </c>
      <c r="D1938" t="s">
        <v>49</v>
      </c>
      <c r="E1938" t="s">
        <v>28</v>
      </c>
      <c r="F1938" s="1" t="s">
        <v>13992</v>
      </c>
      <c r="G1938">
        <v>130</v>
      </c>
      <c r="H1938" t="s">
        <v>29</v>
      </c>
      <c r="I1938">
        <v>526</v>
      </c>
      <c r="J1938">
        <v>348.07</v>
      </c>
      <c r="K1938">
        <f>Passenger_Data[[#This Row],[Price_USD]]*1</f>
        <v>348.07</v>
      </c>
      <c r="L1938">
        <v>52</v>
      </c>
      <c r="M1938" t="s">
        <v>30</v>
      </c>
      <c r="N1938" t="s">
        <v>31</v>
      </c>
      <c r="O1938" t="s">
        <v>42</v>
      </c>
      <c r="P1938" t="s">
        <v>264</v>
      </c>
      <c r="Q1938">
        <v>0</v>
      </c>
      <c r="R1938" t="s">
        <v>51</v>
      </c>
      <c r="S1938" t="s">
        <v>35</v>
      </c>
      <c r="T1938">
        <v>5.8</v>
      </c>
      <c r="U1938">
        <v>5</v>
      </c>
      <c r="V1938">
        <v>48</v>
      </c>
      <c r="W1938">
        <v>0</v>
      </c>
      <c r="X1938">
        <v>0</v>
      </c>
      <c r="Y1938" t="s">
        <v>45</v>
      </c>
    </row>
    <row r="1939" spans="1:25" x14ac:dyDescent="0.25">
      <c r="A1939" t="s">
        <v>3254</v>
      </c>
      <c r="B1939" t="s">
        <v>400</v>
      </c>
      <c r="C1939" t="s">
        <v>54</v>
      </c>
      <c r="D1939" t="s">
        <v>39</v>
      </c>
      <c r="E1939" t="s">
        <v>49</v>
      </c>
      <c r="F1939" s="1" t="s">
        <v>13993</v>
      </c>
      <c r="G1939">
        <v>224</v>
      </c>
      <c r="H1939" t="s">
        <v>29</v>
      </c>
      <c r="I1939">
        <v>1306</v>
      </c>
      <c r="J1939">
        <v>315.95999999999998</v>
      </c>
      <c r="K1939">
        <f>Passenger_Data[[#This Row],[Price_USD]]*1</f>
        <v>315.95999999999998</v>
      </c>
      <c r="L1939">
        <v>32</v>
      </c>
      <c r="M1939" t="s">
        <v>40</v>
      </c>
      <c r="N1939" t="s">
        <v>31</v>
      </c>
      <c r="O1939" t="s">
        <v>56</v>
      </c>
      <c r="P1939" t="s">
        <v>50</v>
      </c>
      <c r="Q1939">
        <v>1</v>
      </c>
      <c r="R1939" t="s">
        <v>34</v>
      </c>
      <c r="S1939" t="s">
        <v>35</v>
      </c>
      <c r="T1939">
        <v>8.3000000000000007</v>
      </c>
      <c r="U1939">
        <v>7</v>
      </c>
      <c r="V1939">
        <v>46</v>
      </c>
      <c r="W1939">
        <v>0</v>
      </c>
      <c r="X1939">
        <v>0</v>
      </c>
      <c r="Y1939" t="s">
        <v>36</v>
      </c>
    </row>
    <row r="1940" spans="1:25" x14ac:dyDescent="0.25">
      <c r="A1940" t="s">
        <v>3255</v>
      </c>
      <c r="B1940" t="s">
        <v>2059</v>
      </c>
      <c r="C1940" t="s">
        <v>26</v>
      </c>
      <c r="D1940" t="s">
        <v>59</v>
      </c>
      <c r="E1940" t="s">
        <v>28</v>
      </c>
      <c r="F1940" s="1" t="s">
        <v>13994</v>
      </c>
      <c r="G1940">
        <v>35</v>
      </c>
      <c r="H1940" t="s">
        <v>29</v>
      </c>
      <c r="I1940">
        <v>1299</v>
      </c>
      <c r="J1940">
        <v>196.86</v>
      </c>
      <c r="K1940">
        <f>Passenger_Data[[#This Row],[Price_USD]]*1</f>
        <v>196.86</v>
      </c>
      <c r="L1940">
        <v>65</v>
      </c>
      <c r="M1940" t="s">
        <v>30</v>
      </c>
      <c r="N1940" t="s">
        <v>41</v>
      </c>
      <c r="O1940" t="s">
        <v>32</v>
      </c>
      <c r="P1940" t="s">
        <v>50</v>
      </c>
      <c r="Q1940">
        <v>3</v>
      </c>
      <c r="R1940" t="s">
        <v>51</v>
      </c>
      <c r="S1940" t="s">
        <v>35</v>
      </c>
      <c r="T1940">
        <v>8.1</v>
      </c>
      <c r="U1940">
        <v>2</v>
      </c>
      <c r="V1940">
        <v>45</v>
      </c>
      <c r="W1940">
        <v>0</v>
      </c>
      <c r="X1940">
        <v>0</v>
      </c>
      <c r="Y1940" t="s">
        <v>45</v>
      </c>
    </row>
    <row r="1941" spans="1:25" x14ac:dyDescent="0.25">
      <c r="A1941" t="s">
        <v>3256</v>
      </c>
      <c r="B1941" t="s">
        <v>2819</v>
      </c>
      <c r="C1941" t="s">
        <v>73</v>
      </c>
      <c r="D1941" t="s">
        <v>27</v>
      </c>
      <c r="E1941" t="s">
        <v>49</v>
      </c>
      <c r="F1941" s="1" t="s">
        <v>13995</v>
      </c>
      <c r="G1941">
        <v>137</v>
      </c>
      <c r="H1941" t="s">
        <v>29</v>
      </c>
      <c r="I1941">
        <v>959</v>
      </c>
      <c r="J1941">
        <v>292.36</v>
      </c>
      <c r="K1941">
        <f>Passenger_Data[[#This Row],[Price_USD]]*1</f>
        <v>292.36</v>
      </c>
      <c r="L1941">
        <v>19</v>
      </c>
      <c r="M1941" t="s">
        <v>40</v>
      </c>
      <c r="N1941" t="s">
        <v>31</v>
      </c>
      <c r="O1941" t="s">
        <v>32</v>
      </c>
      <c r="P1941" t="s">
        <v>50</v>
      </c>
      <c r="Q1941">
        <v>1</v>
      </c>
      <c r="R1941" t="s">
        <v>65</v>
      </c>
      <c r="S1941" t="s">
        <v>68</v>
      </c>
      <c r="T1941">
        <v>7.4</v>
      </c>
      <c r="U1941">
        <v>6</v>
      </c>
      <c r="V1941">
        <v>74</v>
      </c>
      <c r="W1941">
        <v>0</v>
      </c>
      <c r="X1941">
        <v>0</v>
      </c>
      <c r="Y1941" t="s">
        <v>36</v>
      </c>
    </row>
    <row r="1942" spans="1:25" x14ac:dyDescent="0.25">
      <c r="A1942" t="s">
        <v>3257</v>
      </c>
      <c r="B1942" t="s">
        <v>3258</v>
      </c>
      <c r="C1942" t="s">
        <v>82</v>
      </c>
      <c r="D1942" t="s">
        <v>39</v>
      </c>
      <c r="E1942" t="s">
        <v>39</v>
      </c>
      <c r="F1942" s="1" t="s">
        <v>13996</v>
      </c>
      <c r="G1942">
        <v>196</v>
      </c>
      <c r="H1942" t="s">
        <v>86</v>
      </c>
      <c r="I1942">
        <v>1069</v>
      </c>
      <c r="J1942">
        <v>433.95</v>
      </c>
      <c r="K1942">
        <f>Passenger_Data[[#This Row],[Price_USD]]*1</f>
        <v>433.95</v>
      </c>
      <c r="L1942">
        <v>51</v>
      </c>
      <c r="M1942" t="s">
        <v>40</v>
      </c>
      <c r="N1942" t="s">
        <v>60</v>
      </c>
      <c r="O1942" t="s">
        <v>42</v>
      </c>
      <c r="P1942" t="s">
        <v>50</v>
      </c>
      <c r="Q1942">
        <v>2</v>
      </c>
      <c r="R1942" t="s">
        <v>65</v>
      </c>
      <c r="S1942" t="s">
        <v>61</v>
      </c>
      <c r="T1942">
        <v>5.6</v>
      </c>
      <c r="U1942">
        <v>1</v>
      </c>
      <c r="V1942">
        <v>52</v>
      </c>
      <c r="W1942">
        <v>0</v>
      </c>
      <c r="X1942">
        <v>0</v>
      </c>
      <c r="Y1942" t="s">
        <v>77</v>
      </c>
    </row>
    <row r="1943" spans="1:25" x14ac:dyDescent="0.25">
      <c r="A1943" t="s">
        <v>3259</v>
      </c>
      <c r="B1943" t="s">
        <v>3260</v>
      </c>
      <c r="C1943" t="s">
        <v>54</v>
      </c>
      <c r="D1943" t="s">
        <v>64</v>
      </c>
      <c r="E1943" t="s">
        <v>49</v>
      </c>
      <c r="F1943" s="1" t="s">
        <v>13997</v>
      </c>
      <c r="G1943">
        <v>165</v>
      </c>
      <c r="H1943" t="s">
        <v>29</v>
      </c>
      <c r="I1943">
        <v>1768</v>
      </c>
      <c r="J1943">
        <v>110.63</v>
      </c>
      <c r="K1943">
        <f>Passenger_Data[[#This Row],[Price_USD]]*1</f>
        <v>110.63</v>
      </c>
      <c r="L1943">
        <v>73</v>
      </c>
      <c r="M1943" t="s">
        <v>30</v>
      </c>
      <c r="N1943" t="s">
        <v>60</v>
      </c>
      <c r="O1943" t="s">
        <v>56</v>
      </c>
      <c r="P1943" t="s">
        <v>50</v>
      </c>
      <c r="Q1943">
        <v>0</v>
      </c>
      <c r="R1943" t="s">
        <v>34</v>
      </c>
      <c r="S1943" t="s">
        <v>68</v>
      </c>
      <c r="T1943">
        <v>5.2</v>
      </c>
      <c r="U1943">
        <v>10</v>
      </c>
      <c r="V1943">
        <v>28</v>
      </c>
      <c r="W1943">
        <v>0</v>
      </c>
      <c r="X1943">
        <v>0</v>
      </c>
      <c r="Y1943" t="s">
        <v>36</v>
      </c>
    </row>
    <row r="1944" spans="1:25" x14ac:dyDescent="0.25">
      <c r="A1944" t="s">
        <v>3261</v>
      </c>
      <c r="B1944" t="s">
        <v>3262</v>
      </c>
      <c r="C1944" t="s">
        <v>48</v>
      </c>
      <c r="D1944" t="s">
        <v>59</v>
      </c>
      <c r="E1944" t="s">
        <v>27</v>
      </c>
      <c r="F1944" s="1" t="s">
        <v>13998</v>
      </c>
      <c r="G1944">
        <v>183</v>
      </c>
      <c r="H1944" t="s">
        <v>29</v>
      </c>
      <c r="I1944">
        <v>728</v>
      </c>
      <c r="J1944">
        <v>154.52000000000001</v>
      </c>
      <c r="K1944">
        <f>Passenger_Data[[#This Row],[Price_USD]]*1</f>
        <v>154.52000000000001</v>
      </c>
      <c r="L1944">
        <v>23</v>
      </c>
      <c r="M1944" t="s">
        <v>30</v>
      </c>
      <c r="N1944" t="s">
        <v>41</v>
      </c>
      <c r="O1944" t="s">
        <v>33</v>
      </c>
      <c r="P1944" t="s">
        <v>50</v>
      </c>
      <c r="Q1944">
        <v>1</v>
      </c>
      <c r="R1944" t="s">
        <v>51</v>
      </c>
      <c r="S1944" t="s">
        <v>44</v>
      </c>
      <c r="T1944">
        <v>9.3000000000000007</v>
      </c>
      <c r="U1944">
        <v>18</v>
      </c>
      <c r="V1944">
        <v>81</v>
      </c>
      <c r="W1944">
        <v>0</v>
      </c>
      <c r="X1944">
        <v>1</v>
      </c>
      <c r="Y1944" t="s">
        <v>77</v>
      </c>
    </row>
    <row r="1945" spans="1:25" x14ac:dyDescent="0.25">
      <c r="A1945" t="s">
        <v>3263</v>
      </c>
      <c r="B1945" t="s">
        <v>972</v>
      </c>
      <c r="C1945" t="s">
        <v>54</v>
      </c>
      <c r="D1945" t="s">
        <v>59</v>
      </c>
      <c r="E1945" t="s">
        <v>59</v>
      </c>
      <c r="F1945" s="1" t="s">
        <v>13999</v>
      </c>
      <c r="G1945">
        <v>118</v>
      </c>
      <c r="H1945" t="s">
        <v>86</v>
      </c>
      <c r="I1945">
        <v>1326</v>
      </c>
      <c r="J1945">
        <v>399.69</v>
      </c>
      <c r="K1945">
        <f>Passenger_Data[[#This Row],[Price_USD]]*1</f>
        <v>399.69</v>
      </c>
      <c r="L1945">
        <v>69</v>
      </c>
      <c r="M1945" t="s">
        <v>30</v>
      </c>
      <c r="N1945" t="s">
        <v>31</v>
      </c>
      <c r="O1945" t="s">
        <v>42</v>
      </c>
      <c r="P1945" t="s">
        <v>50</v>
      </c>
      <c r="Q1945">
        <v>1</v>
      </c>
      <c r="R1945" t="s">
        <v>65</v>
      </c>
      <c r="S1945" t="s">
        <v>68</v>
      </c>
      <c r="T1945">
        <v>6.1</v>
      </c>
      <c r="U1945">
        <v>8</v>
      </c>
      <c r="V1945">
        <v>92</v>
      </c>
      <c r="W1945">
        <v>0</v>
      </c>
      <c r="X1945">
        <v>0</v>
      </c>
      <c r="Y1945" t="s">
        <v>45</v>
      </c>
    </row>
    <row r="1946" spans="1:25" x14ac:dyDescent="0.25">
      <c r="A1946" t="s">
        <v>3264</v>
      </c>
      <c r="B1946" t="s">
        <v>3265</v>
      </c>
      <c r="C1946" t="s">
        <v>82</v>
      </c>
      <c r="D1946" t="s">
        <v>76</v>
      </c>
      <c r="E1946" t="s">
        <v>49</v>
      </c>
      <c r="F1946" s="1" t="s">
        <v>14000</v>
      </c>
      <c r="G1946">
        <v>222</v>
      </c>
      <c r="H1946" t="s">
        <v>29</v>
      </c>
      <c r="I1946">
        <v>1005</v>
      </c>
      <c r="J1946">
        <v>245.58</v>
      </c>
      <c r="K1946">
        <f>Passenger_Data[[#This Row],[Price_USD]]*1</f>
        <v>245.58</v>
      </c>
      <c r="L1946">
        <v>24</v>
      </c>
      <c r="M1946" t="s">
        <v>40</v>
      </c>
      <c r="N1946" t="s">
        <v>60</v>
      </c>
      <c r="O1946" t="s">
        <v>32</v>
      </c>
      <c r="P1946" t="s">
        <v>33</v>
      </c>
      <c r="Q1946">
        <v>0</v>
      </c>
      <c r="R1946" t="s">
        <v>65</v>
      </c>
      <c r="S1946" t="s">
        <v>44</v>
      </c>
      <c r="T1946">
        <v>7.4</v>
      </c>
      <c r="U1946">
        <v>3</v>
      </c>
      <c r="V1946">
        <v>95</v>
      </c>
      <c r="W1946">
        <v>0</v>
      </c>
      <c r="X1946">
        <v>1</v>
      </c>
      <c r="Y1946" t="s">
        <v>36</v>
      </c>
    </row>
    <row r="1947" spans="1:25" x14ac:dyDescent="0.25">
      <c r="A1947" t="s">
        <v>3266</v>
      </c>
      <c r="B1947" t="s">
        <v>3267</v>
      </c>
      <c r="C1947" t="s">
        <v>26</v>
      </c>
      <c r="D1947" t="s">
        <v>59</v>
      </c>
      <c r="E1947" t="s">
        <v>27</v>
      </c>
      <c r="F1947" s="1" t="s">
        <v>14001</v>
      </c>
      <c r="G1947">
        <v>288</v>
      </c>
      <c r="H1947" t="s">
        <v>86</v>
      </c>
      <c r="I1947">
        <v>988</v>
      </c>
      <c r="J1947">
        <v>283.29000000000002</v>
      </c>
      <c r="K1947">
        <f>Passenger_Data[[#This Row],[Price_USD]]*1</f>
        <v>283.29000000000002</v>
      </c>
      <c r="L1947">
        <v>47</v>
      </c>
      <c r="M1947" t="s">
        <v>30</v>
      </c>
      <c r="N1947" t="s">
        <v>31</v>
      </c>
      <c r="O1947" t="s">
        <v>33</v>
      </c>
      <c r="P1947" t="s">
        <v>33</v>
      </c>
      <c r="Q1947">
        <v>1</v>
      </c>
      <c r="R1947" t="s">
        <v>51</v>
      </c>
      <c r="S1947" t="s">
        <v>35</v>
      </c>
      <c r="T1947">
        <v>8</v>
      </c>
      <c r="U1947">
        <v>16</v>
      </c>
      <c r="V1947">
        <v>101</v>
      </c>
      <c r="W1947">
        <v>0</v>
      </c>
      <c r="X1947">
        <v>0</v>
      </c>
      <c r="Y1947" t="s">
        <v>77</v>
      </c>
    </row>
    <row r="1948" spans="1:25" x14ac:dyDescent="0.25">
      <c r="A1948" t="s">
        <v>3268</v>
      </c>
      <c r="B1948" t="s">
        <v>1444</v>
      </c>
      <c r="C1948" t="s">
        <v>48</v>
      </c>
      <c r="D1948" t="s">
        <v>49</v>
      </c>
      <c r="E1948" t="s">
        <v>49</v>
      </c>
      <c r="F1948" s="1" t="s">
        <v>14002</v>
      </c>
      <c r="G1948">
        <v>165</v>
      </c>
      <c r="H1948" t="s">
        <v>108</v>
      </c>
      <c r="I1948">
        <v>1487</v>
      </c>
      <c r="J1948">
        <v>346.69</v>
      </c>
      <c r="K1948">
        <f>Passenger_Data[[#This Row],[Price_USD]]*1</f>
        <v>346.69</v>
      </c>
      <c r="L1948">
        <v>52</v>
      </c>
      <c r="M1948" t="s">
        <v>30</v>
      </c>
      <c r="N1948" t="s">
        <v>41</v>
      </c>
      <c r="O1948" t="s">
        <v>56</v>
      </c>
      <c r="P1948" t="s">
        <v>50</v>
      </c>
      <c r="Q1948">
        <v>1</v>
      </c>
      <c r="R1948" t="s">
        <v>51</v>
      </c>
      <c r="S1948" t="s">
        <v>61</v>
      </c>
      <c r="T1948">
        <v>4</v>
      </c>
      <c r="U1948">
        <v>12</v>
      </c>
      <c r="V1948">
        <v>32</v>
      </c>
      <c r="W1948">
        <v>0</v>
      </c>
      <c r="X1948">
        <v>1</v>
      </c>
      <c r="Y1948" t="s">
        <v>77</v>
      </c>
    </row>
    <row r="1949" spans="1:25" x14ac:dyDescent="0.25">
      <c r="A1949" t="s">
        <v>3269</v>
      </c>
      <c r="B1949" t="s">
        <v>3270</v>
      </c>
      <c r="C1949" t="s">
        <v>48</v>
      </c>
      <c r="D1949" t="s">
        <v>59</v>
      </c>
      <c r="E1949" t="s">
        <v>27</v>
      </c>
      <c r="F1949" s="1" t="s">
        <v>14003</v>
      </c>
      <c r="G1949">
        <v>65</v>
      </c>
      <c r="H1949" t="s">
        <v>86</v>
      </c>
      <c r="I1949">
        <v>1540</v>
      </c>
      <c r="J1949">
        <v>405.36</v>
      </c>
      <c r="K1949">
        <f>Passenger_Data[[#This Row],[Price_USD]]*1</f>
        <v>405.36</v>
      </c>
      <c r="L1949">
        <v>72</v>
      </c>
      <c r="M1949" t="s">
        <v>30</v>
      </c>
      <c r="N1949" t="s">
        <v>31</v>
      </c>
      <c r="O1949" t="s">
        <v>42</v>
      </c>
      <c r="P1949" t="s">
        <v>50</v>
      </c>
      <c r="Q1949">
        <v>0</v>
      </c>
      <c r="R1949" t="s">
        <v>65</v>
      </c>
      <c r="S1949" t="s">
        <v>35</v>
      </c>
      <c r="T1949">
        <v>7.1</v>
      </c>
      <c r="U1949">
        <v>9</v>
      </c>
      <c r="V1949">
        <v>19</v>
      </c>
      <c r="W1949">
        <v>0</v>
      </c>
      <c r="X1949">
        <v>1</v>
      </c>
      <c r="Y1949" t="s">
        <v>45</v>
      </c>
    </row>
    <row r="1950" spans="1:25" x14ac:dyDescent="0.25">
      <c r="A1950" t="s">
        <v>3271</v>
      </c>
      <c r="B1950" t="s">
        <v>3045</v>
      </c>
      <c r="C1950" t="s">
        <v>73</v>
      </c>
      <c r="D1950" t="s">
        <v>39</v>
      </c>
      <c r="E1950" t="s">
        <v>27</v>
      </c>
      <c r="F1950" s="1" t="s">
        <v>14004</v>
      </c>
      <c r="G1950">
        <v>185</v>
      </c>
      <c r="H1950" t="s">
        <v>108</v>
      </c>
      <c r="I1950">
        <v>1060</v>
      </c>
      <c r="J1950">
        <v>430.74</v>
      </c>
      <c r="K1950">
        <f>Passenger_Data[[#This Row],[Price_USD]]*1</f>
        <v>430.74</v>
      </c>
      <c r="L1950">
        <v>60</v>
      </c>
      <c r="M1950" t="s">
        <v>30</v>
      </c>
      <c r="N1950" t="s">
        <v>31</v>
      </c>
      <c r="O1950" t="s">
        <v>32</v>
      </c>
      <c r="P1950" t="s">
        <v>50</v>
      </c>
      <c r="Q1950">
        <v>1</v>
      </c>
      <c r="R1950" t="s">
        <v>51</v>
      </c>
      <c r="S1950" t="s">
        <v>35</v>
      </c>
      <c r="T1950">
        <v>8</v>
      </c>
      <c r="U1950">
        <v>7</v>
      </c>
      <c r="V1950">
        <v>99</v>
      </c>
      <c r="W1950">
        <v>0</v>
      </c>
      <c r="X1950">
        <v>0</v>
      </c>
      <c r="Y1950" t="s">
        <v>45</v>
      </c>
    </row>
    <row r="1951" spans="1:25" x14ac:dyDescent="0.25">
      <c r="A1951" t="s">
        <v>3272</v>
      </c>
      <c r="B1951" t="s">
        <v>3273</v>
      </c>
      <c r="C1951" t="s">
        <v>73</v>
      </c>
      <c r="D1951" t="s">
        <v>27</v>
      </c>
      <c r="E1951" t="s">
        <v>64</v>
      </c>
      <c r="F1951" s="1" t="s">
        <v>14005</v>
      </c>
      <c r="G1951">
        <v>218</v>
      </c>
      <c r="H1951" t="s">
        <v>29</v>
      </c>
      <c r="I1951">
        <v>1350</v>
      </c>
      <c r="J1951">
        <v>468.86</v>
      </c>
      <c r="K1951">
        <f>Passenger_Data[[#This Row],[Price_USD]]*1</f>
        <v>468.86</v>
      </c>
      <c r="L1951">
        <v>70</v>
      </c>
      <c r="M1951" t="s">
        <v>40</v>
      </c>
      <c r="N1951" t="s">
        <v>60</v>
      </c>
      <c r="O1951" t="s">
        <v>32</v>
      </c>
      <c r="P1951" t="s">
        <v>50</v>
      </c>
      <c r="Q1951">
        <v>1</v>
      </c>
      <c r="R1951" t="s">
        <v>51</v>
      </c>
      <c r="S1951" t="s">
        <v>35</v>
      </c>
      <c r="T1951">
        <v>7.2</v>
      </c>
      <c r="U1951">
        <v>0</v>
      </c>
      <c r="V1951">
        <v>32</v>
      </c>
      <c r="W1951">
        <v>0</v>
      </c>
      <c r="X1951">
        <v>1</v>
      </c>
      <c r="Y1951" t="s">
        <v>45</v>
      </c>
    </row>
    <row r="1952" spans="1:25" x14ac:dyDescent="0.25">
      <c r="A1952" t="s">
        <v>3274</v>
      </c>
      <c r="B1952" t="s">
        <v>3275</v>
      </c>
      <c r="C1952" t="s">
        <v>82</v>
      </c>
      <c r="D1952" t="s">
        <v>28</v>
      </c>
      <c r="E1952" t="s">
        <v>59</v>
      </c>
      <c r="F1952" s="1" t="s">
        <v>14006</v>
      </c>
      <c r="G1952">
        <v>227</v>
      </c>
      <c r="H1952" t="s">
        <v>29</v>
      </c>
      <c r="I1952">
        <v>906</v>
      </c>
      <c r="J1952">
        <v>235.3</v>
      </c>
      <c r="K1952">
        <f>Passenger_Data[[#This Row],[Price_USD]]*1</f>
        <v>235.3</v>
      </c>
      <c r="L1952">
        <v>62</v>
      </c>
      <c r="M1952" t="s">
        <v>30</v>
      </c>
      <c r="N1952" t="s">
        <v>31</v>
      </c>
      <c r="O1952" t="s">
        <v>33</v>
      </c>
      <c r="P1952" t="s">
        <v>50</v>
      </c>
      <c r="Q1952">
        <v>1</v>
      </c>
      <c r="R1952" t="s">
        <v>43</v>
      </c>
      <c r="S1952" t="s">
        <v>44</v>
      </c>
      <c r="T1952">
        <v>5.2</v>
      </c>
      <c r="U1952">
        <v>1</v>
      </c>
      <c r="V1952">
        <v>14</v>
      </c>
      <c r="W1952">
        <v>0</v>
      </c>
      <c r="X1952">
        <v>0</v>
      </c>
      <c r="Y1952" t="s">
        <v>45</v>
      </c>
    </row>
    <row r="1953" spans="1:25" x14ac:dyDescent="0.25">
      <c r="A1953" t="s">
        <v>3276</v>
      </c>
      <c r="B1953" t="s">
        <v>3277</v>
      </c>
      <c r="C1953" t="s">
        <v>48</v>
      </c>
      <c r="D1953" t="s">
        <v>55</v>
      </c>
      <c r="E1953" t="s">
        <v>55</v>
      </c>
      <c r="F1953" s="1" t="s">
        <v>14007</v>
      </c>
      <c r="G1953">
        <v>190</v>
      </c>
      <c r="H1953" t="s">
        <v>29</v>
      </c>
      <c r="I1953">
        <v>1220</v>
      </c>
      <c r="J1953">
        <v>369.31</v>
      </c>
      <c r="K1953">
        <f>Passenger_Data[[#This Row],[Price_USD]]*1</f>
        <v>369.31</v>
      </c>
      <c r="L1953">
        <v>22</v>
      </c>
      <c r="M1953" t="s">
        <v>30</v>
      </c>
      <c r="N1953" t="s">
        <v>31</v>
      </c>
      <c r="O1953" t="s">
        <v>56</v>
      </c>
      <c r="P1953" t="s">
        <v>83</v>
      </c>
      <c r="Q1953">
        <v>0</v>
      </c>
      <c r="R1953" t="s">
        <v>65</v>
      </c>
      <c r="S1953" t="s">
        <v>68</v>
      </c>
      <c r="T1953">
        <v>8</v>
      </c>
      <c r="U1953">
        <v>0</v>
      </c>
      <c r="V1953">
        <v>108</v>
      </c>
      <c r="W1953">
        <v>0</v>
      </c>
      <c r="X1953">
        <v>0</v>
      </c>
      <c r="Y1953" t="s">
        <v>45</v>
      </c>
    </row>
    <row r="1954" spans="1:25" x14ac:dyDescent="0.25">
      <c r="A1954" t="s">
        <v>3278</v>
      </c>
      <c r="B1954" t="s">
        <v>1002</v>
      </c>
      <c r="C1954" t="s">
        <v>73</v>
      </c>
      <c r="D1954" t="s">
        <v>39</v>
      </c>
      <c r="E1954" t="s">
        <v>55</v>
      </c>
      <c r="F1954" s="1" t="s">
        <v>14008</v>
      </c>
      <c r="G1954">
        <v>48</v>
      </c>
      <c r="H1954" t="s">
        <v>29</v>
      </c>
      <c r="I1954">
        <v>1076</v>
      </c>
      <c r="J1954">
        <v>352.56</v>
      </c>
      <c r="K1954">
        <f>Passenger_Data[[#This Row],[Price_USD]]*1</f>
        <v>352.56</v>
      </c>
      <c r="L1954">
        <v>45</v>
      </c>
      <c r="M1954" t="s">
        <v>40</v>
      </c>
      <c r="N1954" t="s">
        <v>31</v>
      </c>
      <c r="O1954" t="s">
        <v>42</v>
      </c>
      <c r="P1954" t="s">
        <v>50</v>
      </c>
      <c r="Q1954">
        <v>0</v>
      </c>
      <c r="R1954" t="s">
        <v>65</v>
      </c>
      <c r="S1954" t="s">
        <v>35</v>
      </c>
      <c r="T1954">
        <v>9.6</v>
      </c>
      <c r="U1954">
        <v>9</v>
      </c>
      <c r="V1954">
        <v>79</v>
      </c>
      <c r="W1954">
        <v>0</v>
      </c>
      <c r="X1954">
        <v>0</v>
      </c>
      <c r="Y1954" t="s">
        <v>77</v>
      </c>
    </row>
    <row r="1955" spans="1:25" x14ac:dyDescent="0.25">
      <c r="A1955" t="s">
        <v>3279</v>
      </c>
      <c r="B1955" t="s">
        <v>1425</v>
      </c>
      <c r="C1955" t="s">
        <v>48</v>
      </c>
      <c r="D1955" t="s">
        <v>27</v>
      </c>
      <c r="E1955" t="s">
        <v>27</v>
      </c>
      <c r="F1955" s="1" t="s">
        <v>14009</v>
      </c>
      <c r="G1955">
        <v>129</v>
      </c>
      <c r="H1955" t="s">
        <v>108</v>
      </c>
      <c r="I1955">
        <v>1187</v>
      </c>
      <c r="J1955">
        <v>164.14</v>
      </c>
      <c r="K1955">
        <f>Passenger_Data[[#This Row],[Price_USD]]*1</f>
        <v>164.14</v>
      </c>
      <c r="L1955">
        <v>22</v>
      </c>
      <c r="M1955" t="s">
        <v>40</v>
      </c>
      <c r="N1955" t="s">
        <v>60</v>
      </c>
      <c r="O1955" t="s">
        <v>42</v>
      </c>
      <c r="P1955" t="s">
        <v>50</v>
      </c>
      <c r="Q1955">
        <v>0</v>
      </c>
      <c r="R1955" t="s">
        <v>65</v>
      </c>
      <c r="S1955" t="s">
        <v>61</v>
      </c>
      <c r="T1955">
        <v>8.1</v>
      </c>
      <c r="U1955">
        <v>3</v>
      </c>
      <c r="V1955">
        <v>73</v>
      </c>
      <c r="W1955">
        <v>0</v>
      </c>
      <c r="X1955">
        <v>0</v>
      </c>
      <c r="Y1955" t="s">
        <v>36</v>
      </c>
    </row>
    <row r="1956" spans="1:25" x14ac:dyDescent="0.25">
      <c r="A1956" t="s">
        <v>3280</v>
      </c>
      <c r="B1956" t="s">
        <v>2871</v>
      </c>
      <c r="C1956" t="s">
        <v>73</v>
      </c>
      <c r="D1956" t="s">
        <v>59</v>
      </c>
      <c r="E1956" t="s">
        <v>64</v>
      </c>
      <c r="F1956" s="1" t="s">
        <v>14010</v>
      </c>
      <c r="G1956">
        <v>144</v>
      </c>
      <c r="H1956" t="s">
        <v>29</v>
      </c>
      <c r="I1956">
        <v>873</v>
      </c>
      <c r="J1956">
        <v>353.17</v>
      </c>
      <c r="K1956">
        <f>Passenger_Data[[#This Row],[Price_USD]]*1</f>
        <v>353.17</v>
      </c>
      <c r="L1956">
        <v>43</v>
      </c>
      <c r="M1956" t="s">
        <v>30</v>
      </c>
      <c r="N1956" t="s">
        <v>60</v>
      </c>
      <c r="O1956" t="s">
        <v>33</v>
      </c>
      <c r="P1956" t="s">
        <v>83</v>
      </c>
      <c r="Q1956">
        <v>0</v>
      </c>
      <c r="R1956" t="s">
        <v>51</v>
      </c>
      <c r="S1956" t="s">
        <v>44</v>
      </c>
      <c r="T1956">
        <v>6.8</v>
      </c>
      <c r="U1956">
        <v>1</v>
      </c>
      <c r="V1956">
        <v>69</v>
      </c>
      <c r="W1956">
        <v>0</v>
      </c>
      <c r="X1956">
        <v>0</v>
      </c>
      <c r="Y1956" t="s">
        <v>77</v>
      </c>
    </row>
    <row r="1957" spans="1:25" x14ac:dyDescent="0.25">
      <c r="A1957" t="s">
        <v>3281</v>
      </c>
      <c r="B1957" t="s">
        <v>1437</v>
      </c>
      <c r="C1957" t="s">
        <v>82</v>
      </c>
      <c r="D1957" t="s">
        <v>28</v>
      </c>
      <c r="E1957" t="s">
        <v>55</v>
      </c>
      <c r="F1957" s="1" t="s">
        <v>14011</v>
      </c>
      <c r="G1957">
        <v>225</v>
      </c>
      <c r="H1957" t="s">
        <v>29</v>
      </c>
      <c r="I1957">
        <v>1618</v>
      </c>
      <c r="J1957">
        <v>301.58</v>
      </c>
      <c r="K1957">
        <f>Passenger_Data[[#This Row],[Price_USD]]*1</f>
        <v>301.58</v>
      </c>
      <c r="L1957">
        <v>43</v>
      </c>
      <c r="M1957" t="s">
        <v>30</v>
      </c>
      <c r="N1957" t="s">
        <v>41</v>
      </c>
      <c r="O1957" t="s">
        <v>33</v>
      </c>
      <c r="P1957" t="s">
        <v>83</v>
      </c>
      <c r="Q1957">
        <v>1</v>
      </c>
      <c r="R1957" t="s">
        <v>65</v>
      </c>
      <c r="S1957" t="s">
        <v>44</v>
      </c>
      <c r="T1957">
        <v>10</v>
      </c>
      <c r="U1957">
        <v>5</v>
      </c>
      <c r="V1957">
        <v>43</v>
      </c>
      <c r="W1957">
        <v>0</v>
      </c>
      <c r="X1957">
        <v>0</v>
      </c>
      <c r="Y1957" t="s">
        <v>36</v>
      </c>
    </row>
    <row r="1958" spans="1:25" x14ac:dyDescent="0.25">
      <c r="A1958" t="s">
        <v>3282</v>
      </c>
      <c r="B1958" t="s">
        <v>698</v>
      </c>
      <c r="C1958" t="s">
        <v>73</v>
      </c>
      <c r="D1958" t="s">
        <v>27</v>
      </c>
      <c r="E1958" t="s">
        <v>55</v>
      </c>
      <c r="F1958" s="1" t="s">
        <v>14012</v>
      </c>
      <c r="G1958">
        <v>158</v>
      </c>
      <c r="H1958" t="s">
        <v>108</v>
      </c>
      <c r="I1958">
        <v>669</v>
      </c>
      <c r="J1958">
        <v>404.99</v>
      </c>
      <c r="K1958">
        <f>Passenger_Data[[#This Row],[Price_USD]]*1</f>
        <v>404.99</v>
      </c>
      <c r="L1958">
        <v>29</v>
      </c>
      <c r="M1958" t="s">
        <v>30</v>
      </c>
      <c r="N1958" t="s">
        <v>60</v>
      </c>
      <c r="O1958" t="s">
        <v>33</v>
      </c>
      <c r="P1958" t="s">
        <v>50</v>
      </c>
      <c r="Q1958">
        <v>0</v>
      </c>
      <c r="R1958" t="s">
        <v>65</v>
      </c>
      <c r="S1958" t="s">
        <v>68</v>
      </c>
      <c r="T1958">
        <v>8.4</v>
      </c>
      <c r="U1958">
        <v>2</v>
      </c>
      <c r="V1958">
        <v>29</v>
      </c>
      <c r="W1958">
        <v>0</v>
      </c>
      <c r="X1958">
        <v>0</v>
      </c>
      <c r="Y1958" t="s">
        <v>36</v>
      </c>
    </row>
    <row r="1959" spans="1:25" x14ac:dyDescent="0.25">
      <c r="A1959" t="s">
        <v>3283</v>
      </c>
      <c r="B1959" t="s">
        <v>1234</v>
      </c>
      <c r="C1959" t="s">
        <v>26</v>
      </c>
      <c r="D1959" t="s">
        <v>76</v>
      </c>
      <c r="E1959" t="s">
        <v>39</v>
      </c>
      <c r="F1959" s="1" t="s">
        <v>14013</v>
      </c>
      <c r="G1959">
        <v>140</v>
      </c>
      <c r="H1959" t="s">
        <v>29</v>
      </c>
      <c r="I1959">
        <v>1079</v>
      </c>
      <c r="J1959">
        <v>190.31</v>
      </c>
      <c r="K1959">
        <f>Passenger_Data[[#This Row],[Price_USD]]*1</f>
        <v>190.31</v>
      </c>
      <c r="L1959">
        <v>22</v>
      </c>
      <c r="M1959" t="s">
        <v>30</v>
      </c>
      <c r="N1959" t="s">
        <v>31</v>
      </c>
      <c r="O1959" t="s">
        <v>56</v>
      </c>
      <c r="P1959" t="s">
        <v>50</v>
      </c>
      <c r="Q1959">
        <v>2</v>
      </c>
      <c r="R1959" t="s">
        <v>65</v>
      </c>
      <c r="S1959" t="s">
        <v>68</v>
      </c>
      <c r="T1959">
        <v>9.5</v>
      </c>
      <c r="U1959">
        <v>1</v>
      </c>
      <c r="V1959">
        <v>54</v>
      </c>
      <c r="W1959">
        <v>0</v>
      </c>
      <c r="X1959">
        <v>0</v>
      </c>
      <c r="Y1959" t="s">
        <v>36</v>
      </c>
    </row>
    <row r="1960" spans="1:25" x14ac:dyDescent="0.25">
      <c r="A1960" t="s">
        <v>3284</v>
      </c>
      <c r="B1960" t="s">
        <v>3285</v>
      </c>
      <c r="C1960" t="s">
        <v>73</v>
      </c>
      <c r="D1960" t="s">
        <v>39</v>
      </c>
      <c r="E1960" t="s">
        <v>59</v>
      </c>
      <c r="F1960" s="1" t="s">
        <v>14014</v>
      </c>
      <c r="G1960">
        <v>171</v>
      </c>
      <c r="H1960" t="s">
        <v>29</v>
      </c>
      <c r="I1960">
        <v>1432</v>
      </c>
      <c r="J1960">
        <v>481.25</v>
      </c>
      <c r="K1960">
        <f>Passenger_Data[[#This Row],[Price_USD]]*1</f>
        <v>481.25</v>
      </c>
      <c r="L1960">
        <v>75</v>
      </c>
      <c r="M1960" t="s">
        <v>30</v>
      </c>
      <c r="N1960" t="s">
        <v>60</v>
      </c>
      <c r="O1960" t="s">
        <v>32</v>
      </c>
      <c r="P1960" t="s">
        <v>50</v>
      </c>
      <c r="Q1960">
        <v>1</v>
      </c>
      <c r="R1960" t="s">
        <v>43</v>
      </c>
      <c r="S1960" t="s">
        <v>35</v>
      </c>
      <c r="T1960">
        <v>9.4</v>
      </c>
      <c r="U1960">
        <v>3</v>
      </c>
      <c r="V1960">
        <v>42</v>
      </c>
      <c r="W1960">
        <v>1</v>
      </c>
      <c r="X1960">
        <v>0</v>
      </c>
      <c r="Y1960" t="s">
        <v>45</v>
      </c>
    </row>
    <row r="1961" spans="1:25" x14ac:dyDescent="0.25">
      <c r="A1961" t="s">
        <v>3286</v>
      </c>
      <c r="B1961" t="s">
        <v>459</v>
      </c>
      <c r="C1961" t="s">
        <v>82</v>
      </c>
      <c r="D1961" t="s">
        <v>64</v>
      </c>
      <c r="E1961" t="s">
        <v>76</v>
      </c>
      <c r="F1961" s="1" t="s">
        <v>14015</v>
      </c>
      <c r="G1961">
        <v>188</v>
      </c>
      <c r="H1961" t="s">
        <v>86</v>
      </c>
      <c r="I1961">
        <v>1674</v>
      </c>
      <c r="J1961">
        <v>479.88</v>
      </c>
      <c r="K1961">
        <f>Passenger_Data[[#This Row],[Price_USD]]*1</f>
        <v>479.88</v>
      </c>
      <c r="L1961">
        <v>18</v>
      </c>
      <c r="M1961" t="s">
        <v>40</v>
      </c>
      <c r="N1961" t="s">
        <v>41</v>
      </c>
      <c r="O1961" t="s">
        <v>56</v>
      </c>
      <c r="P1961" t="s">
        <v>50</v>
      </c>
      <c r="Q1961">
        <v>1</v>
      </c>
      <c r="R1961" t="s">
        <v>51</v>
      </c>
      <c r="S1961" t="s">
        <v>61</v>
      </c>
      <c r="T1961">
        <v>9.9</v>
      </c>
      <c r="U1961">
        <v>10</v>
      </c>
      <c r="V1961">
        <v>5</v>
      </c>
      <c r="W1961">
        <v>0</v>
      </c>
      <c r="X1961">
        <v>1</v>
      </c>
      <c r="Y1961" t="s">
        <v>45</v>
      </c>
    </row>
    <row r="1962" spans="1:25" x14ac:dyDescent="0.25">
      <c r="A1962" t="s">
        <v>3287</v>
      </c>
      <c r="B1962" t="s">
        <v>3288</v>
      </c>
      <c r="C1962" t="s">
        <v>48</v>
      </c>
      <c r="D1962" t="s">
        <v>39</v>
      </c>
      <c r="E1962" t="s">
        <v>64</v>
      </c>
      <c r="F1962" s="1" t="s">
        <v>14016</v>
      </c>
      <c r="G1962">
        <v>129</v>
      </c>
      <c r="H1962" t="s">
        <v>29</v>
      </c>
      <c r="I1962">
        <v>1123</v>
      </c>
      <c r="J1962">
        <v>390.8</v>
      </c>
      <c r="K1962">
        <f>Passenger_Data[[#This Row],[Price_USD]]*1</f>
        <v>390.8</v>
      </c>
      <c r="L1962">
        <v>64</v>
      </c>
      <c r="M1962" t="s">
        <v>40</v>
      </c>
      <c r="N1962" t="s">
        <v>60</v>
      </c>
      <c r="O1962" t="s">
        <v>32</v>
      </c>
      <c r="P1962" t="s">
        <v>50</v>
      </c>
      <c r="Q1962">
        <v>0</v>
      </c>
      <c r="R1962" t="s">
        <v>43</v>
      </c>
      <c r="S1962" t="s">
        <v>35</v>
      </c>
      <c r="T1962">
        <v>7</v>
      </c>
      <c r="U1962">
        <v>10</v>
      </c>
      <c r="V1962">
        <v>105</v>
      </c>
      <c r="W1962">
        <v>0</v>
      </c>
      <c r="X1962">
        <v>0</v>
      </c>
      <c r="Y1962" t="s">
        <v>77</v>
      </c>
    </row>
    <row r="1963" spans="1:25" x14ac:dyDescent="0.25">
      <c r="A1963" t="s">
        <v>3289</v>
      </c>
      <c r="B1963" t="s">
        <v>990</v>
      </c>
      <c r="C1963" t="s">
        <v>54</v>
      </c>
      <c r="D1963" t="s">
        <v>59</v>
      </c>
      <c r="E1963" t="s">
        <v>76</v>
      </c>
      <c r="F1963" s="1" t="s">
        <v>14017</v>
      </c>
      <c r="G1963">
        <v>85</v>
      </c>
      <c r="H1963" t="s">
        <v>86</v>
      </c>
      <c r="I1963">
        <v>1010</v>
      </c>
      <c r="J1963">
        <v>385.97</v>
      </c>
      <c r="K1963">
        <f>Passenger_Data[[#This Row],[Price_USD]]*1</f>
        <v>385.97</v>
      </c>
      <c r="L1963">
        <v>53</v>
      </c>
      <c r="M1963" t="s">
        <v>30</v>
      </c>
      <c r="N1963" t="s">
        <v>60</v>
      </c>
      <c r="O1963" t="s">
        <v>56</v>
      </c>
      <c r="P1963" t="s">
        <v>83</v>
      </c>
      <c r="Q1963">
        <v>2</v>
      </c>
      <c r="R1963" t="s">
        <v>51</v>
      </c>
      <c r="S1963" t="s">
        <v>68</v>
      </c>
      <c r="T1963">
        <v>6.8</v>
      </c>
      <c r="U1963">
        <v>15</v>
      </c>
      <c r="V1963">
        <v>77</v>
      </c>
      <c r="W1963">
        <v>0</v>
      </c>
      <c r="X1963">
        <v>1</v>
      </c>
      <c r="Y1963" t="s">
        <v>77</v>
      </c>
    </row>
    <row r="1964" spans="1:25" x14ac:dyDescent="0.25">
      <c r="A1964" t="s">
        <v>3290</v>
      </c>
      <c r="B1964" t="s">
        <v>3291</v>
      </c>
      <c r="C1964" t="s">
        <v>73</v>
      </c>
      <c r="D1964" t="s">
        <v>27</v>
      </c>
      <c r="E1964" t="s">
        <v>49</v>
      </c>
      <c r="F1964" s="1" t="s">
        <v>14018</v>
      </c>
      <c r="G1964">
        <v>179</v>
      </c>
      <c r="H1964" t="s">
        <v>29</v>
      </c>
      <c r="I1964">
        <v>1280</v>
      </c>
      <c r="J1964">
        <v>368.38</v>
      </c>
      <c r="K1964">
        <f>Passenger_Data[[#This Row],[Price_USD]]*1</f>
        <v>368.38</v>
      </c>
      <c r="L1964">
        <v>48</v>
      </c>
      <c r="M1964" t="s">
        <v>40</v>
      </c>
      <c r="N1964" t="s">
        <v>41</v>
      </c>
      <c r="O1964" t="s">
        <v>32</v>
      </c>
      <c r="P1964" t="s">
        <v>50</v>
      </c>
      <c r="Q1964">
        <v>1</v>
      </c>
      <c r="R1964" t="s">
        <v>34</v>
      </c>
      <c r="S1964" t="s">
        <v>68</v>
      </c>
      <c r="T1964">
        <v>6.1</v>
      </c>
      <c r="U1964">
        <v>3</v>
      </c>
      <c r="V1964">
        <v>77</v>
      </c>
      <c r="W1964">
        <v>0</v>
      </c>
      <c r="X1964">
        <v>0</v>
      </c>
      <c r="Y1964" t="s">
        <v>36</v>
      </c>
    </row>
    <row r="1965" spans="1:25" x14ac:dyDescent="0.25">
      <c r="A1965" t="s">
        <v>3292</v>
      </c>
      <c r="B1965" t="s">
        <v>3293</v>
      </c>
      <c r="C1965" t="s">
        <v>73</v>
      </c>
      <c r="D1965" t="s">
        <v>27</v>
      </c>
      <c r="E1965" t="s">
        <v>64</v>
      </c>
      <c r="F1965" s="1" t="s">
        <v>14019</v>
      </c>
      <c r="G1965">
        <v>170</v>
      </c>
      <c r="H1965" t="s">
        <v>29</v>
      </c>
      <c r="I1965">
        <v>1420</v>
      </c>
      <c r="J1965">
        <v>269.7</v>
      </c>
      <c r="K1965">
        <f>Passenger_Data[[#This Row],[Price_USD]]*1</f>
        <v>269.7</v>
      </c>
      <c r="L1965">
        <v>79</v>
      </c>
      <c r="M1965" t="s">
        <v>40</v>
      </c>
      <c r="N1965" t="s">
        <v>31</v>
      </c>
      <c r="O1965" t="s">
        <v>33</v>
      </c>
      <c r="P1965" t="s">
        <v>33</v>
      </c>
      <c r="Q1965">
        <v>0</v>
      </c>
      <c r="R1965" t="s">
        <v>43</v>
      </c>
      <c r="S1965" t="s">
        <v>35</v>
      </c>
      <c r="T1965">
        <v>7.5</v>
      </c>
      <c r="U1965">
        <v>5</v>
      </c>
      <c r="V1965">
        <v>49</v>
      </c>
      <c r="W1965">
        <v>0</v>
      </c>
      <c r="X1965">
        <v>0</v>
      </c>
      <c r="Y1965" t="s">
        <v>45</v>
      </c>
    </row>
    <row r="1966" spans="1:25" x14ac:dyDescent="0.25">
      <c r="A1966" t="s">
        <v>3294</v>
      </c>
      <c r="B1966" t="s">
        <v>767</v>
      </c>
      <c r="C1966" t="s">
        <v>26</v>
      </c>
      <c r="D1966" t="s">
        <v>76</v>
      </c>
      <c r="E1966" t="s">
        <v>64</v>
      </c>
      <c r="F1966" s="1" t="s">
        <v>14020</v>
      </c>
      <c r="G1966">
        <v>180</v>
      </c>
      <c r="H1966" t="s">
        <v>108</v>
      </c>
      <c r="I1966">
        <v>1018</v>
      </c>
      <c r="J1966">
        <v>477.29</v>
      </c>
      <c r="K1966">
        <f>Passenger_Data[[#This Row],[Price_USD]]*1</f>
        <v>477.29</v>
      </c>
      <c r="L1966">
        <v>63</v>
      </c>
      <c r="M1966" t="s">
        <v>30</v>
      </c>
      <c r="N1966" t="s">
        <v>31</v>
      </c>
      <c r="O1966" t="s">
        <v>32</v>
      </c>
      <c r="P1966" t="s">
        <v>50</v>
      </c>
      <c r="Q1966">
        <v>2</v>
      </c>
      <c r="R1966" t="s">
        <v>65</v>
      </c>
      <c r="S1966" t="s">
        <v>61</v>
      </c>
      <c r="T1966">
        <v>6.3</v>
      </c>
      <c r="U1966">
        <v>3</v>
      </c>
      <c r="V1966">
        <v>24</v>
      </c>
      <c r="W1966">
        <v>0</v>
      </c>
      <c r="X1966">
        <v>0</v>
      </c>
      <c r="Y1966" t="s">
        <v>77</v>
      </c>
    </row>
    <row r="1967" spans="1:25" x14ac:dyDescent="0.25">
      <c r="A1967" t="s">
        <v>3295</v>
      </c>
      <c r="B1967" t="s">
        <v>2323</v>
      </c>
      <c r="C1967" t="s">
        <v>82</v>
      </c>
      <c r="D1967" t="s">
        <v>39</v>
      </c>
      <c r="E1967" t="s">
        <v>28</v>
      </c>
      <c r="F1967" s="1" t="s">
        <v>14021</v>
      </c>
      <c r="G1967">
        <v>316</v>
      </c>
      <c r="H1967" t="s">
        <v>86</v>
      </c>
      <c r="I1967">
        <v>1198</v>
      </c>
      <c r="J1967">
        <v>350.73</v>
      </c>
      <c r="K1967">
        <f>Passenger_Data[[#This Row],[Price_USD]]*1</f>
        <v>350.73</v>
      </c>
      <c r="L1967">
        <v>30</v>
      </c>
      <c r="M1967" t="s">
        <v>30</v>
      </c>
      <c r="N1967" t="s">
        <v>31</v>
      </c>
      <c r="O1967" t="s">
        <v>33</v>
      </c>
      <c r="P1967" t="s">
        <v>50</v>
      </c>
      <c r="Q1967">
        <v>2</v>
      </c>
      <c r="R1967" t="s">
        <v>51</v>
      </c>
      <c r="S1967" t="s">
        <v>68</v>
      </c>
      <c r="T1967">
        <v>7.8</v>
      </c>
      <c r="U1967">
        <v>2</v>
      </c>
      <c r="V1967">
        <v>86</v>
      </c>
      <c r="W1967">
        <v>0</v>
      </c>
      <c r="X1967">
        <v>0</v>
      </c>
      <c r="Y1967" t="s">
        <v>36</v>
      </c>
    </row>
    <row r="1968" spans="1:25" x14ac:dyDescent="0.25">
      <c r="A1968" t="s">
        <v>3296</v>
      </c>
      <c r="B1968" t="s">
        <v>609</v>
      </c>
      <c r="C1968" t="s">
        <v>73</v>
      </c>
      <c r="D1968" t="s">
        <v>49</v>
      </c>
      <c r="E1968" t="s">
        <v>59</v>
      </c>
      <c r="F1968" s="1" t="s">
        <v>14022</v>
      </c>
      <c r="G1968">
        <v>236</v>
      </c>
      <c r="H1968" t="s">
        <v>29</v>
      </c>
      <c r="I1968">
        <v>914</v>
      </c>
      <c r="J1968">
        <v>208.37</v>
      </c>
      <c r="K1968">
        <f>Passenger_Data[[#This Row],[Price_USD]]*1</f>
        <v>208.37</v>
      </c>
      <c r="L1968">
        <v>61</v>
      </c>
      <c r="M1968" t="s">
        <v>40</v>
      </c>
      <c r="N1968" t="s">
        <v>31</v>
      </c>
      <c r="O1968" t="s">
        <v>56</v>
      </c>
      <c r="P1968" t="s">
        <v>33</v>
      </c>
      <c r="Q1968">
        <v>1</v>
      </c>
      <c r="R1968" t="s">
        <v>34</v>
      </c>
      <c r="S1968" t="s">
        <v>68</v>
      </c>
      <c r="T1968">
        <v>7</v>
      </c>
      <c r="U1968">
        <v>8</v>
      </c>
      <c r="V1968">
        <v>14</v>
      </c>
      <c r="W1968">
        <v>0</v>
      </c>
      <c r="X1968">
        <v>0</v>
      </c>
      <c r="Y1968" t="s">
        <v>36</v>
      </c>
    </row>
    <row r="1969" spans="1:25" x14ac:dyDescent="0.25">
      <c r="A1969" t="s">
        <v>3297</v>
      </c>
      <c r="B1969" t="s">
        <v>3298</v>
      </c>
      <c r="C1969" t="s">
        <v>54</v>
      </c>
      <c r="D1969" t="s">
        <v>28</v>
      </c>
      <c r="E1969" t="s">
        <v>39</v>
      </c>
      <c r="F1969" s="1" t="s">
        <v>14023</v>
      </c>
      <c r="G1969">
        <v>304</v>
      </c>
      <c r="H1969" t="s">
        <v>29</v>
      </c>
      <c r="I1969">
        <v>1111</v>
      </c>
      <c r="J1969">
        <v>319.04000000000002</v>
      </c>
      <c r="K1969">
        <f>Passenger_Data[[#This Row],[Price_USD]]*1</f>
        <v>319.04000000000002</v>
      </c>
      <c r="L1969">
        <v>78</v>
      </c>
      <c r="M1969" t="s">
        <v>30</v>
      </c>
      <c r="N1969" t="s">
        <v>41</v>
      </c>
      <c r="O1969" t="s">
        <v>33</v>
      </c>
      <c r="P1969" t="s">
        <v>50</v>
      </c>
      <c r="Q1969">
        <v>2</v>
      </c>
      <c r="R1969" t="s">
        <v>34</v>
      </c>
      <c r="S1969" t="s">
        <v>61</v>
      </c>
      <c r="T1969">
        <v>5.7</v>
      </c>
      <c r="U1969">
        <v>10</v>
      </c>
      <c r="V1969">
        <v>90</v>
      </c>
      <c r="W1969">
        <v>0</v>
      </c>
      <c r="X1969">
        <v>0</v>
      </c>
      <c r="Y1969" t="s">
        <v>36</v>
      </c>
    </row>
    <row r="1970" spans="1:25" x14ac:dyDescent="0.25">
      <c r="A1970" t="s">
        <v>3299</v>
      </c>
      <c r="B1970" t="s">
        <v>1619</v>
      </c>
      <c r="C1970" t="s">
        <v>54</v>
      </c>
      <c r="D1970" t="s">
        <v>39</v>
      </c>
      <c r="E1970" t="s">
        <v>28</v>
      </c>
      <c r="F1970" s="1" t="s">
        <v>14024</v>
      </c>
      <c r="G1970">
        <v>72</v>
      </c>
      <c r="H1970" t="s">
        <v>29</v>
      </c>
      <c r="I1970">
        <v>1839</v>
      </c>
      <c r="J1970">
        <v>452.82</v>
      </c>
      <c r="K1970">
        <f>Passenger_Data[[#This Row],[Price_USD]]*1</f>
        <v>452.82</v>
      </c>
      <c r="L1970">
        <v>49</v>
      </c>
      <c r="M1970" t="s">
        <v>30</v>
      </c>
      <c r="N1970" t="s">
        <v>31</v>
      </c>
      <c r="O1970" t="s">
        <v>33</v>
      </c>
      <c r="P1970" t="s">
        <v>50</v>
      </c>
      <c r="Q1970">
        <v>1</v>
      </c>
      <c r="R1970" t="s">
        <v>65</v>
      </c>
      <c r="S1970" t="s">
        <v>35</v>
      </c>
      <c r="T1970">
        <v>5.6</v>
      </c>
      <c r="U1970">
        <v>9</v>
      </c>
      <c r="V1970">
        <v>32</v>
      </c>
      <c r="W1970">
        <v>0</v>
      </c>
      <c r="X1970">
        <v>1</v>
      </c>
      <c r="Y1970" t="s">
        <v>36</v>
      </c>
    </row>
    <row r="1971" spans="1:25" x14ac:dyDescent="0.25">
      <c r="A1971" t="s">
        <v>3300</v>
      </c>
      <c r="B1971" t="s">
        <v>859</v>
      </c>
      <c r="C1971" t="s">
        <v>26</v>
      </c>
      <c r="D1971" t="s">
        <v>64</v>
      </c>
      <c r="E1971" t="s">
        <v>28</v>
      </c>
      <c r="F1971" s="1" t="s">
        <v>14025</v>
      </c>
      <c r="G1971">
        <v>272</v>
      </c>
      <c r="H1971" t="s">
        <v>29</v>
      </c>
      <c r="I1971">
        <v>1541</v>
      </c>
      <c r="J1971">
        <v>472.54</v>
      </c>
      <c r="K1971">
        <f>Passenger_Data[[#This Row],[Price_USD]]*1</f>
        <v>472.54</v>
      </c>
      <c r="L1971">
        <v>27</v>
      </c>
      <c r="M1971" t="s">
        <v>40</v>
      </c>
      <c r="N1971" t="s">
        <v>31</v>
      </c>
      <c r="O1971" t="s">
        <v>42</v>
      </c>
      <c r="P1971" t="s">
        <v>83</v>
      </c>
      <c r="Q1971">
        <v>0</v>
      </c>
      <c r="R1971" t="s">
        <v>65</v>
      </c>
      <c r="S1971" t="s">
        <v>61</v>
      </c>
      <c r="T1971">
        <v>5.9</v>
      </c>
      <c r="U1971">
        <v>7</v>
      </c>
      <c r="V1971">
        <v>62</v>
      </c>
      <c r="W1971">
        <v>0</v>
      </c>
      <c r="X1971">
        <v>1</v>
      </c>
      <c r="Y1971" t="s">
        <v>36</v>
      </c>
    </row>
    <row r="1972" spans="1:25" x14ac:dyDescent="0.25">
      <c r="A1972" t="s">
        <v>3301</v>
      </c>
      <c r="B1972" t="s">
        <v>3302</v>
      </c>
      <c r="C1972" t="s">
        <v>26</v>
      </c>
      <c r="D1972" t="s">
        <v>64</v>
      </c>
      <c r="E1972" t="s">
        <v>76</v>
      </c>
      <c r="F1972" s="1" t="s">
        <v>14026</v>
      </c>
      <c r="G1972">
        <v>89</v>
      </c>
      <c r="H1972" t="s">
        <v>29</v>
      </c>
      <c r="I1972">
        <v>764</v>
      </c>
      <c r="J1972">
        <v>262.77</v>
      </c>
      <c r="K1972">
        <f>Passenger_Data[[#This Row],[Price_USD]]*1</f>
        <v>262.77</v>
      </c>
      <c r="L1972">
        <v>30</v>
      </c>
      <c r="M1972" t="s">
        <v>40</v>
      </c>
      <c r="N1972" t="s">
        <v>41</v>
      </c>
      <c r="O1972" t="s">
        <v>32</v>
      </c>
      <c r="P1972" t="s">
        <v>50</v>
      </c>
      <c r="Q1972">
        <v>0</v>
      </c>
      <c r="R1972" t="s">
        <v>65</v>
      </c>
      <c r="S1972" t="s">
        <v>35</v>
      </c>
      <c r="T1972">
        <v>8.1999999999999993</v>
      </c>
      <c r="U1972">
        <v>15</v>
      </c>
      <c r="V1972">
        <v>119</v>
      </c>
      <c r="W1972">
        <v>0</v>
      </c>
      <c r="X1972">
        <v>0</v>
      </c>
      <c r="Y1972" t="s">
        <v>45</v>
      </c>
    </row>
    <row r="1973" spans="1:25" x14ac:dyDescent="0.25">
      <c r="A1973" t="s">
        <v>3303</v>
      </c>
      <c r="B1973" t="s">
        <v>2127</v>
      </c>
      <c r="C1973" t="s">
        <v>54</v>
      </c>
      <c r="D1973" t="s">
        <v>49</v>
      </c>
      <c r="E1973" t="s">
        <v>39</v>
      </c>
      <c r="F1973" s="1" t="s">
        <v>14027</v>
      </c>
      <c r="G1973">
        <v>252</v>
      </c>
      <c r="H1973" t="s">
        <v>29</v>
      </c>
      <c r="I1973">
        <v>1269</v>
      </c>
      <c r="J1973">
        <v>402.8</v>
      </c>
      <c r="K1973">
        <f>Passenger_Data[[#This Row],[Price_USD]]*1</f>
        <v>402.8</v>
      </c>
      <c r="L1973">
        <v>33</v>
      </c>
      <c r="M1973" t="s">
        <v>40</v>
      </c>
      <c r="N1973" t="s">
        <v>41</v>
      </c>
      <c r="O1973" t="s">
        <v>56</v>
      </c>
      <c r="P1973" t="s">
        <v>50</v>
      </c>
      <c r="Q1973">
        <v>2</v>
      </c>
      <c r="R1973" t="s">
        <v>34</v>
      </c>
      <c r="S1973" t="s">
        <v>61</v>
      </c>
      <c r="T1973">
        <v>6.4</v>
      </c>
      <c r="U1973">
        <v>8</v>
      </c>
      <c r="V1973">
        <v>64</v>
      </c>
      <c r="W1973">
        <v>0</v>
      </c>
      <c r="X1973">
        <v>0</v>
      </c>
      <c r="Y1973" t="s">
        <v>45</v>
      </c>
    </row>
    <row r="1974" spans="1:25" x14ac:dyDescent="0.25">
      <c r="A1974" t="s">
        <v>3304</v>
      </c>
      <c r="B1974" t="s">
        <v>3305</v>
      </c>
      <c r="C1974" t="s">
        <v>82</v>
      </c>
      <c r="D1974" t="s">
        <v>28</v>
      </c>
      <c r="E1974" t="s">
        <v>59</v>
      </c>
      <c r="F1974" s="1" t="s">
        <v>14028</v>
      </c>
      <c r="G1974">
        <v>121</v>
      </c>
      <c r="H1974" t="s">
        <v>29</v>
      </c>
      <c r="I1974">
        <v>559</v>
      </c>
      <c r="J1974">
        <v>497.32</v>
      </c>
      <c r="K1974">
        <f>Passenger_Data[[#This Row],[Price_USD]]*1</f>
        <v>497.32</v>
      </c>
      <c r="L1974">
        <v>57</v>
      </c>
      <c r="M1974" t="s">
        <v>40</v>
      </c>
      <c r="N1974" t="s">
        <v>60</v>
      </c>
      <c r="O1974" t="s">
        <v>56</v>
      </c>
      <c r="P1974" t="s">
        <v>50</v>
      </c>
      <c r="Q1974">
        <v>0</v>
      </c>
      <c r="R1974" t="s">
        <v>65</v>
      </c>
      <c r="S1974" t="s">
        <v>68</v>
      </c>
      <c r="T1974">
        <v>7.9</v>
      </c>
      <c r="U1974">
        <v>12</v>
      </c>
      <c r="V1974">
        <v>67</v>
      </c>
      <c r="W1974">
        <v>0</v>
      </c>
      <c r="X1974">
        <v>0</v>
      </c>
      <c r="Y1974" t="s">
        <v>36</v>
      </c>
    </row>
    <row r="1975" spans="1:25" x14ac:dyDescent="0.25">
      <c r="A1975" t="s">
        <v>3306</v>
      </c>
      <c r="B1975" t="s">
        <v>3307</v>
      </c>
      <c r="C1975" t="s">
        <v>48</v>
      </c>
      <c r="D1975" t="s">
        <v>49</v>
      </c>
      <c r="E1975" t="s">
        <v>27</v>
      </c>
      <c r="F1975" s="1" t="s">
        <v>14029</v>
      </c>
      <c r="G1975">
        <v>228</v>
      </c>
      <c r="H1975" t="s">
        <v>29</v>
      </c>
      <c r="I1975">
        <v>904</v>
      </c>
      <c r="J1975">
        <v>388.23</v>
      </c>
      <c r="K1975">
        <f>Passenger_Data[[#This Row],[Price_USD]]*1</f>
        <v>388.23</v>
      </c>
      <c r="L1975">
        <v>77</v>
      </c>
      <c r="M1975" t="s">
        <v>40</v>
      </c>
      <c r="N1975" t="s">
        <v>31</v>
      </c>
      <c r="O1975" t="s">
        <v>42</v>
      </c>
      <c r="P1975" t="s">
        <v>83</v>
      </c>
      <c r="Q1975">
        <v>1</v>
      </c>
      <c r="R1975" t="s">
        <v>43</v>
      </c>
      <c r="S1975" t="s">
        <v>35</v>
      </c>
      <c r="T1975">
        <v>6.4</v>
      </c>
      <c r="U1975">
        <v>19</v>
      </c>
      <c r="V1975">
        <v>5</v>
      </c>
      <c r="W1975">
        <v>0</v>
      </c>
      <c r="X1975">
        <v>0</v>
      </c>
      <c r="Y1975" t="s">
        <v>45</v>
      </c>
    </row>
    <row r="1976" spans="1:25" x14ac:dyDescent="0.25">
      <c r="A1976" t="s">
        <v>3308</v>
      </c>
      <c r="B1976" t="s">
        <v>2653</v>
      </c>
      <c r="C1976" t="s">
        <v>26</v>
      </c>
      <c r="D1976" t="s">
        <v>28</v>
      </c>
      <c r="E1976" t="s">
        <v>76</v>
      </c>
      <c r="F1976" s="1" t="s">
        <v>14030</v>
      </c>
      <c r="G1976">
        <v>206</v>
      </c>
      <c r="H1976" t="s">
        <v>29</v>
      </c>
      <c r="I1976">
        <v>1152</v>
      </c>
      <c r="J1976">
        <v>324.92</v>
      </c>
      <c r="K1976">
        <f>Passenger_Data[[#This Row],[Price_USD]]*1</f>
        <v>324.92</v>
      </c>
      <c r="L1976">
        <v>70</v>
      </c>
      <c r="M1976" t="s">
        <v>30</v>
      </c>
      <c r="N1976" t="s">
        <v>31</v>
      </c>
      <c r="O1976" t="s">
        <v>32</v>
      </c>
      <c r="P1976" t="s">
        <v>33</v>
      </c>
      <c r="Q1976">
        <v>1</v>
      </c>
      <c r="R1976" t="s">
        <v>65</v>
      </c>
      <c r="S1976" t="s">
        <v>35</v>
      </c>
      <c r="T1976">
        <v>8.6</v>
      </c>
      <c r="U1976">
        <v>21</v>
      </c>
      <c r="V1976">
        <v>63</v>
      </c>
      <c r="W1976">
        <v>0</v>
      </c>
      <c r="X1976">
        <v>0</v>
      </c>
      <c r="Y1976" t="s">
        <v>77</v>
      </c>
    </row>
    <row r="1977" spans="1:25" x14ac:dyDescent="0.25">
      <c r="A1977" t="s">
        <v>3309</v>
      </c>
      <c r="B1977" t="s">
        <v>3310</v>
      </c>
      <c r="C1977" t="s">
        <v>26</v>
      </c>
      <c r="D1977" t="s">
        <v>49</v>
      </c>
      <c r="E1977" t="s">
        <v>76</v>
      </c>
      <c r="F1977" s="1" t="s">
        <v>14031</v>
      </c>
      <c r="G1977">
        <v>252</v>
      </c>
      <c r="H1977" t="s">
        <v>86</v>
      </c>
      <c r="I1977">
        <v>1716</v>
      </c>
      <c r="J1977">
        <v>340.44</v>
      </c>
      <c r="K1977">
        <f>Passenger_Data[[#This Row],[Price_USD]]*1</f>
        <v>340.44</v>
      </c>
      <c r="L1977">
        <v>73</v>
      </c>
      <c r="M1977" t="s">
        <v>30</v>
      </c>
      <c r="N1977" t="s">
        <v>31</v>
      </c>
      <c r="O1977" t="s">
        <v>33</v>
      </c>
      <c r="P1977" t="s">
        <v>50</v>
      </c>
      <c r="Q1977">
        <v>1</v>
      </c>
      <c r="R1977" t="s">
        <v>34</v>
      </c>
      <c r="S1977" t="s">
        <v>35</v>
      </c>
      <c r="T1977">
        <v>7.8</v>
      </c>
      <c r="U1977">
        <v>7</v>
      </c>
      <c r="V1977">
        <v>19</v>
      </c>
      <c r="W1977">
        <v>0</v>
      </c>
      <c r="X1977">
        <v>0</v>
      </c>
      <c r="Y1977" t="s">
        <v>36</v>
      </c>
    </row>
    <row r="1978" spans="1:25" x14ac:dyDescent="0.25">
      <c r="A1978" t="s">
        <v>3311</v>
      </c>
      <c r="B1978" t="s">
        <v>2349</v>
      </c>
      <c r="C1978" t="s">
        <v>48</v>
      </c>
      <c r="D1978" t="s">
        <v>64</v>
      </c>
      <c r="E1978" t="s">
        <v>55</v>
      </c>
      <c r="F1978" s="1" t="s">
        <v>14032</v>
      </c>
      <c r="G1978">
        <v>234</v>
      </c>
      <c r="H1978" t="s">
        <v>29</v>
      </c>
      <c r="I1978">
        <v>1383</v>
      </c>
      <c r="J1978">
        <v>365.85</v>
      </c>
      <c r="K1978">
        <f>Passenger_Data[[#This Row],[Price_USD]]*1</f>
        <v>365.85</v>
      </c>
      <c r="L1978">
        <v>59</v>
      </c>
      <c r="M1978" t="s">
        <v>40</v>
      </c>
      <c r="N1978" t="s">
        <v>31</v>
      </c>
      <c r="O1978" t="s">
        <v>56</v>
      </c>
      <c r="P1978" t="s">
        <v>50</v>
      </c>
      <c r="Q1978">
        <v>3</v>
      </c>
      <c r="R1978" t="s">
        <v>65</v>
      </c>
      <c r="S1978" t="s">
        <v>44</v>
      </c>
      <c r="T1978">
        <v>8.6</v>
      </c>
      <c r="U1978">
        <v>19</v>
      </c>
      <c r="V1978">
        <v>61</v>
      </c>
      <c r="W1978">
        <v>0</v>
      </c>
      <c r="X1978">
        <v>0</v>
      </c>
      <c r="Y1978" t="s">
        <v>36</v>
      </c>
    </row>
    <row r="1979" spans="1:25" x14ac:dyDescent="0.25">
      <c r="A1979" t="s">
        <v>3312</v>
      </c>
      <c r="B1979" t="s">
        <v>3313</v>
      </c>
      <c r="C1979" t="s">
        <v>73</v>
      </c>
      <c r="D1979" t="s">
        <v>28</v>
      </c>
      <c r="E1979" t="s">
        <v>27</v>
      </c>
      <c r="F1979" s="1" t="s">
        <v>14033</v>
      </c>
      <c r="G1979">
        <v>170</v>
      </c>
      <c r="H1979" t="s">
        <v>29</v>
      </c>
      <c r="I1979">
        <v>1626</v>
      </c>
      <c r="J1979">
        <v>395.95</v>
      </c>
      <c r="K1979">
        <f>Passenger_Data[[#This Row],[Price_USD]]*1</f>
        <v>395.95</v>
      </c>
      <c r="L1979">
        <v>39</v>
      </c>
      <c r="M1979" t="s">
        <v>30</v>
      </c>
      <c r="N1979" t="s">
        <v>31</v>
      </c>
      <c r="O1979" t="s">
        <v>33</v>
      </c>
      <c r="P1979" t="s">
        <v>50</v>
      </c>
      <c r="Q1979">
        <v>1</v>
      </c>
      <c r="R1979" t="s">
        <v>65</v>
      </c>
      <c r="S1979" t="s">
        <v>61</v>
      </c>
      <c r="T1979">
        <v>6.6</v>
      </c>
      <c r="U1979">
        <v>9</v>
      </c>
      <c r="V1979">
        <v>1</v>
      </c>
      <c r="W1979">
        <v>0</v>
      </c>
      <c r="X1979">
        <v>0</v>
      </c>
      <c r="Y1979" t="s">
        <v>77</v>
      </c>
    </row>
    <row r="1980" spans="1:25" x14ac:dyDescent="0.25">
      <c r="A1980" t="s">
        <v>3314</v>
      </c>
      <c r="B1980" t="s">
        <v>3315</v>
      </c>
      <c r="C1980" t="s">
        <v>73</v>
      </c>
      <c r="D1980" t="s">
        <v>55</v>
      </c>
      <c r="E1980" t="s">
        <v>27</v>
      </c>
      <c r="F1980" s="1" t="s">
        <v>14034</v>
      </c>
      <c r="G1980">
        <v>155</v>
      </c>
      <c r="H1980" t="s">
        <v>29</v>
      </c>
      <c r="I1980">
        <v>1499</v>
      </c>
      <c r="J1980">
        <v>182.62</v>
      </c>
      <c r="K1980">
        <f>Passenger_Data[[#This Row],[Price_USD]]*1</f>
        <v>182.62</v>
      </c>
      <c r="L1980">
        <v>48</v>
      </c>
      <c r="M1980" t="s">
        <v>40</v>
      </c>
      <c r="N1980" t="s">
        <v>31</v>
      </c>
      <c r="O1980" t="s">
        <v>33</v>
      </c>
      <c r="P1980" t="s">
        <v>33</v>
      </c>
      <c r="Q1980">
        <v>0</v>
      </c>
      <c r="R1980" t="s">
        <v>43</v>
      </c>
      <c r="S1980" t="s">
        <v>61</v>
      </c>
      <c r="T1980">
        <v>5.9</v>
      </c>
      <c r="U1980">
        <v>11</v>
      </c>
      <c r="V1980">
        <v>41</v>
      </c>
      <c r="W1980">
        <v>0</v>
      </c>
      <c r="X1980">
        <v>0</v>
      </c>
      <c r="Y1980" t="s">
        <v>36</v>
      </c>
    </row>
    <row r="1981" spans="1:25" x14ac:dyDescent="0.25">
      <c r="A1981" t="s">
        <v>3316</v>
      </c>
      <c r="B1981" t="s">
        <v>2819</v>
      </c>
      <c r="C1981" t="s">
        <v>82</v>
      </c>
      <c r="D1981" t="s">
        <v>39</v>
      </c>
      <c r="E1981" t="s">
        <v>59</v>
      </c>
      <c r="F1981" s="1" t="s">
        <v>14035</v>
      </c>
      <c r="G1981">
        <v>153</v>
      </c>
      <c r="H1981" t="s">
        <v>29</v>
      </c>
      <c r="I1981">
        <v>1394</v>
      </c>
      <c r="J1981">
        <v>431.94</v>
      </c>
      <c r="K1981">
        <f>Passenger_Data[[#This Row],[Price_USD]]*1</f>
        <v>431.94</v>
      </c>
      <c r="L1981">
        <v>18</v>
      </c>
      <c r="M1981" t="s">
        <v>30</v>
      </c>
      <c r="N1981" t="s">
        <v>31</v>
      </c>
      <c r="O1981" t="s">
        <v>32</v>
      </c>
      <c r="P1981" t="s">
        <v>50</v>
      </c>
      <c r="Q1981">
        <v>1</v>
      </c>
      <c r="R1981" t="s">
        <v>51</v>
      </c>
      <c r="S1981" t="s">
        <v>44</v>
      </c>
      <c r="T1981">
        <v>6.7</v>
      </c>
      <c r="U1981">
        <v>11</v>
      </c>
      <c r="V1981">
        <v>90</v>
      </c>
      <c r="W1981">
        <v>0</v>
      </c>
      <c r="X1981">
        <v>0</v>
      </c>
      <c r="Y1981" t="s">
        <v>45</v>
      </c>
    </row>
    <row r="1982" spans="1:25" x14ac:dyDescent="0.25">
      <c r="A1982" t="s">
        <v>3317</v>
      </c>
      <c r="B1982" t="s">
        <v>3318</v>
      </c>
      <c r="C1982" t="s">
        <v>48</v>
      </c>
      <c r="D1982" t="s">
        <v>76</v>
      </c>
      <c r="E1982" t="s">
        <v>55</v>
      </c>
      <c r="F1982" s="1" t="s">
        <v>14036</v>
      </c>
      <c r="G1982">
        <v>114</v>
      </c>
      <c r="H1982" t="s">
        <v>29</v>
      </c>
      <c r="I1982">
        <v>1060</v>
      </c>
      <c r="J1982">
        <v>402.35</v>
      </c>
      <c r="K1982">
        <f>Passenger_Data[[#This Row],[Price_USD]]*1</f>
        <v>402.35</v>
      </c>
      <c r="L1982">
        <v>66</v>
      </c>
      <c r="M1982" t="s">
        <v>40</v>
      </c>
      <c r="N1982" t="s">
        <v>31</v>
      </c>
      <c r="O1982" t="s">
        <v>42</v>
      </c>
      <c r="P1982" t="s">
        <v>83</v>
      </c>
      <c r="Q1982">
        <v>2</v>
      </c>
      <c r="R1982" t="s">
        <v>65</v>
      </c>
      <c r="S1982" t="s">
        <v>44</v>
      </c>
      <c r="T1982">
        <v>5.4</v>
      </c>
      <c r="U1982">
        <v>6</v>
      </c>
      <c r="V1982">
        <v>119</v>
      </c>
      <c r="W1982">
        <v>0</v>
      </c>
      <c r="X1982">
        <v>0</v>
      </c>
      <c r="Y1982" t="s">
        <v>77</v>
      </c>
    </row>
    <row r="1983" spans="1:25" x14ac:dyDescent="0.25">
      <c r="A1983" t="s">
        <v>3319</v>
      </c>
      <c r="B1983" t="s">
        <v>592</v>
      </c>
      <c r="C1983" t="s">
        <v>82</v>
      </c>
      <c r="D1983" t="s">
        <v>64</v>
      </c>
      <c r="E1983" t="s">
        <v>59</v>
      </c>
      <c r="F1983" s="1" t="s">
        <v>14037</v>
      </c>
      <c r="G1983">
        <v>233</v>
      </c>
      <c r="H1983" t="s">
        <v>86</v>
      </c>
      <c r="I1983">
        <v>1054</v>
      </c>
      <c r="J1983">
        <v>343.9</v>
      </c>
      <c r="K1983">
        <f>Passenger_Data[[#This Row],[Price_USD]]*1</f>
        <v>343.9</v>
      </c>
      <c r="L1983">
        <v>46</v>
      </c>
      <c r="M1983" t="s">
        <v>40</v>
      </c>
      <c r="N1983" t="s">
        <v>31</v>
      </c>
      <c r="O1983" t="s">
        <v>32</v>
      </c>
      <c r="P1983" t="s">
        <v>50</v>
      </c>
      <c r="Q1983">
        <v>0</v>
      </c>
      <c r="R1983" t="s">
        <v>65</v>
      </c>
      <c r="S1983" t="s">
        <v>44</v>
      </c>
      <c r="T1983">
        <v>9.5</v>
      </c>
      <c r="U1983">
        <v>20</v>
      </c>
      <c r="V1983">
        <v>85</v>
      </c>
      <c r="W1983">
        <v>0</v>
      </c>
      <c r="X1983">
        <v>0</v>
      </c>
      <c r="Y1983" t="s">
        <v>45</v>
      </c>
    </row>
    <row r="1984" spans="1:25" x14ac:dyDescent="0.25">
      <c r="A1984" t="s">
        <v>3320</v>
      </c>
      <c r="B1984" t="s">
        <v>538</v>
      </c>
      <c r="C1984" t="s">
        <v>54</v>
      </c>
      <c r="D1984" t="s">
        <v>59</v>
      </c>
      <c r="E1984" t="s">
        <v>39</v>
      </c>
      <c r="F1984" s="1" t="s">
        <v>14038</v>
      </c>
      <c r="G1984">
        <v>131</v>
      </c>
      <c r="H1984" t="s">
        <v>29</v>
      </c>
      <c r="I1984">
        <v>938</v>
      </c>
      <c r="J1984">
        <v>433.64</v>
      </c>
      <c r="K1984">
        <f>Passenger_Data[[#This Row],[Price_USD]]*1</f>
        <v>433.64</v>
      </c>
      <c r="L1984">
        <v>65</v>
      </c>
      <c r="M1984" t="s">
        <v>40</v>
      </c>
      <c r="N1984" t="s">
        <v>31</v>
      </c>
      <c r="O1984" t="s">
        <v>56</v>
      </c>
      <c r="P1984" t="s">
        <v>83</v>
      </c>
      <c r="Q1984">
        <v>1</v>
      </c>
      <c r="R1984" t="s">
        <v>65</v>
      </c>
      <c r="S1984" t="s">
        <v>68</v>
      </c>
      <c r="T1984">
        <v>7.4</v>
      </c>
      <c r="U1984">
        <v>6</v>
      </c>
      <c r="V1984">
        <v>107</v>
      </c>
      <c r="W1984">
        <v>0</v>
      </c>
      <c r="X1984">
        <v>0</v>
      </c>
      <c r="Y1984" t="s">
        <v>45</v>
      </c>
    </row>
    <row r="1985" spans="1:25" x14ac:dyDescent="0.25">
      <c r="A1985" t="s">
        <v>3321</v>
      </c>
      <c r="B1985" t="s">
        <v>3322</v>
      </c>
      <c r="C1985" t="s">
        <v>82</v>
      </c>
      <c r="D1985" t="s">
        <v>27</v>
      </c>
      <c r="E1985" t="s">
        <v>27</v>
      </c>
      <c r="F1985" s="1" t="s">
        <v>14039</v>
      </c>
      <c r="G1985">
        <v>211</v>
      </c>
      <c r="H1985" t="s">
        <v>29</v>
      </c>
      <c r="I1985">
        <v>722</v>
      </c>
      <c r="J1985">
        <v>497.4</v>
      </c>
      <c r="K1985">
        <f>Passenger_Data[[#This Row],[Price_USD]]*1</f>
        <v>497.4</v>
      </c>
      <c r="L1985">
        <v>69</v>
      </c>
      <c r="M1985" t="s">
        <v>40</v>
      </c>
      <c r="N1985" t="s">
        <v>31</v>
      </c>
      <c r="O1985" t="s">
        <v>56</v>
      </c>
      <c r="P1985" t="s">
        <v>33</v>
      </c>
      <c r="Q1985">
        <v>1</v>
      </c>
      <c r="R1985" t="s">
        <v>34</v>
      </c>
      <c r="S1985" t="s">
        <v>44</v>
      </c>
      <c r="T1985">
        <v>6.8</v>
      </c>
      <c r="U1985">
        <v>1</v>
      </c>
      <c r="V1985">
        <v>97</v>
      </c>
      <c r="W1985">
        <v>0</v>
      </c>
      <c r="X1985">
        <v>0</v>
      </c>
      <c r="Y1985" t="s">
        <v>36</v>
      </c>
    </row>
    <row r="1986" spans="1:25" x14ac:dyDescent="0.25">
      <c r="A1986" t="s">
        <v>3323</v>
      </c>
      <c r="B1986" t="s">
        <v>3324</v>
      </c>
      <c r="C1986" t="s">
        <v>48</v>
      </c>
      <c r="D1986" t="s">
        <v>27</v>
      </c>
      <c r="E1986" t="s">
        <v>39</v>
      </c>
      <c r="F1986" s="1" t="s">
        <v>14040</v>
      </c>
      <c r="G1986">
        <v>152</v>
      </c>
      <c r="H1986" t="s">
        <v>29</v>
      </c>
      <c r="I1986">
        <v>1378</v>
      </c>
      <c r="J1986">
        <v>438.08</v>
      </c>
      <c r="K1986">
        <f>Passenger_Data[[#This Row],[Price_USD]]*1</f>
        <v>438.08</v>
      </c>
      <c r="L1986">
        <v>46</v>
      </c>
      <c r="M1986" t="s">
        <v>40</v>
      </c>
      <c r="N1986" t="s">
        <v>60</v>
      </c>
      <c r="O1986" t="s">
        <v>33</v>
      </c>
      <c r="P1986" t="s">
        <v>83</v>
      </c>
      <c r="Q1986">
        <v>0</v>
      </c>
      <c r="R1986" t="s">
        <v>65</v>
      </c>
      <c r="S1986" t="s">
        <v>35</v>
      </c>
      <c r="T1986">
        <v>4.5999999999999996</v>
      </c>
      <c r="U1986">
        <v>38</v>
      </c>
      <c r="V1986">
        <v>107</v>
      </c>
      <c r="W1986">
        <v>1</v>
      </c>
      <c r="X1986">
        <v>1</v>
      </c>
      <c r="Y1986" t="s">
        <v>36</v>
      </c>
    </row>
    <row r="1987" spans="1:25" x14ac:dyDescent="0.25">
      <c r="A1987" t="s">
        <v>3325</v>
      </c>
      <c r="B1987" t="s">
        <v>946</v>
      </c>
      <c r="C1987" t="s">
        <v>26</v>
      </c>
      <c r="D1987" t="s">
        <v>28</v>
      </c>
      <c r="E1987" t="s">
        <v>49</v>
      </c>
      <c r="F1987" s="1" t="s">
        <v>14041</v>
      </c>
      <c r="G1987">
        <v>228</v>
      </c>
      <c r="H1987" t="s">
        <v>29</v>
      </c>
      <c r="I1987">
        <v>1178</v>
      </c>
      <c r="J1987">
        <v>482.67</v>
      </c>
      <c r="K1987">
        <f>Passenger_Data[[#This Row],[Price_USD]]*1</f>
        <v>482.67</v>
      </c>
      <c r="L1987">
        <v>43</v>
      </c>
      <c r="M1987" t="s">
        <v>30</v>
      </c>
      <c r="N1987" t="s">
        <v>41</v>
      </c>
      <c r="O1987" t="s">
        <v>32</v>
      </c>
      <c r="P1987" t="s">
        <v>50</v>
      </c>
      <c r="Q1987">
        <v>2</v>
      </c>
      <c r="R1987" t="s">
        <v>51</v>
      </c>
      <c r="S1987" t="s">
        <v>68</v>
      </c>
      <c r="T1987">
        <v>9</v>
      </c>
      <c r="U1987">
        <v>5</v>
      </c>
      <c r="V1987">
        <v>33</v>
      </c>
      <c r="W1987">
        <v>0</v>
      </c>
      <c r="X1987">
        <v>0</v>
      </c>
      <c r="Y1987" t="s">
        <v>45</v>
      </c>
    </row>
    <row r="1988" spans="1:25" x14ac:dyDescent="0.25">
      <c r="A1988" t="s">
        <v>3326</v>
      </c>
      <c r="B1988" t="s">
        <v>840</v>
      </c>
      <c r="C1988" t="s">
        <v>82</v>
      </c>
      <c r="D1988" t="s">
        <v>39</v>
      </c>
      <c r="E1988" t="s">
        <v>76</v>
      </c>
      <c r="F1988" s="1" t="s">
        <v>14042</v>
      </c>
      <c r="G1988">
        <v>172</v>
      </c>
      <c r="H1988" t="s">
        <v>86</v>
      </c>
      <c r="I1988">
        <v>990</v>
      </c>
      <c r="J1988">
        <v>439.92</v>
      </c>
      <c r="K1988">
        <f>Passenger_Data[[#This Row],[Price_USD]]*1</f>
        <v>439.92</v>
      </c>
      <c r="L1988">
        <v>27</v>
      </c>
      <c r="M1988" t="s">
        <v>30</v>
      </c>
      <c r="N1988" t="s">
        <v>31</v>
      </c>
      <c r="O1988" t="s">
        <v>33</v>
      </c>
      <c r="P1988" t="s">
        <v>33</v>
      </c>
      <c r="Q1988">
        <v>2</v>
      </c>
      <c r="R1988" t="s">
        <v>65</v>
      </c>
      <c r="S1988" t="s">
        <v>61</v>
      </c>
      <c r="T1988">
        <v>6.9</v>
      </c>
      <c r="U1988">
        <v>3</v>
      </c>
      <c r="V1988">
        <v>111</v>
      </c>
      <c r="W1988">
        <v>0</v>
      </c>
      <c r="X1988">
        <v>0</v>
      </c>
      <c r="Y1988" t="s">
        <v>77</v>
      </c>
    </row>
    <row r="1989" spans="1:25" x14ac:dyDescent="0.25">
      <c r="A1989" t="s">
        <v>3327</v>
      </c>
      <c r="B1989" t="s">
        <v>1905</v>
      </c>
      <c r="C1989" t="s">
        <v>73</v>
      </c>
      <c r="D1989" t="s">
        <v>27</v>
      </c>
      <c r="E1989" t="s">
        <v>76</v>
      </c>
      <c r="F1989" s="1" t="s">
        <v>14043</v>
      </c>
      <c r="G1989">
        <v>112</v>
      </c>
      <c r="H1989" t="s">
        <v>29</v>
      </c>
      <c r="I1989">
        <v>1152</v>
      </c>
      <c r="J1989">
        <v>513.6</v>
      </c>
      <c r="K1989">
        <f>Passenger_Data[[#This Row],[Price_USD]]*1</f>
        <v>513.6</v>
      </c>
      <c r="L1989">
        <v>74</v>
      </c>
      <c r="M1989" t="s">
        <v>30</v>
      </c>
      <c r="N1989" t="s">
        <v>60</v>
      </c>
      <c r="O1989" t="s">
        <v>56</v>
      </c>
      <c r="P1989" t="s">
        <v>264</v>
      </c>
      <c r="Q1989">
        <v>2</v>
      </c>
      <c r="R1989" t="s">
        <v>43</v>
      </c>
      <c r="S1989" t="s">
        <v>35</v>
      </c>
      <c r="T1989">
        <v>5.6</v>
      </c>
      <c r="U1989">
        <v>2</v>
      </c>
      <c r="V1989">
        <v>30</v>
      </c>
      <c r="W1989">
        <v>0</v>
      </c>
      <c r="X1989">
        <v>0</v>
      </c>
      <c r="Y1989" t="s">
        <v>45</v>
      </c>
    </row>
    <row r="1990" spans="1:25" x14ac:dyDescent="0.25">
      <c r="A1990" t="s">
        <v>3328</v>
      </c>
      <c r="B1990" t="s">
        <v>3155</v>
      </c>
      <c r="C1990" t="s">
        <v>26</v>
      </c>
      <c r="D1990" t="s">
        <v>55</v>
      </c>
      <c r="E1990" t="s">
        <v>59</v>
      </c>
      <c r="F1990" s="1" t="s">
        <v>14044</v>
      </c>
      <c r="G1990">
        <v>191</v>
      </c>
      <c r="H1990" t="s">
        <v>29</v>
      </c>
      <c r="I1990">
        <v>1373</v>
      </c>
      <c r="J1990">
        <v>359.05</v>
      </c>
      <c r="K1990">
        <f>Passenger_Data[[#This Row],[Price_USD]]*1</f>
        <v>359.05</v>
      </c>
      <c r="L1990">
        <v>62</v>
      </c>
      <c r="M1990" t="s">
        <v>40</v>
      </c>
      <c r="N1990" t="s">
        <v>60</v>
      </c>
      <c r="O1990" t="s">
        <v>42</v>
      </c>
      <c r="P1990" t="s">
        <v>33</v>
      </c>
      <c r="Q1990">
        <v>1</v>
      </c>
      <c r="R1990" t="s">
        <v>65</v>
      </c>
      <c r="S1990" t="s">
        <v>35</v>
      </c>
      <c r="T1990">
        <v>7.3</v>
      </c>
      <c r="U1990">
        <v>2</v>
      </c>
      <c r="V1990">
        <v>61</v>
      </c>
      <c r="W1990">
        <v>0</v>
      </c>
      <c r="X1990">
        <v>0</v>
      </c>
      <c r="Y1990" t="s">
        <v>77</v>
      </c>
    </row>
    <row r="1991" spans="1:25" x14ac:dyDescent="0.25">
      <c r="A1991" t="s">
        <v>3329</v>
      </c>
      <c r="B1991" t="s">
        <v>3060</v>
      </c>
      <c r="C1991" t="s">
        <v>54</v>
      </c>
      <c r="D1991" t="s">
        <v>28</v>
      </c>
      <c r="E1991" t="s">
        <v>76</v>
      </c>
      <c r="F1991" s="1" t="s">
        <v>14045</v>
      </c>
      <c r="G1991">
        <v>246</v>
      </c>
      <c r="H1991" t="s">
        <v>29</v>
      </c>
      <c r="I1991">
        <v>1472</v>
      </c>
      <c r="J1991">
        <v>393.98</v>
      </c>
      <c r="K1991">
        <f>Passenger_Data[[#This Row],[Price_USD]]*1</f>
        <v>393.98</v>
      </c>
      <c r="L1991">
        <v>75</v>
      </c>
      <c r="M1991" t="s">
        <v>30</v>
      </c>
      <c r="N1991" t="s">
        <v>41</v>
      </c>
      <c r="O1991" t="s">
        <v>33</v>
      </c>
      <c r="P1991" t="s">
        <v>50</v>
      </c>
      <c r="Q1991">
        <v>1</v>
      </c>
      <c r="R1991" t="s">
        <v>65</v>
      </c>
      <c r="S1991" t="s">
        <v>35</v>
      </c>
      <c r="T1991">
        <v>8.1</v>
      </c>
      <c r="U1991">
        <v>7</v>
      </c>
      <c r="V1991">
        <v>95</v>
      </c>
      <c r="W1991">
        <v>0</v>
      </c>
      <c r="X1991">
        <v>0</v>
      </c>
      <c r="Y1991" t="s">
        <v>77</v>
      </c>
    </row>
    <row r="1992" spans="1:25" x14ac:dyDescent="0.25">
      <c r="A1992" t="s">
        <v>3330</v>
      </c>
      <c r="B1992" t="s">
        <v>3331</v>
      </c>
      <c r="C1992" t="s">
        <v>73</v>
      </c>
      <c r="D1992" t="s">
        <v>27</v>
      </c>
      <c r="E1992" t="s">
        <v>27</v>
      </c>
      <c r="F1992" s="1" t="s">
        <v>14046</v>
      </c>
      <c r="G1992">
        <v>249</v>
      </c>
      <c r="H1992" t="s">
        <v>29</v>
      </c>
      <c r="I1992">
        <v>1200</v>
      </c>
      <c r="J1992">
        <v>241.54</v>
      </c>
      <c r="K1992">
        <f>Passenger_Data[[#This Row],[Price_USD]]*1</f>
        <v>241.54</v>
      </c>
      <c r="L1992">
        <v>65</v>
      </c>
      <c r="M1992" t="s">
        <v>30</v>
      </c>
      <c r="N1992" t="s">
        <v>41</v>
      </c>
      <c r="O1992" t="s">
        <v>42</v>
      </c>
      <c r="P1992" t="s">
        <v>50</v>
      </c>
      <c r="Q1992">
        <v>1</v>
      </c>
      <c r="R1992" t="s">
        <v>34</v>
      </c>
      <c r="S1992" t="s">
        <v>68</v>
      </c>
      <c r="T1992">
        <v>6.6</v>
      </c>
      <c r="U1992">
        <v>6</v>
      </c>
      <c r="V1992">
        <v>88</v>
      </c>
      <c r="W1992">
        <v>0</v>
      </c>
      <c r="X1992">
        <v>0</v>
      </c>
      <c r="Y1992" t="s">
        <v>36</v>
      </c>
    </row>
    <row r="1993" spans="1:25" x14ac:dyDescent="0.25">
      <c r="A1993" t="s">
        <v>3332</v>
      </c>
      <c r="B1993" t="s">
        <v>3333</v>
      </c>
      <c r="C1993" t="s">
        <v>54</v>
      </c>
      <c r="D1993" t="s">
        <v>55</v>
      </c>
      <c r="E1993" t="s">
        <v>39</v>
      </c>
      <c r="F1993" s="1" t="s">
        <v>14047</v>
      </c>
      <c r="G1993">
        <v>199</v>
      </c>
      <c r="H1993" t="s">
        <v>86</v>
      </c>
      <c r="I1993">
        <v>1488</v>
      </c>
      <c r="J1993">
        <v>353.23</v>
      </c>
      <c r="K1993">
        <f>Passenger_Data[[#This Row],[Price_USD]]*1</f>
        <v>353.23</v>
      </c>
      <c r="L1993">
        <v>49</v>
      </c>
      <c r="M1993" t="s">
        <v>30</v>
      </c>
      <c r="N1993" t="s">
        <v>41</v>
      </c>
      <c r="O1993" t="s">
        <v>32</v>
      </c>
      <c r="P1993" t="s">
        <v>83</v>
      </c>
      <c r="Q1993">
        <v>1</v>
      </c>
      <c r="R1993" t="s">
        <v>65</v>
      </c>
      <c r="S1993" t="s">
        <v>68</v>
      </c>
      <c r="T1993">
        <v>7.4</v>
      </c>
      <c r="U1993">
        <v>9</v>
      </c>
      <c r="V1993">
        <v>113</v>
      </c>
      <c r="W1993">
        <v>0</v>
      </c>
      <c r="X1993">
        <v>1</v>
      </c>
      <c r="Y1993" t="s">
        <v>36</v>
      </c>
    </row>
    <row r="1994" spans="1:25" x14ac:dyDescent="0.25">
      <c r="A1994" t="s">
        <v>3334</v>
      </c>
      <c r="B1994" t="s">
        <v>1615</v>
      </c>
      <c r="C1994" t="s">
        <v>54</v>
      </c>
      <c r="D1994" t="s">
        <v>55</v>
      </c>
      <c r="E1994" t="s">
        <v>64</v>
      </c>
      <c r="F1994" s="1" t="s">
        <v>14048</v>
      </c>
      <c r="G1994">
        <v>108</v>
      </c>
      <c r="H1994" t="s">
        <v>29</v>
      </c>
      <c r="I1994">
        <v>1049</v>
      </c>
      <c r="J1994">
        <v>422.59</v>
      </c>
      <c r="K1994">
        <f>Passenger_Data[[#This Row],[Price_USD]]*1</f>
        <v>422.59</v>
      </c>
      <c r="L1994">
        <v>72</v>
      </c>
      <c r="M1994" t="s">
        <v>30</v>
      </c>
      <c r="N1994" t="s">
        <v>31</v>
      </c>
      <c r="O1994" t="s">
        <v>32</v>
      </c>
      <c r="P1994" t="s">
        <v>50</v>
      </c>
      <c r="Q1994">
        <v>2</v>
      </c>
      <c r="R1994" t="s">
        <v>65</v>
      </c>
      <c r="S1994" t="s">
        <v>68</v>
      </c>
      <c r="T1994">
        <v>7.3</v>
      </c>
      <c r="U1994">
        <v>8</v>
      </c>
      <c r="V1994">
        <v>98</v>
      </c>
      <c r="W1994">
        <v>0</v>
      </c>
      <c r="X1994">
        <v>0</v>
      </c>
      <c r="Y1994" t="s">
        <v>36</v>
      </c>
    </row>
    <row r="1995" spans="1:25" x14ac:dyDescent="0.25">
      <c r="A1995" t="s">
        <v>3335</v>
      </c>
      <c r="B1995" t="s">
        <v>520</v>
      </c>
      <c r="C1995" t="s">
        <v>73</v>
      </c>
      <c r="D1995" t="s">
        <v>59</v>
      </c>
      <c r="E1995" t="s">
        <v>27</v>
      </c>
      <c r="F1995" s="1" t="s">
        <v>14049</v>
      </c>
      <c r="G1995">
        <v>202</v>
      </c>
      <c r="H1995" t="s">
        <v>86</v>
      </c>
      <c r="I1995">
        <v>635</v>
      </c>
      <c r="J1995">
        <v>308.95</v>
      </c>
      <c r="K1995">
        <f>Passenger_Data[[#This Row],[Price_USD]]*1</f>
        <v>308.95</v>
      </c>
      <c r="L1995">
        <v>20</v>
      </c>
      <c r="M1995" t="s">
        <v>30</v>
      </c>
      <c r="N1995" t="s">
        <v>31</v>
      </c>
      <c r="O1995" t="s">
        <v>56</v>
      </c>
      <c r="P1995" t="s">
        <v>50</v>
      </c>
      <c r="Q1995">
        <v>1</v>
      </c>
      <c r="R1995" t="s">
        <v>65</v>
      </c>
      <c r="S1995" t="s">
        <v>61</v>
      </c>
      <c r="T1995">
        <v>8.3000000000000007</v>
      </c>
      <c r="U1995">
        <v>3</v>
      </c>
      <c r="V1995">
        <v>20</v>
      </c>
      <c r="W1995">
        <v>0</v>
      </c>
      <c r="X1995">
        <v>0</v>
      </c>
      <c r="Y1995" t="s">
        <v>45</v>
      </c>
    </row>
    <row r="1996" spans="1:25" x14ac:dyDescent="0.25">
      <c r="A1996" t="s">
        <v>3336</v>
      </c>
      <c r="B1996" t="s">
        <v>3226</v>
      </c>
      <c r="C1996" t="s">
        <v>54</v>
      </c>
      <c r="D1996" t="s">
        <v>49</v>
      </c>
      <c r="E1996" t="s">
        <v>28</v>
      </c>
      <c r="F1996" s="1" t="s">
        <v>14050</v>
      </c>
      <c r="G1996">
        <v>235</v>
      </c>
      <c r="H1996" t="s">
        <v>29</v>
      </c>
      <c r="I1996">
        <v>1187</v>
      </c>
      <c r="J1996">
        <v>338.33</v>
      </c>
      <c r="K1996">
        <f>Passenger_Data[[#This Row],[Price_USD]]*1</f>
        <v>338.33</v>
      </c>
      <c r="L1996">
        <v>34</v>
      </c>
      <c r="M1996" t="s">
        <v>30</v>
      </c>
      <c r="N1996" t="s">
        <v>41</v>
      </c>
      <c r="O1996" t="s">
        <v>42</v>
      </c>
      <c r="P1996" t="s">
        <v>50</v>
      </c>
      <c r="Q1996">
        <v>0</v>
      </c>
      <c r="R1996" t="s">
        <v>65</v>
      </c>
      <c r="S1996" t="s">
        <v>61</v>
      </c>
      <c r="T1996">
        <v>5.0999999999999996</v>
      </c>
      <c r="U1996">
        <v>10</v>
      </c>
      <c r="V1996">
        <v>71</v>
      </c>
      <c r="W1996">
        <v>0</v>
      </c>
      <c r="X1996">
        <v>0</v>
      </c>
      <c r="Y1996" t="s">
        <v>77</v>
      </c>
    </row>
    <row r="1997" spans="1:25" x14ac:dyDescent="0.25">
      <c r="A1997" t="s">
        <v>3337</v>
      </c>
      <c r="B1997" t="s">
        <v>586</v>
      </c>
      <c r="C1997" t="s">
        <v>82</v>
      </c>
      <c r="D1997" t="s">
        <v>55</v>
      </c>
      <c r="E1997" t="s">
        <v>28</v>
      </c>
      <c r="F1997" s="1" t="s">
        <v>14051</v>
      </c>
      <c r="G1997">
        <v>179</v>
      </c>
      <c r="H1997" t="s">
        <v>29</v>
      </c>
      <c r="I1997">
        <v>1402</v>
      </c>
      <c r="J1997">
        <v>175.89</v>
      </c>
      <c r="K1997">
        <f>Passenger_Data[[#This Row],[Price_USD]]*1</f>
        <v>175.89</v>
      </c>
      <c r="L1997">
        <v>68</v>
      </c>
      <c r="M1997" t="s">
        <v>30</v>
      </c>
      <c r="N1997" t="s">
        <v>31</v>
      </c>
      <c r="O1997" t="s">
        <v>42</v>
      </c>
      <c r="P1997" t="s">
        <v>50</v>
      </c>
      <c r="Q1997">
        <v>1</v>
      </c>
      <c r="R1997" t="s">
        <v>65</v>
      </c>
      <c r="S1997" t="s">
        <v>35</v>
      </c>
      <c r="T1997">
        <v>4.7</v>
      </c>
      <c r="U1997">
        <v>11</v>
      </c>
      <c r="V1997">
        <v>31</v>
      </c>
      <c r="W1997">
        <v>0</v>
      </c>
      <c r="X1997">
        <v>0</v>
      </c>
      <c r="Y1997" t="s">
        <v>45</v>
      </c>
    </row>
    <row r="1998" spans="1:25" x14ac:dyDescent="0.25">
      <c r="A1998" t="s">
        <v>3338</v>
      </c>
      <c r="B1998" t="s">
        <v>3339</v>
      </c>
      <c r="C1998" t="s">
        <v>26</v>
      </c>
      <c r="D1998" t="s">
        <v>55</v>
      </c>
      <c r="E1998" t="s">
        <v>27</v>
      </c>
      <c r="F1998" s="1" t="s">
        <v>14052</v>
      </c>
      <c r="G1998">
        <v>167</v>
      </c>
      <c r="H1998" t="s">
        <v>29</v>
      </c>
      <c r="I1998">
        <v>456</v>
      </c>
      <c r="J1998">
        <v>249.04</v>
      </c>
      <c r="K1998">
        <f>Passenger_Data[[#This Row],[Price_USD]]*1</f>
        <v>249.04</v>
      </c>
      <c r="L1998">
        <v>29</v>
      </c>
      <c r="M1998" t="s">
        <v>40</v>
      </c>
      <c r="N1998" t="s">
        <v>31</v>
      </c>
      <c r="O1998" t="s">
        <v>33</v>
      </c>
      <c r="P1998" t="s">
        <v>33</v>
      </c>
      <c r="Q1998">
        <v>2</v>
      </c>
      <c r="R1998" t="s">
        <v>65</v>
      </c>
      <c r="S1998" t="s">
        <v>44</v>
      </c>
      <c r="T1998">
        <v>3.7</v>
      </c>
      <c r="U1998">
        <v>6</v>
      </c>
      <c r="V1998">
        <v>16</v>
      </c>
      <c r="W1998">
        <v>0</v>
      </c>
      <c r="X1998">
        <v>0</v>
      </c>
      <c r="Y1998" t="s">
        <v>36</v>
      </c>
    </row>
    <row r="1999" spans="1:25" x14ac:dyDescent="0.25">
      <c r="A1999" t="s">
        <v>3340</v>
      </c>
      <c r="B1999" t="s">
        <v>3341</v>
      </c>
      <c r="C1999" t="s">
        <v>73</v>
      </c>
      <c r="D1999" t="s">
        <v>64</v>
      </c>
      <c r="E1999" t="s">
        <v>27</v>
      </c>
      <c r="F1999" s="1" t="s">
        <v>14053</v>
      </c>
      <c r="G1999">
        <v>233</v>
      </c>
      <c r="H1999" t="s">
        <v>29</v>
      </c>
      <c r="I1999">
        <v>1007</v>
      </c>
      <c r="J1999">
        <v>314.83999999999997</v>
      </c>
      <c r="K1999">
        <f>Passenger_Data[[#This Row],[Price_USD]]*1</f>
        <v>314.83999999999997</v>
      </c>
      <c r="L1999">
        <v>23</v>
      </c>
      <c r="M1999" t="s">
        <v>40</v>
      </c>
      <c r="N1999" t="s">
        <v>41</v>
      </c>
      <c r="O1999" t="s">
        <v>42</v>
      </c>
      <c r="P1999" t="s">
        <v>50</v>
      </c>
      <c r="Q1999">
        <v>2</v>
      </c>
      <c r="R1999" t="s">
        <v>65</v>
      </c>
      <c r="S1999" t="s">
        <v>44</v>
      </c>
      <c r="T1999">
        <v>10</v>
      </c>
      <c r="U1999">
        <v>3</v>
      </c>
      <c r="V1999">
        <v>80</v>
      </c>
      <c r="W1999">
        <v>0</v>
      </c>
      <c r="X1999">
        <v>0</v>
      </c>
      <c r="Y1999" t="s">
        <v>45</v>
      </c>
    </row>
    <row r="2000" spans="1:25" x14ac:dyDescent="0.25">
      <c r="A2000" t="s">
        <v>3342</v>
      </c>
      <c r="B2000" t="s">
        <v>3343</v>
      </c>
      <c r="C2000" t="s">
        <v>54</v>
      </c>
      <c r="D2000" t="s">
        <v>64</v>
      </c>
      <c r="E2000" t="s">
        <v>27</v>
      </c>
      <c r="F2000" s="1" t="s">
        <v>14054</v>
      </c>
      <c r="G2000">
        <v>217</v>
      </c>
      <c r="H2000" t="s">
        <v>29</v>
      </c>
      <c r="I2000">
        <v>1310</v>
      </c>
      <c r="J2000">
        <v>456.74</v>
      </c>
      <c r="K2000">
        <f>Passenger_Data[[#This Row],[Price_USD]]*1</f>
        <v>456.74</v>
      </c>
      <c r="L2000">
        <v>58</v>
      </c>
      <c r="M2000" t="s">
        <v>30</v>
      </c>
      <c r="N2000" t="s">
        <v>41</v>
      </c>
      <c r="O2000" t="s">
        <v>42</v>
      </c>
      <c r="P2000" t="s">
        <v>83</v>
      </c>
      <c r="Q2000">
        <v>1</v>
      </c>
      <c r="R2000" t="s">
        <v>43</v>
      </c>
      <c r="S2000" t="s">
        <v>44</v>
      </c>
      <c r="T2000">
        <v>6.5</v>
      </c>
      <c r="U2000">
        <v>2</v>
      </c>
      <c r="V2000">
        <v>92</v>
      </c>
      <c r="W2000">
        <v>0</v>
      </c>
      <c r="X2000">
        <v>0</v>
      </c>
      <c r="Y2000" t="s">
        <v>77</v>
      </c>
    </row>
    <row r="2001" spans="1:25" x14ac:dyDescent="0.25">
      <c r="A2001" t="s">
        <v>3344</v>
      </c>
      <c r="B2001" t="s">
        <v>925</v>
      </c>
      <c r="C2001" t="s">
        <v>54</v>
      </c>
      <c r="D2001" t="s">
        <v>27</v>
      </c>
      <c r="E2001" t="s">
        <v>49</v>
      </c>
      <c r="F2001" s="1" t="s">
        <v>14055</v>
      </c>
      <c r="G2001">
        <v>261</v>
      </c>
      <c r="H2001" t="s">
        <v>29</v>
      </c>
      <c r="I2001">
        <v>1317</v>
      </c>
      <c r="J2001">
        <v>467.32</v>
      </c>
      <c r="K2001">
        <f>Passenger_Data[[#This Row],[Price_USD]]*1</f>
        <v>467.32</v>
      </c>
      <c r="L2001">
        <v>57</v>
      </c>
      <c r="M2001" t="s">
        <v>40</v>
      </c>
      <c r="N2001" t="s">
        <v>41</v>
      </c>
      <c r="O2001" t="s">
        <v>56</v>
      </c>
      <c r="P2001" t="s">
        <v>264</v>
      </c>
      <c r="Q2001">
        <v>4</v>
      </c>
      <c r="R2001" t="s">
        <v>43</v>
      </c>
      <c r="S2001" t="s">
        <v>35</v>
      </c>
      <c r="T2001">
        <v>8.4</v>
      </c>
      <c r="U2001">
        <v>1</v>
      </c>
      <c r="V2001">
        <v>28</v>
      </c>
      <c r="W2001">
        <v>0</v>
      </c>
      <c r="X2001">
        <v>0</v>
      </c>
      <c r="Y2001" t="s">
        <v>45</v>
      </c>
    </row>
    <row r="2002" spans="1:25" x14ac:dyDescent="0.25">
      <c r="A2002" t="s">
        <v>3345</v>
      </c>
      <c r="B2002" t="s">
        <v>3206</v>
      </c>
      <c r="C2002" t="s">
        <v>82</v>
      </c>
      <c r="D2002" t="s">
        <v>59</v>
      </c>
      <c r="E2002" t="s">
        <v>76</v>
      </c>
      <c r="F2002" s="1" t="s">
        <v>14056</v>
      </c>
      <c r="G2002">
        <v>217</v>
      </c>
      <c r="H2002" t="s">
        <v>29</v>
      </c>
      <c r="I2002">
        <v>828</v>
      </c>
      <c r="J2002">
        <v>210.69</v>
      </c>
      <c r="K2002">
        <f>Passenger_Data[[#This Row],[Price_USD]]*1</f>
        <v>210.69</v>
      </c>
      <c r="L2002">
        <v>73</v>
      </c>
      <c r="M2002" t="s">
        <v>30</v>
      </c>
      <c r="N2002" t="s">
        <v>60</v>
      </c>
      <c r="O2002" t="s">
        <v>32</v>
      </c>
      <c r="P2002" t="s">
        <v>50</v>
      </c>
      <c r="Q2002">
        <v>0</v>
      </c>
      <c r="R2002" t="s">
        <v>43</v>
      </c>
      <c r="S2002" t="s">
        <v>68</v>
      </c>
      <c r="T2002">
        <v>6.2</v>
      </c>
      <c r="U2002">
        <v>16</v>
      </c>
      <c r="V2002">
        <v>71</v>
      </c>
      <c r="W2002">
        <v>0</v>
      </c>
      <c r="X2002">
        <v>0</v>
      </c>
      <c r="Y2002" t="s">
        <v>36</v>
      </c>
    </row>
    <row r="2003" spans="1:25" x14ac:dyDescent="0.25">
      <c r="A2003" t="s">
        <v>3346</v>
      </c>
      <c r="B2003" t="s">
        <v>3347</v>
      </c>
      <c r="C2003" t="s">
        <v>48</v>
      </c>
      <c r="D2003" t="s">
        <v>59</v>
      </c>
      <c r="E2003" t="s">
        <v>27</v>
      </c>
      <c r="F2003" s="1" t="s">
        <v>14057</v>
      </c>
      <c r="G2003">
        <v>157</v>
      </c>
      <c r="H2003" t="s">
        <v>86</v>
      </c>
      <c r="I2003">
        <v>1500</v>
      </c>
      <c r="J2003">
        <v>434.63</v>
      </c>
      <c r="K2003">
        <f>Passenger_Data[[#This Row],[Price_USD]]*1</f>
        <v>434.63</v>
      </c>
      <c r="L2003">
        <v>66</v>
      </c>
      <c r="M2003" t="s">
        <v>40</v>
      </c>
      <c r="N2003" t="s">
        <v>60</v>
      </c>
      <c r="O2003" t="s">
        <v>32</v>
      </c>
      <c r="P2003" t="s">
        <v>83</v>
      </c>
      <c r="Q2003">
        <v>1</v>
      </c>
      <c r="R2003" t="s">
        <v>65</v>
      </c>
      <c r="S2003" t="s">
        <v>61</v>
      </c>
      <c r="T2003">
        <v>4.5999999999999996</v>
      </c>
      <c r="U2003">
        <v>9</v>
      </c>
      <c r="V2003">
        <v>38</v>
      </c>
      <c r="W2003">
        <v>0</v>
      </c>
      <c r="X2003">
        <v>0</v>
      </c>
      <c r="Y2003" t="s">
        <v>45</v>
      </c>
    </row>
    <row r="2004" spans="1:25" x14ac:dyDescent="0.25">
      <c r="A2004" t="s">
        <v>3348</v>
      </c>
      <c r="B2004" t="s">
        <v>3349</v>
      </c>
      <c r="C2004" t="s">
        <v>73</v>
      </c>
      <c r="D2004" t="s">
        <v>64</v>
      </c>
      <c r="E2004" t="s">
        <v>59</v>
      </c>
      <c r="F2004" s="1" t="s">
        <v>14058</v>
      </c>
      <c r="G2004">
        <v>136</v>
      </c>
      <c r="H2004" t="s">
        <v>29</v>
      </c>
      <c r="I2004">
        <v>1474</v>
      </c>
      <c r="J2004">
        <v>544.03</v>
      </c>
      <c r="K2004">
        <f>Passenger_Data[[#This Row],[Price_USD]]*1</f>
        <v>544.03</v>
      </c>
      <c r="L2004">
        <v>27</v>
      </c>
      <c r="M2004" t="s">
        <v>30</v>
      </c>
      <c r="N2004" t="s">
        <v>31</v>
      </c>
      <c r="O2004" t="s">
        <v>32</v>
      </c>
      <c r="P2004" t="s">
        <v>264</v>
      </c>
      <c r="Q2004">
        <v>0</v>
      </c>
      <c r="R2004" t="s">
        <v>43</v>
      </c>
      <c r="S2004" t="s">
        <v>44</v>
      </c>
      <c r="T2004">
        <v>8.5</v>
      </c>
      <c r="U2004">
        <v>9</v>
      </c>
      <c r="V2004">
        <v>52</v>
      </c>
      <c r="W2004">
        <v>0</v>
      </c>
      <c r="X2004">
        <v>0</v>
      </c>
      <c r="Y2004" t="s">
        <v>77</v>
      </c>
    </row>
    <row r="2005" spans="1:25" x14ac:dyDescent="0.25">
      <c r="A2005" t="s">
        <v>3350</v>
      </c>
      <c r="B2005" t="s">
        <v>3351</v>
      </c>
      <c r="C2005" t="s">
        <v>48</v>
      </c>
      <c r="D2005" t="s">
        <v>39</v>
      </c>
      <c r="E2005" t="s">
        <v>76</v>
      </c>
      <c r="F2005" s="1" t="s">
        <v>14059</v>
      </c>
      <c r="G2005">
        <v>162</v>
      </c>
      <c r="H2005" t="s">
        <v>86</v>
      </c>
      <c r="I2005">
        <v>502</v>
      </c>
      <c r="J2005">
        <v>433.63</v>
      </c>
      <c r="K2005">
        <f>Passenger_Data[[#This Row],[Price_USD]]*1</f>
        <v>433.63</v>
      </c>
      <c r="L2005">
        <v>24</v>
      </c>
      <c r="M2005" t="s">
        <v>30</v>
      </c>
      <c r="N2005" t="s">
        <v>60</v>
      </c>
      <c r="O2005" t="s">
        <v>42</v>
      </c>
      <c r="P2005" t="s">
        <v>50</v>
      </c>
      <c r="Q2005">
        <v>3</v>
      </c>
      <c r="R2005" t="s">
        <v>34</v>
      </c>
      <c r="S2005" t="s">
        <v>44</v>
      </c>
      <c r="T2005">
        <v>8.5</v>
      </c>
      <c r="U2005">
        <v>11</v>
      </c>
      <c r="V2005">
        <v>60</v>
      </c>
      <c r="W2005">
        <v>0</v>
      </c>
      <c r="X2005">
        <v>0</v>
      </c>
      <c r="Y2005" t="s">
        <v>45</v>
      </c>
    </row>
    <row r="2006" spans="1:25" x14ac:dyDescent="0.25">
      <c r="A2006" t="s">
        <v>3352</v>
      </c>
      <c r="B2006" t="s">
        <v>3353</v>
      </c>
      <c r="C2006" t="s">
        <v>26</v>
      </c>
      <c r="D2006" t="s">
        <v>64</v>
      </c>
      <c r="E2006" t="s">
        <v>39</v>
      </c>
      <c r="F2006" s="1" t="s">
        <v>14060</v>
      </c>
      <c r="G2006">
        <v>113</v>
      </c>
      <c r="H2006" t="s">
        <v>29</v>
      </c>
      <c r="I2006">
        <v>1532</v>
      </c>
      <c r="J2006">
        <v>340.19</v>
      </c>
      <c r="K2006">
        <f>Passenger_Data[[#This Row],[Price_USD]]*1</f>
        <v>340.19</v>
      </c>
      <c r="L2006">
        <v>72</v>
      </c>
      <c r="M2006" t="s">
        <v>40</v>
      </c>
      <c r="N2006" t="s">
        <v>60</v>
      </c>
      <c r="O2006" t="s">
        <v>56</v>
      </c>
      <c r="P2006" t="s">
        <v>50</v>
      </c>
      <c r="Q2006">
        <v>3</v>
      </c>
      <c r="R2006" t="s">
        <v>65</v>
      </c>
      <c r="S2006" t="s">
        <v>35</v>
      </c>
      <c r="T2006">
        <v>8</v>
      </c>
      <c r="U2006">
        <v>4</v>
      </c>
      <c r="V2006">
        <v>67</v>
      </c>
      <c r="W2006">
        <v>0</v>
      </c>
      <c r="X2006">
        <v>0</v>
      </c>
      <c r="Y2006" t="s">
        <v>45</v>
      </c>
    </row>
    <row r="2007" spans="1:25" x14ac:dyDescent="0.25">
      <c r="A2007" t="s">
        <v>3354</v>
      </c>
      <c r="B2007" t="s">
        <v>319</v>
      </c>
      <c r="C2007" t="s">
        <v>48</v>
      </c>
      <c r="D2007" t="s">
        <v>28</v>
      </c>
      <c r="E2007" t="s">
        <v>49</v>
      </c>
      <c r="F2007" s="1" t="s">
        <v>14061</v>
      </c>
      <c r="G2007">
        <v>284</v>
      </c>
      <c r="H2007" t="s">
        <v>29</v>
      </c>
      <c r="I2007">
        <v>736</v>
      </c>
      <c r="J2007">
        <v>420.71</v>
      </c>
      <c r="K2007">
        <f>Passenger_Data[[#This Row],[Price_USD]]*1</f>
        <v>420.71</v>
      </c>
      <c r="L2007">
        <v>34</v>
      </c>
      <c r="M2007" t="s">
        <v>30</v>
      </c>
      <c r="N2007" t="s">
        <v>41</v>
      </c>
      <c r="O2007" t="s">
        <v>56</v>
      </c>
      <c r="P2007" t="s">
        <v>50</v>
      </c>
      <c r="Q2007">
        <v>1</v>
      </c>
      <c r="R2007" t="s">
        <v>51</v>
      </c>
      <c r="S2007" t="s">
        <v>61</v>
      </c>
      <c r="T2007">
        <v>8.1999999999999993</v>
      </c>
      <c r="U2007">
        <v>5</v>
      </c>
      <c r="V2007">
        <v>87</v>
      </c>
      <c r="W2007">
        <v>0</v>
      </c>
      <c r="X2007">
        <v>0</v>
      </c>
      <c r="Y2007" t="s">
        <v>45</v>
      </c>
    </row>
    <row r="2008" spans="1:25" x14ac:dyDescent="0.25">
      <c r="A2008" t="s">
        <v>3355</v>
      </c>
      <c r="B2008" t="s">
        <v>1544</v>
      </c>
      <c r="C2008" t="s">
        <v>73</v>
      </c>
      <c r="D2008" t="s">
        <v>49</v>
      </c>
      <c r="E2008" t="s">
        <v>55</v>
      </c>
      <c r="F2008" s="1" t="s">
        <v>14062</v>
      </c>
      <c r="G2008">
        <v>149</v>
      </c>
      <c r="H2008" t="s">
        <v>29</v>
      </c>
      <c r="I2008">
        <v>1483</v>
      </c>
      <c r="J2008">
        <v>50.66</v>
      </c>
      <c r="K2008">
        <f>Passenger_Data[[#This Row],[Price_USD]]*1</f>
        <v>50.66</v>
      </c>
      <c r="L2008">
        <v>66</v>
      </c>
      <c r="M2008" t="s">
        <v>40</v>
      </c>
      <c r="N2008" t="s">
        <v>41</v>
      </c>
      <c r="O2008" t="s">
        <v>32</v>
      </c>
      <c r="P2008" t="s">
        <v>50</v>
      </c>
      <c r="Q2008">
        <v>2</v>
      </c>
      <c r="R2008" t="s">
        <v>65</v>
      </c>
      <c r="S2008" t="s">
        <v>61</v>
      </c>
      <c r="T2008">
        <v>4.9000000000000004</v>
      </c>
      <c r="U2008">
        <v>6</v>
      </c>
      <c r="V2008">
        <v>4</v>
      </c>
      <c r="W2008">
        <v>0</v>
      </c>
      <c r="X2008">
        <v>0</v>
      </c>
      <c r="Y2008" t="s">
        <v>45</v>
      </c>
    </row>
    <row r="2009" spans="1:25" x14ac:dyDescent="0.25">
      <c r="A2009" t="s">
        <v>3356</v>
      </c>
      <c r="B2009" t="s">
        <v>2162</v>
      </c>
      <c r="C2009" t="s">
        <v>26</v>
      </c>
      <c r="D2009" t="s">
        <v>27</v>
      </c>
      <c r="E2009" t="s">
        <v>59</v>
      </c>
      <c r="F2009" s="1" t="s">
        <v>14063</v>
      </c>
      <c r="G2009">
        <v>209</v>
      </c>
      <c r="H2009" t="s">
        <v>29</v>
      </c>
      <c r="I2009">
        <v>1385</v>
      </c>
      <c r="J2009">
        <v>455.73</v>
      </c>
      <c r="K2009">
        <f>Passenger_Data[[#This Row],[Price_USD]]*1</f>
        <v>455.73</v>
      </c>
      <c r="L2009">
        <v>39</v>
      </c>
      <c r="M2009" t="s">
        <v>40</v>
      </c>
      <c r="N2009" t="s">
        <v>31</v>
      </c>
      <c r="O2009" t="s">
        <v>42</v>
      </c>
      <c r="P2009" t="s">
        <v>50</v>
      </c>
      <c r="Q2009">
        <v>0</v>
      </c>
      <c r="R2009" t="s">
        <v>65</v>
      </c>
      <c r="S2009" t="s">
        <v>35</v>
      </c>
      <c r="T2009">
        <v>8.8000000000000007</v>
      </c>
      <c r="U2009">
        <v>8</v>
      </c>
      <c r="V2009">
        <v>65</v>
      </c>
      <c r="W2009">
        <v>0</v>
      </c>
      <c r="X2009">
        <v>0</v>
      </c>
      <c r="Y2009" t="s">
        <v>77</v>
      </c>
    </row>
    <row r="2010" spans="1:25" x14ac:dyDescent="0.25">
      <c r="A2010" t="s">
        <v>3357</v>
      </c>
      <c r="B2010" t="s">
        <v>1323</v>
      </c>
      <c r="C2010" t="s">
        <v>73</v>
      </c>
      <c r="D2010" t="s">
        <v>28</v>
      </c>
      <c r="E2010" t="s">
        <v>39</v>
      </c>
      <c r="F2010" s="1" t="s">
        <v>14064</v>
      </c>
      <c r="G2010">
        <v>132</v>
      </c>
      <c r="H2010" t="s">
        <v>108</v>
      </c>
      <c r="I2010">
        <v>987</v>
      </c>
      <c r="J2010">
        <v>286.05</v>
      </c>
      <c r="K2010">
        <f>Passenger_Data[[#This Row],[Price_USD]]*1</f>
        <v>286.05</v>
      </c>
      <c r="L2010">
        <v>36</v>
      </c>
      <c r="M2010" t="s">
        <v>40</v>
      </c>
      <c r="N2010" t="s">
        <v>31</v>
      </c>
      <c r="O2010" t="s">
        <v>56</v>
      </c>
      <c r="P2010" t="s">
        <v>83</v>
      </c>
      <c r="Q2010">
        <v>0</v>
      </c>
      <c r="R2010" t="s">
        <v>51</v>
      </c>
      <c r="S2010" t="s">
        <v>68</v>
      </c>
      <c r="T2010">
        <v>8.3000000000000007</v>
      </c>
      <c r="U2010">
        <v>0</v>
      </c>
      <c r="V2010">
        <v>82</v>
      </c>
      <c r="W2010">
        <v>0</v>
      </c>
      <c r="X2010">
        <v>0</v>
      </c>
      <c r="Y2010" t="s">
        <v>36</v>
      </c>
    </row>
    <row r="2011" spans="1:25" x14ac:dyDescent="0.25">
      <c r="A2011" t="s">
        <v>3358</v>
      </c>
      <c r="B2011" t="s">
        <v>644</v>
      </c>
      <c r="C2011" t="s">
        <v>26</v>
      </c>
      <c r="D2011" t="s">
        <v>49</v>
      </c>
      <c r="E2011" t="s">
        <v>39</v>
      </c>
      <c r="F2011" s="1" t="s">
        <v>14065</v>
      </c>
      <c r="G2011">
        <v>208</v>
      </c>
      <c r="H2011" t="s">
        <v>29</v>
      </c>
      <c r="I2011">
        <v>1041</v>
      </c>
      <c r="J2011">
        <v>285.68</v>
      </c>
      <c r="K2011">
        <f>Passenger_Data[[#This Row],[Price_USD]]*1</f>
        <v>285.68</v>
      </c>
      <c r="L2011">
        <v>43</v>
      </c>
      <c r="M2011" t="s">
        <v>40</v>
      </c>
      <c r="N2011" t="s">
        <v>31</v>
      </c>
      <c r="O2011" t="s">
        <v>42</v>
      </c>
      <c r="P2011" t="s">
        <v>83</v>
      </c>
      <c r="Q2011">
        <v>0</v>
      </c>
      <c r="R2011" t="s">
        <v>51</v>
      </c>
      <c r="S2011" t="s">
        <v>44</v>
      </c>
      <c r="T2011">
        <v>6.5</v>
      </c>
      <c r="U2011">
        <v>0</v>
      </c>
      <c r="V2011">
        <v>115</v>
      </c>
      <c r="W2011">
        <v>0</v>
      </c>
      <c r="X2011">
        <v>0</v>
      </c>
      <c r="Y2011" t="s">
        <v>45</v>
      </c>
    </row>
    <row r="2012" spans="1:25" x14ac:dyDescent="0.25">
      <c r="A2012" t="s">
        <v>3359</v>
      </c>
      <c r="B2012" t="s">
        <v>1068</v>
      </c>
      <c r="C2012" t="s">
        <v>73</v>
      </c>
      <c r="D2012" t="s">
        <v>59</v>
      </c>
      <c r="E2012" t="s">
        <v>59</v>
      </c>
      <c r="F2012" s="1" t="s">
        <v>14066</v>
      </c>
      <c r="G2012">
        <v>187</v>
      </c>
      <c r="H2012" t="s">
        <v>29</v>
      </c>
      <c r="I2012">
        <v>1154</v>
      </c>
      <c r="J2012">
        <v>246.23</v>
      </c>
      <c r="K2012">
        <f>Passenger_Data[[#This Row],[Price_USD]]*1</f>
        <v>246.23</v>
      </c>
      <c r="L2012">
        <v>34</v>
      </c>
      <c r="M2012" t="s">
        <v>40</v>
      </c>
      <c r="N2012" t="s">
        <v>60</v>
      </c>
      <c r="O2012" t="s">
        <v>33</v>
      </c>
      <c r="P2012" t="s">
        <v>33</v>
      </c>
      <c r="Q2012">
        <v>0</v>
      </c>
      <c r="R2012" t="s">
        <v>51</v>
      </c>
      <c r="S2012" t="s">
        <v>44</v>
      </c>
      <c r="T2012">
        <v>6.6</v>
      </c>
      <c r="U2012">
        <v>12</v>
      </c>
      <c r="V2012">
        <v>60</v>
      </c>
      <c r="W2012">
        <v>0</v>
      </c>
      <c r="X2012">
        <v>1</v>
      </c>
      <c r="Y2012" t="s">
        <v>45</v>
      </c>
    </row>
    <row r="2013" spans="1:25" x14ac:dyDescent="0.25">
      <c r="A2013" t="s">
        <v>3360</v>
      </c>
      <c r="B2013" t="s">
        <v>1925</v>
      </c>
      <c r="C2013" t="s">
        <v>73</v>
      </c>
      <c r="D2013" t="s">
        <v>28</v>
      </c>
      <c r="E2013" t="s">
        <v>49</v>
      </c>
      <c r="F2013" s="1" t="s">
        <v>14067</v>
      </c>
      <c r="G2013">
        <v>197</v>
      </c>
      <c r="H2013" t="s">
        <v>86</v>
      </c>
      <c r="I2013">
        <v>1634</v>
      </c>
      <c r="J2013">
        <v>388.06</v>
      </c>
      <c r="K2013">
        <f>Passenger_Data[[#This Row],[Price_USD]]*1</f>
        <v>388.06</v>
      </c>
      <c r="L2013">
        <v>34</v>
      </c>
      <c r="M2013" t="s">
        <v>40</v>
      </c>
      <c r="N2013" t="s">
        <v>41</v>
      </c>
      <c r="O2013" t="s">
        <v>56</v>
      </c>
      <c r="P2013" t="s">
        <v>33</v>
      </c>
      <c r="Q2013">
        <v>0</v>
      </c>
      <c r="R2013" t="s">
        <v>65</v>
      </c>
      <c r="S2013" t="s">
        <v>44</v>
      </c>
      <c r="T2013">
        <v>8.3000000000000007</v>
      </c>
      <c r="U2013">
        <v>11</v>
      </c>
      <c r="V2013">
        <v>47</v>
      </c>
      <c r="W2013">
        <v>0</v>
      </c>
      <c r="X2013">
        <v>0</v>
      </c>
      <c r="Y2013" t="s">
        <v>45</v>
      </c>
    </row>
    <row r="2014" spans="1:25" x14ac:dyDescent="0.25">
      <c r="A2014" t="s">
        <v>3361</v>
      </c>
      <c r="B2014" t="s">
        <v>2657</v>
      </c>
      <c r="C2014" t="s">
        <v>54</v>
      </c>
      <c r="D2014" t="s">
        <v>28</v>
      </c>
      <c r="E2014" t="s">
        <v>28</v>
      </c>
      <c r="F2014" s="1" t="s">
        <v>14068</v>
      </c>
      <c r="G2014">
        <v>166</v>
      </c>
      <c r="H2014" t="s">
        <v>86</v>
      </c>
      <c r="I2014">
        <v>1215</v>
      </c>
      <c r="J2014">
        <v>256.14</v>
      </c>
      <c r="K2014">
        <f>Passenger_Data[[#This Row],[Price_USD]]*1</f>
        <v>256.14</v>
      </c>
      <c r="L2014">
        <v>33</v>
      </c>
      <c r="M2014" t="s">
        <v>40</v>
      </c>
      <c r="N2014" t="s">
        <v>31</v>
      </c>
      <c r="O2014" t="s">
        <v>56</v>
      </c>
      <c r="P2014" t="s">
        <v>50</v>
      </c>
      <c r="Q2014">
        <v>4</v>
      </c>
      <c r="R2014" t="s">
        <v>65</v>
      </c>
      <c r="S2014" t="s">
        <v>35</v>
      </c>
      <c r="T2014">
        <v>9.5</v>
      </c>
      <c r="U2014">
        <v>38</v>
      </c>
      <c r="V2014">
        <v>46</v>
      </c>
      <c r="W2014">
        <v>0</v>
      </c>
      <c r="X2014">
        <v>0</v>
      </c>
      <c r="Y2014" t="s">
        <v>45</v>
      </c>
    </row>
    <row r="2015" spans="1:25" x14ac:dyDescent="0.25">
      <c r="A2015" t="s">
        <v>3362</v>
      </c>
      <c r="B2015" t="s">
        <v>2162</v>
      </c>
      <c r="C2015" t="s">
        <v>73</v>
      </c>
      <c r="D2015" t="s">
        <v>64</v>
      </c>
      <c r="E2015" t="s">
        <v>55</v>
      </c>
      <c r="F2015" s="1" t="s">
        <v>14069</v>
      </c>
      <c r="G2015">
        <v>93</v>
      </c>
      <c r="H2015" t="s">
        <v>29</v>
      </c>
      <c r="I2015">
        <v>1227</v>
      </c>
      <c r="J2015">
        <v>304.33</v>
      </c>
      <c r="K2015">
        <f>Passenger_Data[[#This Row],[Price_USD]]*1</f>
        <v>304.33</v>
      </c>
      <c r="L2015">
        <v>67</v>
      </c>
      <c r="M2015" t="s">
        <v>30</v>
      </c>
      <c r="N2015" t="s">
        <v>41</v>
      </c>
      <c r="O2015" t="s">
        <v>33</v>
      </c>
      <c r="P2015" t="s">
        <v>83</v>
      </c>
      <c r="Q2015">
        <v>0</v>
      </c>
      <c r="R2015" t="s">
        <v>51</v>
      </c>
      <c r="S2015" t="s">
        <v>35</v>
      </c>
      <c r="T2015">
        <v>6.1</v>
      </c>
      <c r="U2015">
        <v>0</v>
      </c>
      <c r="V2015">
        <v>9</v>
      </c>
      <c r="W2015">
        <v>0</v>
      </c>
      <c r="X2015">
        <v>0</v>
      </c>
      <c r="Y2015" t="s">
        <v>45</v>
      </c>
    </row>
    <row r="2016" spans="1:25" x14ac:dyDescent="0.25">
      <c r="A2016" t="s">
        <v>3363</v>
      </c>
      <c r="B2016" t="s">
        <v>3364</v>
      </c>
      <c r="C2016" t="s">
        <v>73</v>
      </c>
      <c r="D2016" t="s">
        <v>28</v>
      </c>
      <c r="E2016" t="s">
        <v>76</v>
      </c>
      <c r="F2016" s="1" t="s">
        <v>14070</v>
      </c>
      <c r="G2016">
        <v>166</v>
      </c>
      <c r="H2016" t="s">
        <v>86</v>
      </c>
      <c r="I2016">
        <v>1173</v>
      </c>
      <c r="J2016">
        <v>475.69</v>
      </c>
      <c r="K2016">
        <f>Passenger_Data[[#This Row],[Price_USD]]*1</f>
        <v>475.69</v>
      </c>
      <c r="L2016">
        <v>29</v>
      </c>
      <c r="M2016" t="s">
        <v>40</v>
      </c>
      <c r="N2016" t="s">
        <v>31</v>
      </c>
      <c r="O2016" t="s">
        <v>32</v>
      </c>
      <c r="P2016" t="s">
        <v>50</v>
      </c>
      <c r="Q2016">
        <v>0</v>
      </c>
      <c r="R2016" t="s">
        <v>43</v>
      </c>
      <c r="S2016" t="s">
        <v>35</v>
      </c>
      <c r="T2016">
        <v>4.0999999999999996</v>
      </c>
      <c r="U2016">
        <v>3</v>
      </c>
      <c r="V2016">
        <v>76</v>
      </c>
      <c r="W2016">
        <v>0</v>
      </c>
      <c r="X2016">
        <v>0</v>
      </c>
      <c r="Y2016" t="s">
        <v>77</v>
      </c>
    </row>
    <row r="2017" spans="1:25" x14ac:dyDescent="0.25">
      <c r="A2017" t="s">
        <v>3365</v>
      </c>
      <c r="B2017" t="s">
        <v>38</v>
      </c>
      <c r="C2017" t="s">
        <v>73</v>
      </c>
      <c r="D2017" t="s">
        <v>55</v>
      </c>
      <c r="E2017" t="s">
        <v>49</v>
      </c>
      <c r="F2017" s="1" t="s">
        <v>14071</v>
      </c>
      <c r="G2017">
        <v>258</v>
      </c>
      <c r="H2017" t="s">
        <v>108</v>
      </c>
      <c r="I2017">
        <v>1144</v>
      </c>
      <c r="J2017">
        <v>442.15</v>
      </c>
      <c r="K2017">
        <f>Passenger_Data[[#This Row],[Price_USD]]*1</f>
        <v>442.15</v>
      </c>
      <c r="L2017">
        <v>43</v>
      </c>
      <c r="M2017" t="s">
        <v>40</v>
      </c>
      <c r="N2017" t="s">
        <v>41</v>
      </c>
      <c r="O2017" t="s">
        <v>56</v>
      </c>
      <c r="P2017" t="s">
        <v>83</v>
      </c>
      <c r="Q2017">
        <v>0</v>
      </c>
      <c r="R2017" t="s">
        <v>43</v>
      </c>
      <c r="S2017" t="s">
        <v>68</v>
      </c>
      <c r="T2017">
        <v>7.7</v>
      </c>
      <c r="U2017">
        <v>10</v>
      </c>
      <c r="V2017">
        <v>108</v>
      </c>
      <c r="W2017">
        <v>1</v>
      </c>
      <c r="X2017">
        <v>0</v>
      </c>
      <c r="Y2017" t="s">
        <v>45</v>
      </c>
    </row>
    <row r="2018" spans="1:25" x14ac:dyDescent="0.25">
      <c r="A2018" t="s">
        <v>3366</v>
      </c>
      <c r="B2018" t="s">
        <v>3367</v>
      </c>
      <c r="C2018" t="s">
        <v>54</v>
      </c>
      <c r="D2018" t="s">
        <v>49</v>
      </c>
      <c r="E2018" t="s">
        <v>64</v>
      </c>
      <c r="F2018" s="1" t="s">
        <v>14072</v>
      </c>
      <c r="G2018">
        <v>242</v>
      </c>
      <c r="H2018" t="s">
        <v>29</v>
      </c>
      <c r="I2018">
        <v>913</v>
      </c>
      <c r="J2018">
        <v>651.88</v>
      </c>
      <c r="K2018">
        <f>Passenger_Data[[#This Row],[Price_USD]]*1</f>
        <v>651.88</v>
      </c>
      <c r="L2018">
        <v>77</v>
      </c>
      <c r="M2018" t="s">
        <v>30</v>
      </c>
      <c r="N2018" t="s">
        <v>41</v>
      </c>
      <c r="O2018" t="s">
        <v>33</v>
      </c>
      <c r="P2018" t="s">
        <v>264</v>
      </c>
      <c r="Q2018">
        <v>3</v>
      </c>
      <c r="R2018" t="s">
        <v>65</v>
      </c>
      <c r="S2018" t="s">
        <v>68</v>
      </c>
      <c r="T2018">
        <v>8.1</v>
      </c>
      <c r="U2018">
        <v>29</v>
      </c>
      <c r="V2018">
        <v>48</v>
      </c>
      <c r="W2018">
        <v>0</v>
      </c>
      <c r="X2018">
        <v>0</v>
      </c>
      <c r="Y2018" t="s">
        <v>77</v>
      </c>
    </row>
    <row r="2019" spans="1:25" x14ac:dyDescent="0.25">
      <c r="A2019" t="s">
        <v>3368</v>
      </c>
      <c r="B2019" t="s">
        <v>3153</v>
      </c>
      <c r="C2019" t="s">
        <v>73</v>
      </c>
      <c r="D2019" t="s">
        <v>28</v>
      </c>
      <c r="E2019" t="s">
        <v>59</v>
      </c>
      <c r="F2019" s="1" t="s">
        <v>14073</v>
      </c>
      <c r="G2019">
        <v>134</v>
      </c>
      <c r="H2019" t="s">
        <v>29</v>
      </c>
      <c r="I2019">
        <v>1391</v>
      </c>
      <c r="J2019">
        <v>452.42</v>
      </c>
      <c r="K2019">
        <f>Passenger_Data[[#This Row],[Price_USD]]*1</f>
        <v>452.42</v>
      </c>
      <c r="L2019">
        <v>62</v>
      </c>
      <c r="M2019" t="s">
        <v>30</v>
      </c>
      <c r="N2019" t="s">
        <v>31</v>
      </c>
      <c r="O2019" t="s">
        <v>33</v>
      </c>
      <c r="P2019" t="s">
        <v>264</v>
      </c>
      <c r="Q2019">
        <v>1</v>
      </c>
      <c r="R2019" t="s">
        <v>65</v>
      </c>
      <c r="S2019" t="s">
        <v>44</v>
      </c>
      <c r="T2019">
        <v>9.6999999999999993</v>
      </c>
      <c r="U2019">
        <v>10</v>
      </c>
      <c r="V2019">
        <v>111</v>
      </c>
      <c r="W2019">
        <v>0</v>
      </c>
      <c r="X2019">
        <v>0</v>
      </c>
      <c r="Y2019" t="s">
        <v>36</v>
      </c>
    </row>
    <row r="2020" spans="1:25" x14ac:dyDescent="0.25">
      <c r="A2020" t="s">
        <v>3369</v>
      </c>
      <c r="B2020" t="s">
        <v>2493</v>
      </c>
      <c r="C2020" t="s">
        <v>54</v>
      </c>
      <c r="D2020" t="s">
        <v>28</v>
      </c>
      <c r="E2020" t="s">
        <v>49</v>
      </c>
      <c r="F2020" s="1" t="s">
        <v>14074</v>
      </c>
      <c r="G2020">
        <v>179</v>
      </c>
      <c r="H2020" t="s">
        <v>29</v>
      </c>
      <c r="I2020">
        <v>1468</v>
      </c>
      <c r="J2020">
        <v>-40.619999999999997</v>
      </c>
      <c r="K2020">
        <f>Passenger_Data[[#This Row],[Price_USD]]*1</f>
        <v>-40.619999999999997</v>
      </c>
      <c r="L2020">
        <v>75</v>
      </c>
      <c r="M2020" t="s">
        <v>30</v>
      </c>
      <c r="N2020" t="s">
        <v>60</v>
      </c>
      <c r="O2020" t="s">
        <v>33</v>
      </c>
      <c r="P2020" t="s">
        <v>50</v>
      </c>
      <c r="Q2020">
        <v>1</v>
      </c>
      <c r="R2020" t="s">
        <v>51</v>
      </c>
      <c r="S2020" t="s">
        <v>44</v>
      </c>
      <c r="T2020">
        <v>5.8</v>
      </c>
      <c r="U2020">
        <v>5</v>
      </c>
      <c r="V2020">
        <v>7</v>
      </c>
      <c r="W2020">
        <v>0</v>
      </c>
      <c r="X2020">
        <v>0</v>
      </c>
      <c r="Y2020" t="s">
        <v>77</v>
      </c>
    </row>
    <row r="2021" spans="1:25" x14ac:dyDescent="0.25">
      <c r="A2021" t="s">
        <v>3370</v>
      </c>
      <c r="B2021" t="s">
        <v>3371</v>
      </c>
      <c r="C2021" t="s">
        <v>73</v>
      </c>
      <c r="D2021" t="s">
        <v>39</v>
      </c>
      <c r="E2021" t="s">
        <v>59</v>
      </c>
      <c r="F2021" s="1" t="s">
        <v>14075</v>
      </c>
      <c r="G2021">
        <v>183</v>
      </c>
      <c r="H2021" t="s">
        <v>29</v>
      </c>
      <c r="I2021">
        <v>1074</v>
      </c>
      <c r="J2021">
        <v>402.9</v>
      </c>
      <c r="K2021">
        <f>Passenger_Data[[#This Row],[Price_USD]]*1</f>
        <v>402.9</v>
      </c>
      <c r="L2021">
        <v>57</v>
      </c>
      <c r="M2021" t="s">
        <v>40</v>
      </c>
      <c r="N2021" t="s">
        <v>31</v>
      </c>
      <c r="O2021" t="s">
        <v>42</v>
      </c>
      <c r="P2021" t="s">
        <v>50</v>
      </c>
      <c r="Q2021">
        <v>0</v>
      </c>
      <c r="R2021" t="s">
        <v>43</v>
      </c>
      <c r="S2021" t="s">
        <v>61</v>
      </c>
      <c r="T2021">
        <v>8.9</v>
      </c>
      <c r="U2021">
        <v>22</v>
      </c>
      <c r="V2021">
        <v>91</v>
      </c>
      <c r="W2021">
        <v>0</v>
      </c>
      <c r="X2021">
        <v>0</v>
      </c>
      <c r="Y2021" t="s">
        <v>45</v>
      </c>
    </row>
    <row r="2022" spans="1:25" x14ac:dyDescent="0.25">
      <c r="A2022" t="s">
        <v>3372</v>
      </c>
      <c r="B2022" t="s">
        <v>3373</v>
      </c>
      <c r="C2022" t="s">
        <v>48</v>
      </c>
      <c r="D2022" t="s">
        <v>27</v>
      </c>
      <c r="E2022" t="s">
        <v>76</v>
      </c>
      <c r="F2022" s="1" t="s">
        <v>14076</v>
      </c>
      <c r="G2022">
        <v>270</v>
      </c>
      <c r="H2022" t="s">
        <v>29</v>
      </c>
      <c r="I2022">
        <v>1606</v>
      </c>
      <c r="J2022">
        <v>396.49</v>
      </c>
      <c r="K2022">
        <f>Passenger_Data[[#This Row],[Price_USD]]*1</f>
        <v>396.49</v>
      </c>
      <c r="L2022">
        <v>39</v>
      </c>
      <c r="M2022" t="s">
        <v>30</v>
      </c>
      <c r="N2022" t="s">
        <v>31</v>
      </c>
      <c r="O2022" t="s">
        <v>56</v>
      </c>
      <c r="P2022" t="s">
        <v>83</v>
      </c>
      <c r="Q2022">
        <v>1</v>
      </c>
      <c r="R2022" t="s">
        <v>51</v>
      </c>
      <c r="S2022" t="s">
        <v>61</v>
      </c>
      <c r="T2022">
        <v>6.7</v>
      </c>
      <c r="U2022">
        <v>5</v>
      </c>
      <c r="V2022">
        <v>100</v>
      </c>
      <c r="W2022">
        <v>0</v>
      </c>
      <c r="X2022">
        <v>0</v>
      </c>
      <c r="Y2022" t="s">
        <v>45</v>
      </c>
    </row>
    <row r="2023" spans="1:25" x14ac:dyDescent="0.25">
      <c r="A2023" t="s">
        <v>3374</v>
      </c>
      <c r="B2023" t="s">
        <v>3375</v>
      </c>
      <c r="C2023" t="s">
        <v>82</v>
      </c>
      <c r="D2023" t="s">
        <v>39</v>
      </c>
      <c r="E2023" t="s">
        <v>28</v>
      </c>
      <c r="F2023" s="1" t="s">
        <v>14077</v>
      </c>
      <c r="G2023">
        <v>71</v>
      </c>
      <c r="H2023" t="s">
        <v>29</v>
      </c>
      <c r="I2023">
        <v>1043</v>
      </c>
      <c r="J2023">
        <v>364.25</v>
      </c>
      <c r="K2023">
        <f>Passenger_Data[[#This Row],[Price_USD]]*1</f>
        <v>364.25</v>
      </c>
      <c r="L2023">
        <v>74</v>
      </c>
      <c r="M2023" t="s">
        <v>40</v>
      </c>
      <c r="N2023" t="s">
        <v>31</v>
      </c>
      <c r="O2023" t="s">
        <v>32</v>
      </c>
      <c r="P2023" t="s">
        <v>264</v>
      </c>
      <c r="Q2023">
        <v>2</v>
      </c>
      <c r="R2023" t="s">
        <v>51</v>
      </c>
      <c r="S2023" t="s">
        <v>35</v>
      </c>
      <c r="T2023">
        <v>5</v>
      </c>
      <c r="U2023">
        <v>4</v>
      </c>
      <c r="V2023">
        <v>105</v>
      </c>
      <c r="W2023">
        <v>0</v>
      </c>
      <c r="X2023">
        <v>0</v>
      </c>
      <c r="Y2023" t="s">
        <v>45</v>
      </c>
    </row>
    <row r="2024" spans="1:25" x14ac:dyDescent="0.25">
      <c r="A2024" t="s">
        <v>3376</v>
      </c>
      <c r="B2024" t="s">
        <v>3377</v>
      </c>
      <c r="C2024" t="s">
        <v>54</v>
      </c>
      <c r="D2024" t="s">
        <v>64</v>
      </c>
      <c r="E2024" t="s">
        <v>39</v>
      </c>
      <c r="F2024" s="1" t="s">
        <v>14078</v>
      </c>
      <c r="G2024">
        <v>232</v>
      </c>
      <c r="H2024" t="s">
        <v>29</v>
      </c>
      <c r="I2024">
        <v>1396</v>
      </c>
      <c r="J2024">
        <v>234.24</v>
      </c>
      <c r="K2024">
        <f>Passenger_Data[[#This Row],[Price_USD]]*1</f>
        <v>234.24</v>
      </c>
      <c r="L2024">
        <v>66</v>
      </c>
      <c r="M2024" t="s">
        <v>30</v>
      </c>
      <c r="N2024" t="s">
        <v>31</v>
      </c>
      <c r="O2024" t="s">
        <v>42</v>
      </c>
      <c r="P2024" t="s">
        <v>50</v>
      </c>
      <c r="Q2024">
        <v>1</v>
      </c>
      <c r="R2024" t="s">
        <v>65</v>
      </c>
      <c r="S2024" t="s">
        <v>44</v>
      </c>
      <c r="T2024">
        <v>6.3</v>
      </c>
      <c r="U2024">
        <v>4</v>
      </c>
      <c r="V2024">
        <v>90</v>
      </c>
      <c r="W2024">
        <v>0</v>
      </c>
      <c r="X2024">
        <v>0</v>
      </c>
      <c r="Y2024" t="s">
        <v>45</v>
      </c>
    </row>
    <row r="2025" spans="1:25" x14ac:dyDescent="0.25">
      <c r="A2025" t="s">
        <v>3378</v>
      </c>
      <c r="B2025" t="s">
        <v>2040</v>
      </c>
      <c r="C2025" t="s">
        <v>26</v>
      </c>
      <c r="D2025" t="s">
        <v>28</v>
      </c>
      <c r="E2025" t="s">
        <v>49</v>
      </c>
      <c r="F2025" s="1" t="s">
        <v>14079</v>
      </c>
      <c r="G2025">
        <v>206</v>
      </c>
      <c r="H2025" t="s">
        <v>29</v>
      </c>
      <c r="I2025">
        <v>1324</v>
      </c>
      <c r="J2025">
        <v>368.44</v>
      </c>
      <c r="K2025">
        <f>Passenger_Data[[#This Row],[Price_USD]]*1</f>
        <v>368.44</v>
      </c>
      <c r="L2025">
        <v>56</v>
      </c>
      <c r="M2025" t="s">
        <v>30</v>
      </c>
      <c r="N2025" t="s">
        <v>31</v>
      </c>
      <c r="O2025" t="s">
        <v>33</v>
      </c>
      <c r="P2025" t="s">
        <v>50</v>
      </c>
      <c r="Q2025">
        <v>1</v>
      </c>
      <c r="R2025" t="s">
        <v>65</v>
      </c>
      <c r="S2025" t="s">
        <v>35</v>
      </c>
      <c r="T2025">
        <v>2.2999999999999998</v>
      </c>
      <c r="U2025">
        <v>17</v>
      </c>
      <c r="V2025">
        <v>57</v>
      </c>
      <c r="W2025">
        <v>0</v>
      </c>
      <c r="X2025">
        <v>0</v>
      </c>
      <c r="Y2025" t="s">
        <v>45</v>
      </c>
    </row>
    <row r="2026" spans="1:25" x14ac:dyDescent="0.25">
      <c r="A2026" t="s">
        <v>3379</v>
      </c>
      <c r="B2026" t="s">
        <v>2298</v>
      </c>
      <c r="C2026" t="s">
        <v>54</v>
      </c>
      <c r="D2026" t="s">
        <v>55</v>
      </c>
      <c r="E2026" t="s">
        <v>55</v>
      </c>
      <c r="F2026" s="1" t="s">
        <v>14080</v>
      </c>
      <c r="G2026">
        <v>252</v>
      </c>
      <c r="H2026" t="s">
        <v>29</v>
      </c>
      <c r="I2026">
        <v>991</v>
      </c>
      <c r="J2026">
        <v>324.20999999999998</v>
      </c>
      <c r="K2026">
        <f>Passenger_Data[[#This Row],[Price_USD]]*1</f>
        <v>324.20999999999998</v>
      </c>
      <c r="L2026">
        <v>40</v>
      </c>
      <c r="M2026" t="s">
        <v>30</v>
      </c>
      <c r="N2026" t="s">
        <v>60</v>
      </c>
      <c r="O2026" t="s">
        <v>32</v>
      </c>
      <c r="P2026" t="s">
        <v>50</v>
      </c>
      <c r="Q2026">
        <v>1</v>
      </c>
      <c r="R2026" t="s">
        <v>51</v>
      </c>
      <c r="S2026" t="s">
        <v>61</v>
      </c>
      <c r="T2026">
        <v>6.2</v>
      </c>
      <c r="U2026">
        <v>10</v>
      </c>
      <c r="V2026">
        <v>61</v>
      </c>
      <c r="W2026">
        <v>0</v>
      </c>
      <c r="X2026">
        <v>0</v>
      </c>
      <c r="Y2026" t="s">
        <v>45</v>
      </c>
    </row>
    <row r="2027" spans="1:25" x14ac:dyDescent="0.25">
      <c r="A2027" t="s">
        <v>3380</v>
      </c>
      <c r="B2027" t="s">
        <v>683</v>
      </c>
      <c r="C2027" t="s">
        <v>48</v>
      </c>
      <c r="D2027" t="s">
        <v>28</v>
      </c>
      <c r="E2027" t="s">
        <v>49</v>
      </c>
      <c r="F2027" s="1" t="s">
        <v>14081</v>
      </c>
      <c r="G2027">
        <v>204</v>
      </c>
      <c r="H2027" t="s">
        <v>29</v>
      </c>
      <c r="I2027">
        <v>1175</v>
      </c>
      <c r="J2027">
        <v>157.85</v>
      </c>
      <c r="K2027">
        <f>Passenger_Data[[#This Row],[Price_USD]]*1</f>
        <v>157.85</v>
      </c>
      <c r="L2027">
        <v>50</v>
      </c>
      <c r="M2027" t="s">
        <v>30</v>
      </c>
      <c r="N2027" t="s">
        <v>31</v>
      </c>
      <c r="O2027" t="s">
        <v>33</v>
      </c>
      <c r="P2027" t="s">
        <v>50</v>
      </c>
      <c r="Q2027">
        <v>0</v>
      </c>
      <c r="R2027" t="s">
        <v>65</v>
      </c>
      <c r="S2027" t="s">
        <v>35</v>
      </c>
      <c r="T2027">
        <v>7.3</v>
      </c>
      <c r="U2027">
        <v>2</v>
      </c>
      <c r="V2027">
        <v>18</v>
      </c>
      <c r="W2027">
        <v>0</v>
      </c>
      <c r="X2027">
        <v>0</v>
      </c>
      <c r="Y2027" t="s">
        <v>77</v>
      </c>
    </row>
    <row r="2028" spans="1:25" x14ac:dyDescent="0.25">
      <c r="A2028" t="s">
        <v>3381</v>
      </c>
      <c r="B2028" t="s">
        <v>3382</v>
      </c>
      <c r="C2028" t="s">
        <v>54</v>
      </c>
      <c r="D2028" t="s">
        <v>59</v>
      </c>
      <c r="E2028" t="s">
        <v>55</v>
      </c>
      <c r="F2028" s="1" t="s">
        <v>14082</v>
      </c>
      <c r="G2028">
        <v>247</v>
      </c>
      <c r="H2028" t="s">
        <v>29</v>
      </c>
      <c r="I2028">
        <v>1484</v>
      </c>
      <c r="J2028">
        <v>432.88</v>
      </c>
      <c r="K2028">
        <f>Passenger_Data[[#This Row],[Price_USD]]*1</f>
        <v>432.88</v>
      </c>
      <c r="L2028">
        <v>18</v>
      </c>
      <c r="M2028" t="s">
        <v>40</v>
      </c>
      <c r="N2028" t="s">
        <v>31</v>
      </c>
      <c r="O2028" t="s">
        <v>32</v>
      </c>
      <c r="P2028" t="s">
        <v>50</v>
      </c>
      <c r="Q2028">
        <v>0</v>
      </c>
      <c r="R2028" t="s">
        <v>43</v>
      </c>
      <c r="S2028" t="s">
        <v>35</v>
      </c>
      <c r="T2028">
        <v>5.6</v>
      </c>
      <c r="U2028">
        <v>7</v>
      </c>
      <c r="V2028">
        <v>72</v>
      </c>
      <c r="W2028">
        <v>0</v>
      </c>
      <c r="X2028">
        <v>1</v>
      </c>
      <c r="Y2028" t="s">
        <v>77</v>
      </c>
    </row>
    <row r="2029" spans="1:25" x14ac:dyDescent="0.25">
      <c r="A2029" t="s">
        <v>3383</v>
      </c>
      <c r="B2029" t="s">
        <v>904</v>
      </c>
      <c r="C2029" t="s">
        <v>73</v>
      </c>
      <c r="D2029" t="s">
        <v>59</v>
      </c>
      <c r="E2029" t="s">
        <v>59</v>
      </c>
      <c r="F2029" s="1" t="s">
        <v>14083</v>
      </c>
      <c r="G2029">
        <v>151</v>
      </c>
      <c r="H2029" t="s">
        <v>29</v>
      </c>
      <c r="I2029">
        <v>576</v>
      </c>
      <c r="J2029">
        <v>182.21</v>
      </c>
      <c r="K2029">
        <f>Passenger_Data[[#This Row],[Price_USD]]*1</f>
        <v>182.21</v>
      </c>
      <c r="L2029">
        <v>61</v>
      </c>
      <c r="M2029" t="s">
        <v>30</v>
      </c>
      <c r="N2029" t="s">
        <v>31</v>
      </c>
      <c r="O2029" t="s">
        <v>32</v>
      </c>
      <c r="P2029" t="s">
        <v>50</v>
      </c>
      <c r="Q2029">
        <v>1</v>
      </c>
      <c r="R2029" t="s">
        <v>34</v>
      </c>
      <c r="S2029" t="s">
        <v>68</v>
      </c>
      <c r="T2029">
        <v>5.3</v>
      </c>
      <c r="U2029">
        <v>1</v>
      </c>
      <c r="V2029">
        <v>85</v>
      </c>
      <c r="W2029">
        <v>0</v>
      </c>
      <c r="X2029">
        <v>0</v>
      </c>
      <c r="Y2029" t="s">
        <v>45</v>
      </c>
    </row>
    <row r="2030" spans="1:25" x14ac:dyDescent="0.25">
      <c r="A2030" t="s">
        <v>3384</v>
      </c>
      <c r="B2030" t="s">
        <v>2594</v>
      </c>
      <c r="C2030" t="s">
        <v>73</v>
      </c>
      <c r="D2030" t="s">
        <v>55</v>
      </c>
      <c r="E2030" t="s">
        <v>49</v>
      </c>
      <c r="F2030" s="1" t="s">
        <v>14084</v>
      </c>
      <c r="G2030">
        <v>183</v>
      </c>
      <c r="H2030" t="s">
        <v>29</v>
      </c>
      <c r="I2030">
        <v>681</v>
      </c>
      <c r="J2030">
        <v>369.12</v>
      </c>
      <c r="K2030">
        <f>Passenger_Data[[#This Row],[Price_USD]]*1</f>
        <v>369.12</v>
      </c>
      <c r="L2030">
        <v>50</v>
      </c>
      <c r="M2030" t="s">
        <v>30</v>
      </c>
      <c r="N2030" t="s">
        <v>31</v>
      </c>
      <c r="O2030" t="s">
        <v>56</v>
      </c>
      <c r="P2030" t="s">
        <v>50</v>
      </c>
      <c r="Q2030">
        <v>1</v>
      </c>
      <c r="R2030" t="s">
        <v>43</v>
      </c>
      <c r="S2030" t="s">
        <v>61</v>
      </c>
      <c r="T2030">
        <v>5.9</v>
      </c>
      <c r="U2030">
        <v>7</v>
      </c>
      <c r="V2030">
        <v>90</v>
      </c>
      <c r="W2030">
        <v>0</v>
      </c>
      <c r="X2030">
        <v>0</v>
      </c>
      <c r="Y2030" t="s">
        <v>77</v>
      </c>
    </row>
    <row r="2031" spans="1:25" x14ac:dyDescent="0.25">
      <c r="A2031" t="s">
        <v>3385</v>
      </c>
      <c r="B2031" t="s">
        <v>3386</v>
      </c>
      <c r="C2031" t="s">
        <v>48</v>
      </c>
      <c r="D2031" t="s">
        <v>59</v>
      </c>
      <c r="E2031" t="s">
        <v>28</v>
      </c>
      <c r="F2031" s="1" t="s">
        <v>14085</v>
      </c>
      <c r="G2031">
        <v>205</v>
      </c>
      <c r="H2031" t="s">
        <v>29</v>
      </c>
      <c r="I2031">
        <v>735</v>
      </c>
      <c r="J2031">
        <v>500.59</v>
      </c>
      <c r="K2031">
        <f>Passenger_Data[[#This Row],[Price_USD]]*1</f>
        <v>500.59</v>
      </c>
      <c r="L2031">
        <v>76</v>
      </c>
      <c r="M2031" t="s">
        <v>40</v>
      </c>
      <c r="N2031" t="s">
        <v>60</v>
      </c>
      <c r="O2031" t="s">
        <v>42</v>
      </c>
      <c r="P2031" t="s">
        <v>83</v>
      </c>
      <c r="Q2031">
        <v>1</v>
      </c>
      <c r="R2031" t="s">
        <v>43</v>
      </c>
      <c r="S2031" t="s">
        <v>35</v>
      </c>
      <c r="T2031">
        <v>8.1</v>
      </c>
      <c r="U2031">
        <v>8</v>
      </c>
      <c r="V2031">
        <v>43</v>
      </c>
      <c r="W2031">
        <v>0</v>
      </c>
      <c r="X2031">
        <v>0</v>
      </c>
      <c r="Y2031" t="s">
        <v>36</v>
      </c>
    </row>
    <row r="2032" spans="1:25" x14ac:dyDescent="0.25">
      <c r="A2032" t="s">
        <v>3387</v>
      </c>
      <c r="B2032" t="s">
        <v>67</v>
      </c>
      <c r="C2032" t="s">
        <v>82</v>
      </c>
      <c r="D2032" t="s">
        <v>64</v>
      </c>
      <c r="E2032" t="s">
        <v>76</v>
      </c>
      <c r="F2032" s="1" t="s">
        <v>14086</v>
      </c>
      <c r="G2032">
        <v>225</v>
      </c>
      <c r="H2032" t="s">
        <v>29</v>
      </c>
      <c r="I2032">
        <v>1260</v>
      </c>
      <c r="J2032">
        <v>299.05</v>
      </c>
      <c r="K2032">
        <f>Passenger_Data[[#This Row],[Price_USD]]*1</f>
        <v>299.05</v>
      </c>
      <c r="L2032">
        <v>74</v>
      </c>
      <c r="M2032" t="s">
        <v>30</v>
      </c>
      <c r="N2032" t="s">
        <v>60</v>
      </c>
      <c r="O2032" t="s">
        <v>32</v>
      </c>
      <c r="P2032" t="s">
        <v>83</v>
      </c>
      <c r="Q2032">
        <v>0</v>
      </c>
      <c r="R2032" t="s">
        <v>43</v>
      </c>
      <c r="S2032" t="s">
        <v>44</v>
      </c>
      <c r="T2032">
        <v>6.1</v>
      </c>
      <c r="U2032">
        <v>6</v>
      </c>
      <c r="V2032">
        <v>17</v>
      </c>
      <c r="W2032">
        <v>0</v>
      </c>
      <c r="X2032">
        <v>0</v>
      </c>
      <c r="Y2032" t="s">
        <v>36</v>
      </c>
    </row>
    <row r="2033" spans="1:25" x14ac:dyDescent="0.25">
      <c r="A2033" t="s">
        <v>3388</v>
      </c>
      <c r="B2033" t="s">
        <v>1601</v>
      </c>
      <c r="C2033" t="s">
        <v>73</v>
      </c>
      <c r="D2033" t="s">
        <v>27</v>
      </c>
      <c r="E2033" t="s">
        <v>55</v>
      </c>
      <c r="F2033" s="1" t="s">
        <v>14087</v>
      </c>
      <c r="G2033">
        <v>172</v>
      </c>
      <c r="H2033" t="s">
        <v>29</v>
      </c>
      <c r="I2033">
        <v>722</v>
      </c>
      <c r="J2033">
        <v>429.54</v>
      </c>
      <c r="K2033">
        <f>Passenger_Data[[#This Row],[Price_USD]]*1</f>
        <v>429.54</v>
      </c>
      <c r="L2033">
        <v>73</v>
      </c>
      <c r="M2033" t="s">
        <v>40</v>
      </c>
      <c r="N2033" t="s">
        <v>60</v>
      </c>
      <c r="O2033" t="s">
        <v>42</v>
      </c>
      <c r="P2033" t="s">
        <v>50</v>
      </c>
      <c r="Q2033">
        <v>1</v>
      </c>
      <c r="R2033" t="s">
        <v>65</v>
      </c>
      <c r="S2033" t="s">
        <v>35</v>
      </c>
      <c r="T2033">
        <v>6.8</v>
      </c>
      <c r="U2033">
        <v>14</v>
      </c>
      <c r="V2033">
        <v>100</v>
      </c>
      <c r="W2033">
        <v>0</v>
      </c>
      <c r="X2033">
        <v>0</v>
      </c>
      <c r="Y2033" t="s">
        <v>36</v>
      </c>
    </row>
    <row r="2034" spans="1:25" x14ac:dyDescent="0.25">
      <c r="A2034" t="s">
        <v>3389</v>
      </c>
      <c r="B2034" t="s">
        <v>3390</v>
      </c>
      <c r="C2034" t="s">
        <v>26</v>
      </c>
      <c r="D2034" t="s">
        <v>55</v>
      </c>
      <c r="E2034" t="s">
        <v>64</v>
      </c>
      <c r="F2034" s="1" t="s">
        <v>14088</v>
      </c>
      <c r="G2034">
        <v>119</v>
      </c>
      <c r="H2034" t="s">
        <v>29</v>
      </c>
      <c r="I2034">
        <v>1359</v>
      </c>
      <c r="J2034">
        <v>458.45</v>
      </c>
      <c r="K2034">
        <f>Passenger_Data[[#This Row],[Price_USD]]*1</f>
        <v>458.45</v>
      </c>
      <c r="L2034">
        <v>77</v>
      </c>
      <c r="M2034" t="s">
        <v>30</v>
      </c>
      <c r="N2034" t="s">
        <v>31</v>
      </c>
      <c r="O2034" t="s">
        <v>42</v>
      </c>
      <c r="P2034" t="s">
        <v>50</v>
      </c>
      <c r="Q2034">
        <v>0</v>
      </c>
      <c r="R2034" t="s">
        <v>65</v>
      </c>
      <c r="S2034" t="s">
        <v>68</v>
      </c>
      <c r="T2034">
        <v>7.8</v>
      </c>
      <c r="U2034">
        <v>0</v>
      </c>
      <c r="V2034">
        <v>13</v>
      </c>
      <c r="W2034">
        <v>0</v>
      </c>
      <c r="X2034">
        <v>0</v>
      </c>
      <c r="Y2034" t="s">
        <v>45</v>
      </c>
    </row>
    <row r="2035" spans="1:25" x14ac:dyDescent="0.25">
      <c r="A2035" t="s">
        <v>3391</v>
      </c>
      <c r="B2035" t="s">
        <v>110</v>
      </c>
      <c r="C2035" t="s">
        <v>73</v>
      </c>
      <c r="D2035" t="s">
        <v>59</v>
      </c>
      <c r="E2035" t="s">
        <v>49</v>
      </c>
      <c r="F2035" s="1" t="s">
        <v>14089</v>
      </c>
      <c r="G2035">
        <v>189</v>
      </c>
      <c r="H2035" t="s">
        <v>29</v>
      </c>
      <c r="I2035">
        <v>1361</v>
      </c>
      <c r="J2035">
        <v>275.29000000000002</v>
      </c>
      <c r="K2035">
        <f>Passenger_Data[[#This Row],[Price_USD]]*1</f>
        <v>275.29000000000002</v>
      </c>
      <c r="L2035">
        <v>79</v>
      </c>
      <c r="M2035" t="s">
        <v>30</v>
      </c>
      <c r="N2035" t="s">
        <v>31</v>
      </c>
      <c r="O2035" t="s">
        <v>32</v>
      </c>
      <c r="P2035" t="s">
        <v>50</v>
      </c>
      <c r="Q2035">
        <v>0</v>
      </c>
      <c r="R2035" t="s">
        <v>43</v>
      </c>
      <c r="S2035" t="s">
        <v>44</v>
      </c>
      <c r="T2035">
        <v>8.9</v>
      </c>
      <c r="U2035">
        <v>6</v>
      </c>
      <c r="V2035">
        <v>113</v>
      </c>
      <c r="W2035">
        <v>0</v>
      </c>
      <c r="X2035">
        <v>1</v>
      </c>
      <c r="Y2035" t="s">
        <v>45</v>
      </c>
    </row>
    <row r="2036" spans="1:25" x14ac:dyDescent="0.25">
      <c r="A2036" t="s">
        <v>3392</v>
      </c>
      <c r="B2036" t="s">
        <v>1593</v>
      </c>
      <c r="C2036" t="s">
        <v>26</v>
      </c>
      <c r="D2036" t="s">
        <v>49</v>
      </c>
      <c r="E2036" t="s">
        <v>28</v>
      </c>
      <c r="F2036" s="1" t="s">
        <v>14090</v>
      </c>
      <c r="G2036">
        <v>281</v>
      </c>
      <c r="H2036" t="s">
        <v>29</v>
      </c>
      <c r="I2036">
        <v>1204</v>
      </c>
      <c r="J2036">
        <v>589.79999999999995</v>
      </c>
      <c r="K2036">
        <f>Passenger_Data[[#This Row],[Price_USD]]*1</f>
        <v>589.79999999999995</v>
      </c>
      <c r="L2036">
        <v>75</v>
      </c>
      <c r="M2036" t="s">
        <v>40</v>
      </c>
      <c r="N2036" t="s">
        <v>41</v>
      </c>
      <c r="O2036" t="s">
        <v>42</v>
      </c>
      <c r="P2036" t="s">
        <v>50</v>
      </c>
      <c r="Q2036">
        <v>2</v>
      </c>
      <c r="R2036" t="s">
        <v>51</v>
      </c>
      <c r="S2036" t="s">
        <v>61</v>
      </c>
      <c r="T2036">
        <v>7.7</v>
      </c>
      <c r="U2036">
        <v>4</v>
      </c>
      <c r="V2036">
        <v>106</v>
      </c>
      <c r="W2036">
        <v>0</v>
      </c>
      <c r="X2036">
        <v>1</v>
      </c>
      <c r="Y2036" t="s">
        <v>77</v>
      </c>
    </row>
    <row r="2037" spans="1:25" x14ac:dyDescent="0.25">
      <c r="A2037" t="s">
        <v>3393</v>
      </c>
      <c r="B2037" t="s">
        <v>3394</v>
      </c>
      <c r="C2037" t="s">
        <v>48</v>
      </c>
      <c r="D2037" t="s">
        <v>49</v>
      </c>
      <c r="E2037" t="s">
        <v>28</v>
      </c>
      <c r="F2037" s="1" t="s">
        <v>14091</v>
      </c>
      <c r="G2037">
        <v>219</v>
      </c>
      <c r="H2037" t="s">
        <v>29</v>
      </c>
      <c r="I2037">
        <v>1263</v>
      </c>
      <c r="J2037">
        <v>371.1</v>
      </c>
      <c r="K2037">
        <f>Passenger_Data[[#This Row],[Price_USD]]*1</f>
        <v>371.1</v>
      </c>
      <c r="L2037">
        <v>46</v>
      </c>
      <c r="M2037" t="s">
        <v>30</v>
      </c>
      <c r="N2037" t="s">
        <v>41</v>
      </c>
      <c r="O2037" t="s">
        <v>33</v>
      </c>
      <c r="P2037" t="s">
        <v>50</v>
      </c>
      <c r="Q2037">
        <v>1</v>
      </c>
      <c r="R2037" t="s">
        <v>65</v>
      </c>
      <c r="S2037" t="s">
        <v>61</v>
      </c>
      <c r="T2037">
        <v>4.5</v>
      </c>
      <c r="U2037">
        <v>6</v>
      </c>
      <c r="V2037">
        <v>39</v>
      </c>
      <c r="W2037">
        <v>1</v>
      </c>
      <c r="X2037">
        <v>0</v>
      </c>
      <c r="Y2037" t="s">
        <v>36</v>
      </c>
    </row>
    <row r="2038" spans="1:25" x14ac:dyDescent="0.25">
      <c r="A2038" t="s">
        <v>3395</v>
      </c>
      <c r="B2038" t="s">
        <v>128</v>
      </c>
      <c r="C2038" t="s">
        <v>54</v>
      </c>
      <c r="D2038" t="s">
        <v>76</v>
      </c>
      <c r="E2038" t="s">
        <v>55</v>
      </c>
      <c r="F2038" s="1" t="s">
        <v>14092</v>
      </c>
      <c r="G2038">
        <v>250</v>
      </c>
      <c r="H2038" t="s">
        <v>108</v>
      </c>
      <c r="I2038">
        <v>1021</v>
      </c>
      <c r="J2038">
        <v>297.8</v>
      </c>
      <c r="K2038">
        <f>Passenger_Data[[#This Row],[Price_USD]]*1</f>
        <v>297.8</v>
      </c>
      <c r="L2038">
        <v>24</v>
      </c>
      <c r="M2038" t="s">
        <v>30</v>
      </c>
      <c r="N2038" t="s">
        <v>41</v>
      </c>
      <c r="O2038" t="s">
        <v>42</v>
      </c>
      <c r="P2038" t="s">
        <v>33</v>
      </c>
      <c r="Q2038">
        <v>1</v>
      </c>
      <c r="R2038" t="s">
        <v>65</v>
      </c>
      <c r="S2038" t="s">
        <v>44</v>
      </c>
      <c r="T2038">
        <v>10</v>
      </c>
      <c r="U2038">
        <v>2</v>
      </c>
      <c r="V2038">
        <v>17</v>
      </c>
      <c r="W2038">
        <v>0</v>
      </c>
      <c r="X2038">
        <v>0</v>
      </c>
      <c r="Y2038" t="s">
        <v>77</v>
      </c>
    </row>
    <row r="2039" spans="1:25" x14ac:dyDescent="0.25">
      <c r="A2039" t="s">
        <v>3396</v>
      </c>
      <c r="B2039" t="s">
        <v>3397</v>
      </c>
      <c r="C2039" t="s">
        <v>54</v>
      </c>
      <c r="D2039" t="s">
        <v>55</v>
      </c>
      <c r="E2039" t="s">
        <v>39</v>
      </c>
      <c r="F2039" s="1" t="s">
        <v>14093</v>
      </c>
      <c r="G2039">
        <v>283</v>
      </c>
      <c r="H2039" t="s">
        <v>29</v>
      </c>
      <c r="I2039">
        <v>1626</v>
      </c>
      <c r="J2039">
        <v>286.85000000000002</v>
      </c>
      <c r="K2039">
        <f>Passenger_Data[[#This Row],[Price_USD]]*1</f>
        <v>286.85000000000002</v>
      </c>
      <c r="L2039">
        <v>45</v>
      </c>
      <c r="M2039" t="s">
        <v>30</v>
      </c>
      <c r="N2039" t="s">
        <v>60</v>
      </c>
      <c r="O2039" t="s">
        <v>42</v>
      </c>
      <c r="P2039" t="s">
        <v>50</v>
      </c>
      <c r="Q2039">
        <v>0</v>
      </c>
      <c r="R2039" t="s">
        <v>65</v>
      </c>
      <c r="S2039" t="s">
        <v>44</v>
      </c>
      <c r="T2039">
        <v>8.9</v>
      </c>
      <c r="U2039">
        <v>10</v>
      </c>
      <c r="V2039">
        <v>37</v>
      </c>
      <c r="W2039">
        <v>0</v>
      </c>
      <c r="X2039">
        <v>0</v>
      </c>
      <c r="Y2039" t="s">
        <v>77</v>
      </c>
    </row>
    <row r="2040" spans="1:25" x14ac:dyDescent="0.25">
      <c r="A2040" t="s">
        <v>3398</v>
      </c>
      <c r="B2040" t="s">
        <v>2323</v>
      </c>
      <c r="C2040" t="s">
        <v>26</v>
      </c>
      <c r="D2040" t="s">
        <v>39</v>
      </c>
      <c r="E2040" t="s">
        <v>64</v>
      </c>
      <c r="F2040" s="1" t="s">
        <v>14094</v>
      </c>
      <c r="G2040">
        <v>95</v>
      </c>
      <c r="H2040" t="s">
        <v>29</v>
      </c>
      <c r="I2040">
        <v>1539</v>
      </c>
      <c r="J2040">
        <v>384.99</v>
      </c>
      <c r="K2040">
        <f>Passenger_Data[[#This Row],[Price_USD]]*1</f>
        <v>384.99</v>
      </c>
      <c r="L2040">
        <v>76</v>
      </c>
      <c r="M2040" t="s">
        <v>40</v>
      </c>
      <c r="N2040" t="s">
        <v>31</v>
      </c>
      <c r="O2040" t="s">
        <v>32</v>
      </c>
      <c r="P2040" t="s">
        <v>33</v>
      </c>
      <c r="Q2040">
        <v>1</v>
      </c>
      <c r="R2040" t="s">
        <v>65</v>
      </c>
      <c r="S2040" t="s">
        <v>68</v>
      </c>
      <c r="T2040">
        <v>7.1</v>
      </c>
      <c r="U2040">
        <v>5</v>
      </c>
      <c r="V2040">
        <v>78</v>
      </c>
      <c r="W2040">
        <v>0</v>
      </c>
      <c r="X2040">
        <v>0</v>
      </c>
      <c r="Y2040" t="s">
        <v>45</v>
      </c>
    </row>
    <row r="2041" spans="1:25" x14ac:dyDescent="0.25">
      <c r="A2041" t="s">
        <v>3399</v>
      </c>
      <c r="B2041" t="s">
        <v>739</v>
      </c>
      <c r="C2041" t="s">
        <v>82</v>
      </c>
      <c r="D2041" t="s">
        <v>55</v>
      </c>
      <c r="E2041" t="s">
        <v>76</v>
      </c>
      <c r="F2041" s="1" t="s">
        <v>14095</v>
      </c>
      <c r="G2041">
        <v>87</v>
      </c>
      <c r="H2041" t="s">
        <v>29</v>
      </c>
      <c r="I2041">
        <v>1742</v>
      </c>
      <c r="J2041">
        <v>133.12</v>
      </c>
      <c r="K2041">
        <f>Passenger_Data[[#This Row],[Price_USD]]*1</f>
        <v>133.12</v>
      </c>
      <c r="L2041">
        <v>31</v>
      </c>
      <c r="M2041" t="s">
        <v>40</v>
      </c>
      <c r="N2041" t="s">
        <v>41</v>
      </c>
      <c r="O2041" t="s">
        <v>33</v>
      </c>
      <c r="P2041" t="s">
        <v>83</v>
      </c>
      <c r="Q2041">
        <v>1</v>
      </c>
      <c r="R2041" t="s">
        <v>65</v>
      </c>
      <c r="S2041" t="s">
        <v>68</v>
      </c>
      <c r="T2041">
        <v>5.9</v>
      </c>
      <c r="U2041">
        <v>7</v>
      </c>
      <c r="V2041">
        <v>36</v>
      </c>
      <c r="W2041">
        <v>0</v>
      </c>
      <c r="X2041">
        <v>1</v>
      </c>
      <c r="Y2041" t="s">
        <v>45</v>
      </c>
    </row>
    <row r="2042" spans="1:25" x14ac:dyDescent="0.25">
      <c r="A2042" t="s">
        <v>3400</v>
      </c>
      <c r="B2042" t="s">
        <v>850</v>
      </c>
      <c r="C2042" t="s">
        <v>48</v>
      </c>
      <c r="D2042" t="s">
        <v>27</v>
      </c>
      <c r="E2042" t="s">
        <v>59</v>
      </c>
      <c r="F2042" s="1" t="s">
        <v>14096</v>
      </c>
      <c r="G2042">
        <v>184</v>
      </c>
      <c r="H2042" t="s">
        <v>108</v>
      </c>
      <c r="I2042">
        <v>1168</v>
      </c>
      <c r="J2042">
        <v>397.36</v>
      </c>
      <c r="K2042">
        <f>Passenger_Data[[#This Row],[Price_USD]]*1</f>
        <v>397.36</v>
      </c>
      <c r="L2042">
        <v>49</v>
      </c>
      <c r="M2042" t="s">
        <v>30</v>
      </c>
      <c r="N2042" t="s">
        <v>60</v>
      </c>
      <c r="O2042" t="s">
        <v>33</v>
      </c>
      <c r="P2042" t="s">
        <v>83</v>
      </c>
      <c r="Q2042">
        <v>1</v>
      </c>
      <c r="R2042" t="s">
        <v>65</v>
      </c>
      <c r="S2042" t="s">
        <v>35</v>
      </c>
      <c r="T2042">
        <v>7.4</v>
      </c>
      <c r="U2042">
        <v>11</v>
      </c>
      <c r="V2042">
        <v>31</v>
      </c>
      <c r="W2042">
        <v>0</v>
      </c>
      <c r="X2042">
        <v>0</v>
      </c>
      <c r="Y2042" t="s">
        <v>36</v>
      </c>
    </row>
    <row r="2043" spans="1:25" x14ac:dyDescent="0.25">
      <c r="A2043" t="s">
        <v>3401</v>
      </c>
      <c r="B2043" t="s">
        <v>3402</v>
      </c>
      <c r="C2043" t="s">
        <v>54</v>
      </c>
      <c r="D2043" t="s">
        <v>27</v>
      </c>
      <c r="E2043" t="s">
        <v>39</v>
      </c>
      <c r="F2043" s="1" t="s">
        <v>14097</v>
      </c>
      <c r="G2043">
        <v>274</v>
      </c>
      <c r="H2043" t="s">
        <v>29</v>
      </c>
      <c r="I2043">
        <v>942</v>
      </c>
      <c r="J2043">
        <v>374.9</v>
      </c>
      <c r="K2043">
        <f>Passenger_Data[[#This Row],[Price_USD]]*1</f>
        <v>374.9</v>
      </c>
      <c r="L2043">
        <v>18</v>
      </c>
      <c r="M2043" t="s">
        <v>40</v>
      </c>
      <c r="N2043" t="s">
        <v>41</v>
      </c>
      <c r="O2043" t="s">
        <v>33</v>
      </c>
      <c r="P2043" t="s">
        <v>50</v>
      </c>
      <c r="Q2043">
        <v>0</v>
      </c>
      <c r="R2043" t="s">
        <v>65</v>
      </c>
      <c r="S2043" t="s">
        <v>61</v>
      </c>
      <c r="T2043">
        <v>5.2</v>
      </c>
      <c r="U2043">
        <v>7</v>
      </c>
      <c r="V2043">
        <v>7</v>
      </c>
      <c r="W2043">
        <v>0</v>
      </c>
      <c r="X2043">
        <v>0</v>
      </c>
      <c r="Y2043" t="s">
        <v>77</v>
      </c>
    </row>
    <row r="2044" spans="1:25" x14ac:dyDescent="0.25">
      <c r="A2044" t="s">
        <v>3403</v>
      </c>
      <c r="B2044" t="s">
        <v>3110</v>
      </c>
      <c r="C2044" t="s">
        <v>48</v>
      </c>
      <c r="D2044" t="s">
        <v>39</v>
      </c>
      <c r="E2044" t="s">
        <v>49</v>
      </c>
      <c r="F2044" s="1" t="s">
        <v>14098</v>
      </c>
      <c r="G2044">
        <v>166</v>
      </c>
      <c r="H2044" t="s">
        <v>29</v>
      </c>
      <c r="I2044">
        <v>1180</v>
      </c>
      <c r="J2044">
        <v>495.97</v>
      </c>
      <c r="K2044">
        <f>Passenger_Data[[#This Row],[Price_USD]]*1</f>
        <v>495.97</v>
      </c>
      <c r="L2044">
        <v>76</v>
      </c>
      <c r="M2044" t="s">
        <v>30</v>
      </c>
      <c r="N2044" t="s">
        <v>41</v>
      </c>
      <c r="O2044" t="s">
        <v>33</v>
      </c>
      <c r="P2044" t="s">
        <v>50</v>
      </c>
      <c r="Q2044">
        <v>0</v>
      </c>
      <c r="R2044" t="s">
        <v>65</v>
      </c>
      <c r="S2044" t="s">
        <v>61</v>
      </c>
      <c r="T2044">
        <v>5.0999999999999996</v>
      </c>
      <c r="U2044">
        <v>3</v>
      </c>
      <c r="V2044">
        <v>55</v>
      </c>
      <c r="W2044">
        <v>0</v>
      </c>
      <c r="X2044">
        <v>0</v>
      </c>
      <c r="Y2044" t="s">
        <v>45</v>
      </c>
    </row>
    <row r="2045" spans="1:25" x14ac:dyDescent="0.25">
      <c r="A2045" t="s">
        <v>3404</v>
      </c>
      <c r="B2045" t="s">
        <v>3405</v>
      </c>
      <c r="C2045" t="s">
        <v>73</v>
      </c>
      <c r="D2045" t="s">
        <v>27</v>
      </c>
      <c r="E2045" t="s">
        <v>39</v>
      </c>
      <c r="F2045" s="1" t="s">
        <v>14099</v>
      </c>
      <c r="G2045">
        <v>197</v>
      </c>
      <c r="H2045" t="s">
        <v>86</v>
      </c>
      <c r="I2045">
        <v>1016</v>
      </c>
      <c r="J2045">
        <v>321.02</v>
      </c>
      <c r="K2045">
        <f>Passenger_Data[[#This Row],[Price_USD]]*1</f>
        <v>321.02</v>
      </c>
      <c r="L2045">
        <v>56</v>
      </c>
      <c r="M2045" t="s">
        <v>30</v>
      </c>
      <c r="N2045" t="s">
        <v>41</v>
      </c>
      <c r="O2045" t="s">
        <v>42</v>
      </c>
      <c r="P2045" t="s">
        <v>83</v>
      </c>
      <c r="Q2045">
        <v>0</v>
      </c>
      <c r="R2045" t="s">
        <v>65</v>
      </c>
      <c r="S2045" t="s">
        <v>35</v>
      </c>
      <c r="T2045">
        <v>6.7</v>
      </c>
      <c r="U2045">
        <v>22</v>
      </c>
      <c r="V2045">
        <v>63</v>
      </c>
      <c r="W2045">
        <v>0</v>
      </c>
      <c r="X2045">
        <v>0</v>
      </c>
      <c r="Y2045" t="s">
        <v>36</v>
      </c>
    </row>
    <row r="2046" spans="1:25" x14ac:dyDescent="0.25">
      <c r="A2046" t="s">
        <v>3406</v>
      </c>
      <c r="B2046" t="s">
        <v>3407</v>
      </c>
      <c r="C2046" t="s">
        <v>54</v>
      </c>
      <c r="D2046" t="s">
        <v>28</v>
      </c>
      <c r="E2046" t="s">
        <v>39</v>
      </c>
      <c r="F2046" s="1" t="s">
        <v>14100</v>
      </c>
      <c r="G2046">
        <v>266</v>
      </c>
      <c r="H2046" t="s">
        <v>29</v>
      </c>
      <c r="I2046">
        <v>680</v>
      </c>
      <c r="J2046">
        <v>195.4</v>
      </c>
      <c r="K2046">
        <f>Passenger_Data[[#This Row],[Price_USD]]*1</f>
        <v>195.4</v>
      </c>
      <c r="L2046">
        <v>27</v>
      </c>
      <c r="M2046" t="s">
        <v>40</v>
      </c>
      <c r="N2046" t="s">
        <v>31</v>
      </c>
      <c r="O2046" t="s">
        <v>32</v>
      </c>
      <c r="P2046" t="s">
        <v>50</v>
      </c>
      <c r="Q2046">
        <v>2</v>
      </c>
      <c r="R2046" t="s">
        <v>51</v>
      </c>
      <c r="S2046" t="s">
        <v>68</v>
      </c>
      <c r="T2046">
        <v>5.2</v>
      </c>
      <c r="U2046">
        <v>22</v>
      </c>
      <c r="V2046">
        <v>97</v>
      </c>
      <c r="W2046">
        <v>0</v>
      </c>
      <c r="X2046">
        <v>0</v>
      </c>
      <c r="Y2046" t="s">
        <v>77</v>
      </c>
    </row>
    <row r="2047" spans="1:25" x14ac:dyDescent="0.25">
      <c r="A2047" t="s">
        <v>3408</v>
      </c>
      <c r="B2047" t="s">
        <v>2506</v>
      </c>
      <c r="C2047" t="s">
        <v>82</v>
      </c>
      <c r="D2047" t="s">
        <v>49</v>
      </c>
      <c r="E2047" t="s">
        <v>49</v>
      </c>
      <c r="F2047" s="1" t="s">
        <v>14101</v>
      </c>
      <c r="G2047">
        <v>246</v>
      </c>
      <c r="H2047" t="s">
        <v>29</v>
      </c>
      <c r="I2047">
        <v>1243</v>
      </c>
      <c r="J2047">
        <v>388.93</v>
      </c>
      <c r="K2047">
        <f>Passenger_Data[[#This Row],[Price_USD]]*1</f>
        <v>388.93</v>
      </c>
      <c r="L2047">
        <v>49</v>
      </c>
      <c r="M2047" t="s">
        <v>40</v>
      </c>
      <c r="N2047" t="s">
        <v>31</v>
      </c>
      <c r="O2047" t="s">
        <v>42</v>
      </c>
      <c r="P2047" t="s">
        <v>50</v>
      </c>
      <c r="Q2047">
        <v>0</v>
      </c>
      <c r="R2047" t="s">
        <v>65</v>
      </c>
      <c r="S2047" t="s">
        <v>35</v>
      </c>
      <c r="T2047">
        <v>9</v>
      </c>
      <c r="U2047">
        <v>5</v>
      </c>
      <c r="V2047">
        <v>32</v>
      </c>
      <c r="W2047">
        <v>0</v>
      </c>
      <c r="X2047">
        <v>0</v>
      </c>
      <c r="Y2047" t="s">
        <v>45</v>
      </c>
    </row>
    <row r="2048" spans="1:25" x14ac:dyDescent="0.25">
      <c r="A2048" t="s">
        <v>3409</v>
      </c>
      <c r="B2048" t="s">
        <v>1776</v>
      </c>
      <c r="C2048" t="s">
        <v>73</v>
      </c>
      <c r="D2048" t="s">
        <v>76</v>
      </c>
      <c r="E2048" t="s">
        <v>64</v>
      </c>
      <c r="F2048" s="1" t="s">
        <v>14102</v>
      </c>
      <c r="G2048">
        <v>175</v>
      </c>
      <c r="H2048" t="s">
        <v>29</v>
      </c>
      <c r="I2048">
        <v>1361</v>
      </c>
      <c r="J2048">
        <v>406.13</v>
      </c>
      <c r="K2048">
        <f>Passenger_Data[[#This Row],[Price_USD]]*1</f>
        <v>406.13</v>
      </c>
      <c r="L2048">
        <v>79</v>
      </c>
      <c r="M2048" t="s">
        <v>30</v>
      </c>
      <c r="N2048" t="s">
        <v>41</v>
      </c>
      <c r="O2048" t="s">
        <v>42</v>
      </c>
      <c r="P2048" t="s">
        <v>50</v>
      </c>
      <c r="Q2048">
        <v>2</v>
      </c>
      <c r="R2048" t="s">
        <v>65</v>
      </c>
      <c r="S2048" t="s">
        <v>44</v>
      </c>
      <c r="T2048">
        <v>5.9</v>
      </c>
      <c r="U2048">
        <v>3</v>
      </c>
      <c r="V2048">
        <v>89</v>
      </c>
      <c r="W2048">
        <v>0</v>
      </c>
      <c r="X2048">
        <v>0</v>
      </c>
      <c r="Y2048" t="s">
        <v>36</v>
      </c>
    </row>
    <row r="2049" spans="1:25" x14ac:dyDescent="0.25">
      <c r="A2049" t="s">
        <v>3410</v>
      </c>
      <c r="B2049" t="s">
        <v>3411</v>
      </c>
      <c r="C2049" t="s">
        <v>26</v>
      </c>
      <c r="D2049" t="s">
        <v>55</v>
      </c>
      <c r="E2049" t="s">
        <v>28</v>
      </c>
      <c r="F2049" s="1" t="s">
        <v>14103</v>
      </c>
      <c r="G2049">
        <v>154</v>
      </c>
      <c r="H2049" t="s">
        <v>29</v>
      </c>
      <c r="I2049">
        <v>1047</v>
      </c>
      <c r="J2049">
        <v>478.87</v>
      </c>
      <c r="K2049">
        <f>Passenger_Data[[#This Row],[Price_USD]]*1</f>
        <v>478.87</v>
      </c>
      <c r="L2049">
        <v>63</v>
      </c>
      <c r="M2049" t="s">
        <v>30</v>
      </c>
      <c r="N2049" t="s">
        <v>31</v>
      </c>
      <c r="O2049" t="s">
        <v>32</v>
      </c>
      <c r="P2049" t="s">
        <v>50</v>
      </c>
      <c r="Q2049">
        <v>3</v>
      </c>
      <c r="R2049" t="s">
        <v>43</v>
      </c>
      <c r="S2049" t="s">
        <v>68</v>
      </c>
      <c r="T2049">
        <v>8.9</v>
      </c>
      <c r="U2049">
        <v>4</v>
      </c>
      <c r="V2049">
        <v>114</v>
      </c>
      <c r="W2049">
        <v>0</v>
      </c>
      <c r="X2049">
        <v>0</v>
      </c>
      <c r="Y2049" t="s">
        <v>45</v>
      </c>
    </row>
    <row r="2050" spans="1:25" x14ac:dyDescent="0.25">
      <c r="A2050" t="s">
        <v>3412</v>
      </c>
      <c r="B2050" t="s">
        <v>3413</v>
      </c>
      <c r="C2050" t="s">
        <v>48</v>
      </c>
      <c r="D2050" t="s">
        <v>59</v>
      </c>
      <c r="E2050" t="s">
        <v>55</v>
      </c>
      <c r="F2050" s="1" t="s">
        <v>14104</v>
      </c>
      <c r="G2050">
        <v>177</v>
      </c>
      <c r="H2050" t="s">
        <v>29</v>
      </c>
      <c r="I2050">
        <v>1031</v>
      </c>
      <c r="J2050">
        <v>433.65</v>
      </c>
      <c r="K2050">
        <f>Passenger_Data[[#This Row],[Price_USD]]*1</f>
        <v>433.65</v>
      </c>
      <c r="L2050">
        <v>50</v>
      </c>
      <c r="M2050" t="s">
        <v>40</v>
      </c>
      <c r="N2050" t="s">
        <v>41</v>
      </c>
      <c r="O2050" t="s">
        <v>33</v>
      </c>
      <c r="P2050" t="s">
        <v>50</v>
      </c>
      <c r="Q2050">
        <v>0</v>
      </c>
      <c r="R2050" t="s">
        <v>43</v>
      </c>
      <c r="S2050" t="s">
        <v>68</v>
      </c>
      <c r="T2050">
        <v>8.3000000000000007</v>
      </c>
      <c r="U2050">
        <v>16</v>
      </c>
      <c r="V2050">
        <v>81</v>
      </c>
      <c r="W2050">
        <v>0</v>
      </c>
      <c r="X2050">
        <v>1</v>
      </c>
      <c r="Y2050" t="s">
        <v>36</v>
      </c>
    </row>
    <row r="2051" spans="1:25" x14ac:dyDescent="0.25">
      <c r="A2051" t="s">
        <v>3414</v>
      </c>
      <c r="B2051" t="s">
        <v>1966</v>
      </c>
      <c r="C2051" t="s">
        <v>26</v>
      </c>
      <c r="D2051" t="s">
        <v>64</v>
      </c>
      <c r="E2051" t="s">
        <v>64</v>
      </c>
      <c r="F2051" s="1" t="s">
        <v>14105</v>
      </c>
      <c r="G2051">
        <v>322</v>
      </c>
      <c r="H2051" t="s">
        <v>29</v>
      </c>
      <c r="I2051">
        <v>874</v>
      </c>
      <c r="J2051">
        <v>271.69</v>
      </c>
      <c r="K2051">
        <f>Passenger_Data[[#This Row],[Price_USD]]*1</f>
        <v>271.69</v>
      </c>
      <c r="L2051">
        <v>41</v>
      </c>
      <c r="M2051" t="s">
        <v>40</v>
      </c>
      <c r="N2051" t="s">
        <v>31</v>
      </c>
      <c r="O2051" t="s">
        <v>42</v>
      </c>
      <c r="P2051" t="s">
        <v>83</v>
      </c>
      <c r="Q2051">
        <v>2</v>
      </c>
      <c r="R2051" t="s">
        <v>51</v>
      </c>
      <c r="S2051" t="s">
        <v>35</v>
      </c>
      <c r="T2051">
        <v>5.3</v>
      </c>
      <c r="U2051">
        <v>15</v>
      </c>
      <c r="V2051">
        <v>76</v>
      </c>
      <c r="W2051">
        <v>0</v>
      </c>
      <c r="X2051">
        <v>0</v>
      </c>
      <c r="Y2051" t="s">
        <v>36</v>
      </c>
    </row>
    <row r="2052" spans="1:25" x14ac:dyDescent="0.25">
      <c r="A2052" t="s">
        <v>3415</v>
      </c>
      <c r="B2052" t="s">
        <v>3416</v>
      </c>
      <c r="C2052" t="s">
        <v>82</v>
      </c>
      <c r="D2052" t="s">
        <v>76</v>
      </c>
      <c r="E2052" t="s">
        <v>49</v>
      </c>
      <c r="F2052" s="1" t="s">
        <v>14106</v>
      </c>
      <c r="G2052">
        <v>258</v>
      </c>
      <c r="H2052" t="s">
        <v>29</v>
      </c>
      <c r="I2052">
        <v>1004</v>
      </c>
      <c r="J2052">
        <v>155.33000000000001</v>
      </c>
      <c r="K2052">
        <f>Passenger_Data[[#This Row],[Price_USD]]*1</f>
        <v>155.33000000000001</v>
      </c>
      <c r="L2052">
        <v>77</v>
      </c>
      <c r="M2052" t="s">
        <v>40</v>
      </c>
      <c r="N2052" t="s">
        <v>60</v>
      </c>
      <c r="O2052" t="s">
        <v>56</v>
      </c>
      <c r="P2052" t="s">
        <v>50</v>
      </c>
      <c r="Q2052">
        <v>1</v>
      </c>
      <c r="R2052" t="s">
        <v>43</v>
      </c>
      <c r="S2052" t="s">
        <v>61</v>
      </c>
      <c r="T2052">
        <v>5.3</v>
      </c>
      <c r="U2052">
        <v>2</v>
      </c>
      <c r="V2052">
        <v>48</v>
      </c>
      <c r="W2052">
        <v>0</v>
      </c>
      <c r="X2052">
        <v>0</v>
      </c>
      <c r="Y2052" t="s">
        <v>36</v>
      </c>
    </row>
    <row r="2053" spans="1:25" x14ac:dyDescent="0.25">
      <c r="A2053" t="s">
        <v>3417</v>
      </c>
      <c r="B2053" t="s">
        <v>1352</v>
      </c>
      <c r="C2053" t="s">
        <v>82</v>
      </c>
      <c r="D2053" t="s">
        <v>28</v>
      </c>
      <c r="E2053" t="s">
        <v>59</v>
      </c>
      <c r="F2053" s="1" t="s">
        <v>14107</v>
      </c>
      <c r="G2053">
        <v>254</v>
      </c>
      <c r="H2053" t="s">
        <v>29</v>
      </c>
      <c r="I2053">
        <v>1423</v>
      </c>
      <c r="J2053">
        <v>286.24</v>
      </c>
      <c r="K2053">
        <f>Passenger_Data[[#This Row],[Price_USD]]*1</f>
        <v>286.24</v>
      </c>
      <c r="L2053">
        <v>79</v>
      </c>
      <c r="M2053" t="s">
        <v>40</v>
      </c>
      <c r="N2053" t="s">
        <v>60</v>
      </c>
      <c r="O2053" t="s">
        <v>56</v>
      </c>
      <c r="P2053" t="s">
        <v>83</v>
      </c>
      <c r="Q2053">
        <v>1</v>
      </c>
      <c r="R2053" t="s">
        <v>65</v>
      </c>
      <c r="S2053" t="s">
        <v>35</v>
      </c>
      <c r="T2053">
        <v>10</v>
      </c>
      <c r="U2053">
        <v>14</v>
      </c>
      <c r="V2053">
        <v>18</v>
      </c>
      <c r="W2053">
        <v>0</v>
      </c>
      <c r="X2053">
        <v>0</v>
      </c>
      <c r="Y2053" t="s">
        <v>77</v>
      </c>
    </row>
    <row r="2054" spans="1:25" x14ac:dyDescent="0.25">
      <c r="A2054" t="s">
        <v>3418</v>
      </c>
      <c r="B2054" t="s">
        <v>1966</v>
      </c>
      <c r="C2054" t="s">
        <v>26</v>
      </c>
      <c r="D2054" t="s">
        <v>55</v>
      </c>
      <c r="E2054" t="s">
        <v>59</v>
      </c>
      <c r="F2054" s="1" t="s">
        <v>14108</v>
      </c>
      <c r="G2054">
        <v>151</v>
      </c>
      <c r="H2054" t="s">
        <v>29</v>
      </c>
      <c r="I2054">
        <v>972</v>
      </c>
      <c r="J2054">
        <v>417.98</v>
      </c>
      <c r="K2054">
        <f>Passenger_Data[[#This Row],[Price_USD]]*1</f>
        <v>417.98</v>
      </c>
      <c r="L2054">
        <v>38</v>
      </c>
      <c r="M2054" t="s">
        <v>30</v>
      </c>
      <c r="N2054" t="s">
        <v>31</v>
      </c>
      <c r="O2054" t="s">
        <v>33</v>
      </c>
      <c r="P2054" t="s">
        <v>50</v>
      </c>
      <c r="Q2054">
        <v>2</v>
      </c>
      <c r="R2054" t="s">
        <v>65</v>
      </c>
      <c r="S2054" t="s">
        <v>35</v>
      </c>
      <c r="T2054">
        <v>4.5999999999999996</v>
      </c>
      <c r="U2054">
        <v>10</v>
      </c>
      <c r="V2054">
        <v>36</v>
      </c>
      <c r="W2054">
        <v>0</v>
      </c>
      <c r="X2054">
        <v>0</v>
      </c>
      <c r="Y2054" t="s">
        <v>36</v>
      </c>
    </row>
    <row r="2055" spans="1:25" x14ac:dyDescent="0.25">
      <c r="A2055" t="s">
        <v>3419</v>
      </c>
      <c r="B2055" t="s">
        <v>3420</v>
      </c>
      <c r="C2055" t="s">
        <v>73</v>
      </c>
      <c r="D2055" t="s">
        <v>64</v>
      </c>
      <c r="E2055" t="s">
        <v>28</v>
      </c>
      <c r="F2055" s="1" t="s">
        <v>14109</v>
      </c>
      <c r="G2055">
        <v>130</v>
      </c>
      <c r="H2055" t="s">
        <v>29</v>
      </c>
      <c r="I2055">
        <v>797</v>
      </c>
      <c r="J2055">
        <v>347.51</v>
      </c>
      <c r="K2055">
        <f>Passenger_Data[[#This Row],[Price_USD]]*1</f>
        <v>347.51</v>
      </c>
      <c r="L2055">
        <v>73</v>
      </c>
      <c r="M2055" t="s">
        <v>40</v>
      </c>
      <c r="N2055" t="s">
        <v>31</v>
      </c>
      <c r="O2055" t="s">
        <v>56</v>
      </c>
      <c r="P2055" t="s">
        <v>50</v>
      </c>
      <c r="Q2055">
        <v>0</v>
      </c>
      <c r="R2055" t="s">
        <v>65</v>
      </c>
      <c r="S2055" t="s">
        <v>68</v>
      </c>
      <c r="T2055">
        <v>6</v>
      </c>
      <c r="U2055">
        <v>2</v>
      </c>
      <c r="V2055">
        <v>111</v>
      </c>
      <c r="W2055">
        <v>0</v>
      </c>
      <c r="X2055">
        <v>0</v>
      </c>
      <c r="Y2055" t="s">
        <v>77</v>
      </c>
    </row>
    <row r="2056" spans="1:25" x14ac:dyDescent="0.25">
      <c r="A2056" t="s">
        <v>3421</v>
      </c>
      <c r="B2056" t="s">
        <v>3422</v>
      </c>
      <c r="C2056" t="s">
        <v>48</v>
      </c>
      <c r="D2056" t="s">
        <v>27</v>
      </c>
      <c r="E2056" t="s">
        <v>39</v>
      </c>
      <c r="F2056" s="1" t="s">
        <v>14110</v>
      </c>
      <c r="G2056">
        <v>179</v>
      </c>
      <c r="H2056" t="s">
        <v>29</v>
      </c>
      <c r="I2056">
        <v>1330</v>
      </c>
      <c r="J2056">
        <v>196.03</v>
      </c>
      <c r="K2056">
        <f>Passenger_Data[[#This Row],[Price_USD]]*1</f>
        <v>196.03</v>
      </c>
      <c r="L2056">
        <v>34</v>
      </c>
      <c r="M2056" t="s">
        <v>30</v>
      </c>
      <c r="N2056" t="s">
        <v>31</v>
      </c>
      <c r="O2056" t="s">
        <v>32</v>
      </c>
      <c r="P2056" t="s">
        <v>50</v>
      </c>
      <c r="Q2056">
        <v>1</v>
      </c>
      <c r="R2056" t="s">
        <v>43</v>
      </c>
      <c r="S2056" t="s">
        <v>68</v>
      </c>
      <c r="T2056">
        <v>7.5</v>
      </c>
      <c r="U2056">
        <v>7</v>
      </c>
      <c r="V2056">
        <v>95</v>
      </c>
      <c r="W2056">
        <v>0</v>
      </c>
      <c r="X2056">
        <v>0</v>
      </c>
      <c r="Y2056" t="s">
        <v>45</v>
      </c>
    </row>
    <row r="2057" spans="1:25" x14ac:dyDescent="0.25">
      <c r="A2057" t="s">
        <v>3423</v>
      </c>
      <c r="B2057" t="s">
        <v>2808</v>
      </c>
      <c r="C2057" t="s">
        <v>54</v>
      </c>
      <c r="D2057" t="s">
        <v>28</v>
      </c>
      <c r="E2057" t="s">
        <v>55</v>
      </c>
      <c r="F2057" s="1" t="s">
        <v>14111</v>
      </c>
      <c r="G2057">
        <v>220</v>
      </c>
      <c r="H2057" t="s">
        <v>86</v>
      </c>
      <c r="I2057">
        <v>946</v>
      </c>
      <c r="J2057">
        <v>278.02</v>
      </c>
      <c r="K2057">
        <f>Passenger_Data[[#This Row],[Price_USD]]*1</f>
        <v>278.02</v>
      </c>
      <c r="L2057">
        <v>30</v>
      </c>
      <c r="M2057" t="s">
        <v>30</v>
      </c>
      <c r="N2057" t="s">
        <v>60</v>
      </c>
      <c r="O2057" t="s">
        <v>56</v>
      </c>
      <c r="P2057" t="s">
        <v>83</v>
      </c>
      <c r="Q2057">
        <v>1</v>
      </c>
      <c r="R2057" t="s">
        <v>65</v>
      </c>
      <c r="S2057" t="s">
        <v>35</v>
      </c>
      <c r="T2057">
        <v>6.4</v>
      </c>
      <c r="U2057">
        <v>11</v>
      </c>
      <c r="V2057">
        <v>83</v>
      </c>
      <c r="W2057">
        <v>0</v>
      </c>
      <c r="X2057">
        <v>1</v>
      </c>
      <c r="Y2057" t="s">
        <v>45</v>
      </c>
    </row>
    <row r="2058" spans="1:25" x14ac:dyDescent="0.25">
      <c r="A2058" t="s">
        <v>3424</v>
      </c>
      <c r="B2058" t="s">
        <v>1448</v>
      </c>
      <c r="C2058" t="s">
        <v>26</v>
      </c>
      <c r="D2058" t="s">
        <v>59</v>
      </c>
      <c r="E2058" t="s">
        <v>28</v>
      </c>
      <c r="F2058" s="1" t="s">
        <v>14112</v>
      </c>
      <c r="G2058">
        <v>148</v>
      </c>
      <c r="H2058" t="s">
        <v>86</v>
      </c>
      <c r="I2058">
        <v>1252</v>
      </c>
      <c r="J2058">
        <v>408.92</v>
      </c>
      <c r="K2058">
        <f>Passenger_Data[[#This Row],[Price_USD]]*1</f>
        <v>408.92</v>
      </c>
      <c r="L2058">
        <v>41</v>
      </c>
      <c r="M2058" t="s">
        <v>40</v>
      </c>
      <c r="N2058" t="s">
        <v>31</v>
      </c>
      <c r="O2058" t="s">
        <v>32</v>
      </c>
      <c r="P2058" t="s">
        <v>264</v>
      </c>
      <c r="Q2058">
        <v>0</v>
      </c>
      <c r="R2058" t="s">
        <v>65</v>
      </c>
      <c r="S2058" t="s">
        <v>61</v>
      </c>
      <c r="T2058">
        <v>7</v>
      </c>
      <c r="U2058">
        <v>7</v>
      </c>
      <c r="V2058">
        <v>17</v>
      </c>
      <c r="W2058">
        <v>0</v>
      </c>
      <c r="X2058">
        <v>0</v>
      </c>
      <c r="Y2058" t="s">
        <v>36</v>
      </c>
    </row>
    <row r="2059" spans="1:25" x14ac:dyDescent="0.25">
      <c r="A2059" t="s">
        <v>3425</v>
      </c>
      <c r="B2059" t="s">
        <v>1519</v>
      </c>
      <c r="C2059" t="s">
        <v>48</v>
      </c>
      <c r="D2059" t="s">
        <v>76</v>
      </c>
      <c r="E2059" t="s">
        <v>76</v>
      </c>
      <c r="F2059" s="1" t="s">
        <v>14113</v>
      </c>
      <c r="G2059">
        <v>186</v>
      </c>
      <c r="H2059" t="s">
        <v>29</v>
      </c>
      <c r="I2059">
        <v>871</v>
      </c>
      <c r="J2059">
        <v>381.11</v>
      </c>
      <c r="K2059">
        <f>Passenger_Data[[#This Row],[Price_USD]]*1</f>
        <v>381.11</v>
      </c>
      <c r="L2059">
        <v>43</v>
      </c>
      <c r="M2059" t="s">
        <v>40</v>
      </c>
      <c r="N2059" t="s">
        <v>60</v>
      </c>
      <c r="O2059" t="s">
        <v>32</v>
      </c>
      <c r="P2059" t="s">
        <v>50</v>
      </c>
      <c r="Q2059">
        <v>4</v>
      </c>
      <c r="R2059" t="s">
        <v>34</v>
      </c>
      <c r="S2059" t="s">
        <v>44</v>
      </c>
      <c r="T2059">
        <v>7</v>
      </c>
      <c r="U2059">
        <v>1</v>
      </c>
      <c r="V2059">
        <v>20</v>
      </c>
      <c r="W2059">
        <v>0</v>
      </c>
      <c r="X2059">
        <v>0</v>
      </c>
      <c r="Y2059" t="s">
        <v>77</v>
      </c>
    </row>
    <row r="2060" spans="1:25" x14ac:dyDescent="0.25">
      <c r="A2060" t="s">
        <v>3426</v>
      </c>
      <c r="B2060" t="s">
        <v>3427</v>
      </c>
      <c r="C2060" t="s">
        <v>48</v>
      </c>
      <c r="D2060" t="s">
        <v>39</v>
      </c>
      <c r="E2060" t="s">
        <v>59</v>
      </c>
      <c r="F2060" s="1" t="s">
        <v>14114</v>
      </c>
      <c r="G2060">
        <v>155</v>
      </c>
      <c r="H2060" t="s">
        <v>29</v>
      </c>
      <c r="I2060">
        <v>1210</v>
      </c>
      <c r="J2060">
        <v>341.62</v>
      </c>
      <c r="K2060">
        <f>Passenger_Data[[#This Row],[Price_USD]]*1</f>
        <v>341.62</v>
      </c>
      <c r="L2060">
        <v>51</v>
      </c>
      <c r="M2060" t="s">
        <v>30</v>
      </c>
      <c r="N2060" t="s">
        <v>31</v>
      </c>
      <c r="O2060" t="s">
        <v>56</v>
      </c>
      <c r="P2060" t="s">
        <v>83</v>
      </c>
      <c r="Q2060">
        <v>2</v>
      </c>
      <c r="R2060" t="s">
        <v>34</v>
      </c>
      <c r="S2060" t="s">
        <v>35</v>
      </c>
      <c r="T2060">
        <v>6.3</v>
      </c>
      <c r="U2060">
        <v>2</v>
      </c>
      <c r="V2060">
        <v>85</v>
      </c>
      <c r="W2060">
        <v>0</v>
      </c>
      <c r="X2060">
        <v>1</v>
      </c>
      <c r="Y2060" t="s">
        <v>45</v>
      </c>
    </row>
    <row r="2061" spans="1:25" x14ac:dyDescent="0.25">
      <c r="A2061" t="s">
        <v>3428</v>
      </c>
      <c r="B2061" t="s">
        <v>1334</v>
      </c>
      <c r="C2061" t="s">
        <v>73</v>
      </c>
      <c r="D2061" t="s">
        <v>55</v>
      </c>
      <c r="E2061" t="s">
        <v>49</v>
      </c>
      <c r="F2061" s="1" t="s">
        <v>14115</v>
      </c>
      <c r="G2061">
        <v>153</v>
      </c>
      <c r="H2061" t="s">
        <v>29</v>
      </c>
      <c r="I2061">
        <v>1428</v>
      </c>
      <c r="J2061">
        <v>391.55</v>
      </c>
      <c r="K2061">
        <f>Passenger_Data[[#This Row],[Price_USD]]*1</f>
        <v>391.55</v>
      </c>
      <c r="L2061">
        <v>50</v>
      </c>
      <c r="M2061" t="s">
        <v>30</v>
      </c>
      <c r="N2061" t="s">
        <v>41</v>
      </c>
      <c r="O2061" t="s">
        <v>42</v>
      </c>
      <c r="P2061" t="s">
        <v>33</v>
      </c>
      <c r="Q2061">
        <v>0</v>
      </c>
      <c r="R2061" t="s">
        <v>65</v>
      </c>
      <c r="S2061" t="s">
        <v>35</v>
      </c>
      <c r="T2061">
        <v>5.5</v>
      </c>
      <c r="U2061">
        <v>31</v>
      </c>
      <c r="V2061">
        <v>55</v>
      </c>
      <c r="W2061">
        <v>0</v>
      </c>
      <c r="X2061">
        <v>1</v>
      </c>
      <c r="Y2061" t="s">
        <v>77</v>
      </c>
    </row>
    <row r="2062" spans="1:25" x14ac:dyDescent="0.25">
      <c r="A2062" t="s">
        <v>3429</v>
      </c>
      <c r="B2062" t="s">
        <v>2223</v>
      </c>
      <c r="C2062" t="s">
        <v>82</v>
      </c>
      <c r="D2062" t="s">
        <v>27</v>
      </c>
      <c r="E2062" t="s">
        <v>59</v>
      </c>
      <c r="F2062" s="1" t="s">
        <v>14116</v>
      </c>
      <c r="G2062">
        <v>182</v>
      </c>
      <c r="H2062" t="s">
        <v>29</v>
      </c>
      <c r="I2062">
        <v>1771</v>
      </c>
      <c r="J2062">
        <v>434.16</v>
      </c>
      <c r="K2062">
        <f>Passenger_Data[[#This Row],[Price_USD]]*1</f>
        <v>434.16</v>
      </c>
      <c r="L2062">
        <v>73</v>
      </c>
      <c r="M2062" t="s">
        <v>30</v>
      </c>
      <c r="N2062" t="s">
        <v>41</v>
      </c>
      <c r="O2062" t="s">
        <v>56</v>
      </c>
      <c r="P2062" t="s">
        <v>83</v>
      </c>
      <c r="Q2062">
        <v>0</v>
      </c>
      <c r="R2062" t="s">
        <v>65</v>
      </c>
      <c r="S2062" t="s">
        <v>61</v>
      </c>
      <c r="T2062">
        <v>10</v>
      </c>
      <c r="U2062">
        <v>2</v>
      </c>
      <c r="V2062">
        <v>7</v>
      </c>
      <c r="W2062">
        <v>0</v>
      </c>
      <c r="X2062">
        <v>0</v>
      </c>
      <c r="Y2062" t="s">
        <v>45</v>
      </c>
    </row>
    <row r="2063" spans="1:25" x14ac:dyDescent="0.25">
      <c r="A2063" t="s">
        <v>3430</v>
      </c>
      <c r="B2063" t="s">
        <v>2619</v>
      </c>
      <c r="C2063" t="s">
        <v>73</v>
      </c>
      <c r="D2063" t="s">
        <v>76</v>
      </c>
      <c r="E2063" t="s">
        <v>59</v>
      </c>
      <c r="F2063" s="1" t="s">
        <v>14117</v>
      </c>
      <c r="G2063">
        <v>103</v>
      </c>
      <c r="H2063" t="s">
        <v>29</v>
      </c>
      <c r="I2063">
        <v>933</v>
      </c>
      <c r="J2063">
        <v>295.58999999999997</v>
      </c>
      <c r="K2063">
        <f>Passenger_Data[[#This Row],[Price_USD]]*1</f>
        <v>295.58999999999997</v>
      </c>
      <c r="L2063">
        <v>61</v>
      </c>
      <c r="M2063" t="s">
        <v>30</v>
      </c>
      <c r="N2063" t="s">
        <v>60</v>
      </c>
      <c r="O2063" t="s">
        <v>33</v>
      </c>
      <c r="P2063" t="s">
        <v>83</v>
      </c>
      <c r="Q2063">
        <v>0</v>
      </c>
      <c r="R2063" t="s">
        <v>43</v>
      </c>
      <c r="S2063" t="s">
        <v>35</v>
      </c>
      <c r="T2063">
        <v>6.8</v>
      </c>
      <c r="U2063">
        <v>6</v>
      </c>
      <c r="V2063">
        <v>70</v>
      </c>
      <c r="W2063">
        <v>0</v>
      </c>
      <c r="X2063">
        <v>0</v>
      </c>
      <c r="Y2063" t="s">
        <v>36</v>
      </c>
    </row>
    <row r="2064" spans="1:25" x14ac:dyDescent="0.25">
      <c r="A2064" t="s">
        <v>3431</v>
      </c>
      <c r="B2064" t="s">
        <v>1996</v>
      </c>
      <c r="C2064" t="s">
        <v>82</v>
      </c>
      <c r="D2064" t="s">
        <v>76</v>
      </c>
      <c r="E2064" t="s">
        <v>39</v>
      </c>
      <c r="F2064" s="1" t="s">
        <v>14118</v>
      </c>
      <c r="G2064">
        <v>273</v>
      </c>
      <c r="H2064" t="s">
        <v>86</v>
      </c>
      <c r="I2064">
        <v>771</v>
      </c>
      <c r="J2064">
        <v>437.82</v>
      </c>
      <c r="K2064">
        <f>Passenger_Data[[#This Row],[Price_USD]]*1</f>
        <v>437.82</v>
      </c>
      <c r="L2064">
        <v>44</v>
      </c>
      <c r="M2064" t="s">
        <v>40</v>
      </c>
      <c r="N2064" t="s">
        <v>31</v>
      </c>
      <c r="O2064" t="s">
        <v>56</v>
      </c>
      <c r="P2064" t="s">
        <v>50</v>
      </c>
      <c r="Q2064">
        <v>2</v>
      </c>
      <c r="R2064" t="s">
        <v>43</v>
      </c>
      <c r="S2064" t="s">
        <v>68</v>
      </c>
      <c r="T2064">
        <v>5.9</v>
      </c>
      <c r="U2064">
        <v>20</v>
      </c>
      <c r="V2064">
        <v>75</v>
      </c>
      <c r="W2064">
        <v>0</v>
      </c>
      <c r="X2064">
        <v>0</v>
      </c>
      <c r="Y2064" t="s">
        <v>77</v>
      </c>
    </row>
    <row r="2065" spans="1:25" x14ac:dyDescent="0.25">
      <c r="A2065" t="s">
        <v>3432</v>
      </c>
      <c r="B2065" t="s">
        <v>2162</v>
      </c>
      <c r="C2065" t="s">
        <v>48</v>
      </c>
      <c r="D2065" t="s">
        <v>27</v>
      </c>
      <c r="E2065" t="s">
        <v>59</v>
      </c>
      <c r="F2065" s="1" t="s">
        <v>14119</v>
      </c>
      <c r="G2065">
        <v>171</v>
      </c>
      <c r="H2065" t="s">
        <v>29</v>
      </c>
      <c r="I2065">
        <v>748</v>
      </c>
      <c r="J2065">
        <v>386.72</v>
      </c>
      <c r="K2065">
        <f>Passenger_Data[[#This Row],[Price_USD]]*1</f>
        <v>386.72</v>
      </c>
      <c r="L2065">
        <v>71</v>
      </c>
      <c r="M2065" t="s">
        <v>40</v>
      </c>
      <c r="N2065" t="s">
        <v>31</v>
      </c>
      <c r="O2065" t="s">
        <v>56</v>
      </c>
      <c r="P2065" t="s">
        <v>50</v>
      </c>
      <c r="Q2065">
        <v>1</v>
      </c>
      <c r="R2065" t="s">
        <v>65</v>
      </c>
      <c r="S2065" t="s">
        <v>61</v>
      </c>
      <c r="T2065">
        <v>7.8</v>
      </c>
      <c r="U2065">
        <v>3</v>
      </c>
      <c r="V2065">
        <v>6</v>
      </c>
      <c r="W2065">
        <v>1</v>
      </c>
      <c r="X2065">
        <v>1</v>
      </c>
      <c r="Y2065" t="s">
        <v>36</v>
      </c>
    </row>
    <row r="2066" spans="1:25" x14ac:dyDescent="0.25">
      <c r="A2066" t="s">
        <v>3433</v>
      </c>
      <c r="B2066" t="s">
        <v>2589</v>
      </c>
      <c r="C2066" t="s">
        <v>82</v>
      </c>
      <c r="D2066" t="s">
        <v>27</v>
      </c>
      <c r="E2066" t="s">
        <v>27</v>
      </c>
      <c r="F2066" s="1" t="s">
        <v>14120</v>
      </c>
      <c r="G2066">
        <v>123</v>
      </c>
      <c r="H2066" t="s">
        <v>29</v>
      </c>
      <c r="I2066">
        <v>543</v>
      </c>
      <c r="J2066">
        <v>347.89</v>
      </c>
      <c r="K2066">
        <f>Passenger_Data[[#This Row],[Price_USD]]*1</f>
        <v>347.89</v>
      </c>
      <c r="L2066">
        <v>68</v>
      </c>
      <c r="M2066" t="s">
        <v>40</v>
      </c>
      <c r="N2066" t="s">
        <v>31</v>
      </c>
      <c r="O2066" t="s">
        <v>32</v>
      </c>
      <c r="P2066" t="s">
        <v>50</v>
      </c>
      <c r="Q2066">
        <v>1</v>
      </c>
      <c r="R2066" t="s">
        <v>65</v>
      </c>
      <c r="S2066" t="s">
        <v>44</v>
      </c>
      <c r="T2066">
        <v>8.6999999999999993</v>
      </c>
      <c r="U2066">
        <v>10</v>
      </c>
      <c r="V2066">
        <v>32</v>
      </c>
      <c r="W2066">
        <v>0</v>
      </c>
      <c r="X2066">
        <v>0</v>
      </c>
      <c r="Y2066" t="s">
        <v>36</v>
      </c>
    </row>
    <row r="2067" spans="1:25" x14ac:dyDescent="0.25">
      <c r="A2067" t="s">
        <v>3434</v>
      </c>
      <c r="B2067" t="s">
        <v>3435</v>
      </c>
      <c r="C2067" t="s">
        <v>48</v>
      </c>
      <c r="D2067" t="s">
        <v>64</v>
      </c>
      <c r="E2067" t="s">
        <v>28</v>
      </c>
      <c r="F2067" s="1" t="s">
        <v>14121</v>
      </c>
      <c r="G2067">
        <v>134</v>
      </c>
      <c r="H2067" t="s">
        <v>29</v>
      </c>
      <c r="I2067">
        <v>1033</v>
      </c>
      <c r="J2067">
        <v>402.9</v>
      </c>
      <c r="K2067">
        <f>Passenger_Data[[#This Row],[Price_USD]]*1</f>
        <v>402.9</v>
      </c>
      <c r="L2067">
        <v>79</v>
      </c>
      <c r="M2067" t="s">
        <v>30</v>
      </c>
      <c r="N2067" t="s">
        <v>31</v>
      </c>
      <c r="O2067" t="s">
        <v>42</v>
      </c>
      <c r="P2067" t="s">
        <v>33</v>
      </c>
      <c r="Q2067">
        <v>2</v>
      </c>
      <c r="R2067" t="s">
        <v>51</v>
      </c>
      <c r="S2067" t="s">
        <v>68</v>
      </c>
      <c r="T2067">
        <v>7.4</v>
      </c>
      <c r="U2067">
        <v>26</v>
      </c>
      <c r="V2067">
        <v>21</v>
      </c>
      <c r="W2067">
        <v>0</v>
      </c>
      <c r="X2067">
        <v>0</v>
      </c>
      <c r="Y2067" t="s">
        <v>77</v>
      </c>
    </row>
    <row r="2068" spans="1:25" x14ac:dyDescent="0.25">
      <c r="A2068" t="s">
        <v>3436</v>
      </c>
      <c r="B2068" t="s">
        <v>2309</v>
      </c>
      <c r="C2068" t="s">
        <v>26</v>
      </c>
      <c r="D2068" t="s">
        <v>64</v>
      </c>
      <c r="E2068" t="s">
        <v>27</v>
      </c>
      <c r="F2068" s="1" t="s">
        <v>14122</v>
      </c>
      <c r="G2068">
        <v>198</v>
      </c>
      <c r="H2068" t="s">
        <v>29</v>
      </c>
      <c r="I2068">
        <v>1316</v>
      </c>
      <c r="J2068">
        <v>297.47000000000003</v>
      </c>
      <c r="K2068">
        <f>Passenger_Data[[#This Row],[Price_USD]]*1</f>
        <v>297.47000000000003</v>
      </c>
      <c r="L2068">
        <v>27</v>
      </c>
      <c r="M2068" t="s">
        <v>30</v>
      </c>
      <c r="N2068" t="s">
        <v>60</v>
      </c>
      <c r="O2068" t="s">
        <v>56</v>
      </c>
      <c r="P2068" t="s">
        <v>50</v>
      </c>
      <c r="Q2068">
        <v>2</v>
      </c>
      <c r="R2068" t="s">
        <v>65</v>
      </c>
      <c r="S2068" t="s">
        <v>61</v>
      </c>
      <c r="T2068">
        <v>6.9</v>
      </c>
      <c r="U2068">
        <v>10</v>
      </c>
      <c r="V2068">
        <v>53</v>
      </c>
      <c r="W2068">
        <v>0</v>
      </c>
      <c r="X2068">
        <v>0</v>
      </c>
      <c r="Y2068" t="s">
        <v>36</v>
      </c>
    </row>
    <row r="2069" spans="1:25" x14ac:dyDescent="0.25">
      <c r="A2069" t="s">
        <v>3437</v>
      </c>
      <c r="B2069" t="s">
        <v>1898</v>
      </c>
      <c r="C2069" t="s">
        <v>82</v>
      </c>
      <c r="D2069" t="s">
        <v>76</v>
      </c>
      <c r="E2069" t="s">
        <v>49</v>
      </c>
      <c r="F2069" s="1" t="s">
        <v>14123</v>
      </c>
      <c r="G2069">
        <v>233</v>
      </c>
      <c r="H2069" t="s">
        <v>29</v>
      </c>
      <c r="I2069">
        <v>1497</v>
      </c>
      <c r="J2069">
        <v>471.73</v>
      </c>
      <c r="K2069">
        <f>Passenger_Data[[#This Row],[Price_USD]]*1</f>
        <v>471.73</v>
      </c>
      <c r="L2069">
        <v>33</v>
      </c>
      <c r="M2069" t="s">
        <v>30</v>
      </c>
      <c r="N2069" t="s">
        <v>31</v>
      </c>
      <c r="O2069" t="s">
        <v>42</v>
      </c>
      <c r="P2069" t="s">
        <v>50</v>
      </c>
      <c r="Q2069">
        <v>3</v>
      </c>
      <c r="R2069" t="s">
        <v>34</v>
      </c>
      <c r="S2069" t="s">
        <v>68</v>
      </c>
      <c r="T2069">
        <v>8.4</v>
      </c>
      <c r="U2069">
        <v>8</v>
      </c>
      <c r="V2069">
        <v>59</v>
      </c>
      <c r="W2069">
        <v>0</v>
      </c>
      <c r="X2069">
        <v>0</v>
      </c>
      <c r="Y2069" t="s">
        <v>77</v>
      </c>
    </row>
    <row r="2070" spans="1:25" x14ac:dyDescent="0.25">
      <c r="A2070" t="s">
        <v>3438</v>
      </c>
      <c r="B2070" t="s">
        <v>3310</v>
      </c>
      <c r="C2070" t="s">
        <v>26</v>
      </c>
      <c r="D2070" t="s">
        <v>27</v>
      </c>
      <c r="E2070" t="s">
        <v>76</v>
      </c>
      <c r="F2070" s="1" t="s">
        <v>14124</v>
      </c>
      <c r="G2070">
        <v>212</v>
      </c>
      <c r="H2070" t="s">
        <v>29</v>
      </c>
      <c r="I2070">
        <v>1096</v>
      </c>
      <c r="J2070">
        <v>518.66999999999996</v>
      </c>
      <c r="K2070">
        <f>Passenger_Data[[#This Row],[Price_USD]]*1</f>
        <v>518.66999999999996</v>
      </c>
      <c r="L2070">
        <v>65</v>
      </c>
      <c r="M2070" t="s">
        <v>30</v>
      </c>
      <c r="N2070" t="s">
        <v>60</v>
      </c>
      <c r="O2070" t="s">
        <v>32</v>
      </c>
      <c r="P2070" t="s">
        <v>83</v>
      </c>
      <c r="Q2070">
        <v>0</v>
      </c>
      <c r="R2070" t="s">
        <v>65</v>
      </c>
      <c r="S2070" t="s">
        <v>35</v>
      </c>
      <c r="T2070">
        <v>7.2</v>
      </c>
      <c r="U2070">
        <v>4</v>
      </c>
      <c r="V2070">
        <v>54</v>
      </c>
      <c r="W2070">
        <v>0</v>
      </c>
      <c r="X2070">
        <v>0</v>
      </c>
      <c r="Y2070" t="s">
        <v>77</v>
      </c>
    </row>
    <row r="2071" spans="1:25" x14ac:dyDescent="0.25">
      <c r="A2071" t="s">
        <v>3439</v>
      </c>
      <c r="B2071" t="s">
        <v>1597</v>
      </c>
      <c r="C2071" t="s">
        <v>73</v>
      </c>
      <c r="D2071" t="s">
        <v>64</v>
      </c>
      <c r="E2071" t="s">
        <v>27</v>
      </c>
      <c r="F2071" s="1" t="s">
        <v>14125</v>
      </c>
      <c r="G2071">
        <v>187</v>
      </c>
      <c r="H2071" t="s">
        <v>29</v>
      </c>
      <c r="I2071">
        <v>1631</v>
      </c>
      <c r="J2071">
        <v>356.41</v>
      </c>
      <c r="K2071">
        <f>Passenger_Data[[#This Row],[Price_USD]]*1</f>
        <v>356.41</v>
      </c>
      <c r="L2071">
        <v>23</v>
      </c>
      <c r="M2071" t="s">
        <v>30</v>
      </c>
      <c r="N2071" t="s">
        <v>41</v>
      </c>
      <c r="O2071" t="s">
        <v>32</v>
      </c>
      <c r="P2071" t="s">
        <v>33</v>
      </c>
      <c r="Q2071">
        <v>0</v>
      </c>
      <c r="R2071" t="s">
        <v>65</v>
      </c>
      <c r="S2071" t="s">
        <v>44</v>
      </c>
      <c r="T2071">
        <v>6.6</v>
      </c>
      <c r="U2071">
        <v>5</v>
      </c>
      <c r="V2071">
        <v>15</v>
      </c>
      <c r="W2071">
        <v>0</v>
      </c>
      <c r="X2071">
        <v>1</v>
      </c>
      <c r="Y2071" t="s">
        <v>36</v>
      </c>
    </row>
    <row r="2072" spans="1:25" x14ac:dyDescent="0.25">
      <c r="A2072" t="s">
        <v>3440</v>
      </c>
      <c r="B2072" t="s">
        <v>3441</v>
      </c>
      <c r="C2072" t="s">
        <v>26</v>
      </c>
      <c r="D2072" t="s">
        <v>27</v>
      </c>
      <c r="E2072" t="s">
        <v>64</v>
      </c>
      <c r="F2072" s="1" t="s">
        <v>14126</v>
      </c>
      <c r="G2072">
        <v>176</v>
      </c>
      <c r="H2072" t="s">
        <v>29</v>
      </c>
      <c r="I2072">
        <v>978</v>
      </c>
      <c r="J2072">
        <v>216.19</v>
      </c>
      <c r="K2072">
        <f>Passenger_Data[[#This Row],[Price_USD]]*1</f>
        <v>216.19</v>
      </c>
      <c r="L2072">
        <v>77</v>
      </c>
      <c r="M2072" t="s">
        <v>40</v>
      </c>
      <c r="N2072" t="s">
        <v>31</v>
      </c>
      <c r="O2072" t="s">
        <v>56</v>
      </c>
      <c r="P2072" t="s">
        <v>83</v>
      </c>
      <c r="Q2072">
        <v>1</v>
      </c>
      <c r="R2072" t="s">
        <v>43</v>
      </c>
      <c r="S2072" t="s">
        <v>61</v>
      </c>
      <c r="T2072">
        <v>7.9</v>
      </c>
      <c r="U2072">
        <v>10</v>
      </c>
      <c r="V2072">
        <v>2</v>
      </c>
      <c r="W2072">
        <v>0</v>
      </c>
      <c r="X2072">
        <v>0</v>
      </c>
      <c r="Y2072" t="s">
        <v>77</v>
      </c>
    </row>
    <row r="2073" spans="1:25" x14ac:dyDescent="0.25">
      <c r="A2073" t="s">
        <v>3442</v>
      </c>
      <c r="B2073" t="s">
        <v>3443</v>
      </c>
      <c r="C2073" t="s">
        <v>82</v>
      </c>
      <c r="D2073" t="s">
        <v>49</v>
      </c>
      <c r="E2073" t="s">
        <v>49</v>
      </c>
      <c r="F2073" s="1" t="s">
        <v>14127</v>
      </c>
      <c r="G2073">
        <v>140</v>
      </c>
      <c r="H2073" t="s">
        <v>29</v>
      </c>
      <c r="I2073">
        <v>618</v>
      </c>
      <c r="J2073">
        <v>452.19</v>
      </c>
      <c r="K2073">
        <f>Passenger_Data[[#This Row],[Price_USD]]*1</f>
        <v>452.19</v>
      </c>
      <c r="L2073">
        <v>54</v>
      </c>
      <c r="M2073" t="s">
        <v>30</v>
      </c>
      <c r="N2073" t="s">
        <v>41</v>
      </c>
      <c r="O2073" t="s">
        <v>33</v>
      </c>
      <c r="P2073" t="s">
        <v>83</v>
      </c>
      <c r="Q2073">
        <v>2</v>
      </c>
      <c r="R2073" t="s">
        <v>51</v>
      </c>
      <c r="S2073" t="s">
        <v>35</v>
      </c>
      <c r="T2073">
        <v>6.5</v>
      </c>
      <c r="U2073">
        <v>2</v>
      </c>
      <c r="V2073">
        <v>29</v>
      </c>
      <c r="W2073">
        <v>0</v>
      </c>
      <c r="X2073">
        <v>0</v>
      </c>
      <c r="Y2073" t="s">
        <v>36</v>
      </c>
    </row>
    <row r="2074" spans="1:25" x14ac:dyDescent="0.25">
      <c r="A2074" t="s">
        <v>3444</v>
      </c>
      <c r="B2074" t="s">
        <v>3206</v>
      </c>
      <c r="C2074" t="s">
        <v>73</v>
      </c>
      <c r="D2074" t="s">
        <v>59</v>
      </c>
      <c r="E2074" t="s">
        <v>55</v>
      </c>
      <c r="F2074" s="1" t="s">
        <v>14128</v>
      </c>
      <c r="G2074">
        <v>224</v>
      </c>
      <c r="H2074" t="s">
        <v>29</v>
      </c>
      <c r="I2074">
        <v>1146</v>
      </c>
      <c r="J2074">
        <v>196.94</v>
      </c>
      <c r="K2074">
        <f>Passenger_Data[[#This Row],[Price_USD]]*1</f>
        <v>196.94</v>
      </c>
      <c r="L2074">
        <v>23</v>
      </c>
      <c r="M2074" t="s">
        <v>40</v>
      </c>
      <c r="N2074" t="s">
        <v>41</v>
      </c>
      <c r="O2074" t="s">
        <v>56</v>
      </c>
      <c r="P2074" t="s">
        <v>50</v>
      </c>
      <c r="Q2074">
        <v>0</v>
      </c>
      <c r="R2074" t="s">
        <v>43</v>
      </c>
      <c r="S2074" t="s">
        <v>35</v>
      </c>
      <c r="T2074">
        <v>6.8</v>
      </c>
      <c r="U2074">
        <v>7</v>
      </c>
      <c r="V2074">
        <v>64</v>
      </c>
      <c r="W2074">
        <v>0</v>
      </c>
      <c r="X2074">
        <v>0</v>
      </c>
      <c r="Y2074" t="s">
        <v>45</v>
      </c>
    </row>
    <row r="2075" spans="1:25" x14ac:dyDescent="0.25">
      <c r="A2075" t="s">
        <v>3445</v>
      </c>
      <c r="B2075" t="s">
        <v>2225</v>
      </c>
      <c r="C2075" t="s">
        <v>82</v>
      </c>
      <c r="D2075" t="s">
        <v>64</v>
      </c>
      <c r="E2075" t="s">
        <v>76</v>
      </c>
      <c r="F2075" s="1" t="s">
        <v>14129</v>
      </c>
      <c r="G2075">
        <v>160</v>
      </c>
      <c r="H2075" t="s">
        <v>29</v>
      </c>
      <c r="I2075">
        <v>935</v>
      </c>
      <c r="J2075">
        <v>335.62</v>
      </c>
      <c r="K2075">
        <f>Passenger_Data[[#This Row],[Price_USD]]*1</f>
        <v>335.62</v>
      </c>
      <c r="L2075">
        <v>46</v>
      </c>
      <c r="M2075" t="s">
        <v>30</v>
      </c>
      <c r="N2075" t="s">
        <v>41</v>
      </c>
      <c r="O2075" t="s">
        <v>42</v>
      </c>
      <c r="P2075" t="s">
        <v>50</v>
      </c>
      <c r="Q2075">
        <v>2</v>
      </c>
      <c r="R2075" t="s">
        <v>43</v>
      </c>
      <c r="S2075" t="s">
        <v>44</v>
      </c>
      <c r="T2075">
        <v>4.5999999999999996</v>
      </c>
      <c r="U2075">
        <v>25</v>
      </c>
      <c r="V2075">
        <v>58</v>
      </c>
      <c r="W2075">
        <v>0</v>
      </c>
      <c r="X2075">
        <v>0</v>
      </c>
      <c r="Y2075" t="s">
        <v>45</v>
      </c>
    </row>
    <row r="2076" spans="1:25" x14ac:dyDescent="0.25">
      <c r="A2076" t="s">
        <v>3446</v>
      </c>
      <c r="B2076" t="s">
        <v>992</v>
      </c>
      <c r="C2076" t="s">
        <v>54</v>
      </c>
      <c r="D2076" t="s">
        <v>55</v>
      </c>
      <c r="E2076" t="s">
        <v>76</v>
      </c>
      <c r="F2076" s="1" t="s">
        <v>14130</v>
      </c>
      <c r="G2076">
        <v>229</v>
      </c>
      <c r="H2076" t="s">
        <v>108</v>
      </c>
      <c r="I2076">
        <v>1201</v>
      </c>
      <c r="J2076">
        <v>502.28</v>
      </c>
      <c r="K2076">
        <f>Passenger_Data[[#This Row],[Price_USD]]*1</f>
        <v>502.28</v>
      </c>
      <c r="L2076">
        <v>53</v>
      </c>
      <c r="M2076" t="s">
        <v>40</v>
      </c>
      <c r="N2076" t="s">
        <v>31</v>
      </c>
      <c r="O2076" t="s">
        <v>56</v>
      </c>
      <c r="P2076" t="s">
        <v>50</v>
      </c>
      <c r="Q2076">
        <v>2</v>
      </c>
      <c r="R2076" t="s">
        <v>43</v>
      </c>
      <c r="S2076" t="s">
        <v>68</v>
      </c>
      <c r="T2076">
        <v>10</v>
      </c>
      <c r="U2076">
        <v>24</v>
      </c>
      <c r="V2076">
        <v>59</v>
      </c>
      <c r="W2076">
        <v>0</v>
      </c>
      <c r="X2076">
        <v>0</v>
      </c>
      <c r="Y2076" t="s">
        <v>45</v>
      </c>
    </row>
    <row r="2077" spans="1:25" x14ac:dyDescent="0.25">
      <c r="A2077" t="s">
        <v>3447</v>
      </c>
      <c r="B2077" t="s">
        <v>2676</v>
      </c>
      <c r="C2077" t="s">
        <v>26</v>
      </c>
      <c r="D2077" t="s">
        <v>28</v>
      </c>
      <c r="E2077" t="s">
        <v>76</v>
      </c>
      <c r="F2077" s="1" t="s">
        <v>14131</v>
      </c>
      <c r="G2077">
        <v>181</v>
      </c>
      <c r="H2077" t="s">
        <v>29</v>
      </c>
      <c r="I2077">
        <v>988</v>
      </c>
      <c r="J2077">
        <v>329.74</v>
      </c>
      <c r="K2077">
        <f>Passenger_Data[[#This Row],[Price_USD]]*1</f>
        <v>329.74</v>
      </c>
      <c r="L2077">
        <v>31</v>
      </c>
      <c r="M2077" t="s">
        <v>40</v>
      </c>
      <c r="N2077" t="s">
        <v>31</v>
      </c>
      <c r="O2077" t="s">
        <v>42</v>
      </c>
      <c r="P2077" t="s">
        <v>83</v>
      </c>
      <c r="Q2077">
        <v>0</v>
      </c>
      <c r="R2077" t="s">
        <v>51</v>
      </c>
      <c r="S2077" t="s">
        <v>44</v>
      </c>
      <c r="T2077">
        <v>5.4</v>
      </c>
      <c r="U2077">
        <v>18</v>
      </c>
      <c r="V2077">
        <v>8</v>
      </c>
      <c r="W2077">
        <v>0</v>
      </c>
      <c r="X2077">
        <v>0</v>
      </c>
      <c r="Y2077" t="s">
        <v>77</v>
      </c>
    </row>
    <row r="2078" spans="1:25" x14ac:dyDescent="0.25">
      <c r="A2078" t="s">
        <v>3448</v>
      </c>
      <c r="B2078" t="s">
        <v>2735</v>
      </c>
      <c r="C2078" t="s">
        <v>82</v>
      </c>
      <c r="D2078" t="s">
        <v>64</v>
      </c>
      <c r="E2078" t="s">
        <v>27</v>
      </c>
      <c r="F2078" s="1" t="s">
        <v>14132</v>
      </c>
      <c r="G2078">
        <v>70</v>
      </c>
      <c r="H2078" t="s">
        <v>86</v>
      </c>
      <c r="I2078">
        <v>683</v>
      </c>
      <c r="J2078">
        <v>472.3</v>
      </c>
      <c r="K2078">
        <f>Passenger_Data[[#This Row],[Price_USD]]*1</f>
        <v>472.3</v>
      </c>
      <c r="L2078">
        <v>75</v>
      </c>
      <c r="M2078" t="s">
        <v>30</v>
      </c>
      <c r="N2078" t="s">
        <v>31</v>
      </c>
      <c r="O2078" t="s">
        <v>42</v>
      </c>
      <c r="P2078" t="s">
        <v>83</v>
      </c>
      <c r="Q2078">
        <v>1</v>
      </c>
      <c r="R2078" t="s">
        <v>34</v>
      </c>
      <c r="S2078" t="s">
        <v>35</v>
      </c>
      <c r="T2078">
        <v>7.7</v>
      </c>
      <c r="U2078">
        <v>10</v>
      </c>
      <c r="V2078">
        <v>51</v>
      </c>
      <c r="W2078">
        <v>1</v>
      </c>
      <c r="X2078">
        <v>0</v>
      </c>
      <c r="Y2078" t="s">
        <v>36</v>
      </c>
    </row>
    <row r="2079" spans="1:25" x14ac:dyDescent="0.25">
      <c r="A2079" t="s">
        <v>3449</v>
      </c>
      <c r="B2079" t="s">
        <v>2803</v>
      </c>
      <c r="C2079" t="s">
        <v>73</v>
      </c>
      <c r="D2079" t="s">
        <v>27</v>
      </c>
      <c r="E2079" t="s">
        <v>28</v>
      </c>
      <c r="F2079" s="1" t="s">
        <v>14133</v>
      </c>
      <c r="G2079">
        <v>241</v>
      </c>
      <c r="H2079" t="s">
        <v>29</v>
      </c>
      <c r="I2079">
        <v>1227</v>
      </c>
      <c r="J2079">
        <v>458.65</v>
      </c>
      <c r="K2079">
        <f>Passenger_Data[[#This Row],[Price_USD]]*1</f>
        <v>458.65</v>
      </c>
      <c r="L2079">
        <v>60</v>
      </c>
      <c r="M2079" t="s">
        <v>30</v>
      </c>
      <c r="N2079" t="s">
        <v>31</v>
      </c>
      <c r="O2079" t="s">
        <v>33</v>
      </c>
      <c r="P2079" t="s">
        <v>50</v>
      </c>
      <c r="Q2079">
        <v>3</v>
      </c>
      <c r="R2079" t="s">
        <v>43</v>
      </c>
      <c r="S2079" t="s">
        <v>61</v>
      </c>
      <c r="T2079">
        <v>6.9</v>
      </c>
      <c r="U2079">
        <v>5</v>
      </c>
      <c r="V2079">
        <v>42</v>
      </c>
      <c r="W2079">
        <v>0</v>
      </c>
      <c r="X2079">
        <v>0</v>
      </c>
      <c r="Y2079" t="s">
        <v>45</v>
      </c>
    </row>
    <row r="2080" spans="1:25" x14ac:dyDescent="0.25">
      <c r="A2080" t="s">
        <v>3450</v>
      </c>
      <c r="B2080" t="s">
        <v>2689</v>
      </c>
      <c r="C2080" t="s">
        <v>48</v>
      </c>
      <c r="D2080" t="s">
        <v>64</v>
      </c>
      <c r="E2080" t="s">
        <v>39</v>
      </c>
      <c r="F2080" s="1" t="s">
        <v>14134</v>
      </c>
      <c r="G2080">
        <v>170</v>
      </c>
      <c r="H2080" t="s">
        <v>29</v>
      </c>
      <c r="I2080">
        <v>1550</v>
      </c>
      <c r="J2080">
        <v>438.27</v>
      </c>
      <c r="K2080">
        <f>Passenger_Data[[#This Row],[Price_USD]]*1</f>
        <v>438.27</v>
      </c>
      <c r="L2080">
        <v>67</v>
      </c>
      <c r="M2080" t="s">
        <v>40</v>
      </c>
      <c r="N2080" t="s">
        <v>31</v>
      </c>
      <c r="O2080" t="s">
        <v>56</v>
      </c>
      <c r="P2080" t="s">
        <v>50</v>
      </c>
      <c r="Q2080">
        <v>1</v>
      </c>
      <c r="R2080" t="s">
        <v>65</v>
      </c>
      <c r="S2080" t="s">
        <v>35</v>
      </c>
      <c r="T2080">
        <v>6.5</v>
      </c>
      <c r="U2080">
        <v>11</v>
      </c>
      <c r="V2080">
        <v>73</v>
      </c>
      <c r="W2080">
        <v>0</v>
      </c>
      <c r="X2080">
        <v>1</v>
      </c>
      <c r="Y2080" t="s">
        <v>36</v>
      </c>
    </row>
    <row r="2081" spans="1:25" x14ac:dyDescent="0.25">
      <c r="A2081" t="s">
        <v>3451</v>
      </c>
      <c r="B2081" t="s">
        <v>1026</v>
      </c>
      <c r="C2081" t="s">
        <v>48</v>
      </c>
      <c r="D2081" t="s">
        <v>39</v>
      </c>
      <c r="E2081" t="s">
        <v>76</v>
      </c>
      <c r="F2081" s="1" t="s">
        <v>14135</v>
      </c>
      <c r="G2081">
        <v>266</v>
      </c>
      <c r="H2081" t="s">
        <v>29</v>
      </c>
      <c r="I2081">
        <v>1162</v>
      </c>
      <c r="J2081">
        <v>359.03</v>
      </c>
      <c r="K2081">
        <f>Passenger_Data[[#This Row],[Price_USD]]*1</f>
        <v>359.03</v>
      </c>
      <c r="L2081">
        <v>50</v>
      </c>
      <c r="M2081" t="s">
        <v>40</v>
      </c>
      <c r="N2081" t="s">
        <v>31</v>
      </c>
      <c r="O2081" t="s">
        <v>33</v>
      </c>
      <c r="P2081" t="s">
        <v>83</v>
      </c>
      <c r="Q2081">
        <v>0</v>
      </c>
      <c r="R2081" t="s">
        <v>34</v>
      </c>
      <c r="S2081" t="s">
        <v>61</v>
      </c>
      <c r="T2081">
        <v>8.4</v>
      </c>
      <c r="U2081">
        <v>29</v>
      </c>
      <c r="V2081">
        <v>6</v>
      </c>
      <c r="W2081">
        <v>0</v>
      </c>
      <c r="X2081">
        <v>1</v>
      </c>
      <c r="Y2081" t="s">
        <v>77</v>
      </c>
    </row>
    <row r="2082" spans="1:25" x14ac:dyDescent="0.25">
      <c r="A2082" t="s">
        <v>3452</v>
      </c>
      <c r="B2082" t="s">
        <v>3453</v>
      </c>
      <c r="C2082" t="s">
        <v>73</v>
      </c>
      <c r="D2082" t="s">
        <v>28</v>
      </c>
      <c r="E2082" t="s">
        <v>28</v>
      </c>
      <c r="F2082" s="1" t="s">
        <v>14136</v>
      </c>
      <c r="G2082">
        <v>132</v>
      </c>
      <c r="H2082" t="s">
        <v>29</v>
      </c>
      <c r="I2082">
        <v>1230</v>
      </c>
      <c r="J2082">
        <v>259.26</v>
      </c>
      <c r="K2082">
        <f>Passenger_Data[[#This Row],[Price_USD]]*1</f>
        <v>259.26</v>
      </c>
      <c r="L2082">
        <v>78</v>
      </c>
      <c r="M2082" t="s">
        <v>40</v>
      </c>
      <c r="N2082" t="s">
        <v>31</v>
      </c>
      <c r="O2082" t="s">
        <v>32</v>
      </c>
      <c r="P2082" t="s">
        <v>264</v>
      </c>
      <c r="Q2082">
        <v>1</v>
      </c>
      <c r="R2082" t="s">
        <v>65</v>
      </c>
      <c r="S2082" t="s">
        <v>61</v>
      </c>
      <c r="T2082">
        <v>6.7</v>
      </c>
      <c r="U2082">
        <v>2</v>
      </c>
      <c r="V2082">
        <v>76</v>
      </c>
      <c r="W2082">
        <v>0</v>
      </c>
      <c r="X2082">
        <v>0</v>
      </c>
      <c r="Y2082" t="s">
        <v>36</v>
      </c>
    </row>
    <row r="2083" spans="1:25" x14ac:dyDescent="0.25">
      <c r="A2083" t="s">
        <v>3454</v>
      </c>
      <c r="B2083" t="s">
        <v>2351</v>
      </c>
      <c r="C2083" t="s">
        <v>73</v>
      </c>
      <c r="D2083" t="s">
        <v>49</v>
      </c>
      <c r="E2083" t="s">
        <v>76</v>
      </c>
      <c r="F2083" s="1" t="s">
        <v>14137</v>
      </c>
      <c r="G2083">
        <v>133</v>
      </c>
      <c r="H2083" t="s">
        <v>29</v>
      </c>
      <c r="I2083">
        <v>1065</v>
      </c>
      <c r="J2083">
        <v>283.14</v>
      </c>
      <c r="K2083">
        <f>Passenger_Data[[#This Row],[Price_USD]]*1</f>
        <v>283.14</v>
      </c>
      <c r="L2083">
        <v>71</v>
      </c>
      <c r="M2083" t="s">
        <v>40</v>
      </c>
      <c r="N2083" t="s">
        <v>31</v>
      </c>
      <c r="O2083" t="s">
        <v>56</v>
      </c>
      <c r="P2083" t="s">
        <v>83</v>
      </c>
      <c r="Q2083">
        <v>0</v>
      </c>
      <c r="R2083" t="s">
        <v>43</v>
      </c>
      <c r="S2083" t="s">
        <v>61</v>
      </c>
      <c r="T2083">
        <v>6.2</v>
      </c>
      <c r="U2083">
        <v>3</v>
      </c>
      <c r="V2083">
        <v>119</v>
      </c>
      <c r="W2083">
        <v>0</v>
      </c>
      <c r="X2083">
        <v>0</v>
      </c>
      <c r="Y2083" t="s">
        <v>36</v>
      </c>
    </row>
    <row r="2084" spans="1:25" x14ac:dyDescent="0.25">
      <c r="A2084" t="s">
        <v>3455</v>
      </c>
      <c r="B2084" t="s">
        <v>2351</v>
      </c>
      <c r="C2084" t="s">
        <v>26</v>
      </c>
      <c r="D2084" t="s">
        <v>27</v>
      </c>
      <c r="E2084" t="s">
        <v>55</v>
      </c>
      <c r="F2084" s="1" t="s">
        <v>14138</v>
      </c>
      <c r="G2084">
        <v>176</v>
      </c>
      <c r="H2084" t="s">
        <v>108</v>
      </c>
      <c r="I2084">
        <v>1256</v>
      </c>
      <c r="J2084">
        <v>257.36</v>
      </c>
      <c r="K2084">
        <f>Passenger_Data[[#This Row],[Price_USD]]*1</f>
        <v>257.36</v>
      </c>
      <c r="L2084">
        <v>62</v>
      </c>
      <c r="M2084" t="s">
        <v>30</v>
      </c>
      <c r="N2084" t="s">
        <v>31</v>
      </c>
      <c r="O2084" t="s">
        <v>56</v>
      </c>
      <c r="P2084" t="s">
        <v>50</v>
      </c>
      <c r="Q2084">
        <v>0</v>
      </c>
      <c r="R2084" t="s">
        <v>65</v>
      </c>
      <c r="S2084" t="s">
        <v>35</v>
      </c>
      <c r="T2084">
        <v>5.6</v>
      </c>
      <c r="U2084">
        <v>10</v>
      </c>
      <c r="V2084">
        <v>21</v>
      </c>
      <c r="W2084">
        <v>0</v>
      </c>
      <c r="X2084">
        <v>0</v>
      </c>
      <c r="Y2084" t="s">
        <v>45</v>
      </c>
    </row>
    <row r="2085" spans="1:25" x14ac:dyDescent="0.25">
      <c r="A2085" t="s">
        <v>3456</v>
      </c>
      <c r="B2085" t="s">
        <v>2399</v>
      </c>
      <c r="C2085" t="s">
        <v>82</v>
      </c>
      <c r="D2085" t="s">
        <v>76</v>
      </c>
      <c r="E2085" t="s">
        <v>55</v>
      </c>
      <c r="F2085" s="1" t="s">
        <v>14139</v>
      </c>
      <c r="G2085">
        <v>143</v>
      </c>
      <c r="H2085" t="s">
        <v>29</v>
      </c>
      <c r="I2085">
        <v>1114</v>
      </c>
      <c r="J2085">
        <v>343.91</v>
      </c>
      <c r="K2085">
        <f>Passenger_Data[[#This Row],[Price_USD]]*1</f>
        <v>343.91</v>
      </c>
      <c r="L2085">
        <v>48</v>
      </c>
      <c r="M2085" t="s">
        <v>40</v>
      </c>
      <c r="N2085" t="s">
        <v>31</v>
      </c>
      <c r="O2085" t="s">
        <v>56</v>
      </c>
      <c r="P2085" t="s">
        <v>33</v>
      </c>
      <c r="Q2085">
        <v>0</v>
      </c>
      <c r="R2085" t="s">
        <v>65</v>
      </c>
      <c r="S2085" t="s">
        <v>61</v>
      </c>
      <c r="T2085">
        <v>7.4</v>
      </c>
      <c r="U2085">
        <v>4</v>
      </c>
      <c r="V2085">
        <v>35</v>
      </c>
      <c r="W2085">
        <v>0</v>
      </c>
      <c r="X2085">
        <v>1</v>
      </c>
      <c r="Y2085" t="s">
        <v>45</v>
      </c>
    </row>
    <row r="2086" spans="1:25" x14ac:dyDescent="0.25">
      <c r="A2086" t="s">
        <v>3457</v>
      </c>
      <c r="B2086" t="s">
        <v>1562</v>
      </c>
      <c r="C2086" t="s">
        <v>73</v>
      </c>
      <c r="D2086" t="s">
        <v>76</v>
      </c>
      <c r="E2086" t="s">
        <v>39</v>
      </c>
      <c r="F2086" s="1" t="s">
        <v>14140</v>
      </c>
      <c r="G2086">
        <v>202</v>
      </c>
      <c r="H2086" t="s">
        <v>29</v>
      </c>
      <c r="I2086">
        <v>1135</v>
      </c>
      <c r="J2086">
        <v>217.16</v>
      </c>
      <c r="K2086">
        <f>Passenger_Data[[#This Row],[Price_USD]]*1</f>
        <v>217.16</v>
      </c>
      <c r="L2086">
        <v>67</v>
      </c>
      <c r="M2086" t="s">
        <v>30</v>
      </c>
      <c r="N2086" t="s">
        <v>60</v>
      </c>
      <c r="O2086" t="s">
        <v>56</v>
      </c>
      <c r="P2086" t="s">
        <v>50</v>
      </c>
      <c r="Q2086">
        <v>1</v>
      </c>
      <c r="R2086" t="s">
        <v>51</v>
      </c>
      <c r="S2086" t="s">
        <v>44</v>
      </c>
      <c r="T2086">
        <v>7.7</v>
      </c>
      <c r="U2086">
        <v>0</v>
      </c>
      <c r="V2086">
        <v>55</v>
      </c>
      <c r="W2086">
        <v>0</v>
      </c>
      <c r="X2086">
        <v>0</v>
      </c>
      <c r="Y2086" t="s">
        <v>77</v>
      </c>
    </row>
    <row r="2087" spans="1:25" x14ac:dyDescent="0.25">
      <c r="A2087" t="s">
        <v>3458</v>
      </c>
      <c r="B2087" t="s">
        <v>2899</v>
      </c>
      <c r="C2087" t="s">
        <v>26</v>
      </c>
      <c r="D2087" t="s">
        <v>49</v>
      </c>
      <c r="E2087" t="s">
        <v>49</v>
      </c>
      <c r="F2087" s="1" t="s">
        <v>14141</v>
      </c>
      <c r="G2087">
        <v>191</v>
      </c>
      <c r="H2087" t="s">
        <v>29</v>
      </c>
      <c r="I2087">
        <v>1030</v>
      </c>
      <c r="J2087">
        <v>318.95</v>
      </c>
      <c r="K2087">
        <f>Passenger_Data[[#This Row],[Price_USD]]*1</f>
        <v>318.95</v>
      </c>
      <c r="L2087">
        <v>70</v>
      </c>
      <c r="M2087" t="s">
        <v>30</v>
      </c>
      <c r="N2087" t="s">
        <v>60</v>
      </c>
      <c r="O2087" t="s">
        <v>42</v>
      </c>
      <c r="P2087" t="s">
        <v>50</v>
      </c>
      <c r="Q2087">
        <v>0</v>
      </c>
      <c r="R2087" t="s">
        <v>65</v>
      </c>
      <c r="S2087" t="s">
        <v>61</v>
      </c>
      <c r="T2087">
        <v>7.9</v>
      </c>
      <c r="U2087">
        <v>8</v>
      </c>
      <c r="V2087">
        <v>80</v>
      </c>
      <c r="W2087">
        <v>0</v>
      </c>
      <c r="X2087">
        <v>0</v>
      </c>
      <c r="Y2087" t="s">
        <v>77</v>
      </c>
    </row>
    <row r="2088" spans="1:25" x14ac:dyDescent="0.25">
      <c r="A2088" t="s">
        <v>3459</v>
      </c>
      <c r="B2088" t="s">
        <v>3460</v>
      </c>
      <c r="C2088" t="s">
        <v>26</v>
      </c>
      <c r="D2088" t="s">
        <v>39</v>
      </c>
      <c r="E2088" t="s">
        <v>59</v>
      </c>
      <c r="F2088" s="1" t="s">
        <v>14142</v>
      </c>
      <c r="G2088">
        <v>156</v>
      </c>
      <c r="H2088" t="s">
        <v>29</v>
      </c>
      <c r="I2088">
        <v>1021</v>
      </c>
      <c r="J2088">
        <v>285.79000000000002</v>
      </c>
      <c r="K2088">
        <f>Passenger_Data[[#This Row],[Price_USD]]*1</f>
        <v>285.79000000000002</v>
      </c>
      <c r="L2088">
        <v>44</v>
      </c>
      <c r="M2088" t="s">
        <v>30</v>
      </c>
      <c r="N2088" t="s">
        <v>31</v>
      </c>
      <c r="O2088" t="s">
        <v>42</v>
      </c>
      <c r="P2088" t="s">
        <v>33</v>
      </c>
      <c r="Q2088">
        <v>0</v>
      </c>
      <c r="R2088" t="s">
        <v>65</v>
      </c>
      <c r="S2088" t="s">
        <v>35</v>
      </c>
      <c r="T2088">
        <v>6</v>
      </c>
      <c r="U2088">
        <v>2</v>
      </c>
      <c r="V2088">
        <v>9</v>
      </c>
      <c r="W2088">
        <v>0</v>
      </c>
      <c r="X2088">
        <v>1</v>
      </c>
      <c r="Y2088" t="s">
        <v>36</v>
      </c>
    </row>
    <row r="2089" spans="1:25" x14ac:dyDescent="0.25">
      <c r="A2089" t="s">
        <v>3461</v>
      </c>
      <c r="B2089" t="s">
        <v>3080</v>
      </c>
      <c r="C2089" t="s">
        <v>26</v>
      </c>
      <c r="D2089" t="s">
        <v>76</v>
      </c>
      <c r="E2089" t="s">
        <v>49</v>
      </c>
      <c r="F2089" s="1" t="s">
        <v>14143</v>
      </c>
      <c r="G2089">
        <v>265</v>
      </c>
      <c r="H2089" t="s">
        <v>29</v>
      </c>
      <c r="I2089">
        <v>1512</v>
      </c>
      <c r="J2089">
        <v>465.84</v>
      </c>
      <c r="K2089">
        <f>Passenger_Data[[#This Row],[Price_USD]]*1</f>
        <v>465.84</v>
      </c>
      <c r="L2089">
        <v>50</v>
      </c>
      <c r="M2089" t="s">
        <v>40</v>
      </c>
      <c r="N2089" t="s">
        <v>31</v>
      </c>
      <c r="O2089" t="s">
        <v>33</v>
      </c>
      <c r="P2089" t="s">
        <v>83</v>
      </c>
      <c r="Q2089">
        <v>2</v>
      </c>
      <c r="R2089" t="s">
        <v>34</v>
      </c>
      <c r="S2089" t="s">
        <v>35</v>
      </c>
      <c r="T2089">
        <v>10</v>
      </c>
      <c r="U2089">
        <v>8</v>
      </c>
      <c r="V2089">
        <v>37</v>
      </c>
      <c r="W2089">
        <v>0</v>
      </c>
      <c r="X2089">
        <v>1</v>
      </c>
      <c r="Y2089" t="s">
        <v>45</v>
      </c>
    </row>
    <row r="2090" spans="1:25" x14ac:dyDescent="0.25">
      <c r="A2090" t="s">
        <v>3462</v>
      </c>
      <c r="B2090" t="s">
        <v>3463</v>
      </c>
      <c r="C2090" t="s">
        <v>82</v>
      </c>
      <c r="D2090" t="s">
        <v>27</v>
      </c>
      <c r="E2090" t="s">
        <v>28</v>
      </c>
      <c r="F2090" s="1" t="s">
        <v>14144</v>
      </c>
      <c r="G2090">
        <v>223</v>
      </c>
      <c r="H2090" t="s">
        <v>29</v>
      </c>
      <c r="I2090">
        <v>1493</v>
      </c>
      <c r="J2090">
        <v>194.25</v>
      </c>
      <c r="K2090">
        <f>Passenger_Data[[#This Row],[Price_USD]]*1</f>
        <v>194.25</v>
      </c>
      <c r="L2090">
        <v>35</v>
      </c>
      <c r="M2090" t="s">
        <v>40</v>
      </c>
      <c r="N2090" t="s">
        <v>31</v>
      </c>
      <c r="O2090" t="s">
        <v>33</v>
      </c>
      <c r="P2090" t="s">
        <v>50</v>
      </c>
      <c r="Q2090">
        <v>0</v>
      </c>
      <c r="R2090" t="s">
        <v>51</v>
      </c>
      <c r="S2090" t="s">
        <v>44</v>
      </c>
      <c r="T2090">
        <v>6.9</v>
      </c>
      <c r="U2090">
        <v>0</v>
      </c>
      <c r="V2090">
        <v>91</v>
      </c>
      <c r="W2090">
        <v>0</v>
      </c>
      <c r="X2090">
        <v>0</v>
      </c>
      <c r="Y2090" t="s">
        <v>36</v>
      </c>
    </row>
    <row r="2091" spans="1:25" x14ac:dyDescent="0.25">
      <c r="A2091" t="s">
        <v>3464</v>
      </c>
      <c r="B2091" t="s">
        <v>906</v>
      </c>
      <c r="C2091" t="s">
        <v>82</v>
      </c>
      <c r="D2091" t="s">
        <v>28</v>
      </c>
      <c r="E2091" t="s">
        <v>64</v>
      </c>
      <c r="F2091" s="1" t="s">
        <v>14145</v>
      </c>
      <c r="G2091">
        <v>272</v>
      </c>
      <c r="H2091" t="s">
        <v>108</v>
      </c>
      <c r="I2091">
        <v>1162</v>
      </c>
      <c r="J2091">
        <v>258.33999999999997</v>
      </c>
      <c r="K2091">
        <f>Passenger_Data[[#This Row],[Price_USD]]*1</f>
        <v>258.33999999999997</v>
      </c>
      <c r="L2091">
        <v>22</v>
      </c>
      <c r="M2091" t="s">
        <v>30</v>
      </c>
      <c r="N2091" t="s">
        <v>60</v>
      </c>
      <c r="O2091" t="s">
        <v>56</v>
      </c>
      <c r="P2091" t="s">
        <v>33</v>
      </c>
      <c r="Q2091">
        <v>0</v>
      </c>
      <c r="R2091" t="s">
        <v>43</v>
      </c>
      <c r="S2091" t="s">
        <v>61</v>
      </c>
      <c r="T2091">
        <v>5.5</v>
      </c>
      <c r="U2091">
        <v>0</v>
      </c>
      <c r="V2091">
        <v>31</v>
      </c>
      <c r="W2091">
        <v>0</v>
      </c>
      <c r="X2091">
        <v>0</v>
      </c>
      <c r="Y2091" t="s">
        <v>36</v>
      </c>
    </row>
    <row r="2092" spans="1:25" x14ac:dyDescent="0.25">
      <c r="A2092" t="s">
        <v>3465</v>
      </c>
      <c r="B2092" t="s">
        <v>1879</v>
      </c>
      <c r="C2092" t="s">
        <v>82</v>
      </c>
      <c r="D2092" t="s">
        <v>59</v>
      </c>
      <c r="E2092" t="s">
        <v>39</v>
      </c>
      <c r="F2092" s="1" t="s">
        <v>14146</v>
      </c>
      <c r="G2092">
        <v>227</v>
      </c>
      <c r="H2092" t="s">
        <v>86</v>
      </c>
      <c r="I2092">
        <v>938</v>
      </c>
      <c r="J2092">
        <v>215.58</v>
      </c>
      <c r="K2092">
        <f>Passenger_Data[[#This Row],[Price_USD]]*1</f>
        <v>215.58</v>
      </c>
      <c r="L2092">
        <v>50</v>
      </c>
      <c r="M2092" t="s">
        <v>40</v>
      </c>
      <c r="N2092" t="s">
        <v>31</v>
      </c>
      <c r="O2092" t="s">
        <v>42</v>
      </c>
      <c r="P2092" t="s">
        <v>50</v>
      </c>
      <c r="Q2092">
        <v>1</v>
      </c>
      <c r="R2092" t="s">
        <v>65</v>
      </c>
      <c r="S2092" t="s">
        <v>68</v>
      </c>
      <c r="T2092">
        <v>6.6</v>
      </c>
      <c r="U2092">
        <v>4</v>
      </c>
      <c r="V2092">
        <v>0</v>
      </c>
      <c r="W2092">
        <v>0</v>
      </c>
      <c r="X2092">
        <v>1</v>
      </c>
      <c r="Y2092" t="s">
        <v>36</v>
      </c>
    </row>
    <row r="2093" spans="1:25" x14ac:dyDescent="0.25">
      <c r="A2093" t="s">
        <v>3466</v>
      </c>
      <c r="B2093" t="s">
        <v>655</v>
      </c>
      <c r="C2093" t="s">
        <v>82</v>
      </c>
      <c r="D2093" t="s">
        <v>64</v>
      </c>
      <c r="E2093" t="s">
        <v>59</v>
      </c>
      <c r="F2093" s="1" t="s">
        <v>14147</v>
      </c>
      <c r="G2093">
        <v>46</v>
      </c>
      <c r="H2093" t="s">
        <v>29</v>
      </c>
      <c r="I2093">
        <v>1054</v>
      </c>
      <c r="J2093">
        <v>528.69000000000005</v>
      </c>
      <c r="K2093">
        <f>Passenger_Data[[#This Row],[Price_USD]]*1</f>
        <v>528.69000000000005</v>
      </c>
      <c r="L2093">
        <v>62</v>
      </c>
      <c r="M2093" t="s">
        <v>40</v>
      </c>
      <c r="N2093" t="s">
        <v>31</v>
      </c>
      <c r="O2093" t="s">
        <v>33</v>
      </c>
      <c r="P2093" t="s">
        <v>50</v>
      </c>
      <c r="Q2093">
        <v>0</v>
      </c>
      <c r="R2093" t="s">
        <v>65</v>
      </c>
      <c r="S2093" t="s">
        <v>61</v>
      </c>
      <c r="T2093">
        <v>3.8</v>
      </c>
      <c r="U2093">
        <v>8</v>
      </c>
      <c r="V2093">
        <v>19</v>
      </c>
      <c r="W2093">
        <v>0</v>
      </c>
      <c r="X2093">
        <v>0</v>
      </c>
      <c r="Y2093" t="s">
        <v>36</v>
      </c>
    </row>
    <row r="2094" spans="1:25" x14ac:dyDescent="0.25">
      <c r="A2094" t="s">
        <v>3467</v>
      </c>
      <c r="B2094" t="s">
        <v>3468</v>
      </c>
      <c r="C2094" t="s">
        <v>48</v>
      </c>
      <c r="D2094" t="s">
        <v>76</v>
      </c>
      <c r="E2094" t="s">
        <v>39</v>
      </c>
      <c r="F2094" s="1" t="s">
        <v>14148</v>
      </c>
      <c r="G2094">
        <v>117</v>
      </c>
      <c r="H2094" t="s">
        <v>29</v>
      </c>
      <c r="I2094">
        <v>1237</v>
      </c>
      <c r="J2094">
        <v>405.67</v>
      </c>
      <c r="K2094">
        <f>Passenger_Data[[#This Row],[Price_USD]]*1</f>
        <v>405.67</v>
      </c>
      <c r="L2094">
        <v>31</v>
      </c>
      <c r="M2094" t="s">
        <v>30</v>
      </c>
      <c r="N2094" t="s">
        <v>41</v>
      </c>
      <c r="O2094" t="s">
        <v>32</v>
      </c>
      <c r="P2094" t="s">
        <v>83</v>
      </c>
      <c r="Q2094">
        <v>2</v>
      </c>
      <c r="R2094" t="s">
        <v>65</v>
      </c>
      <c r="S2094" t="s">
        <v>35</v>
      </c>
      <c r="T2094">
        <v>7.7</v>
      </c>
      <c r="U2094">
        <v>7</v>
      </c>
      <c r="V2094">
        <v>47</v>
      </c>
      <c r="W2094">
        <v>0</v>
      </c>
      <c r="X2094">
        <v>0</v>
      </c>
      <c r="Y2094" t="s">
        <v>77</v>
      </c>
    </row>
    <row r="2095" spans="1:25" x14ac:dyDescent="0.25">
      <c r="A2095" t="s">
        <v>3469</v>
      </c>
      <c r="B2095" t="s">
        <v>2373</v>
      </c>
      <c r="C2095" t="s">
        <v>82</v>
      </c>
      <c r="D2095" t="s">
        <v>28</v>
      </c>
      <c r="E2095" t="s">
        <v>64</v>
      </c>
      <c r="F2095" s="1" t="s">
        <v>14149</v>
      </c>
      <c r="G2095">
        <v>201</v>
      </c>
      <c r="H2095" t="s">
        <v>29</v>
      </c>
      <c r="I2095">
        <v>1441</v>
      </c>
      <c r="J2095">
        <v>404.86</v>
      </c>
      <c r="K2095">
        <f>Passenger_Data[[#This Row],[Price_USD]]*1</f>
        <v>404.86</v>
      </c>
      <c r="L2095">
        <v>72</v>
      </c>
      <c r="M2095" t="s">
        <v>40</v>
      </c>
      <c r="N2095" t="s">
        <v>31</v>
      </c>
      <c r="O2095" t="s">
        <v>32</v>
      </c>
      <c r="P2095" t="s">
        <v>50</v>
      </c>
      <c r="Q2095">
        <v>0</v>
      </c>
      <c r="R2095" t="s">
        <v>51</v>
      </c>
      <c r="S2095" t="s">
        <v>44</v>
      </c>
      <c r="T2095">
        <v>7.8</v>
      </c>
      <c r="U2095">
        <v>34</v>
      </c>
      <c r="V2095">
        <v>35</v>
      </c>
      <c r="W2095">
        <v>0</v>
      </c>
      <c r="X2095">
        <v>1</v>
      </c>
      <c r="Y2095" t="s">
        <v>77</v>
      </c>
    </row>
    <row r="2096" spans="1:25" x14ac:dyDescent="0.25">
      <c r="A2096" t="s">
        <v>3470</v>
      </c>
      <c r="B2096" t="s">
        <v>3471</v>
      </c>
      <c r="C2096" t="s">
        <v>48</v>
      </c>
      <c r="D2096" t="s">
        <v>39</v>
      </c>
      <c r="E2096" t="s">
        <v>76</v>
      </c>
      <c r="F2096" s="1" t="s">
        <v>14150</v>
      </c>
      <c r="G2096">
        <v>218</v>
      </c>
      <c r="H2096" t="s">
        <v>29</v>
      </c>
      <c r="I2096">
        <v>1236</v>
      </c>
      <c r="J2096">
        <v>109.89</v>
      </c>
      <c r="K2096">
        <f>Passenger_Data[[#This Row],[Price_USD]]*1</f>
        <v>109.89</v>
      </c>
      <c r="L2096">
        <v>73</v>
      </c>
      <c r="M2096" t="s">
        <v>30</v>
      </c>
      <c r="N2096" t="s">
        <v>31</v>
      </c>
      <c r="O2096" t="s">
        <v>42</v>
      </c>
      <c r="P2096" t="s">
        <v>50</v>
      </c>
      <c r="Q2096">
        <v>0</v>
      </c>
      <c r="R2096" t="s">
        <v>65</v>
      </c>
      <c r="S2096" t="s">
        <v>35</v>
      </c>
      <c r="T2096">
        <v>6</v>
      </c>
      <c r="U2096">
        <v>2</v>
      </c>
      <c r="V2096">
        <v>90</v>
      </c>
      <c r="W2096">
        <v>0</v>
      </c>
      <c r="X2096">
        <v>0</v>
      </c>
      <c r="Y2096" t="s">
        <v>77</v>
      </c>
    </row>
    <row r="2097" spans="1:25" x14ac:dyDescent="0.25">
      <c r="A2097" t="s">
        <v>3472</v>
      </c>
      <c r="B2097" t="s">
        <v>711</v>
      </c>
      <c r="C2097" t="s">
        <v>26</v>
      </c>
      <c r="D2097" t="s">
        <v>28</v>
      </c>
      <c r="E2097" t="s">
        <v>39</v>
      </c>
      <c r="F2097" s="1" t="s">
        <v>14151</v>
      </c>
      <c r="G2097">
        <v>286</v>
      </c>
      <c r="H2097" t="s">
        <v>29</v>
      </c>
      <c r="I2097">
        <v>1528</v>
      </c>
      <c r="J2097">
        <v>275.14</v>
      </c>
      <c r="K2097">
        <f>Passenger_Data[[#This Row],[Price_USD]]*1</f>
        <v>275.14</v>
      </c>
      <c r="L2097">
        <v>26</v>
      </c>
      <c r="M2097" t="s">
        <v>30</v>
      </c>
      <c r="N2097" t="s">
        <v>41</v>
      </c>
      <c r="O2097" t="s">
        <v>42</v>
      </c>
      <c r="P2097" t="s">
        <v>50</v>
      </c>
      <c r="Q2097">
        <v>1</v>
      </c>
      <c r="R2097" t="s">
        <v>43</v>
      </c>
      <c r="S2097" t="s">
        <v>35</v>
      </c>
      <c r="T2097">
        <v>5.4</v>
      </c>
      <c r="U2097">
        <v>13</v>
      </c>
      <c r="V2097">
        <v>48</v>
      </c>
      <c r="W2097">
        <v>0</v>
      </c>
      <c r="X2097">
        <v>0</v>
      </c>
      <c r="Y2097" t="s">
        <v>77</v>
      </c>
    </row>
    <row r="2098" spans="1:25" x14ac:dyDescent="0.25">
      <c r="A2098" t="s">
        <v>3473</v>
      </c>
      <c r="B2098" t="s">
        <v>2345</v>
      </c>
      <c r="C2098" t="s">
        <v>26</v>
      </c>
      <c r="D2098" t="s">
        <v>59</v>
      </c>
      <c r="E2098" t="s">
        <v>64</v>
      </c>
      <c r="F2098" s="1" t="s">
        <v>14152</v>
      </c>
      <c r="G2098">
        <v>262</v>
      </c>
      <c r="H2098" t="s">
        <v>29</v>
      </c>
      <c r="I2098">
        <v>1181</v>
      </c>
      <c r="J2098">
        <v>383.36</v>
      </c>
      <c r="K2098">
        <f>Passenger_Data[[#This Row],[Price_USD]]*1</f>
        <v>383.36</v>
      </c>
      <c r="L2098">
        <v>65</v>
      </c>
      <c r="M2098" t="s">
        <v>40</v>
      </c>
      <c r="N2098" t="s">
        <v>60</v>
      </c>
      <c r="O2098" t="s">
        <v>33</v>
      </c>
      <c r="P2098" t="s">
        <v>83</v>
      </c>
      <c r="Q2098">
        <v>1</v>
      </c>
      <c r="R2098" t="s">
        <v>51</v>
      </c>
      <c r="S2098" t="s">
        <v>44</v>
      </c>
      <c r="T2098">
        <v>5.8</v>
      </c>
      <c r="U2098">
        <v>0</v>
      </c>
      <c r="V2098">
        <v>42</v>
      </c>
      <c r="W2098">
        <v>0</v>
      </c>
      <c r="X2098">
        <v>0</v>
      </c>
      <c r="Y2098" t="s">
        <v>77</v>
      </c>
    </row>
    <row r="2099" spans="1:25" x14ac:dyDescent="0.25">
      <c r="A2099" t="s">
        <v>3474</v>
      </c>
      <c r="B2099" t="s">
        <v>3475</v>
      </c>
      <c r="C2099" t="s">
        <v>73</v>
      </c>
      <c r="D2099" t="s">
        <v>28</v>
      </c>
      <c r="E2099" t="s">
        <v>76</v>
      </c>
      <c r="F2099" s="1" t="s">
        <v>14153</v>
      </c>
      <c r="G2099">
        <v>143</v>
      </c>
      <c r="H2099" t="s">
        <v>86</v>
      </c>
      <c r="I2099">
        <v>599</v>
      </c>
      <c r="J2099">
        <v>228.45</v>
      </c>
      <c r="K2099">
        <f>Passenger_Data[[#This Row],[Price_USD]]*1</f>
        <v>228.45</v>
      </c>
      <c r="L2099">
        <v>45</v>
      </c>
      <c r="M2099" t="s">
        <v>30</v>
      </c>
      <c r="N2099" t="s">
        <v>60</v>
      </c>
      <c r="O2099" t="s">
        <v>56</v>
      </c>
      <c r="P2099" t="s">
        <v>50</v>
      </c>
      <c r="Q2099">
        <v>0</v>
      </c>
      <c r="R2099" t="s">
        <v>51</v>
      </c>
      <c r="S2099" t="s">
        <v>61</v>
      </c>
      <c r="T2099">
        <v>10</v>
      </c>
      <c r="U2099">
        <v>5</v>
      </c>
      <c r="V2099">
        <v>70</v>
      </c>
      <c r="W2099">
        <v>0</v>
      </c>
      <c r="X2099">
        <v>0</v>
      </c>
      <c r="Y2099" t="s">
        <v>77</v>
      </c>
    </row>
    <row r="2100" spans="1:25" x14ac:dyDescent="0.25">
      <c r="A2100" t="s">
        <v>3476</v>
      </c>
      <c r="B2100" t="s">
        <v>3477</v>
      </c>
      <c r="C2100" t="s">
        <v>54</v>
      </c>
      <c r="D2100" t="s">
        <v>49</v>
      </c>
      <c r="E2100" t="s">
        <v>55</v>
      </c>
      <c r="F2100" s="1" t="s">
        <v>14154</v>
      </c>
      <c r="G2100">
        <v>194</v>
      </c>
      <c r="H2100" t="s">
        <v>29</v>
      </c>
      <c r="I2100">
        <v>933</v>
      </c>
      <c r="J2100">
        <v>221.7</v>
      </c>
      <c r="K2100">
        <f>Passenger_Data[[#This Row],[Price_USD]]*1</f>
        <v>221.7</v>
      </c>
      <c r="L2100">
        <v>41</v>
      </c>
      <c r="M2100" t="s">
        <v>30</v>
      </c>
      <c r="N2100" t="s">
        <v>31</v>
      </c>
      <c r="O2100" t="s">
        <v>56</v>
      </c>
      <c r="P2100" t="s">
        <v>50</v>
      </c>
      <c r="Q2100">
        <v>3</v>
      </c>
      <c r="R2100" t="s">
        <v>65</v>
      </c>
      <c r="S2100" t="s">
        <v>68</v>
      </c>
      <c r="T2100">
        <v>6.3</v>
      </c>
      <c r="U2100">
        <v>10</v>
      </c>
      <c r="V2100">
        <v>9</v>
      </c>
      <c r="W2100">
        <v>1</v>
      </c>
      <c r="X2100">
        <v>0</v>
      </c>
      <c r="Y2100" t="s">
        <v>77</v>
      </c>
    </row>
    <row r="2101" spans="1:25" x14ac:dyDescent="0.25">
      <c r="A2101" t="s">
        <v>3478</v>
      </c>
      <c r="B2101" t="s">
        <v>3479</v>
      </c>
      <c r="C2101" t="s">
        <v>54</v>
      </c>
      <c r="D2101" t="s">
        <v>28</v>
      </c>
      <c r="E2101" t="s">
        <v>64</v>
      </c>
      <c r="F2101" s="1" t="s">
        <v>14155</v>
      </c>
      <c r="G2101">
        <v>155</v>
      </c>
      <c r="H2101" t="s">
        <v>86</v>
      </c>
      <c r="I2101">
        <v>1091</v>
      </c>
      <c r="J2101">
        <v>333.22</v>
      </c>
      <c r="K2101">
        <f>Passenger_Data[[#This Row],[Price_USD]]*1</f>
        <v>333.22</v>
      </c>
      <c r="L2101">
        <v>18</v>
      </c>
      <c r="M2101" t="s">
        <v>40</v>
      </c>
      <c r="N2101" t="s">
        <v>41</v>
      </c>
      <c r="O2101" t="s">
        <v>33</v>
      </c>
      <c r="P2101" t="s">
        <v>264</v>
      </c>
      <c r="Q2101">
        <v>0</v>
      </c>
      <c r="R2101" t="s">
        <v>34</v>
      </c>
      <c r="S2101" t="s">
        <v>44</v>
      </c>
      <c r="T2101">
        <v>10</v>
      </c>
      <c r="U2101">
        <v>23</v>
      </c>
      <c r="V2101">
        <v>9</v>
      </c>
      <c r="W2101">
        <v>0</v>
      </c>
      <c r="X2101">
        <v>0</v>
      </c>
      <c r="Y2101" t="s">
        <v>45</v>
      </c>
    </row>
    <row r="2102" spans="1:25" x14ac:dyDescent="0.25">
      <c r="A2102" t="s">
        <v>3480</v>
      </c>
      <c r="B2102" t="s">
        <v>3402</v>
      </c>
      <c r="C2102" t="s">
        <v>82</v>
      </c>
      <c r="D2102" t="s">
        <v>49</v>
      </c>
      <c r="E2102" t="s">
        <v>64</v>
      </c>
      <c r="F2102" s="1" t="s">
        <v>14156</v>
      </c>
      <c r="G2102">
        <v>113</v>
      </c>
      <c r="H2102" t="s">
        <v>29</v>
      </c>
      <c r="I2102">
        <v>1257</v>
      </c>
      <c r="J2102">
        <v>211.38</v>
      </c>
      <c r="K2102">
        <f>Passenger_Data[[#This Row],[Price_USD]]*1</f>
        <v>211.38</v>
      </c>
      <c r="L2102">
        <v>23</v>
      </c>
      <c r="M2102" t="s">
        <v>30</v>
      </c>
      <c r="N2102" t="s">
        <v>41</v>
      </c>
      <c r="O2102" t="s">
        <v>56</v>
      </c>
      <c r="P2102" t="s">
        <v>50</v>
      </c>
      <c r="Q2102">
        <v>0</v>
      </c>
      <c r="R2102" t="s">
        <v>65</v>
      </c>
      <c r="S2102" t="s">
        <v>44</v>
      </c>
      <c r="T2102">
        <v>7.1</v>
      </c>
      <c r="U2102">
        <v>9</v>
      </c>
      <c r="V2102">
        <v>82</v>
      </c>
      <c r="W2102">
        <v>0</v>
      </c>
      <c r="X2102">
        <v>0</v>
      </c>
      <c r="Y2102" t="s">
        <v>45</v>
      </c>
    </row>
    <row r="2103" spans="1:25" x14ac:dyDescent="0.25">
      <c r="A2103" t="s">
        <v>3481</v>
      </c>
      <c r="B2103" t="s">
        <v>1676</v>
      </c>
      <c r="C2103" t="s">
        <v>48</v>
      </c>
      <c r="D2103" t="s">
        <v>59</v>
      </c>
      <c r="E2103" t="s">
        <v>55</v>
      </c>
      <c r="F2103" s="1" t="s">
        <v>14157</v>
      </c>
      <c r="G2103">
        <v>165</v>
      </c>
      <c r="H2103" t="s">
        <v>29</v>
      </c>
      <c r="I2103">
        <v>1726</v>
      </c>
      <c r="J2103">
        <v>306.5</v>
      </c>
      <c r="K2103">
        <f>Passenger_Data[[#This Row],[Price_USD]]*1</f>
        <v>306.5</v>
      </c>
      <c r="L2103">
        <v>19</v>
      </c>
      <c r="M2103" t="s">
        <v>40</v>
      </c>
      <c r="N2103" t="s">
        <v>60</v>
      </c>
      <c r="O2103" t="s">
        <v>56</v>
      </c>
      <c r="P2103" t="s">
        <v>50</v>
      </c>
      <c r="Q2103">
        <v>3</v>
      </c>
      <c r="R2103" t="s">
        <v>65</v>
      </c>
      <c r="S2103" t="s">
        <v>61</v>
      </c>
      <c r="T2103">
        <v>9.4</v>
      </c>
      <c r="U2103">
        <v>6</v>
      </c>
      <c r="V2103">
        <v>15</v>
      </c>
      <c r="W2103">
        <v>0</v>
      </c>
      <c r="X2103">
        <v>0</v>
      </c>
      <c r="Y2103" t="s">
        <v>36</v>
      </c>
    </row>
    <row r="2104" spans="1:25" x14ac:dyDescent="0.25">
      <c r="A2104" t="s">
        <v>3482</v>
      </c>
      <c r="B2104" t="s">
        <v>3483</v>
      </c>
      <c r="C2104" t="s">
        <v>48</v>
      </c>
      <c r="D2104" t="s">
        <v>55</v>
      </c>
      <c r="E2104" t="s">
        <v>27</v>
      </c>
      <c r="F2104" s="1" t="s">
        <v>14158</v>
      </c>
      <c r="G2104">
        <v>232</v>
      </c>
      <c r="H2104" t="s">
        <v>29</v>
      </c>
      <c r="I2104">
        <v>1749</v>
      </c>
      <c r="J2104">
        <v>428.63</v>
      </c>
      <c r="K2104">
        <f>Passenger_Data[[#This Row],[Price_USD]]*1</f>
        <v>428.63</v>
      </c>
      <c r="L2104">
        <v>36</v>
      </c>
      <c r="M2104" t="s">
        <v>30</v>
      </c>
      <c r="N2104" t="s">
        <v>31</v>
      </c>
      <c r="O2104" t="s">
        <v>56</v>
      </c>
      <c r="P2104" t="s">
        <v>50</v>
      </c>
      <c r="Q2104">
        <v>2</v>
      </c>
      <c r="R2104" t="s">
        <v>65</v>
      </c>
      <c r="S2104" t="s">
        <v>44</v>
      </c>
      <c r="T2104">
        <v>6.3</v>
      </c>
      <c r="U2104">
        <v>2</v>
      </c>
      <c r="V2104">
        <v>84</v>
      </c>
      <c r="W2104">
        <v>1</v>
      </c>
      <c r="X2104">
        <v>0</v>
      </c>
      <c r="Y2104" t="s">
        <v>45</v>
      </c>
    </row>
    <row r="2105" spans="1:25" x14ac:dyDescent="0.25">
      <c r="A2105" t="s">
        <v>3484</v>
      </c>
      <c r="B2105" t="s">
        <v>2131</v>
      </c>
      <c r="C2105" t="s">
        <v>48</v>
      </c>
      <c r="D2105" t="s">
        <v>55</v>
      </c>
      <c r="E2105" t="s">
        <v>64</v>
      </c>
      <c r="F2105" s="1" t="s">
        <v>14159</v>
      </c>
      <c r="G2105">
        <v>297</v>
      </c>
      <c r="H2105" t="s">
        <v>29</v>
      </c>
      <c r="I2105">
        <v>968</v>
      </c>
      <c r="J2105">
        <v>242.2</v>
      </c>
      <c r="K2105">
        <f>Passenger_Data[[#This Row],[Price_USD]]*1</f>
        <v>242.2</v>
      </c>
      <c r="L2105">
        <v>48</v>
      </c>
      <c r="M2105" t="s">
        <v>30</v>
      </c>
      <c r="N2105" t="s">
        <v>31</v>
      </c>
      <c r="O2105" t="s">
        <v>32</v>
      </c>
      <c r="P2105" t="s">
        <v>50</v>
      </c>
      <c r="Q2105">
        <v>1</v>
      </c>
      <c r="R2105" t="s">
        <v>51</v>
      </c>
      <c r="S2105" t="s">
        <v>44</v>
      </c>
      <c r="T2105">
        <v>8.6999999999999993</v>
      </c>
      <c r="U2105">
        <v>15</v>
      </c>
      <c r="V2105">
        <v>6</v>
      </c>
      <c r="W2105">
        <v>0</v>
      </c>
      <c r="X2105">
        <v>0</v>
      </c>
      <c r="Y2105" t="s">
        <v>45</v>
      </c>
    </row>
    <row r="2106" spans="1:25" x14ac:dyDescent="0.25">
      <c r="A2106" t="s">
        <v>3485</v>
      </c>
      <c r="B2106" t="s">
        <v>3486</v>
      </c>
      <c r="C2106" t="s">
        <v>73</v>
      </c>
      <c r="D2106" t="s">
        <v>39</v>
      </c>
      <c r="E2106" t="s">
        <v>64</v>
      </c>
      <c r="F2106" s="1" t="s">
        <v>14160</v>
      </c>
      <c r="G2106">
        <v>202</v>
      </c>
      <c r="H2106" t="s">
        <v>29</v>
      </c>
      <c r="I2106">
        <v>897</v>
      </c>
      <c r="J2106">
        <v>128.66999999999999</v>
      </c>
      <c r="K2106">
        <f>Passenger_Data[[#This Row],[Price_USD]]*1</f>
        <v>128.66999999999999</v>
      </c>
      <c r="L2106">
        <v>21</v>
      </c>
      <c r="M2106" t="s">
        <v>30</v>
      </c>
      <c r="N2106" t="s">
        <v>31</v>
      </c>
      <c r="O2106" t="s">
        <v>56</v>
      </c>
      <c r="P2106" t="s">
        <v>50</v>
      </c>
      <c r="Q2106">
        <v>0</v>
      </c>
      <c r="R2106" t="s">
        <v>65</v>
      </c>
      <c r="S2106" t="s">
        <v>61</v>
      </c>
      <c r="T2106">
        <v>8.6</v>
      </c>
      <c r="U2106">
        <v>6</v>
      </c>
      <c r="V2106">
        <v>107</v>
      </c>
      <c r="W2106">
        <v>0</v>
      </c>
      <c r="X2106">
        <v>1</v>
      </c>
      <c r="Y2106" t="s">
        <v>45</v>
      </c>
    </row>
    <row r="2107" spans="1:25" x14ac:dyDescent="0.25">
      <c r="A2107" t="s">
        <v>3487</v>
      </c>
      <c r="B2107" t="s">
        <v>2102</v>
      </c>
      <c r="C2107" t="s">
        <v>48</v>
      </c>
      <c r="D2107" t="s">
        <v>27</v>
      </c>
      <c r="E2107" t="s">
        <v>27</v>
      </c>
      <c r="F2107" s="1" t="s">
        <v>14161</v>
      </c>
      <c r="G2107">
        <v>321</v>
      </c>
      <c r="H2107" t="s">
        <v>29</v>
      </c>
      <c r="I2107">
        <v>1135</v>
      </c>
      <c r="J2107">
        <v>373.35</v>
      </c>
      <c r="K2107">
        <f>Passenger_Data[[#This Row],[Price_USD]]*1</f>
        <v>373.35</v>
      </c>
      <c r="L2107">
        <v>38</v>
      </c>
      <c r="M2107" t="s">
        <v>30</v>
      </c>
      <c r="N2107" t="s">
        <v>31</v>
      </c>
      <c r="O2107" t="s">
        <v>56</v>
      </c>
      <c r="P2107" t="s">
        <v>50</v>
      </c>
      <c r="Q2107">
        <v>2</v>
      </c>
      <c r="R2107" t="s">
        <v>65</v>
      </c>
      <c r="S2107" t="s">
        <v>35</v>
      </c>
      <c r="T2107">
        <v>6.3</v>
      </c>
      <c r="U2107">
        <v>12</v>
      </c>
      <c r="V2107">
        <v>29</v>
      </c>
      <c r="W2107">
        <v>0</v>
      </c>
      <c r="X2107">
        <v>0</v>
      </c>
      <c r="Y2107" t="s">
        <v>77</v>
      </c>
    </row>
    <row r="2108" spans="1:25" x14ac:dyDescent="0.25">
      <c r="A2108" t="s">
        <v>3488</v>
      </c>
      <c r="B2108" t="s">
        <v>925</v>
      </c>
      <c r="C2108" t="s">
        <v>48</v>
      </c>
      <c r="D2108" t="s">
        <v>64</v>
      </c>
      <c r="E2108" t="s">
        <v>49</v>
      </c>
      <c r="F2108" s="1" t="s">
        <v>14162</v>
      </c>
      <c r="G2108">
        <v>131</v>
      </c>
      <c r="H2108" t="s">
        <v>86</v>
      </c>
      <c r="I2108">
        <v>1419</v>
      </c>
      <c r="J2108">
        <v>478.45</v>
      </c>
      <c r="K2108">
        <f>Passenger_Data[[#This Row],[Price_USD]]*1</f>
        <v>478.45</v>
      </c>
      <c r="L2108">
        <v>59</v>
      </c>
      <c r="M2108" t="s">
        <v>30</v>
      </c>
      <c r="N2108" t="s">
        <v>60</v>
      </c>
      <c r="O2108" t="s">
        <v>32</v>
      </c>
      <c r="P2108" t="s">
        <v>50</v>
      </c>
      <c r="Q2108">
        <v>1</v>
      </c>
      <c r="R2108" t="s">
        <v>65</v>
      </c>
      <c r="S2108" t="s">
        <v>44</v>
      </c>
      <c r="T2108">
        <v>7.3</v>
      </c>
      <c r="U2108">
        <v>1</v>
      </c>
      <c r="V2108">
        <v>111</v>
      </c>
      <c r="W2108">
        <v>0</v>
      </c>
      <c r="X2108">
        <v>0</v>
      </c>
      <c r="Y2108" t="s">
        <v>77</v>
      </c>
    </row>
    <row r="2109" spans="1:25" x14ac:dyDescent="0.25">
      <c r="A2109" t="s">
        <v>3489</v>
      </c>
      <c r="B2109" t="s">
        <v>840</v>
      </c>
      <c r="C2109" t="s">
        <v>48</v>
      </c>
      <c r="D2109" t="s">
        <v>27</v>
      </c>
      <c r="E2109" t="s">
        <v>55</v>
      </c>
      <c r="F2109" s="1" t="s">
        <v>14163</v>
      </c>
      <c r="G2109">
        <v>198</v>
      </c>
      <c r="H2109" t="s">
        <v>29</v>
      </c>
      <c r="I2109">
        <v>1261</v>
      </c>
      <c r="J2109">
        <v>457.41</v>
      </c>
      <c r="K2109">
        <f>Passenger_Data[[#This Row],[Price_USD]]*1</f>
        <v>457.41</v>
      </c>
      <c r="L2109">
        <v>45</v>
      </c>
      <c r="M2109" t="s">
        <v>30</v>
      </c>
      <c r="N2109" t="s">
        <v>60</v>
      </c>
      <c r="O2109" t="s">
        <v>32</v>
      </c>
      <c r="P2109" t="s">
        <v>83</v>
      </c>
      <c r="Q2109">
        <v>0</v>
      </c>
      <c r="R2109" t="s">
        <v>43</v>
      </c>
      <c r="S2109" t="s">
        <v>35</v>
      </c>
      <c r="T2109">
        <v>4.5</v>
      </c>
      <c r="U2109">
        <v>21</v>
      </c>
      <c r="V2109">
        <v>95</v>
      </c>
      <c r="W2109">
        <v>0</v>
      </c>
      <c r="X2109">
        <v>0</v>
      </c>
      <c r="Y2109" t="s">
        <v>45</v>
      </c>
    </row>
    <row r="2110" spans="1:25" x14ac:dyDescent="0.25">
      <c r="A2110" t="s">
        <v>3490</v>
      </c>
      <c r="B2110" t="s">
        <v>1754</v>
      </c>
      <c r="C2110" t="s">
        <v>48</v>
      </c>
      <c r="D2110" t="s">
        <v>59</v>
      </c>
      <c r="E2110" t="s">
        <v>59</v>
      </c>
      <c r="F2110" s="1" t="s">
        <v>14164</v>
      </c>
      <c r="G2110">
        <v>130</v>
      </c>
      <c r="H2110" t="s">
        <v>29</v>
      </c>
      <c r="I2110">
        <v>1344</v>
      </c>
      <c r="J2110">
        <v>272.42</v>
      </c>
      <c r="K2110">
        <f>Passenger_Data[[#This Row],[Price_USD]]*1</f>
        <v>272.42</v>
      </c>
      <c r="L2110">
        <v>50</v>
      </c>
      <c r="M2110" t="s">
        <v>40</v>
      </c>
      <c r="N2110" t="s">
        <v>60</v>
      </c>
      <c r="O2110" t="s">
        <v>42</v>
      </c>
      <c r="P2110" t="s">
        <v>83</v>
      </c>
      <c r="Q2110">
        <v>0</v>
      </c>
      <c r="R2110" t="s">
        <v>65</v>
      </c>
      <c r="S2110" t="s">
        <v>68</v>
      </c>
      <c r="T2110">
        <v>6.6</v>
      </c>
      <c r="U2110">
        <v>20</v>
      </c>
      <c r="V2110">
        <v>97</v>
      </c>
      <c r="W2110">
        <v>0</v>
      </c>
      <c r="X2110">
        <v>0</v>
      </c>
      <c r="Y2110" t="s">
        <v>45</v>
      </c>
    </row>
    <row r="2111" spans="1:25" x14ac:dyDescent="0.25">
      <c r="A2111" t="s">
        <v>3491</v>
      </c>
      <c r="B2111" t="s">
        <v>3492</v>
      </c>
      <c r="C2111" t="s">
        <v>48</v>
      </c>
      <c r="D2111" t="s">
        <v>76</v>
      </c>
      <c r="E2111" t="s">
        <v>49</v>
      </c>
      <c r="F2111" s="1" t="s">
        <v>14165</v>
      </c>
      <c r="G2111">
        <v>148</v>
      </c>
      <c r="H2111" t="s">
        <v>29</v>
      </c>
      <c r="I2111">
        <v>996</v>
      </c>
      <c r="J2111">
        <v>266.27999999999997</v>
      </c>
      <c r="K2111">
        <f>Passenger_Data[[#This Row],[Price_USD]]*1</f>
        <v>266.27999999999997</v>
      </c>
      <c r="L2111">
        <v>36</v>
      </c>
      <c r="M2111" t="s">
        <v>30</v>
      </c>
      <c r="N2111" t="s">
        <v>41</v>
      </c>
      <c r="O2111" t="s">
        <v>33</v>
      </c>
      <c r="P2111" t="s">
        <v>50</v>
      </c>
      <c r="Q2111">
        <v>2</v>
      </c>
      <c r="R2111" t="s">
        <v>65</v>
      </c>
      <c r="S2111" t="s">
        <v>44</v>
      </c>
      <c r="T2111">
        <v>5.5</v>
      </c>
      <c r="U2111">
        <v>11</v>
      </c>
      <c r="V2111">
        <v>35</v>
      </c>
      <c r="W2111">
        <v>1</v>
      </c>
      <c r="X2111">
        <v>0</v>
      </c>
      <c r="Y2111" t="s">
        <v>36</v>
      </c>
    </row>
    <row r="2112" spans="1:25" x14ac:dyDescent="0.25">
      <c r="A2112" t="s">
        <v>3493</v>
      </c>
      <c r="B2112" t="s">
        <v>3494</v>
      </c>
      <c r="C2112" t="s">
        <v>48</v>
      </c>
      <c r="D2112" t="s">
        <v>27</v>
      </c>
      <c r="E2112" t="s">
        <v>64</v>
      </c>
      <c r="F2112" s="1" t="s">
        <v>14166</v>
      </c>
      <c r="G2112">
        <v>276</v>
      </c>
      <c r="H2112" t="s">
        <v>29</v>
      </c>
      <c r="I2112">
        <v>655</v>
      </c>
      <c r="J2112">
        <v>271.52999999999997</v>
      </c>
      <c r="K2112">
        <f>Passenger_Data[[#This Row],[Price_USD]]*1</f>
        <v>271.52999999999997</v>
      </c>
      <c r="L2112">
        <v>27</v>
      </c>
      <c r="M2112" t="s">
        <v>40</v>
      </c>
      <c r="N2112" t="s">
        <v>31</v>
      </c>
      <c r="O2112" t="s">
        <v>33</v>
      </c>
      <c r="P2112" t="s">
        <v>50</v>
      </c>
      <c r="Q2112">
        <v>0</v>
      </c>
      <c r="R2112" t="s">
        <v>65</v>
      </c>
      <c r="S2112" t="s">
        <v>35</v>
      </c>
      <c r="T2112">
        <v>6</v>
      </c>
      <c r="U2112">
        <v>6</v>
      </c>
      <c r="V2112">
        <v>104</v>
      </c>
      <c r="W2112">
        <v>0</v>
      </c>
      <c r="X2112">
        <v>0</v>
      </c>
      <c r="Y2112" t="s">
        <v>45</v>
      </c>
    </row>
    <row r="2113" spans="1:25" x14ac:dyDescent="0.25">
      <c r="A2113" t="s">
        <v>3495</v>
      </c>
      <c r="B2113" t="s">
        <v>1966</v>
      </c>
      <c r="C2113" t="s">
        <v>26</v>
      </c>
      <c r="D2113" t="s">
        <v>59</v>
      </c>
      <c r="E2113" t="s">
        <v>27</v>
      </c>
      <c r="F2113" s="1" t="s">
        <v>14167</v>
      </c>
      <c r="G2113">
        <v>219</v>
      </c>
      <c r="H2113" t="s">
        <v>29</v>
      </c>
      <c r="I2113">
        <v>932</v>
      </c>
      <c r="J2113">
        <v>366</v>
      </c>
      <c r="K2113">
        <f>Passenger_Data[[#This Row],[Price_USD]]*1</f>
        <v>366</v>
      </c>
      <c r="L2113">
        <v>67</v>
      </c>
      <c r="M2113" t="s">
        <v>40</v>
      </c>
      <c r="N2113" t="s">
        <v>41</v>
      </c>
      <c r="O2113" t="s">
        <v>56</v>
      </c>
      <c r="P2113" t="s">
        <v>50</v>
      </c>
      <c r="Q2113">
        <v>1</v>
      </c>
      <c r="R2113" t="s">
        <v>65</v>
      </c>
      <c r="S2113" t="s">
        <v>44</v>
      </c>
      <c r="T2113">
        <v>7.4</v>
      </c>
      <c r="U2113">
        <v>1</v>
      </c>
      <c r="V2113">
        <v>29</v>
      </c>
      <c r="W2113">
        <v>0</v>
      </c>
      <c r="X2113">
        <v>0</v>
      </c>
      <c r="Y2113" t="s">
        <v>36</v>
      </c>
    </row>
    <row r="2114" spans="1:25" x14ac:dyDescent="0.25">
      <c r="A2114" t="s">
        <v>3496</v>
      </c>
      <c r="B2114" t="s">
        <v>465</v>
      </c>
      <c r="C2114" t="s">
        <v>73</v>
      </c>
      <c r="D2114" t="s">
        <v>59</v>
      </c>
      <c r="E2114" t="s">
        <v>49</v>
      </c>
      <c r="F2114" s="1" t="s">
        <v>14168</v>
      </c>
      <c r="G2114">
        <v>-12</v>
      </c>
      <c r="H2114" t="s">
        <v>29</v>
      </c>
      <c r="I2114">
        <v>1449</v>
      </c>
      <c r="J2114">
        <v>221.38</v>
      </c>
      <c r="K2114">
        <f>Passenger_Data[[#This Row],[Price_USD]]*1</f>
        <v>221.38</v>
      </c>
      <c r="L2114">
        <v>59</v>
      </c>
      <c r="M2114" t="s">
        <v>30</v>
      </c>
      <c r="N2114" t="s">
        <v>60</v>
      </c>
      <c r="O2114" t="s">
        <v>33</v>
      </c>
      <c r="P2114" t="s">
        <v>50</v>
      </c>
      <c r="Q2114">
        <v>0</v>
      </c>
      <c r="R2114" t="s">
        <v>43</v>
      </c>
      <c r="S2114" t="s">
        <v>68</v>
      </c>
      <c r="T2114">
        <v>8.1999999999999993</v>
      </c>
      <c r="U2114">
        <v>12</v>
      </c>
      <c r="V2114">
        <v>64</v>
      </c>
      <c r="W2114">
        <v>0</v>
      </c>
      <c r="X2114">
        <v>0</v>
      </c>
      <c r="Y2114" t="s">
        <v>45</v>
      </c>
    </row>
    <row r="2115" spans="1:25" x14ac:dyDescent="0.25">
      <c r="A2115" t="s">
        <v>3497</v>
      </c>
      <c r="B2115" t="s">
        <v>2534</v>
      </c>
      <c r="C2115" t="s">
        <v>54</v>
      </c>
      <c r="D2115" t="s">
        <v>55</v>
      </c>
      <c r="E2115" t="s">
        <v>27</v>
      </c>
      <c r="F2115" s="1" t="s">
        <v>14169</v>
      </c>
      <c r="G2115">
        <v>275</v>
      </c>
      <c r="H2115" t="s">
        <v>29</v>
      </c>
      <c r="I2115">
        <v>1466</v>
      </c>
      <c r="J2115">
        <v>274.86</v>
      </c>
      <c r="K2115">
        <f>Passenger_Data[[#This Row],[Price_USD]]*1</f>
        <v>274.86</v>
      </c>
      <c r="L2115">
        <v>71</v>
      </c>
      <c r="M2115" t="s">
        <v>40</v>
      </c>
      <c r="N2115" t="s">
        <v>31</v>
      </c>
      <c r="O2115" t="s">
        <v>33</v>
      </c>
      <c r="P2115" t="s">
        <v>50</v>
      </c>
      <c r="Q2115">
        <v>1</v>
      </c>
      <c r="R2115" t="s">
        <v>65</v>
      </c>
      <c r="S2115" t="s">
        <v>44</v>
      </c>
      <c r="T2115">
        <v>7.6</v>
      </c>
      <c r="U2115">
        <v>2</v>
      </c>
      <c r="V2115">
        <v>24</v>
      </c>
      <c r="W2115">
        <v>0</v>
      </c>
      <c r="X2115">
        <v>0</v>
      </c>
      <c r="Y2115" t="s">
        <v>36</v>
      </c>
    </row>
    <row r="2116" spans="1:25" x14ac:dyDescent="0.25">
      <c r="A2116" t="s">
        <v>3498</v>
      </c>
      <c r="B2116" t="s">
        <v>825</v>
      </c>
      <c r="C2116" t="s">
        <v>82</v>
      </c>
      <c r="D2116" t="s">
        <v>27</v>
      </c>
      <c r="E2116" t="s">
        <v>64</v>
      </c>
      <c r="F2116" s="1" t="s">
        <v>14170</v>
      </c>
      <c r="G2116">
        <v>166</v>
      </c>
      <c r="H2116" t="s">
        <v>29</v>
      </c>
      <c r="I2116">
        <v>1457</v>
      </c>
      <c r="J2116">
        <v>251.89</v>
      </c>
      <c r="K2116">
        <f>Passenger_Data[[#This Row],[Price_USD]]*1</f>
        <v>251.89</v>
      </c>
      <c r="L2116">
        <v>61</v>
      </c>
      <c r="M2116" t="s">
        <v>30</v>
      </c>
      <c r="N2116" t="s">
        <v>60</v>
      </c>
      <c r="O2116" t="s">
        <v>33</v>
      </c>
      <c r="P2116" t="s">
        <v>83</v>
      </c>
      <c r="Q2116">
        <v>1</v>
      </c>
      <c r="R2116" t="s">
        <v>65</v>
      </c>
      <c r="S2116" t="s">
        <v>44</v>
      </c>
      <c r="T2116">
        <v>8.3000000000000007</v>
      </c>
      <c r="U2116">
        <v>22</v>
      </c>
      <c r="V2116">
        <v>103</v>
      </c>
      <c r="W2116">
        <v>0</v>
      </c>
      <c r="X2116">
        <v>1</v>
      </c>
      <c r="Y2116" t="s">
        <v>77</v>
      </c>
    </row>
    <row r="2117" spans="1:25" x14ac:dyDescent="0.25">
      <c r="A2117" t="s">
        <v>3499</v>
      </c>
      <c r="B2117" t="s">
        <v>3500</v>
      </c>
      <c r="C2117" t="s">
        <v>26</v>
      </c>
      <c r="D2117" t="s">
        <v>64</v>
      </c>
      <c r="E2117" t="s">
        <v>28</v>
      </c>
      <c r="F2117" s="1" t="s">
        <v>14171</v>
      </c>
      <c r="G2117">
        <v>122</v>
      </c>
      <c r="H2117" t="s">
        <v>29</v>
      </c>
      <c r="I2117">
        <v>705</v>
      </c>
      <c r="J2117">
        <v>404.69</v>
      </c>
      <c r="K2117">
        <f>Passenger_Data[[#This Row],[Price_USD]]*1</f>
        <v>404.69</v>
      </c>
      <c r="L2117">
        <v>40</v>
      </c>
      <c r="M2117" t="s">
        <v>30</v>
      </c>
      <c r="N2117" t="s">
        <v>31</v>
      </c>
      <c r="O2117" t="s">
        <v>56</v>
      </c>
      <c r="P2117" t="s">
        <v>50</v>
      </c>
      <c r="Q2117">
        <v>0</v>
      </c>
      <c r="R2117" t="s">
        <v>65</v>
      </c>
      <c r="S2117" t="s">
        <v>68</v>
      </c>
      <c r="T2117">
        <v>8.3000000000000007</v>
      </c>
      <c r="U2117">
        <v>2</v>
      </c>
      <c r="V2117">
        <v>20</v>
      </c>
      <c r="W2117">
        <v>0</v>
      </c>
      <c r="X2117">
        <v>0</v>
      </c>
      <c r="Y2117" t="s">
        <v>77</v>
      </c>
    </row>
    <row r="2118" spans="1:25" x14ac:dyDescent="0.25">
      <c r="A2118" t="s">
        <v>3501</v>
      </c>
      <c r="B2118" t="s">
        <v>3502</v>
      </c>
      <c r="C2118" t="s">
        <v>82</v>
      </c>
      <c r="D2118" t="s">
        <v>59</v>
      </c>
      <c r="E2118" t="s">
        <v>76</v>
      </c>
      <c r="F2118" s="1" t="s">
        <v>14172</v>
      </c>
      <c r="G2118">
        <v>230</v>
      </c>
      <c r="H2118" t="s">
        <v>29</v>
      </c>
      <c r="I2118">
        <v>1134</v>
      </c>
      <c r="J2118">
        <v>386.26</v>
      </c>
      <c r="K2118">
        <f>Passenger_Data[[#This Row],[Price_USD]]*1</f>
        <v>386.26</v>
      </c>
      <c r="L2118">
        <v>75</v>
      </c>
      <c r="M2118" t="s">
        <v>40</v>
      </c>
      <c r="N2118" t="s">
        <v>41</v>
      </c>
      <c r="O2118" t="s">
        <v>33</v>
      </c>
      <c r="P2118" t="s">
        <v>33</v>
      </c>
      <c r="Q2118">
        <v>0</v>
      </c>
      <c r="R2118" t="s">
        <v>65</v>
      </c>
      <c r="S2118" t="s">
        <v>68</v>
      </c>
      <c r="T2118">
        <v>6.3</v>
      </c>
      <c r="U2118">
        <v>14</v>
      </c>
      <c r="V2118">
        <v>91</v>
      </c>
      <c r="W2118">
        <v>0</v>
      </c>
      <c r="X2118">
        <v>0</v>
      </c>
      <c r="Y2118" t="s">
        <v>36</v>
      </c>
    </row>
    <row r="2119" spans="1:25" x14ac:dyDescent="0.25">
      <c r="A2119" t="s">
        <v>3503</v>
      </c>
      <c r="B2119" t="s">
        <v>345</v>
      </c>
      <c r="C2119" t="s">
        <v>26</v>
      </c>
      <c r="D2119" t="s">
        <v>39</v>
      </c>
      <c r="E2119" t="s">
        <v>39</v>
      </c>
      <c r="F2119" s="1" t="s">
        <v>14173</v>
      </c>
      <c r="G2119">
        <v>156</v>
      </c>
      <c r="H2119" t="s">
        <v>29</v>
      </c>
      <c r="I2119">
        <v>2058</v>
      </c>
      <c r="J2119">
        <v>433.43</v>
      </c>
      <c r="K2119">
        <f>Passenger_Data[[#This Row],[Price_USD]]*1</f>
        <v>433.43</v>
      </c>
      <c r="L2119">
        <v>25</v>
      </c>
      <c r="M2119" t="s">
        <v>30</v>
      </c>
      <c r="N2119" t="s">
        <v>41</v>
      </c>
      <c r="O2119" t="s">
        <v>32</v>
      </c>
      <c r="P2119" t="s">
        <v>33</v>
      </c>
      <c r="Q2119">
        <v>2</v>
      </c>
      <c r="R2119" t="s">
        <v>65</v>
      </c>
      <c r="S2119" t="s">
        <v>68</v>
      </c>
      <c r="T2119">
        <v>7.1</v>
      </c>
      <c r="U2119">
        <v>3</v>
      </c>
      <c r="V2119">
        <v>86</v>
      </c>
      <c r="W2119">
        <v>0</v>
      </c>
      <c r="X2119">
        <v>1</v>
      </c>
      <c r="Y2119" t="s">
        <v>36</v>
      </c>
    </row>
    <row r="2120" spans="1:25" x14ac:dyDescent="0.25">
      <c r="A2120" t="s">
        <v>3504</v>
      </c>
      <c r="B2120" t="s">
        <v>3505</v>
      </c>
      <c r="C2120" t="s">
        <v>82</v>
      </c>
      <c r="D2120" t="s">
        <v>28</v>
      </c>
      <c r="E2120" t="s">
        <v>27</v>
      </c>
      <c r="F2120" s="1" t="s">
        <v>14174</v>
      </c>
      <c r="G2120">
        <v>140</v>
      </c>
      <c r="H2120" t="s">
        <v>29</v>
      </c>
      <c r="I2120">
        <v>1278</v>
      </c>
      <c r="J2120">
        <v>370.48</v>
      </c>
      <c r="K2120">
        <f>Passenger_Data[[#This Row],[Price_USD]]*1</f>
        <v>370.48</v>
      </c>
      <c r="L2120">
        <v>37</v>
      </c>
      <c r="M2120" t="s">
        <v>40</v>
      </c>
      <c r="N2120" t="s">
        <v>41</v>
      </c>
      <c r="O2120" t="s">
        <v>56</v>
      </c>
      <c r="P2120" t="s">
        <v>50</v>
      </c>
      <c r="Q2120">
        <v>2</v>
      </c>
      <c r="R2120" t="s">
        <v>43</v>
      </c>
      <c r="S2120" t="s">
        <v>61</v>
      </c>
      <c r="T2120">
        <v>6.7</v>
      </c>
      <c r="U2120">
        <v>17</v>
      </c>
      <c r="V2120">
        <v>19</v>
      </c>
      <c r="W2120">
        <v>0</v>
      </c>
      <c r="X2120">
        <v>0</v>
      </c>
      <c r="Y2120" t="s">
        <v>45</v>
      </c>
    </row>
    <row r="2121" spans="1:25" x14ac:dyDescent="0.25">
      <c r="A2121" t="s">
        <v>3506</v>
      </c>
      <c r="B2121" t="s">
        <v>3507</v>
      </c>
      <c r="C2121" t="s">
        <v>54</v>
      </c>
      <c r="D2121" t="s">
        <v>55</v>
      </c>
      <c r="E2121" t="s">
        <v>64</v>
      </c>
      <c r="F2121" s="1" t="s">
        <v>14175</v>
      </c>
      <c r="G2121">
        <v>314</v>
      </c>
      <c r="H2121" t="s">
        <v>29</v>
      </c>
      <c r="I2121">
        <v>925</v>
      </c>
      <c r="J2121">
        <v>269.5</v>
      </c>
      <c r="K2121">
        <f>Passenger_Data[[#This Row],[Price_USD]]*1</f>
        <v>269.5</v>
      </c>
      <c r="L2121">
        <v>49</v>
      </c>
      <c r="M2121" t="s">
        <v>30</v>
      </c>
      <c r="N2121" t="s">
        <v>41</v>
      </c>
      <c r="O2121" t="s">
        <v>42</v>
      </c>
      <c r="P2121" t="s">
        <v>83</v>
      </c>
      <c r="Q2121">
        <v>2</v>
      </c>
      <c r="R2121" t="s">
        <v>51</v>
      </c>
      <c r="S2121" t="s">
        <v>44</v>
      </c>
      <c r="T2121">
        <v>6.4</v>
      </c>
      <c r="U2121">
        <v>0</v>
      </c>
      <c r="V2121">
        <v>65</v>
      </c>
      <c r="W2121">
        <v>0</v>
      </c>
      <c r="X2121">
        <v>0</v>
      </c>
      <c r="Y2121" t="s">
        <v>45</v>
      </c>
    </row>
    <row r="2122" spans="1:25" x14ac:dyDescent="0.25">
      <c r="A2122" t="s">
        <v>3508</v>
      </c>
      <c r="B2122" t="s">
        <v>2578</v>
      </c>
      <c r="C2122" t="s">
        <v>26</v>
      </c>
      <c r="D2122" t="s">
        <v>39</v>
      </c>
      <c r="E2122" t="s">
        <v>49</v>
      </c>
      <c r="F2122" s="1" t="s">
        <v>14176</v>
      </c>
      <c r="G2122">
        <v>186</v>
      </c>
      <c r="H2122" t="s">
        <v>86</v>
      </c>
      <c r="I2122">
        <v>2105</v>
      </c>
      <c r="J2122">
        <v>406.71</v>
      </c>
      <c r="K2122">
        <f>Passenger_Data[[#This Row],[Price_USD]]*1</f>
        <v>406.71</v>
      </c>
      <c r="L2122">
        <v>54</v>
      </c>
      <c r="M2122" t="s">
        <v>30</v>
      </c>
      <c r="N2122" t="s">
        <v>60</v>
      </c>
      <c r="O2122" t="s">
        <v>42</v>
      </c>
      <c r="P2122" t="s">
        <v>33</v>
      </c>
      <c r="Q2122">
        <v>0</v>
      </c>
      <c r="R2122" t="s">
        <v>65</v>
      </c>
      <c r="S2122" t="s">
        <v>61</v>
      </c>
      <c r="T2122">
        <v>7.7</v>
      </c>
      <c r="U2122">
        <v>4</v>
      </c>
      <c r="V2122">
        <v>4</v>
      </c>
      <c r="W2122">
        <v>0</v>
      </c>
      <c r="X2122">
        <v>0</v>
      </c>
      <c r="Y2122" t="s">
        <v>77</v>
      </c>
    </row>
    <row r="2123" spans="1:25" x14ac:dyDescent="0.25">
      <c r="A2123" t="s">
        <v>3509</v>
      </c>
      <c r="B2123" t="s">
        <v>213</v>
      </c>
      <c r="C2123" t="s">
        <v>82</v>
      </c>
      <c r="D2123" t="s">
        <v>76</v>
      </c>
      <c r="E2123" t="s">
        <v>59</v>
      </c>
      <c r="F2123" s="1" t="s">
        <v>14177</v>
      </c>
      <c r="G2123">
        <v>102</v>
      </c>
      <c r="H2123" t="s">
        <v>29</v>
      </c>
      <c r="I2123">
        <v>1349</v>
      </c>
      <c r="J2123">
        <v>335.42</v>
      </c>
      <c r="K2123">
        <f>Passenger_Data[[#This Row],[Price_USD]]*1</f>
        <v>335.42</v>
      </c>
      <c r="L2123">
        <v>77</v>
      </c>
      <c r="M2123" t="s">
        <v>40</v>
      </c>
      <c r="N2123" t="s">
        <v>41</v>
      </c>
      <c r="O2123" t="s">
        <v>32</v>
      </c>
      <c r="P2123" t="s">
        <v>50</v>
      </c>
      <c r="Q2123">
        <v>1</v>
      </c>
      <c r="R2123" t="s">
        <v>51</v>
      </c>
      <c r="S2123" t="s">
        <v>61</v>
      </c>
      <c r="T2123">
        <v>6.1</v>
      </c>
      <c r="U2123">
        <v>3</v>
      </c>
      <c r="V2123">
        <v>65</v>
      </c>
      <c r="W2123">
        <v>0</v>
      </c>
      <c r="X2123">
        <v>0</v>
      </c>
      <c r="Y2123" t="s">
        <v>77</v>
      </c>
    </row>
    <row r="2124" spans="1:25" x14ac:dyDescent="0.25">
      <c r="A2124" t="s">
        <v>3510</v>
      </c>
      <c r="B2124" t="s">
        <v>640</v>
      </c>
      <c r="C2124" t="s">
        <v>26</v>
      </c>
      <c r="D2124" t="s">
        <v>49</v>
      </c>
      <c r="E2124" t="s">
        <v>55</v>
      </c>
      <c r="F2124" s="1" t="s">
        <v>14178</v>
      </c>
      <c r="G2124">
        <v>145</v>
      </c>
      <c r="H2124" t="s">
        <v>29</v>
      </c>
      <c r="I2124">
        <v>1676</v>
      </c>
      <c r="J2124">
        <v>357.49</v>
      </c>
      <c r="K2124">
        <f>Passenger_Data[[#This Row],[Price_USD]]*1</f>
        <v>357.49</v>
      </c>
      <c r="L2124">
        <v>63</v>
      </c>
      <c r="M2124" t="s">
        <v>40</v>
      </c>
      <c r="N2124" t="s">
        <v>41</v>
      </c>
      <c r="O2124" t="s">
        <v>33</v>
      </c>
      <c r="P2124" t="s">
        <v>50</v>
      </c>
      <c r="Q2124">
        <v>0</v>
      </c>
      <c r="R2124" t="s">
        <v>65</v>
      </c>
      <c r="S2124" t="s">
        <v>68</v>
      </c>
      <c r="T2124">
        <v>4.5</v>
      </c>
      <c r="U2124">
        <v>17</v>
      </c>
      <c r="V2124">
        <v>35</v>
      </c>
      <c r="W2124">
        <v>0</v>
      </c>
      <c r="X2124">
        <v>0</v>
      </c>
      <c r="Y2124" t="s">
        <v>36</v>
      </c>
    </row>
    <row r="2125" spans="1:25" x14ac:dyDescent="0.25">
      <c r="A2125" t="s">
        <v>3511</v>
      </c>
      <c r="B2125" t="s">
        <v>1094</v>
      </c>
      <c r="C2125" t="s">
        <v>54</v>
      </c>
      <c r="D2125" t="s">
        <v>59</v>
      </c>
      <c r="E2125" t="s">
        <v>64</v>
      </c>
      <c r="F2125" s="1" t="s">
        <v>14179</v>
      </c>
      <c r="G2125">
        <v>273</v>
      </c>
      <c r="H2125" t="s">
        <v>29</v>
      </c>
      <c r="I2125">
        <v>1144</v>
      </c>
      <c r="J2125">
        <v>445.93</v>
      </c>
      <c r="K2125">
        <f>Passenger_Data[[#This Row],[Price_USD]]*1</f>
        <v>445.93</v>
      </c>
      <c r="L2125">
        <v>53</v>
      </c>
      <c r="M2125" t="s">
        <v>30</v>
      </c>
      <c r="N2125" t="s">
        <v>41</v>
      </c>
      <c r="O2125" t="s">
        <v>33</v>
      </c>
      <c r="P2125" t="s">
        <v>50</v>
      </c>
      <c r="Q2125">
        <v>4</v>
      </c>
      <c r="R2125" t="s">
        <v>65</v>
      </c>
      <c r="S2125" t="s">
        <v>68</v>
      </c>
      <c r="T2125">
        <v>7.2</v>
      </c>
      <c r="U2125">
        <v>4</v>
      </c>
      <c r="V2125">
        <v>116</v>
      </c>
      <c r="W2125">
        <v>0</v>
      </c>
      <c r="X2125">
        <v>0</v>
      </c>
      <c r="Y2125" t="s">
        <v>77</v>
      </c>
    </row>
    <row r="2126" spans="1:25" x14ac:dyDescent="0.25">
      <c r="A2126" t="s">
        <v>3512</v>
      </c>
      <c r="B2126" t="s">
        <v>3513</v>
      </c>
      <c r="C2126" t="s">
        <v>48</v>
      </c>
      <c r="D2126" t="s">
        <v>64</v>
      </c>
      <c r="E2126" t="s">
        <v>64</v>
      </c>
      <c r="F2126" s="1" t="s">
        <v>14180</v>
      </c>
      <c r="G2126">
        <v>236</v>
      </c>
      <c r="H2126" t="s">
        <v>29</v>
      </c>
      <c r="I2126">
        <v>1520</v>
      </c>
      <c r="J2126">
        <v>242.25</v>
      </c>
      <c r="K2126">
        <f>Passenger_Data[[#This Row],[Price_USD]]*1</f>
        <v>242.25</v>
      </c>
      <c r="L2126">
        <v>51</v>
      </c>
      <c r="M2126" t="s">
        <v>40</v>
      </c>
      <c r="N2126" t="s">
        <v>31</v>
      </c>
      <c r="O2126" t="s">
        <v>32</v>
      </c>
      <c r="P2126" t="s">
        <v>83</v>
      </c>
      <c r="Q2126">
        <v>0</v>
      </c>
      <c r="R2126" t="s">
        <v>43</v>
      </c>
      <c r="S2126" t="s">
        <v>61</v>
      </c>
      <c r="T2126">
        <v>7.2</v>
      </c>
      <c r="U2126">
        <v>28</v>
      </c>
      <c r="V2126">
        <v>34</v>
      </c>
      <c r="W2126">
        <v>0</v>
      </c>
      <c r="X2126">
        <v>0</v>
      </c>
      <c r="Y2126" t="s">
        <v>77</v>
      </c>
    </row>
    <row r="2127" spans="1:25" x14ac:dyDescent="0.25">
      <c r="A2127" t="s">
        <v>3514</v>
      </c>
      <c r="B2127" t="s">
        <v>2007</v>
      </c>
      <c r="C2127" t="s">
        <v>82</v>
      </c>
      <c r="D2127" t="s">
        <v>55</v>
      </c>
      <c r="E2127" t="s">
        <v>39</v>
      </c>
      <c r="F2127" s="1" t="s">
        <v>14181</v>
      </c>
      <c r="G2127">
        <v>196</v>
      </c>
      <c r="H2127" t="s">
        <v>29</v>
      </c>
      <c r="I2127">
        <v>1196</v>
      </c>
      <c r="J2127">
        <v>207.03</v>
      </c>
      <c r="K2127">
        <f>Passenger_Data[[#This Row],[Price_USD]]*1</f>
        <v>207.03</v>
      </c>
      <c r="L2127">
        <v>49</v>
      </c>
      <c r="M2127" t="s">
        <v>40</v>
      </c>
      <c r="N2127" t="s">
        <v>31</v>
      </c>
      <c r="O2127" t="s">
        <v>56</v>
      </c>
      <c r="P2127" t="s">
        <v>50</v>
      </c>
      <c r="Q2127">
        <v>1</v>
      </c>
      <c r="R2127" t="s">
        <v>51</v>
      </c>
      <c r="S2127" t="s">
        <v>35</v>
      </c>
      <c r="T2127">
        <v>7.6</v>
      </c>
      <c r="U2127">
        <v>3</v>
      </c>
      <c r="V2127">
        <v>99</v>
      </c>
      <c r="W2127">
        <v>0</v>
      </c>
      <c r="X2127">
        <v>0</v>
      </c>
      <c r="Y2127" t="s">
        <v>36</v>
      </c>
    </row>
    <row r="2128" spans="1:25" x14ac:dyDescent="0.25">
      <c r="A2128" t="s">
        <v>3515</v>
      </c>
      <c r="B2128" t="s">
        <v>3516</v>
      </c>
      <c r="C2128" t="s">
        <v>54</v>
      </c>
      <c r="D2128" t="s">
        <v>55</v>
      </c>
      <c r="E2128" t="s">
        <v>27</v>
      </c>
      <c r="F2128" s="1" t="s">
        <v>14182</v>
      </c>
      <c r="G2128">
        <v>178</v>
      </c>
      <c r="H2128" t="s">
        <v>29</v>
      </c>
      <c r="I2128">
        <v>1225</v>
      </c>
      <c r="J2128">
        <v>425.92</v>
      </c>
      <c r="K2128">
        <f>Passenger_Data[[#This Row],[Price_USD]]*1</f>
        <v>425.92</v>
      </c>
      <c r="L2128">
        <v>56</v>
      </c>
      <c r="M2128" t="s">
        <v>40</v>
      </c>
      <c r="N2128" t="s">
        <v>31</v>
      </c>
      <c r="O2128" t="s">
        <v>42</v>
      </c>
      <c r="P2128" t="s">
        <v>33</v>
      </c>
      <c r="Q2128">
        <v>0</v>
      </c>
      <c r="R2128" t="s">
        <v>34</v>
      </c>
      <c r="S2128" t="s">
        <v>35</v>
      </c>
      <c r="T2128">
        <v>6.8</v>
      </c>
      <c r="U2128">
        <v>2</v>
      </c>
      <c r="V2128">
        <v>114</v>
      </c>
      <c r="W2128">
        <v>0</v>
      </c>
      <c r="X2128">
        <v>0</v>
      </c>
      <c r="Y2128" t="s">
        <v>77</v>
      </c>
    </row>
    <row r="2129" spans="1:25" x14ac:dyDescent="0.25">
      <c r="A2129" t="s">
        <v>3517</v>
      </c>
      <c r="B2129" t="s">
        <v>3518</v>
      </c>
      <c r="C2129" t="s">
        <v>26</v>
      </c>
      <c r="D2129" t="s">
        <v>64</v>
      </c>
      <c r="E2129" t="s">
        <v>28</v>
      </c>
      <c r="F2129" s="1" t="s">
        <v>14183</v>
      </c>
      <c r="G2129">
        <v>205</v>
      </c>
      <c r="H2129" t="s">
        <v>29</v>
      </c>
      <c r="I2129">
        <v>1307</v>
      </c>
      <c r="J2129">
        <v>368.05</v>
      </c>
      <c r="K2129">
        <f>Passenger_Data[[#This Row],[Price_USD]]*1</f>
        <v>368.05</v>
      </c>
      <c r="L2129">
        <v>19</v>
      </c>
      <c r="M2129" t="s">
        <v>40</v>
      </c>
      <c r="N2129" t="s">
        <v>41</v>
      </c>
      <c r="O2129" t="s">
        <v>42</v>
      </c>
      <c r="P2129" t="s">
        <v>50</v>
      </c>
      <c r="Q2129">
        <v>0</v>
      </c>
      <c r="R2129" t="s">
        <v>65</v>
      </c>
      <c r="S2129" t="s">
        <v>44</v>
      </c>
      <c r="T2129">
        <v>7.2</v>
      </c>
      <c r="U2129">
        <v>1</v>
      </c>
      <c r="V2129">
        <v>29</v>
      </c>
      <c r="W2129">
        <v>1</v>
      </c>
      <c r="X2129">
        <v>0</v>
      </c>
      <c r="Y2129" t="s">
        <v>77</v>
      </c>
    </row>
    <row r="2130" spans="1:25" x14ac:dyDescent="0.25">
      <c r="A2130" t="s">
        <v>3519</v>
      </c>
      <c r="B2130" t="s">
        <v>3520</v>
      </c>
      <c r="C2130" t="s">
        <v>82</v>
      </c>
      <c r="D2130" t="s">
        <v>76</v>
      </c>
      <c r="E2130" t="s">
        <v>39</v>
      </c>
      <c r="F2130" s="1" t="s">
        <v>14184</v>
      </c>
      <c r="G2130">
        <v>72</v>
      </c>
      <c r="H2130" t="s">
        <v>29</v>
      </c>
      <c r="I2130">
        <v>1413</v>
      </c>
      <c r="J2130">
        <v>313.31</v>
      </c>
      <c r="K2130">
        <f>Passenger_Data[[#This Row],[Price_USD]]*1</f>
        <v>313.31</v>
      </c>
      <c r="L2130">
        <v>41</v>
      </c>
      <c r="M2130" t="s">
        <v>40</v>
      </c>
      <c r="N2130" t="s">
        <v>31</v>
      </c>
      <c r="O2130" t="s">
        <v>56</v>
      </c>
      <c r="P2130" t="s">
        <v>50</v>
      </c>
      <c r="Q2130">
        <v>1</v>
      </c>
      <c r="R2130" t="s">
        <v>65</v>
      </c>
      <c r="S2130" t="s">
        <v>61</v>
      </c>
      <c r="T2130">
        <v>5.5</v>
      </c>
      <c r="U2130">
        <v>0</v>
      </c>
      <c r="V2130">
        <v>90</v>
      </c>
      <c r="W2130">
        <v>0</v>
      </c>
      <c r="X2130">
        <v>1</v>
      </c>
      <c r="Y2130" t="s">
        <v>45</v>
      </c>
    </row>
    <row r="2131" spans="1:25" x14ac:dyDescent="0.25">
      <c r="A2131" t="s">
        <v>3521</v>
      </c>
      <c r="B2131" t="s">
        <v>2084</v>
      </c>
      <c r="C2131" t="s">
        <v>48</v>
      </c>
      <c r="D2131" t="s">
        <v>28</v>
      </c>
      <c r="E2131" t="s">
        <v>39</v>
      </c>
      <c r="F2131" s="1" t="s">
        <v>14185</v>
      </c>
      <c r="G2131">
        <v>217</v>
      </c>
      <c r="H2131" t="s">
        <v>29</v>
      </c>
      <c r="I2131">
        <v>1214</v>
      </c>
      <c r="J2131">
        <v>191.53</v>
      </c>
      <c r="K2131">
        <f>Passenger_Data[[#This Row],[Price_USD]]*1</f>
        <v>191.53</v>
      </c>
      <c r="L2131">
        <v>28</v>
      </c>
      <c r="M2131" t="s">
        <v>40</v>
      </c>
      <c r="N2131" t="s">
        <v>31</v>
      </c>
      <c r="O2131" t="s">
        <v>42</v>
      </c>
      <c r="P2131" t="s">
        <v>50</v>
      </c>
      <c r="Q2131">
        <v>0</v>
      </c>
      <c r="R2131" t="s">
        <v>34</v>
      </c>
      <c r="S2131" t="s">
        <v>35</v>
      </c>
      <c r="T2131">
        <v>10</v>
      </c>
      <c r="U2131">
        <v>0</v>
      </c>
      <c r="V2131">
        <v>2</v>
      </c>
      <c r="W2131">
        <v>0</v>
      </c>
      <c r="X2131">
        <v>0</v>
      </c>
      <c r="Y2131" t="s">
        <v>45</v>
      </c>
    </row>
    <row r="2132" spans="1:25" x14ac:dyDescent="0.25">
      <c r="A2132" t="s">
        <v>3522</v>
      </c>
      <c r="B2132" t="s">
        <v>3523</v>
      </c>
      <c r="C2132" t="s">
        <v>82</v>
      </c>
      <c r="D2132" t="s">
        <v>49</v>
      </c>
      <c r="E2132" t="s">
        <v>49</v>
      </c>
      <c r="F2132" s="1" t="s">
        <v>14186</v>
      </c>
      <c r="G2132">
        <v>248</v>
      </c>
      <c r="H2132" t="s">
        <v>29</v>
      </c>
      <c r="I2132">
        <v>1045</v>
      </c>
      <c r="J2132">
        <v>384.59</v>
      </c>
      <c r="K2132">
        <f>Passenger_Data[[#This Row],[Price_USD]]*1</f>
        <v>384.59</v>
      </c>
      <c r="L2132">
        <v>73</v>
      </c>
      <c r="M2132" t="s">
        <v>40</v>
      </c>
      <c r="N2132" t="s">
        <v>41</v>
      </c>
      <c r="O2132" t="s">
        <v>33</v>
      </c>
      <c r="P2132" t="s">
        <v>50</v>
      </c>
      <c r="Q2132">
        <v>1</v>
      </c>
      <c r="R2132" t="s">
        <v>43</v>
      </c>
      <c r="S2132" t="s">
        <v>35</v>
      </c>
      <c r="T2132">
        <v>6.5</v>
      </c>
      <c r="U2132">
        <v>0</v>
      </c>
      <c r="V2132">
        <v>111</v>
      </c>
      <c r="W2132">
        <v>0</v>
      </c>
      <c r="X2132">
        <v>0</v>
      </c>
      <c r="Y2132" t="s">
        <v>77</v>
      </c>
    </row>
    <row r="2133" spans="1:25" x14ac:dyDescent="0.25">
      <c r="A2133" t="s">
        <v>3524</v>
      </c>
      <c r="B2133" t="s">
        <v>3149</v>
      </c>
      <c r="C2133" t="s">
        <v>73</v>
      </c>
      <c r="D2133" t="s">
        <v>39</v>
      </c>
      <c r="E2133" t="s">
        <v>39</v>
      </c>
      <c r="F2133" s="1" t="s">
        <v>14187</v>
      </c>
      <c r="G2133">
        <v>173</v>
      </c>
      <c r="H2133" t="s">
        <v>108</v>
      </c>
      <c r="I2133">
        <v>1380</v>
      </c>
      <c r="J2133">
        <v>152.07</v>
      </c>
      <c r="K2133">
        <f>Passenger_Data[[#This Row],[Price_USD]]*1</f>
        <v>152.07</v>
      </c>
      <c r="L2133">
        <v>68</v>
      </c>
      <c r="M2133" t="s">
        <v>30</v>
      </c>
      <c r="N2133" t="s">
        <v>31</v>
      </c>
      <c r="O2133" t="s">
        <v>56</v>
      </c>
      <c r="P2133" t="s">
        <v>50</v>
      </c>
      <c r="Q2133">
        <v>1</v>
      </c>
      <c r="R2133" t="s">
        <v>51</v>
      </c>
      <c r="S2133" t="s">
        <v>35</v>
      </c>
      <c r="T2133">
        <v>7.1</v>
      </c>
      <c r="U2133">
        <v>2</v>
      </c>
      <c r="V2133">
        <v>53</v>
      </c>
      <c r="W2133">
        <v>0</v>
      </c>
      <c r="X2133">
        <v>0</v>
      </c>
      <c r="Y2133" t="s">
        <v>77</v>
      </c>
    </row>
    <row r="2134" spans="1:25" x14ac:dyDescent="0.25">
      <c r="A2134" t="s">
        <v>3525</v>
      </c>
      <c r="B2134" t="s">
        <v>38</v>
      </c>
      <c r="C2134" t="s">
        <v>26</v>
      </c>
      <c r="D2134" t="s">
        <v>59</v>
      </c>
      <c r="E2134" t="s">
        <v>55</v>
      </c>
      <c r="F2134" s="1" t="s">
        <v>14188</v>
      </c>
      <c r="G2134">
        <v>157</v>
      </c>
      <c r="H2134" t="s">
        <v>29</v>
      </c>
      <c r="I2134">
        <v>1586</v>
      </c>
      <c r="J2134">
        <v>481.68</v>
      </c>
      <c r="K2134">
        <f>Passenger_Data[[#This Row],[Price_USD]]*1</f>
        <v>481.68</v>
      </c>
      <c r="L2134">
        <v>40</v>
      </c>
      <c r="M2134" t="s">
        <v>30</v>
      </c>
      <c r="N2134" t="s">
        <v>60</v>
      </c>
      <c r="O2134" t="s">
        <v>56</v>
      </c>
      <c r="P2134" t="s">
        <v>264</v>
      </c>
      <c r="Q2134">
        <v>2</v>
      </c>
      <c r="R2134" t="s">
        <v>43</v>
      </c>
      <c r="S2134" t="s">
        <v>35</v>
      </c>
      <c r="T2134">
        <v>5.7</v>
      </c>
      <c r="U2134">
        <v>2</v>
      </c>
      <c r="V2134">
        <v>34</v>
      </c>
      <c r="W2134">
        <v>0</v>
      </c>
      <c r="X2134">
        <v>1</v>
      </c>
      <c r="Y2134" t="s">
        <v>45</v>
      </c>
    </row>
    <row r="2135" spans="1:25" x14ac:dyDescent="0.25">
      <c r="A2135" t="s">
        <v>3526</v>
      </c>
      <c r="B2135" t="s">
        <v>1286</v>
      </c>
      <c r="C2135" t="s">
        <v>26</v>
      </c>
      <c r="D2135" t="s">
        <v>64</v>
      </c>
      <c r="E2135" t="s">
        <v>55</v>
      </c>
      <c r="F2135" s="1" t="s">
        <v>14189</v>
      </c>
      <c r="G2135">
        <v>215</v>
      </c>
      <c r="H2135" t="s">
        <v>29</v>
      </c>
      <c r="I2135">
        <v>1080</v>
      </c>
      <c r="J2135">
        <v>385.2</v>
      </c>
      <c r="K2135">
        <f>Passenger_Data[[#This Row],[Price_USD]]*1</f>
        <v>385.2</v>
      </c>
      <c r="L2135">
        <v>52</v>
      </c>
      <c r="M2135" t="s">
        <v>30</v>
      </c>
      <c r="N2135" t="s">
        <v>31</v>
      </c>
      <c r="O2135" t="s">
        <v>42</v>
      </c>
      <c r="P2135" t="s">
        <v>50</v>
      </c>
      <c r="Q2135">
        <v>0</v>
      </c>
      <c r="R2135" t="s">
        <v>65</v>
      </c>
      <c r="S2135" t="s">
        <v>68</v>
      </c>
      <c r="T2135">
        <v>6.2</v>
      </c>
      <c r="U2135">
        <v>14</v>
      </c>
      <c r="V2135">
        <v>87</v>
      </c>
      <c r="W2135">
        <v>0</v>
      </c>
      <c r="X2135">
        <v>0</v>
      </c>
      <c r="Y2135" t="s">
        <v>36</v>
      </c>
    </row>
    <row r="2136" spans="1:25" x14ac:dyDescent="0.25">
      <c r="A2136" t="s">
        <v>3527</v>
      </c>
      <c r="B2136" t="s">
        <v>673</v>
      </c>
      <c r="C2136" t="s">
        <v>73</v>
      </c>
      <c r="D2136" t="s">
        <v>28</v>
      </c>
      <c r="E2136" t="s">
        <v>76</v>
      </c>
      <c r="F2136" s="1" t="s">
        <v>14190</v>
      </c>
      <c r="G2136">
        <v>119</v>
      </c>
      <c r="H2136" t="s">
        <v>29</v>
      </c>
      <c r="I2136">
        <v>1253</v>
      </c>
      <c r="J2136">
        <v>359.27</v>
      </c>
      <c r="K2136">
        <f>Passenger_Data[[#This Row],[Price_USD]]*1</f>
        <v>359.27</v>
      </c>
      <c r="L2136">
        <v>37</v>
      </c>
      <c r="M2136" t="s">
        <v>40</v>
      </c>
      <c r="N2136" t="s">
        <v>31</v>
      </c>
      <c r="O2136" t="s">
        <v>42</v>
      </c>
      <c r="P2136" t="s">
        <v>50</v>
      </c>
      <c r="Q2136">
        <v>1</v>
      </c>
      <c r="R2136" t="s">
        <v>65</v>
      </c>
      <c r="S2136" t="s">
        <v>68</v>
      </c>
      <c r="T2136">
        <v>5.7</v>
      </c>
      <c r="U2136">
        <v>0</v>
      </c>
      <c r="V2136">
        <v>92</v>
      </c>
      <c r="W2136">
        <v>0</v>
      </c>
      <c r="X2136">
        <v>0</v>
      </c>
      <c r="Y2136" t="s">
        <v>77</v>
      </c>
    </row>
    <row r="2137" spans="1:25" x14ac:dyDescent="0.25">
      <c r="A2137" t="s">
        <v>3528</v>
      </c>
      <c r="B2137" t="s">
        <v>3529</v>
      </c>
      <c r="C2137" t="s">
        <v>26</v>
      </c>
      <c r="D2137" t="s">
        <v>49</v>
      </c>
      <c r="E2137" t="s">
        <v>28</v>
      </c>
      <c r="F2137" s="1" t="s">
        <v>14191</v>
      </c>
      <c r="G2137">
        <v>208</v>
      </c>
      <c r="H2137" t="s">
        <v>29</v>
      </c>
      <c r="I2137">
        <v>1076</v>
      </c>
      <c r="J2137">
        <v>88.78</v>
      </c>
      <c r="K2137">
        <f>Passenger_Data[[#This Row],[Price_USD]]*1</f>
        <v>88.78</v>
      </c>
      <c r="L2137">
        <v>37</v>
      </c>
      <c r="M2137" t="s">
        <v>40</v>
      </c>
      <c r="N2137" t="s">
        <v>31</v>
      </c>
      <c r="O2137" t="s">
        <v>32</v>
      </c>
      <c r="P2137" t="s">
        <v>83</v>
      </c>
      <c r="Q2137">
        <v>2</v>
      </c>
      <c r="R2137" t="s">
        <v>65</v>
      </c>
      <c r="S2137" t="s">
        <v>44</v>
      </c>
      <c r="T2137">
        <v>3.8</v>
      </c>
      <c r="U2137">
        <v>17</v>
      </c>
      <c r="V2137">
        <v>113</v>
      </c>
      <c r="W2137">
        <v>0</v>
      </c>
      <c r="X2137">
        <v>0</v>
      </c>
      <c r="Y2137" t="s">
        <v>77</v>
      </c>
    </row>
    <row r="2138" spans="1:25" x14ac:dyDescent="0.25">
      <c r="A2138" t="s">
        <v>3530</v>
      </c>
      <c r="B2138" t="s">
        <v>2423</v>
      </c>
      <c r="C2138" t="s">
        <v>73</v>
      </c>
      <c r="D2138" t="s">
        <v>59</v>
      </c>
      <c r="E2138" t="s">
        <v>49</v>
      </c>
      <c r="F2138" s="1" t="s">
        <v>14192</v>
      </c>
      <c r="G2138">
        <v>93</v>
      </c>
      <c r="H2138" t="s">
        <v>86</v>
      </c>
      <c r="I2138">
        <v>1424</v>
      </c>
      <c r="J2138">
        <v>442.13</v>
      </c>
      <c r="K2138">
        <f>Passenger_Data[[#This Row],[Price_USD]]*1</f>
        <v>442.13</v>
      </c>
      <c r="L2138">
        <v>44</v>
      </c>
      <c r="M2138" t="s">
        <v>40</v>
      </c>
      <c r="N2138" t="s">
        <v>31</v>
      </c>
      <c r="O2138" t="s">
        <v>32</v>
      </c>
      <c r="P2138" t="s">
        <v>50</v>
      </c>
      <c r="Q2138">
        <v>0</v>
      </c>
      <c r="R2138" t="s">
        <v>65</v>
      </c>
      <c r="S2138" t="s">
        <v>44</v>
      </c>
      <c r="T2138">
        <v>6.7</v>
      </c>
      <c r="U2138">
        <v>9</v>
      </c>
      <c r="V2138">
        <v>99</v>
      </c>
      <c r="W2138">
        <v>0</v>
      </c>
      <c r="X2138">
        <v>0</v>
      </c>
      <c r="Y2138" t="s">
        <v>36</v>
      </c>
    </row>
    <row r="2139" spans="1:25" x14ac:dyDescent="0.25">
      <c r="A2139" t="s">
        <v>3531</v>
      </c>
      <c r="B2139" t="s">
        <v>1328</v>
      </c>
      <c r="C2139" t="s">
        <v>54</v>
      </c>
      <c r="D2139" t="s">
        <v>76</v>
      </c>
      <c r="E2139" t="s">
        <v>64</v>
      </c>
      <c r="F2139" s="1" t="s">
        <v>14193</v>
      </c>
      <c r="G2139">
        <v>150</v>
      </c>
      <c r="H2139" t="s">
        <v>29</v>
      </c>
      <c r="I2139">
        <v>1199</v>
      </c>
      <c r="J2139">
        <v>331.49</v>
      </c>
      <c r="K2139">
        <f>Passenger_Data[[#This Row],[Price_USD]]*1</f>
        <v>331.49</v>
      </c>
      <c r="L2139">
        <v>76</v>
      </c>
      <c r="M2139" t="s">
        <v>40</v>
      </c>
      <c r="N2139" t="s">
        <v>41</v>
      </c>
      <c r="O2139" t="s">
        <v>32</v>
      </c>
      <c r="P2139" t="s">
        <v>50</v>
      </c>
      <c r="Q2139">
        <v>1</v>
      </c>
      <c r="R2139" t="s">
        <v>65</v>
      </c>
      <c r="S2139" t="s">
        <v>68</v>
      </c>
      <c r="T2139">
        <v>8</v>
      </c>
      <c r="U2139">
        <v>20</v>
      </c>
      <c r="V2139">
        <v>26</v>
      </c>
      <c r="W2139">
        <v>0</v>
      </c>
      <c r="X2139">
        <v>0</v>
      </c>
      <c r="Y2139" t="s">
        <v>36</v>
      </c>
    </row>
    <row r="2140" spans="1:25" x14ac:dyDescent="0.25">
      <c r="A2140" t="s">
        <v>3532</v>
      </c>
      <c r="B2140" t="s">
        <v>3085</v>
      </c>
      <c r="C2140" t="s">
        <v>48</v>
      </c>
      <c r="D2140" t="s">
        <v>55</v>
      </c>
      <c r="E2140" t="s">
        <v>55</v>
      </c>
      <c r="F2140" s="1" t="s">
        <v>14194</v>
      </c>
      <c r="G2140">
        <v>180</v>
      </c>
      <c r="H2140" t="s">
        <v>29</v>
      </c>
      <c r="I2140">
        <v>670</v>
      </c>
      <c r="J2140">
        <v>466.05</v>
      </c>
      <c r="K2140">
        <f>Passenger_Data[[#This Row],[Price_USD]]*1</f>
        <v>466.05</v>
      </c>
      <c r="L2140">
        <v>45</v>
      </c>
      <c r="M2140" t="s">
        <v>30</v>
      </c>
      <c r="N2140" t="s">
        <v>41</v>
      </c>
      <c r="O2140" t="s">
        <v>32</v>
      </c>
      <c r="P2140" t="s">
        <v>50</v>
      </c>
      <c r="Q2140">
        <v>2</v>
      </c>
      <c r="R2140" t="s">
        <v>43</v>
      </c>
      <c r="S2140" t="s">
        <v>35</v>
      </c>
      <c r="T2140">
        <v>7.5</v>
      </c>
      <c r="U2140">
        <v>5</v>
      </c>
      <c r="V2140">
        <v>117</v>
      </c>
      <c r="W2140">
        <v>0</v>
      </c>
      <c r="X2140">
        <v>0</v>
      </c>
      <c r="Y2140" t="s">
        <v>45</v>
      </c>
    </row>
    <row r="2141" spans="1:25" x14ac:dyDescent="0.25">
      <c r="A2141" t="s">
        <v>3533</v>
      </c>
      <c r="B2141" t="s">
        <v>2764</v>
      </c>
      <c r="C2141" t="s">
        <v>48</v>
      </c>
      <c r="D2141" t="s">
        <v>76</v>
      </c>
      <c r="E2141" t="s">
        <v>64</v>
      </c>
      <c r="F2141" s="1" t="s">
        <v>14195</v>
      </c>
      <c r="G2141">
        <v>155</v>
      </c>
      <c r="H2141" t="s">
        <v>29</v>
      </c>
      <c r="I2141">
        <v>1253</v>
      </c>
      <c r="J2141">
        <v>477.12</v>
      </c>
      <c r="K2141">
        <f>Passenger_Data[[#This Row],[Price_USD]]*1</f>
        <v>477.12</v>
      </c>
      <c r="L2141">
        <v>72</v>
      </c>
      <c r="M2141" t="s">
        <v>40</v>
      </c>
      <c r="N2141" t="s">
        <v>31</v>
      </c>
      <c r="O2141" t="s">
        <v>42</v>
      </c>
      <c r="P2141" t="s">
        <v>33</v>
      </c>
      <c r="Q2141">
        <v>0</v>
      </c>
      <c r="R2141" t="s">
        <v>34</v>
      </c>
      <c r="S2141" t="s">
        <v>61</v>
      </c>
      <c r="T2141">
        <v>8.3000000000000007</v>
      </c>
      <c r="U2141">
        <v>1</v>
      </c>
      <c r="V2141">
        <v>56</v>
      </c>
      <c r="W2141">
        <v>0</v>
      </c>
      <c r="X2141">
        <v>0</v>
      </c>
      <c r="Y2141" t="s">
        <v>77</v>
      </c>
    </row>
    <row r="2142" spans="1:25" x14ac:dyDescent="0.25">
      <c r="A2142" t="s">
        <v>3534</v>
      </c>
      <c r="B2142" t="s">
        <v>1298</v>
      </c>
      <c r="C2142" t="s">
        <v>82</v>
      </c>
      <c r="D2142" t="s">
        <v>59</v>
      </c>
      <c r="E2142" t="s">
        <v>64</v>
      </c>
      <c r="F2142" s="1" t="s">
        <v>14196</v>
      </c>
      <c r="G2142">
        <v>163</v>
      </c>
      <c r="H2142" t="s">
        <v>29</v>
      </c>
      <c r="I2142">
        <v>929</v>
      </c>
      <c r="J2142">
        <v>309.54000000000002</v>
      </c>
      <c r="K2142">
        <f>Passenger_Data[[#This Row],[Price_USD]]*1</f>
        <v>309.54000000000002</v>
      </c>
      <c r="L2142">
        <v>64</v>
      </c>
      <c r="M2142" t="s">
        <v>30</v>
      </c>
      <c r="N2142" t="s">
        <v>41</v>
      </c>
      <c r="O2142" t="s">
        <v>56</v>
      </c>
      <c r="P2142" t="s">
        <v>50</v>
      </c>
      <c r="Q2142">
        <v>2</v>
      </c>
      <c r="R2142" t="s">
        <v>65</v>
      </c>
      <c r="S2142" t="s">
        <v>68</v>
      </c>
      <c r="T2142">
        <v>3.3</v>
      </c>
      <c r="U2142">
        <v>7</v>
      </c>
      <c r="V2142">
        <v>2</v>
      </c>
      <c r="W2142">
        <v>0</v>
      </c>
      <c r="X2142">
        <v>0</v>
      </c>
      <c r="Y2142" t="s">
        <v>36</v>
      </c>
    </row>
    <row r="2143" spans="1:25" x14ac:dyDescent="0.25">
      <c r="A2143" t="s">
        <v>3535</v>
      </c>
      <c r="B2143" t="s">
        <v>646</v>
      </c>
      <c r="C2143" t="s">
        <v>54</v>
      </c>
      <c r="D2143" t="s">
        <v>64</v>
      </c>
      <c r="E2143" t="s">
        <v>49</v>
      </c>
      <c r="F2143" s="1" t="s">
        <v>14197</v>
      </c>
      <c r="G2143">
        <v>228</v>
      </c>
      <c r="H2143" t="s">
        <v>29</v>
      </c>
      <c r="I2143">
        <v>1394</v>
      </c>
      <c r="J2143">
        <v>350.71</v>
      </c>
      <c r="K2143">
        <f>Passenger_Data[[#This Row],[Price_USD]]*1</f>
        <v>350.71</v>
      </c>
      <c r="L2143">
        <v>33</v>
      </c>
      <c r="M2143" t="s">
        <v>40</v>
      </c>
      <c r="N2143" t="s">
        <v>31</v>
      </c>
      <c r="O2143" t="s">
        <v>56</v>
      </c>
      <c r="P2143" t="s">
        <v>83</v>
      </c>
      <c r="Q2143">
        <v>1</v>
      </c>
      <c r="R2143" t="s">
        <v>65</v>
      </c>
      <c r="S2143" t="s">
        <v>44</v>
      </c>
      <c r="T2143">
        <v>8.4</v>
      </c>
      <c r="U2143">
        <v>3</v>
      </c>
      <c r="V2143">
        <v>98</v>
      </c>
      <c r="W2143">
        <v>0</v>
      </c>
      <c r="X2143">
        <v>0</v>
      </c>
      <c r="Y2143" t="s">
        <v>77</v>
      </c>
    </row>
    <row r="2144" spans="1:25" x14ac:dyDescent="0.25">
      <c r="A2144" t="s">
        <v>3536</v>
      </c>
      <c r="B2144" t="s">
        <v>779</v>
      </c>
      <c r="C2144" t="s">
        <v>82</v>
      </c>
      <c r="D2144" t="s">
        <v>55</v>
      </c>
      <c r="E2144" t="s">
        <v>59</v>
      </c>
      <c r="F2144" s="1" t="s">
        <v>14198</v>
      </c>
      <c r="G2144">
        <v>189</v>
      </c>
      <c r="H2144" t="s">
        <v>29</v>
      </c>
      <c r="I2144">
        <v>1289</v>
      </c>
      <c r="J2144">
        <v>401.72</v>
      </c>
      <c r="K2144">
        <f>Passenger_Data[[#This Row],[Price_USD]]*1</f>
        <v>401.72</v>
      </c>
      <c r="L2144">
        <v>67</v>
      </c>
      <c r="M2144" t="s">
        <v>30</v>
      </c>
      <c r="N2144" t="s">
        <v>41</v>
      </c>
      <c r="O2144" t="s">
        <v>33</v>
      </c>
      <c r="P2144" t="s">
        <v>83</v>
      </c>
      <c r="Q2144">
        <v>0</v>
      </c>
      <c r="R2144" t="s">
        <v>43</v>
      </c>
      <c r="S2144" t="s">
        <v>44</v>
      </c>
      <c r="T2144">
        <v>5.9</v>
      </c>
      <c r="U2144">
        <v>6</v>
      </c>
      <c r="V2144">
        <v>72</v>
      </c>
      <c r="W2144">
        <v>0</v>
      </c>
      <c r="X2144">
        <v>0</v>
      </c>
      <c r="Y2144" t="s">
        <v>45</v>
      </c>
    </row>
    <row r="2145" spans="1:25" x14ac:dyDescent="0.25">
      <c r="A2145" t="s">
        <v>3537</v>
      </c>
      <c r="B2145" t="s">
        <v>3538</v>
      </c>
      <c r="C2145" t="s">
        <v>82</v>
      </c>
      <c r="D2145" t="s">
        <v>49</v>
      </c>
      <c r="E2145" t="s">
        <v>55</v>
      </c>
      <c r="F2145" s="1" t="s">
        <v>14199</v>
      </c>
      <c r="G2145">
        <v>330</v>
      </c>
      <c r="H2145" t="s">
        <v>29</v>
      </c>
      <c r="I2145">
        <v>625</v>
      </c>
      <c r="J2145">
        <v>292.77999999999997</v>
      </c>
      <c r="K2145">
        <f>Passenger_Data[[#This Row],[Price_USD]]*1</f>
        <v>292.77999999999997</v>
      </c>
      <c r="L2145">
        <v>67</v>
      </c>
      <c r="M2145" t="s">
        <v>30</v>
      </c>
      <c r="N2145" t="s">
        <v>41</v>
      </c>
      <c r="O2145" t="s">
        <v>33</v>
      </c>
      <c r="P2145" t="s">
        <v>83</v>
      </c>
      <c r="Q2145">
        <v>0</v>
      </c>
      <c r="R2145" t="s">
        <v>65</v>
      </c>
      <c r="S2145" t="s">
        <v>68</v>
      </c>
      <c r="T2145">
        <v>6.9</v>
      </c>
      <c r="U2145">
        <v>2</v>
      </c>
      <c r="V2145">
        <v>2</v>
      </c>
      <c r="W2145">
        <v>0</v>
      </c>
      <c r="X2145">
        <v>1</v>
      </c>
      <c r="Y2145" t="s">
        <v>45</v>
      </c>
    </row>
    <row r="2146" spans="1:25" x14ac:dyDescent="0.25">
      <c r="A2146" t="s">
        <v>3539</v>
      </c>
      <c r="B2146" t="s">
        <v>980</v>
      </c>
      <c r="C2146" t="s">
        <v>73</v>
      </c>
      <c r="D2146" t="s">
        <v>59</v>
      </c>
      <c r="E2146" t="s">
        <v>59</v>
      </c>
      <c r="F2146" s="1" t="s">
        <v>14200</v>
      </c>
      <c r="G2146">
        <v>104</v>
      </c>
      <c r="H2146" t="s">
        <v>29</v>
      </c>
      <c r="I2146">
        <v>999</v>
      </c>
      <c r="J2146">
        <v>486.54</v>
      </c>
      <c r="K2146">
        <f>Passenger_Data[[#This Row],[Price_USD]]*1</f>
        <v>486.54</v>
      </c>
      <c r="L2146">
        <v>57</v>
      </c>
      <c r="M2146" t="s">
        <v>30</v>
      </c>
      <c r="N2146" t="s">
        <v>31</v>
      </c>
      <c r="O2146" t="s">
        <v>56</v>
      </c>
      <c r="P2146" t="s">
        <v>50</v>
      </c>
      <c r="Q2146">
        <v>0</v>
      </c>
      <c r="R2146" t="s">
        <v>65</v>
      </c>
      <c r="S2146" t="s">
        <v>68</v>
      </c>
      <c r="T2146">
        <v>6.9</v>
      </c>
      <c r="U2146">
        <v>9</v>
      </c>
      <c r="V2146">
        <v>7</v>
      </c>
      <c r="W2146">
        <v>0</v>
      </c>
      <c r="X2146">
        <v>0</v>
      </c>
      <c r="Y2146" t="s">
        <v>77</v>
      </c>
    </row>
    <row r="2147" spans="1:25" x14ac:dyDescent="0.25">
      <c r="A2147" t="s">
        <v>3540</v>
      </c>
      <c r="B2147" t="s">
        <v>203</v>
      </c>
      <c r="C2147" t="s">
        <v>54</v>
      </c>
      <c r="D2147" t="s">
        <v>55</v>
      </c>
      <c r="E2147" t="s">
        <v>27</v>
      </c>
      <c r="F2147" s="1" t="s">
        <v>14201</v>
      </c>
      <c r="G2147">
        <v>225</v>
      </c>
      <c r="H2147" t="s">
        <v>29</v>
      </c>
      <c r="I2147">
        <v>1466</v>
      </c>
      <c r="J2147">
        <v>309.64</v>
      </c>
      <c r="K2147">
        <f>Passenger_Data[[#This Row],[Price_USD]]*1</f>
        <v>309.64</v>
      </c>
      <c r="L2147">
        <v>72</v>
      </c>
      <c r="M2147" t="s">
        <v>30</v>
      </c>
      <c r="N2147" t="s">
        <v>31</v>
      </c>
      <c r="O2147" t="s">
        <v>32</v>
      </c>
      <c r="P2147" t="s">
        <v>264</v>
      </c>
      <c r="Q2147">
        <v>2</v>
      </c>
      <c r="R2147" t="s">
        <v>65</v>
      </c>
      <c r="S2147" t="s">
        <v>35</v>
      </c>
      <c r="T2147">
        <v>6.2</v>
      </c>
      <c r="U2147">
        <v>22</v>
      </c>
      <c r="V2147">
        <v>85</v>
      </c>
      <c r="W2147">
        <v>0</v>
      </c>
      <c r="X2147">
        <v>0</v>
      </c>
      <c r="Y2147" t="s">
        <v>45</v>
      </c>
    </row>
    <row r="2148" spans="1:25" x14ac:dyDescent="0.25">
      <c r="A2148" t="s">
        <v>3541</v>
      </c>
      <c r="B2148" t="s">
        <v>3542</v>
      </c>
      <c r="C2148" t="s">
        <v>48</v>
      </c>
      <c r="D2148" t="s">
        <v>28</v>
      </c>
      <c r="E2148" t="s">
        <v>28</v>
      </c>
      <c r="F2148" s="1" t="s">
        <v>14202</v>
      </c>
      <c r="G2148">
        <v>231</v>
      </c>
      <c r="H2148" t="s">
        <v>29</v>
      </c>
      <c r="I2148">
        <v>681</v>
      </c>
      <c r="J2148">
        <v>243.55</v>
      </c>
      <c r="K2148">
        <f>Passenger_Data[[#This Row],[Price_USD]]*1</f>
        <v>243.55</v>
      </c>
      <c r="L2148">
        <v>72</v>
      </c>
      <c r="M2148" t="s">
        <v>40</v>
      </c>
      <c r="N2148" t="s">
        <v>60</v>
      </c>
      <c r="O2148" t="s">
        <v>32</v>
      </c>
      <c r="P2148" t="s">
        <v>33</v>
      </c>
      <c r="Q2148">
        <v>0</v>
      </c>
      <c r="R2148" t="s">
        <v>65</v>
      </c>
      <c r="S2148" t="s">
        <v>61</v>
      </c>
      <c r="T2148">
        <v>7.5</v>
      </c>
      <c r="U2148">
        <v>0</v>
      </c>
      <c r="V2148">
        <v>30</v>
      </c>
      <c r="W2148">
        <v>0</v>
      </c>
      <c r="X2148">
        <v>0</v>
      </c>
      <c r="Y2148" t="s">
        <v>36</v>
      </c>
    </row>
    <row r="2149" spans="1:25" x14ac:dyDescent="0.25">
      <c r="A2149" t="s">
        <v>3543</v>
      </c>
      <c r="B2149" t="s">
        <v>3544</v>
      </c>
      <c r="C2149" t="s">
        <v>73</v>
      </c>
      <c r="D2149" t="s">
        <v>59</v>
      </c>
      <c r="E2149" t="s">
        <v>49</v>
      </c>
      <c r="F2149" s="1" t="s">
        <v>14203</v>
      </c>
      <c r="G2149">
        <v>165</v>
      </c>
      <c r="H2149" t="s">
        <v>29</v>
      </c>
      <c r="I2149">
        <v>1240</v>
      </c>
      <c r="J2149">
        <v>415.27</v>
      </c>
      <c r="K2149">
        <f>Passenger_Data[[#This Row],[Price_USD]]*1</f>
        <v>415.27</v>
      </c>
      <c r="L2149">
        <v>76</v>
      </c>
      <c r="M2149" t="s">
        <v>40</v>
      </c>
      <c r="N2149" t="s">
        <v>60</v>
      </c>
      <c r="O2149" t="s">
        <v>42</v>
      </c>
      <c r="P2149" t="s">
        <v>50</v>
      </c>
      <c r="Q2149">
        <v>1</v>
      </c>
      <c r="R2149" t="s">
        <v>65</v>
      </c>
      <c r="S2149" t="s">
        <v>44</v>
      </c>
      <c r="T2149">
        <v>5.2</v>
      </c>
      <c r="U2149">
        <v>4</v>
      </c>
      <c r="V2149">
        <v>22</v>
      </c>
      <c r="W2149">
        <v>0</v>
      </c>
      <c r="X2149">
        <v>1</v>
      </c>
      <c r="Y2149" t="s">
        <v>36</v>
      </c>
    </row>
    <row r="2150" spans="1:25" x14ac:dyDescent="0.25">
      <c r="A2150" t="s">
        <v>3545</v>
      </c>
      <c r="B2150" t="s">
        <v>2246</v>
      </c>
      <c r="C2150" t="s">
        <v>73</v>
      </c>
      <c r="D2150" t="s">
        <v>28</v>
      </c>
      <c r="E2150" t="s">
        <v>39</v>
      </c>
      <c r="F2150" s="1" t="s">
        <v>14204</v>
      </c>
      <c r="G2150">
        <v>192</v>
      </c>
      <c r="H2150" t="s">
        <v>108</v>
      </c>
      <c r="I2150">
        <v>1030</v>
      </c>
      <c r="J2150">
        <v>305.52999999999997</v>
      </c>
      <c r="K2150">
        <f>Passenger_Data[[#This Row],[Price_USD]]*1</f>
        <v>305.52999999999997</v>
      </c>
      <c r="L2150">
        <v>34</v>
      </c>
      <c r="M2150" t="s">
        <v>30</v>
      </c>
      <c r="N2150" t="s">
        <v>60</v>
      </c>
      <c r="O2150" t="s">
        <v>56</v>
      </c>
      <c r="P2150" t="s">
        <v>50</v>
      </c>
      <c r="Q2150">
        <v>3</v>
      </c>
      <c r="R2150" t="s">
        <v>65</v>
      </c>
      <c r="S2150" t="s">
        <v>44</v>
      </c>
      <c r="T2150">
        <v>7</v>
      </c>
      <c r="U2150">
        <v>6</v>
      </c>
      <c r="V2150">
        <v>8</v>
      </c>
      <c r="W2150">
        <v>0</v>
      </c>
      <c r="X2150">
        <v>0</v>
      </c>
      <c r="Y2150" t="s">
        <v>36</v>
      </c>
    </row>
    <row r="2151" spans="1:25" x14ac:dyDescent="0.25">
      <c r="A2151" t="s">
        <v>3546</v>
      </c>
      <c r="B2151" t="s">
        <v>3547</v>
      </c>
      <c r="C2151" t="s">
        <v>48</v>
      </c>
      <c r="D2151" t="s">
        <v>27</v>
      </c>
      <c r="E2151" t="s">
        <v>64</v>
      </c>
      <c r="F2151" s="1" t="s">
        <v>14205</v>
      </c>
      <c r="G2151">
        <v>317</v>
      </c>
      <c r="H2151" t="s">
        <v>29</v>
      </c>
      <c r="I2151">
        <v>1293</v>
      </c>
      <c r="J2151">
        <v>431.3</v>
      </c>
      <c r="K2151">
        <f>Passenger_Data[[#This Row],[Price_USD]]*1</f>
        <v>431.3</v>
      </c>
      <c r="L2151">
        <v>67</v>
      </c>
      <c r="M2151" t="s">
        <v>40</v>
      </c>
      <c r="N2151" t="s">
        <v>31</v>
      </c>
      <c r="O2151" t="s">
        <v>42</v>
      </c>
      <c r="P2151" t="s">
        <v>50</v>
      </c>
      <c r="Q2151">
        <v>1</v>
      </c>
      <c r="R2151" t="s">
        <v>43</v>
      </c>
      <c r="S2151" t="s">
        <v>61</v>
      </c>
      <c r="T2151">
        <v>7</v>
      </c>
      <c r="U2151">
        <v>2</v>
      </c>
      <c r="V2151">
        <v>58</v>
      </c>
      <c r="W2151">
        <v>0</v>
      </c>
      <c r="X2151">
        <v>1</v>
      </c>
      <c r="Y2151" t="s">
        <v>36</v>
      </c>
    </row>
    <row r="2152" spans="1:25" x14ac:dyDescent="0.25">
      <c r="A2152" t="s">
        <v>3548</v>
      </c>
      <c r="B2152" t="s">
        <v>319</v>
      </c>
      <c r="C2152" t="s">
        <v>73</v>
      </c>
      <c r="D2152" t="s">
        <v>55</v>
      </c>
      <c r="E2152" t="s">
        <v>28</v>
      </c>
      <c r="F2152" s="1" t="s">
        <v>14206</v>
      </c>
      <c r="G2152">
        <v>290</v>
      </c>
      <c r="H2152" t="s">
        <v>29</v>
      </c>
      <c r="I2152">
        <v>1358</v>
      </c>
      <c r="J2152">
        <v>328.76</v>
      </c>
      <c r="K2152">
        <f>Passenger_Data[[#This Row],[Price_USD]]*1</f>
        <v>328.76</v>
      </c>
      <c r="L2152">
        <v>38</v>
      </c>
      <c r="M2152" t="s">
        <v>40</v>
      </c>
      <c r="N2152" t="s">
        <v>60</v>
      </c>
      <c r="O2152" t="s">
        <v>32</v>
      </c>
      <c r="P2152" t="s">
        <v>264</v>
      </c>
      <c r="Q2152">
        <v>1</v>
      </c>
      <c r="R2152" t="s">
        <v>43</v>
      </c>
      <c r="S2152" t="s">
        <v>35</v>
      </c>
      <c r="T2152">
        <v>5.7</v>
      </c>
      <c r="U2152">
        <v>16</v>
      </c>
      <c r="V2152">
        <v>29</v>
      </c>
      <c r="W2152">
        <v>0</v>
      </c>
      <c r="X2152">
        <v>0</v>
      </c>
      <c r="Y2152" t="s">
        <v>77</v>
      </c>
    </row>
    <row r="2153" spans="1:25" x14ac:dyDescent="0.25">
      <c r="A2153" t="s">
        <v>3549</v>
      </c>
      <c r="B2153" t="s">
        <v>400</v>
      </c>
      <c r="C2153" t="s">
        <v>48</v>
      </c>
      <c r="D2153" t="s">
        <v>64</v>
      </c>
      <c r="E2153" t="s">
        <v>59</v>
      </c>
      <c r="F2153" s="1" t="s">
        <v>14207</v>
      </c>
      <c r="G2153">
        <v>332</v>
      </c>
      <c r="H2153" t="s">
        <v>29</v>
      </c>
      <c r="I2153">
        <v>1025</v>
      </c>
      <c r="J2153">
        <v>345.54</v>
      </c>
      <c r="K2153">
        <f>Passenger_Data[[#This Row],[Price_USD]]*1</f>
        <v>345.54</v>
      </c>
      <c r="L2153">
        <v>40</v>
      </c>
      <c r="M2153" t="s">
        <v>40</v>
      </c>
      <c r="N2153" t="s">
        <v>31</v>
      </c>
      <c r="O2153" t="s">
        <v>42</v>
      </c>
      <c r="P2153" t="s">
        <v>50</v>
      </c>
      <c r="Q2153">
        <v>1</v>
      </c>
      <c r="R2153" t="s">
        <v>65</v>
      </c>
      <c r="S2153" t="s">
        <v>35</v>
      </c>
      <c r="T2153">
        <v>10</v>
      </c>
      <c r="U2153">
        <v>13</v>
      </c>
      <c r="V2153">
        <v>1</v>
      </c>
      <c r="W2153">
        <v>0</v>
      </c>
      <c r="X2153">
        <v>0</v>
      </c>
      <c r="Y2153" t="s">
        <v>36</v>
      </c>
    </row>
    <row r="2154" spans="1:25" x14ac:dyDescent="0.25">
      <c r="A2154" t="s">
        <v>3550</v>
      </c>
      <c r="B2154" t="s">
        <v>888</v>
      </c>
      <c r="C2154" t="s">
        <v>82</v>
      </c>
      <c r="D2154" t="s">
        <v>49</v>
      </c>
      <c r="E2154" t="s">
        <v>55</v>
      </c>
      <c r="F2154" s="1" t="s">
        <v>14208</v>
      </c>
      <c r="G2154">
        <v>189</v>
      </c>
      <c r="H2154" t="s">
        <v>108</v>
      </c>
      <c r="I2154">
        <v>1434</v>
      </c>
      <c r="J2154">
        <v>221.53</v>
      </c>
      <c r="K2154">
        <f>Passenger_Data[[#This Row],[Price_USD]]*1</f>
        <v>221.53</v>
      </c>
      <c r="L2154">
        <v>59</v>
      </c>
      <c r="M2154" t="s">
        <v>40</v>
      </c>
      <c r="N2154" t="s">
        <v>60</v>
      </c>
      <c r="O2154" t="s">
        <v>32</v>
      </c>
      <c r="P2154" t="s">
        <v>50</v>
      </c>
      <c r="Q2154">
        <v>0</v>
      </c>
      <c r="R2154" t="s">
        <v>51</v>
      </c>
      <c r="S2154" t="s">
        <v>61</v>
      </c>
      <c r="T2154">
        <v>7.7</v>
      </c>
      <c r="U2154">
        <v>0</v>
      </c>
      <c r="V2154">
        <v>86</v>
      </c>
      <c r="W2154">
        <v>0</v>
      </c>
      <c r="X2154">
        <v>0</v>
      </c>
      <c r="Y2154" t="s">
        <v>45</v>
      </c>
    </row>
    <row r="2155" spans="1:25" x14ac:dyDescent="0.25">
      <c r="A2155" t="s">
        <v>3551</v>
      </c>
      <c r="B2155" t="s">
        <v>3552</v>
      </c>
      <c r="C2155" t="s">
        <v>73</v>
      </c>
      <c r="D2155" t="s">
        <v>76</v>
      </c>
      <c r="E2155" t="s">
        <v>59</v>
      </c>
      <c r="F2155" s="1" t="s">
        <v>14209</v>
      </c>
      <c r="G2155">
        <v>325</v>
      </c>
      <c r="H2155" t="s">
        <v>29</v>
      </c>
      <c r="I2155">
        <v>953</v>
      </c>
      <c r="J2155">
        <v>411</v>
      </c>
      <c r="K2155">
        <f>Passenger_Data[[#This Row],[Price_USD]]*1</f>
        <v>411</v>
      </c>
      <c r="L2155">
        <v>73</v>
      </c>
      <c r="M2155" t="s">
        <v>40</v>
      </c>
      <c r="N2155" t="s">
        <v>41</v>
      </c>
      <c r="O2155" t="s">
        <v>56</v>
      </c>
      <c r="P2155" t="s">
        <v>50</v>
      </c>
      <c r="Q2155">
        <v>0</v>
      </c>
      <c r="R2155" t="s">
        <v>65</v>
      </c>
      <c r="S2155" t="s">
        <v>44</v>
      </c>
      <c r="T2155">
        <v>7.2</v>
      </c>
      <c r="U2155">
        <v>1</v>
      </c>
      <c r="V2155">
        <v>56</v>
      </c>
      <c r="W2155">
        <v>1</v>
      </c>
      <c r="X2155">
        <v>0</v>
      </c>
      <c r="Y2155" t="s">
        <v>36</v>
      </c>
    </row>
    <row r="2156" spans="1:25" x14ac:dyDescent="0.25">
      <c r="A2156" t="s">
        <v>3553</v>
      </c>
      <c r="B2156" t="s">
        <v>1595</v>
      </c>
      <c r="C2156" t="s">
        <v>48</v>
      </c>
      <c r="D2156" t="s">
        <v>49</v>
      </c>
      <c r="E2156" t="s">
        <v>76</v>
      </c>
      <c r="F2156" s="1" t="s">
        <v>14210</v>
      </c>
      <c r="G2156">
        <v>164</v>
      </c>
      <c r="H2156" t="s">
        <v>29</v>
      </c>
      <c r="I2156">
        <v>1567</v>
      </c>
      <c r="J2156">
        <v>279.93</v>
      </c>
      <c r="K2156">
        <f>Passenger_Data[[#This Row],[Price_USD]]*1</f>
        <v>279.93</v>
      </c>
      <c r="L2156">
        <v>55</v>
      </c>
      <c r="M2156" t="s">
        <v>40</v>
      </c>
      <c r="N2156" t="s">
        <v>41</v>
      </c>
      <c r="O2156" t="s">
        <v>32</v>
      </c>
      <c r="P2156" t="s">
        <v>264</v>
      </c>
      <c r="Q2156">
        <v>0</v>
      </c>
      <c r="R2156" t="s">
        <v>65</v>
      </c>
      <c r="S2156" t="s">
        <v>68</v>
      </c>
      <c r="T2156">
        <v>7.9</v>
      </c>
      <c r="U2156">
        <v>3</v>
      </c>
      <c r="V2156">
        <v>50</v>
      </c>
      <c r="W2156">
        <v>0</v>
      </c>
      <c r="X2156">
        <v>1</v>
      </c>
      <c r="Y2156" t="s">
        <v>77</v>
      </c>
    </row>
    <row r="2157" spans="1:25" x14ac:dyDescent="0.25">
      <c r="A2157" t="s">
        <v>3554</v>
      </c>
      <c r="B2157" t="s">
        <v>3555</v>
      </c>
      <c r="C2157" t="s">
        <v>26</v>
      </c>
      <c r="D2157" t="s">
        <v>27</v>
      </c>
      <c r="E2157" t="s">
        <v>27</v>
      </c>
      <c r="F2157" s="1" t="s">
        <v>14211</v>
      </c>
      <c r="G2157">
        <v>174</v>
      </c>
      <c r="H2157" t="s">
        <v>29</v>
      </c>
      <c r="I2157">
        <v>949</v>
      </c>
      <c r="J2157">
        <v>158.71</v>
      </c>
      <c r="K2157">
        <f>Passenger_Data[[#This Row],[Price_USD]]*1</f>
        <v>158.71</v>
      </c>
      <c r="L2157">
        <v>67</v>
      </c>
      <c r="M2157" t="s">
        <v>40</v>
      </c>
      <c r="N2157" t="s">
        <v>31</v>
      </c>
      <c r="O2157" t="s">
        <v>32</v>
      </c>
      <c r="P2157" t="s">
        <v>50</v>
      </c>
      <c r="Q2157">
        <v>1</v>
      </c>
      <c r="R2157" t="s">
        <v>51</v>
      </c>
      <c r="S2157" t="s">
        <v>61</v>
      </c>
      <c r="T2157">
        <v>7.6</v>
      </c>
      <c r="U2157">
        <v>24</v>
      </c>
      <c r="V2157">
        <v>26</v>
      </c>
      <c r="W2157">
        <v>0</v>
      </c>
      <c r="X2157">
        <v>0</v>
      </c>
      <c r="Y2157" t="s">
        <v>77</v>
      </c>
    </row>
    <row r="2158" spans="1:25" x14ac:dyDescent="0.25">
      <c r="A2158" t="s">
        <v>3556</v>
      </c>
      <c r="B2158" t="s">
        <v>433</v>
      </c>
      <c r="C2158" t="s">
        <v>26</v>
      </c>
      <c r="D2158" t="s">
        <v>64</v>
      </c>
      <c r="E2158" t="s">
        <v>27</v>
      </c>
      <c r="F2158" s="1" t="s">
        <v>14212</v>
      </c>
      <c r="G2158">
        <v>166</v>
      </c>
      <c r="H2158" t="s">
        <v>29</v>
      </c>
      <c r="I2158">
        <v>835</v>
      </c>
      <c r="J2158">
        <v>318.25</v>
      </c>
      <c r="K2158">
        <f>Passenger_Data[[#This Row],[Price_USD]]*1</f>
        <v>318.25</v>
      </c>
      <c r="L2158">
        <v>56</v>
      </c>
      <c r="M2158" t="s">
        <v>40</v>
      </c>
      <c r="N2158" t="s">
        <v>31</v>
      </c>
      <c r="O2158" t="s">
        <v>56</v>
      </c>
      <c r="P2158" t="s">
        <v>50</v>
      </c>
      <c r="Q2158">
        <v>1</v>
      </c>
      <c r="R2158" t="s">
        <v>34</v>
      </c>
      <c r="S2158" t="s">
        <v>68</v>
      </c>
      <c r="T2158">
        <v>6.9</v>
      </c>
      <c r="U2158">
        <v>14</v>
      </c>
      <c r="V2158">
        <v>76</v>
      </c>
      <c r="W2158">
        <v>0</v>
      </c>
      <c r="X2158">
        <v>0</v>
      </c>
      <c r="Y2158" t="s">
        <v>77</v>
      </c>
    </row>
    <row r="2159" spans="1:25" x14ac:dyDescent="0.25">
      <c r="A2159" t="s">
        <v>3557</v>
      </c>
      <c r="B2159" t="s">
        <v>2378</v>
      </c>
      <c r="C2159" t="s">
        <v>26</v>
      </c>
      <c r="D2159" t="s">
        <v>64</v>
      </c>
      <c r="E2159" t="s">
        <v>59</v>
      </c>
      <c r="F2159" s="1" t="s">
        <v>14213</v>
      </c>
      <c r="G2159">
        <v>260</v>
      </c>
      <c r="H2159" t="s">
        <v>29</v>
      </c>
      <c r="I2159">
        <v>1150</v>
      </c>
      <c r="J2159">
        <v>251.91</v>
      </c>
      <c r="K2159">
        <f>Passenger_Data[[#This Row],[Price_USD]]*1</f>
        <v>251.91</v>
      </c>
      <c r="L2159">
        <v>72</v>
      </c>
      <c r="M2159" t="s">
        <v>40</v>
      </c>
      <c r="N2159" t="s">
        <v>31</v>
      </c>
      <c r="O2159" t="s">
        <v>42</v>
      </c>
      <c r="P2159" t="s">
        <v>50</v>
      </c>
      <c r="Q2159">
        <v>2</v>
      </c>
      <c r="R2159" t="s">
        <v>51</v>
      </c>
      <c r="S2159" t="s">
        <v>44</v>
      </c>
      <c r="T2159">
        <v>7.4</v>
      </c>
      <c r="U2159">
        <v>15</v>
      </c>
      <c r="V2159">
        <v>66</v>
      </c>
      <c r="W2159">
        <v>0</v>
      </c>
      <c r="X2159">
        <v>0</v>
      </c>
      <c r="Y2159" t="s">
        <v>45</v>
      </c>
    </row>
    <row r="2160" spans="1:25" x14ac:dyDescent="0.25">
      <c r="A2160" t="s">
        <v>3558</v>
      </c>
      <c r="B2160" t="s">
        <v>3080</v>
      </c>
      <c r="C2160" t="s">
        <v>73</v>
      </c>
      <c r="D2160" t="s">
        <v>76</v>
      </c>
      <c r="E2160" t="s">
        <v>59</v>
      </c>
      <c r="F2160" s="1" t="s">
        <v>14214</v>
      </c>
      <c r="G2160">
        <v>134</v>
      </c>
      <c r="H2160" t="s">
        <v>29</v>
      </c>
      <c r="I2160">
        <v>1615</v>
      </c>
      <c r="J2160">
        <v>367.36</v>
      </c>
      <c r="K2160">
        <f>Passenger_Data[[#This Row],[Price_USD]]*1</f>
        <v>367.36</v>
      </c>
      <c r="L2160">
        <v>48</v>
      </c>
      <c r="M2160" t="s">
        <v>30</v>
      </c>
      <c r="N2160" t="s">
        <v>31</v>
      </c>
      <c r="O2160" t="s">
        <v>56</v>
      </c>
      <c r="P2160" t="s">
        <v>50</v>
      </c>
      <c r="Q2160">
        <v>2</v>
      </c>
      <c r="R2160" t="s">
        <v>51</v>
      </c>
      <c r="S2160" t="s">
        <v>68</v>
      </c>
      <c r="T2160">
        <v>7.6</v>
      </c>
      <c r="U2160">
        <v>1</v>
      </c>
      <c r="V2160">
        <v>82</v>
      </c>
      <c r="W2160">
        <v>0</v>
      </c>
      <c r="X2160">
        <v>0</v>
      </c>
      <c r="Y2160" t="s">
        <v>77</v>
      </c>
    </row>
    <row r="2161" spans="1:25" x14ac:dyDescent="0.25">
      <c r="A2161" t="s">
        <v>3559</v>
      </c>
      <c r="B2161" t="s">
        <v>2699</v>
      </c>
      <c r="C2161" t="s">
        <v>73</v>
      </c>
      <c r="D2161" t="s">
        <v>76</v>
      </c>
      <c r="E2161" t="s">
        <v>39</v>
      </c>
      <c r="F2161" s="1" t="s">
        <v>14215</v>
      </c>
      <c r="G2161">
        <v>211</v>
      </c>
      <c r="H2161" t="s">
        <v>29</v>
      </c>
      <c r="I2161">
        <v>922</v>
      </c>
      <c r="J2161">
        <v>221.63</v>
      </c>
      <c r="K2161">
        <f>Passenger_Data[[#This Row],[Price_USD]]*1</f>
        <v>221.63</v>
      </c>
      <c r="L2161">
        <v>24</v>
      </c>
      <c r="M2161" t="s">
        <v>40</v>
      </c>
      <c r="N2161" t="s">
        <v>60</v>
      </c>
      <c r="O2161" t="s">
        <v>42</v>
      </c>
      <c r="P2161" t="s">
        <v>33</v>
      </c>
      <c r="Q2161">
        <v>1</v>
      </c>
      <c r="R2161" t="s">
        <v>51</v>
      </c>
      <c r="S2161" t="s">
        <v>35</v>
      </c>
      <c r="T2161">
        <v>9</v>
      </c>
      <c r="U2161">
        <v>3</v>
      </c>
      <c r="V2161">
        <v>34</v>
      </c>
      <c r="W2161">
        <v>1</v>
      </c>
      <c r="X2161">
        <v>0</v>
      </c>
      <c r="Y2161" t="s">
        <v>36</v>
      </c>
    </row>
    <row r="2162" spans="1:25" x14ac:dyDescent="0.25">
      <c r="A2162" t="s">
        <v>3560</v>
      </c>
      <c r="B2162" t="s">
        <v>1784</v>
      </c>
      <c r="C2162" t="s">
        <v>26</v>
      </c>
      <c r="D2162" t="s">
        <v>49</v>
      </c>
      <c r="E2162" t="s">
        <v>39</v>
      </c>
      <c r="F2162" s="1" t="s">
        <v>14216</v>
      </c>
      <c r="G2162">
        <v>159</v>
      </c>
      <c r="H2162" t="s">
        <v>86</v>
      </c>
      <c r="I2162">
        <v>1186</v>
      </c>
      <c r="J2162">
        <v>311.85000000000002</v>
      </c>
      <c r="K2162">
        <f>Passenger_Data[[#This Row],[Price_USD]]*1</f>
        <v>311.85000000000002</v>
      </c>
      <c r="L2162">
        <v>27</v>
      </c>
      <c r="M2162" t="s">
        <v>40</v>
      </c>
      <c r="N2162" t="s">
        <v>60</v>
      </c>
      <c r="O2162" t="s">
        <v>32</v>
      </c>
      <c r="P2162" t="s">
        <v>50</v>
      </c>
      <c r="Q2162">
        <v>4</v>
      </c>
      <c r="R2162" t="s">
        <v>65</v>
      </c>
      <c r="S2162" t="s">
        <v>44</v>
      </c>
      <c r="T2162">
        <v>7.7</v>
      </c>
      <c r="U2162">
        <v>25</v>
      </c>
      <c r="V2162">
        <v>12</v>
      </c>
      <c r="W2162">
        <v>0</v>
      </c>
      <c r="X2162">
        <v>0</v>
      </c>
      <c r="Y2162" t="s">
        <v>77</v>
      </c>
    </row>
    <row r="2163" spans="1:25" x14ac:dyDescent="0.25">
      <c r="A2163" t="s">
        <v>3561</v>
      </c>
      <c r="B2163" t="s">
        <v>1542</v>
      </c>
      <c r="C2163" t="s">
        <v>54</v>
      </c>
      <c r="D2163" t="s">
        <v>55</v>
      </c>
      <c r="E2163" t="s">
        <v>55</v>
      </c>
      <c r="F2163" s="1" t="s">
        <v>14217</v>
      </c>
      <c r="G2163">
        <v>121</v>
      </c>
      <c r="H2163" t="s">
        <v>29</v>
      </c>
      <c r="I2163">
        <v>1064</v>
      </c>
      <c r="J2163">
        <v>189.7</v>
      </c>
      <c r="K2163">
        <f>Passenger_Data[[#This Row],[Price_USD]]*1</f>
        <v>189.7</v>
      </c>
      <c r="L2163">
        <v>42</v>
      </c>
      <c r="M2163" t="s">
        <v>30</v>
      </c>
      <c r="N2163" t="s">
        <v>60</v>
      </c>
      <c r="O2163" t="s">
        <v>56</v>
      </c>
      <c r="P2163" t="s">
        <v>50</v>
      </c>
      <c r="Q2163">
        <v>0</v>
      </c>
      <c r="R2163" t="s">
        <v>51</v>
      </c>
      <c r="S2163" t="s">
        <v>68</v>
      </c>
      <c r="T2163">
        <v>5.7</v>
      </c>
      <c r="U2163">
        <v>18</v>
      </c>
      <c r="V2163">
        <v>84</v>
      </c>
      <c r="W2163">
        <v>0</v>
      </c>
      <c r="X2163">
        <v>0</v>
      </c>
      <c r="Y2163" t="s">
        <v>36</v>
      </c>
    </row>
    <row r="2164" spans="1:25" x14ac:dyDescent="0.25">
      <c r="A2164" t="s">
        <v>3562</v>
      </c>
      <c r="B2164" t="s">
        <v>273</v>
      </c>
      <c r="C2164" t="s">
        <v>73</v>
      </c>
      <c r="D2164" t="s">
        <v>28</v>
      </c>
      <c r="E2164" t="s">
        <v>39</v>
      </c>
      <c r="F2164" s="1" t="s">
        <v>14218</v>
      </c>
      <c r="G2164">
        <v>89</v>
      </c>
      <c r="H2164" t="s">
        <v>108</v>
      </c>
      <c r="I2164">
        <v>975</v>
      </c>
      <c r="J2164">
        <v>209.84</v>
      </c>
      <c r="K2164">
        <f>Passenger_Data[[#This Row],[Price_USD]]*1</f>
        <v>209.84</v>
      </c>
      <c r="L2164">
        <v>37</v>
      </c>
      <c r="M2164" t="s">
        <v>30</v>
      </c>
      <c r="N2164" t="s">
        <v>31</v>
      </c>
      <c r="O2164" t="s">
        <v>42</v>
      </c>
      <c r="P2164" t="s">
        <v>83</v>
      </c>
      <c r="Q2164">
        <v>2</v>
      </c>
      <c r="R2164" t="s">
        <v>65</v>
      </c>
      <c r="S2164" t="s">
        <v>61</v>
      </c>
      <c r="T2164">
        <v>4.5</v>
      </c>
      <c r="U2164">
        <v>20</v>
      </c>
      <c r="V2164">
        <v>41</v>
      </c>
      <c r="W2164">
        <v>0</v>
      </c>
      <c r="X2164">
        <v>1</v>
      </c>
      <c r="Y2164" t="s">
        <v>45</v>
      </c>
    </row>
    <row r="2165" spans="1:25" x14ac:dyDescent="0.25">
      <c r="A2165" t="s">
        <v>3563</v>
      </c>
      <c r="B2165" t="s">
        <v>3564</v>
      </c>
      <c r="C2165" t="s">
        <v>73</v>
      </c>
      <c r="D2165" t="s">
        <v>76</v>
      </c>
      <c r="E2165" t="s">
        <v>64</v>
      </c>
      <c r="F2165" s="1" t="s">
        <v>14219</v>
      </c>
      <c r="G2165">
        <v>131</v>
      </c>
      <c r="H2165" t="s">
        <v>29</v>
      </c>
      <c r="I2165">
        <v>1288</v>
      </c>
      <c r="J2165">
        <v>363.94</v>
      </c>
      <c r="K2165">
        <f>Passenger_Data[[#This Row],[Price_USD]]*1</f>
        <v>363.94</v>
      </c>
      <c r="L2165">
        <v>35</v>
      </c>
      <c r="M2165" t="s">
        <v>30</v>
      </c>
      <c r="N2165" t="s">
        <v>31</v>
      </c>
      <c r="O2165" t="s">
        <v>56</v>
      </c>
      <c r="P2165" t="s">
        <v>83</v>
      </c>
      <c r="Q2165">
        <v>0</v>
      </c>
      <c r="R2165" t="s">
        <v>51</v>
      </c>
      <c r="S2165" t="s">
        <v>35</v>
      </c>
      <c r="T2165">
        <v>7.2</v>
      </c>
      <c r="U2165">
        <v>3</v>
      </c>
      <c r="V2165">
        <v>28</v>
      </c>
      <c r="W2165">
        <v>0</v>
      </c>
      <c r="X2165">
        <v>0</v>
      </c>
      <c r="Y2165" t="s">
        <v>45</v>
      </c>
    </row>
    <row r="2166" spans="1:25" x14ac:dyDescent="0.25">
      <c r="A2166" t="s">
        <v>3565</v>
      </c>
      <c r="B2166" t="s">
        <v>3566</v>
      </c>
      <c r="C2166" t="s">
        <v>82</v>
      </c>
      <c r="D2166" t="s">
        <v>59</v>
      </c>
      <c r="E2166" t="s">
        <v>64</v>
      </c>
      <c r="F2166" s="1" t="s">
        <v>14220</v>
      </c>
      <c r="G2166">
        <v>309</v>
      </c>
      <c r="H2166" t="s">
        <v>29</v>
      </c>
      <c r="I2166">
        <v>1631</v>
      </c>
      <c r="J2166">
        <v>491.3</v>
      </c>
      <c r="K2166">
        <f>Passenger_Data[[#This Row],[Price_USD]]*1</f>
        <v>491.3</v>
      </c>
      <c r="L2166">
        <v>74</v>
      </c>
      <c r="M2166" t="s">
        <v>40</v>
      </c>
      <c r="N2166" t="s">
        <v>41</v>
      </c>
      <c r="O2166" t="s">
        <v>32</v>
      </c>
      <c r="P2166" t="s">
        <v>83</v>
      </c>
      <c r="Q2166">
        <v>0</v>
      </c>
      <c r="R2166" t="s">
        <v>65</v>
      </c>
      <c r="S2166" t="s">
        <v>68</v>
      </c>
      <c r="T2166">
        <v>7.7</v>
      </c>
      <c r="U2166">
        <v>12</v>
      </c>
      <c r="V2166">
        <v>58</v>
      </c>
      <c r="W2166">
        <v>0</v>
      </c>
      <c r="X2166">
        <v>0</v>
      </c>
      <c r="Y2166" t="s">
        <v>77</v>
      </c>
    </row>
    <row r="2167" spans="1:25" x14ac:dyDescent="0.25">
      <c r="A2167" t="s">
        <v>3567</v>
      </c>
      <c r="B2167" t="s">
        <v>3568</v>
      </c>
      <c r="C2167" t="s">
        <v>82</v>
      </c>
      <c r="D2167" t="s">
        <v>27</v>
      </c>
      <c r="E2167" t="s">
        <v>49</v>
      </c>
      <c r="F2167" s="1" t="s">
        <v>14221</v>
      </c>
      <c r="G2167">
        <v>204</v>
      </c>
      <c r="H2167" t="s">
        <v>29</v>
      </c>
      <c r="I2167">
        <v>1793</v>
      </c>
      <c r="J2167">
        <v>521.59</v>
      </c>
      <c r="K2167">
        <f>Passenger_Data[[#This Row],[Price_USD]]*1</f>
        <v>521.59</v>
      </c>
      <c r="L2167">
        <v>42</v>
      </c>
      <c r="M2167" t="s">
        <v>30</v>
      </c>
      <c r="N2167" t="s">
        <v>60</v>
      </c>
      <c r="O2167" t="s">
        <v>32</v>
      </c>
      <c r="P2167" t="s">
        <v>50</v>
      </c>
      <c r="Q2167">
        <v>0</v>
      </c>
      <c r="R2167" t="s">
        <v>51</v>
      </c>
      <c r="S2167" t="s">
        <v>35</v>
      </c>
      <c r="T2167">
        <v>4.2</v>
      </c>
      <c r="U2167">
        <v>5</v>
      </c>
      <c r="V2167">
        <v>75</v>
      </c>
      <c r="W2167">
        <v>0</v>
      </c>
      <c r="X2167">
        <v>0</v>
      </c>
      <c r="Y2167" t="s">
        <v>36</v>
      </c>
    </row>
    <row r="2168" spans="1:25" x14ac:dyDescent="0.25">
      <c r="A2168" t="s">
        <v>3569</v>
      </c>
      <c r="B2168" t="s">
        <v>1082</v>
      </c>
      <c r="C2168" t="s">
        <v>48</v>
      </c>
      <c r="D2168" t="s">
        <v>39</v>
      </c>
      <c r="E2168" t="s">
        <v>39</v>
      </c>
      <c r="F2168" s="1" t="s">
        <v>14222</v>
      </c>
      <c r="G2168">
        <v>216</v>
      </c>
      <c r="H2168" t="s">
        <v>29</v>
      </c>
      <c r="I2168">
        <v>934</v>
      </c>
      <c r="J2168">
        <v>500.04</v>
      </c>
      <c r="K2168">
        <f>Passenger_Data[[#This Row],[Price_USD]]*1</f>
        <v>500.04</v>
      </c>
      <c r="L2168">
        <v>26</v>
      </c>
      <c r="M2168" t="s">
        <v>40</v>
      </c>
      <c r="N2168" t="s">
        <v>31</v>
      </c>
      <c r="O2168" t="s">
        <v>42</v>
      </c>
      <c r="P2168" t="s">
        <v>50</v>
      </c>
      <c r="Q2168">
        <v>0</v>
      </c>
      <c r="R2168" t="s">
        <v>51</v>
      </c>
      <c r="S2168" t="s">
        <v>61</v>
      </c>
      <c r="T2168">
        <v>5.4</v>
      </c>
      <c r="U2168">
        <v>2</v>
      </c>
      <c r="V2168">
        <v>5</v>
      </c>
      <c r="W2168">
        <v>0</v>
      </c>
      <c r="X2168">
        <v>0</v>
      </c>
      <c r="Y2168" t="s">
        <v>36</v>
      </c>
    </row>
    <row r="2169" spans="1:25" x14ac:dyDescent="0.25">
      <c r="A2169" t="s">
        <v>3570</v>
      </c>
      <c r="B2169" t="s">
        <v>3571</v>
      </c>
      <c r="C2169" t="s">
        <v>73</v>
      </c>
      <c r="D2169" t="s">
        <v>76</v>
      </c>
      <c r="E2169" t="s">
        <v>49</v>
      </c>
      <c r="F2169" s="1" t="s">
        <v>14223</v>
      </c>
      <c r="G2169">
        <v>172</v>
      </c>
      <c r="H2169" t="s">
        <v>29</v>
      </c>
      <c r="I2169">
        <v>1329</v>
      </c>
      <c r="J2169">
        <v>197.6</v>
      </c>
      <c r="K2169">
        <f>Passenger_Data[[#This Row],[Price_USD]]*1</f>
        <v>197.6</v>
      </c>
      <c r="L2169">
        <v>45</v>
      </c>
      <c r="M2169" t="s">
        <v>40</v>
      </c>
      <c r="N2169" t="s">
        <v>31</v>
      </c>
      <c r="O2169" t="s">
        <v>42</v>
      </c>
      <c r="P2169" t="s">
        <v>83</v>
      </c>
      <c r="Q2169">
        <v>1</v>
      </c>
      <c r="R2169" t="s">
        <v>51</v>
      </c>
      <c r="S2169" t="s">
        <v>35</v>
      </c>
      <c r="T2169">
        <v>5.4</v>
      </c>
      <c r="U2169">
        <v>0</v>
      </c>
      <c r="V2169">
        <v>61</v>
      </c>
      <c r="W2169">
        <v>1</v>
      </c>
      <c r="X2169">
        <v>0</v>
      </c>
      <c r="Y2169" t="s">
        <v>36</v>
      </c>
    </row>
    <row r="2170" spans="1:25" x14ac:dyDescent="0.25">
      <c r="A2170" t="s">
        <v>3572</v>
      </c>
      <c r="B2170" t="s">
        <v>538</v>
      </c>
      <c r="C2170" t="s">
        <v>54</v>
      </c>
      <c r="D2170" t="s">
        <v>76</v>
      </c>
      <c r="E2170" t="s">
        <v>39</v>
      </c>
      <c r="F2170" s="1" t="s">
        <v>14224</v>
      </c>
      <c r="G2170">
        <v>256</v>
      </c>
      <c r="H2170" t="s">
        <v>29</v>
      </c>
      <c r="I2170">
        <v>1844</v>
      </c>
      <c r="J2170">
        <v>299.47000000000003</v>
      </c>
      <c r="K2170">
        <f>Passenger_Data[[#This Row],[Price_USD]]*1</f>
        <v>299.47000000000003</v>
      </c>
      <c r="L2170">
        <v>53</v>
      </c>
      <c r="M2170" t="s">
        <v>40</v>
      </c>
      <c r="N2170" t="s">
        <v>41</v>
      </c>
      <c r="O2170" t="s">
        <v>32</v>
      </c>
      <c r="P2170" t="s">
        <v>50</v>
      </c>
      <c r="Q2170">
        <v>1</v>
      </c>
      <c r="R2170" t="s">
        <v>34</v>
      </c>
      <c r="S2170" t="s">
        <v>68</v>
      </c>
      <c r="T2170">
        <v>5.6</v>
      </c>
      <c r="U2170">
        <v>5</v>
      </c>
      <c r="V2170">
        <v>78</v>
      </c>
      <c r="W2170">
        <v>0</v>
      </c>
      <c r="X2170">
        <v>0</v>
      </c>
      <c r="Y2170" t="s">
        <v>45</v>
      </c>
    </row>
    <row r="2171" spans="1:25" x14ac:dyDescent="0.25">
      <c r="A2171" t="s">
        <v>3573</v>
      </c>
      <c r="B2171" t="s">
        <v>2402</v>
      </c>
      <c r="C2171" t="s">
        <v>48</v>
      </c>
      <c r="D2171" t="s">
        <v>64</v>
      </c>
      <c r="E2171" t="s">
        <v>59</v>
      </c>
      <c r="F2171" s="1" t="s">
        <v>14225</v>
      </c>
      <c r="G2171">
        <v>240</v>
      </c>
      <c r="H2171" t="s">
        <v>29</v>
      </c>
      <c r="I2171">
        <v>1076</v>
      </c>
      <c r="J2171">
        <v>375.55</v>
      </c>
      <c r="K2171">
        <f>Passenger_Data[[#This Row],[Price_USD]]*1</f>
        <v>375.55</v>
      </c>
      <c r="L2171">
        <v>57</v>
      </c>
      <c r="M2171" t="s">
        <v>30</v>
      </c>
      <c r="N2171" t="s">
        <v>31</v>
      </c>
      <c r="O2171" t="s">
        <v>56</v>
      </c>
      <c r="P2171" t="s">
        <v>50</v>
      </c>
      <c r="Q2171">
        <v>3</v>
      </c>
      <c r="R2171" t="s">
        <v>34</v>
      </c>
      <c r="S2171" t="s">
        <v>68</v>
      </c>
      <c r="T2171">
        <v>5.0999999999999996</v>
      </c>
      <c r="U2171">
        <v>0</v>
      </c>
      <c r="V2171">
        <v>69</v>
      </c>
      <c r="W2171">
        <v>0</v>
      </c>
      <c r="X2171">
        <v>0</v>
      </c>
      <c r="Y2171" t="s">
        <v>45</v>
      </c>
    </row>
    <row r="2172" spans="1:25" x14ac:dyDescent="0.25">
      <c r="A2172" t="s">
        <v>3574</v>
      </c>
      <c r="B2172" t="s">
        <v>105</v>
      </c>
      <c r="C2172" t="s">
        <v>54</v>
      </c>
      <c r="D2172" t="s">
        <v>27</v>
      </c>
      <c r="E2172" t="s">
        <v>49</v>
      </c>
      <c r="F2172" s="1" t="s">
        <v>14226</v>
      </c>
      <c r="G2172">
        <v>141</v>
      </c>
      <c r="H2172" t="s">
        <v>86</v>
      </c>
      <c r="I2172">
        <v>1662</v>
      </c>
      <c r="J2172">
        <v>538.53</v>
      </c>
      <c r="K2172">
        <f>Passenger_Data[[#This Row],[Price_USD]]*1</f>
        <v>538.53</v>
      </c>
      <c r="L2172">
        <v>25</v>
      </c>
      <c r="M2172" t="s">
        <v>40</v>
      </c>
      <c r="N2172" t="s">
        <v>31</v>
      </c>
      <c r="O2172" t="s">
        <v>42</v>
      </c>
      <c r="P2172" t="s">
        <v>50</v>
      </c>
      <c r="Q2172">
        <v>1</v>
      </c>
      <c r="R2172" t="s">
        <v>65</v>
      </c>
      <c r="S2172" t="s">
        <v>35</v>
      </c>
      <c r="T2172">
        <v>7.3</v>
      </c>
      <c r="U2172">
        <v>30</v>
      </c>
      <c r="V2172">
        <v>41</v>
      </c>
      <c r="W2172">
        <v>0</v>
      </c>
      <c r="X2172">
        <v>1</v>
      </c>
      <c r="Y2172" t="s">
        <v>77</v>
      </c>
    </row>
    <row r="2173" spans="1:25" x14ac:dyDescent="0.25">
      <c r="A2173" t="s">
        <v>3575</v>
      </c>
      <c r="B2173" t="s">
        <v>3288</v>
      </c>
      <c r="C2173" t="s">
        <v>82</v>
      </c>
      <c r="D2173" t="s">
        <v>55</v>
      </c>
      <c r="E2173" t="s">
        <v>49</v>
      </c>
      <c r="F2173" s="1" t="s">
        <v>14227</v>
      </c>
      <c r="G2173">
        <v>256</v>
      </c>
      <c r="H2173" t="s">
        <v>29</v>
      </c>
      <c r="I2173">
        <v>1587</v>
      </c>
      <c r="J2173">
        <v>498.77</v>
      </c>
      <c r="K2173">
        <f>Passenger_Data[[#This Row],[Price_USD]]*1</f>
        <v>498.77</v>
      </c>
      <c r="L2173">
        <v>43</v>
      </c>
      <c r="M2173" t="s">
        <v>30</v>
      </c>
      <c r="N2173" t="s">
        <v>41</v>
      </c>
      <c r="O2173" t="s">
        <v>56</v>
      </c>
      <c r="P2173" t="s">
        <v>83</v>
      </c>
      <c r="Q2173">
        <v>1</v>
      </c>
      <c r="R2173" t="s">
        <v>43</v>
      </c>
      <c r="S2173" t="s">
        <v>68</v>
      </c>
      <c r="T2173">
        <v>10</v>
      </c>
      <c r="U2173">
        <v>12</v>
      </c>
      <c r="V2173">
        <v>119</v>
      </c>
      <c r="W2173">
        <v>0</v>
      </c>
      <c r="X2173">
        <v>0</v>
      </c>
      <c r="Y2173" t="s">
        <v>45</v>
      </c>
    </row>
    <row r="2174" spans="1:25" x14ac:dyDescent="0.25">
      <c r="A2174" t="s">
        <v>3576</v>
      </c>
      <c r="B2174" t="s">
        <v>3547</v>
      </c>
      <c r="C2174" t="s">
        <v>48</v>
      </c>
      <c r="D2174" t="s">
        <v>39</v>
      </c>
      <c r="E2174" t="s">
        <v>39</v>
      </c>
      <c r="F2174" s="1" t="s">
        <v>14228</v>
      </c>
      <c r="G2174">
        <v>276</v>
      </c>
      <c r="H2174" t="s">
        <v>86</v>
      </c>
      <c r="I2174">
        <v>1178</v>
      </c>
      <c r="J2174">
        <v>395.73</v>
      </c>
      <c r="K2174">
        <f>Passenger_Data[[#This Row],[Price_USD]]*1</f>
        <v>395.73</v>
      </c>
      <c r="L2174">
        <v>78</v>
      </c>
      <c r="M2174" t="s">
        <v>40</v>
      </c>
      <c r="N2174" t="s">
        <v>60</v>
      </c>
      <c r="O2174" t="s">
        <v>56</v>
      </c>
      <c r="P2174" t="s">
        <v>83</v>
      </c>
      <c r="Q2174">
        <v>3</v>
      </c>
      <c r="R2174" t="s">
        <v>34</v>
      </c>
      <c r="S2174" t="s">
        <v>68</v>
      </c>
      <c r="T2174">
        <v>6.7</v>
      </c>
      <c r="U2174">
        <v>0</v>
      </c>
      <c r="V2174">
        <v>119</v>
      </c>
      <c r="W2174">
        <v>0</v>
      </c>
      <c r="X2174">
        <v>1</v>
      </c>
      <c r="Y2174" t="s">
        <v>45</v>
      </c>
    </row>
    <row r="2175" spans="1:25" x14ac:dyDescent="0.25">
      <c r="A2175" t="s">
        <v>3577</v>
      </c>
      <c r="B2175" t="s">
        <v>327</v>
      </c>
      <c r="C2175" t="s">
        <v>82</v>
      </c>
      <c r="D2175" t="s">
        <v>28</v>
      </c>
      <c r="E2175" t="s">
        <v>64</v>
      </c>
      <c r="F2175" s="1" t="s">
        <v>14229</v>
      </c>
      <c r="G2175">
        <v>182</v>
      </c>
      <c r="H2175" t="s">
        <v>86</v>
      </c>
      <c r="I2175">
        <v>1540</v>
      </c>
      <c r="J2175">
        <v>473.33</v>
      </c>
      <c r="K2175">
        <f>Passenger_Data[[#This Row],[Price_USD]]*1</f>
        <v>473.33</v>
      </c>
      <c r="L2175">
        <v>36</v>
      </c>
      <c r="M2175" t="s">
        <v>30</v>
      </c>
      <c r="N2175" t="s">
        <v>60</v>
      </c>
      <c r="O2175" t="s">
        <v>56</v>
      </c>
      <c r="P2175" t="s">
        <v>83</v>
      </c>
      <c r="Q2175">
        <v>1</v>
      </c>
      <c r="R2175" t="s">
        <v>65</v>
      </c>
      <c r="S2175" t="s">
        <v>44</v>
      </c>
      <c r="T2175">
        <v>6.2</v>
      </c>
      <c r="U2175">
        <v>18</v>
      </c>
      <c r="V2175">
        <v>52</v>
      </c>
      <c r="W2175">
        <v>0</v>
      </c>
      <c r="X2175">
        <v>0</v>
      </c>
      <c r="Y2175" t="s">
        <v>77</v>
      </c>
    </row>
    <row r="2176" spans="1:25" x14ac:dyDescent="0.25">
      <c r="A2176" t="s">
        <v>3578</v>
      </c>
      <c r="B2176" t="s">
        <v>1686</v>
      </c>
      <c r="C2176" t="s">
        <v>73</v>
      </c>
      <c r="D2176" t="s">
        <v>28</v>
      </c>
      <c r="E2176" t="s">
        <v>27</v>
      </c>
      <c r="F2176" s="1" t="s">
        <v>14230</v>
      </c>
      <c r="G2176">
        <v>186</v>
      </c>
      <c r="H2176" t="s">
        <v>108</v>
      </c>
      <c r="I2176">
        <v>865</v>
      </c>
      <c r="J2176">
        <v>465.42</v>
      </c>
      <c r="K2176">
        <f>Passenger_Data[[#This Row],[Price_USD]]*1</f>
        <v>465.42</v>
      </c>
      <c r="L2176">
        <v>39</v>
      </c>
      <c r="M2176" t="s">
        <v>40</v>
      </c>
      <c r="N2176" t="s">
        <v>41</v>
      </c>
      <c r="O2176" t="s">
        <v>42</v>
      </c>
      <c r="P2176" t="s">
        <v>83</v>
      </c>
      <c r="Q2176">
        <v>1</v>
      </c>
      <c r="R2176" t="s">
        <v>43</v>
      </c>
      <c r="S2176" t="s">
        <v>68</v>
      </c>
      <c r="T2176">
        <v>8</v>
      </c>
      <c r="U2176">
        <v>13</v>
      </c>
      <c r="V2176">
        <v>99</v>
      </c>
      <c r="W2176">
        <v>0</v>
      </c>
      <c r="X2176">
        <v>0</v>
      </c>
      <c r="Y2176" t="s">
        <v>45</v>
      </c>
    </row>
    <row r="2177" spans="1:25" x14ac:dyDescent="0.25">
      <c r="A2177" t="s">
        <v>3579</v>
      </c>
      <c r="B2177" t="s">
        <v>1923</v>
      </c>
      <c r="C2177" t="s">
        <v>82</v>
      </c>
      <c r="D2177" t="s">
        <v>49</v>
      </c>
      <c r="E2177" t="s">
        <v>76</v>
      </c>
      <c r="F2177" s="1" t="s">
        <v>14231</v>
      </c>
      <c r="G2177">
        <v>124</v>
      </c>
      <c r="H2177" t="s">
        <v>29</v>
      </c>
      <c r="I2177">
        <v>1444</v>
      </c>
      <c r="J2177">
        <v>359</v>
      </c>
      <c r="K2177">
        <f>Passenger_Data[[#This Row],[Price_USD]]*1</f>
        <v>359</v>
      </c>
      <c r="L2177">
        <v>23</v>
      </c>
      <c r="M2177" t="s">
        <v>30</v>
      </c>
      <c r="N2177" t="s">
        <v>31</v>
      </c>
      <c r="O2177" t="s">
        <v>33</v>
      </c>
      <c r="P2177" t="s">
        <v>33</v>
      </c>
      <c r="Q2177">
        <v>1</v>
      </c>
      <c r="R2177" t="s">
        <v>34</v>
      </c>
      <c r="S2177" t="s">
        <v>68</v>
      </c>
      <c r="T2177">
        <v>7.6</v>
      </c>
      <c r="U2177">
        <v>7</v>
      </c>
      <c r="V2177">
        <v>58</v>
      </c>
      <c r="W2177">
        <v>0</v>
      </c>
      <c r="X2177">
        <v>0</v>
      </c>
      <c r="Y2177" t="s">
        <v>36</v>
      </c>
    </row>
    <row r="2178" spans="1:25" x14ac:dyDescent="0.25">
      <c r="A2178" t="s">
        <v>3580</v>
      </c>
      <c r="B2178" t="s">
        <v>3581</v>
      </c>
      <c r="C2178" t="s">
        <v>73</v>
      </c>
      <c r="D2178" t="s">
        <v>27</v>
      </c>
      <c r="E2178" t="s">
        <v>76</v>
      </c>
      <c r="F2178" s="1" t="s">
        <v>14232</v>
      </c>
      <c r="G2178">
        <v>123</v>
      </c>
      <c r="H2178" t="s">
        <v>86</v>
      </c>
      <c r="I2178">
        <v>925</v>
      </c>
      <c r="J2178">
        <v>256.51</v>
      </c>
      <c r="K2178">
        <f>Passenger_Data[[#This Row],[Price_USD]]*1</f>
        <v>256.51</v>
      </c>
      <c r="L2178">
        <v>21</v>
      </c>
      <c r="M2178" t="s">
        <v>30</v>
      </c>
      <c r="N2178" t="s">
        <v>60</v>
      </c>
      <c r="O2178" t="s">
        <v>42</v>
      </c>
      <c r="P2178" t="s">
        <v>50</v>
      </c>
      <c r="Q2178">
        <v>1</v>
      </c>
      <c r="R2178" t="s">
        <v>51</v>
      </c>
      <c r="S2178" t="s">
        <v>61</v>
      </c>
      <c r="T2178">
        <v>5.7</v>
      </c>
      <c r="U2178">
        <v>8</v>
      </c>
      <c r="V2178">
        <v>19</v>
      </c>
      <c r="W2178">
        <v>0</v>
      </c>
      <c r="X2178">
        <v>1</v>
      </c>
      <c r="Y2178" t="s">
        <v>36</v>
      </c>
    </row>
    <row r="2179" spans="1:25" x14ac:dyDescent="0.25">
      <c r="A2179" t="s">
        <v>3582</v>
      </c>
      <c r="B2179" t="s">
        <v>2925</v>
      </c>
      <c r="C2179" t="s">
        <v>54</v>
      </c>
      <c r="D2179" t="s">
        <v>28</v>
      </c>
      <c r="E2179" t="s">
        <v>59</v>
      </c>
      <c r="F2179" s="1" t="s">
        <v>14233</v>
      </c>
      <c r="G2179">
        <v>114</v>
      </c>
      <c r="H2179" t="s">
        <v>29</v>
      </c>
      <c r="I2179">
        <v>1433</v>
      </c>
      <c r="J2179">
        <v>521.42999999999995</v>
      </c>
      <c r="K2179">
        <f>Passenger_Data[[#This Row],[Price_USD]]*1</f>
        <v>521.42999999999995</v>
      </c>
      <c r="L2179">
        <v>61</v>
      </c>
      <c r="M2179" t="s">
        <v>30</v>
      </c>
      <c r="N2179" t="s">
        <v>41</v>
      </c>
      <c r="O2179" t="s">
        <v>33</v>
      </c>
      <c r="P2179" t="s">
        <v>264</v>
      </c>
      <c r="Q2179">
        <v>0</v>
      </c>
      <c r="R2179" t="s">
        <v>51</v>
      </c>
      <c r="S2179" t="s">
        <v>44</v>
      </c>
      <c r="T2179">
        <v>7.6</v>
      </c>
      <c r="U2179">
        <v>0</v>
      </c>
      <c r="V2179">
        <v>91</v>
      </c>
      <c r="W2179">
        <v>0</v>
      </c>
      <c r="X2179">
        <v>0</v>
      </c>
      <c r="Y2179" t="s">
        <v>45</v>
      </c>
    </row>
    <row r="2180" spans="1:25" x14ac:dyDescent="0.25">
      <c r="A2180" t="s">
        <v>3583</v>
      </c>
      <c r="B2180" t="s">
        <v>3584</v>
      </c>
      <c r="C2180" t="s">
        <v>26</v>
      </c>
      <c r="D2180" t="s">
        <v>59</v>
      </c>
      <c r="E2180" t="s">
        <v>59</v>
      </c>
      <c r="F2180" s="1" t="s">
        <v>14234</v>
      </c>
      <c r="G2180">
        <v>203</v>
      </c>
      <c r="H2180" t="s">
        <v>29</v>
      </c>
      <c r="I2180">
        <v>1220</v>
      </c>
      <c r="J2180">
        <v>324.22000000000003</v>
      </c>
      <c r="K2180">
        <f>Passenger_Data[[#This Row],[Price_USD]]*1</f>
        <v>324.22000000000003</v>
      </c>
      <c r="L2180">
        <v>68</v>
      </c>
      <c r="M2180" t="s">
        <v>30</v>
      </c>
      <c r="N2180" t="s">
        <v>41</v>
      </c>
      <c r="O2180" t="s">
        <v>33</v>
      </c>
      <c r="P2180" t="s">
        <v>50</v>
      </c>
      <c r="Q2180">
        <v>3</v>
      </c>
      <c r="R2180" t="s">
        <v>65</v>
      </c>
      <c r="S2180" t="s">
        <v>44</v>
      </c>
      <c r="T2180">
        <v>6.8</v>
      </c>
      <c r="U2180">
        <v>16</v>
      </c>
      <c r="V2180">
        <v>59</v>
      </c>
      <c r="W2180">
        <v>0</v>
      </c>
      <c r="X2180">
        <v>1</v>
      </c>
      <c r="Y2180" t="s">
        <v>36</v>
      </c>
    </row>
    <row r="2181" spans="1:25" x14ac:dyDescent="0.25">
      <c r="A2181" t="s">
        <v>3585</v>
      </c>
      <c r="B2181" t="s">
        <v>1315</v>
      </c>
      <c r="C2181" t="s">
        <v>73</v>
      </c>
      <c r="D2181" t="s">
        <v>55</v>
      </c>
      <c r="E2181" t="s">
        <v>49</v>
      </c>
      <c r="F2181" s="1" t="s">
        <v>14235</v>
      </c>
      <c r="G2181">
        <v>144</v>
      </c>
      <c r="H2181" t="s">
        <v>29</v>
      </c>
      <c r="I2181">
        <v>804</v>
      </c>
      <c r="J2181">
        <v>307.81</v>
      </c>
      <c r="K2181">
        <f>Passenger_Data[[#This Row],[Price_USD]]*1</f>
        <v>307.81</v>
      </c>
      <c r="L2181">
        <v>40</v>
      </c>
      <c r="M2181" t="s">
        <v>40</v>
      </c>
      <c r="N2181" t="s">
        <v>60</v>
      </c>
      <c r="O2181" t="s">
        <v>56</v>
      </c>
      <c r="P2181" t="s">
        <v>50</v>
      </c>
      <c r="Q2181">
        <v>0</v>
      </c>
      <c r="R2181" t="s">
        <v>43</v>
      </c>
      <c r="S2181" t="s">
        <v>35</v>
      </c>
      <c r="T2181">
        <v>7.4</v>
      </c>
      <c r="U2181">
        <v>20</v>
      </c>
      <c r="V2181">
        <v>104</v>
      </c>
      <c r="W2181">
        <v>0</v>
      </c>
      <c r="X2181">
        <v>0</v>
      </c>
      <c r="Y2181" t="s">
        <v>77</v>
      </c>
    </row>
    <row r="2182" spans="1:25" x14ac:dyDescent="0.25">
      <c r="A2182" t="s">
        <v>3586</v>
      </c>
      <c r="B2182" t="s">
        <v>948</v>
      </c>
      <c r="C2182" t="s">
        <v>54</v>
      </c>
      <c r="D2182" t="s">
        <v>55</v>
      </c>
      <c r="E2182" t="s">
        <v>59</v>
      </c>
      <c r="F2182" s="1" t="s">
        <v>14236</v>
      </c>
      <c r="G2182">
        <v>120</v>
      </c>
      <c r="H2182" t="s">
        <v>29</v>
      </c>
      <c r="I2182">
        <v>1229</v>
      </c>
      <c r="J2182">
        <v>355.93</v>
      </c>
      <c r="K2182">
        <f>Passenger_Data[[#This Row],[Price_USD]]*1</f>
        <v>355.93</v>
      </c>
      <c r="L2182">
        <v>43</v>
      </c>
      <c r="M2182" t="s">
        <v>30</v>
      </c>
      <c r="N2182" t="s">
        <v>41</v>
      </c>
      <c r="O2182" t="s">
        <v>32</v>
      </c>
      <c r="P2182" t="s">
        <v>50</v>
      </c>
      <c r="Q2182">
        <v>3</v>
      </c>
      <c r="R2182" t="s">
        <v>65</v>
      </c>
      <c r="S2182" t="s">
        <v>44</v>
      </c>
      <c r="T2182">
        <v>8.6</v>
      </c>
      <c r="U2182">
        <v>23</v>
      </c>
      <c r="V2182">
        <v>1</v>
      </c>
      <c r="W2182">
        <v>0</v>
      </c>
      <c r="X2182">
        <v>1</v>
      </c>
      <c r="Y2182" t="s">
        <v>36</v>
      </c>
    </row>
    <row r="2183" spans="1:25" x14ac:dyDescent="0.25">
      <c r="A2183" t="s">
        <v>3587</v>
      </c>
      <c r="B2183" t="s">
        <v>3588</v>
      </c>
      <c r="C2183" t="s">
        <v>26</v>
      </c>
      <c r="D2183" t="s">
        <v>39</v>
      </c>
      <c r="E2183" t="s">
        <v>27</v>
      </c>
      <c r="F2183" s="1" t="s">
        <v>14237</v>
      </c>
      <c r="G2183">
        <v>232</v>
      </c>
      <c r="H2183" t="s">
        <v>29</v>
      </c>
      <c r="I2183">
        <v>565</v>
      </c>
      <c r="J2183">
        <v>501.05</v>
      </c>
      <c r="K2183">
        <f>Passenger_Data[[#This Row],[Price_USD]]*1</f>
        <v>501.05</v>
      </c>
      <c r="L2183">
        <v>31</v>
      </c>
      <c r="M2183" t="s">
        <v>30</v>
      </c>
      <c r="N2183" t="s">
        <v>31</v>
      </c>
      <c r="O2183" t="s">
        <v>56</v>
      </c>
      <c r="P2183" t="s">
        <v>264</v>
      </c>
      <c r="Q2183">
        <v>0</v>
      </c>
      <c r="R2183" t="s">
        <v>51</v>
      </c>
      <c r="S2183" t="s">
        <v>61</v>
      </c>
      <c r="T2183">
        <v>7</v>
      </c>
      <c r="U2183">
        <v>8</v>
      </c>
      <c r="V2183">
        <v>37</v>
      </c>
      <c r="W2183">
        <v>0</v>
      </c>
      <c r="X2183">
        <v>0</v>
      </c>
      <c r="Y2183" t="s">
        <v>45</v>
      </c>
    </row>
    <row r="2184" spans="1:25" x14ac:dyDescent="0.25">
      <c r="A2184" t="s">
        <v>3589</v>
      </c>
      <c r="B2184" t="s">
        <v>1630</v>
      </c>
      <c r="C2184" t="s">
        <v>82</v>
      </c>
      <c r="D2184" t="s">
        <v>39</v>
      </c>
      <c r="E2184" t="s">
        <v>49</v>
      </c>
      <c r="F2184" s="1" t="s">
        <v>14238</v>
      </c>
      <c r="G2184">
        <v>229</v>
      </c>
      <c r="H2184" t="s">
        <v>29</v>
      </c>
      <c r="I2184">
        <v>1093</v>
      </c>
      <c r="J2184">
        <v>292.11</v>
      </c>
      <c r="K2184">
        <f>Passenger_Data[[#This Row],[Price_USD]]*1</f>
        <v>292.11</v>
      </c>
      <c r="L2184">
        <v>36</v>
      </c>
      <c r="M2184" t="s">
        <v>40</v>
      </c>
      <c r="N2184" t="s">
        <v>60</v>
      </c>
      <c r="O2184" t="s">
        <v>42</v>
      </c>
      <c r="P2184" t="s">
        <v>50</v>
      </c>
      <c r="Q2184">
        <v>0</v>
      </c>
      <c r="R2184" t="s">
        <v>65</v>
      </c>
      <c r="S2184" t="s">
        <v>61</v>
      </c>
      <c r="T2184">
        <v>6.6</v>
      </c>
      <c r="U2184">
        <v>8</v>
      </c>
      <c r="V2184">
        <v>34</v>
      </c>
      <c r="W2184">
        <v>1</v>
      </c>
      <c r="X2184">
        <v>0</v>
      </c>
      <c r="Y2184" t="s">
        <v>77</v>
      </c>
    </row>
    <row r="2185" spans="1:25" x14ac:dyDescent="0.25">
      <c r="A2185" t="s">
        <v>3590</v>
      </c>
      <c r="B2185" t="s">
        <v>118</v>
      </c>
      <c r="C2185" t="s">
        <v>48</v>
      </c>
      <c r="D2185" t="s">
        <v>39</v>
      </c>
      <c r="E2185" t="s">
        <v>64</v>
      </c>
      <c r="F2185" s="1" t="s">
        <v>14239</v>
      </c>
      <c r="G2185">
        <v>157</v>
      </c>
      <c r="H2185" t="s">
        <v>29</v>
      </c>
      <c r="I2185">
        <v>793</v>
      </c>
      <c r="J2185">
        <v>374.99</v>
      </c>
      <c r="K2185">
        <f>Passenger_Data[[#This Row],[Price_USD]]*1</f>
        <v>374.99</v>
      </c>
      <c r="L2185">
        <v>33</v>
      </c>
      <c r="M2185" t="s">
        <v>30</v>
      </c>
      <c r="N2185" t="s">
        <v>31</v>
      </c>
      <c r="O2185" t="s">
        <v>33</v>
      </c>
      <c r="P2185" t="s">
        <v>50</v>
      </c>
      <c r="Q2185">
        <v>0</v>
      </c>
      <c r="R2185" t="s">
        <v>51</v>
      </c>
      <c r="S2185" t="s">
        <v>61</v>
      </c>
      <c r="T2185">
        <v>6.1</v>
      </c>
      <c r="U2185">
        <v>3</v>
      </c>
      <c r="V2185">
        <v>24</v>
      </c>
      <c r="W2185">
        <v>0</v>
      </c>
      <c r="X2185">
        <v>0</v>
      </c>
      <c r="Y2185" t="s">
        <v>45</v>
      </c>
    </row>
    <row r="2186" spans="1:25" x14ac:dyDescent="0.25">
      <c r="A2186" t="s">
        <v>3591</v>
      </c>
      <c r="B2186" t="s">
        <v>836</v>
      </c>
      <c r="C2186" t="s">
        <v>26</v>
      </c>
      <c r="D2186" t="s">
        <v>27</v>
      </c>
      <c r="E2186" t="s">
        <v>28</v>
      </c>
      <c r="F2186" s="1" t="s">
        <v>14240</v>
      </c>
      <c r="G2186">
        <v>144</v>
      </c>
      <c r="H2186" t="s">
        <v>29</v>
      </c>
      <c r="I2186">
        <v>1165</v>
      </c>
      <c r="J2186">
        <v>482.72</v>
      </c>
      <c r="K2186">
        <f>Passenger_Data[[#This Row],[Price_USD]]*1</f>
        <v>482.72</v>
      </c>
      <c r="L2186">
        <v>30</v>
      </c>
      <c r="M2186" t="s">
        <v>40</v>
      </c>
      <c r="N2186" t="s">
        <v>31</v>
      </c>
      <c r="O2186" t="s">
        <v>56</v>
      </c>
      <c r="P2186" t="s">
        <v>33</v>
      </c>
      <c r="Q2186">
        <v>1</v>
      </c>
      <c r="R2186" t="s">
        <v>51</v>
      </c>
      <c r="S2186" t="s">
        <v>61</v>
      </c>
      <c r="T2186">
        <v>6.6</v>
      </c>
      <c r="U2186">
        <v>3</v>
      </c>
      <c r="V2186">
        <v>71</v>
      </c>
      <c r="W2186">
        <v>0</v>
      </c>
      <c r="X2186">
        <v>0</v>
      </c>
      <c r="Y2186" t="s">
        <v>77</v>
      </c>
    </row>
    <row r="2187" spans="1:25" x14ac:dyDescent="0.25">
      <c r="A2187" t="s">
        <v>3592</v>
      </c>
      <c r="B2187" t="s">
        <v>1142</v>
      </c>
      <c r="C2187" t="s">
        <v>48</v>
      </c>
      <c r="D2187" t="s">
        <v>59</v>
      </c>
      <c r="E2187" t="s">
        <v>28</v>
      </c>
      <c r="F2187" s="1" t="s">
        <v>14241</v>
      </c>
      <c r="G2187">
        <v>220</v>
      </c>
      <c r="H2187" t="s">
        <v>29</v>
      </c>
      <c r="I2187">
        <v>654</v>
      </c>
      <c r="J2187">
        <v>347.31</v>
      </c>
      <c r="K2187">
        <f>Passenger_Data[[#This Row],[Price_USD]]*1</f>
        <v>347.31</v>
      </c>
      <c r="L2187">
        <v>56</v>
      </c>
      <c r="M2187" t="s">
        <v>40</v>
      </c>
      <c r="N2187" t="s">
        <v>41</v>
      </c>
      <c r="O2187" t="s">
        <v>42</v>
      </c>
      <c r="P2187" t="s">
        <v>33</v>
      </c>
      <c r="Q2187">
        <v>0</v>
      </c>
      <c r="R2187" t="s">
        <v>65</v>
      </c>
      <c r="S2187" t="s">
        <v>61</v>
      </c>
      <c r="T2187">
        <v>2.8</v>
      </c>
      <c r="U2187">
        <v>7</v>
      </c>
      <c r="V2187">
        <v>22</v>
      </c>
      <c r="W2187">
        <v>0</v>
      </c>
      <c r="X2187">
        <v>0</v>
      </c>
      <c r="Y2187" t="s">
        <v>45</v>
      </c>
    </row>
    <row r="2188" spans="1:25" x14ac:dyDescent="0.25">
      <c r="A2188" t="s">
        <v>3593</v>
      </c>
      <c r="B2188" t="s">
        <v>1472</v>
      </c>
      <c r="C2188" t="s">
        <v>73</v>
      </c>
      <c r="D2188" t="s">
        <v>76</v>
      </c>
      <c r="E2188" t="s">
        <v>64</v>
      </c>
      <c r="F2188" s="1" t="s">
        <v>14242</v>
      </c>
      <c r="G2188">
        <v>128</v>
      </c>
      <c r="H2188" t="s">
        <v>29</v>
      </c>
      <c r="I2188">
        <v>1210</v>
      </c>
      <c r="J2188">
        <v>196.12</v>
      </c>
      <c r="K2188">
        <f>Passenger_Data[[#This Row],[Price_USD]]*1</f>
        <v>196.12</v>
      </c>
      <c r="L2188">
        <v>31</v>
      </c>
      <c r="M2188" t="s">
        <v>30</v>
      </c>
      <c r="N2188" t="s">
        <v>31</v>
      </c>
      <c r="O2188" t="s">
        <v>56</v>
      </c>
      <c r="P2188" t="s">
        <v>50</v>
      </c>
      <c r="Q2188">
        <v>0</v>
      </c>
      <c r="R2188" t="s">
        <v>65</v>
      </c>
      <c r="S2188" t="s">
        <v>61</v>
      </c>
      <c r="T2188">
        <v>6.7</v>
      </c>
      <c r="U2188">
        <v>21</v>
      </c>
      <c r="V2188">
        <v>36</v>
      </c>
      <c r="W2188">
        <v>0</v>
      </c>
      <c r="X2188">
        <v>0</v>
      </c>
      <c r="Y2188" t="s">
        <v>45</v>
      </c>
    </row>
    <row r="2189" spans="1:25" x14ac:dyDescent="0.25">
      <c r="A2189" t="s">
        <v>3594</v>
      </c>
      <c r="B2189" t="s">
        <v>913</v>
      </c>
      <c r="C2189" t="s">
        <v>54</v>
      </c>
      <c r="D2189" t="s">
        <v>27</v>
      </c>
      <c r="E2189" t="s">
        <v>64</v>
      </c>
      <c r="F2189" s="1" t="s">
        <v>14243</v>
      </c>
      <c r="G2189">
        <v>97</v>
      </c>
      <c r="H2189" t="s">
        <v>108</v>
      </c>
      <c r="I2189">
        <v>1639</v>
      </c>
      <c r="J2189">
        <v>239.6</v>
      </c>
      <c r="K2189">
        <f>Passenger_Data[[#This Row],[Price_USD]]*1</f>
        <v>239.6</v>
      </c>
      <c r="L2189">
        <v>63</v>
      </c>
      <c r="M2189" t="s">
        <v>40</v>
      </c>
      <c r="N2189" t="s">
        <v>41</v>
      </c>
      <c r="O2189" t="s">
        <v>32</v>
      </c>
      <c r="P2189" t="s">
        <v>83</v>
      </c>
      <c r="Q2189">
        <v>1</v>
      </c>
      <c r="R2189" t="s">
        <v>51</v>
      </c>
      <c r="S2189" t="s">
        <v>68</v>
      </c>
      <c r="T2189">
        <v>6.9</v>
      </c>
      <c r="U2189">
        <v>15</v>
      </c>
      <c r="V2189">
        <v>31</v>
      </c>
      <c r="W2189">
        <v>0</v>
      </c>
      <c r="X2189">
        <v>0</v>
      </c>
      <c r="Y2189" t="s">
        <v>45</v>
      </c>
    </row>
    <row r="2190" spans="1:25" x14ac:dyDescent="0.25">
      <c r="A2190" t="s">
        <v>3595</v>
      </c>
      <c r="B2190" t="s">
        <v>3596</v>
      </c>
      <c r="C2190" t="s">
        <v>26</v>
      </c>
      <c r="D2190" t="s">
        <v>49</v>
      </c>
      <c r="E2190" t="s">
        <v>76</v>
      </c>
      <c r="F2190" s="1" t="s">
        <v>14244</v>
      </c>
      <c r="G2190">
        <v>210</v>
      </c>
      <c r="H2190" t="s">
        <v>29</v>
      </c>
      <c r="I2190">
        <v>1326</v>
      </c>
      <c r="J2190">
        <v>514.67999999999995</v>
      </c>
      <c r="K2190">
        <f>Passenger_Data[[#This Row],[Price_USD]]*1</f>
        <v>514.67999999999995</v>
      </c>
      <c r="L2190">
        <v>76</v>
      </c>
      <c r="M2190" t="s">
        <v>30</v>
      </c>
      <c r="N2190" t="s">
        <v>31</v>
      </c>
      <c r="O2190" t="s">
        <v>42</v>
      </c>
      <c r="P2190" t="s">
        <v>50</v>
      </c>
      <c r="Q2190">
        <v>1</v>
      </c>
      <c r="R2190" t="s">
        <v>43</v>
      </c>
      <c r="S2190" t="s">
        <v>61</v>
      </c>
      <c r="T2190">
        <v>6.1</v>
      </c>
      <c r="U2190">
        <v>16</v>
      </c>
      <c r="V2190">
        <v>108</v>
      </c>
      <c r="W2190">
        <v>0</v>
      </c>
      <c r="X2190">
        <v>0</v>
      </c>
      <c r="Y2190" t="s">
        <v>45</v>
      </c>
    </row>
    <row r="2191" spans="1:25" x14ac:dyDescent="0.25">
      <c r="A2191" t="s">
        <v>3597</v>
      </c>
      <c r="B2191" t="s">
        <v>3598</v>
      </c>
      <c r="C2191" t="s">
        <v>54</v>
      </c>
      <c r="D2191" t="s">
        <v>64</v>
      </c>
      <c r="E2191" t="s">
        <v>27</v>
      </c>
      <c r="F2191" s="1" t="s">
        <v>14245</v>
      </c>
      <c r="G2191">
        <v>206</v>
      </c>
      <c r="H2191" t="s">
        <v>29</v>
      </c>
      <c r="I2191">
        <v>1088</v>
      </c>
      <c r="J2191">
        <v>176.81</v>
      </c>
      <c r="K2191">
        <f>Passenger_Data[[#This Row],[Price_USD]]*1</f>
        <v>176.81</v>
      </c>
      <c r="L2191">
        <v>47</v>
      </c>
      <c r="M2191" t="s">
        <v>40</v>
      </c>
      <c r="N2191" t="s">
        <v>31</v>
      </c>
      <c r="O2191" t="s">
        <v>33</v>
      </c>
      <c r="P2191" t="s">
        <v>50</v>
      </c>
      <c r="Q2191">
        <v>2</v>
      </c>
      <c r="R2191" t="s">
        <v>51</v>
      </c>
      <c r="S2191" t="s">
        <v>61</v>
      </c>
      <c r="T2191">
        <v>6.3</v>
      </c>
      <c r="U2191">
        <v>2</v>
      </c>
      <c r="V2191">
        <v>51</v>
      </c>
      <c r="W2191">
        <v>0</v>
      </c>
      <c r="X2191">
        <v>1</v>
      </c>
      <c r="Y2191" t="s">
        <v>45</v>
      </c>
    </row>
    <row r="2192" spans="1:25" x14ac:dyDescent="0.25">
      <c r="A2192" t="s">
        <v>3599</v>
      </c>
      <c r="B2192" t="s">
        <v>3600</v>
      </c>
      <c r="C2192" t="s">
        <v>73</v>
      </c>
      <c r="D2192" t="s">
        <v>59</v>
      </c>
      <c r="E2192" t="s">
        <v>59</v>
      </c>
      <c r="F2192" s="1" t="s">
        <v>14246</v>
      </c>
      <c r="G2192">
        <v>190</v>
      </c>
      <c r="H2192" t="s">
        <v>29</v>
      </c>
      <c r="I2192">
        <v>1585</v>
      </c>
      <c r="J2192">
        <v>299.29000000000002</v>
      </c>
      <c r="K2192">
        <f>Passenger_Data[[#This Row],[Price_USD]]*1</f>
        <v>299.29000000000002</v>
      </c>
      <c r="L2192">
        <v>27</v>
      </c>
      <c r="M2192" t="s">
        <v>30</v>
      </c>
      <c r="N2192" t="s">
        <v>31</v>
      </c>
      <c r="O2192" t="s">
        <v>33</v>
      </c>
      <c r="P2192" t="s">
        <v>33</v>
      </c>
      <c r="Q2192">
        <v>0</v>
      </c>
      <c r="R2192" t="s">
        <v>65</v>
      </c>
      <c r="S2192" t="s">
        <v>68</v>
      </c>
      <c r="T2192">
        <v>5.9</v>
      </c>
      <c r="U2192">
        <v>2</v>
      </c>
      <c r="V2192">
        <v>95</v>
      </c>
      <c r="W2192">
        <v>0</v>
      </c>
      <c r="X2192">
        <v>1</v>
      </c>
      <c r="Y2192" t="s">
        <v>77</v>
      </c>
    </row>
    <row r="2193" spans="1:25" x14ac:dyDescent="0.25">
      <c r="A2193" t="s">
        <v>3601</v>
      </c>
      <c r="B2193" t="s">
        <v>2423</v>
      </c>
      <c r="C2193" t="s">
        <v>73</v>
      </c>
      <c r="D2193" t="s">
        <v>28</v>
      </c>
      <c r="E2193" t="s">
        <v>39</v>
      </c>
      <c r="F2193" s="1" t="s">
        <v>14247</v>
      </c>
      <c r="G2193">
        <v>90</v>
      </c>
      <c r="H2193" t="s">
        <v>29</v>
      </c>
      <c r="I2193">
        <v>1305</v>
      </c>
      <c r="J2193">
        <v>235.72</v>
      </c>
      <c r="K2193">
        <f>Passenger_Data[[#This Row],[Price_USD]]*1</f>
        <v>235.72</v>
      </c>
      <c r="L2193">
        <v>38</v>
      </c>
      <c r="M2193" t="s">
        <v>40</v>
      </c>
      <c r="N2193" t="s">
        <v>31</v>
      </c>
      <c r="O2193" t="s">
        <v>33</v>
      </c>
      <c r="P2193" t="s">
        <v>50</v>
      </c>
      <c r="Q2193">
        <v>0</v>
      </c>
      <c r="R2193" t="s">
        <v>65</v>
      </c>
      <c r="S2193" t="s">
        <v>44</v>
      </c>
      <c r="T2193">
        <v>9.1999999999999993</v>
      </c>
      <c r="U2193">
        <v>13</v>
      </c>
      <c r="V2193">
        <v>2</v>
      </c>
      <c r="W2193">
        <v>0</v>
      </c>
      <c r="X2193">
        <v>0</v>
      </c>
      <c r="Y2193" t="s">
        <v>77</v>
      </c>
    </row>
    <row r="2194" spans="1:25" x14ac:dyDescent="0.25">
      <c r="A2194" t="s">
        <v>3602</v>
      </c>
      <c r="B2194" t="s">
        <v>3603</v>
      </c>
      <c r="C2194" t="s">
        <v>26</v>
      </c>
      <c r="D2194" t="s">
        <v>49</v>
      </c>
      <c r="E2194" t="s">
        <v>27</v>
      </c>
      <c r="F2194" s="1" t="s">
        <v>14248</v>
      </c>
      <c r="G2194">
        <v>150</v>
      </c>
      <c r="H2194" t="s">
        <v>86</v>
      </c>
      <c r="I2194">
        <v>1348</v>
      </c>
      <c r="J2194">
        <v>315.33999999999997</v>
      </c>
      <c r="K2194">
        <f>Passenger_Data[[#This Row],[Price_USD]]*1</f>
        <v>315.33999999999997</v>
      </c>
      <c r="L2194">
        <v>62</v>
      </c>
      <c r="M2194" t="s">
        <v>30</v>
      </c>
      <c r="N2194" t="s">
        <v>41</v>
      </c>
      <c r="O2194" t="s">
        <v>42</v>
      </c>
      <c r="P2194" t="s">
        <v>50</v>
      </c>
      <c r="Q2194">
        <v>1</v>
      </c>
      <c r="R2194" t="s">
        <v>51</v>
      </c>
      <c r="S2194" t="s">
        <v>61</v>
      </c>
      <c r="T2194">
        <v>4.9000000000000004</v>
      </c>
      <c r="U2194">
        <v>2</v>
      </c>
      <c r="V2194">
        <v>18</v>
      </c>
      <c r="W2194">
        <v>0</v>
      </c>
      <c r="X2194">
        <v>0</v>
      </c>
      <c r="Y2194" t="s">
        <v>36</v>
      </c>
    </row>
    <row r="2195" spans="1:25" x14ac:dyDescent="0.25">
      <c r="A2195" t="s">
        <v>3604</v>
      </c>
      <c r="B2195" t="s">
        <v>3605</v>
      </c>
      <c r="C2195" t="s">
        <v>48</v>
      </c>
      <c r="D2195" t="s">
        <v>55</v>
      </c>
      <c r="E2195" t="s">
        <v>49</v>
      </c>
      <c r="F2195" s="1" t="s">
        <v>14249</v>
      </c>
      <c r="G2195">
        <v>231</v>
      </c>
      <c r="H2195" t="s">
        <v>29</v>
      </c>
      <c r="I2195">
        <v>973</v>
      </c>
      <c r="J2195">
        <v>449.8</v>
      </c>
      <c r="K2195">
        <f>Passenger_Data[[#This Row],[Price_USD]]*1</f>
        <v>449.8</v>
      </c>
      <c r="L2195">
        <v>27</v>
      </c>
      <c r="M2195" t="s">
        <v>30</v>
      </c>
      <c r="N2195" t="s">
        <v>41</v>
      </c>
      <c r="O2195" t="s">
        <v>32</v>
      </c>
      <c r="P2195" t="s">
        <v>50</v>
      </c>
      <c r="Q2195">
        <v>2</v>
      </c>
      <c r="R2195" t="s">
        <v>65</v>
      </c>
      <c r="S2195" t="s">
        <v>61</v>
      </c>
      <c r="T2195">
        <v>7.4</v>
      </c>
      <c r="U2195">
        <v>16</v>
      </c>
      <c r="V2195">
        <v>11</v>
      </c>
      <c r="W2195">
        <v>1</v>
      </c>
      <c r="X2195">
        <v>0</v>
      </c>
      <c r="Y2195" t="s">
        <v>36</v>
      </c>
    </row>
    <row r="2196" spans="1:25" x14ac:dyDescent="0.25">
      <c r="A2196" t="s">
        <v>3606</v>
      </c>
      <c r="B2196" t="s">
        <v>779</v>
      </c>
      <c r="C2196" t="s">
        <v>26</v>
      </c>
      <c r="D2196" t="s">
        <v>27</v>
      </c>
      <c r="E2196" t="s">
        <v>64</v>
      </c>
      <c r="F2196" s="1" t="s">
        <v>14250</v>
      </c>
      <c r="G2196">
        <v>184</v>
      </c>
      <c r="H2196" t="s">
        <v>29</v>
      </c>
      <c r="I2196">
        <v>1544</v>
      </c>
      <c r="J2196">
        <v>479.93</v>
      </c>
      <c r="K2196">
        <f>Passenger_Data[[#This Row],[Price_USD]]*1</f>
        <v>479.93</v>
      </c>
      <c r="L2196">
        <v>79</v>
      </c>
      <c r="M2196" t="s">
        <v>30</v>
      </c>
      <c r="N2196" t="s">
        <v>41</v>
      </c>
      <c r="O2196" t="s">
        <v>33</v>
      </c>
      <c r="P2196" t="s">
        <v>50</v>
      </c>
      <c r="Q2196">
        <v>0</v>
      </c>
      <c r="R2196" t="s">
        <v>43</v>
      </c>
      <c r="S2196" t="s">
        <v>61</v>
      </c>
      <c r="T2196">
        <v>4.9000000000000004</v>
      </c>
      <c r="U2196">
        <v>33</v>
      </c>
      <c r="V2196">
        <v>15</v>
      </c>
      <c r="W2196">
        <v>0</v>
      </c>
      <c r="X2196">
        <v>0</v>
      </c>
      <c r="Y2196" t="s">
        <v>36</v>
      </c>
    </row>
    <row r="2197" spans="1:25" x14ac:dyDescent="0.25">
      <c r="A2197" t="s">
        <v>3607</v>
      </c>
      <c r="B2197" t="s">
        <v>287</v>
      </c>
      <c r="C2197" t="s">
        <v>26</v>
      </c>
      <c r="D2197" t="s">
        <v>28</v>
      </c>
      <c r="E2197" t="s">
        <v>39</v>
      </c>
      <c r="F2197" s="1" t="s">
        <v>14251</v>
      </c>
      <c r="G2197">
        <v>127</v>
      </c>
      <c r="H2197" t="s">
        <v>29</v>
      </c>
      <c r="I2197">
        <v>1393</v>
      </c>
      <c r="J2197">
        <v>375.72</v>
      </c>
      <c r="K2197">
        <f>Passenger_Data[[#This Row],[Price_USD]]*1</f>
        <v>375.72</v>
      </c>
      <c r="L2197">
        <v>26</v>
      </c>
      <c r="M2197" t="s">
        <v>40</v>
      </c>
      <c r="N2197" t="s">
        <v>60</v>
      </c>
      <c r="O2197" t="s">
        <v>33</v>
      </c>
      <c r="P2197" t="s">
        <v>50</v>
      </c>
      <c r="Q2197">
        <v>0</v>
      </c>
      <c r="R2197" t="s">
        <v>34</v>
      </c>
      <c r="S2197" t="s">
        <v>35</v>
      </c>
      <c r="T2197">
        <v>3.8</v>
      </c>
      <c r="U2197">
        <v>12</v>
      </c>
      <c r="V2197">
        <v>43</v>
      </c>
      <c r="W2197">
        <v>0</v>
      </c>
      <c r="X2197">
        <v>0</v>
      </c>
      <c r="Y2197" t="s">
        <v>45</v>
      </c>
    </row>
    <row r="2198" spans="1:25" x14ac:dyDescent="0.25">
      <c r="A2198" t="s">
        <v>3608</v>
      </c>
      <c r="B2198" t="s">
        <v>3609</v>
      </c>
      <c r="C2198" t="s">
        <v>82</v>
      </c>
      <c r="D2198" t="s">
        <v>64</v>
      </c>
      <c r="E2198" t="s">
        <v>49</v>
      </c>
      <c r="F2198" s="1" t="s">
        <v>14252</v>
      </c>
      <c r="G2198">
        <v>141</v>
      </c>
      <c r="H2198" t="s">
        <v>29</v>
      </c>
      <c r="I2198">
        <v>968</v>
      </c>
      <c r="J2198">
        <v>254.36</v>
      </c>
      <c r="K2198">
        <f>Passenger_Data[[#This Row],[Price_USD]]*1</f>
        <v>254.36</v>
      </c>
      <c r="L2198">
        <v>79</v>
      </c>
      <c r="M2198" t="s">
        <v>30</v>
      </c>
      <c r="N2198" t="s">
        <v>41</v>
      </c>
      <c r="O2198" t="s">
        <v>33</v>
      </c>
      <c r="P2198" t="s">
        <v>33</v>
      </c>
      <c r="Q2198">
        <v>2</v>
      </c>
      <c r="R2198" t="s">
        <v>51</v>
      </c>
      <c r="S2198" t="s">
        <v>61</v>
      </c>
      <c r="T2198">
        <v>6.1</v>
      </c>
      <c r="U2198">
        <v>8</v>
      </c>
      <c r="V2198">
        <v>13</v>
      </c>
      <c r="W2198">
        <v>0</v>
      </c>
      <c r="X2198">
        <v>0</v>
      </c>
      <c r="Y2198" t="s">
        <v>77</v>
      </c>
    </row>
    <row r="2199" spans="1:25" x14ac:dyDescent="0.25">
      <c r="A2199" t="s">
        <v>3610</v>
      </c>
      <c r="B2199" t="s">
        <v>1668</v>
      </c>
      <c r="C2199" t="s">
        <v>73</v>
      </c>
      <c r="D2199" t="s">
        <v>49</v>
      </c>
      <c r="E2199" t="s">
        <v>28</v>
      </c>
      <c r="F2199" s="1" t="s">
        <v>14253</v>
      </c>
      <c r="G2199">
        <v>140</v>
      </c>
      <c r="H2199" t="s">
        <v>29</v>
      </c>
      <c r="I2199">
        <v>1134</v>
      </c>
      <c r="J2199">
        <v>461.28</v>
      </c>
      <c r="K2199">
        <f>Passenger_Data[[#This Row],[Price_USD]]*1</f>
        <v>461.28</v>
      </c>
      <c r="L2199">
        <v>54</v>
      </c>
      <c r="M2199" t="s">
        <v>40</v>
      </c>
      <c r="N2199" t="s">
        <v>41</v>
      </c>
      <c r="O2199" t="s">
        <v>32</v>
      </c>
      <c r="P2199" t="s">
        <v>83</v>
      </c>
      <c r="Q2199">
        <v>0</v>
      </c>
      <c r="R2199" t="s">
        <v>65</v>
      </c>
      <c r="S2199" t="s">
        <v>44</v>
      </c>
      <c r="T2199">
        <v>6.6</v>
      </c>
      <c r="U2199">
        <v>3</v>
      </c>
      <c r="V2199">
        <v>75</v>
      </c>
      <c r="W2199">
        <v>0</v>
      </c>
      <c r="X2199">
        <v>0</v>
      </c>
      <c r="Y2199" t="s">
        <v>36</v>
      </c>
    </row>
    <row r="2200" spans="1:25" x14ac:dyDescent="0.25">
      <c r="A2200" t="s">
        <v>3611</v>
      </c>
      <c r="B2200" t="s">
        <v>3612</v>
      </c>
      <c r="C2200" t="s">
        <v>73</v>
      </c>
      <c r="D2200" t="s">
        <v>59</v>
      </c>
      <c r="E2200" t="s">
        <v>59</v>
      </c>
      <c r="F2200" s="1" t="s">
        <v>14254</v>
      </c>
      <c r="G2200">
        <v>251</v>
      </c>
      <c r="H2200" t="s">
        <v>29</v>
      </c>
      <c r="I2200">
        <v>871</v>
      </c>
      <c r="J2200">
        <v>373.56</v>
      </c>
      <c r="K2200">
        <f>Passenger_Data[[#This Row],[Price_USD]]*1</f>
        <v>373.56</v>
      </c>
      <c r="L2200">
        <v>68</v>
      </c>
      <c r="M2200" t="s">
        <v>40</v>
      </c>
      <c r="N2200" t="s">
        <v>60</v>
      </c>
      <c r="O2200" t="s">
        <v>56</v>
      </c>
      <c r="P2200" t="s">
        <v>50</v>
      </c>
      <c r="Q2200">
        <v>0</v>
      </c>
      <c r="R2200" t="s">
        <v>51</v>
      </c>
      <c r="S2200" t="s">
        <v>44</v>
      </c>
      <c r="T2200">
        <v>9.8000000000000007</v>
      </c>
      <c r="U2200">
        <v>17</v>
      </c>
      <c r="V2200">
        <v>99</v>
      </c>
      <c r="W2200">
        <v>0</v>
      </c>
      <c r="X2200">
        <v>0</v>
      </c>
      <c r="Y2200" t="s">
        <v>77</v>
      </c>
    </row>
    <row r="2201" spans="1:25" x14ac:dyDescent="0.25">
      <c r="A2201" t="s">
        <v>3613</v>
      </c>
      <c r="B2201" t="s">
        <v>1115</v>
      </c>
      <c r="C2201" t="s">
        <v>54</v>
      </c>
      <c r="D2201" t="s">
        <v>55</v>
      </c>
      <c r="E2201" t="s">
        <v>64</v>
      </c>
      <c r="F2201" s="1" t="s">
        <v>14255</v>
      </c>
      <c r="G2201">
        <v>79</v>
      </c>
      <c r="H2201" t="s">
        <v>29</v>
      </c>
      <c r="I2201">
        <v>2009</v>
      </c>
      <c r="J2201">
        <v>369.36</v>
      </c>
      <c r="K2201">
        <f>Passenger_Data[[#This Row],[Price_USD]]*1</f>
        <v>369.36</v>
      </c>
      <c r="L2201">
        <v>48</v>
      </c>
      <c r="M2201" t="s">
        <v>40</v>
      </c>
      <c r="N2201" t="s">
        <v>31</v>
      </c>
      <c r="O2201" t="s">
        <v>33</v>
      </c>
      <c r="P2201" t="s">
        <v>83</v>
      </c>
      <c r="Q2201">
        <v>0</v>
      </c>
      <c r="R2201" t="s">
        <v>65</v>
      </c>
      <c r="S2201" t="s">
        <v>44</v>
      </c>
      <c r="T2201">
        <v>4.9000000000000004</v>
      </c>
      <c r="U2201">
        <v>1</v>
      </c>
      <c r="V2201">
        <v>40</v>
      </c>
      <c r="W2201">
        <v>0</v>
      </c>
      <c r="X2201">
        <v>0</v>
      </c>
      <c r="Y2201" t="s">
        <v>45</v>
      </c>
    </row>
    <row r="2202" spans="1:25" x14ac:dyDescent="0.25">
      <c r="A2202" t="s">
        <v>3614</v>
      </c>
      <c r="B2202" t="s">
        <v>2500</v>
      </c>
      <c r="C2202" t="s">
        <v>73</v>
      </c>
      <c r="D2202" t="s">
        <v>76</v>
      </c>
      <c r="E2202" t="s">
        <v>59</v>
      </c>
      <c r="F2202" s="1" t="s">
        <v>14256</v>
      </c>
      <c r="G2202">
        <v>180</v>
      </c>
      <c r="H2202" t="s">
        <v>29</v>
      </c>
      <c r="I2202">
        <v>513</v>
      </c>
      <c r="J2202">
        <v>264.57</v>
      </c>
      <c r="K2202">
        <f>Passenger_Data[[#This Row],[Price_USD]]*1</f>
        <v>264.57</v>
      </c>
      <c r="L2202">
        <v>34</v>
      </c>
      <c r="M2202" t="s">
        <v>30</v>
      </c>
      <c r="N2202" t="s">
        <v>41</v>
      </c>
      <c r="O2202" t="s">
        <v>32</v>
      </c>
      <c r="P2202" t="s">
        <v>50</v>
      </c>
      <c r="Q2202">
        <v>2</v>
      </c>
      <c r="R2202" t="s">
        <v>43</v>
      </c>
      <c r="S2202" t="s">
        <v>61</v>
      </c>
      <c r="T2202">
        <v>7.1</v>
      </c>
      <c r="U2202">
        <v>7</v>
      </c>
      <c r="V2202">
        <v>79</v>
      </c>
      <c r="W2202">
        <v>0</v>
      </c>
      <c r="X2202">
        <v>0</v>
      </c>
      <c r="Y2202" t="s">
        <v>45</v>
      </c>
    </row>
    <row r="2203" spans="1:25" x14ac:dyDescent="0.25">
      <c r="A2203" t="s">
        <v>3615</v>
      </c>
      <c r="B2203" t="s">
        <v>3616</v>
      </c>
      <c r="C2203" t="s">
        <v>73</v>
      </c>
      <c r="D2203" t="s">
        <v>49</v>
      </c>
      <c r="E2203" t="s">
        <v>55</v>
      </c>
      <c r="F2203" s="1" t="s">
        <v>14257</v>
      </c>
      <c r="G2203">
        <v>161</v>
      </c>
      <c r="H2203" t="s">
        <v>29</v>
      </c>
      <c r="I2203">
        <v>732</v>
      </c>
      <c r="J2203">
        <v>378.18</v>
      </c>
      <c r="K2203">
        <f>Passenger_Data[[#This Row],[Price_USD]]*1</f>
        <v>378.18</v>
      </c>
      <c r="L2203">
        <v>39</v>
      </c>
      <c r="M2203" t="s">
        <v>40</v>
      </c>
      <c r="N2203" t="s">
        <v>41</v>
      </c>
      <c r="O2203" t="s">
        <v>56</v>
      </c>
      <c r="P2203" t="s">
        <v>50</v>
      </c>
      <c r="Q2203">
        <v>0</v>
      </c>
      <c r="R2203" t="s">
        <v>65</v>
      </c>
      <c r="S2203" t="s">
        <v>61</v>
      </c>
      <c r="T2203">
        <v>5.6</v>
      </c>
      <c r="U2203">
        <v>4</v>
      </c>
      <c r="V2203">
        <v>24</v>
      </c>
      <c r="W2203">
        <v>0</v>
      </c>
      <c r="X2203">
        <v>0</v>
      </c>
      <c r="Y2203" t="s">
        <v>36</v>
      </c>
    </row>
    <row r="2204" spans="1:25" x14ac:dyDescent="0.25">
      <c r="A2204" t="s">
        <v>3617</v>
      </c>
      <c r="B2204" t="s">
        <v>2735</v>
      </c>
      <c r="C2204" t="s">
        <v>54</v>
      </c>
      <c r="D2204" t="s">
        <v>59</v>
      </c>
      <c r="E2204" t="s">
        <v>55</v>
      </c>
      <c r="F2204" s="1" t="s">
        <v>14258</v>
      </c>
      <c r="G2204">
        <v>114</v>
      </c>
      <c r="H2204" t="s">
        <v>86</v>
      </c>
      <c r="I2204">
        <v>740</v>
      </c>
      <c r="J2204">
        <v>459.23</v>
      </c>
      <c r="K2204">
        <f>Passenger_Data[[#This Row],[Price_USD]]*1</f>
        <v>459.23</v>
      </c>
      <c r="L2204">
        <v>59</v>
      </c>
      <c r="M2204" t="s">
        <v>40</v>
      </c>
      <c r="N2204" t="s">
        <v>31</v>
      </c>
      <c r="O2204" t="s">
        <v>56</v>
      </c>
      <c r="P2204" t="s">
        <v>50</v>
      </c>
      <c r="Q2204">
        <v>1</v>
      </c>
      <c r="R2204" t="s">
        <v>65</v>
      </c>
      <c r="S2204" t="s">
        <v>44</v>
      </c>
      <c r="T2204">
        <v>8.9</v>
      </c>
      <c r="U2204">
        <v>18</v>
      </c>
      <c r="V2204">
        <v>41</v>
      </c>
      <c r="W2204">
        <v>0</v>
      </c>
      <c r="X2204">
        <v>1</v>
      </c>
      <c r="Y2204" t="s">
        <v>77</v>
      </c>
    </row>
    <row r="2205" spans="1:25" x14ac:dyDescent="0.25">
      <c r="A2205" t="s">
        <v>3618</v>
      </c>
      <c r="B2205" t="s">
        <v>3619</v>
      </c>
      <c r="C2205" t="s">
        <v>26</v>
      </c>
      <c r="D2205" t="s">
        <v>27</v>
      </c>
      <c r="E2205" t="s">
        <v>39</v>
      </c>
      <c r="F2205" s="1" t="s">
        <v>14259</v>
      </c>
      <c r="G2205">
        <v>80</v>
      </c>
      <c r="H2205" t="s">
        <v>86</v>
      </c>
      <c r="I2205">
        <v>1214</v>
      </c>
      <c r="J2205">
        <v>315.04000000000002</v>
      </c>
      <c r="K2205">
        <f>Passenger_Data[[#This Row],[Price_USD]]*1</f>
        <v>315.04000000000002</v>
      </c>
      <c r="L2205">
        <v>73</v>
      </c>
      <c r="M2205" t="s">
        <v>30</v>
      </c>
      <c r="N2205" t="s">
        <v>31</v>
      </c>
      <c r="O2205" t="s">
        <v>42</v>
      </c>
      <c r="P2205" t="s">
        <v>264</v>
      </c>
      <c r="Q2205">
        <v>2</v>
      </c>
      <c r="R2205" t="s">
        <v>51</v>
      </c>
      <c r="S2205" t="s">
        <v>35</v>
      </c>
      <c r="T2205">
        <v>8.6</v>
      </c>
      <c r="U2205">
        <v>14</v>
      </c>
      <c r="V2205">
        <v>6</v>
      </c>
      <c r="W2205">
        <v>0</v>
      </c>
      <c r="X2205">
        <v>0</v>
      </c>
      <c r="Y2205" t="s">
        <v>36</v>
      </c>
    </row>
    <row r="2206" spans="1:25" x14ac:dyDescent="0.25">
      <c r="A2206" t="s">
        <v>3620</v>
      </c>
      <c r="B2206" t="s">
        <v>1907</v>
      </c>
      <c r="C2206" t="s">
        <v>73</v>
      </c>
      <c r="D2206" t="s">
        <v>39</v>
      </c>
      <c r="E2206" t="s">
        <v>76</v>
      </c>
      <c r="F2206" s="1" t="s">
        <v>14260</v>
      </c>
      <c r="G2206">
        <v>154</v>
      </c>
      <c r="H2206" t="s">
        <v>86</v>
      </c>
      <c r="I2206">
        <v>603</v>
      </c>
      <c r="J2206">
        <v>518.03</v>
      </c>
      <c r="K2206">
        <f>Passenger_Data[[#This Row],[Price_USD]]*1</f>
        <v>518.03</v>
      </c>
      <c r="L2206">
        <v>28</v>
      </c>
      <c r="M2206" t="s">
        <v>40</v>
      </c>
      <c r="N2206" t="s">
        <v>31</v>
      </c>
      <c r="O2206" t="s">
        <v>32</v>
      </c>
      <c r="P2206" t="s">
        <v>83</v>
      </c>
      <c r="Q2206">
        <v>2</v>
      </c>
      <c r="R2206" t="s">
        <v>43</v>
      </c>
      <c r="S2206" t="s">
        <v>61</v>
      </c>
      <c r="T2206">
        <v>7.1</v>
      </c>
      <c r="U2206">
        <v>5</v>
      </c>
      <c r="V2206">
        <v>57</v>
      </c>
      <c r="W2206">
        <v>0</v>
      </c>
      <c r="X2206">
        <v>0</v>
      </c>
      <c r="Y2206" t="s">
        <v>77</v>
      </c>
    </row>
    <row r="2207" spans="1:25" x14ac:dyDescent="0.25">
      <c r="A2207" t="s">
        <v>3621</v>
      </c>
      <c r="B2207" t="s">
        <v>1934</v>
      </c>
      <c r="C2207" t="s">
        <v>48</v>
      </c>
      <c r="D2207" t="s">
        <v>49</v>
      </c>
      <c r="E2207" t="s">
        <v>76</v>
      </c>
      <c r="F2207" s="1" t="s">
        <v>14261</v>
      </c>
      <c r="G2207">
        <v>238</v>
      </c>
      <c r="H2207" t="s">
        <v>29</v>
      </c>
      <c r="I2207">
        <v>856</v>
      </c>
      <c r="J2207">
        <v>462.05</v>
      </c>
      <c r="K2207">
        <f>Passenger_Data[[#This Row],[Price_USD]]*1</f>
        <v>462.05</v>
      </c>
      <c r="L2207">
        <v>53</v>
      </c>
      <c r="M2207" t="s">
        <v>40</v>
      </c>
      <c r="N2207" t="s">
        <v>60</v>
      </c>
      <c r="O2207" t="s">
        <v>56</v>
      </c>
      <c r="P2207" t="s">
        <v>264</v>
      </c>
      <c r="Q2207">
        <v>0</v>
      </c>
      <c r="R2207" t="s">
        <v>51</v>
      </c>
      <c r="S2207" t="s">
        <v>44</v>
      </c>
      <c r="T2207">
        <v>4</v>
      </c>
      <c r="U2207">
        <v>31</v>
      </c>
      <c r="V2207">
        <v>86</v>
      </c>
      <c r="W2207">
        <v>0</v>
      </c>
      <c r="X2207">
        <v>0</v>
      </c>
      <c r="Y2207" t="s">
        <v>36</v>
      </c>
    </row>
    <row r="2208" spans="1:25" x14ac:dyDescent="0.25">
      <c r="A2208" t="s">
        <v>3622</v>
      </c>
      <c r="B2208" t="s">
        <v>1084</v>
      </c>
      <c r="C2208" t="s">
        <v>73</v>
      </c>
      <c r="D2208" t="s">
        <v>76</v>
      </c>
      <c r="E2208" t="s">
        <v>55</v>
      </c>
      <c r="F2208" s="1" t="s">
        <v>14262</v>
      </c>
      <c r="G2208">
        <v>327</v>
      </c>
      <c r="H2208" t="s">
        <v>29</v>
      </c>
      <c r="I2208">
        <v>978</v>
      </c>
      <c r="J2208">
        <v>454.97</v>
      </c>
      <c r="K2208">
        <f>Passenger_Data[[#This Row],[Price_USD]]*1</f>
        <v>454.97</v>
      </c>
      <c r="L2208">
        <v>49</v>
      </c>
      <c r="M2208" t="s">
        <v>30</v>
      </c>
      <c r="N2208" t="s">
        <v>31</v>
      </c>
      <c r="O2208" t="s">
        <v>42</v>
      </c>
      <c r="P2208" t="s">
        <v>83</v>
      </c>
      <c r="Q2208">
        <v>1</v>
      </c>
      <c r="R2208" t="s">
        <v>65</v>
      </c>
      <c r="S2208" t="s">
        <v>68</v>
      </c>
      <c r="T2208">
        <v>6.9</v>
      </c>
      <c r="U2208">
        <v>4</v>
      </c>
      <c r="V2208">
        <v>64</v>
      </c>
      <c r="W2208">
        <v>0</v>
      </c>
      <c r="X2208">
        <v>0</v>
      </c>
      <c r="Y2208" t="s">
        <v>36</v>
      </c>
    </row>
    <row r="2209" spans="1:25" x14ac:dyDescent="0.25">
      <c r="A2209" t="s">
        <v>3623</v>
      </c>
      <c r="B2209" t="s">
        <v>420</v>
      </c>
      <c r="C2209" t="s">
        <v>54</v>
      </c>
      <c r="D2209" t="s">
        <v>28</v>
      </c>
      <c r="E2209" t="s">
        <v>59</v>
      </c>
      <c r="F2209" s="1" t="s">
        <v>14263</v>
      </c>
      <c r="G2209">
        <v>198</v>
      </c>
      <c r="H2209" t="s">
        <v>29</v>
      </c>
      <c r="I2209">
        <v>873</v>
      </c>
      <c r="J2209">
        <v>337.78</v>
      </c>
      <c r="K2209">
        <f>Passenger_Data[[#This Row],[Price_USD]]*1</f>
        <v>337.78</v>
      </c>
      <c r="L2209">
        <v>58</v>
      </c>
      <c r="M2209" t="s">
        <v>40</v>
      </c>
      <c r="N2209" t="s">
        <v>31</v>
      </c>
      <c r="O2209" t="s">
        <v>32</v>
      </c>
      <c r="P2209" t="s">
        <v>33</v>
      </c>
      <c r="Q2209">
        <v>0</v>
      </c>
      <c r="R2209" t="s">
        <v>65</v>
      </c>
      <c r="S2209" t="s">
        <v>68</v>
      </c>
      <c r="T2209">
        <v>7.2</v>
      </c>
      <c r="U2209">
        <v>11</v>
      </c>
      <c r="V2209">
        <v>85</v>
      </c>
      <c r="W2209">
        <v>0</v>
      </c>
      <c r="X2209">
        <v>0</v>
      </c>
      <c r="Y2209" t="s">
        <v>36</v>
      </c>
    </row>
    <row r="2210" spans="1:25" x14ac:dyDescent="0.25">
      <c r="A2210" t="s">
        <v>3624</v>
      </c>
      <c r="B2210" t="s">
        <v>1603</v>
      </c>
      <c r="C2210" t="s">
        <v>82</v>
      </c>
      <c r="D2210" t="s">
        <v>76</v>
      </c>
      <c r="E2210" t="s">
        <v>76</v>
      </c>
      <c r="F2210" s="1" t="s">
        <v>14264</v>
      </c>
      <c r="G2210">
        <v>67</v>
      </c>
      <c r="H2210" t="s">
        <v>29</v>
      </c>
      <c r="I2210">
        <v>1135</v>
      </c>
      <c r="J2210">
        <v>352.12</v>
      </c>
      <c r="K2210">
        <f>Passenger_Data[[#This Row],[Price_USD]]*1</f>
        <v>352.12</v>
      </c>
      <c r="L2210">
        <v>48</v>
      </c>
      <c r="M2210" t="s">
        <v>30</v>
      </c>
      <c r="N2210" t="s">
        <v>31</v>
      </c>
      <c r="O2210" t="s">
        <v>33</v>
      </c>
      <c r="P2210" t="s">
        <v>50</v>
      </c>
      <c r="Q2210">
        <v>1</v>
      </c>
      <c r="R2210" t="s">
        <v>43</v>
      </c>
      <c r="S2210" t="s">
        <v>68</v>
      </c>
      <c r="T2210">
        <v>1.9</v>
      </c>
      <c r="U2210">
        <v>15</v>
      </c>
      <c r="V2210">
        <v>92</v>
      </c>
      <c r="W2210">
        <v>0</v>
      </c>
      <c r="X2210">
        <v>0</v>
      </c>
      <c r="Y2210" t="s">
        <v>45</v>
      </c>
    </row>
    <row r="2211" spans="1:25" x14ac:dyDescent="0.25">
      <c r="A2211" t="s">
        <v>3625</v>
      </c>
      <c r="B2211" t="s">
        <v>3626</v>
      </c>
      <c r="C2211" t="s">
        <v>48</v>
      </c>
      <c r="D2211" t="s">
        <v>76</v>
      </c>
      <c r="E2211" t="s">
        <v>27</v>
      </c>
      <c r="F2211" s="1" t="s">
        <v>14265</v>
      </c>
      <c r="G2211">
        <v>196</v>
      </c>
      <c r="H2211" t="s">
        <v>29</v>
      </c>
      <c r="I2211">
        <v>1783</v>
      </c>
      <c r="J2211">
        <v>394.57</v>
      </c>
      <c r="K2211">
        <f>Passenger_Data[[#This Row],[Price_USD]]*1</f>
        <v>394.57</v>
      </c>
      <c r="L2211">
        <v>56</v>
      </c>
      <c r="M2211" t="s">
        <v>40</v>
      </c>
      <c r="N2211" t="s">
        <v>31</v>
      </c>
      <c r="O2211" t="s">
        <v>32</v>
      </c>
      <c r="P2211" t="s">
        <v>50</v>
      </c>
      <c r="Q2211">
        <v>1</v>
      </c>
      <c r="R2211" t="s">
        <v>65</v>
      </c>
      <c r="S2211" t="s">
        <v>44</v>
      </c>
      <c r="T2211">
        <v>7.2</v>
      </c>
      <c r="U2211">
        <v>11</v>
      </c>
      <c r="V2211">
        <v>119</v>
      </c>
      <c r="W2211">
        <v>0</v>
      </c>
      <c r="X2211">
        <v>0</v>
      </c>
      <c r="Y2211" t="s">
        <v>77</v>
      </c>
    </row>
    <row r="2212" spans="1:25" x14ac:dyDescent="0.25">
      <c r="A2212" t="s">
        <v>3627</v>
      </c>
      <c r="B2212" t="s">
        <v>3628</v>
      </c>
      <c r="C2212" t="s">
        <v>73</v>
      </c>
      <c r="D2212" t="s">
        <v>27</v>
      </c>
      <c r="E2212" t="s">
        <v>64</v>
      </c>
      <c r="F2212" s="1" t="s">
        <v>14266</v>
      </c>
      <c r="G2212">
        <v>182</v>
      </c>
      <c r="H2212" t="s">
        <v>29</v>
      </c>
      <c r="I2212">
        <v>1511</v>
      </c>
      <c r="J2212">
        <v>316.5</v>
      </c>
      <c r="K2212">
        <f>Passenger_Data[[#This Row],[Price_USD]]*1</f>
        <v>316.5</v>
      </c>
      <c r="L2212">
        <v>63</v>
      </c>
      <c r="M2212" t="s">
        <v>40</v>
      </c>
      <c r="N2212" t="s">
        <v>60</v>
      </c>
      <c r="O2212" t="s">
        <v>42</v>
      </c>
      <c r="P2212" t="s">
        <v>33</v>
      </c>
      <c r="Q2212">
        <v>0</v>
      </c>
      <c r="R2212" t="s">
        <v>34</v>
      </c>
      <c r="S2212" t="s">
        <v>35</v>
      </c>
      <c r="T2212">
        <v>7</v>
      </c>
      <c r="U2212">
        <v>4</v>
      </c>
      <c r="V2212">
        <v>88</v>
      </c>
      <c r="W2212">
        <v>0</v>
      </c>
      <c r="X2212">
        <v>0</v>
      </c>
      <c r="Y2212" t="s">
        <v>36</v>
      </c>
    </row>
    <row r="2213" spans="1:25" x14ac:dyDescent="0.25">
      <c r="A2213" t="s">
        <v>3629</v>
      </c>
      <c r="B2213" t="s">
        <v>2608</v>
      </c>
      <c r="C2213" t="s">
        <v>54</v>
      </c>
      <c r="D2213" t="s">
        <v>49</v>
      </c>
      <c r="E2213" t="s">
        <v>59</v>
      </c>
      <c r="F2213" s="1" t="s">
        <v>14267</v>
      </c>
      <c r="G2213">
        <v>224</v>
      </c>
      <c r="H2213" t="s">
        <v>108</v>
      </c>
      <c r="I2213">
        <v>1347</v>
      </c>
      <c r="J2213">
        <v>347.86</v>
      </c>
      <c r="K2213">
        <f>Passenger_Data[[#This Row],[Price_USD]]*1</f>
        <v>347.86</v>
      </c>
      <c r="L2213">
        <v>66</v>
      </c>
      <c r="M2213" t="s">
        <v>30</v>
      </c>
      <c r="N2213" t="s">
        <v>31</v>
      </c>
      <c r="O2213" t="s">
        <v>32</v>
      </c>
      <c r="P2213" t="s">
        <v>50</v>
      </c>
      <c r="Q2213">
        <v>0</v>
      </c>
      <c r="R2213" t="s">
        <v>65</v>
      </c>
      <c r="S2213" t="s">
        <v>35</v>
      </c>
      <c r="T2213">
        <v>6.9</v>
      </c>
      <c r="U2213">
        <v>11</v>
      </c>
      <c r="V2213">
        <v>97</v>
      </c>
      <c r="W2213">
        <v>0</v>
      </c>
      <c r="X2213">
        <v>0</v>
      </c>
      <c r="Y2213" t="s">
        <v>45</v>
      </c>
    </row>
    <row r="2214" spans="1:25" x14ac:dyDescent="0.25">
      <c r="A2214" t="s">
        <v>3630</v>
      </c>
      <c r="B2214" t="s">
        <v>384</v>
      </c>
      <c r="C2214" t="s">
        <v>82</v>
      </c>
      <c r="D2214" t="s">
        <v>76</v>
      </c>
      <c r="E2214" t="s">
        <v>76</v>
      </c>
      <c r="F2214" s="1" t="s">
        <v>14268</v>
      </c>
      <c r="G2214">
        <v>189</v>
      </c>
      <c r="H2214" t="s">
        <v>29</v>
      </c>
      <c r="I2214">
        <v>1333</v>
      </c>
      <c r="J2214">
        <v>485.58</v>
      </c>
      <c r="K2214">
        <f>Passenger_Data[[#This Row],[Price_USD]]*1</f>
        <v>485.58</v>
      </c>
      <c r="L2214">
        <v>64</v>
      </c>
      <c r="M2214" t="s">
        <v>40</v>
      </c>
      <c r="N2214" t="s">
        <v>41</v>
      </c>
      <c r="O2214" t="s">
        <v>56</v>
      </c>
      <c r="P2214" t="s">
        <v>50</v>
      </c>
      <c r="Q2214">
        <v>1</v>
      </c>
      <c r="R2214" t="s">
        <v>43</v>
      </c>
      <c r="S2214" t="s">
        <v>35</v>
      </c>
      <c r="T2214">
        <v>6.7</v>
      </c>
      <c r="U2214">
        <v>13</v>
      </c>
      <c r="V2214">
        <v>52</v>
      </c>
      <c r="W2214">
        <v>1</v>
      </c>
      <c r="X2214">
        <v>0</v>
      </c>
      <c r="Y2214" t="s">
        <v>45</v>
      </c>
    </row>
    <row r="2215" spans="1:25" x14ac:dyDescent="0.25">
      <c r="A2215" t="s">
        <v>3631</v>
      </c>
      <c r="B2215" t="s">
        <v>1813</v>
      </c>
      <c r="C2215" t="s">
        <v>48</v>
      </c>
      <c r="D2215" t="s">
        <v>39</v>
      </c>
      <c r="E2215" t="s">
        <v>55</v>
      </c>
      <c r="F2215" s="1" t="s">
        <v>14269</v>
      </c>
      <c r="G2215">
        <v>85</v>
      </c>
      <c r="H2215" t="s">
        <v>29</v>
      </c>
      <c r="I2215">
        <v>830</v>
      </c>
      <c r="J2215">
        <v>391.74</v>
      </c>
      <c r="K2215">
        <f>Passenger_Data[[#This Row],[Price_USD]]*1</f>
        <v>391.74</v>
      </c>
      <c r="L2215">
        <v>63</v>
      </c>
      <c r="M2215" t="s">
        <v>30</v>
      </c>
      <c r="N2215" t="s">
        <v>31</v>
      </c>
      <c r="O2215" t="s">
        <v>32</v>
      </c>
      <c r="P2215" t="s">
        <v>33</v>
      </c>
      <c r="Q2215">
        <v>0</v>
      </c>
      <c r="R2215" t="s">
        <v>65</v>
      </c>
      <c r="S2215" t="s">
        <v>35</v>
      </c>
      <c r="T2215">
        <v>6.7</v>
      </c>
      <c r="U2215">
        <v>15</v>
      </c>
      <c r="V2215">
        <v>108</v>
      </c>
      <c r="W2215">
        <v>0</v>
      </c>
      <c r="X2215">
        <v>0</v>
      </c>
      <c r="Y2215" t="s">
        <v>77</v>
      </c>
    </row>
    <row r="2216" spans="1:25" x14ac:dyDescent="0.25">
      <c r="A2216" t="s">
        <v>3632</v>
      </c>
      <c r="B2216" t="s">
        <v>3005</v>
      </c>
      <c r="C2216" t="s">
        <v>54</v>
      </c>
      <c r="D2216" t="s">
        <v>59</v>
      </c>
      <c r="E2216" t="s">
        <v>28</v>
      </c>
      <c r="F2216" s="1" t="s">
        <v>14270</v>
      </c>
      <c r="G2216">
        <v>198</v>
      </c>
      <c r="H2216" t="s">
        <v>29</v>
      </c>
      <c r="I2216">
        <v>1076</v>
      </c>
      <c r="J2216">
        <v>350.4</v>
      </c>
      <c r="K2216">
        <f>Passenger_Data[[#This Row],[Price_USD]]*1</f>
        <v>350.4</v>
      </c>
      <c r="L2216">
        <v>56</v>
      </c>
      <c r="M2216" t="s">
        <v>30</v>
      </c>
      <c r="N2216" t="s">
        <v>41</v>
      </c>
      <c r="O2216" t="s">
        <v>42</v>
      </c>
      <c r="P2216" t="s">
        <v>50</v>
      </c>
      <c r="Q2216">
        <v>1</v>
      </c>
      <c r="R2216" t="s">
        <v>34</v>
      </c>
      <c r="S2216" t="s">
        <v>61</v>
      </c>
      <c r="T2216">
        <v>4.5</v>
      </c>
      <c r="U2216">
        <v>12</v>
      </c>
      <c r="V2216">
        <v>118</v>
      </c>
      <c r="W2216">
        <v>0</v>
      </c>
      <c r="X2216">
        <v>0</v>
      </c>
      <c r="Y2216" t="s">
        <v>36</v>
      </c>
    </row>
    <row r="2217" spans="1:25" x14ac:dyDescent="0.25">
      <c r="A2217" t="s">
        <v>3633</v>
      </c>
      <c r="B2217" t="s">
        <v>2360</v>
      </c>
      <c r="C2217" t="s">
        <v>73</v>
      </c>
      <c r="D2217" t="s">
        <v>76</v>
      </c>
      <c r="E2217" t="s">
        <v>49</v>
      </c>
      <c r="F2217" s="1" t="s">
        <v>14271</v>
      </c>
      <c r="G2217">
        <v>91</v>
      </c>
      <c r="H2217" t="s">
        <v>86</v>
      </c>
      <c r="I2217">
        <v>1339</v>
      </c>
      <c r="J2217">
        <v>394.3</v>
      </c>
      <c r="K2217">
        <f>Passenger_Data[[#This Row],[Price_USD]]*1</f>
        <v>394.3</v>
      </c>
      <c r="L2217">
        <v>72</v>
      </c>
      <c r="M2217" t="s">
        <v>40</v>
      </c>
      <c r="N2217" t="s">
        <v>41</v>
      </c>
      <c r="O2217" t="s">
        <v>33</v>
      </c>
      <c r="P2217" t="s">
        <v>83</v>
      </c>
      <c r="Q2217">
        <v>0</v>
      </c>
      <c r="R2217" t="s">
        <v>65</v>
      </c>
      <c r="S2217" t="s">
        <v>35</v>
      </c>
      <c r="T2217">
        <v>6</v>
      </c>
      <c r="U2217">
        <v>9</v>
      </c>
      <c r="V2217">
        <v>34</v>
      </c>
      <c r="W2217">
        <v>1</v>
      </c>
      <c r="X2217">
        <v>0</v>
      </c>
      <c r="Y2217" t="s">
        <v>45</v>
      </c>
    </row>
    <row r="2218" spans="1:25" x14ac:dyDescent="0.25">
      <c r="A2218" t="s">
        <v>3634</v>
      </c>
      <c r="B2218" t="s">
        <v>3635</v>
      </c>
      <c r="C2218" t="s">
        <v>54</v>
      </c>
      <c r="D2218" t="s">
        <v>39</v>
      </c>
      <c r="E2218" t="s">
        <v>64</v>
      </c>
      <c r="F2218" s="1" t="s">
        <v>14272</v>
      </c>
      <c r="G2218">
        <v>237</v>
      </c>
      <c r="H2218" t="s">
        <v>86</v>
      </c>
      <c r="I2218">
        <v>683</v>
      </c>
      <c r="J2218">
        <v>329.37</v>
      </c>
      <c r="K2218">
        <f>Passenger_Data[[#This Row],[Price_USD]]*1</f>
        <v>329.37</v>
      </c>
      <c r="L2218">
        <v>63</v>
      </c>
      <c r="M2218" t="s">
        <v>40</v>
      </c>
      <c r="N2218" t="s">
        <v>31</v>
      </c>
      <c r="O2218" t="s">
        <v>56</v>
      </c>
      <c r="P2218" t="s">
        <v>33</v>
      </c>
      <c r="Q2218">
        <v>1</v>
      </c>
      <c r="R2218" t="s">
        <v>51</v>
      </c>
      <c r="S2218" t="s">
        <v>68</v>
      </c>
      <c r="T2218">
        <v>7.4</v>
      </c>
      <c r="U2218">
        <v>10</v>
      </c>
      <c r="V2218">
        <v>61</v>
      </c>
      <c r="W2218">
        <v>1</v>
      </c>
      <c r="X2218">
        <v>0</v>
      </c>
      <c r="Y2218" t="s">
        <v>45</v>
      </c>
    </row>
    <row r="2219" spans="1:25" x14ac:dyDescent="0.25">
      <c r="A2219" t="s">
        <v>3636</v>
      </c>
      <c r="B2219" t="s">
        <v>67</v>
      </c>
      <c r="C2219" t="s">
        <v>82</v>
      </c>
      <c r="D2219" t="s">
        <v>64</v>
      </c>
      <c r="E2219" t="s">
        <v>28</v>
      </c>
      <c r="F2219" s="1" t="s">
        <v>14273</v>
      </c>
      <c r="G2219">
        <v>285</v>
      </c>
      <c r="H2219" t="s">
        <v>86</v>
      </c>
      <c r="I2219">
        <v>737</v>
      </c>
      <c r="J2219">
        <v>299.2</v>
      </c>
      <c r="K2219">
        <f>Passenger_Data[[#This Row],[Price_USD]]*1</f>
        <v>299.2</v>
      </c>
      <c r="L2219">
        <v>79</v>
      </c>
      <c r="M2219" t="s">
        <v>40</v>
      </c>
      <c r="N2219" t="s">
        <v>31</v>
      </c>
      <c r="O2219" t="s">
        <v>56</v>
      </c>
      <c r="P2219" t="s">
        <v>83</v>
      </c>
      <c r="Q2219">
        <v>1</v>
      </c>
      <c r="R2219" t="s">
        <v>65</v>
      </c>
      <c r="S2219" t="s">
        <v>68</v>
      </c>
      <c r="T2219">
        <v>5.5</v>
      </c>
      <c r="U2219">
        <v>14</v>
      </c>
      <c r="V2219">
        <v>111</v>
      </c>
      <c r="W2219">
        <v>0</v>
      </c>
      <c r="X2219">
        <v>0</v>
      </c>
      <c r="Y2219" t="s">
        <v>36</v>
      </c>
    </row>
    <row r="2220" spans="1:25" x14ac:dyDescent="0.25">
      <c r="A2220" t="s">
        <v>3637</v>
      </c>
      <c r="B2220" t="s">
        <v>2074</v>
      </c>
      <c r="C2220" t="s">
        <v>82</v>
      </c>
      <c r="D2220" t="s">
        <v>55</v>
      </c>
      <c r="E2220" t="s">
        <v>55</v>
      </c>
      <c r="F2220" s="1" t="s">
        <v>14274</v>
      </c>
      <c r="G2220">
        <v>108</v>
      </c>
      <c r="H2220" t="s">
        <v>29</v>
      </c>
      <c r="I2220">
        <v>1159</v>
      </c>
      <c r="J2220">
        <v>373.49</v>
      </c>
      <c r="K2220">
        <f>Passenger_Data[[#This Row],[Price_USD]]*1</f>
        <v>373.49</v>
      </c>
      <c r="L2220">
        <v>38</v>
      </c>
      <c r="M2220" t="s">
        <v>30</v>
      </c>
      <c r="N2220" t="s">
        <v>31</v>
      </c>
      <c r="O2220" t="s">
        <v>56</v>
      </c>
      <c r="P2220" t="s">
        <v>83</v>
      </c>
      <c r="Q2220">
        <v>0</v>
      </c>
      <c r="R2220" t="s">
        <v>65</v>
      </c>
      <c r="S2220" t="s">
        <v>35</v>
      </c>
      <c r="T2220">
        <v>8.9</v>
      </c>
      <c r="U2220">
        <v>33</v>
      </c>
      <c r="V2220">
        <v>8</v>
      </c>
      <c r="W2220">
        <v>0</v>
      </c>
      <c r="X2220">
        <v>0</v>
      </c>
      <c r="Y2220" t="s">
        <v>36</v>
      </c>
    </row>
    <row r="2221" spans="1:25" x14ac:dyDescent="0.25">
      <c r="A2221" t="s">
        <v>3638</v>
      </c>
      <c r="B2221" t="s">
        <v>203</v>
      </c>
      <c r="C2221" t="s">
        <v>48</v>
      </c>
      <c r="D2221" t="s">
        <v>28</v>
      </c>
      <c r="E2221" t="s">
        <v>39</v>
      </c>
      <c r="F2221" s="1" t="s">
        <v>14275</v>
      </c>
      <c r="G2221">
        <v>260</v>
      </c>
      <c r="H2221" t="s">
        <v>29</v>
      </c>
      <c r="I2221">
        <v>1604</v>
      </c>
      <c r="J2221">
        <v>345.31</v>
      </c>
      <c r="K2221">
        <f>Passenger_Data[[#This Row],[Price_USD]]*1</f>
        <v>345.31</v>
      </c>
      <c r="L2221">
        <v>32</v>
      </c>
      <c r="M2221" t="s">
        <v>30</v>
      </c>
      <c r="N2221" t="s">
        <v>31</v>
      </c>
      <c r="O2221" t="s">
        <v>32</v>
      </c>
      <c r="P2221" t="s">
        <v>50</v>
      </c>
      <c r="Q2221">
        <v>1</v>
      </c>
      <c r="R2221" t="s">
        <v>34</v>
      </c>
      <c r="S2221" t="s">
        <v>44</v>
      </c>
      <c r="T2221">
        <v>7.5</v>
      </c>
      <c r="U2221">
        <v>2</v>
      </c>
      <c r="V2221">
        <v>53</v>
      </c>
      <c r="W2221">
        <v>0</v>
      </c>
      <c r="X2221">
        <v>0</v>
      </c>
      <c r="Y2221" t="s">
        <v>45</v>
      </c>
    </row>
    <row r="2222" spans="1:25" x14ac:dyDescent="0.25">
      <c r="A2222" t="s">
        <v>3639</v>
      </c>
      <c r="B2222" t="s">
        <v>588</v>
      </c>
      <c r="C2222" t="s">
        <v>48</v>
      </c>
      <c r="D2222" t="s">
        <v>59</v>
      </c>
      <c r="E2222" t="s">
        <v>27</v>
      </c>
      <c r="F2222" s="1" t="s">
        <v>14276</v>
      </c>
      <c r="G2222">
        <v>235</v>
      </c>
      <c r="H2222" t="s">
        <v>29</v>
      </c>
      <c r="I2222">
        <v>1453</v>
      </c>
      <c r="J2222">
        <v>499.17</v>
      </c>
      <c r="K2222">
        <f>Passenger_Data[[#This Row],[Price_USD]]*1</f>
        <v>499.17</v>
      </c>
      <c r="L2222">
        <v>21</v>
      </c>
      <c r="M2222" t="s">
        <v>40</v>
      </c>
      <c r="N2222" t="s">
        <v>41</v>
      </c>
      <c r="O2222" t="s">
        <v>32</v>
      </c>
      <c r="P2222" t="s">
        <v>50</v>
      </c>
      <c r="Q2222">
        <v>0</v>
      </c>
      <c r="R2222" t="s">
        <v>51</v>
      </c>
      <c r="S2222" t="s">
        <v>44</v>
      </c>
      <c r="T2222">
        <v>6.7</v>
      </c>
      <c r="U2222">
        <v>1</v>
      </c>
      <c r="V2222">
        <v>15</v>
      </c>
      <c r="W2222">
        <v>1</v>
      </c>
      <c r="X2222">
        <v>0</v>
      </c>
      <c r="Y2222" t="s">
        <v>77</v>
      </c>
    </row>
    <row r="2223" spans="1:25" x14ac:dyDescent="0.25">
      <c r="A2223" t="s">
        <v>3640</v>
      </c>
      <c r="B2223" t="s">
        <v>1837</v>
      </c>
      <c r="C2223" t="s">
        <v>82</v>
      </c>
      <c r="D2223" t="s">
        <v>49</v>
      </c>
      <c r="E2223" t="s">
        <v>27</v>
      </c>
      <c r="F2223" s="1" t="s">
        <v>14277</v>
      </c>
      <c r="G2223">
        <v>144</v>
      </c>
      <c r="H2223" t="s">
        <v>29</v>
      </c>
      <c r="I2223">
        <v>761</v>
      </c>
      <c r="J2223">
        <v>198.54</v>
      </c>
      <c r="K2223">
        <f>Passenger_Data[[#This Row],[Price_USD]]*1</f>
        <v>198.54</v>
      </c>
      <c r="L2223">
        <v>50</v>
      </c>
      <c r="M2223" t="s">
        <v>40</v>
      </c>
      <c r="N2223" t="s">
        <v>60</v>
      </c>
      <c r="O2223" t="s">
        <v>42</v>
      </c>
      <c r="P2223" t="s">
        <v>50</v>
      </c>
      <c r="Q2223">
        <v>2</v>
      </c>
      <c r="R2223" t="s">
        <v>34</v>
      </c>
      <c r="S2223" t="s">
        <v>61</v>
      </c>
      <c r="T2223">
        <v>8.6</v>
      </c>
      <c r="U2223">
        <v>10</v>
      </c>
      <c r="V2223">
        <v>56</v>
      </c>
      <c r="W2223">
        <v>0</v>
      </c>
      <c r="X2223">
        <v>0</v>
      </c>
      <c r="Y2223" t="s">
        <v>45</v>
      </c>
    </row>
    <row r="2224" spans="1:25" x14ac:dyDescent="0.25">
      <c r="A2224" t="s">
        <v>3641</v>
      </c>
      <c r="B2224" t="s">
        <v>1492</v>
      </c>
      <c r="C2224" t="s">
        <v>48</v>
      </c>
      <c r="D2224" t="s">
        <v>55</v>
      </c>
      <c r="E2224" t="s">
        <v>49</v>
      </c>
      <c r="F2224" s="1" t="s">
        <v>14278</v>
      </c>
      <c r="G2224">
        <v>197</v>
      </c>
      <c r="H2224" t="s">
        <v>108</v>
      </c>
      <c r="I2224">
        <v>1243</v>
      </c>
      <c r="J2224">
        <v>486.07</v>
      </c>
      <c r="K2224">
        <f>Passenger_Data[[#This Row],[Price_USD]]*1</f>
        <v>486.07</v>
      </c>
      <c r="L2224">
        <v>23</v>
      </c>
      <c r="M2224" t="s">
        <v>30</v>
      </c>
      <c r="N2224" t="s">
        <v>31</v>
      </c>
      <c r="O2224" t="s">
        <v>56</v>
      </c>
      <c r="P2224" t="s">
        <v>50</v>
      </c>
      <c r="Q2224">
        <v>0</v>
      </c>
      <c r="R2224" t="s">
        <v>34</v>
      </c>
      <c r="S2224" t="s">
        <v>68</v>
      </c>
      <c r="T2224">
        <v>6.9</v>
      </c>
      <c r="U2224">
        <v>1</v>
      </c>
      <c r="V2224">
        <v>78</v>
      </c>
      <c r="W2224">
        <v>0</v>
      </c>
      <c r="X2224">
        <v>0</v>
      </c>
      <c r="Y2224" t="s">
        <v>45</v>
      </c>
    </row>
    <row r="2225" spans="1:25" x14ac:dyDescent="0.25">
      <c r="A2225" t="s">
        <v>3642</v>
      </c>
      <c r="B2225" t="s">
        <v>3643</v>
      </c>
      <c r="C2225" t="s">
        <v>26</v>
      </c>
      <c r="D2225" t="s">
        <v>49</v>
      </c>
      <c r="E2225" t="s">
        <v>59</v>
      </c>
      <c r="F2225" s="1" t="s">
        <v>14279</v>
      </c>
      <c r="G2225">
        <v>255</v>
      </c>
      <c r="H2225" t="s">
        <v>29</v>
      </c>
      <c r="I2225">
        <v>969</v>
      </c>
      <c r="J2225">
        <v>520.04</v>
      </c>
      <c r="K2225">
        <f>Passenger_Data[[#This Row],[Price_USD]]*1</f>
        <v>520.04</v>
      </c>
      <c r="L2225">
        <v>56</v>
      </c>
      <c r="M2225" t="s">
        <v>40</v>
      </c>
      <c r="N2225" t="s">
        <v>41</v>
      </c>
      <c r="O2225" t="s">
        <v>42</v>
      </c>
      <c r="P2225" t="s">
        <v>50</v>
      </c>
      <c r="Q2225">
        <v>0</v>
      </c>
      <c r="R2225" t="s">
        <v>51</v>
      </c>
      <c r="S2225" t="s">
        <v>44</v>
      </c>
      <c r="T2225">
        <v>6.3</v>
      </c>
      <c r="U2225">
        <v>4</v>
      </c>
      <c r="V2225">
        <v>111</v>
      </c>
      <c r="W2225">
        <v>0</v>
      </c>
      <c r="X2225">
        <v>0</v>
      </c>
      <c r="Y2225" t="s">
        <v>45</v>
      </c>
    </row>
    <row r="2226" spans="1:25" x14ac:dyDescent="0.25">
      <c r="A2226" t="s">
        <v>3644</v>
      </c>
      <c r="B2226" t="s">
        <v>2769</v>
      </c>
      <c r="C2226" t="s">
        <v>48</v>
      </c>
      <c r="D2226" t="s">
        <v>59</v>
      </c>
      <c r="E2226" t="s">
        <v>27</v>
      </c>
      <c r="F2226" s="1" t="s">
        <v>14280</v>
      </c>
      <c r="G2226">
        <v>193</v>
      </c>
      <c r="H2226" t="s">
        <v>108</v>
      </c>
      <c r="I2226">
        <v>900</v>
      </c>
      <c r="J2226">
        <v>329.02</v>
      </c>
      <c r="K2226">
        <f>Passenger_Data[[#This Row],[Price_USD]]*1</f>
        <v>329.02</v>
      </c>
      <c r="L2226">
        <v>33</v>
      </c>
      <c r="M2226" t="s">
        <v>30</v>
      </c>
      <c r="N2226" t="s">
        <v>31</v>
      </c>
      <c r="O2226" t="s">
        <v>33</v>
      </c>
      <c r="P2226" t="s">
        <v>50</v>
      </c>
      <c r="Q2226">
        <v>2</v>
      </c>
      <c r="R2226" t="s">
        <v>51</v>
      </c>
      <c r="S2226" t="s">
        <v>68</v>
      </c>
      <c r="T2226">
        <v>8.8000000000000007</v>
      </c>
      <c r="U2226">
        <v>1</v>
      </c>
      <c r="V2226">
        <v>108</v>
      </c>
      <c r="W2226">
        <v>0</v>
      </c>
      <c r="X2226">
        <v>1</v>
      </c>
      <c r="Y2226" t="s">
        <v>45</v>
      </c>
    </row>
    <row r="2227" spans="1:25" x14ac:dyDescent="0.25">
      <c r="A2227" t="s">
        <v>3645</v>
      </c>
      <c r="B2227" t="s">
        <v>3646</v>
      </c>
      <c r="C2227" t="s">
        <v>73</v>
      </c>
      <c r="D2227" t="s">
        <v>76</v>
      </c>
      <c r="E2227" t="s">
        <v>27</v>
      </c>
      <c r="F2227" s="1" t="s">
        <v>14281</v>
      </c>
      <c r="G2227">
        <v>192</v>
      </c>
      <c r="H2227" t="s">
        <v>29</v>
      </c>
      <c r="I2227">
        <v>1077</v>
      </c>
      <c r="J2227">
        <v>310.81</v>
      </c>
      <c r="K2227">
        <f>Passenger_Data[[#This Row],[Price_USD]]*1</f>
        <v>310.81</v>
      </c>
      <c r="L2227">
        <v>45</v>
      </c>
      <c r="M2227" t="s">
        <v>40</v>
      </c>
      <c r="N2227" t="s">
        <v>31</v>
      </c>
      <c r="O2227" t="s">
        <v>33</v>
      </c>
      <c r="P2227" t="s">
        <v>50</v>
      </c>
      <c r="Q2227">
        <v>0</v>
      </c>
      <c r="R2227" t="s">
        <v>51</v>
      </c>
      <c r="S2227" t="s">
        <v>61</v>
      </c>
      <c r="T2227">
        <v>7.5</v>
      </c>
      <c r="U2227">
        <v>9</v>
      </c>
      <c r="V2227">
        <v>30</v>
      </c>
      <c r="W2227">
        <v>0</v>
      </c>
      <c r="X2227">
        <v>0</v>
      </c>
      <c r="Y2227" t="s">
        <v>77</v>
      </c>
    </row>
    <row r="2228" spans="1:25" x14ac:dyDescent="0.25">
      <c r="A2228" t="s">
        <v>3647</v>
      </c>
      <c r="B2228" t="s">
        <v>1421</v>
      </c>
      <c r="C2228" t="s">
        <v>54</v>
      </c>
      <c r="D2228" t="s">
        <v>28</v>
      </c>
      <c r="E2228" t="s">
        <v>76</v>
      </c>
      <c r="F2228" s="1" t="s">
        <v>14282</v>
      </c>
      <c r="G2228">
        <v>207</v>
      </c>
      <c r="H2228" t="s">
        <v>29</v>
      </c>
      <c r="I2228">
        <v>1253</v>
      </c>
      <c r="J2228">
        <v>281.63</v>
      </c>
      <c r="K2228">
        <f>Passenger_Data[[#This Row],[Price_USD]]*1</f>
        <v>281.63</v>
      </c>
      <c r="L2228">
        <v>26</v>
      </c>
      <c r="M2228" t="s">
        <v>30</v>
      </c>
      <c r="N2228" t="s">
        <v>60</v>
      </c>
      <c r="O2228" t="s">
        <v>33</v>
      </c>
      <c r="P2228" t="s">
        <v>50</v>
      </c>
      <c r="Q2228">
        <v>2</v>
      </c>
      <c r="R2228" t="s">
        <v>65</v>
      </c>
      <c r="S2228" t="s">
        <v>68</v>
      </c>
      <c r="T2228">
        <v>4.5</v>
      </c>
      <c r="U2228">
        <v>15</v>
      </c>
      <c r="V2228">
        <v>33</v>
      </c>
      <c r="W2228">
        <v>0</v>
      </c>
      <c r="X2228">
        <v>0</v>
      </c>
      <c r="Y2228" t="s">
        <v>77</v>
      </c>
    </row>
    <row r="2229" spans="1:25" x14ac:dyDescent="0.25">
      <c r="A2229" t="s">
        <v>3648</v>
      </c>
      <c r="B2229" t="s">
        <v>2626</v>
      </c>
      <c r="C2229" t="s">
        <v>54</v>
      </c>
      <c r="D2229" t="s">
        <v>39</v>
      </c>
      <c r="E2229" t="s">
        <v>76</v>
      </c>
      <c r="F2229" s="1" t="s">
        <v>14283</v>
      </c>
      <c r="G2229">
        <v>81</v>
      </c>
      <c r="H2229" t="s">
        <v>86</v>
      </c>
      <c r="I2229">
        <v>829</v>
      </c>
      <c r="J2229">
        <v>493.26</v>
      </c>
      <c r="K2229">
        <f>Passenger_Data[[#This Row],[Price_USD]]*1</f>
        <v>493.26</v>
      </c>
      <c r="L2229">
        <v>20</v>
      </c>
      <c r="M2229" t="s">
        <v>30</v>
      </c>
      <c r="N2229" t="s">
        <v>60</v>
      </c>
      <c r="O2229" t="s">
        <v>42</v>
      </c>
      <c r="P2229" t="s">
        <v>50</v>
      </c>
      <c r="Q2229">
        <v>0</v>
      </c>
      <c r="R2229" t="s">
        <v>65</v>
      </c>
      <c r="S2229" t="s">
        <v>44</v>
      </c>
      <c r="T2229">
        <v>6.1</v>
      </c>
      <c r="U2229">
        <v>3</v>
      </c>
      <c r="V2229">
        <v>41</v>
      </c>
      <c r="W2229">
        <v>0</v>
      </c>
      <c r="X2229">
        <v>0</v>
      </c>
      <c r="Y2229" t="s">
        <v>77</v>
      </c>
    </row>
    <row r="2230" spans="1:25" x14ac:dyDescent="0.25">
      <c r="A2230" t="s">
        <v>3649</v>
      </c>
      <c r="B2230" t="s">
        <v>3650</v>
      </c>
      <c r="C2230" t="s">
        <v>48</v>
      </c>
      <c r="D2230" t="s">
        <v>76</v>
      </c>
      <c r="E2230" t="s">
        <v>39</v>
      </c>
      <c r="F2230" s="1" t="s">
        <v>14284</v>
      </c>
      <c r="G2230">
        <v>163</v>
      </c>
      <c r="H2230" t="s">
        <v>29</v>
      </c>
      <c r="I2230">
        <v>1204</v>
      </c>
      <c r="J2230">
        <v>292.45</v>
      </c>
      <c r="K2230">
        <f>Passenger_Data[[#This Row],[Price_USD]]*1</f>
        <v>292.45</v>
      </c>
      <c r="L2230">
        <v>30</v>
      </c>
      <c r="M2230" t="s">
        <v>30</v>
      </c>
      <c r="N2230" t="s">
        <v>31</v>
      </c>
      <c r="O2230" t="s">
        <v>33</v>
      </c>
      <c r="P2230" t="s">
        <v>83</v>
      </c>
      <c r="Q2230">
        <v>2</v>
      </c>
      <c r="R2230" t="s">
        <v>65</v>
      </c>
      <c r="S2230" t="s">
        <v>61</v>
      </c>
      <c r="T2230">
        <v>8.6</v>
      </c>
      <c r="U2230">
        <v>25</v>
      </c>
      <c r="V2230">
        <v>118</v>
      </c>
      <c r="W2230">
        <v>0</v>
      </c>
      <c r="X2230">
        <v>0</v>
      </c>
      <c r="Y2230" t="s">
        <v>77</v>
      </c>
    </row>
    <row r="2231" spans="1:25" x14ac:dyDescent="0.25">
      <c r="A2231" t="s">
        <v>3651</v>
      </c>
      <c r="B2231" t="s">
        <v>1062</v>
      </c>
      <c r="C2231" t="s">
        <v>73</v>
      </c>
      <c r="D2231" t="s">
        <v>28</v>
      </c>
      <c r="E2231" t="s">
        <v>49</v>
      </c>
      <c r="F2231" s="1" t="s">
        <v>14285</v>
      </c>
      <c r="G2231">
        <v>127</v>
      </c>
      <c r="H2231" t="s">
        <v>86</v>
      </c>
      <c r="I2231">
        <v>1152</v>
      </c>
      <c r="J2231">
        <v>206.87</v>
      </c>
      <c r="K2231">
        <f>Passenger_Data[[#This Row],[Price_USD]]*1</f>
        <v>206.87</v>
      </c>
      <c r="L2231">
        <v>57</v>
      </c>
      <c r="M2231" t="s">
        <v>40</v>
      </c>
      <c r="N2231" t="s">
        <v>31</v>
      </c>
      <c r="O2231" t="s">
        <v>56</v>
      </c>
      <c r="P2231" t="s">
        <v>50</v>
      </c>
      <c r="Q2231">
        <v>1</v>
      </c>
      <c r="R2231" t="s">
        <v>51</v>
      </c>
      <c r="S2231" t="s">
        <v>44</v>
      </c>
      <c r="T2231">
        <v>6.1</v>
      </c>
      <c r="U2231">
        <v>10</v>
      </c>
      <c r="V2231">
        <v>73</v>
      </c>
      <c r="W2231">
        <v>0</v>
      </c>
      <c r="X2231">
        <v>0</v>
      </c>
      <c r="Y2231" t="s">
        <v>45</v>
      </c>
    </row>
    <row r="2232" spans="1:25" x14ac:dyDescent="0.25">
      <c r="A2232" t="s">
        <v>3652</v>
      </c>
      <c r="B2232" t="s">
        <v>237</v>
      </c>
      <c r="C2232" t="s">
        <v>48</v>
      </c>
      <c r="D2232" t="s">
        <v>39</v>
      </c>
      <c r="E2232" t="s">
        <v>28</v>
      </c>
      <c r="F2232" s="1" t="s">
        <v>14286</v>
      </c>
      <c r="G2232">
        <v>158</v>
      </c>
      <c r="H2232" t="s">
        <v>29</v>
      </c>
      <c r="I2232">
        <v>1380</v>
      </c>
      <c r="J2232">
        <v>233.21</v>
      </c>
      <c r="K2232">
        <f>Passenger_Data[[#This Row],[Price_USD]]*1</f>
        <v>233.21</v>
      </c>
      <c r="L2232">
        <v>52</v>
      </c>
      <c r="M2232" t="s">
        <v>40</v>
      </c>
      <c r="N2232" t="s">
        <v>41</v>
      </c>
      <c r="O2232" t="s">
        <v>32</v>
      </c>
      <c r="P2232" t="s">
        <v>50</v>
      </c>
      <c r="Q2232">
        <v>0</v>
      </c>
      <c r="R2232" t="s">
        <v>65</v>
      </c>
      <c r="S2232" t="s">
        <v>68</v>
      </c>
      <c r="T2232">
        <v>8.6999999999999993</v>
      </c>
      <c r="U2232">
        <v>44</v>
      </c>
      <c r="V2232">
        <v>46</v>
      </c>
      <c r="W2232">
        <v>0</v>
      </c>
      <c r="X2232">
        <v>0</v>
      </c>
      <c r="Y2232" t="s">
        <v>36</v>
      </c>
    </row>
    <row r="2233" spans="1:25" x14ac:dyDescent="0.25">
      <c r="A2233" t="s">
        <v>3653</v>
      </c>
      <c r="B2233" t="s">
        <v>3654</v>
      </c>
      <c r="C2233" t="s">
        <v>73</v>
      </c>
      <c r="D2233" t="s">
        <v>55</v>
      </c>
      <c r="E2233" t="s">
        <v>64</v>
      </c>
      <c r="F2233" s="1" t="s">
        <v>14287</v>
      </c>
      <c r="G2233">
        <v>230</v>
      </c>
      <c r="H2233" t="s">
        <v>29</v>
      </c>
      <c r="I2233">
        <v>1415</v>
      </c>
      <c r="J2233">
        <v>379.56</v>
      </c>
      <c r="K2233">
        <f>Passenger_Data[[#This Row],[Price_USD]]*1</f>
        <v>379.56</v>
      </c>
      <c r="L2233">
        <v>57</v>
      </c>
      <c r="M2233" t="s">
        <v>30</v>
      </c>
      <c r="N2233" t="s">
        <v>31</v>
      </c>
      <c r="O2233" t="s">
        <v>56</v>
      </c>
      <c r="P2233" t="s">
        <v>50</v>
      </c>
      <c r="Q2233">
        <v>0</v>
      </c>
      <c r="R2233" t="s">
        <v>51</v>
      </c>
      <c r="S2233" t="s">
        <v>35</v>
      </c>
      <c r="T2233">
        <v>9.6</v>
      </c>
      <c r="U2233">
        <v>10</v>
      </c>
      <c r="V2233">
        <v>41</v>
      </c>
      <c r="W2233">
        <v>0</v>
      </c>
      <c r="X2233">
        <v>1</v>
      </c>
      <c r="Y2233" t="s">
        <v>45</v>
      </c>
    </row>
    <row r="2234" spans="1:25" x14ac:dyDescent="0.25">
      <c r="A2234" t="s">
        <v>3655</v>
      </c>
      <c r="B2234" t="s">
        <v>1200</v>
      </c>
      <c r="C2234" t="s">
        <v>73</v>
      </c>
      <c r="D2234" t="s">
        <v>55</v>
      </c>
      <c r="E2234" t="s">
        <v>64</v>
      </c>
      <c r="F2234" s="1" t="s">
        <v>14288</v>
      </c>
      <c r="G2234">
        <v>210</v>
      </c>
      <c r="H2234" t="s">
        <v>86</v>
      </c>
      <c r="I2234">
        <v>1094</v>
      </c>
      <c r="J2234">
        <v>197.74</v>
      </c>
      <c r="K2234">
        <f>Passenger_Data[[#This Row],[Price_USD]]*1</f>
        <v>197.74</v>
      </c>
      <c r="L2234">
        <v>40</v>
      </c>
      <c r="M2234" t="s">
        <v>40</v>
      </c>
      <c r="N2234" t="s">
        <v>41</v>
      </c>
      <c r="O2234" t="s">
        <v>33</v>
      </c>
      <c r="P2234" t="s">
        <v>50</v>
      </c>
      <c r="Q2234">
        <v>0</v>
      </c>
      <c r="R2234" t="s">
        <v>65</v>
      </c>
      <c r="S2234" t="s">
        <v>44</v>
      </c>
      <c r="T2234">
        <v>6.5</v>
      </c>
      <c r="U2234">
        <v>15</v>
      </c>
      <c r="V2234">
        <v>36</v>
      </c>
      <c r="W2234">
        <v>0</v>
      </c>
      <c r="X2234">
        <v>0</v>
      </c>
      <c r="Y2234" t="s">
        <v>36</v>
      </c>
    </row>
    <row r="2235" spans="1:25" x14ac:dyDescent="0.25">
      <c r="A2235" t="s">
        <v>3656</v>
      </c>
      <c r="B2235" t="s">
        <v>3657</v>
      </c>
      <c r="C2235" t="s">
        <v>73</v>
      </c>
      <c r="D2235" t="s">
        <v>76</v>
      </c>
      <c r="E2235" t="s">
        <v>55</v>
      </c>
      <c r="F2235" s="1" t="s">
        <v>14289</v>
      </c>
      <c r="G2235">
        <v>217</v>
      </c>
      <c r="H2235" t="s">
        <v>29</v>
      </c>
      <c r="I2235">
        <v>1081</v>
      </c>
      <c r="J2235">
        <v>316.13</v>
      </c>
      <c r="K2235">
        <f>Passenger_Data[[#This Row],[Price_USD]]*1</f>
        <v>316.13</v>
      </c>
      <c r="L2235">
        <v>46</v>
      </c>
      <c r="M2235" t="s">
        <v>40</v>
      </c>
      <c r="N2235" t="s">
        <v>31</v>
      </c>
      <c r="O2235" t="s">
        <v>56</v>
      </c>
      <c r="P2235" t="s">
        <v>50</v>
      </c>
      <c r="Q2235">
        <v>0</v>
      </c>
      <c r="R2235" t="s">
        <v>65</v>
      </c>
      <c r="S2235" t="s">
        <v>35</v>
      </c>
      <c r="T2235">
        <v>8.8000000000000007</v>
      </c>
      <c r="U2235">
        <v>11</v>
      </c>
      <c r="V2235">
        <v>79</v>
      </c>
      <c r="W2235">
        <v>1</v>
      </c>
      <c r="X2235">
        <v>0</v>
      </c>
      <c r="Y2235" t="s">
        <v>45</v>
      </c>
    </row>
    <row r="2236" spans="1:25" x14ac:dyDescent="0.25">
      <c r="A2236" t="s">
        <v>3658</v>
      </c>
      <c r="B2236" t="s">
        <v>2442</v>
      </c>
      <c r="C2236" t="s">
        <v>54</v>
      </c>
      <c r="D2236" t="s">
        <v>49</v>
      </c>
      <c r="E2236" t="s">
        <v>59</v>
      </c>
      <c r="F2236" s="1" t="s">
        <v>14290</v>
      </c>
      <c r="G2236">
        <v>101</v>
      </c>
      <c r="H2236" t="s">
        <v>86</v>
      </c>
      <c r="I2236">
        <v>1050</v>
      </c>
      <c r="J2236">
        <v>327.64</v>
      </c>
      <c r="K2236">
        <f>Passenger_Data[[#This Row],[Price_USD]]*1</f>
        <v>327.64</v>
      </c>
      <c r="L2236">
        <v>55</v>
      </c>
      <c r="M2236" t="s">
        <v>30</v>
      </c>
      <c r="N2236" t="s">
        <v>41</v>
      </c>
      <c r="O2236" t="s">
        <v>33</v>
      </c>
      <c r="P2236" t="s">
        <v>50</v>
      </c>
      <c r="Q2236">
        <v>0</v>
      </c>
      <c r="R2236" t="s">
        <v>34</v>
      </c>
      <c r="S2236" t="s">
        <v>44</v>
      </c>
      <c r="T2236">
        <v>6.6</v>
      </c>
      <c r="U2236">
        <v>2</v>
      </c>
      <c r="V2236">
        <v>51</v>
      </c>
      <c r="W2236">
        <v>0</v>
      </c>
      <c r="X2236">
        <v>0</v>
      </c>
      <c r="Y2236" t="s">
        <v>77</v>
      </c>
    </row>
    <row r="2237" spans="1:25" x14ac:dyDescent="0.25">
      <c r="A2237" t="s">
        <v>3659</v>
      </c>
      <c r="B2237" t="s">
        <v>498</v>
      </c>
      <c r="C2237" t="s">
        <v>26</v>
      </c>
      <c r="D2237" t="s">
        <v>49</v>
      </c>
      <c r="E2237" t="s">
        <v>49</v>
      </c>
      <c r="F2237" s="1" t="s">
        <v>14291</v>
      </c>
      <c r="G2237">
        <v>205</v>
      </c>
      <c r="H2237" t="s">
        <v>29</v>
      </c>
      <c r="I2237">
        <v>1079</v>
      </c>
      <c r="J2237">
        <v>402.68</v>
      </c>
      <c r="K2237">
        <f>Passenger_Data[[#This Row],[Price_USD]]*1</f>
        <v>402.68</v>
      </c>
      <c r="L2237">
        <v>58</v>
      </c>
      <c r="M2237" t="s">
        <v>40</v>
      </c>
      <c r="N2237" t="s">
        <v>31</v>
      </c>
      <c r="O2237" t="s">
        <v>32</v>
      </c>
      <c r="P2237" t="s">
        <v>50</v>
      </c>
      <c r="Q2237">
        <v>0</v>
      </c>
      <c r="R2237" t="s">
        <v>51</v>
      </c>
      <c r="S2237" t="s">
        <v>35</v>
      </c>
      <c r="T2237">
        <v>6.1</v>
      </c>
      <c r="U2237">
        <v>6</v>
      </c>
      <c r="V2237">
        <v>8</v>
      </c>
      <c r="W2237">
        <v>0</v>
      </c>
      <c r="X2237">
        <v>0</v>
      </c>
      <c r="Y2237" t="s">
        <v>45</v>
      </c>
    </row>
    <row r="2238" spans="1:25" x14ac:dyDescent="0.25">
      <c r="A2238" t="s">
        <v>3660</v>
      </c>
      <c r="B2238" t="s">
        <v>3661</v>
      </c>
      <c r="C2238" t="s">
        <v>48</v>
      </c>
      <c r="D2238" t="s">
        <v>28</v>
      </c>
      <c r="E2238" t="s">
        <v>55</v>
      </c>
      <c r="F2238" s="1" t="s">
        <v>14292</v>
      </c>
      <c r="G2238">
        <v>152</v>
      </c>
      <c r="H2238" t="s">
        <v>29</v>
      </c>
      <c r="I2238">
        <v>722</v>
      </c>
      <c r="J2238">
        <v>519.42999999999995</v>
      </c>
      <c r="K2238">
        <f>Passenger_Data[[#This Row],[Price_USD]]*1</f>
        <v>519.42999999999995</v>
      </c>
      <c r="L2238">
        <v>18</v>
      </c>
      <c r="M2238" t="s">
        <v>40</v>
      </c>
      <c r="N2238" t="s">
        <v>31</v>
      </c>
      <c r="O2238" t="s">
        <v>32</v>
      </c>
      <c r="P2238" t="s">
        <v>50</v>
      </c>
      <c r="Q2238">
        <v>0</v>
      </c>
      <c r="R2238" t="s">
        <v>34</v>
      </c>
      <c r="S2238" t="s">
        <v>61</v>
      </c>
      <c r="T2238">
        <v>6.6</v>
      </c>
      <c r="U2238">
        <v>3</v>
      </c>
      <c r="V2238">
        <v>48</v>
      </c>
      <c r="W2238">
        <v>0</v>
      </c>
      <c r="X2238">
        <v>0</v>
      </c>
      <c r="Y2238" t="s">
        <v>36</v>
      </c>
    </row>
    <row r="2239" spans="1:25" x14ac:dyDescent="0.25">
      <c r="A2239" t="s">
        <v>3662</v>
      </c>
      <c r="B2239" t="s">
        <v>2099</v>
      </c>
      <c r="C2239" t="s">
        <v>48</v>
      </c>
      <c r="D2239" t="s">
        <v>59</v>
      </c>
      <c r="E2239" t="s">
        <v>27</v>
      </c>
      <c r="F2239" s="1" t="s">
        <v>14293</v>
      </c>
      <c r="G2239">
        <v>142</v>
      </c>
      <c r="H2239" t="s">
        <v>29</v>
      </c>
      <c r="I2239">
        <v>1631</v>
      </c>
      <c r="J2239">
        <v>455.59</v>
      </c>
      <c r="K2239">
        <f>Passenger_Data[[#This Row],[Price_USD]]*1</f>
        <v>455.59</v>
      </c>
      <c r="L2239">
        <v>59</v>
      </c>
      <c r="M2239" t="s">
        <v>40</v>
      </c>
      <c r="N2239" t="s">
        <v>60</v>
      </c>
      <c r="O2239" t="s">
        <v>32</v>
      </c>
      <c r="P2239" t="s">
        <v>50</v>
      </c>
      <c r="Q2239">
        <v>0</v>
      </c>
      <c r="R2239" t="s">
        <v>65</v>
      </c>
      <c r="S2239" t="s">
        <v>44</v>
      </c>
      <c r="T2239">
        <v>7</v>
      </c>
      <c r="U2239">
        <v>2</v>
      </c>
      <c r="V2239">
        <v>23</v>
      </c>
      <c r="W2239">
        <v>0</v>
      </c>
      <c r="X2239">
        <v>0</v>
      </c>
      <c r="Y2239" t="s">
        <v>45</v>
      </c>
    </row>
    <row r="2240" spans="1:25" x14ac:dyDescent="0.25">
      <c r="A2240" t="s">
        <v>3663</v>
      </c>
      <c r="B2240" t="s">
        <v>2984</v>
      </c>
      <c r="C2240" t="s">
        <v>54</v>
      </c>
      <c r="D2240" t="s">
        <v>59</v>
      </c>
      <c r="E2240" t="s">
        <v>59</v>
      </c>
      <c r="F2240" s="1" t="s">
        <v>14294</v>
      </c>
      <c r="G2240">
        <v>237</v>
      </c>
      <c r="H2240" t="s">
        <v>29</v>
      </c>
      <c r="I2240">
        <v>1186</v>
      </c>
      <c r="J2240">
        <v>417.57</v>
      </c>
      <c r="K2240">
        <f>Passenger_Data[[#This Row],[Price_USD]]*1</f>
        <v>417.57</v>
      </c>
      <c r="L2240">
        <v>75</v>
      </c>
      <c r="M2240" t="s">
        <v>40</v>
      </c>
      <c r="N2240" t="s">
        <v>31</v>
      </c>
      <c r="O2240" t="s">
        <v>42</v>
      </c>
      <c r="P2240" t="s">
        <v>83</v>
      </c>
      <c r="Q2240">
        <v>0</v>
      </c>
      <c r="R2240" t="s">
        <v>51</v>
      </c>
      <c r="S2240" t="s">
        <v>61</v>
      </c>
      <c r="T2240">
        <v>8.4</v>
      </c>
      <c r="U2240">
        <v>2</v>
      </c>
      <c r="V2240">
        <v>110</v>
      </c>
      <c r="W2240">
        <v>0</v>
      </c>
      <c r="X2240">
        <v>0</v>
      </c>
      <c r="Y2240" t="s">
        <v>77</v>
      </c>
    </row>
    <row r="2241" spans="1:25" x14ac:dyDescent="0.25">
      <c r="A2241" t="s">
        <v>3664</v>
      </c>
      <c r="B2241" t="s">
        <v>3665</v>
      </c>
      <c r="C2241" t="s">
        <v>82</v>
      </c>
      <c r="D2241" t="s">
        <v>27</v>
      </c>
      <c r="E2241" t="s">
        <v>49</v>
      </c>
      <c r="F2241" s="1" t="s">
        <v>14295</v>
      </c>
      <c r="G2241">
        <v>121</v>
      </c>
      <c r="H2241" t="s">
        <v>86</v>
      </c>
      <c r="I2241">
        <v>1152</v>
      </c>
      <c r="J2241">
        <v>262.68</v>
      </c>
      <c r="K2241">
        <f>Passenger_Data[[#This Row],[Price_USD]]*1</f>
        <v>262.68</v>
      </c>
      <c r="L2241">
        <v>75</v>
      </c>
      <c r="M2241" t="s">
        <v>30</v>
      </c>
      <c r="N2241" t="s">
        <v>31</v>
      </c>
      <c r="O2241" t="s">
        <v>56</v>
      </c>
      <c r="P2241" t="s">
        <v>83</v>
      </c>
      <c r="Q2241">
        <v>3</v>
      </c>
      <c r="R2241" t="s">
        <v>51</v>
      </c>
      <c r="S2241" t="s">
        <v>61</v>
      </c>
      <c r="T2241">
        <v>5.9</v>
      </c>
      <c r="U2241">
        <v>3</v>
      </c>
      <c r="V2241">
        <v>96</v>
      </c>
      <c r="W2241">
        <v>0</v>
      </c>
      <c r="X2241">
        <v>1</v>
      </c>
      <c r="Y2241" t="s">
        <v>77</v>
      </c>
    </row>
    <row r="2242" spans="1:25" x14ac:dyDescent="0.25">
      <c r="A2242" t="s">
        <v>3666</v>
      </c>
      <c r="B2242" t="s">
        <v>2463</v>
      </c>
      <c r="C2242" t="s">
        <v>73</v>
      </c>
      <c r="D2242" t="s">
        <v>59</v>
      </c>
      <c r="E2242" t="s">
        <v>59</v>
      </c>
      <c r="F2242" s="1" t="s">
        <v>14296</v>
      </c>
      <c r="G2242">
        <v>276</v>
      </c>
      <c r="H2242" t="s">
        <v>29</v>
      </c>
      <c r="I2242">
        <v>1690</v>
      </c>
      <c r="J2242">
        <v>293.3</v>
      </c>
      <c r="K2242">
        <f>Passenger_Data[[#This Row],[Price_USD]]*1</f>
        <v>293.3</v>
      </c>
      <c r="L2242">
        <v>45</v>
      </c>
      <c r="M2242" t="s">
        <v>40</v>
      </c>
      <c r="N2242" t="s">
        <v>31</v>
      </c>
      <c r="O2242" t="s">
        <v>56</v>
      </c>
      <c r="P2242" t="s">
        <v>264</v>
      </c>
      <c r="Q2242">
        <v>0</v>
      </c>
      <c r="R2242" t="s">
        <v>65</v>
      </c>
      <c r="S2242" t="s">
        <v>61</v>
      </c>
      <c r="T2242">
        <v>6.4</v>
      </c>
      <c r="U2242">
        <v>4</v>
      </c>
      <c r="V2242">
        <v>45</v>
      </c>
      <c r="W2242">
        <v>0</v>
      </c>
      <c r="X2242">
        <v>0</v>
      </c>
      <c r="Y2242" t="s">
        <v>36</v>
      </c>
    </row>
    <row r="2243" spans="1:25" x14ac:dyDescent="0.25">
      <c r="A2243" t="s">
        <v>3667</v>
      </c>
      <c r="B2243" t="s">
        <v>667</v>
      </c>
      <c r="C2243" t="s">
        <v>82</v>
      </c>
      <c r="D2243" t="s">
        <v>76</v>
      </c>
      <c r="E2243" t="s">
        <v>59</v>
      </c>
      <c r="F2243" s="1" t="s">
        <v>14297</v>
      </c>
      <c r="G2243">
        <v>46</v>
      </c>
      <c r="H2243" t="s">
        <v>29</v>
      </c>
      <c r="I2243">
        <v>1409</v>
      </c>
      <c r="J2243">
        <v>293.75</v>
      </c>
      <c r="K2243">
        <f>Passenger_Data[[#This Row],[Price_USD]]*1</f>
        <v>293.75</v>
      </c>
      <c r="L2243">
        <v>45</v>
      </c>
      <c r="M2243" t="s">
        <v>40</v>
      </c>
      <c r="N2243" t="s">
        <v>31</v>
      </c>
      <c r="O2243" t="s">
        <v>42</v>
      </c>
      <c r="P2243" t="s">
        <v>50</v>
      </c>
      <c r="Q2243">
        <v>1</v>
      </c>
      <c r="R2243" t="s">
        <v>51</v>
      </c>
      <c r="S2243" t="s">
        <v>68</v>
      </c>
      <c r="T2243">
        <v>3.5</v>
      </c>
      <c r="U2243">
        <v>44</v>
      </c>
      <c r="V2243">
        <v>36</v>
      </c>
      <c r="W2243">
        <v>0</v>
      </c>
      <c r="X2243">
        <v>0</v>
      </c>
      <c r="Y2243" t="s">
        <v>36</v>
      </c>
    </row>
    <row r="2244" spans="1:25" x14ac:dyDescent="0.25">
      <c r="A2244" t="s">
        <v>3668</v>
      </c>
      <c r="B2244" t="s">
        <v>2459</v>
      </c>
      <c r="C2244" t="s">
        <v>54</v>
      </c>
      <c r="D2244" t="s">
        <v>28</v>
      </c>
      <c r="E2244" t="s">
        <v>55</v>
      </c>
      <c r="F2244" s="1" t="s">
        <v>14298</v>
      </c>
      <c r="G2244">
        <v>215</v>
      </c>
      <c r="H2244" t="s">
        <v>86</v>
      </c>
      <c r="I2244">
        <v>1551</v>
      </c>
      <c r="J2244">
        <v>451.97</v>
      </c>
      <c r="K2244">
        <f>Passenger_Data[[#This Row],[Price_USD]]*1</f>
        <v>451.97</v>
      </c>
      <c r="L2244">
        <v>25</v>
      </c>
      <c r="M2244" t="s">
        <v>30</v>
      </c>
      <c r="N2244" t="s">
        <v>31</v>
      </c>
      <c r="O2244" t="s">
        <v>56</v>
      </c>
      <c r="P2244" t="s">
        <v>50</v>
      </c>
      <c r="Q2244">
        <v>1</v>
      </c>
      <c r="R2244" t="s">
        <v>65</v>
      </c>
      <c r="S2244" t="s">
        <v>35</v>
      </c>
      <c r="T2244">
        <v>7</v>
      </c>
      <c r="U2244">
        <v>2</v>
      </c>
      <c r="V2244">
        <v>50</v>
      </c>
      <c r="W2244">
        <v>0</v>
      </c>
      <c r="X2244">
        <v>0</v>
      </c>
      <c r="Y2244" t="s">
        <v>77</v>
      </c>
    </row>
    <row r="2245" spans="1:25" x14ac:dyDescent="0.25">
      <c r="A2245" t="s">
        <v>3669</v>
      </c>
      <c r="B2245" t="s">
        <v>1707</v>
      </c>
      <c r="C2245" t="s">
        <v>73</v>
      </c>
      <c r="D2245" t="s">
        <v>39</v>
      </c>
      <c r="E2245" t="s">
        <v>27</v>
      </c>
      <c r="F2245" s="1" t="s">
        <v>14299</v>
      </c>
      <c r="G2245">
        <v>223</v>
      </c>
      <c r="H2245" t="s">
        <v>29</v>
      </c>
      <c r="I2245">
        <v>1701</v>
      </c>
      <c r="J2245">
        <v>513.51</v>
      </c>
      <c r="K2245">
        <f>Passenger_Data[[#This Row],[Price_USD]]*1</f>
        <v>513.51</v>
      </c>
      <c r="L2245">
        <v>26</v>
      </c>
      <c r="M2245" t="s">
        <v>40</v>
      </c>
      <c r="N2245" t="s">
        <v>31</v>
      </c>
      <c r="O2245" t="s">
        <v>56</v>
      </c>
      <c r="P2245" t="s">
        <v>50</v>
      </c>
      <c r="Q2245">
        <v>1</v>
      </c>
      <c r="R2245" t="s">
        <v>51</v>
      </c>
      <c r="S2245" t="s">
        <v>35</v>
      </c>
      <c r="T2245">
        <v>7.2</v>
      </c>
      <c r="U2245">
        <v>1</v>
      </c>
      <c r="V2245">
        <v>68</v>
      </c>
      <c r="W2245">
        <v>0</v>
      </c>
      <c r="X2245">
        <v>0</v>
      </c>
      <c r="Y2245" t="s">
        <v>77</v>
      </c>
    </row>
    <row r="2246" spans="1:25" x14ac:dyDescent="0.25">
      <c r="A2246" t="s">
        <v>3670</v>
      </c>
      <c r="B2246" t="s">
        <v>1745</v>
      </c>
      <c r="C2246" t="s">
        <v>82</v>
      </c>
      <c r="D2246" t="s">
        <v>39</v>
      </c>
      <c r="E2246" t="s">
        <v>59</v>
      </c>
      <c r="F2246" s="1" t="s">
        <v>14300</v>
      </c>
      <c r="G2246">
        <v>44</v>
      </c>
      <c r="H2246" t="s">
        <v>29</v>
      </c>
      <c r="I2246">
        <v>1274</v>
      </c>
      <c r="J2246">
        <v>272.97000000000003</v>
      </c>
      <c r="K2246">
        <f>Passenger_Data[[#This Row],[Price_USD]]*1</f>
        <v>272.97000000000003</v>
      </c>
      <c r="L2246">
        <v>65</v>
      </c>
      <c r="M2246" t="s">
        <v>40</v>
      </c>
      <c r="N2246" t="s">
        <v>31</v>
      </c>
      <c r="O2246" t="s">
        <v>32</v>
      </c>
      <c r="P2246" t="s">
        <v>50</v>
      </c>
      <c r="Q2246">
        <v>0</v>
      </c>
      <c r="R2246" t="s">
        <v>51</v>
      </c>
      <c r="S2246" t="s">
        <v>68</v>
      </c>
      <c r="T2246">
        <v>6.1</v>
      </c>
      <c r="U2246">
        <v>3</v>
      </c>
      <c r="V2246">
        <v>36</v>
      </c>
      <c r="W2246">
        <v>0</v>
      </c>
      <c r="X2246">
        <v>0</v>
      </c>
      <c r="Y2246" t="s">
        <v>77</v>
      </c>
    </row>
    <row r="2247" spans="1:25" x14ac:dyDescent="0.25">
      <c r="A2247" t="s">
        <v>3671</v>
      </c>
      <c r="B2247" t="s">
        <v>3672</v>
      </c>
      <c r="C2247" t="s">
        <v>48</v>
      </c>
      <c r="D2247" t="s">
        <v>28</v>
      </c>
      <c r="E2247" t="s">
        <v>49</v>
      </c>
      <c r="F2247" s="1" t="s">
        <v>14301</v>
      </c>
      <c r="G2247">
        <v>166</v>
      </c>
      <c r="H2247" t="s">
        <v>29</v>
      </c>
      <c r="I2247">
        <v>1049</v>
      </c>
      <c r="J2247">
        <v>298.14</v>
      </c>
      <c r="K2247">
        <f>Passenger_Data[[#This Row],[Price_USD]]*1</f>
        <v>298.14</v>
      </c>
      <c r="L2247">
        <v>54</v>
      </c>
      <c r="M2247" t="s">
        <v>40</v>
      </c>
      <c r="N2247" t="s">
        <v>31</v>
      </c>
      <c r="O2247" t="s">
        <v>32</v>
      </c>
      <c r="P2247" t="s">
        <v>50</v>
      </c>
      <c r="Q2247">
        <v>0</v>
      </c>
      <c r="R2247" t="s">
        <v>51</v>
      </c>
      <c r="S2247" t="s">
        <v>35</v>
      </c>
      <c r="T2247">
        <v>6.8</v>
      </c>
      <c r="U2247">
        <v>5</v>
      </c>
      <c r="V2247">
        <v>0</v>
      </c>
      <c r="W2247">
        <v>0</v>
      </c>
      <c r="X2247">
        <v>0</v>
      </c>
      <c r="Y2247" t="s">
        <v>36</v>
      </c>
    </row>
    <row r="2248" spans="1:25" x14ac:dyDescent="0.25">
      <c r="A2248" t="s">
        <v>3673</v>
      </c>
      <c r="B2248" t="s">
        <v>3093</v>
      </c>
      <c r="C2248" t="s">
        <v>26</v>
      </c>
      <c r="D2248" t="s">
        <v>39</v>
      </c>
      <c r="E2248" t="s">
        <v>39</v>
      </c>
      <c r="F2248" s="1" t="s">
        <v>14302</v>
      </c>
      <c r="G2248">
        <v>160</v>
      </c>
      <c r="H2248" t="s">
        <v>29</v>
      </c>
      <c r="I2248">
        <v>1122</v>
      </c>
      <c r="J2248">
        <v>431.45</v>
      </c>
      <c r="K2248">
        <f>Passenger_Data[[#This Row],[Price_USD]]*1</f>
        <v>431.45</v>
      </c>
      <c r="L2248">
        <v>36</v>
      </c>
      <c r="M2248" t="s">
        <v>30</v>
      </c>
      <c r="N2248" t="s">
        <v>60</v>
      </c>
      <c r="O2248" t="s">
        <v>33</v>
      </c>
      <c r="P2248" t="s">
        <v>83</v>
      </c>
      <c r="Q2248">
        <v>1</v>
      </c>
      <c r="R2248" t="s">
        <v>65</v>
      </c>
      <c r="S2248" t="s">
        <v>61</v>
      </c>
      <c r="T2248">
        <v>5.0999999999999996</v>
      </c>
      <c r="U2248">
        <v>2</v>
      </c>
      <c r="V2248">
        <v>114</v>
      </c>
      <c r="W2248">
        <v>0</v>
      </c>
      <c r="X2248">
        <v>0</v>
      </c>
      <c r="Y2248" t="s">
        <v>77</v>
      </c>
    </row>
    <row r="2249" spans="1:25" x14ac:dyDescent="0.25">
      <c r="A2249" t="s">
        <v>3674</v>
      </c>
      <c r="B2249" t="s">
        <v>441</v>
      </c>
      <c r="C2249" t="s">
        <v>48</v>
      </c>
      <c r="D2249" t="s">
        <v>28</v>
      </c>
      <c r="E2249" t="s">
        <v>28</v>
      </c>
      <c r="F2249" s="1" t="s">
        <v>14303</v>
      </c>
      <c r="G2249">
        <v>147</v>
      </c>
      <c r="H2249" t="s">
        <v>29</v>
      </c>
      <c r="I2249">
        <v>790</v>
      </c>
      <c r="J2249">
        <v>356.52</v>
      </c>
      <c r="K2249">
        <f>Passenger_Data[[#This Row],[Price_USD]]*1</f>
        <v>356.52</v>
      </c>
      <c r="L2249">
        <v>33</v>
      </c>
      <c r="M2249" t="s">
        <v>30</v>
      </c>
      <c r="N2249" t="s">
        <v>41</v>
      </c>
      <c r="O2249" t="s">
        <v>32</v>
      </c>
      <c r="P2249" t="s">
        <v>50</v>
      </c>
      <c r="Q2249">
        <v>0</v>
      </c>
      <c r="R2249" t="s">
        <v>34</v>
      </c>
      <c r="S2249" t="s">
        <v>35</v>
      </c>
      <c r="T2249">
        <v>6.3</v>
      </c>
      <c r="U2249">
        <v>5</v>
      </c>
      <c r="V2249">
        <v>114</v>
      </c>
      <c r="W2249">
        <v>0</v>
      </c>
      <c r="X2249">
        <v>0</v>
      </c>
      <c r="Y2249" t="s">
        <v>77</v>
      </c>
    </row>
    <row r="2250" spans="1:25" x14ac:dyDescent="0.25">
      <c r="A2250" t="s">
        <v>3675</v>
      </c>
      <c r="B2250" t="s">
        <v>3475</v>
      </c>
      <c r="C2250" t="s">
        <v>26</v>
      </c>
      <c r="D2250" t="s">
        <v>39</v>
      </c>
      <c r="E2250" t="s">
        <v>39</v>
      </c>
      <c r="F2250" s="1" t="s">
        <v>14304</v>
      </c>
      <c r="G2250">
        <v>207</v>
      </c>
      <c r="H2250" t="s">
        <v>29</v>
      </c>
      <c r="I2250">
        <v>1511</v>
      </c>
      <c r="J2250">
        <v>397.64</v>
      </c>
      <c r="K2250">
        <f>Passenger_Data[[#This Row],[Price_USD]]*1</f>
        <v>397.64</v>
      </c>
      <c r="L2250">
        <v>53</v>
      </c>
      <c r="M2250" t="s">
        <v>30</v>
      </c>
      <c r="N2250" t="s">
        <v>31</v>
      </c>
      <c r="O2250" t="s">
        <v>33</v>
      </c>
      <c r="P2250" t="s">
        <v>264</v>
      </c>
      <c r="Q2250">
        <v>1</v>
      </c>
      <c r="R2250" t="s">
        <v>43</v>
      </c>
      <c r="S2250" t="s">
        <v>61</v>
      </c>
      <c r="T2250">
        <v>7.7</v>
      </c>
      <c r="U2250">
        <v>4</v>
      </c>
      <c r="V2250">
        <v>38</v>
      </c>
      <c r="W2250">
        <v>0</v>
      </c>
      <c r="X2250">
        <v>0</v>
      </c>
      <c r="Y2250" t="s">
        <v>36</v>
      </c>
    </row>
    <row r="2251" spans="1:25" x14ac:dyDescent="0.25">
      <c r="A2251" t="s">
        <v>3676</v>
      </c>
      <c r="B2251" t="s">
        <v>2263</v>
      </c>
      <c r="C2251" t="s">
        <v>48</v>
      </c>
      <c r="D2251" t="s">
        <v>59</v>
      </c>
      <c r="E2251" t="s">
        <v>27</v>
      </c>
      <c r="F2251" s="1" t="s">
        <v>14305</v>
      </c>
      <c r="G2251">
        <v>196</v>
      </c>
      <c r="H2251" t="s">
        <v>29</v>
      </c>
      <c r="I2251">
        <v>1208</v>
      </c>
      <c r="J2251">
        <v>453.72</v>
      </c>
      <c r="K2251">
        <f>Passenger_Data[[#This Row],[Price_USD]]*1</f>
        <v>453.72</v>
      </c>
      <c r="L2251">
        <v>58</v>
      </c>
      <c r="M2251" t="s">
        <v>30</v>
      </c>
      <c r="N2251" t="s">
        <v>60</v>
      </c>
      <c r="O2251" t="s">
        <v>42</v>
      </c>
      <c r="P2251" t="s">
        <v>50</v>
      </c>
      <c r="Q2251">
        <v>1</v>
      </c>
      <c r="R2251" t="s">
        <v>43</v>
      </c>
      <c r="S2251" t="s">
        <v>68</v>
      </c>
      <c r="T2251">
        <v>7.5</v>
      </c>
      <c r="U2251">
        <v>5</v>
      </c>
      <c r="V2251">
        <v>32</v>
      </c>
      <c r="W2251">
        <v>1</v>
      </c>
      <c r="X2251">
        <v>1</v>
      </c>
      <c r="Y2251" t="s">
        <v>77</v>
      </c>
    </row>
    <row r="2252" spans="1:25" x14ac:dyDescent="0.25">
      <c r="A2252" t="s">
        <v>3677</v>
      </c>
      <c r="B2252" t="s">
        <v>2542</v>
      </c>
      <c r="C2252" t="s">
        <v>48</v>
      </c>
      <c r="D2252" t="s">
        <v>64</v>
      </c>
      <c r="E2252" t="s">
        <v>59</v>
      </c>
      <c r="F2252" s="1" t="s">
        <v>14306</v>
      </c>
      <c r="G2252">
        <v>100</v>
      </c>
      <c r="H2252" t="s">
        <v>29</v>
      </c>
      <c r="I2252">
        <v>1690</v>
      </c>
      <c r="J2252">
        <v>324.79000000000002</v>
      </c>
      <c r="K2252">
        <f>Passenger_Data[[#This Row],[Price_USD]]*1</f>
        <v>324.79000000000002</v>
      </c>
      <c r="L2252">
        <v>28</v>
      </c>
      <c r="M2252" t="s">
        <v>40</v>
      </c>
      <c r="N2252" t="s">
        <v>31</v>
      </c>
      <c r="O2252" t="s">
        <v>33</v>
      </c>
      <c r="P2252" t="s">
        <v>50</v>
      </c>
      <c r="Q2252">
        <v>0</v>
      </c>
      <c r="R2252" t="s">
        <v>65</v>
      </c>
      <c r="S2252" t="s">
        <v>61</v>
      </c>
      <c r="T2252">
        <v>4.4000000000000004</v>
      </c>
      <c r="U2252">
        <v>40</v>
      </c>
      <c r="V2252">
        <v>28</v>
      </c>
      <c r="W2252">
        <v>0</v>
      </c>
      <c r="X2252">
        <v>0</v>
      </c>
      <c r="Y2252" t="s">
        <v>77</v>
      </c>
    </row>
    <row r="2253" spans="1:25" x14ac:dyDescent="0.25">
      <c r="A2253" t="s">
        <v>3678</v>
      </c>
      <c r="B2253" t="s">
        <v>3679</v>
      </c>
      <c r="C2253" t="s">
        <v>48</v>
      </c>
      <c r="D2253" t="s">
        <v>27</v>
      </c>
      <c r="E2253" t="s">
        <v>76</v>
      </c>
      <c r="F2253" s="1" t="s">
        <v>14307</v>
      </c>
      <c r="G2253">
        <v>137</v>
      </c>
      <c r="H2253" t="s">
        <v>29</v>
      </c>
      <c r="I2253">
        <v>1194</v>
      </c>
      <c r="J2253">
        <v>270.20999999999998</v>
      </c>
      <c r="K2253">
        <f>Passenger_Data[[#This Row],[Price_USD]]*1</f>
        <v>270.20999999999998</v>
      </c>
      <c r="L2253">
        <v>72</v>
      </c>
      <c r="M2253" t="s">
        <v>40</v>
      </c>
      <c r="N2253" t="s">
        <v>31</v>
      </c>
      <c r="O2253" t="s">
        <v>33</v>
      </c>
      <c r="P2253" t="s">
        <v>50</v>
      </c>
      <c r="Q2253">
        <v>2</v>
      </c>
      <c r="R2253" t="s">
        <v>34</v>
      </c>
      <c r="S2253" t="s">
        <v>61</v>
      </c>
      <c r="T2253">
        <v>6.6</v>
      </c>
      <c r="U2253">
        <v>5</v>
      </c>
      <c r="V2253">
        <v>29</v>
      </c>
      <c r="W2253">
        <v>0</v>
      </c>
      <c r="X2253">
        <v>0</v>
      </c>
      <c r="Y2253" t="s">
        <v>36</v>
      </c>
    </row>
    <row r="2254" spans="1:25" x14ac:dyDescent="0.25">
      <c r="A2254" t="s">
        <v>3680</v>
      </c>
      <c r="B2254" t="s">
        <v>3681</v>
      </c>
      <c r="C2254" t="s">
        <v>54</v>
      </c>
      <c r="D2254" t="s">
        <v>64</v>
      </c>
      <c r="E2254" t="s">
        <v>64</v>
      </c>
      <c r="F2254" s="1" t="s">
        <v>14308</v>
      </c>
      <c r="G2254">
        <v>161</v>
      </c>
      <c r="H2254" t="s">
        <v>29</v>
      </c>
      <c r="I2254">
        <v>1312</v>
      </c>
      <c r="J2254">
        <v>422.04</v>
      </c>
      <c r="K2254">
        <f>Passenger_Data[[#This Row],[Price_USD]]*1</f>
        <v>422.04</v>
      </c>
      <c r="L2254">
        <v>44</v>
      </c>
      <c r="M2254" t="s">
        <v>30</v>
      </c>
      <c r="N2254" t="s">
        <v>31</v>
      </c>
      <c r="O2254" t="s">
        <v>56</v>
      </c>
      <c r="P2254" t="s">
        <v>50</v>
      </c>
      <c r="Q2254">
        <v>1</v>
      </c>
      <c r="R2254" t="s">
        <v>65</v>
      </c>
      <c r="S2254" t="s">
        <v>35</v>
      </c>
      <c r="T2254">
        <v>3.4</v>
      </c>
      <c r="U2254">
        <v>16</v>
      </c>
      <c r="V2254">
        <v>64</v>
      </c>
      <c r="W2254">
        <v>0</v>
      </c>
      <c r="X2254">
        <v>1</v>
      </c>
      <c r="Y2254" t="s">
        <v>36</v>
      </c>
    </row>
    <row r="2255" spans="1:25" x14ac:dyDescent="0.25">
      <c r="A2255" t="s">
        <v>3682</v>
      </c>
      <c r="B2255" t="s">
        <v>3683</v>
      </c>
      <c r="C2255" t="s">
        <v>48</v>
      </c>
      <c r="D2255" t="s">
        <v>55</v>
      </c>
      <c r="E2255" t="s">
        <v>76</v>
      </c>
      <c r="F2255" s="1" t="s">
        <v>14309</v>
      </c>
      <c r="G2255">
        <v>214</v>
      </c>
      <c r="H2255" t="s">
        <v>86</v>
      </c>
      <c r="I2255">
        <v>897</v>
      </c>
      <c r="J2255">
        <v>508.35</v>
      </c>
      <c r="K2255">
        <f>Passenger_Data[[#This Row],[Price_USD]]*1</f>
        <v>508.35</v>
      </c>
      <c r="L2255">
        <v>61</v>
      </c>
      <c r="M2255" t="s">
        <v>30</v>
      </c>
      <c r="N2255" t="s">
        <v>31</v>
      </c>
      <c r="O2255" t="s">
        <v>42</v>
      </c>
      <c r="P2255" t="s">
        <v>50</v>
      </c>
      <c r="Q2255">
        <v>4</v>
      </c>
      <c r="R2255" t="s">
        <v>51</v>
      </c>
      <c r="S2255" t="s">
        <v>44</v>
      </c>
      <c r="T2255">
        <v>5.3</v>
      </c>
      <c r="U2255">
        <v>10</v>
      </c>
      <c r="V2255">
        <v>43</v>
      </c>
      <c r="W2255">
        <v>0</v>
      </c>
      <c r="X2255">
        <v>0</v>
      </c>
      <c r="Y2255" t="s">
        <v>45</v>
      </c>
    </row>
    <row r="2256" spans="1:25" x14ac:dyDescent="0.25">
      <c r="A2256" t="s">
        <v>3684</v>
      </c>
      <c r="B2256" t="s">
        <v>3273</v>
      </c>
      <c r="C2256" t="s">
        <v>26</v>
      </c>
      <c r="D2256" t="s">
        <v>76</v>
      </c>
      <c r="E2256" t="s">
        <v>64</v>
      </c>
      <c r="F2256" s="1" t="s">
        <v>14310</v>
      </c>
      <c r="G2256">
        <v>142</v>
      </c>
      <c r="H2256" t="s">
        <v>29</v>
      </c>
      <c r="I2256">
        <v>1816</v>
      </c>
      <c r="J2256">
        <v>366.56</v>
      </c>
      <c r="K2256">
        <f>Passenger_Data[[#This Row],[Price_USD]]*1</f>
        <v>366.56</v>
      </c>
      <c r="L2256">
        <v>77</v>
      </c>
      <c r="M2256" t="s">
        <v>30</v>
      </c>
      <c r="N2256" t="s">
        <v>31</v>
      </c>
      <c r="O2256" t="s">
        <v>56</v>
      </c>
      <c r="P2256" t="s">
        <v>50</v>
      </c>
      <c r="Q2256">
        <v>1</v>
      </c>
      <c r="R2256" t="s">
        <v>65</v>
      </c>
      <c r="S2256" t="s">
        <v>35</v>
      </c>
      <c r="T2256">
        <v>7.6</v>
      </c>
      <c r="U2256">
        <v>13</v>
      </c>
      <c r="V2256">
        <v>9</v>
      </c>
      <c r="W2256">
        <v>0</v>
      </c>
      <c r="X2256">
        <v>0</v>
      </c>
      <c r="Y2256" t="s">
        <v>45</v>
      </c>
    </row>
    <row r="2257" spans="1:25" x14ac:dyDescent="0.25">
      <c r="A2257" t="s">
        <v>3685</v>
      </c>
      <c r="B2257" t="s">
        <v>2722</v>
      </c>
      <c r="C2257" t="s">
        <v>48</v>
      </c>
      <c r="D2257" t="s">
        <v>55</v>
      </c>
      <c r="E2257" t="s">
        <v>64</v>
      </c>
      <c r="F2257" s="1" t="s">
        <v>14311</v>
      </c>
      <c r="G2257">
        <v>203</v>
      </c>
      <c r="H2257" t="s">
        <v>29</v>
      </c>
      <c r="I2257">
        <v>1102</v>
      </c>
      <c r="J2257">
        <v>417.67</v>
      </c>
      <c r="K2257">
        <f>Passenger_Data[[#This Row],[Price_USD]]*1</f>
        <v>417.67</v>
      </c>
      <c r="L2257">
        <v>60</v>
      </c>
      <c r="M2257" t="s">
        <v>30</v>
      </c>
      <c r="N2257" t="s">
        <v>60</v>
      </c>
      <c r="O2257" t="s">
        <v>42</v>
      </c>
      <c r="P2257" t="s">
        <v>33</v>
      </c>
      <c r="Q2257">
        <v>0</v>
      </c>
      <c r="R2257" t="s">
        <v>51</v>
      </c>
      <c r="S2257" t="s">
        <v>35</v>
      </c>
      <c r="T2257">
        <v>5.9</v>
      </c>
      <c r="U2257">
        <v>0</v>
      </c>
      <c r="V2257">
        <v>40</v>
      </c>
      <c r="W2257">
        <v>0</v>
      </c>
      <c r="X2257">
        <v>0</v>
      </c>
      <c r="Y2257" t="s">
        <v>77</v>
      </c>
    </row>
    <row r="2258" spans="1:25" x14ac:dyDescent="0.25">
      <c r="A2258" t="s">
        <v>3686</v>
      </c>
      <c r="B2258" t="s">
        <v>299</v>
      </c>
      <c r="C2258" t="s">
        <v>48</v>
      </c>
      <c r="D2258" t="s">
        <v>49</v>
      </c>
      <c r="E2258" t="s">
        <v>28</v>
      </c>
      <c r="F2258" s="1" t="s">
        <v>14312</v>
      </c>
      <c r="G2258">
        <v>140</v>
      </c>
      <c r="H2258" t="s">
        <v>86</v>
      </c>
      <c r="I2258">
        <v>889</v>
      </c>
      <c r="J2258">
        <v>396.23</v>
      </c>
      <c r="K2258">
        <f>Passenger_Data[[#This Row],[Price_USD]]*1</f>
        <v>396.23</v>
      </c>
      <c r="L2258">
        <v>65</v>
      </c>
      <c r="M2258" t="s">
        <v>30</v>
      </c>
      <c r="N2258" t="s">
        <v>41</v>
      </c>
      <c r="O2258" t="s">
        <v>33</v>
      </c>
      <c r="P2258" t="s">
        <v>50</v>
      </c>
      <c r="Q2258">
        <v>0</v>
      </c>
      <c r="R2258" t="s">
        <v>51</v>
      </c>
      <c r="S2258" t="s">
        <v>61</v>
      </c>
      <c r="T2258">
        <v>8.6</v>
      </c>
      <c r="U2258">
        <v>0</v>
      </c>
      <c r="V2258">
        <v>31</v>
      </c>
      <c r="W2258">
        <v>0</v>
      </c>
      <c r="X2258">
        <v>0</v>
      </c>
      <c r="Y2258" t="s">
        <v>36</v>
      </c>
    </row>
    <row r="2259" spans="1:25" x14ac:dyDescent="0.25">
      <c r="A2259" t="s">
        <v>3687</v>
      </c>
      <c r="B2259" t="s">
        <v>2360</v>
      </c>
      <c r="C2259" t="s">
        <v>26</v>
      </c>
      <c r="D2259" t="s">
        <v>64</v>
      </c>
      <c r="E2259" t="s">
        <v>49</v>
      </c>
      <c r="F2259" s="1" t="s">
        <v>14313</v>
      </c>
      <c r="G2259">
        <v>245</v>
      </c>
      <c r="H2259" t="s">
        <v>29</v>
      </c>
      <c r="I2259">
        <v>871</v>
      </c>
      <c r="J2259">
        <v>208.15</v>
      </c>
      <c r="K2259">
        <f>Passenger_Data[[#This Row],[Price_USD]]*1</f>
        <v>208.15</v>
      </c>
      <c r="L2259">
        <v>33</v>
      </c>
      <c r="M2259" t="s">
        <v>30</v>
      </c>
      <c r="N2259" t="s">
        <v>60</v>
      </c>
      <c r="O2259" t="s">
        <v>32</v>
      </c>
      <c r="P2259" t="s">
        <v>50</v>
      </c>
      <c r="Q2259">
        <v>0</v>
      </c>
      <c r="R2259" t="s">
        <v>43</v>
      </c>
      <c r="S2259" t="s">
        <v>44</v>
      </c>
      <c r="T2259">
        <v>6.2</v>
      </c>
      <c r="U2259">
        <v>12</v>
      </c>
      <c r="V2259">
        <v>63</v>
      </c>
      <c r="W2259">
        <v>0</v>
      </c>
      <c r="X2259">
        <v>0</v>
      </c>
      <c r="Y2259" t="s">
        <v>45</v>
      </c>
    </row>
    <row r="2260" spans="1:25" x14ac:dyDescent="0.25">
      <c r="A2260" t="s">
        <v>3688</v>
      </c>
      <c r="B2260" t="s">
        <v>429</v>
      </c>
      <c r="C2260" t="s">
        <v>82</v>
      </c>
      <c r="D2260" t="s">
        <v>64</v>
      </c>
      <c r="E2260" t="s">
        <v>49</v>
      </c>
      <c r="F2260" s="1" t="s">
        <v>14314</v>
      </c>
      <c r="G2260">
        <v>221</v>
      </c>
      <c r="H2260" t="s">
        <v>29</v>
      </c>
      <c r="I2260">
        <v>1644</v>
      </c>
      <c r="J2260">
        <v>320.35000000000002</v>
      </c>
      <c r="K2260">
        <f>Passenger_Data[[#This Row],[Price_USD]]*1</f>
        <v>320.35000000000002</v>
      </c>
      <c r="L2260">
        <v>53</v>
      </c>
      <c r="M2260" t="s">
        <v>30</v>
      </c>
      <c r="N2260" t="s">
        <v>31</v>
      </c>
      <c r="O2260" t="s">
        <v>33</v>
      </c>
      <c r="P2260" t="s">
        <v>83</v>
      </c>
      <c r="Q2260">
        <v>2</v>
      </c>
      <c r="R2260" t="s">
        <v>34</v>
      </c>
      <c r="S2260" t="s">
        <v>68</v>
      </c>
      <c r="T2260">
        <v>8.1</v>
      </c>
      <c r="U2260">
        <v>4</v>
      </c>
      <c r="V2260">
        <v>108</v>
      </c>
      <c r="W2260">
        <v>0</v>
      </c>
      <c r="X2260">
        <v>0</v>
      </c>
      <c r="Y2260" t="s">
        <v>36</v>
      </c>
    </row>
    <row r="2261" spans="1:25" x14ac:dyDescent="0.25">
      <c r="A2261" t="s">
        <v>3689</v>
      </c>
      <c r="B2261" t="s">
        <v>2025</v>
      </c>
      <c r="C2261" t="s">
        <v>26</v>
      </c>
      <c r="D2261" t="s">
        <v>49</v>
      </c>
      <c r="E2261" t="s">
        <v>76</v>
      </c>
      <c r="F2261" s="1" t="s">
        <v>14315</v>
      </c>
      <c r="G2261">
        <v>171</v>
      </c>
      <c r="H2261" t="s">
        <v>29</v>
      </c>
      <c r="I2261">
        <v>1143</v>
      </c>
      <c r="J2261">
        <v>362.42</v>
      </c>
      <c r="K2261">
        <f>Passenger_Data[[#This Row],[Price_USD]]*1</f>
        <v>362.42</v>
      </c>
      <c r="L2261">
        <v>65</v>
      </c>
      <c r="M2261" t="s">
        <v>40</v>
      </c>
      <c r="N2261" t="s">
        <v>41</v>
      </c>
      <c r="O2261" t="s">
        <v>32</v>
      </c>
      <c r="P2261" t="s">
        <v>50</v>
      </c>
      <c r="Q2261">
        <v>0</v>
      </c>
      <c r="R2261" t="s">
        <v>65</v>
      </c>
      <c r="S2261" t="s">
        <v>61</v>
      </c>
      <c r="T2261">
        <v>5.7</v>
      </c>
      <c r="U2261">
        <v>12</v>
      </c>
      <c r="V2261">
        <v>107</v>
      </c>
      <c r="W2261">
        <v>0</v>
      </c>
      <c r="X2261">
        <v>0</v>
      </c>
      <c r="Y2261" t="s">
        <v>36</v>
      </c>
    </row>
    <row r="2262" spans="1:25" x14ac:dyDescent="0.25">
      <c r="A2262" t="s">
        <v>3690</v>
      </c>
      <c r="B2262" t="s">
        <v>1506</v>
      </c>
      <c r="C2262" t="s">
        <v>82</v>
      </c>
      <c r="D2262" t="s">
        <v>59</v>
      </c>
      <c r="E2262" t="s">
        <v>49</v>
      </c>
      <c r="F2262" s="1" t="s">
        <v>14316</v>
      </c>
      <c r="G2262">
        <v>211</v>
      </c>
      <c r="H2262" t="s">
        <v>29</v>
      </c>
      <c r="I2262">
        <v>1218</v>
      </c>
      <c r="J2262">
        <v>211.2</v>
      </c>
      <c r="K2262">
        <f>Passenger_Data[[#This Row],[Price_USD]]*1</f>
        <v>211.2</v>
      </c>
      <c r="L2262">
        <v>46</v>
      </c>
      <c r="M2262" t="s">
        <v>30</v>
      </c>
      <c r="N2262" t="s">
        <v>31</v>
      </c>
      <c r="O2262" t="s">
        <v>42</v>
      </c>
      <c r="P2262" t="s">
        <v>83</v>
      </c>
      <c r="Q2262">
        <v>0</v>
      </c>
      <c r="R2262" t="s">
        <v>43</v>
      </c>
      <c r="S2262" t="s">
        <v>68</v>
      </c>
      <c r="T2262">
        <v>5.6</v>
      </c>
      <c r="U2262">
        <v>6</v>
      </c>
      <c r="V2262">
        <v>13</v>
      </c>
      <c r="W2262">
        <v>0</v>
      </c>
      <c r="X2262">
        <v>0</v>
      </c>
      <c r="Y2262" t="s">
        <v>77</v>
      </c>
    </row>
    <row r="2263" spans="1:25" x14ac:dyDescent="0.25">
      <c r="A2263" t="s">
        <v>3691</v>
      </c>
      <c r="B2263" t="s">
        <v>3692</v>
      </c>
      <c r="C2263" t="s">
        <v>26</v>
      </c>
      <c r="D2263" t="s">
        <v>59</v>
      </c>
      <c r="E2263" t="s">
        <v>55</v>
      </c>
      <c r="F2263" s="1" t="s">
        <v>14317</v>
      </c>
      <c r="G2263">
        <v>247</v>
      </c>
      <c r="H2263" t="s">
        <v>29</v>
      </c>
      <c r="I2263">
        <v>906</v>
      </c>
      <c r="J2263">
        <v>474.8</v>
      </c>
      <c r="K2263">
        <f>Passenger_Data[[#This Row],[Price_USD]]*1</f>
        <v>474.8</v>
      </c>
      <c r="L2263">
        <v>78</v>
      </c>
      <c r="M2263" t="s">
        <v>30</v>
      </c>
      <c r="N2263" t="s">
        <v>31</v>
      </c>
      <c r="O2263" t="s">
        <v>33</v>
      </c>
      <c r="P2263" t="s">
        <v>50</v>
      </c>
      <c r="Q2263">
        <v>0</v>
      </c>
      <c r="R2263" t="s">
        <v>65</v>
      </c>
      <c r="S2263" t="s">
        <v>35</v>
      </c>
      <c r="T2263">
        <v>3.7</v>
      </c>
      <c r="U2263">
        <v>11</v>
      </c>
      <c r="V2263">
        <v>110</v>
      </c>
      <c r="W2263">
        <v>0</v>
      </c>
      <c r="X2263">
        <v>0</v>
      </c>
      <c r="Y2263" t="s">
        <v>45</v>
      </c>
    </row>
    <row r="2264" spans="1:25" x14ac:dyDescent="0.25">
      <c r="A2264" t="s">
        <v>3693</v>
      </c>
      <c r="B2264" t="s">
        <v>425</v>
      </c>
      <c r="C2264" t="s">
        <v>54</v>
      </c>
      <c r="D2264" t="s">
        <v>55</v>
      </c>
      <c r="E2264" t="s">
        <v>76</v>
      </c>
      <c r="F2264" s="1" t="s">
        <v>14318</v>
      </c>
      <c r="G2264">
        <v>106</v>
      </c>
      <c r="H2264" t="s">
        <v>29</v>
      </c>
      <c r="I2264">
        <v>1275</v>
      </c>
      <c r="J2264">
        <v>465.8</v>
      </c>
      <c r="K2264">
        <f>Passenger_Data[[#This Row],[Price_USD]]*1</f>
        <v>465.8</v>
      </c>
      <c r="L2264">
        <v>75</v>
      </c>
      <c r="M2264" t="s">
        <v>30</v>
      </c>
      <c r="N2264" t="s">
        <v>41</v>
      </c>
      <c r="O2264" t="s">
        <v>56</v>
      </c>
      <c r="P2264" t="s">
        <v>50</v>
      </c>
      <c r="Q2264">
        <v>0</v>
      </c>
      <c r="R2264" t="s">
        <v>65</v>
      </c>
      <c r="S2264" t="s">
        <v>68</v>
      </c>
      <c r="T2264">
        <v>6.8</v>
      </c>
      <c r="U2264">
        <v>4</v>
      </c>
      <c r="V2264">
        <v>99</v>
      </c>
      <c r="W2264">
        <v>0</v>
      </c>
      <c r="X2264">
        <v>0</v>
      </c>
      <c r="Y2264" t="s">
        <v>45</v>
      </c>
    </row>
    <row r="2265" spans="1:25" x14ac:dyDescent="0.25">
      <c r="A2265" t="s">
        <v>3694</v>
      </c>
      <c r="B2265" t="s">
        <v>3695</v>
      </c>
      <c r="C2265" t="s">
        <v>73</v>
      </c>
      <c r="D2265" t="s">
        <v>27</v>
      </c>
      <c r="E2265" t="s">
        <v>64</v>
      </c>
      <c r="F2265" s="1" t="s">
        <v>14319</v>
      </c>
      <c r="G2265">
        <v>262</v>
      </c>
      <c r="H2265" t="s">
        <v>86</v>
      </c>
      <c r="I2265">
        <v>1149</v>
      </c>
      <c r="J2265">
        <v>420.53</v>
      </c>
      <c r="K2265">
        <f>Passenger_Data[[#This Row],[Price_USD]]*1</f>
        <v>420.53</v>
      </c>
      <c r="L2265">
        <v>60</v>
      </c>
      <c r="M2265" t="s">
        <v>30</v>
      </c>
      <c r="N2265" t="s">
        <v>41</v>
      </c>
      <c r="O2265" t="s">
        <v>33</v>
      </c>
      <c r="P2265" t="s">
        <v>50</v>
      </c>
      <c r="Q2265">
        <v>1</v>
      </c>
      <c r="R2265" t="s">
        <v>43</v>
      </c>
      <c r="S2265" t="s">
        <v>61</v>
      </c>
      <c r="T2265">
        <v>6.6</v>
      </c>
      <c r="U2265">
        <v>18</v>
      </c>
      <c r="V2265">
        <v>103</v>
      </c>
      <c r="W2265">
        <v>0</v>
      </c>
      <c r="X2265">
        <v>0</v>
      </c>
      <c r="Y2265" t="s">
        <v>45</v>
      </c>
    </row>
    <row r="2266" spans="1:25" x14ac:dyDescent="0.25">
      <c r="A2266" t="s">
        <v>3696</v>
      </c>
      <c r="B2266" t="s">
        <v>2338</v>
      </c>
      <c r="C2266" t="s">
        <v>54</v>
      </c>
      <c r="D2266" t="s">
        <v>64</v>
      </c>
      <c r="E2266" t="s">
        <v>27</v>
      </c>
      <c r="F2266" s="1" t="s">
        <v>14320</v>
      </c>
      <c r="G2266">
        <v>151</v>
      </c>
      <c r="H2266" t="s">
        <v>86</v>
      </c>
      <c r="I2266">
        <v>1856</v>
      </c>
      <c r="J2266">
        <v>433.46</v>
      </c>
      <c r="K2266">
        <f>Passenger_Data[[#This Row],[Price_USD]]*1</f>
        <v>433.46</v>
      </c>
      <c r="L2266">
        <v>65</v>
      </c>
      <c r="M2266" t="s">
        <v>40</v>
      </c>
      <c r="N2266" t="s">
        <v>31</v>
      </c>
      <c r="O2266" t="s">
        <v>33</v>
      </c>
      <c r="P2266" t="s">
        <v>33</v>
      </c>
      <c r="Q2266">
        <v>3</v>
      </c>
      <c r="R2266" t="s">
        <v>65</v>
      </c>
      <c r="S2266" t="s">
        <v>35</v>
      </c>
      <c r="T2266">
        <v>7.6</v>
      </c>
      <c r="U2266">
        <v>9</v>
      </c>
      <c r="V2266">
        <v>6</v>
      </c>
      <c r="W2266">
        <v>0</v>
      </c>
      <c r="X2266">
        <v>0</v>
      </c>
      <c r="Y2266" t="s">
        <v>36</v>
      </c>
    </row>
    <row r="2267" spans="1:25" x14ac:dyDescent="0.25">
      <c r="A2267" t="s">
        <v>3697</v>
      </c>
      <c r="B2267" t="s">
        <v>602</v>
      </c>
      <c r="C2267" t="s">
        <v>48</v>
      </c>
      <c r="D2267" t="s">
        <v>59</v>
      </c>
      <c r="E2267" t="s">
        <v>49</v>
      </c>
      <c r="F2267" s="1" t="s">
        <v>14321</v>
      </c>
      <c r="G2267">
        <v>176</v>
      </c>
      <c r="H2267" t="s">
        <v>29</v>
      </c>
      <c r="I2267">
        <v>957</v>
      </c>
      <c r="J2267">
        <v>323.82</v>
      </c>
      <c r="K2267">
        <f>Passenger_Data[[#This Row],[Price_USD]]*1</f>
        <v>323.82</v>
      </c>
      <c r="L2267">
        <v>53</v>
      </c>
      <c r="M2267" t="s">
        <v>30</v>
      </c>
      <c r="N2267" t="s">
        <v>31</v>
      </c>
      <c r="O2267" t="s">
        <v>56</v>
      </c>
      <c r="P2267" t="s">
        <v>83</v>
      </c>
      <c r="Q2267">
        <v>1</v>
      </c>
      <c r="R2267" t="s">
        <v>65</v>
      </c>
      <c r="S2267" t="s">
        <v>35</v>
      </c>
      <c r="T2267">
        <v>5.7</v>
      </c>
      <c r="U2267">
        <v>13</v>
      </c>
      <c r="V2267">
        <v>73</v>
      </c>
      <c r="W2267">
        <v>1</v>
      </c>
      <c r="X2267">
        <v>1</v>
      </c>
      <c r="Y2267" t="s">
        <v>36</v>
      </c>
    </row>
    <row r="2268" spans="1:25" x14ac:dyDescent="0.25">
      <c r="A2268" t="s">
        <v>3698</v>
      </c>
      <c r="B2268" t="s">
        <v>728</v>
      </c>
      <c r="C2268" t="s">
        <v>82</v>
      </c>
      <c r="D2268" t="s">
        <v>27</v>
      </c>
      <c r="E2268" t="s">
        <v>59</v>
      </c>
      <c r="F2268" s="1" t="s">
        <v>14322</v>
      </c>
      <c r="G2268">
        <v>312</v>
      </c>
      <c r="H2268" t="s">
        <v>29</v>
      </c>
      <c r="I2268">
        <v>808</v>
      </c>
      <c r="J2268">
        <v>285.64999999999998</v>
      </c>
      <c r="K2268">
        <f>Passenger_Data[[#This Row],[Price_USD]]*1</f>
        <v>285.64999999999998</v>
      </c>
      <c r="L2268">
        <v>74</v>
      </c>
      <c r="M2268" t="s">
        <v>40</v>
      </c>
      <c r="N2268" t="s">
        <v>60</v>
      </c>
      <c r="O2268" t="s">
        <v>32</v>
      </c>
      <c r="P2268" t="s">
        <v>50</v>
      </c>
      <c r="Q2268">
        <v>1</v>
      </c>
      <c r="R2268" t="s">
        <v>65</v>
      </c>
      <c r="S2268" t="s">
        <v>44</v>
      </c>
      <c r="T2268">
        <v>8.9</v>
      </c>
      <c r="U2268">
        <v>9</v>
      </c>
      <c r="V2268">
        <v>67</v>
      </c>
      <c r="W2268">
        <v>1</v>
      </c>
      <c r="X2268">
        <v>0</v>
      </c>
      <c r="Y2268" t="s">
        <v>77</v>
      </c>
    </row>
    <row r="2269" spans="1:25" x14ac:dyDescent="0.25">
      <c r="A2269" t="s">
        <v>3699</v>
      </c>
      <c r="B2269" t="s">
        <v>722</v>
      </c>
      <c r="C2269" t="s">
        <v>54</v>
      </c>
      <c r="D2269" t="s">
        <v>55</v>
      </c>
      <c r="E2269" t="s">
        <v>49</v>
      </c>
      <c r="F2269" s="1" t="s">
        <v>14323</v>
      </c>
      <c r="G2269">
        <v>286</v>
      </c>
      <c r="H2269" t="s">
        <v>86</v>
      </c>
      <c r="I2269">
        <v>1322</v>
      </c>
      <c r="J2269">
        <v>183.23</v>
      </c>
      <c r="K2269">
        <f>Passenger_Data[[#This Row],[Price_USD]]*1</f>
        <v>183.23</v>
      </c>
      <c r="L2269">
        <v>49</v>
      </c>
      <c r="M2269" t="s">
        <v>30</v>
      </c>
      <c r="N2269" t="s">
        <v>31</v>
      </c>
      <c r="O2269" t="s">
        <v>42</v>
      </c>
      <c r="P2269" t="s">
        <v>50</v>
      </c>
      <c r="Q2269">
        <v>1</v>
      </c>
      <c r="R2269" t="s">
        <v>65</v>
      </c>
      <c r="S2269" t="s">
        <v>68</v>
      </c>
      <c r="T2269">
        <v>5.6</v>
      </c>
      <c r="U2269">
        <v>2</v>
      </c>
      <c r="V2269">
        <v>17</v>
      </c>
      <c r="W2269">
        <v>0</v>
      </c>
      <c r="X2269">
        <v>0</v>
      </c>
      <c r="Y2269" t="s">
        <v>45</v>
      </c>
    </row>
    <row r="2270" spans="1:25" x14ac:dyDescent="0.25">
      <c r="A2270" t="s">
        <v>3700</v>
      </c>
      <c r="B2270" t="s">
        <v>2851</v>
      </c>
      <c r="C2270" t="s">
        <v>26</v>
      </c>
      <c r="D2270" t="s">
        <v>39</v>
      </c>
      <c r="E2270" t="s">
        <v>55</v>
      </c>
      <c r="F2270" s="1" t="s">
        <v>14324</v>
      </c>
      <c r="G2270">
        <v>147</v>
      </c>
      <c r="H2270" t="s">
        <v>29</v>
      </c>
      <c r="I2270">
        <v>1332</v>
      </c>
      <c r="J2270">
        <v>276.79000000000002</v>
      </c>
      <c r="K2270">
        <f>Passenger_Data[[#This Row],[Price_USD]]*1</f>
        <v>276.79000000000002</v>
      </c>
      <c r="L2270">
        <v>45</v>
      </c>
      <c r="M2270" t="s">
        <v>30</v>
      </c>
      <c r="N2270" t="s">
        <v>31</v>
      </c>
      <c r="O2270" t="s">
        <v>33</v>
      </c>
      <c r="P2270" t="s">
        <v>33</v>
      </c>
      <c r="Q2270">
        <v>0</v>
      </c>
      <c r="R2270" t="s">
        <v>65</v>
      </c>
      <c r="S2270" t="s">
        <v>68</v>
      </c>
      <c r="T2270">
        <v>5.6</v>
      </c>
      <c r="U2270">
        <v>2</v>
      </c>
      <c r="V2270">
        <v>47</v>
      </c>
      <c r="W2270">
        <v>0</v>
      </c>
      <c r="X2270">
        <v>0</v>
      </c>
      <c r="Y2270" t="s">
        <v>77</v>
      </c>
    </row>
    <row r="2271" spans="1:25" x14ac:dyDescent="0.25">
      <c r="A2271" t="s">
        <v>3701</v>
      </c>
      <c r="B2271" t="s">
        <v>2691</v>
      </c>
      <c r="C2271" t="s">
        <v>48</v>
      </c>
      <c r="D2271" t="s">
        <v>76</v>
      </c>
      <c r="E2271" t="s">
        <v>55</v>
      </c>
      <c r="F2271" s="1" t="s">
        <v>14325</v>
      </c>
      <c r="G2271">
        <v>137</v>
      </c>
      <c r="H2271" t="s">
        <v>86</v>
      </c>
      <c r="I2271">
        <v>1126</v>
      </c>
      <c r="J2271">
        <v>256.08999999999997</v>
      </c>
      <c r="K2271">
        <f>Passenger_Data[[#This Row],[Price_USD]]*1</f>
        <v>256.08999999999997</v>
      </c>
      <c r="L2271">
        <v>50</v>
      </c>
      <c r="M2271" t="s">
        <v>30</v>
      </c>
      <c r="N2271" t="s">
        <v>60</v>
      </c>
      <c r="O2271" t="s">
        <v>33</v>
      </c>
      <c r="P2271" t="s">
        <v>33</v>
      </c>
      <c r="Q2271">
        <v>3</v>
      </c>
      <c r="R2271" t="s">
        <v>65</v>
      </c>
      <c r="S2271" t="s">
        <v>61</v>
      </c>
      <c r="T2271">
        <v>4.2</v>
      </c>
      <c r="U2271">
        <v>11</v>
      </c>
      <c r="V2271">
        <v>14</v>
      </c>
      <c r="W2271">
        <v>0</v>
      </c>
      <c r="X2271">
        <v>0</v>
      </c>
      <c r="Y2271" t="s">
        <v>77</v>
      </c>
    </row>
    <row r="2272" spans="1:25" x14ac:dyDescent="0.25">
      <c r="A2272" t="s">
        <v>3702</v>
      </c>
      <c r="B2272" t="s">
        <v>1800</v>
      </c>
      <c r="C2272" t="s">
        <v>54</v>
      </c>
      <c r="D2272" t="s">
        <v>39</v>
      </c>
      <c r="E2272" t="s">
        <v>64</v>
      </c>
      <c r="F2272" s="1" t="s">
        <v>14326</v>
      </c>
      <c r="G2272">
        <v>297</v>
      </c>
      <c r="H2272" t="s">
        <v>29</v>
      </c>
      <c r="I2272">
        <v>1014</v>
      </c>
      <c r="J2272">
        <v>257.52</v>
      </c>
      <c r="K2272">
        <f>Passenger_Data[[#This Row],[Price_USD]]*1</f>
        <v>257.52</v>
      </c>
      <c r="L2272">
        <v>34</v>
      </c>
      <c r="M2272" t="s">
        <v>30</v>
      </c>
      <c r="N2272" t="s">
        <v>31</v>
      </c>
      <c r="O2272" t="s">
        <v>56</v>
      </c>
      <c r="P2272" t="s">
        <v>264</v>
      </c>
      <c r="Q2272">
        <v>1</v>
      </c>
      <c r="R2272" t="s">
        <v>65</v>
      </c>
      <c r="S2272" t="s">
        <v>35</v>
      </c>
      <c r="T2272">
        <v>6.2</v>
      </c>
      <c r="U2272">
        <v>11</v>
      </c>
      <c r="V2272">
        <v>67</v>
      </c>
      <c r="W2272">
        <v>0</v>
      </c>
      <c r="X2272">
        <v>0</v>
      </c>
      <c r="Y2272" t="s">
        <v>77</v>
      </c>
    </row>
    <row r="2273" spans="1:25" x14ac:dyDescent="0.25">
      <c r="A2273" t="s">
        <v>3703</v>
      </c>
      <c r="B2273" t="s">
        <v>3704</v>
      </c>
      <c r="C2273" t="s">
        <v>73</v>
      </c>
      <c r="D2273" t="s">
        <v>59</v>
      </c>
      <c r="E2273" t="s">
        <v>55</v>
      </c>
      <c r="F2273" s="1" t="s">
        <v>14327</v>
      </c>
      <c r="G2273">
        <v>196</v>
      </c>
      <c r="H2273" t="s">
        <v>29</v>
      </c>
      <c r="I2273">
        <v>999</v>
      </c>
      <c r="J2273">
        <v>437.76</v>
      </c>
      <c r="K2273">
        <f>Passenger_Data[[#This Row],[Price_USD]]*1</f>
        <v>437.76</v>
      </c>
      <c r="L2273">
        <v>36</v>
      </c>
      <c r="M2273" t="s">
        <v>40</v>
      </c>
      <c r="N2273" t="s">
        <v>31</v>
      </c>
      <c r="O2273" t="s">
        <v>56</v>
      </c>
      <c r="P2273" t="s">
        <v>50</v>
      </c>
      <c r="Q2273">
        <v>1</v>
      </c>
      <c r="R2273" t="s">
        <v>65</v>
      </c>
      <c r="S2273" t="s">
        <v>35</v>
      </c>
      <c r="T2273">
        <v>7.4</v>
      </c>
      <c r="U2273">
        <v>45</v>
      </c>
      <c r="V2273">
        <v>40</v>
      </c>
      <c r="W2273">
        <v>0</v>
      </c>
      <c r="X2273">
        <v>0</v>
      </c>
      <c r="Y2273" t="s">
        <v>36</v>
      </c>
    </row>
    <row r="2274" spans="1:25" x14ac:dyDescent="0.25">
      <c r="A2274" t="s">
        <v>3705</v>
      </c>
      <c r="B2274" t="s">
        <v>112</v>
      </c>
      <c r="C2274" t="s">
        <v>54</v>
      </c>
      <c r="D2274" t="s">
        <v>59</v>
      </c>
      <c r="E2274" t="s">
        <v>28</v>
      </c>
      <c r="F2274" s="1" t="s">
        <v>14328</v>
      </c>
      <c r="G2274">
        <v>248</v>
      </c>
      <c r="H2274" t="s">
        <v>29</v>
      </c>
      <c r="I2274">
        <v>1293</v>
      </c>
      <c r="J2274">
        <v>208.01</v>
      </c>
      <c r="K2274">
        <f>Passenger_Data[[#This Row],[Price_USD]]*1</f>
        <v>208.01</v>
      </c>
      <c r="L2274">
        <v>40</v>
      </c>
      <c r="M2274" t="s">
        <v>40</v>
      </c>
      <c r="N2274" t="s">
        <v>31</v>
      </c>
      <c r="O2274" t="s">
        <v>32</v>
      </c>
      <c r="P2274" t="s">
        <v>83</v>
      </c>
      <c r="Q2274">
        <v>0</v>
      </c>
      <c r="R2274" t="s">
        <v>65</v>
      </c>
      <c r="S2274" t="s">
        <v>68</v>
      </c>
      <c r="T2274">
        <v>5.7</v>
      </c>
      <c r="U2274">
        <v>10</v>
      </c>
      <c r="V2274">
        <v>29</v>
      </c>
      <c r="W2274">
        <v>0</v>
      </c>
      <c r="X2274">
        <v>0</v>
      </c>
      <c r="Y2274" t="s">
        <v>77</v>
      </c>
    </row>
    <row r="2275" spans="1:25" x14ac:dyDescent="0.25">
      <c r="A2275" t="s">
        <v>3706</v>
      </c>
      <c r="B2275" t="s">
        <v>1142</v>
      </c>
      <c r="C2275" t="s">
        <v>54</v>
      </c>
      <c r="D2275" t="s">
        <v>64</v>
      </c>
      <c r="E2275" t="s">
        <v>59</v>
      </c>
      <c r="F2275" s="1" t="s">
        <v>14329</v>
      </c>
      <c r="G2275">
        <v>180</v>
      </c>
      <c r="H2275" t="s">
        <v>29</v>
      </c>
      <c r="I2275">
        <v>1024</v>
      </c>
      <c r="J2275">
        <v>194.08</v>
      </c>
      <c r="K2275">
        <f>Passenger_Data[[#This Row],[Price_USD]]*1</f>
        <v>194.08</v>
      </c>
      <c r="L2275">
        <v>50</v>
      </c>
      <c r="M2275" t="s">
        <v>40</v>
      </c>
      <c r="N2275" t="s">
        <v>31</v>
      </c>
      <c r="O2275" t="s">
        <v>56</v>
      </c>
      <c r="P2275" t="s">
        <v>83</v>
      </c>
      <c r="Q2275">
        <v>1</v>
      </c>
      <c r="R2275" t="s">
        <v>51</v>
      </c>
      <c r="S2275" t="s">
        <v>68</v>
      </c>
      <c r="T2275">
        <v>7.3</v>
      </c>
      <c r="U2275">
        <v>12</v>
      </c>
      <c r="V2275">
        <v>58</v>
      </c>
      <c r="W2275">
        <v>0</v>
      </c>
      <c r="X2275">
        <v>0</v>
      </c>
      <c r="Y2275" t="s">
        <v>36</v>
      </c>
    </row>
    <row r="2276" spans="1:25" x14ac:dyDescent="0.25">
      <c r="A2276" t="s">
        <v>3707</v>
      </c>
      <c r="B2276" t="s">
        <v>2279</v>
      </c>
      <c r="C2276" t="s">
        <v>26</v>
      </c>
      <c r="D2276" t="s">
        <v>64</v>
      </c>
      <c r="E2276" t="s">
        <v>64</v>
      </c>
      <c r="F2276" s="1" t="s">
        <v>14330</v>
      </c>
      <c r="G2276">
        <v>209</v>
      </c>
      <c r="H2276" t="s">
        <v>29</v>
      </c>
      <c r="I2276">
        <v>1745</v>
      </c>
      <c r="J2276">
        <v>430.61</v>
      </c>
      <c r="K2276">
        <f>Passenger_Data[[#This Row],[Price_USD]]*1</f>
        <v>430.61</v>
      </c>
      <c r="L2276">
        <v>21</v>
      </c>
      <c r="M2276" t="s">
        <v>40</v>
      </c>
      <c r="N2276" t="s">
        <v>41</v>
      </c>
      <c r="O2276" t="s">
        <v>33</v>
      </c>
      <c r="P2276" t="s">
        <v>50</v>
      </c>
      <c r="Q2276">
        <v>1</v>
      </c>
      <c r="R2276" t="s">
        <v>43</v>
      </c>
      <c r="S2276" t="s">
        <v>44</v>
      </c>
      <c r="T2276">
        <v>5.9</v>
      </c>
      <c r="U2276">
        <v>24</v>
      </c>
      <c r="V2276">
        <v>68</v>
      </c>
      <c r="W2276">
        <v>0</v>
      </c>
      <c r="X2276">
        <v>0</v>
      </c>
      <c r="Y2276" t="s">
        <v>77</v>
      </c>
    </row>
    <row r="2277" spans="1:25" x14ac:dyDescent="0.25">
      <c r="A2277" t="s">
        <v>3708</v>
      </c>
      <c r="B2277" t="s">
        <v>3709</v>
      </c>
      <c r="C2277" t="s">
        <v>48</v>
      </c>
      <c r="D2277" t="s">
        <v>59</v>
      </c>
      <c r="E2277" t="s">
        <v>49</v>
      </c>
      <c r="F2277" s="1" t="s">
        <v>14331</v>
      </c>
      <c r="G2277">
        <v>274</v>
      </c>
      <c r="H2277" t="s">
        <v>29</v>
      </c>
      <c r="I2277">
        <v>1471</v>
      </c>
      <c r="J2277">
        <v>419.88</v>
      </c>
      <c r="K2277">
        <f>Passenger_Data[[#This Row],[Price_USD]]*1</f>
        <v>419.88</v>
      </c>
      <c r="L2277">
        <v>25</v>
      </c>
      <c r="M2277" t="s">
        <v>40</v>
      </c>
      <c r="N2277" t="s">
        <v>60</v>
      </c>
      <c r="O2277" t="s">
        <v>32</v>
      </c>
      <c r="P2277" t="s">
        <v>50</v>
      </c>
      <c r="Q2277">
        <v>0</v>
      </c>
      <c r="R2277" t="s">
        <v>51</v>
      </c>
      <c r="S2277" t="s">
        <v>35</v>
      </c>
      <c r="T2277">
        <v>6.6</v>
      </c>
      <c r="U2277">
        <v>6</v>
      </c>
      <c r="V2277">
        <v>80</v>
      </c>
      <c r="W2277">
        <v>0</v>
      </c>
      <c r="X2277">
        <v>0</v>
      </c>
      <c r="Y2277" t="s">
        <v>45</v>
      </c>
    </row>
    <row r="2278" spans="1:25" x14ac:dyDescent="0.25">
      <c r="A2278" t="s">
        <v>3710</v>
      </c>
      <c r="B2278" t="s">
        <v>3711</v>
      </c>
      <c r="C2278" t="s">
        <v>54</v>
      </c>
      <c r="D2278" t="s">
        <v>64</v>
      </c>
      <c r="E2278" t="s">
        <v>64</v>
      </c>
      <c r="F2278" s="1" t="s">
        <v>14332</v>
      </c>
      <c r="G2278">
        <v>420</v>
      </c>
      <c r="H2278" t="s">
        <v>29</v>
      </c>
      <c r="I2278">
        <v>746</v>
      </c>
      <c r="J2278">
        <v>420.31</v>
      </c>
      <c r="K2278">
        <f>Passenger_Data[[#This Row],[Price_USD]]*1</f>
        <v>420.31</v>
      </c>
      <c r="L2278">
        <v>32</v>
      </c>
      <c r="M2278" t="s">
        <v>30</v>
      </c>
      <c r="N2278" t="s">
        <v>31</v>
      </c>
      <c r="O2278" t="s">
        <v>42</v>
      </c>
      <c r="P2278" t="s">
        <v>83</v>
      </c>
      <c r="Q2278">
        <v>2</v>
      </c>
      <c r="R2278" t="s">
        <v>65</v>
      </c>
      <c r="S2278" t="s">
        <v>44</v>
      </c>
      <c r="T2278">
        <v>6.8</v>
      </c>
      <c r="U2278">
        <v>22</v>
      </c>
      <c r="V2278">
        <v>100</v>
      </c>
      <c r="W2278">
        <v>0</v>
      </c>
      <c r="X2278">
        <v>0</v>
      </c>
      <c r="Y2278" t="s">
        <v>77</v>
      </c>
    </row>
    <row r="2279" spans="1:25" x14ac:dyDescent="0.25">
      <c r="A2279" t="s">
        <v>3712</v>
      </c>
      <c r="B2279" t="s">
        <v>1142</v>
      </c>
      <c r="C2279" t="s">
        <v>26</v>
      </c>
      <c r="D2279" t="s">
        <v>76</v>
      </c>
      <c r="E2279" t="s">
        <v>59</v>
      </c>
      <c r="F2279" s="1" t="s">
        <v>14333</v>
      </c>
      <c r="G2279">
        <v>140</v>
      </c>
      <c r="H2279" t="s">
        <v>29</v>
      </c>
      <c r="I2279">
        <v>1314</v>
      </c>
      <c r="J2279">
        <v>281.92</v>
      </c>
      <c r="K2279">
        <f>Passenger_Data[[#This Row],[Price_USD]]*1</f>
        <v>281.92</v>
      </c>
      <c r="L2279">
        <v>64</v>
      </c>
      <c r="M2279" t="s">
        <v>30</v>
      </c>
      <c r="N2279" t="s">
        <v>41</v>
      </c>
      <c r="O2279" t="s">
        <v>32</v>
      </c>
      <c r="P2279" t="s">
        <v>50</v>
      </c>
      <c r="Q2279">
        <v>0</v>
      </c>
      <c r="R2279" t="s">
        <v>65</v>
      </c>
      <c r="S2279" t="s">
        <v>68</v>
      </c>
      <c r="T2279">
        <v>7.4</v>
      </c>
      <c r="U2279">
        <v>8</v>
      </c>
      <c r="V2279">
        <v>76</v>
      </c>
      <c r="W2279">
        <v>0</v>
      </c>
      <c r="X2279">
        <v>0</v>
      </c>
      <c r="Y2279" t="s">
        <v>45</v>
      </c>
    </row>
    <row r="2280" spans="1:25" x14ac:dyDescent="0.25">
      <c r="A2280" t="s">
        <v>3713</v>
      </c>
      <c r="B2280" t="s">
        <v>3714</v>
      </c>
      <c r="C2280" t="s">
        <v>48</v>
      </c>
      <c r="D2280" t="s">
        <v>76</v>
      </c>
      <c r="E2280" t="s">
        <v>59</v>
      </c>
      <c r="F2280" s="1" t="s">
        <v>14334</v>
      </c>
      <c r="G2280">
        <v>114</v>
      </c>
      <c r="H2280" t="s">
        <v>29</v>
      </c>
      <c r="I2280">
        <v>905</v>
      </c>
      <c r="J2280">
        <v>452.13</v>
      </c>
      <c r="K2280">
        <f>Passenger_Data[[#This Row],[Price_USD]]*1</f>
        <v>452.13</v>
      </c>
      <c r="L2280">
        <v>19</v>
      </c>
      <c r="M2280" t="s">
        <v>40</v>
      </c>
      <c r="N2280" t="s">
        <v>41</v>
      </c>
      <c r="O2280" t="s">
        <v>33</v>
      </c>
      <c r="P2280" t="s">
        <v>50</v>
      </c>
      <c r="Q2280">
        <v>0</v>
      </c>
      <c r="R2280" t="s">
        <v>51</v>
      </c>
      <c r="S2280" t="s">
        <v>44</v>
      </c>
      <c r="T2280">
        <v>7.3</v>
      </c>
      <c r="U2280">
        <v>10</v>
      </c>
      <c r="V2280">
        <v>63</v>
      </c>
      <c r="W2280">
        <v>0</v>
      </c>
      <c r="X2280">
        <v>0</v>
      </c>
      <c r="Y2280" t="s">
        <v>36</v>
      </c>
    </row>
    <row r="2281" spans="1:25" x14ac:dyDescent="0.25">
      <c r="A2281" t="s">
        <v>3715</v>
      </c>
      <c r="B2281" t="s">
        <v>251</v>
      </c>
      <c r="C2281" t="s">
        <v>73</v>
      </c>
      <c r="D2281" t="s">
        <v>27</v>
      </c>
      <c r="E2281" t="s">
        <v>27</v>
      </c>
      <c r="F2281" s="1" t="s">
        <v>14335</v>
      </c>
      <c r="G2281">
        <v>179</v>
      </c>
      <c r="H2281" t="s">
        <v>29</v>
      </c>
      <c r="I2281">
        <v>985</v>
      </c>
      <c r="J2281">
        <v>263.77</v>
      </c>
      <c r="K2281">
        <f>Passenger_Data[[#This Row],[Price_USD]]*1</f>
        <v>263.77</v>
      </c>
      <c r="L2281">
        <v>33</v>
      </c>
      <c r="M2281" t="s">
        <v>40</v>
      </c>
      <c r="N2281" t="s">
        <v>60</v>
      </c>
      <c r="O2281" t="s">
        <v>32</v>
      </c>
      <c r="P2281" t="s">
        <v>33</v>
      </c>
      <c r="Q2281">
        <v>2</v>
      </c>
      <c r="R2281" t="s">
        <v>51</v>
      </c>
      <c r="S2281" t="s">
        <v>35</v>
      </c>
      <c r="T2281">
        <v>4.5999999999999996</v>
      </c>
      <c r="U2281">
        <v>16</v>
      </c>
      <c r="V2281">
        <v>20</v>
      </c>
      <c r="W2281">
        <v>0</v>
      </c>
      <c r="X2281">
        <v>0</v>
      </c>
      <c r="Y2281" t="s">
        <v>36</v>
      </c>
    </row>
    <row r="2282" spans="1:25" x14ac:dyDescent="0.25">
      <c r="A2282" t="s">
        <v>3716</v>
      </c>
      <c r="B2282" t="s">
        <v>2312</v>
      </c>
      <c r="C2282" t="s">
        <v>48</v>
      </c>
      <c r="D2282" t="s">
        <v>64</v>
      </c>
      <c r="E2282" t="s">
        <v>55</v>
      </c>
      <c r="F2282" s="1" t="s">
        <v>14336</v>
      </c>
      <c r="G2282">
        <v>258</v>
      </c>
      <c r="H2282" t="s">
        <v>86</v>
      </c>
      <c r="I2282">
        <v>860</v>
      </c>
      <c r="J2282">
        <v>453.04</v>
      </c>
      <c r="K2282">
        <f>Passenger_Data[[#This Row],[Price_USD]]*1</f>
        <v>453.04</v>
      </c>
      <c r="L2282">
        <v>47</v>
      </c>
      <c r="M2282" t="s">
        <v>40</v>
      </c>
      <c r="N2282" t="s">
        <v>41</v>
      </c>
      <c r="O2282" t="s">
        <v>32</v>
      </c>
      <c r="P2282" t="s">
        <v>50</v>
      </c>
      <c r="Q2282">
        <v>0</v>
      </c>
      <c r="R2282" t="s">
        <v>65</v>
      </c>
      <c r="S2282" t="s">
        <v>61</v>
      </c>
      <c r="T2282">
        <v>8.9</v>
      </c>
      <c r="U2282">
        <v>5</v>
      </c>
      <c r="V2282">
        <v>102</v>
      </c>
      <c r="W2282">
        <v>0</v>
      </c>
      <c r="X2282">
        <v>0</v>
      </c>
      <c r="Y2282" t="s">
        <v>77</v>
      </c>
    </row>
    <row r="2283" spans="1:25" x14ac:dyDescent="0.25">
      <c r="A2283" t="s">
        <v>3717</v>
      </c>
      <c r="B2283" t="s">
        <v>1779</v>
      </c>
      <c r="C2283" t="s">
        <v>54</v>
      </c>
      <c r="D2283" t="s">
        <v>49</v>
      </c>
      <c r="E2283" t="s">
        <v>27</v>
      </c>
      <c r="F2283" s="1" t="s">
        <v>14337</v>
      </c>
      <c r="G2283">
        <v>258</v>
      </c>
      <c r="H2283" t="s">
        <v>108</v>
      </c>
      <c r="I2283">
        <v>1080</v>
      </c>
      <c r="J2283">
        <v>149.41999999999999</v>
      </c>
      <c r="K2283">
        <f>Passenger_Data[[#This Row],[Price_USD]]*1</f>
        <v>149.41999999999999</v>
      </c>
      <c r="L2283">
        <v>32</v>
      </c>
      <c r="M2283" t="s">
        <v>30</v>
      </c>
      <c r="N2283" t="s">
        <v>60</v>
      </c>
      <c r="O2283" t="s">
        <v>42</v>
      </c>
      <c r="P2283" t="s">
        <v>33</v>
      </c>
      <c r="Q2283">
        <v>0</v>
      </c>
      <c r="R2283" t="s">
        <v>65</v>
      </c>
      <c r="S2283" t="s">
        <v>35</v>
      </c>
      <c r="T2283">
        <v>9.9</v>
      </c>
      <c r="U2283">
        <v>1</v>
      </c>
      <c r="V2283">
        <v>106</v>
      </c>
      <c r="W2283">
        <v>0</v>
      </c>
      <c r="X2283">
        <v>0</v>
      </c>
      <c r="Y2283" t="s">
        <v>45</v>
      </c>
    </row>
    <row r="2284" spans="1:25" x14ac:dyDescent="0.25">
      <c r="A2284" t="s">
        <v>3718</v>
      </c>
      <c r="B2284" t="s">
        <v>281</v>
      </c>
      <c r="C2284" t="s">
        <v>82</v>
      </c>
      <c r="D2284" t="s">
        <v>76</v>
      </c>
      <c r="E2284" t="s">
        <v>49</v>
      </c>
      <c r="F2284" s="1" t="s">
        <v>14338</v>
      </c>
      <c r="G2284">
        <v>124</v>
      </c>
      <c r="H2284" t="s">
        <v>86</v>
      </c>
      <c r="I2284">
        <v>1247</v>
      </c>
      <c r="J2284">
        <v>251.95</v>
      </c>
      <c r="K2284">
        <f>Passenger_Data[[#This Row],[Price_USD]]*1</f>
        <v>251.95</v>
      </c>
      <c r="L2284">
        <v>68</v>
      </c>
      <c r="M2284" t="s">
        <v>40</v>
      </c>
      <c r="N2284" t="s">
        <v>41</v>
      </c>
      <c r="O2284" t="s">
        <v>33</v>
      </c>
      <c r="P2284" t="s">
        <v>50</v>
      </c>
      <c r="Q2284">
        <v>0</v>
      </c>
      <c r="R2284" t="s">
        <v>51</v>
      </c>
      <c r="S2284" t="s">
        <v>61</v>
      </c>
      <c r="T2284">
        <v>8.6999999999999993</v>
      </c>
      <c r="U2284">
        <v>11</v>
      </c>
      <c r="V2284">
        <v>104</v>
      </c>
      <c r="W2284">
        <v>0</v>
      </c>
      <c r="X2284">
        <v>0</v>
      </c>
      <c r="Y2284" t="s">
        <v>45</v>
      </c>
    </row>
    <row r="2285" spans="1:25" x14ac:dyDescent="0.25">
      <c r="A2285" t="s">
        <v>3719</v>
      </c>
      <c r="B2285" t="s">
        <v>3720</v>
      </c>
      <c r="C2285" t="s">
        <v>73</v>
      </c>
      <c r="D2285" t="s">
        <v>55</v>
      </c>
      <c r="E2285" t="s">
        <v>64</v>
      </c>
      <c r="F2285" s="1" t="s">
        <v>14339</v>
      </c>
      <c r="G2285">
        <v>185</v>
      </c>
      <c r="H2285" t="s">
        <v>108</v>
      </c>
      <c r="I2285">
        <v>1063</v>
      </c>
      <c r="J2285">
        <v>326.16000000000003</v>
      </c>
      <c r="K2285">
        <f>Passenger_Data[[#This Row],[Price_USD]]*1</f>
        <v>326.16000000000003</v>
      </c>
      <c r="L2285">
        <v>52</v>
      </c>
      <c r="M2285" t="s">
        <v>30</v>
      </c>
      <c r="N2285" t="s">
        <v>31</v>
      </c>
      <c r="O2285" t="s">
        <v>32</v>
      </c>
      <c r="P2285" t="s">
        <v>83</v>
      </c>
      <c r="Q2285">
        <v>1</v>
      </c>
      <c r="R2285" t="s">
        <v>34</v>
      </c>
      <c r="S2285" t="s">
        <v>35</v>
      </c>
      <c r="T2285">
        <v>5.4</v>
      </c>
      <c r="U2285">
        <v>37</v>
      </c>
      <c r="V2285">
        <v>58</v>
      </c>
      <c r="W2285">
        <v>0</v>
      </c>
      <c r="X2285">
        <v>1</v>
      </c>
      <c r="Y2285" t="s">
        <v>77</v>
      </c>
    </row>
    <row r="2286" spans="1:25" x14ac:dyDescent="0.25">
      <c r="A2286" t="s">
        <v>3721</v>
      </c>
      <c r="B2286" t="s">
        <v>791</v>
      </c>
      <c r="C2286" t="s">
        <v>54</v>
      </c>
      <c r="D2286" t="s">
        <v>76</v>
      </c>
      <c r="E2286" t="s">
        <v>76</v>
      </c>
      <c r="F2286" s="1" t="s">
        <v>14340</v>
      </c>
      <c r="G2286">
        <v>129</v>
      </c>
      <c r="H2286" t="s">
        <v>29</v>
      </c>
      <c r="I2286">
        <v>1092</v>
      </c>
      <c r="J2286">
        <v>313.45</v>
      </c>
      <c r="K2286">
        <f>Passenger_Data[[#This Row],[Price_USD]]*1</f>
        <v>313.45</v>
      </c>
      <c r="L2286">
        <v>64</v>
      </c>
      <c r="M2286" t="s">
        <v>30</v>
      </c>
      <c r="N2286" t="s">
        <v>31</v>
      </c>
      <c r="O2286" t="s">
        <v>32</v>
      </c>
      <c r="P2286" t="s">
        <v>50</v>
      </c>
      <c r="Q2286">
        <v>1</v>
      </c>
      <c r="R2286" t="s">
        <v>65</v>
      </c>
      <c r="S2286" t="s">
        <v>68</v>
      </c>
      <c r="T2286">
        <v>6.6</v>
      </c>
      <c r="U2286">
        <v>1</v>
      </c>
      <c r="V2286">
        <v>87</v>
      </c>
      <c r="W2286">
        <v>0</v>
      </c>
      <c r="X2286">
        <v>0</v>
      </c>
      <c r="Y2286" t="s">
        <v>45</v>
      </c>
    </row>
    <row r="2287" spans="1:25" x14ac:dyDescent="0.25">
      <c r="A2287" t="s">
        <v>3722</v>
      </c>
      <c r="B2287" t="s">
        <v>2447</v>
      </c>
      <c r="C2287" t="s">
        <v>48</v>
      </c>
      <c r="D2287" t="s">
        <v>59</v>
      </c>
      <c r="E2287" t="s">
        <v>55</v>
      </c>
      <c r="F2287" s="1" t="s">
        <v>14341</v>
      </c>
      <c r="G2287">
        <v>229</v>
      </c>
      <c r="H2287" t="s">
        <v>29</v>
      </c>
      <c r="I2287">
        <v>1156</v>
      </c>
      <c r="J2287">
        <v>177.39</v>
      </c>
      <c r="K2287">
        <f>Passenger_Data[[#This Row],[Price_USD]]*1</f>
        <v>177.39</v>
      </c>
      <c r="L2287">
        <v>19</v>
      </c>
      <c r="M2287" t="s">
        <v>40</v>
      </c>
      <c r="N2287" t="s">
        <v>41</v>
      </c>
      <c r="O2287" t="s">
        <v>42</v>
      </c>
      <c r="P2287" t="s">
        <v>50</v>
      </c>
      <c r="Q2287">
        <v>0</v>
      </c>
      <c r="R2287" t="s">
        <v>65</v>
      </c>
      <c r="S2287" t="s">
        <v>61</v>
      </c>
      <c r="T2287">
        <v>7.4</v>
      </c>
      <c r="U2287">
        <v>1</v>
      </c>
      <c r="V2287">
        <v>25</v>
      </c>
      <c r="W2287">
        <v>0</v>
      </c>
      <c r="X2287">
        <v>0</v>
      </c>
      <c r="Y2287" t="s">
        <v>45</v>
      </c>
    </row>
    <row r="2288" spans="1:25" x14ac:dyDescent="0.25">
      <c r="A2288" t="s">
        <v>3723</v>
      </c>
      <c r="B2288" t="s">
        <v>3724</v>
      </c>
      <c r="C2288" t="s">
        <v>48</v>
      </c>
      <c r="D2288" t="s">
        <v>27</v>
      </c>
      <c r="E2288" t="s">
        <v>76</v>
      </c>
      <c r="F2288" s="1" t="s">
        <v>14342</v>
      </c>
      <c r="G2288">
        <v>278</v>
      </c>
      <c r="H2288" t="s">
        <v>29</v>
      </c>
      <c r="I2288">
        <v>1224</v>
      </c>
      <c r="J2288">
        <v>278.5</v>
      </c>
      <c r="K2288">
        <f>Passenger_Data[[#This Row],[Price_USD]]*1</f>
        <v>278.5</v>
      </c>
      <c r="L2288">
        <v>53</v>
      </c>
      <c r="M2288" t="s">
        <v>30</v>
      </c>
      <c r="N2288" t="s">
        <v>31</v>
      </c>
      <c r="O2288" t="s">
        <v>56</v>
      </c>
      <c r="P2288" t="s">
        <v>50</v>
      </c>
      <c r="Q2288">
        <v>1</v>
      </c>
      <c r="R2288" t="s">
        <v>51</v>
      </c>
      <c r="S2288" t="s">
        <v>68</v>
      </c>
      <c r="T2288">
        <v>5.2</v>
      </c>
      <c r="U2288">
        <v>24</v>
      </c>
      <c r="V2288">
        <v>16</v>
      </c>
      <c r="W2288">
        <v>0</v>
      </c>
      <c r="X2288">
        <v>0</v>
      </c>
      <c r="Y2288" t="s">
        <v>36</v>
      </c>
    </row>
    <row r="2289" spans="1:25" x14ac:dyDescent="0.25">
      <c r="A2289" t="s">
        <v>3725</v>
      </c>
      <c r="B2289" t="s">
        <v>1288</v>
      </c>
      <c r="C2289" t="s">
        <v>54</v>
      </c>
      <c r="D2289" t="s">
        <v>49</v>
      </c>
      <c r="E2289" t="s">
        <v>49</v>
      </c>
      <c r="F2289" s="1" t="s">
        <v>14343</v>
      </c>
      <c r="G2289">
        <v>247</v>
      </c>
      <c r="H2289" t="s">
        <v>86</v>
      </c>
      <c r="I2289">
        <v>246</v>
      </c>
      <c r="J2289">
        <v>374.67</v>
      </c>
      <c r="K2289">
        <f>Passenger_Data[[#This Row],[Price_USD]]*1</f>
        <v>374.67</v>
      </c>
      <c r="L2289">
        <v>21</v>
      </c>
      <c r="M2289" t="s">
        <v>40</v>
      </c>
      <c r="N2289" t="s">
        <v>31</v>
      </c>
      <c r="O2289" t="s">
        <v>33</v>
      </c>
      <c r="P2289" t="s">
        <v>50</v>
      </c>
      <c r="Q2289">
        <v>0</v>
      </c>
      <c r="R2289" t="s">
        <v>65</v>
      </c>
      <c r="S2289" t="s">
        <v>68</v>
      </c>
      <c r="T2289">
        <v>6.2</v>
      </c>
      <c r="U2289">
        <v>14</v>
      </c>
      <c r="V2289">
        <v>17</v>
      </c>
      <c r="W2289">
        <v>0</v>
      </c>
      <c r="X2289">
        <v>0</v>
      </c>
      <c r="Y2289" t="s">
        <v>45</v>
      </c>
    </row>
    <row r="2290" spans="1:25" x14ac:dyDescent="0.25">
      <c r="A2290" t="s">
        <v>3726</v>
      </c>
      <c r="B2290" t="s">
        <v>3413</v>
      </c>
      <c r="C2290" t="s">
        <v>54</v>
      </c>
      <c r="D2290" t="s">
        <v>28</v>
      </c>
      <c r="E2290" t="s">
        <v>39</v>
      </c>
      <c r="F2290" s="1" t="s">
        <v>14344</v>
      </c>
      <c r="G2290">
        <v>104</v>
      </c>
      <c r="H2290" t="s">
        <v>29</v>
      </c>
      <c r="I2290">
        <v>948</v>
      </c>
      <c r="J2290">
        <v>259.77</v>
      </c>
      <c r="K2290">
        <f>Passenger_Data[[#This Row],[Price_USD]]*1</f>
        <v>259.77</v>
      </c>
      <c r="L2290">
        <v>37</v>
      </c>
      <c r="M2290" t="s">
        <v>30</v>
      </c>
      <c r="N2290" t="s">
        <v>60</v>
      </c>
      <c r="O2290" t="s">
        <v>42</v>
      </c>
      <c r="P2290" t="s">
        <v>50</v>
      </c>
      <c r="Q2290">
        <v>2</v>
      </c>
      <c r="R2290" t="s">
        <v>65</v>
      </c>
      <c r="S2290" t="s">
        <v>68</v>
      </c>
      <c r="T2290">
        <v>6.1</v>
      </c>
      <c r="U2290">
        <v>1</v>
      </c>
      <c r="V2290">
        <v>34</v>
      </c>
      <c r="W2290">
        <v>0</v>
      </c>
      <c r="X2290">
        <v>0</v>
      </c>
      <c r="Y2290" t="s">
        <v>77</v>
      </c>
    </row>
    <row r="2291" spans="1:25" x14ac:dyDescent="0.25">
      <c r="A2291" t="s">
        <v>3727</v>
      </c>
      <c r="B2291" t="s">
        <v>3728</v>
      </c>
      <c r="C2291" t="s">
        <v>82</v>
      </c>
      <c r="D2291" t="s">
        <v>76</v>
      </c>
      <c r="E2291" t="s">
        <v>39</v>
      </c>
      <c r="F2291" s="1" t="s">
        <v>14345</v>
      </c>
      <c r="G2291">
        <v>198</v>
      </c>
      <c r="H2291" t="s">
        <v>29</v>
      </c>
      <c r="I2291">
        <v>733</v>
      </c>
      <c r="J2291">
        <v>373.02</v>
      </c>
      <c r="K2291">
        <f>Passenger_Data[[#This Row],[Price_USD]]*1</f>
        <v>373.02</v>
      </c>
      <c r="L2291">
        <v>74</v>
      </c>
      <c r="M2291" t="s">
        <v>30</v>
      </c>
      <c r="N2291" t="s">
        <v>60</v>
      </c>
      <c r="O2291" t="s">
        <v>33</v>
      </c>
      <c r="P2291" t="s">
        <v>83</v>
      </c>
      <c r="Q2291">
        <v>0</v>
      </c>
      <c r="R2291" t="s">
        <v>65</v>
      </c>
      <c r="S2291" t="s">
        <v>61</v>
      </c>
      <c r="T2291">
        <v>7.9</v>
      </c>
      <c r="U2291">
        <v>8</v>
      </c>
      <c r="V2291">
        <v>75</v>
      </c>
      <c r="W2291">
        <v>0</v>
      </c>
      <c r="X2291">
        <v>0</v>
      </c>
      <c r="Y2291" t="s">
        <v>45</v>
      </c>
    </row>
    <row r="2292" spans="1:25" x14ac:dyDescent="0.25">
      <c r="A2292" t="s">
        <v>3729</v>
      </c>
      <c r="B2292" t="s">
        <v>3730</v>
      </c>
      <c r="C2292" t="s">
        <v>73</v>
      </c>
      <c r="D2292" t="s">
        <v>59</v>
      </c>
      <c r="E2292" t="s">
        <v>59</v>
      </c>
      <c r="F2292" s="1" t="s">
        <v>14346</v>
      </c>
      <c r="G2292">
        <v>185</v>
      </c>
      <c r="H2292" t="s">
        <v>29</v>
      </c>
      <c r="I2292">
        <v>1180</v>
      </c>
      <c r="J2292">
        <v>125.93</v>
      </c>
      <c r="K2292">
        <f>Passenger_Data[[#This Row],[Price_USD]]*1</f>
        <v>125.93</v>
      </c>
      <c r="L2292">
        <v>69</v>
      </c>
      <c r="M2292" t="s">
        <v>30</v>
      </c>
      <c r="N2292" t="s">
        <v>41</v>
      </c>
      <c r="O2292" t="s">
        <v>33</v>
      </c>
      <c r="P2292" t="s">
        <v>50</v>
      </c>
      <c r="Q2292">
        <v>0</v>
      </c>
      <c r="R2292" t="s">
        <v>65</v>
      </c>
      <c r="S2292" t="s">
        <v>68</v>
      </c>
      <c r="T2292">
        <v>8.4</v>
      </c>
      <c r="U2292">
        <v>4</v>
      </c>
      <c r="V2292">
        <v>49</v>
      </c>
      <c r="W2292">
        <v>0</v>
      </c>
      <c r="X2292">
        <v>0</v>
      </c>
      <c r="Y2292" t="s">
        <v>77</v>
      </c>
    </row>
    <row r="2293" spans="1:25" x14ac:dyDescent="0.25">
      <c r="A2293" t="s">
        <v>3731</v>
      </c>
      <c r="B2293" t="s">
        <v>275</v>
      </c>
      <c r="C2293" t="s">
        <v>54</v>
      </c>
      <c r="D2293" t="s">
        <v>59</v>
      </c>
      <c r="E2293" t="s">
        <v>49</v>
      </c>
      <c r="F2293" s="1" t="s">
        <v>14347</v>
      </c>
      <c r="G2293">
        <v>229</v>
      </c>
      <c r="H2293" t="s">
        <v>29</v>
      </c>
      <c r="I2293">
        <v>1051</v>
      </c>
      <c r="J2293">
        <v>413.68</v>
      </c>
      <c r="K2293">
        <f>Passenger_Data[[#This Row],[Price_USD]]*1</f>
        <v>413.68</v>
      </c>
      <c r="L2293">
        <v>35</v>
      </c>
      <c r="M2293" t="s">
        <v>30</v>
      </c>
      <c r="N2293" t="s">
        <v>31</v>
      </c>
      <c r="O2293" t="s">
        <v>56</v>
      </c>
      <c r="P2293" t="s">
        <v>50</v>
      </c>
      <c r="Q2293">
        <v>2</v>
      </c>
      <c r="R2293" t="s">
        <v>43</v>
      </c>
      <c r="S2293" t="s">
        <v>35</v>
      </c>
      <c r="T2293">
        <v>4.0999999999999996</v>
      </c>
      <c r="U2293">
        <v>5</v>
      </c>
      <c r="V2293">
        <v>89</v>
      </c>
      <c r="W2293">
        <v>0</v>
      </c>
      <c r="X2293">
        <v>0</v>
      </c>
      <c r="Y2293" t="s">
        <v>36</v>
      </c>
    </row>
    <row r="2294" spans="1:25" x14ac:dyDescent="0.25">
      <c r="A2294" t="s">
        <v>3732</v>
      </c>
      <c r="B2294" t="s">
        <v>1932</v>
      </c>
      <c r="C2294" t="s">
        <v>82</v>
      </c>
      <c r="D2294" t="s">
        <v>28</v>
      </c>
      <c r="E2294" t="s">
        <v>64</v>
      </c>
      <c r="F2294" s="1" t="s">
        <v>14348</v>
      </c>
      <c r="G2294">
        <v>257</v>
      </c>
      <c r="H2294" t="s">
        <v>29</v>
      </c>
      <c r="I2294">
        <v>537</v>
      </c>
      <c r="J2294">
        <v>369.25</v>
      </c>
      <c r="K2294">
        <f>Passenger_Data[[#This Row],[Price_USD]]*1</f>
        <v>369.25</v>
      </c>
      <c r="L2294">
        <v>75</v>
      </c>
      <c r="M2294" t="s">
        <v>30</v>
      </c>
      <c r="N2294" t="s">
        <v>41</v>
      </c>
      <c r="O2294" t="s">
        <v>42</v>
      </c>
      <c r="P2294" t="s">
        <v>264</v>
      </c>
      <c r="Q2294">
        <v>0</v>
      </c>
      <c r="R2294" t="s">
        <v>65</v>
      </c>
      <c r="S2294" t="s">
        <v>35</v>
      </c>
      <c r="T2294">
        <v>6.4</v>
      </c>
      <c r="U2294">
        <v>17</v>
      </c>
      <c r="V2294">
        <v>13</v>
      </c>
      <c r="W2294">
        <v>0</v>
      </c>
      <c r="X2294">
        <v>0</v>
      </c>
      <c r="Y2294" t="s">
        <v>45</v>
      </c>
    </row>
    <row r="2295" spans="1:25" x14ac:dyDescent="0.25">
      <c r="A2295" t="s">
        <v>3733</v>
      </c>
      <c r="B2295" t="s">
        <v>564</v>
      </c>
      <c r="C2295" t="s">
        <v>48</v>
      </c>
      <c r="D2295" t="s">
        <v>28</v>
      </c>
      <c r="E2295" t="s">
        <v>59</v>
      </c>
      <c r="F2295" s="1" t="s">
        <v>14349</v>
      </c>
      <c r="G2295">
        <v>133</v>
      </c>
      <c r="H2295" t="s">
        <v>29</v>
      </c>
      <c r="I2295">
        <v>986</v>
      </c>
      <c r="J2295">
        <v>317.83</v>
      </c>
      <c r="K2295">
        <f>Passenger_Data[[#This Row],[Price_USD]]*1</f>
        <v>317.83</v>
      </c>
      <c r="L2295">
        <v>28</v>
      </c>
      <c r="M2295" t="s">
        <v>30</v>
      </c>
      <c r="N2295" t="s">
        <v>41</v>
      </c>
      <c r="O2295" t="s">
        <v>32</v>
      </c>
      <c r="P2295" t="s">
        <v>50</v>
      </c>
      <c r="Q2295">
        <v>1</v>
      </c>
      <c r="R2295" t="s">
        <v>65</v>
      </c>
      <c r="S2295" t="s">
        <v>68</v>
      </c>
      <c r="T2295">
        <v>6.7</v>
      </c>
      <c r="U2295">
        <v>2</v>
      </c>
      <c r="V2295">
        <v>92</v>
      </c>
      <c r="W2295">
        <v>0</v>
      </c>
      <c r="X2295">
        <v>1</v>
      </c>
      <c r="Y2295" t="s">
        <v>77</v>
      </c>
    </row>
    <row r="2296" spans="1:25" x14ac:dyDescent="0.25">
      <c r="A2296" t="s">
        <v>3734</v>
      </c>
      <c r="B2296" t="s">
        <v>3735</v>
      </c>
      <c r="C2296" t="s">
        <v>54</v>
      </c>
      <c r="D2296" t="s">
        <v>39</v>
      </c>
      <c r="E2296" t="s">
        <v>49</v>
      </c>
      <c r="F2296" s="1" t="s">
        <v>14350</v>
      </c>
      <c r="G2296">
        <v>149</v>
      </c>
      <c r="H2296" t="s">
        <v>108</v>
      </c>
      <c r="I2296">
        <v>1114</v>
      </c>
      <c r="J2296">
        <v>315.82</v>
      </c>
      <c r="K2296">
        <f>Passenger_Data[[#This Row],[Price_USD]]*1</f>
        <v>315.82</v>
      </c>
      <c r="L2296">
        <v>64</v>
      </c>
      <c r="M2296" t="s">
        <v>30</v>
      </c>
      <c r="N2296" t="s">
        <v>60</v>
      </c>
      <c r="O2296" t="s">
        <v>33</v>
      </c>
      <c r="P2296" t="s">
        <v>83</v>
      </c>
      <c r="Q2296">
        <v>1</v>
      </c>
      <c r="R2296" t="s">
        <v>34</v>
      </c>
      <c r="S2296" t="s">
        <v>61</v>
      </c>
      <c r="T2296">
        <v>7</v>
      </c>
      <c r="U2296">
        <v>1</v>
      </c>
      <c r="V2296">
        <v>112</v>
      </c>
      <c r="W2296">
        <v>0</v>
      </c>
      <c r="X2296">
        <v>0</v>
      </c>
      <c r="Y2296" t="s">
        <v>36</v>
      </c>
    </row>
    <row r="2297" spans="1:25" x14ac:dyDescent="0.25">
      <c r="A2297" t="s">
        <v>3736</v>
      </c>
      <c r="B2297" t="s">
        <v>207</v>
      </c>
      <c r="C2297" t="s">
        <v>48</v>
      </c>
      <c r="D2297" t="s">
        <v>55</v>
      </c>
      <c r="E2297" t="s">
        <v>49</v>
      </c>
      <c r="F2297" s="1" t="s">
        <v>14351</v>
      </c>
      <c r="G2297">
        <v>158</v>
      </c>
      <c r="H2297" t="s">
        <v>29</v>
      </c>
      <c r="I2297">
        <v>1497</v>
      </c>
      <c r="J2297">
        <v>308.14999999999998</v>
      </c>
      <c r="K2297">
        <f>Passenger_Data[[#This Row],[Price_USD]]*1</f>
        <v>308.14999999999998</v>
      </c>
      <c r="L2297">
        <v>75</v>
      </c>
      <c r="M2297" t="s">
        <v>30</v>
      </c>
      <c r="N2297" t="s">
        <v>31</v>
      </c>
      <c r="O2297" t="s">
        <v>33</v>
      </c>
      <c r="P2297" t="s">
        <v>50</v>
      </c>
      <c r="Q2297">
        <v>1</v>
      </c>
      <c r="R2297" t="s">
        <v>51</v>
      </c>
      <c r="S2297" t="s">
        <v>68</v>
      </c>
      <c r="T2297">
        <v>5.9</v>
      </c>
      <c r="U2297">
        <v>21</v>
      </c>
      <c r="V2297">
        <v>17</v>
      </c>
      <c r="W2297">
        <v>0</v>
      </c>
      <c r="X2297">
        <v>0</v>
      </c>
      <c r="Y2297" t="s">
        <v>36</v>
      </c>
    </row>
    <row r="2298" spans="1:25" x14ac:dyDescent="0.25">
      <c r="A2298" t="s">
        <v>3737</v>
      </c>
      <c r="B2298" t="s">
        <v>2084</v>
      </c>
      <c r="C2298" t="s">
        <v>26</v>
      </c>
      <c r="D2298" t="s">
        <v>59</v>
      </c>
      <c r="E2298" t="s">
        <v>76</v>
      </c>
      <c r="F2298" s="1" t="s">
        <v>14352</v>
      </c>
      <c r="G2298">
        <v>239</v>
      </c>
      <c r="H2298" t="s">
        <v>29</v>
      </c>
      <c r="I2298">
        <v>1042</v>
      </c>
      <c r="J2298">
        <v>458.18</v>
      </c>
      <c r="K2298">
        <f>Passenger_Data[[#This Row],[Price_USD]]*1</f>
        <v>458.18</v>
      </c>
      <c r="L2298">
        <v>44</v>
      </c>
      <c r="M2298" t="s">
        <v>30</v>
      </c>
      <c r="N2298" t="s">
        <v>31</v>
      </c>
      <c r="O2298" t="s">
        <v>33</v>
      </c>
      <c r="P2298" t="s">
        <v>50</v>
      </c>
      <c r="Q2298">
        <v>0</v>
      </c>
      <c r="R2298" t="s">
        <v>65</v>
      </c>
      <c r="S2298" t="s">
        <v>68</v>
      </c>
      <c r="T2298">
        <v>3.8</v>
      </c>
      <c r="U2298">
        <v>16</v>
      </c>
      <c r="V2298">
        <v>16</v>
      </c>
      <c r="W2298">
        <v>0</v>
      </c>
      <c r="X2298">
        <v>0</v>
      </c>
      <c r="Y2298" t="s">
        <v>45</v>
      </c>
    </row>
    <row r="2299" spans="1:25" x14ac:dyDescent="0.25">
      <c r="A2299" t="s">
        <v>3738</v>
      </c>
      <c r="B2299" t="s">
        <v>2123</v>
      </c>
      <c r="C2299" t="s">
        <v>26</v>
      </c>
      <c r="D2299" t="s">
        <v>28</v>
      </c>
      <c r="E2299" t="s">
        <v>27</v>
      </c>
      <c r="F2299" s="1" t="s">
        <v>14353</v>
      </c>
      <c r="G2299">
        <v>287</v>
      </c>
      <c r="H2299" t="s">
        <v>29</v>
      </c>
      <c r="I2299">
        <v>1598</v>
      </c>
      <c r="J2299">
        <v>282.69</v>
      </c>
      <c r="K2299">
        <f>Passenger_Data[[#This Row],[Price_USD]]*1</f>
        <v>282.69</v>
      </c>
      <c r="L2299">
        <v>42</v>
      </c>
      <c r="M2299" t="s">
        <v>40</v>
      </c>
      <c r="N2299" t="s">
        <v>31</v>
      </c>
      <c r="O2299" t="s">
        <v>32</v>
      </c>
      <c r="P2299" t="s">
        <v>50</v>
      </c>
      <c r="Q2299">
        <v>0</v>
      </c>
      <c r="R2299" t="s">
        <v>34</v>
      </c>
      <c r="S2299" t="s">
        <v>61</v>
      </c>
      <c r="T2299">
        <v>4.8</v>
      </c>
      <c r="U2299">
        <v>7</v>
      </c>
      <c r="V2299">
        <v>50</v>
      </c>
      <c r="W2299">
        <v>0</v>
      </c>
      <c r="X2299">
        <v>1</v>
      </c>
      <c r="Y2299" t="s">
        <v>36</v>
      </c>
    </row>
    <row r="2300" spans="1:25" x14ac:dyDescent="0.25">
      <c r="A2300" t="s">
        <v>3739</v>
      </c>
      <c r="B2300" t="s">
        <v>1895</v>
      </c>
      <c r="C2300" t="s">
        <v>82</v>
      </c>
      <c r="D2300" t="s">
        <v>64</v>
      </c>
      <c r="E2300" t="s">
        <v>64</v>
      </c>
      <c r="F2300" s="1" t="s">
        <v>14354</v>
      </c>
      <c r="G2300">
        <v>206</v>
      </c>
      <c r="H2300" t="s">
        <v>29</v>
      </c>
      <c r="I2300">
        <v>1038</v>
      </c>
      <c r="J2300">
        <v>410.87</v>
      </c>
      <c r="K2300">
        <f>Passenger_Data[[#This Row],[Price_USD]]*1</f>
        <v>410.87</v>
      </c>
      <c r="L2300">
        <v>62</v>
      </c>
      <c r="M2300" t="s">
        <v>40</v>
      </c>
      <c r="N2300" t="s">
        <v>31</v>
      </c>
      <c r="O2300" t="s">
        <v>42</v>
      </c>
      <c r="P2300" t="s">
        <v>50</v>
      </c>
      <c r="Q2300">
        <v>0</v>
      </c>
      <c r="R2300" t="s">
        <v>65</v>
      </c>
      <c r="S2300" t="s">
        <v>44</v>
      </c>
      <c r="T2300">
        <v>6.1</v>
      </c>
      <c r="U2300">
        <v>12</v>
      </c>
      <c r="V2300">
        <v>25</v>
      </c>
      <c r="W2300">
        <v>0</v>
      </c>
      <c r="X2300">
        <v>0</v>
      </c>
      <c r="Y2300" t="s">
        <v>36</v>
      </c>
    </row>
    <row r="2301" spans="1:25" x14ac:dyDescent="0.25">
      <c r="A2301" t="s">
        <v>3740</v>
      </c>
      <c r="B2301" t="s">
        <v>1273</v>
      </c>
      <c r="C2301" t="s">
        <v>73</v>
      </c>
      <c r="D2301" t="s">
        <v>55</v>
      </c>
      <c r="E2301" t="s">
        <v>39</v>
      </c>
      <c r="F2301" s="1" t="s">
        <v>14355</v>
      </c>
      <c r="G2301">
        <v>286</v>
      </c>
      <c r="H2301" t="s">
        <v>29</v>
      </c>
      <c r="I2301">
        <v>686</v>
      </c>
      <c r="J2301">
        <v>403.42</v>
      </c>
      <c r="K2301">
        <f>Passenger_Data[[#This Row],[Price_USD]]*1</f>
        <v>403.42</v>
      </c>
      <c r="L2301">
        <v>63</v>
      </c>
      <c r="M2301" t="s">
        <v>40</v>
      </c>
      <c r="N2301" t="s">
        <v>31</v>
      </c>
      <c r="O2301" t="s">
        <v>33</v>
      </c>
      <c r="P2301" t="s">
        <v>50</v>
      </c>
      <c r="Q2301">
        <v>1</v>
      </c>
      <c r="R2301" t="s">
        <v>51</v>
      </c>
      <c r="S2301" t="s">
        <v>35</v>
      </c>
      <c r="T2301">
        <v>6.2</v>
      </c>
      <c r="U2301">
        <v>3</v>
      </c>
      <c r="V2301">
        <v>20</v>
      </c>
      <c r="W2301">
        <v>1</v>
      </c>
      <c r="X2301">
        <v>1</v>
      </c>
      <c r="Y2301" t="s">
        <v>45</v>
      </c>
    </row>
    <row r="2302" spans="1:25" x14ac:dyDescent="0.25">
      <c r="A2302" t="s">
        <v>3741</v>
      </c>
      <c r="B2302" t="s">
        <v>3742</v>
      </c>
      <c r="C2302" t="s">
        <v>26</v>
      </c>
      <c r="D2302" t="s">
        <v>28</v>
      </c>
      <c r="E2302" t="s">
        <v>64</v>
      </c>
      <c r="F2302" s="1" t="s">
        <v>14356</v>
      </c>
      <c r="G2302">
        <v>104</v>
      </c>
      <c r="H2302" t="s">
        <v>29</v>
      </c>
      <c r="I2302">
        <v>1140</v>
      </c>
      <c r="J2302">
        <v>520.26</v>
      </c>
      <c r="K2302">
        <f>Passenger_Data[[#This Row],[Price_USD]]*1</f>
        <v>520.26</v>
      </c>
      <c r="L2302">
        <v>66</v>
      </c>
      <c r="M2302" t="s">
        <v>30</v>
      </c>
      <c r="N2302" t="s">
        <v>60</v>
      </c>
      <c r="O2302" t="s">
        <v>33</v>
      </c>
      <c r="P2302" t="s">
        <v>33</v>
      </c>
      <c r="Q2302">
        <v>0</v>
      </c>
      <c r="R2302" t="s">
        <v>34</v>
      </c>
      <c r="S2302" t="s">
        <v>44</v>
      </c>
      <c r="T2302">
        <v>7.9</v>
      </c>
      <c r="U2302">
        <v>5</v>
      </c>
      <c r="V2302">
        <v>40</v>
      </c>
      <c r="W2302">
        <v>0</v>
      </c>
      <c r="X2302">
        <v>0</v>
      </c>
      <c r="Y2302" t="s">
        <v>45</v>
      </c>
    </row>
    <row r="2303" spans="1:25" x14ac:dyDescent="0.25">
      <c r="A2303" t="s">
        <v>3743</v>
      </c>
      <c r="B2303" t="s">
        <v>1833</v>
      </c>
      <c r="C2303" t="s">
        <v>82</v>
      </c>
      <c r="D2303" t="s">
        <v>27</v>
      </c>
      <c r="E2303" t="s">
        <v>39</v>
      </c>
      <c r="F2303" s="1" t="s">
        <v>14357</v>
      </c>
      <c r="G2303">
        <v>122</v>
      </c>
      <c r="H2303" t="s">
        <v>29</v>
      </c>
      <c r="I2303">
        <v>1241</v>
      </c>
      <c r="J2303">
        <v>393.99</v>
      </c>
      <c r="K2303">
        <f>Passenger_Data[[#This Row],[Price_USD]]*1</f>
        <v>393.99</v>
      </c>
      <c r="L2303">
        <v>27</v>
      </c>
      <c r="M2303" t="s">
        <v>40</v>
      </c>
      <c r="N2303" t="s">
        <v>60</v>
      </c>
      <c r="O2303" t="s">
        <v>42</v>
      </c>
      <c r="P2303" t="s">
        <v>83</v>
      </c>
      <c r="Q2303">
        <v>1</v>
      </c>
      <c r="R2303" t="s">
        <v>51</v>
      </c>
      <c r="S2303" t="s">
        <v>61</v>
      </c>
      <c r="T2303">
        <v>8</v>
      </c>
      <c r="U2303">
        <v>6</v>
      </c>
      <c r="V2303">
        <v>119</v>
      </c>
      <c r="W2303">
        <v>0</v>
      </c>
      <c r="X2303">
        <v>0</v>
      </c>
      <c r="Y2303" t="s">
        <v>77</v>
      </c>
    </row>
    <row r="2304" spans="1:25" x14ac:dyDescent="0.25">
      <c r="A2304" t="s">
        <v>3744</v>
      </c>
      <c r="B2304" t="s">
        <v>3745</v>
      </c>
      <c r="C2304" t="s">
        <v>26</v>
      </c>
      <c r="D2304" t="s">
        <v>28</v>
      </c>
      <c r="E2304" t="s">
        <v>39</v>
      </c>
      <c r="F2304" s="1" t="s">
        <v>14358</v>
      </c>
      <c r="G2304">
        <v>178</v>
      </c>
      <c r="H2304" t="s">
        <v>29</v>
      </c>
      <c r="I2304">
        <v>1570</v>
      </c>
      <c r="J2304">
        <v>489.96</v>
      </c>
      <c r="K2304">
        <f>Passenger_Data[[#This Row],[Price_USD]]*1</f>
        <v>489.96</v>
      </c>
      <c r="L2304">
        <v>74</v>
      </c>
      <c r="M2304" t="s">
        <v>30</v>
      </c>
      <c r="N2304" t="s">
        <v>41</v>
      </c>
      <c r="O2304" t="s">
        <v>33</v>
      </c>
      <c r="P2304" t="s">
        <v>33</v>
      </c>
      <c r="Q2304">
        <v>0</v>
      </c>
      <c r="R2304" t="s">
        <v>65</v>
      </c>
      <c r="S2304" t="s">
        <v>68</v>
      </c>
      <c r="T2304">
        <v>8.1999999999999993</v>
      </c>
      <c r="U2304">
        <v>5</v>
      </c>
      <c r="V2304">
        <v>116</v>
      </c>
      <c r="W2304">
        <v>0</v>
      </c>
      <c r="X2304">
        <v>0</v>
      </c>
      <c r="Y2304" t="s">
        <v>36</v>
      </c>
    </row>
    <row r="2305" spans="1:25" x14ac:dyDescent="0.25">
      <c r="A2305" t="s">
        <v>3746</v>
      </c>
      <c r="B2305" t="s">
        <v>3747</v>
      </c>
      <c r="C2305" t="s">
        <v>73</v>
      </c>
      <c r="D2305" t="s">
        <v>27</v>
      </c>
      <c r="E2305" t="s">
        <v>39</v>
      </c>
      <c r="F2305" s="1" t="s">
        <v>14359</v>
      </c>
      <c r="G2305">
        <v>175</v>
      </c>
      <c r="H2305" t="s">
        <v>108</v>
      </c>
      <c r="I2305">
        <v>689</v>
      </c>
      <c r="J2305">
        <v>405.41</v>
      </c>
      <c r="K2305">
        <f>Passenger_Data[[#This Row],[Price_USD]]*1</f>
        <v>405.41</v>
      </c>
      <c r="L2305">
        <v>78</v>
      </c>
      <c r="M2305" t="s">
        <v>40</v>
      </c>
      <c r="N2305" t="s">
        <v>31</v>
      </c>
      <c r="O2305" t="s">
        <v>32</v>
      </c>
      <c r="P2305" t="s">
        <v>83</v>
      </c>
      <c r="Q2305">
        <v>1</v>
      </c>
      <c r="R2305" t="s">
        <v>34</v>
      </c>
      <c r="S2305" t="s">
        <v>35</v>
      </c>
      <c r="T2305">
        <v>8.1</v>
      </c>
      <c r="U2305">
        <v>8</v>
      </c>
      <c r="V2305">
        <v>32</v>
      </c>
      <c r="W2305">
        <v>0</v>
      </c>
      <c r="X2305">
        <v>1</v>
      </c>
      <c r="Y2305" t="s">
        <v>36</v>
      </c>
    </row>
    <row r="2306" spans="1:25" x14ac:dyDescent="0.25">
      <c r="A2306" t="s">
        <v>3748</v>
      </c>
      <c r="B2306" t="s">
        <v>1280</v>
      </c>
      <c r="C2306" t="s">
        <v>82</v>
      </c>
      <c r="D2306" t="s">
        <v>27</v>
      </c>
      <c r="E2306" t="s">
        <v>76</v>
      </c>
      <c r="F2306" s="1" t="s">
        <v>14360</v>
      </c>
      <c r="G2306">
        <v>195</v>
      </c>
      <c r="H2306" t="s">
        <v>29</v>
      </c>
      <c r="I2306">
        <v>904</v>
      </c>
      <c r="J2306">
        <v>405.95</v>
      </c>
      <c r="K2306">
        <f>Passenger_Data[[#This Row],[Price_USD]]*1</f>
        <v>405.95</v>
      </c>
      <c r="L2306">
        <v>54</v>
      </c>
      <c r="M2306" t="s">
        <v>30</v>
      </c>
      <c r="N2306" t="s">
        <v>60</v>
      </c>
      <c r="O2306" t="s">
        <v>33</v>
      </c>
      <c r="P2306" t="s">
        <v>50</v>
      </c>
      <c r="Q2306">
        <v>1</v>
      </c>
      <c r="R2306" t="s">
        <v>65</v>
      </c>
      <c r="S2306" t="s">
        <v>61</v>
      </c>
      <c r="T2306">
        <v>6.2</v>
      </c>
      <c r="U2306">
        <v>8</v>
      </c>
      <c r="V2306">
        <v>95</v>
      </c>
      <c r="W2306">
        <v>0</v>
      </c>
      <c r="X2306">
        <v>0</v>
      </c>
      <c r="Y2306" t="s">
        <v>77</v>
      </c>
    </row>
    <row r="2307" spans="1:25" x14ac:dyDescent="0.25">
      <c r="A2307" t="s">
        <v>3749</v>
      </c>
      <c r="B2307" t="s">
        <v>3750</v>
      </c>
      <c r="C2307" t="s">
        <v>26</v>
      </c>
      <c r="D2307" t="s">
        <v>76</v>
      </c>
      <c r="E2307" t="s">
        <v>27</v>
      </c>
      <c r="F2307" s="1" t="s">
        <v>14361</v>
      </c>
      <c r="G2307">
        <v>134</v>
      </c>
      <c r="H2307" t="s">
        <v>29</v>
      </c>
      <c r="I2307">
        <v>1238</v>
      </c>
      <c r="J2307">
        <v>443.38</v>
      </c>
      <c r="K2307">
        <f>Passenger_Data[[#This Row],[Price_USD]]*1</f>
        <v>443.38</v>
      </c>
      <c r="L2307">
        <v>70</v>
      </c>
      <c r="M2307" t="s">
        <v>30</v>
      </c>
      <c r="N2307" t="s">
        <v>31</v>
      </c>
      <c r="O2307" t="s">
        <v>32</v>
      </c>
      <c r="P2307" t="s">
        <v>33</v>
      </c>
      <c r="Q2307">
        <v>0</v>
      </c>
      <c r="R2307" t="s">
        <v>65</v>
      </c>
      <c r="S2307" t="s">
        <v>68</v>
      </c>
      <c r="T2307">
        <v>5.5</v>
      </c>
      <c r="U2307">
        <v>2</v>
      </c>
      <c r="V2307">
        <v>117</v>
      </c>
      <c r="W2307">
        <v>0</v>
      </c>
      <c r="X2307">
        <v>0</v>
      </c>
      <c r="Y2307" t="s">
        <v>45</v>
      </c>
    </row>
    <row r="2308" spans="1:25" x14ac:dyDescent="0.25">
      <c r="A2308" t="s">
        <v>3751</v>
      </c>
      <c r="B2308" t="s">
        <v>1470</v>
      </c>
      <c r="C2308" t="s">
        <v>48</v>
      </c>
      <c r="D2308" t="s">
        <v>64</v>
      </c>
      <c r="E2308" t="s">
        <v>28</v>
      </c>
      <c r="F2308" s="1" t="s">
        <v>14362</v>
      </c>
      <c r="G2308">
        <v>140</v>
      </c>
      <c r="H2308" t="s">
        <v>29</v>
      </c>
      <c r="I2308">
        <v>956</v>
      </c>
      <c r="J2308">
        <v>372.06</v>
      </c>
      <c r="K2308">
        <f>Passenger_Data[[#This Row],[Price_USD]]*1</f>
        <v>372.06</v>
      </c>
      <c r="L2308">
        <v>76</v>
      </c>
      <c r="M2308" t="s">
        <v>30</v>
      </c>
      <c r="N2308" t="s">
        <v>41</v>
      </c>
      <c r="O2308" t="s">
        <v>32</v>
      </c>
      <c r="P2308" t="s">
        <v>50</v>
      </c>
      <c r="Q2308">
        <v>0</v>
      </c>
      <c r="R2308" t="s">
        <v>51</v>
      </c>
      <c r="S2308" t="s">
        <v>68</v>
      </c>
      <c r="T2308">
        <v>8.1999999999999993</v>
      </c>
      <c r="U2308">
        <v>8</v>
      </c>
      <c r="V2308">
        <v>62</v>
      </c>
      <c r="W2308">
        <v>0</v>
      </c>
      <c r="X2308">
        <v>0</v>
      </c>
      <c r="Y2308" t="s">
        <v>45</v>
      </c>
    </row>
    <row r="2309" spans="1:25" x14ac:dyDescent="0.25">
      <c r="A2309" t="s">
        <v>3752</v>
      </c>
      <c r="B2309" t="s">
        <v>3753</v>
      </c>
      <c r="C2309" t="s">
        <v>73</v>
      </c>
      <c r="D2309" t="s">
        <v>28</v>
      </c>
      <c r="E2309" t="s">
        <v>55</v>
      </c>
      <c r="F2309" s="1" t="s">
        <v>14363</v>
      </c>
      <c r="G2309">
        <v>121</v>
      </c>
      <c r="H2309" t="s">
        <v>29</v>
      </c>
      <c r="I2309">
        <v>1471</v>
      </c>
      <c r="J2309">
        <v>252.74</v>
      </c>
      <c r="K2309">
        <f>Passenger_Data[[#This Row],[Price_USD]]*1</f>
        <v>252.74</v>
      </c>
      <c r="L2309">
        <v>54</v>
      </c>
      <c r="M2309" t="s">
        <v>40</v>
      </c>
      <c r="N2309" t="s">
        <v>31</v>
      </c>
      <c r="O2309" t="s">
        <v>33</v>
      </c>
      <c r="P2309" t="s">
        <v>50</v>
      </c>
      <c r="Q2309">
        <v>0</v>
      </c>
      <c r="R2309" t="s">
        <v>65</v>
      </c>
      <c r="S2309" t="s">
        <v>61</v>
      </c>
      <c r="T2309">
        <v>7.4</v>
      </c>
      <c r="U2309">
        <v>19</v>
      </c>
      <c r="V2309">
        <v>108</v>
      </c>
      <c r="W2309">
        <v>1</v>
      </c>
      <c r="X2309">
        <v>0</v>
      </c>
      <c r="Y2309" t="s">
        <v>77</v>
      </c>
    </row>
    <row r="2310" spans="1:25" x14ac:dyDescent="0.25">
      <c r="A2310" t="s">
        <v>3754</v>
      </c>
      <c r="B2310" t="s">
        <v>3755</v>
      </c>
      <c r="C2310" t="s">
        <v>48</v>
      </c>
      <c r="D2310" t="s">
        <v>55</v>
      </c>
      <c r="E2310" t="s">
        <v>76</v>
      </c>
      <c r="F2310" s="1" t="s">
        <v>14364</v>
      </c>
      <c r="G2310">
        <v>238</v>
      </c>
      <c r="H2310" t="s">
        <v>29</v>
      </c>
      <c r="I2310">
        <v>1234</v>
      </c>
      <c r="J2310">
        <v>68.69</v>
      </c>
      <c r="K2310">
        <f>Passenger_Data[[#This Row],[Price_USD]]*1</f>
        <v>68.69</v>
      </c>
      <c r="L2310">
        <v>73</v>
      </c>
      <c r="M2310" t="s">
        <v>30</v>
      </c>
      <c r="N2310" t="s">
        <v>41</v>
      </c>
      <c r="O2310" t="s">
        <v>33</v>
      </c>
      <c r="P2310" t="s">
        <v>50</v>
      </c>
      <c r="Q2310">
        <v>1</v>
      </c>
      <c r="R2310" t="s">
        <v>43</v>
      </c>
      <c r="S2310" t="s">
        <v>35</v>
      </c>
      <c r="T2310">
        <v>7.9</v>
      </c>
      <c r="U2310">
        <v>1</v>
      </c>
      <c r="V2310">
        <v>6</v>
      </c>
      <c r="W2310">
        <v>0</v>
      </c>
      <c r="X2310">
        <v>0</v>
      </c>
      <c r="Y2310" t="s">
        <v>45</v>
      </c>
    </row>
    <row r="2311" spans="1:25" x14ac:dyDescent="0.25">
      <c r="A2311" t="s">
        <v>3756</v>
      </c>
      <c r="B2311" t="s">
        <v>3757</v>
      </c>
      <c r="C2311" t="s">
        <v>73</v>
      </c>
      <c r="D2311" t="s">
        <v>27</v>
      </c>
      <c r="E2311" t="s">
        <v>28</v>
      </c>
      <c r="F2311" s="1" t="s">
        <v>14365</v>
      </c>
      <c r="G2311">
        <v>141</v>
      </c>
      <c r="H2311" t="s">
        <v>86</v>
      </c>
      <c r="I2311">
        <v>1107</v>
      </c>
      <c r="J2311">
        <v>361.95</v>
      </c>
      <c r="K2311">
        <f>Passenger_Data[[#This Row],[Price_USD]]*1</f>
        <v>361.95</v>
      </c>
      <c r="L2311">
        <v>36</v>
      </c>
      <c r="M2311" t="s">
        <v>40</v>
      </c>
      <c r="N2311" t="s">
        <v>41</v>
      </c>
      <c r="O2311" t="s">
        <v>33</v>
      </c>
      <c r="P2311" t="s">
        <v>50</v>
      </c>
      <c r="Q2311">
        <v>5</v>
      </c>
      <c r="R2311" t="s">
        <v>43</v>
      </c>
      <c r="S2311" t="s">
        <v>61</v>
      </c>
      <c r="T2311">
        <v>6.6</v>
      </c>
      <c r="U2311">
        <v>5</v>
      </c>
      <c r="V2311">
        <v>98</v>
      </c>
      <c r="W2311">
        <v>0</v>
      </c>
      <c r="X2311">
        <v>0</v>
      </c>
      <c r="Y2311" t="s">
        <v>36</v>
      </c>
    </row>
    <row r="2312" spans="1:25" x14ac:dyDescent="0.25">
      <c r="A2312" t="s">
        <v>3758</v>
      </c>
      <c r="B2312" t="s">
        <v>840</v>
      </c>
      <c r="C2312" t="s">
        <v>26</v>
      </c>
      <c r="D2312" t="s">
        <v>64</v>
      </c>
      <c r="E2312" t="s">
        <v>64</v>
      </c>
      <c r="F2312" s="1" t="s">
        <v>14366</v>
      </c>
      <c r="G2312">
        <v>37</v>
      </c>
      <c r="H2312" t="s">
        <v>86</v>
      </c>
      <c r="I2312">
        <v>1631</v>
      </c>
      <c r="J2312">
        <v>308.79000000000002</v>
      </c>
      <c r="K2312">
        <f>Passenger_Data[[#This Row],[Price_USD]]*1</f>
        <v>308.79000000000002</v>
      </c>
      <c r="L2312">
        <v>36</v>
      </c>
      <c r="M2312" t="s">
        <v>30</v>
      </c>
      <c r="N2312" t="s">
        <v>41</v>
      </c>
      <c r="O2312" t="s">
        <v>56</v>
      </c>
      <c r="P2312" t="s">
        <v>50</v>
      </c>
      <c r="Q2312">
        <v>0</v>
      </c>
      <c r="R2312" t="s">
        <v>51</v>
      </c>
      <c r="S2312" t="s">
        <v>61</v>
      </c>
      <c r="T2312">
        <v>5.2</v>
      </c>
      <c r="U2312">
        <v>10</v>
      </c>
      <c r="V2312">
        <v>108</v>
      </c>
      <c r="W2312">
        <v>0</v>
      </c>
      <c r="X2312">
        <v>0</v>
      </c>
      <c r="Y2312" t="s">
        <v>77</v>
      </c>
    </row>
    <row r="2313" spans="1:25" x14ac:dyDescent="0.25">
      <c r="A2313" t="s">
        <v>3759</v>
      </c>
      <c r="B2313" t="s">
        <v>171</v>
      </c>
      <c r="C2313" t="s">
        <v>26</v>
      </c>
      <c r="D2313" t="s">
        <v>64</v>
      </c>
      <c r="E2313" t="s">
        <v>76</v>
      </c>
      <c r="F2313" s="1" t="s">
        <v>14367</v>
      </c>
      <c r="G2313">
        <v>128</v>
      </c>
      <c r="H2313" t="s">
        <v>86</v>
      </c>
      <c r="I2313">
        <v>1431</v>
      </c>
      <c r="J2313">
        <v>203.89</v>
      </c>
      <c r="K2313">
        <f>Passenger_Data[[#This Row],[Price_USD]]*1</f>
        <v>203.89</v>
      </c>
      <c r="L2313">
        <v>71</v>
      </c>
      <c r="M2313" t="s">
        <v>40</v>
      </c>
      <c r="N2313" t="s">
        <v>31</v>
      </c>
      <c r="O2313" t="s">
        <v>33</v>
      </c>
      <c r="P2313" t="s">
        <v>50</v>
      </c>
      <c r="Q2313">
        <v>1</v>
      </c>
      <c r="R2313" t="s">
        <v>51</v>
      </c>
      <c r="S2313" t="s">
        <v>35</v>
      </c>
      <c r="T2313">
        <v>4.2</v>
      </c>
      <c r="U2313">
        <v>1</v>
      </c>
      <c r="V2313">
        <v>109</v>
      </c>
      <c r="W2313">
        <v>0</v>
      </c>
      <c r="X2313">
        <v>0</v>
      </c>
      <c r="Y2313" t="s">
        <v>77</v>
      </c>
    </row>
    <row r="2314" spans="1:25" x14ac:dyDescent="0.25">
      <c r="A2314" t="s">
        <v>3760</v>
      </c>
      <c r="B2314" t="s">
        <v>373</v>
      </c>
      <c r="C2314" t="s">
        <v>26</v>
      </c>
      <c r="D2314" t="s">
        <v>39</v>
      </c>
      <c r="E2314" t="s">
        <v>59</v>
      </c>
      <c r="F2314" s="1" t="s">
        <v>14368</v>
      </c>
      <c r="G2314">
        <v>73</v>
      </c>
      <c r="H2314" t="s">
        <v>86</v>
      </c>
      <c r="I2314">
        <v>840</v>
      </c>
      <c r="J2314">
        <v>413.38</v>
      </c>
      <c r="K2314">
        <f>Passenger_Data[[#This Row],[Price_USD]]*1</f>
        <v>413.38</v>
      </c>
      <c r="L2314">
        <v>53</v>
      </c>
      <c r="M2314" t="s">
        <v>40</v>
      </c>
      <c r="N2314" t="s">
        <v>31</v>
      </c>
      <c r="O2314" t="s">
        <v>42</v>
      </c>
      <c r="P2314" t="s">
        <v>50</v>
      </c>
      <c r="Q2314">
        <v>0</v>
      </c>
      <c r="R2314" t="s">
        <v>51</v>
      </c>
      <c r="S2314" t="s">
        <v>61</v>
      </c>
      <c r="T2314">
        <v>6.9</v>
      </c>
      <c r="U2314">
        <v>11</v>
      </c>
      <c r="V2314">
        <v>99</v>
      </c>
      <c r="W2314">
        <v>0</v>
      </c>
      <c r="X2314">
        <v>0</v>
      </c>
      <c r="Y2314" t="s">
        <v>45</v>
      </c>
    </row>
    <row r="2315" spans="1:25" x14ac:dyDescent="0.25">
      <c r="A2315" t="s">
        <v>3761</v>
      </c>
      <c r="B2315" t="s">
        <v>3762</v>
      </c>
      <c r="C2315" t="s">
        <v>54</v>
      </c>
      <c r="D2315" t="s">
        <v>49</v>
      </c>
      <c r="E2315" t="s">
        <v>76</v>
      </c>
      <c r="F2315" s="1" t="s">
        <v>14369</v>
      </c>
      <c r="G2315">
        <v>138</v>
      </c>
      <c r="H2315" t="s">
        <v>29</v>
      </c>
      <c r="I2315">
        <v>1083</v>
      </c>
      <c r="J2315">
        <v>296.58</v>
      </c>
      <c r="K2315">
        <f>Passenger_Data[[#This Row],[Price_USD]]*1</f>
        <v>296.58</v>
      </c>
      <c r="L2315">
        <v>53</v>
      </c>
      <c r="M2315" t="s">
        <v>40</v>
      </c>
      <c r="N2315" t="s">
        <v>41</v>
      </c>
      <c r="O2315" t="s">
        <v>56</v>
      </c>
      <c r="P2315" t="s">
        <v>50</v>
      </c>
      <c r="Q2315">
        <v>0</v>
      </c>
      <c r="R2315" t="s">
        <v>65</v>
      </c>
      <c r="S2315" t="s">
        <v>35</v>
      </c>
      <c r="T2315">
        <v>7.1</v>
      </c>
      <c r="U2315">
        <v>3</v>
      </c>
      <c r="V2315">
        <v>21</v>
      </c>
      <c r="W2315">
        <v>0</v>
      </c>
      <c r="X2315">
        <v>0</v>
      </c>
      <c r="Y2315" t="s">
        <v>77</v>
      </c>
    </row>
    <row r="2316" spans="1:25" x14ac:dyDescent="0.25">
      <c r="A2316" t="s">
        <v>3763</v>
      </c>
      <c r="B2316" t="s">
        <v>2059</v>
      </c>
      <c r="C2316" t="s">
        <v>73</v>
      </c>
      <c r="D2316" t="s">
        <v>39</v>
      </c>
      <c r="E2316" t="s">
        <v>76</v>
      </c>
      <c r="F2316" s="1" t="s">
        <v>14370</v>
      </c>
      <c r="G2316">
        <v>241</v>
      </c>
      <c r="H2316" t="s">
        <v>29</v>
      </c>
      <c r="I2316">
        <v>1022</v>
      </c>
      <c r="J2316">
        <v>392.27</v>
      </c>
      <c r="K2316">
        <f>Passenger_Data[[#This Row],[Price_USD]]*1</f>
        <v>392.27</v>
      </c>
      <c r="L2316">
        <v>43</v>
      </c>
      <c r="M2316" t="s">
        <v>40</v>
      </c>
      <c r="N2316" t="s">
        <v>41</v>
      </c>
      <c r="O2316" t="s">
        <v>32</v>
      </c>
      <c r="P2316" t="s">
        <v>50</v>
      </c>
      <c r="Q2316">
        <v>2</v>
      </c>
      <c r="R2316" t="s">
        <v>65</v>
      </c>
      <c r="S2316" t="s">
        <v>35</v>
      </c>
      <c r="T2316">
        <v>9.1</v>
      </c>
      <c r="U2316">
        <v>24</v>
      </c>
      <c r="V2316">
        <v>1</v>
      </c>
      <c r="W2316">
        <v>0</v>
      </c>
      <c r="X2316">
        <v>0</v>
      </c>
      <c r="Y2316" t="s">
        <v>36</v>
      </c>
    </row>
    <row r="2317" spans="1:25" x14ac:dyDescent="0.25">
      <c r="A2317" t="s">
        <v>3764</v>
      </c>
      <c r="B2317" t="s">
        <v>3765</v>
      </c>
      <c r="C2317" t="s">
        <v>82</v>
      </c>
      <c r="D2317" t="s">
        <v>59</v>
      </c>
      <c r="E2317" t="s">
        <v>55</v>
      </c>
      <c r="F2317" s="1" t="s">
        <v>14371</v>
      </c>
      <c r="G2317">
        <v>158</v>
      </c>
      <c r="H2317" t="s">
        <v>29</v>
      </c>
      <c r="I2317">
        <v>1043</v>
      </c>
      <c r="J2317">
        <v>243.22</v>
      </c>
      <c r="K2317">
        <f>Passenger_Data[[#This Row],[Price_USD]]*1</f>
        <v>243.22</v>
      </c>
      <c r="L2317">
        <v>64</v>
      </c>
      <c r="M2317" t="s">
        <v>30</v>
      </c>
      <c r="N2317" t="s">
        <v>41</v>
      </c>
      <c r="O2317" t="s">
        <v>56</v>
      </c>
      <c r="P2317" t="s">
        <v>33</v>
      </c>
      <c r="Q2317">
        <v>0</v>
      </c>
      <c r="R2317" t="s">
        <v>65</v>
      </c>
      <c r="S2317" t="s">
        <v>68</v>
      </c>
      <c r="T2317">
        <v>8.6</v>
      </c>
      <c r="U2317">
        <v>57</v>
      </c>
      <c r="V2317">
        <v>113</v>
      </c>
      <c r="W2317">
        <v>0</v>
      </c>
      <c r="X2317">
        <v>0</v>
      </c>
      <c r="Y2317" t="s">
        <v>36</v>
      </c>
    </row>
    <row r="2318" spans="1:25" x14ac:dyDescent="0.25">
      <c r="A2318" t="s">
        <v>3766</v>
      </c>
      <c r="B2318" t="s">
        <v>3711</v>
      </c>
      <c r="C2318" t="s">
        <v>48</v>
      </c>
      <c r="D2318" t="s">
        <v>55</v>
      </c>
      <c r="E2318" t="s">
        <v>76</v>
      </c>
      <c r="F2318" s="1" t="s">
        <v>14372</v>
      </c>
      <c r="G2318">
        <v>121</v>
      </c>
      <c r="H2318" t="s">
        <v>108</v>
      </c>
      <c r="I2318">
        <v>969</v>
      </c>
      <c r="J2318">
        <v>508.93</v>
      </c>
      <c r="K2318">
        <f>Passenger_Data[[#This Row],[Price_USD]]*1</f>
        <v>508.93</v>
      </c>
      <c r="L2318">
        <v>72</v>
      </c>
      <c r="M2318" t="s">
        <v>40</v>
      </c>
      <c r="N2318" t="s">
        <v>31</v>
      </c>
      <c r="O2318" t="s">
        <v>33</v>
      </c>
      <c r="P2318" t="s">
        <v>50</v>
      </c>
      <c r="Q2318">
        <v>1</v>
      </c>
      <c r="R2318" t="s">
        <v>65</v>
      </c>
      <c r="S2318" t="s">
        <v>44</v>
      </c>
      <c r="T2318">
        <v>5.7</v>
      </c>
      <c r="U2318">
        <v>9</v>
      </c>
      <c r="V2318">
        <v>96</v>
      </c>
      <c r="W2318">
        <v>0</v>
      </c>
      <c r="X2318">
        <v>0</v>
      </c>
      <c r="Y2318" t="s">
        <v>36</v>
      </c>
    </row>
    <row r="2319" spans="1:25" x14ac:dyDescent="0.25">
      <c r="A2319" t="s">
        <v>3767</v>
      </c>
      <c r="B2319" t="s">
        <v>3768</v>
      </c>
      <c r="C2319" t="s">
        <v>73</v>
      </c>
      <c r="D2319" t="s">
        <v>28</v>
      </c>
      <c r="E2319" t="s">
        <v>49</v>
      </c>
      <c r="F2319" s="1" t="s">
        <v>14373</v>
      </c>
      <c r="G2319">
        <v>167</v>
      </c>
      <c r="H2319" t="s">
        <v>29</v>
      </c>
      <c r="I2319">
        <v>834</v>
      </c>
      <c r="J2319">
        <v>607.11</v>
      </c>
      <c r="K2319">
        <f>Passenger_Data[[#This Row],[Price_USD]]*1</f>
        <v>607.11</v>
      </c>
      <c r="L2319">
        <v>67</v>
      </c>
      <c r="M2319" t="s">
        <v>30</v>
      </c>
      <c r="N2319" t="s">
        <v>31</v>
      </c>
      <c r="O2319" t="s">
        <v>42</v>
      </c>
      <c r="P2319" t="s">
        <v>50</v>
      </c>
      <c r="Q2319">
        <v>2</v>
      </c>
      <c r="R2319" t="s">
        <v>65</v>
      </c>
      <c r="S2319" t="s">
        <v>44</v>
      </c>
      <c r="T2319">
        <v>5.9</v>
      </c>
      <c r="U2319">
        <v>5</v>
      </c>
      <c r="V2319">
        <v>115</v>
      </c>
      <c r="W2319">
        <v>0</v>
      </c>
      <c r="X2319">
        <v>0</v>
      </c>
      <c r="Y2319" t="s">
        <v>77</v>
      </c>
    </row>
    <row r="2320" spans="1:25" x14ac:dyDescent="0.25">
      <c r="A2320" t="s">
        <v>3769</v>
      </c>
      <c r="B2320" t="s">
        <v>3588</v>
      </c>
      <c r="C2320" t="s">
        <v>26</v>
      </c>
      <c r="D2320" t="s">
        <v>59</v>
      </c>
      <c r="E2320" t="s">
        <v>55</v>
      </c>
      <c r="F2320" s="1" t="s">
        <v>14374</v>
      </c>
      <c r="G2320">
        <v>198</v>
      </c>
      <c r="H2320" t="s">
        <v>29</v>
      </c>
      <c r="I2320">
        <v>1468</v>
      </c>
      <c r="J2320">
        <v>498.65</v>
      </c>
      <c r="K2320">
        <f>Passenger_Data[[#This Row],[Price_USD]]*1</f>
        <v>498.65</v>
      </c>
      <c r="L2320">
        <v>50</v>
      </c>
      <c r="M2320" t="s">
        <v>30</v>
      </c>
      <c r="N2320" t="s">
        <v>41</v>
      </c>
      <c r="O2320" t="s">
        <v>33</v>
      </c>
      <c r="P2320" t="s">
        <v>50</v>
      </c>
      <c r="Q2320">
        <v>0</v>
      </c>
      <c r="R2320" t="s">
        <v>65</v>
      </c>
      <c r="S2320" t="s">
        <v>35</v>
      </c>
      <c r="T2320">
        <v>4.7</v>
      </c>
      <c r="U2320">
        <v>4</v>
      </c>
      <c r="V2320">
        <v>86</v>
      </c>
      <c r="W2320">
        <v>0</v>
      </c>
      <c r="X2320">
        <v>0</v>
      </c>
      <c r="Y2320" t="s">
        <v>77</v>
      </c>
    </row>
    <row r="2321" spans="1:25" x14ac:dyDescent="0.25">
      <c r="A2321" t="s">
        <v>3770</v>
      </c>
      <c r="B2321" t="s">
        <v>584</v>
      </c>
      <c r="C2321" t="s">
        <v>26</v>
      </c>
      <c r="D2321" t="s">
        <v>76</v>
      </c>
      <c r="E2321" t="s">
        <v>27</v>
      </c>
      <c r="F2321" s="1" t="s">
        <v>14375</v>
      </c>
      <c r="G2321">
        <v>222</v>
      </c>
      <c r="H2321" t="s">
        <v>86</v>
      </c>
      <c r="I2321">
        <v>1249</v>
      </c>
      <c r="J2321">
        <v>186.31</v>
      </c>
      <c r="K2321">
        <f>Passenger_Data[[#This Row],[Price_USD]]*1</f>
        <v>186.31</v>
      </c>
      <c r="L2321">
        <v>23</v>
      </c>
      <c r="M2321" t="s">
        <v>40</v>
      </c>
      <c r="N2321" t="s">
        <v>41</v>
      </c>
      <c r="O2321" t="s">
        <v>56</v>
      </c>
      <c r="P2321" t="s">
        <v>50</v>
      </c>
      <c r="Q2321">
        <v>0</v>
      </c>
      <c r="R2321" t="s">
        <v>43</v>
      </c>
      <c r="S2321" t="s">
        <v>44</v>
      </c>
      <c r="T2321">
        <v>6.4</v>
      </c>
      <c r="U2321">
        <v>24</v>
      </c>
      <c r="V2321">
        <v>46</v>
      </c>
      <c r="W2321">
        <v>0</v>
      </c>
      <c r="X2321">
        <v>1</v>
      </c>
      <c r="Y2321" t="s">
        <v>45</v>
      </c>
    </row>
    <row r="2322" spans="1:25" x14ac:dyDescent="0.25">
      <c r="A2322" t="s">
        <v>3771</v>
      </c>
      <c r="B2322" t="s">
        <v>2302</v>
      </c>
      <c r="C2322" t="s">
        <v>54</v>
      </c>
      <c r="D2322" t="s">
        <v>64</v>
      </c>
      <c r="E2322" t="s">
        <v>59</v>
      </c>
      <c r="F2322" s="1" t="s">
        <v>14376</v>
      </c>
      <c r="G2322">
        <v>144</v>
      </c>
      <c r="H2322" t="s">
        <v>29</v>
      </c>
      <c r="I2322">
        <v>1033</v>
      </c>
      <c r="J2322">
        <v>428.86</v>
      </c>
      <c r="K2322">
        <f>Passenger_Data[[#This Row],[Price_USD]]*1</f>
        <v>428.86</v>
      </c>
      <c r="L2322">
        <v>76</v>
      </c>
      <c r="M2322" t="s">
        <v>30</v>
      </c>
      <c r="N2322" t="s">
        <v>31</v>
      </c>
      <c r="O2322" t="s">
        <v>42</v>
      </c>
      <c r="P2322" t="s">
        <v>33</v>
      </c>
      <c r="Q2322">
        <v>1</v>
      </c>
      <c r="R2322" t="s">
        <v>65</v>
      </c>
      <c r="S2322" t="s">
        <v>35</v>
      </c>
      <c r="T2322">
        <v>5</v>
      </c>
      <c r="U2322">
        <v>13</v>
      </c>
      <c r="V2322">
        <v>24</v>
      </c>
      <c r="W2322">
        <v>0</v>
      </c>
      <c r="X2322">
        <v>0</v>
      </c>
      <c r="Y2322" t="s">
        <v>36</v>
      </c>
    </row>
    <row r="2323" spans="1:25" x14ac:dyDescent="0.25">
      <c r="A2323" t="s">
        <v>3772</v>
      </c>
      <c r="B2323" t="s">
        <v>369</v>
      </c>
      <c r="C2323" t="s">
        <v>54</v>
      </c>
      <c r="D2323" t="s">
        <v>27</v>
      </c>
      <c r="E2323" t="s">
        <v>59</v>
      </c>
      <c r="F2323" s="1" t="s">
        <v>14377</v>
      </c>
      <c r="G2323">
        <v>172</v>
      </c>
      <c r="H2323" t="s">
        <v>29</v>
      </c>
      <c r="I2323">
        <v>1316</v>
      </c>
      <c r="J2323">
        <v>258.32</v>
      </c>
      <c r="K2323">
        <f>Passenger_Data[[#This Row],[Price_USD]]*1</f>
        <v>258.32</v>
      </c>
      <c r="L2323">
        <v>37</v>
      </c>
      <c r="M2323" t="s">
        <v>30</v>
      </c>
      <c r="N2323" t="s">
        <v>41</v>
      </c>
      <c r="O2323" t="s">
        <v>32</v>
      </c>
      <c r="P2323" t="s">
        <v>50</v>
      </c>
      <c r="Q2323">
        <v>0</v>
      </c>
      <c r="R2323" t="s">
        <v>43</v>
      </c>
      <c r="S2323" t="s">
        <v>68</v>
      </c>
      <c r="T2323">
        <v>7.2</v>
      </c>
      <c r="U2323">
        <v>7</v>
      </c>
      <c r="V2323">
        <v>91</v>
      </c>
      <c r="W2323">
        <v>0</v>
      </c>
      <c r="X2323">
        <v>0</v>
      </c>
      <c r="Y2323" t="s">
        <v>36</v>
      </c>
    </row>
    <row r="2324" spans="1:25" x14ac:dyDescent="0.25">
      <c r="A2324" t="s">
        <v>3773</v>
      </c>
      <c r="B2324" t="s">
        <v>814</v>
      </c>
      <c r="C2324" t="s">
        <v>54</v>
      </c>
      <c r="D2324" t="s">
        <v>28</v>
      </c>
      <c r="E2324" t="s">
        <v>49</v>
      </c>
      <c r="F2324" s="1" t="s">
        <v>14378</v>
      </c>
      <c r="G2324">
        <v>129</v>
      </c>
      <c r="H2324" t="s">
        <v>29</v>
      </c>
      <c r="I2324">
        <v>1214</v>
      </c>
      <c r="J2324">
        <v>269.17</v>
      </c>
      <c r="K2324">
        <f>Passenger_Data[[#This Row],[Price_USD]]*1</f>
        <v>269.17</v>
      </c>
      <c r="L2324">
        <v>70</v>
      </c>
      <c r="M2324" t="s">
        <v>30</v>
      </c>
      <c r="N2324" t="s">
        <v>60</v>
      </c>
      <c r="O2324" t="s">
        <v>32</v>
      </c>
      <c r="P2324" t="s">
        <v>33</v>
      </c>
      <c r="Q2324">
        <v>0</v>
      </c>
      <c r="R2324" t="s">
        <v>65</v>
      </c>
      <c r="S2324" t="s">
        <v>35</v>
      </c>
      <c r="T2324">
        <v>7.5</v>
      </c>
      <c r="U2324">
        <v>1</v>
      </c>
      <c r="V2324">
        <v>29</v>
      </c>
      <c r="W2324">
        <v>0</v>
      </c>
      <c r="X2324">
        <v>0</v>
      </c>
      <c r="Y2324" t="s">
        <v>45</v>
      </c>
    </row>
    <row r="2325" spans="1:25" x14ac:dyDescent="0.25">
      <c r="A2325" t="s">
        <v>3774</v>
      </c>
      <c r="B2325" t="s">
        <v>3775</v>
      </c>
      <c r="C2325" t="s">
        <v>82</v>
      </c>
      <c r="D2325" t="s">
        <v>27</v>
      </c>
      <c r="E2325" t="s">
        <v>39</v>
      </c>
      <c r="F2325" s="1" t="s">
        <v>14379</v>
      </c>
      <c r="G2325">
        <v>159</v>
      </c>
      <c r="H2325" t="s">
        <v>29</v>
      </c>
      <c r="I2325">
        <v>1482</v>
      </c>
      <c r="J2325">
        <v>258.86</v>
      </c>
      <c r="K2325">
        <f>Passenger_Data[[#This Row],[Price_USD]]*1</f>
        <v>258.86</v>
      </c>
      <c r="L2325">
        <v>68</v>
      </c>
      <c r="M2325" t="s">
        <v>30</v>
      </c>
      <c r="N2325" t="s">
        <v>60</v>
      </c>
      <c r="O2325" t="s">
        <v>56</v>
      </c>
      <c r="P2325" t="s">
        <v>50</v>
      </c>
      <c r="Q2325">
        <v>1</v>
      </c>
      <c r="R2325" t="s">
        <v>65</v>
      </c>
      <c r="S2325" t="s">
        <v>61</v>
      </c>
      <c r="T2325">
        <v>6.8</v>
      </c>
      <c r="U2325">
        <v>4</v>
      </c>
      <c r="V2325">
        <v>86</v>
      </c>
      <c r="W2325">
        <v>0</v>
      </c>
      <c r="X2325">
        <v>0</v>
      </c>
      <c r="Y2325" t="s">
        <v>77</v>
      </c>
    </row>
    <row r="2326" spans="1:25" x14ac:dyDescent="0.25">
      <c r="A2326" t="s">
        <v>3776</v>
      </c>
      <c r="B2326" t="s">
        <v>3149</v>
      </c>
      <c r="C2326" t="s">
        <v>82</v>
      </c>
      <c r="D2326" t="s">
        <v>39</v>
      </c>
      <c r="E2326" t="s">
        <v>39</v>
      </c>
      <c r="F2326" s="1" t="s">
        <v>14380</v>
      </c>
      <c r="G2326">
        <v>189</v>
      </c>
      <c r="H2326" t="s">
        <v>29</v>
      </c>
      <c r="I2326">
        <v>1440</v>
      </c>
      <c r="J2326">
        <v>485.98</v>
      </c>
      <c r="K2326">
        <f>Passenger_Data[[#This Row],[Price_USD]]*1</f>
        <v>485.98</v>
      </c>
      <c r="L2326">
        <v>62</v>
      </c>
      <c r="M2326" t="s">
        <v>30</v>
      </c>
      <c r="N2326" t="s">
        <v>41</v>
      </c>
      <c r="O2326" t="s">
        <v>56</v>
      </c>
      <c r="P2326" t="s">
        <v>50</v>
      </c>
      <c r="Q2326">
        <v>0</v>
      </c>
      <c r="R2326" t="s">
        <v>51</v>
      </c>
      <c r="S2326" t="s">
        <v>68</v>
      </c>
      <c r="T2326">
        <v>10</v>
      </c>
      <c r="U2326">
        <v>3</v>
      </c>
      <c r="V2326">
        <v>66</v>
      </c>
      <c r="W2326">
        <v>1</v>
      </c>
      <c r="X2326">
        <v>0</v>
      </c>
      <c r="Y2326" t="s">
        <v>45</v>
      </c>
    </row>
    <row r="2327" spans="1:25" x14ac:dyDescent="0.25">
      <c r="A2327" t="s">
        <v>3777</v>
      </c>
      <c r="B2327" t="s">
        <v>1356</v>
      </c>
      <c r="C2327" t="s">
        <v>26</v>
      </c>
      <c r="D2327" t="s">
        <v>59</v>
      </c>
      <c r="E2327" t="s">
        <v>39</v>
      </c>
      <c r="F2327" s="1" t="s">
        <v>14381</v>
      </c>
      <c r="G2327">
        <v>221</v>
      </c>
      <c r="H2327" t="s">
        <v>29</v>
      </c>
      <c r="I2327">
        <v>1193</v>
      </c>
      <c r="J2327">
        <v>586.9</v>
      </c>
      <c r="K2327">
        <f>Passenger_Data[[#This Row],[Price_USD]]*1</f>
        <v>586.9</v>
      </c>
      <c r="L2327">
        <v>76</v>
      </c>
      <c r="M2327" t="s">
        <v>30</v>
      </c>
      <c r="N2327" t="s">
        <v>41</v>
      </c>
      <c r="O2327" t="s">
        <v>32</v>
      </c>
      <c r="P2327" t="s">
        <v>83</v>
      </c>
      <c r="Q2327">
        <v>1</v>
      </c>
      <c r="R2327" t="s">
        <v>65</v>
      </c>
      <c r="S2327" t="s">
        <v>44</v>
      </c>
      <c r="T2327">
        <v>5.5</v>
      </c>
      <c r="U2327">
        <v>1</v>
      </c>
      <c r="V2327">
        <v>43</v>
      </c>
      <c r="W2327">
        <v>0</v>
      </c>
      <c r="X2327">
        <v>0</v>
      </c>
      <c r="Y2327" t="s">
        <v>36</v>
      </c>
    </row>
    <row r="2328" spans="1:25" x14ac:dyDescent="0.25">
      <c r="A2328" t="s">
        <v>3778</v>
      </c>
      <c r="B2328" t="s">
        <v>3779</v>
      </c>
      <c r="C2328" t="s">
        <v>73</v>
      </c>
      <c r="D2328" t="s">
        <v>39</v>
      </c>
      <c r="E2328" t="s">
        <v>55</v>
      </c>
      <c r="F2328" s="1" t="s">
        <v>14382</v>
      </c>
      <c r="G2328">
        <v>288</v>
      </c>
      <c r="H2328" t="s">
        <v>29</v>
      </c>
      <c r="I2328">
        <v>704</v>
      </c>
      <c r="J2328">
        <v>446.79</v>
      </c>
      <c r="K2328">
        <f>Passenger_Data[[#This Row],[Price_USD]]*1</f>
        <v>446.79</v>
      </c>
      <c r="L2328">
        <v>54</v>
      </c>
      <c r="M2328" t="s">
        <v>40</v>
      </c>
      <c r="N2328" t="s">
        <v>31</v>
      </c>
      <c r="O2328" t="s">
        <v>32</v>
      </c>
      <c r="P2328" t="s">
        <v>50</v>
      </c>
      <c r="Q2328">
        <v>1</v>
      </c>
      <c r="R2328" t="s">
        <v>43</v>
      </c>
      <c r="S2328" t="s">
        <v>44</v>
      </c>
      <c r="T2328">
        <v>9.1</v>
      </c>
      <c r="U2328">
        <v>8</v>
      </c>
      <c r="V2328">
        <v>58</v>
      </c>
      <c r="W2328">
        <v>0</v>
      </c>
      <c r="X2328">
        <v>0</v>
      </c>
      <c r="Y2328" t="s">
        <v>36</v>
      </c>
    </row>
    <row r="2329" spans="1:25" x14ac:dyDescent="0.25">
      <c r="A2329" t="s">
        <v>3780</v>
      </c>
      <c r="B2329" t="s">
        <v>538</v>
      </c>
      <c r="C2329" t="s">
        <v>48</v>
      </c>
      <c r="D2329" t="s">
        <v>55</v>
      </c>
      <c r="E2329" t="s">
        <v>64</v>
      </c>
      <c r="F2329" s="1" t="s">
        <v>14383</v>
      </c>
      <c r="G2329">
        <v>166</v>
      </c>
      <c r="H2329" t="s">
        <v>29</v>
      </c>
      <c r="I2329">
        <v>1426</v>
      </c>
      <c r="J2329">
        <v>295.18</v>
      </c>
      <c r="K2329">
        <f>Passenger_Data[[#This Row],[Price_USD]]*1</f>
        <v>295.18</v>
      </c>
      <c r="L2329">
        <v>77</v>
      </c>
      <c r="M2329" t="s">
        <v>30</v>
      </c>
      <c r="N2329" t="s">
        <v>31</v>
      </c>
      <c r="O2329" t="s">
        <v>33</v>
      </c>
      <c r="P2329" t="s">
        <v>50</v>
      </c>
      <c r="Q2329">
        <v>0</v>
      </c>
      <c r="R2329" t="s">
        <v>65</v>
      </c>
      <c r="S2329" t="s">
        <v>61</v>
      </c>
      <c r="T2329">
        <v>7.5</v>
      </c>
      <c r="U2329">
        <v>13</v>
      </c>
      <c r="V2329">
        <v>18</v>
      </c>
      <c r="W2329">
        <v>0</v>
      </c>
      <c r="X2329">
        <v>0</v>
      </c>
      <c r="Y2329" t="s">
        <v>45</v>
      </c>
    </row>
    <row r="2330" spans="1:25" x14ac:dyDescent="0.25">
      <c r="A2330" t="s">
        <v>3781</v>
      </c>
      <c r="B2330" t="s">
        <v>285</v>
      </c>
      <c r="C2330" t="s">
        <v>82</v>
      </c>
      <c r="D2330" t="s">
        <v>64</v>
      </c>
      <c r="E2330" t="s">
        <v>27</v>
      </c>
      <c r="F2330" s="1" t="s">
        <v>14384</v>
      </c>
      <c r="G2330">
        <v>115</v>
      </c>
      <c r="H2330" t="s">
        <v>29</v>
      </c>
      <c r="I2330">
        <v>1540</v>
      </c>
      <c r="J2330">
        <v>250.25</v>
      </c>
      <c r="K2330">
        <f>Passenger_Data[[#This Row],[Price_USD]]*1</f>
        <v>250.25</v>
      </c>
      <c r="L2330">
        <v>59</v>
      </c>
      <c r="M2330" t="s">
        <v>30</v>
      </c>
      <c r="N2330" t="s">
        <v>41</v>
      </c>
      <c r="O2330" t="s">
        <v>33</v>
      </c>
      <c r="P2330" t="s">
        <v>83</v>
      </c>
      <c r="Q2330">
        <v>2</v>
      </c>
      <c r="R2330" t="s">
        <v>65</v>
      </c>
      <c r="S2330" t="s">
        <v>61</v>
      </c>
      <c r="T2330">
        <v>5.5</v>
      </c>
      <c r="U2330">
        <v>11</v>
      </c>
      <c r="V2330">
        <v>112</v>
      </c>
      <c r="W2330">
        <v>0</v>
      </c>
      <c r="X2330">
        <v>0</v>
      </c>
      <c r="Y2330" t="s">
        <v>77</v>
      </c>
    </row>
    <row r="2331" spans="1:25" x14ac:dyDescent="0.25">
      <c r="A2331" t="s">
        <v>3782</v>
      </c>
      <c r="B2331" t="s">
        <v>1688</v>
      </c>
      <c r="C2331" t="s">
        <v>54</v>
      </c>
      <c r="D2331" t="s">
        <v>28</v>
      </c>
      <c r="E2331" t="s">
        <v>55</v>
      </c>
      <c r="F2331" s="1" t="s">
        <v>14385</v>
      </c>
      <c r="G2331">
        <v>220</v>
      </c>
      <c r="H2331" t="s">
        <v>29</v>
      </c>
      <c r="I2331">
        <v>1578</v>
      </c>
      <c r="J2331">
        <v>453.48</v>
      </c>
      <c r="K2331">
        <f>Passenger_Data[[#This Row],[Price_USD]]*1</f>
        <v>453.48</v>
      </c>
      <c r="L2331">
        <v>24</v>
      </c>
      <c r="M2331" t="s">
        <v>40</v>
      </c>
      <c r="N2331" t="s">
        <v>60</v>
      </c>
      <c r="O2331" t="s">
        <v>33</v>
      </c>
      <c r="P2331" t="s">
        <v>50</v>
      </c>
      <c r="Q2331">
        <v>0</v>
      </c>
      <c r="R2331" t="s">
        <v>65</v>
      </c>
      <c r="S2331" t="s">
        <v>61</v>
      </c>
      <c r="T2331">
        <v>6.8</v>
      </c>
      <c r="U2331">
        <v>27</v>
      </c>
      <c r="V2331">
        <v>60</v>
      </c>
      <c r="W2331">
        <v>1</v>
      </c>
      <c r="X2331">
        <v>0</v>
      </c>
      <c r="Y2331" t="s">
        <v>45</v>
      </c>
    </row>
    <row r="2332" spans="1:25" x14ac:dyDescent="0.25">
      <c r="A2332" t="s">
        <v>3783</v>
      </c>
      <c r="B2332" t="s">
        <v>3784</v>
      </c>
      <c r="C2332" t="s">
        <v>48</v>
      </c>
      <c r="D2332" t="s">
        <v>59</v>
      </c>
      <c r="E2332" t="s">
        <v>59</v>
      </c>
      <c r="F2332" s="1" t="s">
        <v>14386</v>
      </c>
      <c r="G2332">
        <v>170</v>
      </c>
      <c r="H2332" t="s">
        <v>29</v>
      </c>
      <c r="I2332">
        <v>1114</v>
      </c>
      <c r="J2332">
        <v>323.43</v>
      </c>
      <c r="K2332">
        <f>Passenger_Data[[#This Row],[Price_USD]]*1</f>
        <v>323.43</v>
      </c>
      <c r="L2332">
        <v>36</v>
      </c>
      <c r="M2332" t="s">
        <v>30</v>
      </c>
      <c r="N2332" t="s">
        <v>41</v>
      </c>
      <c r="O2332" t="s">
        <v>56</v>
      </c>
      <c r="P2332" t="s">
        <v>83</v>
      </c>
      <c r="Q2332">
        <v>0</v>
      </c>
      <c r="R2332" t="s">
        <v>65</v>
      </c>
      <c r="S2332" t="s">
        <v>44</v>
      </c>
      <c r="T2332">
        <v>5.7</v>
      </c>
      <c r="U2332">
        <v>15</v>
      </c>
      <c r="V2332">
        <v>16</v>
      </c>
      <c r="W2332">
        <v>0</v>
      </c>
      <c r="X2332">
        <v>0</v>
      </c>
      <c r="Y2332" t="s">
        <v>45</v>
      </c>
    </row>
    <row r="2333" spans="1:25" x14ac:dyDescent="0.25">
      <c r="A2333" t="s">
        <v>3785</v>
      </c>
      <c r="B2333" t="s">
        <v>3786</v>
      </c>
      <c r="C2333" t="s">
        <v>82</v>
      </c>
      <c r="D2333" t="s">
        <v>64</v>
      </c>
      <c r="E2333" t="s">
        <v>49</v>
      </c>
      <c r="F2333" s="1" t="s">
        <v>14387</v>
      </c>
      <c r="G2333">
        <v>191</v>
      </c>
      <c r="H2333" t="s">
        <v>29</v>
      </c>
      <c r="I2333">
        <v>1057</v>
      </c>
      <c r="J2333">
        <v>384.14</v>
      </c>
      <c r="K2333">
        <f>Passenger_Data[[#This Row],[Price_USD]]*1</f>
        <v>384.14</v>
      </c>
      <c r="L2333">
        <v>49</v>
      </c>
      <c r="M2333" t="s">
        <v>30</v>
      </c>
      <c r="N2333" t="s">
        <v>41</v>
      </c>
      <c r="O2333" t="s">
        <v>56</v>
      </c>
      <c r="P2333" t="s">
        <v>33</v>
      </c>
      <c r="Q2333">
        <v>3</v>
      </c>
      <c r="R2333" t="s">
        <v>43</v>
      </c>
      <c r="S2333" t="s">
        <v>61</v>
      </c>
      <c r="T2333">
        <v>5.3</v>
      </c>
      <c r="U2333">
        <v>20</v>
      </c>
      <c r="V2333">
        <v>50</v>
      </c>
      <c r="W2333">
        <v>0</v>
      </c>
      <c r="X2333">
        <v>0</v>
      </c>
      <c r="Y2333" t="s">
        <v>45</v>
      </c>
    </row>
    <row r="2334" spans="1:25" x14ac:dyDescent="0.25">
      <c r="A2334" t="s">
        <v>3787</v>
      </c>
      <c r="B2334" t="s">
        <v>2472</v>
      </c>
      <c r="C2334" t="s">
        <v>82</v>
      </c>
      <c r="D2334" t="s">
        <v>59</v>
      </c>
      <c r="E2334" t="s">
        <v>64</v>
      </c>
      <c r="F2334" s="1" t="s">
        <v>14388</v>
      </c>
      <c r="G2334">
        <v>84</v>
      </c>
      <c r="H2334" t="s">
        <v>29</v>
      </c>
      <c r="I2334">
        <v>1586</v>
      </c>
      <c r="J2334">
        <v>30.64</v>
      </c>
      <c r="K2334">
        <f>Passenger_Data[[#This Row],[Price_USD]]*1</f>
        <v>30.64</v>
      </c>
      <c r="L2334">
        <v>26</v>
      </c>
      <c r="M2334" t="s">
        <v>30</v>
      </c>
      <c r="N2334" t="s">
        <v>31</v>
      </c>
      <c r="O2334" t="s">
        <v>33</v>
      </c>
      <c r="P2334" t="s">
        <v>50</v>
      </c>
      <c r="Q2334">
        <v>3</v>
      </c>
      <c r="R2334" t="s">
        <v>34</v>
      </c>
      <c r="S2334" t="s">
        <v>35</v>
      </c>
      <c r="T2334">
        <v>8.6</v>
      </c>
      <c r="U2334">
        <v>10</v>
      </c>
      <c r="V2334">
        <v>39</v>
      </c>
      <c r="W2334">
        <v>0</v>
      </c>
      <c r="X2334">
        <v>0</v>
      </c>
      <c r="Y2334" t="s">
        <v>45</v>
      </c>
    </row>
    <row r="2335" spans="1:25" x14ac:dyDescent="0.25">
      <c r="A2335" t="s">
        <v>3788</v>
      </c>
      <c r="B2335" t="s">
        <v>3789</v>
      </c>
      <c r="C2335" t="s">
        <v>54</v>
      </c>
      <c r="D2335" t="s">
        <v>55</v>
      </c>
      <c r="E2335" t="s">
        <v>49</v>
      </c>
      <c r="F2335" s="1" t="s">
        <v>14389</v>
      </c>
      <c r="G2335">
        <v>269</v>
      </c>
      <c r="H2335" t="s">
        <v>29</v>
      </c>
      <c r="I2335">
        <v>1354</v>
      </c>
      <c r="J2335">
        <v>177.02</v>
      </c>
      <c r="K2335">
        <f>Passenger_Data[[#This Row],[Price_USD]]*1</f>
        <v>177.02</v>
      </c>
      <c r="L2335">
        <v>79</v>
      </c>
      <c r="M2335" t="s">
        <v>30</v>
      </c>
      <c r="N2335" t="s">
        <v>31</v>
      </c>
      <c r="O2335" t="s">
        <v>42</v>
      </c>
      <c r="P2335" t="s">
        <v>83</v>
      </c>
      <c r="Q2335">
        <v>3</v>
      </c>
      <c r="R2335" t="s">
        <v>43</v>
      </c>
      <c r="S2335" t="s">
        <v>61</v>
      </c>
      <c r="T2335">
        <v>7.1</v>
      </c>
      <c r="U2335">
        <v>1</v>
      </c>
      <c r="V2335">
        <v>76</v>
      </c>
      <c r="W2335">
        <v>0</v>
      </c>
      <c r="X2335">
        <v>0</v>
      </c>
      <c r="Y2335" t="s">
        <v>36</v>
      </c>
    </row>
    <row r="2336" spans="1:25" x14ac:dyDescent="0.25">
      <c r="A2336" t="s">
        <v>3790</v>
      </c>
      <c r="B2336" t="s">
        <v>235</v>
      </c>
      <c r="C2336" t="s">
        <v>48</v>
      </c>
      <c r="D2336" t="s">
        <v>59</v>
      </c>
      <c r="E2336" t="s">
        <v>64</v>
      </c>
      <c r="F2336" s="1" t="s">
        <v>14390</v>
      </c>
      <c r="G2336">
        <v>180</v>
      </c>
      <c r="H2336" t="s">
        <v>29</v>
      </c>
      <c r="I2336">
        <v>632</v>
      </c>
      <c r="J2336">
        <v>418.8</v>
      </c>
      <c r="K2336">
        <f>Passenger_Data[[#This Row],[Price_USD]]*1</f>
        <v>418.8</v>
      </c>
      <c r="L2336">
        <v>51</v>
      </c>
      <c r="M2336" t="s">
        <v>30</v>
      </c>
      <c r="N2336" t="s">
        <v>41</v>
      </c>
      <c r="O2336" t="s">
        <v>33</v>
      </c>
      <c r="P2336" t="s">
        <v>83</v>
      </c>
      <c r="Q2336">
        <v>1</v>
      </c>
      <c r="R2336" t="s">
        <v>51</v>
      </c>
      <c r="S2336" t="s">
        <v>61</v>
      </c>
      <c r="T2336">
        <v>6.6</v>
      </c>
      <c r="U2336">
        <v>1</v>
      </c>
      <c r="V2336">
        <v>48</v>
      </c>
      <c r="W2336">
        <v>0</v>
      </c>
      <c r="X2336">
        <v>0</v>
      </c>
      <c r="Y2336" t="s">
        <v>77</v>
      </c>
    </row>
    <row r="2337" spans="1:25" x14ac:dyDescent="0.25">
      <c r="A2337" t="s">
        <v>3791</v>
      </c>
      <c r="B2337" t="s">
        <v>3792</v>
      </c>
      <c r="C2337" t="s">
        <v>26</v>
      </c>
      <c r="D2337" t="s">
        <v>39</v>
      </c>
      <c r="E2337" t="s">
        <v>59</v>
      </c>
      <c r="F2337" s="1" t="s">
        <v>14391</v>
      </c>
      <c r="G2337">
        <v>222</v>
      </c>
      <c r="H2337" t="s">
        <v>29</v>
      </c>
      <c r="I2337">
        <v>1827</v>
      </c>
      <c r="J2337">
        <v>308.95</v>
      </c>
      <c r="K2337">
        <f>Passenger_Data[[#This Row],[Price_USD]]*1</f>
        <v>308.95</v>
      </c>
      <c r="L2337">
        <v>44</v>
      </c>
      <c r="M2337" t="s">
        <v>40</v>
      </c>
      <c r="N2337" t="s">
        <v>41</v>
      </c>
      <c r="O2337" t="s">
        <v>33</v>
      </c>
      <c r="P2337" t="s">
        <v>33</v>
      </c>
      <c r="Q2337">
        <v>0</v>
      </c>
      <c r="R2337" t="s">
        <v>65</v>
      </c>
      <c r="S2337" t="s">
        <v>61</v>
      </c>
      <c r="T2337">
        <v>9.1999999999999993</v>
      </c>
      <c r="U2337">
        <v>25</v>
      </c>
      <c r="V2337">
        <v>108</v>
      </c>
      <c r="W2337">
        <v>1</v>
      </c>
      <c r="X2337">
        <v>1</v>
      </c>
      <c r="Y2337" t="s">
        <v>36</v>
      </c>
    </row>
    <row r="2338" spans="1:25" x14ac:dyDescent="0.25">
      <c r="A2338" t="s">
        <v>3793</v>
      </c>
      <c r="B2338" t="s">
        <v>956</v>
      </c>
      <c r="C2338" t="s">
        <v>82</v>
      </c>
      <c r="D2338" t="s">
        <v>76</v>
      </c>
      <c r="E2338" t="s">
        <v>39</v>
      </c>
      <c r="F2338" s="1" t="s">
        <v>14392</v>
      </c>
      <c r="G2338">
        <v>119</v>
      </c>
      <c r="H2338" t="s">
        <v>29</v>
      </c>
      <c r="I2338">
        <v>1258</v>
      </c>
      <c r="J2338">
        <v>355.12</v>
      </c>
      <c r="K2338">
        <f>Passenger_Data[[#This Row],[Price_USD]]*1</f>
        <v>355.12</v>
      </c>
      <c r="L2338">
        <v>32</v>
      </c>
      <c r="M2338" t="s">
        <v>30</v>
      </c>
      <c r="N2338" t="s">
        <v>60</v>
      </c>
      <c r="O2338" t="s">
        <v>33</v>
      </c>
      <c r="P2338" t="s">
        <v>50</v>
      </c>
      <c r="Q2338">
        <v>0</v>
      </c>
      <c r="R2338" t="s">
        <v>51</v>
      </c>
      <c r="S2338" t="s">
        <v>35</v>
      </c>
      <c r="T2338">
        <v>7.4</v>
      </c>
      <c r="U2338">
        <v>16</v>
      </c>
      <c r="V2338">
        <v>9</v>
      </c>
      <c r="W2338">
        <v>0</v>
      </c>
      <c r="X2338">
        <v>0</v>
      </c>
      <c r="Y2338" t="s">
        <v>36</v>
      </c>
    </row>
    <row r="2339" spans="1:25" x14ac:dyDescent="0.25">
      <c r="A2339" t="s">
        <v>3794</v>
      </c>
      <c r="B2339" t="s">
        <v>677</v>
      </c>
      <c r="C2339" t="s">
        <v>82</v>
      </c>
      <c r="D2339" t="s">
        <v>28</v>
      </c>
      <c r="E2339" t="s">
        <v>64</v>
      </c>
      <c r="F2339" s="1" t="s">
        <v>14393</v>
      </c>
      <c r="G2339">
        <v>112</v>
      </c>
      <c r="H2339" t="s">
        <v>29</v>
      </c>
      <c r="I2339">
        <v>1538</v>
      </c>
      <c r="J2339">
        <v>412.43</v>
      </c>
      <c r="K2339">
        <f>Passenger_Data[[#This Row],[Price_USD]]*1</f>
        <v>412.43</v>
      </c>
      <c r="L2339">
        <v>53</v>
      </c>
      <c r="M2339" t="s">
        <v>40</v>
      </c>
      <c r="N2339" t="s">
        <v>60</v>
      </c>
      <c r="O2339" t="s">
        <v>33</v>
      </c>
      <c r="P2339" t="s">
        <v>33</v>
      </c>
      <c r="Q2339">
        <v>0</v>
      </c>
      <c r="R2339" t="s">
        <v>65</v>
      </c>
      <c r="S2339" t="s">
        <v>35</v>
      </c>
      <c r="T2339">
        <v>4.9000000000000004</v>
      </c>
      <c r="U2339">
        <v>21</v>
      </c>
      <c r="V2339">
        <v>27</v>
      </c>
      <c r="W2339">
        <v>0</v>
      </c>
      <c r="X2339">
        <v>0</v>
      </c>
      <c r="Y2339" t="s">
        <v>45</v>
      </c>
    </row>
    <row r="2340" spans="1:25" x14ac:dyDescent="0.25">
      <c r="A2340" t="s">
        <v>3795</v>
      </c>
      <c r="B2340" t="s">
        <v>2837</v>
      </c>
      <c r="C2340" t="s">
        <v>26</v>
      </c>
      <c r="D2340" t="s">
        <v>27</v>
      </c>
      <c r="E2340" t="s">
        <v>39</v>
      </c>
      <c r="F2340" s="1" t="s">
        <v>14394</v>
      </c>
      <c r="G2340">
        <v>113</v>
      </c>
      <c r="H2340" t="s">
        <v>29</v>
      </c>
      <c r="I2340">
        <v>857</v>
      </c>
      <c r="J2340">
        <v>294.67</v>
      </c>
      <c r="K2340">
        <f>Passenger_Data[[#This Row],[Price_USD]]*1</f>
        <v>294.67</v>
      </c>
      <c r="L2340">
        <v>18</v>
      </c>
      <c r="M2340" t="s">
        <v>40</v>
      </c>
      <c r="N2340" t="s">
        <v>41</v>
      </c>
      <c r="O2340" t="s">
        <v>32</v>
      </c>
      <c r="P2340" t="s">
        <v>50</v>
      </c>
      <c r="Q2340">
        <v>2</v>
      </c>
      <c r="R2340" t="s">
        <v>65</v>
      </c>
      <c r="S2340" t="s">
        <v>44</v>
      </c>
      <c r="T2340">
        <v>6.1</v>
      </c>
      <c r="U2340">
        <v>12</v>
      </c>
      <c r="V2340">
        <v>36</v>
      </c>
      <c r="W2340">
        <v>0</v>
      </c>
      <c r="X2340">
        <v>0</v>
      </c>
      <c r="Y2340" t="s">
        <v>36</v>
      </c>
    </row>
    <row r="2341" spans="1:25" x14ac:dyDescent="0.25">
      <c r="A2341" t="s">
        <v>3796</v>
      </c>
      <c r="B2341" t="s">
        <v>3797</v>
      </c>
      <c r="C2341" t="s">
        <v>48</v>
      </c>
      <c r="D2341" t="s">
        <v>27</v>
      </c>
      <c r="E2341" t="s">
        <v>59</v>
      </c>
      <c r="F2341" s="1" t="s">
        <v>14395</v>
      </c>
      <c r="G2341">
        <v>156</v>
      </c>
      <c r="H2341" t="s">
        <v>29</v>
      </c>
      <c r="I2341">
        <v>709</v>
      </c>
      <c r="J2341">
        <v>358.52</v>
      </c>
      <c r="K2341">
        <f>Passenger_Data[[#This Row],[Price_USD]]*1</f>
        <v>358.52</v>
      </c>
      <c r="L2341">
        <v>47</v>
      </c>
      <c r="M2341" t="s">
        <v>30</v>
      </c>
      <c r="N2341" t="s">
        <v>41</v>
      </c>
      <c r="O2341" t="s">
        <v>42</v>
      </c>
      <c r="P2341" t="s">
        <v>33</v>
      </c>
      <c r="Q2341">
        <v>1</v>
      </c>
      <c r="R2341" t="s">
        <v>65</v>
      </c>
      <c r="S2341" t="s">
        <v>68</v>
      </c>
      <c r="T2341">
        <v>6.8</v>
      </c>
      <c r="U2341">
        <v>5</v>
      </c>
      <c r="V2341">
        <v>111</v>
      </c>
      <c r="W2341">
        <v>0</v>
      </c>
      <c r="X2341">
        <v>0</v>
      </c>
      <c r="Y2341" t="s">
        <v>36</v>
      </c>
    </row>
    <row r="2342" spans="1:25" x14ac:dyDescent="0.25">
      <c r="A2342" t="s">
        <v>3798</v>
      </c>
      <c r="B2342" t="s">
        <v>2490</v>
      </c>
      <c r="C2342" t="s">
        <v>48</v>
      </c>
      <c r="D2342" t="s">
        <v>64</v>
      </c>
      <c r="E2342" t="s">
        <v>59</v>
      </c>
      <c r="F2342" s="1" t="s">
        <v>14396</v>
      </c>
      <c r="G2342">
        <v>65</v>
      </c>
      <c r="H2342" t="s">
        <v>29</v>
      </c>
      <c r="I2342">
        <v>1689</v>
      </c>
      <c r="J2342">
        <v>397.14</v>
      </c>
      <c r="K2342">
        <f>Passenger_Data[[#This Row],[Price_USD]]*1</f>
        <v>397.14</v>
      </c>
      <c r="L2342">
        <v>66</v>
      </c>
      <c r="M2342" t="s">
        <v>30</v>
      </c>
      <c r="N2342" t="s">
        <v>41</v>
      </c>
      <c r="O2342" t="s">
        <v>56</v>
      </c>
      <c r="P2342" t="s">
        <v>50</v>
      </c>
      <c r="Q2342">
        <v>3</v>
      </c>
      <c r="R2342" t="s">
        <v>34</v>
      </c>
      <c r="S2342" t="s">
        <v>35</v>
      </c>
      <c r="T2342">
        <v>9.1999999999999993</v>
      </c>
      <c r="U2342">
        <v>8</v>
      </c>
      <c r="V2342">
        <v>1</v>
      </c>
      <c r="W2342">
        <v>0</v>
      </c>
      <c r="X2342">
        <v>0</v>
      </c>
      <c r="Y2342" t="s">
        <v>45</v>
      </c>
    </row>
    <row r="2343" spans="1:25" x14ac:dyDescent="0.25">
      <c r="A2343" t="s">
        <v>3799</v>
      </c>
      <c r="B2343" t="s">
        <v>3800</v>
      </c>
      <c r="C2343" t="s">
        <v>73</v>
      </c>
      <c r="D2343" t="s">
        <v>59</v>
      </c>
      <c r="E2343" t="s">
        <v>59</v>
      </c>
      <c r="F2343" s="1" t="s">
        <v>14397</v>
      </c>
      <c r="G2343">
        <v>137</v>
      </c>
      <c r="H2343" t="s">
        <v>29</v>
      </c>
      <c r="I2343">
        <v>1380</v>
      </c>
      <c r="J2343">
        <v>253.77</v>
      </c>
      <c r="K2343">
        <f>Passenger_Data[[#This Row],[Price_USD]]*1</f>
        <v>253.77</v>
      </c>
      <c r="L2343">
        <v>60</v>
      </c>
      <c r="M2343" t="s">
        <v>40</v>
      </c>
      <c r="N2343" t="s">
        <v>60</v>
      </c>
      <c r="O2343" t="s">
        <v>56</v>
      </c>
      <c r="P2343" t="s">
        <v>33</v>
      </c>
      <c r="Q2343">
        <v>0</v>
      </c>
      <c r="R2343" t="s">
        <v>65</v>
      </c>
      <c r="S2343" t="s">
        <v>44</v>
      </c>
      <c r="T2343">
        <v>7.2</v>
      </c>
      <c r="U2343">
        <v>14</v>
      </c>
      <c r="V2343">
        <v>76</v>
      </c>
      <c r="W2343">
        <v>0</v>
      </c>
      <c r="X2343">
        <v>0</v>
      </c>
      <c r="Y2343" t="s">
        <v>45</v>
      </c>
    </row>
    <row r="2344" spans="1:25" x14ac:dyDescent="0.25">
      <c r="A2344" t="s">
        <v>3801</v>
      </c>
      <c r="B2344" t="s">
        <v>3802</v>
      </c>
      <c r="C2344" t="s">
        <v>54</v>
      </c>
      <c r="D2344" t="s">
        <v>76</v>
      </c>
      <c r="E2344" t="s">
        <v>59</v>
      </c>
      <c r="F2344" s="1" t="s">
        <v>14398</v>
      </c>
      <c r="G2344">
        <v>262</v>
      </c>
      <c r="H2344" t="s">
        <v>29</v>
      </c>
      <c r="I2344">
        <v>970</v>
      </c>
      <c r="J2344">
        <v>276.60000000000002</v>
      </c>
      <c r="K2344">
        <f>Passenger_Data[[#This Row],[Price_USD]]*1</f>
        <v>276.60000000000002</v>
      </c>
      <c r="L2344">
        <v>49</v>
      </c>
      <c r="M2344" t="s">
        <v>30</v>
      </c>
      <c r="N2344" t="s">
        <v>60</v>
      </c>
      <c r="O2344" t="s">
        <v>42</v>
      </c>
      <c r="P2344" t="s">
        <v>50</v>
      </c>
      <c r="Q2344">
        <v>1</v>
      </c>
      <c r="R2344" t="s">
        <v>65</v>
      </c>
      <c r="S2344" t="s">
        <v>61</v>
      </c>
      <c r="T2344">
        <v>5.7</v>
      </c>
      <c r="U2344">
        <v>30</v>
      </c>
      <c r="V2344">
        <v>14</v>
      </c>
      <c r="W2344">
        <v>0</v>
      </c>
      <c r="X2344">
        <v>0</v>
      </c>
      <c r="Y2344" t="s">
        <v>77</v>
      </c>
    </row>
    <row r="2345" spans="1:25" x14ac:dyDescent="0.25">
      <c r="A2345" t="s">
        <v>3803</v>
      </c>
      <c r="B2345" t="s">
        <v>1503</v>
      </c>
      <c r="C2345" t="s">
        <v>73</v>
      </c>
      <c r="D2345" t="s">
        <v>76</v>
      </c>
      <c r="E2345" t="s">
        <v>59</v>
      </c>
      <c r="F2345" s="1" t="s">
        <v>14399</v>
      </c>
      <c r="G2345">
        <v>57</v>
      </c>
      <c r="H2345" t="s">
        <v>29</v>
      </c>
      <c r="I2345">
        <v>1275</v>
      </c>
      <c r="J2345">
        <v>354.74</v>
      </c>
      <c r="K2345">
        <f>Passenger_Data[[#This Row],[Price_USD]]*1</f>
        <v>354.74</v>
      </c>
      <c r="L2345">
        <v>40</v>
      </c>
      <c r="M2345" t="s">
        <v>30</v>
      </c>
      <c r="N2345" t="s">
        <v>31</v>
      </c>
      <c r="O2345" t="s">
        <v>42</v>
      </c>
      <c r="P2345" t="s">
        <v>50</v>
      </c>
      <c r="Q2345">
        <v>1</v>
      </c>
      <c r="R2345" t="s">
        <v>51</v>
      </c>
      <c r="S2345" t="s">
        <v>35</v>
      </c>
      <c r="T2345">
        <v>7</v>
      </c>
      <c r="U2345">
        <v>9</v>
      </c>
      <c r="V2345">
        <v>5</v>
      </c>
      <c r="W2345">
        <v>1</v>
      </c>
      <c r="X2345">
        <v>0</v>
      </c>
      <c r="Y2345" t="s">
        <v>77</v>
      </c>
    </row>
    <row r="2346" spans="1:25" x14ac:dyDescent="0.25">
      <c r="A2346" t="s">
        <v>3804</v>
      </c>
      <c r="B2346" t="s">
        <v>938</v>
      </c>
      <c r="C2346" t="s">
        <v>48</v>
      </c>
      <c r="D2346" t="s">
        <v>59</v>
      </c>
      <c r="E2346" t="s">
        <v>39</v>
      </c>
      <c r="F2346" s="1" t="s">
        <v>14400</v>
      </c>
      <c r="G2346">
        <v>162</v>
      </c>
      <c r="H2346" t="s">
        <v>29</v>
      </c>
      <c r="I2346">
        <v>1157</v>
      </c>
      <c r="J2346">
        <v>356.6</v>
      </c>
      <c r="K2346">
        <f>Passenger_Data[[#This Row],[Price_USD]]*1</f>
        <v>356.6</v>
      </c>
      <c r="L2346">
        <v>62</v>
      </c>
      <c r="M2346" t="s">
        <v>40</v>
      </c>
      <c r="N2346" t="s">
        <v>60</v>
      </c>
      <c r="O2346" t="s">
        <v>33</v>
      </c>
      <c r="P2346" t="s">
        <v>33</v>
      </c>
      <c r="Q2346">
        <v>1</v>
      </c>
      <c r="R2346" t="s">
        <v>65</v>
      </c>
      <c r="S2346" t="s">
        <v>35</v>
      </c>
      <c r="T2346">
        <v>6</v>
      </c>
      <c r="U2346">
        <v>1</v>
      </c>
      <c r="V2346">
        <v>98</v>
      </c>
      <c r="W2346">
        <v>0</v>
      </c>
      <c r="X2346">
        <v>0</v>
      </c>
      <c r="Y2346" t="s">
        <v>45</v>
      </c>
    </row>
    <row r="2347" spans="1:25" x14ac:dyDescent="0.25">
      <c r="A2347" t="s">
        <v>3805</v>
      </c>
      <c r="B2347" t="s">
        <v>3806</v>
      </c>
      <c r="C2347" t="s">
        <v>26</v>
      </c>
      <c r="D2347" t="s">
        <v>39</v>
      </c>
      <c r="E2347" t="s">
        <v>49</v>
      </c>
      <c r="F2347" s="1" t="s">
        <v>14401</v>
      </c>
      <c r="G2347">
        <v>249</v>
      </c>
      <c r="H2347" t="s">
        <v>86</v>
      </c>
      <c r="I2347">
        <v>1227</v>
      </c>
      <c r="J2347">
        <v>216.61</v>
      </c>
      <c r="K2347">
        <f>Passenger_Data[[#This Row],[Price_USD]]*1</f>
        <v>216.61</v>
      </c>
      <c r="L2347">
        <v>24</v>
      </c>
      <c r="M2347" t="s">
        <v>40</v>
      </c>
      <c r="N2347" t="s">
        <v>41</v>
      </c>
      <c r="O2347" t="s">
        <v>32</v>
      </c>
      <c r="P2347" t="s">
        <v>50</v>
      </c>
      <c r="Q2347">
        <v>2</v>
      </c>
      <c r="R2347" t="s">
        <v>51</v>
      </c>
      <c r="S2347" t="s">
        <v>68</v>
      </c>
      <c r="T2347">
        <v>8.3000000000000007</v>
      </c>
      <c r="U2347">
        <v>4</v>
      </c>
      <c r="V2347">
        <v>7</v>
      </c>
      <c r="W2347">
        <v>0</v>
      </c>
      <c r="X2347">
        <v>0</v>
      </c>
      <c r="Y2347" t="s">
        <v>36</v>
      </c>
    </row>
    <row r="2348" spans="1:25" x14ac:dyDescent="0.25">
      <c r="A2348" t="s">
        <v>3807</v>
      </c>
      <c r="B2348" t="s">
        <v>3808</v>
      </c>
      <c r="C2348" t="s">
        <v>73</v>
      </c>
      <c r="D2348" t="s">
        <v>76</v>
      </c>
      <c r="E2348" t="s">
        <v>28</v>
      </c>
      <c r="F2348" s="1" t="s">
        <v>14402</v>
      </c>
      <c r="G2348">
        <v>193</v>
      </c>
      <c r="H2348" t="s">
        <v>29</v>
      </c>
      <c r="I2348">
        <v>981</v>
      </c>
      <c r="J2348">
        <v>396.52</v>
      </c>
      <c r="K2348">
        <f>Passenger_Data[[#This Row],[Price_USD]]*1</f>
        <v>396.52</v>
      </c>
      <c r="L2348">
        <v>75</v>
      </c>
      <c r="M2348" t="s">
        <v>40</v>
      </c>
      <c r="N2348" t="s">
        <v>41</v>
      </c>
      <c r="O2348" t="s">
        <v>33</v>
      </c>
      <c r="P2348" t="s">
        <v>83</v>
      </c>
      <c r="Q2348">
        <v>1</v>
      </c>
      <c r="R2348" t="s">
        <v>65</v>
      </c>
      <c r="S2348" t="s">
        <v>35</v>
      </c>
      <c r="T2348">
        <v>4.5</v>
      </c>
      <c r="U2348">
        <v>30</v>
      </c>
      <c r="V2348">
        <v>111</v>
      </c>
      <c r="W2348">
        <v>0</v>
      </c>
      <c r="X2348">
        <v>0</v>
      </c>
      <c r="Y2348" t="s">
        <v>45</v>
      </c>
    </row>
    <row r="2349" spans="1:25" x14ac:dyDescent="0.25">
      <c r="A2349" t="s">
        <v>3809</v>
      </c>
      <c r="B2349" t="s">
        <v>3235</v>
      </c>
      <c r="C2349" t="s">
        <v>54</v>
      </c>
      <c r="D2349" t="s">
        <v>59</v>
      </c>
      <c r="E2349" t="s">
        <v>59</v>
      </c>
      <c r="F2349" s="1" t="s">
        <v>14403</v>
      </c>
      <c r="G2349">
        <v>150</v>
      </c>
      <c r="H2349" t="s">
        <v>29</v>
      </c>
      <c r="I2349">
        <v>1725</v>
      </c>
      <c r="J2349">
        <v>444.69</v>
      </c>
      <c r="K2349">
        <f>Passenger_Data[[#This Row],[Price_USD]]*1</f>
        <v>444.69</v>
      </c>
      <c r="L2349">
        <v>23</v>
      </c>
      <c r="M2349" t="s">
        <v>40</v>
      </c>
      <c r="N2349" t="s">
        <v>41</v>
      </c>
      <c r="O2349" t="s">
        <v>33</v>
      </c>
      <c r="P2349" t="s">
        <v>50</v>
      </c>
      <c r="Q2349">
        <v>1</v>
      </c>
      <c r="R2349" t="s">
        <v>34</v>
      </c>
      <c r="S2349" t="s">
        <v>35</v>
      </c>
      <c r="T2349">
        <v>8.3000000000000007</v>
      </c>
      <c r="U2349">
        <v>24</v>
      </c>
      <c r="V2349">
        <v>116</v>
      </c>
      <c r="W2349">
        <v>0</v>
      </c>
      <c r="X2349">
        <v>0</v>
      </c>
      <c r="Y2349" t="s">
        <v>45</v>
      </c>
    </row>
    <row r="2350" spans="1:25" x14ac:dyDescent="0.25">
      <c r="A2350" t="s">
        <v>3810</v>
      </c>
      <c r="B2350" t="s">
        <v>2096</v>
      </c>
      <c r="C2350" t="s">
        <v>82</v>
      </c>
      <c r="D2350" t="s">
        <v>39</v>
      </c>
      <c r="E2350" t="s">
        <v>28</v>
      </c>
      <c r="F2350" s="1" t="s">
        <v>14404</v>
      </c>
      <c r="G2350">
        <v>221</v>
      </c>
      <c r="H2350" t="s">
        <v>29</v>
      </c>
      <c r="I2350">
        <v>1192</v>
      </c>
      <c r="J2350">
        <v>196.32</v>
      </c>
      <c r="K2350">
        <f>Passenger_Data[[#This Row],[Price_USD]]*1</f>
        <v>196.32</v>
      </c>
      <c r="L2350">
        <v>50</v>
      </c>
      <c r="M2350" t="s">
        <v>40</v>
      </c>
      <c r="N2350" t="s">
        <v>60</v>
      </c>
      <c r="O2350" t="s">
        <v>33</v>
      </c>
      <c r="P2350" t="s">
        <v>50</v>
      </c>
      <c r="Q2350">
        <v>2</v>
      </c>
      <c r="R2350" t="s">
        <v>51</v>
      </c>
      <c r="S2350" t="s">
        <v>35</v>
      </c>
      <c r="T2350">
        <v>8.6</v>
      </c>
      <c r="U2350">
        <v>1</v>
      </c>
      <c r="V2350">
        <v>45</v>
      </c>
      <c r="W2350">
        <v>0</v>
      </c>
      <c r="X2350">
        <v>0</v>
      </c>
      <c r="Y2350" t="s">
        <v>36</v>
      </c>
    </row>
    <row r="2351" spans="1:25" x14ac:dyDescent="0.25">
      <c r="A2351" t="s">
        <v>3811</v>
      </c>
      <c r="B2351" t="s">
        <v>2724</v>
      </c>
      <c r="C2351" t="s">
        <v>26</v>
      </c>
      <c r="D2351" t="s">
        <v>39</v>
      </c>
      <c r="E2351" t="s">
        <v>49</v>
      </c>
      <c r="F2351" s="1" t="s">
        <v>14405</v>
      </c>
      <c r="G2351">
        <v>75</v>
      </c>
      <c r="H2351" t="s">
        <v>86</v>
      </c>
      <c r="I2351">
        <v>1218</v>
      </c>
      <c r="J2351">
        <v>324.52999999999997</v>
      </c>
      <c r="K2351">
        <f>Passenger_Data[[#This Row],[Price_USD]]*1</f>
        <v>324.52999999999997</v>
      </c>
      <c r="L2351">
        <v>37</v>
      </c>
      <c r="M2351" t="s">
        <v>30</v>
      </c>
      <c r="N2351" t="s">
        <v>31</v>
      </c>
      <c r="O2351" t="s">
        <v>42</v>
      </c>
      <c r="P2351" t="s">
        <v>50</v>
      </c>
      <c r="Q2351">
        <v>1</v>
      </c>
      <c r="R2351" t="s">
        <v>65</v>
      </c>
      <c r="S2351" t="s">
        <v>44</v>
      </c>
      <c r="T2351">
        <v>7</v>
      </c>
      <c r="U2351">
        <v>28</v>
      </c>
      <c r="V2351">
        <v>117</v>
      </c>
      <c r="W2351">
        <v>1</v>
      </c>
      <c r="X2351">
        <v>1</v>
      </c>
      <c r="Y2351" t="s">
        <v>36</v>
      </c>
    </row>
    <row r="2352" spans="1:25" x14ac:dyDescent="0.25">
      <c r="A2352" t="s">
        <v>3812</v>
      </c>
      <c r="B2352" t="s">
        <v>1255</v>
      </c>
      <c r="C2352" t="s">
        <v>26</v>
      </c>
      <c r="D2352" t="s">
        <v>49</v>
      </c>
      <c r="E2352" t="s">
        <v>49</v>
      </c>
      <c r="F2352" s="1" t="s">
        <v>14406</v>
      </c>
      <c r="G2352">
        <v>220</v>
      </c>
      <c r="H2352" t="s">
        <v>29</v>
      </c>
      <c r="I2352">
        <v>1025</v>
      </c>
      <c r="J2352">
        <v>583.76</v>
      </c>
      <c r="K2352">
        <f>Passenger_Data[[#This Row],[Price_USD]]*1</f>
        <v>583.76</v>
      </c>
      <c r="L2352">
        <v>28</v>
      </c>
      <c r="M2352" t="s">
        <v>40</v>
      </c>
      <c r="N2352" t="s">
        <v>41</v>
      </c>
      <c r="O2352" t="s">
        <v>56</v>
      </c>
      <c r="P2352" t="s">
        <v>264</v>
      </c>
      <c r="Q2352">
        <v>1</v>
      </c>
      <c r="R2352" t="s">
        <v>43</v>
      </c>
      <c r="S2352" t="s">
        <v>68</v>
      </c>
      <c r="T2352">
        <v>6.9</v>
      </c>
      <c r="U2352">
        <v>20</v>
      </c>
      <c r="V2352">
        <v>95</v>
      </c>
      <c r="W2352">
        <v>0</v>
      </c>
      <c r="X2352">
        <v>1</v>
      </c>
      <c r="Y2352" t="s">
        <v>45</v>
      </c>
    </row>
    <row r="2353" spans="1:25" x14ac:dyDescent="0.25">
      <c r="A2353" t="s">
        <v>3813</v>
      </c>
      <c r="B2353" t="s">
        <v>3814</v>
      </c>
      <c r="C2353" t="s">
        <v>82</v>
      </c>
      <c r="D2353" t="s">
        <v>39</v>
      </c>
      <c r="E2353" t="s">
        <v>39</v>
      </c>
      <c r="F2353" s="1" t="s">
        <v>14407</v>
      </c>
      <c r="G2353">
        <v>131</v>
      </c>
      <c r="H2353" t="s">
        <v>86</v>
      </c>
      <c r="I2353">
        <v>1645</v>
      </c>
      <c r="J2353">
        <v>284.91000000000003</v>
      </c>
      <c r="K2353">
        <f>Passenger_Data[[#This Row],[Price_USD]]*1</f>
        <v>284.91000000000003</v>
      </c>
      <c r="L2353">
        <v>21</v>
      </c>
      <c r="M2353" t="s">
        <v>30</v>
      </c>
      <c r="N2353" t="s">
        <v>60</v>
      </c>
      <c r="O2353" t="s">
        <v>32</v>
      </c>
      <c r="P2353" t="s">
        <v>50</v>
      </c>
      <c r="Q2353">
        <v>1</v>
      </c>
      <c r="R2353" t="s">
        <v>65</v>
      </c>
      <c r="S2353" t="s">
        <v>68</v>
      </c>
      <c r="T2353">
        <v>10</v>
      </c>
      <c r="U2353">
        <v>5</v>
      </c>
      <c r="V2353">
        <v>91</v>
      </c>
      <c r="W2353">
        <v>0</v>
      </c>
      <c r="X2353">
        <v>0</v>
      </c>
      <c r="Y2353" t="s">
        <v>77</v>
      </c>
    </row>
    <row r="2354" spans="1:25" x14ac:dyDescent="0.25">
      <c r="A2354" t="s">
        <v>3815</v>
      </c>
      <c r="B2354" t="s">
        <v>2511</v>
      </c>
      <c r="C2354" t="s">
        <v>26</v>
      </c>
      <c r="D2354" t="s">
        <v>39</v>
      </c>
      <c r="E2354" t="s">
        <v>49</v>
      </c>
      <c r="F2354" s="1" t="s">
        <v>14408</v>
      </c>
      <c r="G2354">
        <v>17</v>
      </c>
      <c r="H2354" t="s">
        <v>29</v>
      </c>
      <c r="I2354">
        <v>965</v>
      </c>
      <c r="J2354">
        <v>351.53</v>
      </c>
      <c r="K2354">
        <f>Passenger_Data[[#This Row],[Price_USD]]*1</f>
        <v>351.53</v>
      </c>
      <c r="L2354">
        <v>74</v>
      </c>
      <c r="M2354" t="s">
        <v>30</v>
      </c>
      <c r="N2354" t="s">
        <v>41</v>
      </c>
      <c r="O2354" t="s">
        <v>32</v>
      </c>
      <c r="P2354" t="s">
        <v>50</v>
      </c>
      <c r="Q2354">
        <v>0</v>
      </c>
      <c r="R2354" t="s">
        <v>65</v>
      </c>
      <c r="S2354" t="s">
        <v>68</v>
      </c>
      <c r="T2354">
        <v>7.1</v>
      </c>
      <c r="U2354">
        <v>22</v>
      </c>
      <c r="V2354">
        <v>24</v>
      </c>
      <c r="W2354">
        <v>0</v>
      </c>
      <c r="X2354">
        <v>0</v>
      </c>
      <c r="Y2354" t="s">
        <v>45</v>
      </c>
    </row>
    <row r="2355" spans="1:25" x14ac:dyDescent="0.25">
      <c r="A2355" t="s">
        <v>3816</v>
      </c>
      <c r="B2355" t="s">
        <v>103</v>
      </c>
      <c r="C2355" t="s">
        <v>82</v>
      </c>
      <c r="D2355" t="s">
        <v>59</v>
      </c>
      <c r="E2355" t="s">
        <v>55</v>
      </c>
      <c r="F2355" s="1" t="s">
        <v>14409</v>
      </c>
      <c r="G2355">
        <v>268</v>
      </c>
      <c r="H2355" t="s">
        <v>29</v>
      </c>
      <c r="I2355">
        <v>1498</v>
      </c>
      <c r="J2355">
        <v>315.77999999999997</v>
      </c>
      <c r="K2355">
        <f>Passenger_Data[[#This Row],[Price_USD]]*1</f>
        <v>315.77999999999997</v>
      </c>
      <c r="L2355">
        <v>74</v>
      </c>
      <c r="M2355" t="s">
        <v>30</v>
      </c>
      <c r="N2355" t="s">
        <v>31</v>
      </c>
      <c r="O2355" t="s">
        <v>42</v>
      </c>
      <c r="P2355" t="s">
        <v>50</v>
      </c>
      <c r="Q2355">
        <v>3</v>
      </c>
      <c r="R2355" t="s">
        <v>51</v>
      </c>
      <c r="S2355" t="s">
        <v>35</v>
      </c>
      <c r="T2355">
        <v>8.6999999999999993</v>
      </c>
      <c r="U2355">
        <v>7</v>
      </c>
      <c r="V2355">
        <v>103</v>
      </c>
      <c r="W2355">
        <v>0</v>
      </c>
      <c r="X2355">
        <v>0</v>
      </c>
      <c r="Y2355" t="s">
        <v>36</v>
      </c>
    </row>
    <row r="2356" spans="1:25" x14ac:dyDescent="0.25">
      <c r="A2356" t="s">
        <v>3817</v>
      </c>
      <c r="B2356" t="s">
        <v>1348</v>
      </c>
      <c r="C2356" t="s">
        <v>73</v>
      </c>
      <c r="D2356" t="s">
        <v>28</v>
      </c>
      <c r="E2356" t="s">
        <v>39</v>
      </c>
      <c r="F2356" s="1" t="s">
        <v>14410</v>
      </c>
      <c r="G2356">
        <v>200</v>
      </c>
      <c r="H2356" t="s">
        <v>29</v>
      </c>
      <c r="I2356">
        <v>1538</v>
      </c>
      <c r="J2356">
        <v>238.94</v>
      </c>
      <c r="K2356">
        <f>Passenger_Data[[#This Row],[Price_USD]]*1</f>
        <v>238.94</v>
      </c>
      <c r="L2356">
        <v>59</v>
      </c>
      <c r="M2356" t="s">
        <v>30</v>
      </c>
      <c r="N2356" t="s">
        <v>41</v>
      </c>
      <c r="O2356" t="s">
        <v>32</v>
      </c>
      <c r="P2356" t="s">
        <v>50</v>
      </c>
      <c r="Q2356">
        <v>0</v>
      </c>
      <c r="R2356" t="s">
        <v>34</v>
      </c>
      <c r="S2356" t="s">
        <v>61</v>
      </c>
      <c r="T2356">
        <v>6.8</v>
      </c>
      <c r="U2356">
        <v>2</v>
      </c>
      <c r="V2356">
        <v>108</v>
      </c>
      <c r="W2356">
        <v>0</v>
      </c>
      <c r="X2356">
        <v>0</v>
      </c>
      <c r="Y2356" t="s">
        <v>45</v>
      </c>
    </row>
    <row r="2357" spans="1:25" x14ac:dyDescent="0.25">
      <c r="A2357" t="s">
        <v>3818</v>
      </c>
      <c r="B2357" t="s">
        <v>948</v>
      </c>
      <c r="C2357" t="s">
        <v>26</v>
      </c>
      <c r="D2357" t="s">
        <v>27</v>
      </c>
      <c r="E2357" t="s">
        <v>59</v>
      </c>
      <c r="F2357" s="1" t="s">
        <v>14411</v>
      </c>
      <c r="G2357">
        <v>36</v>
      </c>
      <c r="H2357" t="s">
        <v>29</v>
      </c>
      <c r="I2357">
        <v>944</v>
      </c>
      <c r="J2357">
        <v>276.55</v>
      </c>
      <c r="K2357">
        <f>Passenger_Data[[#This Row],[Price_USD]]*1</f>
        <v>276.55</v>
      </c>
      <c r="L2357">
        <v>54</v>
      </c>
      <c r="M2357" t="s">
        <v>30</v>
      </c>
      <c r="N2357" t="s">
        <v>31</v>
      </c>
      <c r="O2357" t="s">
        <v>42</v>
      </c>
      <c r="P2357" t="s">
        <v>50</v>
      </c>
      <c r="Q2357">
        <v>2</v>
      </c>
      <c r="R2357" t="s">
        <v>65</v>
      </c>
      <c r="S2357" t="s">
        <v>61</v>
      </c>
      <c r="T2357">
        <v>8.1</v>
      </c>
      <c r="U2357">
        <v>5</v>
      </c>
      <c r="V2357">
        <v>36</v>
      </c>
      <c r="W2357">
        <v>0</v>
      </c>
      <c r="X2357">
        <v>0</v>
      </c>
      <c r="Y2357" t="s">
        <v>45</v>
      </c>
    </row>
    <row r="2358" spans="1:25" x14ac:dyDescent="0.25">
      <c r="A2358" t="s">
        <v>3819</v>
      </c>
      <c r="B2358" t="s">
        <v>1423</v>
      </c>
      <c r="C2358" t="s">
        <v>26</v>
      </c>
      <c r="D2358" t="s">
        <v>55</v>
      </c>
      <c r="E2358" t="s">
        <v>28</v>
      </c>
      <c r="F2358" s="1" t="s">
        <v>14412</v>
      </c>
      <c r="G2358">
        <v>158</v>
      </c>
      <c r="H2358" t="s">
        <v>29</v>
      </c>
      <c r="I2358">
        <v>1586</v>
      </c>
      <c r="J2358">
        <v>350.35</v>
      </c>
      <c r="K2358">
        <f>Passenger_Data[[#This Row],[Price_USD]]*1</f>
        <v>350.35</v>
      </c>
      <c r="L2358">
        <v>50</v>
      </c>
      <c r="M2358" t="s">
        <v>30</v>
      </c>
      <c r="N2358" t="s">
        <v>41</v>
      </c>
      <c r="O2358" t="s">
        <v>56</v>
      </c>
      <c r="P2358" t="s">
        <v>50</v>
      </c>
      <c r="Q2358">
        <v>1</v>
      </c>
      <c r="R2358" t="s">
        <v>65</v>
      </c>
      <c r="S2358" t="s">
        <v>61</v>
      </c>
      <c r="T2358">
        <v>8.9</v>
      </c>
      <c r="U2358">
        <v>9</v>
      </c>
      <c r="V2358">
        <v>105</v>
      </c>
      <c r="W2358">
        <v>0</v>
      </c>
      <c r="X2358">
        <v>0</v>
      </c>
      <c r="Y2358" t="s">
        <v>77</v>
      </c>
    </row>
    <row r="2359" spans="1:25" x14ac:dyDescent="0.25">
      <c r="A2359" t="s">
        <v>3820</v>
      </c>
      <c r="B2359" t="s">
        <v>2072</v>
      </c>
      <c r="C2359" t="s">
        <v>54</v>
      </c>
      <c r="D2359" t="s">
        <v>59</v>
      </c>
      <c r="E2359" t="s">
        <v>64</v>
      </c>
      <c r="F2359" s="1" t="s">
        <v>14413</v>
      </c>
      <c r="G2359">
        <v>201</v>
      </c>
      <c r="H2359" t="s">
        <v>29</v>
      </c>
      <c r="I2359">
        <v>1712</v>
      </c>
      <c r="J2359">
        <v>135.66</v>
      </c>
      <c r="K2359">
        <f>Passenger_Data[[#This Row],[Price_USD]]*1</f>
        <v>135.66</v>
      </c>
      <c r="L2359">
        <v>18</v>
      </c>
      <c r="M2359" t="s">
        <v>40</v>
      </c>
      <c r="N2359" t="s">
        <v>31</v>
      </c>
      <c r="O2359" t="s">
        <v>32</v>
      </c>
      <c r="P2359" t="s">
        <v>50</v>
      </c>
      <c r="Q2359">
        <v>1</v>
      </c>
      <c r="R2359" t="s">
        <v>65</v>
      </c>
      <c r="S2359" t="s">
        <v>35</v>
      </c>
      <c r="T2359">
        <v>6.1</v>
      </c>
      <c r="U2359">
        <v>0</v>
      </c>
      <c r="V2359">
        <v>88</v>
      </c>
      <c r="W2359">
        <v>0</v>
      </c>
      <c r="X2359">
        <v>0</v>
      </c>
      <c r="Y2359" t="s">
        <v>77</v>
      </c>
    </row>
    <row r="2360" spans="1:25" x14ac:dyDescent="0.25">
      <c r="A2360" t="s">
        <v>3821</v>
      </c>
      <c r="B2360" t="s">
        <v>1230</v>
      </c>
      <c r="C2360" t="s">
        <v>48</v>
      </c>
      <c r="D2360" t="s">
        <v>76</v>
      </c>
      <c r="E2360" t="s">
        <v>76</v>
      </c>
      <c r="F2360" s="1" t="s">
        <v>14414</v>
      </c>
      <c r="G2360">
        <v>165</v>
      </c>
      <c r="H2360" t="s">
        <v>29</v>
      </c>
      <c r="I2360">
        <v>718</v>
      </c>
      <c r="J2360">
        <v>313.57</v>
      </c>
      <c r="K2360">
        <f>Passenger_Data[[#This Row],[Price_USD]]*1</f>
        <v>313.57</v>
      </c>
      <c r="L2360">
        <v>27</v>
      </c>
      <c r="M2360" t="s">
        <v>40</v>
      </c>
      <c r="N2360" t="s">
        <v>31</v>
      </c>
      <c r="O2360" t="s">
        <v>33</v>
      </c>
      <c r="P2360" t="s">
        <v>50</v>
      </c>
      <c r="Q2360">
        <v>0</v>
      </c>
      <c r="R2360" t="s">
        <v>51</v>
      </c>
      <c r="S2360" t="s">
        <v>44</v>
      </c>
      <c r="T2360">
        <v>8</v>
      </c>
      <c r="U2360">
        <v>3</v>
      </c>
      <c r="V2360">
        <v>102</v>
      </c>
      <c r="W2360">
        <v>0</v>
      </c>
      <c r="X2360">
        <v>0</v>
      </c>
      <c r="Y2360" t="s">
        <v>77</v>
      </c>
    </row>
    <row r="2361" spans="1:25" x14ac:dyDescent="0.25">
      <c r="A2361" t="s">
        <v>3822</v>
      </c>
      <c r="B2361" t="s">
        <v>457</v>
      </c>
      <c r="C2361" t="s">
        <v>48</v>
      </c>
      <c r="D2361" t="s">
        <v>64</v>
      </c>
      <c r="E2361" t="s">
        <v>55</v>
      </c>
      <c r="F2361" s="1" t="s">
        <v>14415</v>
      </c>
      <c r="G2361">
        <v>326</v>
      </c>
      <c r="H2361" t="s">
        <v>29</v>
      </c>
      <c r="I2361">
        <v>999</v>
      </c>
      <c r="J2361">
        <v>355.89</v>
      </c>
      <c r="K2361">
        <f>Passenger_Data[[#This Row],[Price_USD]]*1</f>
        <v>355.89</v>
      </c>
      <c r="L2361">
        <v>57</v>
      </c>
      <c r="M2361" t="s">
        <v>40</v>
      </c>
      <c r="N2361" t="s">
        <v>31</v>
      </c>
      <c r="O2361" t="s">
        <v>56</v>
      </c>
      <c r="P2361" t="s">
        <v>50</v>
      </c>
      <c r="Q2361">
        <v>1</v>
      </c>
      <c r="R2361" t="s">
        <v>51</v>
      </c>
      <c r="S2361" t="s">
        <v>35</v>
      </c>
      <c r="T2361">
        <v>7.4</v>
      </c>
      <c r="U2361">
        <v>0</v>
      </c>
      <c r="V2361">
        <v>110</v>
      </c>
      <c r="W2361">
        <v>0</v>
      </c>
      <c r="X2361">
        <v>1</v>
      </c>
      <c r="Y2361" t="s">
        <v>36</v>
      </c>
    </row>
    <row r="2362" spans="1:25" x14ac:dyDescent="0.25">
      <c r="A2362" t="s">
        <v>3823</v>
      </c>
      <c r="B2362" t="s">
        <v>667</v>
      </c>
      <c r="C2362" t="s">
        <v>48</v>
      </c>
      <c r="D2362" t="s">
        <v>28</v>
      </c>
      <c r="E2362" t="s">
        <v>64</v>
      </c>
      <c r="F2362" s="1" t="s">
        <v>14416</v>
      </c>
      <c r="G2362">
        <v>202</v>
      </c>
      <c r="H2362" t="s">
        <v>29</v>
      </c>
      <c r="I2362">
        <v>1247</v>
      </c>
      <c r="J2362">
        <v>275.58999999999997</v>
      </c>
      <c r="K2362">
        <f>Passenger_Data[[#This Row],[Price_USD]]*1</f>
        <v>275.58999999999997</v>
      </c>
      <c r="L2362">
        <v>57</v>
      </c>
      <c r="M2362" t="s">
        <v>40</v>
      </c>
      <c r="N2362" t="s">
        <v>41</v>
      </c>
      <c r="O2362" t="s">
        <v>42</v>
      </c>
      <c r="P2362" t="s">
        <v>83</v>
      </c>
      <c r="Q2362">
        <v>0</v>
      </c>
      <c r="R2362" t="s">
        <v>65</v>
      </c>
      <c r="S2362" t="s">
        <v>61</v>
      </c>
      <c r="T2362">
        <v>7</v>
      </c>
      <c r="U2362">
        <v>8</v>
      </c>
      <c r="V2362">
        <v>56</v>
      </c>
      <c r="W2362">
        <v>0</v>
      </c>
      <c r="X2362">
        <v>0</v>
      </c>
      <c r="Y2362" t="s">
        <v>45</v>
      </c>
    </row>
    <row r="2363" spans="1:25" x14ac:dyDescent="0.25">
      <c r="A2363" t="s">
        <v>3824</v>
      </c>
      <c r="B2363" t="s">
        <v>427</v>
      </c>
      <c r="C2363" t="s">
        <v>73</v>
      </c>
      <c r="D2363" t="s">
        <v>76</v>
      </c>
      <c r="E2363" t="s">
        <v>39</v>
      </c>
      <c r="F2363" s="1" t="s">
        <v>14417</v>
      </c>
      <c r="G2363">
        <v>96</v>
      </c>
      <c r="H2363" t="s">
        <v>29</v>
      </c>
      <c r="I2363">
        <v>590</v>
      </c>
      <c r="J2363">
        <v>381.46</v>
      </c>
      <c r="K2363">
        <f>Passenger_Data[[#This Row],[Price_USD]]*1</f>
        <v>381.46</v>
      </c>
      <c r="L2363">
        <v>45</v>
      </c>
      <c r="M2363" t="s">
        <v>40</v>
      </c>
      <c r="N2363" t="s">
        <v>31</v>
      </c>
      <c r="O2363" t="s">
        <v>32</v>
      </c>
      <c r="P2363" t="s">
        <v>50</v>
      </c>
      <c r="Q2363">
        <v>1</v>
      </c>
      <c r="R2363" t="s">
        <v>51</v>
      </c>
      <c r="S2363" t="s">
        <v>35</v>
      </c>
      <c r="T2363">
        <v>6.3</v>
      </c>
      <c r="U2363">
        <v>22</v>
      </c>
      <c r="V2363">
        <v>105</v>
      </c>
      <c r="W2363">
        <v>0</v>
      </c>
      <c r="X2363">
        <v>1</v>
      </c>
      <c r="Y2363" t="s">
        <v>45</v>
      </c>
    </row>
    <row r="2364" spans="1:25" x14ac:dyDescent="0.25">
      <c r="A2364" t="s">
        <v>3825</v>
      </c>
      <c r="B2364" t="s">
        <v>1921</v>
      </c>
      <c r="C2364" t="s">
        <v>82</v>
      </c>
      <c r="D2364" t="s">
        <v>27</v>
      </c>
      <c r="E2364" t="s">
        <v>39</v>
      </c>
      <c r="F2364" s="1" t="s">
        <v>14418</v>
      </c>
      <c r="G2364">
        <v>240</v>
      </c>
      <c r="H2364" t="s">
        <v>29</v>
      </c>
      <c r="I2364">
        <v>1606</v>
      </c>
      <c r="J2364">
        <v>380.66</v>
      </c>
      <c r="K2364">
        <f>Passenger_Data[[#This Row],[Price_USD]]*1</f>
        <v>380.66</v>
      </c>
      <c r="L2364">
        <v>29</v>
      </c>
      <c r="M2364" t="s">
        <v>40</v>
      </c>
      <c r="N2364" t="s">
        <v>31</v>
      </c>
      <c r="O2364" t="s">
        <v>56</v>
      </c>
      <c r="P2364" t="s">
        <v>50</v>
      </c>
      <c r="Q2364">
        <v>1</v>
      </c>
      <c r="R2364" t="s">
        <v>43</v>
      </c>
      <c r="S2364" t="s">
        <v>61</v>
      </c>
      <c r="T2364">
        <v>6.1</v>
      </c>
      <c r="U2364">
        <v>14</v>
      </c>
      <c r="V2364">
        <v>107</v>
      </c>
      <c r="W2364">
        <v>0</v>
      </c>
      <c r="X2364">
        <v>0</v>
      </c>
      <c r="Y2364" t="s">
        <v>36</v>
      </c>
    </row>
    <row r="2365" spans="1:25" x14ac:dyDescent="0.25">
      <c r="A2365" t="s">
        <v>3826</v>
      </c>
      <c r="B2365" t="s">
        <v>1866</v>
      </c>
      <c r="C2365" t="s">
        <v>54</v>
      </c>
      <c r="D2365" t="s">
        <v>64</v>
      </c>
      <c r="E2365" t="s">
        <v>39</v>
      </c>
      <c r="F2365" s="1" t="s">
        <v>14419</v>
      </c>
      <c r="G2365">
        <v>307</v>
      </c>
      <c r="H2365" t="s">
        <v>29</v>
      </c>
      <c r="I2365">
        <v>1208</v>
      </c>
      <c r="J2365">
        <v>504.3</v>
      </c>
      <c r="K2365">
        <f>Passenger_Data[[#This Row],[Price_USD]]*1</f>
        <v>504.3</v>
      </c>
      <c r="L2365">
        <v>24</v>
      </c>
      <c r="M2365" t="s">
        <v>30</v>
      </c>
      <c r="N2365" t="s">
        <v>41</v>
      </c>
      <c r="O2365" t="s">
        <v>56</v>
      </c>
      <c r="P2365" t="s">
        <v>33</v>
      </c>
      <c r="Q2365">
        <v>1</v>
      </c>
      <c r="R2365" t="s">
        <v>51</v>
      </c>
      <c r="S2365" t="s">
        <v>61</v>
      </c>
      <c r="T2365">
        <v>6.2</v>
      </c>
      <c r="U2365">
        <v>30</v>
      </c>
      <c r="V2365">
        <v>82</v>
      </c>
      <c r="W2365">
        <v>0</v>
      </c>
      <c r="X2365">
        <v>0</v>
      </c>
      <c r="Y2365" t="s">
        <v>77</v>
      </c>
    </row>
    <row r="2366" spans="1:25" x14ac:dyDescent="0.25">
      <c r="A2366" t="s">
        <v>3827</v>
      </c>
      <c r="B2366" t="s">
        <v>205</v>
      </c>
      <c r="C2366" t="s">
        <v>48</v>
      </c>
      <c r="D2366" t="s">
        <v>55</v>
      </c>
      <c r="E2366" t="s">
        <v>27</v>
      </c>
      <c r="F2366" s="1" t="s">
        <v>14420</v>
      </c>
      <c r="G2366">
        <v>197</v>
      </c>
      <c r="H2366" t="s">
        <v>29</v>
      </c>
      <c r="I2366">
        <v>858</v>
      </c>
      <c r="J2366">
        <v>282.97000000000003</v>
      </c>
      <c r="K2366">
        <f>Passenger_Data[[#This Row],[Price_USD]]*1</f>
        <v>282.97000000000003</v>
      </c>
      <c r="L2366">
        <v>70</v>
      </c>
      <c r="M2366" t="s">
        <v>40</v>
      </c>
      <c r="N2366" t="s">
        <v>41</v>
      </c>
      <c r="O2366" t="s">
        <v>56</v>
      </c>
      <c r="P2366" t="s">
        <v>83</v>
      </c>
      <c r="Q2366">
        <v>1</v>
      </c>
      <c r="R2366" t="s">
        <v>65</v>
      </c>
      <c r="S2366" t="s">
        <v>68</v>
      </c>
      <c r="T2366">
        <v>6.5</v>
      </c>
      <c r="U2366">
        <v>1</v>
      </c>
      <c r="V2366">
        <v>0</v>
      </c>
      <c r="W2366">
        <v>0</v>
      </c>
      <c r="X2366">
        <v>0</v>
      </c>
      <c r="Y2366" t="s">
        <v>77</v>
      </c>
    </row>
    <row r="2367" spans="1:25" x14ac:dyDescent="0.25">
      <c r="A2367" t="s">
        <v>3828</v>
      </c>
      <c r="B2367" t="s">
        <v>243</v>
      </c>
      <c r="C2367" t="s">
        <v>26</v>
      </c>
      <c r="D2367" t="s">
        <v>49</v>
      </c>
      <c r="E2367" t="s">
        <v>27</v>
      </c>
      <c r="F2367" s="1" t="s">
        <v>14421</v>
      </c>
      <c r="G2367">
        <v>257</v>
      </c>
      <c r="H2367" t="s">
        <v>29</v>
      </c>
      <c r="I2367">
        <v>1488</v>
      </c>
      <c r="J2367">
        <v>206.73</v>
      </c>
      <c r="K2367">
        <f>Passenger_Data[[#This Row],[Price_USD]]*1</f>
        <v>206.73</v>
      </c>
      <c r="L2367">
        <v>20</v>
      </c>
      <c r="M2367" t="s">
        <v>30</v>
      </c>
      <c r="N2367" t="s">
        <v>31</v>
      </c>
      <c r="O2367" t="s">
        <v>56</v>
      </c>
      <c r="P2367" t="s">
        <v>50</v>
      </c>
      <c r="Q2367">
        <v>0</v>
      </c>
      <c r="R2367" t="s">
        <v>65</v>
      </c>
      <c r="S2367" t="s">
        <v>68</v>
      </c>
      <c r="T2367">
        <v>6.8</v>
      </c>
      <c r="U2367">
        <v>3</v>
      </c>
      <c r="V2367">
        <v>71</v>
      </c>
      <c r="W2367">
        <v>0</v>
      </c>
      <c r="X2367">
        <v>0</v>
      </c>
      <c r="Y2367" t="s">
        <v>36</v>
      </c>
    </row>
    <row r="2368" spans="1:25" x14ac:dyDescent="0.25">
      <c r="A2368" t="s">
        <v>3829</v>
      </c>
      <c r="B2368" t="s">
        <v>3830</v>
      </c>
      <c r="C2368" t="s">
        <v>82</v>
      </c>
      <c r="D2368" t="s">
        <v>28</v>
      </c>
      <c r="E2368" t="s">
        <v>55</v>
      </c>
      <c r="F2368" s="1" t="s">
        <v>14422</v>
      </c>
      <c r="G2368">
        <v>231</v>
      </c>
      <c r="H2368" t="s">
        <v>29</v>
      </c>
      <c r="I2368">
        <v>1342</v>
      </c>
      <c r="J2368">
        <v>371.67</v>
      </c>
      <c r="K2368">
        <f>Passenger_Data[[#This Row],[Price_USD]]*1</f>
        <v>371.67</v>
      </c>
      <c r="L2368">
        <v>73</v>
      </c>
      <c r="M2368" t="s">
        <v>40</v>
      </c>
      <c r="N2368" t="s">
        <v>60</v>
      </c>
      <c r="O2368" t="s">
        <v>32</v>
      </c>
      <c r="P2368" t="s">
        <v>33</v>
      </c>
      <c r="Q2368">
        <v>0</v>
      </c>
      <c r="R2368" t="s">
        <v>34</v>
      </c>
      <c r="S2368" t="s">
        <v>61</v>
      </c>
      <c r="T2368">
        <v>9.1</v>
      </c>
      <c r="U2368">
        <v>30</v>
      </c>
      <c r="V2368">
        <v>39</v>
      </c>
      <c r="W2368">
        <v>0</v>
      </c>
      <c r="X2368">
        <v>0</v>
      </c>
      <c r="Y2368" t="s">
        <v>77</v>
      </c>
    </row>
    <row r="2369" spans="1:25" x14ac:dyDescent="0.25">
      <c r="A2369" t="s">
        <v>3831</v>
      </c>
      <c r="B2369" t="s">
        <v>3112</v>
      </c>
      <c r="C2369" t="s">
        <v>73</v>
      </c>
      <c r="D2369" t="s">
        <v>55</v>
      </c>
      <c r="E2369" t="s">
        <v>76</v>
      </c>
      <c r="F2369" s="1" t="s">
        <v>14423</v>
      </c>
      <c r="G2369">
        <v>268</v>
      </c>
      <c r="H2369" t="s">
        <v>29</v>
      </c>
      <c r="I2369">
        <v>1224</v>
      </c>
      <c r="J2369">
        <v>201.68</v>
      </c>
      <c r="K2369">
        <f>Passenger_Data[[#This Row],[Price_USD]]*1</f>
        <v>201.68</v>
      </c>
      <c r="L2369">
        <v>33</v>
      </c>
      <c r="M2369" t="s">
        <v>40</v>
      </c>
      <c r="N2369" t="s">
        <v>41</v>
      </c>
      <c r="O2369" t="s">
        <v>32</v>
      </c>
      <c r="P2369" t="s">
        <v>83</v>
      </c>
      <c r="Q2369">
        <v>0</v>
      </c>
      <c r="R2369" t="s">
        <v>51</v>
      </c>
      <c r="S2369" t="s">
        <v>68</v>
      </c>
      <c r="T2369">
        <v>6.8</v>
      </c>
      <c r="U2369">
        <v>12</v>
      </c>
      <c r="V2369">
        <v>86</v>
      </c>
      <c r="W2369">
        <v>0</v>
      </c>
      <c r="X2369">
        <v>0</v>
      </c>
      <c r="Y2369" t="s">
        <v>45</v>
      </c>
    </row>
    <row r="2370" spans="1:25" x14ac:dyDescent="0.25">
      <c r="A2370" t="s">
        <v>3832</v>
      </c>
      <c r="B2370" t="s">
        <v>1088</v>
      </c>
      <c r="C2370" t="s">
        <v>73</v>
      </c>
      <c r="D2370" t="s">
        <v>39</v>
      </c>
      <c r="E2370" t="s">
        <v>55</v>
      </c>
      <c r="F2370" s="1" t="s">
        <v>14424</v>
      </c>
      <c r="G2370">
        <v>248</v>
      </c>
      <c r="H2370" t="s">
        <v>29</v>
      </c>
      <c r="I2370">
        <v>989</v>
      </c>
      <c r="J2370">
        <v>79.8</v>
      </c>
      <c r="K2370">
        <f>Passenger_Data[[#This Row],[Price_USD]]*1</f>
        <v>79.8</v>
      </c>
      <c r="L2370">
        <v>22</v>
      </c>
      <c r="M2370" t="s">
        <v>40</v>
      </c>
      <c r="N2370" t="s">
        <v>41</v>
      </c>
      <c r="O2370" t="s">
        <v>32</v>
      </c>
      <c r="P2370" t="s">
        <v>33</v>
      </c>
      <c r="Q2370">
        <v>1</v>
      </c>
      <c r="R2370" t="s">
        <v>43</v>
      </c>
      <c r="S2370" t="s">
        <v>68</v>
      </c>
      <c r="T2370">
        <v>7.8</v>
      </c>
      <c r="U2370">
        <v>3</v>
      </c>
      <c r="V2370">
        <v>50</v>
      </c>
      <c r="W2370">
        <v>0</v>
      </c>
      <c r="X2370">
        <v>1</v>
      </c>
      <c r="Y2370" t="s">
        <v>36</v>
      </c>
    </row>
    <row r="2371" spans="1:25" x14ac:dyDescent="0.25">
      <c r="A2371" t="s">
        <v>3833</v>
      </c>
      <c r="B2371" t="s">
        <v>367</v>
      </c>
      <c r="C2371" t="s">
        <v>73</v>
      </c>
      <c r="D2371" t="s">
        <v>39</v>
      </c>
      <c r="E2371" t="s">
        <v>39</v>
      </c>
      <c r="F2371" s="1" t="s">
        <v>14425</v>
      </c>
      <c r="G2371">
        <v>238</v>
      </c>
      <c r="H2371" t="s">
        <v>29</v>
      </c>
      <c r="I2371">
        <v>906</v>
      </c>
      <c r="J2371">
        <v>273.85000000000002</v>
      </c>
      <c r="K2371">
        <f>Passenger_Data[[#This Row],[Price_USD]]*1</f>
        <v>273.85000000000002</v>
      </c>
      <c r="L2371">
        <v>77</v>
      </c>
      <c r="M2371" t="s">
        <v>30</v>
      </c>
      <c r="N2371" t="s">
        <v>31</v>
      </c>
      <c r="O2371" t="s">
        <v>33</v>
      </c>
      <c r="P2371" t="s">
        <v>33</v>
      </c>
      <c r="Q2371">
        <v>0</v>
      </c>
      <c r="R2371" t="s">
        <v>43</v>
      </c>
      <c r="S2371" t="s">
        <v>68</v>
      </c>
      <c r="T2371">
        <v>5.3</v>
      </c>
      <c r="U2371">
        <v>13</v>
      </c>
      <c r="V2371">
        <v>50</v>
      </c>
      <c r="W2371">
        <v>0</v>
      </c>
      <c r="X2371">
        <v>0</v>
      </c>
      <c r="Y2371" t="s">
        <v>77</v>
      </c>
    </row>
    <row r="2372" spans="1:25" x14ac:dyDescent="0.25">
      <c r="A2372" t="s">
        <v>3834</v>
      </c>
      <c r="B2372" t="s">
        <v>3835</v>
      </c>
      <c r="C2372" t="s">
        <v>73</v>
      </c>
      <c r="D2372" t="s">
        <v>49</v>
      </c>
      <c r="E2372" t="s">
        <v>64</v>
      </c>
      <c r="F2372" s="1" t="s">
        <v>14426</v>
      </c>
      <c r="G2372">
        <v>220</v>
      </c>
      <c r="H2372" t="s">
        <v>29</v>
      </c>
      <c r="I2372">
        <v>1014</v>
      </c>
      <c r="J2372">
        <v>343.36</v>
      </c>
      <c r="K2372">
        <f>Passenger_Data[[#This Row],[Price_USD]]*1</f>
        <v>343.36</v>
      </c>
      <c r="L2372">
        <v>19</v>
      </c>
      <c r="M2372" t="s">
        <v>30</v>
      </c>
      <c r="N2372" t="s">
        <v>31</v>
      </c>
      <c r="O2372" t="s">
        <v>42</v>
      </c>
      <c r="P2372" t="s">
        <v>50</v>
      </c>
      <c r="Q2372">
        <v>3</v>
      </c>
      <c r="R2372" t="s">
        <v>51</v>
      </c>
      <c r="S2372" t="s">
        <v>44</v>
      </c>
      <c r="T2372">
        <v>6.5</v>
      </c>
      <c r="U2372">
        <v>2</v>
      </c>
      <c r="V2372">
        <v>115</v>
      </c>
      <c r="W2372">
        <v>0</v>
      </c>
      <c r="X2372">
        <v>0</v>
      </c>
      <c r="Y2372" t="s">
        <v>77</v>
      </c>
    </row>
    <row r="2373" spans="1:25" x14ac:dyDescent="0.25">
      <c r="A2373" t="s">
        <v>3836</v>
      </c>
      <c r="B2373" t="s">
        <v>3837</v>
      </c>
      <c r="C2373" t="s">
        <v>82</v>
      </c>
      <c r="D2373" t="s">
        <v>76</v>
      </c>
      <c r="E2373" t="s">
        <v>28</v>
      </c>
      <c r="F2373" s="1" t="s">
        <v>14427</v>
      </c>
      <c r="G2373">
        <v>182</v>
      </c>
      <c r="H2373" t="s">
        <v>29</v>
      </c>
      <c r="I2373">
        <v>1039</v>
      </c>
      <c r="J2373">
        <v>213.38</v>
      </c>
      <c r="K2373">
        <f>Passenger_Data[[#This Row],[Price_USD]]*1</f>
        <v>213.38</v>
      </c>
      <c r="L2373">
        <v>57</v>
      </c>
      <c r="M2373" t="s">
        <v>40</v>
      </c>
      <c r="N2373" t="s">
        <v>60</v>
      </c>
      <c r="O2373" t="s">
        <v>42</v>
      </c>
      <c r="P2373" t="s">
        <v>83</v>
      </c>
      <c r="Q2373">
        <v>2</v>
      </c>
      <c r="R2373" t="s">
        <v>65</v>
      </c>
      <c r="S2373" t="s">
        <v>35</v>
      </c>
      <c r="T2373">
        <v>9.4</v>
      </c>
      <c r="U2373">
        <v>13</v>
      </c>
      <c r="V2373">
        <v>30</v>
      </c>
      <c r="W2373">
        <v>0</v>
      </c>
      <c r="X2373">
        <v>0</v>
      </c>
      <c r="Y2373" t="s">
        <v>45</v>
      </c>
    </row>
    <row r="2374" spans="1:25" x14ac:dyDescent="0.25">
      <c r="A2374" t="s">
        <v>3838</v>
      </c>
      <c r="B2374" t="s">
        <v>263</v>
      </c>
      <c r="C2374" t="s">
        <v>82</v>
      </c>
      <c r="D2374" t="s">
        <v>28</v>
      </c>
      <c r="E2374" t="s">
        <v>28</v>
      </c>
      <c r="F2374" s="1" t="s">
        <v>14428</v>
      </c>
      <c r="G2374">
        <v>319</v>
      </c>
      <c r="H2374" t="s">
        <v>29</v>
      </c>
      <c r="I2374">
        <v>1489</v>
      </c>
      <c r="J2374">
        <v>328.53</v>
      </c>
      <c r="K2374">
        <f>Passenger_Data[[#This Row],[Price_USD]]*1</f>
        <v>328.53</v>
      </c>
      <c r="L2374">
        <v>27</v>
      </c>
      <c r="M2374" t="s">
        <v>40</v>
      </c>
      <c r="N2374" t="s">
        <v>60</v>
      </c>
      <c r="O2374" t="s">
        <v>33</v>
      </c>
      <c r="P2374" t="s">
        <v>50</v>
      </c>
      <c r="Q2374">
        <v>1</v>
      </c>
      <c r="R2374" t="s">
        <v>65</v>
      </c>
      <c r="S2374" t="s">
        <v>61</v>
      </c>
      <c r="T2374">
        <v>6.9</v>
      </c>
      <c r="U2374">
        <v>15</v>
      </c>
      <c r="V2374">
        <v>31</v>
      </c>
      <c r="W2374">
        <v>0</v>
      </c>
      <c r="X2374">
        <v>0</v>
      </c>
      <c r="Y2374" t="s">
        <v>77</v>
      </c>
    </row>
    <row r="2375" spans="1:25" x14ac:dyDescent="0.25">
      <c r="A2375" t="s">
        <v>3839</v>
      </c>
      <c r="B2375" t="s">
        <v>3840</v>
      </c>
      <c r="C2375" t="s">
        <v>82</v>
      </c>
      <c r="D2375" t="s">
        <v>28</v>
      </c>
      <c r="E2375" t="s">
        <v>59</v>
      </c>
      <c r="F2375" s="1" t="s">
        <v>14429</v>
      </c>
      <c r="G2375">
        <v>114</v>
      </c>
      <c r="H2375" t="s">
        <v>29</v>
      </c>
      <c r="I2375">
        <v>1125</v>
      </c>
      <c r="J2375">
        <v>244.25</v>
      </c>
      <c r="K2375">
        <f>Passenger_Data[[#This Row],[Price_USD]]*1</f>
        <v>244.25</v>
      </c>
      <c r="L2375">
        <v>23</v>
      </c>
      <c r="M2375" t="s">
        <v>40</v>
      </c>
      <c r="N2375" t="s">
        <v>60</v>
      </c>
      <c r="O2375" t="s">
        <v>56</v>
      </c>
      <c r="P2375" t="s">
        <v>33</v>
      </c>
      <c r="Q2375">
        <v>0</v>
      </c>
      <c r="R2375" t="s">
        <v>43</v>
      </c>
      <c r="S2375" t="s">
        <v>35</v>
      </c>
      <c r="T2375">
        <v>6</v>
      </c>
      <c r="U2375">
        <v>12</v>
      </c>
      <c r="V2375">
        <v>107</v>
      </c>
      <c r="W2375">
        <v>0</v>
      </c>
      <c r="X2375">
        <v>0</v>
      </c>
      <c r="Y2375" t="s">
        <v>77</v>
      </c>
    </row>
    <row r="2376" spans="1:25" x14ac:dyDescent="0.25">
      <c r="A2376" t="s">
        <v>3841</v>
      </c>
      <c r="B2376" t="s">
        <v>3267</v>
      </c>
      <c r="C2376" t="s">
        <v>73</v>
      </c>
      <c r="D2376" t="s">
        <v>28</v>
      </c>
      <c r="E2376" t="s">
        <v>59</v>
      </c>
      <c r="F2376" s="1" t="s">
        <v>14430</v>
      </c>
      <c r="G2376">
        <v>145</v>
      </c>
      <c r="H2376" t="s">
        <v>29</v>
      </c>
      <c r="I2376">
        <v>1381</v>
      </c>
      <c r="J2376">
        <v>242.48</v>
      </c>
      <c r="K2376">
        <f>Passenger_Data[[#This Row],[Price_USD]]*1</f>
        <v>242.48</v>
      </c>
      <c r="L2376">
        <v>58</v>
      </c>
      <c r="M2376" t="s">
        <v>40</v>
      </c>
      <c r="N2376" t="s">
        <v>41</v>
      </c>
      <c r="O2376" t="s">
        <v>32</v>
      </c>
      <c r="P2376" t="s">
        <v>50</v>
      </c>
      <c r="Q2376">
        <v>2</v>
      </c>
      <c r="R2376" t="s">
        <v>43</v>
      </c>
      <c r="S2376" t="s">
        <v>61</v>
      </c>
      <c r="T2376">
        <v>6.9</v>
      </c>
      <c r="U2376">
        <v>14</v>
      </c>
      <c r="V2376">
        <v>5</v>
      </c>
      <c r="W2376">
        <v>0</v>
      </c>
      <c r="X2376">
        <v>0</v>
      </c>
      <c r="Y2376" t="s">
        <v>36</v>
      </c>
    </row>
    <row r="2377" spans="1:25" x14ac:dyDescent="0.25">
      <c r="A2377" t="s">
        <v>3842</v>
      </c>
      <c r="B2377" t="s">
        <v>516</v>
      </c>
      <c r="C2377" t="s">
        <v>82</v>
      </c>
      <c r="D2377" t="s">
        <v>59</v>
      </c>
      <c r="E2377" t="s">
        <v>64</v>
      </c>
      <c r="F2377" s="1" t="s">
        <v>14431</v>
      </c>
      <c r="G2377">
        <v>250</v>
      </c>
      <c r="H2377" t="s">
        <v>29</v>
      </c>
      <c r="I2377">
        <v>1428</v>
      </c>
      <c r="J2377">
        <v>517.38</v>
      </c>
      <c r="K2377">
        <f>Passenger_Data[[#This Row],[Price_USD]]*1</f>
        <v>517.38</v>
      </c>
      <c r="L2377">
        <v>32</v>
      </c>
      <c r="M2377" t="s">
        <v>40</v>
      </c>
      <c r="N2377" t="s">
        <v>41</v>
      </c>
      <c r="O2377" t="s">
        <v>33</v>
      </c>
      <c r="P2377" t="s">
        <v>50</v>
      </c>
      <c r="Q2377">
        <v>0</v>
      </c>
      <c r="R2377" t="s">
        <v>65</v>
      </c>
      <c r="S2377" t="s">
        <v>68</v>
      </c>
      <c r="T2377">
        <v>5.4</v>
      </c>
      <c r="U2377">
        <v>39</v>
      </c>
      <c r="V2377">
        <v>11</v>
      </c>
      <c r="W2377">
        <v>1</v>
      </c>
      <c r="X2377">
        <v>0</v>
      </c>
      <c r="Y2377" t="s">
        <v>77</v>
      </c>
    </row>
    <row r="2378" spans="1:25" x14ac:dyDescent="0.25">
      <c r="A2378" t="s">
        <v>3843</v>
      </c>
      <c r="B2378" t="s">
        <v>2918</v>
      </c>
      <c r="C2378" t="s">
        <v>48</v>
      </c>
      <c r="D2378" t="s">
        <v>64</v>
      </c>
      <c r="E2378" t="s">
        <v>55</v>
      </c>
      <c r="F2378" s="1" t="s">
        <v>14432</v>
      </c>
      <c r="G2378">
        <v>207</v>
      </c>
      <c r="H2378" t="s">
        <v>29</v>
      </c>
      <c r="I2378">
        <v>1037</v>
      </c>
      <c r="J2378">
        <v>188.09</v>
      </c>
      <c r="K2378">
        <f>Passenger_Data[[#This Row],[Price_USD]]*1</f>
        <v>188.09</v>
      </c>
      <c r="L2378">
        <v>20</v>
      </c>
      <c r="M2378" t="s">
        <v>40</v>
      </c>
      <c r="N2378" t="s">
        <v>41</v>
      </c>
      <c r="O2378" t="s">
        <v>33</v>
      </c>
      <c r="P2378" t="s">
        <v>50</v>
      </c>
      <c r="Q2378">
        <v>1</v>
      </c>
      <c r="R2378" t="s">
        <v>51</v>
      </c>
      <c r="S2378" t="s">
        <v>61</v>
      </c>
      <c r="T2378">
        <v>4.8</v>
      </c>
      <c r="U2378">
        <v>3</v>
      </c>
      <c r="V2378">
        <v>30</v>
      </c>
      <c r="W2378">
        <v>0</v>
      </c>
      <c r="X2378">
        <v>0</v>
      </c>
      <c r="Y2378" t="s">
        <v>45</v>
      </c>
    </row>
    <row r="2379" spans="1:25" x14ac:dyDescent="0.25">
      <c r="A2379" t="s">
        <v>3844</v>
      </c>
      <c r="B2379" t="s">
        <v>3845</v>
      </c>
      <c r="C2379" t="s">
        <v>73</v>
      </c>
      <c r="D2379" t="s">
        <v>55</v>
      </c>
      <c r="E2379" t="s">
        <v>39</v>
      </c>
      <c r="F2379" s="1" t="s">
        <v>14433</v>
      </c>
      <c r="G2379">
        <v>136</v>
      </c>
      <c r="H2379" t="s">
        <v>29</v>
      </c>
      <c r="I2379">
        <v>1092</v>
      </c>
      <c r="J2379">
        <v>344.26</v>
      </c>
      <c r="K2379">
        <f>Passenger_Data[[#This Row],[Price_USD]]*1</f>
        <v>344.26</v>
      </c>
      <c r="L2379">
        <v>43</v>
      </c>
      <c r="M2379" t="s">
        <v>40</v>
      </c>
      <c r="N2379" t="s">
        <v>60</v>
      </c>
      <c r="O2379" t="s">
        <v>42</v>
      </c>
      <c r="P2379" t="s">
        <v>264</v>
      </c>
      <c r="Q2379">
        <v>2</v>
      </c>
      <c r="R2379" t="s">
        <v>34</v>
      </c>
      <c r="S2379" t="s">
        <v>44</v>
      </c>
      <c r="T2379">
        <v>6.2</v>
      </c>
      <c r="U2379">
        <v>5</v>
      </c>
      <c r="V2379">
        <v>15</v>
      </c>
      <c r="W2379">
        <v>0</v>
      </c>
      <c r="X2379">
        <v>0</v>
      </c>
      <c r="Y2379" t="s">
        <v>45</v>
      </c>
    </row>
    <row r="2380" spans="1:25" x14ac:dyDescent="0.25">
      <c r="A2380" t="s">
        <v>3846</v>
      </c>
      <c r="B2380" t="s">
        <v>3847</v>
      </c>
      <c r="C2380" t="s">
        <v>82</v>
      </c>
      <c r="D2380" t="s">
        <v>39</v>
      </c>
      <c r="E2380" t="s">
        <v>49</v>
      </c>
      <c r="F2380" s="1" t="s">
        <v>14434</v>
      </c>
      <c r="G2380">
        <v>203</v>
      </c>
      <c r="H2380" t="s">
        <v>29</v>
      </c>
      <c r="I2380">
        <v>1570</v>
      </c>
      <c r="J2380">
        <v>455.48</v>
      </c>
      <c r="K2380">
        <f>Passenger_Data[[#This Row],[Price_USD]]*1</f>
        <v>455.48</v>
      </c>
      <c r="L2380">
        <v>32</v>
      </c>
      <c r="M2380" t="s">
        <v>30</v>
      </c>
      <c r="N2380" t="s">
        <v>41</v>
      </c>
      <c r="O2380" t="s">
        <v>56</v>
      </c>
      <c r="P2380" t="s">
        <v>83</v>
      </c>
      <c r="Q2380">
        <v>1</v>
      </c>
      <c r="R2380" t="s">
        <v>65</v>
      </c>
      <c r="S2380" t="s">
        <v>44</v>
      </c>
      <c r="T2380">
        <v>7.4</v>
      </c>
      <c r="U2380">
        <v>21</v>
      </c>
      <c r="V2380">
        <v>40</v>
      </c>
      <c r="W2380">
        <v>0</v>
      </c>
      <c r="X2380">
        <v>0</v>
      </c>
      <c r="Y2380" t="s">
        <v>45</v>
      </c>
    </row>
    <row r="2381" spans="1:25" x14ac:dyDescent="0.25">
      <c r="A2381" t="s">
        <v>3848</v>
      </c>
      <c r="B2381" t="s">
        <v>3849</v>
      </c>
      <c r="C2381" t="s">
        <v>48</v>
      </c>
      <c r="D2381" t="s">
        <v>76</v>
      </c>
      <c r="E2381" t="s">
        <v>27</v>
      </c>
      <c r="F2381" s="1" t="s">
        <v>14435</v>
      </c>
      <c r="G2381">
        <v>233</v>
      </c>
      <c r="H2381" t="s">
        <v>86</v>
      </c>
      <c r="I2381">
        <v>963</v>
      </c>
      <c r="J2381">
        <v>468.09</v>
      </c>
      <c r="K2381">
        <f>Passenger_Data[[#This Row],[Price_USD]]*1</f>
        <v>468.09</v>
      </c>
      <c r="L2381">
        <v>22</v>
      </c>
      <c r="M2381" t="s">
        <v>40</v>
      </c>
      <c r="N2381" t="s">
        <v>31</v>
      </c>
      <c r="O2381" t="s">
        <v>56</v>
      </c>
      <c r="P2381" t="s">
        <v>50</v>
      </c>
      <c r="Q2381">
        <v>2</v>
      </c>
      <c r="R2381" t="s">
        <v>51</v>
      </c>
      <c r="S2381" t="s">
        <v>35</v>
      </c>
      <c r="T2381">
        <v>7.3</v>
      </c>
      <c r="U2381">
        <v>0</v>
      </c>
      <c r="V2381">
        <v>105</v>
      </c>
      <c r="W2381">
        <v>0</v>
      </c>
      <c r="X2381">
        <v>0</v>
      </c>
      <c r="Y2381" t="s">
        <v>45</v>
      </c>
    </row>
    <row r="2382" spans="1:25" x14ac:dyDescent="0.25">
      <c r="A2382" t="s">
        <v>3850</v>
      </c>
      <c r="B2382" t="s">
        <v>3851</v>
      </c>
      <c r="C2382" t="s">
        <v>73</v>
      </c>
      <c r="D2382" t="s">
        <v>28</v>
      </c>
      <c r="E2382" t="s">
        <v>39</v>
      </c>
      <c r="F2382" s="1" t="s">
        <v>14436</v>
      </c>
      <c r="G2382">
        <v>83</v>
      </c>
      <c r="H2382" t="s">
        <v>29</v>
      </c>
      <c r="I2382">
        <v>1198</v>
      </c>
      <c r="J2382">
        <v>122.13</v>
      </c>
      <c r="K2382">
        <f>Passenger_Data[[#This Row],[Price_USD]]*1</f>
        <v>122.13</v>
      </c>
      <c r="L2382">
        <v>76</v>
      </c>
      <c r="M2382" t="s">
        <v>30</v>
      </c>
      <c r="N2382" t="s">
        <v>31</v>
      </c>
      <c r="O2382" t="s">
        <v>56</v>
      </c>
      <c r="P2382" t="s">
        <v>50</v>
      </c>
      <c r="Q2382">
        <v>1</v>
      </c>
      <c r="R2382" t="s">
        <v>51</v>
      </c>
      <c r="S2382" t="s">
        <v>61</v>
      </c>
      <c r="T2382">
        <v>5.4</v>
      </c>
      <c r="U2382">
        <v>5</v>
      </c>
      <c r="V2382">
        <v>40</v>
      </c>
      <c r="W2382">
        <v>0</v>
      </c>
      <c r="X2382">
        <v>0</v>
      </c>
      <c r="Y2382" t="s">
        <v>36</v>
      </c>
    </row>
    <row r="2383" spans="1:25" x14ac:dyDescent="0.25">
      <c r="A2383" t="s">
        <v>3852</v>
      </c>
      <c r="B2383" t="s">
        <v>1380</v>
      </c>
      <c r="C2383" t="s">
        <v>26</v>
      </c>
      <c r="D2383" t="s">
        <v>64</v>
      </c>
      <c r="E2383" t="s">
        <v>28</v>
      </c>
      <c r="F2383" s="1" t="s">
        <v>14437</v>
      </c>
      <c r="G2383">
        <v>176</v>
      </c>
      <c r="H2383" t="s">
        <v>86</v>
      </c>
      <c r="I2383">
        <v>1430</v>
      </c>
      <c r="J2383">
        <v>234.91</v>
      </c>
      <c r="K2383">
        <f>Passenger_Data[[#This Row],[Price_USD]]*1</f>
        <v>234.91</v>
      </c>
      <c r="L2383">
        <v>45</v>
      </c>
      <c r="M2383" t="s">
        <v>40</v>
      </c>
      <c r="N2383" t="s">
        <v>31</v>
      </c>
      <c r="O2383" t="s">
        <v>32</v>
      </c>
      <c r="P2383" t="s">
        <v>50</v>
      </c>
      <c r="Q2383">
        <v>1</v>
      </c>
      <c r="R2383" t="s">
        <v>65</v>
      </c>
      <c r="S2383" t="s">
        <v>61</v>
      </c>
      <c r="T2383">
        <v>5.9</v>
      </c>
      <c r="U2383">
        <v>25</v>
      </c>
      <c r="V2383">
        <v>94</v>
      </c>
      <c r="W2383">
        <v>0</v>
      </c>
      <c r="X2383">
        <v>0</v>
      </c>
      <c r="Y2383" t="s">
        <v>36</v>
      </c>
    </row>
    <row r="2384" spans="1:25" x14ac:dyDescent="0.25">
      <c r="A2384" t="s">
        <v>3853</v>
      </c>
      <c r="B2384" t="s">
        <v>3078</v>
      </c>
      <c r="C2384" t="s">
        <v>73</v>
      </c>
      <c r="D2384" t="s">
        <v>28</v>
      </c>
      <c r="E2384" t="s">
        <v>28</v>
      </c>
      <c r="F2384" s="1" t="s">
        <v>14438</v>
      </c>
      <c r="G2384">
        <v>154</v>
      </c>
      <c r="H2384" t="s">
        <v>29</v>
      </c>
      <c r="I2384">
        <v>1296</v>
      </c>
      <c r="J2384">
        <v>275.29000000000002</v>
      </c>
      <c r="K2384">
        <f>Passenger_Data[[#This Row],[Price_USD]]*1</f>
        <v>275.29000000000002</v>
      </c>
      <c r="L2384">
        <v>71</v>
      </c>
      <c r="M2384" t="s">
        <v>30</v>
      </c>
      <c r="N2384" t="s">
        <v>41</v>
      </c>
      <c r="O2384" t="s">
        <v>42</v>
      </c>
      <c r="P2384" t="s">
        <v>33</v>
      </c>
      <c r="Q2384">
        <v>2</v>
      </c>
      <c r="R2384" t="s">
        <v>65</v>
      </c>
      <c r="S2384" t="s">
        <v>35</v>
      </c>
      <c r="T2384">
        <v>10</v>
      </c>
      <c r="U2384">
        <v>16</v>
      </c>
      <c r="V2384">
        <v>63</v>
      </c>
      <c r="W2384">
        <v>0</v>
      </c>
      <c r="X2384">
        <v>0</v>
      </c>
      <c r="Y2384" t="s">
        <v>45</v>
      </c>
    </row>
    <row r="2385" spans="1:25" x14ac:dyDescent="0.25">
      <c r="A2385" t="s">
        <v>3854</v>
      </c>
      <c r="B2385" t="s">
        <v>3855</v>
      </c>
      <c r="C2385" t="s">
        <v>54</v>
      </c>
      <c r="D2385" t="s">
        <v>64</v>
      </c>
      <c r="E2385" t="s">
        <v>55</v>
      </c>
      <c r="F2385" s="1" t="s">
        <v>14439</v>
      </c>
      <c r="G2385">
        <v>53</v>
      </c>
      <c r="H2385" t="s">
        <v>29</v>
      </c>
      <c r="I2385">
        <v>893</v>
      </c>
      <c r="J2385">
        <v>562.25</v>
      </c>
      <c r="K2385">
        <f>Passenger_Data[[#This Row],[Price_USD]]*1</f>
        <v>562.25</v>
      </c>
      <c r="L2385">
        <v>61</v>
      </c>
      <c r="M2385" t="s">
        <v>40</v>
      </c>
      <c r="N2385" t="s">
        <v>60</v>
      </c>
      <c r="O2385" t="s">
        <v>56</v>
      </c>
      <c r="P2385" t="s">
        <v>50</v>
      </c>
      <c r="Q2385">
        <v>2</v>
      </c>
      <c r="R2385" t="s">
        <v>34</v>
      </c>
      <c r="S2385" t="s">
        <v>68</v>
      </c>
      <c r="T2385">
        <v>7.2</v>
      </c>
      <c r="U2385">
        <v>2</v>
      </c>
      <c r="V2385">
        <v>22</v>
      </c>
      <c r="W2385">
        <v>0</v>
      </c>
      <c r="X2385">
        <v>0</v>
      </c>
      <c r="Y2385" t="s">
        <v>77</v>
      </c>
    </row>
    <row r="2386" spans="1:25" x14ac:dyDescent="0.25">
      <c r="A2386" t="s">
        <v>3856</v>
      </c>
      <c r="B2386" t="s">
        <v>1750</v>
      </c>
      <c r="C2386" t="s">
        <v>26</v>
      </c>
      <c r="D2386" t="s">
        <v>55</v>
      </c>
      <c r="E2386" t="s">
        <v>76</v>
      </c>
      <c r="F2386" s="1" t="s">
        <v>14440</v>
      </c>
      <c r="G2386">
        <v>175</v>
      </c>
      <c r="H2386" t="s">
        <v>29</v>
      </c>
      <c r="I2386">
        <v>829</v>
      </c>
      <c r="J2386">
        <v>454.25</v>
      </c>
      <c r="K2386">
        <f>Passenger_Data[[#This Row],[Price_USD]]*1</f>
        <v>454.25</v>
      </c>
      <c r="L2386">
        <v>29</v>
      </c>
      <c r="M2386" t="s">
        <v>30</v>
      </c>
      <c r="N2386" t="s">
        <v>60</v>
      </c>
      <c r="O2386" t="s">
        <v>42</v>
      </c>
      <c r="P2386" t="s">
        <v>50</v>
      </c>
      <c r="Q2386">
        <v>2</v>
      </c>
      <c r="R2386" t="s">
        <v>34</v>
      </c>
      <c r="S2386" t="s">
        <v>44</v>
      </c>
      <c r="T2386">
        <v>7.2</v>
      </c>
      <c r="U2386">
        <v>2</v>
      </c>
      <c r="V2386">
        <v>110</v>
      </c>
      <c r="W2386">
        <v>0</v>
      </c>
      <c r="X2386">
        <v>0</v>
      </c>
      <c r="Y2386" t="s">
        <v>36</v>
      </c>
    </row>
    <row r="2387" spans="1:25" x14ac:dyDescent="0.25">
      <c r="A2387" t="s">
        <v>3857</v>
      </c>
      <c r="B2387" t="s">
        <v>1528</v>
      </c>
      <c r="C2387" t="s">
        <v>26</v>
      </c>
      <c r="D2387" t="s">
        <v>59</v>
      </c>
      <c r="E2387" t="s">
        <v>76</v>
      </c>
      <c r="F2387" s="1" t="s">
        <v>14441</v>
      </c>
      <c r="G2387">
        <v>313</v>
      </c>
      <c r="H2387" t="s">
        <v>29</v>
      </c>
      <c r="I2387">
        <v>1203</v>
      </c>
      <c r="J2387">
        <v>264.27999999999997</v>
      </c>
      <c r="K2387">
        <f>Passenger_Data[[#This Row],[Price_USD]]*1</f>
        <v>264.27999999999997</v>
      </c>
      <c r="L2387">
        <v>27</v>
      </c>
      <c r="M2387" t="s">
        <v>40</v>
      </c>
      <c r="N2387" t="s">
        <v>41</v>
      </c>
      <c r="O2387" t="s">
        <v>33</v>
      </c>
      <c r="P2387" t="s">
        <v>50</v>
      </c>
      <c r="Q2387">
        <v>1</v>
      </c>
      <c r="R2387" t="s">
        <v>65</v>
      </c>
      <c r="S2387" t="s">
        <v>44</v>
      </c>
      <c r="T2387">
        <v>6.9</v>
      </c>
      <c r="U2387">
        <v>0</v>
      </c>
      <c r="V2387">
        <v>50</v>
      </c>
      <c r="W2387">
        <v>0</v>
      </c>
      <c r="X2387">
        <v>0</v>
      </c>
      <c r="Y2387" t="s">
        <v>77</v>
      </c>
    </row>
    <row r="2388" spans="1:25" x14ac:dyDescent="0.25">
      <c r="A2388" t="s">
        <v>3858</v>
      </c>
      <c r="B2388" t="s">
        <v>3859</v>
      </c>
      <c r="C2388" t="s">
        <v>26</v>
      </c>
      <c r="D2388" t="s">
        <v>55</v>
      </c>
      <c r="E2388" t="s">
        <v>64</v>
      </c>
      <c r="F2388" s="1" t="s">
        <v>14442</v>
      </c>
      <c r="G2388">
        <v>212</v>
      </c>
      <c r="H2388" t="s">
        <v>29</v>
      </c>
      <c r="I2388">
        <v>1619</v>
      </c>
      <c r="J2388">
        <v>353.7</v>
      </c>
      <c r="K2388">
        <f>Passenger_Data[[#This Row],[Price_USD]]*1</f>
        <v>353.7</v>
      </c>
      <c r="L2388">
        <v>43</v>
      </c>
      <c r="M2388" t="s">
        <v>40</v>
      </c>
      <c r="N2388" t="s">
        <v>31</v>
      </c>
      <c r="O2388" t="s">
        <v>33</v>
      </c>
      <c r="P2388" t="s">
        <v>33</v>
      </c>
      <c r="Q2388">
        <v>0</v>
      </c>
      <c r="R2388" t="s">
        <v>51</v>
      </c>
      <c r="S2388" t="s">
        <v>68</v>
      </c>
      <c r="T2388">
        <v>5.8</v>
      </c>
      <c r="U2388">
        <v>7</v>
      </c>
      <c r="V2388">
        <v>85</v>
      </c>
      <c r="W2388">
        <v>0</v>
      </c>
      <c r="X2388">
        <v>0</v>
      </c>
      <c r="Y2388" t="s">
        <v>77</v>
      </c>
    </row>
    <row r="2389" spans="1:25" x14ac:dyDescent="0.25">
      <c r="A2389" t="s">
        <v>3860</v>
      </c>
      <c r="B2389" t="s">
        <v>1716</v>
      </c>
      <c r="C2389" t="s">
        <v>54</v>
      </c>
      <c r="D2389" t="s">
        <v>55</v>
      </c>
      <c r="E2389" t="s">
        <v>39</v>
      </c>
      <c r="F2389" s="1" t="s">
        <v>14443</v>
      </c>
      <c r="G2389">
        <v>29</v>
      </c>
      <c r="H2389" t="s">
        <v>29</v>
      </c>
      <c r="I2389">
        <v>1314</v>
      </c>
      <c r="J2389">
        <v>247.84</v>
      </c>
      <c r="K2389">
        <f>Passenger_Data[[#This Row],[Price_USD]]*1</f>
        <v>247.84</v>
      </c>
      <c r="L2389">
        <v>59</v>
      </c>
      <c r="M2389" t="s">
        <v>40</v>
      </c>
      <c r="N2389" t="s">
        <v>31</v>
      </c>
      <c r="O2389" t="s">
        <v>56</v>
      </c>
      <c r="P2389" t="s">
        <v>50</v>
      </c>
      <c r="Q2389">
        <v>0</v>
      </c>
      <c r="R2389" t="s">
        <v>65</v>
      </c>
      <c r="S2389" t="s">
        <v>68</v>
      </c>
      <c r="T2389">
        <v>8.1999999999999993</v>
      </c>
      <c r="U2389">
        <v>8</v>
      </c>
      <c r="V2389">
        <v>61</v>
      </c>
      <c r="W2389">
        <v>0</v>
      </c>
      <c r="X2389">
        <v>0</v>
      </c>
      <c r="Y2389" t="s">
        <v>36</v>
      </c>
    </row>
    <row r="2390" spans="1:25" x14ac:dyDescent="0.25">
      <c r="A2390" t="s">
        <v>3861</v>
      </c>
      <c r="B2390" t="s">
        <v>1429</v>
      </c>
      <c r="C2390" t="s">
        <v>54</v>
      </c>
      <c r="D2390" t="s">
        <v>76</v>
      </c>
      <c r="E2390" t="s">
        <v>55</v>
      </c>
      <c r="F2390" s="1" t="s">
        <v>14444</v>
      </c>
      <c r="G2390">
        <v>173</v>
      </c>
      <c r="H2390" t="s">
        <v>29</v>
      </c>
      <c r="I2390">
        <v>1983</v>
      </c>
      <c r="J2390">
        <v>227.88</v>
      </c>
      <c r="K2390">
        <f>Passenger_Data[[#This Row],[Price_USD]]*1</f>
        <v>227.88</v>
      </c>
      <c r="L2390">
        <v>37</v>
      </c>
      <c r="M2390" t="s">
        <v>40</v>
      </c>
      <c r="N2390" t="s">
        <v>31</v>
      </c>
      <c r="O2390" t="s">
        <v>56</v>
      </c>
      <c r="P2390" t="s">
        <v>33</v>
      </c>
      <c r="Q2390">
        <v>1</v>
      </c>
      <c r="R2390" t="s">
        <v>65</v>
      </c>
      <c r="S2390" t="s">
        <v>44</v>
      </c>
      <c r="T2390">
        <v>7.4</v>
      </c>
      <c r="U2390">
        <v>6</v>
      </c>
      <c r="V2390">
        <v>3</v>
      </c>
      <c r="W2390">
        <v>0</v>
      </c>
      <c r="X2390">
        <v>1</v>
      </c>
      <c r="Y2390" t="s">
        <v>77</v>
      </c>
    </row>
    <row r="2391" spans="1:25" x14ac:dyDescent="0.25">
      <c r="A2391" t="s">
        <v>3862</v>
      </c>
      <c r="B2391" t="s">
        <v>1958</v>
      </c>
      <c r="C2391" t="s">
        <v>82</v>
      </c>
      <c r="D2391" t="s">
        <v>28</v>
      </c>
      <c r="E2391" t="s">
        <v>59</v>
      </c>
      <c r="F2391" s="1" t="s">
        <v>14445</v>
      </c>
      <c r="G2391">
        <v>88</v>
      </c>
      <c r="H2391" t="s">
        <v>86</v>
      </c>
      <c r="I2391">
        <v>1632</v>
      </c>
      <c r="J2391">
        <v>389.67</v>
      </c>
      <c r="K2391">
        <f>Passenger_Data[[#This Row],[Price_USD]]*1</f>
        <v>389.67</v>
      </c>
      <c r="L2391">
        <v>77</v>
      </c>
      <c r="M2391" t="s">
        <v>40</v>
      </c>
      <c r="N2391" t="s">
        <v>60</v>
      </c>
      <c r="O2391" t="s">
        <v>33</v>
      </c>
      <c r="P2391" t="s">
        <v>50</v>
      </c>
      <c r="Q2391">
        <v>2</v>
      </c>
      <c r="R2391" t="s">
        <v>51</v>
      </c>
      <c r="S2391" t="s">
        <v>61</v>
      </c>
      <c r="T2391">
        <v>6.3</v>
      </c>
      <c r="U2391">
        <v>19</v>
      </c>
      <c r="V2391">
        <v>71</v>
      </c>
      <c r="W2391">
        <v>0</v>
      </c>
      <c r="X2391">
        <v>0</v>
      </c>
      <c r="Y2391" t="s">
        <v>36</v>
      </c>
    </row>
    <row r="2392" spans="1:25" x14ac:dyDescent="0.25">
      <c r="A2392" t="s">
        <v>3863</v>
      </c>
      <c r="B2392" t="s">
        <v>3626</v>
      </c>
      <c r="C2392" t="s">
        <v>48</v>
      </c>
      <c r="D2392" t="s">
        <v>49</v>
      </c>
      <c r="E2392" t="s">
        <v>76</v>
      </c>
      <c r="F2392" s="1" t="s">
        <v>14446</v>
      </c>
      <c r="G2392">
        <v>114</v>
      </c>
      <c r="H2392" t="s">
        <v>29</v>
      </c>
      <c r="I2392">
        <v>1303</v>
      </c>
      <c r="J2392">
        <v>392.2</v>
      </c>
      <c r="K2392">
        <f>Passenger_Data[[#This Row],[Price_USD]]*1</f>
        <v>392.2</v>
      </c>
      <c r="L2392">
        <v>42</v>
      </c>
      <c r="M2392" t="s">
        <v>30</v>
      </c>
      <c r="N2392" t="s">
        <v>31</v>
      </c>
      <c r="O2392" t="s">
        <v>32</v>
      </c>
      <c r="P2392" t="s">
        <v>50</v>
      </c>
      <c r="Q2392">
        <v>2</v>
      </c>
      <c r="R2392" t="s">
        <v>65</v>
      </c>
      <c r="S2392" t="s">
        <v>44</v>
      </c>
      <c r="T2392">
        <v>7.8</v>
      </c>
      <c r="U2392">
        <v>2</v>
      </c>
      <c r="V2392">
        <v>97</v>
      </c>
      <c r="W2392">
        <v>0</v>
      </c>
      <c r="X2392">
        <v>0</v>
      </c>
      <c r="Y2392" t="s">
        <v>77</v>
      </c>
    </row>
    <row r="2393" spans="1:25" x14ac:dyDescent="0.25">
      <c r="A2393" t="s">
        <v>3864</v>
      </c>
      <c r="B2393" t="s">
        <v>2099</v>
      </c>
      <c r="C2393" t="s">
        <v>82</v>
      </c>
      <c r="D2393" t="s">
        <v>28</v>
      </c>
      <c r="E2393" t="s">
        <v>76</v>
      </c>
      <c r="F2393" s="1" t="s">
        <v>14447</v>
      </c>
      <c r="G2393">
        <v>168</v>
      </c>
      <c r="H2393" t="s">
        <v>86</v>
      </c>
      <c r="I2393">
        <v>1801</v>
      </c>
      <c r="J2393">
        <v>623.04999999999995</v>
      </c>
      <c r="K2393">
        <f>Passenger_Data[[#This Row],[Price_USD]]*1</f>
        <v>623.04999999999995</v>
      </c>
      <c r="L2393">
        <v>23</v>
      </c>
      <c r="M2393" t="s">
        <v>40</v>
      </c>
      <c r="N2393" t="s">
        <v>41</v>
      </c>
      <c r="O2393" t="s">
        <v>42</v>
      </c>
      <c r="P2393" t="s">
        <v>50</v>
      </c>
      <c r="Q2393">
        <v>1</v>
      </c>
      <c r="R2393" t="s">
        <v>43</v>
      </c>
      <c r="S2393" t="s">
        <v>61</v>
      </c>
      <c r="T2393">
        <v>7.5</v>
      </c>
      <c r="U2393">
        <v>2</v>
      </c>
      <c r="V2393">
        <v>95</v>
      </c>
      <c r="W2393">
        <v>0</v>
      </c>
      <c r="X2393">
        <v>0</v>
      </c>
      <c r="Y2393" t="s">
        <v>36</v>
      </c>
    </row>
    <row r="2394" spans="1:25" x14ac:dyDescent="0.25">
      <c r="A2394" t="s">
        <v>3865</v>
      </c>
      <c r="B2394" t="s">
        <v>709</v>
      </c>
      <c r="C2394" t="s">
        <v>26</v>
      </c>
      <c r="D2394" t="s">
        <v>27</v>
      </c>
      <c r="E2394" t="s">
        <v>55</v>
      </c>
      <c r="F2394" s="1" t="s">
        <v>14448</v>
      </c>
      <c r="G2394">
        <v>258</v>
      </c>
      <c r="H2394" t="s">
        <v>29</v>
      </c>
      <c r="I2394">
        <v>1205</v>
      </c>
      <c r="J2394">
        <v>440.77</v>
      </c>
      <c r="K2394">
        <f>Passenger_Data[[#This Row],[Price_USD]]*1</f>
        <v>440.77</v>
      </c>
      <c r="L2394">
        <v>41</v>
      </c>
      <c r="M2394" t="s">
        <v>40</v>
      </c>
      <c r="N2394" t="s">
        <v>31</v>
      </c>
      <c r="O2394" t="s">
        <v>32</v>
      </c>
      <c r="P2394" t="s">
        <v>50</v>
      </c>
      <c r="Q2394">
        <v>0</v>
      </c>
      <c r="R2394" t="s">
        <v>65</v>
      </c>
      <c r="S2394" t="s">
        <v>68</v>
      </c>
      <c r="T2394">
        <v>6.7</v>
      </c>
      <c r="U2394">
        <v>3</v>
      </c>
      <c r="V2394">
        <v>66</v>
      </c>
      <c r="W2394">
        <v>0</v>
      </c>
      <c r="X2394">
        <v>0</v>
      </c>
      <c r="Y2394" t="s">
        <v>45</v>
      </c>
    </row>
    <row r="2395" spans="1:25" x14ac:dyDescent="0.25">
      <c r="A2395" t="s">
        <v>3866</v>
      </c>
      <c r="B2395" t="s">
        <v>3867</v>
      </c>
      <c r="C2395" t="s">
        <v>82</v>
      </c>
      <c r="D2395" t="s">
        <v>76</v>
      </c>
      <c r="E2395" t="s">
        <v>49</v>
      </c>
      <c r="F2395" s="1" t="s">
        <v>14449</v>
      </c>
      <c r="G2395">
        <v>237</v>
      </c>
      <c r="H2395" t="s">
        <v>86</v>
      </c>
      <c r="I2395">
        <v>1069</v>
      </c>
      <c r="J2395">
        <v>350.22</v>
      </c>
      <c r="K2395">
        <f>Passenger_Data[[#This Row],[Price_USD]]*1</f>
        <v>350.22</v>
      </c>
      <c r="L2395">
        <v>22</v>
      </c>
      <c r="M2395" t="s">
        <v>40</v>
      </c>
      <c r="N2395" t="s">
        <v>60</v>
      </c>
      <c r="O2395" t="s">
        <v>42</v>
      </c>
      <c r="P2395" t="s">
        <v>50</v>
      </c>
      <c r="Q2395">
        <v>0</v>
      </c>
      <c r="R2395" t="s">
        <v>65</v>
      </c>
      <c r="S2395" t="s">
        <v>61</v>
      </c>
      <c r="T2395">
        <v>6.3</v>
      </c>
      <c r="U2395">
        <v>22</v>
      </c>
      <c r="V2395">
        <v>87</v>
      </c>
      <c r="W2395">
        <v>1</v>
      </c>
      <c r="X2395">
        <v>0</v>
      </c>
      <c r="Y2395" t="s">
        <v>36</v>
      </c>
    </row>
    <row r="2396" spans="1:25" x14ac:dyDescent="0.25">
      <c r="A2396" t="s">
        <v>3868</v>
      </c>
      <c r="B2396" t="s">
        <v>996</v>
      </c>
      <c r="C2396" t="s">
        <v>73</v>
      </c>
      <c r="D2396" t="s">
        <v>28</v>
      </c>
      <c r="E2396" t="s">
        <v>59</v>
      </c>
      <c r="F2396" s="1" t="s">
        <v>14450</v>
      </c>
      <c r="G2396">
        <v>308</v>
      </c>
      <c r="H2396" t="s">
        <v>29</v>
      </c>
      <c r="I2396">
        <v>1133</v>
      </c>
      <c r="J2396">
        <v>381.3</v>
      </c>
      <c r="K2396">
        <f>Passenger_Data[[#This Row],[Price_USD]]*1</f>
        <v>381.3</v>
      </c>
      <c r="L2396">
        <v>48</v>
      </c>
      <c r="M2396" t="s">
        <v>30</v>
      </c>
      <c r="N2396" t="s">
        <v>31</v>
      </c>
      <c r="O2396" t="s">
        <v>33</v>
      </c>
      <c r="P2396" t="s">
        <v>50</v>
      </c>
      <c r="Q2396">
        <v>1</v>
      </c>
      <c r="R2396" t="s">
        <v>65</v>
      </c>
      <c r="S2396" t="s">
        <v>61</v>
      </c>
      <c r="T2396">
        <v>5.9</v>
      </c>
      <c r="U2396">
        <v>11</v>
      </c>
      <c r="V2396">
        <v>3</v>
      </c>
      <c r="W2396">
        <v>0</v>
      </c>
      <c r="X2396">
        <v>0</v>
      </c>
      <c r="Y2396" t="s">
        <v>77</v>
      </c>
    </row>
    <row r="2397" spans="1:25" x14ac:dyDescent="0.25">
      <c r="A2397" t="s">
        <v>3869</v>
      </c>
      <c r="B2397" t="s">
        <v>3775</v>
      </c>
      <c r="C2397" t="s">
        <v>54</v>
      </c>
      <c r="D2397" t="s">
        <v>64</v>
      </c>
      <c r="E2397" t="s">
        <v>39</v>
      </c>
      <c r="F2397" s="1" t="s">
        <v>14451</v>
      </c>
      <c r="G2397">
        <v>216</v>
      </c>
      <c r="H2397" t="s">
        <v>29</v>
      </c>
      <c r="I2397">
        <v>1178</v>
      </c>
      <c r="J2397">
        <v>295.44</v>
      </c>
      <c r="K2397">
        <f>Passenger_Data[[#This Row],[Price_USD]]*1</f>
        <v>295.44</v>
      </c>
      <c r="L2397">
        <v>36</v>
      </c>
      <c r="M2397" t="s">
        <v>30</v>
      </c>
      <c r="N2397" t="s">
        <v>31</v>
      </c>
      <c r="O2397" t="s">
        <v>42</v>
      </c>
      <c r="P2397" t="s">
        <v>33</v>
      </c>
      <c r="Q2397">
        <v>0</v>
      </c>
      <c r="R2397" t="s">
        <v>51</v>
      </c>
      <c r="S2397" t="s">
        <v>35</v>
      </c>
      <c r="T2397">
        <v>3.8</v>
      </c>
      <c r="U2397">
        <v>6</v>
      </c>
      <c r="V2397">
        <v>6</v>
      </c>
      <c r="W2397">
        <v>0</v>
      </c>
      <c r="X2397">
        <v>0</v>
      </c>
      <c r="Y2397" t="s">
        <v>45</v>
      </c>
    </row>
    <row r="2398" spans="1:25" x14ac:dyDescent="0.25">
      <c r="A2398" t="s">
        <v>3870</v>
      </c>
      <c r="B2398" t="s">
        <v>1925</v>
      </c>
      <c r="C2398" t="s">
        <v>26</v>
      </c>
      <c r="D2398" t="s">
        <v>39</v>
      </c>
      <c r="E2398" t="s">
        <v>28</v>
      </c>
      <c r="F2398" s="1" t="s">
        <v>14452</v>
      </c>
      <c r="G2398">
        <v>164</v>
      </c>
      <c r="H2398" t="s">
        <v>29</v>
      </c>
      <c r="I2398">
        <v>343</v>
      </c>
      <c r="J2398">
        <v>188.78</v>
      </c>
      <c r="K2398">
        <f>Passenger_Data[[#This Row],[Price_USD]]*1</f>
        <v>188.78</v>
      </c>
      <c r="L2398">
        <v>63</v>
      </c>
      <c r="M2398" t="s">
        <v>30</v>
      </c>
      <c r="N2398" t="s">
        <v>31</v>
      </c>
      <c r="O2398" t="s">
        <v>32</v>
      </c>
      <c r="P2398" t="s">
        <v>50</v>
      </c>
      <c r="Q2398">
        <v>0</v>
      </c>
      <c r="R2398" t="s">
        <v>65</v>
      </c>
      <c r="S2398" t="s">
        <v>35</v>
      </c>
      <c r="T2398">
        <v>3.9</v>
      </c>
      <c r="U2398">
        <v>12</v>
      </c>
      <c r="V2398">
        <v>62</v>
      </c>
      <c r="W2398">
        <v>0</v>
      </c>
      <c r="X2398">
        <v>0</v>
      </c>
      <c r="Y2398" t="s">
        <v>36</v>
      </c>
    </row>
    <row r="2399" spans="1:25" x14ac:dyDescent="0.25">
      <c r="A2399" t="s">
        <v>3871</v>
      </c>
      <c r="B2399" t="s">
        <v>3116</v>
      </c>
      <c r="C2399" t="s">
        <v>48</v>
      </c>
      <c r="D2399" t="s">
        <v>55</v>
      </c>
      <c r="E2399" t="s">
        <v>55</v>
      </c>
      <c r="F2399" s="1" t="s">
        <v>14453</v>
      </c>
      <c r="G2399">
        <v>128</v>
      </c>
      <c r="H2399" t="s">
        <v>29</v>
      </c>
      <c r="I2399">
        <v>1095</v>
      </c>
      <c r="J2399">
        <v>233.13</v>
      </c>
      <c r="K2399">
        <f>Passenger_Data[[#This Row],[Price_USD]]*1</f>
        <v>233.13</v>
      </c>
      <c r="L2399">
        <v>67</v>
      </c>
      <c r="M2399" t="s">
        <v>30</v>
      </c>
      <c r="N2399" t="s">
        <v>41</v>
      </c>
      <c r="O2399" t="s">
        <v>56</v>
      </c>
      <c r="P2399" t="s">
        <v>83</v>
      </c>
      <c r="Q2399">
        <v>2</v>
      </c>
      <c r="R2399" t="s">
        <v>34</v>
      </c>
      <c r="S2399" t="s">
        <v>35</v>
      </c>
      <c r="T2399">
        <v>3</v>
      </c>
      <c r="U2399">
        <v>5</v>
      </c>
      <c r="V2399">
        <v>91</v>
      </c>
      <c r="W2399">
        <v>0</v>
      </c>
      <c r="X2399">
        <v>0</v>
      </c>
      <c r="Y2399" t="s">
        <v>36</v>
      </c>
    </row>
    <row r="2400" spans="1:25" x14ac:dyDescent="0.25">
      <c r="A2400" t="s">
        <v>3872</v>
      </c>
      <c r="B2400" t="s">
        <v>2846</v>
      </c>
      <c r="C2400" t="s">
        <v>82</v>
      </c>
      <c r="D2400" t="s">
        <v>55</v>
      </c>
      <c r="E2400" t="s">
        <v>28</v>
      </c>
      <c r="F2400" s="1" t="s">
        <v>14454</v>
      </c>
      <c r="G2400">
        <v>180</v>
      </c>
      <c r="H2400" t="s">
        <v>29</v>
      </c>
      <c r="I2400">
        <v>1472</v>
      </c>
      <c r="J2400">
        <v>478.1</v>
      </c>
      <c r="K2400">
        <f>Passenger_Data[[#This Row],[Price_USD]]*1</f>
        <v>478.1</v>
      </c>
      <c r="L2400">
        <v>25</v>
      </c>
      <c r="M2400" t="s">
        <v>40</v>
      </c>
      <c r="N2400" t="s">
        <v>60</v>
      </c>
      <c r="O2400" t="s">
        <v>32</v>
      </c>
      <c r="P2400" t="s">
        <v>33</v>
      </c>
      <c r="Q2400">
        <v>3</v>
      </c>
      <c r="R2400" t="s">
        <v>65</v>
      </c>
      <c r="S2400" t="s">
        <v>35</v>
      </c>
      <c r="T2400">
        <v>7.3</v>
      </c>
      <c r="U2400">
        <v>0</v>
      </c>
      <c r="V2400">
        <v>30</v>
      </c>
      <c r="W2400">
        <v>0</v>
      </c>
      <c r="X2400">
        <v>0</v>
      </c>
      <c r="Y2400" t="s">
        <v>36</v>
      </c>
    </row>
    <row r="2401" spans="1:25" x14ac:dyDescent="0.25">
      <c r="A2401" t="s">
        <v>3873</v>
      </c>
      <c r="B2401" t="s">
        <v>3616</v>
      </c>
      <c r="C2401" t="s">
        <v>26</v>
      </c>
      <c r="D2401" t="s">
        <v>39</v>
      </c>
      <c r="E2401" t="s">
        <v>59</v>
      </c>
      <c r="F2401" s="1" t="s">
        <v>14455</v>
      </c>
      <c r="G2401">
        <v>333</v>
      </c>
      <c r="H2401" t="s">
        <v>29</v>
      </c>
      <c r="I2401">
        <v>1257</v>
      </c>
      <c r="J2401">
        <v>345.2</v>
      </c>
      <c r="K2401">
        <f>Passenger_Data[[#This Row],[Price_USD]]*1</f>
        <v>345.2</v>
      </c>
      <c r="L2401">
        <v>49</v>
      </c>
      <c r="M2401" t="s">
        <v>40</v>
      </c>
      <c r="N2401" t="s">
        <v>31</v>
      </c>
      <c r="O2401" t="s">
        <v>32</v>
      </c>
      <c r="P2401" t="s">
        <v>50</v>
      </c>
      <c r="Q2401">
        <v>1</v>
      </c>
      <c r="R2401" t="s">
        <v>51</v>
      </c>
      <c r="S2401" t="s">
        <v>68</v>
      </c>
      <c r="T2401">
        <v>6.2</v>
      </c>
      <c r="U2401">
        <v>27</v>
      </c>
      <c r="V2401">
        <v>39</v>
      </c>
      <c r="W2401">
        <v>0</v>
      </c>
      <c r="X2401">
        <v>0</v>
      </c>
      <c r="Y2401" t="s">
        <v>45</v>
      </c>
    </row>
    <row r="2402" spans="1:25" x14ac:dyDescent="0.25">
      <c r="A2402" t="s">
        <v>3874</v>
      </c>
      <c r="B2402" t="s">
        <v>67</v>
      </c>
      <c r="C2402" t="s">
        <v>26</v>
      </c>
      <c r="D2402" t="s">
        <v>55</v>
      </c>
      <c r="E2402" t="s">
        <v>27</v>
      </c>
      <c r="F2402" s="1" t="s">
        <v>14456</v>
      </c>
      <c r="G2402">
        <v>213</v>
      </c>
      <c r="H2402" t="s">
        <v>29</v>
      </c>
      <c r="I2402">
        <v>1257</v>
      </c>
      <c r="J2402">
        <v>374.67</v>
      </c>
      <c r="K2402">
        <f>Passenger_Data[[#This Row],[Price_USD]]*1</f>
        <v>374.67</v>
      </c>
      <c r="L2402">
        <v>21</v>
      </c>
      <c r="M2402" t="s">
        <v>30</v>
      </c>
      <c r="N2402" t="s">
        <v>41</v>
      </c>
      <c r="O2402" t="s">
        <v>42</v>
      </c>
      <c r="P2402" t="s">
        <v>50</v>
      </c>
      <c r="Q2402">
        <v>3</v>
      </c>
      <c r="R2402" t="s">
        <v>51</v>
      </c>
      <c r="S2402" t="s">
        <v>61</v>
      </c>
      <c r="T2402">
        <v>4.7</v>
      </c>
      <c r="U2402">
        <v>1</v>
      </c>
      <c r="V2402">
        <v>75</v>
      </c>
      <c r="W2402">
        <v>0</v>
      </c>
      <c r="X2402">
        <v>0</v>
      </c>
      <c r="Y2402" t="s">
        <v>45</v>
      </c>
    </row>
    <row r="2403" spans="1:25" x14ac:dyDescent="0.25">
      <c r="A2403" t="s">
        <v>3875</v>
      </c>
      <c r="B2403" t="s">
        <v>1752</v>
      </c>
      <c r="C2403" t="s">
        <v>48</v>
      </c>
      <c r="D2403" t="s">
        <v>39</v>
      </c>
      <c r="E2403" t="s">
        <v>27</v>
      </c>
      <c r="F2403" s="1" t="s">
        <v>14457</v>
      </c>
      <c r="G2403">
        <v>220</v>
      </c>
      <c r="H2403" t="s">
        <v>29</v>
      </c>
      <c r="I2403">
        <v>1847</v>
      </c>
      <c r="J2403">
        <v>369.54</v>
      </c>
      <c r="K2403">
        <f>Passenger_Data[[#This Row],[Price_USD]]*1</f>
        <v>369.54</v>
      </c>
      <c r="L2403">
        <v>69</v>
      </c>
      <c r="M2403" t="s">
        <v>40</v>
      </c>
      <c r="N2403" t="s">
        <v>31</v>
      </c>
      <c r="O2403" t="s">
        <v>33</v>
      </c>
      <c r="P2403" t="s">
        <v>50</v>
      </c>
      <c r="Q2403">
        <v>1</v>
      </c>
      <c r="R2403" t="s">
        <v>34</v>
      </c>
      <c r="S2403" t="s">
        <v>61</v>
      </c>
      <c r="T2403">
        <v>6.1</v>
      </c>
      <c r="U2403">
        <v>3</v>
      </c>
      <c r="V2403">
        <v>31</v>
      </c>
      <c r="W2403">
        <v>0</v>
      </c>
      <c r="X2403">
        <v>0</v>
      </c>
      <c r="Y2403" t="s">
        <v>45</v>
      </c>
    </row>
    <row r="2404" spans="1:25" x14ac:dyDescent="0.25">
      <c r="A2404" t="s">
        <v>3876</v>
      </c>
      <c r="B2404" t="s">
        <v>526</v>
      </c>
      <c r="C2404" t="s">
        <v>54</v>
      </c>
      <c r="D2404" t="s">
        <v>76</v>
      </c>
      <c r="E2404" t="s">
        <v>49</v>
      </c>
      <c r="F2404" s="1" t="s">
        <v>14458</v>
      </c>
      <c r="G2404">
        <v>201</v>
      </c>
      <c r="H2404" t="s">
        <v>108</v>
      </c>
      <c r="I2404">
        <v>1427</v>
      </c>
      <c r="J2404">
        <v>695.48</v>
      </c>
      <c r="K2404">
        <f>Passenger_Data[[#This Row],[Price_USD]]*1</f>
        <v>695.48</v>
      </c>
      <c r="L2404">
        <v>25</v>
      </c>
      <c r="M2404" t="s">
        <v>30</v>
      </c>
      <c r="N2404" t="s">
        <v>60</v>
      </c>
      <c r="O2404" t="s">
        <v>32</v>
      </c>
      <c r="P2404" t="s">
        <v>50</v>
      </c>
      <c r="Q2404">
        <v>3</v>
      </c>
      <c r="R2404" t="s">
        <v>65</v>
      </c>
      <c r="S2404" t="s">
        <v>61</v>
      </c>
      <c r="T2404">
        <v>4.7</v>
      </c>
      <c r="U2404">
        <v>1</v>
      </c>
      <c r="V2404">
        <v>94</v>
      </c>
      <c r="W2404">
        <v>0</v>
      </c>
      <c r="X2404">
        <v>0</v>
      </c>
      <c r="Y2404" t="s">
        <v>77</v>
      </c>
    </row>
    <row r="2405" spans="1:25" x14ac:dyDescent="0.25">
      <c r="A2405" t="s">
        <v>3877</v>
      </c>
      <c r="B2405" t="s">
        <v>3021</v>
      </c>
      <c r="C2405" t="s">
        <v>73</v>
      </c>
      <c r="D2405" t="s">
        <v>64</v>
      </c>
      <c r="E2405" t="s">
        <v>64</v>
      </c>
      <c r="F2405" s="1" t="s">
        <v>14459</v>
      </c>
      <c r="G2405">
        <v>198</v>
      </c>
      <c r="H2405" t="s">
        <v>29</v>
      </c>
      <c r="I2405">
        <v>1565</v>
      </c>
      <c r="J2405">
        <v>338.08</v>
      </c>
      <c r="K2405">
        <f>Passenger_Data[[#This Row],[Price_USD]]*1</f>
        <v>338.08</v>
      </c>
      <c r="L2405">
        <v>62</v>
      </c>
      <c r="M2405" t="s">
        <v>40</v>
      </c>
      <c r="N2405" t="s">
        <v>31</v>
      </c>
      <c r="O2405" t="s">
        <v>56</v>
      </c>
      <c r="P2405" t="s">
        <v>83</v>
      </c>
      <c r="Q2405">
        <v>2</v>
      </c>
      <c r="R2405" t="s">
        <v>65</v>
      </c>
      <c r="S2405" t="s">
        <v>35</v>
      </c>
      <c r="T2405">
        <v>9.8000000000000007</v>
      </c>
      <c r="U2405">
        <v>3</v>
      </c>
      <c r="V2405">
        <v>35</v>
      </c>
      <c r="W2405">
        <v>0</v>
      </c>
      <c r="X2405">
        <v>0</v>
      </c>
      <c r="Y2405" t="s">
        <v>77</v>
      </c>
    </row>
    <row r="2406" spans="1:25" x14ac:dyDescent="0.25">
      <c r="A2406" t="s">
        <v>3878</v>
      </c>
      <c r="B2406" t="s">
        <v>2518</v>
      </c>
      <c r="C2406" t="s">
        <v>48</v>
      </c>
      <c r="D2406" t="s">
        <v>49</v>
      </c>
      <c r="E2406" t="s">
        <v>28</v>
      </c>
      <c r="F2406" s="1" t="s">
        <v>14460</v>
      </c>
      <c r="G2406">
        <v>291</v>
      </c>
      <c r="H2406" t="s">
        <v>29</v>
      </c>
      <c r="I2406">
        <v>1735</v>
      </c>
      <c r="J2406">
        <v>152.03</v>
      </c>
      <c r="K2406">
        <f>Passenger_Data[[#This Row],[Price_USD]]*1</f>
        <v>152.03</v>
      </c>
      <c r="L2406">
        <v>76</v>
      </c>
      <c r="M2406" t="s">
        <v>30</v>
      </c>
      <c r="N2406" t="s">
        <v>60</v>
      </c>
      <c r="O2406" t="s">
        <v>33</v>
      </c>
      <c r="P2406" t="s">
        <v>50</v>
      </c>
      <c r="Q2406">
        <v>4</v>
      </c>
      <c r="R2406" t="s">
        <v>51</v>
      </c>
      <c r="S2406" t="s">
        <v>68</v>
      </c>
      <c r="T2406">
        <v>8.4</v>
      </c>
      <c r="U2406">
        <v>25</v>
      </c>
      <c r="V2406">
        <v>74</v>
      </c>
      <c r="W2406">
        <v>0</v>
      </c>
      <c r="X2406">
        <v>1</v>
      </c>
      <c r="Y2406" t="s">
        <v>36</v>
      </c>
    </row>
    <row r="2407" spans="1:25" x14ac:dyDescent="0.25">
      <c r="A2407" t="s">
        <v>3879</v>
      </c>
      <c r="B2407" t="s">
        <v>850</v>
      </c>
      <c r="C2407" t="s">
        <v>82</v>
      </c>
      <c r="D2407" t="s">
        <v>39</v>
      </c>
      <c r="E2407" t="s">
        <v>27</v>
      </c>
      <c r="F2407" s="1" t="s">
        <v>14461</v>
      </c>
      <c r="G2407">
        <v>144</v>
      </c>
      <c r="H2407" t="s">
        <v>86</v>
      </c>
      <c r="I2407">
        <v>1409</v>
      </c>
      <c r="J2407">
        <v>393.79</v>
      </c>
      <c r="K2407">
        <f>Passenger_Data[[#This Row],[Price_USD]]*1</f>
        <v>393.79</v>
      </c>
      <c r="L2407">
        <v>62</v>
      </c>
      <c r="M2407" t="s">
        <v>30</v>
      </c>
      <c r="N2407" t="s">
        <v>31</v>
      </c>
      <c r="O2407" t="s">
        <v>42</v>
      </c>
      <c r="P2407" t="s">
        <v>83</v>
      </c>
      <c r="Q2407">
        <v>0</v>
      </c>
      <c r="R2407" t="s">
        <v>51</v>
      </c>
      <c r="S2407" t="s">
        <v>61</v>
      </c>
      <c r="T2407">
        <v>5.4</v>
      </c>
      <c r="U2407">
        <v>7</v>
      </c>
      <c r="V2407">
        <v>40</v>
      </c>
      <c r="W2407">
        <v>1</v>
      </c>
      <c r="X2407">
        <v>0</v>
      </c>
      <c r="Y2407" t="s">
        <v>36</v>
      </c>
    </row>
    <row r="2408" spans="1:25" x14ac:dyDescent="0.25">
      <c r="A2408" t="s">
        <v>3880</v>
      </c>
      <c r="B2408" t="s">
        <v>3881</v>
      </c>
      <c r="C2408" t="s">
        <v>48</v>
      </c>
      <c r="D2408" t="s">
        <v>49</v>
      </c>
      <c r="E2408" t="s">
        <v>39</v>
      </c>
      <c r="F2408" s="1" t="s">
        <v>14462</v>
      </c>
      <c r="G2408">
        <v>92</v>
      </c>
      <c r="H2408" t="s">
        <v>29</v>
      </c>
      <c r="I2408">
        <v>747</v>
      </c>
      <c r="J2408">
        <v>465.92</v>
      </c>
      <c r="K2408">
        <f>Passenger_Data[[#This Row],[Price_USD]]*1</f>
        <v>465.92</v>
      </c>
      <c r="L2408">
        <v>45</v>
      </c>
      <c r="M2408" t="s">
        <v>30</v>
      </c>
      <c r="N2408" t="s">
        <v>60</v>
      </c>
      <c r="O2408" t="s">
        <v>32</v>
      </c>
      <c r="P2408" t="s">
        <v>83</v>
      </c>
      <c r="Q2408">
        <v>1</v>
      </c>
      <c r="R2408" t="s">
        <v>65</v>
      </c>
      <c r="S2408" t="s">
        <v>68</v>
      </c>
      <c r="T2408">
        <v>7.5</v>
      </c>
      <c r="U2408">
        <v>10</v>
      </c>
      <c r="V2408">
        <v>50</v>
      </c>
      <c r="W2408">
        <v>0</v>
      </c>
      <c r="X2408">
        <v>0</v>
      </c>
      <c r="Y2408" t="s">
        <v>45</v>
      </c>
    </row>
    <row r="2409" spans="1:25" x14ac:dyDescent="0.25">
      <c r="A2409" t="s">
        <v>3882</v>
      </c>
      <c r="B2409" t="s">
        <v>3492</v>
      </c>
      <c r="C2409" t="s">
        <v>82</v>
      </c>
      <c r="D2409" t="s">
        <v>59</v>
      </c>
      <c r="E2409" t="s">
        <v>28</v>
      </c>
      <c r="F2409" s="1" t="s">
        <v>14463</v>
      </c>
      <c r="G2409">
        <v>248</v>
      </c>
      <c r="H2409" t="s">
        <v>29</v>
      </c>
      <c r="I2409">
        <v>1339</v>
      </c>
      <c r="J2409">
        <v>342.04</v>
      </c>
      <c r="K2409">
        <f>Passenger_Data[[#This Row],[Price_USD]]*1</f>
        <v>342.04</v>
      </c>
      <c r="L2409">
        <v>63</v>
      </c>
      <c r="M2409" t="s">
        <v>30</v>
      </c>
      <c r="N2409" t="s">
        <v>31</v>
      </c>
      <c r="O2409" t="s">
        <v>33</v>
      </c>
      <c r="P2409" t="s">
        <v>264</v>
      </c>
      <c r="Q2409">
        <v>0</v>
      </c>
      <c r="R2409" t="s">
        <v>65</v>
      </c>
      <c r="S2409" t="s">
        <v>68</v>
      </c>
      <c r="T2409">
        <v>4.9000000000000004</v>
      </c>
      <c r="U2409">
        <v>20</v>
      </c>
      <c r="V2409">
        <v>13</v>
      </c>
      <c r="W2409">
        <v>0</v>
      </c>
      <c r="X2409">
        <v>0</v>
      </c>
      <c r="Y2409" t="s">
        <v>77</v>
      </c>
    </row>
    <row r="2410" spans="1:25" x14ac:dyDescent="0.25">
      <c r="A2410" t="s">
        <v>3883</v>
      </c>
      <c r="B2410" t="s">
        <v>2482</v>
      </c>
      <c r="C2410" t="s">
        <v>26</v>
      </c>
      <c r="D2410" t="s">
        <v>64</v>
      </c>
      <c r="E2410" t="s">
        <v>55</v>
      </c>
      <c r="F2410" s="1" t="s">
        <v>14464</v>
      </c>
      <c r="G2410">
        <v>80</v>
      </c>
      <c r="H2410" t="s">
        <v>29</v>
      </c>
      <c r="I2410">
        <v>1098</v>
      </c>
      <c r="J2410">
        <v>277.20999999999998</v>
      </c>
      <c r="K2410">
        <f>Passenger_Data[[#This Row],[Price_USD]]*1</f>
        <v>277.20999999999998</v>
      </c>
      <c r="L2410">
        <v>60</v>
      </c>
      <c r="M2410" t="s">
        <v>30</v>
      </c>
      <c r="N2410" t="s">
        <v>41</v>
      </c>
      <c r="O2410" t="s">
        <v>32</v>
      </c>
      <c r="P2410" t="s">
        <v>50</v>
      </c>
      <c r="Q2410">
        <v>1</v>
      </c>
      <c r="R2410" t="s">
        <v>65</v>
      </c>
      <c r="S2410" t="s">
        <v>61</v>
      </c>
      <c r="T2410">
        <v>3.5</v>
      </c>
      <c r="U2410">
        <v>25</v>
      </c>
      <c r="V2410">
        <v>10</v>
      </c>
      <c r="W2410">
        <v>0</v>
      </c>
      <c r="X2410">
        <v>0</v>
      </c>
      <c r="Y2410" t="s">
        <v>77</v>
      </c>
    </row>
    <row r="2411" spans="1:25" x14ac:dyDescent="0.25">
      <c r="A2411" t="s">
        <v>3884</v>
      </c>
      <c r="B2411" t="s">
        <v>128</v>
      </c>
      <c r="C2411" t="s">
        <v>48</v>
      </c>
      <c r="D2411" t="s">
        <v>76</v>
      </c>
      <c r="E2411" t="s">
        <v>39</v>
      </c>
      <c r="F2411" s="1" t="s">
        <v>14465</v>
      </c>
      <c r="G2411">
        <v>203</v>
      </c>
      <c r="H2411" t="s">
        <v>29</v>
      </c>
      <c r="I2411">
        <v>997</v>
      </c>
      <c r="J2411">
        <v>413.04</v>
      </c>
      <c r="K2411">
        <f>Passenger_Data[[#This Row],[Price_USD]]*1</f>
        <v>413.04</v>
      </c>
      <c r="L2411">
        <v>58</v>
      </c>
      <c r="M2411" t="s">
        <v>30</v>
      </c>
      <c r="N2411" t="s">
        <v>41</v>
      </c>
      <c r="O2411" t="s">
        <v>42</v>
      </c>
      <c r="P2411" t="s">
        <v>33</v>
      </c>
      <c r="Q2411">
        <v>0</v>
      </c>
      <c r="R2411" t="s">
        <v>51</v>
      </c>
      <c r="S2411" t="s">
        <v>68</v>
      </c>
      <c r="T2411">
        <v>7.6</v>
      </c>
      <c r="U2411">
        <v>5</v>
      </c>
      <c r="V2411">
        <v>70</v>
      </c>
      <c r="W2411">
        <v>0</v>
      </c>
      <c r="X2411">
        <v>0</v>
      </c>
      <c r="Y2411" t="s">
        <v>45</v>
      </c>
    </row>
    <row r="2412" spans="1:25" x14ac:dyDescent="0.25">
      <c r="A2412" t="s">
        <v>3885</v>
      </c>
      <c r="B2412" t="s">
        <v>181</v>
      </c>
      <c r="C2412" t="s">
        <v>26</v>
      </c>
      <c r="D2412" t="s">
        <v>55</v>
      </c>
      <c r="E2412" t="s">
        <v>59</v>
      </c>
      <c r="F2412" s="1" t="s">
        <v>14466</v>
      </c>
      <c r="G2412">
        <v>217</v>
      </c>
      <c r="H2412" t="s">
        <v>29</v>
      </c>
      <c r="I2412">
        <v>1617</v>
      </c>
      <c r="J2412">
        <v>363.75</v>
      </c>
      <c r="K2412">
        <f>Passenger_Data[[#This Row],[Price_USD]]*1</f>
        <v>363.75</v>
      </c>
      <c r="L2412">
        <v>78</v>
      </c>
      <c r="M2412" t="s">
        <v>40</v>
      </c>
      <c r="N2412" t="s">
        <v>31</v>
      </c>
      <c r="O2412" t="s">
        <v>42</v>
      </c>
      <c r="P2412" t="s">
        <v>83</v>
      </c>
      <c r="Q2412">
        <v>2</v>
      </c>
      <c r="R2412" t="s">
        <v>65</v>
      </c>
      <c r="S2412" t="s">
        <v>35</v>
      </c>
      <c r="T2412">
        <v>6.8</v>
      </c>
      <c r="U2412">
        <v>5</v>
      </c>
      <c r="V2412">
        <v>52</v>
      </c>
      <c r="W2412">
        <v>0</v>
      </c>
      <c r="X2412">
        <v>0</v>
      </c>
      <c r="Y2412" t="s">
        <v>77</v>
      </c>
    </row>
    <row r="2413" spans="1:25" x14ac:dyDescent="0.25">
      <c r="A2413" t="s">
        <v>3886</v>
      </c>
      <c r="B2413" t="s">
        <v>1750</v>
      </c>
      <c r="C2413" t="s">
        <v>54</v>
      </c>
      <c r="D2413" t="s">
        <v>55</v>
      </c>
      <c r="E2413" t="s">
        <v>55</v>
      </c>
      <c r="F2413" s="1" t="s">
        <v>14467</v>
      </c>
      <c r="G2413">
        <v>124</v>
      </c>
      <c r="H2413" t="s">
        <v>86</v>
      </c>
      <c r="I2413">
        <v>1441</v>
      </c>
      <c r="J2413">
        <v>344.18</v>
      </c>
      <c r="K2413">
        <f>Passenger_Data[[#This Row],[Price_USD]]*1</f>
        <v>344.18</v>
      </c>
      <c r="L2413">
        <v>68</v>
      </c>
      <c r="M2413" t="s">
        <v>40</v>
      </c>
      <c r="N2413" t="s">
        <v>60</v>
      </c>
      <c r="O2413" t="s">
        <v>32</v>
      </c>
      <c r="P2413" t="s">
        <v>50</v>
      </c>
      <c r="Q2413">
        <v>0</v>
      </c>
      <c r="R2413" t="s">
        <v>51</v>
      </c>
      <c r="S2413" t="s">
        <v>44</v>
      </c>
      <c r="T2413">
        <v>7.9</v>
      </c>
      <c r="U2413">
        <v>0</v>
      </c>
      <c r="V2413">
        <v>64</v>
      </c>
      <c r="W2413">
        <v>0</v>
      </c>
      <c r="X2413">
        <v>0</v>
      </c>
      <c r="Y2413" t="s">
        <v>77</v>
      </c>
    </row>
    <row r="2414" spans="1:25" x14ac:dyDescent="0.25">
      <c r="A2414" t="s">
        <v>3887</v>
      </c>
      <c r="B2414" t="s">
        <v>1286</v>
      </c>
      <c r="C2414" t="s">
        <v>54</v>
      </c>
      <c r="D2414" t="s">
        <v>39</v>
      </c>
      <c r="E2414" t="s">
        <v>39</v>
      </c>
      <c r="F2414" s="1" t="s">
        <v>14468</v>
      </c>
      <c r="G2414">
        <v>192</v>
      </c>
      <c r="H2414" t="s">
        <v>29</v>
      </c>
      <c r="I2414">
        <v>1654</v>
      </c>
      <c r="J2414">
        <v>355.48</v>
      </c>
      <c r="K2414">
        <f>Passenger_Data[[#This Row],[Price_USD]]*1</f>
        <v>355.48</v>
      </c>
      <c r="L2414">
        <v>30</v>
      </c>
      <c r="M2414" t="s">
        <v>40</v>
      </c>
      <c r="N2414" t="s">
        <v>41</v>
      </c>
      <c r="O2414" t="s">
        <v>33</v>
      </c>
      <c r="P2414" t="s">
        <v>50</v>
      </c>
      <c r="Q2414">
        <v>2</v>
      </c>
      <c r="R2414" t="s">
        <v>51</v>
      </c>
      <c r="S2414" t="s">
        <v>35</v>
      </c>
      <c r="T2414">
        <v>7.3</v>
      </c>
      <c r="U2414">
        <v>11</v>
      </c>
      <c r="V2414">
        <v>85</v>
      </c>
      <c r="W2414">
        <v>0</v>
      </c>
      <c r="X2414">
        <v>0</v>
      </c>
      <c r="Y2414" t="s">
        <v>36</v>
      </c>
    </row>
    <row r="2415" spans="1:25" x14ac:dyDescent="0.25">
      <c r="A2415" t="s">
        <v>3888</v>
      </c>
      <c r="B2415" t="s">
        <v>152</v>
      </c>
      <c r="C2415" t="s">
        <v>48</v>
      </c>
      <c r="D2415" t="s">
        <v>49</v>
      </c>
      <c r="E2415" t="s">
        <v>55</v>
      </c>
      <c r="F2415" s="1" t="s">
        <v>14469</v>
      </c>
      <c r="G2415">
        <v>287</v>
      </c>
      <c r="H2415" t="s">
        <v>29</v>
      </c>
      <c r="I2415">
        <v>1256</v>
      </c>
      <c r="J2415">
        <v>333.08</v>
      </c>
      <c r="K2415">
        <f>Passenger_Data[[#This Row],[Price_USD]]*1</f>
        <v>333.08</v>
      </c>
      <c r="L2415">
        <v>23</v>
      </c>
      <c r="M2415" t="s">
        <v>30</v>
      </c>
      <c r="N2415" t="s">
        <v>31</v>
      </c>
      <c r="O2415" t="s">
        <v>56</v>
      </c>
      <c r="P2415" t="s">
        <v>33</v>
      </c>
      <c r="Q2415">
        <v>2</v>
      </c>
      <c r="R2415" t="s">
        <v>43</v>
      </c>
      <c r="S2415" t="s">
        <v>35</v>
      </c>
      <c r="T2415">
        <v>6.2</v>
      </c>
      <c r="U2415">
        <v>22</v>
      </c>
      <c r="V2415">
        <v>76</v>
      </c>
      <c r="W2415">
        <v>0</v>
      </c>
      <c r="X2415">
        <v>0</v>
      </c>
      <c r="Y2415" t="s">
        <v>36</v>
      </c>
    </row>
    <row r="2416" spans="1:25" x14ac:dyDescent="0.25">
      <c r="A2416" t="s">
        <v>3889</v>
      </c>
      <c r="B2416" t="s">
        <v>3890</v>
      </c>
      <c r="C2416" t="s">
        <v>48</v>
      </c>
      <c r="D2416" t="s">
        <v>49</v>
      </c>
      <c r="E2416" t="s">
        <v>27</v>
      </c>
      <c r="F2416" s="1" t="s">
        <v>14470</v>
      </c>
      <c r="G2416">
        <v>183</v>
      </c>
      <c r="H2416" t="s">
        <v>29</v>
      </c>
      <c r="I2416">
        <v>1377</v>
      </c>
      <c r="J2416">
        <v>430.14</v>
      </c>
      <c r="K2416">
        <f>Passenger_Data[[#This Row],[Price_USD]]*1</f>
        <v>430.14</v>
      </c>
      <c r="L2416">
        <v>50</v>
      </c>
      <c r="M2416" t="s">
        <v>40</v>
      </c>
      <c r="N2416" t="s">
        <v>41</v>
      </c>
      <c r="O2416" t="s">
        <v>33</v>
      </c>
      <c r="P2416" t="s">
        <v>33</v>
      </c>
      <c r="Q2416">
        <v>1</v>
      </c>
      <c r="R2416" t="s">
        <v>65</v>
      </c>
      <c r="S2416" t="s">
        <v>68</v>
      </c>
      <c r="T2416">
        <v>6.4</v>
      </c>
      <c r="U2416">
        <v>12</v>
      </c>
      <c r="V2416">
        <v>113</v>
      </c>
      <c r="W2416">
        <v>0</v>
      </c>
      <c r="X2416">
        <v>0</v>
      </c>
      <c r="Y2416" t="s">
        <v>77</v>
      </c>
    </row>
    <row r="2417" spans="1:25" x14ac:dyDescent="0.25">
      <c r="A2417" t="s">
        <v>3891</v>
      </c>
      <c r="B2417" t="s">
        <v>3762</v>
      </c>
      <c r="C2417" t="s">
        <v>73</v>
      </c>
      <c r="D2417" t="s">
        <v>39</v>
      </c>
      <c r="E2417" t="s">
        <v>27</v>
      </c>
      <c r="F2417" s="1" t="s">
        <v>14471</v>
      </c>
      <c r="G2417">
        <v>115</v>
      </c>
      <c r="H2417" t="s">
        <v>29</v>
      </c>
      <c r="I2417">
        <v>1949</v>
      </c>
      <c r="J2417">
        <v>395.73</v>
      </c>
      <c r="K2417">
        <f>Passenger_Data[[#This Row],[Price_USD]]*1</f>
        <v>395.73</v>
      </c>
      <c r="L2417">
        <v>37</v>
      </c>
      <c r="M2417" t="s">
        <v>40</v>
      </c>
      <c r="N2417" t="s">
        <v>41</v>
      </c>
      <c r="O2417" t="s">
        <v>56</v>
      </c>
      <c r="P2417" t="s">
        <v>50</v>
      </c>
      <c r="Q2417">
        <v>1</v>
      </c>
      <c r="R2417" t="s">
        <v>65</v>
      </c>
      <c r="S2417" t="s">
        <v>35</v>
      </c>
      <c r="T2417">
        <v>6.5</v>
      </c>
      <c r="U2417">
        <v>16</v>
      </c>
      <c r="V2417">
        <v>71</v>
      </c>
      <c r="W2417">
        <v>0</v>
      </c>
      <c r="X2417">
        <v>0</v>
      </c>
      <c r="Y2417" t="s">
        <v>36</v>
      </c>
    </row>
    <row r="2418" spans="1:25" x14ac:dyDescent="0.25">
      <c r="A2418" t="s">
        <v>3892</v>
      </c>
      <c r="B2418" t="s">
        <v>818</v>
      </c>
      <c r="C2418" t="s">
        <v>54</v>
      </c>
      <c r="D2418" t="s">
        <v>64</v>
      </c>
      <c r="E2418" t="s">
        <v>39</v>
      </c>
      <c r="F2418" s="1" t="s">
        <v>14472</v>
      </c>
      <c r="G2418">
        <v>163</v>
      </c>
      <c r="H2418" t="s">
        <v>29</v>
      </c>
      <c r="I2418">
        <v>1113</v>
      </c>
      <c r="J2418">
        <v>400.07</v>
      </c>
      <c r="K2418">
        <f>Passenger_Data[[#This Row],[Price_USD]]*1</f>
        <v>400.07</v>
      </c>
      <c r="L2418">
        <v>69</v>
      </c>
      <c r="M2418" t="s">
        <v>30</v>
      </c>
      <c r="N2418" t="s">
        <v>31</v>
      </c>
      <c r="O2418" t="s">
        <v>56</v>
      </c>
      <c r="P2418" t="s">
        <v>50</v>
      </c>
      <c r="Q2418">
        <v>5</v>
      </c>
      <c r="R2418" t="s">
        <v>65</v>
      </c>
      <c r="S2418" t="s">
        <v>44</v>
      </c>
      <c r="T2418">
        <v>8.4</v>
      </c>
      <c r="U2418">
        <v>2</v>
      </c>
      <c r="V2418">
        <v>70</v>
      </c>
      <c r="W2418">
        <v>0</v>
      </c>
      <c r="X2418">
        <v>0</v>
      </c>
      <c r="Y2418" t="s">
        <v>77</v>
      </c>
    </row>
    <row r="2419" spans="1:25" x14ac:dyDescent="0.25">
      <c r="A2419" t="s">
        <v>3893</v>
      </c>
      <c r="B2419" t="s">
        <v>3894</v>
      </c>
      <c r="C2419" t="s">
        <v>48</v>
      </c>
      <c r="D2419" t="s">
        <v>49</v>
      </c>
      <c r="E2419" t="s">
        <v>28</v>
      </c>
      <c r="F2419" s="1" t="s">
        <v>14473</v>
      </c>
      <c r="G2419">
        <v>134</v>
      </c>
      <c r="H2419" t="s">
        <v>29</v>
      </c>
      <c r="I2419">
        <v>999</v>
      </c>
      <c r="J2419">
        <v>334.61</v>
      </c>
      <c r="K2419">
        <f>Passenger_Data[[#This Row],[Price_USD]]*1</f>
        <v>334.61</v>
      </c>
      <c r="L2419">
        <v>54</v>
      </c>
      <c r="M2419" t="s">
        <v>30</v>
      </c>
      <c r="N2419" t="s">
        <v>31</v>
      </c>
      <c r="O2419" t="s">
        <v>33</v>
      </c>
      <c r="P2419" t="s">
        <v>50</v>
      </c>
      <c r="Q2419">
        <v>0</v>
      </c>
      <c r="R2419" t="s">
        <v>51</v>
      </c>
      <c r="S2419" t="s">
        <v>61</v>
      </c>
      <c r="T2419">
        <v>4.5999999999999996</v>
      </c>
      <c r="U2419">
        <v>2</v>
      </c>
      <c r="V2419">
        <v>9</v>
      </c>
      <c r="W2419">
        <v>0</v>
      </c>
      <c r="X2419">
        <v>0</v>
      </c>
      <c r="Y2419" t="s">
        <v>36</v>
      </c>
    </row>
    <row r="2420" spans="1:25" x14ac:dyDescent="0.25">
      <c r="A2420" t="s">
        <v>3895</v>
      </c>
      <c r="B2420" t="s">
        <v>3896</v>
      </c>
      <c r="C2420" t="s">
        <v>54</v>
      </c>
      <c r="D2420" t="s">
        <v>55</v>
      </c>
      <c r="E2420" t="s">
        <v>55</v>
      </c>
      <c r="F2420" s="1" t="s">
        <v>14474</v>
      </c>
      <c r="G2420">
        <v>184</v>
      </c>
      <c r="H2420" t="s">
        <v>29</v>
      </c>
      <c r="I2420">
        <v>1775</v>
      </c>
      <c r="J2420">
        <v>332.48</v>
      </c>
      <c r="K2420">
        <f>Passenger_Data[[#This Row],[Price_USD]]*1</f>
        <v>332.48</v>
      </c>
      <c r="L2420">
        <v>27</v>
      </c>
      <c r="M2420" t="s">
        <v>40</v>
      </c>
      <c r="N2420" t="s">
        <v>60</v>
      </c>
      <c r="O2420" t="s">
        <v>42</v>
      </c>
      <c r="P2420" t="s">
        <v>50</v>
      </c>
      <c r="Q2420">
        <v>0</v>
      </c>
      <c r="R2420" t="s">
        <v>51</v>
      </c>
      <c r="S2420" t="s">
        <v>68</v>
      </c>
      <c r="T2420">
        <v>5.9</v>
      </c>
      <c r="U2420">
        <v>9</v>
      </c>
      <c r="V2420">
        <v>71</v>
      </c>
      <c r="W2420">
        <v>0</v>
      </c>
      <c r="X2420">
        <v>0</v>
      </c>
      <c r="Y2420" t="s">
        <v>77</v>
      </c>
    </row>
    <row r="2421" spans="1:25" x14ac:dyDescent="0.25">
      <c r="A2421" t="s">
        <v>3897</v>
      </c>
      <c r="B2421" t="s">
        <v>502</v>
      </c>
      <c r="C2421" t="s">
        <v>54</v>
      </c>
      <c r="D2421" t="s">
        <v>64</v>
      </c>
      <c r="E2421" t="s">
        <v>55</v>
      </c>
      <c r="F2421" s="1" t="s">
        <v>14475</v>
      </c>
      <c r="G2421">
        <v>165</v>
      </c>
      <c r="H2421" t="s">
        <v>86</v>
      </c>
      <c r="I2421">
        <v>1037</v>
      </c>
      <c r="J2421">
        <v>246.68</v>
      </c>
      <c r="K2421">
        <f>Passenger_Data[[#This Row],[Price_USD]]*1</f>
        <v>246.68</v>
      </c>
      <c r="L2421">
        <v>56</v>
      </c>
      <c r="M2421" t="s">
        <v>40</v>
      </c>
      <c r="N2421" t="s">
        <v>41</v>
      </c>
      <c r="O2421" t="s">
        <v>32</v>
      </c>
      <c r="P2421" t="s">
        <v>50</v>
      </c>
      <c r="Q2421">
        <v>2</v>
      </c>
      <c r="R2421" t="s">
        <v>51</v>
      </c>
      <c r="S2421" t="s">
        <v>44</v>
      </c>
      <c r="T2421">
        <v>8.9</v>
      </c>
      <c r="U2421">
        <v>21</v>
      </c>
      <c r="V2421">
        <v>92</v>
      </c>
      <c r="W2421">
        <v>0</v>
      </c>
      <c r="X2421">
        <v>0</v>
      </c>
      <c r="Y2421" t="s">
        <v>36</v>
      </c>
    </row>
    <row r="2422" spans="1:25" x14ac:dyDescent="0.25">
      <c r="A2422" t="s">
        <v>3898</v>
      </c>
      <c r="B2422" t="s">
        <v>3899</v>
      </c>
      <c r="C2422" t="s">
        <v>82</v>
      </c>
      <c r="D2422" t="s">
        <v>49</v>
      </c>
      <c r="E2422" t="s">
        <v>49</v>
      </c>
      <c r="F2422" s="1" t="s">
        <v>14476</v>
      </c>
      <c r="G2422">
        <v>126</v>
      </c>
      <c r="H2422" t="s">
        <v>29</v>
      </c>
      <c r="I2422">
        <v>1646</v>
      </c>
      <c r="J2422">
        <v>465.82</v>
      </c>
      <c r="K2422">
        <f>Passenger_Data[[#This Row],[Price_USD]]*1</f>
        <v>465.82</v>
      </c>
      <c r="L2422">
        <v>65</v>
      </c>
      <c r="M2422" t="s">
        <v>30</v>
      </c>
      <c r="N2422" t="s">
        <v>31</v>
      </c>
      <c r="O2422" t="s">
        <v>42</v>
      </c>
      <c r="P2422" t="s">
        <v>50</v>
      </c>
      <c r="Q2422">
        <v>0</v>
      </c>
      <c r="R2422" t="s">
        <v>43</v>
      </c>
      <c r="S2422" t="s">
        <v>35</v>
      </c>
      <c r="T2422">
        <v>8.5</v>
      </c>
      <c r="U2422">
        <v>45</v>
      </c>
      <c r="V2422">
        <v>116</v>
      </c>
      <c r="W2422">
        <v>0</v>
      </c>
      <c r="X2422">
        <v>0</v>
      </c>
      <c r="Y2422" t="s">
        <v>77</v>
      </c>
    </row>
    <row r="2423" spans="1:25" x14ac:dyDescent="0.25">
      <c r="A2423" t="s">
        <v>3900</v>
      </c>
      <c r="B2423" t="s">
        <v>3901</v>
      </c>
      <c r="C2423" t="s">
        <v>54</v>
      </c>
      <c r="D2423" t="s">
        <v>55</v>
      </c>
      <c r="E2423" t="s">
        <v>55</v>
      </c>
      <c r="F2423" s="1" t="s">
        <v>14477</v>
      </c>
      <c r="G2423">
        <v>178</v>
      </c>
      <c r="H2423" t="s">
        <v>29</v>
      </c>
      <c r="I2423">
        <v>757</v>
      </c>
      <c r="J2423">
        <v>412.67</v>
      </c>
      <c r="K2423">
        <f>Passenger_Data[[#This Row],[Price_USD]]*1</f>
        <v>412.67</v>
      </c>
      <c r="L2423">
        <v>72</v>
      </c>
      <c r="M2423" t="s">
        <v>40</v>
      </c>
      <c r="N2423" t="s">
        <v>31</v>
      </c>
      <c r="O2423" t="s">
        <v>56</v>
      </c>
      <c r="P2423" t="s">
        <v>83</v>
      </c>
      <c r="Q2423">
        <v>1</v>
      </c>
      <c r="R2423" t="s">
        <v>65</v>
      </c>
      <c r="S2423" t="s">
        <v>35</v>
      </c>
      <c r="T2423">
        <v>5.7</v>
      </c>
      <c r="U2423">
        <v>15</v>
      </c>
      <c r="V2423">
        <v>22</v>
      </c>
      <c r="W2423">
        <v>0</v>
      </c>
      <c r="X2423">
        <v>0</v>
      </c>
      <c r="Y2423" t="s">
        <v>45</v>
      </c>
    </row>
    <row r="2424" spans="1:25" x14ac:dyDescent="0.25">
      <c r="A2424" t="s">
        <v>3902</v>
      </c>
      <c r="B2424" t="s">
        <v>3903</v>
      </c>
      <c r="C2424" t="s">
        <v>73</v>
      </c>
      <c r="D2424" t="s">
        <v>39</v>
      </c>
      <c r="E2424" t="s">
        <v>64</v>
      </c>
      <c r="F2424" s="1" t="s">
        <v>14478</v>
      </c>
      <c r="G2424">
        <v>236</v>
      </c>
      <c r="H2424" t="s">
        <v>29</v>
      </c>
      <c r="I2424">
        <v>916</v>
      </c>
      <c r="J2424">
        <v>485.75</v>
      </c>
      <c r="K2424">
        <f>Passenger_Data[[#This Row],[Price_USD]]*1</f>
        <v>485.75</v>
      </c>
      <c r="L2424">
        <v>50</v>
      </c>
      <c r="M2424" t="s">
        <v>40</v>
      </c>
      <c r="N2424" t="s">
        <v>31</v>
      </c>
      <c r="O2424" t="s">
        <v>33</v>
      </c>
      <c r="P2424" t="s">
        <v>50</v>
      </c>
      <c r="Q2424">
        <v>1</v>
      </c>
      <c r="R2424" t="s">
        <v>65</v>
      </c>
      <c r="S2424" t="s">
        <v>68</v>
      </c>
      <c r="T2424">
        <v>6.7</v>
      </c>
      <c r="U2424">
        <v>2</v>
      </c>
      <c r="V2424">
        <v>95</v>
      </c>
      <c r="W2424">
        <v>0</v>
      </c>
      <c r="X2424">
        <v>0</v>
      </c>
      <c r="Y2424" t="s">
        <v>36</v>
      </c>
    </row>
    <row r="2425" spans="1:25" x14ac:dyDescent="0.25">
      <c r="A2425" t="s">
        <v>3904</v>
      </c>
      <c r="B2425" t="s">
        <v>2812</v>
      </c>
      <c r="C2425" t="s">
        <v>54</v>
      </c>
      <c r="D2425" t="s">
        <v>55</v>
      </c>
      <c r="E2425" t="s">
        <v>55</v>
      </c>
      <c r="F2425" s="1" t="s">
        <v>14479</v>
      </c>
      <c r="G2425">
        <v>170</v>
      </c>
      <c r="H2425" t="s">
        <v>29</v>
      </c>
      <c r="I2425">
        <v>1433</v>
      </c>
      <c r="J2425">
        <v>356.53</v>
      </c>
      <c r="K2425">
        <f>Passenger_Data[[#This Row],[Price_USD]]*1</f>
        <v>356.53</v>
      </c>
      <c r="L2425">
        <v>49</v>
      </c>
      <c r="M2425" t="s">
        <v>30</v>
      </c>
      <c r="N2425" t="s">
        <v>41</v>
      </c>
      <c r="O2425" t="s">
        <v>56</v>
      </c>
      <c r="P2425" t="s">
        <v>50</v>
      </c>
      <c r="Q2425">
        <v>0</v>
      </c>
      <c r="R2425" t="s">
        <v>51</v>
      </c>
      <c r="S2425" t="s">
        <v>61</v>
      </c>
      <c r="T2425">
        <v>7</v>
      </c>
      <c r="U2425">
        <v>5</v>
      </c>
      <c r="V2425">
        <v>34</v>
      </c>
      <c r="W2425">
        <v>0</v>
      </c>
      <c r="X2425">
        <v>0</v>
      </c>
      <c r="Y2425" t="s">
        <v>77</v>
      </c>
    </row>
    <row r="2426" spans="1:25" x14ac:dyDescent="0.25">
      <c r="A2426" t="s">
        <v>3905</v>
      </c>
      <c r="B2426" t="s">
        <v>235</v>
      </c>
      <c r="C2426" t="s">
        <v>73</v>
      </c>
      <c r="D2426" t="s">
        <v>76</v>
      </c>
      <c r="E2426" t="s">
        <v>55</v>
      </c>
      <c r="F2426" s="1" t="s">
        <v>14480</v>
      </c>
      <c r="G2426">
        <v>79</v>
      </c>
      <c r="H2426" t="s">
        <v>29</v>
      </c>
      <c r="I2426">
        <v>931</v>
      </c>
      <c r="J2426">
        <v>426.07</v>
      </c>
      <c r="K2426">
        <f>Passenger_Data[[#This Row],[Price_USD]]*1</f>
        <v>426.07</v>
      </c>
      <c r="L2426">
        <v>58</v>
      </c>
      <c r="M2426" t="s">
        <v>40</v>
      </c>
      <c r="N2426" t="s">
        <v>41</v>
      </c>
      <c r="O2426" t="s">
        <v>56</v>
      </c>
      <c r="P2426" t="s">
        <v>50</v>
      </c>
      <c r="Q2426">
        <v>3</v>
      </c>
      <c r="R2426" t="s">
        <v>43</v>
      </c>
      <c r="S2426" t="s">
        <v>44</v>
      </c>
      <c r="T2426">
        <v>7.7</v>
      </c>
      <c r="U2426">
        <v>5</v>
      </c>
      <c r="V2426">
        <v>12</v>
      </c>
      <c r="W2426">
        <v>0</v>
      </c>
      <c r="X2426">
        <v>0</v>
      </c>
      <c r="Y2426" t="s">
        <v>45</v>
      </c>
    </row>
    <row r="2427" spans="1:25" x14ac:dyDescent="0.25">
      <c r="A2427" t="s">
        <v>3906</v>
      </c>
      <c r="B2427" t="s">
        <v>3907</v>
      </c>
      <c r="C2427" t="s">
        <v>73</v>
      </c>
      <c r="D2427" t="s">
        <v>76</v>
      </c>
      <c r="E2427" t="s">
        <v>59</v>
      </c>
      <c r="F2427" s="1" t="s">
        <v>14481</v>
      </c>
      <c r="G2427">
        <v>189</v>
      </c>
      <c r="H2427" t="s">
        <v>108</v>
      </c>
      <c r="I2427">
        <v>398</v>
      </c>
      <c r="J2427">
        <v>174.62</v>
      </c>
      <c r="K2427">
        <f>Passenger_Data[[#This Row],[Price_USD]]*1</f>
        <v>174.62</v>
      </c>
      <c r="L2427">
        <v>52</v>
      </c>
      <c r="M2427" t="s">
        <v>30</v>
      </c>
      <c r="N2427" t="s">
        <v>60</v>
      </c>
      <c r="O2427" t="s">
        <v>56</v>
      </c>
      <c r="P2427" t="s">
        <v>83</v>
      </c>
      <c r="Q2427">
        <v>0</v>
      </c>
      <c r="R2427" t="s">
        <v>65</v>
      </c>
      <c r="S2427" t="s">
        <v>68</v>
      </c>
      <c r="T2427">
        <v>8</v>
      </c>
      <c r="U2427">
        <v>5</v>
      </c>
      <c r="V2427">
        <v>59</v>
      </c>
      <c r="W2427">
        <v>0</v>
      </c>
      <c r="X2427">
        <v>0</v>
      </c>
      <c r="Y2427" t="s">
        <v>45</v>
      </c>
    </row>
    <row r="2428" spans="1:25" x14ac:dyDescent="0.25">
      <c r="A2428" t="s">
        <v>3908</v>
      </c>
      <c r="B2428" t="s">
        <v>767</v>
      </c>
      <c r="C2428" t="s">
        <v>54</v>
      </c>
      <c r="D2428" t="s">
        <v>59</v>
      </c>
      <c r="E2428" t="s">
        <v>64</v>
      </c>
      <c r="F2428" s="1" t="s">
        <v>14482</v>
      </c>
      <c r="G2428">
        <v>215</v>
      </c>
      <c r="H2428" t="s">
        <v>29</v>
      </c>
      <c r="I2428">
        <v>715</v>
      </c>
      <c r="J2428">
        <v>250.75</v>
      </c>
      <c r="K2428">
        <f>Passenger_Data[[#This Row],[Price_USD]]*1</f>
        <v>250.75</v>
      </c>
      <c r="L2428">
        <v>31</v>
      </c>
      <c r="M2428" t="s">
        <v>40</v>
      </c>
      <c r="N2428" t="s">
        <v>31</v>
      </c>
      <c r="O2428" t="s">
        <v>56</v>
      </c>
      <c r="P2428" t="s">
        <v>50</v>
      </c>
      <c r="Q2428">
        <v>1</v>
      </c>
      <c r="R2428" t="s">
        <v>51</v>
      </c>
      <c r="S2428" t="s">
        <v>68</v>
      </c>
      <c r="T2428">
        <v>6.5</v>
      </c>
      <c r="U2428">
        <v>2</v>
      </c>
      <c r="V2428">
        <v>7</v>
      </c>
      <c r="W2428">
        <v>0</v>
      </c>
      <c r="X2428">
        <v>0</v>
      </c>
      <c r="Y2428" t="s">
        <v>36</v>
      </c>
    </row>
    <row r="2429" spans="1:25" x14ac:dyDescent="0.25">
      <c r="A2429" t="s">
        <v>3909</v>
      </c>
      <c r="B2429" t="s">
        <v>3910</v>
      </c>
      <c r="C2429" t="s">
        <v>73</v>
      </c>
      <c r="D2429" t="s">
        <v>76</v>
      </c>
      <c r="E2429" t="s">
        <v>27</v>
      </c>
      <c r="F2429" s="1" t="s">
        <v>14483</v>
      </c>
      <c r="G2429">
        <v>197</v>
      </c>
      <c r="H2429" t="s">
        <v>29</v>
      </c>
      <c r="I2429">
        <v>1575</v>
      </c>
      <c r="J2429">
        <v>233.53</v>
      </c>
      <c r="K2429">
        <f>Passenger_Data[[#This Row],[Price_USD]]*1</f>
        <v>233.53</v>
      </c>
      <c r="L2429">
        <v>37</v>
      </c>
      <c r="M2429" t="s">
        <v>40</v>
      </c>
      <c r="N2429" t="s">
        <v>31</v>
      </c>
      <c r="O2429" t="s">
        <v>56</v>
      </c>
      <c r="P2429" t="s">
        <v>50</v>
      </c>
      <c r="Q2429">
        <v>1</v>
      </c>
      <c r="R2429" t="s">
        <v>51</v>
      </c>
      <c r="S2429" t="s">
        <v>68</v>
      </c>
      <c r="T2429">
        <v>8.1999999999999993</v>
      </c>
      <c r="U2429">
        <v>4</v>
      </c>
      <c r="V2429">
        <v>78</v>
      </c>
      <c r="W2429">
        <v>0</v>
      </c>
      <c r="X2429">
        <v>0</v>
      </c>
      <c r="Y2429" t="s">
        <v>77</v>
      </c>
    </row>
    <row r="2430" spans="1:25" x14ac:dyDescent="0.25">
      <c r="A2430" t="s">
        <v>3911</v>
      </c>
      <c r="B2430" t="s">
        <v>3128</v>
      </c>
      <c r="C2430" t="s">
        <v>54</v>
      </c>
      <c r="D2430" t="s">
        <v>28</v>
      </c>
      <c r="E2430" t="s">
        <v>55</v>
      </c>
      <c r="F2430" s="1" t="s">
        <v>14484</v>
      </c>
      <c r="G2430">
        <v>163</v>
      </c>
      <c r="H2430" t="s">
        <v>29</v>
      </c>
      <c r="I2430">
        <v>1152</v>
      </c>
      <c r="J2430">
        <v>467.44</v>
      </c>
      <c r="K2430">
        <f>Passenger_Data[[#This Row],[Price_USD]]*1</f>
        <v>467.44</v>
      </c>
      <c r="L2430">
        <v>79</v>
      </c>
      <c r="M2430" t="s">
        <v>40</v>
      </c>
      <c r="N2430" t="s">
        <v>31</v>
      </c>
      <c r="O2430" t="s">
        <v>42</v>
      </c>
      <c r="P2430" t="s">
        <v>50</v>
      </c>
      <c r="Q2430">
        <v>0</v>
      </c>
      <c r="R2430" t="s">
        <v>65</v>
      </c>
      <c r="S2430" t="s">
        <v>68</v>
      </c>
      <c r="T2430">
        <v>7.7</v>
      </c>
      <c r="U2430">
        <v>13</v>
      </c>
      <c r="V2430">
        <v>12</v>
      </c>
      <c r="W2430">
        <v>1</v>
      </c>
      <c r="X2430">
        <v>0</v>
      </c>
      <c r="Y2430" t="s">
        <v>77</v>
      </c>
    </row>
    <row r="2431" spans="1:25" x14ac:dyDescent="0.25">
      <c r="A2431" t="s">
        <v>3912</v>
      </c>
      <c r="B2431" t="s">
        <v>1731</v>
      </c>
      <c r="C2431" t="s">
        <v>48</v>
      </c>
      <c r="D2431" t="s">
        <v>28</v>
      </c>
      <c r="E2431" t="s">
        <v>49</v>
      </c>
      <c r="F2431" s="1" t="s">
        <v>14485</v>
      </c>
      <c r="G2431">
        <v>230</v>
      </c>
      <c r="H2431" t="s">
        <v>29</v>
      </c>
      <c r="I2431">
        <v>1060</v>
      </c>
      <c r="J2431">
        <v>226.11</v>
      </c>
      <c r="K2431">
        <f>Passenger_Data[[#This Row],[Price_USD]]*1</f>
        <v>226.11</v>
      </c>
      <c r="L2431">
        <v>21</v>
      </c>
      <c r="M2431" t="s">
        <v>40</v>
      </c>
      <c r="N2431" t="s">
        <v>41</v>
      </c>
      <c r="O2431" t="s">
        <v>42</v>
      </c>
      <c r="P2431" t="s">
        <v>50</v>
      </c>
      <c r="Q2431">
        <v>0</v>
      </c>
      <c r="R2431" t="s">
        <v>51</v>
      </c>
      <c r="S2431" t="s">
        <v>44</v>
      </c>
      <c r="T2431">
        <v>8.4</v>
      </c>
      <c r="U2431">
        <v>2</v>
      </c>
      <c r="V2431">
        <v>87</v>
      </c>
      <c r="W2431">
        <v>0</v>
      </c>
      <c r="X2431">
        <v>0</v>
      </c>
      <c r="Y2431" t="s">
        <v>36</v>
      </c>
    </row>
    <row r="2432" spans="1:25" x14ac:dyDescent="0.25">
      <c r="A2432" t="s">
        <v>3913</v>
      </c>
      <c r="B2432" t="s">
        <v>892</v>
      </c>
      <c r="C2432" t="s">
        <v>82</v>
      </c>
      <c r="D2432" t="s">
        <v>49</v>
      </c>
      <c r="E2432" t="s">
        <v>64</v>
      </c>
      <c r="F2432" s="1" t="s">
        <v>14486</v>
      </c>
      <c r="G2432">
        <v>240</v>
      </c>
      <c r="H2432" t="s">
        <v>86</v>
      </c>
      <c r="I2432">
        <v>1308</v>
      </c>
      <c r="J2432">
        <v>257.13</v>
      </c>
      <c r="K2432">
        <f>Passenger_Data[[#This Row],[Price_USD]]*1</f>
        <v>257.13</v>
      </c>
      <c r="L2432">
        <v>40</v>
      </c>
      <c r="M2432" t="s">
        <v>30</v>
      </c>
      <c r="N2432" t="s">
        <v>31</v>
      </c>
      <c r="O2432" t="s">
        <v>42</v>
      </c>
      <c r="P2432" t="s">
        <v>33</v>
      </c>
      <c r="Q2432">
        <v>1</v>
      </c>
      <c r="R2432" t="s">
        <v>65</v>
      </c>
      <c r="S2432" t="s">
        <v>61</v>
      </c>
      <c r="T2432">
        <v>6.9</v>
      </c>
      <c r="U2432">
        <v>22</v>
      </c>
      <c r="V2432">
        <v>35</v>
      </c>
      <c r="W2432">
        <v>0</v>
      </c>
      <c r="X2432">
        <v>0</v>
      </c>
      <c r="Y2432" t="s">
        <v>77</v>
      </c>
    </row>
    <row r="2433" spans="1:25" x14ac:dyDescent="0.25">
      <c r="A2433" t="s">
        <v>3914</v>
      </c>
      <c r="B2433" t="s">
        <v>1177</v>
      </c>
      <c r="C2433" t="s">
        <v>82</v>
      </c>
      <c r="D2433" t="s">
        <v>28</v>
      </c>
      <c r="E2433" t="s">
        <v>49</v>
      </c>
      <c r="F2433" s="1" t="s">
        <v>14487</v>
      </c>
      <c r="G2433">
        <v>142</v>
      </c>
      <c r="H2433" t="s">
        <v>29</v>
      </c>
      <c r="I2433">
        <v>1032</v>
      </c>
      <c r="J2433">
        <v>473.51</v>
      </c>
      <c r="K2433">
        <f>Passenger_Data[[#This Row],[Price_USD]]*1</f>
        <v>473.51</v>
      </c>
      <c r="L2433">
        <v>25</v>
      </c>
      <c r="M2433" t="s">
        <v>30</v>
      </c>
      <c r="N2433" t="s">
        <v>60</v>
      </c>
      <c r="O2433" t="s">
        <v>56</v>
      </c>
      <c r="P2433" t="s">
        <v>264</v>
      </c>
      <c r="Q2433">
        <v>2</v>
      </c>
      <c r="R2433" t="s">
        <v>51</v>
      </c>
      <c r="S2433" t="s">
        <v>44</v>
      </c>
      <c r="T2433">
        <v>3.5</v>
      </c>
      <c r="U2433">
        <v>11</v>
      </c>
      <c r="V2433">
        <v>18</v>
      </c>
      <c r="W2433">
        <v>0</v>
      </c>
      <c r="X2433">
        <v>0</v>
      </c>
      <c r="Y2433" t="s">
        <v>77</v>
      </c>
    </row>
    <row r="2434" spans="1:25" x14ac:dyDescent="0.25">
      <c r="A2434" t="s">
        <v>3915</v>
      </c>
      <c r="B2434" t="s">
        <v>1412</v>
      </c>
      <c r="C2434" t="s">
        <v>48</v>
      </c>
      <c r="D2434" t="s">
        <v>76</v>
      </c>
      <c r="E2434" t="s">
        <v>39</v>
      </c>
      <c r="F2434" s="1" t="s">
        <v>14488</v>
      </c>
      <c r="G2434">
        <v>253</v>
      </c>
      <c r="H2434" t="s">
        <v>29</v>
      </c>
      <c r="I2434">
        <v>882</v>
      </c>
      <c r="J2434">
        <v>244.44</v>
      </c>
      <c r="K2434">
        <f>Passenger_Data[[#This Row],[Price_USD]]*1</f>
        <v>244.44</v>
      </c>
      <c r="L2434">
        <v>18</v>
      </c>
      <c r="M2434" t="s">
        <v>40</v>
      </c>
      <c r="N2434" t="s">
        <v>31</v>
      </c>
      <c r="O2434" t="s">
        <v>42</v>
      </c>
      <c r="P2434" t="s">
        <v>50</v>
      </c>
      <c r="Q2434">
        <v>1</v>
      </c>
      <c r="R2434" t="s">
        <v>51</v>
      </c>
      <c r="S2434" t="s">
        <v>68</v>
      </c>
      <c r="T2434">
        <v>7.3</v>
      </c>
      <c r="U2434">
        <v>16</v>
      </c>
      <c r="V2434">
        <v>75</v>
      </c>
      <c r="W2434">
        <v>0</v>
      </c>
      <c r="X2434">
        <v>0</v>
      </c>
      <c r="Y2434" t="s">
        <v>77</v>
      </c>
    </row>
    <row r="2435" spans="1:25" x14ac:dyDescent="0.25">
      <c r="A2435" t="s">
        <v>3916</v>
      </c>
      <c r="B2435" t="s">
        <v>3917</v>
      </c>
      <c r="C2435" t="s">
        <v>54</v>
      </c>
      <c r="D2435" t="s">
        <v>39</v>
      </c>
      <c r="E2435" t="s">
        <v>28</v>
      </c>
      <c r="F2435" s="1" t="s">
        <v>14489</v>
      </c>
      <c r="G2435">
        <v>278</v>
      </c>
      <c r="H2435" t="s">
        <v>29</v>
      </c>
      <c r="I2435">
        <v>1240</v>
      </c>
      <c r="J2435">
        <v>367.77</v>
      </c>
      <c r="K2435">
        <f>Passenger_Data[[#This Row],[Price_USD]]*1</f>
        <v>367.77</v>
      </c>
      <c r="L2435">
        <v>77</v>
      </c>
      <c r="M2435" t="s">
        <v>30</v>
      </c>
      <c r="N2435" t="s">
        <v>41</v>
      </c>
      <c r="O2435" t="s">
        <v>42</v>
      </c>
      <c r="P2435" t="s">
        <v>50</v>
      </c>
      <c r="Q2435">
        <v>0</v>
      </c>
      <c r="R2435" t="s">
        <v>65</v>
      </c>
      <c r="S2435" t="s">
        <v>68</v>
      </c>
      <c r="T2435">
        <v>4.0999999999999996</v>
      </c>
      <c r="U2435">
        <v>46</v>
      </c>
      <c r="V2435">
        <v>78</v>
      </c>
      <c r="W2435">
        <v>0</v>
      </c>
      <c r="X2435">
        <v>0</v>
      </c>
      <c r="Y2435" t="s">
        <v>77</v>
      </c>
    </row>
    <row r="2436" spans="1:25" x14ac:dyDescent="0.25">
      <c r="A2436" t="s">
        <v>3918</v>
      </c>
      <c r="B2436" t="s">
        <v>2115</v>
      </c>
      <c r="C2436" t="s">
        <v>54</v>
      </c>
      <c r="D2436" t="s">
        <v>49</v>
      </c>
      <c r="E2436" t="s">
        <v>39</v>
      </c>
      <c r="F2436" s="1" t="s">
        <v>14490</v>
      </c>
      <c r="G2436">
        <v>183</v>
      </c>
      <c r="H2436" t="s">
        <v>86</v>
      </c>
      <c r="I2436">
        <v>1026</v>
      </c>
      <c r="J2436">
        <v>461.22</v>
      </c>
      <c r="K2436">
        <f>Passenger_Data[[#This Row],[Price_USD]]*1</f>
        <v>461.22</v>
      </c>
      <c r="L2436">
        <v>62</v>
      </c>
      <c r="M2436" t="s">
        <v>40</v>
      </c>
      <c r="N2436" t="s">
        <v>31</v>
      </c>
      <c r="O2436" t="s">
        <v>33</v>
      </c>
      <c r="P2436" t="s">
        <v>50</v>
      </c>
      <c r="Q2436">
        <v>2</v>
      </c>
      <c r="R2436" t="s">
        <v>65</v>
      </c>
      <c r="S2436" t="s">
        <v>68</v>
      </c>
      <c r="T2436">
        <v>9.4</v>
      </c>
      <c r="U2436">
        <v>0</v>
      </c>
      <c r="V2436">
        <v>54</v>
      </c>
      <c r="W2436">
        <v>0</v>
      </c>
      <c r="X2436">
        <v>0</v>
      </c>
      <c r="Y2436" t="s">
        <v>77</v>
      </c>
    </row>
    <row r="2437" spans="1:25" x14ac:dyDescent="0.25">
      <c r="A2437" t="s">
        <v>3919</v>
      </c>
      <c r="B2437" t="s">
        <v>3847</v>
      </c>
      <c r="C2437" t="s">
        <v>48</v>
      </c>
      <c r="D2437" t="s">
        <v>27</v>
      </c>
      <c r="E2437" t="s">
        <v>27</v>
      </c>
      <c r="F2437" s="1" t="s">
        <v>14491</v>
      </c>
      <c r="G2437">
        <v>169</v>
      </c>
      <c r="H2437" t="s">
        <v>29</v>
      </c>
      <c r="I2437">
        <v>1347</v>
      </c>
      <c r="J2437">
        <v>345.86</v>
      </c>
      <c r="K2437">
        <f>Passenger_Data[[#This Row],[Price_USD]]*1</f>
        <v>345.86</v>
      </c>
      <c r="L2437">
        <v>55</v>
      </c>
      <c r="M2437" t="s">
        <v>30</v>
      </c>
      <c r="N2437" t="s">
        <v>31</v>
      </c>
      <c r="O2437" t="s">
        <v>56</v>
      </c>
      <c r="P2437" t="s">
        <v>33</v>
      </c>
      <c r="Q2437">
        <v>1</v>
      </c>
      <c r="R2437" t="s">
        <v>51</v>
      </c>
      <c r="S2437" t="s">
        <v>35</v>
      </c>
      <c r="T2437">
        <v>7</v>
      </c>
      <c r="U2437">
        <v>9</v>
      </c>
      <c r="V2437">
        <v>101</v>
      </c>
      <c r="W2437">
        <v>0</v>
      </c>
      <c r="X2437">
        <v>0</v>
      </c>
      <c r="Y2437" t="s">
        <v>77</v>
      </c>
    </row>
    <row r="2438" spans="1:25" x14ac:dyDescent="0.25">
      <c r="A2438" t="s">
        <v>3920</v>
      </c>
      <c r="B2438" t="s">
        <v>3080</v>
      </c>
      <c r="C2438" t="s">
        <v>73</v>
      </c>
      <c r="D2438" t="s">
        <v>27</v>
      </c>
      <c r="E2438" t="s">
        <v>64</v>
      </c>
      <c r="F2438" s="1" t="s">
        <v>14492</v>
      </c>
      <c r="G2438">
        <v>158</v>
      </c>
      <c r="H2438" t="s">
        <v>86</v>
      </c>
      <c r="I2438">
        <v>1473</v>
      </c>
      <c r="J2438">
        <v>533.95000000000005</v>
      </c>
      <c r="K2438">
        <f>Passenger_Data[[#This Row],[Price_USD]]*1</f>
        <v>533.95000000000005</v>
      </c>
      <c r="L2438">
        <v>64</v>
      </c>
      <c r="M2438" t="s">
        <v>30</v>
      </c>
      <c r="N2438" t="s">
        <v>31</v>
      </c>
      <c r="O2438" t="s">
        <v>32</v>
      </c>
      <c r="P2438" t="s">
        <v>50</v>
      </c>
      <c r="Q2438">
        <v>1</v>
      </c>
      <c r="R2438" t="s">
        <v>51</v>
      </c>
      <c r="S2438" t="s">
        <v>68</v>
      </c>
      <c r="T2438">
        <v>8.6</v>
      </c>
      <c r="U2438">
        <v>10</v>
      </c>
      <c r="V2438">
        <v>30</v>
      </c>
      <c r="W2438">
        <v>0</v>
      </c>
      <c r="X2438">
        <v>0</v>
      </c>
      <c r="Y2438" t="s">
        <v>77</v>
      </c>
    </row>
    <row r="2439" spans="1:25" x14ac:dyDescent="0.25">
      <c r="A2439" t="s">
        <v>3921</v>
      </c>
      <c r="B2439" t="s">
        <v>2334</v>
      </c>
      <c r="C2439" t="s">
        <v>82</v>
      </c>
      <c r="D2439" t="s">
        <v>27</v>
      </c>
      <c r="E2439" t="s">
        <v>27</v>
      </c>
      <c r="F2439" s="1" t="s">
        <v>14493</v>
      </c>
      <c r="G2439">
        <v>191</v>
      </c>
      <c r="H2439" t="s">
        <v>29</v>
      </c>
      <c r="I2439">
        <v>1249</v>
      </c>
      <c r="J2439">
        <v>253.35</v>
      </c>
      <c r="K2439">
        <f>Passenger_Data[[#This Row],[Price_USD]]*1</f>
        <v>253.35</v>
      </c>
      <c r="L2439">
        <v>56</v>
      </c>
      <c r="M2439" t="s">
        <v>30</v>
      </c>
      <c r="N2439" t="s">
        <v>60</v>
      </c>
      <c r="O2439" t="s">
        <v>32</v>
      </c>
      <c r="P2439" t="s">
        <v>50</v>
      </c>
      <c r="Q2439">
        <v>0</v>
      </c>
      <c r="R2439" t="s">
        <v>65</v>
      </c>
      <c r="S2439" t="s">
        <v>35</v>
      </c>
      <c r="T2439">
        <v>7.4</v>
      </c>
      <c r="U2439">
        <v>17</v>
      </c>
      <c r="V2439">
        <v>34</v>
      </c>
      <c r="W2439">
        <v>0</v>
      </c>
      <c r="X2439">
        <v>0</v>
      </c>
      <c r="Y2439" t="s">
        <v>36</v>
      </c>
    </row>
    <row r="2440" spans="1:25" x14ac:dyDescent="0.25">
      <c r="A2440" t="s">
        <v>3922</v>
      </c>
      <c r="B2440" t="s">
        <v>3923</v>
      </c>
      <c r="C2440" t="s">
        <v>54</v>
      </c>
      <c r="D2440" t="s">
        <v>76</v>
      </c>
      <c r="E2440" t="s">
        <v>59</v>
      </c>
      <c r="F2440" s="1" t="s">
        <v>14494</v>
      </c>
      <c r="G2440">
        <v>147</v>
      </c>
      <c r="H2440" t="s">
        <v>29</v>
      </c>
      <c r="I2440">
        <v>1008</v>
      </c>
      <c r="J2440">
        <v>305.17</v>
      </c>
      <c r="K2440">
        <f>Passenger_Data[[#This Row],[Price_USD]]*1</f>
        <v>305.17</v>
      </c>
      <c r="L2440">
        <v>22</v>
      </c>
      <c r="M2440" t="s">
        <v>40</v>
      </c>
      <c r="N2440" t="s">
        <v>41</v>
      </c>
      <c r="O2440" t="s">
        <v>42</v>
      </c>
      <c r="P2440" t="s">
        <v>83</v>
      </c>
      <c r="Q2440">
        <v>3</v>
      </c>
      <c r="R2440" t="s">
        <v>65</v>
      </c>
      <c r="S2440" t="s">
        <v>44</v>
      </c>
      <c r="T2440">
        <v>5.5</v>
      </c>
      <c r="U2440">
        <v>12</v>
      </c>
      <c r="V2440">
        <v>1</v>
      </c>
      <c r="W2440">
        <v>0</v>
      </c>
      <c r="X2440">
        <v>0</v>
      </c>
      <c r="Y2440" t="s">
        <v>36</v>
      </c>
    </row>
    <row r="2441" spans="1:25" x14ac:dyDescent="0.25">
      <c r="A2441" t="s">
        <v>3924</v>
      </c>
      <c r="B2441" t="s">
        <v>1295</v>
      </c>
      <c r="C2441" t="s">
        <v>73</v>
      </c>
      <c r="D2441" t="s">
        <v>39</v>
      </c>
      <c r="E2441" t="s">
        <v>49</v>
      </c>
      <c r="F2441" s="1" t="s">
        <v>14495</v>
      </c>
      <c r="G2441">
        <v>150</v>
      </c>
      <c r="H2441" t="s">
        <v>108</v>
      </c>
      <c r="I2441">
        <v>1390</v>
      </c>
      <c r="J2441">
        <v>268.48</v>
      </c>
      <c r="K2441">
        <f>Passenger_Data[[#This Row],[Price_USD]]*1</f>
        <v>268.48</v>
      </c>
      <c r="L2441">
        <v>21</v>
      </c>
      <c r="M2441" t="s">
        <v>40</v>
      </c>
      <c r="N2441" t="s">
        <v>31</v>
      </c>
      <c r="O2441" t="s">
        <v>56</v>
      </c>
      <c r="P2441" t="s">
        <v>33</v>
      </c>
      <c r="Q2441">
        <v>2</v>
      </c>
      <c r="R2441" t="s">
        <v>65</v>
      </c>
      <c r="S2441" t="s">
        <v>68</v>
      </c>
      <c r="T2441">
        <v>8</v>
      </c>
      <c r="U2441">
        <v>1</v>
      </c>
      <c r="V2441">
        <v>37</v>
      </c>
      <c r="W2441">
        <v>0</v>
      </c>
      <c r="X2441">
        <v>0</v>
      </c>
      <c r="Y2441" t="s">
        <v>77</v>
      </c>
    </row>
    <row r="2442" spans="1:25" x14ac:dyDescent="0.25">
      <c r="A2442" t="s">
        <v>3925</v>
      </c>
      <c r="B2442" t="s">
        <v>3926</v>
      </c>
      <c r="C2442" t="s">
        <v>82</v>
      </c>
      <c r="D2442" t="s">
        <v>55</v>
      </c>
      <c r="E2442" t="s">
        <v>49</v>
      </c>
      <c r="F2442" s="1" t="s">
        <v>14496</v>
      </c>
      <c r="G2442">
        <v>81</v>
      </c>
      <c r="H2442" t="s">
        <v>29</v>
      </c>
      <c r="I2442">
        <v>1276</v>
      </c>
      <c r="J2442">
        <v>308.60000000000002</v>
      </c>
      <c r="K2442">
        <f>Passenger_Data[[#This Row],[Price_USD]]*1</f>
        <v>308.60000000000002</v>
      </c>
      <c r="L2442">
        <v>26</v>
      </c>
      <c r="M2442" t="s">
        <v>30</v>
      </c>
      <c r="N2442" t="s">
        <v>41</v>
      </c>
      <c r="O2442" t="s">
        <v>33</v>
      </c>
      <c r="P2442" t="s">
        <v>33</v>
      </c>
      <c r="Q2442">
        <v>2</v>
      </c>
      <c r="R2442" t="s">
        <v>43</v>
      </c>
      <c r="S2442" t="s">
        <v>35</v>
      </c>
      <c r="T2442">
        <v>5.7</v>
      </c>
      <c r="U2442">
        <v>15</v>
      </c>
      <c r="V2442">
        <v>108</v>
      </c>
      <c r="W2442">
        <v>0</v>
      </c>
      <c r="X2442">
        <v>1</v>
      </c>
      <c r="Y2442" t="s">
        <v>36</v>
      </c>
    </row>
    <row r="2443" spans="1:25" x14ac:dyDescent="0.25">
      <c r="A2443" t="s">
        <v>3927</v>
      </c>
      <c r="B2443" t="s">
        <v>3928</v>
      </c>
      <c r="C2443" t="s">
        <v>73</v>
      </c>
      <c r="D2443" t="s">
        <v>76</v>
      </c>
      <c r="E2443" t="s">
        <v>76</v>
      </c>
      <c r="F2443" s="1" t="s">
        <v>14497</v>
      </c>
      <c r="G2443">
        <v>177</v>
      </c>
      <c r="H2443" t="s">
        <v>29</v>
      </c>
      <c r="I2443">
        <v>1126</v>
      </c>
      <c r="J2443">
        <v>307.20999999999998</v>
      </c>
      <c r="K2443">
        <f>Passenger_Data[[#This Row],[Price_USD]]*1</f>
        <v>307.20999999999998</v>
      </c>
      <c r="L2443">
        <v>44</v>
      </c>
      <c r="M2443" t="s">
        <v>40</v>
      </c>
      <c r="N2443" t="s">
        <v>31</v>
      </c>
      <c r="O2443" t="s">
        <v>32</v>
      </c>
      <c r="P2443" t="s">
        <v>83</v>
      </c>
      <c r="Q2443">
        <v>2</v>
      </c>
      <c r="R2443" t="s">
        <v>34</v>
      </c>
      <c r="S2443" t="s">
        <v>35</v>
      </c>
      <c r="T2443">
        <v>6.2</v>
      </c>
      <c r="U2443">
        <v>9</v>
      </c>
      <c r="V2443">
        <v>26</v>
      </c>
      <c r="W2443">
        <v>0</v>
      </c>
      <c r="X2443">
        <v>0</v>
      </c>
      <c r="Y2443" t="s">
        <v>77</v>
      </c>
    </row>
    <row r="2444" spans="1:25" x14ac:dyDescent="0.25">
      <c r="A2444" t="s">
        <v>3929</v>
      </c>
      <c r="B2444" t="s">
        <v>644</v>
      </c>
      <c r="C2444" t="s">
        <v>26</v>
      </c>
      <c r="D2444" t="s">
        <v>64</v>
      </c>
      <c r="E2444" t="s">
        <v>49</v>
      </c>
      <c r="F2444" s="1" t="s">
        <v>14498</v>
      </c>
      <c r="G2444">
        <v>140</v>
      </c>
      <c r="H2444" t="s">
        <v>29</v>
      </c>
      <c r="I2444">
        <v>1658</v>
      </c>
      <c r="J2444">
        <v>450.03</v>
      </c>
      <c r="K2444">
        <f>Passenger_Data[[#This Row],[Price_USD]]*1</f>
        <v>450.03</v>
      </c>
      <c r="L2444">
        <v>54</v>
      </c>
      <c r="M2444" t="s">
        <v>30</v>
      </c>
      <c r="N2444" t="s">
        <v>60</v>
      </c>
      <c r="O2444" t="s">
        <v>42</v>
      </c>
      <c r="P2444" t="s">
        <v>50</v>
      </c>
      <c r="Q2444">
        <v>1</v>
      </c>
      <c r="R2444" t="s">
        <v>65</v>
      </c>
      <c r="S2444" t="s">
        <v>35</v>
      </c>
      <c r="T2444">
        <v>7.4</v>
      </c>
      <c r="U2444">
        <v>5</v>
      </c>
      <c r="V2444">
        <v>87</v>
      </c>
      <c r="W2444">
        <v>0</v>
      </c>
      <c r="X2444">
        <v>0</v>
      </c>
      <c r="Y2444" t="s">
        <v>77</v>
      </c>
    </row>
    <row r="2445" spans="1:25" x14ac:dyDescent="0.25">
      <c r="A2445" t="s">
        <v>3930</v>
      </c>
      <c r="B2445" t="s">
        <v>3851</v>
      </c>
      <c r="C2445" t="s">
        <v>48</v>
      </c>
      <c r="D2445" t="s">
        <v>39</v>
      </c>
      <c r="E2445" t="s">
        <v>27</v>
      </c>
      <c r="F2445" s="1" t="s">
        <v>14499</v>
      </c>
      <c r="G2445">
        <v>197</v>
      </c>
      <c r="H2445" t="s">
        <v>86</v>
      </c>
      <c r="I2445">
        <v>1593</v>
      </c>
      <c r="J2445">
        <v>435.21</v>
      </c>
      <c r="K2445">
        <f>Passenger_Data[[#This Row],[Price_USD]]*1</f>
        <v>435.21</v>
      </c>
      <c r="L2445">
        <v>44</v>
      </c>
      <c r="M2445" t="s">
        <v>40</v>
      </c>
      <c r="N2445" t="s">
        <v>60</v>
      </c>
      <c r="O2445" t="s">
        <v>32</v>
      </c>
      <c r="P2445" t="s">
        <v>50</v>
      </c>
      <c r="Q2445">
        <v>0</v>
      </c>
      <c r="R2445" t="s">
        <v>51</v>
      </c>
      <c r="S2445" t="s">
        <v>68</v>
      </c>
      <c r="T2445">
        <v>10</v>
      </c>
      <c r="U2445">
        <v>5</v>
      </c>
      <c r="V2445">
        <v>15</v>
      </c>
      <c r="W2445">
        <v>0</v>
      </c>
      <c r="X2445">
        <v>0</v>
      </c>
      <c r="Y2445" t="s">
        <v>77</v>
      </c>
    </row>
    <row r="2446" spans="1:25" x14ac:dyDescent="0.25">
      <c r="A2446" t="s">
        <v>3931</v>
      </c>
      <c r="B2446" t="s">
        <v>3728</v>
      </c>
      <c r="C2446" t="s">
        <v>82</v>
      </c>
      <c r="D2446" t="s">
        <v>64</v>
      </c>
      <c r="E2446" t="s">
        <v>28</v>
      </c>
      <c r="F2446" s="1" t="s">
        <v>14500</v>
      </c>
      <c r="G2446">
        <v>173</v>
      </c>
      <c r="H2446" t="s">
        <v>29</v>
      </c>
      <c r="I2446">
        <v>1056</v>
      </c>
      <c r="J2446">
        <v>310.3</v>
      </c>
      <c r="K2446">
        <f>Passenger_Data[[#This Row],[Price_USD]]*1</f>
        <v>310.3</v>
      </c>
      <c r="L2446">
        <v>53</v>
      </c>
      <c r="M2446" t="s">
        <v>30</v>
      </c>
      <c r="N2446" t="s">
        <v>41</v>
      </c>
      <c r="O2446" t="s">
        <v>56</v>
      </c>
      <c r="P2446" t="s">
        <v>50</v>
      </c>
      <c r="Q2446">
        <v>0</v>
      </c>
      <c r="R2446" t="s">
        <v>65</v>
      </c>
      <c r="S2446" t="s">
        <v>61</v>
      </c>
      <c r="T2446">
        <v>7</v>
      </c>
      <c r="U2446">
        <v>0</v>
      </c>
      <c r="V2446">
        <v>79</v>
      </c>
      <c r="W2446">
        <v>0</v>
      </c>
      <c r="X2446">
        <v>0</v>
      </c>
      <c r="Y2446" t="s">
        <v>36</v>
      </c>
    </row>
    <row r="2447" spans="1:25" x14ac:dyDescent="0.25">
      <c r="A2447" t="s">
        <v>3932</v>
      </c>
      <c r="B2447" t="s">
        <v>2050</v>
      </c>
      <c r="C2447" t="s">
        <v>54</v>
      </c>
      <c r="D2447" t="s">
        <v>76</v>
      </c>
      <c r="E2447" t="s">
        <v>55</v>
      </c>
      <c r="F2447" s="1" t="s">
        <v>14501</v>
      </c>
      <c r="G2447">
        <v>264</v>
      </c>
      <c r="H2447" t="s">
        <v>29</v>
      </c>
      <c r="I2447">
        <v>1513</v>
      </c>
      <c r="J2447">
        <v>346.25</v>
      </c>
      <c r="K2447">
        <f>Passenger_Data[[#This Row],[Price_USD]]*1</f>
        <v>346.25</v>
      </c>
      <c r="L2447">
        <v>76</v>
      </c>
      <c r="M2447" t="s">
        <v>30</v>
      </c>
      <c r="N2447" t="s">
        <v>31</v>
      </c>
      <c r="O2447" t="s">
        <v>42</v>
      </c>
      <c r="P2447" t="s">
        <v>83</v>
      </c>
      <c r="Q2447">
        <v>1</v>
      </c>
      <c r="R2447" t="s">
        <v>34</v>
      </c>
      <c r="S2447" t="s">
        <v>61</v>
      </c>
      <c r="T2447">
        <v>6.9</v>
      </c>
      <c r="U2447">
        <v>15</v>
      </c>
      <c r="V2447">
        <v>0</v>
      </c>
      <c r="W2447">
        <v>0</v>
      </c>
      <c r="X2447">
        <v>0</v>
      </c>
      <c r="Y2447" t="s">
        <v>77</v>
      </c>
    </row>
    <row r="2448" spans="1:25" x14ac:dyDescent="0.25">
      <c r="A2448" t="s">
        <v>3933</v>
      </c>
      <c r="B2448" t="s">
        <v>1958</v>
      </c>
      <c r="C2448" t="s">
        <v>26</v>
      </c>
      <c r="D2448" t="s">
        <v>28</v>
      </c>
      <c r="E2448" t="s">
        <v>55</v>
      </c>
      <c r="F2448" s="1" t="s">
        <v>14502</v>
      </c>
      <c r="G2448">
        <v>182</v>
      </c>
      <c r="H2448" t="s">
        <v>86</v>
      </c>
      <c r="I2448">
        <v>966</v>
      </c>
      <c r="J2448">
        <v>351.76</v>
      </c>
      <c r="K2448">
        <f>Passenger_Data[[#This Row],[Price_USD]]*1</f>
        <v>351.76</v>
      </c>
      <c r="L2448">
        <v>64</v>
      </c>
      <c r="M2448" t="s">
        <v>40</v>
      </c>
      <c r="N2448" t="s">
        <v>31</v>
      </c>
      <c r="O2448" t="s">
        <v>33</v>
      </c>
      <c r="P2448" t="s">
        <v>50</v>
      </c>
      <c r="Q2448">
        <v>1</v>
      </c>
      <c r="R2448" t="s">
        <v>65</v>
      </c>
      <c r="S2448" t="s">
        <v>68</v>
      </c>
      <c r="T2448">
        <v>5.9</v>
      </c>
      <c r="U2448">
        <v>9</v>
      </c>
      <c r="V2448">
        <v>101</v>
      </c>
      <c r="W2448">
        <v>0</v>
      </c>
      <c r="X2448">
        <v>0</v>
      </c>
      <c r="Y2448" t="s">
        <v>45</v>
      </c>
    </row>
    <row r="2449" spans="1:25" x14ac:dyDescent="0.25">
      <c r="A2449" t="s">
        <v>3934</v>
      </c>
      <c r="B2449" t="s">
        <v>1582</v>
      </c>
      <c r="C2449" t="s">
        <v>26</v>
      </c>
      <c r="D2449" t="s">
        <v>55</v>
      </c>
      <c r="E2449" t="s">
        <v>76</v>
      </c>
      <c r="F2449" s="1" t="s">
        <v>14503</v>
      </c>
      <c r="G2449">
        <v>249</v>
      </c>
      <c r="H2449" t="s">
        <v>29</v>
      </c>
      <c r="I2449">
        <v>1411</v>
      </c>
      <c r="J2449">
        <v>323.93</v>
      </c>
      <c r="K2449">
        <f>Passenger_Data[[#This Row],[Price_USD]]*1</f>
        <v>323.93</v>
      </c>
      <c r="L2449">
        <v>45</v>
      </c>
      <c r="M2449" t="s">
        <v>40</v>
      </c>
      <c r="N2449" t="s">
        <v>31</v>
      </c>
      <c r="O2449" t="s">
        <v>42</v>
      </c>
      <c r="P2449" t="s">
        <v>83</v>
      </c>
      <c r="Q2449">
        <v>2</v>
      </c>
      <c r="R2449" t="s">
        <v>51</v>
      </c>
      <c r="S2449" t="s">
        <v>61</v>
      </c>
      <c r="T2449">
        <v>7.1</v>
      </c>
      <c r="U2449">
        <v>1</v>
      </c>
      <c r="V2449">
        <v>69</v>
      </c>
      <c r="W2449">
        <v>0</v>
      </c>
      <c r="X2449">
        <v>0</v>
      </c>
      <c r="Y2449" t="s">
        <v>36</v>
      </c>
    </row>
    <row r="2450" spans="1:25" x14ac:dyDescent="0.25">
      <c r="A2450" t="s">
        <v>3935</v>
      </c>
      <c r="B2450" t="s">
        <v>698</v>
      </c>
      <c r="C2450" t="s">
        <v>48</v>
      </c>
      <c r="D2450" t="s">
        <v>55</v>
      </c>
      <c r="E2450" t="s">
        <v>49</v>
      </c>
      <c r="F2450" s="1" t="s">
        <v>14504</v>
      </c>
      <c r="G2450">
        <v>177</v>
      </c>
      <c r="H2450" t="s">
        <v>29</v>
      </c>
      <c r="I2450">
        <v>1621</v>
      </c>
      <c r="J2450">
        <v>224.22</v>
      </c>
      <c r="K2450">
        <f>Passenger_Data[[#This Row],[Price_USD]]*1</f>
        <v>224.22</v>
      </c>
      <c r="L2450">
        <v>39</v>
      </c>
      <c r="M2450" t="s">
        <v>30</v>
      </c>
      <c r="N2450" t="s">
        <v>41</v>
      </c>
      <c r="O2450" t="s">
        <v>32</v>
      </c>
      <c r="P2450" t="s">
        <v>50</v>
      </c>
      <c r="Q2450">
        <v>0</v>
      </c>
      <c r="R2450" t="s">
        <v>65</v>
      </c>
      <c r="S2450" t="s">
        <v>61</v>
      </c>
      <c r="T2450">
        <v>5.2</v>
      </c>
      <c r="U2450">
        <v>2</v>
      </c>
      <c r="V2450">
        <v>93</v>
      </c>
      <c r="W2450">
        <v>0</v>
      </c>
      <c r="X2450">
        <v>0</v>
      </c>
      <c r="Y2450" t="s">
        <v>77</v>
      </c>
    </row>
    <row r="2451" spans="1:25" x14ac:dyDescent="0.25">
      <c r="A2451" t="s">
        <v>3936</v>
      </c>
      <c r="B2451" t="s">
        <v>1002</v>
      </c>
      <c r="C2451" t="s">
        <v>26</v>
      </c>
      <c r="D2451" t="s">
        <v>28</v>
      </c>
      <c r="E2451" t="s">
        <v>64</v>
      </c>
      <c r="F2451" s="1" t="s">
        <v>14505</v>
      </c>
      <c r="G2451">
        <v>227</v>
      </c>
      <c r="H2451" t="s">
        <v>86</v>
      </c>
      <c r="I2451">
        <v>1231</v>
      </c>
      <c r="J2451">
        <v>521.64</v>
      </c>
      <c r="K2451">
        <f>Passenger_Data[[#This Row],[Price_USD]]*1</f>
        <v>521.64</v>
      </c>
      <c r="L2451">
        <v>21</v>
      </c>
      <c r="M2451" t="s">
        <v>30</v>
      </c>
      <c r="N2451" t="s">
        <v>41</v>
      </c>
      <c r="O2451" t="s">
        <v>42</v>
      </c>
      <c r="P2451" t="s">
        <v>50</v>
      </c>
      <c r="Q2451">
        <v>2</v>
      </c>
      <c r="R2451" t="s">
        <v>65</v>
      </c>
      <c r="S2451" t="s">
        <v>35</v>
      </c>
      <c r="T2451">
        <v>6.9</v>
      </c>
      <c r="U2451">
        <v>4</v>
      </c>
      <c r="V2451">
        <v>109</v>
      </c>
      <c r="W2451">
        <v>0</v>
      </c>
      <c r="X2451">
        <v>0</v>
      </c>
      <c r="Y2451" t="s">
        <v>77</v>
      </c>
    </row>
    <row r="2452" spans="1:25" x14ac:dyDescent="0.25">
      <c r="A2452" t="s">
        <v>3937</v>
      </c>
      <c r="B2452" t="s">
        <v>2166</v>
      </c>
      <c r="C2452" t="s">
        <v>26</v>
      </c>
      <c r="D2452" t="s">
        <v>39</v>
      </c>
      <c r="E2452" t="s">
        <v>64</v>
      </c>
      <c r="F2452" s="1" t="s">
        <v>14506</v>
      </c>
      <c r="G2452">
        <v>311</v>
      </c>
      <c r="H2452" t="s">
        <v>86</v>
      </c>
      <c r="I2452">
        <v>947</v>
      </c>
      <c r="J2452">
        <v>530.07000000000005</v>
      </c>
      <c r="K2452">
        <f>Passenger_Data[[#This Row],[Price_USD]]*1</f>
        <v>530.07000000000005</v>
      </c>
      <c r="L2452">
        <v>62</v>
      </c>
      <c r="M2452" t="s">
        <v>30</v>
      </c>
      <c r="N2452" t="s">
        <v>41</v>
      </c>
      <c r="O2452" t="s">
        <v>56</v>
      </c>
      <c r="P2452" t="s">
        <v>33</v>
      </c>
      <c r="Q2452">
        <v>1</v>
      </c>
      <c r="R2452" t="s">
        <v>65</v>
      </c>
      <c r="S2452" t="s">
        <v>61</v>
      </c>
      <c r="T2452">
        <v>5.4</v>
      </c>
      <c r="U2452">
        <v>1</v>
      </c>
      <c r="V2452">
        <v>24</v>
      </c>
      <c r="W2452">
        <v>0</v>
      </c>
      <c r="X2452">
        <v>0</v>
      </c>
      <c r="Y2452" t="s">
        <v>36</v>
      </c>
    </row>
    <row r="2453" spans="1:25" x14ac:dyDescent="0.25">
      <c r="A2453" t="s">
        <v>3938</v>
      </c>
      <c r="B2453" t="s">
        <v>3939</v>
      </c>
      <c r="C2453" t="s">
        <v>48</v>
      </c>
      <c r="D2453" t="s">
        <v>27</v>
      </c>
      <c r="E2453" t="s">
        <v>49</v>
      </c>
      <c r="F2453" s="1" t="s">
        <v>14507</v>
      </c>
      <c r="G2453">
        <v>222</v>
      </c>
      <c r="H2453" t="s">
        <v>86</v>
      </c>
      <c r="I2453">
        <v>1127</v>
      </c>
      <c r="J2453">
        <v>325.70999999999998</v>
      </c>
      <c r="K2453">
        <f>Passenger_Data[[#This Row],[Price_USD]]*1</f>
        <v>325.70999999999998</v>
      </c>
      <c r="L2453">
        <v>21</v>
      </c>
      <c r="M2453" t="s">
        <v>30</v>
      </c>
      <c r="N2453" t="s">
        <v>41</v>
      </c>
      <c r="O2453" t="s">
        <v>56</v>
      </c>
      <c r="P2453" t="s">
        <v>83</v>
      </c>
      <c r="Q2453">
        <v>0</v>
      </c>
      <c r="R2453" t="s">
        <v>51</v>
      </c>
      <c r="S2453" t="s">
        <v>44</v>
      </c>
      <c r="T2453">
        <v>7.8</v>
      </c>
      <c r="U2453">
        <v>0</v>
      </c>
      <c r="V2453">
        <v>63</v>
      </c>
      <c r="W2453">
        <v>0</v>
      </c>
      <c r="X2453">
        <v>0</v>
      </c>
      <c r="Y2453" t="s">
        <v>45</v>
      </c>
    </row>
    <row r="2454" spans="1:25" x14ac:dyDescent="0.25">
      <c r="A2454" t="s">
        <v>3940</v>
      </c>
      <c r="B2454" t="s">
        <v>81</v>
      </c>
      <c r="C2454" t="s">
        <v>82</v>
      </c>
      <c r="D2454" t="s">
        <v>59</v>
      </c>
      <c r="E2454" t="s">
        <v>39</v>
      </c>
      <c r="F2454" s="1" t="s">
        <v>14508</v>
      </c>
      <c r="G2454">
        <v>113</v>
      </c>
      <c r="H2454" t="s">
        <v>29</v>
      </c>
      <c r="I2454">
        <v>1335</v>
      </c>
      <c r="J2454">
        <v>264.87</v>
      </c>
      <c r="K2454">
        <f>Passenger_Data[[#This Row],[Price_USD]]*1</f>
        <v>264.87</v>
      </c>
      <c r="L2454">
        <v>19</v>
      </c>
      <c r="M2454" t="s">
        <v>40</v>
      </c>
      <c r="N2454" t="s">
        <v>60</v>
      </c>
      <c r="O2454" t="s">
        <v>33</v>
      </c>
      <c r="P2454" t="s">
        <v>50</v>
      </c>
      <c r="Q2454">
        <v>1</v>
      </c>
      <c r="R2454" t="s">
        <v>43</v>
      </c>
      <c r="S2454" t="s">
        <v>61</v>
      </c>
      <c r="T2454">
        <v>4.0999999999999996</v>
      </c>
      <c r="U2454">
        <v>1</v>
      </c>
      <c r="V2454">
        <v>117</v>
      </c>
      <c r="W2454">
        <v>0</v>
      </c>
      <c r="X2454">
        <v>1</v>
      </c>
      <c r="Y2454" t="s">
        <v>45</v>
      </c>
    </row>
    <row r="2455" spans="1:25" x14ac:dyDescent="0.25">
      <c r="A2455" t="s">
        <v>3941</v>
      </c>
      <c r="B2455" t="s">
        <v>2793</v>
      </c>
      <c r="C2455" t="s">
        <v>54</v>
      </c>
      <c r="D2455" t="s">
        <v>64</v>
      </c>
      <c r="E2455" t="s">
        <v>55</v>
      </c>
      <c r="F2455" s="1" t="s">
        <v>14509</v>
      </c>
      <c r="G2455">
        <v>175</v>
      </c>
      <c r="H2455" t="s">
        <v>29</v>
      </c>
      <c r="I2455">
        <v>1155</v>
      </c>
      <c r="J2455">
        <v>231.73</v>
      </c>
      <c r="K2455">
        <f>Passenger_Data[[#This Row],[Price_USD]]*1</f>
        <v>231.73</v>
      </c>
      <c r="L2455">
        <v>22</v>
      </c>
      <c r="M2455" t="s">
        <v>30</v>
      </c>
      <c r="N2455" t="s">
        <v>41</v>
      </c>
      <c r="O2455" t="s">
        <v>56</v>
      </c>
      <c r="P2455" t="s">
        <v>264</v>
      </c>
      <c r="Q2455">
        <v>2</v>
      </c>
      <c r="R2455" t="s">
        <v>65</v>
      </c>
      <c r="S2455" t="s">
        <v>68</v>
      </c>
      <c r="T2455">
        <v>5.5</v>
      </c>
      <c r="U2455">
        <v>20</v>
      </c>
      <c r="V2455">
        <v>101</v>
      </c>
      <c r="W2455">
        <v>0</v>
      </c>
      <c r="X2455">
        <v>0</v>
      </c>
      <c r="Y2455" t="s">
        <v>36</v>
      </c>
    </row>
    <row r="2456" spans="1:25" x14ac:dyDescent="0.25">
      <c r="A2456" t="s">
        <v>3942</v>
      </c>
      <c r="B2456" t="s">
        <v>207</v>
      </c>
      <c r="C2456" t="s">
        <v>73</v>
      </c>
      <c r="D2456" t="s">
        <v>28</v>
      </c>
      <c r="E2456" t="s">
        <v>39</v>
      </c>
      <c r="F2456" s="1" t="s">
        <v>14510</v>
      </c>
      <c r="G2456">
        <v>199</v>
      </c>
      <c r="H2456" t="s">
        <v>29</v>
      </c>
      <c r="I2456">
        <v>765</v>
      </c>
      <c r="J2456">
        <v>539.25</v>
      </c>
      <c r="K2456">
        <f>Passenger_Data[[#This Row],[Price_USD]]*1</f>
        <v>539.25</v>
      </c>
      <c r="L2456">
        <v>36</v>
      </c>
      <c r="M2456" t="s">
        <v>40</v>
      </c>
      <c r="N2456" t="s">
        <v>60</v>
      </c>
      <c r="O2456" t="s">
        <v>42</v>
      </c>
      <c r="P2456" t="s">
        <v>50</v>
      </c>
      <c r="Q2456">
        <v>0</v>
      </c>
      <c r="R2456" t="s">
        <v>65</v>
      </c>
      <c r="S2456" t="s">
        <v>68</v>
      </c>
      <c r="T2456">
        <v>8.8000000000000007</v>
      </c>
      <c r="U2456">
        <v>19</v>
      </c>
      <c r="V2456">
        <v>76</v>
      </c>
      <c r="W2456">
        <v>0</v>
      </c>
      <c r="X2456">
        <v>0</v>
      </c>
      <c r="Y2456" t="s">
        <v>36</v>
      </c>
    </row>
    <row r="2457" spans="1:25" x14ac:dyDescent="0.25">
      <c r="A2457" t="s">
        <v>3943</v>
      </c>
      <c r="B2457" t="s">
        <v>2162</v>
      </c>
      <c r="C2457" t="s">
        <v>73</v>
      </c>
      <c r="D2457" t="s">
        <v>76</v>
      </c>
      <c r="E2457" t="s">
        <v>27</v>
      </c>
      <c r="F2457" s="1" t="s">
        <v>14511</v>
      </c>
      <c r="G2457">
        <v>134</v>
      </c>
      <c r="H2457" t="s">
        <v>86</v>
      </c>
      <c r="I2457">
        <v>1096</v>
      </c>
      <c r="J2457">
        <v>309.36</v>
      </c>
      <c r="K2457">
        <f>Passenger_Data[[#This Row],[Price_USD]]*1</f>
        <v>309.36</v>
      </c>
      <c r="L2457">
        <v>28</v>
      </c>
      <c r="M2457" t="s">
        <v>30</v>
      </c>
      <c r="N2457" t="s">
        <v>31</v>
      </c>
      <c r="O2457" t="s">
        <v>33</v>
      </c>
      <c r="P2457" t="s">
        <v>83</v>
      </c>
      <c r="Q2457">
        <v>0</v>
      </c>
      <c r="R2457" t="s">
        <v>51</v>
      </c>
      <c r="S2457" t="s">
        <v>68</v>
      </c>
      <c r="T2457">
        <v>7.9</v>
      </c>
      <c r="U2457">
        <v>10</v>
      </c>
      <c r="V2457">
        <v>41</v>
      </c>
      <c r="W2457">
        <v>0</v>
      </c>
      <c r="X2457">
        <v>0</v>
      </c>
      <c r="Y2457" t="s">
        <v>77</v>
      </c>
    </row>
    <row r="2458" spans="1:25" x14ac:dyDescent="0.25">
      <c r="A2458" t="s">
        <v>3944</v>
      </c>
      <c r="B2458" t="s">
        <v>2799</v>
      </c>
      <c r="C2458" t="s">
        <v>48</v>
      </c>
      <c r="D2458" t="s">
        <v>59</v>
      </c>
      <c r="E2458" t="s">
        <v>59</v>
      </c>
      <c r="F2458" s="1" t="s">
        <v>14512</v>
      </c>
      <c r="G2458">
        <v>200</v>
      </c>
      <c r="H2458" t="s">
        <v>29</v>
      </c>
      <c r="I2458">
        <v>1286</v>
      </c>
      <c r="J2458">
        <v>436.87</v>
      </c>
      <c r="K2458">
        <f>Passenger_Data[[#This Row],[Price_USD]]*1</f>
        <v>436.87</v>
      </c>
      <c r="L2458">
        <v>19</v>
      </c>
      <c r="M2458" t="s">
        <v>40</v>
      </c>
      <c r="N2458" t="s">
        <v>41</v>
      </c>
      <c r="O2458" t="s">
        <v>56</v>
      </c>
      <c r="P2458" t="s">
        <v>50</v>
      </c>
      <c r="Q2458">
        <v>2</v>
      </c>
      <c r="R2458" t="s">
        <v>51</v>
      </c>
      <c r="S2458" t="s">
        <v>35</v>
      </c>
      <c r="T2458">
        <v>4.9000000000000004</v>
      </c>
      <c r="U2458">
        <v>2</v>
      </c>
      <c r="V2458">
        <v>22</v>
      </c>
      <c r="W2458">
        <v>0</v>
      </c>
      <c r="X2458">
        <v>0</v>
      </c>
      <c r="Y2458" t="s">
        <v>77</v>
      </c>
    </row>
    <row r="2459" spans="1:25" x14ac:dyDescent="0.25">
      <c r="A2459" t="s">
        <v>3945</v>
      </c>
      <c r="B2459" t="s">
        <v>3946</v>
      </c>
      <c r="C2459" t="s">
        <v>48</v>
      </c>
      <c r="D2459" t="s">
        <v>27</v>
      </c>
      <c r="E2459" t="s">
        <v>55</v>
      </c>
      <c r="F2459" s="1" t="s">
        <v>14513</v>
      </c>
      <c r="G2459">
        <v>230</v>
      </c>
      <c r="H2459" t="s">
        <v>29</v>
      </c>
      <c r="I2459">
        <v>927</v>
      </c>
      <c r="J2459">
        <v>305.64</v>
      </c>
      <c r="K2459">
        <f>Passenger_Data[[#This Row],[Price_USD]]*1</f>
        <v>305.64</v>
      </c>
      <c r="L2459">
        <v>78</v>
      </c>
      <c r="M2459" t="s">
        <v>30</v>
      </c>
      <c r="N2459" t="s">
        <v>31</v>
      </c>
      <c r="O2459" t="s">
        <v>33</v>
      </c>
      <c r="P2459" t="s">
        <v>50</v>
      </c>
      <c r="Q2459">
        <v>1</v>
      </c>
      <c r="R2459" t="s">
        <v>51</v>
      </c>
      <c r="S2459" t="s">
        <v>61</v>
      </c>
      <c r="T2459">
        <v>7.2</v>
      </c>
      <c r="U2459">
        <v>0</v>
      </c>
      <c r="V2459">
        <v>58</v>
      </c>
      <c r="W2459">
        <v>0</v>
      </c>
      <c r="X2459">
        <v>0</v>
      </c>
      <c r="Y2459" t="s">
        <v>36</v>
      </c>
    </row>
    <row r="2460" spans="1:25" x14ac:dyDescent="0.25">
      <c r="A2460" t="s">
        <v>3947</v>
      </c>
      <c r="B2460" t="s">
        <v>3948</v>
      </c>
      <c r="C2460" t="s">
        <v>26</v>
      </c>
      <c r="D2460" t="s">
        <v>55</v>
      </c>
      <c r="E2460" t="s">
        <v>64</v>
      </c>
      <c r="F2460" s="1" t="s">
        <v>14514</v>
      </c>
      <c r="G2460">
        <v>124</v>
      </c>
      <c r="H2460" t="s">
        <v>29</v>
      </c>
      <c r="I2460">
        <v>822</v>
      </c>
      <c r="J2460">
        <v>178.51</v>
      </c>
      <c r="K2460">
        <f>Passenger_Data[[#This Row],[Price_USD]]*1</f>
        <v>178.51</v>
      </c>
      <c r="L2460">
        <v>47</v>
      </c>
      <c r="M2460" t="s">
        <v>40</v>
      </c>
      <c r="N2460" t="s">
        <v>60</v>
      </c>
      <c r="O2460" t="s">
        <v>33</v>
      </c>
      <c r="P2460" t="s">
        <v>50</v>
      </c>
      <c r="Q2460">
        <v>1</v>
      </c>
      <c r="R2460" t="s">
        <v>65</v>
      </c>
      <c r="S2460" t="s">
        <v>44</v>
      </c>
      <c r="T2460">
        <v>5.8</v>
      </c>
      <c r="U2460">
        <v>10</v>
      </c>
      <c r="V2460">
        <v>54</v>
      </c>
      <c r="W2460">
        <v>0</v>
      </c>
      <c r="X2460">
        <v>1</v>
      </c>
      <c r="Y2460" t="s">
        <v>45</v>
      </c>
    </row>
    <row r="2461" spans="1:25" x14ac:dyDescent="0.25">
      <c r="A2461" t="s">
        <v>3949</v>
      </c>
      <c r="B2461" t="s">
        <v>1728</v>
      </c>
      <c r="C2461" t="s">
        <v>73</v>
      </c>
      <c r="D2461" t="s">
        <v>27</v>
      </c>
      <c r="E2461" t="s">
        <v>59</v>
      </c>
      <c r="F2461" s="1" t="s">
        <v>14515</v>
      </c>
      <c r="G2461">
        <v>96</v>
      </c>
      <c r="H2461" t="s">
        <v>29</v>
      </c>
      <c r="I2461">
        <v>1337</v>
      </c>
      <c r="J2461">
        <v>430.12</v>
      </c>
      <c r="K2461">
        <f>Passenger_Data[[#This Row],[Price_USD]]*1</f>
        <v>430.12</v>
      </c>
      <c r="L2461">
        <v>29</v>
      </c>
      <c r="M2461" t="s">
        <v>40</v>
      </c>
      <c r="N2461" t="s">
        <v>41</v>
      </c>
      <c r="O2461" t="s">
        <v>33</v>
      </c>
      <c r="P2461" t="s">
        <v>83</v>
      </c>
      <c r="Q2461">
        <v>2</v>
      </c>
      <c r="R2461" t="s">
        <v>51</v>
      </c>
      <c r="S2461" t="s">
        <v>68</v>
      </c>
      <c r="T2461">
        <v>10</v>
      </c>
      <c r="U2461">
        <v>15</v>
      </c>
      <c r="V2461">
        <v>36</v>
      </c>
      <c r="W2461">
        <v>0</v>
      </c>
      <c r="X2461">
        <v>0</v>
      </c>
      <c r="Y2461" t="s">
        <v>77</v>
      </c>
    </row>
    <row r="2462" spans="1:25" x14ac:dyDescent="0.25">
      <c r="A2462" t="s">
        <v>3950</v>
      </c>
      <c r="B2462" t="s">
        <v>3951</v>
      </c>
      <c r="C2462" t="s">
        <v>73</v>
      </c>
      <c r="D2462" t="s">
        <v>59</v>
      </c>
      <c r="E2462" t="s">
        <v>27</v>
      </c>
      <c r="F2462" s="1" t="s">
        <v>14516</v>
      </c>
      <c r="G2462">
        <v>218</v>
      </c>
      <c r="H2462" t="s">
        <v>29</v>
      </c>
      <c r="I2462">
        <v>671</v>
      </c>
      <c r="J2462">
        <v>385.72</v>
      </c>
      <c r="K2462">
        <f>Passenger_Data[[#This Row],[Price_USD]]*1</f>
        <v>385.72</v>
      </c>
      <c r="L2462">
        <v>28</v>
      </c>
      <c r="M2462" t="s">
        <v>30</v>
      </c>
      <c r="N2462" t="s">
        <v>31</v>
      </c>
      <c r="O2462" t="s">
        <v>56</v>
      </c>
      <c r="P2462" t="s">
        <v>50</v>
      </c>
      <c r="Q2462">
        <v>0</v>
      </c>
      <c r="R2462" t="s">
        <v>65</v>
      </c>
      <c r="S2462" t="s">
        <v>61</v>
      </c>
      <c r="T2462">
        <v>7.7</v>
      </c>
      <c r="U2462">
        <v>31</v>
      </c>
      <c r="V2462">
        <v>29</v>
      </c>
      <c r="W2462">
        <v>0</v>
      </c>
      <c r="X2462">
        <v>1</v>
      </c>
      <c r="Y2462" t="s">
        <v>36</v>
      </c>
    </row>
    <row r="2463" spans="1:25" x14ac:dyDescent="0.25">
      <c r="A2463" t="s">
        <v>3952</v>
      </c>
      <c r="B2463" t="s">
        <v>3953</v>
      </c>
      <c r="C2463" t="s">
        <v>82</v>
      </c>
      <c r="D2463" t="s">
        <v>28</v>
      </c>
      <c r="E2463" t="s">
        <v>28</v>
      </c>
      <c r="F2463" s="1" t="s">
        <v>14517</v>
      </c>
      <c r="G2463">
        <v>157</v>
      </c>
      <c r="H2463" t="s">
        <v>86</v>
      </c>
      <c r="I2463">
        <v>1208</v>
      </c>
      <c r="J2463">
        <v>385.99</v>
      </c>
      <c r="K2463">
        <f>Passenger_Data[[#This Row],[Price_USD]]*1</f>
        <v>385.99</v>
      </c>
      <c r="L2463">
        <v>44</v>
      </c>
      <c r="M2463" t="s">
        <v>30</v>
      </c>
      <c r="N2463" t="s">
        <v>60</v>
      </c>
      <c r="O2463" t="s">
        <v>32</v>
      </c>
      <c r="P2463" t="s">
        <v>33</v>
      </c>
      <c r="Q2463">
        <v>4</v>
      </c>
      <c r="R2463" t="s">
        <v>51</v>
      </c>
      <c r="S2463" t="s">
        <v>44</v>
      </c>
      <c r="T2463">
        <v>6.3</v>
      </c>
      <c r="U2463">
        <v>47</v>
      </c>
      <c r="V2463">
        <v>90</v>
      </c>
      <c r="W2463">
        <v>0</v>
      </c>
      <c r="X2463">
        <v>0</v>
      </c>
      <c r="Y2463" t="s">
        <v>36</v>
      </c>
    </row>
    <row r="2464" spans="1:25" x14ac:dyDescent="0.25">
      <c r="A2464" t="s">
        <v>3954</v>
      </c>
      <c r="B2464" t="s">
        <v>3955</v>
      </c>
      <c r="C2464" t="s">
        <v>48</v>
      </c>
      <c r="D2464" t="s">
        <v>49</v>
      </c>
      <c r="E2464" t="s">
        <v>59</v>
      </c>
      <c r="F2464" s="1" t="s">
        <v>14518</v>
      </c>
      <c r="G2464">
        <v>43</v>
      </c>
      <c r="H2464" t="s">
        <v>29</v>
      </c>
      <c r="I2464">
        <v>1491</v>
      </c>
      <c r="J2464">
        <v>253.28</v>
      </c>
      <c r="K2464">
        <f>Passenger_Data[[#This Row],[Price_USD]]*1</f>
        <v>253.28</v>
      </c>
      <c r="L2464">
        <v>77</v>
      </c>
      <c r="M2464" t="s">
        <v>40</v>
      </c>
      <c r="N2464" t="s">
        <v>41</v>
      </c>
      <c r="O2464" t="s">
        <v>33</v>
      </c>
      <c r="P2464" t="s">
        <v>50</v>
      </c>
      <c r="Q2464">
        <v>2</v>
      </c>
      <c r="R2464" t="s">
        <v>51</v>
      </c>
      <c r="S2464" t="s">
        <v>44</v>
      </c>
      <c r="T2464">
        <v>5.4</v>
      </c>
      <c r="U2464">
        <v>16</v>
      </c>
      <c r="V2464">
        <v>83</v>
      </c>
      <c r="W2464">
        <v>0</v>
      </c>
      <c r="X2464">
        <v>1</v>
      </c>
      <c r="Y2464" t="s">
        <v>77</v>
      </c>
    </row>
    <row r="2465" spans="1:25" x14ac:dyDescent="0.25">
      <c r="A2465" t="s">
        <v>3956</v>
      </c>
      <c r="B2465" t="s">
        <v>2480</v>
      </c>
      <c r="C2465" t="s">
        <v>54</v>
      </c>
      <c r="D2465" t="s">
        <v>28</v>
      </c>
      <c r="E2465" t="s">
        <v>39</v>
      </c>
      <c r="F2465" s="1" t="s">
        <v>14519</v>
      </c>
      <c r="G2465">
        <v>280</v>
      </c>
      <c r="H2465" t="s">
        <v>29</v>
      </c>
      <c r="I2465">
        <v>1204</v>
      </c>
      <c r="J2465">
        <v>369.98</v>
      </c>
      <c r="K2465">
        <f>Passenger_Data[[#This Row],[Price_USD]]*1</f>
        <v>369.98</v>
      </c>
      <c r="L2465">
        <v>40</v>
      </c>
      <c r="M2465" t="s">
        <v>40</v>
      </c>
      <c r="N2465" t="s">
        <v>60</v>
      </c>
      <c r="O2465" t="s">
        <v>42</v>
      </c>
      <c r="P2465" t="s">
        <v>83</v>
      </c>
      <c r="Q2465">
        <v>1</v>
      </c>
      <c r="R2465" t="s">
        <v>65</v>
      </c>
      <c r="S2465" t="s">
        <v>35</v>
      </c>
      <c r="T2465">
        <v>5.6</v>
      </c>
      <c r="U2465">
        <v>1</v>
      </c>
      <c r="V2465">
        <v>66</v>
      </c>
      <c r="W2465">
        <v>0</v>
      </c>
      <c r="X2465">
        <v>0</v>
      </c>
      <c r="Y2465" t="s">
        <v>36</v>
      </c>
    </row>
    <row r="2466" spans="1:25" x14ac:dyDescent="0.25">
      <c r="A2466" t="s">
        <v>3957</v>
      </c>
      <c r="B2466" t="s">
        <v>616</v>
      </c>
      <c r="C2466" t="s">
        <v>73</v>
      </c>
      <c r="D2466" t="s">
        <v>76</v>
      </c>
      <c r="E2466" t="s">
        <v>76</v>
      </c>
      <c r="F2466" s="1" t="s">
        <v>14520</v>
      </c>
      <c r="G2466">
        <v>160</v>
      </c>
      <c r="H2466" t="s">
        <v>29</v>
      </c>
      <c r="I2466">
        <v>1227</v>
      </c>
      <c r="J2466">
        <v>288.98</v>
      </c>
      <c r="K2466">
        <f>Passenger_Data[[#This Row],[Price_USD]]*1</f>
        <v>288.98</v>
      </c>
      <c r="L2466">
        <v>40</v>
      </c>
      <c r="M2466" t="s">
        <v>40</v>
      </c>
      <c r="N2466" t="s">
        <v>41</v>
      </c>
      <c r="O2466" t="s">
        <v>33</v>
      </c>
      <c r="P2466" t="s">
        <v>50</v>
      </c>
      <c r="Q2466">
        <v>1</v>
      </c>
      <c r="R2466" t="s">
        <v>65</v>
      </c>
      <c r="S2466" t="s">
        <v>44</v>
      </c>
      <c r="T2466">
        <v>6.8</v>
      </c>
      <c r="U2466">
        <v>30</v>
      </c>
      <c r="V2466">
        <v>116</v>
      </c>
      <c r="W2466">
        <v>0</v>
      </c>
      <c r="X2466">
        <v>0</v>
      </c>
      <c r="Y2466" t="s">
        <v>77</v>
      </c>
    </row>
    <row r="2467" spans="1:25" x14ac:dyDescent="0.25">
      <c r="A2467" t="s">
        <v>3958</v>
      </c>
      <c r="B2467" t="s">
        <v>827</v>
      </c>
      <c r="C2467" t="s">
        <v>54</v>
      </c>
      <c r="D2467" t="s">
        <v>59</v>
      </c>
      <c r="E2467" t="s">
        <v>55</v>
      </c>
      <c r="F2467" s="1" t="s">
        <v>14521</v>
      </c>
      <c r="G2467">
        <v>246</v>
      </c>
      <c r="H2467" t="s">
        <v>29</v>
      </c>
      <c r="I2467">
        <v>956</v>
      </c>
      <c r="J2467">
        <v>563.6</v>
      </c>
      <c r="K2467">
        <f>Passenger_Data[[#This Row],[Price_USD]]*1</f>
        <v>563.6</v>
      </c>
      <c r="L2467">
        <v>58</v>
      </c>
      <c r="M2467" t="s">
        <v>40</v>
      </c>
      <c r="N2467" t="s">
        <v>31</v>
      </c>
      <c r="O2467" t="s">
        <v>42</v>
      </c>
      <c r="P2467" t="s">
        <v>83</v>
      </c>
      <c r="Q2467">
        <v>5</v>
      </c>
      <c r="R2467" t="s">
        <v>51</v>
      </c>
      <c r="S2467" t="s">
        <v>35</v>
      </c>
      <c r="T2467">
        <v>7.3</v>
      </c>
      <c r="U2467">
        <v>1</v>
      </c>
      <c r="V2467">
        <v>39</v>
      </c>
      <c r="W2467">
        <v>0</v>
      </c>
      <c r="X2467">
        <v>0</v>
      </c>
      <c r="Y2467" t="s">
        <v>77</v>
      </c>
    </row>
    <row r="2468" spans="1:25" x14ac:dyDescent="0.25">
      <c r="A2468" t="s">
        <v>3959</v>
      </c>
      <c r="B2468" t="s">
        <v>1696</v>
      </c>
      <c r="C2468" t="s">
        <v>82</v>
      </c>
      <c r="D2468" t="s">
        <v>28</v>
      </c>
      <c r="E2468" t="s">
        <v>39</v>
      </c>
      <c r="F2468" s="1" t="s">
        <v>14522</v>
      </c>
      <c r="G2468">
        <v>209</v>
      </c>
      <c r="H2468" t="s">
        <v>29</v>
      </c>
      <c r="I2468">
        <v>1035</v>
      </c>
      <c r="J2468">
        <v>425.4</v>
      </c>
      <c r="K2468">
        <f>Passenger_Data[[#This Row],[Price_USD]]*1</f>
        <v>425.4</v>
      </c>
      <c r="L2468">
        <v>58</v>
      </c>
      <c r="M2468" t="s">
        <v>40</v>
      </c>
      <c r="N2468" t="s">
        <v>31</v>
      </c>
      <c r="O2468" t="s">
        <v>56</v>
      </c>
      <c r="P2468" t="s">
        <v>83</v>
      </c>
      <c r="Q2468">
        <v>3</v>
      </c>
      <c r="R2468" t="s">
        <v>34</v>
      </c>
      <c r="S2468" t="s">
        <v>68</v>
      </c>
      <c r="T2468">
        <v>8.1999999999999993</v>
      </c>
      <c r="U2468">
        <v>7</v>
      </c>
      <c r="V2468">
        <v>50</v>
      </c>
      <c r="W2468">
        <v>0</v>
      </c>
      <c r="X2468">
        <v>0</v>
      </c>
      <c r="Y2468" t="s">
        <v>77</v>
      </c>
    </row>
    <row r="2469" spans="1:25" x14ac:dyDescent="0.25">
      <c r="A2469" t="s">
        <v>3960</v>
      </c>
      <c r="B2469" t="s">
        <v>3961</v>
      </c>
      <c r="C2469" t="s">
        <v>26</v>
      </c>
      <c r="D2469" t="s">
        <v>39</v>
      </c>
      <c r="E2469" t="s">
        <v>28</v>
      </c>
      <c r="F2469" s="1" t="s">
        <v>14523</v>
      </c>
      <c r="G2469">
        <v>169</v>
      </c>
      <c r="H2469" t="s">
        <v>29</v>
      </c>
      <c r="I2469">
        <v>1102</v>
      </c>
      <c r="J2469">
        <v>353.77</v>
      </c>
      <c r="K2469">
        <f>Passenger_Data[[#This Row],[Price_USD]]*1</f>
        <v>353.77</v>
      </c>
      <c r="L2469">
        <v>25</v>
      </c>
      <c r="M2469" t="s">
        <v>40</v>
      </c>
      <c r="N2469" t="s">
        <v>60</v>
      </c>
      <c r="O2469" t="s">
        <v>56</v>
      </c>
      <c r="P2469" t="s">
        <v>83</v>
      </c>
      <c r="Q2469">
        <v>0</v>
      </c>
      <c r="R2469" t="s">
        <v>51</v>
      </c>
      <c r="S2469" t="s">
        <v>44</v>
      </c>
      <c r="T2469">
        <v>8.3000000000000007</v>
      </c>
      <c r="U2469">
        <v>8</v>
      </c>
      <c r="V2469">
        <v>84</v>
      </c>
      <c r="W2469">
        <v>0</v>
      </c>
      <c r="X2469">
        <v>1</v>
      </c>
      <c r="Y2469" t="s">
        <v>45</v>
      </c>
    </row>
    <row r="2470" spans="1:25" x14ac:dyDescent="0.25">
      <c r="A2470" t="s">
        <v>3962</v>
      </c>
      <c r="B2470" t="s">
        <v>3963</v>
      </c>
      <c r="C2470" t="s">
        <v>73</v>
      </c>
      <c r="D2470" t="s">
        <v>49</v>
      </c>
      <c r="E2470" t="s">
        <v>55</v>
      </c>
      <c r="F2470" s="1" t="s">
        <v>14524</v>
      </c>
      <c r="G2470">
        <v>140</v>
      </c>
      <c r="H2470" t="s">
        <v>29</v>
      </c>
      <c r="I2470">
        <v>1006</v>
      </c>
      <c r="J2470">
        <v>350.36</v>
      </c>
      <c r="K2470">
        <f>Passenger_Data[[#This Row],[Price_USD]]*1</f>
        <v>350.36</v>
      </c>
      <c r="L2470">
        <v>71</v>
      </c>
      <c r="M2470" t="s">
        <v>40</v>
      </c>
      <c r="N2470" t="s">
        <v>31</v>
      </c>
      <c r="O2470" t="s">
        <v>56</v>
      </c>
      <c r="P2470" t="s">
        <v>50</v>
      </c>
      <c r="Q2470">
        <v>0</v>
      </c>
      <c r="R2470" t="s">
        <v>65</v>
      </c>
      <c r="S2470" t="s">
        <v>61</v>
      </c>
      <c r="T2470">
        <v>6.4</v>
      </c>
      <c r="U2470">
        <v>17</v>
      </c>
      <c r="V2470">
        <v>2</v>
      </c>
      <c r="W2470">
        <v>1</v>
      </c>
      <c r="X2470">
        <v>0</v>
      </c>
      <c r="Y2470" t="s">
        <v>36</v>
      </c>
    </row>
    <row r="2471" spans="1:25" x14ac:dyDescent="0.25">
      <c r="A2471" t="s">
        <v>3964</v>
      </c>
      <c r="B2471" t="s">
        <v>3310</v>
      </c>
      <c r="C2471" t="s">
        <v>26</v>
      </c>
      <c r="D2471" t="s">
        <v>49</v>
      </c>
      <c r="E2471" t="s">
        <v>55</v>
      </c>
      <c r="F2471" s="1" t="s">
        <v>14525</v>
      </c>
      <c r="G2471">
        <v>193</v>
      </c>
      <c r="H2471" t="s">
        <v>29</v>
      </c>
      <c r="I2471">
        <v>1029</v>
      </c>
      <c r="J2471">
        <v>254.16</v>
      </c>
      <c r="K2471">
        <f>Passenger_Data[[#This Row],[Price_USD]]*1</f>
        <v>254.16</v>
      </c>
      <c r="L2471">
        <v>75</v>
      </c>
      <c r="M2471" t="s">
        <v>40</v>
      </c>
      <c r="N2471" t="s">
        <v>31</v>
      </c>
      <c r="O2471" t="s">
        <v>32</v>
      </c>
      <c r="P2471" t="s">
        <v>83</v>
      </c>
      <c r="Q2471">
        <v>3</v>
      </c>
      <c r="R2471" t="s">
        <v>51</v>
      </c>
      <c r="S2471" t="s">
        <v>35</v>
      </c>
      <c r="T2471">
        <v>6.4</v>
      </c>
      <c r="U2471">
        <v>8</v>
      </c>
      <c r="V2471">
        <v>75</v>
      </c>
      <c r="W2471">
        <v>0</v>
      </c>
      <c r="X2471">
        <v>0</v>
      </c>
      <c r="Y2471" t="s">
        <v>45</v>
      </c>
    </row>
    <row r="2472" spans="1:25" x14ac:dyDescent="0.25">
      <c r="A2472" t="s">
        <v>3965</v>
      </c>
      <c r="B2472" t="s">
        <v>3966</v>
      </c>
      <c r="C2472" t="s">
        <v>73</v>
      </c>
      <c r="D2472" t="s">
        <v>28</v>
      </c>
      <c r="E2472" t="s">
        <v>28</v>
      </c>
      <c r="F2472" s="1" t="s">
        <v>14526</v>
      </c>
      <c r="G2472">
        <v>177</v>
      </c>
      <c r="H2472" t="s">
        <v>86</v>
      </c>
      <c r="I2472">
        <v>1479</v>
      </c>
      <c r="J2472">
        <v>224.16</v>
      </c>
      <c r="K2472">
        <f>Passenger_Data[[#This Row],[Price_USD]]*1</f>
        <v>224.16</v>
      </c>
      <c r="L2472">
        <v>36</v>
      </c>
      <c r="M2472" t="s">
        <v>30</v>
      </c>
      <c r="N2472" t="s">
        <v>41</v>
      </c>
      <c r="O2472" t="s">
        <v>42</v>
      </c>
      <c r="P2472" t="s">
        <v>83</v>
      </c>
      <c r="Q2472">
        <v>0</v>
      </c>
      <c r="R2472" t="s">
        <v>65</v>
      </c>
      <c r="S2472" t="s">
        <v>35</v>
      </c>
      <c r="T2472">
        <v>6.4</v>
      </c>
      <c r="U2472">
        <v>8</v>
      </c>
      <c r="V2472">
        <v>33</v>
      </c>
      <c r="W2472">
        <v>0</v>
      </c>
      <c r="X2472">
        <v>0</v>
      </c>
      <c r="Y2472" t="s">
        <v>45</v>
      </c>
    </row>
    <row r="2473" spans="1:25" x14ac:dyDescent="0.25">
      <c r="A2473" t="s">
        <v>3967</v>
      </c>
      <c r="B2473" t="s">
        <v>1060</v>
      </c>
      <c r="C2473" t="s">
        <v>48</v>
      </c>
      <c r="D2473" t="s">
        <v>39</v>
      </c>
      <c r="E2473" t="s">
        <v>55</v>
      </c>
      <c r="F2473" s="1" t="s">
        <v>14527</v>
      </c>
      <c r="G2473">
        <v>250</v>
      </c>
      <c r="H2473" t="s">
        <v>29</v>
      </c>
      <c r="I2473">
        <v>911</v>
      </c>
      <c r="J2473">
        <v>500.07</v>
      </c>
      <c r="K2473">
        <f>Passenger_Data[[#This Row],[Price_USD]]*1</f>
        <v>500.07</v>
      </c>
      <c r="L2473">
        <v>34</v>
      </c>
      <c r="M2473" t="s">
        <v>40</v>
      </c>
      <c r="N2473" t="s">
        <v>41</v>
      </c>
      <c r="O2473" t="s">
        <v>42</v>
      </c>
      <c r="P2473" t="s">
        <v>50</v>
      </c>
      <c r="Q2473">
        <v>2</v>
      </c>
      <c r="R2473" t="s">
        <v>34</v>
      </c>
      <c r="S2473" t="s">
        <v>44</v>
      </c>
      <c r="T2473">
        <v>8.6</v>
      </c>
      <c r="U2473">
        <v>4</v>
      </c>
      <c r="V2473">
        <v>97</v>
      </c>
      <c r="W2473">
        <v>0</v>
      </c>
      <c r="X2473">
        <v>0</v>
      </c>
      <c r="Y2473" t="s">
        <v>77</v>
      </c>
    </row>
    <row r="2474" spans="1:25" x14ac:dyDescent="0.25">
      <c r="A2474" t="s">
        <v>3968</v>
      </c>
      <c r="B2474" t="s">
        <v>1363</v>
      </c>
      <c r="C2474" t="s">
        <v>26</v>
      </c>
      <c r="D2474" t="s">
        <v>59</v>
      </c>
      <c r="E2474" t="s">
        <v>55</v>
      </c>
      <c r="F2474" s="1" t="s">
        <v>14528</v>
      </c>
      <c r="G2474">
        <v>145</v>
      </c>
      <c r="H2474" t="s">
        <v>29</v>
      </c>
      <c r="I2474">
        <v>1986</v>
      </c>
      <c r="J2474">
        <v>168.77</v>
      </c>
      <c r="K2474">
        <f>Passenger_Data[[#This Row],[Price_USD]]*1</f>
        <v>168.77</v>
      </c>
      <c r="L2474">
        <v>58</v>
      </c>
      <c r="M2474" t="s">
        <v>40</v>
      </c>
      <c r="N2474" t="s">
        <v>41</v>
      </c>
      <c r="O2474" t="s">
        <v>32</v>
      </c>
      <c r="P2474" t="s">
        <v>83</v>
      </c>
      <c r="Q2474">
        <v>0</v>
      </c>
      <c r="R2474" t="s">
        <v>34</v>
      </c>
      <c r="S2474" t="s">
        <v>35</v>
      </c>
      <c r="T2474">
        <v>6</v>
      </c>
      <c r="U2474">
        <v>6</v>
      </c>
      <c r="V2474">
        <v>115</v>
      </c>
      <c r="W2474">
        <v>0</v>
      </c>
      <c r="X2474">
        <v>0</v>
      </c>
      <c r="Y2474" t="s">
        <v>77</v>
      </c>
    </row>
    <row r="2475" spans="1:25" x14ac:dyDescent="0.25">
      <c r="A2475" t="s">
        <v>3969</v>
      </c>
      <c r="B2475" t="s">
        <v>2526</v>
      </c>
      <c r="C2475" t="s">
        <v>54</v>
      </c>
      <c r="D2475" t="s">
        <v>27</v>
      </c>
      <c r="E2475" t="s">
        <v>27</v>
      </c>
      <c r="F2475" s="1" t="s">
        <v>14529</v>
      </c>
      <c r="G2475">
        <v>113</v>
      </c>
      <c r="H2475" t="s">
        <v>29</v>
      </c>
      <c r="I2475">
        <v>1572</v>
      </c>
      <c r="J2475">
        <v>507.37</v>
      </c>
      <c r="K2475">
        <f>Passenger_Data[[#This Row],[Price_USD]]*1</f>
        <v>507.37</v>
      </c>
      <c r="L2475">
        <v>27</v>
      </c>
      <c r="M2475" t="s">
        <v>30</v>
      </c>
      <c r="N2475" t="s">
        <v>41</v>
      </c>
      <c r="O2475" t="s">
        <v>42</v>
      </c>
      <c r="P2475" t="s">
        <v>83</v>
      </c>
      <c r="Q2475">
        <v>2</v>
      </c>
      <c r="R2475" t="s">
        <v>65</v>
      </c>
      <c r="S2475" t="s">
        <v>44</v>
      </c>
      <c r="T2475">
        <v>6.4</v>
      </c>
      <c r="U2475">
        <v>17</v>
      </c>
      <c r="V2475">
        <v>95</v>
      </c>
      <c r="W2475">
        <v>0</v>
      </c>
      <c r="X2475">
        <v>0</v>
      </c>
      <c r="Y2475" t="s">
        <v>36</v>
      </c>
    </row>
    <row r="2476" spans="1:25" x14ac:dyDescent="0.25">
      <c r="A2476" t="s">
        <v>3970</v>
      </c>
      <c r="B2476" t="s">
        <v>97</v>
      </c>
      <c r="C2476" t="s">
        <v>54</v>
      </c>
      <c r="D2476" t="s">
        <v>55</v>
      </c>
      <c r="E2476" t="s">
        <v>76</v>
      </c>
      <c r="F2476" s="1" t="s">
        <v>14530</v>
      </c>
      <c r="G2476">
        <v>145</v>
      </c>
      <c r="H2476" t="s">
        <v>29</v>
      </c>
      <c r="I2476">
        <v>1293</v>
      </c>
      <c r="J2476">
        <v>416.99</v>
      </c>
      <c r="K2476">
        <f>Passenger_Data[[#This Row],[Price_USD]]*1</f>
        <v>416.99</v>
      </c>
      <c r="L2476">
        <v>48</v>
      </c>
      <c r="M2476" t="s">
        <v>40</v>
      </c>
      <c r="N2476" t="s">
        <v>31</v>
      </c>
      <c r="O2476" t="s">
        <v>33</v>
      </c>
      <c r="P2476" t="s">
        <v>50</v>
      </c>
      <c r="Q2476">
        <v>0</v>
      </c>
      <c r="R2476" t="s">
        <v>65</v>
      </c>
      <c r="S2476" t="s">
        <v>44</v>
      </c>
      <c r="T2476">
        <v>3.8</v>
      </c>
      <c r="U2476">
        <v>5</v>
      </c>
      <c r="V2476">
        <v>10</v>
      </c>
      <c r="W2476">
        <v>1</v>
      </c>
      <c r="X2476">
        <v>0</v>
      </c>
      <c r="Y2476" t="s">
        <v>36</v>
      </c>
    </row>
    <row r="2477" spans="1:25" x14ac:dyDescent="0.25">
      <c r="A2477" t="s">
        <v>3971</v>
      </c>
      <c r="B2477" t="s">
        <v>3972</v>
      </c>
      <c r="C2477" t="s">
        <v>73</v>
      </c>
      <c r="D2477" t="s">
        <v>49</v>
      </c>
      <c r="E2477" t="s">
        <v>76</v>
      </c>
      <c r="F2477" s="1" t="s">
        <v>14531</v>
      </c>
      <c r="G2477">
        <v>138</v>
      </c>
      <c r="H2477" t="s">
        <v>29</v>
      </c>
      <c r="I2477">
        <v>1300</v>
      </c>
      <c r="J2477">
        <v>236.57</v>
      </c>
      <c r="K2477">
        <f>Passenger_Data[[#This Row],[Price_USD]]*1</f>
        <v>236.57</v>
      </c>
      <c r="L2477">
        <v>76</v>
      </c>
      <c r="M2477" t="s">
        <v>40</v>
      </c>
      <c r="N2477" t="s">
        <v>31</v>
      </c>
      <c r="O2477" t="s">
        <v>42</v>
      </c>
      <c r="P2477" t="s">
        <v>33</v>
      </c>
      <c r="Q2477">
        <v>0</v>
      </c>
      <c r="R2477" t="s">
        <v>65</v>
      </c>
      <c r="S2477" t="s">
        <v>35</v>
      </c>
      <c r="T2477">
        <v>9</v>
      </c>
      <c r="U2477">
        <v>1</v>
      </c>
      <c r="V2477">
        <v>75</v>
      </c>
      <c r="W2477">
        <v>0</v>
      </c>
      <c r="X2477">
        <v>0</v>
      </c>
      <c r="Y2477" t="s">
        <v>77</v>
      </c>
    </row>
    <row r="2478" spans="1:25" x14ac:dyDescent="0.25">
      <c r="A2478" t="s">
        <v>3973</v>
      </c>
      <c r="B2478" t="s">
        <v>3974</v>
      </c>
      <c r="C2478" t="s">
        <v>73</v>
      </c>
      <c r="D2478" t="s">
        <v>59</v>
      </c>
      <c r="E2478" t="s">
        <v>49</v>
      </c>
      <c r="F2478" s="1" t="s">
        <v>14532</v>
      </c>
      <c r="G2478">
        <v>319</v>
      </c>
      <c r="H2478" t="s">
        <v>108</v>
      </c>
      <c r="I2478">
        <v>1516</v>
      </c>
      <c r="J2478">
        <v>464.77</v>
      </c>
      <c r="K2478">
        <f>Passenger_Data[[#This Row],[Price_USD]]*1</f>
        <v>464.77</v>
      </c>
      <c r="L2478">
        <v>65</v>
      </c>
      <c r="M2478" t="s">
        <v>30</v>
      </c>
      <c r="N2478" t="s">
        <v>31</v>
      </c>
      <c r="O2478" t="s">
        <v>42</v>
      </c>
      <c r="P2478" t="s">
        <v>50</v>
      </c>
      <c r="Q2478">
        <v>2</v>
      </c>
      <c r="R2478" t="s">
        <v>51</v>
      </c>
      <c r="S2478" t="s">
        <v>44</v>
      </c>
      <c r="T2478">
        <v>4.7</v>
      </c>
      <c r="U2478">
        <v>23</v>
      </c>
      <c r="V2478">
        <v>0</v>
      </c>
      <c r="W2478">
        <v>0</v>
      </c>
      <c r="X2478">
        <v>0</v>
      </c>
      <c r="Y2478" t="s">
        <v>77</v>
      </c>
    </row>
    <row r="2479" spans="1:25" x14ac:dyDescent="0.25">
      <c r="A2479" t="s">
        <v>3975</v>
      </c>
      <c r="B2479" t="s">
        <v>3976</v>
      </c>
      <c r="C2479" t="s">
        <v>73</v>
      </c>
      <c r="D2479" t="s">
        <v>49</v>
      </c>
      <c r="E2479" t="s">
        <v>76</v>
      </c>
      <c r="F2479" s="1" t="s">
        <v>14533</v>
      </c>
      <c r="G2479">
        <v>236</v>
      </c>
      <c r="H2479" t="s">
        <v>29</v>
      </c>
      <c r="I2479">
        <v>1367</v>
      </c>
      <c r="J2479">
        <v>437.03</v>
      </c>
      <c r="K2479">
        <f>Passenger_Data[[#This Row],[Price_USD]]*1</f>
        <v>437.03</v>
      </c>
      <c r="L2479">
        <v>58</v>
      </c>
      <c r="M2479" t="s">
        <v>40</v>
      </c>
      <c r="N2479" t="s">
        <v>31</v>
      </c>
      <c r="O2479" t="s">
        <v>32</v>
      </c>
      <c r="P2479" t="s">
        <v>50</v>
      </c>
      <c r="Q2479">
        <v>3</v>
      </c>
      <c r="R2479" t="s">
        <v>65</v>
      </c>
      <c r="S2479" t="s">
        <v>61</v>
      </c>
      <c r="T2479">
        <v>6.1</v>
      </c>
      <c r="U2479">
        <v>6</v>
      </c>
      <c r="V2479">
        <v>33</v>
      </c>
      <c r="W2479">
        <v>0</v>
      </c>
      <c r="X2479">
        <v>0</v>
      </c>
      <c r="Y2479" t="s">
        <v>36</v>
      </c>
    </row>
    <row r="2480" spans="1:25" x14ac:dyDescent="0.25">
      <c r="A2480" t="s">
        <v>3977</v>
      </c>
      <c r="B2480" t="s">
        <v>3390</v>
      </c>
      <c r="C2480" t="s">
        <v>82</v>
      </c>
      <c r="D2480" t="s">
        <v>39</v>
      </c>
      <c r="E2480" t="s">
        <v>64</v>
      </c>
      <c r="F2480" s="1" t="s">
        <v>14534</v>
      </c>
      <c r="G2480">
        <v>137</v>
      </c>
      <c r="H2480" t="s">
        <v>29</v>
      </c>
      <c r="I2480">
        <v>1048</v>
      </c>
      <c r="J2480">
        <v>332.51</v>
      </c>
      <c r="K2480">
        <f>Passenger_Data[[#This Row],[Price_USD]]*1</f>
        <v>332.51</v>
      </c>
      <c r="L2480">
        <v>72</v>
      </c>
      <c r="M2480" t="s">
        <v>30</v>
      </c>
      <c r="N2480" t="s">
        <v>41</v>
      </c>
      <c r="O2480" t="s">
        <v>32</v>
      </c>
      <c r="P2480" t="s">
        <v>33</v>
      </c>
      <c r="Q2480">
        <v>1</v>
      </c>
      <c r="R2480" t="s">
        <v>43</v>
      </c>
      <c r="S2480" t="s">
        <v>44</v>
      </c>
      <c r="T2480">
        <v>8.6999999999999993</v>
      </c>
      <c r="U2480">
        <v>3</v>
      </c>
      <c r="V2480">
        <v>35</v>
      </c>
      <c r="W2480">
        <v>0</v>
      </c>
      <c r="X2480">
        <v>0</v>
      </c>
      <c r="Y2480" t="s">
        <v>45</v>
      </c>
    </row>
    <row r="2481" spans="1:25" x14ac:dyDescent="0.25">
      <c r="A2481" t="s">
        <v>3978</v>
      </c>
      <c r="B2481" t="s">
        <v>3979</v>
      </c>
      <c r="C2481" t="s">
        <v>54</v>
      </c>
      <c r="D2481" t="s">
        <v>27</v>
      </c>
      <c r="E2481" t="s">
        <v>49</v>
      </c>
      <c r="F2481" s="1" t="s">
        <v>14535</v>
      </c>
      <c r="G2481">
        <v>267</v>
      </c>
      <c r="H2481" t="s">
        <v>29</v>
      </c>
      <c r="I2481">
        <v>1652</v>
      </c>
      <c r="J2481">
        <v>298.61</v>
      </c>
      <c r="K2481">
        <f>Passenger_Data[[#This Row],[Price_USD]]*1</f>
        <v>298.61</v>
      </c>
      <c r="L2481">
        <v>32</v>
      </c>
      <c r="M2481" t="s">
        <v>40</v>
      </c>
      <c r="N2481" t="s">
        <v>31</v>
      </c>
      <c r="O2481" t="s">
        <v>32</v>
      </c>
      <c r="P2481" t="s">
        <v>50</v>
      </c>
      <c r="Q2481">
        <v>0</v>
      </c>
      <c r="R2481" t="s">
        <v>34</v>
      </c>
      <c r="S2481" t="s">
        <v>61</v>
      </c>
      <c r="T2481">
        <v>6.9</v>
      </c>
      <c r="U2481">
        <v>2</v>
      </c>
      <c r="V2481">
        <v>14</v>
      </c>
      <c r="W2481">
        <v>0</v>
      </c>
      <c r="X2481">
        <v>1</v>
      </c>
      <c r="Y2481" t="s">
        <v>45</v>
      </c>
    </row>
    <row r="2482" spans="1:25" x14ac:dyDescent="0.25">
      <c r="A2482" t="s">
        <v>3980</v>
      </c>
      <c r="B2482" t="s">
        <v>1266</v>
      </c>
      <c r="C2482" t="s">
        <v>48</v>
      </c>
      <c r="D2482" t="s">
        <v>64</v>
      </c>
      <c r="E2482" t="s">
        <v>39</v>
      </c>
      <c r="F2482" s="1" t="s">
        <v>14536</v>
      </c>
      <c r="G2482">
        <v>237</v>
      </c>
      <c r="H2482" t="s">
        <v>29</v>
      </c>
      <c r="I2482">
        <v>897</v>
      </c>
      <c r="J2482">
        <v>295</v>
      </c>
      <c r="K2482">
        <f>Passenger_Data[[#This Row],[Price_USD]]*1</f>
        <v>295</v>
      </c>
      <c r="L2482">
        <v>79</v>
      </c>
      <c r="M2482" t="s">
        <v>30</v>
      </c>
      <c r="N2482" t="s">
        <v>31</v>
      </c>
      <c r="O2482" t="s">
        <v>42</v>
      </c>
      <c r="P2482" t="s">
        <v>50</v>
      </c>
      <c r="Q2482">
        <v>0</v>
      </c>
      <c r="R2482" t="s">
        <v>34</v>
      </c>
      <c r="S2482" t="s">
        <v>68</v>
      </c>
      <c r="T2482">
        <v>8.6</v>
      </c>
      <c r="U2482">
        <v>23</v>
      </c>
      <c r="V2482">
        <v>87</v>
      </c>
      <c r="W2482">
        <v>0</v>
      </c>
      <c r="X2482">
        <v>1</v>
      </c>
      <c r="Y2482" t="s">
        <v>77</v>
      </c>
    </row>
    <row r="2483" spans="1:25" x14ac:dyDescent="0.25">
      <c r="A2483" t="s">
        <v>3981</v>
      </c>
      <c r="B2483" t="s">
        <v>1905</v>
      </c>
      <c r="C2483" t="s">
        <v>54</v>
      </c>
      <c r="D2483" t="s">
        <v>27</v>
      </c>
      <c r="E2483" t="s">
        <v>76</v>
      </c>
      <c r="F2483" s="1" t="s">
        <v>14537</v>
      </c>
      <c r="G2483">
        <v>286</v>
      </c>
      <c r="H2483" t="s">
        <v>29</v>
      </c>
      <c r="I2483">
        <v>986</v>
      </c>
      <c r="J2483">
        <v>447.69</v>
      </c>
      <c r="K2483">
        <f>Passenger_Data[[#This Row],[Price_USD]]*1</f>
        <v>447.69</v>
      </c>
      <c r="L2483">
        <v>73</v>
      </c>
      <c r="M2483" t="s">
        <v>30</v>
      </c>
      <c r="N2483" t="s">
        <v>41</v>
      </c>
      <c r="O2483" t="s">
        <v>32</v>
      </c>
      <c r="P2483" t="s">
        <v>50</v>
      </c>
      <c r="Q2483">
        <v>1</v>
      </c>
      <c r="R2483" t="s">
        <v>51</v>
      </c>
      <c r="S2483" t="s">
        <v>44</v>
      </c>
      <c r="T2483">
        <v>8.4</v>
      </c>
      <c r="U2483">
        <v>13</v>
      </c>
      <c r="V2483">
        <v>43</v>
      </c>
      <c r="W2483">
        <v>1</v>
      </c>
      <c r="X2483">
        <v>0</v>
      </c>
      <c r="Y2483" t="s">
        <v>45</v>
      </c>
    </row>
    <row r="2484" spans="1:25" x14ac:dyDescent="0.25">
      <c r="A2484" t="s">
        <v>3982</v>
      </c>
      <c r="B2484" t="s">
        <v>980</v>
      </c>
      <c r="C2484" t="s">
        <v>48</v>
      </c>
      <c r="D2484" t="s">
        <v>39</v>
      </c>
      <c r="E2484" t="s">
        <v>59</v>
      </c>
      <c r="F2484" s="1" t="s">
        <v>14538</v>
      </c>
      <c r="G2484">
        <v>12</v>
      </c>
      <c r="H2484" t="s">
        <v>86</v>
      </c>
      <c r="I2484">
        <v>1355</v>
      </c>
      <c r="J2484">
        <v>390.64</v>
      </c>
      <c r="K2484">
        <f>Passenger_Data[[#This Row],[Price_USD]]*1</f>
        <v>390.64</v>
      </c>
      <c r="L2484">
        <v>33</v>
      </c>
      <c r="M2484" t="s">
        <v>30</v>
      </c>
      <c r="N2484" t="s">
        <v>31</v>
      </c>
      <c r="O2484" t="s">
        <v>33</v>
      </c>
      <c r="P2484" t="s">
        <v>264</v>
      </c>
      <c r="Q2484">
        <v>3</v>
      </c>
      <c r="R2484" t="s">
        <v>51</v>
      </c>
      <c r="S2484" t="s">
        <v>35</v>
      </c>
      <c r="T2484">
        <v>6.9</v>
      </c>
      <c r="U2484">
        <v>12</v>
      </c>
      <c r="V2484">
        <v>84</v>
      </c>
      <c r="W2484">
        <v>0</v>
      </c>
      <c r="X2484">
        <v>1</v>
      </c>
      <c r="Y2484" t="s">
        <v>36</v>
      </c>
    </row>
    <row r="2485" spans="1:25" x14ac:dyDescent="0.25">
      <c r="A2485" t="s">
        <v>3983</v>
      </c>
      <c r="B2485" t="s">
        <v>2841</v>
      </c>
      <c r="C2485" t="s">
        <v>48</v>
      </c>
      <c r="D2485" t="s">
        <v>55</v>
      </c>
      <c r="E2485" t="s">
        <v>28</v>
      </c>
      <c r="F2485" s="1" t="s">
        <v>14539</v>
      </c>
      <c r="G2485">
        <v>293</v>
      </c>
      <c r="H2485" t="s">
        <v>29</v>
      </c>
      <c r="I2485">
        <v>1366</v>
      </c>
      <c r="J2485">
        <v>154.6</v>
      </c>
      <c r="K2485">
        <f>Passenger_Data[[#This Row],[Price_USD]]*1</f>
        <v>154.6</v>
      </c>
      <c r="L2485">
        <v>34</v>
      </c>
      <c r="M2485" t="s">
        <v>40</v>
      </c>
      <c r="N2485" t="s">
        <v>60</v>
      </c>
      <c r="O2485" t="s">
        <v>42</v>
      </c>
      <c r="P2485" t="s">
        <v>50</v>
      </c>
      <c r="Q2485">
        <v>0</v>
      </c>
      <c r="R2485" t="s">
        <v>51</v>
      </c>
      <c r="S2485" t="s">
        <v>68</v>
      </c>
      <c r="T2485">
        <v>7.2</v>
      </c>
      <c r="U2485">
        <v>6</v>
      </c>
      <c r="V2485">
        <v>112</v>
      </c>
      <c r="W2485">
        <v>0</v>
      </c>
      <c r="X2485">
        <v>0</v>
      </c>
      <c r="Y2485" t="s">
        <v>36</v>
      </c>
    </row>
    <row r="2486" spans="1:25" x14ac:dyDescent="0.25">
      <c r="A2486" t="s">
        <v>3984</v>
      </c>
      <c r="B2486" t="s">
        <v>2735</v>
      </c>
      <c r="C2486" t="s">
        <v>54</v>
      </c>
      <c r="D2486" t="s">
        <v>28</v>
      </c>
      <c r="E2486" t="s">
        <v>39</v>
      </c>
      <c r="F2486" s="1" t="s">
        <v>14540</v>
      </c>
      <c r="G2486">
        <v>228</v>
      </c>
      <c r="H2486" t="s">
        <v>86</v>
      </c>
      <c r="I2486">
        <v>1070</v>
      </c>
      <c r="J2486">
        <v>249.23</v>
      </c>
      <c r="K2486">
        <f>Passenger_Data[[#This Row],[Price_USD]]*1</f>
        <v>249.23</v>
      </c>
      <c r="L2486">
        <v>37</v>
      </c>
      <c r="M2486" t="s">
        <v>30</v>
      </c>
      <c r="N2486" t="s">
        <v>31</v>
      </c>
      <c r="O2486" t="s">
        <v>42</v>
      </c>
      <c r="P2486" t="s">
        <v>33</v>
      </c>
      <c r="Q2486">
        <v>1</v>
      </c>
      <c r="R2486" t="s">
        <v>65</v>
      </c>
      <c r="S2486" t="s">
        <v>44</v>
      </c>
      <c r="T2486">
        <v>6.6</v>
      </c>
      <c r="U2486">
        <v>12</v>
      </c>
      <c r="V2486">
        <v>71</v>
      </c>
      <c r="W2486">
        <v>0</v>
      </c>
      <c r="X2486">
        <v>0</v>
      </c>
      <c r="Y2486" t="s">
        <v>36</v>
      </c>
    </row>
    <row r="2487" spans="1:25" x14ac:dyDescent="0.25">
      <c r="A2487" t="s">
        <v>3985</v>
      </c>
      <c r="B2487" t="s">
        <v>2147</v>
      </c>
      <c r="C2487" t="s">
        <v>48</v>
      </c>
      <c r="D2487" t="s">
        <v>59</v>
      </c>
      <c r="E2487" t="s">
        <v>59</v>
      </c>
      <c r="F2487" s="1" t="s">
        <v>14541</v>
      </c>
      <c r="G2487">
        <v>74</v>
      </c>
      <c r="H2487" t="s">
        <v>29</v>
      </c>
      <c r="I2487">
        <v>2112</v>
      </c>
      <c r="J2487">
        <v>316.66000000000003</v>
      </c>
      <c r="K2487">
        <f>Passenger_Data[[#This Row],[Price_USD]]*1</f>
        <v>316.66000000000003</v>
      </c>
      <c r="L2487">
        <v>31</v>
      </c>
      <c r="M2487" t="s">
        <v>40</v>
      </c>
      <c r="N2487" t="s">
        <v>31</v>
      </c>
      <c r="O2487" t="s">
        <v>33</v>
      </c>
      <c r="P2487" t="s">
        <v>33</v>
      </c>
      <c r="Q2487">
        <v>1</v>
      </c>
      <c r="R2487" t="s">
        <v>65</v>
      </c>
      <c r="S2487" t="s">
        <v>61</v>
      </c>
      <c r="T2487">
        <v>6.7</v>
      </c>
      <c r="U2487">
        <v>1</v>
      </c>
      <c r="V2487">
        <v>90</v>
      </c>
      <c r="W2487">
        <v>0</v>
      </c>
      <c r="X2487">
        <v>0</v>
      </c>
      <c r="Y2487" t="s">
        <v>45</v>
      </c>
    </row>
    <row r="2488" spans="1:25" x14ac:dyDescent="0.25">
      <c r="A2488" t="s">
        <v>3986</v>
      </c>
      <c r="B2488" t="s">
        <v>369</v>
      </c>
      <c r="C2488" t="s">
        <v>54</v>
      </c>
      <c r="D2488" t="s">
        <v>55</v>
      </c>
      <c r="E2488" t="s">
        <v>64</v>
      </c>
      <c r="F2488" s="1" t="s">
        <v>14542</v>
      </c>
      <c r="G2488">
        <v>209</v>
      </c>
      <c r="H2488" t="s">
        <v>29</v>
      </c>
      <c r="I2488">
        <v>869</v>
      </c>
      <c r="J2488">
        <v>384.61</v>
      </c>
      <c r="K2488">
        <f>Passenger_Data[[#This Row],[Price_USD]]*1</f>
        <v>384.61</v>
      </c>
      <c r="L2488">
        <v>31</v>
      </c>
      <c r="M2488" t="s">
        <v>40</v>
      </c>
      <c r="N2488" t="s">
        <v>31</v>
      </c>
      <c r="O2488" t="s">
        <v>33</v>
      </c>
      <c r="P2488" t="s">
        <v>50</v>
      </c>
      <c r="Q2488">
        <v>3</v>
      </c>
      <c r="R2488" t="s">
        <v>65</v>
      </c>
      <c r="S2488" t="s">
        <v>68</v>
      </c>
      <c r="T2488">
        <v>9.6</v>
      </c>
      <c r="U2488">
        <v>4</v>
      </c>
      <c r="V2488">
        <v>48</v>
      </c>
      <c r="W2488">
        <v>0</v>
      </c>
      <c r="X2488">
        <v>0</v>
      </c>
      <c r="Y2488" t="s">
        <v>36</v>
      </c>
    </row>
    <row r="2489" spans="1:25" x14ac:dyDescent="0.25">
      <c r="A2489" t="s">
        <v>3987</v>
      </c>
      <c r="B2489" t="s">
        <v>1094</v>
      </c>
      <c r="C2489" t="s">
        <v>73</v>
      </c>
      <c r="D2489" t="s">
        <v>49</v>
      </c>
      <c r="E2489" t="s">
        <v>76</v>
      </c>
      <c r="F2489" s="1" t="s">
        <v>14543</v>
      </c>
      <c r="G2489">
        <v>158</v>
      </c>
      <c r="H2489" t="s">
        <v>86</v>
      </c>
      <c r="I2489">
        <v>1533</v>
      </c>
      <c r="J2489">
        <v>402.92</v>
      </c>
      <c r="K2489">
        <f>Passenger_Data[[#This Row],[Price_USD]]*1</f>
        <v>402.92</v>
      </c>
      <c r="L2489">
        <v>21</v>
      </c>
      <c r="M2489" t="s">
        <v>40</v>
      </c>
      <c r="N2489" t="s">
        <v>31</v>
      </c>
      <c r="O2489" t="s">
        <v>33</v>
      </c>
      <c r="P2489" t="s">
        <v>33</v>
      </c>
      <c r="Q2489">
        <v>0</v>
      </c>
      <c r="R2489" t="s">
        <v>51</v>
      </c>
      <c r="S2489" t="s">
        <v>61</v>
      </c>
      <c r="T2489">
        <v>6</v>
      </c>
      <c r="U2489">
        <v>30</v>
      </c>
      <c r="V2489">
        <v>89</v>
      </c>
      <c r="W2489">
        <v>0</v>
      </c>
      <c r="X2489">
        <v>0</v>
      </c>
      <c r="Y2489" t="s">
        <v>36</v>
      </c>
    </row>
    <row r="2490" spans="1:25" x14ac:dyDescent="0.25">
      <c r="A2490" t="s">
        <v>3988</v>
      </c>
      <c r="B2490" t="s">
        <v>245</v>
      </c>
      <c r="C2490" t="s">
        <v>82</v>
      </c>
      <c r="D2490" t="s">
        <v>28</v>
      </c>
      <c r="E2490" t="s">
        <v>27</v>
      </c>
      <c r="F2490" s="1" t="s">
        <v>14544</v>
      </c>
      <c r="G2490">
        <v>208</v>
      </c>
      <c r="H2490" t="s">
        <v>29</v>
      </c>
      <c r="I2490">
        <v>1359</v>
      </c>
      <c r="J2490">
        <v>389.93</v>
      </c>
      <c r="K2490">
        <f>Passenger_Data[[#This Row],[Price_USD]]*1</f>
        <v>389.93</v>
      </c>
      <c r="L2490">
        <v>20</v>
      </c>
      <c r="M2490" t="s">
        <v>30</v>
      </c>
      <c r="N2490" t="s">
        <v>60</v>
      </c>
      <c r="O2490" t="s">
        <v>56</v>
      </c>
      <c r="P2490" t="s">
        <v>83</v>
      </c>
      <c r="Q2490">
        <v>2</v>
      </c>
      <c r="R2490" t="s">
        <v>65</v>
      </c>
      <c r="S2490" t="s">
        <v>44</v>
      </c>
      <c r="T2490">
        <v>7</v>
      </c>
      <c r="U2490">
        <v>8</v>
      </c>
      <c r="V2490">
        <v>94</v>
      </c>
      <c r="W2490">
        <v>0</v>
      </c>
      <c r="X2490">
        <v>1</v>
      </c>
      <c r="Y2490" t="s">
        <v>77</v>
      </c>
    </row>
    <row r="2491" spans="1:25" x14ac:dyDescent="0.25">
      <c r="A2491" t="s">
        <v>3989</v>
      </c>
      <c r="B2491" t="s">
        <v>3038</v>
      </c>
      <c r="C2491" t="s">
        <v>54</v>
      </c>
      <c r="D2491" t="s">
        <v>76</v>
      </c>
      <c r="E2491" t="s">
        <v>64</v>
      </c>
      <c r="F2491" s="1" t="s">
        <v>14545</v>
      </c>
      <c r="G2491">
        <v>167</v>
      </c>
      <c r="H2491" t="s">
        <v>29</v>
      </c>
      <c r="I2491">
        <v>1885</v>
      </c>
      <c r="J2491">
        <v>281.14</v>
      </c>
      <c r="K2491">
        <f>Passenger_Data[[#This Row],[Price_USD]]*1</f>
        <v>281.14</v>
      </c>
      <c r="L2491">
        <v>45</v>
      </c>
      <c r="M2491" t="s">
        <v>30</v>
      </c>
      <c r="N2491" t="s">
        <v>41</v>
      </c>
      <c r="O2491" t="s">
        <v>42</v>
      </c>
      <c r="P2491" t="s">
        <v>50</v>
      </c>
      <c r="Q2491">
        <v>0</v>
      </c>
      <c r="R2491" t="s">
        <v>51</v>
      </c>
      <c r="S2491" t="s">
        <v>35</v>
      </c>
      <c r="T2491">
        <v>7.9</v>
      </c>
      <c r="U2491">
        <v>1</v>
      </c>
      <c r="V2491">
        <v>47</v>
      </c>
      <c r="W2491">
        <v>0</v>
      </c>
      <c r="X2491">
        <v>0</v>
      </c>
      <c r="Y2491" t="s">
        <v>36</v>
      </c>
    </row>
    <row r="2492" spans="1:25" x14ac:dyDescent="0.25">
      <c r="A2492" t="s">
        <v>3990</v>
      </c>
      <c r="B2492" t="s">
        <v>144</v>
      </c>
      <c r="C2492" t="s">
        <v>73</v>
      </c>
      <c r="D2492" t="s">
        <v>39</v>
      </c>
      <c r="E2492" t="s">
        <v>27</v>
      </c>
      <c r="F2492" s="1" t="s">
        <v>14546</v>
      </c>
      <c r="G2492">
        <v>262</v>
      </c>
      <c r="H2492" t="s">
        <v>29</v>
      </c>
      <c r="I2492">
        <v>1121</v>
      </c>
      <c r="J2492">
        <v>258.63</v>
      </c>
      <c r="K2492">
        <f>Passenger_Data[[#This Row],[Price_USD]]*1</f>
        <v>258.63</v>
      </c>
      <c r="L2492">
        <v>74</v>
      </c>
      <c r="M2492" t="s">
        <v>30</v>
      </c>
      <c r="N2492" t="s">
        <v>41</v>
      </c>
      <c r="O2492" t="s">
        <v>32</v>
      </c>
      <c r="P2492" t="s">
        <v>50</v>
      </c>
      <c r="Q2492">
        <v>0</v>
      </c>
      <c r="R2492" t="s">
        <v>65</v>
      </c>
      <c r="S2492" t="s">
        <v>44</v>
      </c>
      <c r="T2492">
        <v>3.9</v>
      </c>
      <c r="U2492">
        <v>33</v>
      </c>
      <c r="V2492">
        <v>46</v>
      </c>
      <c r="W2492">
        <v>0</v>
      </c>
      <c r="X2492">
        <v>0</v>
      </c>
      <c r="Y2492" t="s">
        <v>45</v>
      </c>
    </row>
    <row r="2493" spans="1:25" x14ac:dyDescent="0.25">
      <c r="A2493" t="s">
        <v>3991</v>
      </c>
      <c r="B2493" t="s">
        <v>962</v>
      </c>
      <c r="C2493" t="s">
        <v>73</v>
      </c>
      <c r="D2493" t="s">
        <v>76</v>
      </c>
      <c r="E2493" t="s">
        <v>39</v>
      </c>
      <c r="F2493" s="1" t="s">
        <v>14547</v>
      </c>
      <c r="G2493">
        <v>280</v>
      </c>
      <c r="H2493" t="s">
        <v>29</v>
      </c>
      <c r="I2493">
        <v>1735</v>
      </c>
      <c r="J2493">
        <v>455.58</v>
      </c>
      <c r="K2493">
        <f>Passenger_Data[[#This Row],[Price_USD]]*1</f>
        <v>455.58</v>
      </c>
      <c r="L2493">
        <v>44</v>
      </c>
      <c r="M2493" t="s">
        <v>40</v>
      </c>
      <c r="N2493" t="s">
        <v>31</v>
      </c>
      <c r="O2493" t="s">
        <v>42</v>
      </c>
      <c r="P2493" t="s">
        <v>50</v>
      </c>
      <c r="Q2493">
        <v>3</v>
      </c>
      <c r="R2493" t="s">
        <v>65</v>
      </c>
      <c r="S2493" t="s">
        <v>61</v>
      </c>
      <c r="T2493">
        <v>6.5</v>
      </c>
      <c r="U2493">
        <v>0</v>
      </c>
      <c r="V2493">
        <v>54</v>
      </c>
      <c r="W2493">
        <v>0</v>
      </c>
      <c r="X2493">
        <v>0</v>
      </c>
      <c r="Y2493" t="s">
        <v>77</v>
      </c>
    </row>
    <row r="2494" spans="1:25" x14ac:dyDescent="0.25">
      <c r="A2494" t="s">
        <v>3992</v>
      </c>
      <c r="B2494" t="s">
        <v>2612</v>
      </c>
      <c r="C2494" t="s">
        <v>26</v>
      </c>
      <c r="D2494" t="s">
        <v>27</v>
      </c>
      <c r="E2494" t="s">
        <v>49</v>
      </c>
      <c r="F2494" s="1" t="s">
        <v>14548</v>
      </c>
      <c r="G2494">
        <v>183</v>
      </c>
      <c r="H2494" t="s">
        <v>86</v>
      </c>
      <c r="I2494">
        <v>1025</v>
      </c>
      <c r="J2494">
        <v>472.75</v>
      </c>
      <c r="K2494">
        <f>Passenger_Data[[#This Row],[Price_USD]]*1</f>
        <v>472.75</v>
      </c>
      <c r="L2494">
        <v>72</v>
      </c>
      <c r="M2494" t="s">
        <v>30</v>
      </c>
      <c r="N2494" t="s">
        <v>41</v>
      </c>
      <c r="O2494" t="s">
        <v>56</v>
      </c>
      <c r="P2494" t="s">
        <v>50</v>
      </c>
      <c r="Q2494">
        <v>2</v>
      </c>
      <c r="R2494" t="s">
        <v>65</v>
      </c>
      <c r="S2494" t="s">
        <v>68</v>
      </c>
      <c r="T2494">
        <v>7</v>
      </c>
      <c r="U2494">
        <v>1</v>
      </c>
      <c r="V2494">
        <v>70</v>
      </c>
      <c r="W2494">
        <v>0</v>
      </c>
      <c r="X2494">
        <v>0</v>
      </c>
      <c r="Y2494" t="s">
        <v>77</v>
      </c>
    </row>
    <row r="2495" spans="1:25" x14ac:dyDescent="0.25">
      <c r="A2495" t="s">
        <v>3993</v>
      </c>
      <c r="B2495" t="s">
        <v>1870</v>
      </c>
      <c r="C2495" t="s">
        <v>48</v>
      </c>
      <c r="D2495" t="s">
        <v>27</v>
      </c>
      <c r="E2495" t="s">
        <v>55</v>
      </c>
      <c r="F2495" s="1" t="s">
        <v>14549</v>
      </c>
      <c r="G2495">
        <v>113</v>
      </c>
      <c r="H2495" t="s">
        <v>29</v>
      </c>
      <c r="I2495">
        <v>1023</v>
      </c>
      <c r="J2495">
        <v>356.79</v>
      </c>
      <c r="K2495">
        <f>Passenger_Data[[#This Row],[Price_USD]]*1</f>
        <v>356.79</v>
      </c>
      <c r="L2495">
        <v>60</v>
      </c>
      <c r="M2495" t="s">
        <v>30</v>
      </c>
      <c r="N2495" t="s">
        <v>60</v>
      </c>
      <c r="O2495" t="s">
        <v>56</v>
      </c>
      <c r="P2495" t="s">
        <v>83</v>
      </c>
      <c r="Q2495">
        <v>0</v>
      </c>
      <c r="R2495" t="s">
        <v>43</v>
      </c>
      <c r="S2495" t="s">
        <v>44</v>
      </c>
      <c r="T2495">
        <v>7.2</v>
      </c>
      <c r="U2495">
        <v>9</v>
      </c>
      <c r="V2495">
        <v>111</v>
      </c>
      <c r="W2495">
        <v>1</v>
      </c>
      <c r="X2495">
        <v>0</v>
      </c>
      <c r="Y2495" t="s">
        <v>36</v>
      </c>
    </row>
    <row r="2496" spans="1:25" x14ac:dyDescent="0.25">
      <c r="A2496" t="s">
        <v>3994</v>
      </c>
      <c r="B2496" t="s">
        <v>3995</v>
      </c>
      <c r="C2496" t="s">
        <v>73</v>
      </c>
      <c r="D2496" t="s">
        <v>64</v>
      </c>
      <c r="E2496" t="s">
        <v>76</v>
      </c>
      <c r="F2496" s="1" t="s">
        <v>14550</v>
      </c>
      <c r="G2496">
        <v>155</v>
      </c>
      <c r="H2496" t="s">
        <v>108</v>
      </c>
      <c r="I2496">
        <v>1564</v>
      </c>
      <c r="J2496">
        <v>298.44</v>
      </c>
      <c r="K2496">
        <f>Passenger_Data[[#This Row],[Price_USD]]*1</f>
        <v>298.44</v>
      </c>
      <c r="L2496">
        <v>51</v>
      </c>
      <c r="M2496" t="s">
        <v>40</v>
      </c>
      <c r="N2496" t="s">
        <v>31</v>
      </c>
      <c r="O2496" t="s">
        <v>42</v>
      </c>
      <c r="P2496" t="s">
        <v>50</v>
      </c>
      <c r="Q2496">
        <v>0</v>
      </c>
      <c r="R2496" t="s">
        <v>43</v>
      </c>
      <c r="S2496" t="s">
        <v>35</v>
      </c>
      <c r="T2496">
        <v>7.2</v>
      </c>
      <c r="U2496">
        <v>19</v>
      </c>
      <c r="V2496">
        <v>11</v>
      </c>
      <c r="W2496">
        <v>0</v>
      </c>
      <c r="X2496">
        <v>0</v>
      </c>
      <c r="Y2496" t="s">
        <v>77</v>
      </c>
    </row>
    <row r="2497" spans="1:25" x14ac:dyDescent="0.25">
      <c r="A2497" t="s">
        <v>3996</v>
      </c>
      <c r="B2497" t="s">
        <v>3997</v>
      </c>
      <c r="C2497" t="s">
        <v>73</v>
      </c>
      <c r="D2497" t="s">
        <v>64</v>
      </c>
      <c r="E2497" t="s">
        <v>27</v>
      </c>
      <c r="F2497" s="1" t="s">
        <v>14551</v>
      </c>
      <c r="G2497">
        <v>138</v>
      </c>
      <c r="H2497" t="s">
        <v>29</v>
      </c>
      <c r="I2497">
        <v>1311</v>
      </c>
      <c r="J2497">
        <v>301.07</v>
      </c>
      <c r="K2497">
        <f>Passenger_Data[[#This Row],[Price_USD]]*1</f>
        <v>301.07</v>
      </c>
      <c r="L2497">
        <v>48</v>
      </c>
      <c r="M2497" t="s">
        <v>40</v>
      </c>
      <c r="N2497" t="s">
        <v>31</v>
      </c>
      <c r="O2497" t="s">
        <v>33</v>
      </c>
      <c r="P2497" t="s">
        <v>50</v>
      </c>
      <c r="Q2497">
        <v>2</v>
      </c>
      <c r="R2497" t="s">
        <v>51</v>
      </c>
      <c r="S2497" t="s">
        <v>44</v>
      </c>
      <c r="T2497">
        <v>8.1</v>
      </c>
      <c r="U2497">
        <v>3</v>
      </c>
      <c r="V2497">
        <v>67</v>
      </c>
      <c r="W2497">
        <v>0</v>
      </c>
      <c r="X2497">
        <v>1</v>
      </c>
      <c r="Y2497" t="s">
        <v>36</v>
      </c>
    </row>
    <row r="2498" spans="1:25" x14ac:dyDescent="0.25">
      <c r="A2498" t="s">
        <v>3998</v>
      </c>
      <c r="B2498" t="s">
        <v>1597</v>
      </c>
      <c r="C2498" t="s">
        <v>54</v>
      </c>
      <c r="D2498" t="s">
        <v>49</v>
      </c>
      <c r="E2498" t="s">
        <v>49</v>
      </c>
      <c r="F2498" s="1" t="s">
        <v>14552</v>
      </c>
      <c r="G2498">
        <v>81</v>
      </c>
      <c r="H2498" t="s">
        <v>86</v>
      </c>
      <c r="I2498">
        <v>1780</v>
      </c>
      <c r="J2498">
        <v>279.58999999999997</v>
      </c>
      <c r="K2498">
        <f>Passenger_Data[[#This Row],[Price_USD]]*1</f>
        <v>279.58999999999997</v>
      </c>
      <c r="L2498">
        <v>65</v>
      </c>
      <c r="M2498" t="s">
        <v>30</v>
      </c>
      <c r="N2498" t="s">
        <v>31</v>
      </c>
      <c r="O2498" t="s">
        <v>42</v>
      </c>
      <c r="P2498" t="s">
        <v>83</v>
      </c>
      <c r="Q2498">
        <v>1</v>
      </c>
      <c r="R2498" t="s">
        <v>51</v>
      </c>
      <c r="S2498" t="s">
        <v>35</v>
      </c>
      <c r="T2498">
        <v>5.7</v>
      </c>
      <c r="U2498">
        <v>2</v>
      </c>
      <c r="V2498">
        <v>25</v>
      </c>
      <c r="W2498">
        <v>0</v>
      </c>
      <c r="X2498">
        <v>0</v>
      </c>
      <c r="Y2498" t="s">
        <v>77</v>
      </c>
    </row>
    <row r="2499" spans="1:25" x14ac:dyDescent="0.25">
      <c r="A2499" t="s">
        <v>3999</v>
      </c>
      <c r="B2499" t="s">
        <v>4000</v>
      </c>
      <c r="C2499" t="s">
        <v>73</v>
      </c>
      <c r="D2499" t="s">
        <v>28</v>
      </c>
      <c r="E2499" t="s">
        <v>55</v>
      </c>
      <c r="F2499" s="1" t="s">
        <v>14553</v>
      </c>
      <c r="G2499">
        <v>85</v>
      </c>
      <c r="H2499" t="s">
        <v>86</v>
      </c>
      <c r="I2499">
        <v>1555</v>
      </c>
      <c r="J2499">
        <v>399.02</v>
      </c>
      <c r="K2499">
        <f>Passenger_Data[[#This Row],[Price_USD]]*1</f>
        <v>399.02</v>
      </c>
      <c r="L2499">
        <v>47</v>
      </c>
      <c r="M2499" t="s">
        <v>40</v>
      </c>
      <c r="N2499" t="s">
        <v>41</v>
      </c>
      <c r="O2499" t="s">
        <v>33</v>
      </c>
      <c r="P2499" t="s">
        <v>83</v>
      </c>
      <c r="Q2499">
        <v>0</v>
      </c>
      <c r="R2499" t="s">
        <v>51</v>
      </c>
      <c r="S2499" t="s">
        <v>44</v>
      </c>
      <c r="T2499">
        <v>8.6</v>
      </c>
      <c r="U2499">
        <v>12</v>
      </c>
      <c r="V2499">
        <v>87</v>
      </c>
      <c r="W2499">
        <v>0</v>
      </c>
      <c r="X2499">
        <v>0</v>
      </c>
      <c r="Y2499" t="s">
        <v>45</v>
      </c>
    </row>
    <row r="2500" spans="1:25" x14ac:dyDescent="0.25">
      <c r="A2500" t="s">
        <v>4001</v>
      </c>
      <c r="B2500" t="s">
        <v>4002</v>
      </c>
      <c r="C2500" t="s">
        <v>73</v>
      </c>
      <c r="D2500" t="s">
        <v>64</v>
      </c>
      <c r="E2500" t="s">
        <v>59</v>
      </c>
      <c r="F2500" s="1" t="s">
        <v>14554</v>
      </c>
      <c r="G2500">
        <v>136</v>
      </c>
      <c r="H2500" t="s">
        <v>29</v>
      </c>
      <c r="I2500">
        <v>1413</v>
      </c>
      <c r="J2500">
        <v>417.44</v>
      </c>
      <c r="K2500">
        <f>Passenger_Data[[#This Row],[Price_USD]]*1</f>
        <v>417.44</v>
      </c>
      <c r="L2500">
        <v>49</v>
      </c>
      <c r="M2500" t="s">
        <v>30</v>
      </c>
      <c r="N2500" t="s">
        <v>31</v>
      </c>
      <c r="O2500" t="s">
        <v>56</v>
      </c>
      <c r="P2500" t="s">
        <v>50</v>
      </c>
      <c r="Q2500">
        <v>2</v>
      </c>
      <c r="R2500" t="s">
        <v>34</v>
      </c>
      <c r="S2500" t="s">
        <v>44</v>
      </c>
      <c r="T2500">
        <v>4.7</v>
      </c>
      <c r="U2500">
        <v>2</v>
      </c>
      <c r="V2500">
        <v>13</v>
      </c>
      <c r="W2500">
        <v>1</v>
      </c>
      <c r="X2500">
        <v>1</v>
      </c>
      <c r="Y2500" t="s">
        <v>45</v>
      </c>
    </row>
    <row r="2501" spans="1:25" x14ac:dyDescent="0.25">
      <c r="A2501" t="s">
        <v>4003</v>
      </c>
      <c r="B2501" t="s">
        <v>321</v>
      </c>
      <c r="C2501" t="s">
        <v>54</v>
      </c>
      <c r="D2501" t="s">
        <v>76</v>
      </c>
      <c r="E2501" t="s">
        <v>49</v>
      </c>
      <c r="F2501" s="1" t="s">
        <v>14555</v>
      </c>
      <c r="G2501">
        <v>188</v>
      </c>
      <c r="H2501" t="s">
        <v>86</v>
      </c>
      <c r="I2501">
        <v>1278</v>
      </c>
      <c r="J2501">
        <v>392.23</v>
      </c>
      <c r="K2501">
        <f>Passenger_Data[[#This Row],[Price_USD]]*1</f>
        <v>392.23</v>
      </c>
      <c r="L2501">
        <v>78</v>
      </c>
      <c r="M2501" t="s">
        <v>40</v>
      </c>
      <c r="N2501" t="s">
        <v>31</v>
      </c>
      <c r="O2501" t="s">
        <v>42</v>
      </c>
      <c r="P2501" t="s">
        <v>50</v>
      </c>
      <c r="Q2501">
        <v>0</v>
      </c>
      <c r="R2501" t="s">
        <v>65</v>
      </c>
      <c r="S2501" t="s">
        <v>61</v>
      </c>
      <c r="T2501">
        <v>6.4</v>
      </c>
      <c r="U2501">
        <v>13</v>
      </c>
      <c r="V2501">
        <v>25</v>
      </c>
      <c r="W2501">
        <v>0</v>
      </c>
      <c r="X2501">
        <v>0</v>
      </c>
      <c r="Y2501" t="s">
        <v>77</v>
      </c>
    </row>
    <row r="2502" spans="1:25" x14ac:dyDescent="0.25">
      <c r="A2502" t="s">
        <v>4004</v>
      </c>
      <c r="B2502" t="s">
        <v>3349</v>
      </c>
      <c r="C2502" t="s">
        <v>73</v>
      </c>
      <c r="D2502" t="s">
        <v>55</v>
      </c>
      <c r="E2502" t="s">
        <v>64</v>
      </c>
      <c r="F2502" s="1" t="s">
        <v>14556</v>
      </c>
      <c r="G2502">
        <v>210</v>
      </c>
      <c r="H2502" t="s">
        <v>86</v>
      </c>
      <c r="I2502">
        <v>1079</v>
      </c>
      <c r="J2502">
        <v>384.67</v>
      </c>
      <c r="K2502">
        <f>Passenger_Data[[#This Row],[Price_USD]]*1</f>
        <v>384.67</v>
      </c>
      <c r="L2502">
        <v>25</v>
      </c>
      <c r="M2502" t="s">
        <v>30</v>
      </c>
      <c r="N2502" t="s">
        <v>31</v>
      </c>
      <c r="O2502" t="s">
        <v>42</v>
      </c>
      <c r="P2502" t="s">
        <v>50</v>
      </c>
      <c r="Q2502">
        <v>1</v>
      </c>
      <c r="R2502" t="s">
        <v>65</v>
      </c>
      <c r="S2502" t="s">
        <v>35</v>
      </c>
      <c r="T2502">
        <v>6.3</v>
      </c>
      <c r="U2502">
        <v>2</v>
      </c>
      <c r="V2502">
        <v>87</v>
      </c>
      <c r="W2502">
        <v>0</v>
      </c>
      <c r="X2502">
        <v>0</v>
      </c>
      <c r="Y2502" t="s">
        <v>77</v>
      </c>
    </row>
    <row r="2503" spans="1:25" x14ac:dyDescent="0.25">
      <c r="A2503" t="s">
        <v>4005</v>
      </c>
      <c r="B2503" t="s">
        <v>927</v>
      </c>
      <c r="C2503" t="s">
        <v>73</v>
      </c>
      <c r="D2503" t="s">
        <v>76</v>
      </c>
      <c r="E2503" t="s">
        <v>59</v>
      </c>
      <c r="F2503" s="1" t="s">
        <v>14557</v>
      </c>
      <c r="G2503">
        <v>109</v>
      </c>
      <c r="H2503" t="s">
        <v>29</v>
      </c>
      <c r="I2503">
        <v>1332</v>
      </c>
      <c r="J2503">
        <v>229.57</v>
      </c>
      <c r="K2503">
        <f>Passenger_Data[[#This Row],[Price_USD]]*1</f>
        <v>229.57</v>
      </c>
      <c r="L2503">
        <v>70</v>
      </c>
      <c r="M2503" t="s">
        <v>40</v>
      </c>
      <c r="N2503" t="s">
        <v>60</v>
      </c>
      <c r="O2503" t="s">
        <v>42</v>
      </c>
      <c r="P2503" t="s">
        <v>50</v>
      </c>
      <c r="Q2503">
        <v>0</v>
      </c>
      <c r="R2503" t="s">
        <v>51</v>
      </c>
      <c r="S2503" t="s">
        <v>68</v>
      </c>
      <c r="T2503">
        <v>6.3</v>
      </c>
      <c r="U2503">
        <v>10</v>
      </c>
      <c r="V2503">
        <v>33</v>
      </c>
      <c r="W2503">
        <v>0</v>
      </c>
      <c r="X2503">
        <v>0</v>
      </c>
      <c r="Y2503" t="s">
        <v>77</v>
      </c>
    </row>
    <row r="2504" spans="1:25" x14ac:dyDescent="0.25">
      <c r="A2504" t="s">
        <v>4006</v>
      </c>
      <c r="B2504" t="s">
        <v>2480</v>
      </c>
      <c r="C2504" t="s">
        <v>26</v>
      </c>
      <c r="D2504" t="s">
        <v>28</v>
      </c>
      <c r="E2504" t="s">
        <v>49</v>
      </c>
      <c r="F2504" s="1" t="s">
        <v>14558</v>
      </c>
      <c r="G2504">
        <v>147</v>
      </c>
      <c r="H2504" t="s">
        <v>29</v>
      </c>
      <c r="I2504">
        <v>1200</v>
      </c>
      <c r="J2504">
        <v>325.68</v>
      </c>
      <c r="K2504">
        <f>Passenger_Data[[#This Row],[Price_USD]]*1</f>
        <v>325.68</v>
      </c>
      <c r="L2504">
        <v>48</v>
      </c>
      <c r="M2504" t="s">
        <v>30</v>
      </c>
      <c r="N2504" t="s">
        <v>41</v>
      </c>
      <c r="O2504" t="s">
        <v>33</v>
      </c>
      <c r="P2504" t="s">
        <v>50</v>
      </c>
      <c r="Q2504">
        <v>1</v>
      </c>
      <c r="R2504" t="s">
        <v>65</v>
      </c>
      <c r="S2504" t="s">
        <v>44</v>
      </c>
      <c r="T2504">
        <v>5.7</v>
      </c>
      <c r="U2504">
        <v>6</v>
      </c>
      <c r="V2504">
        <v>116</v>
      </c>
      <c r="W2504">
        <v>0</v>
      </c>
      <c r="X2504">
        <v>0</v>
      </c>
      <c r="Y2504" t="s">
        <v>45</v>
      </c>
    </row>
    <row r="2505" spans="1:25" x14ac:dyDescent="0.25">
      <c r="A2505" t="s">
        <v>4007</v>
      </c>
      <c r="B2505" t="s">
        <v>4008</v>
      </c>
      <c r="C2505" t="s">
        <v>26</v>
      </c>
      <c r="D2505" t="s">
        <v>49</v>
      </c>
      <c r="E2505" t="s">
        <v>55</v>
      </c>
      <c r="F2505" s="1" t="s">
        <v>14559</v>
      </c>
      <c r="G2505">
        <v>121</v>
      </c>
      <c r="H2505" t="s">
        <v>29</v>
      </c>
      <c r="I2505">
        <v>1216</v>
      </c>
      <c r="J2505">
        <v>361.88</v>
      </c>
      <c r="K2505">
        <f>Passenger_Data[[#This Row],[Price_USD]]*1</f>
        <v>361.88</v>
      </c>
      <c r="L2505">
        <v>47</v>
      </c>
      <c r="M2505" t="s">
        <v>40</v>
      </c>
      <c r="N2505" t="s">
        <v>60</v>
      </c>
      <c r="O2505" t="s">
        <v>33</v>
      </c>
      <c r="P2505" t="s">
        <v>83</v>
      </c>
      <c r="Q2505">
        <v>1</v>
      </c>
      <c r="R2505" t="s">
        <v>65</v>
      </c>
      <c r="S2505" t="s">
        <v>61</v>
      </c>
      <c r="T2505">
        <v>5.6</v>
      </c>
      <c r="U2505">
        <v>10</v>
      </c>
      <c r="V2505">
        <v>95</v>
      </c>
      <c r="W2505">
        <v>0</v>
      </c>
      <c r="X2505">
        <v>0</v>
      </c>
      <c r="Y2505" t="s">
        <v>36</v>
      </c>
    </row>
    <row r="2506" spans="1:25" x14ac:dyDescent="0.25">
      <c r="A2506" t="s">
        <v>4009</v>
      </c>
      <c r="B2506" t="s">
        <v>2014</v>
      </c>
      <c r="C2506" t="s">
        <v>26</v>
      </c>
      <c r="D2506" t="s">
        <v>64</v>
      </c>
      <c r="E2506" t="s">
        <v>55</v>
      </c>
      <c r="F2506" s="1" t="s">
        <v>14560</v>
      </c>
      <c r="G2506">
        <v>260</v>
      </c>
      <c r="H2506" t="s">
        <v>86</v>
      </c>
      <c r="I2506">
        <v>1827</v>
      </c>
      <c r="J2506">
        <v>244.98</v>
      </c>
      <c r="K2506">
        <f>Passenger_Data[[#This Row],[Price_USD]]*1</f>
        <v>244.98</v>
      </c>
      <c r="L2506">
        <v>23</v>
      </c>
      <c r="M2506" t="s">
        <v>40</v>
      </c>
      <c r="N2506" t="s">
        <v>41</v>
      </c>
      <c r="O2506" t="s">
        <v>42</v>
      </c>
      <c r="P2506" t="s">
        <v>50</v>
      </c>
      <c r="Q2506">
        <v>0</v>
      </c>
      <c r="R2506" t="s">
        <v>34</v>
      </c>
      <c r="S2506" t="s">
        <v>44</v>
      </c>
      <c r="T2506">
        <v>7.8</v>
      </c>
      <c r="U2506">
        <v>47</v>
      </c>
      <c r="V2506">
        <v>36</v>
      </c>
      <c r="W2506">
        <v>0</v>
      </c>
      <c r="X2506">
        <v>0</v>
      </c>
      <c r="Y2506" t="s">
        <v>77</v>
      </c>
    </row>
    <row r="2507" spans="1:25" x14ac:dyDescent="0.25">
      <c r="A2507" t="s">
        <v>4010</v>
      </c>
      <c r="B2507" t="s">
        <v>927</v>
      </c>
      <c r="C2507" t="s">
        <v>26</v>
      </c>
      <c r="D2507" t="s">
        <v>28</v>
      </c>
      <c r="E2507" t="s">
        <v>64</v>
      </c>
      <c r="F2507" s="1" t="s">
        <v>14561</v>
      </c>
      <c r="G2507">
        <v>176</v>
      </c>
      <c r="H2507" t="s">
        <v>29</v>
      </c>
      <c r="I2507">
        <v>1282</v>
      </c>
      <c r="J2507">
        <v>240.08</v>
      </c>
      <c r="K2507">
        <f>Passenger_Data[[#This Row],[Price_USD]]*1</f>
        <v>240.08</v>
      </c>
      <c r="L2507">
        <v>45</v>
      </c>
      <c r="M2507" t="s">
        <v>30</v>
      </c>
      <c r="N2507" t="s">
        <v>31</v>
      </c>
      <c r="O2507" t="s">
        <v>56</v>
      </c>
      <c r="P2507" t="s">
        <v>83</v>
      </c>
      <c r="Q2507">
        <v>1</v>
      </c>
      <c r="R2507" t="s">
        <v>51</v>
      </c>
      <c r="S2507" t="s">
        <v>35</v>
      </c>
      <c r="T2507">
        <v>7.2</v>
      </c>
      <c r="U2507">
        <v>3</v>
      </c>
      <c r="V2507">
        <v>64</v>
      </c>
      <c r="W2507">
        <v>0</v>
      </c>
      <c r="X2507">
        <v>1</v>
      </c>
      <c r="Y2507" t="s">
        <v>36</v>
      </c>
    </row>
    <row r="2508" spans="1:25" x14ac:dyDescent="0.25">
      <c r="A2508" t="s">
        <v>4011</v>
      </c>
      <c r="B2508" t="s">
        <v>4012</v>
      </c>
      <c r="C2508" t="s">
        <v>48</v>
      </c>
      <c r="D2508" t="s">
        <v>55</v>
      </c>
      <c r="E2508" t="s">
        <v>76</v>
      </c>
      <c r="F2508" s="1" t="s">
        <v>14562</v>
      </c>
      <c r="G2508">
        <v>254</v>
      </c>
      <c r="H2508" t="s">
        <v>29</v>
      </c>
      <c r="I2508">
        <v>1332</v>
      </c>
      <c r="J2508">
        <v>313.2</v>
      </c>
      <c r="K2508">
        <f>Passenger_Data[[#This Row],[Price_USD]]*1</f>
        <v>313.2</v>
      </c>
      <c r="L2508">
        <v>70</v>
      </c>
      <c r="M2508" t="s">
        <v>30</v>
      </c>
      <c r="N2508" t="s">
        <v>31</v>
      </c>
      <c r="O2508" t="s">
        <v>56</v>
      </c>
      <c r="P2508" t="s">
        <v>50</v>
      </c>
      <c r="Q2508">
        <v>0</v>
      </c>
      <c r="R2508" t="s">
        <v>65</v>
      </c>
      <c r="S2508" t="s">
        <v>68</v>
      </c>
      <c r="T2508">
        <v>8.1</v>
      </c>
      <c r="U2508">
        <v>3</v>
      </c>
      <c r="V2508">
        <v>52</v>
      </c>
      <c r="W2508">
        <v>0</v>
      </c>
      <c r="X2508">
        <v>0</v>
      </c>
      <c r="Y2508" t="s">
        <v>36</v>
      </c>
    </row>
    <row r="2509" spans="1:25" x14ac:dyDescent="0.25">
      <c r="A2509" t="s">
        <v>4013</v>
      </c>
      <c r="B2509" t="s">
        <v>2053</v>
      </c>
      <c r="C2509" t="s">
        <v>48</v>
      </c>
      <c r="D2509" t="s">
        <v>76</v>
      </c>
      <c r="E2509" t="s">
        <v>55</v>
      </c>
      <c r="F2509" s="1" t="s">
        <v>14563</v>
      </c>
      <c r="G2509">
        <v>248</v>
      </c>
      <c r="H2509" t="s">
        <v>29</v>
      </c>
      <c r="I2509">
        <v>1700</v>
      </c>
      <c r="J2509">
        <v>381.92</v>
      </c>
      <c r="K2509">
        <f>Passenger_Data[[#This Row],[Price_USD]]*1</f>
        <v>381.92</v>
      </c>
      <c r="L2509">
        <v>65</v>
      </c>
      <c r="M2509" t="s">
        <v>40</v>
      </c>
      <c r="N2509" t="s">
        <v>31</v>
      </c>
      <c r="O2509" t="s">
        <v>56</v>
      </c>
      <c r="P2509" t="s">
        <v>83</v>
      </c>
      <c r="Q2509">
        <v>3</v>
      </c>
      <c r="R2509" t="s">
        <v>65</v>
      </c>
      <c r="S2509" t="s">
        <v>44</v>
      </c>
      <c r="T2509">
        <v>5.9</v>
      </c>
      <c r="U2509">
        <v>3</v>
      </c>
      <c r="V2509">
        <v>74</v>
      </c>
      <c r="W2509">
        <v>0</v>
      </c>
      <c r="X2509">
        <v>1</v>
      </c>
      <c r="Y2509" t="s">
        <v>36</v>
      </c>
    </row>
    <row r="2510" spans="1:25" x14ac:dyDescent="0.25">
      <c r="A2510" t="s">
        <v>4014</v>
      </c>
      <c r="B2510" t="s">
        <v>1796</v>
      </c>
      <c r="C2510" t="s">
        <v>54</v>
      </c>
      <c r="D2510" t="s">
        <v>27</v>
      </c>
      <c r="E2510" t="s">
        <v>64</v>
      </c>
      <c r="F2510" s="1" t="s">
        <v>14564</v>
      </c>
      <c r="G2510">
        <v>155</v>
      </c>
      <c r="H2510" t="s">
        <v>29</v>
      </c>
      <c r="I2510">
        <v>1669</v>
      </c>
      <c r="J2510">
        <v>245.85</v>
      </c>
      <c r="K2510">
        <f>Passenger_Data[[#This Row],[Price_USD]]*1</f>
        <v>245.85</v>
      </c>
      <c r="L2510">
        <v>28</v>
      </c>
      <c r="M2510" t="s">
        <v>30</v>
      </c>
      <c r="N2510" t="s">
        <v>31</v>
      </c>
      <c r="O2510" t="s">
        <v>56</v>
      </c>
      <c r="P2510" t="s">
        <v>33</v>
      </c>
      <c r="Q2510">
        <v>1</v>
      </c>
      <c r="R2510" t="s">
        <v>65</v>
      </c>
      <c r="S2510" t="s">
        <v>61</v>
      </c>
      <c r="T2510">
        <v>8.6</v>
      </c>
      <c r="U2510">
        <v>7</v>
      </c>
      <c r="V2510">
        <v>56</v>
      </c>
      <c r="W2510">
        <v>0</v>
      </c>
      <c r="X2510">
        <v>0</v>
      </c>
      <c r="Y2510" t="s">
        <v>36</v>
      </c>
    </row>
    <row r="2511" spans="1:25" x14ac:dyDescent="0.25">
      <c r="A2511" t="s">
        <v>4015</v>
      </c>
      <c r="B2511" t="s">
        <v>427</v>
      </c>
      <c r="C2511" t="s">
        <v>26</v>
      </c>
      <c r="D2511" t="s">
        <v>55</v>
      </c>
      <c r="E2511" t="s">
        <v>39</v>
      </c>
      <c r="F2511" s="1" t="s">
        <v>14565</v>
      </c>
      <c r="G2511">
        <v>151</v>
      </c>
      <c r="H2511" t="s">
        <v>29</v>
      </c>
      <c r="I2511">
        <v>1463</v>
      </c>
      <c r="J2511">
        <v>323.04000000000002</v>
      </c>
      <c r="K2511">
        <f>Passenger_Data[[#This Row],[Price_USD]]*1</f>
        <v>323.04000000000002</v>
      </c>
      <c r="L2511">
        <v>45</v>
      </c>
      <c r="M2511" t="s">
        <v>30</v>
      </c>
      <c r="N2511" t="s">
        <v>31</v>
      </c>
      <c r="O2511" t="s">
        <v>56</v>
      </c>
      <c r="P2511" t="s">
        <v>50</v>
      </c>
      <c r="Q2511">
        <v>3</v>
      </c>
      <c r="R2511" t="s">
        <v>65</v>
      </c>
      <c r="S2511" t="s">
        <v>68</v>
      </c>
      <c r="T2511">
        <v>10</v>
      </c>
      <c r="U2511">
        <v>12</v>
      </c>
      <c r="V2511">
        <v>5</v>
      </c>
      <c r="W2511">
        <v>0</v>
      </c>
      <c r="X2511">
        <v>0</v>
      </c>
      <c r="Y2511" t="s">
        <v>36</v>
      </c>
    </row>
    <row r="2512" spans="1:25" x14ac:dyDescent="0.25">
      <c r="A2512" t="s">
        <v>4016</v>
      </c>
      <c r="B2512" t="s">
        <v>1718</v>
      </c>
      <c r="C2512" t="s">
        <v>73</v>
      </c>
      <c r="D2512" t="s">
        <v>39</v>
      </c>
      <c r="E2512" t="s">
        <v>76</v>
      </c>
      <c r="F2512" s="1" t="s">
        <v>14566</v>
      </c>
      <c r="G2512">
        <v>224</v>
      </c>
      <c r="H2512" t="s">
        <v>29</v>
      </c>
      <c r="I2512">
        <v>1560</v>
      </c>
      <c r="J2512">
        <v>294.70999999999998</v>
      </c>
      <c r="K2512">
        <f>Passenger_Data[[#This Row],[Price_USD]]*1</f>
        <v>294.70999999999998</v>
      </c>
      <c r="L2512">
        <v>78</v>
      </c>
      <c r="M2512" t="s">
        <v>30</v>
      </c>
      <c r="N2512" t="s">
        <v>31</v>
      </c>
      <c r="O2512" t="s">
        <v>42</v>
      </c>
      <c r="P2512" t="s">
        <v>83</v>
      </c>
      <c r="Q2512">
        <v>1</v>
      </c>
      <c r="R2512" t="s">
        <v>65</v>
      </c>
      <c r="S2512" t="s">
        <v>68</v>
      </c>
      <c r="T2512">
        <v>8.5</v>
      </c>
      <c r="U2512">
        <v>8</v>
      </c>
      <c r="V2512">
        <v>77</v>
      </c>
      <c r="W2512">
        <v>0</v>
      </c>
      <c r="X2512">
        <v>1</v>
      </c>
      <c r="Y2512" t="s">
        <v>77</v>
      </c>
    </row>
    <row r="2513" spans="1:25" x14ac:dyDescent="0.25">
      <c r="A2513" t="s">
        <v>4017</v>
      </c>
      <c r="B2513" t="s">
        <v>4018</v>
      </c>
      <c r="C2513" t="s">
        <v>48</v>
      </c>
      <c r="D2513" t="s">
        <v>64</v>
      </c>
      <c r="E2513" t="s">
        <v>59</v>
      </c>
      <c r="F2513" s="1" t="s">
        <v>14567</v>
      </c>
      <c r="G2513">
        <v>321</v>
      </c>
      <c r="H2513" t="s">
        <v>29</v>
      </c>
      <c r="I2513">
        <v>1173</v>
      </c>
      <c r="J2513">
        <v>433.9</v>
      </c>
      <c r="K2513">
        <f>Passenger_Data[[#This Row],[Price_USD]]*1</f>
        <v>433.9</v>
      </c>
      <c r="L2513">
        <v>46</v>
      </c>
      <c r="M2513" t="s">
        <v>30</v>
      </c>
      <c r="N2513" t="s">
        <v>31</v>
      </c>
      <c r="O2513" t="s">
        <v>42</v>
      </c>
      <c r="P2513" t="s">
        <v>83</v>
      </c>
      <c r="Q2513">
        <v>2</v>
      </c>
      <c r="R2513" t="s">
        <v>65</v>
      </c>
      <c r="S2513" t="s">
        <v>61</v>
      </c>
      <c r="T2513">
        <v>7.3</v>
      </c>
      <c r="U2513">
        <v>10</v>
      </c>
      <c r="V2513">
        <v>29</v>
      </c>
      <c r="W2513">
        <v>0</v>
      </c>
      <c r="X2513">
        <v>0</v>
      </c>
      <c r="Y2513" t="s">
        <v>77</v>
      </c>
    </row>
    <row r="2514" spans="1:25" x14ac:dyDescent="0.25">
      <c r="A2514" t="s">
        <v>4019</v>
      </c>
      <c r="B2514" t="s">
        <v>4020</v>
      </c>
      <c r="C2514" t="s">
        <v>48</v>
      </c>
      <c r="D2514" t="s">
        <v>59</v>
      </c>
      <c r="E2514" t="s">
        <v>55</v>
      </c>
      <c r="F2514" s="1" t="s">
        <v>14568</v>
      </c>
      <c r="G2514">
        <v>240</v>
      </c>
      <c r="H2514" t="s">
        <v>29</v>
      </c>
      <c r="I2514">
        <v>732</v>
      </c>
      <c r="J2514">
        <v>376.92</v>
      </c>
      <c r="K2514">
        <f>Passenger_Data[[#This Row],[Price_USD]]*1</f>
        <v>376.92</v>
      </c>
      <c r="L2514">
        <v>33</v>
      </c>
      <c r="M2514" t="s">
        <v>30</v>
      </c>
      <c r="N2514" t="s">
        <v>31</v>
      </c>
      <c r="O2514" t="s">
        <v>33</v>
      </c>
      <c r="P2514" t="s">
        <v>33</v>
      </c>
      <c r="Q2514">
        <v>3</v>
      </c>
      <c r="R2514" t="s">
        <v>34</v>
      </c>
      <c r="S2514" t="s">
        <v>35</v>
      </c>
      <c r="T2514">
        <v>5.5</v>
      </c>
      <c r="U2514">
        <v>3</v>
      </c>
      <c r="V2514">
        <v>43</v>
      </c>
      <c r="W2514">
        <v>0</v>
      </c>
      <c r="X2514">
        <v>0</v>
      </c>
      <c r="Y2514" t="s">
        <v>45</v>
      </c>
    </row>
    <row r="2515" spans="1:25" x14ac:dyDescent="0.25">
      <c r="A2515" t="s">
        <v>4021</v>
      </c>
      <c r="B2515" t="s">
        <v>1038</v>
      </c>
      <c r="C2515" t="s">
        <v>54</v>
      </c>
      <c r="D2515" t="s">
        <v>28</v>
      </c>
      <c r="E2515" t="s">
        <v>55</v>
      </c>
      <c r="F2515" s="1" t="s">
        <v>14569</v>
      </c>
      <c r="G2515">
        <v>169</v>
      </c>
      <c r="H2515" t="s">
        <v>108</v>
      </c>
      <c r="I2515">
        <v>1380</v>
      </c>
      <c r="J2515">
        <v>352.2</v>
      </c>
      <c r="K2515">
        <f>Passenger_Data[[#This Row],[Price_USD]]*1</f>
        <v>352.2</v>
      </c>
      <c r="L2515">
        <v>51</v>
      </c>
      <c r="M2515" t="s">
        <v>30</v>
      </c>
      <c r="N2515" t="s">
        <v>41</v>
      </c>
      <c r="O2515" t="s">
        <v>32</v>
      </c>
      <c r="P2515" t="s">
        <v>50</v>
      </c>
      <c r="Q2515">
        <v>1</v>
      </c>
      <c r="R2515" t="s">
        <v>51</v>
      </c>
      <c r="S2515" t="s">
        <v>68</v>
      </c>
      <c r="T2515">
        <v>7.5</v>
      </c>
      <c r="U2515">
        <v>3</v>
      </c>
      <c r="V2515">
        <v>45</v>
      </c>
      <c r="W2515">
        <v>1</v>
      </c>
      <c r="X2515">
        <v>0</v>
      </c>
      <c r="Y2515" t="s">
        <v>77</v>
      </c>
    </row>
    <row r="2516" spans="1:25" x14ac:dyDescent="0.25">
      <c r="A2516" t="s">
        <v>4022</v>
      </c>
      <c r="B2516" t="s">
        <v>3085</v>
      </c>
      <c r="C2516" t="s">
        <v>82</v>
      </c>
      <c r="D2516" t="s">
        <v>76</v>
      </c>
      <c r="E2516" t="s">
        <v>59</v>
      </c>
      <c r="F2516" s="1" t="s">
        <v>14570</v>
      </c>
      <c r="G2516">
        <v>87</v>
      </c>
      <c r="H2516" t="s">
        <v>29</v>
      </c>
      <c r="I2516">
        <v>1281</v>
      </c>
      <c r="J2516">
        <v>271.27</v>
      </c>
      <c r="K2516">
        <f>Passenger_Data[[#This Row],[Price_USD]]*1</f>
        <v>271.27</v>
      </c>
      <c r="L2516">
        <v>78</v>
      </c>
      <c r="M2516" t="s">
        <v>40</v>
      </c>
      <c r="N2516" t="s">
        <v>60</v>
      </c>
      <c r="O2516" t="s">
        <v>33</v>
      </c>
      <c r="P2516" t="s">
        <v>50</v>
      </c>
      <c r="Q2516">
        <v>2</v>
      </c>
      <c r="R2516" t="s">
        <v>65</v>
      </c>
      <c r="S2516" t="s">
        <v>68</v>
      </c>
      <c r="T2516">
        <v>5.2</v>
      </c>
      <c r="U2516">
        <v>2</v>
      </c>
      <c r="V2516">
        <v>4</v>
      </c>
      <c r="W2516">
        <v>0</v>
      </c>
      <c r="X2516">
        <v>0</v>
      </c>
      <c r="Y2516" t="s">
        <v>77</v>
      </c>
    </row>
    <row r="2517" spans="1:25" x14ac:dyDescent="0.25">
      <c r="A2517" t="s">
        <v>4023</v>
      </c>
      <c r="B2517" t="s">
        <v>3837</v>
      </c>
      <c r="C2517" t="s">
        <v>54</v>
      </c>
      <c r="D2517" t="s">
        <v>76</v>
      </c>
      <c r="E2517" t="s">
        <v>49</v>
      </c>
      <c r="F2517" s="1" t="s">
        <v>14571</v>
      </c>
      <c r="G2517">
        <v>245</v>
      </c>
      <c r="H2517" t="s">
        <v>29</v>
      </c>
      <c r="I2517">
        <v>793</v>
      </c>
      <c r="J2517">
        <v>377.36</v>
      </c>
      <c r="K2517">
        <f>Passenger_Data[[#This Row],[Price_USD]]*1</f>
        <v>377.36</v>
      </c>
      <c r="L2517">
        <v>21</v>
      </c>
      <c r="M2517" t="s">
        <v>40</v>
      </c>
      <c r="N2517" t="s">
        <v>31</v>
      </c>
      <c r="O2517" t="s">
        <v>42</v>
      </c>
      <c r="P2517" t="s">
        <v>50</v>
      </c>
      <c r="Q2517">
        <v>2</v>
      </c>
      <c r="R2517" t="s">
        <v>51</v>
      </c>
      <c r="S2517" t="s">
        <v>61</v>
      </c>
      <c r="T2517">
        <v>8.1</v>
      </c>
      <c r="U2517">
        <v>1</v>
      </c>
      <c r="V2517">
        <v>12</v>
      </c>
      <c r="W2517">
        <v>0</v>
      </c>
      <c r="X2517">
        <v>0</v>
      </c>
      <c r="Y2517" t="s">
        <v>77</v>
      </c>
    </row>
    <row r="2518" spans="1:25" x14ac:dyDescent="0.25">
      <c r="A2518" t="s">
        <v>4024</v>
      </c>
      <c r="B2518" t="s">
        <v>4025</v>
      </c>
      <c r="C2518" t="s">
        <v>26</v>
      </c>
      <c r="D2518" t="s">
        <v>59</v>
      </c>
      <c r="E2518" t="s">
        <v>28</v>
      </c>
      <c r="F2518" s="1" t="s">
        <v>14572</v>
      </c>
      <c r="G2518">
        <v>223</v>
      </c>
      <c r="H2518" t="s">
        <v>29</v>
      </c>
      <c r="I2518">
        <v>1489</v>
      </c>
      <c r="J2518">
        <v>376.72</v>
      </c>
      <c r="K2518">
        <f>Passenger_Data[[#This Row],[Price_USD]]*1</f>
        <v>376.72</v>
      </c>
      <c r="L2518">
        <v>55</v>
      </c>
      <c r="M2518" t="s">
        <v>30</v>
      </c>
      <c r="N2518" t="s">
        <v>31</v>
      </c>
      <c r="O2518" t="s">
        <v>32</v>
      </c>
      <c r="P2518" t="s">
        <v>50</v>
      </c>
      <c r="Q2518">
        <v>0</v>
      </c>
      <c r="R2518" t="s">
        <v>65</v>
      </c>
      <c r="S2518" t="s">
        <v>61</v>
      </c>
      <c r="T2518">
        <v>5.4</v>
      </c>
      <c r="U2518">
        <v>6</v>
      </c>
      <c r="V2518">
        <v>44</v>
      </c>
      <c r="W2518">
        <v>0</v>
      </c>
      <c r="X2518">
        <v>0</v>
      </c>
      <c r="Y2518" t="s">
        <v>36</v>
      </c>
    </row>
    <row r="2519" spans="1:25" x14ac:dyDescent="0.25">
      <c r="A2519" t="s">
        <v>4026</v>
      </c>
      <c r="B2519" t="s">
        <v>4027</v>
      </c>
      <c r="C2519" t="s">
        <v>73</v>
      </c>
      <c r="D2519" t="s">
        <v>55</v>
      </c>
      <c r="E2519" t="s">
        <v>55</v>
      </c>
      <c r="F2519" s="1" t="s">
        <v>14573</v>
      </c>
      <c r="G2519">
        <v>186</v>
      </c>
      <c r="H2519" t="s">
        <v>29</v>
      </c>
      <c r="I2519">
        <v>1353</v>
      </c>
      <c r="J2519">
        <v>398.82</v>
      </c>
      <c r="K2519">
        <f>Passenger_Data[[#This Row],[Price_USD]]*1</f>
        <v>398.82</v>
      </c>
      <c r="L2519">
        <v>26</v>
      </c>
      <c r="M2519" t="s">
        <v>40</v>
      </c>
      <c r="N2519" t="s">
        <v>60</v>
      </c>
      <c r="O2519" t="s">
        <v>42</v>
      </c>
      <c r="P2519" t="s">
        <v>83</v>
      </c>
      <c r="Q2519">
        <v>0</v>
      </c>
      <c r="R2519" t="s">
        <v>65</v>
      </c>
      <c r="S2519" t="s">
        <v>44</v>
      </c>
      <c r="T2519">
        <v>8.6999999999999993</v>
      </c>
      <c r="U2519">
        <v>11</v>
      </c>
      <c r="V2519">
        <v>105</v>
      </c>
      <c r="W2519">
        <v>0</v>
      </c>
      <c r="X2519">
        <v>0</v>
      </c>
      <c r="Y2519" t="s">
        <v>45</v>
      </c>
    </row>
    <row r="2520" spans="1:25" x14ac:dyDescent="0.25">
      <c r="A2520" t="s">
        <v>4028</v>
      </c>
      <c r="B2520" t="s">
        <v>2025</v>
      </c>
      <c r="C2520" t="s">
        <v>73</v>
      </c>
      <c r="D2520" t="s">
        <v>39</v>
      </c>
      <c r="E2520" t="s">
        <v>55</v>
      </c>
      <c r="F2520" s="1" t="s">
        <v>14574</v>
      </c>
      <c r="G2520">
        <v>188</v>
      </c>
      <c r="H2520" t="s">
        <v>86</v>
      </c>
      <c r="I2520">
        <v>1013</v>
      </c>
      <c r="J2520">
        <v>422.86</v>
      </c>
      <c r="K2520">
        <f>Passenger_Data[[#This Row],[Price_USD]]*1</f>
        <v>422.86</v>
      </c>
      <c r="L2520">
        <v>26</v>
      </c>
      <c r="M2520" t="s">
        <v>30</v>
      </c>
      <c r="N2520" t="s">
        <v>60</v>
      </c>
      <c r="O2520" t="s">
        <v>56</v>
      </c>
      <c r="P2520" t="s">
        <v>50</v>
      </c>
      <c r="Q2520">
        <v>2</v>
      </c>
      <c r="R2520" t="s">
        <v>65</v>
      </c>
      <c r="S2520" t="s">
        <v>35</v>
      </c>
      <c r="T2520">
        <v>6.6</v>
      </c>
      <c r="U2520">
        <v>32</v>
      </c>
      <c r="V2520">
        <v>44</v>
      </c>
      <c r="W2520">
        <v>0</v>
      </c>
      <c r="X2520">
        <v>0</v>
      </c>
      <c r="Y2520" t="s">
        <v>77</v>
      </c>
    </row>
    <row r="2521" spans="1:25" x14ac:dyDescent="0.25">
      <c r="A2521" t="s">
        <v>4029</v>
      </c>
      <c r="B2521" t="s">
        <v>4030</v>
      </c>
      <c r="C2521" t="s">
        <v>48</v>
      </c>
      <c r="D2521" t="s">
        <v>39</v>
      </c>
      <c r="E2521" t="s">
        <v>76</v>
      </c>
      <c r="F2521" s="1" t="s">
        <v>14575</v>
      </c>
      <c r="G2521">
        <v>170</v>
      </c>
      <c r="H2521" t="s">
        <v>29</v>
      </c>
      <c r="I2521">
        <v>1474</v>
      </c>
      <c r="J2521">
        <v>489.92</v>
      </c>
      <c r="K2521">
        <f>Passenger_Data[[#This Row],[Price_USD]]*1</f>
        <v>489.92</v>
      </c>
      <c r="L2521">
        <v>62</v>
      </c>
      <c r="M2521" t="s">
        <v>40</v>
      </c>
      <c r="N2521" t="s">
        <v>41</v>
      </c>
      <c r="O2521" t="s">
        <v>33</v>
      </c>
      <c r="P2521" t="s">
        <v>83</v>
      </c>
      <c r="Q2521">
        <v>1</v>
      </c>
      <c r="R2521" t="s">
        <v>65</v>
      </c>
      <c r="S2521" t="s">
        <v>68</v>
      </c>
      <c r="T2521">
        <v>6.8</v>
      </c>
      <c r="U2521">
        <v>11</v>
      </c>
      <c r="V2521">
        <v>92</v>
      </c>
      <c r="W2521">
        <v>0</v>
      </c>
      <c r="X2521">
        <v>0</v>
      </c>
      <c r="Y2521" t="s">
        <v>77</v>
      </c>
    </row>
    <row r="2522" spans="1:25" x14ac:dyDescent="0.25">
      <c r="A2522" t="s">
        <v>4031</v>
      </c>
      <c r="B2522" t="s">
        <v>4032</v>
      </c>
      <c r="C2522" t="s">
        <v>82</v>
      </c>
      <c r="D2522" t="s">
        <v>64</v>
      </c>
      <c r="E2522" t="s">
        <v>59</v>
      </c>
      <c r="F2522" s="1" t="s">
        <v>14576</v>
      </c>
      <c r="G2522">
        <v>143</v>
      </c>
      <c r="H2522" t="s">
        <v>29</v>
      </c>
      <c r="I2522">
        <v>1275</v>
      </c>
      <c r="J2522">
        <v>448.23</v>
      </c>
      <c r="K2522">
        <f>Passenger_Data[[#This Row],[Price_USD]]*1</f>
        <v>448.23</v>
      </c>
      <c r="L2522">
        <v>49</v>
      </c>
      <c r="M2522" t="s">
        <v>40</v>
      </c>
      <c r="N2522" t="s">
        <v>31</v>
      </c>
      <c r="O2522" t="s">
        <v>32</v>
      </c>
      <c r="P2522" t="s">
        <v>33</v>
      </c>
      <c r="Q2522">
        <v>0</v>
      </c>
      <c r="R2522" t="s">
        <v>65</v>
      </c>
      <c r="S2522" t="s">
        <v>68</v>
      </c>
      <c r="T2522">
        <v>6.4</v>
      </c>
      <c r="U2522">
        <v>1</v>
      </c>
      <c r="V2522">
        <v>113</v>
      </c>
      <c r="W2522">
        <v>0</v>
      </c>
      <c r="X2522">
        <v>0</v>
      </c>
      <c r="Y2522" t="s">
        <v>36</v>
      </c>
    </row>
    <row r="2523" spans="1:25" x14ac:dyDescent="0.25">
      <c r="A2523" t="s">
        <v>4033</v>
      </c>
      <c r="B2523" t="s">
        <v>2137</v>
      </c>
      <c r="C2523" t="s">
        <v>26</v>
      </c>
      <c r="D2523" t="s">
        <v>64</v>
      </c>
      <c r="E2523" t="s">
        <v>49</v>
      </c>
      <c r="F2523" s="1" t="s">
        <v>14577</v>
      </c>
      <c r="G2523">
        <v>158</v>
      </c>
      <c r="H2523" t="s">
        <v>29</v>
      </c>
      <c r="I2523">
        <v>952</v>
      </c>
      <c r="J2523">
        <v>582.95000000000005</v>
      </c>
      <c r="K2523">
        <f>Passenger_Data[[#This Row],[Price_USD]]*1</f>
        <v>582.95000000000005</v>
      </c>
      <c r="L2523">
        <v>36</v>
      </c>
      <c r="M2523" t="s">
        <v>40</v>
      </c>
      <c r="N2523" t="s">
        <v>31</v>
      </c>
      <c r="O2523" t="s">
        <v>56</v>
      </c>
      <c r="P2523" t="s">
        <v>50</v>
      </c>
      <c r="Q2523">
        <v>0</v>
      </c>
      <c r="R2523" t="s">
        <v>65</v>
      </c>
      <c r="S2523" t="s">
        <v>68</v>
      </c>
      <c r="T2523">
        <v>4.3</v>
      </c>
      <c r="U2523">
        <v>17</v>
      </c>
      <c r="V2523">
        <v>82</v>
      </c>
      <c r="W2523">
        <v>0</v>
      </c>
      <c r="X2523">
        <v>0</v>
      </c>
      <c r="Y2523" t="s">
        <v>45</v>
      </c>
    </row>
    <row r="2524" spans="1:25" x14ac:dyDescent="0.25">
      <c r="A2524" t="s">
        <v>4034</v>
      </c>
      <c r="B2524" t="s">
        <v>4035</v>
      </c>
      <c r="C2524" t="s">
        <v>82</v>
      </c>
      <c r="D2524" t="s">
        <v>39</v>
      </c>
      <c r="E2524" t="s">
        <v>55</v>
      </c>
      <c r="F2524" s="1" t="s">
        <v>14578</v>
      </c>
      <c r="G2524">
        <v>282</v>
      </c>
      <c r="H2524" t="s">
        <v>29</v>
      </c>
      <c r="I2524">
        <v>1000</v>
      </c>
      <c r="J2524">
        <v>405.08</v>
      </c>
      <c r="K2524">
        <f>Passenger_Data[[#This Row],[Price_USD]]*1</f>
        <v>405.08</v>
      </c>
      <c r="L2524">
        <v>65</v>
      </c>
      <c r="M2524" t="s">
        <v>30</v>
      </c>
      <c r="N2524" t="s">
        <v>41</v>
      </c>
      <c r="O2524" t="s">
        <v>42</v>
      </c>
      <c r="P2524" t="s">
        <v>50</v>
      </c>
      <c r="Q2524">
        <v>1</v>
      </c>
      <c r="R2524" t="s">
        <v>65</v>
      </c>
      <c r="S2524" t="s">
        <v>44</v>
      </c>
      <c r="T2524">
        <v>6.2</v>
      </c>
      <c r="U2524">
        <v>8</v>
      </c>
      <c r="V2524">
        <v>27</v>
      </c>
      <c r="W2524">
        <v>0</v>
      </c>
      <c r="X2524">
        <v>1</v>
      </c>
      <c r="Y2524" t="s">
        <v>45</v>
      </c>
    </row>
    <row r="2525" spans="1:25" x14ac:dyDescent="0.25">
      <c r="A2525" t="s">
        <v>4036</v>
      </c>
      <c r="B2525" t="s">
        <v>1323</v>
      </c>
      <c r="C2525" t="s">
        <v>54</v>
      </c>
      <c r="D2525" t="s">
        <v>39</v>
      </c>
      <c r="E2525" t="s">
        <v>59</v>
      </c>
      <c r="F2525" s="1" t="s">
        <v>14579</v>
      </c>
      <c r="G2525">
        <v>163</v>
      </c>
      <c r="H2525" t="s">
        <v>29</v>
      </c>
      <c r="I2525">
        <v>1372</v>
      </c>
      <c r="J2525">
        <v>504.2</v>
      </c>
      <c r="K2525">
        <f>Passenger_Data[[#This Row],[Price_USD]]*1</f>
        <v>504.2</v>
      </c>
      <c r="L2525">
        <v>51</v>
      </c>
      <c r="M2525" t="s">
        <v>40</v>
      </c>
      <c r="N2525" t="s">
        <v>31</v>
      </c>
      <c r="O2525" t="s">
        <v>56</v>
      </c>
      <c r="P2525" t="s">
        <v>50</v>
      </c>
      <c r="Q2525">
        <v>2</v>
      </c>
      <c r="R2525" t="s">
        <v>43</v>
      </c>
      <c r="S2525" t="s">
        <v>35</v>
      </c>
      <c r="T2525">
        <v>8.6999999999999993</v>
      </c>
      <c r="U2525">
        <v>9</v>
      </c>
      <c r="V2525">
        <v>12</v>
      </c>
      <c r="W2525">
        <v>0</v>
      </c>
      <c r="X2525">
        <v>1</v>
      </c>
      <c r="Y2525" t="s">
        <v>36</v>
      </c>
    </row>
    <row r="2526" spans="1:25" x14ac:dyDescent="0.25">
      <c r="A2526" t="s">
        <v>4037</v>
      </c>
      <c r="B2526" t="s">
        <v>1542</v>
      </c>
      <c r="C2526" t="s">
        <v>82</v>
      </c>
      <c r="D2526" t="s">
        <v>64</v>
      </c>
      <c r="E2526" t="s">
        <v>76</v>
      </c>
      <c r="F2526" s="1" t="s">
        <v>14580</v>
      </c>
      <c r="G2526">
        <v>141</v>
      </c>
      <c r="H2526" t="s">
        <v>29</v>
      </c>
      <c r="I2526">
        <v>1172</v>
      </c>
      <c r="J2526">
        <v>348.25</v>
      </c>
      <c r="K2526">
        <f>Passenger_Data[[#This Row],[Price_USD]]*1</f>
        <v>348.25</v>
      </c>
      <c r="L2526">
        <v>66</v>
      </c>
      <c r="M2526" t="s">
        <v>40</v>
      </c>
      <c r="N2526" t="s">
        <v>60</v>
      </c>
      <c r="O2526" t="s">
        <v>32</v>
      </c>
      <c r="P2526" t="s">
        <v>50</v>
      </c>
      <c r="Q2526">
        <v>1</v>
      </c>
      <c r="R2526" t="s">
        <v>65</v>
      </c>
      <c r="S2526" t="s">
        <v>35</v>
      </c>
      <c r="T2526">
        <v>5.6</v>
      </c>
      <c r="U2526">
        <v>0</v>
      </c>
      <c r="V2526">
        <v>105</v>
      </c>
      <c r="W2526">
        <v>0</v>
      </c>
      <c r="X2526">
        <v>0</v>
      </c>
      <c r="Y2526" t="s">
        <v>36</v>
      </c>
    </row>
    <row r="2527" spans="1:25" x14ac:dyDescent="0.25">
      <c r="A2527" t="s">
        <v>4038</v>
      </c>
      <c r="B2527" t="s">
        <v>375</v>
      </c>
      <c r="C2527" t="s">
        <v>54</v>
      </c>
      <c r="D2527" t="s">
        <v>49</v>
      </c>
      <c r="E2527" t="s">
        <v>64</v>
      </c>
      <c r="F2527" s="1" t="s">
        <v>14581</v>
      </c>
      <c r="G2527">
        <v>90</v>
      </c>
      <c r="H2527" t="s">
        <v>86</v>
      </c>
      <c r="I2527">
        <v>1214</v>
      </c>
      <c r="J2527">
        <v>300.29000000000002</v>
      </c>
      <c r="K2527">
        <f>Passenger_Data[[#This Row],[Price_USD]]*1</f>
        <v>300.29000000000002</v>
      </c>
      <c r="L2527">
        <v>35</v>
      </c>
      <c r="M2527" t="s">
        <v>40</v>
      </c>
      <c r="N2527" t="s">
        <v>31</v>
      </c>
      <c r="O2527" t="s">
        <v>42</v>
      </c>
      <c r="P2527" t="s">
        <v>50</v>
      </c>
      <c r="Q2527">
        <v>1</v>
      </c>
      <c r="R2527" t="s">
        <v>51</v>
      </c>
      <c r="S2527" t="s">
        <v>68</v>
      </c>
      <c r="T2527">
        <v>6.8</v>
      </c>
      <c r="U2527">
        <v>7</v>
      </c>
      <c r="V2527">
        <v>109</v>
      </c>
      <c r="W2527">
        <v>0</v>
      </c>
      <c r="X2527">
        <v>0</v>
      </c>
      <c r="Y2527" t="s">
        <v>77</v>
      </c>
    </row>
    <row r="2528" spans="1:25" x14ac:dyDescent="0.25">
      <c r="A2528" t="s">
        <v>4039</v>
      </c>
      <c r="B2528" t="s">
        <v>1202</v>
      </c>
      <c r="C2528" t="s">
        <v>54</v>
      </c>
      <c r="D2528" t="s">
        <v>27</v>
      </c>
      <c r="E2528" t="s">
        <v>64</v>
      </c>
      <c r="F2528" s="1" t="s">
        <v>14582</v>
      </c>
      <c r="G2528">
        <v>212</v>
      </c>
      <c r="H2528" t="s">
        <v>29</v>
      </c>
      <c r="I2528">
        <v>1091</v>
      </c>
      <c r="J2528">
        <v>527.91999999999996</v>
      </c>
      <c r="K2528">
        <f>Passenger_Data[[#This Row],[Price_USD]]*1</f>
        <v>527.91999999999996</v>
      </c>
      <c r="L2528">
        <v>64</v>
      </c>
      <c r="M2528" t="s">
        <v>30</v>
      </c>
      <c r="N2528" t="s">
        <v>41</v>
      </c>
      <c r="O2528" t="s">
        <v>33</v>
      </c>
      <c r="P2528" t="s">
        <v>50</v>
      </c>
      <c r="Q2528">
        <v>1</v>
      </c>
      <c r="R2528" t="s">
        <v>65</v>
      </c>
      <c r="S2528" t="s">
        <v>68</v>
      </c>
      <c r="T2528">
        <v>6.8</v>
      </c>
      <c r="U2528">
        <v>13</v>
      </c>
      <c r="V2528">
        <v>115</v>
      </c>
      <c r="W2528">
        <v>1</v>
      </c>
      <c r="X2528">
        <v>0</v>
      </c>
      <c r="Y2528" t="s">
        <v>45</v>
      </c>
    </row>
    <row r="2529" spans="1:25" x14ac:dyDescent="0.25">
      <c r="A2529" t="s">
        <v>4040</v>
      </c>
      <c r="B2529" t="s">
        <v>311</v>
      </c>
      <c r="C2529" t="s">
        <v>48</v>
      </c>
      <c r="D2529" t="s">
        <v>28</v>
      </c>
      <c r="E2529" t="s">
        <v>39</v>
      </c>
      <c r="F2529" s="1" t="s">
        <v>14583</v>
      </c>
      <c r="G2529">
        <v>38</v>
      </c>
      <c r="H2529" t="s">
        <v>29</v>
      </c>
      <c r="I2529">
        <v>1758</v>
      </c>
      <c r="J2529">
        <v>243.08</v>
      </c>
      <c r="K2529">
        <f>Passenger_Data[[#This Row],[Price_USD]]*1</f>
        <v>243.08</v>
      </c>
      <c r="L2529">
        <v>52</v>
      </c>
      <c r="M2529" t="s">
        <v>40</v>
      </c>
      <c r="N2529" t="s">
        <v>31</v>
      </c>
      <c r="O2529" t="s">
        <v>33</v>
      </c>
      <c r="P2529" t="s">
        <v>50</v>
      </c>
      <c r="Q2529">
        <v>0</v>
      </c>
      <c r="R2529" t="s">
        <v>51</v>
      </c>
      <c r="S2529" t="s">
        <v>44</v>
      </c>
      <c r="T2529">
        <v>9.1999999999999993</v>
      </c>
      <c r="U2529">
        <v>2</v>
      </c>
      <c r="V2529">
        <v>117</v>
      </c>
      <c r="W2529">
        <v>0</v>
      </c>
      <c r="X2529">
        <v>1</v>
      </c>
      <c r="Y2529" t="s">
        <v>45</v>
      </c>
    </row>
    <row r="2530" spans="1:25" x14ac:dyDescent="0.25">
      <c r="A2530" t="s">
        <v>4041</v>
      </c>
      <c r="B2530" t="s">
        <v>461</v>
      </c>
      <c r="C2530" t="s">
        <v>73</v>
      </c>
      <c r="D2530" t="s">
        <v>64</v>
      </c>
      <c r="E2530" t="s">
        <v>28</v>
      </c>
      <c r="F2530" s="1" t="s">
        <v>14584</v>
      </c>
      <c r="G2530">
        <v>259</v>
      </c>
      <c r="H2530" t="s">
        <v>29</v>
      </c>
      <c r="I2530">
        <v>939</v>
      </c>
      <c r="J2530">
        <v>527.44000000000005</v>
      </c>
      <c r="K2530">
        <f>Passenger_Data[[#This Row],[Price_USD]]*1</f>
        <v>527.44000000000005</v>
      </c>
      <c r="L2530">
        <v>22</v>
      </c>
      <c r="M2530" t="s">
        <v>30</v>
      </c>
      <c r="N2530" t="s">
        <v>41</v>
      </c>
      <c r="O2530" t="s">
        <v>42</v>
      </c>
      <c r="P2530" t="s">
        <v>33</v>
      </c>
      <c r="Q2530">
        <v>0</v>
      </c>
      <c r="R2530" t="s">
        <v>51</v>
      </c>
      <c r="S2530" t="s">
        <v>61</v>
      </c>
      <c r="T2530">
        <v>6.7</v>
      </c>
      <c r="U2530">
        <v>11</v>
      </c>
      <c r="V2530">
        <v>85</v>
      </c>
      <c r="W2530">
        <v>0</v>
      </c>
      <c r="X2530">
        <v>0</v>
      </c>
      <c r="Y2530" t="s">
        <v>45</v>
      </c>
    </row>
    <row r="2531" spans="1:25" x14ac:dyDescent="0.25">
      <c r="A2531" t="s">
        <v>4042</v>
      </c>
      <c r="B2531" t="s">
        <v>2001</v>
      </c>
      <c r="C2531" t="s">
        <v>73</v>
      </c>
      <c r="D2531" t="s">
        <v>28</v>
      </c>
      <c r="E2531" t="s">
        <v>64</v>
      </c>
      <c r="F2531" s="1" t="s">
        <v>14585</v>
      </c>
      <c r="G2531">
        <v>270</v>
      </c>
      <c r="H2531" t="s">
        <v>29</v>
      </c>
      <c r="I2531">
        <v>1208</v>
      </c>
      <c r="J2531">
        <v>409.42</v>
      </c>
      <c r="K2531">
        <f>Passenger_Data[[#This Row],[Price_USD]]*1</f>
        <v>409.42</v>
      </c>
      <c r="L2531">
        <v>64</v>
      </c>
      <c r="M2531" t="s">
        <v>40</v>
      </c>
      <c r="N2531" t="s">
        <v>60</v>
      </c>
      <c r="O2531" t="s">
        <v>32</v>
      </c>
      <c r="P2531" t="s">
        <v>50</v>
      </c>
      <c r="Q2531">
        <v>1</v>
      </c>
      <c r="R2531" t="s">
        <v>65</v>
      </c>
      <c r="S2531" t="s">
        <v>44</v>
      </c>
      <c r="T2531">
        <v>8.6</v>
      </c>
      <c r="U2531">
        <v>20</v>
      </c>
      <c r="V2531">
        <v>81</v>
      </c>
      <c r="W2531">
        <v>0</v>
      </c>
      <c r="X2531">
        <v>0</v>
      </c>
      <c r="Y2531" t="s">
        <v>45</v>
      </c>
    </row>
    <row r="2532" spans="1:25" x14ac:dyDescent="0.25">
      <c r="A2532" t="s">
        <v>4043</v>
      </c>
      <c r="B2532" t="s">
        <v>1284</v>
      </c>
      <c r="C2532" t="s">
        <v>54</v>
      </c>
      <c r="D2532" t="s">
        <v>28</v>
      </c>
      <c r="E2532" t="s">
        <v>27</v>
      </c>
      <c r="F2532" s="1" t="s">
        <v>14586</v>
      </c>
      <c r="G2532">
        <v>78</v>
      </c>
      <c r="H2532" t="s">
        <v>29</v>
      </c>
      <c r="I2532">
        <v>1206</v>
      </c>
      <c r="J2532">
        <v>374.71</v>
      </c>
      <c r="K2532">
        <f>Passenger_Data[[#This Row],[Price_USD]]*1</f>
        <v>374.71</v>
      </c>
      <c r="L2532">
        <v>59</v>
      </c>
      <c r="M2532" t="s">
        <v>40</v>
      </c>
      <c r="N2532" t="s">
        <v>41</v>
      </c>
      <c r="O2532" t="s">
        <v>32</v>
      </c>
      <c r="P2532" t="s">
        <v>33</v>
      </c>
      <c r="Q2532">
        <v>2</v>
      </c>
      <c r="R2532" t="s">
        <v>34</v>
      </c>
      <c r="S2532" t="s">
        <v>61</v>
      </c>
      <c r="T2532">
        <v>7.5</v>
      </c>
      <c r="U2532">
        <v>15</v>
      </c>
      <c r="V2532">
        <v>1</v>
      </c>
      <c r="W2532">
        <v>0</v>
      </c>
      <c r="X2532">
        <v>0</v>
      </c>
      <c r="Y2532" t="s">
        <v>45</v>
      </c>
    </row>
    <row r="2533" spans="1:25" x14ac:dyDescent="0.25">
      <c r="A2533" t="s">
        <v>4044</v>
      </c>
      <c r="B2533" t="s">
        <v>1218</v>
      </c>
      <c r="C2533" t="s">
        <v>73</v>
      </c>
      <c r="D2533" t="s">
        <v>39</v>
      </c>
      <c r="E2533" t="s">
        <v>49</v>
      </c>
      <c r="F2533" s="1" t="s">
        <v>14587</v>
      </c>
      <c r="G2533">
        <v>209</v>
      </c>
      <c r="H2533" t="s">
        <v>29</v>
      </c>
      <c r="I2533">
        <v>1031</v>
      </c>
      <c r="J2533">
        <v>328.12</v>
      </c>
      <c r="K2533">
        <f>Passenger_Data[[#This Row],[Price_USD]]*1</f>
        <v>328.12</v>
      </c>
      <c r="L2533">
        <v>23</v>
      </c>
      <c r="M2533" t="s">
        <v>40</v>
      </c>
      <c r="N2533" t="s">
        <v>31</v>
      </c>
      <c r="O2533" t="s">
        <v>32</v>
      </c>
      <c r="P2533" t="s">
        <v>33</v>
      </c>
      <c r="Q2533">
        <v>3</v>
      </c>
      <c r="R2533" t="s">
        <v>34</v>
      </c>
      <c r="S2533" t="s">
        <v>61</v>
      </c>
      <c r="T2533">
        <v>8.4</v>
      </c>
      <c r="U2533">
        <v>2</v>
      </c>
      <c r="V2533">
        <v>35</v>
      </c>
      <c r="W2533">
        <v>0</v>
      </c>
      <c r="X2533">
        <v>0</v>
      </c>
      <c r="Y2533" t="s">
        <v>45</v>
      </c>
    </row>
    <row r="2534" spans="1:25" x14ac:dyDescent="0.25">
      <c r="A2534" t="s">
        <v>4045</v>
      </c>
      <c r="B2534" t="s">
        <v>4025</v>
      </c>
      <c r="C2534" t="s">
        <v>54</v>
      </c>
      <c r="D2534" t="s">
        <v>28</v>
      </c>
      <c r="E2534" t="s">
        <v>55</v>
      </c>
      <c r="F2534" s="1" t="s">
        <v>14588</v>
      </c>
      <c r="G2534">
        <v>206</v>
      </c>
      <c r="H2534" t="s">
        <v>108</v>
      </c>
      <c r="I2534">
        <v>338</v>
      </c>
      <c r="J2534">
        <v>206.65</v>
      </c>
      <c r="K2534">
        <f>Passenger_Data[[#This Row],[Price_USD]]*1</f>
        <v>206.65</v>
      </c>
      <c r="L2534">
        <v>31</v>
      </c>
      <c r="M2534" t="s">
        <v>40</v>
      </c>
      <c r="N2534" t="s">
        <v>41</v>
      </c>
      <c r="O2534" t="s">
        <v>42</v>
      </c>
      <c r="P2534" t="s">
        <v>50</v>
      </c>
      <c r="Q2534">
        <v>0</v>
      </c>
      <c r="R2534" t="s">
        <v>51</v>
      </c>
      <c r="S2534" t="s">
        <v>68</v>
      </c>
      <c r="T2534">
        <v>8.6</v>
      </c>
      <c r="U2534">
        <v>5</v>
      </c>
      <c r="V2534">
        <v>114</v>
      </c>
      <c r="W2534">
        <v>0</v>
      </c>
      <c r="X2534">
        <v>0</v>
      </c>
      <c r="Y2534" t="s">
        <v>36</v>
      </c>
    </row>
    <row r="2535" spans="1:25" x14ac:dyDescent="0.25">
      <c r="A2535" t="s">
        <v>4046</v>
      </c>
      <c r="B2535" t="s">
        <v>3416</v>
      </c>
      <c r="C2535" t="s">
        <v>82</v>
      </c>
      <c r="D2535" t="s">
        <v>55</v>
      </c>
      <c r="E2535" t="s">
        <v>49</v>
      </c>
      <c r="F2535" s="1" t="s">
        <v>14589</v>
      </c>
      <c r="G2535">
        <v>138</v>
      </c>
      <c r="H2535" t="s">
        <v>86</v>
      </c>
      <c r="I2535">
        <v>1162</v>
      </c>
      <c r="J2535">
        <v>205.07</v>
      </c>
      <c r="K2535">
        <f>Passenger_Data[[#This Row],[Price_USD]]*1</f>
        <v>205.07</v>
      </c>
      <c r="L2535">
        <v>53</v>
      </c>
      <c r="M2535" t="s">
        <v>30</v>
      </c>
      <c r="N2535" t="s">
        <v>41</v>
      </c>
      <c r="O2535" t="s">
        <v>33</v>
      </c>
      <c r="P2535" t="s">
        <v>264</v>
      </c>
      <c r="Q2535">
        <v>1</v>
      </c>
      <c r="R2535" t="s">
        <v>65</v>
      </c>
      <c r="S2535" t="s">
        <v>68</v>
      </c>
      <c r="T2535">
        <v>8.8000000000000007</v>
      </c>
      <c r="U2535">
        <v>1</v>
      </c>
      <c r="V2535">
        <v>9</v>
      </c>
      <c r="W2535">
        <v>0</v>
      </c>
      <c r="X2535">
        <v>0</v>
      </c>
      <c r="Y2535" t="s">
        <v>77</v>
      </c>
    </row>
    <row r="2536" spans="1:25" x14ac:dyDescent="0.25">
      <c r="A2536" t="s">
        <v>4047</v>
      </c>
      <c r="B2536" t="s">
        <v>3307</v>
      </c>
      <c r="C2536" t="s">
        <v>82</v>
      </c>
      <c r="D2536" t="s">
        <v>55</v>
      </c>
      <c r="E2536" t="s">
        <v>27</v>
      </c>
      <c r="F2536" s="1" t="s">
        <v>14590</v>
      </c>
      <c r="G2536">
        <v>62</v>
      </c>
      <c r="H2536" t="s">
        <v>29</v>
      </c>
      <c r="I2536">
        <v>1051</v>
      </c>
      <c r="J2536">
        <v>252.66</v>
      </c>
      <c r="K2536">
        <f>Passenger_Data[[#This Row],[Price_USD]]*1</f>
        <v>252.66</v>
      </c>
      <c r="L2536">
        <v>41</v>
      </c>
      <c r="M2536" t="s">
        <v>40</v>
      </c>
      <c r="N2536" t="s">
        <v>31</v>
      </c>
      <c r="O2536" t="s">
        <v>32</v>
      </c>
      <c r="P2536" t="s">
        <v>50</v>
      </c>
      <c r="Q2536">
        <v>0</v>
      </c>
      <c r="R2536" t="s">
        <v>51</v>
      </c>
      <c r="S2536" t="s">
        <v>44</v>
      </c>
      <c r="T2536">
        <v>8.1999999999999993</v>
      </c>
      <c r="U2536">
        <v>26</v>
      </c>
      <c r="V2536">
        <v>112</v>
      </c>
      <c r="W2536">
        <v>0</v>
      </c>
      <c r="X2536">
        <v>0</v>
      </c>
      <c r="Y2536" t="s">
        <v>36</v>
      </c>
    </row>
    <row r="2537" spans="1:25" x14ac:dyDescent="0.25">
      <c r="A2537" t="s">
        <v>4048</v>
      </c>
      <c r="B2537" t="s">
        <v>4049</v>
      </c>
      <c r="C2537" t="s">
        <v>26</v>
      </c>
      <c r="D2537" t="s">
        <v>76</v>
      </c>
      <c r="E2537" t="s">
        <v>59</v>
      </c>
      <c r="F2537" s="1" t="s">
        <v>14591</v>
      </c>
      <c r="G2537">
        <v>226</v>
      </c>
      <c r="H2537" t="s">
        <v>29</v>
      </c>
      <c r="I2537">
        <v>2201</v>
      </c>
      <c r="J2537">
        <v>473.13</v>
      </c>
      <c r="K2537">
        <f>Passenger_Data[[#This Row],[Price_USD]]*1</f>
        <v>473.13</v>
      </c>
      <c r="L2537">
        <v>57</v>
      </c>
      <c r="M2537" t="s">
        <v>30</v>
      </c>
      <c r="N2537" t="s">
        <v>60</v>
      </c>
      <c r="O2537" t="s">
        <v>42</v>
      </c>
      <c r="P2537" t="s">
        <v>83</v>
      </c>
      <c r="Q2537">
        <v>0</v>
      </c>
      <c r="R2537" t="s">
        <v>65</v>
      </c>
      <c r="S2537" t="s">
        <v>44</v>
      </c>
      <c r="T2537">
        <v>6.1</v>
      </c>
      <c r="U2537">
        <v>3</v>
      </c>
      <c r="V2537">
        <v>3</v>
      </c>
      <c r="W2537">
        <v>1</v>
      </c>
      <c r="X2537">
        <v>0</v>
      </c>
      <c r="Y2537" t="s">
        <v>45</v>
      </c>
    </row>
    <row r="2538" spans="1:25" x14ac:dyDescent="0.25">
      <c r="A2538" t="s">
        <v>4050</v>
      </c>
      <c r="B2538" t="s">
        <v>1094</v>
      </c>
      <c r="C2538" t="s">
        <v>26</v>
      </c>
      <c r="D2538" t="s">
        <v>39</v>
      </c>
      <c r="E2538" t="s">
        <v>64</v>
      </c>
      <c r="F2538" s="1" t="s">
        <v>14592</v>
      </c>
      <c r="G2538">
        <v>235</v>
      </c>
      <c r="H2538" t="s">
        <v>29</v>
      </c>
      <c r="I2538">
        <v>997</v>
      </c>
      <c r="J2538">
        <v>266.56</v>
      </c>
      <c r="K2538">
        <f>Passenger_Data[[#This Row],[Price_USD]]*1</f>
        <v>266.56</v>
      </c>
      <c r="L2538">
        <v>42</v>
      </c>
      <c r="M2538" t="s">
        <v>40</v>
      </c>
      <c r="N2538" t="s">
        <v>60</v>
      </c>
      <c r="O2538" t="s">
        <v>33</v>
      </c>
      <c r="P2538" t="s">
        <v>50</v>
      </c>
      <c r="Q2538">
        <v>3</v>
      </c>
      <c r="R2538" t="s">
        <v>65</v>
      </c>
      <c r="S2538" t="s">
        <v>68</v>
      </c>
      <c r="T2538">
        <v>8.1999999999999993</v>
      </c>
      <c r="U2538">
        <v>3</v>
      </c>
      <c r="V2538">
        <v>54</v>
      </c>
      <c r="W2538">
        <v>0</v>
      </c>
      <c r="X2538">
        <v>1</v>
      </c>
      <c r="Y2538" t="s">
        <v>36</v>
      </c>
    </row>
    <row r="2539" spans="1:25" x14ac:dyDescent="0.25">
      <c r="A2539" t="s">
        <v>4051</v>
      </c>
      <c r="B2539" t="s">
        <v>4052</v>
      </c>
      <c r="C2539" t="s">
        <v>54</v>
      </c>
      <c r="D2539" t="s">
        <v>49</v>
      </c>
      <c r="E2539" t="s">
        <v>28</v>
      </c>
      <c r="F2539" s="1" t="s">
        <v>14593</v>
      </c>
      <c r="G2539">
        <v>187</v>
      </c>
      <c r="H2539" t="s">
        <v>29</v>
      </c>
      <c r="I2539">
        <v>896</v>
      </c>
      <c r="J2539">
        <v>471.63</v>
      </c>
      <c r="K2539">
        <f>Passenger_Data[[#This Row],[Price_USD]]*1</f>
        <v>471.63</v>
      </c>
      <c r="L2539">
        <v>54</v>
      </c>
      <c r="M2539" t="s">
        <v>40</v>
      </c>
      <c r="N2539" t="s">
        <v>60</v>
      </c>
      <c r="O2539" t="s">
        <v>42</v>
      </c>
      <c r="P2539" t="s">
        <v>50</v>
      </c>
      <c r="Q2539">
        <v>1</v>
      </c>
      <c r="R2539" t="s">
        <v>51</v>
      </c>
      <c r="S2539" t="s">
        <v>68</v>
      </c>
      <c r="T2539">
        <v>6.8</v>
      </c>
      <c r="U2539">
        <v>2</v>
      </c>
      <c r="V2539">
        <v>5</v>
      </c>
      <c r="W2539">
        <v>0</v>
      </c>
      <c r="X2539">
        <v>0</v>
      </c>
      <c r="Y2539" t="s">
        <v>45</v>
      </c>
    </row>
    <row r="2540" spans="1:25" x14ac:dyDescent="0.25">
      <c r="A2540" t="s">
        <v>4053</v>
      </c>
      <c r="B2540" t="s">
        <v>1745</v>
      </c>
      <c r="C2540" t="s">
        <v>54</v>
      </c>
      <c r="D2540" t="s">
        <v>55</v>
      </c>
      <c r="E2540" t="s">
        <v>59</v>
      </c>
      <c r="F2540" s="1" t="s">
        <v>14594</v>
      </c>
      <c r="G2540">
        <v>303</v>
      </c>
      <c r="H2540" t="s">
        <v>29</v>
      </c>
      <c r="I2540">
        <v>794</v>
      </c>
      <c r="J2540">
        <v>309.74</v>
      </c>
      <c r="K2540">
        <f>Passenger_Data[[#This Row],[Price_USD]]*1</f>
        <v>309.74</v>
      </c>
      <c r="L2540">
        <v>68</v>
      </c>
      <c r="M2540" t="s">
        <v>40</v>
      </c>
      <c r="N2540" t="s">
        <v>41</v>
      </c>
      <c r="O2540" t="s">
        <v>56</v>
      </c>
      <c r="P2540" t="s">
        <v>50</v>
      </c>
      <c r="Q2540">
        <v>1</v>
      </c>
      <c r="R2540" t="s">
        <v>51</v>
      </c>
      <c r="S2540" t="s">
        <v>61</v>
      </c>
      <c r="T2540">
        <v>6.1</v>
      </c>
      <c r="U2540">
        <v>6</v>
      </c>
      <c r="V2540">
        <v>63</v>
      </c>
      <c r="W2540">
        <v>0</v>
      </c>
      <c r="X2540">
        <v>0</v>
      </c>
      <c r="Y2540" t="s">
        <v>77</v>
      </c>
    </row>
    <row r="2541" spans="1:25" x14ac:dyDescent="0.25">
      <c r="A2541" t="s">
        <v>4054</v>
      </c>
      <c r="B2541" t="s">
        <v>4055</v>
      </c>
      <c r="C2541" t="s">
        <v>26</v>
      </c>
      <c r="D2541" t="s">
        <v>49</v>
      </c>
      <c r="E2541" t="s">
        <v>64</v>
      </c>
      <c r="F2541" s="1" t="s">
        <v>14595</v>
      </c>
      <c r="G2541">
        <v>282</v>
      </c>
      <c r="H2541" t="s">
        <v>29</v>
      </c>
      <c r="I2541">
        <v>924</v>
      </c>
      <c r="J2541">
        <v>488.29</v>
      </c>
      <c r="K2541">
        <f>Passenger_Data[[#This Row],[Price_USD]]*1</f>
        <v>488.29</v>
      </c>
      <c r="L2541">
        <v>46</v>
      </c>
      <c r="M2541" t="s">
        <v>30</v>
      </c>
      <c r="N2541" t="s">
        <v>60</v>
      </c>
      <c r="O2541" t="s">
        <v>33</v>
      </c>
      <c r="P2541" t="s">
        <v>50</v>
      </c>
      <c r="Q2541">
        <v>0</v>
      </c>
      <c r="R2541" t="s">
        <v>65</v>
      </c>
      <c r="S2541" t="s">
        <v>68</v>
      </c>
      <c r="T2541">
        <v>8</v>
      </c>
      <c r="U2541">
        <v>12</v>
      </c>
      <c r="V2541">
        <v>6</v>
      </c>
      <c r="W2541">
        <v>0</v>
      </c>
      <c r="X2541">
        <v>1</v>
      </c>
      <c r="Y2541" t="s">
        <v>36</v>
      </c>
    </row>
    <row r="2542" spans="1:25" x14ac:dyDescent="0.25">
      <c r="A2542" t="s">
        <v>4056</v>
      </c>
      <c r="B2542" t="s">
        <v>1014</v>
      </c>
      <c r="C2542" t="s">
        <v>26</v>
      </c>
      <c r="D2542" t="s">
        <v>55</v>
      </c>
      <c r="E2542" t="s">
        <v>28</v>
      </c>
      <c r="F2542" s="1" t="s">
        <v>14596</v>
      </c>
      <c r="G2542">
        <v>218</v>
      </c>
      <c r="H2542" t="s">
        <v>29</v>
      </c>
      <c r="I2542">
        <v>1238</v>
      </c>
      <c r="J2542">
        <v>368.52</v>
      </c>
      <c r="K2542">
        <f>Passenger_Data[[#This Row],[Price_USD]]*1</f>
        <v>368.52</v>
      </c>
      <c r="L2542">
        <v>79</v>
      </c>
      <c r="M2542" t="s">
        <v>30</v>
      </c>
      <c r="N2542" t="s">
        <v>60</v>
      </c>
      <c r="O2542" t="s">
        <v>56</v>
      </c>
      <c r="P2542" t="s">
        <v>50</v>
      </c>
      <c r="Q2542">
        <v>1</v>
      </c>
      <c r="R2542" t="s">
        <v>65</v>
      </c>
      <c r="S2542" t="s">
        <v>61</v>
      </c>
      <c r="T2542">
        <v>9</v>
      </c>
      <c r="U2542">
        <v>23</v>
      </c>
      <c r="V2542">
        <v>17</v>
      </c>
      <c r="W2542">
        <v>0</v>
      </c>
      <c r="X2542">
        <v>0</v>
      </c>
      <c r="Y2542" t="s">
        <v>77</v>
      </c>
    </row>
    <row r="2543" spans="1:25" x14ac:dyDescent="0.25">
      <c r="A2543" t="s">
        <v>4057</v>
      </c>
      <c r="B2543" t="s">
        <v>1416</v>
      </c>
      <c r="C2543" t="s">
        <v>26</v>
      </c>
      <c r="D2543" t="s">
        <v>28</v>
      </c>
      <c r="E2543" t="s">
        <v>59</v>
      </c>
      <c r="F2543" s="1" t="s">
        <v>14597</v>
      </c>
      <c r="G2543">
        <v>152</v>
      </c>
      <c r="H2543" t="s">
        <v>29</v>
      </c>
      <c r="I2543">
        <v>947</v>
      </c>
      <c r="J2543">
        <v>339.41</v>
      </c>
      <c r="K2543">
        <f>Passenger_Data[[#This Row],[Price_USD]]*1</f>
        <v>339.41</v>
      </c>
      <c r="L2543">
        <v>51</v>
      </c>
      <c r="M2543" t="s">
        <v>30</v>
      </c>
      <c r="N2543" t="s">
        <v>60</v>
      </c>
      <c r="O2543" t="s">
        <v>32</v>
      </c>
      <c r="P2543" t="s">
        <v>50</v>
      </c>
      <c r="Q2543">
        <v>0</v>
      </c>
      <c r="R2543" t="s">
        <v>65</v>
      </c>
      <c r="S2543" t="s">
        <v>35</v>
      </c>
      <c r="T2543">
        <v>6</v>
      </c>
      <c r="U2543">
        <v>8</v>
      </c>
      <c r="V2543">
        <v>82</v>
      </c>
      <c r="W2543">
        <v>1</v>
      </c>
      <c r="X2543">
        <v>0</v>
      </c>
      <c r="Y2543" t="s">
        <v>45</v>
      </c>
    </row>
    <row r="2544" spans="1:25" x14ac:dyDescent="0.25">
      <c r="A2544" t="s">
        <v>4058</v>
      </c>
      <c r="B2544" t="s">
        <v>612</v>
      </c>
      <c r="C2544" t="s">
        <v>82</v>
      </c>
      <c r="D2544" t="s">
        <v>64</v>
      </c>
      <c r="E2544" t="s">
        <v>49</v>
      </c>
      <c r="F2544" s="1" t="s">
        <v>14598</v>
      </c>
      <c r="G2544">
        <v>160</v>
      </c>
      <c r="H2544" t="s">
        <v>29</v>
      </c>
      <c r="I2544">
        <v>1282</v>
      </c>
      <c r="J2544">
        <v>243.54</v>
      </c>
      <c r="K2544">
        <f>Passenger_Data[[#This Row],[Price_USD]]*1</f>
        <v>243.54</v>
      </c>
      <c r="L2544">
        <v>79</v>
      </c>
      <c r="M2544" t="s">
        <v>40</v>
      </c>
      <c r="N2544" t="s">
        <v>41</v>
      </c>
      <c r="O2544" t="s">
        <v>56</v>
      </c>
      <c r="P2544" t="s">
        <v>83</v>
      </c>
      <c r="Q2544">
        <v>1</v>
      </c>
      <c r="R2544" t="s">
        <v>65</v>
      </c>
      <c r="S2544" t="s">
        <v>35</v>
      </c>
      <c r="T2544">
        <v>4.5999999999999996</v>
      </c>
      <c r="U2544">
        <v>12</v>
      </c>
      <c r="V2544">
        <v>89</v>
      </c>
      <c r="W2544">
        <v>0</v>
      </c>
      <c r="X2544">
        <v>1</v>
      </c>
      <c r="Y2544" t="s">
        <v>45</v>
      </c>
    </row>
    <row r="2545" spans="1:25" x14ac:dyDescent="0.25">
      <c r="A2545" t="s">
        <v>4059</v>
      </c>
      <c r="B2545" t="s">
        <v>4060</v>
      </c>
      <c r="C2545" t="s">
        <v>26</v>
      </c>
      <c r="D2545" t="s">
        <v>76</v>
      </c>
      <c r="E2545" t="s">
        <v>64</v>
      </c>
      <c r="F2545" s="1" t="s">
        <v>14599</v>
      </c>
      <c r="G2545">
        <v>210</v>
      </c>
      <c r="H2545" t="s">
        <v>29</v>
      </c>
      <c r="I2545">
        <v>1412</v>
      </c>
      <c r="J2545">
        <v>403.78</v>
      </c>
      <c r="K2545">
        <f>Passenger_Data[[#This Row],[Price_USD]]*1</f>
        <v>403.78</v>
      </c>
      <c r="L2545">
        <v>70</v>
      </c>
      <c r="M2545" t="s">
        <v>30</v>
      </c>
      <c r="N2545" t="s">
        <v>31</v>
      </c>
      <c r="O2545" t="s">
        <v>56</v>
      </c>
      <c r="P2545" t="s">
        <v>50</v>
      </c>
      <c r="Q2545">
        <v>0</v>
      </c>
      <c r="R2545" t="s">
        <v>51</v>
      </c>
      <c r="S2545" t="s">
        <v>61</v>
      </c>
      <c r="T2545">
        <v>7.9</v>
      </c>
      <c r="U2545">
        <v>6</v>
      </c>
      <c r="V2545">
        <v>33</v>
      </c>
      <c r="W2545">
        <v>0</v>
      </c>
      <c r="X2545">
        <v>0</v>
      </c>
      <c r="Y2545" t="s">
        <v>36</v>
      </c>
    </row>
    <row r="2546" spans="1:25" x14ac:dyDescent="0.25">
      <c r="A2546" t="s">
        <v>4061</v>
      </c>
      <c r="B2546" t="s">
        <v>2275</v>
      </c>
      <c r="C2546" t="s">
        <v>54</v>
      </c>
      <c r="D2546" t="s">
        <v>59</v>
      </c>
      <c r="E2546" t="s">
        <v>39</v>
      </c>
      <c r="F2546" s="1" t="s">
        <v>14600</v>
      </c>
      <c r="G2546">
        <v>167</v>
      </c>
      <c r="H2546" t="s">
        <v>86</v>
      </c>
      <c r="I2546">
        <v>1434</v>
      </c>
      <c r="J2546">
        <v>332.76</v>
      </c>
      <c r="K2546">
        <f>Passenger_Data[[#This Row],[Price_USD]]*1</f>
        <v>332.76</v>
      </c>
      <c r="L2546">
        <v>26</v>
      </c>
      <c r="M2546" t="s">
        <v>40</v>
      </c>
      <c r="N2546" t="s">
        <v>41</v>
      </c>
      <c r="O2546" t="s">
        <v>56</v>
      </c>
      <c r="P2546" t="s">
        <v>50</v>
      </c>
      <c r="Q2546">
        <v>2</v>
      </c>
      <c r="R2546" t="s">
        <v>65</v>
      </c>
      <c r="S2546" t="s">
        <v>68</v>
      </c>
      <c r="T2546">
        <v>4.7</v>
      </c>
      <c r="U2546">
        <v>3</v>
      </c>
      <c r="V2546">
        <v>48</v>
      </c>
      <c r="W2546">
        <v>0</v>
      </c>
      <c r="X2546">
        <v>0</v>
      </c>
      <c r="Y2546" t="s">
        <v>36</v>
      </c>
    </row>
    <row r="2547" spans="1:25" x14ac:dyDescent="0.25">
      <c r="A2547" t="s">
        <v>4062</v>
      </c>
      <c r="B2547" t="s">
        <v>500</v>
      </c>
      <c r="C2547" t="s">
        <v>26</v>
      </c>
      <c r="D2547" t="s">
        <v>49</v>
      </c>
      <c r="E2547" t="s">
        <v>39</v>
      </c>
      <c r="F2547" s="1" t="s">
        <v>14601</v>
      </c>
      <c r="G2547">
        <v>139</v>
      </c>
      <c r="H2547" t="s">
        <v>29</v>
      </c>
      <c r="I2547">
        <v>1154</v>
      </c>
      <c r="J2547">
        <v>376.23</v>
      </c>
      <c r="K2547">
        <f>Passenger_Data[[#This Row],[Price_USD]]*1</f>
        <v>376.23</v>
      </c>
      <c r="L2547">
        <v>65</v>
      </c>
      <c r="M2547" t="s">
        <v>40</v>
      </c>
      <c r="N2547" t="s">
        <v>31</v>
      </c>
      <c r="O2547" t="s">
        <v>32</v>
      </c>
      <c r="P2547" t="s">
        <v>50</v>
      </c>
      <c r="Q2547">
        <v>1</v>
      </c>
      <c r="R2547" t="s">
        <v>65</v>
      </c>
      <c r="S2547" t="s">
        <v>68</v>
      </c>
      <c r="T2547">
        <v>6</v>
      </c>
      <c r="U2547">
        <v>14</v>
      </c>
      <c r="V2547">
        <v>102</v>
      </c>
      <c r="W2547">
        <v>0</v>
      </c>
      <c r="X2547">
        <v>0</v>
      </c>
      <c r="Y2547" t="s">
        <v>77</v>
      </c>
    </row>
    <row r="2548" spans="1:25" x14ac:dyDescent="0.25">
      <c r="A2548" t="s">
        <v>4063</v>
      </c>
      <c r="B2548" t="s">
        <v>4064</v>
      </c>
      <c r="C2548" t="s">
        <v>82</v>
      </c>
      <c r="D2548" t="s">
        <v>76</v>
      </c>
      <c r="E2548" t="s">
        <v>59</v>
      </c>
      <c r="F2548" s="1" t="s">
        <v>14602</v>
      </c>
      <c r="G2548">
        <v>172</v>
      </c>
      <c r="H2548" t="s">
        <v>29</v>
      </c>
      <c r="I2548">
        <v>1387</v>
      </c>
      <c r="J2548">
        <v>296.24</v>
      </c>
      <c r="K2548">
        <f>Passenger_Data[[#This Row],[Price_USD]]*1</f>
        <v>296.24</v>
      </c>
      <c r="L2548">
        <v>79</v>
      </c>
      <c r="M2548" t="s">
        <v>30</v>
      </c>
      <c r="N2548" t="s">
        <v>31</v>
      </c>
      <c r="O2548" t="s">
        <v>42</v>
      </c>
      <c r="P2548" t="s">
        <v>50</v>
      </c>
      <c r="Q2548">
        <v>1</v>
      </c>
      <c r="R2548" t="s">
        <v>65</v>
      </c>
      <c r="S2548" t="s">
        <v>61</v>
      </c>
      <c r="T2548">
        <v>6.9</v>
      </c>
      <c r="U2548">
        <v>7</v>
      </c>
      <c r="V2548">
        <v>73</v>
      </c>
      <c r="W2548">
        <v>0</v>
      </c>
      <c r="X2548">
        <v>0</v>
      </c>
      <c r="Y2548" t="s">
        <v>77</v>
      </c>
    </row>
    <row r="2549" spans="1:25" x14ac:dyDescent="0.25">
      <c r="A2549" t="s">
        <v>4065</v>
      </c>
      <c r="B2549" t="s">
        <v>2059</v>
      </c>
      <c r="C2549" t="s">
        <v>82</v>
      </c>
      <c r="D2549" t="s">
        <v>49</v>
      </c>
      <c r="E2549" t="s">
        <v>76</v>
      </c>
      <c r="F2549" s="1" t="s">
        <v>14603</v>
      </c>
      <c r="G2549">
        <v>152</v>
      </c>
      <c r="H2549" t="s">
        <v>29</v>
      </c>
      <c r="I2549">
        <v>1201</v>
      </c>
      <c r="J2549">
        <v>337.07</v>
      </c>
      <c r="K2549">
        <f>Passenger_Data[[#This Row],[Price_USD]]*1</f>
        <v>337.07</v>
      </c>
      <c r="L2549">
        <v>77</v>
      </c>
      <c r="M2549" t="s">
        <v>30</v>
      </c>
      <c r="N2549" t="s">
        <v>60</v>
      </c>
      <c r="O2549" t="s">
        <v>32</v>
      </c>
      <c r="P2549" t="s">
        <v>50</v>
      </c>
      <c r="Q2549">
        <v>3</v>
      </c>
      <c r="R2549" t="s">
        <v>65</v>
      </c>
      <c r="S2549" t="s">
        <v>61</v>
      </c>
      <c r="T2549">
        <v>6.4</v>
      </c>
      <c r="U2549">
        <v>11</v>
      </c>
      <c r="V2549">
        <v>37</v>
      </c>
      <c r="W2549">
        <v>0</v>
      </c>
      <c r="X2549">
        <v>0</v>
      </c>
      <c r="Y2549" t="s">
        <v>77</v>
      </c>
    </row>
    <row r="2550" spans="1:25" x14ac:dyDescent="0.25">
      <c r="A2550" t="s">
        <v>4066</v>
      </c>
      <c r="B2550" t="s">
        <v>850</v>
      </c>
      <c r="C2550" t="s">
        <v>82</v>
      </c>
      <c r="D2550" t="s">
        <v>28</v>
      </c>
      <c r="E2550" t="s">
        <v>59</v>
      </c>
      <c r="F2550" s="1" t="s">
        <v>14604</v>
      </c>
      <c r="G2550">
        <v>129</v>
      </c>
      <c r="H2550" t="s">
        <v>29</v>
      </c>
      <c r="I2550">
        <v>1902</v>
      </c>
      <c r="J2550">
        <v>368.51</v>
      </c>
      <c r="K2550">
        <f>Passenger_Data[[#This Row],[Price_USD]]*1</f>
        <v>368.51</v>
      </c>
      <c r="L2550">
        <v>50</v>
      </c>
      <c r="M2550" t="s">
        <v>40</v>
      </c>
      <c r="N2550" t="s">
        <v>41</v>
      </c>
      <c r="O2550" t="s">
        <v>33</v>
      </c>
      <c r="P2550" t="s">
        <v>50</v>
      </c>
      <c r="Q2550">
        <v>0</v>
      </c>
      <c r="R2550" t="s">
        <v>51</v>
      </c>
      <c r="S2550" t="s">
        <v>35</v>
      </c>
      <c r="T2550">
        <v>4.9000000000000004</v>
      </c>
      <c r="U2550">
        <v>2</v>
      </c>
      <c r="V2550">
        <v>95</v>
      </c>
      <c r="W2550">
        <v>0</v>
      </c>
      <c r="X2550">
        <v>0</v>
      </c>
      <c r="Y2550" t="s">
        <v>45</v>
      </c>
    </row>
    <row r="2551" spans="1:25" x14ac:dyDescent="0.25">
      <c r="A2551" t="s">
        <v>4067</v>
      </c>
      <c r="B2551" t="s">
        <v>3650</v>
      </c>
      <c r="C2551" t="s">
        <v>48</v>
      </c>
      <c r="D2551" t="s">
        <v>76</v>
      </c>
      <c r="E2551" t="s">
        <v>55</v>
      </c>
      <c r="F2551" s="1" t="s">
        <v>14605</v>
      </c>
      <c r="G2551">
        <v>81</v>
      </c>
      <c r="H2551" t="s">
        <v>29</v>
      </c>
      <c r="I2551">
        <v>1159</v>
      </c>
      <c r="J2551">
        <v>323.02999999999997</v>
      </c>
      <c r="K2551">
        <f>Passenger_Data[[#This Row],[Price_USD]]*1</f>
        <v>323.02999999999997</v>
      </c>
      <c r="L2551">
        <v>60</v>
      </c>
      <c r="M2551" t="s">
        <v>40</v>
      </c>
      <c r="N2551" t="s">
        <v>31</v>
      </c>
      <c r="O2551" t="s">
        <v>33</v>
      </c>
      <c r="P2551" t="s">
        <v>50</v>
      </c>
      <c r="Q2551">
        <v>4</v>
      </c>
      <c r="R2551" t="s">
        <v>65</v>
      </c>
      <c r="S2551" t="s">
        <v>44</v>
      </c>
      <c r="T2551">
        <v>5.0999999999999996</v>
      </c>
      <c r="U2551">
        <v>4</v>
      </c>
      <c r="V2551">
        <v>47</v>
      </c>
      <c r="W2551">
        <v>0</v>
      </c>
      <c r="X2551">
        <v>0</v>
      </c>
      <c r="Y2551" t="s">
        <v>36</v>
      </c>
    </row>
    <row r="2552" spans="1:25" x14ac:dyDescent="0.25">
      <c r="A2552" t="s">
        <v>4068</v>
      </c>
      <c r="B2552" t="s">
        <v>289</v>
      </c>
      <c r="C2552" t="s">
        <v>26</v>
      </c>
      <c r="D2552" t="s">
        <v>64</v>
      </c>
      <c r="E2552" t="s">
        <v>59</v>
      </c>
      <c r="F2552" s="1" t="s">
        <v>14606</v>
      </c>
      <c r="G2552">
        <v>166</v>
      </c>
      <c r="H2552" t="s">
        <v>29</v>
      </c>
      <c r="I2552">
        <v>1201</v>
      </c>
      <c r="J2552">
        <v>259.42</v>
      </c>
      <c r="K2552">
        <f>Passenger_Data[[#This Row],[Price_USD]]*1</f>
        <v>259.42</v>
      </c>
      <c r="L2552">
        <v>60</v>
      </c>
      <c r="M2552" t="s">
        <v>30</v>
      </c>
      <c r="N2552" t="s">
        <v>31</v>
      </c>
      <c r="O2552" t="s">
        <v>56</v>
      </c>
      <c r="P2552" t="s">
        <v>83</v>
      </c>
      <c r="Q2552">
        <v>0</v>
      </c>
      <c r="R2552" t="s">
        <v>65</v>
      </c>
      <c r="S2552" t="s">
        <v>68</v>
      </c>
      <c r="T2552">
        <v>6.7</v>
      </c>
      <c r="U2552">
        <v>1</v>
      </c>
      <c r="V2552">
        <v>47</v>
      </c>
      <c r="W2552">
        <v>0</v>
      </c>
      <c r="X2552">
        <v>0</v>
      </c>
      <c r="Y2552" t="s">
        <v>36</v>
      </c>
    </row>
    <row r="2553" spans="1:25" x14ac:dyDescent="0.25">
      <c r="A2553" t="s">
        <v>4069</v>
      </c>
      <c r="B2553" t="s">
        <v>1028</v>
      </c>
      <c r="C2553" t="s">
        <v>26</v>
      </c>
      <c r="D2553" t="s">
        <v>49</v>
      </c>
      <c r="E2553" t="s">
        <v>39</v>
      </c>
      <c r="F2553" s="1" t="s">
        <v>14607</v>
      </c>
      <c r="G2553">
        <v>228</v>
      </c>
      <c r="H2553" t="s">
        <v>29</v>
      </c>
      <c r="I2553">
        <v>1400</v>
      </c>
      <c r="J2553">
        <v>329.91</v>
      </c>
      <c r="K2553">
        <f>Passenger_Data[[#This Row],[Price_USD]]*1</f>
        <v>329.91</v>
      </c>
      <c r="L2553">
        <v>52</v>
      </c>
      <c r="M2553" t="s">
        <v>40</v>
      </c>
      <c r="N2553" t="s">
        <v>41</v>
      </c>
      <c r="O2553" t="s">
        <v>42</v>
      </c>
      <c r="P2553" t="s">
        <v>50</v>
      </c>
      <c r="Q2553">
        <v>0</v>
      </c>
      <c r="R2553" t="s">
        <v>51</v>
      </c>
      <c r="S2553" t="s">
        <v>61</v>
      </c>
      <c r="T2553">
        <v>6.3</v>
      </c>
      <c r="U2553">
        <v>1</v>
      </c>
      <c r="V2553">
        <v>17</v>
      </c>
      <c r="W2553">
        <v>0</v>
      </c>
      <c r="X2553">
        <v>0</v>
      </c>
      <c r="Y2553" t="s">
        <v>36</v>
      </c>
    </row>
    <row r="2554" spans="1:25" x14ac:dyDescent="0.25">
      <c r="A2554" t="s">
        <v>4070</v>
      </c>
      <c r="B2554" t="s">
        <v>4071</v>
      </c>
      <c r="C2554" t="s">
        <v>82</v>
      </c>
      <c r="D2554" t="s">
        <v>39</v>
      </c>
      <c r="E2554" t="s">
        <v>49</v>
      </c>
      <c r="F2554" s="1" t="s">
        <v>14608</v>
      </c>
      <c r="G2554">
        <v>118</v>
      </c>
      <c r="H2554" t="s">
        <v>29</v>
      </c>
      <c r="I2554">
        <v>1423</v>
      </c>
      <c r="J2554">
        <v>404.81</v>
      </c>
      <c r="K2554">
        <f>Passenger_Data[[#This Row],[Price_USD]]*1</f>
        <v>404.81</v>
      </c>
      <c r="L2554">
        <v>57</v>
      </c>
      <c r="M2554" t="s">
        <v>30</v>
      </c>
      <c r="N2554" t="s">
        <v>41</v>
      </c>
      <c r="O2554" t="s">
        <v>33</v>
      </c>
      <c r="P2554" t="s">
        <v>33</v>
      </c>
      <c r="Q2554">
        <v>2</v>
      </c>
      <c r="R2554" t="s">
        <v>65</v>
      </c>
      <c r="S2554" t="s">
        <v>35</v>
      </c>
      <c r="T2554">
        <v>6.5</v>
      </c>
      <c r="U2554">
        <v>13</v>
      </c>
      <c r="V2554">
        <v>65</v>
      </c>
      <c r="W2554">
        <v>0</v>
      </c>
      <c r="X2554">
        <v>0</v>
      </c>
      <c r="Y2554" t="s">
        <v>45</v>
      </c>
    </row>
    <row r="2555" spans="1:25" x14ac:dyDescent="0.25">
      <c r="A2555" t="s">
        <v>4072</v>
      </c>
      <c r="B2555" t="s">
        <v>1542</v>
      </c>
      <c r="C2555" t="s">
        <v>48</v>
      </c>
      <c r="D2555" t="s">
        <v>27</v>
      </c>
      <c r="E2555" t="s">
        <v>49</v>
      </c>
      <c r="F2555" s="1" t="s">
        <v>14609</v>
      </c>
      <c r="G2555">
        <v>186</v>
      </c>
      <c r="H2555" t="s">
        <v>86</v>
      </c>
      <c r="I2555">
        <v>1044</v>
      </c>
      <c r="J2555">
        <v>304.35000000000002</v>
      </c>
      <c r="K2555">
        <f>Passenger_Data[[#This Row],[Price_USD]]*1</f>
        <v>304.35000000000002</v>
      </c>
      <c r="L2555">
        <v>57</v>
      </c>
      <c r="M2555" t="s">
        <v>40</v>
      </c>
      <c r="N2555" t="s">
        <v>31</v>
      </c>
      <c r="O2555" t="s">
        <v>56</v>
      </c>
      <c r="P2555" t="s">
        <v>83</v>
      </c>
      <c r="Q2555">
        <v>1</v>
      </c>
      <c r="R2555" t="s">
        <v>65</v>
      </c>
      <c r="S2555" t="s">
        <v>68</v>
      </c>
      <c r="T2555">
        <v>5.6</v>
      </c>
      <c r="U2555">
        <v>1</v>
      </c>
      <c r="V2555">
        <v>8</v>
      </c>
      <c r="W2555">
        <v>0</v>
      </c>
      <c r="X2555">
        <v>0</v>
      </c>
      <c r="Y2555" t="s">
        <v>45</v>
      </c>
    </row>
    <row r="2556" spans="1:25" x14ac:dyDescent="0.25">
      <c r="A2556" t="s">
        <v>4073</v>
      </c>
      <c r="B2556" t="s">
        <v>2493</v>
      </c>
      <c r="C2556" t="s">
        <v>73</v>
      </c>
      <c r="D2556" t="s">
        <v>49</v>
      </c>
      <c r="E2556" t="s">
        <v>59</v>
      </c>
      <c r="F2556" s="1" t="s">
        <v>14610</v>
      </c>
      <c r="G2556">
        <v>140</v>
      </c>
      <c r="H2556" t="s">
        <v>29</v>
      </c>
      <c r="I2556">
        <v>1330</v>
      </c>
      <c r="J2556">
        <v>289.52</v>
      </c>
      <c r="K2556">
        <f>Passenger_Data[[#This Row],[Price_USD]]*1</f>
        <v>289.52</v>
      </c>
      <c r="L2556">
        <v>25</v>
      </c>
      <c r="M2556" t="s">
        <v>40</v>
      </c>
      <c r="N2556" t="s">
        <v>60</v>
      </c>
      <c r="O2556" t="s">
        <v>42</v>
      </c>
      <c r="P2556" t="s">
        <v>50</v>
      </c>
      <c r="Q2556">
        <v>1</v>
      </c>
      <c r="R2556" t="s">
        <v>65</v>
      </c>
      <c r="S2556" t="s">
        <v>35</v>
      </c>
      <c r="T2556">
        <v>5</v>
      </c>
      <c r="U2556">
        <v>19</v>
      </c>
      <c r="V2556">
        <v>27</v>
      </c>
      <c r="W2556">
        <v>0</v>
      </c>
      <c r="X2556">
        <v>0</v>
      </c>
      <c r="Y2556" t="s">
        <v>45</v>
      </c>
    </row>
    <row r="2557" spans="1:25" x14ac:dyDescent="0.25">
      <c r="A2557" t="s">
        <v>4074</v>
      </c>
      <c r="B2557" t="s">
        <v>4075</v>
      </c>
      <c r="C2557" t="s">
        <v>26</v>
      </c>
      <c r="D2557" t="s">
        <v>64</v>
      </c>
      <c r="E2557" t="s">
        <v>59</v>
      </c>
      <c r="F2557" s="1" t="s">
        <v>14611</v>
      </c>
      <c r="G2557">
        <v>191</v>
      </c>
      <c r="H2557" t="s">
        <v>86</v>
      </c>
      <c r="I2557">
        <v>1665</v>
      </c>
      <c r="J2557">
        <v>408.57</v>
      </c>
      <c r="K2557">
        <f>Passenger_Data[[#This Row],[Price_USD]]*1</f>
        <v>408.57</v>
      </c>
      <c r="L2557">
        <v>23</v>
      </c>
      <c r="M2557" t="s">
        <v>30</v>
      </c>
      <c r="N2557" t="s">
        <v>31</v>
      </c>
      <c r="O2557" t="s">
        <v>42</v>
      </c>
      <c r="P2557" t="s">
        <v>50</v>
      </c>
      <c r="Q2557">
        <v>1</v>
      </c>
      <c r="R2557" t="s">
        <v>65</v>
      </c>
      <c r="S2557" t="s">
        <v>44</v>
      </c>
      <c r="T2557">
        <v>6.6</v>
      </c>
      <c r="U2557">
        <v>1</v>
      </c>
      <c r="V2557">
        <v>111</v>
      </c>
      <c r="W2557">
        <v>0</v>
      </c>
      <c r="X2557">
        <v>0</v>
      </c>
      <c r="Y2557" t="s">
        <v>77</v>
      </c>
    </row>
    <row r="2558" spans="1:25" x14ac:dyDescent="0.25">
      <c r="A2558" t="s">
        <v>4076</v>
      </c>
      <c r="B2558" t="s">
        <v>175</v>
      </c>
      <c r="C2558" t="s">
        <v>54</v>
      </c>
      <c r="D2558" t="s">
        <v>49</v>
      </c>
      <c r="E2558" t="s">
        <v>59</v>
      </c>
      <c r="F2558" s="1" t="s">
        <v>14612</v>
      </c>
      <c r="G2558">
        <v>105</v>
      </c>
      <c r="H2558" t="s">
        <v>29</v>
      </c>
      <c r="I2558">
        <v>1274</v>
      </c>
      <c r="J2558">
        <v>553.9</v>
      </c>
      <c r="K2558">
        <f>Passenger_Data[[#This Row],[Price_USD]]*1</f>
        <v>553.9</v>
      </c>
      <c r="L2558">
        <v>49</v>
      </c>
      <c r="M2558" t="s">
        <v>40</v>
      </c>
      <c r="N2558" t="s">
        <v>31</v>
      </c>
      <c r="O2558" t="s">
        <v>56</v>
      </c>
      <c r="P2558" t="s">
        <v>50</v>
      </c>
      <c r="Q2558">
        <v>5</v>
      </c>
      <c r="R2558" t="s">
        <v>65</v>
      </c>
      <c r="S2558" t="s">
        <v>61</v>
      </c>
      <c r="T2558">
        <v>9.8000000000000007</v>
      </c>
      <c r="U2558">
        <v>9</v>
      </c>
      <c r="V2558">
        <v>70</v>
      </c>
      <c r="W2558">
        <v>0</v>
      </c>
      <c r="X2558">
        <v>1</v>
      </c>
      <c r="Y2558" t="s">
        <v>45</v>
      </c>
    </row>
    <row r="2559" spans="1:25" x14ac:dyDescent="0.25">
      <c r="A2559" t="s">
        <v>4077</v>
      </c>
      <c r="B2559" t="s">
        <v>2258</v>
      </c>
      <c r="C2559" t="s">
        <v>82</v>
      </c>
      <c r="D2559" t="s">
        <v>64</v>
      </c>
      <c r="E2559" t="s">
        <v>39</v>
      </c>
      <c r="F2559" s="1" t="s">
        <v>14613</v>
      </c>
      <c r="G2559">
        <v>227</v>
      </c>
      <c r="H2559" t="s">
        <v>29</v>
      </c>
      <c r="I2559">
        <v>1559</v>
      </c>
      <c r="J2559">
        <v>499.32</v>
      </c>
      <c r="K2559">
        <f>Passenger_Data[[#This Row],[Price_USD]]*1</f>
        <v>499.32</v>
      </c>
      <c r="L2559">
        <v>19</v>
      </c>
      <c r="M2559" t="s">
        <v>40</v>
      </c>
      <c r="N2559" t="s">
        <v>60</v>
      </c>
      <c r="O2559" t="s">
        <v>33</v>
      </c>
      <c r="P2559" t="s">
        <v>264</v>
      </c>
      <c r="Q2559">
        <v>0</v>
      </c>
      <c r="R2559" t="s">
        <v>51</v>
      </c>
      <c r="S2559" t="s">
        <v>68</v>
      </c>
      <c r="T2559">
        <v>5.0999999999999996</v>
      </c>
      <c r="U2559">
        <v>6</v>
      </c>
      <c r="V2559">
        <v>16</v>
      </c>
      <c r="W2559">
        <v>0</v>
      </c>
      <c r="X2559">
        <v>0</v>
      </c>
      <c r="Y2559" t="s">
        <v>36</v>
      </c>
    </row>
    <row r="2560" spans="1:25" x14ac:dyDescent="0.25">
      <c r="A2560" t="s">
        <v>4078</v>
      </c>
      <c r="B2560" t="s">
        <v>4079</v>
      </c>
      <c r="C2560" t="s">
        <v>82</v>
      </c>
      <c r="D2560" t="s">
        <v>39</v>
      </c>
      <c r="E2560" t="s">
        <v>55</v>
      </c>
      <c r="F2560" s="1" t="s">
        <v>14614</v>
      </c>
      <c r="G2560">
        <v>162</v>
      </c>
      <c r="H2560" t="s">
        <v>29</v>
      </c>
      <c r="I2560">
        <v>987</v>
      </c>
      <c r="J2560">
        <v>418.47</v>
      </c>
      <c r="K2560">
        <f>Passenger_Data[[#This Row],[Price_USD]]*1</f>
        <v>418.47</v>
      </c>
      <c r="L2560">
        <v>58</v>
      </c>
      <c r="M2560" t="s">
        <v>40</v>
      </c>
      <c r="N2560" t="s">
        <v>60</v>
      </c>
      <c r="O2560" t="s">
        <v>33</v>
      </c>
      <c r="P2560" t="s">
        <v>50</v>
      </c>
      <c r="Q2560">
        <v>1</v>
      </c>
      <c r="R2560" t="s">
        <v>51</v>
      </c>
      <c r="S2560" t="s">
        <v>44</v>
      </c>
      <c r="T2560">
        <v>7.5</v>
      </c>
      <c r="U2560">
        <v>10</v>
      </c>
      <c r="V2560">
        <v>43</v>
      </c>
      <c r="W2560">
        <v>0</v>
      </c>
      <c r="X2560">
        <v>0</v>
      </c>
      <c r="Y2560" t="s">
        <v>36</v>
      </c>
    </row>
    <row r="2561" spans="1:25" x14ac:dyDescent="0.25">
      <c r="A2561" t="s">
        <v>4080</v>
      </c>
      <c r="B2561" t="s">
        <v>1208</v>
      </c>
      <c r="C2561" t="s">
        <v>54</v>
      </c>
      <c r="D2561" t="s">
        <v>59</v>
      </c>
      <c r="E2561" t="s">
        <v>49</v>
      </c>
      <c r="F2561" s="1" t="s">
        <v>14615</v>
      </c>
      <c r="G2561">
        <v>187</v>
      </c>
      <c r="H2561" t="s">
        <v>29</v>
      </c>
      <c r="I2561">
        <v>570</v>
      </c>
      <c r="J2561">
        <v>400</v>
      </c>
      <c r="K2561">
        <f>Passenger_Data[[#This Row],[Price_USD]]*1</f>
        <v>400</v>
      </c>
      <c r="L2561">
        <v>72</v>
      </c>
      <c r="M2561" t="s">
        <v>30</v>
      </c>
      <c r="N2561" t="s">
        <v>31</v>
      </c>
      <c r="O2561" t="s">
        <v>42</v>
      </c>
      <c r="P2561" t="s">
        <v>83</v>
      </c>
      <c r="Q2561">
        <v>2</v>
      </c>
      <c r="R2561" t="s">
        <v>65</v>
      </c>
      <c r="S2561" t="s">
        <v>44</v>
      </c>
      <c r="T2561">
        <v>5.9</v>
      </c>
      <c r="U2561">
        <v>41</v>
      </c>
      <c r="V2561">
        <v>71</v>
      </c>
      <c r="W2561">
        <v>0</v>
      </c>
      <c r="X2561">
        <v>0</v>
      </c>
      <c r="Y2561" t="s">
        <v>77</v>
      </c>
    </row>
    <row r="2562" spans="1:25" x14ac:dyDescent="0.25">
      <c r="A2562" t="s">
        <v>4081</v>
      </c>
      <c r="B2562" t="s">
        <v>4082</v>
      </c>
      <c r="C2562" t="s">
        <v>54</v>
      </c>
      <c r="D2562" t="s">
        <v>28</v>
      </c>
      <c r="E2562" t="s">
        <v>39</v>
      </c>
      <c r="F2562" s="1" t="s">
        <v>14616</v>
      </c>
      <c r="G2562">
        <v>243</v>
      </c>
      <c r="H2562" t="s">
        <v>29</v>
      </c>
      <c r="I2562">
        <v>1091</v>
      </c>
      <c r="J2562">
        <v>496.36</v>
      </c>
      <c r="K2562">
        <f>Passenger_Data[[#This Row],[Price_USD]]*1</f>
        <v>496.36</v>
      </c>
      <c r="L2562">
        <v>36</v>
      </c>
      <c r="M2562" t="s">
        <v>40</v>
      </c>
      <c r="N2562" t="s">
        <v>60</v>
      </c>
      <c r="O2562" t="s">
        <v>32</v>
      </c>
      <c r="P2562" t="s">
        <v>33</v>
      </c>
      <c r="Q2562">
        <v>2</v>
      </c>
      <c r="R2562" t="s">
        <v>65</v>
      </c>
      <c r="S2562" t="s">
        <v>35</v>
      </c>
      <c r="T2562">
        <v>7.9</v>
      </c>
      <c r="U2562">
        <v>12</v>
      </c>
      <c r="V2562">
        <v>57</v>
      </c>
      <c r="W2562">
        <v>0</v>
      </c>
      <c r="X2562">
        <v>0</v>
      </c>
      <c r="Y2562" t="s">
        <v>45</v>
      </c>
    </row>
    <row r="2563" spans="1:25" x14ac:dyDescent="0.25">
      <c r="A2563" t="s">
        <v>4083</v>
      </c>
      <c r="B2563" t="s">
        <v>4084</v>
      </c>
      <c r="C2563" t="s">
        <v>54</v>
      </c>
      <c r="D2563" t="s">
        <v>59</v>
      </c>
      <c r="E2563" t="s">
        <v>55</v>
      </c>
      <c r="F2563" s="1" t="s">
        <v>14617</v>
      </c>
      <c r="G2563">
        <v>156</v>
      </c>
      <c r="H2563" t="s">
        <v>29</v>
      </c>
      <c r="I2563">
        <v>1011</v>
      </c>
      <c r="J2563">
        <v>312.41000000000003</v>
      </c>
      <c r="K2563">
        <f>Passenger_Data[[#This Row],[Price_USD]]*1</f>
        <v>312.41000000000003</v>
      </c>
      <c r="L2563">
        <v>60</v>
      </c>
      <c r="M2563" t="s">
        <v>40</v>
      </c>
      <c r="N2563" t="s">
        <v>31</v>
      </c>
      <c r="O2563" t="s">
        <v>32</v>
      </c>
      <c r="P2563" t="s">
        <v>50</v>
      </c>
      <c r="Q2563">
        <v>1</v>
      </c>
      <c r="R2563" t="s">
        <v>65</v>
      </c>
      <c r="S2563" t="s">
        <v>68</v>
      </c>
      <c r="T2563">
        <v>7.1</v>
      </c>
      <c r="U2563">
        <v>3</v>
      </c>
      <c r="V2563">
        <v>75</v>
      </c>
      <c r="W2563">
        <v>0</v>
      </c>
      <c r="X2563">
        <v>1</v>
      </c>
      <c r="Y2563" t="s">
        <v>77</v>
      </c>
    </row>
    <row r="2564" spans="1:25" x14ac:dyDescent="0.25">
      <c r="A2564" t="s">
        <v>4085</v>
      </c>
      <c r="B2564" t="s">
        <v>2803</v>
      </c>
      <c r="C2564" t="s">
        <v>82</v>
      </c>
      <c r="D2564" t="s">
        <v>64</v>
      </c>
      <c r="E2564" t="s">
        <v>76</v>
      </c>
      <c r="F2564" s="1" t="s">
        <v>14618</v>
      </c>
      <c r="G2564">
        <v>124</v>
      </c>
      <c r="H2564" t="s">
        <v>29</v>
      </c>
      <c r="I2564">
        <v>1163</v>
      </c>
      <c r="J2564">
        <v>422.72</v>
      </c>
      <c r="K2564">
        <f>Passenger_Data[[#This Row],[Price_USD]]*1</f>
        <v>422.72</v>
      </c>
      <c r="L2564">
        <v>69</v>
      </c>
      <c r="M2564" t="s">
        <v>40</v>
      </c>
      <c r="N2564" t="s">
        <v>31</v>
      </c>
      <c r="O2564" t="s">
        <v>56</v>
      </c>
      <c r="P2564" t="s">
        <v>50</v>
      </c>
      <c r="Q2564">
        <v>0</v>
      </c>
      <c r="R2564" t="s">
        <v>51</v>
      </c>
      <c r="S2564" t="s">
        <v>61</v>
      </c>
      <c r="T2564">
        <v>7.1</v>
      </c>
      <c r="U2564">
        <v>7</v>
      </c>
      <c r="V2564">
        <v>34</v>
      </c>
      <c r="W2564">
        <v>0</v>
      </c>
      <c r="X2564">
        <v>0</v>
      </c>
      <c r="Y2564" t="s">
        <v>45</v>
      </c>
    </row>
    <row r="2565" spans="1:25" x14ac:dyDescent="0.25">
      <c r="A2565" t="s">
        <v>4086</v>
      </c>
      <c r="B2565" t="s">
        <v>3435</v>
      </c>
      <c r="C2565" t="s">
        <v>48</v>
      </c>
      <c r="D2565" t="s">
        <v>28</v>
      </c>
      <c r="E2565" t="s">
        <v>55</v>
      </c>
      <c r="F2565" s="1" t="s">
        <v>14619</v>
      </c>
      <c r="G2565">
        <v>199</v>
      </c>
      <c r="H2565" t="s">
        <v>29</v>
      </c>
      <c r="I2565">
        <v>1260</v>
      </c>
      <c r="J2565">
        <v>314.51</v>
      </c>
      <c r="K2565">
        <f>Passenger_Data[[#This Row],[Price_USD]]*1</f>
        <v>314.51</v>
      </c>
      <c r="L2565">
        <v>30</v>
      </c>
      <c r="M2565" t="s">
        <v>30</v>
      </c>
      <c r="N2565" t="s">
        <v>31</v>
      </c>
      <c r="O2565" t="s">
        <v>32</v>
      </c>
      <c r="P2565" t="s">
        <v>50</v>
      </c>
      <c r="Q2565">
        <v>2</v>
      </c>
      <c r="R2565" t="s">
        <v>51</v>
      </c>
      <c r="S2565" t="s">
        <v>68</v>
      </c>
      <c r="T2565">
        <v>7.2</v>
      </c>
      <c r="U2565">
        <v>6</v>
      </c>
      <c r="V2565">
        <v>61</v>
      </c>
      <c r="W2565">
        <v>0</v>
      </c>
      <c r="X2565">
        <v>0</v>
      </c>
      <c r="Y2565" t="s">
        <v>36</v>
      </c>
    </row>
    <row r="2566" spans="1:25" x14ac:dyDescent="0.25">
      <c r="A2566" t="s">
        <v>4087</v>
      </c>
      <c r="B2566" t="s">
        <v>4088</v>
      </c>
      <c r="C2566" t="s">
        <v>82</v>
      </c>
      <c r="D2566" t="s">
        <v>76</v>
      </c>
      <c r="E2566" t="s">
        <v>55</v>
      </c>
      <c r="F2566" s="1" t="s">
        <v>14620</v>
      </c>
      <c r="G2566">
        <v>207</v>
      </c>
      <c r="H2566" t="s">
        <v>29</v>
      </c>
      <c r="I2566">
        <v>1112</v>
      </c>
      <c r="J2566">
        <v>262.39</v>
      </c>
      <c r="K2566">
        <f>Passenger_Data[[#This Row],[Price_USD]]*1</f>
        <v>262.39</v>
      </c>
      <c r="L2566">
        <v>19</v>
      </c>
      <c r="M2566" t="s">
        <v>30</v>
      </c>
      <c r="N2566" t="s">
        <v>31</v>
      </c>
      <c r="O2566" t="s">
        <v>32</v>
      </c>
      <c r="P2566" t="s">
        <v>50</v>
      </c>
      <c r="Q2566">
        <v>2</v>
      </c>
      <c r="R2566" t="s">
        <v>34</v>
      </c>
      <c r="S2566" t="s">
        <v>61</v>
      </c>
      <c r="T2566">
        <v>7.4</v>
      </c>
      <c r="U2566">
        <v>12</v>
      </c>
      <c r="V2566">
        <v>40</v>
      </c>
      <c r="W2566">
        <v>0</v>
      </c>
      <c r="X2566">
        <v>0</v>
      </c>
      <c r="Y2566" t="s">
        <v>36</v>
      </c>
    </row>
    <row r="2567" spans="1:25" x14ac:dyDescent="0.25">
      <c r="A2567" t="s">
        <v>4089</v>
      </c>
      <c r="B2567" t="s">
        <v>4090</v>
      </c>
      <c r="C2567" t="s">
        <v>54</v>
      </c>
      <c r="D2567" t="s">
        <v>28</v>
      </c>
      <c r="E2567" t="s">
        <v>49</v>
      </c>
      <c r="F2567" s="1" t="s">
        <v>14621</v>
      </c>
      <c r="G2567">
        <v>301</v>
      </c>
      <c r="H2567" t="s">
        <v>29</v>
      </c>
      <c r="I2567">
        <v>1207</v>
      </c>
      <c r="J2567">
        <v>110.15</v>
      </c>
      <c r="K2567">
        <f>Passenger_Data[[#This Row],[Price_USD]]*1</f>
        <v>110.15</v>
      </c>
      <c r="L2567">
        <v>47</v>
      </c>
      <c r="M2567" t="s">
        <v>40</v>
      </c>
      <c r="N2567" t="s">
        <v>31</v>
      </c>
      <c r="O2567" t="s">
        <v>56</v>
      </c>
      <c r="P2567" t="s">
        <v>50</v>
      </c>
      <c r="Q2567">
        <v>3</v>
      </c>
      <c r="R2567" t="s">
        <v>65</v>
      </c>
      <c r="S2567" t="s">
        <v>35</v>
      </c>
      <c r="T2567">
        <v>8.4</v>
      </c>
      <c r="U2567">
        <v>6</v>
      </c>
      <c r="V2567">
        <v>30</v>
      </c>
      <c r="W2567">
        <v>0</v>
      </c>
      <c r="X2567">
        <v>0</v>
      </c>
      <c r="Y2567" t="s">
        <v>45</v>
      </c>
    </row>
    <row r="2568" spans="1:25" x14ac:dyDescent="0.25">
      <c r="A2568" t="s">
        <v>4091</v>
      </c>
      <c r="B2568" t="s">
        <v>130</v>
      </c>
      <c r="C2568" t="s">
        <v>48</v>
      </c>
      <c r="D2568" t="s">
        <v>59</v>
      </c>
      <c r="E2568" t="s">
        <v>49</v>
      </c>
      <c r="F2568" s="1" t="s">
        <v>14622</v>
      </c>
      <c r="G2568">
        <v>192</v>
      </c>
      <c r="H2568" t="s">
        <v>29</v>
      </c>
      <c r="I2568">
        <v>1452</v>
      </c>
      <c r="J2568">
        <v>359.5</v>
      </c>
      <c r="K2568">
        <f>Passenger_Data[[#This Row],[Price_USD]]*1</f>
        <v>359.5</v>
      </c>
      <c r="L2568">
        <v>39</v>
      </c>
      <c r="M2568" t="s">
        <v>40</v>
      </c>
      <c r="N2568" t="s">
        <v>41</v>
      </c>
      <c r="O2568" t="s">
        <v>33</v>
      </c>
      <c r="P2568" t="s">
        <v>33</v>
      </c>
      <c r="Q2568">
        <v>1</v>
      </c>
      <c r="R2568" t="s">
        <v>65</v>
      </c>
      <c r="S2568" t="s">
        <v>44</v>
      </c>
      <c r="T2568">
        <v>5.3</v>
      </c>
      <c r="U2568">
        <v>5</v>
      </c>
      <c r="V2568">
        <v>16</v>
      </c>
      <c r="W2568">
        <v>0</v>
      </c>
      <c r="X2568">
        <v>0</v>
      </c>
      <c r="Y2568" t="s">
        <v>77</v>
      </c>
    </row>
    <row r="2569" spans="1:25" x14ac:dyDescent="0.25">
      <c r="A2569" t="s">
        <v>4092</v>
      </c>
      <c r="B2569" t="s">
        <v>189</v>
      </c>
      <c r="C2569" t="s">
        <v>48</v>
      </c>
      <c r="D2569" t="s">
        <v>49</v>
      </c>
      <c r="E2569" t="s">
        <v>76</v>
      </c>
      <c r="F2569" s="1" t="s">
        <v>14623</v>
      </c>
      <c r="G2569">
        <v>214</v>
      </c>
      <c r="H2569" t="s">
        <v>29</v>
      </c>
      <c r="I2569">
        <v>1053</v>
      </c>
      <c r="J2569">
        <v>412.69</v>
      </c>
      <c r="K2569">
        <f>Passenger_Data[[#This Row],[Price_USD]]*1</f>
        <v>412.69</v>
      </c>
      <c r="L2569">
        <v>78</v>
      </c>
      <c r="M2569" t="s">
        <v>30</v>
      </c>
      <c r="N2569" t="s">
        <v>31</v>
      </c>
      <c r="O2569" t="s">
        <v>56</v>
      </c>
      <c r="P2569" t="s">
        <v>50</v>
      </c>
      <c r="Q2569">
        <v>2</v>
      </c>
      <c r="R2569" t="s">
        <v>65</v>
      </c>
      <c r="S2569" t="s">
        <v>35</v>
      </c>
      <c r="T2569">
        <v>4.3</v>
      </c>
      <c r="U2569">
        <v>4</v>
      </c>
      <c r="V2569">
        <v>68</v>
      </c>
      <c r="W2569">
        <v>0</v>
      </c>
      <c r="X2569">
        <v>0</v>
      </c>
      <c r="Y2569" t="s">
        <v>36</v>
      </c>
    </row>
    <row r="2570" spans="1:25" x14ac:dyDescent="0.25">
      <c r="A2570" t="s">
        <v>4093</v>
      </c>
      <c r="B2570" t="s">
        <v>1403</v>
      </c>
      <c r="C2570" t="s">
        <v>82</v>
      </c>
      <c r="D2570" t="s">
        <v>59</v>
      </c>
      <c r="E2570" t="s">
        <v>55</v>
      </c>
      <c r="F2570" s="1" t="s">
        <v>14624</v>
      </c>
      <c r="G2570">
        <v>246</v>
      </c>
      <c r="H2570" t="s">
        <v>29</v>
      </c>
      <c r="I2570">
        <v>1079</v>
      </c>
      <c r="J2570">
        <v>385.47</v>
      </c>
      <c r="K2570">
        <f>Passenger_Data[[#This Row],[Price_USD]]*1</f>
        <v>385.47</v>
      </c>
      <c r="L2570">
        <v>32</v>
      </c>
      <c r="M2570" t="s">
        <v>40</v>
      </c>
      <c r="N2570" t="s">
        <v>41</v>
      </c>
      <c r="O2570" t="s">
        <v>32</v>
      </c>
      <c r="P2570" t="s">
        <v>50</v>
      </c>
      <c r="Q2570">
        <v>1</v>
      </c>
      <c r="R2570" t="s">
        <v>65</v>
      </c>
      <c r="S2570" t="s">
        <v>35</v>
      </c>
      <c r="T2570">
        <v>7.4</v>
      </c>
      <c r="U2570">
        <v>3</v>
      </c>
      <c r="V2570">
        <v>55</v>
      </c>
      <c r="W2570">
        <v>0</v>
      </c>
      <c r="X2570">
        <v>0</v>
      </c>
      <c r="Y2570" t="s">
        <v>36</v>
      </c>
    </row>
    <row r="2571" spans="1:25" x14ac:dyDescent="0.25">
      <c r="A2571" t="s">
        <v>4094</v>
      </c>
      <c r="B2571" t="s">
        <v>1016</v>
      </c>
      <c r="C2571" t="s">
        <v>26</v>
      </c>
      <c r="D2571" t="s">
        <v>55</v>
      </c>
      <c r="E2571" t="s">
        <v>76</v>
      </c>
      <c r="F2571" s="1" t="s">
        <v>14625</v>
      </c>
      <c r="G2571">
        <v>80</v>
      </c>
      <c r="H2571" t="s">
        <v>29</v>
      </c>
      <c r="I2571">
        <v>1048</v>
      </c>
      <c r="J2571">
        <v>502.39</v>
      </c>
      <c r="K2571">
        <f>Passenger_Data[[#This Row],[Price_USD]]*1</f>
        <v>502.39</v>
      </c>
      <c r="L2571">
        <v>19</v>
      </c>
      <c r="M2571" t="s">
        <v>30</v>
      </c>
      <c r="N2571" t="s">
        <v>31</v>
      </c>
      <c r="O2571" t="s">
        <v>32</v>
      </c>
      <c r="P2571" t="s">
        <v>50</v>
      </c>
      <c r="Q2571">
        <v>1</v>
      </c>
      <c r="R2571" t="s">
        <v>65</v>
      </c>
      <c r="S2571" t="s">
        <v>35</v>
      </c>
      <c r="T2571">
        <v>5.8</v>
      </c>
      <c r="U2571">
        <v>8</v>
      </c>
      <c r="V2571">
        <v>74</v>
      </c>
      <c r="W2571">
        <v>0</v>
      </c>
      <c r="X2571">
        <v>0</v>
      </c>
      <c r="Y2571" t="s">
        <v>36</v>
      </c>
    </row>
    <row r="2572" spans="1:25" x14ac:dyDescent="0.25">
      <c r="A2572" t="s">
        <v>4095</v>
      </c>
      <c r="B2572" t="s">
        <v>1306</v>
      </c>
      <c r="C2572" t="s">
        <v>26</v>
      </c>
      <c r="D2572" t="s">
        <v>55</v>
      </c>
      <c r="E2572" t="s">
        <v>28</v>
      </c>
      <c r="F2572" s="1" t="s">
        <v>14626</v>
      </c>
      <c r="G2572">
        <v>238</v>
      </c>
      <c r="H2572" t="s">
        <v>29</v>
      </c>
      <c r="I2572">
        <v>1015</v>
      </c>
      <c r="J2572">
        <v>262.01</v>
      </c>
      <c r="K2572">
        <f>Passenger_Data[[#This Row],[Price_USD]]*1</f>
        <v>262.01</v>
      </c>
      <c r="L2572">
        <v>69</v>
      </c>
      <c r="M2572" t="s">
        <v>30</v>
      </c>
      <c r="N2572" t="s">
        <v>41</v>
      </c>
      <c r="O2572" t="s">
        <v>42</v>
      </c>
      <c r="P2572" t="s">
        <v>50</v>
      </c>
      <c r="Q2572">
        <v>1</v>
      </c>
      <c r="R2572" t="s">
        <v>65</v>
      </c>
      <c r="S2572" t="s">
        <v>68</v>
      </c>
      <c r="T2572">
        <v>8.9</v>
      </c>
      <c r="U2572">
        <v>10</v>
      </c>
      <c r="V2572">
        <v>4</v>
      </c>
      <c r="W2572">
        <v>0</v>
      </c>
      <c r="X2572">
        <v>0</v>
      </c>
      <c r="Y2572" t="s">
        <v>36</v>
      </c>
    </row>
    <row r="2573" spans="1:25" x14ac:dyDescent="0.25">
      <c r="A2573" t="s">
        <v>4096</v>
      </c>
      <c r="B2573" t="s">
        <v>4097</v>
      </c>
      <c r="C2573" t="s">
        <v>54</v>
      </c>
      <c r="D2573" t="s">
        <v>59</v>
      </c>
      <c r="E2573" t="s">
        <v>55</v>
      </c>
      <c r="F2573" s="1" t="s">
        <v>14627</v>
      </c>
      <c r="G2573">
        <v>107</v>
      </c>
      <c r="H2573" t="s">
        <v>29</v>
      </c>
      <c r="I2573">
        <v>1326</v>
      </c>
      <c r="J2573">
        <v>531.25</v>
      </c>
      <c r="K2573">
        <f>Passenger_Data[[#This Row],[Price_USD]]*1</f>
        <v>531.25</v>
      </c>
      <c r="L2573">
        <v>68</v>
      </c>
      <c r="M2573" t="s">
        <v>30</v>
      </c>
      <c r="N2573" t="s">
        <v>60</v>
      </c>
      <c r="O2573" t="s">
        <v>33</v>
      </c>
      <c r="P2573" t="s">
        <v>50</v>
      </c>
      <c r="Q2573">
        <v>1</v>
      </c>
      <c r="R2573" t="s">
        <v>65</v>
      </c>
      <c r="S2573" t="s">
        <v>35</v>
      </c>
      <c r="T2573">
        <v>7.7</v>
      </c>
      <c r="U2573">
        <v>10</v>
      </c>
      <c r="V2573">
        <v>38</v>
      </c>
      <c r="W2573">
        <v>0</v>
      </c>
      <c r="X2573">
        <v>0</v>
      </c>
      <c r="Y2573" t="s">
        <v>45</v>
      </c>
    </row>
    <row r="2574" spans="1:25" x14ac:dyDescent="0.25">
      <c r="A2574" t="s">
        <v>4098</v>
      </c>
      <c r="B2574" t="s">
        <v>3411</v>
      </c>
      <c r="C2574" t="s">
        <v>54</v>
      </c>
      <c r="D2574" t="s">
        <v>49</v>
      </c>
      <c r="E2574" t="s">
        <v>39</v>
      </c>
      <c r="F2574" s="1" t="s">
        <v>14628</v>
      </c>
      <c r="G2574">
        <v>222</v>
      </c>
      <c r="H2574" t="s">
        <v>29</v>
      </c>
      <c r="I2574">
        <v>1042</v>
      </c>
      <c r="J2574">
        <v>372.25</v>
      </c>
      <c r="K2574">
        <f>Passenger_Data[[#This Row],[Price_USD]]*1</f>
        <v>372.25</v>
      </c>
      <c r="L2574">
        <v>20</v>
      </c>
      <c r="M2574" t="s">
        <v>30</v>
      </c>
      <c r="N2574" t="s">
        <v>31</v>
      </c>
      <c r="O2574" t="s">
        <v>32</v>
      </c>
      <c r="P2574" t="s">
        <v>50</v>
      </c>
      <c r="Q2574">
        <v>1</v>
      </c>
      <c r="R2574" t="s">
        <v>65</v>
      </c>
      <c r="S2574" t="s">
        <v>61</v>
      </c>
      <c r="T2574">
        <v>4.5999999999999996</v>
      </c>
      <c r="U2574">
        <v>1</v>
      </c>
      <c r="V2574">
        <v>106</v>
      </c>
      <c r="W2574">
        <v>0</v>
      </c>
      <c r="X2574">
        <v>0</v>
      </c>
      <c r="Y2574" t="s">
        <v>77</v>
      </c>
    </row>
    <row r="2575" spans="1:25" x14ac:dyDescent="0.25">
      <c r="A2575" t="s">
        <v>4099</v>
      </c>
      <c r="B2575" t="s">
        <v>2576</v>
      </c>
      <c r="C2575" t="s">
        <v>48</v>
      </c>
      <c r="D2575" t="s">
        <v>55</v>
      </c>
      <c r="E2575" t="s">
        <v>55</v>
      </c>
      <c r="F2575" s="1" t="s">
        <v>14629</v>
      </c>
      <c r="G2575">
        <v>103</v>
      </c>
      <c r="H2575" t="s">
        <v>86</v>
      </c>
      <c r="I2575">
        <v>1575</v>
      </c>
      <c r="J2575">
        <v>321.26</v>
      </c>
      <c r="K2575">
        <f>Passenger_Data[[#This Row],[Price_USD]]*1</f>
        <v>321.26</v>
      </c>
      <c r="L2575">
        <v>64</v>
      </c>
      <c r="M2575" t="s">
        <v>30</v>
      </c>
      <c r="N2575" t="s">
        <v>41</v>
      </c>
      <c r="O2575" t="s">
        <v>42</v>
      </c>
      <c r="P2575" t="s">
        <v>83</v>
      </c>
      <c r="Q2575">
        <v>1</v>
      </c>
      <c r="R2575" t="s">
        <v>34</v>
      </c>
      <c r="S2575" t="s">
        <v>35</v>
      </c>
      <c r="T2575">
        <v>7.6</v>
      </c>
      <c r="U2575">
        <v>14</v>
      </c>
      <c r="V2575">
        <v>47</v>
      </c>
      <c r="W2575">
        <v>0</v>
      </c>
      <c r="X2575">
        <v>0</v>
      </c>
      <c r="Y2575" t="s">
        <v>77</v>
      </c>
    </row>
    <row r="2576" spans="1:25" x14ac:dyDescent="0.25">
      <c r="A2576" t="s">
        <v>4100</v>
      </c>
      <c r="B2576" t="s">
        <v>1971</v>
      </c>
      <c r="C2576" t="s">
        <v>73</v>
      </c>
      <c r="D2576" t="s">
        <v>39</v>
      </c>
      <c r="E2576" t="s">
        <v>27</v>
      </c>
      <c r="F2576" s="1" t="s">
        <v>14630</v>
      </c>
      <c r="G2576">
        <v>167</v>
      </c>
      <c r="H2576" t="s">
        <v>29</v>
      </c>
      <c r="I2576">
        <v>1015</v>
      </c>
      <c r="J2576">
        <v>147.13</v>
      </c>
      <c r="K2576">
        <f>Passenger_Data[[#This Row],[Price_USD]]*1</f>
        <v>147.13</v>
      </c>
      <c r="L2576">
        <v>60</v>
      </c>
      <c r="M2576" t="s">
        <v>30</v>
      </c>
      <c r="N2576" t="s">
        <v>60</v>
      </c>
      <c r="O2576" t="s">
        <v>42</v>
      </c>
      <c r="P2576" t="s">
        <v>50</v>
      </c>
      <c r="Q2576">
        <v>3</v>
      </c>
      <c r="R2576" t="s">
        <v>65</v>
      </c>
      <c r="S2576" t="s">
        <v>61</v>
      </c>
      <c r="T2576">
        <v>8.1999999999999993</v>
      </c>
      <c r="U2576">
        <v>1</v>
      </c>
      <c r="V2576">
        <v>66</v>
      </c>
      <c r="W2576">
        <v>0</v>
      </c>
      <c r="X2576">
        <v>0</v>
      </c>
      <c r="Y2576" t="s">
        <v>45</v>
      </c>
    </row>
    <row r="2577" spans="1:25" x14ac:dyDescent="0.25">
      <c r="A2577" t="s">
        <v>4101</v>
      </c>
      <c r="B2577" t="s">
        <v>4102</v>
      </c>
      <c r="C2577" t="s">
        <v>26</v>
      </c>
      <c r="D2577" t="s">
        <v>64</v>
      </c>
      <c r="E2577" t="s">
        <v>76</v>
      </c>
      <c r="F2577" s="1" t="s">
        <v>14631</v>
      </c>
      <c r="G2577">
        <v>219</v>
      </c>
      <c r="H2577" t="s">
        <v>86</v>
      </c>
      <c r="I2577">
        <v>1360</v>
      </c>
      <c r="J2577">
        <v>405.47</v>
      </c>
      <c r="K2577">
        <f>Passenger_Data[[#This Row],[Price_USD]]*1</f>
        <v>405.47</v>
      </c>
      <c r="L2577">
        <v>25</v>
      </c>
      <c r="M2577" t="s">
        <v>30</v>
      </c>
      <c r="N2577" t="s">
        <v>31</v>
      </c>
      <c r="O2577" t="s">
        <v>32</v>
      </c>
      <c r="P2577" t="s">
        <v>50</v>
      </c>
      <c r="Q2577">
        <v>0</v>
      </c>
      <c r="R2577" t="s">
        <v>51</v>
      </c>
      <c r="S2577" t="s">
        <v>68</v>
      </c>
      <c r="T2577">
        <v>7.2</v>
      </c>
      <c r="U2577">
        <v>23</v>
      </c>
      <c r="V2577">
        <v>97</v>
      </c>
      <c r="W2577">
        <v>0</v>
      </c>
      <c r="X2577">
        <v>1</v>
      </c>
      <c r="Y2577" t="s">
        <v>77</v>
      </c>
    </row>
    <row r="2578" spans="1:25" x14ac:dyDescent="0.25">
      <c r="A2578" t="s">
        <v>4103</v>
      </c>
      <c r="B2578" t="s">
        <v>4104</v>
      </c>
      <c r="C2578" t="s">
        <v>54</v>
      </c>
      <c r="D2578" t="s">
        <v>55</v>
      </c>
      <c r="E2578" t="s">
        <v>39</v>
      </c>
      <c r="F2578" s="1" t="s">
        <v>14632</v>
      </c>
      <c r="G2578">
        <v>233</v>
      </c>
      <c r="H2578" t="s">
        <v>29</v>
      </c>
      <c r="I2578">
        <v>721</v>
      </c>
      <c r="J2578">
        <v>375.53</v>
      </c>
      <c r="K2578">
        <f>Passenger_Data[[#This Row],[Price_USD]]*1</f>
        <v>375.53</v>
      </c>
      <c r="L2578">
        <v>41</v>
      </c>
      <c r="M2578" t="s">
        <v>40</v>
      </c>
      <c r="N2578" t="s">
        <v>31</v>
      </c>
      <c r="O2578" t="s">
        <v>33</v>
      </c>
      <c r="P2578" t="s">
        <v>83</v>
      </c>
      <c r="Q2578">
        <v>1</v>
      </c>
      <c r="R2578" t="s">
        <v>51</v>
      </c>
      <c r="S2578" t="s">
        <v>44</v>
      </c>
      <c r="T2578">
        <v>6.5</v>
      </c>
      <c r="U2578">
        <v>62</v>
      </c>
      <c r="V2578">
        <v>36</v>
      </c>
      <c r="W2578">
        <v>0</v>
      </c>
      <c r="X2578">
        <v>0</v>
      </c>
      <c r="Y2578" t="s">
        <v>45</v>
      </c>
    </row>
    <row r="2579" spans="1:25" x14ac:dyDescent="0.25">
      <c r="A2579" t="s">
        <v>4105</v>
      </c>
      <c r="B2579" t="s">
        <v>4106</v>
      </c>
      <c r="C2579" t="s">
        <v>54</v>
      </c>
      <c r="D2579" t="s">
        <v>64</v>
      </c>
      <c r="E2579" t="s">
        <v>55</v>
      </c>
      <c r="F2579" s="1" t="s">
        <v>14633</v>
      </c>
      <c r="G2579">
        <v>238</v>
      </c>
      <c r="H2579" t="s">
        <v>29</v>
      </c>
      <c r="I2579">
        <v>1377</v>
      </c>
      <c r="J2579">
        <v>333.87</v>
      </c>
      <c r="K2579">
        <f>Passenger_Data[[#This Row],[Price_USD]]*1</f>
        <v>333.87</v>
      </c>
      <c r="L2579">
        <v>61</v>
      </c>
      <c r="M2579" t="s">
        <v>30</v>
      </c>
      <c r="N2579" t="s">
        <v>41</v>
      </c>
      <c r="O2579" t="s">
        <v>56</v>
      </c>
      <c r="P2579" t="s">
        <v>50</v>
      </c>
      <c r="Q2579">
        <v>1</v>
      </c>
      <c r="R2579" t="s">
        <v>65</v>
      </c>
      <c r="S2579" t="s">
        <v>68</v>
      </c>
      <c r="T2579">
        <v>7.6</v>
      </c>
      <c r="U2579">
        <v>3</v>
      </c>
      <c r="V2579">
        <v>118</v>
      </c>
      <c r="W2579">
        <v>0</v>
      </c>
      <c r="X2579">
        <v>0</v>
      </c>
      <c r="Y2579" t="s">
        <v>45</v>
      </c>
    </row>
    <row r="2580" spans="1:25" x14ac:dyDescent="0.25">
      <c r="A2580" t="s">
        <v>4107</v>
      </c>
      <c r="B2580" t="s">
        <v>504</v>
      </c>
      <c r="C2580" t="s">
        <v>73</v>
      </c>
      <c r="D2580" t="s">
        <v>27</v>
      </c>
      <c r="E2580" t="s">
        <v>55</v>
      </c>
      <c r="F2580" s="1" t="s">
        <v>14634</v>
      </c>
      <c r="G2580">
        <v>185</v>
      </c>
      <c r="H2580" t="s">
        <v>29</v>
      </c>
      <c r="I2580">
        <v>1789</v>
      </c>
      <c r="J2580">
        <v>222.87</v>
      </c>
      <c r="K2580">
        <f>Passenger_Data[[#This Row],[Price_USD]]*1</f>
        <v>222.87</v>
      </c>
      <c r="L2580">
        <v>67</v>
      </c>
      <c r="M2580" t="s">
        <v>40</v>
      </c>
      <c r="N2580" t="s">
        <v>31</v>
      </c>
      <c r="O2580" t="s">
        <v>33</v>
      </c>
      <c r="P2580" t="s">
        <v>50</v>
      </c>
      <c r="Q2580">
        <v>1</v>
      </c>
      <c r="R2580" t="s">
        <v>65</v>
      </c>
      <c r="S2580" t="s">
        <v>68</v>
      </c>
      <c r="T2580">
        <v>7</v>
      </c>
      <c r="U2580">
        <v>13</v>
      </c>
      <c r="V2580">
        <v>94</v>
      </c>
      <c r="W2580">
        <v>0</v>
      </c>
      <c r="X2580">
        <v>0</v>
      </c>
      <c r="Y2580" t="s">
        <v>77</v>
      </c>
    </row>
    <row r="2581" spans="1:25" x14ac:dyDescent="0.25">
      <c r="A2581" t="s">
        <v>4108</v>
      </c>
      <c r="B2581" t="s">
        <v>3910</v>
      </c>
      <c r="C2581" t="s">
        <v>82</v>
      </c>
      <c r="D2581" t="s">
        <v>49</v>
      </c>
      <c r="E2581" t="s">
        <v>27</v>
      </c>
      <c r="F2581" s="1" t="s">
        <v>14635</v>
      </c>
      <c r="G2581">
        <v>228</v>
      </c>
      <c r="H2581" t="s">
        <v>29</v>
      </c>
      <c r="I2581">
        <v>674</v>
      </c>
      <c r="J2581">
        <v>417.58</v>
      </c>
      <c r="K2581">
        <f>Passenger_Data[[#This Row],[Price_USD]]*1</f>
        <v>417.58</v>
      </c>
      <c r="L2581">
        <v>19</v>
      </c>
      <c r="M2581" t="s">
        <v>30</v>
      </c>
      <c r="N2581" t="s">
        <v>60</v>
      </c>
      <c r="O2581" t="s">
        <v>42</v>
      </c>
      <c r="P2581" t="s">
        <v>264</v>
      </c>
      <c r="Q2581">
        <v>0</v>
      </c>
      <c r="R2581" t="s">
        <v>34</v>
      </c>
      <c r="S2581" t="s">
        <v>68</v>
      </c>
      <c r="T2581">
        <v>6</v>
      </c>
      <c r="U2581">
        <v>1</v>
      </c>
      <c r="V2581">
        <v>73</v>
      </c>
      <c r="W2581">
        <v>0</v>
      </c>
      <c r="X2581">
        <v>0</v>
      </c>
      <c r="Y2581" t="s">
        <v>36</v>
      </c>
    </row>
    <row r="2582" spans="1:25" x14ac:dyDescent="0.25">
      <c r="A2582" t="s">
        <v>4109</v>
      </c>
      <c r="B2582" t="s">
        <v>4110</v>
      </c>
      <c r="C2582" t="s">
        <v>54</v>
      </c>
      <c r="D2582" t="s">
        <v>39</v>
      </c>
      <c r="E2582" t="s">
        <v>49</v>
      </c>
      <c r="F2582" s="1" t="s">
        <v>14636</v>
      </c>
      <c r="G2582">
        <v>225</v>
      </c>
      <c r="H2582" t="s">
        <v>86</v>
      </c>
      <c r="I2582">
        <v>1398</v>
      </c>
      <c r="J2582">
        <v>210.82</v>
      </c>
      <c r="K2582">
        <f>Passenger_Data[[#This Row],[Price_USD]]*1</f>
        <v>210.82</v>
      </c>
      <c r="L2582">
        <v>45</v>
      </c>
      <c r="M2582" t="s">
        <v>40</v>
      </c>
      <c r="N2582" t="s">
        <v>31</v>
      </c>
      <c r="O2582" t="s">
        <v>33</v>
      </c>
      <c r="P2582" t="s">
        <v>50</v>
      </c>
      <c r="Q2582">
        <v>0</v>
      </c>
      <c r="R2582" t="s">
        <v>65</v>
      </c>
      <c r="S2582" t="s">
        <v>44</v>
      </c>
      <c r="T2582">
        <v>8.8000000000000007</v>
      </c>
      <c r="U2582">
        <v>1</v>
      </c>
      <c r="V2582">
        <v>9</v>
      </c>
      <c r="W2582">
        <v>0</v>
      </c>
      <c r="X2582">
        <v>1</v>
      </c>
      <c r="Y2582" t="s">
        <v>77</v>
      </c>
    </row>
    <row r="2583" spans="1:25" x14ac:dyDescent="0.25">
      <c r="A2583" t="s">
        <v>4111</v>
      </c>
      <c r="B2583" t="s">
        <v>3692</v>
      </c>
      <c r="C2583" t="s">
        <v>48</v>
      </c>
      <c r="D2583" t="s">
        <v>28</v>
      </c>
      <c r="E2583" t="s">
        <v>27</v>
      </c>
      <c r="F2583" s="1" t="s">
        <v>14637</v>
      </c>
      <c r="G2583">
        <v>139</v>
      </c>
      <c r="H2583" t="s">
        <v>29</v>
      </c>
      <c r="I2583">
        <v>988</v>
      </c>
      <c r="J2583">
        <v>528.6</v>
      </c>
      <c r="K2583">
        <f>Passenger_Data[[#This Row],[Price_USD]]*1</f>
        <v>528.6</v>
      </c>
      <c r="L2583">
        <v>22</v>
      </c>
      <c r="M2583" t="s">
        <v>40</v>
      </c>
      <c r="N2583" t="s">
        <v>41</v>
      </c>
      <c r="O2583" t="s">
        <v>32</v>
      </c>
      <c r="P2583" t="s">
        <v>83</v>
      </c>
      <c r="Q2583">
        <v>1</v>
      </c>
      <c r="R2583" t="s">
        <v>65</v>
      </c>
      <c r="S2583" t="s">
        <v>35</v>
      </c>
      <c r="T2583">
        <v>3.8</v>
      </c>
      <c r="U2583">
        <v>22</v>
      </c>
      <c r="V2583">
        <v>96</v>
      </c>
      <c r="W2583">
        <v>0</v>
      </c>
      <c r="X2583">
        <v>0</v>
      </c>
      <c r="Y2583" t="s">
        <v>77</v>
      </c>
    </row>
    <row r="2584" spans="1:25" x14ac:dyDescent="0.25">
      <c r="A2584" t="s">
        <v>4112</v>
      </c>
      <c r="B2584" t="s">
        <v>694</v>
      </c>
      <c r="C2584" t="s">
        <v>82</v>
      </c>
      <c r="D2584" t="s">
        <v>27</v>
      </c>
      <c r="E2584" t="s">
        <v>59</v>
      </c>
      <c r="F2584" s="1" t="s">
        <v>14638</v>
      </c>
      <c r="G2584">
        <v>158</v>
      </c>
      <c r="H2584" t="s">
        <v>29</v>
      </c>
      <c r="I2584">
        <v>1018</v>
      </c>
      <c r="J2584">
        <v>275.64</v>
      </c>
      <c r="K2584">
        <f>Passenger_Data[[#This Row],[Price_USD]]*1</f>
        <v>275.64</v>
      </c>
      <c r="L2584">
        <v>38</v>
      </c>
      <c r="M2584" t="s">
        <v>40</v>
      </c>
      <c r="N2584" t="s">
        <v>60</v>
      </c>
      <c r="O2584" t="s">
        <v>32</v>
      </c>
      <c r="P2584" t="s">
        <v>50</v>
      </c>
      <c r="Q2584">
        <v>0</v>
      </c>
      <c r="R2584" t="s">
        <v>51</v>
      </c>
      <c r="S2584" t="s">
        <v>68</v>
      </c>
      <c r="T2584">
        <v>8</v>
      </c>
      <c r="U2584">
        <v>4</v>
      </c>
      <c r="V2584">
        <v>53</v>
      </c>
      <c r="W2584">
        <v>0</v>
      </c>
      <c r="X2584">
        <v>0</v>
      </c>
      <c r="Y2584" t="s">
        <v>77</v>
      </c>
    </row>
    <row r="2585" spans="1:25" x14ac:dyDescent="0.25">
      <c r="A2585" t="s">
        <v>4113</v>
      </c>
      <c r="B2585" t="s">
        <v>301</v>
      </c>
      <c r="C2585" t="s">
        <v>73</v>
      </c>
      <c r="D2585" t="s">
        <v>49</v>
      </c>
      <c r="E2585" t="s">
        <v>64</v>
      </c>
      <c r="F2585" s="1" t="s">
        <v>14639</v>
      </c>
      <c r="G2585">
        <v>216</v>
      </c>
      <c r="H2585" t="s">
        <v>29</v>
      </c>
      <c r="I2585">
        <v>1553</v>
      </c>
      <c r="J2585">
        <v>304.64</v>
      </c>
      <c r="K2585">
        <f>Passenger_Data[[#This Row],[Price_USD]]*1</f>
        <v>304.64</v>
      </c>
      <c r="L2585">
        <v>28</v>
      </c>
      <c r="M2585" t="s">
        <v>30</v>
      </c>
      <c r="N2585" t="s">
        <v>31</v>
      </c>
      <c r="O2585" t="s">
        <v>32</v>
      </c>
      <c r="P2585" t="s">
        <v>83</v>
      </c>
      <c r="Q2585">
        <v>0</v>
      </c>
      <c r="R2585" t="s">
        <v>34</v>
      </c>
      <c r="S2585" t="s">
        <v>35</v>
      </c>
      <c r="T2585">
        <v>7.8</v>
      </c>
      <c r="U2585">
        <v>7</v>
      </c>
      <c r="V2585">
        <v>6</v>
      </c>
      <c r="W2585">
        <v>0</v>
      </c>
      <c r="X2585">
        <v>0</v>
      </c>
      <c r="Y2585" t="s">
        <v>36</v>
      </c>
    </row>
    <row r="2586" spans="1:25" x14ac:dyDescent="0.25">
      <c r="A2586" t="s">
        <v>4114</v>
      </c>
      <c r="B2586" t="s">
        <v>994</v>
      </c>
      <c r="C2586" t="s">
        <v>48</v>
      </c>
      <c r="D2586" t="s">
        <v>49</v>
      </c>
      <c r="E2586" t="s">
        <v>59</v>
      </c>
      <c r="F2586" s="1" t="s">
        <v>14640</v>
      </c>
      <c r="G2586">
        <v>186</v>
      </c>
      <c r="H2586" t="s">
        <v>29</v>
      </c>
      <c r="I2586">
        <v>1259</v>
      </c>
      <c r="J2586">
        <v>449.56</v>
      </c>
      <c r="K2586">
        <f>Passenger_Data[[#This Row],[Price_USD]]*1</f>
        <v>449.56</v>
      </c>
      <c r="L2586">
        <v>60</v>
      </c>
      <c r="M2586" t="s">
        <v>40</v>
      </c>
      <c r="N2586" t="s">
        <v>60</v>
      </c>
      <c r="O2586" t="s">
        <v>42</v>
      </c>
      <c r="P2586" t="s">
        <v>33</v>
      </c>
      <c r="Q2586">
        <v>2</v>
      </c>
      <c r="R2586" t="s">
        <v>65</v>
      </c>
      <c r="S2586" t="s">
        <v>35</v>
      </c>
      <c r="T2586">
        <v>7.2</v>
      </c>
      <c r="U2586">
        <v>1</v>
      </c>
      <c r="V2586">
        <v>13</v>
      </c>
      <c r="W2586">
        <v>0</v>
      </c>
      <c r="X2586">
        <v>0</v>
      </c>
      <c r="Y2586" t="s">
        <v>77</v>
      </c>
    </row>
    <row r="2587" spans="1:25" x14ac:dyDescent="0.25">
      <c r="A2587" t="s">
        <v>4115</v>
      </c>
      <c r="B2587" t="s">
        <v>4116</v>
      </c>
      <c r="C2587" t="s">
        <v>73</v>
      </c>
      <c r="D2587" t="s">
        <v>55</v>
      </c>
      <c r="E2587" t="s">
        <v>28</v>
      </c>
      <c r="F2587" s="1" t="s">
        <v>14641</v>
      </c>
      <c r="G2587">
        <v>182</v>
      </c>
      <c r="H2587" t="s">
        <v>29</v>
      </c>
      <c r="I2587">
        <v>1851</v>
      </c>
      <c r="J2587">
        <v>419.46</v>
      </c>
      <c r="K2587">
        <f>Passenger_Data[[#This Row],[Price_USD]]*1</f>
        <v>419.46</v>
      </c>
      <c r="L2587">
        <v>24</v>
      </c>
      <c r="M2587" t="s">
        <v>30</v>
      </c>
      <c r="N2587" t="s">
        <v>31</v>
      </c>
      <c r="O2587" t="s">
        <v>42</v>
      </c>
      <c r="P2587" t="s">
        <v>83</v>
      </c>
      <c r="Q2587">
        <v>0</v>
      </c>
      <c r="R2587" t="s">
        <v>51</v>
      </c>
      <c r="S2587" t="s">
        <v>44</v>
      </c>
      <c r="T2587">
        <v>9.3000000000000007</v>
      </c>
      <c r="U2587">
        <v>33</v>
      </c>
      <c r="V2587">
        <v>118</v>
      </c>
      <c r="W2587">
        <v>0</v>
      </c>
      <c r="X2587">
        <v>0</v>
      </c>
      <c r="Y2587" t="s">
        <v>77</v>
      </c>
    </row>
    <row r="2588" spans="1:25" x14ac:dyDescent="0.25">
      <c r="A2588" t="s">
        <v>4117</v>
      </c>
      <c r="B2588" t="s">
        <v>2323</v>
      </c>
      <c r="C2588" t="s">
        <v>82</v>
      </c>
      <c r="D2588" t="s">
        <v>28</v>
      </c>
      <c r="E2588" t="s">
        <v>39</v>
      </c>
      <c r="F2588" s="1" t="s">
        <v>14642</v>
      </c>
      <c r="G2588">
        <v>150</v>
      </c>
      <c r="H2588" t="s">
        <v>86</v>
      </c>
      <c r="I2588">
        <v>988</v>
      </c>
      <c r="J2588">
        <v>412.57</v>
      </c>
      <c r="K2588">
        <f>Passenger_Data[[#This Row],[Price_USD]]*1</f>
        <v>412.57</v>
      </c>
      <c r="L2588">
        <v>34</v>
      </c>
      <c r="M2588" t="s">
        <v>40</v>
      </c>
      <c r="N2588" t="s">
        <v>60</v>
      </c>
      <c r="O2588" t="s">
        <v>56</v>
      </c>
      <c r="P2588" t="s">
        <v>83</v>
      </c>
      <c r="Q2588">
        <v>1</v>
      </c>
      <c r="R2588" t="s">
        <v>51</v>
      </c>
      <c r="S2588" t="s">
        <v>68</v>
      </c>
      <c r="T2588">
        <v>6</v>
      </c>
      <c r="U2588">
        <v>3</v>
      </c>
      <c r="V2588">
        <v>48</v>
      </c>
      <c r="W2588">
        <v>0</v>
      </c>
      <c r="X2588">
        <v>0</v>
      </c>
      <c r="Y2588" t="s">
        <v>36</v>
      </c>
    </row>
    <row r="2589" spans="1:25" x14ac:dyDescent="0.25">
      <c r="A2589" t="s">
        <v>4118</v>
      </c>
      <c r="B2589" t="s">
        <v>1487</v>
      </c>
      <c r="C2589" t="s">
        <v>54</v>
      </c>
      <c r="D2589" t="s">
        <v>76</v>
      </c>
      <c r="E2589" t="s">
        <v>49</v>
      </c>
      <c r="F2589" s="1" t="s">
        <v>14643</v>
      </c>
      <c r="G2589">
        <v>308</v>
      </c>
      <c r="H2589" t="s">
        <v>29</v>
      </c>
      <c r="I2589">
        <v>1410</v>
      </c>
      <c r="J2589">
        <v>242.37</v>
      </c>
      <c r="K2589">
        <f>Passenger_Data[[#This Row],[Price_USD]]*1</f>
        <v>242.37</v>
      </c>
      <c r="L2589">
        <v>29</v>
      </c>
      <c r="M2589" t="s">
        <v>30</v>
      </c>
      <c r="N2589" t="s">
        <v>41</v>
      </c>
      <c r="O2589" t="s">
        <v>42</v>
      </c>
      <c r="P2589" t="s">
        <v>83</v>
      </c>
      <c r="Q2589">
        <v>1</v>
      </c>
      <c r="R2589" t="s">
        <v>65</v>
      </c>
      <c r="S2589" t="s">
        <v>44</v>
      </c>
      <c r="T2589">
        <v>9.9</v>
      </c>
      <c r="U2589">
        <v>6</v>
      </c>
      <c r="V2589">
        <v>0</v>
      </c>
      <c r="W2589">
        <v>0</v>
      </c>
      <c r="X2589">
        <v>0</v>
      </c>
      <c r="Y2589" t="s">
        <v>45</v>
      </c>
    </row>
    <row r="2590" spans="1:25" x14ac:dyDescent="0.25">
      <c r="A2590" t="s">
        <v>4119</v>
      </c>
      <c r="B2590" t="s">
        <v>2803</v>
      </c>
      <c r="C2590" t="s">
        <v>82</v>
      </c>
      <c r="D2590" t="s">
        <v>49</v>
      </c>
      <c r="E2590" t="s">
        <v>59</v>
      </c>
      <c r="F2590" s="1" t="s">
        <v>14644</v>
      </c>
      <c r="G2590">
        <v>323</v>
      </c>
      <c r="H2590" t="s">
        <v>29</v>
      </c>
      <c r="I2590">
        <v>1125</v>
      </c>
      <c r="J2590">
        <v>383.71</v>
      </c>
      <c r="K2590">
        <f>Passenger_Data[[#This Row],[Price_USD]]*1</f>
        <v>383.71</v>
      </c>
      <c r="L2590">
        <v>46</v>
      </c>
      <c r="M2590" t="s">
        <v>30</v>
      </c>
      <c r="N2590" t="s">
        <v>31</v>
      </c>
      <c r="O2590" t="s">
        <v>32</v>
      </c>
      <c r="P2590" t="s">
        <v>264</v>
      </c>
      <c r="Q2590">
        <v>0</v>
      </c>
      <c r="R2590" t="s">
        <v>65</v>
      </c>
      <c r="S2590" t="s">
        <v>44</v>
      </c>
      <c r="T2590">
        <v>7.7</v>
      </c>
      <c r="U2590">
        <v>13</v>
      </c>
      <c r="V2590">
        <v>13</v>
      </c>
      <c r="W2590">
        <v>0</v>
      </c>
      <c r="X2590">
        <v>0</v>
      </c>
      <c r="Y2590" t="s">
        <v>77</v>
      </c>
    </row>
    <row r="2591" spans="1:25" x14ac:dyDescent="0.25">
      <c r="A2591" t="s">
        <v>4120</v>
      </c>
      <c r="B2591" t="s">
        <v>954</v>
      </c>
      <c r="C2591" t="s">
        <v>48</v>
      </c>
      <c r="D2591" t="s">
        <v>55</v>
      </c>
      <c r="E2591" t="s">
        <v>59</v>
      </c>
      <c r="F2591" s="1" t="s">
        <v>14645</v>
      </c>
      <c r="G2591">
        <v>135</v>
      </c>
      <c r="H2591" t="s">
        <v>29</v>
      </c>
      <c r="I2591">
        <v>1817</v>
      </c>
      <c r="J2591">
        <v>408.64</v>
      </c>
      <c r="K2591">
        <f>Passenger_Data[[#This Row],[Price_USD]]*1</f>
        <v>408.64</v>
      </c>
      <c r="L2591">
        <v>21</v>
      </c>
      <c r="M2591" t="s">
        <v>30</v>
      </c>
      <c r="N2591" t="s">
        <v>31</v>
      </c>
      <c r="O2591" t="s">
        <v>33</v>
      </c>
      <c r="P2591" t="s">
        <v>50</v>
      </c>
      <c r="Q2591">
        <v>0</v>
      </c>
      <c r="R2591" t="s">
        <v>43</v>
      </c>
      <c r="S2591" t="s">
        <v>35</v>
      </c>
      <c r="T2591">
        <v>7</v>
      </c>
      <c r="U2591">
        <v>3</v>
      </c>
      <c r="V2591">
        <v>94</v>
      </c>
      <c r="W2591">
        <v>0</v>
      </c>
      <c r="X2591">
        <v>0</v>
      </c>
      <c r="Y2591" t="s">
        <v>36</v>
      </c>
    </row>
    <row r="2592" spans="1:25" x14ac:dyDescent="0.25">
      <c r="A2592" t="s">
        <v>4121</v>
      </c>
      <c r="B2592" t="s">
        <v>573</v>
      </c>
      <c r="C2592" t="s">
        <v>73</v>
      </c>
      <c r="D2592" t="s">
        <v>28</v>
      </c>
      <c r="E2592" t="s">
        <v>55</v>
      </c>
      <c r="F2592" s="1" t="s">
        <v>14646</v>
      </c>
      <c r="G2592">
        <v>161</v>
      </c>
      <c r="H2592" t="s">
        <v>29</v>
      </c>
      <c r="I2592">
        <v>1526</v>
      </c>
      <c r="J2592">
        <v>283.98</v>
      </c>
      <c r="K2592">
        <f>Passenger_Data[[#This Row],[Price_USD]]*1</f>
        <v>283.98</v>
      </c>
      <c r="L2592">
        <v>73</v>
      </c>
      <c r="M2592" t="s">
        <v>30</v>
      </c>
      <c r="N2592" t="s">
        <v>31</v>
      </c>
      <c r="O2592" t="s">
        <v>32</v>
      </c>
      <c r="P2592" t="s">
        <v>50</v>
      </c>
      <c r="Q2592">
        <v>2</v>
      </c>
      <c r="R2592" t="s">
        <v>65</v>
      </c>
      <c r="S2592" t="s">
        <v>35</v>
      </c>
      <c r="T2592">
        <v>9.1999999999999993</v>
      </c>
      <c r="U2592">
        <v>36</v>
      </c>
      <c r="V2592">
        <v>55</v>
      </c>
      <c r="W2592">
        <v>0</v>
      </c>
      <c r="X2592">
        <v>1</v>
      </c>
      <c r="Y2592" t="s">
        <v>45</v>
      </c>
    </row>
    <row r="2593" spans="1:25" x14ac:dyDescent="0.25">
      <c r="A2593" t="s">
        <v>4122</v>
      </c>
      <c r="B2593" t="s">
        <v>3222</v>
      </c>
      <c r="C2593" t="s">
        <v>82</v>
      </c>
      <c r="D2593" t="s">
        <v>76</v>
      </c>
      <c r="E2593" t="s">
        <v>64</v>
      </c>
      <c r="F2593" s="1" t="s">
        <v>14647</v>
      </c>
      <c r="G2593">
        <v>120</v>
      </c>
      <c r="H2593" t="s">
        <v>86</v>
      </c>
      <c r="I2593">
        <v>1454</v>
      </c>
      <c r="J2593">
        <v>189.63</v>
      </c>
      <c r="K2593">
        <f>Passenger_Data[[#This Row],[Price_USD]]*1</f>
        <v>189.63</v>
      </c>
      <c r="L2593">
        <v>68</v>
      </c>
      <c r="M2593" t="s">
        <v>30</v>
      </c>
      <c r="N2593" t="s">
        <v>31</v>
      </c>
      <c r="O2593" t="s">
        <v>33</v>
      </c>
      <c r="P2593" t="s">
        <v>50</v>
      </c>
      <c r="Q2593">
        <v>4</v>
      </c>
      <c r="R2593" t="s">
        <v>65</v>
      </c>
      <c r="S2593" t="s">
        <v>44</v>
      </c>
      <c r="T2593">
        <v>7.1</v>
      </c>
      <c r="U2593">
        <v>8</v>
      </c>
      <c r="V2593">
        <v>55</v>
      </c>
      <c r="W2593">
        <v>1</v>
      </c>
      <c r="X2593">
        <v>0</v>
      </c>
      <c r="Y2593" t="s">
        <v>36</v>
      </c>
    </row>
    <row r="2594" spans="1:25" x14ac:dyDescent="0.25">
      <c r="A2594" t="s">
        <v>4123</v>
      </c>
      <c r="B2594" t="s">
        <v>132</v>
      </c>
      <c r="C2594" t="s">
        <v>26</v>
      </c>
      <c r="D2594" t="s">
        <v>27</v>
      </c>
      <c r="E2594" t="s">
        <v>39</v>
      </c>
      <c r="F2594" s="1" t="s">
        <v>14648</v>
      </c>
      <c r="G2594">
        <v>174</v>
      </c>
      <c r="H2594" t="s">
        <v>29</v>
      </c>
      <c r="I2594">
        <v>960</v>
      </c>
      <c r="J2594">
        <v>234.3</v>
      </c>
      <c r="K2594">
        <f>Passenger_Data[[#This Row],[Price_USD]]*1</f>
        <v>234.3</v>
      </c>
      <c r="L2594">
        <v>43</v>
      </c>
      <c r="M2594" t="s">
        <v>30</v>
      </c>
      <c r="N2594" t="s">
        <v>31</v>
      </c>
      <c r="O2594" t="s">
        <v>42</v>
      </c>
      <c r="P2594" t="s">
        <v>50</v>
      </c>
      <c r="Q2594">
        <v>0</v>
      </c>
      <c r="R2594" t="s">
        <v>51</v>
      </c>
      <c r="S2594" t="s">
        <v>35</v>
      </c>
      <c r="T2594">
        <v>8.3000000000000007</v>
      </c>
      <c r="U2594">
        <v>20</v>
      </c>
      <c r="V2594">
        <v>64</v>
      </c>
      <c r="W2594">
        <v>0</v>
      </c>
      <c r="X2594">
        <v>0</v>
      </c>
      <c r="Y2594" t="s">
        <v>45</v>
      </c>
    </row>
    <row r="2595" spans="1:25" x14ac:dyDescent="0.25">
      <c r="A2595" t="s">
        <v>4124</v>
      </c>
      <c r="B2595" t="s">
        <v>4125</v>
      </c>
      <c r="C2595" t="s">
        <v>54</v>
      </c>
      <c r="D2595" t="s">
        <v>39</v>
      </c>
      <c r="E2595" t="s">
        <v>27</v>
      </c>
      <c r="F2595" s="1" t="s">
        <v>14649</v>
      </c>
      <c r="G2595">
        <v>153</v>
      </c>
      <c r="H2595" t="s">
        <v>29</v>
      </c>
      <c r="I2595">
        <v>1341</v>
      </c>
      <c r="J2595">
        <v>351.66</v>
      </c>
      <c r="K2595">
        <f>Passenger_Data[[#This Row],[Price_USD]]*1</f>
        <v>351.66</v>
      </c>
      <c r="L2595">
        <v>40</v>
      </c>
      <c r="M2595" t="s">
        <v>40</v>
      </c>
      <c r="N2595" t="s">
        <v>60</v>
      </c>
      <c r="O2595" t="s">
        <v>42</v>
      </c>
      <c r="P2595" t="s">
        <v>50</v>
      </c>
      <c r="Q2595">
        <v>0</v>
      </c>
      <c r="R2595" t="s">
        <v>51</v>
      </c>
      <c r="S2595" t="s">
        <v>68</v>
      </c>
      <c r="T2595">
        <v>6.9</v>
      </c>
      <c r="U2595">
        <v>13</v>
      </c>
      <c r="V2595">
        <v>25</v>
      </c>
      <c r="W2595">
        <v>0</v>
      </c>
      <c r="X2595">
        <v>0</v>
      </c>
      <c r="Y2595" t="s">
        <v>77</v>
      </c>
    </row>
    <row r="2596" spans="1:25" x14ac:dyDescent="0.25">
      <c r="A2596" t="s">
        <v>4126</v>
      </c>
      <c r="B2596" t="s">
        <v>4127</v>
      </c>
      <c r="C2596" t="s">
        <v>82</v>
      </c>
      <c r="D2596" t="s">
        <v>59</v>
      </c>
      <c r="E2596" t="s">
        <v>59</v>
      </c>
      <c r="F2596" s="1" t="s">
        <v>14650</v>
      </c>
      <c r="G2596">
        <v>179</v>
      </c>
      <c r="H2596" t="s">
        <v>29</v>
      </c>
      <c r="I2596">
        <v>966</v>
      </c>
      <c r="J2596">
        <v>341.78</v>
      </c>
      <c r="K2596">
        <f>Passenger_Data[[#This Row],[Price_USD]]*1</f>
        <v>341.78</v>
      </c>
      <c r="L2596">
        <v>25</v>
      </c>
      <c r="M2596" t="s">
        <v>30</v>
      </c>
      <c r="N2596" t="s">
        <v>41</v>
      </c>
      <c r="O2596" t="s">
        <v>42</v>
      </c>
      <c r="P2596" t="s">
        <v>50</v>
      </c>
      <c r="Q2596">
        <v>3</v>
      </c>
      <c r="R2596" t="s">
        <v>65</v>
      </c>
      <c r="S2596" t="s">
        <v>68</v>
      </c>
      <c r="T2596">
        <v>7.3</v>
      </c>
      <c r="U2596">
        <v>28</v>
      </c>
      <c r="V2596">
        <v>46</v>
      </c>
      <c r="W2596">
        <v>0</v>
      </c>
      <c r="X2596">
        <v>0</v>
      </c>
      <c r="Y2596" t="s">
        <v>36</v>
      </c>
    </row>
    <row r="2597" spans="1:25" x14ac:dyDescent="0.25">
      <c r="A2597" t="s">
        <v>4128</v>
      </c>
      <c r="B2597" t="s">
        <v>1905</v>
      </c>
      <c r="C2597" t="s">
        <v>26</v>
      </c>
      <c r="D2597" t="s">
        <v>28</v>
      </c>
      <c r="E2597" t="s">
        <v>55</v>
      </c>
      <c r="F2597" s="1" t="s">
        <v>14651</v>
      </c>
      <c r="G2597">
        <v>228</v>
      </c>
      <c r="H2597" t="s">
        <v>29</v>
      </c>
      <c r="I2597">
        <v>1057</v>
      </c>
      <c r="J2597">
        <v>459.5</v>
      </c>
      <c r="K2597">
        <f>Passenger_Data[[#This Row],[Price_USD]]*1</f>
        <v>459.5</v>
      </c>
      <c r="L2597">
        <v>45</v>
      </c>
      <c r="M2597" t="s">
        <v>30</v>
      </c>
      <c r="N2597" t="s">
        <v>31</v>
      </c>
      <c r="O2597" t="s">
        <v>56</v>
      </c>
      <c r="P2597" t="s">
        <v>264</v>
      </c>
      <c r="Q2597">
        <v>4</v>
      </c>
      <c r="R2597" t="s">
        <v>65</v>
      </c>
      <c r="S2597" t="s">
        <v>35</v>
      </c>
      <c r="T2597">
        <v>5.4</v>
      </c>
      <c r="U2597">
        <v>7</v>
      </c>
      <c r="V2597">
        <v>101</v>
      </c>
      <c r="W2597">
        <v>0</v>
      </c>
      <c r="X2597">
        <v>0</v>
      </c>
      <c r="Y2597" t="s">
        <v>45</v>
      </c>
    </row>
    <row r="2598" spans="1:25" x14ac:dyDescent="0.25">
      <c r="A2598" t="s">
        <v>4129</v>
      </c>
      <c r="B2598" t="s">
        <v>853</v>
      </c>
      <c r="C2598" t="s">
        <v>82</v>
      </c>
      <c r="D2598" t="s">
        <v>39</v>
      </c>
      <c r="E2598" t="s">
        <v>49</v>
      </c>
      <c r="F2598" s="1" t="s">
        <v>14652</v>
      </c>
      <c r="G2598">
        <v>122</v>
      </c>
      <c r="H2598" t="s">
        <v>108</v>
      </c>
      <c r="I2598">
        <v>1222</v>
      </c>
      <c r="J2598">
        <v>369.92</v>
      </c>
      <c r="K2598">
        <f>Passenger_Data[[#This Row],[Price_USD]]*1</f>
        <v>369.92</v>
      </c>
      <c r="L2598">
        <v>39</v>
      </c>
      <c r="M2598" t="s">
        <v>40</v>
      </c>
      <c r="N2598" t="s">
        <v>41</v>
      </c>
      <c r="O2598" t="s">
        <v>42</v>
      </c>
      <c r="P2598" t="s">
        <v>50</v>
      </c>
      <c r="Q2598">
        <v>0</v>
      </c>
      <c r="R2598" t="s">
        <v>65</v>
      </c>
      <c r="S2598" t="s">
        <v>61</v>
      </c>
      <c r="T2598">
        <v>7.7</v>
      </c>
      <c r="U2598">
        <v>9</v>
      </c>
      <c r="V2598">
        <v>12</v>
      </c>
      <c r="W2598">
        <v>0</v>
      </c>
      <c r="X2598">
        <v>0</v>
      </c>
      <c r="Y2598" t="s">
        <v>45</v>
      </c>
    </row>
    <row r="2599" spans="1:25" x14ac:dyDescent="0.25">
      <c r="A2599" t="s">
        <v>4130</v>
      </c>
      <c r="B2599" t="s">
        <v>4131</v>
      </c>
      <c r="C2599" t="s">
        <v>26</v>
      </c>
      <c r="D2599" t="s">
        <v>76</v>
      </c>
      <c r="E2599" t="s">
        <v>28</v>
      </c>
      <c r="F2599" s="1" t="s">
        <v>14653</v>
      </c>
      <c r="G2599">
        <v>174</v>
      </c>
      <c r="H2599" t="s">
        <v>29</v>
      </c>
      <c r="I2599">
        <v>1470</v>
      </c>
      <c r="J2599">
        <v>272.94</v>
      </c>
      <c r="K2599">
        <f>Passenger_Data[[#This Row],[Price_USD]]*1</f>
        <v>272.94</v>
      </c>
      <c r="L2599">
        <v>38</v>
      </c>
      <c r="M2599" t="s">
        <v>30</v>
      </c>
      <c r="N2599" t="s">
        <v>41</v>
      </c>
      <c r="O2599" t="s">
        <v>33</v>
      </c>
      <c r="P2599" t="s">
        <v>50</v>
      </c>
      <c r="Q2599">
        <v>2</v>
      </c>
      <c r="R2599" t="s">
        <v>65</v>
      </c>
      <c r="S2599" t="s">
        <v>68</v>
      </c>
      <c r="T2599">
        <v>3.9</v>
      </c>
      <c r="U2599">
        <v>1</v>
      </c>
      <c r="V2599">
        <v>7</v>
      </c>
      <c r="W2599">
        <v>1</v>
      </c>
      <c r="X2599">
        <v>1</v>
      </c>
      <c r="Y2599" t="s">
        <v>36</v>
      </c>
    </row>
    <row r="2600" spans="1:25" x14ac:dyDescent="0.25">
      <c r="A2600" t="s">
        <v>4132</v>
      </c>
      <c r="B2600" t="s">
        <v>381</v>
      </c>
      <c r="C2600" t="s">
        <v>54</v>
      </c>
      <c r="D2600" t="s">
        <v>76</v>
      </c>
      <c r="E2600" t="s">
        <v>39</v>
      </c>
      <c r="F2600" s="1" t="s">
        <v>14654</v>
      </c>
      <c r="G2600">
        <v>251</v>
      </c>
      <c r="H2600" t="s">
        <v>29</v>
      </c>
      <c r="I2600">
        <v>868</v>
      </c>
      <c r="J2600">
        <v>396.59</v>
      </c>
      <c r="K2600">
        <f>Passenger_Data[[#This Row],[Price_USD]]*1</f>
        <v>396.59</v>
      </c>
      <c r="L2600">
        <v>66</v>
      </c>
      <c r="M2600" t="s">
        <v>30</v>
      </c>
      <c r="N2600" t="s">
        <v>31</v>
      </c>
      <c r="O2600" t="s">
        <v>33</v>
      </c>
      <c r="P2600" t="s">
        <v>83</v>
      </c>
      <c r="Q2600">
        <v>2</v>
      </c>
      <c r="R2600" t="s">
        <v>65</v>
      </c>
      <c r="S2600" t="s">
        <v>44</v>
      </c>
      <c r="T2600">
        <v>6.9</v>
      </c>
      <c r="U2600">
        <v>40</v>
      </c>
      <c r="V2600">
        <v>46</v>
      </c>
      <c r="W2600">
        <v>0</v>
      </c>
      <c r="X2600">
        <v>0</v>
      </c>
      <c r="Y2600" t="s">
        <v>36</v>
      </c>
    </row>
    <row r="2601" spans="1:25" x14ac:dyDescent="0.25">
      <c r="A2601" t="s">
        <v>4133</v>
      </c>
      <c r="B2601" t="s">
        <v>4134</v>
      </c>
      <c r="C2601" t="s">
        <v>82</v>
      </c>
      <c r="D2601" t="s">
        <v>39</v>
      </c>
      <c r="E2601" t="s">
        <v>55</v>
      </c>
      <c r="F2601" s="1" t="s">
        <v>14655</v>
      </c>
      <c r="G2601">
        <v>100</v>
      </c>
      <c r="H2601" t="s">
        <v>29</v>
      </c>
      <c r="I2601">
        <v>805</v>
      </c>
      <c r="J2601">
        <v>453.25</v>
      </c>
      <c r="K2601">
        <f>Passenger_Data[[#This Row],[Price_USD]]*1</f>
        <v>453.25</v>
      </c>
      <c r="L2601">
        <v>37</v>
      </c>
      <c r="M2601" t="s">
        <v>30</v>
      </c>
      <c r="N2601" t="s">
        <v>60</v>
      </c>
      <c r="O2601" t="s">
        <v>42</v>
      </c>
      <c r="P2601" t="s">
        <v>50</v>
      </c>
      <c r="Q2601">
        <v>3</v>
      </c>
      <c r="R2601" t="s">
        <v>65</v>
      </c>
      <c r="S2601" t="s">
        <v>35</v>
      </c>
      <c r="T2601">
        <v>8.3000000000000007</v>
      </c>
      <c r="U2601">
        <v>10</v>
      </c>
      <c r="V2601">
        <v>116</v>
      </c>
      <c r="W2601">
        <v>0</v>
      </c>
      <c r="X2601">
        <v>0</v>
      </c>
      <c r="Y2601" t="s">
        <v>36</v>
      </c>
    </row>
    <row r="2602" spans="1:25" x14ac:dyDescent="0.25">
      <c r="A2602" t="s">
        <v>4135</v>
      </c>
      <c r="B2602" t="s">
        <v>1533</v>
      </c>
      <c r="C2602" t="s">
        <v>26</v>
      </c>
      <c r="D2602" t="s">
        <v>55</v>
      </c>
      <c r="E2602" t="s">
        <v>76</v>
      </c>
      <c r="F2602" s="1" t="s">
        <v>14656</v>
      </c>
      <c r="G2602">
        <v>27</v>
      </c>
      <c r="H2602" t="s">
        <v>86</v>
      </c>
      <c r="I2602">
        <v>1159</v>
      </c>
      <c r="J2602">
        <v>160.49</v>
      </c>
      <c r="K2602">
        <f>Passenger_Data[[#This Row],[Price_USD]]*1</f>
        <v>160.49</v>
      </c>
      <c r="L2602">
        <v>18</v>
      </c>
      <c r="M2602" t="s">
        <v>30</v>
      </c>
      <c r="N2602" t="s">
        <v>31</v>
      </c>
      <c r="O2602" t="s">
        <v>56</v>
      </c>
      <c r="P2602" t="s">
        <v>33</v>
      </c>
      <c r="Q2602">
        <v>2</v>
      </c>
      <c r="R2602" t="s">
        <v>65</v>
      </c>
      <c r="S2602" t="s">
        <v>44</v>
      </c>
      <c r="T2602">
        <v>6.1</v>
      </c>
      <c r="U2602">
        <v>4</v>
      </c>
      <c r="V2602">
        <v>103</v>
      </c>
      <c r="W2602">
        <v>0</v>
      </c>
      <c r="X2602">
        <v>0</v>
      </c>
      <c r="Y2602" t="s">
        <v>77</v>
      </c>
    </row>
    <row r="2603" spans="1:25" x14ac:dyDescent="0.25">
      <c r="A2603" t="s">
        <v>4136</v>
      </c>
      <c r="B2603" t="s">
        <v>4137</v>
      </c>
      <c r="C2603" t="s">
        <v>73</v>
      </c>
      <c r="D2603" t="s">
        <v>59</v>
      </c>
      <c r="E2603" t="s">
        <v>49</v>
      </c>
      <c r="F2603" s="1" t="s">
        <v>14657</v>
      </c>
      <c r="G2603">
        <v>225</v>
      </c>
      <c r="H2603" t="s">
        <v>86</v>
      </c>
      <c r="I2603">
        <v>1055</v>
      </c>
      <c r="J2603">
        <v>416.45</v>
      </c>
      <c r="K2603">
        <f>Passenger_Data[[#This Row],[Price_USD]]*1</f>
        <v>416.45</v>
      </c>
      <c r="L2603">
        <v>56</v>
      </c>
      <c r="M2603" t="s">
        <v>40</v>
      </c>
      <c r="N2603" t="s">
        <v>60</v>
      </c>
      <c r="O2603" t="s">
        <v>56</v>
      </c>
      <c r="P2603" t="s">
        <v>33</v>
      </c>
      <c r="Q2603">
        <v>4</v>
      </c>
      <c r="R2603" t="s">
        <v>65</v>
      </c>
      <c r="S2603" t="s">
        <v>68</v>
      </c>
      <c r="T2603">
        <v>7.6</v>
      </c>
      <c r="U2603">
        <v>44</v>
      </c>
      <c r="V2603">
        <v>30</v>
      </c>
      <c r="W2603">
        <v>0</v>
      </c>
      <c r="X2603">
        <v>0</v>
      </c>
      <c r="Y2603" t="s">
        <v>77</v>
      </c>
    </row>
    <row r="2604" spans="1:25" x14ac:dyDescent="0.25">
      <c r="A2604" t="s">
        <v>4138</v>
      </c>
      <c r="B2604" t="s">
        <v>3373</v>
      </c>
      <c r="C2604" t="s">
        <v>54</v>
      </c>
      <c r="D2604" t="s">
        <v>76</v>
      </c>
      <c r="E2604" t="s">
        <v>64</v>
      </c>
      <c r="F2604" s="1" t="s">
        <v>14658</v>
      </c>
      <c r="G2604">
        <v>43</v>
      </c>
      <c r="H2604" t="s">
        <v>29</v>
      </c>
      <c r="I2604">
        <v>1492</v>
      </c>
      <c r="J2604">
        <v>244.59</v>
      </c>
      <c r="K2604">
        <f>Passenger_Data[[#This Row],[Price_USD]]*1</f>
        <v>244.59</v>
      </c>
      <c r="L2604">
        <v>51</v>
      </c>
      <c r="M2604" t="s">
        <v>40</v>
      </c>
      <c r="N2604" t="s">
        <v>60</v>
      </c>
      <c r="O2604" t="s">
        <v>56</v>
      </c>
      <c r="P2604" t="s">
        <v>50</v>
      </c>
      <c r="Q2604">
        <v>0</v>
      </c>
      <c r="R2604" t="s">
        <v>65</v>
      </c>
      <c r="S2604" t="s">
        <v>61</v>
      </c>
      <c r="T2604">
        <v>8.4</v>
      </c>
      <c r="U2604">
        <v>4</v>
      </c>
      <c r="V2604">
        <v>78</v>
      </c>
      <c r="W2604">
        <v>0</v>
      </c>
      <c r="X2604">
        <v>0</v>
      </c>
      <c r="Y2604" t="s">
        <v>36</v>
      </c>
    </row>
    <row r="2605" spans="1:25" x14ac:dyDescent="0.25">
      <c r="A2605" t="s">
        <v>4139</v>
      </c>
      <c r="B2605" t="s">
        <v>1480</v>
      </c>
      <c r="C2605" t="s">
        <v>73</v>
      </c>
      <c r="D2605" t="s">
        <v>64</v>
      </c>
      <c r="E2605" t="s">
        <v>28</v>
      </c>
      <c r="F2605" s="1" t="s">
        <v>14659</v>
      </c>
      <c r="G2605">
        <v>179</v>
      </c>
      <c r="H2605" t="s">
        <v>29</v>
      </c>
      <c r="I2605">
        <v>757</v>
      </c>
      <c r="J2605">
        <v>362.04</v>
      </c>
      <c r="K2605">
        <f>Passenger_Data[[#This Row],[Price_USD]]*1</f>
        <v>362.04</v>
      </c>
      <c r="L2605">
        <v>37</v>
      </c>
      <c r="M2605" t="s">
        <v>30</v>
      </c>
      <c r="N2605" t="s">
        <v>41</v>
      </c>
      <c r="O2605" t="s">
        <v>56</v>
      </c>
      <c r="P2605" t="s">
        <v>33</v>
      </c>
      <c r="Q2605">
        <v>2</v>
      </c>
      <c r="R2605" t="s">
        <v>65</v>
      </c>
      <c r="S2605" t="s">
        <v>35</v>
      </c>
      <c r="T2605">
        <v>8.6</v>
      </c>
      <c r="U2605">
        <v>2</v>
      </c>
      <c r="V2605">
        <v>58</v>
      </c>
      <c r="W2605">
        <v>0</v>
      </c>
      <c r="X2605">
        <v>0</v>
      </c>
      <c r="Y2605" t="s">
        <v>36</v>
      </c>
    </row>
    <row r="2606" spans="1:25" x14ac:dyDescent="0.25">
      <c r="A2606" t="s">
        <v>4140</v>
      </c>
      <c r="B2606" t="s">
        <v>752</v>
      </c>
      <c r="C2606" t="s">
        <v>73</v>
      </c>
      <c r="D2606" t="s">
        <v>59</v>
      </c>
      <c r="E2606" t="s">
        <v>55</v>
      </c>
      <c r="F2606" s="1" t="s">
        <v>14660</v>
      </c>
      <c r="G2606">
        <v>195</v>
      </c>
      <c r="H2606" t="s">
        <v>29</v>
      </c>
      <c r="I2606">
        <v>1038</v>
      </c>
      <c r="J2606">
        <v>238.35</v>
      </c>
      <c r="K2606">
        <f>Passenger_Data[[#This Row],[Price_USD]]*1</f>
        <v>238.35</v>
      </c>
      <c r="L2606">
        <v>49</v>
      </c>
      <c r="M2606" t="s">
        <v>30</v>
      </c>
      <c r="N2606" t="s">
        <v>60</v>
      </c>
      <c r="O2606" t="s">
        <v>32</v>
      </c>
      <c r="P2606" t="s">
        <v>33</v>
      </c>
      <c r="Q2606">
        <v>1</v>
      </c>
      <c r="R2606" t="s">
        <v>51</v>
      </c>
      <c r="S2606" t="s">
        <v>68</v>
      </c>
      <c r="T2606">
        <v>3.4</v>
      </c>
      <c r="U2606">
        <v>2</v>
      </c>
      <c r="V2606">
        <v>101</v>
      </c>
      <c r="W2606">
        <v>0</v>
      </c>
      <c r="X2606">
        <v>0</v>
      </c>
      <c r="Y2606" t="s">
        <v>77</v>
      </c>
    </row>
    <row r="2607" spans="1:25" x14ac:dyDescent="0.25">
      <c r="A2607" t="s">
        <v>4141</v>
      </c>
      <c r="B2607" t="s">
        <v>1295</v>
      </c>
      <c r="C2607" t="s">
        <v>82</v>
      </c>
      <c r="D2607" t="s">
        <v>28</v>
      </c>
      <c r="E2607" t="s">
        <v>28</v>
      </c>
      <c r="F2607" s="1" t="s">
        <v>14661</v>
      </c>
      <c r="G2607">
        <v>246</v>
      </c>
      <c r="H2607" t="s">
        <v>29</v>
      </c>
      <c r="I2607">
        <v>1582</v>
      </c>
      <c r="J2607">
        <v>349.39</v>
      </c>
      <c r="K2607">
        <f>Passenger_Data[[#This Row],[Price_USD]]*1</f>
        <v>349.39</v>
      </c>
      <c r="L2607">
        <v>76</v>
      </c>
      <c r="M2607" t="s">
        <v>40</v>
      </c>
      <c r="N2607" t="s">
        <v>31</v>
      </c>
      <c r="O2607" t="s">
        <v>32</v>
      </c>
      <c r="P2607" t="s">
        <v>50</v>
      </c>
      <c r="Q2607">
        <v>2</v>
      </c>
      <c r="R2607" t="s">
        <v>65</v>
      </c>
      <c r="S2607" t="s">
        <v>35</v>
      </c>
      <c r="T2607">
        <v>6</v>
      </c>
      <c r="U2607">
        <v>33</v>
      </c>
      <c r="V2607">
        <v>119</v>
      </c>
      <c r="W2607">
        <v>0</v>
      </c>
      <c r="X2607">
        <v>0</v>
      </c>
      <c r="Y2607" t="s">
        <v>36</v>
      </c>
    </row>
    <row r="2608" spans="1:25" x14ac:dyDescent="0.25">
      <c r="A2608" t="s">
        <v>4142</v>
      </c>
      <c r="B2608" t="s">
        <v>3679</v>
      </c>
      <c r="C2608" t="s">
        <v>73</v>
      </c>
      <c r="D2608" t="s">
        <v>64</v>
      </c>
      <c r="E2608" t="s">
        <v>28</v>
      </c>
      <c r="F2608" s="1" t="s">
        <v>14662</v>
      </c>
      <c r="G2608">
        <v>228</v>
      </c>
      <c r="H2608" t="s">
        <v>29</v>
      </c>
      <c r="I2608">
        <v>1506</v>
      </c>
      <c r="J2608">
        <v>255.16</v>
      </c>
      <c r="K2608">
        <f>Passenger_Data[[#This Row],[Price_USD]]*1</f>
        <v>255.16</v>
      </c>
      <c r="L2608">
        <v>25</v>
      </c>
      <c r="M2608" t="s">
        <v>30</v>
      </c>
      <c r="N2608" t="s">
        <v>31</v>
      </c>
      <c r="O2608" t="s">
        <v>32</v>
      </c>
      <c r="P2608" t="s">
        <v>50</v>
      </c>
      <c r="Q2608">
        <v>1</v>
      </c>
      <c r="R2608" t="s">
        <v>65</v>
      </c>
      <c r="S2608" t="s">
        <v>35</v>
      </c>
      <c r="T2608">
        <v>2.4</v>
      </c>
      <c r="U2608">
        <v>1</v>
      </c>
      <c r="V2608">
        <v>29</v>
      </c>
      <c r="W2608">
        <v>0</v>
      </c>
      <c r="X2608">
        <v>0</v>
      </c>
      <c r="Y2608" t="s">
        <v>77</v>
      </c>
    </row>
    <row r="2609" spans="1:25" x14ac:dyDescent="0.25">
      <c r="A2609" t="s">
        <v>4143</v>
      </c>
      <c r="B2609" t="s">
        <v>3547</v>
      </c>
      <c r="C2609" t="s">
        <v>54</v>
      </c>
      <c r="D2609" t="s">
        <v>59</v>
      </c>
      <c r="E2609" t="s">
        <v>39</v>
      </c>
      <c r="F2609" s="1" t="s">
        <v>14663</v>
      </c>
      <c r="G2609">
        <v>202</v>
      </c>
      <c r="H2609" t="s">
        <v>29</v>
      </c>
      <c r="I2609">
        <v>1154</v>
      </c>
      <c r="J2609">
        <v>255.81</v>
      </c>
      <c r="K2609">
        <f>Passenger_Data[[#This Row],[Price_USD]]*1</f>
        <v>255.81</v>
      </c>
      <c r="L2609">
        <v>31</v>
      </c>
      <c r="M2609" t="s">
        <v>40</v>
      </c>
      <c r="N2609" t="s">
        <v>41</v>
      </c>
      <c r="O2609" t="s">
        <v>32</v>
      </c>
      <c r="P2609" t="s">
        <v>50</v>
      </c>
      <c r="Q2609">
        <v>3</v>
      </c>
      <c r="R2609" t="s">
        <v>65</v>
      </c>
      <c r="S2609" t="s">
        <v>68</v>
      </c>
      <c r="T2609">
        <v>8</v>
      </c>
      <c r="U2609">
        <v>35</v>
      </c>
      <c r="V2609">
        <v>97</v>
      </c>
      <c r="W2609">
        <v>0</v>
      </c>
      <c r="X2609">
        <v>0</v>
      </c>
      <c r="Y2609" t="s">
        <v>45</v>
      </c>
    </row>
    <row r="2610" spans="1:25" x14ac:dyDescent="0.25">
      <c r="A2610" t="s">
        <v>4144</v>
      </c>
      <c r="B2610" t="s">
        <v>1660</v>
      </c>
      <c r="C2610" t="s">
        <v>73</v>
      </c>
      <c r="D2610" t="s">
        <v>55</v>
      </c>
      <c r="E2610" t="s">
        <v>59</v>
      </c>
      <c r="F2610" s="1" t="s">
        <v>14664</v>
      </c>
      <c r="G2610">
        <v>132</v>
      </c>
      <c r="H2610" t="s">
        <v>29</v>
      </c>
      <c r="I2610">
        <v>1142</v>
      </c>
      <c r="J2610">
        <v>396.03</v>
      </c>
      <c r="K2610">
        <f>Passenger_Data[[#This Row],[Price_USD]]*1</f>
        <v>396.03</v>
      </c>
      <c r="L2610">
        <v>55</v>
      </c>
      <c r="M2610" t="s">
        <v>30</v>
      </c>
      <c r="N2610" t="s">
        <v>41</v>
      </c>
      <c r="O2610" t="s">
        <v>32</v>
      </c>
      <c r="P2610" t="s">
        <v>83</v>
      </c>
      <c r="Q2610">
        <v>0</v>
      </c>
      <c r="R2610" t="s">
        <v>65</v>
      </c>
      <c r="S2610" t="s">
        <v>35</v>
      </c>
      <c r="T2610">
        <v>4.9000000000000004</v>
      </c>
      <c r="U2610">
        <v>1</v>
      </c>
      <c r="V2610">
        <v>94</v>
      </c>
      <c r="W2610">
        <v>0</v>
      </c>
      <c r="X2610">
        <v>0</v>
      </c>
      <c r="Y2610" t="s">
        <v>45</v>
      </c>
    </row>
    <row r="2611" spans="1:25" x14ac:dyDescent="0.25">
      <c r="A2611" t="s">
        <v>4145</v>
      </c>
      <c r="B2611" t="s">
        <v>4146</v>
      </c>
      <c r="C2611" t="s">
        <v>26</v>
      </c>
      <c r="D2611" t="s">
        <v>28</v>
      </c>
      <c r="E2611" t="s">
        <v>64</v>
      </c>
      <c r="F2611" s="1" t="s">
        <v>14665</v>
      </c>
      <c r="G2611">
        <v>174</v>
      </c>
      <c r="H2611" t="s">
        <v>29</v>
      </c>
      <c r="I2611">
        <v>927</v>
      </c>
      <c r="J2611">
        <v>301.31</v>
      </c>
      <c r="K2611">
        <f>Passenger_Data[[#This Row],[Price_USD]]*1</f>
        <v>301.31</v>
      </c>
      <c r="L2611">
        <v>65</v>
      </c>
      <c r="M2611" t="s">
        <v>40</v>
      </c>
      <c r="N2611" t="s">
        <v>31</v>
      </c>
      <c r="O2611" t="s">
        <v>32</v>
      </c>
      <c r="P2611" t="s">
        <v>50</v>
      </c>
      <c r="Q2611">
        <v>0</v>
      </c>
      <c r="R2611" t="s">
        <v>51</v>
      </c>
      <c r="S2611" t="s">
        <v>35</v>
      </c>
      <c r="T2611">
        <v>5.0999999999999996</v>
      </c>
      <c r="U2611">
        <v>11</v>
      </c>
      <c r="V2611">
        <v>52</v>
      </c>
      <c r="W2611">
        <v>0</v>
      </c>
      <c r="X2611">
        <v>0</v>
      </c>
      <c r="Y2611" t="s">
        <v>36</v>
      </c>
    </row>
    <row r="2612" spans="1:25" x14ac:dyDescent="0.25">
      <c r="A2612" t="s">
        <v>4147</v>
      </c>
      <c r="B2612" t="s">
        <v>303</v>
      </c>
      <c r="C2612" t="s">
        <v>54</v>
      </c>
      <c r="D2612" t="s">
        <v>49</v>
      </c>
      <c r="E2612" t="s">
        <v>28</v>
      </c>
      <c r="F2612" s="1" t="s">
        <v>14666</v>
      </c>
      <c r="G2612">
        <v>246</v>
      </c>
      <c r="H2612" t="s">
        <v>29</v>
      </c>
      <c r="I2612">
        <v>1481</v>
      </c>
      <c r="J2612">
        <v>310.37</v>
      </c>
      <c r="K2612">
        <f>Passenger_Data[[#This Row],[Price_USD]]*1</f>
        <v>310.37</v>
      </c>
      <c r="L2612">
        <v>56</v>
      </c>
      <c r="M2612" t="s">
        <v>30</v>
      </c>
      <c r="N2612" t="s">
        <v>60</v>
      </c>
      <c r="O2612" t="s">
        <v>33</v>
      </c>
      <c r="P2612" t="s">
        <v>33</v>
      </c>
      <c r="Q2612">
        <v>0</v>
      </c>
      <c r="R2612" t="s">
        <v>51</v>
      </c>
      <c r="S2612" t="s">
        <v>44</v>
      </c>
      <c r="T2612">
        <v>7</v>
      </c>
      <c r="U2612">
        <v>8</v>
      </c>
      <c r="V2612">
        <v>101</v>
      </c>
      <c r="W2612">
        <v>0</v>
      </c>
      <c r="X2612">
        <v>0</v>
      </c>
      <c r="Y2612" t="s">
        <v>45</v>
      </c>
    </row>
    <row r="2613" spans="1:25" x14ac:dyDescent="0.25">
      <c r="A2613" t="s">
        <v>4148</v>
      </c>
      <c r="B2613" t="s">
        <v>451</v>
      </c>
      <c r="C2613" t="s">
        <v>26</v>
      </c>
      <c r="D2613" t="s">
        <v>27</v>
      </c>
      <c r="E2613" t="s">
        <v>28</v>
      </c>
      <c r="F2613" s="1" t="s">
        <v>14667</v>
      </c>
      <c r="G2613">
        <v>118</v>
      </c>
      <c r="H2613" t="s">
        <v>86</v>
      </c>
      <c r="I2613">
        <v>1002</v>
      </c>
      <c r="J2613">
        <v>263.06</v>
      </c>
      <c r="K2613">
        <f>Passenger_Data[[#This Row],[Price_USD]]*1</f>
        <v>263.06</v>
      </c>
      <c r="L2613">
        <v>67</v>
      </c>
      <c r="M2613" t="s">
        <v>30</v>
      </c>
      <c r="N2613" t="s">
        <v>31</v>
      </c>
      <c r="O2613" t="s">
        <v>56</v>
      </c>
      <c r="P2613" t="s">
        <v>33</v>
      </c>
      <c r="Q2613">
        <v>0</v>
      </c>
      <c r="R2613" t="s">
        <v>43</v>
      </c>
      <c r="S2613" t="s">
        <v>61</v>
      </c>
      <c r="T2613">
        <v>6.5</v>
      </c>
      <c r="U2613">
        <v>2</v>
      </c>
      <c r="V2613">
        <v>75</v>
      </c>
      <c r="W2613">
        <v>0</v>
      </c>
      <c r="X2613">
        <v>0</v>
      </c>
      <c r="Y2613" t="s">
        <v>77</v>
      </c>
    </row>
    <row r="2614" spans="1:25" x14ac:dyDescent="0.25">
      <c r="A2614" t="s">
        <v>4149</v>
      </c>
      <c r="B2614" t="s">
        <v>4150</v>
      </c>
      <c r="C2614" t="s">
        <v>73</v>
      </c>
      <c r="D2614" t="s">
        <v>59</v>
      </c>
      <c r="E2614" t="s">
        <v>59</v>
      </c>
      <c r="F2614" s="1" t="s">
        <v>14668</v>
      </c>
      <c r="G2614">
        <v>126</v>
      </c>
      <c r="H2614" t="s">
        <v>86</v>
      </c>
      <c r="I2614">
        <v>1000</v>
      </c>
      <c r="J2614">
        <v>328.29</v>
      </c>
      <c r="K2614">
        <f>Passenger_Data[[#This Row],[Price_USD]]*1</f>
        <v>328.29</v>
      </c>
      <c r="L2614">
        <v>28</v>
      </c>
      <c r="M2614" t="s">
        <v>30</v>
      </c>
      <c r="N2614" t="s">
        <v>31</v>
      </c>
      <c r="O2614" t="s">
        <v>42</v>
      </c>
      <c r="P2614" t="s">
        <v>83</v>
      </c>
      <c r="Q2614">
        <v>1</v>
      </c>
      <c r="R2614" t="s">
        <v>65</v>
      </c>
      <c r="S2614" t="s">
        <v>35</v>
      </c>
      <c r="T2614">
        <v>8.1</v>
      </c>
      <c r="U2614">
        <v>8</v>
      </c>
      <c r="V2614">
        <v>3</v>
      </c>
      <c r="W2614">
        <v>0</v>
      </c>
      <c r="X2614">
        <v>0</v>
      </c>
      <c r="Y2614" t="s">
        <v>77</v>
      </c>
    </row>
    <row r="2615" spans="1:25" x14ac:dyDescent="0.25">
      <c r="A2615" t="s">
        <v>4151</v>
      </c>
      <c r="B2615" t="s">
        <v>325</v>
      </c>
      <c r="C2615" t="s">
        <v>26</v>
      </c>
      <c r="D2615" t="s">
        <v>28</v>
      </c>
      <c r="E2615" t="s">
        <v>27</v>
      </c>
      <c r="F2615" s="1" t="s">
        <v>14669</v>
      </c>
      <c r="G2615">
        <v>138</v>
      </c>
      <c r="H2615" t="s">
        <v>29</v>
      </c>
      <c r="I2615">
        <v>1102</v>
      </c>
      <c r="J2615">
        <v>423.17</v>
      </c>
      <c r="K2615">
        <f>Passenger_Data[[#This Row],[Price_USD]]*1</f>
        <v>423.17</v>
      </c>
      <c r="L2615">
        <v>67</v>
      </c>
      <c r="M2615" t="s">
        <v>40</v>
      </c>
      <c r="N2615" t="s">
        <v>31</v>
      </c>
      <c r="O2615" t="s">
        <v>42</v>
      </c>
      <c r="P2615" t="s">
        <v>50</v>
      </c>
      <c r="Q2615">
        <v>1</v>
      </c>
      <c r="R2615" t="s">
        <v>65</v>
      </c>
      <c r="S2615" t="s">
        <v>68</v>
      </c>
      <c r="T2615">
        <v>6.4</v>
      </c>
      <c r="U2615">
        <v>2</v>
      </c>
      <c r="V2615">
        <v>90</v>
      </c>
      <c r="W2615">
        <v>0</v>
      </c>
      <c r="X2615">
        <v>0</v>
      </c>
      <c r="Y2615" t="s">
        <v>77</v>
      </c>
    </row>
    <row r="2616" spans="1:25" x14ac:dyDescent="0.25">
      <c r="A2616" t="s">
        <v>4152</v>
      </c>
      <c r="B2616" t="s">
        <v>4153</v>
      </c>
      <c r="C2616" t="s">
        <v>48</v>
      </c>
      <c r="D2616" t="s">
        <v>55</v>
      </c>
      <c r="E2616" t="s">
        <v>39</v>
      </c>
      <c r="F2616" s="1" t="s">
        <v>14670</v>
      </c>
      <c r="G2616">
        <v>238</v>
      </c>
      <c r="H2616" t="s">
        <v>29</v>
      </c>
      <c r="I2616">
        <v>798</v>
      </c>
      <c r="J2616">
        <v>417.07</v>
      </c>
      <c r="K2616">
        <f>Passenger_Data[[#This Row],[Price_USD]]*1</f>
        <v>417.07</v>
      </c>
      <c r="L2616">
        <v>29</v>
      </c>
      <c r="M2616" t="s">
        <v>40</v>
      </c>
      <c r="N2616" t="s">
        <v>31</v>
      </c>
      <c r="O2616" t="s">
        <v>56</v>
      </c>
      <c r="P2616" t="s">
        <v>33</v>
      </c>
      <c r="Q2616">
        <v>1</v>
      </c>
      <c r="R2616" t="s">
        <v>43</v>
      </c>
      <c r="S2616" t="s">
        <v>35</v>
      </c>
      <c r="T2616">
        <v>6.1</v>
      </c>
      <c r="U2616">
        <v>28</v>
      </c>
      <c r="V2616">
        <v>102</v>
      </c>
      <c r="W2616">
        <v>0</v>
      </c>
      <c r="X2616">
        <v>0</v>
      </c>
      <c r="Y2616" t="s">
        <v>36</v>
      </c>
    </row>
    <row r="2617" spans="1:25" x14ac:dyDescent="0.25">
      <c r="A2617" t="s">
        <v>4154</v>
      </c>
      <c r="B2617" t="s">
        <v>734</v>
      </c>
      <c r="C2617" t="s">
        <v>54</v>
      </c>
      <c r="D2617" t="s">
        <v>39</v>
      </c>
      <c r="E2617" t="s">
        <v>49</v>
      </c>
      <c r="F2617" s="1" t="s">
        <v>14671</v>
      </c>
      <c r="G2617">
        <v>129</v>
      </c>
      <c r="H2617" t="s">
        <v>29</v>
      </c>
      <c r="I2617">
        <v>1650</v>
      </c>
      <c r="J2617">
        <v>455.4</v>
      </c>
      <c r="K2617">
        <f>Passenger_Data[[#This Row],[Price_USD]]*1</f>
        <v>455.4</v>
      </c>
      <c r="L2617">
        <v>60</v>
      </c>
      <c r="M2617" t="s">
        <v>30</v>
      </c>
      <c r="N2617" t="s">
        <v>41</v>
      </c>
      <c r="O2617" t="s">
        <v>33</v>
      </c>
      <c r="P2617" t="s">
        <v>33</v>
      </c>
      <c r="Q2617">
        <v>1</v>
      </c>
      <c r="R2617" t="s">
        <v>65</v>
      </c>
      <c r="S2617" t="s">
        <v>61</v>
      </c>
      <c r="T2617">
        <v>8.1</v>
      </c>
      <c r="U2617">
        <v>5</v>
      </c>
      <c r="V2617">
        <v>38</v>
      </c>
      <c r="W2617">
        <v>0</v>
      </c>
      <c r="X2617">
        <v>0</v>
      </c>
      <c r="Y2617" t="s">
        <v>77</v>
      </c>
    </row>
    <row r="2618" spans="1:25" x14ac:dyDescent="0.25">
      <c r="A2618" t="s">
        <v>4155</v>
      </c>
      <c r="B2618" t="s">
        <v>3609</v>
      </c>
      <c r="C2618" t="s">
        <v>48</v>
      </c>
      <c r="D2618" t="s">
        <v>49</v>
      </c>
      <c r="E2618" t="s">
        <v>55</v>
      </c>
      <c r="F2618" s="1" t="s">
        <v>14672</v>
      </c>
      <c r="G2618">
        <v>165</v>
      </c>
      <c r="H2618" t="s">
        <v>29</v>
      </c>
      <c r="I2618">
        <v>819</v>
      </c>
      <c r="J2618">
        <v>444.7</v>
      </c>
      <c r="K2618">
        <f>Passenger_Data[[#This Row],[Price_USD]]*1</f>
        <v>444.7</v>
      </c>
      <c r="L2618">
        <v>63</v>
      </c>
      <c r="M2618" t="s">
        <v>30</v>
      </c>
      <c r="N2618" t="s">
        <v>31</v>
      </c>
      <c r="O2618" t="s">
        <v>32</v>
      </c>
      <c r="P2618" t="s">
        <v>83</v>
      </c>
      <c r="Q2618">
        <v>1</v>
      </c>
      <c r="R2618" t="s">
        <v>34</v>
      </c>
      <c r="S2618" t="s">
        <v>35</v>
      </c>
      <c r="T2618">
        <v>6.6</v>
      </c>
      <c r="U2618">
        <v>66</v>
      </c>
      <c r="V2618">
        <v>116</v>
      </c>
      <c r="W2618">
        <v>0</v>
      </c>
      <c r="X2618">
        <v>0</v>
      </c>
      <c r="Y2618" t="s">
        <v>36</v>
      </c>
    </row>
    <row r="2619" spans="1:25" x14ac:dyDescent="0.25">
      <c r="A2619" t="s">
        <v>4156</v>
      </c>
      <c r="B2619" t="s">
        <v>508</v>
      </c>
      <c r="C2619" t="s">
        <v>82</v>
      </c>
      <c r="D2619" t="s">
        <v>49</v>
      </c>
      <c r="E2619" t="s">
        <v>28</v>
      </c>
      <c r="F2619" s="1" t="s">
        <v>14673</v>
      </c>
      <c r="G2619">
        <v>153</v>
      </c>
      <c r="H2619" t="s">
        <v>29</v>
      </c>
      <c r="I2619">
        <v>1702</v>
      </c>
      <c r="J2619">
        <v>528.38</v>
      </c>
      <c r="K2619">
        <f>Passenger_Data[[#This Row],[Price_USD]]*1</f>
        <v>528.38</v>
      </c>
      <c r="L2619">
        <v>39</v>
      </c>
      <c r="M2619" t="s">
        <v>30</v>
      </c>
      <c r="N2619" t="s">
        <v>41</v>
      </c>
      <c r="O2619" t="s">
        <v>56</v>
      </c>
      <c r="P2619" t="s">
        <v>33</v>
      </c>
      <c r="Q2619">
        <v>1</v>
      </c>
      <c r="R2619" t="s">
        <v>65</v>
      </c>
      <c r="S2619" t="s">
        <v>44</v>
      </c>
      <c r="T2619">
        <v>8</v>
      </c>
      <c r="U2619">
        <v>1</v>
      </c>
      <c r="V2619">
        <v>112</v>
      </c>
      <c r="W2619">
        <v>0</v>
      </c>
      <c r="X2619">
        <v>0</v>
      </c>
      <c r="Y2619" t="s">
        <v>36</v>
      </c>
    </row>
    <row r="2620" spans="1:25" x14ac:dyDescent="0.25">
      <c r="A2620" t="s">
        <v>4157</v>
      </c>
      <c r="B2620" t="s">
        <v>4158</v>
      </c>
      <c r="C2620" t="s">
        <v>54</v>
      </c>
      <c r="D2620" t="s">
        <v>49</v>
      </c>
      <c r="E2620" t="s">
        <v>59</v>
      </c>
      <c r="F2620" s="1" t="s">
        <v>14674</v>
      </c>
      <c r="G2620">
        <v>263</v>
      </c>
      <c r="H2620" t="s">
        <v>29</v>
      </c>
      <c r="I2620">
        <v>1096</v>
      </c>
      <c r="J2620">
        <v>370.98</v>
      </c>
      <c r="K2620">
        <f>Passenger_Data[[#This Row],[Price_USD]]*1</f>
        <v>370.98</v>
      </c>
      <c r="L2620">
        <v>58</v>
      </c>
      <c r="M2620" t="s">
        <v>30</v>
      </c>
      <c r="N2620" t="s">
        <v>31</v>
      </c>
      <c r="O2620" t="s">
        <v>33</v>
      </c>
      <c r="P2620" t="s">
        <v>50</v>
      </c>
      <c r="Q2620">
        <v>1</v>
      </c>
      <c r="R2620" t="s">
        <v>51</v>
      </c>
      <c r="S2620" t="s">
        <v>44</v>
      </c>
      <c r="T2620">
        <v>7</v>
      </c>
      <c r="U2620">
        <v>20</v>
      </c>
      <c r="V2620">
        <v>20</v>
      </c>
      <c r="W2620">
        <v>1</v>
      </c>
      <c r="X2620">
        <v>0</v>
      </c>
      <c r="Y2620" t="s">
        <v>77</v>
      </c>
    </row>
    <row r="2621" spans="1:25" x14ac:dyDescent="0.25">
      <c r="A2621" t="s">
        <v>4159</v>
      </c>
      <c r="B2621" t="s">
        <v>3178</v>
      </c>
      <c r="C2621" t="s">
        <v>48</v>
      </c>
      <c r="D2621" t="s">
        <v>64</v>
      </c>
      <c r="E2621" t="s">
        <v>76</v>
      </c>
      <c r="F2621" s="1" t="s">
        <v>14675</v>
      </c>
      <c r="G2621">
        <v>207</v>
      </c>
      <c r="H2621" t="s">
        <v>29</v>
      </c>
      <c r="I2621">
        <v>642</v>
      </c>
      <c r="J2621">
        <v>398.94</v>
      </c>
      <c r="K2621">
        <f>Passenger_Data[[#This Row],[Price_USD]]*1</f>
        <v>398.94</v>
      </c>
      <c r="L2621">
        <v>76</v>
      </c>
      <c r="M2621" t="s">
        <v>30</v>
      </c>
      <c r="N2621" t="s">
        <v>41</v>
      </c>
      <c r="O2621" t="s">
        <v>32</v>
      </c>
      <c r="P2621" t="s">
        <v>83</v>
      </c>
      <c r="Q2621">
        <v>0</v>
      </c>
      <c r="R2621" t="s">
        <v>65</v>
      </c>
      <c r="S2621" t="s">
        <v>44</v>
      </c>
      <c r="T2621">
        <v>9.1999999999999993</v>
      </c>
      <c r="U2621">
        <v>0</v>
      </c>
      <c r="V2621">
        <v>101</v>
      </c>
      <c r="W2621">
        <v>0</v>
      </c>
      <c r="X2621">
        <v>0</v>
      </c>
      <c r="Y2621" t="s">
        <v>77</v>
      </c>
    </row>
    <row r="2622" spans="1:25" x14ac:dyDescent="0.25">
      <c r="A2622" t="s">
        <v>4160</v>
      </c>
      <c r="B2622" t="s">
        <v>2442</v>
      </c>
      <c r="C2622" t="s">
        <v>54</v>
      </c>
      <c r="D2622" t="s">
        <v>49</v>
      </c>
      <c r="E2622" t="s">
        <v>76</v>
      </c>
      <c r="F2622" s="1" t="s">
        <v>14676</v>
      </c>
      <c r="G2622">
        <v>214</v>
      </c>
      <c r="H2622" t="s">
        <v>29</v>
      </c>
      <c r="I2622">
        <v>1065</v>
      </c>
      <c r="J2622">
        <v>419.22</v>
      </c>
      <c r="K2622">
        <f>Passenger_Data[[#This Row],[Price_USD]]*1</f>
        <v>419.22</v>
      </c>
      <c r="L2622">
        <v>40</v>
      </c>
      <c r="M2622" t="s">
        <v>40</v>
      </c>
      <c r="N2622" t="s">
        <v>60</v>
      </c>
      <c r="O2622" t="s">
        <v>33</v>
      </c>
      <c r="P2622" t="s">
        <v>50</v>
      </c>
      <c r="Q2622">
        <v>2</v>
      </c>
      <c r="R2622" t="s">
        <v>51</v>
      </c>
      <c r="S2622" t="s">
        <v>44</v>
      </c>
      <c r="T2622">
        <v>7.4</v>
      </c>
      <c r="U2622">
        <v>35</v>
      </c>
      <c r="V2622">
        <v>38</v>
      </c>
      <c r="W2622">
        <v>0</v>
      </c>
      <c r="X2622">
        <v>0</v>
      </c>
      <c r="Y2622" t="s">
        <v>45</v>
      </c>
    </row>
    <row r="2623" spans="1:25" x14ac:dyDescent="0.25">
      <c r="A2623" t="s">
        <v>4161</v>
      </c>
      <c r="B2623" t="s">
        <v>3650</v>
      </c>
      <c r="C2623" t="s">
        <v>73</v>
      </c>
      <c r="D2623" t="s">
        <v>27</v>
      </c>
      <c r="E2623" t="s">
        <v>76</v>
      </c>
      <c r="F2623" s="1" t="s">
        <v>14677</v>
      </c>
      <c r="G2623">
        <v>146</v>
      </c>
      <c r="H2623" t="s">
        <v>29</v>
      </c>
      <c r="I2623">
        <v>1433</v>
      </c>
      <c r="J2623">
        <v>412.6</v>
      </c>
      <c r="K2623">
        <f>Passenger_Data[[#This Row],[Price_USD]]*1</f>
        <v>412.6</v>
      </c>
      <c r="L2623">
        <v>65</v>
      </c>
      <c r="M2623" t="s">
        <v>30</v>
      </c>
      <c r="N2623" t="s">
        <v>60</v>
      </c>
      <c r="O2623" t="s">
        <v>33</v>
      </c>
      <c r="P2623" t="s">
        <v>50</v>
      </c>
      <c r="Q2623">
        <v>1</v>
      </c>
      <c r="R2623" t="s">
        <v>65</v>
      </c>
      <c r="S2623" t="s">
        <v>61</v>
      </c>
      <c r="T2623">
        <v>6.1</v>
      </c>
      <c r="U2623">
        <v>23</v>
      </c>
      <c r="V2623">
        <v>76</v>
      </c>
      <c r="W2623">
        <v>0</v>
      </c>
      <c r="X2623">
        <v>0</v>
      </c>
      <c r="Y2623" t="s">
        <v>45</v>
      </c>
    </row>
    <row r="2624" spans="1:25" x14ac:dyDescent="0.25">
      <c r="A2624" t="s">
        <v>4162</v>
      </c>
      <c r="B2624" t="s">
        <v>590</v>
      </c>
      <c r="C2624" t="s">
        <v>73</v>
      </c>
      <c r="D2624" t="s">
        <v>49</v>
      </c>
      <c r="E2624" t="s">
        <v>39</v>
      </c>
      <c r="F2624" s="1" t="s">
        <v>14678</v>
      </c>
      <c r="G2624">
        <v>272</v>
      </c>
      <c r="H2624" t="s">
        <v>29</v>
      </c>
      <c r="I2624">
        <v>1157</v>
      </c>
      <c r="J2624">
        <v>334.03</v>
      </c>
      <c r="K2624">
        <f>Passenger_Data[[#This Row],[Price_USD]]*1</f>
        <v>334.03</v>
      </c>
      <c r="L2624">
        <v>36</v>
      </c>
      <c r="M2624" t="s">
        <v>30</v>
      </c>
      <c r="N2624" t="s">
        <v>31</v>
      </c>
      <c r="O2624" t="s">
        <v>32</v>
      </c>
      <c r="P2624" t="s">
        <v>50</v>
      </c>
      <c r="Q2624">
        <v>4</v>
      </c>
      <c r="R2624" t="s">
        <v>51</v>
      </c>
      <c r="S2624" t="s">
        <v>35</v>
      </c>
      <c r="T2624">
        <v>5.0999999999999996</v>
      </c>
      <c r="U2624">
        <v>0</v>
      </c>
      <c r="V2624">
        <v>88</v>
      </c>
      <c r="W2624">
        <v>0</v>
      </c>
      <c r="X2624">
        <v>0</v>
      </c>
      <c r="Y2624" t="s">
        <v>45</v>
      </c>
    </row>
    <row r="2625" spans="1:25" x14ac:dyDescent="0.25">
      <c r="A2625" t="s">
        <v>4163</v>
      </c>
      <c r="B2625" t="s">
        <v>1306</v>
      </c>
      <c r="C2625" t="s">
        <v>73</v>
      </c>
      <c r="D2625" t="s">
        <v>49</v>
      </c>
      <c r="E2625" t="s">
        <v>76</v>
      </c>
      <c r="F2625" s="1" t="s">
        <v>14679</v>
      </c>
      <c r="G2625">
        <v>254</v>
      </c>
      <c r="H2625" t="s">
        <v>29</v>
      </c>
      <c r="I2625">
        <v>892</v>
      </c>
      <c r="J2625">
        <v>238.2</v>
      </c>
      <c r="K2625">
        <f>Passenger_Data[[#This Row],[Price_USD]]*1</f>
        <v>238.2</v>
      </c>
      <c r="L2625">
        <v>29</v>
      </c>
      <c r="M2625" t="s">
        <v>30</v>
      </c>
      <c r="N2625" t="s">
        <v>60</v>
      </c>
      <c r="O2625" t="s">
        <v>33</v>
      </c>
      <c r="P2625" t="s">
        <v>50</v>
      </c>
      <c r="Q2625">
        <v>1</v>
      </c>
      <c r="R2625" t="s">
        <v>65</v>
      </c>
      <c r="S2625" t="s">
        <v>61</v>
      </c>
      <c r="T2625">
        <v>8.8000000000000007</v>
      </c>
      <c r="U2625">
        <v>4</v>
      </c>
      <c r="V2625">
        <v>31</v>
      </c>
      <c r="W2625">
        <v>0</v>
      </c>
      <c r="X2625">
        <v>0</v>
      </c>
      <c r="Y2625" t="s">
        <v>77</v>
      </c>
    </row>
    <row r="2626" spans="1:25" x14ac:dyDescent="0.25">
      <c r="A2626" t="s">
        <v>4164</v>
      </c>
      <c r="B2626" t="s">
        <v>217</v>
      </c>
      <c r="C2626" t="s">
        <v>26</v>
      </c>
      <c r="D2626" t="s">
        <v>28</v>
      </c>
      <c r="E2626" t="s">
        <v>27</v>
      </c>
      <c r="F2626" s="1" t="s">
        <v>14680</v>
      </c>
      <c r="G2626">
        <v>85</v>
      </c>
      <c r="H2626" t="s">
        <v>29</v>
      </c>
      <c r="I2626">
        <v>969</v>
      </c>
      <c r="J2626">
        <v>226.34</v>
      </c>
      <c r="K2626">
        <f>Passenger_Data[[#This Row],[Price_USD]]*1</f>
        <v>226.34</v>
      </c>
      <c r="L2626">
        <v>28</v>
      </c>
      <c r="M2626" t="s">
        <v>40</v>
      </c>
      <c r="N2626" t="s">
        <v>41</v>
      </c>
      <c r="O2626" t="s">
        <v>42</v>
      </c>
      <c r="P2626" t="s">
        <v>33</v>
      </c>
      <c r="Q2626">
        <v>0</v>
      </c>
      <c r="R2626" t="s">
        <v>51</v>
      </c>
      <c r="S2626" t="s">
        <v>68</v>
      </c>
      <c r="T2626">
        <v>8.1999999999999993</v>
      </c>
      <c r="U2626">
        <v>2</v>
      </c>
      <c r="V2626">
        <v>55</v>
      </c>
      <c r="W2626">
        <v>0</v>
      </c>
      <c r="X2626">
        <v>0</v>
      </c>
      <c r="Y2626" t="s">
        <v>36</v>
      </c>
    </row>
    <row r="2627" spans="1:25" x14ac:dyDescent="0.25">
      <c r="A2627" t="s">
        <v>4165</v>
      </c>
      <c r="B2627" t="s">
        <v>203</v>
      </c>
      <c r="C2627" t="s">
        <v>54</v>
      </c>
      <c r="D2627" t="s">
        <v>28</v>
      </c>
      <c r="E2627" t="s">
        <v>27</v>
      </c>
      <c r="F2627" s="1" t="s">
        <v>14681</v>
      </c>
      <c r="G2627">
        <v>160</v>
      </c>
      <c r="H2627" t="s">
        <v>29</v>
      </c>
      <c r="I2627">
        <v>1222</v>
      </c>
      <c r="J2627">
        <v>561.37</v>
      </c>
      <c r="K2627">
        <f>Passenger_Data[[#This Row],[Price_USD]]*1</f>
        <v>561.37</v>
      </c>
      <c r="L2627">
        <v>22</v>
      </c>
      <c r="M2627" t="s">
        <v>30</v>
      </c>
      <c r="N2627" t="s">
        <v>41</v>
      </c>
      <c r="O2627" t="s">
        <v>56</v>
      </c>
      <c r="P2627" t="s">
        <v>33</v>
      </c>
      <c r="Q2627">
        <v>1</v>
      </c>
      <c r="R2627" t="s">
        <v>65</v>
      </c>
      <c r="S2627" t="s">
        <v>44</v>
      </c>
      <c r="T2627">
        <v>7.3</v>
      </c>
      <c r="U2627">
        <v>4</v>
      </c>
      <c r="V2627">
        <v>6</v>
      </c>
      <c r="W2627">
        <v>0</v>
      </c>
      <c r="X2627">
        <v>1</v>
      </c>
      <c r="Y2627" t="s">
        <v>36</v>
      </c>
    </row>
    <row r="2628" spans="1:25" x14ac:dyDescent="0.25">
      <c r="A2628" t="s">
        <v>4166</v>
      </c>
      <c r="B2628" t="s">
        <v>1107</v>
      </c>
      <c r="C2628" t="s">
        <v>26</v>
      </c>
      <c r="D2628" t="s">
        <v>28</v>
      </c>
      <c r="E2628" t="s">
        <v>39</v>
      </c>
      <c r="F2628" s="1" t="s">
        <v>14682</v>
      </c>
      <c r="G2628">
        <v>157</v>
      </c>
      <c r="H2628" t="s">
        <v>29</v>
      </c>
      <c r="I2628">
        <v>1252</v>
      </c>
      <c r="J2628">
        <v>220.75</v>
      </c>
      <c r="K2628">
        <f>Passenger_Data[[#This Row],[Price_USD]]*1</f>
        <v>220.75</v>
      </c>
      <c r="L2628">
        <v>24</v>
      </c>
      <c r="M2628" t="s">
        <v>30</v>
      </c>
      <c r="N2628" t="s">
        <v>31</v>
      </c>
      <c r="O2628" t="s">
        <v>33</v>
      </c>
      <c r="P2628" t="s">
        <v>33</v>
      </c>
      <c r="Q2628">
        <v>3</v>
      </c>
      <c r="R2628" t="s">
        <v>65</v>
      </c>
      <c r="S2628" t="s">
        <v>61</v>
      </c>
      <c r="T2628">
        <v>5.2</v>
      </c>
      <c r="U2628">
        <v>26</v>
      </c>
      <c r="V2628">
        <v>102</v>
      </c>
      <c r="W2628">
        <v>0</v>
      </c>
      <c r="X2628">
        <v>0</v>
      </c>
      <c r="Y2628" t="s">
        <v>36</v>
      </c>
    </row>
    <row r="2629" spans="1:25" x14ac:dyDescent="0.25">
      <c r="A2629" t="s">
        <v>4167</v>
      </c>
      <c r="B2629" t="s">
        <v>2585</v>
      </c>
      <c r="C2629" t="s">
        <v>54</v>
      </c>
      <c r="D2629" t="s">
        <v>27</v>
      </c>
      <c r="E2629" t="s">
        <v>27</v>
      </c>
      <c r="F2629" s="1" t="s">
        <v>14683</v>
      </c>
      <c r="G2629">
        <v>91</v>
      </c>
      <c r="H2629" t="s">
        <v>29</v>
      </c>
      <c r="I2629">
        <v>837</v>
      </c>
      <c r="J2629">
        <v>352.14</v>
      </c>
      <c r="K2629">
        <f>Passenger_Data[[#This Row],[Price_USD]]*1</f>
        <v>352.14</v>
      </c>
      <c r="L2629">
        <v>56</v>
      </c>
      <c r="M2629" t="s">
        <v>30</v>
      </c>
      <c r="N2629" t="s">
        <v>60</v>
      </c>
      <c r="O2629" t="s">
        <v>33</v>
      </c>
      <c r="P2629" t="s">
        <v>264</v>
      </c>
      <c r="Q2629">
        <v>2</v>
      </c>
      <c r="R2629" t="s">
        <v>51</v>
      </c>
      <c r="S2629" t="s">
        <v>61</v>
      </c>
      <c r="T2629">
        <v>5.5</v>
      </c>
      <c r="U2629">
        <v>9</v>
      </c>
      <c r="V2629">
        <v>7</v>
      </c>
      <c r="W2629">
        <v>0</v>
      </c>
      <c r="X2629">
        <v>0</v>
      </c>
      <c r="Y2629" t="s">
        <v>45</v>
      </c>
    </row>
    <row r="2630" spans="1:25" x14ac:dyDescent="0.25">
      <c r="A2630" t="s">
        <v>4168</v>
      </c>
      <c r="B2630" t="s">
        <v>3951</v>
      </c>
      <c r="C2630" t="s">
        <v>54</v>
      </c>
      <c r="D2630" t="s">
        <v>49</v>
      </c>
      <c r="E2630" t="s">
        <v>55</v>
      </c>
      <c r="F2630" s="1" t="s">
        <v>14684</v>
      </c>
      <c r="G2630">
        <v>109</v>
      </c>
      <c r="H2630" t="s">
        <v>29</v>
      </c>
      <c r="I2630">
        <v>1115</v>
      </c>
      <c r="J2630">
        <v>207.25</v>
      </c>
      <c r="K2630">
        <f>Passenger_Data[[#This Row],[Price_USD]]*1</f>
        <v>207.25</v>
      </c>
      <c r="L2630">
        <v>55</v>
      </c>
      <c r="M2630" t="s">
        <v>30</v>
      </c>
      <c r="N2630" t="s">
        <v>41</v>
      </c>
      <c r="O2630" t="s">
        <v>32</v>
      </c>
      <c r="P2630" t="s">
        <v>264</v>
      </c>
      <c r="Q2630">
        <v>1</v>
      </c>
      <c r="R2630" t="s">
        <v>65</v>
      </c>
      <c r="S2630" t="s">
        <v>44</v>
      </c>
      <c r="T2630">
        <v>5.5</v>
      </c>
      <c r="U2630">
        <v>9</v>
      </c>
      <c r="V2630">
        <v>37</v>
      </c>
      <c r="W2630">
        <v>0</v>
      </c>
      <c r="X2630">
        <v>1</v>
      </c>
      <c r="Y2630" t="s">
        <v>36</v>
      </c>
    </row>
    <row r="2631" spans="1:25" x14ac:dyDescent="0.25">
      <c r="A2631" t="s">
        <v>4169</v>
      </c>
      <c r="B2631" t="s">
        <v>3584</v>
      </c>
      <c r="C2631" t="s">
        <v>73</v>
      </c>
      <c r="D2631" t="s">
        <v>64</v>
      </c>
      <c r="E2631" t="s">
        <v>49</v>
      </c>
      <c r="F2631" s="1" t="s">
        <v>14685</v>
      </c>
      <c r="G2631">
        <v>177</v>
      </c>
      <c r="H2631" t="s">
        <v>29</v>
      </c>
      <c r="I2631">
        <v>1294</v>
      </c>
      <c r="J2631">
        <v>284.77999999999997</v>
      </c>
      <c r="K2631">
        <f>Passenger_Data[[#This Row],[Price_USD]]*1</f>
        <v>284.77999999999997</v>
      </c>
      <c r="L2631">
        <v>44</v>
      </c>
      <c r="M2631" t="s">
        <v>40</v>
      </c>
      <c r="N2631" t="s">
        <v>31</v>
      </c>
      <c r="O2631" t="s">
        <v>56</v>
      </c>
      <c r="P2631" t="s">
        <v>83</v>
      </c>
      <c r="Q2631">
        <v>1</v>
      </c>
      <c r="R2631" t="s">
        <v>51</v>
      </c>
      <c r="S2631" t="s">
        <v>44</v>
      </c>
      <c r="T2631">
        <v>6.8</v>
      </c>
      <c r="U2631">
        <v>30</v>
      </c>
      <c r="V2631">
        <v>53</v>
      </c>
      <c r="W2631">
        <v>0</v>
      </c>
      <c r="X2631">
        <v>0</v>
      </c>
      <c r="Y2631" t="s">
        <v>45</v>
      </c>
    </row>
    <row r="2632" spans="1:25" x14ac:dyDescent="0.25">
      <c r="A2632" t="s">
        <v>4170</v>
      </c>
      <c r="B2632" t="s">
        <v>4171</v>
      </c>
      <c r="C2632" t="s">
        <v>54</v>
      </c>
      <c r="D2632" t="s">
        <v>28</v>
      </c>
      <c r="E2632" t="s">
        <v>64</v>
      </c>
      <c r="F2632" s="1" t="s">
        <v>14686</v>
      </c>
      <c r="G2632">
        <v>162</v>
      </c>
      <c r="H2632" t="s">
        <v>108</v>
      </c>
      <c r="I2632">
        <v>878</v>
      </c>
      <c r="J2632">
        <v>359.91</v>
      </c>
      <c r="K2632">
        <f>Passenger_Data[[#This Row],[Price_USD]]*1</f>
        <v>359.91</v>
      </c>
      <c r="L2632">
        <v>67</v>
      </c>
      <c r="M2632" t="s">
        <v>40</v>
      </c>
      <c r="N2632" t="s">
        <v>60</v>
      </c>
      <c r="O2632" t="s">
        <v>56</v>
      </c>
      <c r="P2632" t="s">
        <v>50</v>
      </c>
      <c r="Q2632">
        <v>2</v>
      </c>
      <c r="R2632" t="s">
        <v>34</v>
      </c>
      <c r="S2632" t="s">
        <v>61</v>
      </c>
      <c r="T2632">
        <v>9.3000000000000007</v>
      </c>
      <c r="U2632">
        <v>20</v>
      </c>
      <c r="V2632">
        <v>70</v>
      </c>
      <c r="W2632">
        <v>0</v>
      </c>
      <c r="X2632">
        <v>0</v>
      </c>
      <c r="Y2632" t="s">
        <v>45</v>
      </c>
    </row>
    <row r="2633" spans="1:25" x14ac:dyDescent="0.25">
      <c r="A2633" t="s">
        <v>4172</v>
      </c>
      <c r="B2633" t="s">
        <v>3692</v>
      </c>
      <c r="C2633" t="s">
        <v>54</v>
      </c>
      <c r="D2633" t="s">
        <v>55</v>
      </c>
      <c r="E2633" t="s">
        <v>64</v>
      </c>
      <c r="F2633" s="1" t="s">
        <v>14687</v>
      </c>
      <c r="G2633">
        <v>176</v>
      </c>
      <c r="H2633" t="s">
        <v>29</v>
      </c>
      <c r="I2633">
        <v>1348</v>
      </c>
      <c r="J2633">
        <v>434.7</v>
      </c>
      <c r="K2633">
        <f>Passenger_Data[[#This Row],[Price_USD]]*1</f>
        <v>434.7</v>
      </c>
      <c r="L2633">
        <v>70</v>
      </c>
      <c r="M2633" t="s">
        <v>40</v>
      </c>
      <c r="N2633" t="s">
        <v>60</v>
      </c>
      <c r="O2633" t="s">
        <v>33</v>
      </c>
      <c r="P2633" t="s">
        <v>83</v>
      </c>
      <c r="Q2633">
        <v>1</v>
      </c>
      <c r="R2633" t="s">
        <v>65</v>
      </c>
      <c r="S2633" t="s">
        <v>35</v>
      </c>
      <c r="T2633">
        <v>10</v>
      </c>
      <c r="U2633">
        <v>8</v>
      </c>
      <c r="V2633">
        <v>44</v>
      </c>
      <c r="W2633">
        <v>0</v>
      </c>
      <c r="X2633">
        <v>0</v>
      </c>
      <c r="Y2633" t="s">
        <v>77</v>
      </c>
    </row>
    <row r="2634" spans="1:25" x14ac:dyDescent="0.25">
      <c r="A2634" t="s">
        <v>4173</v>
      </c>
      <c r="B2634" t="s">
        <v>1932</v>
      </c>
      <c r="C2634" t="s">
        <v>54</v>
      </c>
      <c r="D2634" t="s">
        <v>39</v>
      </c>
      <c r="E2634" t="s">
        <v>76</v>
      </c>
      <c r="F2634" s="1" t="s">
        <v>14688</v>
      </c>
      <c r="G2634">
        <v>196</v>
      </c>
      <c r="H2634" t="s">
        <v>29</v>
      </c>
      <c r="I2634">
        <v>953</v>
      </c>
      <c r="J2634">
        <v>315.64</v>
      </c>
      <c r="K2634">
        <f>Passenger_Data[[#This Row],[Price_USD]]*1</f>
        <v>315.64</v>
      </c>
      <c r="L2634">
        <v>38</v>
      </c>
      <c r="M2634" t="s">
        <v>40</v>
      </c>
      <c r="N2634" t="s">
        <v>41</v>
      </c>
      <c r="O2634" t="s">
        <v>33</v>
      </c>
      <c r="P2634" t="s">
        <v>33</v>
      </c>
      <c r="Q2634">
        <v>0</v>
      </c>
      <c r="R2634" t="s">
        <v>51</v>
      </c>
      <c r="S2634" t="s">
        <v>68</v>
      </c>
      <c r="T2634">
        <v>5.9</v>
      </c>
      <c r="U2634">
        <v>22</v>
      </c>
      <c r="V2634">
        <v>104</v>
      </c>
      <c r="W2634">
        <v>0</v>
      </c>
      <c r="X2634">
        <v>0</v>
      </c>
      <c r="Y2634" t="s">
        <v>36</v>
      </c>
    </row>
    <row r="2635" spans="1:25" x14ac:dyDescent="0.25">
      <c r="A2635" t="s">
        <v>4174</v>
      </c>
      <c r="B2635" t="s">
        <v>4175</v>
      </c>
      <c r="C2635" t="s">
        <v>54</v>
      </c>
      <c r="D2635" t="s">
        <v>55</v>
      </c>
      <c r="E2635" t="s">
        <v>64</v>
      </c>
      <c r="F2635" s="1" t="s">
        <v>14689</v>
      </c>
      <c r="G2635">
        <v>151</v>
      </c>
      <c r="H2635" t="s">
        <v>29</v>
      </c>
      <c r="I2635">
        <v>1446</v>
      </c>
      <c r="J2635">
        <v>322.08</v>
      </c>
      <c r="K2635">
        <f>Passenger_Data[[#This Row],[Price_USD]]*1</f>
        <v>322.08</v>
      </c>
      <c r="L2635">
        <v>75</v>
      </c>
      <c r="M2635" t="s">
        <v>40</v>
      </c>
      <c r="N2635" t="s">
        <v>31</v>
      </c>
      <c r="O2635" t="s">
        <v>32</v>
      </c>
      <c r="P2635" t="s">
        <v>50</v>
      </c>
      <c r="Q2635">
        <v>1</v>
      </c>
      <c r="R2635" t="s">
        <v>51</v>
      </c>
      <c r="S2635" t="s">
        <v>35</v>
      </c>
      <c r="T2635">
        <v>7.7</v>
      </c>
      <c r="U2635">
        <v>5</v>
      </c>
      <c r="V2635">
        <v>2</v>
      </c>
      <c r="W2635">
        <v>0</v>
      </c>
      <c r="X2635">
        <v>0</v>
      </c>
      <c r="Y2635" t="s">
        <v>36</v>
      </c>
    </row>
    <row r="2636" spans="1:25" x14ac:dyDescent="0.25">
      <c r="A2636" t="s">
        <v>4176</v>
      </c>
      <c r="B2636" t="s">
        <v>4177</v>
      </c>
      <c r="C2636" t="s">
        <v>73</v>
      </c>
      <c r="D2636" t="s">
        <v>59</v>
      </c>
      <c r="E2636" t="s">
        <v>49</v>
      </c>
      <c r="F2636" s="1" t="s">
        <v>14690</v>
      </c>
      <c r="G2636">
        <v>209</v>
      </c>
      <c r="H2636" t="s">
        <v>29</v>
      </c>
      <c r="I2636">
        <v>881</v>
      </c>
      <c r="J2636">
        <v>336.6</v>
      </c>
      <c r="K2636">
        <f>Passenger_Data[[#This Row],[Price_USD]]*1</f>
        <v>336.6</v>
      </c>
      <c r="L2636">
        <v>56</v>
      </c>
      <c r="M2636" t="s">
        <v>40</v>
      </c>
      <c r="N2636" t="s">
        <v>31</v>
      </c>
      <c r="O2636" t="s">
        <v>32</v>
      </c>
      <c r="P2636" t="s">
        <v>50</v>
      </c>
      <c r="Q2636">
        <v>0</v>
      </c>
      <c r="R2636" t="s">
        <v>34</v>
      </c>
      <c r="S2636" t="s">
        <v>61</v>
      </c>
      <c r="T2636">
        <v>9.5</v>
      </c>
      <c r="U2636">
        <v>20</v>
      </c>
      <c r="V2636">
        <v>107</v>
      </c>
      <c r="W2636">
        <v>0</v>
      </c>
      <c r="X2636">
        <v>0</v>
      </c>
      <c r="Y2636" t="s">
        <v>77</v>
      </c>
    </row>
    <row r="2637" spans="1:25" x14ac:dyDescent="0.25">
      <c r="A2637" t="s">
        <v>4178</v>
      </c>
      <c r="B2637" t="s">
        <v>4179</v>
      </c>
      <c r="C2637" t="s">
        <v>26</v>
      </c>
      <c r="D2637" t="s">
        <v>49</v>
      </c>
      <c r="E2637" t="s">
        <v>39</v>
      </c>
      <c r="F2637" s="1" t="s">
        <v>14691</v>
      </c>
      <c r="G2637">
        <v>172</v>
      </c>
      <c r="H2637" t="s">
        <v>29</v>
      </c>
      <c r="I2637">
        <v>1392</v>
      </c>
      <c r="J2637">
        <v>235.68</v>
      </c>
      <c r="K2637">
        <f>Passenger_Data[[#This Row],[Price_USD]]*1</f>
        <v>235.68</v>
      </c>
      <c r="L2637">
        <v>48</v>
      </c>
      <c r="M2637" t="s">
        <v>40</v>
      </c>
      <c r="N2637" t="s">
        <v>41</v>
      </c>
      <c r="O2637" t="s">
        <v>56</v>
      </c>
      <c r="P2637" t="s">
        <v>50</v>
      </c>
      <c r="Q2637">
        <v>0</v>
      </c>
      <c r="R2637" t="s">
        <v>43</v>
      </c>
      <c r="S2637" t="s">
        <v>68</v>
      </c>
      <c r="T2637">
        <v>8.8000000000000007</v>
      </c>
      <c r="U2637">
        <v>1</v>
      </c>
      <c r="V2637">
        <v>43</v>
      </c>
      <c r="W2637">
        <v>0</v>
      </c>
      <c r="X2637">
        <v>0</v>
      </c>
      <c r="Y2637" t="s">
        <v>36</v>
      </c>
    </row>
    <row r="2638" spans="1:25" x14ac:dyDescent="0.25">
      <c r="A2638" t="s">
        <v>4180</v>
      </c>
      <c r="B2638" t="s">
        <v>2440</v>
      </c>
      <c r="C2638" t="s">
        <v>48</v>
      </c>
      <c r="D2638" t="s">
        <v>64</v>
      </c>
      <c r="E2638" t="s">
        <v>59</v>
      </c>
      <c r="F2638" s="1" t="s">
        <v>14692</v>
      </c>
      <c r="G2638">
        <v>269</v>
      </c>
      <c r="H2638" t="s">
        <v>29</v>
      </c>
      <c r="I2638">
        <v>1588</v>
      </c>
      <c r="J2638">
        <v>305.87</v>
      </c>
      <c r="K2638">
        <f>Passenger_Data[[#This Row],[Price_USD]]*1</f>
        <v>305.87</v>
      </c>
      <c r="L2638">
        <v>42</v>
      </c>
      <c r="M2638" t="s">
        <v>40</v>
      </c>
      <c r="N2638" t="s">
        <v>31</v>
      </c>
      <c r="O2638" t="s">
        <v>33</v>
      </c>
      <c r="P2638" t="s">
        <v>33</v>
      </c>
      <c r="Q2638">
        <v>1</v>
      </c>
      <c r="R2638" t="s">
        <v>65</v>
      </c>
      <c r="S2638" t="s">
        <v>35</v>
      </c>
      <c r="T2638">
        <v>8.8000000000000007</v>
      </c>
      <c r="U2638">
        <v>13</v>
      </c>
      <c r="V2638">
        <v>85</v>
      </c>
      <c r="W2638">
        <v>0</v>
      </c>
      <c r="X2638">
        <v>0</v>
      </c>
      <c r="Y2638" t="s">
        <v>36</v>
      </c>
    </row>
    <row r="2639" spans="1:25" x14ac:dyDescent="0.25">
      <c r="A2639" t="s">
        <v>4181</v>
      </c>
      <c r="B2639" t="s">
        <v>4182</v>
      </c>
      <c r="C2639" t="s">
        <v>54</v>
      </c>
      <c r="D2639" t="s">
        <v>39</v>
      </c>
      <c r="E2639" t="s">
        <v>76</v>
      </c>
      <c r="F2639" s="1" t="s">
        <v>14693</v>
      </c>
      <c r="G2639">
        <v>58</v>
      </c>
      <c r="H2639" t="s">
        <v>29</v>
      </c>
      <c r="I2639">
        <v>849</v>
      </c>
      <c r="J2639">
        <v>261.33999999999997</v>
      </c>
      <c r="K2639">
        <f>Passenger_Data[[#This Row],[Price_USD]]*1</f>
        <v>261.33999999999997</v>
      </c>
      <c r="L2639">
        <v>56</v>
      </c>
      <c r="M2639" t="s">
        <v>30</v>
      </c>
      <c r="N2639" t="s">
        <v>31</v>
      </c>
      <c r="O2639" t="s">
        <v>42</v>
      </c>
      <c r="P2639" t="s">
        <v>50</v>
      </c>
      <c r="Q2639">
        <v>0</v>
      </c>
      <c r="R2639" t="s">
        <v>34</v>
      </c>
      <c r="S2639" t="s">
        <v>68</v>
      </c>
      <c r="T2639">
        <v>7</v>
      </c>
      <c r="U2639">
        <v>3</v>
      </c>
      <c r="V2639">
        <v>25</v>
      </c>
      <c r="W2639">
        <v>0</v>
      </c>
      <c r="X2639">
        <v>0</v>
      </c>
      <c r="Y2639" t="s">
        <v>77</v>
      </c>
    </row>
    <row r="2640" spans="1:25" x14ac:dyDescent="0.25">
      <c r="A2640" t="s">
        <v>4183</v>
      </c>
      <c r="B2640" t="s">
        <v>3375</v>
      </c>
      <c r="C2640" t="s">
        <v>26</v>
      </c>
      <c r="D2640" t="s">
        <v>49</v>
      </c>
      <c r="E2640" t="s">
        <v>49</v>
      </c>
      <c r="F2640" s="1" t="s">
        <v>14694</v>
      </c>
      <c r="G2640">
        <v>77</v>
      </c>
      <c r="H2640" t="s">
        <v>29</v>
      </c>
      <c r="I2640">
        <v>1084</v>
      </c>
      <c r="J2640">
        <v>510.62</v>
      </c>
      <c r="K2640">
        <f>Passenger_Data[[#This Row],[Price_USD]]*1</f>
        <v>510.62</v>
      </c>
      <c r="L2640">
        <v>51</v>
      </c>
      <c r="M2640" t="s">
        <v>40</v>
      </c>
      <c r="N2640" t="s">
        <v>31</v>
      </c>
      <c r="O2640" t="s">
        <v>56</v>
      </c>
      <c r="P2640" t="s">
        <v>50</v>
      </c>
      <c r="Q2640">
        <v>0</v>
      </c>
      <c r="R2640" t="s">
        <v>65</v>
      </c>
      <c r="S2640" t="s">
        <v>44</v>
      </c>
      <c r="T2640">
        <v>6.3</v>
      </c>
      <c r="U2640">
        <v>39</v>
      </c>
      <c r="V2640">
        <v>95</v>
      </c>
      <c r="W2640">
        <v>0</v>
      </c>
      <c r="X2640">
        <v>0</v>
      </c>
      <c r="Y2640" t="s">
        <v>77</v>
      </c>
    </row>
    <row r="2641" spans="1:25" x14ac:dyDescent="0.25">
      <c r="A2641" t="s">
        <v>4184</v>
      </c>
      <c r="B2641" t="s">
        <v>1186</v>
      </c>
      <c r="C2641" t="s">
        <v>54</v>
      </c>
      <c r="D2641" t="s">
        <v>28</v>
      </c>
      <c r="E2641" t="s">
        <v>39</v>
      </c>
      <c r="F2641" s="1" t="s">
        <v>14695</v>
      </c>
      <c r="G2641">
        <v>64</v>
      </c>
      <c r="H2641" t="s">
        <v>29</v>
      </c>
      <c r="I2641">
        <v>877</v>
      </c>
      <c r="J2641">
        <v>311.72000000000003</v>
      </c>
      <c r="K2641">
        <f>Passenger_Data[[#This Row],[Price_USD]]*1</f>
        <v>311.72000000000003</v>
      </c>
      <c r="L2641">
        <v>77</v>
      </c>
      <c r="M2641" t="s">
        <v>30</v>
      </c>
      <c r="N2641" t="s">
        <v>31</v>
      </c>
      <c r="O2641" t="s">
        <v>32</v>
      </c>
      <c r="P2641" t="s">
        <v>33</v>
      </c>
      <c r="Q2641">
        <v>0</v>
      </c>
      <c r="R2641" t="s">
        <v>65</v>
      </c>
      <c r="S2641" t="s">
        <v>35</v>
      </c>
      <c r="T2641">
        <v>6.2</v>
      </c>
      <c r="U2641">
        <v>8</v>
      </c>
      <c r="V2641">
        <v>99</v>
      </c>
      <c r="W2641">
        <v>0</v>
      </c>
      <c r="X2641">
        <v>0</v>
      </c>
      <c r="Y2641" t="s">
        <v>45</v>
      </c>
    </row>
    <row r="2642" spans="1:25" x14ac:dyDescent="0.25">
      <c r="A2642" t="s">
        <v>4185</v>
      </c>
      <c r="B2642" t="s">
        <v>2159</v>
      </c>
      <c r="C2642" t="s">
        <v>73</v>
      </c>
      <c r="D2642" t="s">
        <v>49</v>
      </c>
      <c r="E2642" t="s">
        <v>27</v>
      </c>
      <c r="F2642" s="1" t="s">
        <v>14696</v>
      </c>
      <c r="G2642">
        <v>84</v>
      </c>
      <c r="H2642" t="s">
        <v>29</v>
      </c>
      <c r="I2642">
        <v>764</v>
      </c>
      <c r="J2642">
        <v>335.96</v>
      </c>
      <c r="K2642">
        <f>Passenger_Data[[#This Row],[Price_USD]]*1</f>
        <v>335.96</v>
      </c>
      <c r="L2642">
        <v>24</v>
      </c>
      <c r="M2642" t="s">
        <v>30</v>
      </c>
      <c r="N2642" t="s">
        <v>41</v>
      </c>
      <c r="O2642" t="s">
        <v>33</v>
      </c>
      <c r="P2642" t="s">
        <v>50</v>
      </c>
      <c r="Q2642">
        <v>1</v>
      </c>
      <c r="R2642" t="s">
        <v>65</v>
      </c>
      <c r="S2642" t="s">
        <v>61</v>
      </c>
      <c r="T2642">
        <v>7.4</v>
      </c>
      <c r="U2642">
        <v>4</v>
      </c>
      <c r="V2642">
        <v>119</v>
      </c>
      <c r="W2642">
        <v>0</v>
      </c>
      <c r="X2642">
        <v>0</v>
      </c>
      <c r="Y2642" t="s">
        <v>45</v>
      </c>
    </row>
    <row r="2643" spans="1:25" x14ac:dyDescent="0.25">
      <c r="A2643" t="s">
        <v>4186</v>
      </c>
      <c r="B2643" t="s">
        <v>1238</v>
      </c>
      <c r="C2643" t="s">
        <v>54</v>
      </c>
      <c r="D2643" t="s">
        <v>76</v>
      </c>
      <c r="E2643" t="s">
        <v>59</v>
      </c>
      <c r="F2643" s="1" t="s">
        <v>14697</v>
      </c>
      <c r="G2643">
        <v>132</v>
      </c>
      <c r="H2643" t="s">
        <v>86</v>
      </c>
      <c r="I2643">
        <v>999</v>
      </c>
      <c r="J2643">
        <v>400.65</v>
      </c>
      <c r="K2643">
        <f>Passenger_Data[[#This Row],[Price_USD]]*1</f>
        <v>400.65</v>
      </c>
      <c r="L2643">
        <v>36</v>
      </c>
      <c r="M2643" t="s">
        <v>30</v>
      </c>
      <c r="N2643" t="s">
        <v>41</v>
      </c>
      <c r="O2643" t="s">
        <v>42</v>
      </c>
      <c r="P2643" t="s">
        <v>83</v>
      </c>
      <c r="Q2643">
        <v>1</v>
      </c>
      <c r="R2643" t="s">
        <v>51</v>
      </c>
      <c r="S2643" t="s">
        <v>61</v>
      </c>
      <c r="T2643">
        <v>8.6</v>
      </c>
      <c r="U2643">
        <v>10</v>
      </c>
      <c r="V2643">
        <v>22</v>
      </c>
      <c r="W2643">
        <v>0</v>
      </c>
      <c r="X2643">
        <v>0</v>
      </c>
      <c r="Y2643" t="s">
        <v>45</v>
      </c>
    </row>
    <row r="2644" spans="1:25" x14ac:dyDescent="0.25">
      <c r="A2644" t="s">
        <v>4187</v>
      </c>
      <c r="B2644" t="s">
        <v>555</v>
      </c>
      <c r="C2644" t="s">
        <v>82</v>
      </c>
      <c r="D2644" t="s">
        <v>28</v>
      </c>
      <c r="E2644" t="s">
        <v>28</v>
      </c>
      <c r="F2644" s="1" t="s">
        <v>14698</v>
      </c>
      <c r="G2644">
        <v>85</v>
      </c>
      <c r="H2644" t="s">
        <v>29</v>
      </c>
      <c r="I2644">
        <v>1106</v>
      </c>
      <c r="J2644">
        <v>290.66000000000003</v>
      </c>
      <c r="K2644">
        <f>Passenger_Data[[#This Row],[Price_USD]]*1</f>
        <v>290.66000000000003</v>
      </c>
      <c r="L2644">
        <v>25</v>
      </c>
      <c r="M2644" t="s">
        <v>40</v>
      </c>
      <c r="N2644" t="s">
        <v>31</v>
      </c>
      <c r="O2644" t="s">
        <v>33</v>
      </c>
      <c r="P2644" t="s">
        <v>33</v>
      </c>
      <c r="Q2644">
        <v>0</v>
      </c>
      <c r="R2644" t="s">
        <v>51</v>
      </c>
      <c r="S2644" t="s">
        <v>35</v>
      </c>
      <c r="T2644">
        <v>6.5</v>
      </c>
      <c r="U2644">
        <v>2</v>
      </c>
      <c r="V2644">
        <v>0</v>
      </c>
      <c r="W2644">
        <v>0</v>
      </c>
      <c r="X2644">
        <v>0</v>
      </c>
      <c r="Y2644" t="s">
        <v>77</v>
      </c>
    </row>
    <row r="2645" spans="1:25" x14ac:dyDescent="0.25">
      <c r="A2645" t="s">
        <v>4188</v>
      </c>
      <c r="B2645" t="s">
        <v>4189</v>
      </c>
      <c r="C2645" t="s">
        <v>26</v>
      </c>
      <c r="D2645" t="s">
        <v>76</v>
      </c>
      <c r="E2645" t="s">
        <v>39</v>
      </c>
      <c r="F2645" s="1" t="s">
        <v>14699</v>
      </c>
      <c r="G2645">
        <v>161</v>
      </c>
      <c r="H2645" t="s">
        <v>29</v>
      </c>
      <c r="I2645">
        <v>1419</v>
      </c>
      <c r="J2645">
        <v>243.09</v>
      </c>
      <c r="K2645">
        <f>Passenger_Data[[#This Row],[Price_USD]]*1</f>
        <v>243.09</v>
      </c>
      <c r="L2645">
        <v>78</v>
      </c>
      <c r="M2645" t="s">
        <v>40</v>
      </c>
      <c r="N2645" t="s">
        <v>31</v>
      </c>
      <c r="O2645" t="s">
        <v>33</v>
      </c>
      <c r="P2645" t="s">
        <v>50</v>
      </c>
      <c r="Q2645">
        <v>1</v>
      </c>
      <c r="R2645" t="s">
        <v>34</v>
      </c>
      <c r="S2645" t="s">
        <v>35</v>
      </c>
      <c r="T2645">
        <v>7.3</v>
      </c>
      <c r="U2645">
        <v>0</v>
      </c>
      <c r="V2645">
        <v>117</v>
      </c>
      <c r="W2645">
        <v>0</v>
      </c>
      <c r="X2645">
        <v>0</v>
      </c>
      <c r="Y2645" t="s">
        <v>77</v>
      </c>
    </row>
    <row r="2646" spans="1:25" x14ac:dyDescent="0.25">
      <c r="A2646" t="s">
        <v>4190</v>
      </c>
      <c r="B2646" t="s">
        <v>2893</v>
      </c>
      <c r="C2646" t="s">
        <v>73</v>
      </c>
      <c r="D2646" t="s">
        <v>76</v>
      </c>
      <c r="E2646" t="s">
        <v>27</v>
      </c>
      <c r="F2646" s="1" t="s">
        <v>14700</v>
      </c>
      <c r="G2646">
        <v>37</v>
      </c>
      <c r="H2646" t="s">
        <v>86</v>
      </c>
      <c r="I2646">
        <v>1495</v>
      </c>
      <c r="J2646">
        <v>317.39</v>
      </c>
      <c r="K2646">
        <f>Passenger_Data[[#This Row],[Price_USD]]*1</f>
        <v>317.39</v>
      </c>
      <c r="L2646">
        <v>19</v>
      </c>
      <c r="M2646" t="s">
        <v>30</v>
      </c>
      <c r="N2646" t="s">
        <v>60</v>
      </c>
      <c r="O2646" t="s">
        <v>32</v>
      </c>
      <c r="P2646" t="s">
        <v>264</v>
      </c>
      <c r="Q2646">
        <v>2</v>
      </c>
      <c r="R2646" t="s">
        <v>65</v>
      </c>
      <c r="S2646" t="s">
        <v>44</v>
      </c>
      <c r="T2646">
        <v>5.9</v>
      </c>
      <c r="U2646">
        <v>1</v>
      </c>
      <c r="V2646">
        <v>47</v>
      </c>
      <c r="W2646">
        <v>0</v>
      </c>
      <c r="X2646">
        <v>0</v>
      </c>
      <c r="Y2646" t="s">
        <v>45</v>
      </c>
    </row>
    <row r="2647" spans="1:25" x14ac:dyDescent="0.25">
      <c r="A2647" t="s">
        <v>4191</v>
      </c>
      <c r="B2647" t="s">
        <v>4192</v>
      </c>
      <c r="C2647" t="s">
        <v>82</v>
      </c>
      <c r="D2647" t="s">
        <v>64</v>
      </c>
      <c r="E2647" t="s">
        <v>59</v>
      </c>
      <c r="F2647" s="1" t="s">
        <v>14701</v>
      </c>
      <c r="G2647">
        <v>151</v>
      </c>
      <c r="H2647" t="s">
        <v>29</v>
      </c>
      <c r="I2647">
        <v>859</v>
      </c>
      <c r="J2647">
        <v>356.12</v>
      </c>
      <c r="K2647">
        <f>Passenger_Data[[#This Row],[Price_USD]]*1</f>
        <v>356.12</v>
      </c>
      <c r="L2647">
        <v>56</v>
      </c>
      <c r="M2647" t="s">
        <v>40</v>
      </c>
      <c r="N2647" t="s">
        <v>31</v>
      </c>
      <c r="O2647" t="s">
        <v>33</v>
      </c>
      <c r="P2647" t="s">
        <v>264</v>
      </c>
      <c r="Q2647">
        <v>0</v>
      </c>
      <c r="R2647" t="s">
        <v>65</v>
      </c>
      <c r="S2647" t="s">
        <v>61</v>
      </c>
      <c r="T2647">
        <v>5.8</v>
      </c>
      <c r="U2647">
        <v>25</v>
      </c>
      <c r="V2647">
        <v>71</v>
      </c>
      <c r="W2647">
        <v>0</v>
      </c>
      <c r="X2647">
        <v>0</v>
      </c>
      <c r="Y2647" t="s">
        <v>77</v>
      </c>
    </row>
    <row r="2648" spans="1:25" x14ac:dyDescent="0.25">
      <c r="A2648" t="s">
        <v>4193</v>
      </c>
      <c r="B2648" t="s">
        <v>1566</v>
      </c>
      <c r="C2648" t="s">
        <v>73</v>
      </c>
      <c r="D2648" t="s">
        <v>27</v>
      </c>
      <c r="E2648" t="s">
        <v>55</v>
      </c>
      <c r="F2648" s="1" t="s">
        <v>14702</v>
      </c>
      <c r="G2648">
        <v>96</v>
      </c>
      <c r="H2648" t="s">
        <v>86</v>
      </c>
      <c r="I2648">
        <v>1140</v>
      </c>
      <c r="J2648">
        <v>470.46</v>
      </c>
      <c r="K2648">
        <f>Passenger_Data[[#This Row],[Price_USD]]*1</f>
        <v>470.46</v>
      </c>
      <c r="L2648">
        <v>34</v>
      </c>
      <c r="M2648" t="s">
        <v>40</v>
      </c>
      <c r="N2648" t="s">
        <v>31</v>
      </c>
      <c r="O2648" t="s">
        <v>42</v>
      </c>
      <c r="P2648" t="s">
        <v>33</v>
      </c>
      <c r="Q2648">
        <v>0</v>
      </c>
      <c r="R2648" t="s">
        <v>65</v>
      </c>
      <c r="S2648" t="s">
        <v>68</v>
      </c>
      <c r="T2648">
        <v>5.9</v>
      </c>
      <c r="U2648">
        <v>6</v>
      </c>
      <c r="V2648">
        <v>72</v>
      </c>
      <c r="W2648">
        <v>0</v>
      </c>
      <c r="X2648">
        <v>0</v>
      </c>
      <c r="Y2648" t="s">
        <v>45</v>
      </c>
    </row>
    <row r="2649" spans="1:25" x14ac:dyDescent="0.25">
      <c r="A2649" t="s">
        <v>4194</v>
      </c>
      <c r="B2649" t="s">
        <v>4195</v>
      </c>
      <c r="C2649" t="s">
        <v>54</v>
      </c>
      <c r="D2649" t="s">
        <v>55</v>
      </c>
      <c r="E2649" t="s">
        <v>27</v>
      </c>
      <c r="F2649" s="1" t="s">
        <v>14703</v>
      </c>
      <c r="G2649">
        <v>152</v>
      </c>
      <c r="H2649" t="s">
        <v>29</v>
      </c>
      <c r="I2649">
        <v>1634</v>
      </c>
      <c r="J2649">
        <v>274.93</v>
      </c>
      <c r="K2649">
        <f>Passenger_Data[[#This Row],[Price_USD]]*1</f>
        <v>274.93</v>
      </c>
      <c r="L2649">
        <v>71</v>
      </c>
      <c r="M2649" t="s">
        <v>40</v>
      </c>
      <c r="N2649" t="s">
        <v>31</v>
      </c>
      <c r="O2649" t="s">
        <v>56</v>
      </c>
      <c r="P2649" t="s">
        <v>33</v>
      </c>
      <c r="Q2649">
        <v>2</v>
      </c>
      <c r="R2649" t="s">
        <v>65</v>
      </c>
      <c r="S2649" t="s">
        <v>35</v>
      </c>
      <c r="T2649">
        <v>7.7</v>
      </c>
      <c r="U2649">
        <v>13</v>
      </c>
      <c r="V2649">
        <v>40</v>
      </c>
      <c r="W2649">
        <v>0</v>
      </c>
      <c r="X2649">
        <v>0</v>
      </c>
      <c r="Y2649" t="s">
        <v>45</v>
      </c>
    </row>
    <row r="2650" spans="1:25" x14ac:dyDescent="0.25">
      <c r="A2650" t="s">
        <v>4196</v>
      </c>
      <c r="B2650" t="s">
        <v>177</v>
      </c>
      <c r="C2650" t="s">
        <v>73</v>
      </c>
      <c r="D2650" t="s">
        <v>39</v>
      </c>
      <c r="E2650" t="s">
        <v>76</v>
      </c>
      <c r="F2650" s="1" t="s">
        <v>14704</v>
      </c>
      <c r="G2650">
        <v>199</v>
      </c>
      <c r="H2650" t="s">
        <v>86</v>
      </c>
      <c r="I2650">
        <v>875</v>
      </c>
      <c r="J2650">
        <v>367</v>
      </c>
      <c r="K2650">
        <f>Passenger_Data[[#This Row],[Price_USD]]*1</f>
        <v>367</v>
      </c>
      <c r="L2650">
        <v>31</v>
      </c>
      <c r="M2650" t="s">
        <v>30</v>
      </c>
      <c r="N2650" t="s">
        <v>31</v>
      </c>
      <c r="O2650" t="s">
        <v>56</v>
      </c>
      <c r="P2650" t="s">
        <v>33</v>
      </c>
      <c r="Q2650">
        <v>0</v>
      </c>
      <c r="R2650" t="s">
        <v>43</v>
      </c>
      <c r="S2650" t="s">
        <v>68</v>
      </c>
      <c r="T2650">
        <v>4.5</v>
      </c>
      <c r="U2650">
        <v>7</v>
      </c>
      <c r="V2650">
        <v>45</v>
      </c>
      <c r="W2650">
        <v>0</v>
      </c>
      <c r="X2650">
        <v>0</v>
      </c>
      <c r="Y2650" t="s">
        <v>45</v>
      </c>
    </row>
    <row r="2651" spans="1:25" x14ac:dyDescent="0.25">
      <c r="A2651" t="s">
        <v>4197</v>
      </c>
      <c r="B2651" t="s">
        <v>2035</v>
      </c>
      <c r="C2651" t="s">
        <v>54</v>
      </c>
      <c r="D2651" t="s">
        <v>59</v>
      </c>
      <c r="E2651" t="s">
        <v>76</v>
      </c>
      <c r="F2651" s="1" t="s">
        <v>14705</v>
      </c>
      <c r="G2651">
        <v>129</v>
      </c>
      <c r="H2651" t="s">
        <v>29</v>
      </c>
      <c r="I2651">
        <v>1222</v>
      </c>
      <c r="J2651">
        <v>263.02999999999997</v>
      </c>
      <c r="K2651">
        <f>Passenger_Data[[#This Row],[Price_USD]]*1</f>
        <v>263.02999999999997</v>
      </c>
      <c r="L2651">
        <v>38</v>
      </c>
      <c r="M2651" t="s">
        <v>30</v>
      </c>
      <c r="N2651" t="s">
        <v>41</v>
      </c>
      <c r="O2651" t="s">
        <v>32</v>
      </c>
      <c r="P2651" t="s">
        <v>33</v>
      </c>
      <c r="Q2651">
        <v>1</v>
      </c>
      <c r="R2651" t="s">
        <v>51</v>
      </c>
      <c r="S2651" t="s">
        <v>61</v>
      </c>
      <c r="T2651">
        <v>8</v>
      </c>
      <c r="U2651">
        <v>8</v>
      </c>
      <c r="V2651">
        <v>5</v>
      </c>
      <c r="W2651">
        <v>0</v>
      </c>
      <c r="X2651">
        <v>0</v>
      </c>
      <c r="Y2651" t="s">
        <v>36</v>
      </c>
    </row>
    <row r="2652" spans="1:25" x14ac:dyDescent="0.25">
      <c r="A2652" t="s">
        <v>4198</v>
      </c>
      <c r="B2652" t="s">
        <v>3106</v>
      </c>
      <c r="C2652" t="s">
        <v>73</v>
      </c>
      <c r="D2652" t="s">
        <v>49</v>
      </c>
      <c r="E2652" t="s">
        <v>49</v>
      </c>
      <c r="F2652" s="1" t="s">
        <v>14706</v>
      </c>
      <c r="G2652">
        <v>148</v>
      </c>
      <c r="H2652" t="s">
        <v>29</v>
      </c>
      <c r="I2652">
        <v>1313</v>
      </c>
      <c r="J2652">
        <v>366.04</v>
      </c>
      <c r="K2652">
        <f>Passenger_Data[[#This Row],[Price_USD]]*1</f>
        <v>366.04</v>
      </c>
      <c r="L2652">
        <v>36</v>
      </c>
      <c r="M2652" t="s">
        <v>30</v>
      </c>
      <c r="N2652" t="s">
        <v>41</v>
      </c>
      <c r="O2652" t="s">
        <v>33</v>
      </c>
      <c r="P2652" t="s">
        <v>50</v>
      </c>
      <c r="Q2652">
        <v>1</v>
      </c>
      <c r="R2652" t="s">
        <v>51</v>
      </c>
      <c r="S2652" t="s">
        <v>35</v>
      </c>
      <c r="T2652">
        <v>10</v>
      </c>
      <c r="U2652">
        <v>7</v>
      </c>
      <c r="V2652">
        <v>18</v>
      </c>
      <c r="W2652">
        <v>0</v>
      </c>
      <c r="X2652">
        <v>0</v>
      </c>
      <c r="Y2652" t="s">
        <v>45</v>
      </c>
    </row>
    <row r="2653" spans="1:25" x14ac:dyDescent="0.25">
      <c r="A2653" t="s">
        <v>4199</v>
      </c>
      <c r="B2653" t="s">
        <v>3566</v>
      </c>
      <c r="C2653" t="s">
        <v>54</v>
      </c>
      <c r="D2653" t="s">
        <v>59</v>
      </c>
      <c r="E2653" t="s">
        <v>28</v>
      </c>
      <c r="F2653" s="1" t="s">
        <v>14707</v>
      </c>
      <c r="G2653">
        <v>189</v>
      </c>
      <c r="H2653" t="s">
        <v>29</v>
      </c>
      <c r="I2653">
        <v>723</v>
      </c>
      <c r="J2653">
        <v>382.26</v>
      </c>
      <c r="K2653">
        <f>Passenger_Data[[#This Row],[Price_USD]]*1</f>
        <v>382.26</v>
      </c>
      <c r="L2653">
        <v>38</v>
      </c>
      <c r="M2653" t="s">
        <v>30</v>
      </c>
      <c r="N2653" t="s">
        <v>31</v>
      </c>
      <c r="O2653" t="s">
        <v>32</v>
      </c>
      <c r="P2653" t="s">
        <v>83</v>
      </c>
      <c r="Q2653">
        <v>1</v>
      </c>
      <c r="R2653" t="s">
        <v>51</v>
      </c>
      <c r="S2653" t="s">
        <v>35</v>
      </c>
      <c r="T2653">
        <v>7.6</v>
      </c>
      <c r="U2653">
        <v>3</v>
      </c>
      <c r="V2653">
        <v>67</v>
      </c>
      <c r="W2653">
        <v>0</v>
      </c>
      <c r="X2653">
        <v>1</v>
      </c>
      <c r="Y2653" t="s">
        <v>77</v>
      </c>
    </row>
    <row r="2654" spans="1:25" x14ac:dyDescent="0.25">
      <c r="A2654" t="s">
        <v>4200</v>
      </c>
      <c r="B2654" t="s">
        <v>4201</v>
      </c>
      <c r="C2654" t="s">
        <v>82</v>
      </c>
      <c r="D2654" t="s">
        <v>76</v>
      </c>
      <c r="E2654" t="s">
        <v>64</v>
      </c>
      <c r="F2654" s="1" t="s">
        <v>14708</v>
      </c>
      <c r="G2654">
        <v>240</v>
      </c>
      <c r="H2654" t="s">
        <v>86</v>
      </c>
      <c r="I2654">
        <v>1083</v>
      </c>
      <c r="J2654">
        <v>346.53</v>
      </c>
      <c r="K2654">
        <f>Passenger_Data[[#This Row],[Price_USD]]*1</f>
        <v>346.53</v>
      </c>
      <c r="L2654">
        <v>72</v>
      </c>
      <c r="M2654" t="s">
        <v>40</v>
      </c>
      <c r="N2654" t="s">
        <v>60</v>
      </c>
      <c r="O2654" t="s">
        <v>56</v>
      </c>
      <c r="P2654" t="s">
        <v>50</v>
      </c>
      <c r="Q2654">
        <v>1</v>
      </c>
      <c r="R2654" t="s">
        <v>65</v>
      </c>
      <c r="S2654" t="s">
        <v>44</v>
      </c>
      <c r="T2654">
        <v>9.6</v>
      </c>
      <c r="U2654">
        <v>4</v>
      </c>
      <c r="V2654">
        <v>116</v>
      </c>
      <c r="W2654">
        <v>0</v>
      </c>
      <c r="X2654">
        <v>0</v>
      </c>
      <c r="Y2654" t="s">
        <v>36</v>
      </c>
    </row>
    <row r="2655" spans="1:25" x14ac:dyDescent="0.25">
      <c r="A2655" t="s">
        <v>4202</v>
      </c>
      <c r="B2655" t="s">
        <v>4203</v>
      </c>
      <c r="C2655" t="s">
        <v>48</v>
      </c>
      <c r="D2655" t="s">
        <v>59</v>
      </c>
      <c r="E2655" t="s">
        <v>27</v>
      </c>
      <c r="F2655" s="1" t="s">
        <v>14709</v>
      </c>
      <c r="G2655">
        <v>107</v>
      </c>
      <c r="H2655" t="s">
        <v>29</v>
      </c>
      <c r="I2655">
        <v>1381</v>
      </c>
      <c r="J2655">
        <v>538.61</v>
      </c>
      <c r="K2655">
        <f>Passenger_Data[[#This Row],[Price_USD]]*1</f>
        <v>538.61</v>
      </c>
      <c r="L2655">
        <v>50</v>
      </c>
      <c r="M2655" t="s">
        <v>30</v>
      </c>
      <c r="N2655" t="s">
        <v>41</v>
      </c>
      <c r="O2655" t="s">
        <v>56</v>
      </c>
      <c r="P2655" t="s">
        <v>33</v>
      </c>
      <c r="Q2655">
        <v>1</v>
      </c>
      <c r="R2655" t="s">
        <v>43</v>
      </c>
      <c r="S2655" t="s">
        <v>61</v>
      </c>
      <c r="T2655">
        <v>9.4</v>
      </c>
      <c r="U2655">
        <v>6</v>
      </c>
      <c r="V2655">
        <v>32</v>
      </c>
      <c r="W2655">
        <v>0</v>
      </c>
      <c r="X2655">
        <v>0</v>
      </c>
      <c r="Y2655" t="s">
        <v>36</v>
      </c>
    </row>
    <row r="2656" spans="1:25" x14ac:dyDescent="0.25">
      <c r="A2656" t="s">
        <v>4204</v>
      </c>
      <c r="B2656" t="s">
        <v>299</v>
      </c>
      <c r="C2656" t="s">
        <v>82</v>
      </c>
      <c r="D2656" t="s">
        <v>49</v>
      </c>
      <c r="E2656" t="s">
        <v>49</v>
      </c>
      <c r="F2656" s="1" t="s">
        <v>14710</v>
      </c>
      <c r="G2656">
        <v>163</v>
      </c>
      <c r="H2656" t="s">
        <v>29</v>
      </c>
      <c r="I2656">
        <v>832</v>
      </c>
      <c r="J2656">
        <v>537.21</v>
      </c>
      <c r="K2656">
        <f>Passenger_Data[[#This Row],[Price_USD]]*1</f>
        <v>537.21</v>
      </c>
      <c r="L2656">
        <v>34</v>
      </c>
      <c r="M2656" t="s">
        <v>40</v>
      </c>
      <c r="N2656" t="s">
        <v>41</v>
      </c>
      <c r="O2656" t="s">
        <v>32</v>
      </c>
      <c r="P2656" t="s">
        <v>33</v>
      </c>
      <c r="Q2656">
        <v>0</v>
      </c>
      <c r="R2656" t="s">
        <v>65</v>
      </c>
      <c r="S2656" t="s">
        <v>68</v>
      </c>
      <c r="T2656">
        <v>7.2</v>
      </c>
      <c r="U2656">
        <v>4</v>
      </c>
      <c r="V2656">
        <v>63</v>
      </c>
      <c r="W2656">
        <v>0</v>
      </c>
      <c r="X2656">
        <v>0</v>
      </c>
      <c r="Y2656" t="s">
        <v>77</v>
      </c>
    </row>
    <row r="2657" spans="1:25" x14ac:dyDescent="0.25">
      <c r="A2657" t="s">
        <v>4205</v>
      </c>
      <c r="B2657" t="s">
        <v>160</v>
      </c>
      <c r="C2657" t="s">
        <v>26</v>
      </c>
      <c r="D2657" t="s">
        <v>27</v>
      </c>
      <c r="E2657" t="s">
        <v>76</v>
      </c>
      <c r="F2657" s="1" t="s">
        <v>14711</v>
      </c>
      <c r="G2657">
        <v>183</v>
      </c>
      <c r="H2657" t="s">
        <v>29</v>
      </c>
      <c r="I2657">
        <v>1360</v>
      </c>
      <c r="J2657">
        <v>367.58</v>
      </c>
      <c r="K2657">
        <f>Passenger_Data[[#This Row],[Price_USD]]*1</f>
        <v>367.58</v>
      </c>
      <c r="L2657">
        <v>58</v>
      </c>
      <c r="M2657" t="s">
        <v>30</v>
      </c>
      <c r="N2657" t="s">
        <v>31</v>
      </c>
      <c r="O2657" t="s">
        <v>32</v>
      </c>
      <c r="P2657" t="s">
        <v>50</v>
      </c>
      <c r="Q2657">
        <v>2</v>
      </c>
      <c r="R2657" t="s">
        <v>65</v>
      </c>
      <c r="S2657" t="s">
        <v>44</v>
      </c>
      <c r="T2657">
        <v>5.6</v>
      </c>
      <c r="U2657">
        <v>16</v>
      </c>
      <c r="V2657">
        <v>78</v>
      </c>
      <c r="W2657">
        <v>0</v>
      </c>
      <c r="X2657">
        <v>1</v>
      </c>
      <c r="Y2657" t="s">
        <v>77</v>
      </c>
    </row>
    <row r="2658" spans="1:25" x14ac:dyDescent="0.25">
      <c r="A2658" t="s">
        <v>4206</v>
      </c>
      <c r="B2658" t="s">
        <v>663</v>
      </c>
      <c r="C2658" t="s">
        <v>82</v>
      </c>
      <c r="D2658" t="s">
        <v>28</v>
      </c>
      <c r="E2658" t="s">
        <v>59</v>
      </c>
      <c r="F2658" s="1" t="s">
        <v>14712</v>
      </c>
      <c r="G2658">
        <v>151</v>
      </c>
      <c r="H2658" t="s">
        <v>29</v>
      </c>
      <c r="I2658">
        <v>844</v>
      </c>
      <c r="J2658">
        <v>341.76</v>
      </c>
      <c r="K2658">
        <f>Passenger_Data[[#This Row],[Price_USD]]*1</f>
        <v>341.76</v>
      </c>
      <c r="L2658">
        <v>19</v>
      </c>
      <c r="M2658" t="s">
        <v>40</v>
      </c>
      <c r="N2658" t="s">
        <v>31</v>
      </c>
      <c r="O2658" t="s">
        <v>56</v>
      </c>
      <c r="P2658" t="s">
        <v>33</v>
      </c>
      <c r="Q2658">
        <v>1</v>
      </c>
      <c r="R2658" t="s">
        <v>43</v>
      </c>
      <c r="S2658" t="s">
        <v>61</v>
      </c>
      <c r="T2658">
        <v>6</v>
      </c>
      <c r="U2658">
        <v>22</v>
      </c>
      <c r="V2658">
        <v>88</v>
      </c>
      <c r="W2658">
        <v>0</v>
      </c>
      <c r="X2658">
        <v>0</v>
      </c>
      <c r="Y2658" t="s">
        <v>77</v>
      </c>
    </row>
    <row r="2659" spans="1:25" x14ac:dyDescent="0.25">
      <c r="A2659" t="s">
        <v>4207</v>
      </c>
      <c r="B2659" t="s">
        <v>2524</v>
      </c>
      <c r="C2659" t="s">
        <v>48</v>
      </c>
      <c r="D2659" t="s">
        <v>49</v>
      </c>
      <c r="E2659" t="s">
        <v>76</v>
      </c>
      <c r="F2659" s="1" t="s">
        <v>14713</v>
      </c>
      <c r="G2659">
        <v>99</v>
      </c>
      <c r="H2659" t="s">
        <v>29</v>
      </c>
      <c r="I2659">
        <v>878</v>
      </c>
      <c r="J2659">
        <v>231.73</v>
      </c>
      <c r="K2659">
        <f>Passenger_Data[[#This Row],[Price_USD]]*1</f>
        <v>231.73</v>
      </c>
      <c r="L2659">
        <v>78</v>
      </c>
      <c r="M2659" t="s">
        <v>30</v>
      </c>
      <c r="N2659" t="s">
        <v>60</v>
      </c>
      <c r="O2659" t="s">
        <v>56</v>
      </c>
      <c r="P2659" t="s">
        <v>50</v>
      </c>
      <c r="Q2659">
        <v>0</v>
      </c>
      <c r="R2659" t="s">
        <v>65</v>
      </c>
      <c r="S2659" t="s">
        <v>44</v>
      </c>
      <c r="T2659">
        <v>6.6</v>
      </c>
      <c r="U2659">
        <v>14</v>
      </c>
      <c r="V2659">
        <v>22</v>
      </c>
      <c r="W2659">
        <v>0</v>
      </c>
      <c r="X2659">
        <v>1</v>
      </c>
      <c r="Y2659" t="s">
        <v>77</v>
      </c>
    </row>
    <row r="2660" spans="1:25" x14ac:dyDescent="0.25">
      <c r="A2660" t="s">
        <v>4208</v>
      </c>
      <c r="B2660" t="s">
        <v>1298</v>
      </c>
      <c r="C2660" t="s">
        <v>73</v>
      </c>
      <c r="D2660" t="s">
        <v>49</v>
      </c>
      <c r="E2660" t="s">
        <v>55</v>
      </c>
      <c r="F2660" s="1" t="s">
        <v>14714</v>
      </c>
      <c r="G2660">
        <v>126</v>
      </c>
      <c r="H2660" t="s">
        <v>29</v>
      </c>
      <c r="I2660">
        <v>1002</v>
      </c>
      <c r="J2660">
        <v>427.27</v>
      </c>
      <c r="K2660">
        <f>Passenger_Data[[#This Row],[Price_USD]]*1</f>
        <v>427.27</v>
      </c>
      <c r="L2660">
        <v>67</v>
      </c>
      <c r="M2660" t="s">
        <v>40</v>
      </c>
      <c r="N2660" t="s">
        <v>31</v>
      </c>
      <c r="O2660" t="s">
        <v>32</v>
      </c>
      <c r="P2660" t="s">
        <v>83</v>
      </c>
      <c r="Q2660">
        <v>0</v>
      </c>
      <c r="R2660" t="s">
        <v>65</v>
      </c>
      <c r="S2660" t="s">
        <v>61</v>
      </c>
      <c r="T2660">
        <v>6.9</v>
      </c>
      <c r="U2660">
        <v>3</v>
      </c>
      <c r="V2660">
        <v>42</v>
      </c>
      <c r="W2660">
        <v>0</v>
      </c>
      <c r="X2660">
        <v>0</v>
      </c>
      <c r="Y2660" t="s">
        <v>45</v>
      </c>
    </row>
    <row r="2661" spans="1:25" x14ac:dyDescent="0.25">
      <c r="A2661" t="s">
        <v>4209</v>
      </c>
      <c r="B2661" t="s">
        <v>998</v>
      </c>
      <c r="C2661" t="s">
        <v>48</v>
      </c>
      <c r="D2661" t="s">
        <v>27</v>
      </c>
      <c r="E2661" t="s">
        <v>39</v>
      </c>
      <c r="F2661" s="1" t="s">
        <v>14715</v>
      </c>
      <c r="G2661">
        <v>195</v>
      </c>
      <c r="H2661" t="s">
        <v>29</v>
      </c>
      <c r="I2661">
        <v>1055</v>
      </c>
      <c r="J2661">
        <v>421.92</v>
      </c>
      <c r="K2661">
        <f>Passenger_Data[[#This Row],[Price_USD]]*1</f>
        <v>421.92</v>
      </c>
      <c r="L2661">
        <v>75</v>
      </c>
      <c r="M2661" t="s">
        <v>30</v>
      </c>
      <c r="N2661" t="s">
        <v>60</v>
      </c>
      <c r="O2661" t="s">
        <v>33</v>
      </c>
      <c r="P2661" t="s">
        <v>50</v>
      </c>
      <c r="Q2661">
        <v>2</v>
      </c>
      <c r="R2661" t="s">
        <v>51</v>
      </c>
      <c r="S2661" t="s">
        <v>35</v>
      </c>
      <c r="T2661">
        <v>6.4</v>
      </c>
      <c r="U2661">
        <v>15</v>
      </c>
      <c r="V2661">
        <v>74</v>
      </c>
      <c r="W2661">
        <v>0</v>
      </c>
      <c r="X2661">
        <v>0</v>
      </c>
      <c r="Y2661" t="s">
        <v>77</v>
      </c>
    </row>
    <row r="2662" spans="1:25" x14ac:dyDescent="0.25">
      <c r="A2662" t="s">
        <v>4210</v>
      </c>
      <c r="B2662" t="s">
        <v>3007</v>
      </c>
      <c r="C2662" t="s">
        <v>82</v>
      </c>
      <c r="D2662" t="s">
        <v>55</v>
      </c>
      <c r="E2662" t="s">
        <v>49</v>
      </c>
      <c r="F2662" s="1" t="s">
        <v>14716</v>
      </c>
      <c r="G2662">
        <v>151</v>
      </c>
      <c r="H2662" t="s">
        <v>29</v>
      </c>
      <c r="I2662">
        <v>969</v>
      </c>
      <c r="J2662">
        <v>486.52</v>
      </c>
      <c r="K2662">
        <f>Passenger_Data[[#This Row],[Price_USD]]*1</f>
        <v>486.52</v>
      </c>
      <c r="L2662">
        <v>21</v>
      </c>
      <c r="M2662" t="s">
        <v>30</v>
      </c>
      <c r="N2662" t="s">
        <v>31</v>
      </c>
      <c r="O2662" t="s">
        <v>42</v>
      </c>
      <c r="P2662" t="s">
        <v>50</v>
      </c>
      <c r="Q2662">
        <v>1</v>
      </c>
      <c r="R2662" t="s">
        <v>65</v>
      </c>
      <c r="S2662" t="s">
        <v>61</v>
      </c>
      <c r="T2662">
        <v>5</v>
      </c>
      <c r="U2662">
        <v>4</v>
      </c>
      <c r="V2662">
        <v>58</v>
      </c>
      <c r="W2662">
        <v>0</v>
      </c>
      <c r="X2662">
        <v>0</v>
      </c>
      <c r="Y2662" t="s">
        <v>45</v>
      </c>
    </row>
    <row r="2663" spans="1:25" x14ac:dyDescent="0.25">
      <c r="A2663" t="s">
        <v>4211</v>
      </c>
      <c r="B2663" t="s">
        <v>850</v>
      </c>
      <c r="C2663" t="s">
        <v>54</v>
      </c>
      <c r="D2663" t="s">
        <v>64</v>
      </c>
      <c r="E2663" t="s">
        <v>64</v>
      </c>
      <c r="F2663" s="1" t="s">
        <v>14717</v>
      </c>
      <c r="G2663">
        <v>157</v>
      </c>
      <c r="H2663" t="s">
        <v>29</v>
      </c>
      <c r="I2663">
        <v>1809</v>
      </c>
      <c r="J2663">
        <v>442.18</v>
      </c>
      <c r="K2663">
        <f>Passenger_Data[[#This Row],[Price_USD]]*1</f>
        <v>442.18</v>
      </c>
      <c r="L2663">
        <v>78</v>
      </c>
      <c r="M2663" t="s">
        <v>40</v>
      </c>
      <c r="N2663" t="s">
        <v>41</v>
      </c>
      <c r="O2663" t="s">
        <v>56</v>
      </c>
      <c r="P2663" t="s">
        <v>33</v>
      </c>
      <c r="Q2663">
        <v>2</v>
      </c>
      <c r="R2663" t="s">
        <v>51</v>
      </c>
      <c r="S2663" t="s">
        <v>68</v>
      </c>
      <c r="T2663">
        <v>8.3000000000000007</v>
      </c>
      <c r="U2663">
        <v>17</v>
      </c>
      <c r="V2663">
        <v>57</v>
      </c>
      <c r="W2663">
        <v>0</v>
      </c>
      <c r="X2663">
        <v>0</v>
      </c>
      <c r="Y2663" t="s">
        <v>36</v>
      </c>
    </row>
    <row r="2664" spans="1:25" x14ac:dyDescent="0.25">
      <c r="A2664" t="s">
        <v>4212</v>
      </c>
      <c r="B2664" t="s">
        <v>547</v>
      </c>
      <c r="C2664" t="s">
        <v>54</v>
      </c>
      <c r="D2664" t="s">
        <v>76</v>
      </c>
      <c r="E2664" t="s">
        <v>55</v>
      </c>
      <c r="F2664" s="1" t="s">
        <v>14718</v>
      </c>
      <c r="G2664">
        <v>125</v>
      </c>
      <c r="H2664" t="s">
        <v>29</v>
      </c>
      <c r="I2664">
        <v>1359</v>
      </c>
      <c r="J2664">
        <v>308.14</v>
      </c>
      <c r="K2664">
        <f>Passenger_Data[[#This Row],[Price_USD]]*1</f>
        <v>308.14</v>
      </c>
      <c r="L2664">
        <v>28</v>
      </c>
      <c r="M2664" t="s">
        <v>40</v>
      </c>
      <c r="N2664" t="s">
        <v>41</v>
      </c>
      <c r="O2664" t="s">
        <v>42</v>
      </c>
      <c r="P2664" t="s">
        <v>83</v>
      </c>
      <c r="Q2664">
        <v>0</v>
      </c>
      <c r="R2664" t="s">
        <v>65</v>
      </c>
      <c r="S2664" t="s">
        <v>44</v>
      </c>
      <c r="T2664">
        <v>8</v>
      </c>
      <c r="U2664">
        <v>22</v>
      </c>
      <c r="V2664">
        <v>41</v>
      </c>
      <c r="W2664">
        <v>0</v>
      </c>
      <c r="X2664">
        <v>0</v>
      </c>
      <c r="Y2664" t="s">
        <v>45</v>
      </c>
    </row>
    <row r="2665" spans="1:25" x14ac:dyDescent="0.25">
      <c r="A2665" t="s">
        <v>4213</v>
      </c>
      <c r="B2665" t="s">
        <v>555</v>
      </c>
      <c r="C2665" t="s">
        <v>54</v>
      </c>
      <c r="D2665" t="s">
        <v>76</v>
      </c>
      <c r="E2665" t="s">
        <v>55</v>
      </c>
      <c r="F2665" s="1" t="s">
        <v>14719</v>
      </c>
      <c r="G2665">
        <v>142</v>
      </c>
      <c r="H2665" t="s">
        <v>29</v>
      </c>
      <c r="I2665">
        <v>1241</v>
      </c>
      <c r="J2665">
        <v>296.05</v>
      </c>
      <c r="K2665">
        <f>Passenger_Data[[#This Row],[Price_USD]]*1</f>
        <v>296.05</v>
      </c>
      <c r="L2665">
        <v>18</v>
      </c>
      <c r="M2665" t="s">
        <v>40</v>
      </c>
      <c r="N2665" t="s">
        <v>31</v>
      </c>
      <c r="O2665" t="s">
        <v>32</v>
      </c>
      <c r="P2665" t="s">
        <v>50</v>
      </c>
      <c r="Q2665">
        <v>0</v>
      </c>
      <c r="R2665" t="s">
        <v>51</v>
      </c>
      <c r="S2665" t="s">
        <v>68</v>
      </c>
      <c r="T2665">
        <v>6.2</v>
      </c>
      <c r="U2665">
        <v>4</v>
      </c>
      <c r="V2665">
        <v>40</v>
      </c>
      <c r="W2665">
        <v>0</v>
      </c>
      <c r="X2665">
        <v>0</v>
      </c>
      <c r="Y2665" t="s">
        <v>45</v>
      </c>
    </row>
    <row r="2666" spans="1:25" x14ac:dyDescent="0.25">
      <c r="A2666" t="s">
        <v>4214</v>
      </c>
      <c r="B2666" t="s">
        <v>2659</v>
      </c>
      <c r="C2666" t="s">
        <v>54</v>
      </c>
      <c r="D2666" t="s">
        <v>49</v>
      </c>
      <c r="E2666" t="s">
        <v>28</v>
      </c>
      <c r="F2666" s="1" t="s">
        <v>14720</v>
      </c>
      <c r="G2666">
        <v>187</v>
      </c>
      <c r="H2666" t="s">
        <v>108</v>
      </c>
      <c r="I2666">
        <v>1211</v>
      </c>
      <c r="J2666">
        <v>332.79</v>
      </c>
      <c r="K2666">
        <f>Passenger_Data[[#This Row],[Price_USD]]*1</f>
        <v>332.79</v>
      </c>
      <c r="L2666">
        <v>58</v>
      </c>
      <c r="M2666" t="s">
        <v>30</v>
      </c>
      <c r="N2666" t="s">
        <v>31</v>
      </c>
      <c r="O2666" t="s">
        <v>32</v>
      </c>
      <c r="P2666" t="s">
        <v>33</v>
      </c>
      <c r="Q2666">
        <v>1</v>
      </c>
      <c r="R2666" t="s">
        <v>65</v>
      </c>
      <c r="S2666" t="s">
        <v>35</v>
      </c>
      <c r="T2666">
        <v>6.9</v>
      </c>
      <c r="U2666">
        <v>24</v>
      </c>
      <c r="V2666">
        <v>69</v>
      </c>
      <c r="W2666">
        <v>0</v>
      </c>
      <c r="X2666">
        <v>0</v>
      </c>
      <c r="Y2666" t="s">
        <v>45</v>
      </c>
    </row>
    <row r="2667" spans="1:25" x14ac:dyDescent="0.25">
      <c r="A2667" t="s">
        <v>4215</v>
      </c>
      <c r="B2667" t="s">
        <v>2432</v>
      </c>
      <c r="C2667" t="s">
        <v>26</v>
      </c>
      <c r="D2667" t="s">
        <v>27</v>
      </c>
      <c r="E2667" t="s">
        <v>59</v>
      </c>
      <c r="F2667" s="1" t="s">
        <v>14721</v>
      </c>
      <c r="G2667">
        <v>241</v>
      </c>
      <c r="H2667" t="s">
        <v>29</v>
      </c>
      <c r="I2667">
        <v>1123</v>
      </c>
      <c r="J2667">
        <v>316.66000000000003</v>
      </c>
      <c r="K2667">
        <f>Passenger_Data[[#This Row],[Price_USD]]*1</f>
        <v>316.66000000000003</v>
      </c>
      <c r="L2667">
        <v>57</v>
      </c>
      <c r="M2667" t="s">
        <v>40</v>
      </c>
      <c r="N2667" t="s">
        <v>60</v>
      </c>
      <c r="O2667" t="s">
        <v>32</v>
      </c>
      <c r="P2667" t="s">
        <v>50</v>
      </c>
      <c r="Q2667">
        <v>0</v>
      </c>
      <c r="R2667" t="s">
        <v>43</v>
      </c>
      <c r="S2667" t="s">
        <v>44</v>
      </c>
      <c r="T2667">
        <v>6.8</v>
      </c>
      <c r="U2667">
        <v>4</v>
      </c>
      <c r="V2667">
        <v>77</v>
      </c>
      <c r="W2667">
        <v>0</v>
      </c>
      <c r="X2667">
        <v>0</v>
      </c>
      <c r="Y2667" t="s">
        <v>45</v>
      </c>
    </row>
    <row r="2668" spans="1:25" x14ac:dyDescent="0.25">
      <c r="A2668" t="s">
        <v>4216</v>
      </c>
      <c r="B2668" t="s">
        <v>4217</v>
      </c>
      <c r="C2668" t="s">
        <v>54</v>
      </c>
      <c r="D2668" t="s">
        <v>49</v>
      </c>
      <c r="E2668" t="s">
        <v>27</v>
      </c>
      <c r="F2668" s="1" t="s">
        <v>14722</v>
      </c>
      <c r="G2668">
        <v>200</v>
      </c>
      <c r="H2668" t="s">
        <v>29</v>
      </c>
      <c r="I2668">
        <v>1362</v>
      </c>
      <c r="J2668">
        <v>347.51</v>
      </c>
      <c r="K2668">
        <f>Passenger_Data[[#This Row],[Price_USD]]*1</f>
        <v>347.51</v>
      </c>
      <c r="L2668">
        <v>58</v>
      </c>
      <c r="M2668" t="s">
        <v>40</v>
      </c>
      <c r="N2668" t="s">
        <v>31</v>
      </c>
      <c r="O2668" t="s">
        <v>33</v>
      </c>
      <c r="P2668" t="s">
        <v>50</v>
      </c>
      <c r="Q2668">
        <v>1</v>
      </c>
      <c r="R2668" t="s">
        <v>51</v>
      </c>
      <c r="S2668" t="s">
        <v>35</v>
      </c>
      <c r="T2668">
        <v>5.8</v>
      </c>
      <c r="U2668">
        <v>13</v>
      </c>
      <c r="V2668">
        <v>49</v>
      </c>
      <c r="W2668">
        <v>0</v>
      </c>
      <c r="X2668">
        <v>0</v>
      </c>
      <c r="Y2668" t="s">
        <v>45</v>
      </c>
    </row>
    <row r="2669" spans="1:25" x14ac:dyDescent="0.25">
      <c r="A2669" t="s">
        <v>4218</v>
      </c>
      <c r="B2669" t="s">
        <v>3394</v>
      </c>
      <c r="C2669" t="s">
        <v>48</v>
      </c>
      <c r="D2669" t="s">
        <v>76</v>
      </c>
      <c r="E2669" t="s">
        <v>39</v>
      </c>
      <c r="F2669" s="1" t="s">
        <v>14723</v>
      </c>
      <c r="G2669">
        <v>179</v>
      </c>
      <c r="H2669" t="s">
        <v>29</v>
      </c>
      <c r="I2669">
        <v>1435</v>
      </c>
      <c r="J2669">
        <v>212.89</v>
      </c>
      <c r="K2669">
        <f>Passenger_Data[[#This Row],[Price_USD]]*1</f>
        <v>212.89</v>
      </c>
      <c r="L2669">
        <v>78</v>
      </c>
      <c r="M2669" t="s">
        <v>30</v>
      </c>
      <c r="N2669" t="s">
        <v>60</v>
      </c>
      <c r="O2669" t="s">
        <v>33</v>
      </c>
      <c r="P2669" t="s">
        <v>50</v>
      </c>
      <c r="Q2669">
        <v>0</v>
      </c>
      <c r="R2669" t="s">
        <v>65</v>
      </c>
      <c r="S2669" t="s">
        <v>35</v>
      </c>
      <c r="T2669">
        <v>8</v>
      </c>
      <c r="U2669">
        <v>0</v>
      </c>
      <c r="V2669">
        <v>17</v>
      </c>
      <c r="W2669">
        <v>0</v>
      </c>
      <c r="X2669">
        <v>0</v>
      </c>
      <c r="Y2669" t="s">
        <v>36</v>
      </c>
    </row>
    <row r="2670" spans="1:25" x14ac:dyDescent="0.25">
      <c r="A2670" t="s">
        <v>4219</v>
      </c>
      <c r="B2670" t="s">
        <v>486</v>
      </c>
      <c r="C2670" t="s">
        <v>48</v>
      </c>
      <c r="D2670" t="s">
        <v>27</v>
      </c>
      <c r="E2670" t="s">
        <v>27</v>
      </c>
      <c r="F2670" s="1" t="s">
        <v>14724</v>
      </c>
      <c r="G2670">
        <v>192</v>
      </c>
      <c r="H2670" t="s">
        <v>29</v>
      </c>
      <c r="I2670">
        <v>1143</v>
      </c>
      <c r="J2670">
        <v>451.03</v>
      </c>
      <c r="K2670">
        <f>Passenger_Data[[#This Row],[Price_USD]]*1</f>
        <v>451.03</v>
      </c>
      <c r="L2670">
        <v>77</v>
      </c>
      <c r="M2670" t="s">
        <v>30</v>
      </c>
      <c r="N2670" t="s">
        <v>41</v>
      </c>
      <c r="O2670" t="s">
        <v>56</v>
      </c>
      <c r="P2670" t="s">
        <v>83</v>
      </c>
      <c r="Q2670">
        <v>1</v>
      </c>
      <c r="R2670" t="s">
        <v>43</v>
      </c>
      <c r="S2670" t="s">
        <v>35</v>
      </c>
      <c r="T2670">
        <v>6.9</v>
      </c>
      <c r="U2670">
        <v>19</v>
      </c>
      <c r="V2670">
        <v>20</v>
      </c>
      <c r="W2670">
        <v>0</v>
      </c>
      <c r="X2670">
        <v>0</v>
      </c>
      <c r="Y2670" t="s">
        <v>36</v>
      </c>
    </row>
    <row r="2671" spans="1:25" x14ac:dyDescent="0.25">
      <c r="A2671" t="s">
        <v>4220</v>
      </c>
      <c r="B2671" t="s">
        <v>2860</v>
      </c>
      <c r="C2671" t="s">
        <v>54</v>
      </c>
      <c r="D2671" t="s">
        <v>49</v>
      </c>
      <c r="E2671" t="s">
        <v>49</v>
      </c>
      <c r="F2671" s="1" t="s">
        <v>14725</v>
      </c>
      <c r="G2671">
        <v>267</v>
      </c>
      <c r="H2671" t="s">
        <v>86</v>
      </c>
      <c r="I2671">
        <v>1199</v>
      </c>
      <c r="J2671">
        <v>309.66000000000003</v>
      </c>
      <c r="K2671">
        <f>Passenger_Data[[#This Row],[Price_USD]]*1</f>
        <v>309.66000000000003</v>
      </c>
      <c r="L2671">
        <v>18</v>
      </c>
      <c r="M2671" t="s">
        <v>30</v>
      </c>
      <c r="N2671" t="s">
        <v>31</v>
      </c>
      <c r="O2671" t="s">
        <v>33</v>
      </c>
      <c r="P2671" t="s">
        <v>50</v>
      </c>
      <c r="Q2671">
        <v>1</v>
      </c>
      <c r="R2671" t="s">
        <v>51</v>
      </c>
      <c r="S2671" t="s">
        <v>61</v>
      </c>
      <c r="T2671">
        <v>6.1</v>
      </c>
      <c r="U2671">
        <v>6</v>
      </c>
      <c r="V2671">
        <v>94</v>
      </c>
      <c r="W2671">
        <v>0</v>
      </c>
      <c r="X2671">
        <v>0</v>
      </c>
      <c r="Y2671" t="s">
        <v>36</v>
      </c>
    </row>
    <row r="2672" spans="1:25" x14ac:dyDescent="0.25">
      <c r="A2672" t="s">
        <v>4221</v>
      </c>
      <c r="B2672" t="s">
        <v>4222</v>
      </c>
      <c r="C2672" t="s">
        <v>48</v>
      </c>
      <c r="D2672" t="s">
        <v>49</v>
      </c>
      <c r="E2672" t="s">
        <v>64</v>
      </c>
      <c r="F2672" s="1" t="s">
        <v>14726</v>
      </c>
      <c r="G2672">
        <v>130</v>
      </c>
      <c r="H2672" t="s">
        <v>29</v>
      </c>
      <c r="I2672">
        <v>1527</v>
      </c>
      <c r="J2672">
        <v>401.63</v>
      </c>
      <c r="K2672">
        <f>Passenger_Data[[#This Row],[Price_USD]]*1</f>
        <v>401.63</v>
      </c>
      <c r="L2672">
        <v>63</v>
      </c>
      <c r="M2672" t="s">
        <v>40</v>
      </c>
      <c r="N2672" t="s">
        <v>31</v>
      </c>
      <c r="O2672" t="s">
        <v>32</v>
      </c>
      <c r="P2672" t="s">
        <v>264</v>
      </c>
      <c r="Q2672">
        <v>1</v>
      </c>
      <c r="R2672" t="s">
        <v>43</v>
      </c>
      <c r="S2672" t="s">
        <v>68</v>
      </c>
      <c r="T2672">
        <v>5.4</v>
      </c>
      <c r="U2672">
        <v>31</v>
      </c>
      <c r="V2672">
        <v>114</v>
      </c>
      <c r="W2672">
        <v>0</v>
      </c>
      <c r="X2672">
        <v>0</v>
      </c>
      <c r="Y2672" t="s">
        <v>36</v>
      </c>
    </row>
    <row r="2673" spans="1:25" x14ac:dyDescent="0.25">
      <c r="A2673" t="s">
        <v>4223</v>
      </c>
      <c r="B2673" t="s">
        <v>4224</v>
      </c>
      <c r="C2673" t="s">
        <v>73</v>
      </c>
      <c r="D2673" t="s">
        <v>59</v>
      </c>
      <c r="E2673" t="s">
        <v>27</v>
      </c>
      <c r="F2673" s="1" t="s">
        <v>14727</v>
      </c>
      <c r="G2673">
        <v>228</v>
      </c>
      <c r="H2673" t="s">
        <v>29</v>
      </c>
      <c r="I2673">
        <v>1544</v>
      </c>
      <c r="J2673">
        <v>393.51</v>
      </c>
      <c r="K2673">
        <f>Passenger_Data[[#This Row],[Price_USD]]*1</f>
        <v>393.51</v>
      </c>
      <c r="L2673">
        <v>61</v>
      </c>
      <c r="M2673" t="s">
        <v>30</v>
      </c>
      <c r="N2673" t="s">
        <v>31</v>
      </c>
      <c r="O2673" t="s">
        <v>42</v>
      </c>
      <c r="P2673" t="s">
        <v>33</v>
      </c>
      <c r="Q2673">
        <v>0</v>
      </c>
      <c r="R2673" t="s">
        <v>65</v>
      </c>
      <c r="S2673" t="s">
        <v>35</v>
      </c>
      <c r="T2673">
        <v>5.7</v>
      </c>
      <c r="U2673">
        <v>5</v>
      </c>
      <c r="V2673">
        <v>11</v>
      </c>
      <c r="W2673">
        <v>0</v>
      </c>
      <c r="X2673">
        <v>0</v>
      </c>
      <c r="Y2673" t="s">
        <v>77</v>
      </c>
    </row>
    <row r="2674" spans="1:25" x14ac:dyDescent="0.25">
      <c r="A2674" t="s">
        <v>4225</v>
      </c>
      <c r="B2674" t="s">
        <v>1034</v>
      </c>
      <c r="C2674" t="s">
        <v>54</v>
      </c>
      <c r="D2674" t="s">
        <v>49</v>
      </c>
      <c r="E2674" t="s">
        <v>27</v>
      </c>
      <c r="F2674" s="1" t="s">
        <v>14728</v>
      </c>
      <c r="G2674">
        <v>293</v>
      </c>
      <c r="H2674" t="s">
        <v>29</v>
      </c>
      <c r="I2674">
        <v>879</v>
      </c>
      <c r="J2674">
        <v>351.3</v>
      </c>
      <c r="K2674">
        <f>Passenger_Data[[#This Row],[Price_USD]]*1</f>
        <v>351.3</v>
      </c>
      <c r="L2674">
        <v>42</v>
      </c>
      <c r="M2674" t="s">
        <v>30</v>
      </c>
      <c r="N2674" t="s">
        <v>41</v>
      </c>
      <c r="O2674" t="s">
        <v>56</v>
      </c>
      <c r="P2674" t="s">
        <v>33</v>
      </c>
      <c r="Q2674">
        <v>1</v>
      </c>
      <c r="R2674" t="s">
        <v>51</v>
      </c>
      <c r="S2674" t="s">
        <v>68</v>
      </c>
      <c r="T2674">
        <v>7.6</v>
      </c>
      <c r="U2674">
        <v>6</v>
      </c>
      <c r="V2674">
        <v>32</v>
      </c>
      <c r="W2674">
        <v>0</v>
      </c>
      <c r="X2674">
        <v>0</v>
      </c>
      <c r="Y2674" t="s">
        <v>36</v>
      </c>
    </row>
    <row r="2675" spans="1:25" x14ac:dyDescent="0.25">
      <c r="A2675" t="s">
        <v>4226</v>
      </c>
      <c r="B2675" t="s">
        <v>1877</v>
      </c>
      <c r="C2675" t="s">
        <v>26</v>
      </c>
      <c r="D2675" t="s">
        <v>76</v>
      </c>
      <c r="E2675" t="s">
        <v>59</v>
      </c>
      <c r="F2675" s="1" t="s">
        <v>14729</v>
      </c>
      <c r="G2675">
        <v>131</v>
      </c>
      <c r="H2675" t="s">
        <v>86</v>
      </c>
      <c r="I2675">
        <v>1254</v>
      </c>
      <c r="J2675">
        <v>488.56</v>
      </c>
      <c r="K2675">
        <f>Passenger_Data[[#This Row],[Price_USD]]*1</f>
        <v>488.56</v>
      </c>
      <c r="L2675">
        <v>27</v>
      </c>
      <c r="M2675" t="s">
        <v>40</v>
      </c>
      <c r="N2675" t="s">
        <v>31</v>
      </c>
      <c r="O2675" t="s">
        <v>32</v>
      </c>
      <c r="P2675" t="s">
        <v>50</v>
      </c>
      <c r="Q2675">
        <v>1</v>
      </c>
      <c r="R2675" t="s">
        <v>51</v>
      </c>
      <c r="S2675" t="s">
        <v>61</v>
      </c>
      <c r="T2675">
        <v>8.6</v>
      </c>
      <c r="U2675">
        <v>2</v>
      </c>
      <c r="V2675">
        <v>51</v>
      </c>
      <c r="W2675">
        <v>0</v>
      </c>
      <c r="X2675">
        <v>0</v>
      </c>
      <c r="Y2675" t="s">
        <v>77</v>
      </c>
    </row>
    <row r="2676" spans="1:25" x14ac:dyDescent="0.25">
      <c r="A2676" t="s">
        <v>4227</v>
      </c>
      <c r="B2676" t="s">
        <v>555</v>
      </c>
      <c r="C2676" t="s">
        <v>48</v>
      </c>
      <c r="D2676" t="s">
        <v>49</v>
      </c>
      <c r="E2676" t="s">
        <v>76</v>
      </c>
      <c r="F2676" s="1" t="s">
        <v>14730</v>
      </c>
      <c r="G2676">
        <v>67</v>
      </c>
      <c r="H2676" t="s">
        <v>29</v>
      </c>
      <c r="I2676">
        <v>1245</v>
      </c>
      <c r="J2676">
        <v>410.86</v>
      </c>
      <c r="K2676">
        <f>Passenger_Data[[#This Row],[Price_USD]]*1</f>
        <v>410.86</v>
      </c>
      <c r="L2676">
        <v>61</v>
      </c>
      <c r="M2676" t="s">
        <v>40</v>
      </c>
      <c r="N2676" t="s">
        <v>60</v>
      </c>
      <c r="O2676" t="s">
        <v>56</v>
      </c>
      <c r="P2676" t="s">
        <v>50</v>
      </c>
      <c r="Q2676">
        <v>0</v>
      </c>
      <c r="R2676" t="s">
        <v>65</v>
      </c>
      <c r="S2676" t="s">
        <v>68</v>
      </c>
      <c r="T2676">
        <v>5.8</v>
      </c>
      <c r="U2676">
        <v>6</v>
      </c>
      <c r="V2676">
        <v>60</v>
      </c>
      <c r="W2676">
        <v>1</v>
      </c>
      <c r="X2676">
        <v>0</v>
      </c>
      <c r="Y2676" t="s">
        <v>77</v>
      </c>
    </row>
    <row r="2677" spans="1:25" x14ac:dyDescent="0.25">
      <c r="A2677" t="s">
        <v>4228</v>
      </c>
      <c r="B2677" t="s">
        <v>4229</v>
      </c>
      <c r="C2677" t="s">
        <v>26</v>
      </c>
      <c r="D2677" t="s">
        <v>64</v>
      </c>
      <c r="E2677" t="s">
        <v>49</v>
      </c>
      <c r="F2677" s="1" t="s">
        <v>14731</v>
      </c>
      <c r="G2677">
        <v>158</v>
      </c>
      <c r="H2677" t="s">
        <v>29</v>
      </c>
      <c r="I2677">
        <v>994</v>
      </c>
      <c r="J2677">
        <v>438.75</v>
      </c>
      <c r="K2677">
        <f>Passenger_Data[[#This Row],[Price_USD]]*1</f>
        <v>438.75</v>
      </c>
      <c r="L2677">
        <v>27</v>
      </c>
      <c r="M2677" t="s">
        <v>30</v>
      </c>
      <c r="N2677" t="s">
        <v>31</v>
      </c>
      <c r="O2677" t="s">
        <v>42</v>
      </c>
      <c r="P2677" t="s">
        <v>50</v>
      </c>
      <c r="Q2677">
        <v>1</v>
      </c>
      <c r="R2677" t="s">
        <v>65</v>
      </c>
      <c r="S2677" t="s">
        <v>44</v>
      </c>
      <c r="T2677">
        <v>7.5</v>
      </c>
      <c r="U2677">
        <v>13</v>
      </c>
      <c r="V2677">
        <v>104</v>
      </c>
      <c r="W2677">
        <v>0</v>
      </c>
      <c r="X2677">
        <v>0</v>
      </c>
      <c r="Y2677" t="s">
        <v>77</v>
      </c>
    </row>
    <row r="2678" spans="1:25" x14ac:dyDescent="0.25">
      <c r="A2678" t="s">
        <v>4230</v>
      </c>
      <c r="B2678" t="s">
        <v>1724</v>
      </c>
      <c r="C2678" t="s">
        <v>73</v>
      </c>
      <c r="D2678" t="s">
        <v>39</v>
      </c>
      <c r="E2678" t="s">
        <v>39</v>
      </c>
      <c r="F2678" s="1" t="s">
        <v>14732</v>
      </c>
      <c r="G2678">
        <v>304</v>
      </c>
      <c r="H2678" t="s">
        <v>86</v>
      </c>
      <c r="I2678">
        <v>1343</v>
      </c>
      <c r="J2678">
        <v>219.42</v>
      </c>
      <c r="K2678">
        <f>Passenger_Data[[#This Row],[Price_USD]]*1</f>
        <v>219.42</v>
      </c>
      <c r="L2678">
        <v>38</v>
      </c>
      <c r="M2678" t="s">
        <v>40</v>
      </c>
      <c r="N2678" t="s">
        <v>31</v>
      </c>
      <c r="O2678" t="s">
        <v>42</v>
      </c>
      <c r="P2678" t="s">
        <v>33</v>
      </c>
      <c r="Q2678">
        <v>3</v>
      </c>
      <c r="R2678" t="s">
        <v>34</v>
      </c>
      <c r="S2678" t="s">
        <v>68</v>
      </c>
      <c r="T2678">
        <v>8.5</v>
      </c>
      <c r="U2678">
        <v>25</v>
      </c>
      <c r="V2678">
        <v>86</v>
      </c>
      <c r="W2678">
        <v>0</v>
      </c>
      <c r="X2678">
        <v>0</v>
      </c>
      <c r="Y2678" t="s">
        <v>77</v>
      </c>
    </row>
    <row r="2679" spans="1:25" x14ac:dyDescent="0.25">
      <c r="A2679" t="s">
        <v>4231</v>
      </c>
      <c r="B2679" t="s">
        <v>122</v>
      </c>
      <c r="C2679" t="s">
        <v>26</v>
      </c>
      <c r="D2679" t="s">
        <v>55</v>
      </c>
      <c r="E2679" t="s">
        <v>27</v>
      </c>
      <c r="F2679" s="1" t="s">
        <v>14733</v>
      </c>
      <c r="G2679">
        <v>158</v>
      </c>
      <c r="H2679" t="s">
        <v>86</v>
      </c>
      <c r="I2679">
        <v>724</v>
      </c>
      <c r="J2679">
        <v>266.35000000000002</v>
      </c>
      <c r="K2679">
        <f>Passenger_Data[[#This Row],[Price_USD]]*1</f>
        <v>266.35000000000002</v>
      </c>
      <c r="L2679">
        <v>32</v>
      </c>
      <c r="M2679" t="s">
        <v>30</v>
      </c>
      <c r="N2679" t="s">
        <v>60</v>
      </c>
      <c r="O2679" t="s">
        <v>42</v>
      </c>
      <c r="P2679" t="s">
        <v>50</v>
      </c>
      <c r="Q2679">
        <v>2</v>
      </c>
      <c r="R2679" t="s">
        <v>43</v>
      </c>
      <c r="S2679" t="s">
        <v>44</v>
      </c>
      <c r="T2679">
        <v>7</v>
      </c>
      <c r="U2679">
        <v>4</v>
      </c>
      <c r="V2679">
        <v>4</v>
      </c>
      <c r="W2679">
        <v>0</v>
      </c>
      <c r="X2679">
        <v>0</v>
      </c>
      <c r="Y2679" t="s">
        <v>36</v>
      </c>
    </row>
    <row r="2680" spans="1:25" x14ac:dyDescent="0.25">
      <c r="A2680" t="s">
        <v>4232</v>
      </c>
      <c r="B2680" t="s">
        <v>671</v>
      </c>
      <c r="C2680" t="s">
        <v>54</v>
      </c>
      <c r="D2680" t="s">
        <v>64</v>
      </c>
      <c r="E2680" t="s">
        <v>55</v>
      </c>
      <c r="F2680" s="1" t="s">
        <v>14734</v>
      </c>
      <c r="G2680">
        <v>242</v>
      </c>
      <c r="H2680" t="s">
        <v>29</v>
      </c>
      <c r="I2680">
        <v>1305</v>
      </c>
      <c r="J2680">
        <v>499.38</v>
      </c>
      <c r="K2680">
        <f>Passenger_Data[[#This Row],[Price_USD]]*1</f>
        <v>499.38</v>
      </c>
      <c r="L2680">
        <v>33</v>
      </c>
      <c r="M2680" t="s">
        <v>40</v>
      </c>
      <c r="N2680" t="s">
        <v>31</v>
      </c>
      <c r="O2680" t="s">
        <v>32</v>
      </c>
      <c r="P2680" t="s">
        <v>50</v>
      </c>
      <c r="Q2680">
        <v>0</v>
      </c>
      <c r="R2680" t="s">
        <v>65</v>
      </c>
      <c r="S2680" t="s">
        <v>44</v>
      </c>
      <c r="T2680">
        <v>7.6</v>
      </c>
      <c r="U2680">
        <v>19</v>
      </c>
      <c r="V2680">
        <v>87</v>
      </c>
      <c r="W2680">
        <v>0</v>
      </c>
      <c r="X2680">
        <v>0</v>
      </c>
      <c r="Y2680" t="s">
        <v>77</v>
      </c>
    </row>
    <row r="2681" spans="1:25" x14ac:dyDescent="0.25">
      <c r="A2681" t="s">
        <v>4233</v>
      </c>
      <c r="B2681" t="s">
        <v>675</v>
      </c>
      <c r="C2681" t="s">
        <v>48</v>
      </c>
      <c r="D2681" t="s">
        <v>28</v>
      </c>
      <c r="E2681" t="s">
        <v>27</v>
      </c>
      <c r="F2681" s="1" t="s">
        <v>14735</v>
      </c>
      <c r="G2681">
        <v>152</v>
      </c>
      <c r="H2681" t="s">
        <v>29</v>
      </c>
      <c r="I2681">
        <v>877</v>
      </c>
      <c r="J2681">
        <v>313.58</v>
      </c>
      <c r="K2681">
        <f>Passenger_Data[[#This Row],[Price_USD]]*1</f>
        <v>313.58</v>
      </c>
      <c r="L2681">
        <v>35</v>
      </c>
      <c r="M2681" t="s">
        <v>40</v>
      </c>
      <c r="N2681" t="s">
        <v>31</v>
      </c>
      <c r="O2681" t="s">
        <v>56</v>
      </c>
      <c r="P2681" t="s">
        <v>33</v>
      </c>
      <c r="Q2681">
        <v>1</v>
      </c>
      <c r="R2681" t="s">
        <v>34</v>
      </c>
      <c r="S2681" t="s">
        <v>44</v>
      </c>
      <c r="T2681">
        <v>7.8</v>
      </c>
      <c r="U2681">
        <v>8</v>
      </c>
      <c r="V2681">
        <v>87</v>
      </c>
      <c r="W2681">
        <v>0</v>
      </c>
      <c r="X2681">
        <v>1</v>
      </c>
      <c r="Y2681" t="s">
        <v>77</v>
      </c>
    </row>
    <row r="2682" spans="1:25" x14ac:dyDescent="0.25">
      <c r="A2682" t="s">
        <v>4234</v>
      </c>
      <c r="B2682" t="s">
        <v>255</v>
      </c>
      <c r="C2682" t="s">
        <v>54</v>
      </c>
      <c r="D2682" t="s">
        <v>59</v>
      </c>
      <c r="E2682" t="s">
        <v>27</v>
      </c>
      <c r="F2682" s="1" t="s">
        <v>14736</v>
      </c>
      <c r="G2682">
        <v>203</v>
      </c>
      <c r="H2682" t="s">
        <v>108</v>
      </c>
      <c r="I2682">
        <v>1048</v>
      </c>
      <c r="J2682">
        <v>513.89</v>
      </c>
      <c r="K2682">
        <f>Passenger_Data[[#This Row],[Price_USD]]*1</f>
        <v>513.89</v>
      </c>
      <c r="L2682">
        <v>42</v>
      </c>
      <c r="M2682" t="s">
        <v>40</v>
      </c>
      <c r="N2682" t="s">
        <v>31</v>
      </c>
      <c r="O2682" t="s">
        <v>56</v>
      </c>
      <c r="P2682" t="s">
        <v>83</v>
      </c>
      <c r="Q2682">
        <v>0</v>
      </c>
      <c r="R2682" t="s">
        <v>51</v>
      </c>
      <c r="S2682" t="s">
        <v>68</v>
      </c>
      <c r="T2682">
        <v>5.3</v>
      </c>
      <c r="U2682">
        <v>3</v>
      </c>
      <c r="V2682">
        <v>113</v>
      </c>
      <c r="W2682">
        <v>0</v>
      </c>
      <c r="X2682">
        <v>0</v>
      </c>
      <c r="Y2682" t="s">
        <v>77</v>
      </c>
    </row>
    <row r="2683" spans="1:25" x14ac:dyDescent="0.25">
      <c r="A2683" t="s">
        <v>4235</v>
      </c>
      <c r="B2683" t="s">
        <v>1637</v>
      </c>
      <c r="C2683" t="s">
        <v>26</v>
      </c>
      <c r="D2683" t="s">
        <v>76</v>
      </c>
      <c r="E2683" t="s">
        <v>39</v>
      </c>
      <c r="F2683" s="1" t="s">
        <v>14737</v>
      </c>
      <c r="G2683">
        <v>217</v>
      </c>
      <c r="H2683" t="s">
        <v>29</v>
      </c>
      <c r="I2683">
        <v>1327</v>
      </c>
      <c r="J2683">
        <v>324.39999999999998</v>
      </c>
      <c r="K2683">
        <f>Passenger_Data[[#This Row],[Price_USD]]*1</f>
        <v>324.39999999999998</v>
      </c>
      <c r="L2683">
        <v>42</v>
      </c>
      <c r="M2683" t="s">
        <v>30</v>
      </c>
      <c r="N2683" t="s">
        <v>31</v>
      </c>
      <c r="O2683" t="s">
        <v>56</v>
      </c>
      <c r="P2683" t="s">
        <v>33</v>
      </c>
      <c r="Q2683">
        <v>2</v>
      </c>
      <c r="R2683" t="s">
        <v>65</v>
      </c>
      <c r="S2683" t="s">
        <v>68</v>
      </c>
      <c r="T2683">
        <v>7</v>
      </c>
      <c r="U2683">
        <v>0</v>
      </c>
      <c r="V2683">
        <v>39</v>
      </c>
      <c r="W2683">
        <v>0</v>
      </c>
      <c r="X2683">
        <v>0</v>
      </c>
      <c r="Y2683" t="s">
        <v>77</v>
      </c>
    </row>
    <row r="2684" spans="1:25" x14ac:dyDescent="0.25">
      <c r="A2684" t="s">
        <v>4236</v>
      </c>
      <c r="B2684" t="s">
        <v>3153</v>
      </c>
      <c r="C2684" t="s">
        <v>48</v>
      </c>
      <c r="D2684" t="s">
        <v>55</v>
      </c>
      <c r="E2684" t="s">
        <v>28</v>
      </c>
      <c r="F2684" s="1" t="s">
        <v>14738</v>
      </c>
      <c r="G2684">
        <v>185</v>
      </c>
      <c r="H2684" t="s">
        <v>29</v>
      </c>
      <c r="I2684">
        <v>1087</v>
      </c>
      <c r="J2684">
        <v>191.36</v>
      </c>
      <c r="K2684">
        <f>Passenger_Data[[#This Row],[Price_USD]]*1</f>
        <v>191.36</v>
      </c>
      <c r="L2684">
        <v>59</v>
      </c>
      <c r="M2684" t="s">
        <v>30</v>
      </c>
      <c r="N2684" t="s">
        <v>31</v>
      </c>
      <c r="O2684" t="s">
        <v>42</v>
      </c>
      <c r="P2684" t="s">
        <v>50</v>
      </c>
      <c r="Q2684">
        <v>1</v>
      </c>
      <c r="R2684" t="s">
        <v>65</v>
      </c>
      <c r="S2684" t="s">
        <v>35</v>
      </c>
      <c r="T2684">
        <v>6.5</v>
      </c>
      <c r="U2684">
        <v>5</v>
      </c>
      <c r="V2684">
        <v>13</v>
      </c>
      <c r="W2684">
        <v>0</v>
      </c>
      <c r="X2684">
        <v>0</v>
      </c>
      <c r="Y2684" t="s">
        <v>45</v>
      </c>
    </row>
    <row r="2685" spans="1:25" x14ac:dyDescent="0.25">
      <c r="A2685" t="s">
        <v>4237</v>
      </c>
      <c r="B2685" t="s">
        <v>3786</v>
      </c>
      <c r="C2685" t="s">
        <v>54</v>
      </c>
      <c r="D2685" t="s">
        <v>59</v>
      </c>
      <c r="E2685" t="s">
        <v>27</v>
      </c>
      <c r="F2685" s="1" t="s">
        <v>14739</v>
      </c>
      <c r="G2685">
        <v>152</v>
      </c>
      <c r="H2685" t="s">
        <v>29</v>
      </c>
      <c r="I2685">
        <v>1224</v>
      </c>
      <c r="J2685">
        <v>548.09</v>
      </c>
      <c r="K2685">
        <f>Passenger_Data[[#This Row],[Price_USD]]*1</f>
        <v>548.09</v>
      </c>
      <c r="L2685">
        <v>30</v>
      </c>
      <c r="M2685" t="s">
        <v>30</v>
      </c>
      <c r="N2685" t="s">
        <v>31</v>
      </c>
      <c r="O2685" t="s">
        <v>33</v>
      </c>
      <c r="P2685" t="s">
        <v>50</v>
      </c>
      <c r="Q2685">
        <v>0</v>
      </c>
      <c r="R2685" t="s">
        <v>65</v>
      </c>
      <c r="S2685" t="s">
        <v>68</v>
      </c>
      <c r="T2685">
        <v>7</v>
      </c>
      <c r="U2685">
        <v>18</v>
      </c>
      <c r="V2685">
        <v>95</v>
      </c>
      <c r="W2685">
        <v>0</v>
      </c>
      <c r="X2685">
        <v>0</v>
      </c>
      <c r="Y2685" t="s">
        <v>45</v>
      </c>
    </row>
    <row r="2686" spans="1:25" x14ac:dyDescent="0.25">
      <c r="A2686" t="s">
        <v>4238</v>
      </c>
      <c r="B2686" t="s">
        <v>2472</v>
      </c>
      <c r="C2686" t="s">
        <v>73</v>
      </c>
      <c r="D2686" t="s">
        <v>55</v>
      </c>
      <c r="E2686" t="s">
        <v>49</v>
      </c>
      <c r="F2686" s="1" t="s">
        <v>14740</v>
      </c>
      <c r="G2686">
        <v>219</v>
      </c>
      <c r="H2686" t="s">
        <v>86</v>
      </c>
      <c r="I2686">
        <v>1047</v>
      </c>
      <c r="J2686">
        <v>273.69</v>
      </c>
      <c r="K2686">
        <f>Passenger_Data[[#This Row],[Price_USD]]*1</f>
        <v>273.69</v>
      </c>
      <c r="L2686">
        <v>63</v>
      </c>
      <c r="M2686" t="s">
        <v>30</v>
      </c>
      <c r="N2686" t="s">
        <v>60</v>
      </c>
      <c r="O2686" t="s">
        <v>32</v>
      </c>
      <c r="P2686" t="s">
        <v>50</v>
      </c>
      <c r="Q2686">
        <v>1</v>
      </c>
      <c r="R2686" t="s">
        <v>65</v>
      </c>
      <c r="S2686" t="s">
        <v>44</v>
      </c>
      <c r="T2686">
        <v>4.9000000000000004</v>
      </c>
      <c r="U2686">
        <v>26</v>
      </c>
      <c r="V2686">
        <v>87</v>
      </c>
      <c r="W2686">
        <v>0</v>
      </c>
      <c r="X2686">
        <v>0</v>
      </c>
      <c r="Y2686" t="s">
        <v>45</v>
      </c>
    </row>
    <row r="2687" spans="1:25" x14ac:dyDescent="0.25">
      <c r="A2687" t="s">
        <v>4239</v>
      </c>
      <c r="B2687" t="s">
        <v>4240</v>
      </c>
      <c r="C2687" t="s">
        <v>26</v>
      </c>
      <c r="D2687" t="s">
        <v>28</v>
      </c>
      <c r="E2687" t="s">
        <v>76</v>
      </c>
      <c r="F2687" s="1" t="s">
        <v>14741</v>
      </c>
      <c r="G2687">
        <v>274</v>
      </c>
      <c r="H2687" t="s">
        <v>29</v>
      </c>
      <c r="I2687">
        <v>996</v>
      </c>
      <c r="J2687">
        <v>369.87</v>
      </c>
      <c r="K2687">
        <f>Passenger_Data[[#This Row],[Price_USD]]*1</f>
        <v>369.87</v>
      </c>
      <c r="L2687">
        <v>64</v>
      </c>
      <c r="M2687" t="s">
        <v>30</v>
      </c>
      <c r="N2687" t="s">
        <v>31</v>
      </c>
      <c r="O2687" t="s">
        <v>32</v>
      </c>
      <c r="P2687" t="s">
        <v>50</v>
      </c>
      <c r="Q2687">
        <v>1</v>
      </c>
      <c r="R2687" t="s">
        <v>43</v>
      </c>
      <c r="S2687" t="s">
        <v>35</v>
      </c>
      <c r="T2687">
        <v>4.7</v>
      </c>
      <c r="U2687">
        <v>6</v>
      </c>
      <c r="V2687">
        <v>56</v>
      </c>
      <c r="W2687">
        <v>0</v>
      </c>
      <c r="X2687">
        <v>0</v>
      </c>
      <c r="Y2687" t="s">
        <v>45</v>
      </c>
    </row>
    <row r="2688" spans="1:25" x14ac:dyDescent="0.25">
      <c r="A2688" t="s">
        <v>4241</v>
      </c>
      <c r="B2688" t="s">
        <v>2544</v>
      </c>
      <c r="C2688" t="s">
        <v>26</v>
      </c>
      <c r="D2688" t="s">
        <v>39</v>
      </c>
      <c r="E2688" t="s">
        <v>28</v>
      </c>
      <c r="F2688" s="1" t="s">
        <v>14742</v>
      </c>
      <c r="G2688">
        <v>265</v>
      </c>
      <c r="H2688" t="s">
        <v>86</v>
      </c>
      <c r="I2688">
        <v>825</v>
      </c>
      <c r="J2688">
        <v>393.67</v>
      </c>
      <c r="K2688">
        <f>Passenger_Data[[#This Row],[Price_USD]]*1</f>
        <v>393.67</v>
      </c>
      <c r="L2688">
        <v>47</v>
      </c>
      <c r="M2688" t="s">
        <v>30</v>
      </c>
      <c r="N2688" t="s">
        <v>31</v>
      </c>
      <c r="O2688" t="s">
        <v>33</v>
      </c>
      <c r="P2688" t="s">
        <v>50</v>
      </c>
      <c r="Q2688">
        <v>1</v>
      </c>
      <c r="R2688" t="s">
        <v>65</v>
      </c>
      <c r="S2688" t="s">
        <v>68</v>
      </c>
      <c r="T2688">
        <v>4.8</v>
      </c>
      <c r="U2688">
        <v>25</v>
      </c>
      <c r="V2688">
        <v>24</v>
      </c>
      <c r="W2688">
        <v>0</v>
      </c>
      <c r="X2688">
        <v>0</v>
      </c>
      <c r="Y2688" t="s">
        <v>45</v>
      </c>
    </row>
    <row r="2689" spans="1:25" x14ac:dyDescent="0.25">
      <c r="A2689" t="s">
        <v>4242</v>
      </c>
      <c r="B2689" t="s">
        <v>4090</v>
      </c>
      <c r="C2689" t="s">
        <v>48</v>
      </c>
      <c r="D2689" t="s">
        <v>28</v>
      </c>
      <c r="E2689" t="s">
        <v>76</v>
      </c>
      <c r="F2689" s="1" t="s">
        <v>14743</v>
      </c>
      <c r="G2689">
        <v>214</v>
      </c>
      <c r="H2689" t="s">
        <v>29</v>
      </c>
      <c r="I2689">
        <v>1287</v>
      </c>
      <c r="J2689">
        <v>417.84</v>
      </c>
      <c r="K2689">
        <f>Passenger_Data[[#This Row],[Price_USD]]*1</f>
        <v>417.84</v>
      </c>
      <c r="L2689">
        <v>52</v>
      </c>
      <c r="M2689" t="s">
        <v>30</v>
      </c>
      <c r="N2689" t="s">
        <v>41</v>
      </c>
      <c r="O2689" t="s">
        <v>56</v>
      </c>
      <c r="P2689" t="s">
        <v>50</v>
      </c>
      <c r="Q2689">
        <v>2</v>
      </c>
      <c r="R2689" t="s">
        <v>43</v>
      </c>
      <c r="S2689" t="s">
        <v>35</v>
      </c>
      <c r="T2689">
        <v>8.1999999999999993</v>
      </c>
      <c r="U2689">
        <v>1</v>
      </c>
      <c r="V2689">
        <v>40</v>
      </c>
      <c r="W2689">
        <v>0</v>
      </c>
      <c r="X2689">
        <v>0</v>
      </c>
      <c r="Y2689" t="s">
        <v>36</v>
      </c>
    </row>
    <row r="2690" spans="1:25" x14ac:dyDescent="0.25">
      <c r="A2690" t="s">
        <v>4243</v>
      </c>
      <c r="B2690" t="s">
        <v>332</v>
      </c>
      <c r="C2690" t="s">
        <v>82</v>
      </c>
      <c r="D2690" t="s">
        <v>39</v>
      </c>
      <c r="E2690" t="s">
        <v>76</v>
      </c>
      <c r="F2690" s="1" t="s">
        <v>14744</v>
      </c>
      <c r="G2690">
        <v>168</v>
      </c>
      <c r="H2690" t="s">
        <v>86</v>
      </c>
      <c r="I2690">
        <v>1272</v>
      </c>
      <c r="J2690">
        <v>408.65</v>
      </c>
      <c r="K2690">
        <f>Passenger_Data[[#This Row],[Price_USD]]*1</f>
        <v>408.65</v>
      </c>
      <c r="L2690">
        <v>66</v>
      </c>
      <c r="M2690" t="s">
        <v>30</v>
      </c>
      <c r="N2690" t="s">
        <v>41</v>
      </c>
      <c r="O2690" t="s">
        <v>56</v>
      </c>
      <c r="P2690" t="s">
        <v>50</v>
      </c>
      <c r="Q2690">
        <v>0</v>
      </c>
      <c r="R2690" t="s">
        <v>65</v>
      </c>
      <c r="S2690" t="s">
        <v>68</v>
      </c>
      <c r="T2690">
        <v>7.9</v>
      </c>
      <c r="U2690">
        <v>9</v>
      </c>
      <c r="V2690">
        <v>32</v>
      </c>
      <c r="W2690">
        <v>0</v>
      </c>
      <c r="X2690">
        <v>1</v>
      </c>
      <c r="Y2690" t="s">
        <v>45</v>
      </c>
    </row>
    <row r="2691" spans="1:25" x14ac:dyDescent="0.25">
      <c r="A2691" t="s">
        <v>4244</v>
      </c>
      <c r="B2691" t="s">
        <v>573</v>
      </c>
      <c r="C2691" t="s">
        <v>73</v>
      </c>
      <c r="D2691" t="s">
        <v>76</v>
      </c>
      <c r="E2691" t="s">
        <v>28</v>
      </c>
      <c r="F2691" s="1" t="s">
        <v>14745</v>
      </c>
      <c r="G2691">
        <v>240</v>
      </c>
      <c r="H2691" t="s">
        <v>86</v>
      </c>
      <c r="I2691">
        <v>1175</v>
      </c>
      <c r="J2691">
        <v>224.33</v>
      </c>
      <c r="K2691">
        <f>Passenger_Data[[#This Row],[Price_USD]]*1</f>
        <v>224.33</v>
      </c>
      <c r="L2691">
        <v>46</v>
      </c>
      <c r="M2691" t="s">
        <v>40</v>
      </c>
      <c r="N2691" t="s">
        <v>31</v>
      </c>
      <c r="O2691" t="s">
        <v>33</v>
      </c>
      <c r="P2691" t="s">
        <v>33</v>
      </c>
      <c r="Q2691">
        <v>0</v>
      </c>
      <c r="R2691" t="s">
        <v>65</v>
      </c>
      <c r="S2691" t="s">
        <v>61</v>
      </c>
      <c r="T2691">
        <v>4.5</v>
      </c>
      <c r="U2691">
        <v>6</v>
      </c>
      <c r="V2691">
        <v>34</v>
      </c>
      <c r="W2691">
        <v>0</v>
      </c>
      <c r="X2691">
        <v>0</v>
      </c>
      <c r="Y2691" t="s">
        <v>77</v>
      </c>
    </row>
    <row r="2692" spans="1:25" x14ac:dyDescent="0.25">
      <c r="A2692" t="s">
        <v>4245</v>
      </c>
      <c r="B2692" t="s">
        <v>379</v>
      </c>
      <c r="C2692" t="s">
        <v>54</v>
      </c>
      <c r="D2692" t="s">
        <v>76</v>
      </c>
      <c r="E2692" t="s">
        <v>28</v>
      </c>
      <c r="F2692" s="1" t="s">
        <v>14746</v>
      </c>
      <c r="G2692">
        <v>191</v>
      </c>
      <c r="H2692" t="s">
        <v>29</v>
      </c>
      <c r="I2692">
        <v>1251</v>
      </c>
      <c r="J2692">
        <v>372.73</v>
      </c>
      <c r="K2692">
        <f>Passenger_Data[[#This Row],[Price_USD]]*1</f>
        <v>372.73</v>
      </c>
      <c r="L2692">
        <v>64</v>
      </c>
      <c r="M2692" t="s">
        <v>40</v>
      </c>
      <c r="N2692" t="s">
        <v>31</v>
      </c>
      <c r="O2692" t="s">
        <v>32</v>
      </c>
      <c r="P2692" t="s">
        <v>83</v>
      </c>
      <c r="Q2692">
        <v>0</v>
      </c>
      <c r="R2692" t="s">
        <v>51</v>
      </c>
      <c r="S2692" t="s">
        <v>68</v>
      </c>
      <c r="T2692">
        <v>4</v>
      </c>
      <c r="U2692">
        <v>7</v>
      </c>
      <c r="V2692">
        <v>67</v>
      </c>
      <c r="W2692">
        <v>0</v>
      </c>
      <c r="X2692">
        <v>1</v>
      </c>
      <c r="Y2692" t="s">
        <v>77</v>
      </c>
    </row>
    <row r="2693" spans="1:25" x14ac:dyDescent="0.25">
      <c r="A2693" t="s">
        <v>4246</v>
      </c>
      <c r="B2693" t="s">
        <v>1877</v>
      </c>
      <c r="C2693" t="s">
        <v>73</v>
      </c>
      <c r="D2693" t="s">
        <v>55</v>
      </c>
      <c r="E2693" t="s">
        <v>76</v>
      </c>
      <c r="F2693" s="1" t="s">
        <v>14747</v>
      </c>
      <c r="G2693">
        <v>121</v>
      </c>
      <c r="H2693" t="s">
        <v>29</v>
      </c>
      <c r="I2693">
        <v>1342</v>
      </c>
      <c r="J2693">
        <v>413.91</v>
      </c>
      <c r="K2693">
        <f>Passenger_Data[[#This Row],[Price_USD]]*1</f>
        <v>413.91</v>
      </c>
      <c r="L2693">
        <v>64</v>
      </c>
      <c r="M2693" t="s">
        <v>30</v>
      </c>
      <c r="N2693" t="s">
        <v>31</v>
      </c>
      <c r="O2693" t="s">
        <v>56</v>
      </c>
      <c r="P2693" t="s">
        <v>33</v>
      </c>
      <c r="Q2693">
        <v>1</v>
      </c>
      <c r="R2693" t="s">
        <v>65</v>
      </c>
      <c r="S2693" t="s">
        <v>68</v>
      </c>
      <c r="T2693">
        <v>7</v>
      </c>
      <c r="U2693">
        <v>17</v>
      </c>
      <c r="V2693">
        <v>82</v>
      </c>
      <c r="W2693">
        <v>0</v>
      </c>
      <c r="X2693">
        <v>0</v>
      </c>
      <c r="Y2693" t="s">
        <v>45</v>
      </c>
    </row>
    <row r="2694" spans="1:25" x14ac:dyDescent="0.25">
      <c r="A2694" t="s">
        <v>4247</v>
      </c>
      <c r="B2694" t="s">
        <v>1860</v>
      </c>
      <c r="C2694" t="s">
        <v>48</v>
      </c>
      <c r="D2694" t="s">
        <v>59</v>
      </c>
      <c r="E2694" t="s">
        <v>39</v>
      </c>
      <c r="F2694" s="1" t="s">
        <v>14748</v>
      </c>
      <c r="G2694">
        <v>168</v>
      </c>
      <c r="H2694" t="s">
        <v>29</v>
      </c>
      <c r="I2694">
        <v>1216</v>
      </c>
      <c r="J2694">
        <v>231.87</v>
      </c>
      <c r="K2694">
        <f>Passenger_Data[[#This Row],[Price_USD]]*1</f>
        <v>231.87</v>
      </c>
      <c r="L2694">
        <v>43</v>
      </c>
      <c r="M2694" t="s">
        <v>40</v>
      </c>
      <c r="N2694" t="s">
        <v>60</v>
      </c>
      <c r="O2694" t="s">
        <v>33</v>
      </c>
      <c r="P2694" t="s">
        <v>50</v>
      </c>
      <c r="Q2694">
        <v>4</v>
      </c>
      <c r="R2694" t="s">
        <v>34</v>
      </c>
      <c r="S2694" t="s">
        <v>61</v>
      </c>
      <c r="T2694">
        <v>7</v>
      </c>
      <c r="U2694">
        <v>13</v>
      </c>
      <c r="V2694">
        <v>83</v>
      </c>
      <c r="W2694">
        <v>0</v>
      </c>
      <c r="X2694">
        <v>0</v>
      </c>
      <c r="Y2694" t="s">
        <v>45</v>
      </c>
    </row>
    <row r="2695" spans="1:25" x14ac:dyDescent="0.25">
      <c r="A2695" t="s">
        <v>4248</v>
      </c>
      <c r="B2695" t="s">
        <v>1050</v>
      </c>
      <c r="C2695" t="s">
        <v>82</v>
      </c>
      <c r="D2695" t="s">
        <v>39</v>
      </c>
      <c r="E2695" t="s">
        <v>49</v>
      </c>
      <c r="F2695" s="1" t="s">
        <v>14749</v>
      </c>
      <c r="G2695">
        <v>130</v>
      </c>
      <c r="H2695" t="s">
        <v>29</v>
      </c>
      <c r="I2695">
        <v>1265</v>
      </c>
      <c r="J2695">
        <v>229.25</v>
      </c>
      <c r="K2695">
        <f>Passenger_Data[[#This Row],[Price_USD]]*1</f>
        <v>229.25</v>
      </c>
      <c r="L2695">
        <v>68</v>
      </c>
      <c r="M2695" t="s">
        <v>40</v>
      </c>
      <c r="N2695" t="s">
        <v>31</v>
      </c>
      <c r="O2695" t="s">
        <v>42</v>
      </c>
      <c r="P2695" t="s">
        <v>50</v>
      </c>
      <c r="Q2695">
        <v>0</v>
      </c>
      <c r="R2695" t="s">
        <v>51</v>
      </c>
      <c r="S2695" t="s">
        <v>61</v>
      </c>
      <c r="T2695">
        <v>9.5</v>
      </c>
      <c r="U2695">
        <v>16</v>
      </c>
      <c r="V2695">
        <v>23</v>
      </c>
      <c r="W2695">
        <v>0</v>
      </c>
      <c r="X2695">
        <v>0</v>
      </c>
      <c r="Y2695" t="s">
        <v>77</v>
      </c>
    </row>
    <row r="2696" spans="1:25" x14ac:dyDescent="0.25">
      <c r="A2696" t="s">
        <v>4249</v>
      </c>
      <c r="B2696" t="s">
        <v>2871</v>
      </c>
      <c r="C2696" t="s">
        <v>54</v>
      </c>
      <c r="D2696" t="s">
        <v>27</v>
      </c>
      <c r="E2696" t="s">
        <v>59</v>
      </c>
      <c r="F2696" s="1" t="s">
        <v>14750</v>
      </c>
      <c r="G2696">
        <v>234</v>
      </c>
      <c r="H2696" t="s">
        <v>29</v>
      </c>
      <c r="I2696">
        <v>1191</v>
      </c>
      <c r="J2696">
        <v>214.1</v>
      </c>
      <c r="K2696">
        <f>Passenger_Data[[#This Row],[Price_USD]]*1</f>
        <v>214.1</v>
      </c>
      <c r="L2696">
        <v>22</v>
      </c>
      <c r="M2696" t="s">
        <v>40</v>
      </c>
      <c r="N2696" t="s">
        <v>60</v>
      </c>
      <c r="O2696" t="s">
        <v>42</v>
      </c>
      <c r="P2696" t="s">
        <v>83</v>
      </c>
      <c r="Q2696">
        <v>1</v>
      </c>
      <c r="R2696" t="s">
        <v>51</v>
      </c>
      <c r="S2696" t="s">
        <v>35</v>
      </c>
      <c r="T2696">
        <v>6</v>
      </c>
      <c r="U2696">
        <v>13</v>
      </c>
      <c r="V2696">
        <v>45</v>
      </c>
      <c r="W2696">
        <v>1</v>
      </c>
      <c r="X2696">
        <v>1</v>
      </c>
      <c r="Y2696" t="s">
        <v>45</v>
      </c>
    </row>
    <row r="2697" spans="1:25" x14ac:dyDescent="0.25">
      <c r="A2697" t="s">
        <v>4250</v>
      </c>
      <c r="B2697" t="s">
        <v>728</v>
      </c>
      <c r="C2697" t="s">
        <v>54</v>
      </c>
      <c r="D2697" t="s">
        <v>55</v>
      </c>
      <c r="E2697" t="s">
        <v>59</v>
      </c>
      <c r="F2697" s="1" t="s">
        <v>14751</v>
      </c>
      <c r="G2697">
        <v>257</v>
      </c>
      <c r="H2697" t="s">
        <v>29</v>
      </c>
      <c r="I2697">
        <v>891</v>
      </c>
      <c r="J2697">
        <v>413.83</v>
      </c>
      <c r="K2697">
        <f>Passenger_Data[[#This Row],[Price_USD]]*1</f>
        <v>413.83</v>
      </c>
      <c r="L2697">
        <v>66</v>
      </c>
      <c r="M2697" t="s">
        <v>30</v>
      </c>
      <c r="N2697" t="s">
        <v>31</v>
      </c>
      <c r="O2697" t="s">
        <v>56</v>
      </c>
      <c r="P2697" t="s">
        <v>50</v>
      </c>
      <c r="Q2697">
        <v>1</v>
      </c>
      <c r="R2697" t="s">
        <v>65</v>
      </c>
      <c r="S2697" t="s">
        <v>68</v>
      </c>
      <c r="T2697">
        <v>8.6999999999999993</v>
      </c>
      <c r="U2697">
        <v>15</v>
      </c>
      <c r="V2697">
        <v>34</v>
      </c>
      <c r="W2697">
        <v>0</v>
      </c>
      <c r="X2697">
        <v>1</v>
      </c>
      <c r="Y2697" t="s">
        <v>36</v>
      </c>
    </row>
    <row r="2698" spans="1:25" x14ac:dyDescent="0.25">
      <c r="A2698" t="s">
        <v>4251</v>
      </c>
      <c r="B2698" t="s">
        <v>1599</v>
      </c>
      <c r="C2698" t="s">
        <v>54</v>
      </c>
      <c r="D2698" t="s">
        <v>39</v>
      </c>
      <c r="E2698" t="s">
        <v>27</v>
      </c>
      <c r="F2698" s="1" t="s">
        <v>14752</v>
      </c>
      <c r="G2698">
        <v>45</v>
      </c>
      <c r="H2698" t="s">
        <v>29</v>
      </c>
      <c r="I2698">
        <v>1221</v>
      </c>
      <c r="J2698">
        <v>341.26</v>
      </c>
      <c r="K2698">
        <f>Passenger_Data[[#This Row],[Price_USD]]*1</f>
        <v>341.26</v>
      </c>
      <c r="L2698">
        <v>22</v>
      </c>
      <c r="M2698" t="s">
        <v>30</v>
      </c>
      <c r="N2698" t="s">
        <v>41</v>
      </c>
      <c r="O2698" t="s">
        <v>56</v>
      </c>
      <c r="P2698" t="s">
        <v>50</v>
      </c>
      <c r="Q2698">
        <v>0</v>
      </c>
      <c r="R2698" t="s">
        <v>65</v>
      </c>
      <c r="S2698" t="s">
        <v>35</v>
      </c>
      <c r="T2698">
        <v>6.6</v>
      </c>
      <c r="U2698">
        <v>15</v>
      </c>
      <c r="V2698">
        <v>97</v>
      </c>
      <c r="W2698">
        <v>0</v>
      </c>
      <c r="X2698">
        <v>0</v>
      </c>
      <c r="Y2698" t="s">
        <v>77</v>
      </c>
    </row>
    <row r="2699" spans="1:25" x14ac:dyDescent="0.25">
      <c r="A2699" t="s">
        <v>4252</v>
      </c>
      <c r="B2699" t="s">
        <v>1921</v>
      </c>
      <c r="C2699" t="s">
        <v>54</v>
      </c>
      <c r="D2699" t="s">
        <v>76</v>
      </c>
      <c r="E2699" t="s">
        <v>64</v>
      </c>
      <c r="F2699" s="1" t="s">
        <v>14753</v>
      </c>
      <c r="G2699">
        <v>130</v>
      </c>
      <c r="H2699" t="s">
        <v>29</v>
      </c>
      <c r="I2699">
        <v>1154</v>
      </c>
      <c r="J2699">
        <v>368.98</v>
      </c>
      <c r="K2699">
        <f>Passenger_Data[[#This Row],[Price_USD]]*1</f>
        <v>368.98</v>
      </c>
      <c r="L2699">
        <v>32</v>
      </c>
      <c r="M2699" t="s">
        <v>30</v>
      </c>
      <c r="N2699" t="s">
        <v>31</v>
      </c>
      <c r="O2699" t="s">
        <v>56</v>
      </c>
      <c r="P2699" t="s">
        <v>83</v>
      </c>
      <c r="Q2699">
        <v>0</v>
      </c>
      <c r="R2699" t="s">
        <v>34</v>
      </c>
      <c r="S2699" t="s">
        <v>35</v>
      </c>
      <c r="T2699">
        <v>6.4</v>
      </c>
      <c r="U2699">
        <v>26</v>
      </c>
      <c r="V2699">
        <v>90</v>
      </c>
      <c r="W2699">
        <v>0</v>
      </c>
      <c r="X2699">
        <v>0</v>
      </c>
      <c r="Y2699" t="s">
        <v>45</v>
      </c>
    </row>
    <row r="2700" spans="1:25" x14ac:dyDescent="0.25">
      <c r="A2700" t="s">
        <v>4253</v>
      </c>
      <c r="B2700" t="s">
        <v>4254</v>
      </c>
      <c r="C2700" t="s">
        <v>54</v>
      </c>
      <c r="D2700" t="s">
        <v>55</v>
      </c>
      <c r="E2700" t="s">
        <v>76</v>
      </c>
      <c r="F2700" s="1" t="s">
        <v>14754</v>
      </c>
      <c r="G2700">
        <v>234</v>
      </c>
      <c r="H2700" t="s">
        <v>86</v>
      </c>
      <c r="I2700">
        <v>1130</v>
      </c>
      <c r="J2700">
        <v>160.07</v>
      </c>
      <c r="K2700">
        <f>Passenger_Data[[#This Row],[Price_USD]]*1</f>
        <v>160.07</v>
      </c>
      <c r="L2700">
        <v>27</v>
      </c>
      <c r="M2700" t="s">
        <v>40</v>
      </c>
      <c r="N2700" t="s">
        <v>31</v>
      </c>
      <c r="O2700" t="s">
        <v>33</v>
      </c>
      <c r="P2700" t="s">
        <v>33</v>
      </c>
      <c r="Q2700">
        <v>1</v>
      </c>
      <c r="R2700" t="s">
        <v>65</v>
      </c>
      <c r="S2700" t="s">
        <v>35</v>
      </c>
      <c r="T2700">
        <v>6</v>
      </c>
      <c r="U2700">
        <v>5</v>
      </c>
      <c r="V2700">
        <v>84</v>
      </c>
      <c r="W2700">
        <v>0</v>
      </c>
      <c r="X2700">
        <v>0</v>
      </c>
      <c r="Y2700" t="s">
        <v>36</v>
      </c>
    </row>
    <row r="2701" spans="1:25" x14ac:dyDescent="0.25">
      <c r="A2701" t="s">
        <v>4255</v>
      </c>
      <c r="B2701" t="s">
        <v>763</v>
      </c>
      <c r="C2701" t="s">
        <v>48</v>
      </c>
      <c r="D2701" t="s">
        <v>55</v>
      </c>
      <c r="E2701" t="s">
        <v>59</v>
      </c>
      <c r="F2701" s="1" t="s">
        <v>14755</v>
      </c>
      <c r="G2701">
        <v>112</v>
      </c>
      <c r="H2701" t="s">
        <v>108</v>
      </c>
      <c r="I2701">
        <v>1211</v>
      </c>
      <c r="J2701">
        <v>374.29</v>
      </c>
      <c r="K2701">
        <f>Passenger_Data[[#This Row],[Price_USD]]*1</f>
        <v>374.29</v>
      </c>
      <c r="L2701">
        <v>55</v>
      </c>
      <c r="M2701" t="s">
        <v>30</v>
      </c>
      <c r="N2701" t="s">
        <v>31</v>
      </c>
      <c r="O2701" t="s">
        <v>42</v>
      </c>
      <c r="P2701" t="s">
        <v>33</v>
      </c>
      <c r="Q2701">
        <v>0</v>
      </c>
      <c r="R2701" t="s">
        <v>65</v>
      </c>
      <c r="S2701" t="s">
        <v>68</v>
      </c>
      <c r="T2701">
        <v>6.7</v>
      </c>
      <c r="U2701">
        <v>10</v>
      </c>
      <c r="V2701">
        <v>35</v>
      </c>
      <c r="W2701">
        <v>0</v>
      </c>
      <c r="X2701">
        <v>0</v>
      </c>
      <c r="Y2701" t="s">
        <v>77</v>
      </c>
    </row>
    <row r="2702" spans="1:25" x14ac:dyDescent="0.25">
      <c r="A2702" t="s">
        <v>4256</v>
      </c>
      <c r="B2702" t="s">
        <v>2042</v>
      </c>
      <c r="C2702" t="s">
        <v>73</v>
      </c>
      <c r="D2702" t="s">
        <v>49</v>
      </c>
      <c r="E2702" t="s">
        <v>49</v>
      </c>
      <c r="F2702" s="1" t="s">
        <v>14756</v>
      </c>
      <c r="G2702">
        <v>246</v>
      </c>
      <c r="H2702" t="s">
        <v>29</v>
      </c>
      <c r="I2702">
        <v>1336</v>
      </c>
      <c r="J2702">
        <v>311.92</v>
      </c>
      <c r="K2702">
        <f>Passenger_Data[[#This Row],[Price_USD]]*1</f>
        <v>311.92</v>
      </c>
      <c r="L2702">
        <v>18</v>
      </c>
      <c r="M2702" t="s">
        <v>40</v>
      </c>
      <c r="N2702" t="s">
        <v>41</v>
      </c>
      <c r="O2702" t="s">
        <v>33</v>
      </c>
      <c r="P2702" t="s">
        <v>33</v>
      </c>
      <c r="Q2702">
        <v>0</v>
      </c>
      <c r="R2702" t="s">
        <v>51</v>
      </c>
      <c r="S2702" t="s">
        <v>68</v>
      </c>
      <c r="T2702">
        <v>5.6</v>
      </c>
      <c r="U2702">
        <v>4</v>
      </c>
      <c r="V2702">
        <v>64</v>
      </c>
      <c r="W2702">
        <v>0</v>
      </c>
      <c r="X2702">
        <v>0</v>
      </c>
      <c r="Y2702" t="s">
        <v>45</v>
      </c>
    </row>
    <row r="2703" spans="1:25" x14ac:dyDescent="0.25">
      <c r="A2703" t="s">
        <v>4257</v>
      </c>
      <c r="B2703" t="s">
        <v>2216</v>
      </c>
      <c r="C2703" t="s">
        <v>54</v>
      </c>
      <c r="D2703" t="s">
        <v>39</v>
      </c>
      <c r="E2703" t="s">
        <v>55</v>
      </c>
      <c r="F2703" s="1" t="s">
        <v>14757</v>
      </c>
      <c r="G2703">
        <v>247</v>
      </c>
      <c r="H2703" t="s">
        <v>29</v>
      </c>
      <c r="I2703">
        <v>1625</v>
      </c>
      <c r="J2703">
        <v>192.74</v>
      </c>
      <c r="K2703">
        <f>Passenger_Data[[#This Row],[Price_USD]]*1</f>
        <v>192.74</v>
      </c>
      <c r="L2703">
        <v>60</v>
      </c>
      <c r="M2703" t="s">
        <v>40</v>
      </c>
      <c r="N2703" t="s">
        <v>41</v>
      </c>
      <c r="O2703" t="s">
        <v>32</v>
      </c>
      <c r="P2703" t="s">
        <v>33</v>
      </c>
      <c r="Q2703">
        <v>1</v>
      </c>
      <c r="R2703" t="s">
        <v>65</v>
      </c>
      <c r="S2703" t="s">
        <v>35</v>
      </c>
      <c r="T2703">
        <v>9.5</v>
      </c>
      <c r="U2703">
        <v>33</v>
      </c>
      <c r="V2703">
        <v>119</v>
      </c>
      <c r="W2703">
        <v>0</v>
      </c>
      <c r="X2703">
        <v>0</v>
      </c>
      <c r="Y2703" t="s">
        <v>36</v>
      </c>
    </row>
    <row r="2704" spans="1:25" x14ac:dyDescent="0.25">
      <c r="A2704" t="s">
        <v>4258</v>
      </c>
      <c r="B2704" t="s">
        <v>2912</v>
      </c>
      <c r="C2704" t="s">
        <v>26</v>
      </c>
      <c r="D2704" t="s">
        <v>39</v>
      </c>
      <c r="E2704" t="s">
        <v>49</v>
      </c>
      <c r="F2704" s="1" t="s">
        <v>14758</v>
      </c>
      <c r="G2704">
        <v>140</v>
      </c>
      <c r="H2704" t="s">
        <v>29</v>
      </c>
      <c r="I2704">
        <v>808</v>
      </c>
      <c r="J2704">
        <v>289.32</v>
      </c>
      <c r="K2704">
        <f>Passenger_Data[[#This Row],[Price_USD]]*1</f>
        <v>289.32</v>
      </c>
      <c r="L2704">
        <v>28</v>
      </c>
      <c r="M2704" t="s">
        <v>40</v>
      </c>
      <c r="N2704" t="s">
        <v>31</v>
      </c>
      <c r="O2704" t="s">
        <v>42</v>
      </c>
      <c r="P2704" t="s">
        <v>33</v>
      </c>
      <c r="Q2704">
        <v>2</v>
      </c>
      <c r="R2704" t="s">
        <v>51</v>
      </c>
      <c r="S2704" t="s">
        <v>61</v>
      </c>
      <c r="T2704">
        <v>8.5</v>
      </c>
      <c r="U2704">
        <v>11</v>
      </c>
      <c r="V2704">
        <v>43</v>
      </c>
      <c r="W2704">
        <v>0</v>
      </c>
      <c r="X2704">
        <v>0</v>
      </c>
      <c r="Y2704" t="s">
        <v>45</v>
      </c>
    </row>
    <row r="2705" spans="1:25" x14ac:dyDescent="0.25">
      <c r="A2705" t="s">
        <v>4259</v>
      </c>
      <c r="B2705" t="s">
        <v>4260</v>
      </c>
      <c r="C2705" t="s">
        <v>73</v>
      </c>
      <c r="D2705" t="s">
        <v>49</v>
      </c>
      <c r="E2705" t="s">
        <v>39</v>
      </c>
      <c r="F2705" s="1" t="s">
        <v>14759</v>
      </c>
      <c r="G2705">
        <v>258</v>
      </c>
      <c r="H2705" t="s">
        <v>29</v>
      </c>
      <c r="I2705">
        <v>920</v>
      </c>
      <c r="J2705">
        <v>184.49</v>
      </c>
      <c r="K2705">
        <f>Passenger_Data[[#This Row],[Price_USD]]*1</f>
        <v>184.49</v>
      </c>
      <c r="L2705">
        <v>73</v>
      </c>
      <c r="M2705" t="s">
        <v>40</v>
      </c>
      <c r="N2705" t="s">
        <v>31</v>
      </c>
      <c r="O2705" t="s">
        <v>42</v>
      </c>
      <c r="P2705" t="s">
        <v>50</v>
      </c>
      <c r="Q2705">
        <v>0</v>
      </c>
      <c r="R2705" t="s">
        <v>51</v>
      </c>
      <c r="S2705" t="s">
        <v>61</v>
      </c>
      <c r="T2705">
        <v>8.1999999999999993</v>
      </c>
      <c r="U2705">
        <v>17</v>
      </c>
      <c r="V2705">
        <v>115</v>
      </c>
      <c r="W2705">
        <v>0</v>
      </c>
      <c r="X2705">
        <v>0</v>
      </c>
      <c r="Y2705" t="s">
        <v>45</v>
      </c>
    </row>
    <row r="2706" spans="1:25" x14ac:dyDescent="0.25">
      <c r="A2706" t="s">
        <v>4261</v>
      </c>
      <c r="B2706" t="s">
        <v>1841</v>
      </c>
      <c r="C2706" t="s">
        <v>26</v>
      </c>
      <c r="D2706" t="s">
        <v>59</v>
      </c>
      <c r="E2706" t="s">
        <v>55</v>
      </c>
      <c r="F2706" s="1" t="s">
        <v>14760</v>
      </c>
      <c r="G2706">
        <v>205</v>
      </c>
      <c r="H2706" t="s">
        <v>29</v>
      </c>
      <c r="I2706">
        <v>923</v>
      </c>
      <c r="J2706">
        <v>365.63</v>
      </c>
      <c r="K2706">
        <f>Passenger_Data[[#This Row],[Price_USD]]*1</f>
        <v>365.63</v>
      </c>
      <c r="L2706">
        <v>59</v>
      </c>
      <c r="M2706" t="s">
        <v>40</v>
      </c>
      <c r="N2706" t="s">
        <v>41</v>
      </c>
      <c r="O2706" t="s">
        <v>42</v>
      </c>
      <c r="P2706" t="s">
        <v>264</v>
      </c>
      <c r="Q2706">
        <v>0</v>
      </c>
      <c r="R2706" t="s">
        <v>65</v>
      </c>
      <c r="S2706" t="s">
        <v>68</v>
      </c>
      <c r="T2706">
        <v>7.8</v>
      </c>
      <c r="U2706">
        <v>10</v>
      </c>
      <c r="V2706">
        <v>17</v>
      </c>
      <c r="W2706">
        <v>0</v>
      </c>
      <c r="X2706">
        <v>0</v>
      </c>
      <c r="Y2706" t="s">
        <v>77</v>
      </c>
    </row>
    <row r="2707" spans="1:25" x14ac:dyDescent="0.25">
      <c r="A2707" t="s">
        <v>4262</v>
      </c>
      <c r="B2707" t="s">
        <v>3683</v>
      </c>
      <c r="C2707" t="s">
        <v>82</v>
      </c>
      <c r="D2707" t="s">
        <v>49</v>
      </c>
      <c r="E2707" t="s">
        <v>28</v>
      </c>
      <c r="F2707" s="1" t="s">
        <v>14761</v>
      </c>
      <c r="G2707">
        <v>203</v>
      </c>
      <c r="H2707" t="s">
        <v>29</v>
      </c>
      <c r="I2707">
        <v>1236</v>
      </c>
      <c r="J2707">
        <v>172.17</v>
      </c>
      <c r="K2707">
        <f>Passenger_Data[[#This Row],[Price_USD]]*1</f>
        <v>172.17</v>
      </c>
      <c r="L2707">
        <v>46</v>
      </c>
      <c r="M2707" t="s">
        <v>30</v>
      </c>
      <c r="N2707" t="s">
        <v>31</v>
      </c>
      <c r="O2707" t="s">
        <v>42</v>
      </c>
      <c r="P2707" t="s">
        <v>50</v>
      </c>
      <c r="Q2707">
        <v>0</v>
      </c>
      <c r="R2707" t="s">
        <v>65</v>
      </c>
      <c r="S2707" t="s">
        <v>61</v>
      </c>
      <c r="T2707">
        <v>7.7</v>
      </c>
      <c r="U2707">
        <v>7</v>
      </c>
      <c r="V2707">
        <v>12</v>
      </c>
      <c r="W2707">
        <v>0</v>
      </c>
      <c r="X2707">
        <v>0</v>
      </c>
      <c r="Y2707" t="s">
        <v>77</v>
      </c>
    </row>
    <row r="2708" spans="1:25" x14ac:dyDescent="0.25">
      <c r="A2708" t="s">
        <v>4263</v>
      </c>
      <c r="B2708" t="s">
        <v>3118</v>
      </c>
      <c r="C2708" t="s">
        <v>48</v>
      </c>
      <c r="D2708" t="s">
        <v>27</v>
      </c>
      <c r="E2708" t="s">
        <v>76</v>
      </c>
      <c r="F2708" s="1" t="s">
        <v>14762</v>
      </c>
      <c r="G2708">
        <v>312</v>
      </c>
      <c r="H2708" t="s">
        <v>86</v>
      </c>
      <c r="I2708">
        <v>1055</v>
      </c>
      <c r="J2708">
        <v>445.47</v>
      </c>
      <c r="K2708">
        <f>Passenger_Data[[#This Row],[Price_USD]]*1</f>
        <v>445.47</v>
      </c>
      <c r="L2708">
        <v>73</v>
      </c>
      <c r="M2708" t="s">
        <v>30</v>
      </c>
      <c r="N2708" t="s">
        <v>31</v>
      </c>
      <c r="O2708" t="s">
        <v>33</v>
      </c>
      <c r="P2708" t="s">
        <v>33</v>
      </c>
      <c r="Q2708">
        <v>2</v>
      </c>
      <c r="R2708" t="s">
        <v>65</v>
      </c>
      <c r="S2708" t="s">
        <v>35</v>
      </c>
      <c r="T2708">
        <v>8.5</v>
      </c>
      <c r="U2708">
        <v>14</v>
      </c>
      <c r="V2708">
        <v>39</v>
      </c>
      <c r="W2708">
        <v>0</v>
      </c>
      <c r="X2708">
        <v>0</v>
      </c>
      <c r="Y2708" t="s">
        <v>36</v>
      </c>
    </row>
    <row r="2709" spans="1:25" x14ac:dyDescent="0.25">
      <c r="A2709" t="s">
        <v>4264</v>
      </c>
      <c r="B2709" t="s">
        <v>3014</v>
      </c>
      <c r="C2709" t="s">
        <v>54</v>
      </c>
      <c r="D2709" t="s">
        <v>27</v>
      </c>
      <c r="E2709" t="s">
        <v>39</v>
      </c>
      <c r="F2709" s="1" t="s">
        <v>14763</v>
      </c>
      <c r="G2709">
        <v>142</v>
      </c>
      <c r="H2709" t="s">
        <v>29</v>
      </c>
      <c r="I2709">
        <v>1160</v>
      </c>
      <c r="J2709">
        <v>355.43</v>
      </c>
      <c r="K2709">
        <f>Passenger_Data[[#This Row],[Price_USD]]*1</f>
        <v>355.43</v>
      </c>
      <c r="L2709">
        <v>38</v>
      </c>
      <c r="M2709" t="s">
        <v>30</v>
      </c>
      <c r="N2709" t="s">
        <v>31</v>
      </c>
      <c r="O2709" t="s">
        <v>42</v>
      </c>
      <c r="P2709" t="s">
        <v>83</v>
      </c>
      <c r="Q2709">
        <v>0</v>
      </c>
      <c r="R2709" t="s">
        <v>65</v>
      </c>
      <c r="S2709" t="s">
        <v>35</v>
      </c>
      <c r="T2709">
        <v>10</v>
      </c>
      <c r="U2709">
        <v>7</v>
      </c>
      <c r="V2709">
        <v>20</v>
      </c>
      <c r="W2709">
        <v>0</v>
      </c>
      <c r="X2709">
        <v>0</v>
      </c>
      <c r="Y2709" t="s">
        <v>36</v>
      </c>
    </row>
    <row r="2710" spans="1:25" x14ac:dyDescent="0.25">
      <c r="A2710" t="s">
        <v>4265</v>
      </c>
      <c r="B2710" t="s">
        <v>1090</v>
      </c>
      <c r="C2710" t="s">
        <v>48</v>
      </c>
      <c r="D2710" t="s">
        <v>59</v>
      </c>
      <c r="E2710" t="s">
        <v>28</v>
      </c>
      <c r="F2710" s="1" t="s">
        <v>14764</v>
      </c>
      <c r="G2710">
        <v>203</v>
      </c>
      <c r="H2710" t="s">
        <v>29</v>
      </c>
      <c r="I2710">
        <v>1454</v>
      </c>
      <c r="J2710">
        <v>370.39</v>
      </c>
      <c r="K2710">
        <f>Passenger_Data[[#This Row],[Price_USD]]*1</f>
        <v>370.39</v>
      </c>
      <c r="L2710">
        <v>24</v>
      </c>
      <c r="M2710" t="s">
        <v>30</v>
      </c>
      <c r="N2710" t="s">
        <v>41</v>
      </c>
      <c r="O2710" t="s">
        <v>32</v>
      </c>
      <c r="P2710" t="s">
        <v>83</v>
      </c>
      <c r="Q2710">
        <v>2</v>
      </c>
      <c r="R2710" t="s">
        <v>43</v>
      </c>
      <c r="S2710" t="s">
        <v>44</v>
      </c>
      <c r="T2710">
        <v>8</v>
      </c>
      <c r="U2710">
        <v>12</v>
      </c>
      <c r="V2710">
        <v>114</v>
      </c>
      <c r="W2710">
        <v>0</v>
      </c>
      <c r="X2710">
        <v>1</v>
      </c>
      <c r="Y2710" t="s">
        <v>77</v>
      </c>
    </row>
    <row r="2711" spans="1:25" x14ac:dyDescent="0.25">
      <c r="A2711" t="s">
        <v>4266</v>
      </c>
      <c r="B2711" t="s">
        <v>4267</v>
      </c>
      <c r="C2711" t="s">
        <v>48</v>
      </c>
      <c r="D2711" t="s">
        <v>59</v>
      </c>
      <c r="E2711" t="s">
        <v>27</v>
      </c>
      <c r="F2711" s="1" t="s">
        <v>14765</v>
      </c>
      <c r="G2711">
        <v>274</v>
      </c>
      <c r="H2711" t="s">
        <v>29</v>
      </c>
      <c r="I2711">
        <v>1259</v>
      </c>
      <c r="J2711">
        <v>315.86</v>
      </c>
      <c r="K2711">
        <f>Passenger_Data[[#This Row],[Price_USD]]*1</f>
        <v>315.86</v>
      </c>
      <c r="L2711">
        <v>51</v>
      </c>
      <c r="M2711" t="s">
        <v>40</v>
      </c>
      <c r="N2711" t="s">
        <v>60</v>
      </c>
      <c r="O2711" t="s">
        <v>56</v>
      </c>
      <c r="P2711" t="s">
        <v>50</v>
      </c>
      <c r="Q2711">
        <v>0</v>
      </c>
      <c r="R2711" t="s">
        <v>51</v>
      </c>
      <c r="S2711" t="s">
        <v>35</v>
      </c>
      <c r="T2711">
        <v>5.9</v>
      </c>
      <c r="U2711">
        <v>6</v>
      </c>
      <c r="V2711">
        <v>74</v>
      </c>
      <c r="W2711">
        <v>0</v>
      </c>
      <c r="X2711">
        <v>0</v>
      </c>
      <c r="Y2711" t="s">
        <v>36</v>
      </c>
    </row>
    <row r="2712" spans="1:25" x14ac:dyDescent="0.25">
      <c r="A2712" t="s">
        <v>4268</v>
      </c>
      <c r="B2712" t="s">
        <v>1771</v>
      </c>
      <c r="C2712" t="s">
        <v>82</v>
      </c>
      <c r="D2712" t="s">
        <v>59</v>
      </c>
      <c r="E2712" t="s">
        <v>28</v>
      </c>
      <c r="F2712" s="1" t="s">
        <v>14766</v>
      </c>
      <c r="G2712">
        <v>165</v>
      </c>
      <c r="H2712" t="s">
        <v>29</v>
      </c>
      <c r="I2712">
        <v>1367</v>
      </c>
      <c r="J2712">
        <v>388.15</v>
      </c>
      <c r="K2712">
        <f>Passenger_Data[[#This Row],[Price_USD]]*1</f>
        <v>388.15</v>
      </c>
      <c r="L2712">
        <v>33</v>
      </c>
      <c r="M2712" t="s">
        <v>30</v>
      </c>
      <c r="N2712" t="s">
        <v>31</v>
      </c>
      <c r="O2712" t="s">
        <v>32</v>
      </c>
      <c r="P2712" t="s">
        <v>50</v>
      </c>
      <c r="Q2712">
        <v>2</v>
      </c>
      <c r="R2712" t="s">
        <v>34</v>
      </c>
      <c r="S2712" t="s">
        <v>35</v>
      </c>
      <c r="T2712">
        <v>7.2</v>
      </c>
      <c r="U2712">
        <v>10</v>
      </c>
      <c r="V2712">
        <v>7</v>
      </c>
      <c r="W2712">
        <v>1</v>
      </c>
      <c r="X2712">
        <v>0</v>
      </c>
      <c r="Y2712" t="s">
        <v>45</v>
      </c>
    </row>
    <row r="2713" spans="1:25" x14ac:dyDescent="0.25">
      <c r="A2713" t="s">
        <v>4269</v>
      </c>
      <c r="B2713" t="s">
        <v>671</v>
      </c>
      <c r="C2713" t="s">
        <v>26</v>
      </c>
      <c r="D2713" t="s">
        <v>39</v>
      </c>
      <c r="E2713" t="s">
        <v>59</v>
      </c>
      <c r="F2713" s="1" t="s">
        <v>14767</v>
      </c>
      <c r="G2713">
        <v>185</v>
      </c>
      <c r="H2713" t="s">
        <v>29</v>
      </c>
      <c r="I2713">
        <v>899</v>
      </c>
      <c r="J2713">
        <v>232.16</v>
      </c>
      <c r="K2713">
        <f>Passenger_Data[[#This Row],[Price_USD]]*1</f>
        <v>232.16</v>
      </c>
      <c r="L2713">
        <v>50</v>
      </c>
      <c r="M2713" t="s">
        <v>40</v>
      </c>
      <c r="N2713" t="s">
        <v>41</v>
      </c>
      <c r="O2713" t="s">
        <v>33</v>
      </c>
      <c r="P2713" t="s">
        <v>50</v>
      </c>
      <c r="Q2713">
        <v>1</v>
      </c>
      <c r="R2713" t="s">
        <v>65</v>
      </c>
      <c r="S2713" t="s">
        <v>35</v>
      </c>
      <c r="T2713">
        <v>8.6999999999999993</v>
      </c>
      <c r="U2713">
        <v>2</v>
      </c>
      <c r="V2713">
        <v>91</v>
      </c>
      <c r="W2713">
        <v>0</v>
      </c>
      <c r="X2713">
        <v>0</v>
      </c>
      <c r="Y2713" t="s">
        <v>45</v>
      </c>
    </row>
    <row r="2714" spans="1:25" x14ac:dyDescent="0.25">
      <c r="A2714" t="s">
        <v>4270</v>
      </c>
      <c r="B2714" t="s">
        <v>4271</v>
      </c>
      <c r="C2714" t="s">
        <v>48</v>
      </c>
      <c r="D2714" t="s">
        <v>55</v>
      </c>
      <c r="E2714" t="s">
        <v>49</v>
      </c>
      <c r="F2714" s="1" t="s">
        <v>14768</v>
      </c>
      <c r="G2714">
        <v>174</v>
      </c>
      <c r="H2714" t="s">
        <v>29</v>
      </c>
      <c r="I2714">
        <v>1247</v>
      </c>
      <c r="J2714">
        <v>376.35</v>
      </c>
      <c r="K2714">
        <f>Passenger_Data[[#This Row],[Price_USD]]*1</f>
        <v>376.35</v>
      </c>
      <c r="L2714">
        <v>53</v>
      </c>
      <c r="M2714" t="s">
        <v>40</v>
      </c>
      <c r="N2714" t="s">
        <v>41</v>
      </c>
      <c r="O2714" t="s">
        <v>42</v>
      </c>
      <c r="P2714" t="s">
        <v>50</v>
      </c>
      <c r="Q2714">
        <v>0</v>
      </c>
      <c r="R2714" t="s">
        <v>65</v>
      </c>
      <c r="S2714" t="s">
        <v>68</v>
      </c>
      <c r="T2714">
        <v>6.8</v>
      </c>
      <c r="U2714">
        <v>1</v>
      </c>
      <c r="V2714">
        <v>93</v>
      </c>
      <c r="W2714">
        <v>0</v>
      </c>
      <c r="X2714">
        <v>0</v>
      </c>
      <c r="Y2714" t="s">
        <v>77</v>
      </c>
    </row>
    <row r="2715" spans="1:25" x14ac:dyDescent="0.25">
      <c r="A2715" t="s">
        <v>4272</v>
      </c>
      <c r="B2715" t="s">
        <v>1416</v>
      </c>
      <c r="C2715" t="s">
        <v>48</v>
      </c>
      <c r="D2715" t="s">
        <v>59</v>
      </c>
      <c r="E2715" t="s">
        <v>49</v>
      </c>
      <c r="F2715" s="1" t="s">
        <v>14769</v>
      </c>
      <c r="G2715">
        <v>215</v>
      </c>
      <c r="H2715" t="s">
        <v>29</v>
      </c>
      <c r="I2715">
        <v>512</v>
      </c>
      <c r="J2715">
        <v>483.5</v>
      </c>
      <c r="K2715">
        <f>Passenger_Data[[#This Row],[Price_USD]]*1</f>
        <v>483.5</v>
      </c>
      <c r="L2715">
        <v>73</v>
      </c>
      <c r="M2715" t="s">
        <v>30</v>
      </c>
      <c r="N2715" t="s">
        <v>41</v>
      </c>
      <c r="O2715" t="s">
        <v>33</v>
      </c>
      <c r="P2715" t="s">
        <v>33</v>
      </c>
      <c r="Q2715">
        <v>0</v>
      </c>
      <c r="R2715" t="s">
        <v>65</v>
      </c>
      <c r="S2715" t="s">
        <v>44</v>
      </c>
      <c r="T2715">
        <v>7.8</v>
      </c>
      <c r="U2715">
        <v>22</v>
      </c>
      <c r="V2715">
        <v>25</v>
      </c>
      <c r="W2715">
        <v>1</v>
      </c>
      <c r="X2715">
        <v>0</v>
      </c>
      <c r="Y2715" t="s">
        <v>36</v>
      </c>
    </row>
    <row r="2716" spans="1:25" x14ac:dyDescent="0.25">
      <c r="A2716" t="s">
        <v>4273</v>
      </c>
      <c r="B2716" t="s">
        <v>3285</v>
      </c>
      <c r="C2716" t="s">
        <v>82</v>
      </c>
      <c r="D2716" t="s">
        <v>55</v>
      </c>
      <c r="E2716" t="s">
        <v>27</v>
      </c>
      <c r="F2716" s="1" t="s">
        <v>14770</v>
      </c>
      <c r="G2716">
        <v>96</v>
      </c>
      <c r="H2716" t="s">
        <v>29</v>
      </c>
      <c r="I2716">
        <v>937</v>
      </c>
      <c r="J2716">
        <v>470.38</v>
      </c>
      <c r="K2716">
        <f>Passenger_Data[[#This Row],[Price_USD]]*1</f>
        <v>470.38</v>
      </c>
      <c r="L2716">
        <v>52</v>
      </c>
      <c r="M2716" t="s">
        <v>30</v>
      </c>
      <c r="N2716" t="s">
        <v>41</v>
      </c>
      <c r="O2716" t="s">
        <v>42</v>
      </c>
      <c r="P2716" t="s">
        <v>83</v>
      </c>
      <c r="Q2716">
        <v>3</v>
      </c>
      <c r="R2716" t="s">
        <v>65</v>
      </c>
      <c r="S2716" t="s">
        <v>35</v>
      </c>
      <c r="T2716">
        <v>7.5</v>
      </c>
      <c r="U2716">
        <v>6</v>
      </c>
      <c r="V2716">
        <v>14</v>
      </c>
      <c r="W2716">
        <v>0</v>
      </c>
      <c r="X2716">
        <v>0</v>
      </c>
      <c r="Y2716" t="s">
        <v>36</v>
      </c>
    </row>
    <row r="2717" spans="1:25" x14ac:dyDescent="0.25">
      <c r="A2717" t="s">
        <v>4274</v>
      </c>
      <c r="B2717" t="s">
        <v>1086</v>
      </c>
      <c r="C2717" t="s">
        <v>26</v>
      </c>
      <c r="D2717" t="s">
        <v>39</v>
      </c>
      <c r="E2717" t="s">
        <v>27</v>
      </c>
      <c r="F2717" s="1" t="s">
        <v>14771</v>
      </c>
      <c r="G2717">
        <v>228</v>
      </c>
      <c r="H2717" t="s">
        <v>29</v>
      </c>
      <c r="I2717">
        <v>1160</v>
      </c>
      <c r="J2717">
        <v>333.26</v>
      </c>
      <c r="K2717">
        <f>Passenger_Data[[#This Row],[Price_USD]]*1</f>
        <v>333.26</v>
      </c>
      <c r="L2717">
        <v>63</v>
      </c>
      <c r="M2717" t="s">
        <v>30</v>
      </c>
      <c r="N2717" t="s">
        <v>31</v>
      </c>
      <c r="O2717" t="s">
        <v>42</v>
      </c>
      <c r="P2717" t="s">
        <v>50</v>
      </c>
      <c r="Q2717">
        <v>0</v>
      </c>
      <c r="R2717" t="s">
        <v>43</v>
      </c>
      <c r="S2717" t="s">
        <v>35</v>
      </c>
      <c r="T2717">
        <v>7.8</v>
      </c>
      <c r="U2717">
        <v>5</v>
      </c>
      <c r="V2717">
        <v>49</v>
      </c>
      <c r="W2717">
        <v>0</v>
      </c>
      <c r="X2717">
        <v>1</v>
      </c>
      <c r="Y2717" t="s">
        <v>77</v>
      </c>
    </row>
    <row r="2718" spans="1:25" x14ac:dyDescent="0.25">
      <c r="A2718" t="s">
        <v>4275</v>
      </c>
      <c r="B2718" t="s">
        <v>4276</v>
      </c>
      <c r="C2718" t="s">
        <v>48</v>
      </c>
      <c r="D2718" t="s">
        <v>64</v>
      </c>
      <c r="E2718" t="s">
        <v>64</v>
      </c>
      <c r="F2718" s="1" t="s">
        <v>14772</v>
      </c>
      <c r="G2718">
        <v>179</v>
      </c>
      <c r="H2718" t="s">
        <v>29</v>
      </c>
      <c r="I2718">
        <v>1923</v>
      </c>
      <c r="J2718">
        <v>240.97</v>
      </c>
      <c r="K2718">
        <f>Passenger_Data[[#This Row],[Price_USD]]*1</f>
        <v>240.97</v>
      </c>
      <c r="L2718">
        <v>65</v>
      </c>
      <c r="M2718" t="s">
        <v>30</v>
      </c>
      <c r="N2718" t="s">
        <v>31</v>
      </c>
      <c r="O2718" t="s">
        <v>32</v>
      </c>
      <c r="P2718" t="s">
        <v>50</v>
      </c>
      <c r="Q2718">
        <v>2</v>
      </c>
      <c r="R2718" t="s">
        <v>34</v>
      </c>
      <c r="S2718" t="s">
        <v>44</v>
      </c>
      <c r="T2718">
        <v>4.2</v>
      </c>
      <c r="U2718">
        <v>3</v>
      </c>
      <c r="V2718">
        <v>12</v>
      </c>
      <c r="W2718">
        <v>0</v>
      </c>
      <c r="X2718">
        <v>0</v>
      </c>
      <c r="Y2718" t="s">
        <v>45</v>
      </c>
    </row>
    <row r="2719" spans="1:25" x14ac:dyDescent="0.25">
      <c r="A2719" t="s">
        <v>4277</v>
      </c>
      <c r="B2719" t="s">
        <v>4278</v>
      </c>
      <c r="C2719" t="s">
        <v>54</v>
      </c>
      <c r="D2719" t="s">
        <v>27</v>
      </c>
      <c r="E2719" t="s">
        <v>27</v>
      </c>
      <c r="F2719" s="1" t="s">
        <v>14773</v>
      </c>
      <c r="G2719">
        <v>190</v>
      </c>
      <c r="H2719" t="s">
        <v>29</v>
      </c>
      <c r="I2719">
        <v>692</v>
      </c>
      <c r="J2719">
        <v>373.89</v>
      </c>
      <c r="K2719">
        <f>Passenger_Data[[#This Row],[Price_USD]]*1</f>
        <v>373.89</v>
      </c>
      <c r="L2719">
        <v>67</v>
      </c>
      <c r="M2719" t="s">
        <v>40</v>
      </c>
      <c r="N2719" t="s">
        <v>31</v>
      </c>
      <c r="O2719" t="s">
        <v>32</v>
      </c>
      <c r="P2719" t="s">
        <v>50</v>
      </c>
      <c r="Q2719">
        <v>0</v>
      </c>
      <c r="R2719" t="s">
        <v>43</v>
      </c>
      <c r="S2719" t="s">
        <v>68</v>
      </c>
      <c r="T2719">
        <v>7.6</v>
      </c>
      <c r="U2719">
        <v>25</v>
      </c>
      <c r="V2719">
        <v>3</v>
      </c>
      <c r="W2719">
        <v>0</v>
      </c>
      <c r="X2719">
        <v>0</v>
      </c>
      <c r="Y2719" t="s">
        <v>45</v>
      </c>
    </row>
    <row r="2720" spans="1:25" x14ac:dyDescent="0.25">
      <c r="A2720" t="s">
        <v>4279</v>
      </c>
      <c r="B2720" t="s">
        <v>1688</v>
      </c>
      <c r="C2720" t="s">
        <v>82</v>
      </c>
      <c r="D2720" t="s">
        <v>27</v>
      </c>
      <c r="E2720" t="s">
        <v>49</v>
      </c>
      <c r="F2720" s="1" t="s">
        <v>14774</v>
      </c>
      <c r="G2720">
        <v>157</v>
      </c>
      <c r="H2720" t="s">
        <v>29</v>
      </c>
      <c r="I2720">
        <v>1248</v>
      </c>
      <c r="J2720">
        <v>143.44999999999999</v>
      </c>
      <c r="K2720">
        <f>Passenger_Data[[#This Row],[Price_USD]]*1</f>
        <v>143.44999999999999</v>
      </c>
      <c r="L2720">
        <v>22</v>
      </c>
      <c r="M2720" t="s">
        <v>40</v>
      </c>
      <c r="N2720" t="s">
        <v>41</v>
      </c>
      <c r="O2720" t="s">
        <v>42</v>
      </c>
      <c r="P2720" t="s">
        <v>33</v>
      </c>
      <c r="Q2720">
        <v>0</v>
      </c>
      <c r="R2720" t="s">
        <v>65</v>
      </c>
      <c r="S2720" t="s">
        <v>35</v>
      </c>
      <c r="T2720">
        <v>5.9</v>
      </c>
      <c r="U2720">
        <v>1</v>
      </c>
      <c r="V2720">
        <v>8</v>
      </c>
      <c r="W2720">
        <v>0</v>
      </c>
      <c r="X2720">
        <v>0</v>
      </c>
      <c r="Y2720" t="s">
        <v>45</v>
      </c>
    </row>
    <row r="2721" spans="1:25" x14ac:dyDescent="0.25">
      <c r="A2721" t="s">
        <v>4280</v>
      </c>
      <c r="B2721" t="s">
        <v>4281</v>
      </c>
      <c r="C2721" t="s">
        <v>48</v>
      </c>
      <c r="D2721" t="s">
        <v>59</v>
      </c>
      <c r="E2721" t="s">
        <v>64</v>
      </c>
      <c r="F2721" s="1" t="s">
        <v>14775</v>
      </c>
      <c r="G2721">
        <v>358</v>
      </c>
      <c r="H2721" t="s">
        <v>29</v>
      </c>
      <c r="I2721">
        <v>1118</v>
      </c>
      <c r="J2721">
        <v>336.55</v>
      </c>
      <c r="K2721">
        <f>Passenger_Data[[#This Row],[Price_USD]]*1</f>
        <v>336.55</v>
      </c>
      <c r="L2721">
        <v>27</v>
      </c>
      <c r="M2721" t="s">
        <v>30</v>
      </c>
      <c r="N2721" t="s">
        <v>31</v>
      </c>
      <c r="O2721" t="s">
        <v>56</v>
      </c>
      <c r="P2721" t="s">
        <v>264</v>
      </c>
      <c r="Q2721">
        <v>1</v>
      </c>
      <c r="R2721" t="s">
        <v>65</v>
      </c>
      <c r="S2721" t="s">
        <v>35</v>
      </c>
      <c r="T2721">
        <v>7.9</v>
      </c>
      <c r="U2721">
        <v>35</v>
      </c>
      <c r="V2721">
        <v>86</v>
      </c>
      <c r="W2721">
        <v>0</v>
      </c>
      <c r="X2721">
        <v>0</v>
      </c>
      <c r="Y2721" t="s">
        <v>77</v>
      </c>
    </row>
    <row r="2722" spans="1:25" x14ac:dyDescent="0.25">
      <c r="A2722" t="s">
        <v>4282</v>
      </c>
      <c r="B2722" t="s">
        <v>4283</v>
      </c>
      <c r="C2722" t="s">
        <v>82</v>
      </c>
      <c r="D2722" t="s">
        <v>39</v>
      </c>
      <c r="E2722" t="s">
        <v>28</v>
      </c>
      <c r="F2722" s="1" t="s">
        <v>14776</v>
      </c>
      <c r="G2722">
        <v>172</v>
      </c>
      <c r="H2722" t="s">
        <v>29</v>
      </c>
      <c r="I2722">
        <v>1326</v>
      </c>
      <c r="J2722">
        <v>362.31</v>
      </c>
      <c r="K2722">
        <f>Passenger_Data[[#This Row],[Price_USD]]*1</f>
        <v>362.31</v>
      </c>
      <c r="L2722">
        <v>23</v>
      </c>
      <c r="M2722" t="s">
        <v>40</v>
      </c>
      <c r="N2722" t="s">
        <v>31</v>
      </c>
      <c r="O2722" t="s">
        <v>32</v>
      </c>
      <c r="P2722" t="s">
        <v>33</v>
      </c>
      <c r="Q2722">
        <v>1</v>
      </c>
      <c r="R2722" t="s">
        <v>51</v>
      </c>
      <c r="S2722" t="s">
        <v>44</v>
      </c>
      <c r="T2722">
        <v>9</v>
      </c>
      <c r="U2722">
        <v>20</v>
      </c>
      <c r="V2722">
        <v>96</v>
      </c>
      <c r="W2722">
        <v>0</v>
      </c>
      <c r="X2722">
        <v>0</v>
      </c>
      <c r="Y2722" t="s">
        <v>77</v>
      </c>
    </row>
    <row r="2723" spans="1:25" x14ac:dyDescent="0.25">
      <c r="A2723" t="s">
        <v>4284</v>
      </c>
      <c r="B2723" t="s">
        <v>1124</v>
      </c>
      <c r="C2723" t="s">
        <v>54</v>
      </c>
      <c r="D2723" t="s">
        <v>59</v>
      </c>
      <c r="E2723" t="s">
        <v>39</v>
      </c>
      <c r="F2723" s="1" t="s">
        <v>14777</v>
      </c>
      <c r="G2723">
        <v>158</v>
      </c>
      <c r="H2723" t="s">
        <v>108</v>
      </c>
      <c r="I2723">
        <v>1379</v>
      </c>
      <c r="J2723">
        <v>441.57</v>
      </c>
      <c r="K2723">
        <f>Passenger_Data[[#This Row],[Price_USD]]*1</f>
        <v>441.57</v>
      </c>
      <c r="L2723">
        <v>50</v>
      </c>
      <c r="M2723" t="s">
        <v>30</v>
      </c>
      <c r="N2723" t="s">
        <v>31</v>
      </c>
      <c r="O2723" t="s">
        <v>33</v>
      </c>
      <c r="P2723" t="s">
        <v>50</v>
      </c>
      <c r="Q2723">
        <v>1</v>
      </c>
      <c r="R2723" t="s">
        <v>43</v>
      </c>
      <c r="S2723" t="s">
        <v>61</v>
      </c>
      <c r="T2723">
        <v>7.6</v>
      </c>
      <c r="U2723">
        <v>10</v>
      </c>
      <c r="V2723">
        <v>23</v>
      </c>
      <c r="W2723">
        <v>0</v>
      </c>
      <c r="X2723">
        <v>0</v>
      </c>
      <c r="Y2723" t="s">
        <v>77</v>
      </c>
    </row>
    <row r="2724" spans="1:25" x14ac:dyDescent="0.25">
      <c r="A2724" t="s">
        <v>4285</v>
      </c>
      <c r="B2724" t="s">
        <v>2012</v>
      </c>
      <c r="C2724" t="s">
        <v>26</v>
      </c>
      <c r="D2724" t="s">
        <v>76</v>
      </c>
      <c r="E2724" t="s">
        <v>76</v>
      </c>
      <c r="F2724" s="1" t="s">
        <v>14778</v>
      </c>
      <c r="G2724">
        <v>151</v>
      </c>
      <c r="H2724" t="s">
        <v>29</v>
      </c>
      <c r="I2724">
        <v>977</v>
      </c>
      <c r="J2724">
        <v>373.41</v>
      </c>
      <c r="K2724">
        <f>Passenger_Data[[#This Row],[Price_USD]]*1</f>
        <v>373.41</v>
      </c>
      <c r="L2724">
        <v>59</v>
      </c>
      <c r="M2724" t="s">
        <v>40</v>
      </c>
      <c r="N2724" t="s">
        <v>31</v>
      </c>
      <c r="O2724" t="s">
        <v>56</v>
      </c>
      <c r="P2724" t="s">
        <v>50</v>
      </c>
      <c r="Q2724">
        <v>0</v>
      </c>
      <c r="R2724" t="s">
        <v>43</v>
      </c>
      <c r="S2724" t="s">
        <v>61</v>
      </c>
      <c r="T2724">
        <v>7.1</v>
      </c>
      <c r="U2724">
        <v>8</v>
      </c>
      <c r="V2724">
        <v>118</v>
      </c>
      <c r="W2724">
        <v>0</v>
      </c>
      <c r="X2724">
        <v>0</v>
      </c>
      <c r="Y2724" t="s">
        <v>45</v>
      </c>
    </row>
    <row r="2725" spans="1:25" x14ac:dyDescent="0.25">
      <c r="A2725" t="s">
        <v>4286</v>
      </c>
      <c r="B2725" t="s">
        <v>1423</v>
      </c>
      <c r="C2725" t="s">
        <v>73</v>
      </c>
      <c r="D2725" t="s">
        <v>28</v>
      </c>
      <c r="E2725" t="s">
        <v>49</v>
      </c>
      <c r="F2725" s="1" t="s">
        <v>14779</v>
      </c>
      <c r="G2725">
        <v>142</v>
      </c>
      <c r="H2725" t="s">
        <v>29</v>
      </c>
      <c r="I2725">
        <v>1237</v>
      </c>
      <c r="J2725">
        <v>348.17</v>
      </c>
      <c r="K2725">
        <f>Passenger_Data[[#This Row],[Price_USD]]*1</f>
        <v>348.17</v>
      </c>
      <c r="L2725">
        <v>34</v>
      </c>
      <c r="M2725" t="s">
        <v>30</v>
      </c>
      <c r="N2725" t="s">
        <v>31</v>
      </c>
      <c r="O2725" t="s">
        <v>32</v>
      </c>
      <c r="P2725" t="s">
        <v>50</v>
      </c>
      <c r="Q2725">
        <v>0</v>
      </c>
      <c r="R2725" t="s">
        <v>65</v>
      </c>
      <c r="S2725" t="s">
        <v>35</v>
      </c>
      <c r="T2725">
        <v>7.8</v>
      </c>
      <c r="U2725">
        <v>2</v>
      </c>
      <c r="V2725">
        <v>119</v>
      </c>
      <c r="W2725">
        <v>0</v>
      </c>
      <c r="X2725">
        <v>0</v>
      </c>
      <c r="Y2725" t="s">
        <v>77</v>
      </c>
    </row>
    <row r="2726" spans="1:25" x14ac:dyDescent="0.25">
      <c r="A2726" t="s">
        <v>4287</v>
      </c>
      <c r="B2726" t="s">
        <v>4288</v>
      </c>
      <c r="C2726" t="s">
        <v>48</v>
      </c>
      <c r="D2726" t="s">
        <v>76</v>
      </c>
      <c r="E2726" t="s">
        <v>55</v>
      </c>
      <c r="F2726" s="1" t="s">
        <v>14780</v>
      </c>
      <c r="G2726">
        <v>145</v>
      </c>
      <c r="H2726" t="s">
        <v>29</v>
      </c>
      <c r="I2726">
        <v>1186</v>
      </c>
      <c r="J2726">
        <v>140.16</v>
      </c>
      <c r="K2726">
        <f>Passenger_Data[[#This Row],[Price_USD]]*1</f>
        <v>140.16</v>
      </c>
      <c r="L2726">
        <v>36</v>
      </c>
      <c r="M2726" t="s">
        <v>30</v>
      </c>
      <c r="N2726" t="s">
        <v>31</v>
      </c>
      <c r="O2726" t="s">
        <v>33</v>
      </c>
      <c r="P2726" t="s">
        <v>50</v>
      </c>
      <c r="Q2726">
        <v>3</v>
      </c>
      <c r="R2726" t="s">
        <v>65</v>
      </c>
      <c r="S2726" t="s">
        <v>61</v>
      </c>
      <c r="T2726">
        <v>7.4</v>
      </c>
      <c r="U2726">
        <v>3</v>
      </c>
      <c r="V2726">
        <v>40</v>
      </c>
      <c r="W2726">
        <v>0</v>
      </c>
      <c r="X2726">
        <v>0</v>
      </c>
      <c r="Y2726" t="s">
        <v>36</v>
      </c>
    </row>
    <row r="2727" spans="1:25" x14ac:dyDescent="0.25">
      <c r="A2727" t="s">
        <v>4289</v>
      </c>
      <c r="B2727" t="s">
        <v>1973</v>
      </c>
      <c r="C2727" t="s">
        <v>82</v>
      </c>
      <c r="D2727" t="s">
        <v>49</v>
      </c>
      <c r="E2727" t="s">
        <v>39</v>
      </c>
      <c r="F2727" s="1" t="s">
        <v>14781</v>
      </c>
      <c r="G2727">
        <v>193</v>
      </c>
      <c r="H2727" t="s">
        <v>29</v>
      </c>
      <c r="I2727">
        <v>1204</v>
      </c>
      <c r="J2727">
        <v>287.3</v>
      </c>
      <c r="K2727">
        <f>Passenger_Data[[#This Row],[Price_USD]]*1</f>
        <v>287.3</v>
      </c>
      <c r="L2727">
        <v>44</v>
      </c>
      <c r="M2727" t="s">
        <v>40</v>
      </c>
      <c r="N2727" t="s">
        <v>41</v>
      </c>
      <c r="O2727" t="s">
        <v>32</v>
      </c>
      <c r="P2727" t="s">
        <v>50</v>
      </c>
      <c r="Q2727">
        <v>1</v>
      </c>
      <c r="R2727" t="s">
        <v>43</v>
      </c>
      <c r="S2727" t="s">
        <v>61</v>
      </c>
      <c r="T2727">
        <v>5.9</v>
      </c>
      <c r="U2727">
        <v>4</v>
      </c>
      <c r="V2727">
        <v>26</v>
      </c>
      <c r="W2727">
        <v>0</v>
      </c>
      <c r="X2727">
        <v>0</v>
      </c>
      <c r="Y2727" t="s">
        <v>36</v>
      </c>
    </row>
    <row r="2728" spans="1:25" x14ac:dyDescent="0.25">
      <c r="A2728" t="s">
        <v>4290</v>
      </c>
      <c r="B2728" t="s">
        <v>2152</v>
      </c>
      <c r="C2728" t="s">
        <v>82</v>
      </c>
      <c r="D2728" t="s">
        <v>49</v>
      </c>
      <c r="E2728" t="s">
        <v>59</v>
      </c>
      <c r="F2728" s="1" t="s">
        <v>14782</v>
      </c>
      <c r="G2728">
        <v>92</v>
      </c>
      <c r="H2728" t="s">
        <v>29</v>
      </c>
      <c r="I2728">
        <v>1954</v>
      </c>
      <c r="J2728">
        <v>422.24</v>
      </c>
      <c r="K2728">
        <f>Passenger_Data[[#This Row],[Price_USD]]*1</f>
        <v>422.24</v>
      </c>
      <c r="L2728">
        <v>34</v>
      </c>
      <c r="M2728" t="s">
        <v>30</v>
      </c>
      <c r="N2728" t="s">
        <v>31</v>
      </c>
      <c r="O2728" t="s">
        <v>33</v>
      </c>
      <c r="P2728" t="s">
        <v>50</v>
      </c>
      <c r="Q2728">
        <v>0</v>
      </c>
      <c r="R2728" t="s">
        <v>65</v>
      </c>
      <c r="S2728" t="s">
        <v>44</v>
      </c>
      <c r="T2728">
        <v>6.9</v>
      </c>
      <c r="U2728">
        <v>58</v>
      </c>
      <c r="V2728">
        <v>72</v>
      </c>
      <c r="W2728">
        <v>1</v>
      </c>
      <c r="X2728">
        <v>0</v>
      </c>
      <c r="Y2728" t="s">
        <v>77</v>
      </c>
    </row>
    <row r="2729" spans="1:25" x14ac:dyDescent="0.25">
      <c r="A2729" t="s">
        <v>4291</v>
      </c>
      <c r="B2729" t="s">
        <v>369</v>
      </c>
      <c r="C2729" t="s">
        <v>48</v>
      </c>
      <c r="D2729" t="s">
        <v>28</v>
      </c>
      <c r="E2729" t="s">
        <v>76</v>
      </c>
      <c r="F2729" s="1" t="s">
        <v>14783</v>
      </c>
      <c r="G2729">
        <v>326</v>
      </c>
      <c r="H2729" t="s">
        <v>29</v>
      </c>
      <c r="I2729">
        <v>744</v>
      </c>
      <c r="J2729">
        <v>361.42</v>
      </c>
      <c r="K2729">
        <f>Passenger_Data[[#This Row],[Price_USD]]*1</f>
        <v>361.42</v>
      </c>
      <c r="L2729">
        <v>27</v>
      </c>
      <c r="M2729" t="s">
        <v>30</v>
      </c>
      <c r="N2729" t="s">
        <v>60</v>
      </c>
      <c r="O2729" t="s">
        <v>56</v>
      </c>
      <c r="P2729" t="s">
        <v>50</v>
      </c>
      <c r="Q2729">
        <v>1</v>
      </c>
      <c r="R2729" t="s">
        <v>65</v>
      </c>
      <c r="S2729" t="s">
        <v>44</v>
      </c>
      <c r="T2729">
        <v>7.3</v>
      </c>
      <c r="U2729">
        <v>11</v>
      </c>
      <c r="V2729">
        <v>115</v>
      </c>
      <c r="W2729">
        <v>0</v>
      </c>
      <c r="X2729">
        <v>0</v>
      </c>
      <c r="Y2729" t="s">
        <v>77</v>
      </c>
    </row>
    <row r="2730" spans="1:25" x14ac:dyDescent="0.25">
      <c r="A2730" t="s">
        <v>4292</v>
      </c>
      <c r="B2730" t="s">
        <v>4082</v>
      </c>
      <c r="C2730" t="s">
        <v>54</v>
      </c>
      <c r="D2730" t="s">
        <v>76</v>
      </c>
      <c r="E2730" t="s">
        <v>59</v>
      </c>
      <c r="F2730" s="1" t="s">
        <v>14784</v>
      </c>
      <c r="G2730">
        <v>278</v>
      </c>
      <c r="H2730" t="s">
        <v>29</v>
      </c>
      <c r="I2730">
        <v>298</v>
      </c>
      <c r="J2730">
        <v>276.66000000000003</v>
      </c>
      <c r="K2730">
        <f>Passenger_Data[[#This Row],[Price_USD]]*1</f>
        <v>276.66000000000003</v>
      </c>
      <c r="L2730">
        <v>77</v>
      </c>
      <c r="M2730" t="s">
        <v>40</v>
      </c>
      <c r="N2730" t="s">
        <v>31</v>
      </c>
      <c r="O2730" t="s">
        <v>32</v>
      </c>
      <c r="P2730" t="s">
        <v>33</v>
      </c>
      <c r="Q2730">
        <v>0</v>
      </c>
      <c r="R2730" t="s">
        <v>65</v>
      </c>
      <c r="S2730" t="s">
        <v>61</v>
      </c>
      <c r="T2730">
        <v>7.5</v>
      </c>
      <c r="U2730">
        <v>23</v>
      </c>
      <c r="V2730">
        <v>18</v>
      </c>
      <c r="W2730">
        <v>0</v>
      </c>
      <c r="X2730">
        <v>0</v>
      </c>
      <c r="Y2730" t="s">
        <v>77</v>
      </c>
    </row>
    <row r="2731" spans="1:25" x14ac:dyDescent="0.25">
      <c r="A2731" t="s">
        <v>4293</v>
      </c>
      <c r="B2731" t="s">
        <v>677</v>
      </c>
      <c r="C2731" t="s">
        <v>73</v>
      </c>
      <c r="D2731" t="s">
        <v>59</v>
      </c>
      <c r="E2731" t="s">
        <v>64</v>
      </c>
      <c r="F2731" s="1" t="s">
        <v>14785</v>
      </c>
      <c r="G2731">
        <v>134</v>
      </c>
      <c r="H2731" t="s">
        <v>29</v>
      </c>
      <c r="I2731">
        <v>1155</v>
      </c>
      <c r="J2731">
        <v>319.85000000000002</v>
      </c>
      <c r="K2731">
        <f>Passenger_Data[[#This Row],[Price_USD]]*1</f>
        <v>319.85000000000002</v>
      </c>
      <c r="L2731">
        <v>51</v>
      </c>
      <c r="M2731" t="s">
        <v>40</v>
      </c>
      <c r="N2731" t="s">
        <v>60</v>
      </c>
      <c r="O2731" t="s">
        <v>33</v>
      </c>
      <c r="P2731" t="s">
        <v>50</v>
      </c>
      <c r="Q2731">
        <v>1</v>
      </c>
      <c r="R2731" t="s">
        <v>43</v>
      </c>
      <c r="S2731" t="s">
        <v>44</v>
      </c>
      <c r="T2731">
        <v>7.4</v>
      </c>
      <c r="U2731">
        <v>2</v>
      </c>
      <c r="V2731">
        <v>119</v>
      </c>
      <c r="W2731">
        <v>0</v>
      </c>
      <c r="X2731">
        <v>0</v>
      </c>
      <c r="Y2731" t="s">
        <v>77</v>
      </c>
    </row>
    <row r="2732" spans="1:25" x14ac:dyDescent="0.25">
      <c r="A2732" t="s">
        <v>4294</v>
      </c>
      <c r="B2732" t="s">
        <v>4295</v>
      </c>
      <c r="C2732" t="s">
        <v>48</v>
      </c>
      <c r="D2732" t="s">
        <v>76</v>
      </c>
      <c r="E2732" t="s">
        <v>27</v>
      </c>
      <c r="F2732" s="1" t="s">
        <v>14786</v>
      </c>
      <c r="G2732">
        <v>233</v>
      </c>
      <c r="H2732" t="s">
        <v>29</v>
      </c>
      <c r="I2732">
        <v>1331</v>
      </c>
      <c r="J2732">
        <v>453.41</v>
      </c>
      <c r="K2732">
        <f>Passenger_Data[[#This Row],[Price_USD]]*1</f>
        <v>453.41</v>
      </c>
      <c r="L2732">
        <v>36</v>
      </c>
      <c r="M2732" t="s">
        <v>30</v>
      </c>
      <c r="N2732" t="s">
        <v>60</v>
      </c>
      <c r="O2732" t="s">
        <v>32</v>
      </c>
      <c r="P2732" t="s">
        <v>50</v>
      </c>
      <c r="Q2732">
        <v>0</v>
      </c>
      <c r="R2732" t="s">
        <v>65</v>
      </c>
      <c r="S2732" t="s">
        <v>35</v>
      </c>
      <c r="T2732">
        <v>4.5999999999999996</v>
      </c>
      <c r="U2732">
        <v>6</v>
      </c>
      <c r="V2732">
        <v>112</v>
      </c>
      <c r="W2732">
        <v>1</v>
      </c>
      <c r="X2732">
        <v>0</v>
      </c>
      <c r="Y2732" t="s">
        <v>36</v>
      </c>
    </row>
    <row r="2733" spans="1:25" x14ac:dyDescent="0.25">
      <c r="A2733" t="s">
        <v>4296</v>
      </c>
      <c r="B2733" t="s">
        <v>381</v>
      </c>
      <c r="C2733" t="s">
        <v>82</v>
      </c>
      <c r="D2733" t="s">
        <v>49</v>
      </c>
      <c r="E2733" t="s">
        <v>76</v>
      </c>
      <c r="F2733" s="1" t="s">
        <v>14787</v>
      </c>
      <c r="G2733">
        <v>74</v>
      </c>
      <c r="H2733" t="s">
        <v>29</v>
      </c>
      <c r="I2733">
        <v>874</v>
      </c>
      <c r="J2733">
        <v>393.31</v>
      </c>
      <c r="K2733">
        <f>Passenger_Data[[#This Row],[Price_USD]]*1</f>
        <v>393.31</v>
      </c>
      <c r="L2733">
        <v>28</v>
      </c>
      <c r="M2733" t="s">
        <v>30</v>
      </c>
      <c r="N2733" t="s">
        <v>60</v>
      </c>
      <c r="O2733" t="s">
        <v>33</v>
      </c>
      <c r="P2733" t="s">
        <v>83</v>
      </c>
      <c r="Q2733">
        <v>0</v>
      </c>
      <c r="R2733" t="s">
        <v>43</v>
      </c>
      <c r="S2733" t="s">
        <v>44</v>
      </c>
      <c r="T2733">
        <v>8.4</v>
      </c>
      <c r="U2733">
        <v>12</v>
      </c>
      <c r="V2733">
        <v>76</v>
      </c>
      <c r="W2733">
        <v>1</v>
      </c>
      <c r="X2733">
        <v>0</v>
      </c>
      <c r="Y2733" t="s">
        <v>77</v>
      </c>
    </row>
    <row r="2734" spans="1:25" x14ac:dyDescent="0.25">
      <c r="A2734" t="s">
        <v>4297</v>
      </c>
      <c r="B2734" t="s">
        <v>1587</v>
      </c>
      <c r="C2734" t="s">
        <v>26</v>
      </c>
      <c r="D2734" t="s">
        <v>27</v>
      </c>
      <c r="E2734" t="s">
        <v>27</v>
      </c>
      <c r="F2734" s="1" t="s">
        <v>14788</v>
      </c>
      <c r="G2734">
        <v>215</v>
      </c>
      <c r="H2734" t="s">
        <v>86</v>
      </c>
      <c r="I2734">
        <v>773</v>
      </c>
      <c r="J2734">
        <v>542.88</v>
      </c>
      <c r="K2734">
        <f>Passenger_Data[[#This Row],[Price_USD]]*1</f>
        <v>542.88</v>
      </c>
      <c r="L2734">
        <v>71</v>
      </c>
      <c r="M2734" t="s">
        <v>40</v>
      </c>
      <c r="N2734" t="s">
        <v>60</v>
      </c>
      <c r="O2734" t="s">
        <v>33</v>
      </c>
      <c r="P2734" t="s">
        <v>264</v>
      </c>
      <c r="Q2734">
        <v>1</v>
      </c>
      <c r="R2734" t="s">
        <v>51</v>
      </c>
      <c r="S2734" t="s">
        <v>61</v>
      </c>
      <c r="T2734">
        <v>6.4</v>
      </c>
      <c r="U2734">
        <v>0</v>
      </c>
      <c r="V2734">
        <v>92</v>
      </c>
      <c r="W2734">
        <v>0</v>
      </c>
      <c r="X2734">
        <v>0</v>
      </c>
      <c r="Y2734" t="s">
        <v>36</v>
      </c>
    </row>
    <row r="2735" spans="1:25" x14ac:dyDescent="0.25">
      <c r="A2735" t="s">
        <v>4298</v>
      </c>
      <c r="B2735" t="s">
        <v>1409</v>
      </c>
      <c r="C2735" t="s">
        <v>54</v>
      </c>
      <c r="D2735" t="s">
        <v>64</v>
      </c>
      <c r="E2735" t="s">
        <v>59</v>
      </c>
      <c r="F2735" s="1" t="s">
        <v>14789</v>
      </c>
      <c r="G2735">
        <v>2</v>
      </c>
      <c r="H2735" t="s">
        <v>29</v>
      </c>
      <c r="I2735">
        <v>1244</v>
      </c>
      <c r="J2735">
        <v>473.79</v>
      </c>
      <c r="K2735">
        <f>Passenger_Data[[#This Row],[Price_USD]]*1</f>
        <v>473.79</v>
      </c>
      <c r="L2735">
        <v>42</v>
      </c>
      <c r="M2735" t="s">
        <v>30</v>
      </c>
      <c r="N2735" t="s">
        <v>31</v>
      </c>
      <c r="O2735" t="s">
        <v>32</v>
      </c>
      <c r="P2735" t="s">
        <v>83</v>
      </c>
      <c r="Q2735">
        <v>1</v>
      </c>
      <c r="R2735" t="s">
        <v>65</v>
      </c>
      <c r="S2735" t="s">
        <v>35</v>
      </c>
      <c r="T2735">
        <v>5.8</v>
      </c>
      <c r="U2735">
        <v>11</v>
      </c>
      <c r="V2735">
        <v>47</v>
      </c>
      <c r="W2735">
        <v>0</v>
      </c>
      <c r="X2735">
        <v>0</v>
      </c>
      <c r="Y2735" t="s">
        <v>77</v>
      </c>
    </row>
    <row r="2736" spans="1:25" x14ac:dyDescent="0.25">
      <c r="A2736" t="s">
        <v>4299</v>
      </c>
      <c r="B2736" t="s">
        <v>47</v>
      </c>
      <c r="C2736" t="s">
        <v>82</v>
      </c>
      <c r="D2736" t="s">
        <v>28</v>
      </c>
      <c r="E2736" t="s">
        <v>39</v>
      </c>
      <c r="F2736" s="1" t="s">
        <v>14790</v>
      </c>
      <c r="G2736">
        <v>192</v>
      </c>
      <c r="H2736" t="s">
        <v>29</v>
      </c>
      <c r="I2736">
        <v>1634</v>
      </c>
      <c r="J2736">
        <v>429.65</v>
      </c>
      <c r="K2736">
        <f>Passenger_Data[[#This Row],[Price_USD]]*1</f>
        <v>429.65</v>
      </c>
      <c r="L2736">
        <v>20</v>
      </c>
      <c r="M2736" t="s">
        <v>40</v>
      </c>
      <c r="N2736" t="s">
        <v>31</v>
      </c>
      <c r="O2736" t="s">
        <v>42</v>
      </c>
      <c r="P2736" t="s">
        <v>83</v>
      </c>
      <c r="Q2736">
        <v>1</v>
      </c>
      <c r="R2736" t="s">
        <v>43</v>
      </c>
      <c r="S2736" t="s">
        <v>35</v>
      </c>
      <c r="T2736">
        <v>4.3</v>
      </c>
      <c r="U2736">
        <v>1</v>
      </c>
      <c r="V2736">
        <v>9</v>
      </c>
      <c r="W2736">
        <v>0</v>
      </c>
      <c r="X2736">
        <v>1</v>
      </c>
      <c r="Y2736" t="s">
        <v>77</v>
      </c>
    </row>
    <row r="2737" spans="1:25" x14ac:dyDescent="0.25">
      <c r="A2737" t="s">
        <v>4300</v>
      </c>
      <c r="B2737" t="s">
        <v>4301</v>
      </c>
      <c r="C2737" t="s">
        <v>26</v>
      </c>
      <c r="D2737" t="s">
        <v>27</v>
      </c>
      <c r="E2737" t="s">
        <v>27</v>
      </c>
      <c r="F2737" s="1" t="s">
        <v>14791</v>
      </c>
      <c r="G2737">
        <v>214</v>
      </c>
      <c r="H2737" t="s">
        <v>86</v>
      </c>
      <c r="I2737">
        <v>1566</v>
      </c>
      <c r="J2737">
        <v>393.76</v>
      </c>
      <c r="K2737">
        <f>Passenger_Data[[#This Row],[Price_USD]]*1</f>
        <v>393.76</v>
      </c>
      <c r="L2737">
        <v>53</v>
      </c>
      <c r="M2737" t="s">
        <v>30</v>
      </c>
      <c r="N2737" t="s">
        <v>31</v>
      </c>
      <c r="O2737" t="s">
        <v>32</v>
      </c>
      <c r="P2737" t="s">
        <v>50</v>
      </c>
      <c r="Q2737">
        <v>2</v>
      </c>
      <c r="R2737" t="s">
        <v>51</v>
      </c>
      <c r="S2737" t="s">
        <v>44</v>
      </c>
      <c r="T2737">
        <v>5.7</v>
      </c>
      <c r="U2737">
        <v>3</v>
      </c>
      <c r="V2737">
        <v>8</v>
      </c>
      <c r="W2737">
        <v>0</v>
      </c>
      <c r="X2737">
        <v>0</v>
      </c>
      <c r="Y2737" t="s">
        <v>36</v>
      </c>
    </row>
    <row r="2738" spans="1:25" x14ac:dyDescent="0.25">
      <c r="A2738" t="s">
        <v>4302</v>
      </c>
      <c r="B2738" t="s">
        <v>1907</v>
      </c>
      <c r="C2738" t="s">
        <v>73</v>
      </c>
      <c r="D2738" t="s">
        <v>39</v>
      </c>
      <c r="E2738" t="s">
        <v>59</v>
      </c>
      <c r="F2738" s="1" t="s">
        <v>14792</v>
      </c>
      <c r="G2738">
        <v>258</v>
      </c>
      <c r="H2738" t="s">
        <v>29</v>
      </c>
      <c r="I2738">
        <v>1343</v>
      </c>
      <c r="J2738">
        <v>318.33999999999997</v>
      </c>
      <c r="K2738">
        <f>Passenger_Data[[#This Row],[Price_USD]]*1</f>
        <v>318.33999999999997</v>
      </c>
      <c r="L2738">
        <v>52</v>
      </c>
      <c r="M2738" t="s">
        <v>40</v>
      </c>
      <c r="N2738" t="s">
        <v>60</v>
      </c>
      <c r="O2738" t="s">
        <v>56</v>
      </c>
      <c r="P2738" t="s">
        <v>50</v>
      </c>
      <c r="Q2738">
        <v>1</v>
      </c>
      <c r="R2738" t="s">
        <v>65</v>
      </c>
      <c r="S2738" t="s">
        <v>61</v>
      </c>
      <c r="T2738">
        <v>7.1</v>
      </c>
      <c r="U2738">
        <v>6</v>
      </c>
      <c r="V2738">
        <v>48</v>
      </c>
      <c r="W2738">
        <v>1</v>
      </c>
      <c r="X2738">
        <v>1</v>
      </c>
      <c r="Y2738" t="s">
        <v>36</v>
      </c>
    </row>
    <row r="2739" spans="1:25" x14ac:dyDescent="0.25">
      <c r="A2739" t="s">
        <v>4303</v>
      </c>
      <c r="B2739" t="s">
        <v>637</v>
      </c>
      <c r="C2739" t="s">
        <v>82</v>
      </c>
      <c r="D2739" t="s">
        <v>27</v>
      </c>
      <c r="E2739" t="s">
        <v>49</v>
      </c>
      <c r="F2739" s="1" t="s">
        <v>14793</v>
      </c>
      <c r="G2739">
        <v>149</v>
      </c>
      <c r="H2739" t="s">
        <v>29</v>
      </c>
      <c r="I2739">
        <v>936</v>
      </c>
      <c r="J2739">
        <v>628.86</v>
      </c>
      <c r="K2739">
        <f>Passenger_Data[[#This Row],[Price_USD]]*1</f>
        <v>628.86</v>
      </c>
      <c r="L2739">
        <v>40</v>
      </c>
      <c r="M2739" t="s">
        <v>30</v>
      </c>
      <c r="N2739" t="s">
        <v>41</v>
      </c>
      <c r="O2739" t="s">
        <v>56</v>
      </c>
      <c r="P2739" t="s">
        <v>33</v>
      </c>
      <c r="Q2739">
        <v>1</v>
      </c>
      <c r="R2739" t="s">
        <v>65</v>
      </c>
      <c r="S2739" t="s">
        <v>68</v>
      </c>
      <c r="T2739">
        <v>7.2</v>
      </c>
      <c r="U2739">
        <v>8</v>
      </c>
      <c r="V2739">
        <v>78</v>
      </c>
      <c r="W2739">
        <v>0</v>
      </c>
      <c r="X2739">
        <v>0</v>
      </c>
      <c r="Y2739" t="s">
        <v>45</v>
      </c>
    </row>
    <row r="2740" spans="1:25" x14ac:dyDescent="0.25">
      <c r="A2740" t="s">
        <v>4304</v>
      </c>
      <c r="B2740" t="s">
        <v>2551</v>
      </c>
      <c r="C2740" t="s">
        <v>54</v>
      </c>
      <c r="D2740" t="s">
        <v>39</v>
      </c>
      <c r="E2740" t="s">
        <v>64</v>
      </c>
      <c r="F2740" s="1" t="s">
        <v>14794</v>
      </c>
      <c r="G2740">
        <v>249</v>
      </c>
      <c r="H2740" t="s">
        <v>86</v>
      </c>
      <c r="I2740">
        <v>1228</v>
      </c>
      <c r="J2740">
        <v>209.82</v>
      </c>
      <c r="K2740">
        <f>Passenger_Data[[#This Row],[Price_USD]]*1</f>
        <v>209.82</v>
      </c>
      <c r="L2740">
        <v>46</v>
      </c>
      <c r="M2740" t="s">
        <v>30</v>
      </c>
      <c r="N2740" t="s">
        <v>31</v>
      </c>
      <c r="O2740" t="s">
        <v>33</v>
      </c>
      <c r="P2740" t="s">
        <v>50</v>
      </c>
      <c r="Q2740">
        <v>0</v>
      </c>
      <c r="R2740" t="s">
        <v>51</v>
      </c>
      <c r="S2740" t="s">
        <v>61</v>
      </c>
      <c r="T2740">
        <v>6.2</v>
      </c>
      <c r="U2740">
        <v>5</v>
      </c>
      <c r="V2740">
        <v>37</v>
      </c>
      <c r="W2740">
        <v>0</v>
      </c>
      <c r="X2740">
        <v>0</v>
      </c>
      <c r="Y2740" t="s">
        <v>45</v>
      </c>
    </row>
    <row r="2741" spans="1:25" x14ac:dyDescent="0.25">
      <c r="A2741" t="s">
        <v>4305</v>
      </c>
      <c r="B2741" t="s">
        <v>4306</v>
      </c>
      <c r="C2741" t="s">
        <v>54</v>
      </c>
      <c r="D2741" t="s">
        <v>28</v>
      </c>
      <c r="E2741" t="s">
        <v>59</v>
      </c>
      <c r="F2741" s="1" t="s">
        <v>14795</v>
      </c>
      <c r="G2741">
        <v>259</v>
      </c>
      <c r="H2741" t="s">
        <v>29</v>
      </c>
      <c r="I2741">
        <v>1921</v>
      </c>
      <c r="J2741">
        <v>351.06</v>
      </c>
      <c r="K2741">
        <f>Passenger_Data[[#This Row],[Price_USD]]*1</f>
        <v>351.06</v>
      </c>
      <c r="L2741">
        <v>71</v>
      </c>
      <c r="M2741" t="s">
        <v>40</v>
      </c>
      <c r="N2741" t="s">
        <v>41</v>
      </c>
      <c r="O2741" t="s">
        <v>32</v>
      </c>
      <c r="P2741" t="s">
        <v>83</v>
      </c>
      <c r="Q2741">
        <v>2</v>
      </c>
      <c r="R2741" t="s">
        <v>51</v>
      </c>
      <c r="S2741" t="s">
        <v>61</v>
      </c>
      <c r="T2741">
        <v>4.9000000000000004</v>
      </c>
      <c r="U2741">
        <v>3</v>
      </c>
      <c r="V2741">
        <v>86</v>
      </c>
      <c r="W2741">
        <v>0</v>
      </c>
      <c r="X2741">
        <v>0</v>
      </c>
      <c r="Y2741" t="s">
        <v>45</v>
      </c>
    </row>
    <row r="2742" spans="1:25" x14ac:dyDescent="0.25">
      <c r="A2742" t="s">
        <v>4307</v>
      </c>
      <c r="B2742" t="s">
        <v>4308</v>
      </c>
      <c r="C2742" t="s">
        <v>26</v>
      </c>
      <c r="D2742" t="s">
        <v>55</v>
      </c>
      <c r="E2742" t="s">
        <v>27</v>
      </c>
      <c r="F2742" s="1" t="s">
        <v>14796</v>
      </c>
      <c r="G2742">
        <v>122</v>
      </c>
      <c r="H2742" t="s">
        <v>29</v>
      </c>
      <c r="I2742">
        <v>1724</v>
      </c>
      <c r="J2742">
        <v>223.25</v>
      </c>
      <c r="K2742">
        <f>Passenger_Data[[#This Row],[Price_USD]]*1</f>
        <v>223.25</v>
      </c>
      <c r="L2742">
        <v>47</v>
      </c>
      <c r="M2742" t="s">
        <v>40</v>
      </c>
      <c r="N2742" t="s">
        <v>60</v>
      </c>
      <c r="O2742" t="s">
        <v>56</v>
      </c>
      <c r="P2742" t="s">
        <v>50</v>
      </c>
      <c r="Q2742">
        <v>1</v>
      </c>
      <c r="R2742" t="s">
        <v>65</v>
      </c>
      <c r="S2742" t="s">
        <v>68</v>
      </c>
      <c r="T2742">
        <v>7.5</v>
      </c>
      <c r="U2742">
        <v>2</v>
      </c>
      <c r="V2742">
        <v>65</v>
      </c>
      <c r="W2742">
        <v>0</v>
      </c>
      <c r="X2742">
        <v>0</v>
      </c>
      <c r="Y2742" t="s">
        <v>45</v>
      </c>
    </row>
    <row r="2743" spans="1:25" x14ac:dyDescent="0.25">
      <c r="A2743" t="s">
        <v>4309</v>
      </c>
      <c r="B2743" t="s">
        <v>1698</v>
      </c>
      <c r="C2743" t="s">
        <v>54</v>
      </c>
      <c r="D2743" t="s">
        <v>55</v>
      </c>
      <c r="E2743" t="s">
        <v>28</v>
      </c>
      <c r="F2743" s="1" t="s">
        <v>14797</v>
      </c>
      <c r="G2743">
        <v>103</v>
      </c>
      <c r="H2743" t="s">
        <v>29</v>
      </c>
      <c r="I2743">
        <v>1320</v>
      </c>
      <c r="J2743">
        <v>269.04000000000002</v>
      </c>
      <c r="K2743">
        <f>Passenger_Data[[#This Row],[Price_USD]]*1</f>
        <v>269.04000000000002</v>
      </c>
      <c r="L2743">
        <v>29</v>
      </c>
      <c r="M2743" t="s">
        <v>30</v>
      </c>
      <c r="N2743" t="s">
        <v>41</v>
      </c>
      <c r="O2743" t="s">
        <v>56</v>
      </c>
      <c r="P2743" t="s">
        <v>83</v>
      </c>
      <c r="Q2743">
        <v>0</v>
      </c>
      <c r="R2743" t="s">
        <v>65</v>
      </c>
      <c r="S2743" t="s">
        <v>35</v>
      </c>
      <c r="T2743">
        <v>9.6999999999999993</v>
      </c>
      <c r="U2743">
        <v>17</v>
      </c>
      <c r="V2743">
        <v>98</v>
      </c>
      <c r="W2743">
        <v>0</v>
      </c>
      <c r="X2743">
        <v>0</v>
      </c>
      <c r="Y2743" t="s">
        <v>45</v>
      </c>
    </row>
    <row r="2744" spans="1:25" x14ac:dyDescent="0.25">
      <c r="A2744" t="s">
        <v>4310</v>
      </c>
      <c r="B2744" t="s">
        <v>4311</v>
      </c>
      <c r="C2744" t="s">
        <v>54</v>
      </c>
      <c r="D2744" t="s">
        <v>55</v>
      </c>
      <c r="E2744" t="s">
        <v>27</v>
      </c>
      <c r="F2744" s="1" t="s">
        <v>14798</v>
      </c>
      <c r="G2744">
        <v>166</v>
      </c>
      <c r="H2744" t="s">
        <v>108</v>
      </c>
      <c r="I2744">
        <v>775</v>
      </c>
      <c r="J2744">
        <v>418.72</v>
      </c>
      <c r="K2744">
        <f>Passenger_Data[[#This Row],[Price_USD]]*1</f>
        <v>418.72</v>
      </c>
      <c r="L2744">
        <v>44</v>
      </c>
      <c r="M2744" t="s">
        <v>30</v>
      </c>
      <c r="N2744" t="s">
        <v>41</v>
      </c>
      <c r="O2744" t="s">
        <v>32</v>
      </c>
      <c r="P2744" t="s">
        <v>50</v>
      </c>
      <c r="Q2744">
        <v>0</v>
      </c>
      <c r="R2744" t="s">
        <v>43</v>
      </c>
      <c r="S2744" t="s">
        <v>61</v>
      </c>
      <c r="T2744">
        <v>7.3</v>
      </c>
      <c r="U2744">
        <v>8</v>
      </c>
      <c r="V2744">
        <v>66</v>
      </c>
      <c r="W2744">
        <v>0</v>
      </c>
      <c r="X2744">
        <v>0</v>
      </c>
      <c r="Y2744" t="s">
        <v>45</v>
      </c>
    </row>
    <row r="2745" spans="1:25" x14ac:dyDescent="0.25">
      <c r="A2745" t="s">
        <v>4312</v>
      </c>
      <c r="B2745" t="s">
        <v>1754</v>
      </c>
      <c r="C2745" t="s">
        <v>48</v>
      </c>
      <c r="D2745" t="s">
        <v>27</v>
      </c>
      <c r="E2745" t="s">
        <v>55</v>
      </c>
      <c r="F2745" s="1" t="s">
        <v>14799</v>
      </c>
      <c r="G2745">
        <v>234</v>
      </c>
      <c r="H2745" t="s">
        <v>86</v>
      </c>
      <c r="I2745">
        <v>1237</v>
      </c>
      <c r="J2745">
        <v>382.19</v>
      </c>
      <c r="K2745">
        <f>Passenger_Data[[#This Row],[Price_USD]]*1</f>
        <v>382.19</v>
      </c>
      <c r="L2745">
        <v>72</v>
      </c>
      <c r="M2745" t="s">
        <v>30</v>
      </c>
      <c r="N2745" t="s">
        <v>31</v>
      </c>
      <c r="O2745" t="s">
        <v>56</v>
      </c>
      <c r="P2745" t="s">
        <v>50</v>
      </c>
      <c r="Q2745">
        <v>1</v>
      </c>
      <c r="R2745" t="s">
        <v>34</v>
      </c>
      <c r="S2745" t="s">
        <v>44</v>
      </c>
      <c r="T2745">
        <v>6.4</v>
      </c>
      <c r="U2745">
        <v>5</v>
      </c>
      <c r="V2745">
        <v>22</v>
      </c>
      <c r="W2745">
        <v>0</v>
      </c>
      <c r="X2745">
        <v>0</v>
      </c>
      <c r="Y2745" t="s">
        <v>45</v>
      </c>
    </row>
    <row r="2746" spans="1:25" x14ac:dyDescent="0.25">
      <c r="A2746" t="s">
        <v>4313</v>
      </c>
      <c r="B2746" t="s">
        <v>4314</v>
      </c>
      <c r="C2746" t="s">
        <v>26</v>
      </c>
      <c r="D2746" t="s">
        <v>55</v>
      </c>
      <c r="E2746" t="s">
        <v>59</v>
      </c>
      <c r="F2746" s="1" t="s">
        <v>14800</v>
      </c>
      <c r="G2746">
        <v>240</v>
      </c>
      <c r="H2746" t="s">
        <v>29</v>
      </c>
      <c r="I2746">
        <v>1192</v>
      </c>
      <c r="J2746">
        <v>277.33</v>
      </c>
      <c r="K2746">
        <f>Passenger_Data[[#This Row],[Price_USD]]*1</f>
        <v>277.33</v>
      </c>
      <c r="L2746">
        <v>70</v>
      </c>
      <c r="M2746" t="s">
        <v>30</v>
      </c>
      <c r="N2746" t="s">
        <v>31</v>
      </c>
      <c r="O2746" t="s">
        <v>33</v>
      </c>
      <c r="P2746" t="s">
        <v>50</v>
      </c>
      <c r="Q2746">
        <v>1</v>
      </c>
      <c r="R2746" t="s">
        <v>65</v>
      </c>
      <c r="S2746" t="s">
        <v>68</v>
      </c>
      <c r="T2746">
        <v>8.6999999999999993</v>
      </c>
      <c r="U2746">
        <v>1</v>
      </c>
      <c r="V2746">
        <v>92</v>
      </c>
      <c r="W2746">
        <v>0</v>
      </c>
      <c r="X2746">
        <v>0</v>
      </c>
      <c r="Y2746" t="s">
        <v>77</v>
      </c>
    </row>
    <row r="2747" spans="1:25" x14ac:dyDescent="0.25">
      <c r="A2747" t="s">
        <v>4315</v>
      </c>
      <c r="B2747" t="s">
        <v>2746</v>
      </c>
      <c r="C2747" t="s">
        <v>48</v>
      </c>
      <c r="D2747" t="s">
        <v>59</v>
      </c>
      <c r="E2747" t="s">
        <v>64</v>
      </c>
      <c r="F2747" s="1" t="s">
        <v>14801</v>
      </c>
      <c r="G2747">
        <v>189</v>
      </c>
      <c r="H2747" t="s">
        <v>29</v>
      </c>
      <c r="I2747">
        <v>1244</v>
      </c>
      <c r="J2747">
        <v>294.93</v>
      </c>
      <c r="K2747">
        <f>Passenger_Data[[#This Row],[Price_USD]]*1</f>
        <v>294.93</v>
      </c>
      <c r="L2747">
        <v>57</v>
      </c>
      <c r="M2747" t="s">
        <v>30</v>
      </c>
      <c r="N2747" t="s">
        <v>31</v>
      </c>
      <c r="O2747" t="s">
        <v>42</v>
      </c>
      <c r="P2747" t="s">
        <v>50</v>
      </c>
      <c r="Q2747">
        <v>1</v>
      </c>
      <c r="R2747" t="s">
        <v>65</v>
      </c>
      <c r="S2747" t="s">
        <v>44</v>
      </c>
      <c r="T2747">
        <v>6</v>
      </c>
      <c r="U2747">
        <v>19</v>
      </c>
      <c r="V2747">
        <v>82</v>
      </c>
      <c r="W2747">
        <v>1</v>
      </c>
      <c r="X2747">
        <v>0</v>
      </c>
      <c r="Y2747" t="s">
        <v>45</v>
      </c>
    </row>
    <row r="2748" spans="1:25" x14ac:dyDescent="0.25">
      <c r="A2748" t="s">
        <v>4316</v>
      </c>
      <c r="B2748" t="s">
        <v>4018</v>
      </c>
      <c r="C2748" t="s">
        <v>54</v>
      </c>
      <c r="D2748" t="s">
        <v>64</v>
      </c>
      <c r="E2748" t="s">
        <v>49</v>
      </c>
      <c r="F2748" s="1" t="s">
        <v>14802</v>
      </c>
      <c r="G2748">
        <v>255</v>
      </c>
      <c r="H2748" t="s">
        <v>29</v>
      </c>
      <c r="I2748">
        <v>1233</v>
      </c>
      <c r="J2748">
        <v>388.6</v>
      </c>
      <c r="K2748">
        <f>Passenger_Data[[#This Row],[Price_USD]]*1</f>
        <v>388.6</v>
      </c>
      <c r="L2748">
        <v>73</v>
      </c>
      <c r="M2748" t="s">
        <v>30</v>
      </c>
      <c r="N2748" t="s">
        <v>60</v>
      </c>
      <c r="O2748" t="s">
        <v>56</v>
      </c>
      <c r="P2748" t="s">
        <v>50</v>
      </c>
      <c r="Q2748">
        <v>0</v>
      </c>
      <c r="R2748" t="s">
        <v>43</v>
      </c>
      <c r="S2748" t="s">
        <v>61</v>
      </c>
      <c r="T2748">
        <v>5.9</v>
      </c>
      <c r="U2748">
        <v>2</v>
      </c>
      <c r="V2748">
        <v>85</v>
      </c>
      <c r="W2748">
        <v>0</v>
      </c>
      <c r="X2748">
        <v>0</v>
      </c>
      <c r="Y2748" t="s">
        <v>77</v>
      </c>
    </row>
    <row r="2749" spans="1:25" x14ac:dyDescent="0.25">
      <c r="A2749" t="s">
        <v>4317</v>
      </c>
      <c r="B2749" t="s">
        <v>1208</v>
      </c>
      <c r="C2749" t="s">
        <v>54</v>
      </c>
      <c r="D2749" t="s">
        <v>64</v>
      </c>
      <c r="E2749" t="s">
        <v>55</v>
      </c>
      <c r="F2749" s="1" t="s">
        <v>14803</v>
      </c>
      <c r="G2749">
        <v>132</v>
      </c>
      <c r="H2749" t="s">
        <v>29</v>
      </c>
      <c r="I2749">
        <v>768</v>
      </c>
      <c r="J2749">
        <v>229.92</v>
      </c>
      <c r="K2749">
        <f>Passenger_Data[[#This Row],[Price_USD]]*1</f>
        <v>229.92</v>
      </c>
      <c r="L2749">
        <v>20</v>
      </c>
      <c r="M2749" t="s">
        <v>30</v>
      </c>
      <c r="N2749" t="s">
        <v>31</v>
      </c>
      <c r="O2749" t="s">
        <v>33</v>
      </c>
      <c r="P2749" t="s">
        <v>50</v>
      </c>
      <c r="Q2749">
        <v>1</v>
      </c>
      <c r="R2749" t="s">
        <v>43</v>
      </c>
      <c r="S2749" t="s">
        <v>35</v>
      </c>
      <c r="T2749">
        <v>7.3</v>
      </c>
      <c r="U2749">
        <v>7</v>
      </c>
      <c r="V2749">
        <v>37</v>
      </c>
      <c r="W2749">
        <v>0</v>
      </c>
      <c r="X2749">
        <v>0</v>
      </c>
      <c r="Y2749" t="s">
        <v>77</v>
      </c>
    </row>
    <row r="2750" spans="1:25" x14ac:dyDescent="0.25">
      <c r="A2750" t="s">
        <v>4318</v>
      </c>
      <c r="B2750" t="s">
        <v>1966</v>
      </c>
      <c r="C2750" t="s">
        <v>26</v>
      </c>
      <c r="D2750" t="s">
        <v>28</v>
      </c>
      <c r="E2750" t="s">
        <v>64</v>
      </c>
      <c r="F2750" s="1" t="s">
        <v>14804</v>
      </c>
      <c r="G2750">
        <v>166</v>
      </c>
      <c r="H2750" t="s">
        <v>29</v>
      </c>
      <c r="I2750">
        <v>1128</v>
      </c>
      <c r="J2750">
        <v>252.79</v>
      </c>
      <c r="K2750">
        <f>Passenger_Data[[#This Row],[Price_USD]]*1</f>
        <v>252.79</v>
      </c>
      <c r="L2750">
        <v>75</v>
      </c>
      <c r="M2750" t="s">
        <v>30</v>
      </c>
      <c r="N2750" t="s">
        <v>60</v>
      </c>
      <c r="O2750" t="s">
        <v>33</v>
      </c>
      <c r="P2750" t="s">
        <v>83</v>
      </c>
      <c r="Q2750">
        <v>1</v>
      </c>
      <c r="R2750" t="s">
        <v>51</v>
      </c>
      <c r="S2750" t="s">
        <v>35</v>
      </c>
      <c r="T2750">
        <v>8.1</v>
      </c>
      <c r="U2750">
        <v>1</v>
      </c>
      <c r="V2750">
        <v>66</v>
      </c>
      <c r="W2750">
        <v>0</v>
      </c>
      <c r="X2750">
        <v>0</v>
      </c>
      <c r="Y2750" t="s">
        <v>36</v>
      </c>
    </row>
    <row r="2751" spans="1:25" x14ac:dyDescent="0.25">
      <c r="A2751" t="s">
        <v>4319</v>
      </c>
      <c r="B2751" t="s">
        <v>4222</v>
      </c>
      <c r="C2751" t="s">
        <v>48</v>
      </c>
      <c r="D2751" t="s">
        <v>55</v>
      </c>
      <c r="E2751" t="s">
        <v>27</v>
      </c>
      <c r="F2751" s="1" t="s">
        <v>14805</v>
      </c>
      <c r="G2751">
        <v>160</v>
      </c>
      <c r="H2751" t="s">
        <v>29</v>
      </c>
      <c r="I2751">
        <v>1296</v>
      </c>
      <c r="J2751">
        <v>322.77999999999997</v>
      </c>
      <c r="K2751">
        <f>Passenger_Data[[#This Row],[Price_USD]]*1</f>
        <v>322.77999999999997</v>
      </c>
      <c r="L2751">
        <v>54</v>
      </c>
      <c r="M2751" t="s">
        <v>40</v>
      </c>
      <c r="N2751" t="s">
        <v>60</v>
      </c>
      <c r="O2751" t="s">
        <v>56</v>
      </c>
      <c r="P2751" t="s">
        <v>50</v>
      </c>
      <c r="Q2751">
        <v>0</v>
      </c>
      <c r="R2751" t="s">
        <v>43</v>
      </c>
      <c r="S2751" t="s">
        <v>61</v>
      </c>
      <c r="T2751">
        <v>7.4</v>
      </c>
      <c r="U2751">
        <v>2</v>
      </c>
      <c r="V2751">
        <v>50</v>
      </c>
      <c r="W2751">
        <v>0</v>
      </c>
      <c r="X2751">
        <v>0</v>
      </c>
      <c r="Y2751" t="s">
        <v>36</v>
      </c>
    </row>
    <row r="2752" spans="1:25" x14ac:dyDescent="0.25">
      <c r="A2752" t="s">
        <v>4320</v>
      </c>
      <c r="B2752" t="s">
        <v>457</v>
      </c>
      <c r="C2752" t="s">
        <v>48</v>
      </c>
      <c r="D2752" t="s">
        <v>39</v>
      </c>
      <c r="E2752" t="s">
        <v>49</v>
      </c>
      <c r="F2752" s="1" t="s">
        <v>14806</v>
      </c>
      <c r="G2752">
        <v>131</v>
      </c>
      <c r="H2752" t="s">
        <v>29</v>
      </c>
      <c r="I2752">
        <v>882</v>
      </c>
      <c r="J2752">
        <v>198.99</v>
      </c>
      <c r="K2752">
        <f>Passenger_Data[[#This Row],[Price_USD]]*1</f>
        <v>198.99</v>
      </c>
      <c r="L2752">
        <v>29</v>
      </c>
      <c r="M2752" t="s">
        <v>30</v>
      </c>
      <c r="N2752" t="s">
        <v>41</v>
      </c>
      <c r="O2752" t="s">
        <v>56</v>
      </c>
      <c r="P2752" t="s">
        <v>50</v>
      </c>
      <c r="Q2752">
        <v>2</v>
      </c>
      <c r="R2752" t="s">
        <v>65</v>
      </c>
      <c r="S2752" t="s">
        <v>44</v>
      </c>
      <c r="T2752">
        <v>6.1</v>
      </c>
      <c r="U2752">
        <v>3</v>
      </c>
      <c r="V2752">
        <v>107</v>
      </c>
      <c r="W2752">
        <v>0</v>
      </c>
      <c r="X2752">
        <v>0</v>
      </c>
      <c r="Y2752" t="s">
        <v>77</v>
      </c>
    </row>
    <row r="2753" spans="1:25" x14ac:dyDescent="0.25">
      <c r="A2753" t="s">
        <v>4321</v>
      </c>
      <c r="B2753" t="s">
        <v>1613</v>
      </c>
      <c r="C2753" t="s">
        <v>48</v>
      </c>
      <c r="D2753" t="s">
        <v>39</v>
      </c>
      <c r="E2753" t="s">
        <v>76</v>
      </c>
      <c r="F2753" s="1" t="s">
        <v>14807</v>
      </c>
      <c r="G2753">
        <v>85</v>
      </c>
      <c r="H2753" t="s">
        <v>29</v>
      </c>
      <c r="I2753">
        <v>1121</v>
      </c>
      <c r="J2753">
        <v>460.37</v>
      </c>
      <c r="K2753">
        <f>Passenger_Data[[#This Row],[Price_USD]]*1</f>
        <v>460.37</v>
      </c>
      <c r="L2753">
        <v>67</v>
      </c>
      <c r="M2753" t="s">
        <v>30</v>
      </c>
      <c r="N2753" t="s">
        <v>60</v>
      </c>
      <c r="O2753" t="s">
        <v>56</v>
      </c>
      <c r="P2753" t="s">
        <v>83</v>
      </c>
      <c r="Q2753">
        <v>2</v>
      </c>
      <c r="R2753" t="s">
        <v>43</v>
      </c>
      <c r="S2753" t="s">
        <v>35</v>
      </c>
      <c r="T2753">
        <v>7.9</v>
      </c>
      <c r="U2753">
        <v>12</v>
      </c>
      <c r="V2753">
        <v>118</v>
      </c>
      <c r="W2753">
        <v>0</v>
      </c>
      <c r="X2753">
        <v>0</v>
      </c>
      <c r="Y2753" t="s">
        <v>45</v>
      </c>
    </row>
    <row r="2754" spans="1:25" x14ac:dyDescent="0.25">
      <c r="A2754" t="s">
        <v>4322</v>
      </c>
      <c r="B2754" t="s">
        <v>469</v>
      </c>
      <c r="C2754" t="s">
        <v>82</v>
      </c>
      <c r="D2754" t="s">
        <v>59</v>
      </c>
      <c r="E2754" t="s">
        <v>64</v>
      </c>
      <c r="F2754" s="1" t="s">
        <v>14808</v>
      </c>
      <c r="G2754">
        <v>202</v>
      </c>
      <c r="H2754" t="s">
        <v>29</v>
      </c>
      <c r="I2754">
        <v>705</v>
      </c>
      <c r="J2754">
        <v>438.73</v>
      </c>
      <c r="K2754">
        <f>Passenger_Data[[#This Row],[Price_USD]]*1</f>
        <v>438.73</v>
      </c>
      <c r="L2754">
        <v>72</v>
      </c>
      <c r="M2754" t="s">
        <v>40</v>
      </c>
      <c r="N2754" t="s">
        <v>31</v>
      </c>
      <c r="O2754" t="s">
        <v>42</v>
      </c>
      <c r="P2754" t="s">
        <v>50</v>
      </c>
      <c r="Q2754">
        <v>0</v>
      </c>
      <c r="R2754" t="s">
        <v>65</v>
      </c>
      <c r="S2754" t="s">
        <v>44</v>
      </c>
      <c r="T2754">
        <v>8.1</v>
      </c>
      <c r="U2754">
        <v>18</v>
      </c>
      <c r="V2754">
        <v>80</v>
      </c>
      <c r="W2754">
        <v>0</v>
      </c>
      <c r="X2754">
        <v>1</v>
      </c>
      <c r="Y2754" t="s">
        <v>36</v>
      </c>
    </row>
    <row r="2755" spans="1:25" x14ac:dyDescent="0.25">
      <c r="A2755" t="s">
        <v>4323</v>
      </c>
      <c r="B2755" t="s">
        <v>3126</v>
      </c>
      <c r="C2755" t="s">
        <v>26</v>
      </c>
      <c r="D2755" t="s">
        <v>64</v>
      </c>
      <c r="E2755" t="s">
        <v>76</v>
      </c>
      <c r="F2755" s="1" t="s">
        <v>14809</v>
      </c>
      <c r="G2755">
        <v>137</v>
      </c>
      <c r="H2755" t="s">
        <v>29</v>
      </c>
      <c r="I2755">
        <v>1085</v>
      </c>
      <c r="J2755">
        <v>369.36</v>
      </c>
      <c r="K2755">
        <f>Passenger_Data[[#This Row],[Price_USD]]*1</f>
        <v>369.36</v>
      </c>
      <c r="L2755">
        <v>18</v>
      </c>
      <c r="M2755" t="s">
        <v>40</v>
      </c>
      <c r="N2755" t="s">
        <v>41</v>
      </c>
      <c r="O2755" t="s">
        <v>42</v>
      </c>
      <c r="P2755" t="s">
        <v>83</v>
      </c>
      <c r="Q2755">
        <v>2</v>
      </c>
      <c r="R2755" t="s">
        <v>65</v>
      </c>
      <c r="S2755" t="s">
        <v>68</v>
      </c>
      <c r="T2755">
        <v>7.1</v>
      </c>
      <c r="U2755">
        <v>11</v>
      </c>
      <c r="V2755">
        <v>114</v>
      </c>
      <c r="W2755">
        <v>0</v>
      </c>
      <c r="X2755">
        <v>0</v>
      </c>
      <c r="Y2755" t="s">
        <v>45</v>
      </c>
    </row>
    <row r="2756" spans="1:25" x14ac:dyDescent="0.25">
      <c r="A2756" t="s">
        <v>4324</v>
      </c>
      <c r="B2756" t="s">
        <v>596</v>
      </c>
      <c r="C2756" t="s">
        <v>73</v>
      </c>
      <c r="D2756" t="s">
        <v>59</v>
      </c>
      <c r="E2756" t="s">
        <v>49</v>
      </c>
      <c r="F2756" s="1" t="s">
        <v>14810</v>
      </c>
      <c r="G2756">
        <v>244</v>
      </c>
      <c r="H2756" t="s">
        <v>29</v>
      </c>
      <c r="I2756">
        <v>739</v>
      </c>
      <c r="J2756">
        <v>351.02</v>
      </c>
      <c r="K2756">
        <f>Passenger_Data[[#This Row],[Price_USD]]*1</f>
        <v>351.02</v>
      </c>
      <c r="L2756">
        <v>45</v>
      </c>
      <c r="M2756" t="s">
        <v>30</v>
      </c>
      <c r="N2756" t="s">
        <v>31</v>
      </c>
      <c r="O2756" t="s">
        <v>33</v>
      </c>
      <c r="P2756" t="s">
        <v>33</v>
      </c>
      <c r="Q2756">
        <v>1</v>
      </c>
      <c r="R2756" t="s">
        <v>65</v>
      </c>
      <c r="S2756" t="s">
        <v>44</v>
      </c>
      <c r="T2756">
        <v>5.3</v>
      </c>
      <c r="U2756">
        <v>16</v>
      </c>
      <c r="V2756">
        <v>96</v>
      </c>
      <c r="W2756">
        <v>0</v>
      </c>
      <c r="X2756">
        <v>0</v>
      </c>
      <c r="Y2756" t="s">
        <v>77</v>
      </c>
    </row>
    <row r="2757" spans="1:25" x14ac:dyDescent="0.25">
      <c r="A2757" t="s">
        <v>4325</v>
      </c>
      <c r="B2757" t="s">
        <v>4071</v>
      </c>
      <c r="C2757" t="s">
        <v>26</v>
      </c>
      <c r="D2757" t="s">
        <v>28</v>
      </c>
      <c r="E2757" t="s">
        <v>27</v>
      </c>
      <c r="F2757" s="1" t="s">
        <v>14811</v>
      </c>
      <c r="G2757">
        <v>147</v>
      </c>
      <c r="H2757" t="s">
        <v>29</v>
      </c>
      <c r="I2757">
        <v>1071</v>
      </c>
      <c r="J2757">
        <v>273.5</v>
      </c>
      <c r="K2757">
        <f>Passenger_Data[[#This Row],[Price_USD]]*1</f>
        <v>273.5</v>
      </c>
      <c r="L2757">
        <v>56</v>
      </c>
      <c r="M2757" t="s">
        <v>40</v>
      </c>
      <c r="N2757" t="s">
        <v>31</v>
      </c>
      <c r="O2757" t="s">
        <v>42</v>
      </c>
      <c r="P2757" t="s">
        <v>33</v>
      </c>
      <c r="Q2757">
        <v>2</v>
      </c>
      <c r="R2757" t="s">
        <v>51</v>
      </c>
      <c r="S2757" t="s">
        <v>35</v>
      </c>
      <c r="T2757">
        <v>9.5</v>
      </c>
      <c r="U2757">
        <v>9</v>
      </c>
      <c r="V2757">
        <v>103</v>
      </c>
      <c r="W2757">
        <v>0</v>
      </c>
      <c r="X2757">
        <v>1</v>
      </c>
      <c r="Y2757" t="s">
        <v>45</v>
      </c>
    </row>
    <row r="2758" spans="1:25" x14ac:dyDescent="0.25">
      <c r="A2758" t="s">
        <v>4326</v>
      </c>
      <c r="B2758" t="s">
        <v>4327</v>
      </c>
      <c r="C2758" t="s">
        <v>26</v>
      </c>
      <c r="D2758" t="s">
        <v>27</v>
      </c>
      <c r="E2758" t="s">
        <v>39</v>
      </c>
      <c r="F2758" s="1" t="s">
        <v>14812</v>
      </c>
      <c r="G2758">
        <v>131</v>
      </c>
      <c r="H2758" t="s">
        <v>86</v>
      </c>
      <c r="I2758">
        <v>1536</v>
      </c>
      <c r="J2758">
        <v>498.14</v>
      </c>
      <c r="K2758">
        <f>Passenger_Data[[#This Row],[Price_USD]]*1</f>
        <v>498.14</v>
      </c>
      <c r="L2758">
        <v>23</v>
      </c>
      <c r="M2758" t="s">
        <v>30</v>
      </c>
      <c r="N2758" t="s">
        <v>31</v>
      </c>
      <c r="O2758" t="s">
        <v>33</v>
      </c>
      <c r="P2758" t="s">
        <v>50</v>
      </c>
      <c r="Q2758">
        <v>1</v>
      </c>
      <c r="R2758" t="s">
        <v>43</v>
      </c>
      <c r="S2758" t="s">
        <v>68</v>
      </c>
      <c r="T2758">
        <v>6.8</v>
      </c>
      <c r="U2758">
        <v>5</v>
      </c>
      <c r="V2758">
        <v>49</v>
      </c>
      <c r="W2758">
        <v>0</v>
      </c>
      <c r="X2758">
        <v>0</v>
      </c>
      <c r="Y2758" t="s">
        <v>77</v>
      </c>
    </row>
    <row r="2759" spans="1:25" x14ac:dyDescent="0.25">
      <c r="A2759" t="s">
        <v>4328</v>
      </c>
      <c r="B2759" t="s">
        <v>2050</v>
      </c>
      <c r="C2759" t="s">
        <v>48</v>
      </c>
      <c r="D2759" t="s">
        <v>39</v>
      </c>
      <c r="E2759" t="s">
        <v>39</v>
      </c>
      <c r="F2759" s="1" t="s">
        <v>14813</v>
      </c>
      <c r="G2759">
        <v>215</v>
      </c>
      <c r="H2759" t="s">
        <v>29</v>
      </c>
      <c r="I2759">
        <v>725</v>
      </c>
      <c r="J2759">
        <v>471.11</v>
      </c>
      <c r="K2759">
        <f>Passenger_Data[[#This Row],[Price_USD]]*1</f>
        <v>471.11</v>
      </c>
      <c r="L2759">
        <v>26</v>
      </c>
      <c r="M2759" t="s">
        <v>30</v>
      </c>
      <c r="N2759" t="s">
        <v>41</v>
      </c>
      <c r="O2759" t="s">
        <v>42</v>
      </c>
      <c r="P2759" t="s">
        <v>50</v>
      </c>
      <c r="Q2759">
        <v>1</v>
      </c>
      <c r="R2759" t="s">
        <v>65</v>
      </c>
      <c r="S2759" t="s">
        <v>61</v>
      </c>
      <c r="T2759">
        <v>7.2</v>
      </c>
      <c r="U2759">
        <v>16</v>
      </c>
      <c r="V2759">
        <v>18</v>
      </c>
      <c r="W2759">
        <v>0</v>
      </c>
      <c r="X2759">
        <v>1</v>
      </c>
      <c r="Y2759" t="s">
        <v>36</v>
      </c>
    </row>
    <row r="2760" spans="1:25" x14ac:dyDescent="0.25">
      <c r="A2760" t="s">
        <v>4329</v>
      </c>
      <c r="B2760" t="s">
        <v>4330</v>
      </c>
      <c r="C2760" t="s">
        <v>82</v>
      </c>
      <c r="D2760" t="s">
        <v>64</v>
      </c>
      <c r="E2760" t="s">
        <v>27</v>
      </c>
      <c r="F2760" s="1" t="s">
        <v>14814</v>
      </c>
      <c r="G2760">
        <v>60</v>
      </c>
      <c r="H2760" t="s">
        <v>86</v>
      </c>
      <c r="I2760">
        <v>706</v>
      </c>
      <c r="J2760">
        <v>498.6</v>
      </c>
      <c r="K2760">
        <f>Passenger_Data[[#This Row],[Price_USD]]*1</f>
        <v>498.6</v>
      </c>
      <c r="L2760">
        <v>52</v>
      </c>
      <c r="M2760" t="s">
        <v>40</v>
      </c>
      <c r="N2760" t="s">
        <v>60</v>
      </c>
      <c r="O2760" t="s">
        <v>56</v>
      </c>
      <c r="P2760" t="s">
        <v>50</v>
      </c>
      <c r="Q2760">
        <v>1</v>
      </c>
      <c r="R2760" t="s">
        <v>65</v>
      </c>
      <c r="S2760" t="s">
        <v>44</v>
      </c>
      <c r="T2760">
        <v>6.1</v>
      </c>
      <c r="U2760">
        <v>19</v>
      </c>
      <c r="V2760">
        <v>116</v>
      </c>
      <c r="W2760">
        <v>0</v>
      </c>
      <c r="X2760">
        <v>0</v>
      </c>
      <c r="Y2760" t="s">
        <v>77</v>
      </c>
    </row>
    <row r="2761" spans="1:25" x14ac:dyDescent="0.25">
      <c r="A2761" t="s">
        <v>4331</v>
      </c>
      <c r="B2761" t="s">
        <v>894</v>
      </c>
      <c r="C2761" t="s">
        <v>54</v>
      </c>
      <c r="D2761" t="s">
        <v>39</v>
      </c>
      <c r="E2761" t="s">
        <v>27</v>
      </c>
      <c r="F2761" s="1" t="s">
        <v>14815</v>
      </c>
      <c r="G2761">
        <v>126</v>
      </c>
      <c r="H2761" t="s">
        <v>86</v>
      </c>
      <c r="I2761">
        <v>1172</v>
      </c>
      <c r="J2761">
        <v>333.79</v>
      </c>
      <c r="K2761">
        <f>Passenger_Data[[#This Row],[Price_USD]]*1</f>
        <v>333.79</v>
      </c>
      <c r="L2761">
        <v>37</v>
      </c>
      <c r="M2761" t="s">
        <v>40</v>
      </c>
      <c r="N2761" t="s">
        <v>31</v>
      </c>
      <c r="O2761" t="s">
        <v>33</v>
      </c>
      <c r="P2761" t="s">
        <v>50</v>
      </c>
      <c r="Q2761">
        <v>4</v>
      </c>
      <c r="R2761" t="s">
        <v>51</v>
      </c>
      <c r="S2761" t="s">
        <v>35</v>
      </c>
      <c r="T2761">
        <v>7.4</v>
      </c>
      <c r="U2761">
        <v>5</v>
      </c>
      <c r="V2761">
        <v>44</v>
      </c>
      <c r="W2761">
        <v>0</v>
      </c>
      <c r="X2761">
        <v>0</v>
      </c>
      <c r="Y2761" t="s">
        <v>77</v>
      </c>
    </row>
    <row r="2762" spans="1:25" x14ac:dyDescent="0.25">
      <c r="A2762" t="s">
        <v>4332</v>
      </c>
      <c r="B2762" t="s">
        <v>1080</v>
      </c>
      <c r="C2762" t="s">
        <v>26</v>
      </c>
      <c r="D2762" t="s">
        <v>49</v>
      </c>
      <c r="E2762" t="s">
        <v>49</v>
      </c>
      <c r="F2762" s="1" t="s">
        <v>14816</v>
      </c>
      <c r="G2762">
        <v>220</v>
      </c>
      <c r="H2762" t="s">
        <v>29</v>
      </c>
      <c r="I2762">
        <v>2069</v>
      </c>
      <c r="J2762">
        <v>433.23</v>
      </c>
      <c r="K2762">
        <f>Passenger_Data[[#This Row],[Price_USD]]*1</f>
        <v>433.23</v>
      </c>
      <c r="L2762">
        <v>79</v>
      </c>
      <c r="M2762" t="s">
        <v>40</v>
      </c>
      <c r="N2762" t="s">
        <v>41</v>
      </c>
      <c r="O2762" t="s">
        <v>56</v>
      </c>
      <c r="P2762" t="s">
        <v>50</v>
      </c>
      <c r="Q2762">
        <v>0</v>
      </c>
      <c r="R2762" t="s">
        <v>65</v>
      </c>
      <c r="S2762" t="s">
        <v>44</v>
      </c>
      <c r="T2762">
        <v>6</v>
      </c>
      <c r="U2762">
        <v>8</v>
      </c>
      <c r="V2762">
        <v>58</v>
      </c>
      <c r="W2762">
        <v>0</v>
      </c>
      <c r="X2762">
        <v>1</v>
      </c>
      <c r="Y2762" t="s">
        <v>77</v>
      </c>
    </row>
    <row r="2763" spans="1:25" x14ac:dyDescent="0.25">
      <c r="A2763" t="s">
        <v>4333</v>
      </c>
      <c r="B2763" t="s">
        <v>461</v>
      </c>
      <c r="C2763" t="s">
        <v>82</v>
      </c>
      <c r="D2763" t="s">
        <v>49</v>
      </c>
      <c r="E2763" t="s">
        <v>27</v>
      </c>
      <c r="F2763" s="1" t="s">
        <v>14817</v>
      </c>
      <c r="G2763">
        <v>119</v>
      </c>
      <c r="H2763" t="s">
        <v>29</v>
      </c>
      <c r="I2763">
        <v>1012</v>
      </c>
      <c r="J2763">
        <v>422.24</v>
      </c>
      <c r="K2763">
        <f>Passenger_Data[[#This Row],[Price_USD]]*1</f>
        <v>422.24</v>
      </c>
      <c r="L2763">
        <v>73</v>
      </c>
      <c r="M2763" t="s">
        <v>40</v>
      </c>
      <c r="N2763" t="s">
        <v>60</v>
      </c>
      <c r="O2763" t="s">
        <v>56</v>
      </c>
      <c r="P2763" t="s">
        <v>50</v>
      </c>
      <c r="Q2763">
        <v>0</v>
      </c>
      <c r="R2763" t="s">
        <v>51</v>
      </c>
      <c r="S2763" t="s">
        <v>61</v>
      </c>
      <c r="T2763">
        <v>7.1</v>
      </c>
      <c r="U2763">
        <v>27</v>
      </c>
      <c r="V2763">
        <v>108</v>
      </c>
      <c r="W2763">
        <v>0</v>
      </c>
      <c r="X2763">
        <v>0</v>
      </c>
      <c r="Y2763" t="s">
        <v>45</v>
      </c>
    </row>
    <row r="2764" spans="1:25" x14ac:dyDescent="0.25">
      <c r="A2764" t="s">
        <v>4334</v>
      </c>
      <c r="B2764" t="s">
        <v>4335</v>
      </c>
      <c r="C2764" t="s">
        <v>73</v>
      </c>
      <c r="D2764" t="s">
        <v>39</v>
      </c>
      <c r="E2764" t="s">
        <v>27</v>
      </c>
      <c r="F2764" s="1" t="s">
        <v>14818</v>
      </c>
      <c r="G2764">
        <v>156</v>
      </c>
      <c r="H2764" t="s">
        <v>29</v>
      </c>
      <c r="I2764">
        <v>1211</v>
      </c>
      <c r="J2764">
        <v>252.79</v>
      </c>
      <c r="K2764">
        <f>Passenger_Data[[#This Row],[Price_USD]]*1</f>
        <v>252.79</v>
      </c>
      <c r="L2764">
        <v>68</v>
      </c>
      <c r="M2764" t="s">
        <v>40</v>
      </c>
      <c r="N2764" t="s">
        <v>60</v>
      </c>
      <c r="O2764" t="s">
        <v>42</v>
      </c>
      <c r="P2764" t="s">
        <v>50</v>
      </c>
      <c r="Q2764">
        <v>1</v>
      </c>
      <c r="R2764" t="s">
        <v>65</v>
      </c>
      <c r="S2764" t="s">
        <v>35</v>
      </c>
      <c r="T2764">
        <v>7.2</v>
      </c>
      <c r="U2764">
        <v>1</v>
      </c>
      <c r="V2764">
        <v>88</v>
      </c>
      <c r="W2764">
        <v>0</v>
      </c>
      <c r="X2764">
        <v>0</v>
      </c>
      <c r="Y2764" t="s">
        <v>77</v>
      </c>
    </row>
    <row r="2765" spans="1:25" x14ac:dyDescent="0.25">
      <c r="A2765" t="s">
        <v>4336</v>
      </c>
      <c r="B2765" t="s">
        <v>4337</v>
      </c>
      <c r="C2765" t="s">
        <v>73</v>
      </c>
      <c r="D2765" t="s">
        <v>28</v>
      </c>
      <c r="E2765" t="s">
        <v>27</v>
      </c>
      <c r="F2765" s="1" t="s">
        <v>14819</v>
      </c>
      <c r="G2765">
        <v>151</v>
      </c>
      <c r="H2765" t="s">
        <v>29</v>
      </c>
      <c r="I2765">
        <v>1868</v>
      </c>
      <c r="J2765">
        <v>527.52</v>
      </c>
      <c r="K2765">
        <f>Passenger_Data[[#This Row],[Price_USD]]*1</f>
        <v>527.52</v>
      </c>
      <c r="L2765">
        <v>67</v>
      </c>
      <c r="M2765" t="s">
        <v>40</v>
      </c>
      <c r="N2765" t="s">
        <v>31</v>
      </c>
      <c r="O2765" t="s">
        <v>33</v>
      </c>
      <c r="P2765" t="s">
        <v>50</v>
      </c>
      <c r="Q2765">
        <v>0</v>
      </c>
      <c r="R2765" t="s">
        <v>51</v>
      </c>
      <c r="S2765" t="s">
        <v>61</v>
      </c>
      <c r="T2765">
        <v>8.8000000000000007</v>
      </c>
      <c r="U2765">
        <v>13</v>
      </c>
      <c r="V2765">
        <v>21</v>
      </c>
      <c r="W2765">
        <v>0</v>
      </c>
      <c r="X2765">
        <v>0</v>
      </c>
      <c r="Y2765" t="s">
        <v>77</v>
      </c>
    </row>
    <row r="2766" spans="1:25" x14ac:dyDescent="0.25">
      <c r="A2766" t="s">
        <v>4338</v>
      </c>
      <c r="B2766" t="s">
        <v>650</v>
      </c>
      <c r="C2766" t="s">
        <v>48</v>
      </c>
      <c r="D2766" t="s">
        <v>76</v>
      </c>
      <c r="E2766" t="s">
        <v>64</v>
      </c>
      <c r="F2766" s="1" t="s">
        <v>14820</v>
      </c>
      <c r="G2766">
        <v>251</v>
      </c>
      <c r="H2766" t="s">
        <v>29</v>
      </c>
      <c r="I2766">
        <v>982</v>
      </c>
      <c r="J2766">
        <v>415.92</v>
      </c>
      <c r="K2766">
        <f>Passenger_Data[[#This Row],[Price_USD]]*1</f>
        <v>415.92</v>
      </c>
      <c r="L2766">
        <v>75</v>
      </c>
      <c r="M2766" t="s">
        <v>30</v>
      </c>
      <c r="N2766" t="s">
        <v>31</v>
      </c>
      <c r="O2766" t="s">
        <v>33</v>
      </c>
      <c r="P2766" t="s">
        <v>50</v>
      </c>
      <c r="Q2766">
        <v>1</v>
      </c>
      <c r="R2766" t="s">
        <v>51</v>
      </c>
      <c r="S2766" t="s">
        <v>68</v>
      </c>
      <c r="T2766">
        <v>7.5</v>
      </c>
      <c r="U2766">
        <v>2</v>
      </c>
      <c r="V2766">
        <v>29</v>
      </c>
      <c r="W2766">
        <v>0</v>
      </c>
      <c r="X2766">
        <v>0</v>
      </c>
      <c r="Y2766" t="s">
        <v>77</v>
      </c>
    </row>
    <row r="2767" spans="1:25" x14ac:dyDescent="0.25">
      <c r="A2767" t="s">
        <v>4339</v>
      </c>
      <c r="B2767" t="s">
        <v>223</v>
      </c>
      <c r="C2767" t="s">
        <v>82</v>
      </c>
      <c r="D2767" t="s">
        <v>55</v>
      </c>
      <c r="E2767" t="s">
        <v>49</v>
      </c>
      <c r="F2767" s="1" t="s">
        <v>14821</v>
      </c>
      <c r="G2767">
        <v>235</v>
      </c>
      <c r="H2767" t="s">
        <v>29</v>
      </c>
      <c r="I2767">
        <v>818</v>
      </c>
      <c r="J2767">
        <v>368.24</v>
      </c>
      <c r="K2767">
        <f>Passenger_Data[[#This Row],[Price_USD]]*1</f>
        <v>368.24</v>
      </c>
      <c r="L2767">
        <v>22</v>
      </c>
      <c r="M2767" t="s">
        <v>30</v>
      </c>
      <c r="N2767" t="s">
        <v>60</v>
      </c>
      <c r="O2767" t="s">
        <v>56</v>
      </c>
      <c r="P2767" t="s">
        <v>50</v>
      </c>
      <c r="Q2767">
        <v>0</v>
      </c>
      <c r="R2767" t="s">
        <v>65</v>
      </c>
      <c r="S2767" t="s">
        <v>68</v>
      </c>
      <c r="T2767">
        <v>8.6</v>
      </c>
      <c r="U2767">
        <v>12</v>
      </c>
      <c r="V2767">
        <v>106</v>
      </c>
      <c r="W2767">
        <v>0</v>
      </c>
      <c r="X2767">
        <v>1</v>
      </c>
      <c r="Y2767" t="s">
        <v>77</v>
      </c>
    </row>
    <row r="2768" spans="1:25" x14ac:dyDescent="0.25">
      <c r="A2768" t="s">
        <v>4340</v>
      </c>
      <c r="B2768" t="s">
        <v>711</v>
      </c>
      <c r="C2768" t="s">
        <v>73</v>
      </c>
      <c r="D2768" t="s">
        <v>39</v>
      </c>
      <c r="E2768" t="s">
        <v>59</v>
      </c>
      <c r="F2768" s="1" t="s">
        <v>14822</v>
      </c>
      <c r="G2768">
        <v>140</v>
      </c>
      <c r="H2768" t="s">
        <v>108</v>
      </c>
      <c r="I2768">
        <v>1218</v>
      </c>
      <c r="J2768">
        <v>357.13</v>
      </c>
      <c r="K2768">
        <f>Passenger_Data[[#This Row],[Price_USD]]*1</f>
        <v>357.13</v>
      </c>
      <c r="L2768">
        <v>54</v>
      </c>
      <c r="M2768" t="s">
        <v>40</v>
      </c>
      <c r="N2768" t="s">
        <v>60</v>
      </c>
      <c r="O2768" t="s">
        <v>32</v>
      </c>
      <c r="P2768" t="s">
        <v>50</v>
      </c>
      <c r="Q2768">
        <v>3</v>
      </c>
      <c r="R2768" t="s">
        <v>65</v>
      </c>
      <c r="S2768" t="s">
        <v>35</v>
      </c>
      <c r="T2768">
        <v>5.0999999999999996</v>
      </c>
      <c r="U2768">
        <v>1</v>
      </c>
      <c r="V2768">
        <v>102</v>
      </c>
      <c r="W2768">
        <v>0</v>
      </c>
      <c r="X2768">
        <v>0</v>
      </c>
      <c r="Y2768" t="s">
        <v>77</v>
      </c>
    </row>
    <row r="2769" spans="1:25" x14ac:dyDescent="0.25">
      <c r="A2769" t="s">
        <v>4341</v>
      </c>
      <c r="B2769" t="s">
        <v>2127</v>
      </c>
      <c r="C2769" t="s">
        <v>54</v>
      </c>
      <c r="D2769" t="s">
        <v>64</v>
      </c>
      <c r="E2769" t="s">
        <v>27</v>
      </c>
      <c r="F2769" s="1" t="s">
        <v>14823</v>
      </c>
      <c r="G2769">
        <v>215</v>
      </c>
      <c r="H2769" t="s">
        <v>29</v>
      </c>
      <c r="I2769">
        <v>836</v>
      </c>
      <c r="J2769">
        <v>409.35</v>
      </c>
      <c r="K2769">
        <f>Passenger_Data[[#This Row],[Price_USD]]*1</f>
        <v>409.35</v>
      </c>
      <c r="L2769">
        <v>23</v>
      </c>
      <c r="M2769" t="s">
        <v>40</v>
      </c>
      <c r="N2769" t="s">
        <v>60</v>
      </c>
      <c r="O2769" t="s">
        <v>56</v>
      </c>
      <c r="P2769" t="s">
        <v>50</v>
      </c>
      <c r="Q2769">
        <v>0</v>
      </c>
      <c r="R2769" t="s">
        <v>51</v>
      </c>
      <c r="S2769" t="s">
        <v>68</v>
      </c>
      <c r="T2769">
        <v>8.3000000000000007</v>
      </c>
      <c r="U2769">
        <v>3</v>
      </c>
      <c r="V2769">
        <v>89</v>
      </c>
      <c r="W2769">
        <v>0</v>
      </c>
      <c r="X2769">
        <v>0</v>
      </c>
      <c r="Y2769" t="s">
        <v>77</v>
      </c>
    </row>
    <row r="2770" spans="1:25" x14ac:dyDescent="0.25">
      <c r="A2770" t="s">
        <v>4342</v>
      </c>
      <c r="B2770" t="s">
        <v>2555</v>
      </c>
      <c r="C2770" t="s">
        <v>82</v>
      </c>
      <c r="D2770" t="s">
        <v>76</v>
      </c>
      <c r="E2770" t="s">
        <v>55</v>
      </c>
      <c r="F2770" s="1" t="s">
        <v>14824</v>
      </c>
      <c r="G2770">
        <v>138</v>
      </c>
      <c r="H2770" t="s">
        <v>29</v>
      </c>
      <c r="I2770">
        <v>1460</v>
      </c>
      <c r="J2770">
        <v>342.3</v>
      </c>
      <c r="K2770">
        <f>Passenger_Data[[#This Row],[Price_USD]]*1</f>
        <v>342.3</v>
      </c>
      <c r="L2770">
        <v>77</v>
      </c>
      <c r="M2770" t="s">
        <v>40</v>
      </c>
      <c r="N2770" t="s">
        <v>60</v>
      </c>
      <c r="O2770" t="s">
        <v>42</v>
      </c>
      <c r="P2770" t="s">
        <v>50</v>
      </c>
      <c r="Q2770">
        <v>3</v>
      </c>
      <c r="R2770" t="s">
        <v>34</v>
      </c>
      <c r="S2770" t="s">
        <v>61</v>
      </c>
      <c r="T2770">
        <v>6.1</v>
      </c>
      <c r="U2770">
        <v>7</v>
      </c>
      <c r="V2770">
        <v>49</v>
      </c>
      <c r="W2770">
        <v>0</v>
      </c>
      <c r="X2770">
        <v>0</v>
      </c>
      <c r="Y2770" t="s">
        <v>36</v>
      </c>
    </row>
    <row r="2771" spans="1:25" x14ac:dyDescent="0.25">
      <c r="A2771" t="s">
        <v>4343</v>
      </c>
      <c r="B2771" t="s">
        <v>482</v>
      </c>
      <c r="C2771" t="s">
        <v>48</v>
      </c>
      <c r="D2771" t="s">
        <v>49</v>
      </c>
      <c r="E2771" t="s">
        <v>59</v>
      </c>
      <c r="F2771" s="1" t="s">
        <v>14825</v>
      </c>
      <c r="G2771">
        <v>194</v>
      </c>
      <c r="H2771" t="s">
        <v>86</v>
      </c>
      <c r="I2771">
        <v>877</v>
      </c>
      <c r="J2771">
        <v>462.76</v>
      </c>
      <c r="K2771">
        <f>Passenger_Data[[#This Row],[Price_USD]]*1</f>
        <v>462.76</v>
      </c>
      <c r="L2771">
        <v>62</v>
      </c>
      <c r="M2771" t="s">
        <v>30</v>
      </c>
      <c r="N2771" t="s">
        <v>31</v>
      </c>
      <c r="O2771" t="s">
        <v>32</v>
      </c>
      <c r="P2771" t="s">
        <v>33</v>
      </c>
      <c r="Q2771">
        <v>1</v>
      </c>
      <c r="R2771" t="s">
        <v>51</v>
      </c>
      <c r="S2771" t="s">
        <v>61</v>
      </c>
      <c r="T2771">
        <v>5.3</v>
      </c>
      <c r="U2771">
        <v>1</v>
      </c>
      <c r="V2771">
        <v>73</v>
      </c>
      <c r="W2771">
        <v>0</v>
      </c>
      <c r="X2771">
        <v>0</v>
      </c>
      <c r="Y2771" t="s">
        <v>77</v>
      </c>
    </row>
    <row r="2772" spans="1:25" x14ac:dyDescent="0.25">
      <c r="A2772" t="s">
        <v>4344</v>
      </c>
      <c r="B2772" t="s">
        <v>400</v>
      </c>
      <c r="C2772" t="s">
        <v>26</v>
      </c>
      <c r="D2772" t="s">
        <v>59</v>
      </c>
      <c r="E2772" t="s">
        <v>49</v>
      </c>
      <c r="F2772" s="1" t="s">
        <v>14826</v>
      </c>
      <c r="G2772">
        <v>162</v>
      </c>
      <c r="H2772" t="s">
        <v>29</v>
      </c>
      <c r="I2772">
        <v>1093</v>
      </c>
      <c r="J2772">
        <v>407.83</v>
      </c>
      <c r="K2772">
        <f>Passenger_Data[[#This Row],[Price_USD]]*1</f>
        <v>407.83</v>
      </c>
      <c r="L2772">
        <v>56</v>
      </c>
      <c r="M2772" t="s">
        <v>40</v>
      </c>
      <c r="N2772" t="s">
        <v>60</v>
      </c>
      <c r="O2772" t="s">
        <v>32</v>
      </c>
      <c r="P2772" t="s">
        <v>50</v>
      </c>
      <c r="Q2772">
        <v>2</v>
      </c>
      <c r="R2772" t="s">
        <v>43</v>
      </c>
      <c r="S2772" t="s">
        <v>68</v>
      </c>
      <c r="T2772">
        <v>3.8</v>
      </c>
      <c r="U2772">
        <v>14</v>
      </c>
      <c r="V2772">
        <v>98</v>
      </c>
      <c r="W2772">
        <v>0</v>
      </c>
      <c r="X2772">
        <v>1</v>
      </c>
      <c r="Y2772" t="s">
        <v>77</v>
      </c>
    </row>
    <row r="2773" spans="1:25" x14ac:dyDescent="0.25">
      <c r="A2773" t="s">
        <v>4345</v>
      </c>
      <c r="B2773" t="s">
        <v>3584</v>
      </c>
      <c r="C2773" t="s">
        <v>82</v>
      </c>
      <c r="D2773" t="s">
        <v>27</v>
      </c>
      <c r="E2773" t="s">
        <v>64</v>
      </c>
      <c r="F2773" s="1" t="s">
        <v>14827</v>
      </c>
      <c r="G2773">
        <v>59</v>
      </c>
      <c r="H2773" t="s">
        <v>29</v>
      </c>
      <c r="I2773">
        <v>1384</v>
      </c>
      <c r="J2773">
        <v>403.48</v>
      </c>
      <c r="K2773">
        <f>Passenger_Data[[#This Row],[Price_USD]]*1</f>
        <v>403.48</v>
      </c>
      <c r="L2773">
        <v>18</v>
      </c>
      <c r="M2773" t="s">
        <v>30</v>
      </c>
      <c r="N2773" t="s">
        <v>31</v>
      </c>
      <c r="O2773" t="s">
        <v>56</v>
      </c>
      <c r="P2773" t="s">
        <v>83</v>
      </c>
      <c r="Q2773">
        <v>0</v>
      </c>
      <c r="R2773" t="s">
        <v>65</v>
      </c>
      <c r="S2773" t="s">
        <v>35</v>
      </c>
      <c r="T2773">
        <v>7.9</v>
      </c>
      <c r="U2773">
        <v>3</v>
      </c>
      <c r="V2773">
        <v>3</v>
      </c>
      <c r="W2773">
        <v>0</v>
      </c>
      <c r="X2773">
        <v>0</v>
      </c>
      <c r="Y2773" t="s">
        <v>36</v>
      </c>
    </row>
    <row r="2774" spans="1:25" x14ac:dyDescent="0.25">
      <c r="A2774" t="s">
        <v>4346</v>
      </c>
      <c r="B2774" t="s">
        <v>1171</v>
      </c>
      <c r="C2774" t="s">
        <v>73</v>
      </c>
      <c r="D2774" t="s">
        <v>28</v>
      </c>
      <c r="E2774" t="s">
        <v>59</v>
      </c>
      <c r="F2774" s="1" t="s">
        <v>14828</v>
      </c>
      <c r="G2774">
        <v>305</v>
      </c>
      <c r="H2774" t="s">
        <v>29</v>
      </c>
      <c r="I2774">
        <v>982</v>
      </c>
      <c r="J2774">
        <v>380.71</v>
      </c>
      <c r="K2774">
        <f>Passenger_Data[[#This Row],[Price_USD]]*1</f>
        <v>380.71</v>
      </c>
      <c r="L2774">
        <v>64</v>
      </c>
      <c r="M2774" t="s">
        <v>30</v>
      </c>
      <c r="N2774" t="s">
        <v>31</v>
      </c>
      <c r="O2774" t="s">
        <v>56</v>
      </c>
      <c r="P2774" t="s">
        <v>83</v>
      </c>
      <c r="Q2774">
        <v>0</v>
      </c>
      <c r="R2774" t="s">
        <v>65</v>
      </c>
      <c r="S2774" t="s">
        <v>68</v>
      </c>
      <c r="T2774">
        <v>9</v>
      </c>
      <c r="U2774">
        <v>31</v>
      </c>
      <c r="V2774">
        <v>59</v>
      </c>
      <c r="W2774">
        <v>0</v>
      </c>
      <c r="X2774">
        <v>1</v>
      </c>
      <c r="Y2774" t="s">
        <v>77</v>
      </c>
    </row>
    <row r="2775" spans="1:25" x14ac:dyDescent="0.25">
      <c r="A2775" t="s">
        <v>4347</v>
      </c>
      <c r="B2775" t="s">
        <v>221</v>
      </c>
      <c r="C2775" t="s">
        <v>54</v>
      </c>
      <c r="D2775" t="s">
        <v>55</v>
      </c>
      <c r="E2775" t="s">
        <v>28</v>
      </c>
      <c r="F2775" s="1" t="s">
        <v>14829</v>
      </c>
      <c r="G2775">
        <v>153</v>
      </c>
      <c r="H2775" t="s">
        <v>29</v>
      </c>
      <c r="I2775">
        <v>677</v>
      </c>
      <c r="J2775">
        <v>334.57</v>
      </c>
      <c r="K2775">
        <f>Passenger_Data[[#This Row],[Price_USD]]*1</f>
        <v>334.57</v>
      </c>
      <c r="L2775">
        <v>44</v>
      </c>
      <c r="M2775" t="s">
        <v>30</v>
      </c>
      <c r="N2775" t="s">
        <v>41</v>
      </c>
      <c r="O2775" t="s">
        <v>32</v>
      </c>
      <c r="P2775" t="s">
        <v>50</v>
      </c>
      <c r="Q2775">
        <v>1</v>
      </c>
      <c r="R2775" t="s">
        <v>65</v>
      </c>
      <c r="S2775" t="s">
        <v>35</v>
      </c>
      <c r="T2775">
        <v>9.1999999999999993</v>
      </c>
      <c r="U2775">
        <v>6</v>
      </c>
      <c r="V2775">
        <v>18</v>
      </c>
      <c r="W2775">
        <v>0</v>
      </c>
      <c r="X2775">
        <v>0</v>
      </c>
      <c r="Y2775" t="s">
        <v>77</v>
      </c>
    </row>
    <row r="2776" spans="1:25" x14ac:dyDescent="0.25">
      <c r="A2776" t="s">
        <v>4348</v>
      </c>
      <c r="B2776" t="s">
        <v>4349</v>
      </c>
      <c r="C2776" t="s">
        <v>73</v>
      </c>
      <c r="D2776" t="s">
        <v>55</v>
      </c>
      <c r="E2776" t="s">
        <v>64</v>
      </c>
      <c r="F2776" s="1" t="s">
        <v>14830</v>
      </c>
      <c r="G2776">
        <v>167</v>
      </c>
      <c r="H2776" t="s">
        <v>86</v>
      </c>
      <c r="I2776">
        <v>1119</v>
      </c>
      <c r="J2776">
        <v>277.04000000000002</v>
      </c>
      <c r="K2776">
        <f>Passenger_Data[[#This Row],[Price_USD]]*1</f>
        <v>277.04000000000002</v>
      </c>
      <c r="L2776">
        <v>44</v>
      </c>
      <c r="M2776" t="s">
        <v>30</v>
      </c>
      <c r="N2776" t="s">
        <v>41</v>
      </c>
      <c r="O2776" t="s">
        <v>33</v>
      </c>
      <c r="P2776" t="s">
        <v>50</v>
      </c>
      <c r="Q2776">
        <v>0</v>
      </c>
      <c r="R2776" t="s">
        <v>43</v>
      </c>
      <c r="S2776" t="s">
        <v>35</v>
      </c>
      <c r="T2776">
        <v>8</v>
      </c>
      <c r="U2776">
        <v>8</v>
      </c>
      <c r="V2776">
        <v>10</v>
      </c>
      <c r="W2776">
        <v>0</v>
      </c>
      <c r="X2776">
        <v>0</v>
      </c>
      <c r="Y2776" t="s">
        <v>45</v>
      </c>
    </row>
    <row r="2777" spans="1:25" x14ac:dyDescent="0.25">
      <c r="A2777" t="s">
        <v>4350</v>
      </c>
      <c r="B2777" t="s">
        <v>1556</v>
      </c>
      <c r="C2777" t="s">
        <v>82</v>
      </c>
      <c r="D2777" t="s">
        <v>76</v>
      </c>
      <c r="E2777" t="s">
        <v>59</v>
      </c>
      <c r="F2777" s="1" t="s">
        <v>14831</v>
      </c>
      <c r="G2777">
        <v>259</v>
      </c>
      <c r="H2777" t="s">
        <v>29</v>
      </c>
      <c r="I2777">
        <v>1232</v>
      </c>
      <c r="J2777">
        <v>315.33999999999997</v>
      </c>
      <c r="K2777">
        <f>Passenger_Data[[#This Row],[Price_USD]]*1</f>
        <v>315.33999999999997</v>
      </c>
      <c r="L2777">
        <v>63</v>
      </c>
      <c r="M2777" t="s">
        <v>40</v>
      </c>
      <c r="N2777" t="s">
        <v>31</v>
      </c>
      <c r="O2777" t="s">
        <v>42</v>
      </c>
      <c r="P2777" t="s">
        <v>50</v>
      </c>
      <c r="Q2777">
        <v>1</v>
      </c>
      <c r="R2777" t="s">
        <v>65</v>
      </c>
      <c r="S2777" t="s">
        <v>68</v>
      </c>
      <c r="T2777">
        <v>10</v>
      </c>
      <c r="U2777">
        <v>9</v>
      </c>
      <c r="V2777">
        <v>67</v>
      </c>
      <c r="W2777">
        <v>1</v>
      </c>
      <c r="X2777">
        <v>0</v>
      </c>
      <c r="Y2777" t="s">
        <v>77</v>
      </c>
    </row>
    <row r="2778" spans="1:25" x14ac:dyDescent="0.25">
      <c r="A2778" t="s">
        <v>4351</v>
      </c>
      <c r="B2778" t="s">
        <v>1155</v>
      </c>
      <c r="C2778" t="s">
        <v>48</v>
      </c>
      <c r="D2778" t="s">
        <v>59</v>
      </c>
      <c r="E2778" t="s">
        <v>28</v>
      </c>
      <c r="F2778" s="1" t="s">
        <v>14832</v>
      </c>
      <c r="G2778">
        <v>252</v>
      </c>
      <c r="H2778" t="s">
        <v>29</v>
      </c>
      <c r="I2778">
        <v>511</v>
      </c>
      <c r="J2778">
        <v>297.27999999999997</v>
      </c>
      <c r="K2778">
        <f>Passenger_Data[[#This Row],[Price_USD]]*1</f>
        <v>297.27999999999997</v>
      </c>
      <c r="L2778">
        <v>31</v>
      </c>
      <c r="M2778" t="s">
        <v>40</v>
      </c>
      <c r="N2778" t="s">
        <v>41</v>
      </c>
      <c r="O2778" t="s">
        <v>56</v>
      </c>
      <c r="P2778" t="s">
        <v>83</v>
      </c>
      <c r="Q2778">
        <v>2</v>
      </c>
      <c r="R2778" t="s">
        <v>65</v>
      </c>
      <c r="S2778" t="s">
        <v>68</v>
      </c>
      <c r="T2778">
        <v>9.1999999999999993</v>
      </c>
      <c r="U2778">
        <v>6</v>
      </c>
      <c r="V2778">
        <v>86</v>
      </c>
      <c r="W2778">
        <v>0</v>
      </c>
      <c r="X2778">
        <v>0</v>
      </c>
      <c r="Y2778" t="s">
        <v>45</v>
      </c>
    </row>
    <row r="2779" spans="1:25" x14ac:dyDescent="0.25">
      <c r="A2779" t="s">
        <v>4352</v>
      </c>
      <c r="B2779" t="s">
        <v>640</v>
      </c>
      <c r="C2779" t="s">
        <v>54</v>
      </c>
      <c r="D2779" t="s">
        <v>39</v>
      </c>
      <c r="E2779" t="s">
        <v>39</v>
      </c>
      <c r="F2779" s="1" t="s">
        <v>14833</v>
      </c>
      <c r="G2779">
        <v>269</v>
      </c>
      <c r="H2779" t="s">
        <v>29</v>
      </c>
      <c r="I2779">
        <v>840</v>
      </c>
      <c r="J2779">
        <v>293.44</v>
      </c>
      <c r="K2779">
        <f>Passenger_Data[[#This Row],[Price_USD]]*1</f>
        <v>293.44</v>
      </c>
      <c r="L2779">
        <v>73</v>
      </c>
      <c r="M2779" t="s">
        <v>30</v>
      </c>
      <c r="N2779" t="s">
        <v>31</v>
      </c>
      <c r="O2779" t="s">
        <v>42</v>
      </c>
      <c r="P2779" t="s">
        <v>50</v>
      </c>
      <c r="Q2779">
        <v>0</v>
      </c>
      <c r="R2779" t="s">
        <v>65</v>
      </c>
      <c r="S2779" t="s">
        <v>68</v>
      </c>
      <c r="T2779">
        <v>6.5</v>
      </c>
      <c r="U2779">
        <v>7</v>
      </c>
      <c r="V2779">
        <v>92</v>
      </c>
      <c r="W2779">
        <v>0</v>
      </c>
      <c r="X2779">
        <v>0</v>
      </c>
      <c r="Y2779" t="s">
        <v>36</v>
      </c>
    </row>
    <row r="2780" spans="1:25" x14ac:dyDescent="0.25">
      <c r="A2780" t="s">
        <v>4353</v>
      </c>
      <c r="B2780" t="s">
        <v>3373</v>
      </c>
      <c r="C2780" t="s">
        <v>54</v>
      </c>
      <c r="D2780" t="s">
        <v>59</v>
      </c>
      <c r="E2780" t="s">
        <v>59</v>
      </c>
      <c r="F2780" s="1" t="s">
        <v>14834</v>
      </c>
      <c r="G2780">
        <v>144</v>
      </c>
      <c r="H2780" t="s">
        <v>86</v>
      </c>
      <c r="I2780">
        <v>890</v>
      </c>
      <c r="J2780">
        <v>463.96</v>
      </c>
      <c r="K2780">
        <f>Passenger_Data[[#This Row],[Price_USD]]*1</f>
        <v>463.96</v>
      </c>
      <c r="L2780">
        <v>60</v>
      </c>
      <c r="M2780" t="s">
        <v>40</v>
      </c>
      <c r="N2780" t="s">
        <v>31</v>
      </c>
      <c r="O2780" t="s">
        <v>42</v>
      </c>
      <c r="P2780" t="s">
        <v>33</v>
      </c>
      <c r="Q2780">
        <v>0</v>
      </c>
      <c r="R2780" t="s">
        <v>34</v>
      </c>
      <c r="S2780" t="s">
        <v>61</v>
      </c>
      <c r="T2780">
        <v>8</v>
      </c>
      <c r="U2780">
        <v>30</v>
      </c>
      <c r="V2780">
        <v>8</v>
      </c>
      <c r="W2780">
        <v>0</v>
      </c>
      <c r="X2780">
        <v>0</v>
      </c>
      <c r="Y2780" t="s">
        <v>77</v>
      </c>
    </row>
    <row r="2781" spans="1:25" x14ac:dyDescent="0.25">
      <c r="A2781" t="s">
        <v>4354</v>
      </c>
      <c r="B2781" t="s">
        <v>4355</v>
      </c>
      <c r="C2781" t="s">
        <v>54</v>
      </c>
      <c r="D2781" t="s">
        <v>39</v>
      </c>
      <c r="E2781" t="s">
        <v>64</v>
      </c>
      <c r="F2781" s="1" t="s">
        <v>14835</v>
      </c>
      <c r="G2781">
        <v>170</v>
      </c>
      <c r="H2781" t="s">
        <v>29</v>
      </c>
      <c r="I2781">
        <v>1266</v>
      </c>
      <c r="J2781">
        <v>511.94</v>
      </c>
      <c r="K2781">
        <f>Passenger_Data[[#This Row],[Price_USD]]*1</f>
        <v>511.94</v>
      </c>
      <c r="L2781">
        <v>29</v>
      </c>
      <c r="M2781" t="s">
        <v>30</v>
      </c>
      <c r="N2781" t="s">
        <v>31</v>
      </c>
      <c r="O2781" t="s">
        <v>33</v>
      </c>
      <c r="P2781" t="s">
        <v>33</v>
      </c>
      <c r="Q2781">
        <v>2</v>
      </c>
      <c r="R2781" t="s">
        <v>65</v>
      </c>
      <c r="S2781" t="s">
        <v>44</v>
      </c>
      <c r="T2781">
        <v>8.1999999999999993</v>
      </c>
      <c r="U2781">
        <v>3</v>
      </c>
      <c r="V2781">
        <v>0</v>
      </c>
      <c r="W2781">
        <v>0</v>
      </c>
      <c r="X2781">
        <v>0</v>
      </c>
      <c r="Y2781" t="s">
        <v>45</v>
      </c>
    </row>
    <row r="2782" spans="1:25" x14ac:dyDescent="0.25">
      <c r="A2782" t="s">
        <v>4356</v>
      </c>
      <c r="B2782" t="s">
        <v>2064</v>
      </c>
      <c r="C2782" t="s">
        <v>48</v>
      </c>
      <c r="D2782" t="s">
        <v>28</v>
      </c>
      <c r="E2782" t="s">
        <v>49</v>
      </c>
      <c r="F2782" s="1" t="s">
        <v>14836</v>
      </c>
      <c r="G2782">
        <v>179</v>
      </c>
      <c r="H2782" t="s">
        <v>29</v>
      </c>
      <c r="I2782">
        <v>1297</v>
      </c>
      <c r="J2782">
        <v>399.1</v>
      </c>
      <c r="K2782">
        <f>Passenger_Data[[#This Row],[Price_USD]]*1</f>
        <v>399.1</v>
      </c>
      <c r="L2782">
        <v>49</v>
      </c>
      <c r="M2782" t="s">
        <v>40</v>
      </c>
      <c r="N2782" t="s">
        <v>60</v>
      </c>
      <c r="O2782" t="s">
        <v>42</v>
      </c>
      <c r="P2782" t="s">
        <v>50</v>
      </c>
      <c r="Q2782">
        <v>0</v>
      </c>
      <c r="R2782" t="s">
        <v>65</v>
      </c>
      <c r="S2782" t="s">
        <v>61</v>
      </c>
      <c r="T2782">
        <v>7.5</v>
      </c>
      <c r="U2782">
        <v>0</v>
      </c>
      <c r="V2782">
        <v>74</v>
      </c>
      <c r="W2782">
        <v>0</v>
      </c>
      <c r="X2782">
        <v>0</v>
      </c>
      <c r="Y2782" t="s">
        <v>77</v>
      </c>
    </row>
    <row r="2783" spans="1:25" x14ac:dyDescent="0.25">
      <c r="A2783" t="s">
        <v>4357</v>
      </c>
      <c r="B2783" t="s">
        <v>3757</v>
      </c>
      <c r="C2783" t="s">
        <v>48</v>
      </c>
      <c r="D2783" t="s">
        <v>28</v>
      </c>
      <c r="E2783" t="s">
        <v>59</v>
      </c>
      <c r="F2783" s="1" t="s">
        <v>14837</v>
      </c>
      <c r="G2783">
        <v>141</v>
      </c>
      <c r="H2783" t="s">
        <v>29</v>
      </c>
      <c r="I2783">
        <v>665</v>
      </c>
      <c r="J2783">
        <v>281.98</v>
      </c>
      <c r="K2783">
        <f>Passenger_Data[[#This Row],[Price_USD]]*1</f>
        <v>281.98</v>
      </c>
      <c r="L2783">
        <v>50</v>
      </c>
      <c r="M2783" t="s">
        <v>30</v>
      </c>
      <c r="N2783" t="s">
        <v>41</v>
      </c>
      <c r="O2783" t="s">
        <v>56</v>
      </c>
      <c r="P2783" t="s">
        <v>50</v>
      </c>
      <c r="Q2783">
        <v>1</v>
      </c>
      <c r="R2783" t="s">
        <v>43</v>
      </c>
      <c r="S2783" t="s">
        <v>68</v>
      </c>
      <c r="T2783">
        <v>7.2</v>
      </c>
      <c r="U2783">
        <v>8</v>
      </c>
      <c r="V2783">
        <v>52</v>
      </c>
      <c r="W2783">
        <v>0</v>
      </c>
      <c r="X2783">
        <v>0</v>
      </c>
      <c r="Y2783" t="s">
        <v>36</v>
      </c>
    </row>
    <row r="2784" spans="1:25" x14ac:dyDescent="0.25">
      <c r="A2784" t="s">
        <v>4358</v>
      </c>
      <c r="B2784" t="s">
        <v>3333</v>
      </c>
      <c r="C2784" t="s">
        <v>48</v>
      </c>
      <c r="D2784" t="s">
        <v>49</v>
      </c>
      <c r="E2784" t="s">
        <v>64</v>
      </c>
      <c r="F2784" s="1" t="s">
        <v>14838</v>
      </c>
      <c r="G2784">
        <v>231</v>
      </c>
      <c r="H2784" t="s">
        <v>29</v>
      </c>
      <c r="I2784">
        <v>764</v>
      </c>
      <c r="J2784">
        <v>139.04</v>
      </c>
      <c r="K2784">
        <f>Passenger_Data[[#This Row],[Price_USD]]*1</f>
        <v>139.04</v>
      </c>
      <c r="L2784">
        <v>19</v>
      </c>
      <c r="M2784" t="s">
        <v>30</v>
      </c>
      <c r="N2784" t="s">
        <v>60</v>
      </c>
      <c r="O2784" t="s">
        <v>42</v>
      </c>
      <c r="P2784" t="s">
        <v>50</v>
      </c>
      <c r="Q2784">
        <v>1</v>
      </c>
      <c r="R2784" t="s">
        <v>65</v>
      </c>
      <c r="S2784" t="s">
        <v>61</v>
      </c>
      <c r="T2784">
        <v>4.8</v>
      </c>
      <c r="U2784">
        <v>2</v>
      </c>
      <c r="V2784">
        <v>11</v>
      </c>
      <c r="W2784">
        <v>0</v>
      </c>
      <c r="X2784">
        <v>1</v>
      </c>
      <c r="Y2784" t="s">
        <v>77</v>
      </c>
    </row>
    <row r="2785" spans="1:25" x14ac:dyDescent="0.25">
      <c r="A2785" t="s">
        <v>4359</v>
      </c>
      <c r="B2785" t="s">
        <v>4195</v>
      </c>
      <c r="C2785" t="s">
        <v>82</v>
      </c>
      <c r="D2785" t="s">
        <v>39</v>
      </c>
      <c r="E2785" t="s">
        <v>64</v>
      </c>
      <c r="F2785" s="1" t="s">
        <v>14839</v>
      </c>
      <c r="G2785">
        <v>131</v>
      </c>
      <c r="H2785" t="s">
        <v>29</v>
      </c>
      <c r="I2785">
        <v>1018</v>
      </c>
      <c r="J2785">
        <v>142.04</v>
      </c>
      <c r="K2785">
        <f>Passenger_Data[[#This Row],[Price_USD]]*1</f>
        <v>142.04</v>
      </c>
      <c r="L2785">
        <v>44</v>
      </c>
      <c r="M2785" t="s">
        <v>30</v>
      </c>
      <c r="N2785" t="s">
        <v>41</v>
      </c>
      <c r="O2785" t="s">
        <v>32</v>
      </c>
      <c r="P2785" t="s">
        <v>50</v>
      </c>
      <c r="Q2785">
        <v>4</v>
      </c>
      <c r="R2785" t="s">
        <v>34</v>
      </c>
      <c r="S2785" t="s">
        <v>35</v>
      </c>
      <c r="T2785">
        <v>6.2</v>
      </c>
      <c r="U2785">
        <v>0</v>
      </c>
      <c r="V2785">
        <v>78</v>
      </c>
      <c r="W2785">
        <v>1</v>
      </c>
      <c r="X2785">
        <v>0</v>
      </c>
      <c r="Y2785" t="s">
        <v>45</v>
      </c>
    </row>
    <row r="2786" spans="1:25" x14ac:dyDescent="0.25">
      <c r="A2786" t="s">
        <v>4360</v>
      </c>
      <c r="B2786" t="s">
        <v>467</v>
      </c>
      <c r="C2786" t="s">
        <v>54</v>
      </c>
      <c r="D2786" t="s">
        <v>39</v>
      </c>
      <c r="E2786" t="s">
        <v>59</v>
      </c>
      <c r="F2786" s="1" t="s">
        <v>14840</v>
      </c>
      <c r="G2786">
        <v>129</v>
      </c>
      <c r="H2786" t="s">
        <v>29</v>
      </c>
      <c r="I2786">
        <v>1086</v>
      </c>
      <c r="J2786">
        <v>399.33</v>
      </c>
      <c r="K2786">
        <f>Passenger_Data[[#This Row],[Price_USD]]*1</f>
        <v>399.33</v>
      </c>
      <c r="L2786">
        <v>26</v>
      </c>
      <c r="M2786" t="s">
        <v>40</v>
      </c>
      <c r="N2786" t="s">
        <v>41</v>
      </c>
      <c r="O2786" t="s">
        <v>33</v>
      </c>
      <c r="P2786" t="s">
        <v>264</v>
      </c>
      <c r="Q2786">
        <v>1</v>
      </c>
      <c r="R2786" t="s">
        <v>65</v>
      </c>
      <c r="S2786" t="s">
        <v>61</v>
      </c>
      <c r="T2786">
        <v>3.2</v>
      </c>
      <c r="U2786">
        <v>0</v>
      </c>
      <c r="V2786">
        <v>74</v>
      </c>
      <c r="W2786">
        <v>0</v>
      </c>
      <c r="X2786">
        <v>1</v>
      </c>
      <c r="Y2786" t="s">
        <v>45</v>
      </c>
    </row>
    <row r="2787" spans="1:25" x14ac:dyDescent="0.25">
      <c r="A2787" t="s">
        <v>4361</v>
      </c>
      <c r="B2787" t="s">
        <v>545</v>
      </c>
      <c r="C2787" t="s">
        <v>73</v>
      </c>
      <c r="D2787" t="s">
        <v>76</v>
      </c>
      <c r="E2787" t="s">
        <v>28</v>
      </c>
      <c r="F2787" s="1" t="s">
        <v>14841</v>
      </c>
      <c r="G2787">
        <v>141</v>
      </c>
      <c r="H2787" t="s">
        <v>29</v>
      </c>
      <c r="I2787">
        <v>1511</v>
      </c>
      <c r="J2787">
        <v>286.16000000000003</v>
      </c>
      <c r="K2787">
        <f>Passenger_Data[[#This Row],[Price_USD]]*1</f>
        <v>286.16000000000003</v>
      </c>
      <c r="L2787">
        <v>47</v>
      </c>
      <c r="M2787" t="s">
        <v>40</v>
      </c>
      <c r="N2787" t="s">
        <v>31</v>
      </c>
      <c r="O2787" t="s">
        <v>32</v>
      </c>
      <c r="P2787" t="s">
        <v>33</v>
      </c>
      <c r="Q2787">
        <v>0</v>
      </c>
      <c r="R2787" t="s">
        <v>65</v>
      </c>
      <c r="S2787" t="s">
        <v>35</v>
      </c>
      <c r="T2787">
        <v>10</v>
      </c>
      <c r="U2787">
        <v>4</v>
      </c>
      <c r="V2787">
        <v>31</v>
      </c>
      <c r="W2787">
        <v>0</v>
      </c>
      <c r="X2787">
        <v>0</v>
      </c>
      <c r="Y2787" t="s">
        <v>36</v>
      </c>
    </row>
    <row r="2788" spans="1:25" x14ac:dyDescent="0.25">
      <c r="A2788" t="s">
        <v>4362</v>
      </c>
      <c r="B2788" t="s">
        <v>2655</v>
      </c>
      <c r="C2788" t="s">
        <v>26</v>
      </c>
      <c r="D2788" t="s">
        <v>59</v>
      </c>
      <c r="E2788" t="s">
        <v>27</v>
      </c>
      <c r="F2788" s="1" t="s">
        <v>14842</v>
      </c>
      <c r="G2788">
        <v>42</v>
      </c>
      <c r="H2788" t="s">
        <v>29</v>
      </c>
      <c r="I2788">
        <v>1034</v>
      </c>
      <c r="J2788">
        <v>373.22</v>
      </c>
      <c r="K2788">
        <f>Passenger_Data[[#This Row],[Price_USD]]*1</f>
        <v>373.22</v>
      </c>
      <c r="L2788">
        <v>68</v>
      </c>
      <c r="M2788" t="s">
        <v>40</v>
      </c>
      <c r="N2788" t="s">
        <v>41</v>
      </c>
      <c r="O2788" t="s">
        <v>56</v>
      </c>
      <c r="P2788" t="s">
        <v>83</v>
      </c>
      <c r="Q2788">
        <v>3</v>
      </c>
      <c r="R2788" t="s">
        <v>65</v>
      </c>
      <c r="S2788" t="s">
        <v>68</v>
      </c>
      <c r="T2788">
        <v>7.6</v>
      </c>
      <c r="U2788">
        <v>4</v>
      </c>
      <c r="V2788">
        <v>100</v>
      </c>
      <c r="W2788">
        <v>0</v>
      </c>
      <c r="X2788">
        <v>0</v>
      </c>
      <c r="Y2788" t="s">
        <v>77</v>
      </c>
    </row>
    <row r="2789" spans="1:25" x14ac:dyDescent="0.25">
      <c r="A2789" t="s">
        <v>4363</v>
      </c>
      <c r="B2789" t="s">
        <v>1860</v>
      </c>
      <c r="C2789" t="s">
        <v>73</v>
      </c>
      <c r="D2789" t="s">
        <v>28</v>
      </c>
      <c r="E2789" t="s">
        <v>49</v>
      </c>
      <c r="F2789" s="1" t="s">
        <v>14843</v>
      </c>
      <c r="G2789">
        <v>242</v>
      </c>
      <c r="H2789" t="s">
        <v>29</v>
      </c>
      <c r="I2789">
        <v>1652</v>
      </c>
      <c r="J2789">
        <v>450.96</v>
      </c>
      <c r="K2789">
        <f>Passenger_Data[[#This Row],[Price_USD]]*1</f>
        <v>450.96</v>
      </c>
      <c r="L2789">
        <v>46</v>
      </c>
      <c r="M2789" t="s">
        <v>40</v>
      </c>
      <c r="N2789" t="s">
        <v>31</v>
      </c>
      <c r="O2789" t="s">
        <v>56</v>
      </c>
      <c r="P2789" t="s">
        <v>50</v>
      </c>
      <c r="Q2789">
        <v>2</v>
      </c>
      <c r="R2789" t="s">
        <v>65</v>
      </c>
      <c r="S2789" t="s">
        <v>44</v>
      </c>
      <c r="T2789">
        <v>5.0999999999999996</v>
      </c>
      <c r="U2789">
        <v>7</v>
      </c>
      <c r="V2789">
        <v>83</v>
      </c>
      <c r="W2789">
        <v>0</v>
      </c>
      <c r="X2789">
        <v>1</v>
      </c>
      <c r="Y2789" t="s">
        <v>77</v>
      </c>
    </row>
    <row r="2790" spans="1:25" x14ac:dyDescent="0.25">
      <c r="A2790" t="s">
        <v>4364</v>
      </c>
      <c r="B2790" t="s">
        <v>1096</v>
      </c>
      <c r="C2790" t="s">
        <v>48</v>
      </c>
      <c r="D2790" t="s">
        <v>49</v>
      </c>
      <c r="E2790" t="s">
        <v>28</v>
      </c>
      <c r="F2790" s="1" t="s">
        <v>14844</v>
      </c>
      <c r="G2790">
        <v>158</v>
      </c>
      <c r="H2790" t="s">
        <v>29</v>
      </c>
      <c r="I2790">
        <v>1195</v>
      </c>
      <c r="J2790">
        <v>445.28</v>
      </c>
      <c r="K2790">
        <f>Passenger_Data[[#This Row],[Price_USD]]*1</f>
        <v>445.28</v>
      </c>
      <c r="L2790">
        <v>28</v>
      </c>
      <c r="M2790" t="s">
        <v>40</v>
      </c>
      <c r="N2790" t="s">
        <v>31</v>
      </c>
      <c r="O2790" t="s">
        <v>42</v>
      </c>
      <c r="P2790" t="s">
        <v>33</v>
      </c>
      <c r="Q2790">
        <v>0</v>
      </c>
      <c r="R2790" t="s">
        <v>65</v>
      </c>
      <c r="S2790" t="s">
        <v>68</v>
      </c>
      <c r="T2790">
        <v>5.6</v>
      </c>
      <c r="U2790">
        <v>8</v>
      </c>
      <c r="V2790">
        <v>69</v>
      </c>
      <c r="W2790">
        <v>0</v>
      </c>
      <c r="X2790">
        <v>0</v>
      </c>
      <c r="Y2790" t="s">
        <v>77</v>
      </c>
    </row>
    <row r="2791" spans="1:25" x14ac:dyDescent="0.25">
      <c r="A2791" t="s">
        <v>4365</v>
      </c>
      <c r="B2791" t="s">
        <v>4366</v>
      </c>
      <c r="C2791" t="s">
        <v>82</v>
      </c>
      <c r="D2791" t="s">
        <v>39</v>
      </c>
      <c r="E2791" t="s">
        <v>39</v>
      </c>
      <c r="F2791" s="1" t="s">
        <v>14845</v>
      </c>
      <c r="G2791">
        <v>153</v>
      </c>
      <c r="H2791" t="s">
        <v>29</v>
      </c>
      <c r="I2791">
        <v>1225</v>
      </c>
      <c r="J2791">
        <v>292.64</v>
      </c>
      <c r="K2791">
        <f>Passenger_Data[[#This Row],[Price_USD]]*1</f>
        <v>292.64</v>
      </c>
      <c r="L2791">
        <v>19</v>
      </c>
      <c r="M2791" t="s">
        <v>30</v>
      </c>
      <c r="N2791" t="s">
        <v>41</v>
      </c>
      <c r="O2791" t="s">
        <v>33</v>
      </c>
      <c r="P2791" t="s">
        <v>50</v>
      </c>
      <c r="Q2791">
        <v>0</v>
      </c>
      <c r="R2791" t="s">
        <v>51</v>
      </c>
      <c r="S2791" t="s">
        <v>61</v>
      </c>
      <c r="T2791">
        <v>4.7</v>
      </c>
      <c r="U2791">
        <v>2</v>
      </c>
      <c r="V2791">
        <v>28</v>
      </c>
      <c r="W2791">
        <v>1</v>
      </c>
      <c r="X2791">
        <v>0</v>
      </c>
      <c r="Y2791" t="s">
        <v>77</v>
      </c>
    </row>
    <row r="2792" spans="1:25" x14ac:dyDescent="0.25">
      <c r="A2792" t="s">
        <v>4367</v>
      </c>
      <c r="B2792" t="s">
        <v>305</v>
      </c>
      <c r="C2792" t="s">
        <v>26</v>
      </c>
      <c r="D2792" t="s">
        <v>64</v>
      </c>
      <c r="E2792" t="s">
        <v>28</v>
      </c>
      <c r="F2792" s="1" t="s">
        <v>14846</v>
      </c>
      <c r="G2792">
        <v>188</v>
      </c>
      <c r="H2792" t="s">
        <v>29</v>
      </c>
      <c r="I2792">
        <v>1767</v>
      </c>
      <c r="J2792">
        <v>449.22</v>
      </c>
      <c r="K2792">
        <f>Passenger_Data[[#This Row],[Price_USD]]*1</f>
        <v>449.22</v>
      </c>
      <c r="L2792">
        <v>31</v>
      </c>
      <c r="M2792" t="s">
        <v>30</v>
      </c>
      <c r="N2792" t="s">
        <v>31</v>
      </c>
      <c r="O2792" t="s">
        <v>33</v>
      </c>
      <c r="P2792" t="s">
        <v>50</v>
      </c>
      <c r="Q2792">
        <v>1</v>
      </c>
      <c r="R2792" t="s">
        <v>65</v>
      </c>
      <c r="S2792" t="s">
        <v>35</v>
      </c>
      <c r="T2792">
        <v>7.8</v>
      </c>
      <c r="U2792">
        <v>20</v>
      </c>
      <c r="V2792">
        <v>73</v>
      </c>
      <c r="W2792">
        <v>0</v>
      </c>
      <c r="X2792">
        <v>0</v>
      </c>
      <c r="Y2792" t="s">
        <v>45</v>
      </c>
    </row>
    <row r="2793" spans="1:25" x14ac:dyDescent="0.25">
      <c r="A2793" t="s">
        <v>4368</v>
      </c>
      <c r="B2793" t="s">
        <v>4369</v>
      </c>
      <c r="C2793" t="s">
        <v>48</v>
      </c>
      <c r="D2793" t="s">
        <v>39</v>
      </c>
      <c r="E2793" t="s">
        <v>55</v>
      </c>
      <c r="F2793" s="1" t="s">
        <v>14847</v>
      </c>
      <c r="G2793">
        <v>176</v>
      </c>
      <c r="H2793" t="s">
        <v>86</v>
      </c>
      <c r="I2793">
        <v>1187</v>
      </c>
      <c r="J2793">
        <v>274.48</v>
      </c>
      <c r="K2793">
        <f>Passenger_Data[[#This Row],[Price_USD]]*1</f>
        <v>274.48</v>
      </c>
      <c r="L2793">
        <v>64</v>
      </c>
      <c r="M2793" t="s">
        <v>30</v>
      </c>
      <c r="N2793" t="s">
        <v>41</v>
      </c>
      <c r="O2793" t="s">
        <v>56</v>
      </c>
      <c r="P2793" t="s">
        <v>50</v>
      </c>
      <c r="Q2793">
        <v>0</v>
      </c>
      <c r="R2793" t="s">
        <v>51</v>
      </c>
      <c r="S2793" t="s">
        <v>44</v>
      </c>
      <c r="T2793">
        <v>6.1</v>
      </c>
      <c r="U2793">
        <v>3</v>
      </c>
      <c r="V2793">
        <v>7</v>
      </c>
      <c r="W2793">
        <v>0</v>
      </c>
      <c r="X2793">
        <v>0</v>
      </c>
      <c r="Y2793" t="s">
        <v>45</v>
      </c>
    </row>
    <row r="2794" spans="1:25" x14ac:dyDescent="0.25">
      <c r="A2794" t="s">
        <v>4370</v>
      </c>
      <c r="B2794" t="s">
        <v>4371</v>
      </c>
      <c r="C2794" t="s">
        <v>82</v>
      </c>
      <c r="D2794" t="s">
        <v>27</v>
      </c>
      <c r="E2794" t="s">
        <v>64</v>
      </c>
      <c r="F2794" s="1" t="s">
        <v>14848</v>
      </c>
      <c r="G2794">
        <v>176</v>
      </c>
      <c r="H2794" t="s">
        <v>29</v>
      </c>
      <c r="I2794">
        <v>1310</v>
      </c>
      <c r="J2794">
        <v>390.93</v>
      </c>
      <c r="K2794">
        <f>Passenger_Data[[#This Row],[Price_USD]]*1</f>
        <v>390.93</v>
      </c>
      <c r="L2794">
        <v>65</v>
      </c>
      <c r="M2794" t="s">
        <v>40</v>
      </c>
      <c r="N2794" t="s">
        <v>41</v>
      </c>
      <c r="O2794" t="s">
        <v>32</v>
      </c>
      <c r="P2794" t="s">
        <v>33</v>
      </c>
      <c r="Q2794">
        <v>0</v>
      </c>
      <c r="R2794" t="s">
        <v>65</v>
      </c>
      <c r="S2794" t="s">
        <v>61</v>
      </c>
      <c r="T2794">
        <v>7.9</v>
      </c>
      <c r="U2794">
        <v>0</v>
      </c>
      <c r="V2794">
        <v>58</v>
      </c>
      <c r="W2794">
        <v>0</v>
      </c>
      <c r="X2794">
        <v>0</v>
      </c>
      <c r="Y2794" t="s">
        <v>36</v>
      </c>
    </row>
    <row r="2795" spans="1:25" x14ac:dyDescent="0.25">
      <c r="A2795" t="s">
        <v>4372</v>
      </c>
      <c r="B2795" t="s">
        <v>890</v>
      </c>
      <c r="C2795" t="s">
        <v>73</v>
      </c>
      <c r="D2795" t="s">
        <v>28</v>
      </c>
      <c r="E2795" t="s">
        <v>49</v>
      </c>
      <c r="F2795" s="1" t="s">
        <v>14849</v>
      </c>
      <c r="G2795">
        <v>164</v>
      </c>
      <c r="H2795" t="s">
        <v>29</v>
      </c>
      <c r="I2795">
        <v>1446</v>
      </c>
      <c r="J2795">
        <v>433.63</v>
      </c>
      <c r="K2795">
        <f>Passenger_Data[[#This Row],[Price_USD]]*1</f>
        <v>433.63</v>
      </c>
      <c r="L2795">
        <v>48</v>
      </c>
      <c r="M2795" t="s">
        <v>30</v>
      </c>
      <c r="N2795" t="s">
        <v>31</v>
      </c>
      <c r="O2795" t="s">
        <v>33</v>
      </c>
      <c r="P2795" t="s">
        <v>50</v>
      </c>
      <c r="Q2795">
        <v>0</v>
      </c>
      <c r="R2795" t="s">
        <v>51</v>
      </c>
      <c r="S2795" t="s">
        <v>44</v>
      </c>
      <c r="T2795">
        <v>4.8</v>
      </c>
      <c r="U2795">
        <v>0</v>
      </c>
      <c r="V2795">
        <v>28</v>
      </c>
      <c r="W2795">
        <v>0</v>
      </c>
      <c r="X2795">
        <v>0</v>
      </c>
      <c r="Y2795" t="s">
        <v>77</v>
      </c>
    </row>
    <row r="2796" spans="1:25" x14ac:dyDescent="0.25">
      <c r="A2796" t="s">
        <v>4373</v>
      </c>
      <c r="B2796" t="s">
        <v>2179</v>
      </c>
      <c r="C2796" t="s">
        <v>26</v>
      </c>
      <c r="D2796" t="s">
        <v>39</v>
      </c>
      <c r="E2796" t="s">
        <v>59</v>
      </c>
      <c r="F2796" s="1" t="s">
        <v>14850</v>
      </c>
      <c r="G2796">
        <v>185</v>
      </c>
      <c r="H2796" t="s">
        <v>29</v>
      </c>
      <c r="I2796">
        <v>546</v>
      </c>
      <c r="J2796">
        <v>488.5</v>
      </c>
      <c r="K2796">
        <f>Passenger_Data[[#This Row],[Price_USD]]*1</f>
        <v>488.5</v>
      </c>
      <c r="L2796">
        <v>34</v>
      </c>
      <c r="M2796" t="s">
        <v>30</v>
      </c>
      <c r="N2796" t="s">
        <v>41</v>
      </c>
      <c r="O2796" t="s">
        <v>32</v>
      </c>
      <c r="P2796" t="s">
        <v>50</v>
      </c>
      <c r="Q2796">
        <v>0</v>
      </c>
      <c r="R2796" t="s">
        <v>51</v>
      </c>
      <c r="S2796" t="s">
        <v>68</v>
      </c>
      <c r="T2796">
        <v>5.8</v>
      </c>
      <c r="U2796">
        <v>3</v>
      </c>
      <c r="V2796">
        <v>82</v>
      </c>
      <c r="W2796">
        <v>0</v>
      </c>
      <c r="X2796">
        <v>0</v>
      </c>
      <c r="Y2796" t="s">
        <v>36</v>
      </c>
    </row>
    <row r="2797" spans="1:25" x14ac:dyDescent="0.25">
      <c r="A2797" t="s">
        <v>4374</v>
      </c>
      <c r="B2797" t="s">
        <v>588</v>
      </c>
      <c r="C2797" t="s">
        <v>73</v>
      </c>
      <c r="D2797" t="s">
        <v>49</v>
      </c>
      <c r="E2797" t="s">
        <v>76</v>
      </c>
      <c r="F2797" s="1" t="s">
        <v>14851</v>
      </c>
      <c r="G2797">
        <v>306</v>
      </c>
      <c r="H2797" t="s">
        <v>29</v>
      </c>
      <c r="I2797">
        <v>1424</v>
      </c>
      <c r="J2797">
        <v>156.33000000000001</v>
      </c>
      <c r="K2797">
        <f>Passenger_Data[[#This Row],[Price_USD]]*1</f>
        <v>156.33000000000001</v>
      </c>
      <c r="L2797">
        <v>37</v>
      </c>
      <c r="M2797" t="s">
        <v>40</v>
      </c>
      <c r="N2797" t="s">
        <v>41</v>
      </c>
      <c r="O2797" t="s">
        <v>56</v>
      </c>
      <c r="P2797" t="s">
        <v>83</v>
      </c>
      <c r="Q2797">
        <v>1</v>
      </c>
      <c r="R2797" t="s">
        <v>51</v>
      </c>
      <c r="S2797" t="s">
        <v>35</v>
      </c>
      <c r="T2797">
        <v>8.1999999999999993</v>
      </c>
      <c r="U2797">
        <v>4</v>
      </c>
      <c r="V2797">
        <v>107</v>
      </c>
      <c r="W2797">
        <v>0</v>
      </c>
      <c r="X2797">
        <v>0</v>
      </c>
      <c r="Y2797" t="s">
        <v>77</v>
      </c>
    </row>
    <row r="2798" spans="1:25" x14ac:dyDescent="0.25">
      <c r="A2798" t="s">
        <v>4375</v>
      </c>
      <c r="B2798" t="s">
        <v>4376</v>
      </c>
      <c r="C2798" t="s">
        <v>54</v>
      </c>
      <c r="D2798" t="s">
        <v>49</v>
      </c>
      <c r="E2798" t="s">
        <v>27</v>
      </c>
      <c r="F2798" s="1" t="s">
        <v>14852</v>
      </c>
      <c r="G2798">
        <v>185</v>
      </c>
      <c r="H2798" t="s">
        <v>108</v>
      </c>
      <c r="I2798">
        <v>853</v>
      </c>
      <c r="J2798">
        <v>182.3</v>
      </c>
      <c r="K2798">
        <f>Passenger_Data[[#This Row],[Price_USD]]*1</f>
        <v>182.3</v>
      </c>
      <c r="L2798">
        <v>44</v>
      </c>
      <c r="M2798" t="s">
        <v>30</v>
      </c>
      <c r="N2798" t="s">
        <v>41</v>
      </c>
      <c r="O2798" t="s">
        <v>42</v>
      </c>
      <c r="P2798" t="s">
        <v>83</v>
      </c>
      <c r="Q2798">
        <v>0</v>
      </c>
      <c r="R2798" t="s">
        <v>43</v>
      </c>
      <c r="S2798" t="s">
        <v>61</v>
      </c>
      <c r="T2798">
        <v>8.1</v>
      </c>
      <c r="U2798">
        <v>14</v>
      </c>
      <c r="V2798">
        <v>108</v>
      </c>
      <c r="W2798">
        <v>0</v>
      </c>
      <c r="X2798">
        <v>0</v>
      </c>
      <c r="Y2798" t="s">
        <v>45</v>
      </c>
    </row>
    <row r="2799" spans="1:25" x14ac:dyDescent="0.25">
      <c r="A2799" t="s">
        <v>4377</v>
      </c>
      <c r="B2799" t="s">
        <v>4330</v>
      </c>
      <c r="C2799" t="s">
        <v>54</v>
      </c>
      <c r="D2799" t="s">
        <v>64</v>
      </c>
      <c r="E2799" t="s">
        <v>64</v>
      </c>
      <c r="F2799" s="1" t="s">
        <v>14853</v>
      </c>
      <c r="G2799">
        <v>101</v>
      </c>
      <c r="H2799" t="s">
        <v>86</v>
      </c>
      <c r="I2799">
        <v>1106</v>
      </c>
      <c r="J2799">
        <v>337.25</v>
      </c>
      <c r="K2799">
        <f>Passenger_Data[[#This Row],[Price_USD]]*1</f>
        <v>337.25</v>
      </c>
      <c r="L2799">
        <v>27</v>
      </c>
      <c r="M2799" t="s">
        <v>40</v>
      </c>
      <c r="N2799" t="s">
        <v>41</v>
      </c>
      <c r="O2799" t="s">
        <v>42</v>
      </c>
      <c r="P2799" t="s">
        <v>50</v>
      </c>
      <c r="Q2799">
        <v>2</v>
      </c>
      <c r="R2799" t="s">
        <v>65</v>
      </c>
      <c r="S2799" t="s">
        <v>35</v>
      </c>
      <c r="T2799">
        <v>5.2</v>
      </c>
      <c r="U2799">
        <v>3</v>
      </c>
      <c r="V2799">
        <v>72</v>
      </c>
      <c r="W2799">
        <v>0</v>
      </c>
      <c r="X2799">
        <v>0</v>
      </c>
      <c r="Y2799" t="s">
        <v>77</v>
      </c>
    </row>
    <row r="2800" spans="1:25" x14ac:dyDescent="0.25">
      <c r="A2800" t="s">
        <v>4378</v>
      </c>
      <c r="B2800" t="s">
        <v>1872</v>
      </c>
      <c r="C2800" t="s">
        <v>48</v>
      </c>
      <c r="D2800" t="s">
        <v>55</v>
      </c>
      <c r="E2800" t="s">
        <v>39</v>
      </c>
      <c r="F2800" s="1" t="s">
        <v>14854</v>
      </c>
      <c r="G2800">
        <v>166</v>
      </c>
      <c r="H2800" t="s">
        <v>29</v>
      </c>
      <c r="I2800">
        <v>1659</v>
      </c>
      <c r="J2800">
        <v>447.97</v>
      </c>
      <c r="K2800">
        <f>Passenger_Data[[#This Row],[Price_USD]]*1</f>
        <v>447.97</v>
      </c>
      <c r="L2800">
        <v>20</v>
      </c>
      <c r="M2800" t="s">
        <v>30</v>
      </c>
      <c r="N2800" t="s">
        <v>31</v>
      </c>
      <c r="O2800" t="s">
        <v>56</v>
      </c>
      <c r="P2800" t="s">
        <v>50</v>
      </c>
      <c r="Q2800">
        <v>1</v>
      </c>
      <c r="R2800" t="s">
        <v>43</v>
      </c>
      <c r="S2800" t="s">
        <v>35</v>
      </c>
      <c r="T2800">
        <v>5.7</v>
      </c>
      <c r="U2800">
        <v>4</v>
      </c>
      <c r="V2800">
        <v>38</v>
      </c>
      <c r="W2800">
        <v>0</v>
      </c>
      <c r="X2800">
        <v>0</v>
      </c>
      <c r="Y2800" t="s">
        <v>45</v>
      </c>
    </row>
    <row r="2801" spans="1:25" x14ac:dyDescent="0.25">
      <c r="A2801" t="s">
        <v>4379</v>
      </c>
      <c r="B2801" t="s">
        <v>1666</v>
      </c>
      <c r="C2801" t="s">
        <v>73</v>
      </c>
      <c r="D2801" t="s">
        <v>39</v>
      </c>
      <c r="E2801" t="s">
        <v>64</v>
      </c>
      <c r="F2801" s="1" t="s">
        <v>14855</v>
      </c>
      <c r="G2801">
        <v>245</v>
      </c>
      <c r="H2801" t="s">
        <v>86</v>
      </c>
      <c r="I2801">
        <v>1043</v>
      </c>
      <c r="J2801">
        <v>431.87</v>
      </c>
      <c r="K2801">
        <f>Passenger_Data[[#This Row],[Price_USD]]*1</f>
        <v>431.87</v>
      </c>
      <c r="L2801">
        <v>38</v>
      </c>
      <c r="M2801" t="s">
        <v>30</v>
      </c>
      <c r="N2801" t="s">
        <v>31</v>
      </c>
      <c r="O2801" t="s">
        <v>32</v>
      </c>
      <c r="P2801" t="s">
        <v>50</v>
      </c>
      <c r="Q2801">
        <v>3</v>
      </c>
      <c r="R2801" t="s">
        <v>65</v>
      </c>
      <c r="S2801" t="s">
        <v>68</v>
      </c>
      <c r="T2801">
        <v>6.6</v>
      </c>
      <c r="U2801">
        <v>32</v>
      </c>
      <c r="V2801">
        <v>66</v>
      </c>
      <c r="W2801">
        <v>0</v>
      </c>
      <c r="X2801">
        <v>0</v>
      </c>
      <c r="Y2801" t="s">
        <v>77</v>
      </c>
    </row>
    <row r="2802" spans="1:25" x14ac:dyDescent="0.25">
      <c r="A2802" t="s">
        <v>4380</v>
      </c>
      <c r="B2802" t="s">
        <v>4381</v>
      </c>
      <c r="C2802" t="s">
        <v>48</v>
      </c>
      <c r="D2802" t="s">
        <v>49</v>
      </c>
      <c r="E2802" t="s">
        <v>55</v>
      </c>
      <c r="F2802" s="1" t="s">
        <v>14856</v>
      </c>
      <c r="G2802">
        <v>202</v>
      </c>
      <c r="H2802" t="s">
        <v>29</v>
      </c>
      <c r="I2802">
        <v>1741</v>
      </c>
      <c r="J2802">
        <v>283.55</v>
      </c>
      <c r="K2802">
        <f>Passenger_Data[[#This Row],[Price_USD]]*1</f>
        <v>283.55</v>
      </c>
      <c r="L2802">
        <v>77</v>
      </c>
      <c r="M2802" t="s">
        <v>30</v>
      </c>
      <c r="N2802" t="s">
        <v>31</v>
      </c>
      <c r="O2802" t="s">
        <v>42</v>
      </c>
      <c r="P2802" t="s">
        <v>50</v>
      </c>
      <c r="Q2802">
        <v>2</v>
      </c>
      <c r="R2802" t="s">
        <v>43</v>
      </c>
      <c r="S2802" t="s">
        <v>61</v>
      </c>
      <c r="T2802">
        <v>6</v>
      </c>
      <c r="U2802">
        <v>1</v>
      </c>
      <c r="V2802">
        <v>62</v>
      </c>
      <c r="W2802">
        <v>0</v>
      </c>
      <c r="X2802">
        <v>0</v>
      </c>
      <c r="Y2802" t="s">
        <v>77</v>
      </c>
    </row>
    <row r="2803" spans="1:25" x14ac:dyDescent="0.25">
      <c r="A2803" t="s">
        <v>4382</v>
      </c>
      <c r="B2803" t="s">
        <v>1724</v>
      </c>
      <c r="C2803" t="s">
        <v>54</v>
      </c>
      <c r="D2803" t="s">
        <v>76</v>
      </c>
      <c r="E2803" t="s">
        <v>64</v>
      </c>
      <c r="F2803" s="1" t="s">
        <v>14857</v>
      </c>
      <c r="G2803">
        <v>141</v>
      </c>
      <c r="H2803" t="s">
        <v>29</v>
      </c>
      <c r="I2803">
        <v>1800</v>
      </c>
      <c r="J2803">
        <v>303.16000000000003</v>
      </c>
      <c r="K2803">
        <f>Passenger_Data[[#This Row],[Price_USD]]*1</f>
        <v>303.16000000000003</v>
      </c>
      <c r="L2803">
        <v>27</v>
      </c>
      <c r="M2803" t="s">
        <v>30</v>
      </c>
      <c r="N2803" t="s">
        <v>31</v>
      </c>
      <c r="O2803" t="s">
        <v>32</v>
      </c>
      <c r="P2803" t="s">
        <v>50</v>
      </c>
      <c r="Q2803">
        <v>1</v>
      </c>
      <c r="R2803" t="s">
        <v>65</v>
      </c>
      <c r="S2803" t="s">
        <v>35</v>
      </c>
      <c r="T2803">
        <v>8.1999999999999993</v>
      </c>
      <c r="U2803">
        <v>3</v>
      </c>
      <c r="V2803">
        <v>113</v>
      </c>
      <c r="W2803">
        <v>0</v>
      </c>
      <c r="X2803">
        <v>0</v>
      </c>
      <c r="Y2803" t="s">
        <v>36</v>
      </c>
    </row>
    <row r="2804" spans="1:25" x14ac:dyDescent="0.25">
      <c r="A2804" t="s">
        <v>4383</v>
      </c>
      <c r="B2804" t="s">
        <v>2634</v>
      </c>
      <c r="C2804" t="s">
        <v>82</v>
      </c>
      <c r="D2804" t="s">
        <v>59</v>
      </c>
      <c r="E2804" t="s">
        <v>27</v>
      </c>
      <c r="F2804" s="1" t="s">
        <v>14858</v>
      </c>
      <c r="G2804">
        <v>149</v>
      </c>
      <c r="H2804" t="s">
        <v>29</v>
      </c>
      <c r="I2804">
        <v>932</v>
      </c>
      <c r="J2804">
        <v>480.37</v>
      </c>
      <c r="K2804">
        <f>Passenger_Data[[#This Row],[Price_USD]]*1</f>
        <v>480.37</v>
      </c>
      <c r="L2804">
        <v>65</v>
      </c>
      <c r="M2804" t="s">
        <v>40</v>
      </c>
      <c r="N2804" t="s">
        <v>60</v>
      </c>
      <c r="O2804" t="s">
        <v>56</v>
      </c>
      <c r="P2804" t="s">
        <v>50</v>
      </c>
      <c r="Q2804">
        <v>0</v>
      </c>
      <c r="R2804" t="s">
        <v>65</v>
      </c>
      <c r="S2804" t="s">
        <v>44</v>
      </c>
      <c r="T2804">
        <v>6.8</v>
      </c>
      <c r="U2804">
        <v>5</v>
      </c>
      <c r="V2804">
        <v>65</v>
      </c>
      <c r="W2804">
        <v>0</v>
      </c>
      <c r="X2804">
        <v>0</v>
      </c>
      <c r="Y2804" t="s">
        <v>45</v>
      </c>
    </row>
    <row r="2805" spans="1:25" x14ac:dyDescent="0.25">
      <c r="A2805" t="s">
        <v>4384</v>
      </c>
      <c r="B2805" t="s">
        <v>4385</v>
      </c>
      <c r="C2805" t="s">
        <v>26</v>
      </c>
      <c r="D2805" t="s">
        <v>28</v>
      </c>
      <c r="E2805" t="s">
        <v>39</v>
      </c>
      <c r="F2805" s="1" t="s">
        <v>14859</v>
      </c>
      <c r="G2805">
        <v>114</v>
      </c>
      <c r="H2805" t="s">
        <v>86</v>
      </c>
      <c r="I2805">
        <v>1670</v>
      </c>
      <c r="J2805">
        <v>341.95</v>
      </c>
      <c r="K2805">
        <f>Passenger_Data[[#This Row],[Price_USD]]*1</f>
        <v>341.95</v>
      </c>
      <c r="L2805">
        <v>62</v>
      </c>
      <c r="M2805" t="s">
        <v>40</v>
      </c>
      <c r="N2805" t="s">
        <v>31</v>
      </c>
      <c r="O2805" t="s">
        <v>56</v>
      </c>
      <c r="P2805" t="s">
        <v>50</v>
      </c>
      <c r="Q2805">
        <v>4</v>
      </c>
      <c r="R2805" t="s">
        <v>65</v>
      </c>
      <c r="S2805" t="s">
        <v>61</v>
      </c>
      <c r="T2805">
        <v>6.7</v>
      </c>
      <c r="U2805">
        <v>3</v>
      </c>
      <c r="V2805">
        <v>96</v>
      </c>
      <c r="W2805">
        <v>0</v>
      </c>
      <c r="X2805">
        <v>0</v>
      </c>
      <c r="Y2805" t="s">
        <v>36</v>
      </c>
    </row>
    <row r="2806" spans="1:25" x14ac:dyDescent="0.25">
      <c r="A2806" t="s">
        <v>4386</v>
      </c>
      <c r="B2806" t="s">
        <v>2977</v>
      </c>
      <c r="C2806" t="s">
        <v>73</v>
      </c>
      <c r="D2806" t="s">
        <v>55</v>
      </c>
      <c r="E2806" t="s">
        <v>27</v>
      </c>
      <c r="F2806" s="1" t="s">
        <v>14860</v>
      </c>
      <c r="G2806">
        <v>108</v>
      </c>
      <c r="H2806" t="s">
        <v>29</v>
      </c>
      <c r="I2806">
        <v>1203</v>
      </c>
      <c r="J2806">
        <v>349.17</v>
      </c>
      <c r="K2806">
        <f>Passenger_Data[[#This Row],[Price_USD]]*1</f>
        <v>349.17</v>
      </c>
      <c r="L2806">
        <v>59</v>
      </c>
      <c r="M2806" t="s">
        <v>40</v>
      </c>
      <c r="N2806" t="s">
        <v>31</v>
      </c>
      <c r="O2806" t="s">
        <v>56</v>
      </c>
      <c r="P2806" t="s">
        <v>33</v>
      </c>
      <c r="Q2806">
        <v>0</v>
      </c>
      <c r="R2806" t="s">
        <v>65</v>
      </c>
      <c r="S2806" t="s">
        <v>61</v>
      </c>
      <c r="T2806">
        <v>6.8</v>
      </c>
      <c r="U2806">
        <v>5</v>
      </c>
      <c r="V2806">
        <v>10</v>
      </c>
      <c r="W2806">
        <v>0</v>
      </c>
      <c r="X2806">
        <v>0</v>
      </c>
      <c r="Y2806" t="s">
        <v>36</v>
      </c>
    </row>
    <row r="2807" spans="1:25" x14ac:dyDescent="0.25">
      <c r="A2807" t="s">
        <v>4387</v>
      </c>
      <c r="B2807" t="s">
        <v>132</v>
      </c>
      <c r="C2807" t="s">
        <v>54</v>
      </c>
      <c r="D2807" t="s">
        <v>76</v>
      </c>
      <c r="E2807" t="s">
        <v>59</v>
      </c>
      <c r="F2807" s="1" t="s">
        <v>14861</v>
      </c>
      <c r="G2807">
        <v>241</v>
      </c>
      <c r="H2807" t="s">
        <v>29</v>
      </c>
      <c r="I2807">
        <v>1150</v>
      </c>
      <c r="J2807">
        <v>366.94</v>
      </c>
      <c r="K2807">
        <f>Passenger_Data[[#This Row],[Price_USD]]*1</f>
        <v>366.94</v>
      </c>
      <c r="L2807">
        <v>53</v>
      </c>
      <c r="M2807" t="s">
        <v>30</v>
      </c>
      <c r="N2807" t="s">
        <v>31</v>
      </c>
      <c r="O2807" t="s">
        <v>32</v>
      </c>
      <c r="P2807" t="s">
        <v>83</v>
      </c>
      <c r="Q2807">
        <v>0</v>
      </c>
      <c r="R2807" t="s">
        <v>65</v>
      </c>
      <c r="S2807" t="s">
        <v>68</v>
      </c>
      <c r="T2807">
        <v>7.9</v>
      </c>
      <c r="U2807">
        <v>4</v>
      </c>
      <c r="V2807">
        <v>93</v>
      </c>
      <c r="W2807">
        <v>0</v>
      </c>
      <c r="X2807">
        <v>1</v>
      </c>
      <c r="Y2807" t="s">
        <v>36</v>
      </c>
    </row>
    <row r="2808" spans="1:25" x14ac:dyDescent="0.25">
      <c r="A2808" t="s">
        <v>4388</v>
      </c>
      <c r="B2808" t="s">
        <v>996</v>
      </c>
      <c r="C2808" t="s">
        <v>26</v>
      </c>
      <c r="D2808" t="s">
        <v>76</v>
      </c>
      <c r="E2808" t="s">
        <v>28</v>
      </c>
      <c r="F2808" s="1" t="s">
        <v>14862</v>
      </c>
      <c r="G2808">
        <v>115</v>
      </c>
      <c r="H2808" t="s">
        <v>29</v>
      </c>
      <c r="I2808">
        <v>1212</v>
      </c>
      <c r="J2808">
        <v>393.41</v>
      </c>
      <c r="K2808">
        <f>Passenger_Data[[#This Row],[Price_USD]]*1</f>
        <v>393.41</v>
      </c>
      <c r="L2808">
        <v>73</v>
      </c>
      <c r="M2808" t="s">
        <v>30</v>
      </c>
      <c r="N2808" t="s">
        <v>31</v>
      </c>
      <c r="O2808" t="s">
        <v>56</v>
      </c>
      <c r="P2808" t="s">
        <v>33</v>
      </c>
      <c r="Q2808">
        <v>1</v>
      </c>
      <c r="R2808" t="s">
        <v>65</v>
      </c>
      <c r="S2808" t="s">
        <v>35</v>
      </c>
      <c r="T2808">
        <v>7</v>
      </c>
      <c r="U2808">
        <v>12</v>
      </c>
      <c r="V2808">
        <v>36</v>
      </c>
      <c r="W2808">
        <v>0</v>
      </c>
      <c r="X2808">
        <v>0</v>
      </c>
      <c r="Y2808" t="s">
        <v>77</v>
      </c>
    </row>
    <row r="2809" spans="1:25" x14ac:dyDescent="0.25">
      <c r="A2809" t="s">
        <v>4389</v>
      </c>
      <c r="B2809" t="s">
        <v>2994</v>
      </c>
      <c r="C2809" t="s">
        <v>54</v>
      </c>
      <c r="D2809" t="s">
        <v>76</v>
      </c>
      <c r="E2809" t="s">
        <v>49</v>
      </c>
      <c r="F2809" s="1" t="s">
        <v>14863</v>
      </c>
      <c r="G2809">
        <v>160</v>
      </c>
      <c r="H2809" t="s">
        <v>29</v>
      </c>
      <c r="I2809">
        <v>1267</v>
      </c>
      <c r="J2809">
        <v>474.52</v>
      </c>
      <c r="K2809">
        <f>Passenger_Data[[#This Row],[Price_USD]]*1</f>
        <v>474.52</v>
      </c>
      <c r="L2809">
        <v>52</v>
      </c>
      <c r="M2809" t="s">
        <v>40</v>
      </c>
      <c r="N2809" t="s">
        <v>60</v>
      </c>
      <c r="O2809" t="s">
        <v>56</v>
      </c>
      <c r="P2809" t="s">
        <v>50</v>
      </c>
      <c r="Q2809">
        <v>2</v>
      </c>
      <c r="R2809" t="s">
        <v>65</v>
      </c>
      <c r="S2809" t="s">
        <v>44</v>
      </c>
      <c r="T2809">
        <v>9.3000000000000007</v>
      </c>
      <c r="U2809">
        <v>43</v>
      </c>
      <c r="V2809">
        <v>2</v>
      </c>
      <c r="W2809">
        <v>0</v>
      </c>
      <c r="X2809">
        <v>0</v>
      </c>
      <c r="Y2809" t="s">
        <v>77</v>
      </c>
    </row>
    <row r="2810" spans="1:25" x14ac:dyDescent="0.25">
      <c r="A2810" t="s">
        <v>4390</v>
      </c>
      <c r="B2810" t="s">
        <v>1184</v>
      </c>
      <c r="C2810" t="s">
        <v>73</v>
      </c>
      <c r="D2810" t="s">
        <v>27</v>
      </c>
      <c r="E2810" t="s">
        <v>64</v>
      </c>
      <c r="F2810" s="1" t="s">
        <v>14864</v>
      </c>
      <c r="G2810">
        <v>146</v>
      </c>
      <c r="H2810" t="s">
        <v>29</v>
      </c>
      <c r="I2810">
        <v>1059</v>
      </c>
      <c r="J2810">
        <v>353.25</v>
      </c>
      <c r="K2810">
        <f>Passenger_Data[[#This Row],[Price_USD]]*1</f>
        <v>353.25</v>
      </c>
      <c r="L2810">
        <v>65</v>
      </c>
      <c r="M2810" t="s">
        <v>30</v>
      </c>
      <c r="N2810" t="s">
        <v>31</v>
      </c>
      <c r="O2810" t="s">
        <v>56</v>
      </c>
      <c r="P2810" t="s">
        <v>50</v>
      </c>
      <c r="Q2810">
        <v>2</v>
      </c>
      <c r="R2810" t="s">
        <v>65</v>
      </c>
      <c r="S2810" t="s">
        <v>35</v>
      </c>
      <c r="T2810">
        <v>7.5</v>
      </c>
      <c r="U2810">
        <v>6</v>
      </c>
      <c r="V2810">
        <v>50</v>
      </c>
      <c r="W2810">
        <v>0</v>
      </c>
      <c r="X2810">
        <v>0</v>
      </c>
      <c r="Y2810" t="s">
        <v>45</v>
      </c>
    </row>
    <row r="2811" spans="1:25" x14ac:dyDescent="0.25">
      <c r="A2811" t="s">
        <v>4391</v>
      </c>
      <c r="B2811" t="s">
        <v>2476</v>
      </c>
      <c r="C2811" t="s">
        <v>73</v>
      </c>
      <c r="D2811" t="s">
        <v>59</v>
      </c>
      <c r="E2811" t="s">
        <v>76</v>
      </c>
      <c r="F2811" s="1" t="s">
        <v>14865</v>
      </c>
      <c r="G2811">
        <v>169</v>
      </c>
      <c r="H2811" t="s">
        <v>29</v>
      </c>
      <c r="I2811">
        <v>1386</v>
      </c>
      <c r="J2811">
        <v>449.25</v>
      </c>
      <c r="K2811">
        <f>Passenger_Data[[#This Row],[Price_USD]]*1</f>
        <v>449.25</v>
      </c>
      <c r="L2811">
        <v>49</v>
      </c>
      <c r="M2811" t="s">
        <v>40</v>
      </c>
      <c r="N2811" t="s">
        <v>31</v>
      </c>
      <c r="O2811" t="s">
        <v>56</v>
      </c>
      <c r="P2811" t="s">
        <v>50</v>
      </c>
      <c r="Q2811">
        <v>0</v>
      </c>
      <c r="R2811" t="s">
        <v>65</v>
      </c>
      <c r="S2811" t="s">
        <v>44</v>
      </c>
      <c r="T2811">
        <v>8.5</v>
      </c>
      <c r="U2811">
        <v>14</v>
      </c>
      <c r="V2811">
        <v>81</v>
      </c>
      <c r="W2811">
        <v>0</v>
      </c>
      <c r="X2811">
        <v>0</v>
      </c>
      <c r="Y2811" t="s">
        <v>36</v>
      </c>
    </row>
    <row r="2812" spans="1:25" x14ac:dyDescent="0.25">
      <c r="A2812" t="s">
        <v>4392</v>
      </c>
      <c r="B2812" t="s">
        <v>586</v>
      </c>
      <c r="C2812" t="s">
        <v>73</v>
      </c>
      <c r="D2812" t="s">
        <v>49</v>
      </c>
      <c r="E2812" t="s">
        <v>76</v>
      </c>
      <c r="F2812" s="1" t="s">
        <v>14866</v>
      </c>
      <c r="G2812">
        <v>190</v>
      </c>
      <c r="H2812" t="s">
        <v>29</v>
      </c>
      <c r="I2812">
        <v>1713</v>
      </c>
      <c r="J2812">
        <v>332.63</v>
      </c>
      <c r="K2812">
        <f>Passenger_Data[[#This Row],[Price_USD]]*1</f>
        <v>332.63</v>
      </c>
      <c r="L2812">
        <v>24</v>
      </c>
      <c r="M2812" t="s">
        <v>30</v>
      </c>
      <c r="N2812" t="s">
        <v>41</v>
      </c>
      <c r="O2812" t="s">
        <v>42</v>
      </c>
      <c r="P2812" t="s">
        <v>264</v>
      </c>
      <c r="Q2812">
        <v>0</v>
      </c>
      <c r="R2812" t="s">
        <v>34</v>
      </c>
      <c r="S2812" t="s">
        <v>44</v>
      </c>
      <c r="T2812">
        <v>5.6</v>
      </c>
      <c r="U2812">
        <v>6</v>
      </c>
      <c r="V2812">
        <v>89</v>
      </c>
      <c r="W2812">
        <v>0</v>
      </c>
      <c r="X2812">
        <v>0</v>
      </c>
      <c r="Y2812" t="s">
        <v>36</v>
      </c>
    </row>
    <row r="2813" spans="1:25" x14ac:dyDescent="0.25">
      <c r="A2813" t="s">
        <v>4393</v>
      </c>
      <c r="B2813" t="s">
        <v>4394</v>
      </c>
      <c r="C2813" t="s">
        <v>48</v>
      </c>
      <c r="D2813" t="s">
        <v>28</v>
      </c>
      <c r="E2813" t="s">
        <v>27</v>
      </c>
      <c r="F2813" s="1" t="s">
        <v>14867</v>
      </c>
      <c r="G2813">
        <v>242</v>
      </c>
      <c r="H2813" t="s">
        <v>29</v>
      </c>
      <c r="I2813">
        <v>1730</v>
      </c>
      <c r="J2813">
        <v>441.56</v>
      </c>
      <c r="K2813">
        <f>Passenger_Data[[#This Row],[Price_USD]]*1</f>
        <v>441.56</v>
      </c>
      <c r="L2813">
        <v>53</v>
      </c>
      <c r="M2813" t="s">
        <v>30</v>
      </c>
      <c r="N2813" t="s">
        <v>41</v>
      </c>
      <c r="O2813" t="s">
        <v>42</v>
      </c>
      <c r="P2813" t="s">
        <v>50</v>
      </c>
      <c r="Q2813">
        <v>2</v>
      </c>
      <c r="R2813" t="s">
        <v>51</v>
      </c>
      <c r="S2813" t="s">
        <v>61</v>
      </c>
      <c r="T2813">
        <v>4.3</v>
      </c>
      <c r="U2813">
        <v>1</v>
      </c>
      <c r="V2813">
        <v>28</v>
      </c>
      <c r="W2813">
        <v>0</v>
      </c>
      <c r="X2813">
        <v>0</v>
      </c>
      <c r="Y2813" t="s">
        <v>45</v>
      </c>
    </row>
    <row r="2814" spans="1:25" x14ac:dyDescent="0.25">
      <c r="A2814" t="s">
        <v>4395</v>
      </c>
      <c r="B2814" t="s">
        <v>2076</v>
      </c>
      <c r="C2814" t="s">
        <v>82</v>
      </c>
      <c r="D2814" t="s">
        <v>76</v>
      </c>
      <c r="E2814" t="s">
        <v>55</v>
      </c>
      <c r="F2814" s="1" t="s">
        <v>14868</v>
      </c>
      <c r="G2814">
        <v>206</v>
      </c>
      <c r="H2814" t="s">
        <v>29</v>
      </c>
      <c r="I2814">
        <v>1644</v>
      </c>
      <c r="J2814">
        <v>338.12</v>
      </c>
      <c r="K2814">
        <f>Passenger_Data[[#This Row],[Price_USD]]*1</f>
        <v>338.12</v>
      </c>
      <c r="L2814">
        <v>65</v>
      </c>
      <c r="M2814" t="s">
        <v>30</v>
      </c>
      <c r="N2814" t="s">
        <v>41</v>
      </c>
      <c r="O2814" t="s">
        <v>32</v>
      </c>
      <c r="P2814" t="s">
        <v>50</v>
      </c>
      <c r="Q2814">
        <v>3</v>
      </c>
      <c r="R2814" t="s">
        <v>65</v>
      </c>
      <c r="S2814" t="s">
        <v>61</v>
      </c>
      <c r="T2814">
        <v>5.2</v>
      </c>
      <c r="U2814">
        <v>3</v>
      </c>
      <c r="V2814">
        <v>66</v>
      </c>
      <c r="W2814">
        <v>0</v>
      </c>
      <c r="X2814">
        <v>0</v>
      </c>
      <c r="Y2814" t="s">
        <v>45</v>
      </c>
    </row>
    <row r="2815" spans="1:25" x14ac:dyDescent="0.25">
      <c r="A2815" t="s">
        <v>4396</v>
      </c>
      <c r="B2815" t="s">
        <v>390</v>
      </c>
      <c r="C2815" t="s">
        <v>82</v>
      </c>
      <c r="D2815" t="s">
        <v>49</v>
      </c>
      <c r="E2815" t="s">
        <v>76</v>
      </c>
      <c r="F2815" s="1" t="s">
        <v>14869</v>
      </c>
      <c r="G2815">
        <v>176</v>
      </c>
      <c r="H2815" t="s">
        <v>29</v>
      </c>
      <c r="I2815">
        <v>1993</v>
      </c>
      <c r="J2815">
        <v>412.26</v>
      </c>
      <c r="K2815">
        <f>Passenger_Data[[#This Row],[Price_USD]]*1</f>
        <v>412.26</v>
      </c>
      <c r="L2815">
        <v>37</v>
      </c>
      <c r="M2815" t="s">
        <v>30</v>
      </c>
      <c r="N2815" t="s">
        <v>41</v>
      </c>
      <c r="O2815" t="s">
        <v>32</v>
      </c>
      <c r="P2815" t="s">
        <v>50</v>
      </c>
      <c r="Q2815">
        <v>1</v>
      </c>
      <c r="R2815" t="s">
        <v>34</v>
      </c>
      <c r="S2815" t="s">
        <v>61</v>
      </c>
      <c r="T2815">
        <v>7.5</v>
      </c>
      <c r="U2815">
        <v>2</v>
      </c>
      <c r="V2815">
        <v>0</v>
      </c>
      <c r="W2815">
        <v>0</v>
      </c>
      <c r="X2815">
        <v>0</v>
      </c>
      <c r="Y2815" t="s">
        <v>77</v>
      </c>
    </row>
    <row r="2816" spans="1:25" x14ac:dyDescent="0.25">
      <c r="A2816" t="s">
        <v>4397</v>
      </c>
      <c r="B2816" t="s">
        <v>596</v>
      </c>
      <c r="C2816" t="s">
        <v>48</v>
      </c>
      <c r="D2816" t="s">
        <v>76</v>
      </c>
      <c r="E2816" t="s">
        <v>55</v>
      </c>
      <c r="F2816" s="1" t="s">
        <v>14870</v>
      </c>
      <c r="G2816">
        <v>116</v>
      </c>
      <c r="H2816" t="s">
        <v>29</v>
      </c>
      <c r="I2816">
        <v>1510</v>
      </c>
      <c r="J2816">
        <v>261</v>
      </c>
      <c r="K2816">
        <f>Passenger_Data[[#This Row],[Price_USD]]*1</f>
        <v>261</v>
      </c>
      <c r="L2816">
        <v>49</v>
      </c>
      <c r="M2816" t="s">
        <v>40</v>
      </c>
      <c r="N2816" t="s">
        <v>41</v>
      </c>
      <c r="O2816" t="s">
        <v>32</v>
      </c>
      <c r="P2816" t="s">
        <v>50</v>
      </c>
      <c r="Q2816">
        <v>2</v>
      </c>
      <c r="R2816" t="s">
        <v>51</v>
      </c>
      <c r="S2816" t="s">
        <v>68</v>
      </c>
      <c r="T2816">
        <v>8.3000000000000007</v>
      </c>
      <c r="U2816">
        <v>24</v>
      </c>
      <c r="V2816">
        <v>35</v>
      </c>
      <c r="W2816">
        <v>0</v>
      </c>
      <c r="X2816">
        <v>1</v>
      </c>
      <c r="Y2816" t="s">
        <v>77</v>
      </c>
    </row>
    <row r="2817" spans="1:25" x14ac:dyDescent="0.25">
      <c r="A2817" t="s">
        <v>4398</v>
      </c>
      <c r="B2817" t="s">
        <v>4079</v>
      </c>
      <c r="C2817" t="s">
        <v>73</v>
      </c>
      <c r="D2817" t="s">
        <v>59</v>
      </c>
      <c r="E2817" t="s">
        <v>39</v>
      </c>
      <c r="F2817" s="1" t="s">
        <v>14871</v>
      </c>
      <c r="G2817">
        <v>112</v>
      </c>
      <c r="H2817" t="s">
        <v>86</v>
      </c>
      <c r="I2817">
        <v>1273</v>
      </c>
      <c r="J2817">
        <v>684.6</v>
      </c>
      <c r="K2817">
        <f>Passenger_Data[[#This Row],[Price_USD]]*1</f>
        <v>684.6</v>
      </c>
      <c r="L2817">
        <v>24</v>
      </c>
      <c r="M2817" t="s">
        <v>40</v>
      </c>
      <c r="N2817" t="s">
        <v>60</v>
      </c>
      <c r="O2817" t="s">
        <v>42</v>
      </c>
      <c r="P2817" t="s">
        <v>33</v>
      </c>
      <c r="Q2817">
        <v>4</v>
      </c>
      <c r="R2817" t="s">
        <v>43</v>
      </c>
      <c r="S2817" t="s">
        <v>44</v>
      </c>
      <c r="T2817">
        <v>8.4</v>
      </c>
      <c r="U2817">
        <v>6</v>
      </c>
      <c r="V2817">
        <v>57</v>
      </c>
      <c r="W2817">
        <v>0</v>
      </c>
      <c r="X2817">
        <v>0</v>
      </c>
      <c r="Y2817" t="s">
        <v>45</v>
      </c>
    </row>
    <row r="2818" spans="1:25" x14ac:dyDescent="0.25">
      <c r="A2818" t="s">
        <v>4399</v>
      </c>
      <c r="B2818" t="s">
        <v>4400</v>
      </c>
      <c r="C2818" t="s">
        <v>82</v>
      </c>
      <c r="D2818" t="s">
        <v>49</v>
      </c>
      <c r="E2818" t="s">
        <v>64</v>
      </c>
      <c r="F2818" s="1" t="s">
        <v>14872</v>
      </c>
      <c r="G2818">
        <v>136</v>
      </c>
      <c r="H2818" t="s">
        <v>29</v>
      </c>
      <c r="I2818">
        <v>1220</v>
      </c>
      <c r="J2818">
        <v>207.56</v>
      </c>
      <c r="K2818">
        <f>Passenger_Data[[#This Row],[Price_USD]]*1</f>
        <v>207.56</v>
      </c>
      <c r="L2818">
        <v>35</v>
      </c>
      <c r="M2818" t="s">
        <v>40</v>
      </c>
      <c r="N2818" t="s">
        <v>41</v>
      </c>
      <c r="O2818" t="s">
        <v>32</v>
      </c>
      <c r="P2818" t="s">
        <v>83</v>
      </c>
      <c r="Q2818">
        <v>1</v>
      </c>
      <c r="R2818" t="s">
        <v>65</v>
      </c>
      <c r="S2818" t="s">
        <v>61</v>
      </c>
      <c r="T2818">
        <v>4.8</v>
      </c>
      <c r="U2818">
        <v>18</v>
      </c>
      <c r="V2818">
        <v>31</v>
      </c>
      <c r="W2818">
        <v>0</v>
      </c>
      <c r="X2818">
        <v>0</v>
      </c>
      <c r="Y2818" t="s">
        <v>36</v>
      </c>
    </row>
    <row r="2819" spans="1:25" x14ac:dyDescent="0.25">
      <c r="A2819" t="s">
        <v>4401</v>
      </c>
      <c r="B2819" t="s">
        <v>1437</v>
      </c>
      <c r="C2819" t="s">
        <v>54</v>
      </c>
      <c r="D2819" t="s">
        <v>49</v>
      </c>
      <c r="E2819" t="s">
        <v>55</v>
      </c>
      <c r="F2819" s="1" t="s">
        <v>14873</v>
      </c>
      <c r="G2819">
        <v>136</v>
      </c>
      <c r="H2819" t="s">
        <v>29</v>
      </c>
      <c r="I2819">
        <v>978</v>
      </c>
      <c r="J2819">
        <v>212.07</v>
      </c>
      <c r="K2819">
        <f>Passenger_Data[[#This Row],[Price_USD]]*1</f>
        <v>212.07</v>
      </c>
      <c r="L2819">
        <v>29</v>
      </c>
      <c r="M2819" t="s">
        <v>30</v>
      </c>
      <c r="N2819" t="s">
        <v>31</v>
      </c>
      <c r="O2819" t="s">
        <v>56</v>
      </c>
      <c r="P2819" t="s">
        <v>50</v>
      </c>
      <c r="Q2819">
        <v>1</v>
      </c>
      <c r="R2819" t="s">
        <v>51</v>
      </c>
      <c r="S2819" t="s">
        <v>68</v>
      </c>
      <c r="T2819">
        <v>6.5</v>
      </c>
      <c r="U2819">
        <v>18</v>
      </c>
      <c r="V2819">
        <v>24</v>
      </c>
      <c r="W2819">
        <v>0</v>
      </c>
      <c r="X2819">
        <v>0</v>
      </c>
      <c r="Y2819" t="s">
        <v>77</v>
      </c>
    </row>
    <row r="2820" spans="1:25" x14ac:dyDescent="0.25">
      <c r="A2820" t="s">
        <v>4402</v>
      </c>
      <c r="B2820" t="s">
        <v>357</v>
      </c>
      <c r="C2820" t="s">
        <v>73</v>
      </c>
      <c r="D2820" t="s">
        <v>76</v>
      </c>
      <c r="E2820" t="s">
        <v>55</v>
      </c>
      <c r="F2820" s="1" t="s">
        <v>14874</v>
      </c>
      <c r="G2820">
        <v>174</v>
      </c>
      <c r="H2820" t="s">
        <v>86</v>
      </c>
      <c r="I2820">
        <v>830</v>
      </c>
      <c r="J2820">
        <v>320.87</v>
      </c>
      <c r="K2820">
        <f>Passenger_Data[[#This Row],[Price_USD]]*1</f>
        <v>320.87</v>
      </c>
      <c r="L2820">
        <v>69</v>
      </c>
      <c r="M2820" t="s">
        <v>40</v>
      </c>
      <c r="N2820" t="s">
        <v>41</v>
      </c>
      <c r="O2820" t="s">
        <v>33</v>
      </c>
      <c r="P2820" t="s">
        <v>50</v>
      </c>
      <c r="Q2820">
        <v>2</v>
      </c>
      <c r="R2820" t="s">
        <v>43</v>
      </c>
      <c r="S2820" t="s">
        <v>61</v>
      </c>
      <c r="T2820">
        <v>7.2</v>
      </c>
      <c r="U2820">
        <v>7</v>
      </c>
      <c r="V2820">
        <v>29</v>
      </c>
      <c r="W2820">
        <v>0</v>
      </c>
      <c r="X2820">
        <v>0</v>
      </c>
      <c r="Y2820" t="s">
        <v>45</v>
      </c>
    </row>
    <row r="2821" spans="1:25" x14ac:dyDescent="0.25">
      <c r="A2821" t="s">
        <v>4403</v>
      </c>
      <c r="B2821" t="s">
        <v>4404</v>
      </c>
      <c r="C2821" t="s">
        <v>26</v>
      </c>
      <c r="D2821" t="s">
        <v>39</v>
      </c>
      <c r="E2821" t="s">
        <v>76</v>
      </c>
      <c r="F2821" s="1" t="s">
        <v>14875</v>
      </c>
      <c r="G2821">
        <v>208</v>
      </c>
      <c r="H2821" t="s">
        <v>29</v>
      </c>
      <c r="I2821">
        <v>1082</v>
      </c>
      <c r="J2821">
        <v>427.39</v>
      </c>
      <c r="K2821">
        <f>Passenger_Data[[#This Row],[Price_USD]]*1</f>
        <v>427.39</v>
      </c>
      <c r="L2821">
        <v>34</v>
      </c>
      <c r="M2821" t="s">
        <v>40</v>
      </c>
      <c r="N2821" t="s">
        <v>31</v>
      </c>
      <c r="O2821" t="s">
        <v>42</v>
      </c>
      <c r="P2821" t="s">
        <v>50</v>
      </c>
      <c r="Q2821">
        <v>2</v>
      </c>
      <c r="R2821" t="s">
        <v>65</v>
      </c>
      <c r="S2821" t="s">
        <v>61</v>
      </c>
      <c r="T2821">
        <v>6.6</v>
      </c>
      <c r="U2821">
        <v>9</v>
      </c>
      <c r="V2821">
        <v>24</v>
      </c>
      <c r="W2821">
        <v>0</v>
      </c>
      <c r="X2821">
        <v>0</v>
      </c>
      <c r="Y2821" t="s">
        <v>77</v>
      </c>
    </row>
    <row r="2822" spans="1:25" x14ac:dyDescent="0.25">
      <c r="A2822" t="s">
        <v>4405</v>
      </c>
      <c r="B2822" t="s">
        <v>223</v>
      </c>
      <c r="C2822" t="s">
        <v>54</v>
      </c>
      <c r="D2822" t="s">
        <v>76</v>
      </c>
      <c r="E2822" t="s">
        <v>55</v>
      </c>
      <c r="F2822" s="1" t="s">
        <v>14876</v>
      </c>
      <c r="G2822">
        <v>211</v>
      </c>
      <c r="H2822" t="s">
        <v>29</v>
      </c>
      <c r="I2822">
        <v>1036</v>
      </c>
      <c r="J2822">
        <v>403.79</v>
      </c>
      <c r="K2822">
        <f>Passenger_Data[[#This Row],[Price_USD]]*1</f>
        <v>403.79</v>
      </c>
      <c r="L2822">
        <v>70</v>
      </c>
      <c r="M2822" t="s">
        <v>30</v>
      </c>
      <c r="N2822" t="s">
        <v>41</v>
      </c>
      <c r="O2822" t="s">
        <v>56</v>
      </c>
      <c r="P2822" t="s">
        <v>50</v>
      </c>
      <c r="Q2822">
        <v>1</v>
      </c>
      <c r="R2822" t="s">
        <v>43</v>
      </c>
      <c r="S2822" t="s">
        <v>68</v>
      </c>
      <c r="T2822">
        <v>7.6</v>
      </c>
      <c r="U2822">
        <v>1</v>
      </c>
      <c r="V2822">
        <v>9</v>
      </c>
      <c r="W2822">
        <v>0</v>
      </c>
      <c r="X2822">
        <v>0</v>
      </c>
      <c r="Y2822" t="s">
        <v>77</v>
      </c>
    </row>
    <row r="2823" spans="1:25" x14ac:dyDescent="0.25">
      <c r="A2823" t="s">
        <v>4406</v>
      </c>
      <c r="B2823" t="s">
        <v>1698</v>
      </c>
      <c r="C2823" t="s">
        <v>73</v>
      </c>
      <c r="D2823" t="s">
        <v>49</v>
      </c>
      <c r="E2823" t="s">
        <v>59</v>
      </c>
      <c r="F2823" s="1" t="s">
        <v>14877</v>
      </c>
      <c r="G2823">
        <v>71</v>
      </c>
      <c r="H2823" t="s">
        <v>29</v>
      </c>
      <c r="I2823">
        <v>1225</v>
      </c>
      <c r="J2823">
        <v>392.03</v>
      </c>
      <c r="K2823">
        <f>Passenger_Data[[#This Row],[Price_USD]]*1</f>
        <v>392.03</v>
      </c>
      <c r="L2823">
        <v>52</v>
      </c>
      <c r="M2823" t="s">
        <v>40</v>
      </c>
      <c r="N2823" t="s">
        <v>60</v>
      </c>
      <c r="O2823" t="s">
        <v>56</v>
      </c>
      <c r="P2823" t="s">
        <v>50</v>
      </c>
      <c r="Q2823">
        <v>2</v>
      </c>
      <c r="R2823" t="s">
        <v>65</v>
      </c>
      <c r="S2823" t="s">
        <v>61</v>
      </c>
      <c r="T2823">
        <v>9.1</v>
      </c>
      <c r="U2823">
        <v>8</v>
      </c>
      <c r="V2823">
        <v>76</v>
      </c>
      <c r="W2823">
        <v>0</v>
      </c>
      <c r="X2823">
        <v>0</v>
      </c>
      <c r="Y2823" t="s">
        <v>45</v>
      </c>
    </row>
    <row r="2824" spans="1:25" x14ac:dyDescent="0.25">
      <c r="A2824" t="s">
        <v>4407</v>
      </c>
      <c r="B2824" t="s">
        <v>377</v>
      </c>
      <c r="C2824" t="s">
        <v>82</v>
      </c>
      <c r="D2824" t="s">
        <v>39</v>
      </c>
      <c r="E2824" t="s">
        <v>49</v>
      </c>
      <c r="F2824" s="1" t="s">
        <v>14878</v>
      </c>
      <c r="G2824">
        <v>166</v>
      </c>
      <c r="H2824" t="s">
        <v>29</v>
      </c>
      <c r="I2824">
        <v>1513</v>
      </c>
      <c r="J2824">
        <v>450.06</v>
      </c>
      <c r="K2824">
        <f>Passenger_Data[[#This Row],[Price_USD]]*1</f>
        <v>450.06</v>
      </c>
      <c r="L2824">
        <v>47</v>
      </c>
      <c r="M2824" t="s">
        <v>40</v>
      </c>
      <c r="N2824" t="s">
        <v>31</v>
      </c>
      <c r="O2824" t="s">
        <v>56</v>
      </c>
      <c r="P2824" t="s">
        <v>50</v>
      </c>
      <c r="Q2824">
        <v>0</v>
      </c>
      <c r="R2824" t="s">
        <v>65</v>
      </c>
      <c r="S2824" t="s">
        <v>68</v>
      </c>
      <c r="T2824">
        <v>9.3000000000000007</v>
      </c>
      <c r="U2824">
        <v>8</v>
      </c>
      <c r="V2824">
        <v>88</v>
      </c>
      <c r="W2824">
        <v>0</v>
      </c>
      <c r="X2824">
        <v>0</v>
      </c>
      <c r="Y2824" t="s">
        <v>45</v>
      </c>
    </row>
    <row r="2825" spans="1:25" x14ac:dyDescent="0.25">
      <c r="A2825" t="s">
        <v>4408</v>
      </c>
      <c r="B2825" t="s">
        <v>4409</v>
      </c>
      <c r="C2825" t="s">
        <v>54</v>
      </c>
      <c r="D2825" t="s">
        <v>39</v>
      </c>
      <c r="E2825" t="s">
        <v>39</v>
      </c>
      <c r="F2825" s="1" t="s">
        <v>14879</v>
      </c>
      <c r="G2825">
        <v>149</v>
      </c>
      <c r="H2825" t="s">
        <v>29</v>
      </c>
      <c r="I2825">
        <v>1719</v>
      </c>
      <c r="J2825">
        <v>363.29</v>
      </c>
      <c r="K2825">
        <f>Passenger_Data[[#This Row],[Price_USD]]*1</f>
        <v>363.29</v>
      </c>
      <c r="L2825">
        <v>57</v>
      </c>
      <c r="M2825" t="s">
        <v>40</v>
      </c>
      <c r="N2825" t="s">
        <v>31</v>
      </c>
      <c r="O2825" t="s">
        <v>32</v>
      </c>
      <c r="P2825" t="s">
        <v>83</v>
      </c>
      <c r="Q2825">
        <v>0</v>
      </c>
      <c r="R2825" t="s">
        <v>34</v>
      </c>
      <c r="S2825" t="s">
        <v>61</v>
      </c>
      <c r="T2825">
        <v>4.8</v>
      </c>
      <c r="U2825">
        <v>36</v>
      </c>
      <c r="V2825">
        <v>43</v>
      </c>
      <c r="W2825">
        <v>0</v>
      </c>
      <c r="X2825">
        <v>0</v>
      </c>
      <c r="Y2825" t="s">
        <v>36</v>
      </c>
    </row>
    <row r="2826" spans="1:25" x14ac:dyDescent="0.25">
      <c r="A2826" t="s">
        <v>4410</v>
      </c>
      <c r="B2826" t="s">
        <v>516</v>
      </c>
      <c r="C2826" t="s">
        <v>82</v>
      </c>
      <c r="D2826" t="s">
        <v>59</v>
      </c>
      <c r="E2826" t="s">
        <v>64</v>
      </c>
      <c r="F2826" s="1" t="s">
        <v>14880</v>
      </c>
      <c r="G2826">
        <v>296</v>
      </c>
      <c r="H2826" t="s">
        <v>86</v>
      </c>
      <c r="I2826">
        <v>1119</v>
      </c>
      <c r="J2826">
        <v>261.45</v>
      </c>
      <c r="K2826">
        <f>Passenger_Data[[#This Row],[Price_USD]]*1</f>
        <v>261.45</v>
      </c>
      <c r="L2826">
        <v>60</v>
      </c>
      <c r="M2826" t="s">
        <v>30</v>
      </c>
      <c r="N2826" t="s">
        <v>31</v>
      </c>
      <c r="O2826" t="s">
        <v>42</v>
      </c>
      <c r="P2826" t="s">
        <v>50</v>
      </c>
      <c r="Q2826">
        <v>2</v>
      </c>
      <c r="R2826" t="s">
        <v>65</v>
      </c>
      <c r="S2826" t="s">
        <v>35</v>
      </c>
      <c r="T2826">
        <v>6.5</v>
      </c>
      <c r="U2826">
        <v>1</v>
      </c>
      <c r="V2826">
        <v>107</v>
      </c>
      <c r="W2826">
        <v>1</v>
      </c>
      <c r="X2826">
        <v>0</v>
      </c>
      <c r="Y2826" t="s">
        <v>36</v>
      </c>
    </row>
    <row r="2827" spans="1:25" x14ac:dyDescent="0.25">
      <c r="A2827" t="s">
        <v>4411</v>
      </c>
      <c r="B2827" t="s">
        <v>4412</v>
      </c>
      <c r="C2827" t="s">
        <v>48</v>
      </c>
      <c r="D2827" t="s">
        <v>59</v>
      </c>
      <c r="E2827" t="s">
        <v>55</v>
      </c>
      <c r="F2827" s="1" t="s">
        <v>14881</v>
      </c>
      <c r="G2827">
        <v>54</v>
      </c>
      <c r="H2827" t="s">
        <v>29</v>
      </c>
      <c r="I2827">
        <v>1079</v>
      </c>
      <c r="J2827">
        <v>316.22000000000003</v>
      </c>
      <c r="K2827">
        <f>Passenger_Data[[#This Row],[Price_USD]]*1</f>
        <v>316.22000000000003</v>
      </c>
      <c r="L2827">
        <v>30</v>
      </c>
      <c r="M2827" t="s">
        <v>30</v>
      </c>
      <c r="N2827" t="s">
        <v>31</v>
      </c>
      <c r="O2827" t="s">
        <v>32</v>
      </c>
      <c r="P2827" t="s">
        <v>50</v>
      </c>
      <c r="Q2827">
        <v>0</v>
      </c>
      <c r="R2827" t="s">
        <v>34</v>
      </c>
      <c r="S2827" t="s">
        <v>44</v>
      </c>
      <c r="T2827">
        <v>9.1</v>
      </c>
      <c r="U2827">
        <v>7</v>
      </c>
      <c r="V2827">
        <v>43</v>
      </c>
      <c r="W2827">
        <v>0</v>
      </c>
      <c r="X2827">
        <v>0</v>
      </c>
      <c r="Y2827" t="s">
        <v>77</v>
      </c>
    </row>
    <row r="2828" spans="1:25" x14ac:dyDescent="0.25">
      <c r="A2828" t="s">
        <v>4413</v>
      </c>
      <c r="B2828" t="s">
        <v>4414</v>
      </c>
      <c r="C2828" t="s">
        <v>48</v>
      </c>
      <c r="D2828" t="s">
        <v>64</v>
      </c>
      <c r="E2828" t="s">
        <v>39</v>
      </c>
      <c r="F2828" s="1" t="s">
        <v>14882</v>
      </c>
      <c r="G2828">
        <v>195</v>
      </c>
      <c r="H2828" t="s">
        <v>29</v>
      </c>
      <c r="I2828">
        <v>1282</v>
      </c>
      <c r="J2828">
        <v>374.31</v>
      </c>
      <c r="K2828">
        <f>Passenger_Data[[#This Row],[Price_USD]]*1</f>
        <v>374.31</v>
      </c>
      <c r="L2828">
        <v>29</v>
      </c>
      <c r="M2828" t="s">
        <v>40</v>
      </c>
      <c r="N2828" t="s">
        <v>60</v>
      </c>
      <c r="O2828" t="s">
        <v>42</v>
      </c>
      <c r="P2828" t="s">
        <v>50</v>
      </c>
      <c r="Q2828">
        <v>1</v>
      </c>
      <c r="R2828" t="s">
        <v>43</v>
      </c>
      <c r="S2828" t="s">
        <v>61</v>
      </c>
      <c r="T2828">
        <v>7.7</v>
      </c>
      <c r="U2828">
        <v>1</v>
      </c>
      <c r="V2828">
        <v>77</v>
      </c>
      <c r="W2828">
        <v>0</v>
      </c>
      <c r="X2828">
        <v>0</v>
      </c>
      <c r="Y2828" t="s">
        <v>77</v>
      </c>
    </row>
    <row r="2829" spans="1:25" x14ac:dyDescent="0.25">
      <c r="A2829" t="s">
        <v>4415</v>
      </c>
      <c r="B2829" t="s">
        <v>2072</v>
      </c>
      <c r="C2829" t="s">
        <v>54</v>
      </c>
      <c r="D2829" t="s">
        <v>59</v>
      </c>
      <c r="E2829" t="s">
        <v>64</v>
      </c>
      <c r="F2829" s="1" t="s">
        <v>14883</v>
      </c>
      <c r="G2829">
        <v>195</v>
      </c>
      <c r="H2829" t="s">
        <v>29</v>
      </c>
      <c r="I2829">
        <v>967</v>
      </c>
      <c r="J2829">
        <v>126.5</v>
      </c>
      <c r="K2829">
        <f>Passenger_Data[[#This Row],[Price_USD]]*1</f>
        <v>126.5</v>
      </c>
      <c r="L2829">
        <v>34</v>
      </c>
      <c r="M2829" t="s">
        <v>40</v>
      </c>
      <c r="N2829" t="s">
        <v>41</v>
      </c>
      <c r="O2829" t="s">
        <v>42</v>
      </c>
      <c r="P2829" t="s">
        <v>83</v>
      </c>
      <c r="Q2829">
        <v>1</v>
      </c>
      <c r="R2829" t="s">
        <v>65</v>
      </c>
      <c r="S2829" t="s">
        <v>61</v>
      </c>
      <c r="T2829">
        <v>7</v>
      </c>
      <c r="U2829">
        <v>3</v>
      </c>
      <c r="V2829">
        <v>96</v>
      </c>
      <c r="W2829">
        <v>0</v>
      </c>
      <c r="X2829">
        <v>1</v>
      </c>
      <c r="Y2829" t="s">
        <v>77</v>
      </c>
    </row>
    <row r="2830" spans="1:25" x14ac:dyDescent="0.25">
      <c r="A2830" t="s">
        <v>4416</v>
      </c>
      <c r="B2830" t="s">
        <v>4417</v>
      </c>
      <c r="C2830" t="s">
        <v>48</v>
      </c>
      <c r="D2830" t="s">
        <v>27</v>
      </c>
      <c r="E2830" t="s">
        <v>27</v>
      </c>
      <c r="F2830" s="1" t="s">
        <v>14884</v>
      </c>
      <c r="G2830">
        <v>174</v>
      </c>
      <c r="H2830" t="s">
        <v>29</v>
      </c>
      <c r="I2830">
        <v>763</v>
      </c>
      <c r="J2830">
        <v>320.70999999999998</v>
      </c>
      <c r="K2830">
        <f>Passenger_Data[[#This Row],[Price_USD]]*1</f>
        <v>320.70999999999998</v>
      </c>
      <c r="L2830">
        <v>49</v>
      </c>
      <c r="M2830" t="s">
        <v>40</v>
      </c>
      <c r="N2830" t="s">
        <v>41</v>
      </c>
      <c r="O2830" t="s">
        <v>33</v>
      </c>
      <c r="P2830" t="s">
        <v>50</v>
      </c>
      <c r="Q2830">
        <v>0</v>
      </c>
      <c r="R2830" t="s">
        <v>65</v>
      </c>
      <c r="S2830" t="s">
        <v>44</v>
      </c>
      <c r="T2830">
        <v>9</v>
      </c>
      <c r="U2830">
        <v>17</v>
      </c>
      <c r="V2830">
        <v>58</v>
      </c>
      <c r="W2830">
        <v>0</v>
      </c>
      <c r="X2830">
        <v>0</v>
      </c>
      <c r="Y2830" t="s">
        <v>36</v>
      </c>
    </row>
    <row r="2831" spans="1:25" x14ac:dyDescent="0.25">
      <c r="A2831" t="s">
        <v>4418</v>
      </c>
      <c r="B2831" t="s">
        <v>4419</v>
      </c>
      <c r="C2831" t="s">
        <v>48</v>
      </c>
      <c r="D2831" t="s">
        <v>55</v>
      </c>
      <c r="E2831" t="s">
        <v>55</v>
      </c>
      <c r="F2831" s="1" t="s">
        <v>14885</v>
      </c>
      <c r="G2831">
        <v>236</v>
      </c>
      <c r="H2831" t="s">
        <v>29</v>
      </c>
      <c r="I2831">
        <v>1436</v>
      </c>
      <c r="J2831">
        <v>348.97</v>
      </c>
      <c r="K2831">
        <f>Passenger_Data[[#This Row],[Price_USD]]*1</f>
        <v>348.97</v>
      </c>
      <c r="L2831">
        <v>43</v>
      </c>
      <c r="M2831" t="s">
        <v>30</v>
      </c>
      <c r="N2831" t="s">
        <v>60</v>
      </c>
      <c r="O2831" t="s">
        <v>32</v>
      </c>
      <c r="P2831" t="s">
        <v>50</v>
      </c>
      <c r="Q2831">
        <v>1</v>
      </c>
      <c r="R2831" t="s">
        <v>65</v>
      </c>
      <c r="S2831" t="s">
        <v>68</v>
      </c>
      <c r="T2831">
        <v>5.4</v>
      </c>
      <c r="U2831">
        <v>2</v>
      </c>
      <c r="V2831">
        <v>98</v>
      </c>
      <c r="W2831">
        <v>0</v>
      </c>
      <c r="X2831">
        <v>0</v>
      </c>
      <c r="Y2831" t="s">
        <v>77</v>
      </c>
    </row>
    <row r="2832" spans="1:25" x14ac:dyDescent="0.25">
      <c r="A2832" t="s">
        <v>4420</v>
      </c>
      <c r="B2832" t="s">
        <v>2267</v>
      </c>
      <c r="C2832" t="s">
        <v>82</v>
      </c>
      <c r="D2832" t="s">
        <v>49</v>
      </c>
      <c r="E2832" t="s">
        <v>28</v>
      </c>
      <c r="F2832" s="1" t="s">
        <v>14886</v>
      </c>
      <c r="G2832">
        <v>-2</v>
      </c>
      <c r="H2832" t="s">
        <v>29</v>
      </c>
      <c r="I2832">
        <v>940</v>
      </c>
      <c r="J2832">
        <v>433.74</v>
      </c>
      <c r="K2832">
        <f>Passenger_Data[[#This Row],[Price_USD]]*1</f>
        <v>433.74</v>
      </c>
      <c r="L2832">
        <v>53</v>
      </c>
      <c r="M2832" t="s">
        <v>30</v>
      </c>
      <c r="N2832" t="s">
        <v>31</v>
      </c>
      <c r="O2832" t="s">
        <v>32</v>
      </c>
      <c r="P2832" t="s">
        <v>50</v>
      </c>
      <c r="Q2832">
        <v>1</v>
      </c>
      <c r="R2832" t="s">
        <v>51</v>
      </c>
      <c r="S2832" t="s">
        <v>44</v>
      </c>
      <c r="T2832">
        <v>6.8</v>
      </c>
      <c r="U2832">
        <v>10</v>
      </c>
      <c r="V2832">
        <v>93</v>
      </c>
      <c r="W2832">
        <v>0</v>
      </c>
      <c r="X2832">
        <v>1</v>
      </c>
      <c r="Y2832" t="s">
        <v>45</v>
      </c>
    </row>
    <row r="2833" spans="1:25" x14ac:dyDescent="0.25">
      <c r="A2833" t="s">
        <v>4421</v>
      </c>
      <c r="B2833" t="s">
        <v>4222</v>
      </c>
      <c r="C2833" t="s">
        <v>26</v>
      </c>
      <c r="D2833" t="s">
        <v>55</v>
      </c>
      <c r="E2833" t="s">
        <v>27</v>
      </c>
      <c r="F2833" s="1" t="s">
        <v>14887</v>
      </c>
      <c r="G2833">
        <v>144</v>
      </c>
      <c r="H2833" t="s">
        <v>108</v>
      </c>
      <c r="I2833">
        <v>1127</v>
      </c>
      <c r="J2833">
        <v>140.94999999999999</v>
      </c>
      <c r="K2833">
        <f>Passenger_Data[[#This Row],[Price_USD]]*1</f>
        <v>140.94999999999999</v>
      </c>
      <c r="L2833">
        <v>59</v>
      </c>
      <c r="M2833" t="s">
        <v>40</v>
      </c>
      <c r="N2833" t="s">
        <v>60</v>
      </c>
      <c r="O2833" t="s">
        <v>42</v>
      </c>
      <c r="P2833" t="s">
        <v>50</v>
      </c>
      <c r="Q2833">
        <v>1</v>
      </c>
      <c r="R2833" t="s">
        <v>43</v>
      </c>
      <c r="S2833" t="s">
        <v>35</v>
      </c>
      <c r="T2833">
        <v>7.7</v>
      </c>
      <c r="U2833">
        <v>19</v>
      </c>
      <c r="V2833">
        <v>48</v>
      </c>
      <c r="W2833">
        <v>0</v>
      </c>
      <c r="X2833">
        <v>0</v>
      </c>
      <c r="Y2833" t="s">
        <v>77</v>
      </c>
    </row>
    <row r="2834" spans="1:25" x14ac:dyDescent="0.25">
      <c r="A2834" t="s">
        <v>4422</v>
      </c>
      <c r="B2834" t="s">
        <v>4423</v>
      </c>
      <c r="C2834" t="s">
        <v>54</v>
      </c>
      <c r="D2834" t="s">
        <v>27</v>
      </c>
      <c r="E2834" t="s">
        <v>39</v>
      </c>
      <c r="F2834" s="1" t="s">
        <v>14888</v>
      </c>
      <c r="G2834">
        <v>15</v>
      </c>
      <c r="H2834" t="s">
        <v>29</v>
      </c>
      <c r="I2834">
        <v>1518</v>
      </c>
      <c r="J2834">
        <v>479.8</v>
      </c>
      <c r="K2834">
        <f>Passenger_Data[[#This Row],[Price_USD]]*1</f>
        <v>479.8</v>
      </c>
      <c r="L2834">
        <v>53</v>
      </c>
      <c r="M2834" t="s">
        <v>30</v>
      </c>
      <c r="N2834" t="s">
        <v>41</v>
      </c>
      <c r="O2834" t="s">
        <v>42</v>
      </c>
      <c r="P2834" t="s">
        <v>83</v>
      </c>
      <c r="Q2834">
        <v>3</v>
      </c>
      <c r="R2834" t="s">
        <v>65</v>
      </c>
      <c r="S2834" t="s">
        <v>68</v>
      </c>
      <c r="T2834">
        <v>7.9</v>
      </c>
      <c r="U2834">
        <v>3</v>
      </c>
      <c r="V2834">
        <v>111</v>
      </c>
      <c r="W2834">
        <v>0</v>
      </c>
      <c r="X2834">
        <v>0</v>
      </c>
      <c r="Y2834" t="s">
        <v>45</v>
      </c>
    </row>
    <row r="2835" spans="1:25" x14ac:dyDescent="0.25">
      <c r="A2835" t="s">
        <v>4424</v>
      </c>
      <c r="B2835" t="s">
        <v>1862</v>
      </c>
      <c r="C2835" t="s">
        <v>82</v>
      </c>
      <c r="D2835" t="s">
        <v>76</v>
      </c>
      <c r="E2835" t="s">
        <v>59</v>
      </c>
      <c r="F2835" s="1" t="s">
        <v>14889</v>
      </c>
      <c r="G2835">
        <v>199</v>
      </c>
      <c r="H2835" t="s">
        <v>29</v>
      </c>
      <c r="I2835">
        <v>1283</v>
      </c>
      <c r="J2835">
        <v>410.37</v>
      </c>
      <c r="K2835">
        <f>Passenger_Data[[#This Row],[Price_USD]]*1</f>
        <v>410.37</v>
      </c>
      <c r="L2835">
        <v>60</v>
      </c>
      <c r="M2835" t="s">
        <v>30</v>
      </c>
      <c r="N2835" t="s">
        <v>60</v>
      </c>
      <c r="O2835" t="s">
        <v>33</v>
      </c>
      <c r="P2835" t="s">
        <v>83</v>
      </c>
      <c r="Q2835">
        <v>0</v>
      </c>
      <c r="R2835" t="s">
        <v>34</v>
      </c>
      <c r="S2835" t="s">
        <v>44</v>
      </c>
      <c r="T2835">
        <v>7.6</v>
      </c>
      <c r="U2835">
        <v>4</v>
      </c>
      <c r="V2835">
        <v>99</v>
      </c>
      <c r="W2835">
        <v>0</v>
      </c>
      <c r="X2835">
        <v>0</v>
      </c>
      <c r="Y2835" t="s">
        <v>45</v>
      </c>
    </row>
    <row r="2836" spans="1:25" x14ac:dyDescent="0.25">
      <c r="A2836" t="s">
        <v>4425</v>
      </c>
      <c r="B2836" t="s">
        <v>3241</v>
      </c>
      <c r="C2836" t="s">
        <v>54</v>
      </c>
      <c r="D2836" t="s">
        <v>59</v>
      </c>
      <c r="E2836" t="s">
        <v>64</v>
      </c>
      <c r="F2836" s="1" t="s">
        <v>14890</v>
      </c>
      <c r="G2836">
        <v>164</v>
      </c>
      <c r="H2836" t="s">
        <v>29</v>
      </c>
      <c r="I2836">
        <v>1316</v>
      </c>
      <c r="J2836">
        <v>324.99</v>
      </c>
      <c r="K2836">
        <f>Passenger_Data[[#This Row],[Price_USD]]*1</f>
        <v>324.99</v>
      </c>
      <c r="L2836">
        <v>57</v>
      </c>
      <c r="M2836" t="s">
        <v>30</v>
      </c>
      <c r="N2836" t="s">
        <v>60</v>
      </c>
      <c r="O2836" t="s">
        <v>33</v>
      </c>
      <c r="P2836" t="s">
        <v>83</v>
      </c>
      <c r="Q2836">
        <v>1</v>
      </c>
      <c r="R2836" t="s">
        <v>43</v>
      </c>
      <c r="S2836" t="s">
        <v>68</v>
      </c>
      <c r="T2836">
        <v>7.7</v>
      </c>
      <c r="U2836">
        <v>0</v>
      </c>
      <c r="V2836">
        <v>46</v>
      </c>
      <c r="W2836">
        <v>0</v>
      </c>
      <c r="X2836">
        <v>0</v>
      </c>
      <c r="Y2836" t="s">
        <v>36</v>
      </c>
    </row>
    <row r="2837" spans="1:25" x14ac:dyDescent="0.25">
      <c r="A2837" t="s">
        <v>4426</v>
      </c>
      <c r="B2837" t="s">
        <v>1332</v>
      </c>
      <c r="C2837" t="s">
        <v>26</v>
      </c>
      <c r="D2837" t="s">
        <v>59</v>
      </c>
      <c r="E2837" t="s">
        <v>76</v>
      </c>
      <c r="F2837" s="1" t="s">
        <v>14891</v>
      </c>
      <c r="G2837">
        <v>336</v>
      </c>
      <c r="H2837" t="s">
        <v>86</v>
      </c>
      <c r="I2837">
        <v>1254</v>
      </c>
      <c r="J2837">
        <v>397.45</v>
      </c>
      <c r="K2837">
        <f>Passenger_Data[[#This Row],[Price_USD]]*1</f>
        <v>397.45</v>
      </c>
      <c r="L2837">
        <v>39</v>
      </c>
      <c r="M2837" t="s">
        <v>30</v>
      </c>
      <c r="N2837" t="s">
        <v>41</v>
      </c>
      <c r="O2837" t="s">
        <v>42</v>
      </c>
      <c r="P2837" t="s">
        <v>50</v>
      </c>
      <c r="Q2837">
        <v>0</v>
      </c>
      <c r="R2837" t="s">
        <v>34</v>
      </c>
      <c r="S2837" t="s">
        <v>61</v>
      </c>
      <c r="T2837">
        <v>4.5</v>
      </c>
      <c r="U2837">
        <v>3</v>
      </c>
      <c r="V2837">
        <v>96</v>
      </c>
      <c r="W2837">
        <v>0</v>
      </c>
      <c r="X2837">
        <v>0</v>
      </c>
      <c r="Y2837" t="s">
        <v>77</v>
      </c>
    </row>
    <row r="2838" spans="1:25" x14ac:dyDescent="0.25">
      <c r="A2838" t="s">
        <v>4427</v>
      </c>
      <c r="B2838" t="s">
        <v>4428</v>
      </c>
      <c r="C2838" t="s">
        <v>54</v>
      </c>
      <c r="D2838" t="s">
        <v>76</v>
      </c>
      <c r="E2838" t="s">
        <v>76</v>
      </c>
      <c r="F2838" s="1" t="s">
        <v>14892</v>
      </c>
      <c r="G2838">
        <v>194</v>
      </c>
      <c r="H2838" t="s">
        <v>29</v>
      </c>
      <c r="I2838">
        <v>972</v>
      </c>
      <c r="J2838">
        <v>394.96</v>
      </c>
      <c r="K2838">
        <f>Passenger_Data[[#This Row],[Price_USD]]*1</f>
        <v>394.96</v>
      </c>
      <c r="L2838">
        <v>53</v>
      </c>
      <c r="M2838" t="s">
        <v>40</v>
      </c>
      <c r="N2838" t="s">
        <v>31</v>
      </c>
      <c r="O2838" t="s">
        <v>42</v>
      </c>
      <c r="P2838" t="s">
        <v>33</v>
      </c>
      <c r="Q2838">
        <v>2</v>
      </c>
      <c r="R2838" t="s">
        <v>51</v>
      </c>
      <c r="S2838" t="s">
        <v>68</v>
      </c>
      <c r="T2838">
        <v>5.6</v>
      </c>
      <c r="U2838">
        <v>1</v>
      </c>
      <c r="V2838">
        <v>49</v>
      </c>
      <c r="W2838">
        <v>0</v>
      </c>
      <c r="X2838">
        <v>0</v>
      </c>
      <c r="Y2838" t="s">
        <v>36</v>
      </c>
    </row>
    <row r="2839" spans="1:25" x14ac:dyDescent="0.25">
      <c r="A2839" t="s">
        <v>4429</v>
      </c>
      <c r="B2839" t="s">
        <v>1769</v>
      </c>
      <c r="C2839" t="s">
        <v>82</v>
      </c>
      <c r="D2839" t="s">
        <v>27</v>
      </c>
      <c r="E2839" t="s">
        <v>55</v>
      </c>
      <c r="F2839" s="1" t="s">
        <v>14893</v>
      </c>
      <c r="G2839">
        <v>146</v>
      </c>
      <c r="H2839" t="s">
        <v>29</v>
      </c>
      <c r="I2839">
        <v>1261</v>
      </c>
      <c r="J2839">
        <v>232.74</v>
      </c>
      <c r="K2839">
        <f>Passenger_Data[[#This Row],[Price_USD]]*1</f>
        <v>232.74</v>
      </c>
      <c r="L2839">
        <v>29</v>
      </c>
      <c r="M2839" t="s">
        <v>30</v>
      </c>
      <c r="N2839" t="s">
        <v>60</v>
      </c>
      <c r="O2839" t="s">
        <v>33</v>
      </c>
      <c r="P2839" t="s">
        <v>50</v>
      </c>
      <c r="Q2839">
        <v>0</v>
      </c>
      <c r="R2839" t="s">
        <v>43</v>
      </c>
      <c r="S2839" t="s">
        <v>44</v>
      </c>
      <c r="T2839">
        <v>4.5</v>
      </c>
      <c r="U2839">
        <v>7</v>
      </c>
      <c r="V2839">
        <v>102</v>
      </c>
      <c r="W2839">
        <v>0</v>
      </c>
      <c r="X2839">
        <v>0</v>
      </c>
      <c r="Y2839" t="s">
        <v>77</v>
      </c>
    </row>
    <row r="2840" spans="1:25" x14ac:dyDescent="0.25">
      <c r="A2840" t="s">
        <v>4430</v>
      </c>
      <c r="B2840" t="s">
        <v>4431</v>
      </c>
      <c r="C2840" t="s">
        <v>54</v>
      </c>
      <c r="D2840" t="s">
        <v>49</v>
      </c>
      <c r="E2840" t="s">
        <v>64</v>
      </c>
      <c r="F2840" s="1" t="s">
        <v>14894</v>
      </c>
      <c r="G2840">
        <v>88</v>
      </c>
      <c r="H2840" t="s">
        <v>29</v>
      </c>
      <c r="I2840">
        <v>1465</v>
      </c>
      <c r="J2840">
        <v>485.38</v>
      </c>
      <c r="K2840">
        <f>Passenger_Data[[#This Row],[Price_USD]]*1</f>
        <v>485.38</v>
      </c>
      <c r="L2840">
        <v>43</v>
      </c>
      <c r="M2840" t="s">
        <v>40</v>
      </c>
      <c r="N2840" t="s">
        <v>41</v>
      </c>
      <c r="O2840" t="s">
        <v>32</v>
      </c>
      <c r="P2840" t="s">
        <v>83</v>
      </c>
      <c r="Q2840">
        <v>1</v>
      </c>
      <c r="R2840" t="s">
        <v>43</v>
      </c>
      <c r="S2840" t="s">
        <v>61</v>
      </c>
      <c r="T2840">
        <v>6.6</v>
      </c>
      <c r="U2840">
        <v>0</v>
      </c>
      <c r="V2840">
        <v>78</v>
      </c>
      <c r="W2840">
        <v>0</v>
      </c>
      <c r="X2840">
        <v>0</v>
      </c>
      <c r="Y2840" t="s">
        <v>77</v>
      </c>
    </row>
    <row r="2841" spans="1:25" x14ac:dyDescent="0.25">
      <c r="A2841" t="s">
        <v>4432</v>
      </c>
      <c r="B2841" t="s">
        <v>1568</v>
      </c>
      <c r="C2841" t="s">
        <v>73</v>
      </c>
      <c r="D2841" t="s">
        <v>64</v>
      </c>
      <c r="E2841" t="s">
        <v>49</v>
      </c>
      <c r="F2841" s="1" t="s">
        <v>14895</v>
      </c>
      <c r="G2841">
        <v>302</v>
      </c>
      <c r="H2841" t="s">
        <v>29</v>
      </c>
      <c r="I2841">
        <v>1135</v>
      </c>
      <c r="J2841">
        <v>332.95</v>
      </c>
      <c r="K2841">
        <f>Passenger_Data[[#This Row],[Price_USD]]*1</f>
        <v>332.95</v>
      </c>
      <c r="L2841">
        <v>78</v>
      </c>
      <c r="M2841" t="s">
        <v>40</v>
      </c>
      <c r="N2841" t="s">
        <v>41</v>
      </c>
      <c r="O2841" t="s">
        <v>56</v>
      </c>
      <c r="P2841" t="s">
        <v>83</v>
      </c>
      <c r="Q2841">
        <v>2</v>
      </c>
      <c r="R2841" t="s">
        <v>65</v>
      </c>
      <c r="S2841" t="s">
        <v>68</v>
      </c>
      <c r="T2841">
        <v>9.4</v>
      </c>
      <c r="U2841">
        <v>3</v>
      </c>
      <c r="V2841">
        <v>61</v>
      </c>
      <c r="W2841">
        <v>0</v>
      </c>
      <c r="X2841">
        <v>0</v>
      </c>
      <c r="Y2841" t="s">
        <v>45</v>
      </c>
    </row>
    <row r="2842" spans="1:25" x14ac:dyDescent="0.25">
      <c r="A2842" t="s">
        <v>4433</v>
      </c>
      <c r="B2842" t="s">
        <v>3066</v>
      </c>
      <c r="C2842" t="s">
        <v>26</v>
      </c>
      <c r="D2842" t="s">
        <v>28</v>
      </c>
      <c r="E2842" t="s">
        <v>76</v>
      </c>
      <c r="F2842" s="1" t="s">
        <v>14896</v>
      </c>
      <c r="G2842">
        <v>199</v>
      </c>
      <c r="H2842" t="s">
        <v>29</v>
      </c>
      <c r="I2842">
        <v>1393</v>
      </c>
      <c r="J2842">
        <v>243.85</v>
      </c>
      <c r="K2842">
        <f>Passenger_Data[[#This Row],[Price_USD]]*1</f>
        <v>243.85</v>
      </c>
      <c r="L2842">
        <v>63</v>
      </c>
      <c r="M2842" t="s">
        <v>40</v>
      </c>
      <c r="N2842" t="s">
        <v>60</v>
      </c>
      <c r="O2842" t="s">
        <v>32</v>
      </c>
      <c r="P2842" t="s">
        <v>83</v>
      </c>
      <c r="Q2842">
        <v>0</v>
      </c>
      <c r="R2842" t="s">
        <v>65</v>
      </c>
      <c r="S2842" t="s">
        <v>35</v>
      </c>
      <c r="T2842">
        <v>6.9</v>
      </c>
      <c r="U2842">
        <v>49</v>
      </c>
      <c r="V2842">
        <v>62</v>
      </c>
      <c r="W2842">
        <v>0</v>
      </c>
      <c r="X2842">
        <v>1</v>
      </c>
      <c r="Y2842" t="s">
        <v>36</v>
      </c>
    </row>
    <row r="2843" spans="1:25" x14ac:dyDescent="0.25">
      <c r="A2843" t="s">
        <v>4434</v>
      </c>
      <c r="B2843" t="s">
        <v>158</v>
      </c>
      <c r="C2843" t="s">
        <v>54</v>
      </c>
      <c r="D2843" t="s">
        <v>39</v>
      </c>
      <c r="E2843" t="s">
        <v>39</v>
      </c>
      <c r="F2843" s="1" t="s">
        <v>14897</v>
      </c>
      <c r="G2843">
        <v>226</v>
      </c>
      <c r="H2843" t="s">
        <v>29</v>
      </c>
      <c r="I2843">
        <v>1442</v>
      </c>
      <c r="J2843">
        <v>261.22000000000003</v>
      </c>
      <c r="K2843">
        <f>Passenger_Data[[#This Row],[Price_USD]]*1</f>
        <v>261.22000000000003</v>
      </c>
      <c r="L2843">
        <v>23</v>
      </c>
      <c r="M2843" t="s">
        <v>30</v>
      </c>
      <c r="N2843" t="s">
        <v>60</v>
      </c>
      <c r="O2843" t="s">
        <v>32</v>
      </c>
      <c r="P2843" t="s">
        <v>50</v>
      </c>
      <c r="Q2843">
        <v>1</v>
      </c>
      <c r="R2843" t="s">
        <v>34</v>
      </c>
      <c r="S2843" t="s">
        <v>35</v>
      </c>
      <c r="T2843">
        <v>7.3</v>
      </c>
      <c r="U2843">
        <v>6</v>
      </c>
      <c r="V2843">
        <v>78</v>
      </c>
      <c r="W2843">
        <v>0</v>
      </c>
      <c r="X2843">
        <v>0</v>
      </c>
      <c r="Y2843" t="s">
        <v>77</v>
      </c>
    </row>
    <row r="2844" spans="1:25" x14ac:dyDescent="0.25">
      <c r="A2844" t="s">
        <v>4435</v>
      </c>
      <c r="B2844" t="s">
        <v>1298</v>
      </c>
      <c r="C2844" t="s">
        <v>73</v>
      </c>
      <c r="D2844" t="s">
        <v>55</v>
      </c>
      <c r="E2844" t="s">
        <v>27</v>
      </c>
      <c r="F2844" s="1" t="s">
        <v>14898</v>
      </c>
      <c r="G2844">
        <v>164</v>
      </c>
      <c r="H2844" t="s">
        <v>29</v>
      </c>
      <c r="I2844">
        <v>735</v>
      </c>
      <c r="J2844">
        <v>400.87</v>
      </c>
      <c r="K2844">
        <f>Passenger_Data[[#This Row],[Price_USD]]*1</f>
        <v>400.87</v>
      </c>
      <c r="L2844">
        <v>77</v>
      </c>
      <c r="M2844" t="s">
        <v>40</v>
      </c>
      <c r="N2844" t="s">
        <v>31</v>
      </c>
      <c r="O2844" t="s">
        <v>56</v>
      </c>
      <c r="P2844" t="s">
        <v>33</v>
      </c>
      <c r="Q2844">
        <v>0</v>
      </c>
      <c r="R2844" t="s">
        <v>34</v>
      </c>
      <c r="S2844" t="s">
        <v>61</v>
      </c>
      <c r="T2844">
        <v>9.6999999999999993</v>
      </c>
      <c r="U2844">
        <v>12</v>
      </c>
      <c r="V2844">
        <v>67</v>
      </c>
      <c r="W2844">
        <v>0</v>
      </c>
      <c r="X2844">
        <v>0</v>
      </c>
      <c r="Y2844" t="s">
        <v>36</v>
      </c>
    </row>
    <row r="2845" spans="1:25" x14ac:dyDescent="0.25">
      <c r="A2845" t="s">
        <v>4436</v>
      </c>
      <c r="B2845" t="s">
        <v>4437</v>
      </c>
      <c r="C2845" t="s">
        <v>26</v>
      </c>
      <c r="D2845" t="s">
        <v>49</v>
      </c>
      <c r="E2845" t="s">
        <v>76</v>
      </c>
      <c r="F2845" s="1" t="s">
        <v>14899</v>
      </c>
      <c r="G2845">
        <v>59</v>
      </c>
      <c r="H2845" t="s">
        <v>29</v>
      </c>
      <c r="I2845">
        <v>1107</v>
      </c>
      <c r="J2845">
        <v>145.37</v>
      </c>
      <c r="K2845">
        <f>Passenger_Data[[#This Row],[Price_USD]]*1</f>
        <v>145.37</v>
      </c>
      <c r="L2845">
        <v>46</v>
      </c>
      <c r="M2845" t="s">
        <v>30</v>
      </c>
      <c r="N2845" t="s">
        <v>31</v>
      </c>
      <c r="O2845" t="s">
        <v>33</v>
      </c>
      <c r="P2845" t="s">
        <v>50</v>
      </c>
      <c r="Q2845">
        <v>0</v>
      </c>
      <c r="R2845" t="s">
        <v>34</v>
      </c>
      <c r="S2845" t="s">
        <v>35</v>
      </c>
      <c r="T2845">
        <v>7.7</v>
      </c>
      <c r="U2845">
        <v>5</v>
      </c>
      <c r="V2845">
        <v>56</v>
      </c>
      <c r="W2845">
        <v>0</v>
      </c>
      <c r="X2845">
        <v>0</v>
      </c>
      <c r="Y2845" t="s">
        <v>36</v>
      </c>
    </row>
    <row r="2846" spans="1:25" x14ac:dyDescent="0.25">
      <c r="A2846" t="s">
        <v>4438</v>
      </c>
      <c r="B2846" t="s">
        <v>1466</v>
      </c>
      <c r="C2846" t="s">
        <v>26</v>
      </c>
      <c r="D2846" t="s">
        <v>49</v>
      </c>
      <c r="E2846" t="s">
        <v>28</v>
      </c>
      <c r="F2846" s="1" t="s">
        <v>14900</v>
      </c>
      <c r="G2846">
        <v>177</v>
      </c>
      <c r="H2846" t="s">
        <v>108</v>
      </c>
      <c r="I2846">
        <v>1211</v>
      </c>
      <c r="J2846">
        <v>434.4</v>
      </c>
      <c r="K2846">
        <f>Passenger_Data[[#This Row],[Price_USD]]*1</f>
        <v>434.4</v>
      </c>
      <c r="L2846">
        <v>74</v>
      </c>
      <c r="M2846" t="s">
        <v>30</v>
      </c>
      <c r="N2846" t="s">
        <v>60</v>
      </c>
      <c r="O2846" t="s">
        <v>32</v>
      </c>
      <c r="P2846" t="s">
        <v>50</v>
      </c>
      <c r="Q2846">
        <v>0</v>
      </c>
      <c r="R2846" t="s">
        <v>43</v>
      </c>
      <c r="S2846" t="s">
        <v>35</v>
      </c>
      <c r="T2846">
        <v>6.4</v>
      </c>
      <c r="U2846">
        <v>5</v>
      </c>
      <c r="V2846">
        <v>108</v>
      </c>
      <c r="W2846">
        <v>0</v>
      </c>
      <c r="X2846">
        <v>1</v>
      </c>
      <c r="Y2846" t="s">
        <v>45</v>
      </c>
    </row>
    <row r="2847" spans="1:25" x14ac:dyDescent="0.25">
      <c r="A2847" t="s">
        <v>4439</v>
      </c>
      <c r="B2847" t="s">
        <v>4440</v>
      </c>
      <c r="C2847" t="s">
        <v>82</v>
      </c>
      <c r="D2847" t="s">
        <v>27</v>
      </c>
      <c r="E2847" t="s">
        <v>64</v>
      </c>
      <c r="F2847" s="1" t="s">
        <v>14901</v>
      </c>
      <c r="G2847">
        <v>115</v>
      </c>
      <c r="H2847" t="s">
        <v>108</v>
      </c>
      <c r="I2847">
        <v>1646</v>
      </c>
      <c r="J2847">
        <v>352.76</v>
      </c>
      <c r="K2847">
        <f>Passenger_Data[[#This Row],[Price_USD]]*1</f>
        <v>352.76</v>
      </c>
      <c r="L2847">
        <v>69</v>
      </c>
      <c r="M2847" t="s">
        <v>30</v>
      </c>
      <c r="N2847" t="s">
        <v>31</v>
      </c>
      <c r="O2847" t="s">
        <v>56</v>
      </c>
      <c r="P2847" t="s">
        <v>264</v>
      </c>
      <c r="Q2847">
        <v>0</v>
      </c>
      <c r="R2847" t="s">
        <v>65</v>
      </c>
      <c r="S2847" t="s">
        <v>61</v>
      </c>
      <c r="T2847">
        <v>4.8</v>
      </c>
      <c r="U2847">
        <v>6</v>
      </c>
      <c r="V2847">
        <v>52</v>
      </c>
      <c r="W2847">
        <v>0</v>
      </c>
      <c r="X2847">
        <v>0</v>
      </c>
      <c r="Y2847" t="s">
        <v>36</v>
      </c>
    </row>
    <row r="2848" spans="1:25" x14ac:dyDescent="0.25">
      <c r="A2848" t="s">
        <v>4441</v>
      </c>
      <c r="B2848" t="s">
        <v>1332</v>
      </c>
      <c r="C2848" t="s">
        <v>82</v>
      </c>
      <c r="D2848" t="s">
        <v>59</v>
      </c>
      <c r="E2848" t="s">
        <v>64</v>
      </c>
      <c r="F2848" s="1" t="s">
        <v>14902</v>
      </c>
      <c r="G2848">
        <v>231</v>
      </c>
      <c r="H2848" t="s">
        <v>86</v>
      </c>
      <c r="I2848">
        <v>1357</v>
      </c>
      <c r="J2848">
        <v>193.19</v>
      </c>
      <c r="K2848">
        <f>Passenger_Data[[#This Row],[Price_USD]]*1</f>
        <v>193.19</v>
      </c>
      <c r="L2848">
        <v>44</v>
      </c>
      <c r="M2848" t="s">
        <v>40</v>
      </c>
      <c r="N2848" t="s">
        <v>31</v>
      </c>
      <c r="O2848" t="s">
        <v>32</v>
      </c>
      <c r="P2848" t="s">
        <v>50</v>
      </c>
      <c r="Q2848">
        <v>1</v>
      </c>
      <c r="R2848" t="s">
        <v>43</v>
      </c>
      <c r="S2848" t="s">
        <v>35</v>
      </c>
      <c r="T2848">
        <v>6.1</v>
      </c>
      <c r="U2848">
        <v>9</v>
      </c>
      <c r="V2848">
        <v>89</v>
      </c>
      <c r="W2848">
        <v>0</v>
      </c>
      <c r="X2848">
        <v>0</v>
      </c>
      <c r="Y2848" t="s">
        <v>36</v>
      </c>
    </row>
    <row r="2849" spans="1:25" x14ac:dyDescent="0.25">
      <c r="A2849" t="s">
        <v>4442</v>
      </c>
      <c r="B2849" t="s">
        <v>4443</v>
      </c>
      <c r="C2849" t="s">
        <v>54</v>
      </c>
      <c r="D2849" t="s">
        <v>49</v>
      </c>
      <c r="E2849" t="s">
        <v>49</v>
      </c>
      <c r="F2849" s="1" t="s">
        <v>14903</v>
      </c>
      <c r="G2849">
        <v>225</v>
      </c>
      <c r="H2849" t="s">
        <v>29</v>
      </c>
      <c r="I2849">
        <v>1222</v>
      </c>
      <c r="J2849">
        <v>395.02</v>
      </c>
      <c r="K2849">
        <f>Passenger_Data[[#This Row],[Price_USD]]*1</f>
        <v>395.02</v>
      </c>
      <c r="L2849">
        <v>73</v>
      </c>
      <c r="M2849" t="s">
        <v>40</v>
      </c>
      <c r="N2849" t="s">
        <v>31</v>
      </c>
      <c r="O2849" t="s">
        <v>32</v>
      </c>
      <c r="P2849" t="s">
        <v>50</v>
      </c>
      <c r="Q2849">
        <v>1</v>
      </c>
      <c r="R2849" t="s">
        <v>43</v>
      </c>
      <c r="S2849" t="s">
        <v>44</v>
      </c>
      <c r="T2849">
        <v>5.6</v>
      </c>
      <c r="U2849">
        <v>17</v>
      </c>
      <c r="V2849">
        <v>76</v>
      </c>
      <c r="W2849">
        <v>0</v>
      </c>
      <c r="X2849">
        <v>0</v>
      </c>
      <c r="Y2849" t="s">
        <v>77</v>
      </c>
    </row>
    <row r="2850" spans="1:25" x14ac:dyDescent="0.25">
      <c r="A2850" t="s">
        <v>4444</v>
      </c>
      <c r="B2850" t="s">
        <v>1380</v>
      </c>
      <c r="C2850" t="s">
        <v>73</v>
      </c>
      <c r="D2850" t="s">
        <v>64</v>
      </c>
      <c r="E2850" t="s">
        <v>28</v>
      </c>
      <c r="F2850" s="1" t="s">
        <v>14904</v>
      </c>
      <c r="G2850">
        <v>271</v>
      </c>
      <c r="H2850" t="s">
        <v>29</v>
      </c>
      <c r="I2850">
        <v>802</v>
      </c>
      <c r="J2850">
        <v>386.63</v>
      </c>
      <c r="K2850">
        <f>Passenger_Data[[#This Row],[Price_USD]]*1</f>
        <v>386.63</v>
      </c>
      <c r="L2850">
        <v>47</v>
      </c>
      <c r="M2850" t="s">
        <v>30</v>
      </c>
      <c r="N2850" t="s">
        <v>41</v>
      </c>
      <c r="O2850" t="s">
        <v>32</v>
      </c>
      <c r="P2850" t="s">
        <v>50</v>
      </c>
      <c r="Q2850">
        <v>0</v>
      </c>
      <c r="R2850" t="s">
        <v>51</v>
      </c>
      <c r="S2850" t="s">
        <v>61</v>
      </c>
      <c r="T2850">
        <v>6.3</v>
      </c>
      <c r="U2850">
        <v>2</v>
      </c>
      <c r="V2850">
        <v>109</v>
      </c>
      <c r="W2850">
        <v>0</v>
      </c>
      <c r="X2850">
        <v>0</v>
      </c>
      <c r="Y2850" t="s">
        <v>45</v>
      </c>
    </row>
    <row r="2851" spans="1:25" x14ac:dyDescent="0.25">
      <c r="A2851" t="s">
        <v>4445</v>
      </c>
      <c r="B2851" t="s">
        <v>371</v>
      </c>
      <c r="C2851" t="s">
        <v>54</v>
      </c>
      <c r="D2851" t="s">
        <v>55</v>
      </c>
      <c r="E2851" t="s">
        <v>27</v>
      </c>
      <c r="F2851" s="1" t="s">
        <v>14905</v>
      </c>
      <c r="G2851">
        <v>189</v>
      </c>
      <c r="H2851" t="s">
        <v>29</v>
      </c>
      <c r="I2851">
        <v>868</v>
      </c>
      <c r="J2851">
        <v>341.56</v>
      </c>
      <c r="K2851">
        <f>Passenger_Data[[#This Row],[Price_USD]]*1</f>
        <v>341.56</v>
      </c>
      <c r="L2851">
        <v>36</v>
      </c>
      <c r="M2851" t="s">
        <v>30</v>
      </c>
      <c r="N2851" t="s">
        <v>41</v>
      </c>
      <c r="O2851" t="s">
        <v>56</v>
      </c>
      <c r="P2851" t="s">
        <v>50</v>
      </c>
      <c r="Q2851">
        <v>1</v>
      </c>
      <c r="R2851" t="s">
        <v>65</v>
      </c>
      <c r="S2851" t="s">
        <v>35</v>
      </c>
      <c r="T2851">
        <v>7.5</v>
      </c>
      <c r="U2851">
        <v>3</v>
      </c>
      <c r="V2851">
        <v>46</v>
      </c>
      <c r="W2851">
        <v>0</v>
      </c>
      <c r="X2851">
        <v>0</v>
      </c>
      <c r="Y2851" t="s">
        <v>36</v>
      </c>
    </row>
    <row r="2852" spans="1:25" x14ac:dyDescent="0.25">
      <c r="A2852" t="s">
        <v>4446</v>
      </c>
      <c r="B2852" t="s">
        <v>4400</v>
      </c>
      <c r="C2852" t="s">
        <v>48</v>
      </c>
      <c r="D2852" t="s">
        <v>55</v>
      </c>
      <c r="E2852" t="s">
        <v>27</v>
      </c>
      <c r="F2852" s="1" t="s">
        <v>14906</v>
      </c>
      <c r="G2852">
        <v>75</v>
      </c>
      <c r="H2852" t="s">
        <v>29</v>
      </c>
      <c r="I2852">
        <v>1374</v>
      </c>
      <c r="J2852">
        <v>243.62</v>
      </c>
      <c r="K2852">
        <f>Passenger_Data[[#This Row],[Price_USD]]*1</f>
        <v>243.62</v>
      </c>
      <c r="L2852">
        <v>28</v>
      </c>
      <c r="M2852" t="s">
        <v>40</v>
      </c>
      <c r="N2852" t="s">
        <v>31</v>
      </c>
      <c r="O2852" t="s">
        <v>33</v>
      </c>
      <c r="P2852" t="s">
        <v>50</v>
      </c>
      <c r="Q2852">
        <v>0</v>
      </c>
      <c r="R2852" t="s">
        <v>65</v>
      </c>
      <c r="S2852" t="s">
        <v>68</v>
      </c>
      <c r="T2852">
        <v>4.8</v>
      </c>
      <c r="U2852">
        <v>8</v>
      </c>
      <c r="V2852">
        <v>105</v>
      </c>
      <c r="W2852">
        <v>0</v>
      </c>
      <c r="X2852">
        <v>0</v>
      </c>
      <c r="Y2852" t="s">
        <v>45</v>
      </c>
    </row>
    <row r="2853" spans="1:25" x14ac:dyDescent="0.25">
      <c r="A2853" t="s">
        <v>4447</v>
      </c>
      <c r="B2853" t="s">
        <v>492</v>
      </c>
      <c r="C2853" t="s">
        <v>54</v>
      </c>
      <c r="D2853" t="s">
        <v>28</v>
      </c>
      <c r="E2853" t="s">
        <v>39</v>
      </c>
      <c r="F2853" s="1" t="s">
        <v>14907</v>
      </c>
      <c r="G2853">
        <v>204</v>
      </c>
      <c r="H2853" t="s">
        <v>29</v>
      </c>
      <c r="I2853">
        <v>999</v>
      </c>
      <c r="J2853">
        <v>459.7</v>
      </c>
      <c r="K2853">
        <f>Passenger_Data[[#This Row],[Price_USD]]*1</f>
        <v>459.7</v>
      </c>
      <c r="L2853">
        <v>56</v>
      </c>
      <c r="M2853" t="s">
        <v>40</v>
      </c>
      <c r="N2853" t="s">
        <v>31</v>
      </c>
      <c r="O2853" t="s">
        <v>56</v>
      </c>
      <c r="P2853" t="s">
        <v>50</v>
      </c>
      <c r="Q2853">
        <v>1</v>
      </c>
      <c r="R2853" t="s">
        <v>43</v>
      </c>
      <c r="S2853" t="s">
        <v>61</v>
      </c>
      <c r="T2853">
        <v>6.5</v>
      </c>
      <c r="U2853">
        <v>4</v>
      </c>
      <c r="V2853">
        <v>68</v>
      </c>
      <c r="W2853">
        <v>0</v>
      </c>
      <c r="X2853">
        <v>0</v>
      </c>
      <c r="Y2853" t="s">
        <v>45</v>
      </c>
    </row>
    <row r="2854" spans="1:25" x14ac:dyDescent="0.25">
      <c r="A2854" t="s">
        <v>4448</v>
      </c>
      <c r="B2854" t="s">
        <v>315</v>
      </c>
      <c r="C2854" t="s">
        <v>73</v>
      </c>
      <c r="D2854" t="s">
        <v>55</v>
      </c>
      <c r="E2854" t="s">
        <v>55</v>
      </c>
      <c r="F2854" s="1" t="s">
        <v>14908</v>
      </c>
      <c r="G2854">
        <v>176</v>
      </c>
      <c r="H2854" t="s">
        <v>29</v>
      </c>
      <c r="I2854">
        <v>1018</v>
      </c>
      <c r="J2854">
        <v>266.20999999999998</v>
      </c>
      <c r="K2854">
        <f>Passenger_Data[[#This Row],[Price_USD]]*1</f>
        <v>266.20999999999998</v>
      </c>
      <c r="L2854">
        <v>47</v>
      </c>
      <c r="M2854" t="s">
        <v>40</v>
      </c>
      <c r="N2854" t="s">
        <v>31</v>
      </c>
      <c r="O2854" t="s">
        <v>56</v>
      </c>
      <c r="P2854" t="s">
        <v>83</v>
      </c>
      <c r="Q2854">
        <v>1</v>
      </c>
      <c r="R2854" t="s">
        <v>51</v>
      </c>
      <c r="S2854" t="s">
        <v>61</v>
      </c>
      <c r="T2854">
        <v>5.3</v>
      </c>
      <c r="U2854">
        <v>4</v>
      </c>
      <c r="V2854">
        <v>14</v>
      </c>
      <c r="W2854">
        <v>0</v>
      </c>
      <c r="X2854">
        <v>0</v>
      </c>
      <c r="Y2854" t="s">
        <v>45</v>
      </c>
    </row>
    <row r="2855" spans="1:25" x14ac:dyDescent="0.25">
      <c r="A2855" t="s">
        <v>4449</v>
      </c>
      <c r="B2855" t="s">
        <v>781</v>
      </c>
      <c r="C2855" t="s">
        <v>54</v>
      </c>
      <c r="D2855" t="s">
        <v>27</v>
      </c>
      <c r="E2855" t="s">
        <v>76</v>
      </c>
      <c r="F2855" s="1" t="s">
        <v>14909</v>
      </c>
      <c r="G2855">
        <v>171</v>
      </c>
      <c r="H2855" t="s">
        <v>108</v>
      </c>
      <c r="I2855">
        <v>1265</v>
      </c>
      <c r="J2855">
        <v>284.66000000000003</v>
      </c>
      <c r="K2855">
        <f>Passenger_Data[[#This Row],[Price_USD]]*1</f>
        <v>284.66000000000003</v>
      </c>
      <c r="L2855">
        <v>63</v>
      </c>
      <c r="M2855" t="s">
        <v>30</v>
      </c>
      <c r="N2855" t="s">
        <v>60</v>
      </c>
      <c r="O2855" t="s">
        <v>33</v>
      </c>
      <c r="P2855" t="s">
        <v>50</v>
      </c>
      <c r="Q2855">
        <v>2</v>
      </c>
      <c r="R2855" t="s">
        <v>51</v>
      </c>
      <c r="S2855" t="s">
        <v>35</v>
      </c>
      <c r="T2855">
        <v>7.3</v>
      </c>
      <c r="U2855">
        <v>1</v>
      </c>
      <c r="V2855">
        <v>21</v>
      </c>
      <c r="W2855">
        <v>0</v>
      </c>
      <c r="X2855">
        <v>0</v>
      </c>
      <c r="Y2855" t="s">
        <v>45</v>
      </c>
    </row>
    <row r="2856" spans="1:25" x14ac:dyDescent="0.25">
      <c r="A2856" t="s">
        <v>4450</v>
      </c>
      <c r="B2856" t="s">
        <v>2127</v>
      </c>
      <c r="C2856" t="s">
        <v>73</v>
      </c>
      <c r="D2856" t="s">
        <v>55</v>
      </c>
      <c r="E2856" t="s">
        <v>27</v>
      </c>
      <c r="F2856" s="1" t="s">
        <v>14910</v>
      </c>
      <c r="G2856">
        <v>254</v>
      </c>
      <c r="H2856" t="s">
        <v>29</v>
      </c>
      <c r="I2856">
        <v>931</v>
      </c>
      <c r="J2856">
        <v>364.68</v>
      </c>
      <c r="K2856">
        <f>Passenger_Data[[#This Row],[Price_USD]]*1</f>
        <v>364.68</v>
      </c>
      <c r="L2856">
        <v>44</v>
      </c>
      <c r="M2856" t="s">
        <v>30</v>
      </c>
      <c r="N2856" t="s">
        <v>60</v>
      </c>
      <c r="O2856" t="s">
        <v>32</v>
      </c>
      <c r="P2856" t="s">
        <v>50</v>
      </c>
      <c r="Q2856">
        <v>1</v>
      </c>
      <c r="R2856" t="s">
        <v>34</v>
      </c>
      <c r="S2856" t="s">
        <v>68</v>
      </c>
      <c r="T2856">
        <v>7.5</v>
      </c>
      <c r="U2856">
        <v>12</v>
      </c>
      <c r="V2856">
        <v>83</v>
      </c>
      <c r="W2856">
        <v>0</v>
      </c>
      <c r="X2856">
        <v>0</v>
      </c>
      <c r="Y2856" t="s">
        <v>36</v>
      </c>
    </row>
    <row r="2857" spans="1:25" x14ac:dyDescent="0.25">
      <c r="A2857" t="s">
        <v>4451</v>
      </c>
      <c r="B2857" t="s">
        <v>3108</v>
      </c>
      <c r="C2857" t="s">
        <v>73</v>
      </c>
      <c r="D2857" t="s">
        <v>27</v>
      </c>
      <c r="E2857" t="s">
        <v>28</v>
      </c>
      <c r="F2857" s="1" t="s">
        <v>14911</v>
      </c>
      <c r="G2857">
        <v>69</v>
      </c>
      <c r="H2857" t="s">
        <v>29</v>
      </c>
      <c r="I2857">
        <v>1462</v>
      </c>
      <c r="J2857">
        <v>376.33</v>
      </c>
      <c r="K2857">
        <f>Passenger_Data[[#This Row],[Price_USD]]*1</f>
        <v>376.33</v>
      </c>
      <c r="L2857">
        <v>39</v>
      </c>
      <c r="M2857" t="s">
        <v>30</v>
      </c>
      <c r="N2857" t="s">
        <v>31</v>
      </c>
      <c r="O2857" t="s">
        <v>32</v>
      </c>
      <c r="P2857" t="s">
        <v>50</v>
      </c>
      <c r="Q2857">
        <v>0</v>
      </c>
      <c r="R2857" t="s">
        <v>51</v>
      </c>
      <c r="S2857" t="s">
        <v>68</v>
      </c>
      <c r="T2857">
        <v>8.5</v>
      </c>
      <c r="U2857">
        <v>30</v>
      </c>
      <c r="V2857">
        <v>75</v>
      </c>
      <c r="W2857">
        <v>0</v>
      </c>
      <c r="X2857">
        <v>1</v>
      </c>
      <c r="Y2857" t="s">
        <v>36</v>
      </c>
    </row>
    <row r="2858" spans="1:25" x14ac:dyDescent="0.25">
      <c r="A2858" t="s">
        <v>4452</v>
      </c>
      <c r="B2858" t="s">
        <v>4453</v>
      </c>
      <c r="C2858" t="s">
        <v>54</v>
      </c>
      <c r="D2858" t="s">
        <v>27</v>
      </c>
      <c r="E2858" t="s">
        <v>55</v>
      </c>
      <c r="F2858" s="1" t="s">
        <v>14912</v>
      </c>
      <c r="G2858">
        <v>152</v>
      </c>
      <c r="H2858" t="s">
        <v>29</v>
      </c>
      <c r="I2858">
        <v>1060</v>
      </c>
      <c r="J2858">
        <v>498.87</v>
      </c>
      <c r="K2858">
        <f>Passenger_Data[[#This Row],[Price_USD]]*1</f>
        <v>498.87</v>
      </c>
      <c r="L2858">
        <v>25</v>
      </c>
      <c r="M2858" t="s">
        <v>30</v>
      </c>
      <c r="N2858" t="s">
        <v>41</v>
      </c>
      <c r="O2858" t="s">
        <v>42</v>
      </c>
      <c r="P2858" t="s">
        <v>50</v>
      </c>
      <c r="Q2858">
        <v>0</v>
      </c>
      <c r="R2858" t="s">
        <v>51</v>
      </c>
      <c r="S2858" t="s">
        <v>68</v>
      </c>
      <c r="T2858">
        <v>6.8</v>
      </c>
      <c r="U2858">
        <v>22</v>
      </c>
      <c r="V2858">
        <v>35</v>
      </c>
      <c r="W2858">
        <v>0</v>
      </c>
      <c r="X2858">
        <v>0</v>
      </c>
      <c r="Y2858" t="s">
        <v>77</v>
      </c>
    </row>
    <row r="2859" spans="1:25" x14ac:dyDescent="0.25">
      <c r="A2859" t="s">
        <v>4454</v>
      </c>
      <c r="B2859" t="s">
        <v>2587</v>
      </c>
      <c r="C2859" t="s">
        <v>26</v>
      </c>
      <c r="D2859" t="s">
        <v>64</v>
      </c>
      <c r="E2859" t="s">
        <v>76</v>
      </c>
      <c r="F2859" s="1" t="s">
        <v>14913</v>
      </c>
      <c r="G2859">
        <v>263</v>
      </c>
      <c r="H2859" t="s">
        <v>86</v>
      </c>
      <c r="I2859">
        <v>1816</v>
      </c>
      <c r="J2859">
        <v>310.95</v>
      </c>
      <c r="K2859">
        <f>Passenger_Data[[#This Row],[Price_USD]]*1</f>
        <v>310.95</v>
      </c>
      <c r="L2859">
        <v>48</v>
      </c>
      <c r="M2859" t="s">
        <v>30</v>
      </c>
      <c r="N2859" t="s">
        <v>41</v>
      </c>
      <c r="O2859" t="s">
        <v>42</v>
      </c>
      <c r="P2859" t="s">
        <v>50</v>
      </c>
      <c r="Q2859">
        <v>1</v>
      </c>
      <c r="R2859" t="s">
        <v>34</v>
      </c>
      <c r="S2859" t="s">
        <v>35</v>
      </c>
      <c r="T2859">
        <v>4.7</v>
      </c>
      <c r="U2859">
        <v>24</v>
      </c>
      <c r="V2859">
        <v>80</v>
      </c>
      <c r="W2859">
        <v>0</v>
      </c>
      <c r="X2859">
        <v>0</v>
      </c>
      <c r="Y2859" t="s">
        <v>45</v>
      </c>
    </row>
    <row r="2860" spans="1:25" x14ac:dyDescent="0.25">
      <c r="A2860" t="s">
        <v>4455</v>
      </c>
      <c r="B2860" t="s">
        <v>2801</v>
      </c>
      <c r="C2860" t="s">
        <v>73</v>
      </c>
      <c r="D2860" t="s">
        <v>39</v>
      </c>
      <c r="E2860" t="s">
        <v>49</v>
      </c>
      <c r="F2860" s="1" t="s">
        <v>14914</v>
      </c>
      <c r="G2860">
        <v>145</v>
      </c>
      <c r="H2860" t="s">
        <v>29</v>
      </c>
      <c r="I2860">
        <v>944</v>
      </c>
      <c r="J2860">
        <v>313.51</v>
      </c>
      <c r="K2860">
        <f>Passenger_Data[[#This Row],[Price_USD]]*1</f>
        <v>313.51</v>
      </c>
      <c r="L2860">
        <v>40</v>
      </c>
      <c r="M2860" t="s">
        <v>30</v>
      </c>
      <c r="N2860" t="s">
        <v>31</v>
      </c>
      <c r="O2860" t="s">
        <v>32</v>
      </c>
      <c r="P2860" t="s">
        <v>50</v>
      </c>
      <c r="Q2860">
        <v>0</v>
      </c>
      <c r="R2860" t="s">
        <v>43</v>
      </c>
      <c r="S2860" t="s">
        <v>44</v>
      </c>
      <c r="T2860">
        <v>5.4</v>
      </c>
      <c r="U2860">
        <v>5</v>
      </c>
      <c r="V2860">
        <v>70</v>
      </c>
      <c r="W2860">
        <v>0</v>
      </c>
      <c r="X2860">
        <v>0</v>
      </c>
      <c r="Y2860" t="s">
        <v>36</v>
      </c>
    </row>
    <row r="2861" spans="1:25" x14ac:dyDescent="0.25">
      <c r="A2861" t="s">
        <v>4456</v>
      </c>
      <c r="B2861" t="s">
        <v>3612</v>
      </c>
      <c r="C2861" t="s">
        <v>48</v>
      </c>
      <c r="D2861" t="s">
        <v>76</v>
      </c>
      <c r="E2861" t="s">
        <v>27</v>
      </c>
      <c r="F2861" s="1" t="s">
        <v>14915</v>
      </c>
      <c r="G2861">
        <v>157</v>
      </c>
      <c r="H2861" t="s">
        <v>29</v>
      </c>
      <c r="I2861">
        <v>1502</v>
      </c>
      <c r="J2861">
        <v>518.25</v>
      </c>
      <c r="K2861">
        <f>Passenger_Data[[#This Row],[Price_USD]]*1</f>
        <v>518.25</v>
      </c>
      <c r="L2861">
        <v>37</v>
      </c>
      <c r="M2861" t="s">
        <v>40</v>
      </c>
      <c r="N2861" t="s">
        <v>31</v>
      </c>
      <c r="O2861" t="s">
        <v>33</v>
      </c>
      <c r="P2861" t="s">
        <v>50</v>
      </c>
      <c r="Q2861">
        <v>0</v>
      </c>
      <c r="R2861" t="s">
        <v>65</v>
      </c>
      <c r="S2861" t="s">
        <v>61</v>
      </c>
      <c r="T2861">
        <v>6.6</v>
      </c>
      <c r="U2861">
        <v>6</v>
      </c>
      <c r="V2861">
        <v>90</v>
      </c>
      <c r="W2861">
        <v>0</v>
      </c>
      <c r="X2861">
        <v>1</v>
      </c>
      <c r="Y2861" t="s">
        <v>45</v>
      </c>
    </row>
    <row r="2862" spans="1:25" x14ac:dyDescent="0.25">
      <c r="A2862" t="s">
        <v>4457</v>
      </c>
      <c r="B2862" t="s">
        <v>4458</v>
      </c>
      <c r="C2862" t="s">
        <v>26</v>
      </c>
      <c r="D2862" t="s">
        <v>39</v>
      </c>
      <c r="E2862" t="s">
        <v>64</v>
      </c>
      <c r="F2862" s="1" t="s">
        <v>14916</v>
      </c>
      <c r="G2862">
        <v>243</v>
      </c>
      <c r="H2862" t="s">
        <v>29</v>
      </c>
      <c r="I2862">
        <v>1049</v>
      </c>
      <c r="J2862">
        <v>335.96</v>
      </c>
      <c r="K2862">
        <f>Passenger_Data[[#This Row],[Price_USD]]*1</f>
        <v>335.96</v>
      </c>
      <c r="L2862">
        <v>66</v>
      </c>
      <c r="M2862" t="s">
        <v>30</v>
      </c>
      <c r="N2862" t="s">
        <v>41</v>
      </c>
      <c r="O2862" t="s">
        <v>56</v>
      </c>
      <c r="P2862" t="s">
        <v>33</v>
      </c>
      <c r="Q2862">
        <v>1</v>
      </c>
      <c r="R2862" t="s">
        <v>65</v>
      </c>
      <c r="S2862" t="s">
        <v>35</v>
      </c>
      <c r="T2862">
        <v>10</v>
      </c>
      <c r="U2862">
        <v>5</v>
      </c>
      <c r="V2862">
        <v>86</v>
      </c>
      <c r="W2862">
        <v>0</v>
      </c>
      <c r="X2862">
        <v>0</v>
      </c>
      <c r="Y2862" t="s">
        <v>45</v>
      </c>
    </row>
    <row r="2863" spans="1:25" x14ac:dyDescent="0.25">
      <c r="A2863" t="s">
        <v>4459</v>
      </c>
      <c r="B2863" t="s">
        <v>3248</v>
      </c>
      <c r="C2863" t="s">
        <v>54</v>
      </c>
      <c r="D2863" t="s">
        <v>76</v>
      </c>
      <c r="E2863" t="s">
        <v>27</v>
      </c>
      <c r="F2863" s="1" t="s">
        <v>14917</v>
      </c>
      <c r="G2863">
        <v>211</v>
      </c>
      <c r="H2863" t="s">
        <v>29</v>
      </c>
      <c r="I2863">
        <v>1002</v>
      </c>
      <c r="J2863">
        <v>355.86</v>
      </c>
      <c r="K2863">
        <f>Passenger_Data[[#This Row],[Price_USD]]*1</f>
        <v>355.86</v>
      </c>
      <c r="L2863">
        <v>29</v>
      </c>
      <c r="M2863" t="s">
        <v>40</v>
      </c>
      <c r="N2863" t="s">
        <v>31</v>
      </c>
      <c r="O2863" t="s">
        <v>56</v>
      </c>
      <c r="P2863" t="s">
        <v>33</v>
      </c>
      <c r="Q2863">
        <v>1</v>
      </c>
      <c r="R2863" t="s">
        <v>65</v>
      </c>
      <c r="S2863" t="s">
        <v>61</v>
      </c>
      <c r="T2863">
        <v>5.0999999999999996</v>
      </c>
      <c r="U2863">
        <v>26</v>
      </c>
      <c r="V2863">
        <v>100</v>
      </c>
      <c r="W2863">
        <v>0</v>
      </c>
      <c r="X2863">
        <v>0</v>
      </c>
      <c r="Y2863" t="s">
        <v>45</v>
      </c>
    </row>
    <row r="2864" spans="1:25" x14ac:dyDescent="0.25">
      <c r="A2864" t="s">
        <v>4460</v>
      </c>
      <c r="B2864" t="s">
        <v>4461</v>
      </c>
      <c r="C2864" t="s">
        <v>73</v>
      </c>
      <c r="D2864" t="s">
        <v>28</v>
      </c>
      <c r="E2864" t="s">
        <v>39</v>
      </c>
      <c r="F2864" s="1" t="s">
        <v>14918</v>
      </c>
      <c r="G2864">
        <v>186</v>
      </c>
      <c r="H2864" t="s">
        <v>86</v>
      </c>
      <c r="I2864">
        <v>1417</v>
      </c>
      <c r="J2864">
        <v>430.49</v>
      </c>
      <c r="K2864">
        <f>Passenger_Data[[#This Row],[Price_USD]]*1</f>
        <v>430.49</v>
      </c>
      <c r="L2864">
        <v>67</v>
      </c>
      <c r="M2864" t="s">
        <v>30</v>
      </c>
      <c r="N2864" t="s">
        <v>31</v>
      </c>
      <c r="O2864" t="s">
        <v>56</v>
      </c>
      <c r="P2864" t="s">
        <v>264</v>
      </c>
      <c r="Q2864">
        <v>1</v>
      </c>
      <c r="R2864" t="s">
        <v>43</v>
      </c>
      <c r="S2864" t="s">
        <v>44</v>
      </c>
      <c r="T2864">
        <v>9</v>
      </c>
      <c r="U2864">
        <v>25</v>
      </c>
      <c r="V2864">
        <v>97</v>
      </c>
      <c r="W2864">
        <v>0</v>
      </c>
      <c r="X2864">
        <v>0</v>
      </c>
      <c r="Y2864" t="s">
        <v>36</v>
      </c>
    </row>
    <row r="2865" spans="1:25" x14ac:dyDescent="0.25">
      <c r="A2865" t="s">
        <v>4462</v>
      </c>
      <c r="B2865" t="s">
        <v>4463</v>
      </c>
      <c r="C2865" t="s">
        <v>54</v>
      </c>
      <c r="D2865" t="s">
        <v>27</v>
      </c>
      <c r="E2865" t="s">
        <v>59</v>
      </c>
      <c r="F2865" s="1" t="s">
        <v>14919</v>
      </c>
      <c r="G2865">
        <v>219</v>
      </c>
      <c r="H2865" t="s">
        <v>29</v>
      </c>
      <c r="I2865">
        <v>610</v>
      </c>
      <c r="J2865">
        <v>442.19</v>
      </c>
      <c r="K2865">
        <f>Passenger_Data[[#This Row],[Price_USD]]*1</f>
        <v>442.19</v>
      </c>
      <c r="L2865">
        <v>74</v>
      </c>
      <c r="M2865" t="s">
        <v>40</v>
      </c>
      <c r="N2865" t="s">
        <v>60</v>
      </c>
      <c r="O2865" t="s">
        <v>32</v>
      </c>
      <c r="P2865" t="s">
        <v>50</v>
      </c>
      <c r="Q2865">
        <v>0</v>
      </c>
      <c r="R2865" t="s">
        <v>65</v>
      </c>
      <c r="S2865" t="s">
        <v>61</v>
      </c>
      <c r="T2865">
        <v>5.5</v>
      </c>
      <c r="U2865">
        <v>3</v>
      </c>
      <c r="V2865">
        <v>65</v>
      </c>
      <c r="W2865">
        <v>0</v>
      </c>
      <c r="X2865">
        <v>0</v>
      </c>
      <c r="Y2865" t="s">
        <v>77</v>
      </c>
    </row>
    <row r="2866" spans="1:25" x14ac:dyDescent="0.25">
      <c r="A2866" t="s">
        <v>4464</v>
      </c>
      <c r="B2866" t="s">
        <v>2482</v>
      </c>
      <c r="C2866" t="s">
        <v>48</v>
      </c>
      <c r="D2866" t="s">
        <v>59</v>
      </c>
      <c r="E2866" t="s">
        <v>49</v>
      </c>
      <c r="F2866" s="1" t="s">
        <v>14920</v>
      </c>
      <c r="G2866">
        <v>190</v>
      </c>
      <c r="H2866" t="s">
        <v>29</v>
      </c>
      <c r="I2866">
        <v>1066</v>
      </c>
      <c r="J2866">
        <v>503.37</v>
      </c>
      <c r="K2866">
        <f>Passenger_Data[[#This Row],[Price_USD]]*1</f>
        <v>503.37</v>
      </c>
      <c r="L2866">
        <v>46</v>
      </c>
      <c r="M2866" t="s">
        <v>30</v>
      </c>
      <c r="N2866" t="s">
        <v>41</v>
      </c>
      <c r="O2866" t="s">
        <v>33</v>
      </c>
      <c r="P2866" t="s">
        <v>50</v>
      </c>
      <c r="Q2866">
        <v>1</v>
      </c>
      <c r="R2866" t="s">
        <v>65</v>
      </c>
      <c r="S2866" t="s">
        <v>44</v>
      </c>
      <c r="T2866">
        <v>5.3</v>
      </c>
      <c r="U2866">
        <v>1</v>
      </c>
      <c r="V2866">
        <v>57</v>
      </c>
      <c r="W2866">
        <v>0</v>
      </c>
      <c r="X2866">
        <v>0</v>
      </c>
      <c r="Y2866" t="s">
        <v>45</v>
      </c>
    </row>
    <row r="2867" spans="1:25" x14ac:dyDescent="0.25">
      <c r="A2867" t="s">
        <v>4465</v>
      </c>
      <c r="B2867" t="s">
        <v>70</v>
      </c>
      <c r="C2867" t="s">
        <v>82</v>
      </c>
      <c r="D2867" t="s">
        <v>39</v>
      </c>
      <c r="E2867" t="s">
        <v>39</v>
      </c>
      <c r="F2867" s="1" t="s">
        <v>14921</v>
      </c>
      <c r="G2867">
        <v>233</v>
      </c>
      <c r="H2867" t="s">
        <v>29</v>
      </c>
      <c r="I2867">
        <v>1787</v>
      </c>
      <c r="J2867">
        <v>479.22</v>
      </c>
      <c r="K2867">
        <f>Passenger_Data[[#This Row],[Price_USD]]*1</f>
        <v>479.22</v>
      </c>
      <c r="L2867">
        <v>46</v>
      </c>
      <c r="M2867" t="s">
        <v>30</v>
      </c>
      <c r="N2867" t="s">
        <v>41</v>
      </c>
      <c r="O2867" t="s">
        <v>42</v>
      </c>
      <c r="P2867" t="s">
        <v>264</v>
      </c>
      <c r="Q2867">
        <v>1</v>
      </c>
      <c r="R2867" t="s">
        <v>34</v>
      </c>
      <c r="S2867" t="s">
        <v>35</v>
      </c>
      <c r="T2867">
        <v>8.5</v>
      </c>
      <c r="U2867">
        <v>34</v>
      </c>
      <c r="V2867">
        <v>73</v>
      </c>
      <c r="W2867">
        <v>0</v>
      </c>
      <c r="X2867">
        <v>0</v>
      </c>
      <c r="Y2867" t="s">
        <v>36</v>
      </c>
    </row>
    <row r="2868" spans="1:25" x14ac:dyDescent="0.25">
      <c r="A2868" t="s">
        <v>4466</v>
      </c>
      <c r="B2868" t="s">
        <v>2320</v>
      </c>
      <c r="C2868" t="s">
        <v>73</v>
      </c>
      <c r="D2868" t="s">
        <v>64</v>
      </c>
      <c r="E2868" t="s">
        <v>49</v>
      </c>
      <c r="F2868" s="1" t="s">
        <v>14922</v>
      </c>
      <c r="G2868">
        <v>191</v>
      </c>
      <c r="H2868" t="s">
        <v>29</v>
      </c>
      <c r="I2868">
        <v>1120</v>
      </c>
      <c r="J2868">
        <v>401.9</v>
      </c>
      <c r="K2868">
        <f>Passenger_Data[[#This Row],[Price_USD]]*1</f>
        <v>401.9</v>
      </c>
      <c r="L2868">
        <v>60</v>
      </c>
      <c r="M2868" t="s">
        <v>40</v>
      </c>
      <c r="N2868" t="s">
        <v>31</v>
      </c>
      <c r="O2868" t="s">
        <v>32</v>
      </c>
      <c r="P2868" t="s">
        <v>50</v>
      </c>
      <c r="Q2868">
        <v>0</v>
      </c>
      <c r="R2868" t="s">
        <v>65</v>
      </c>
      <c r="S2868" t="s">
        <v>44</v>
      </c>
      <c r="T2868">
        <v>5.6</v>
      </c>
      <c r="U2868">
        <v>1</v>
      </c>
      <c r="V2868">
        <v>31</v>
      </c>
      <c r="W2868">
        <v>0</v>
      </c>
      <c r="X2868">
        <v>0</v>
      </c>
      <c r="Y2868" t="s">
        <v>45</v>
      </c>
    </row>
    <row r="2869" spans="1:25" x14ac:dyDescent="0.25">
      <c r="A2869" t="s">
        <v>4467</v>
      </c>
      <c r="B2869" t="s">
        <v>1996</v>
      </c>
      <c r="C2869" t="s">
        <v>82</v>
      </c>
      <c r="D2869" t="s">
        <v>76</v>
      </c>
      <c r="E2869" t="s">
        <v>39</v>
      </c>
      <c r="F2869" s="1" t="s">
        <v>14923</v>
      </c>
      <c r="G2869">
        <v>219</v>
      </c>
      <c r="H2869" t="s">
        <v>29</v>
      </c>
      <c r="I2869">
        <v>2186</v>
      </c>
      <c r="J2869">
        <v>556.36</v>
      </c>
      <c r="K2869">
        <f>Passenger_Data[[#This Row],[Price_USD]]*1</f>
        <v>556.36</v>
      </c>
      <c r="L2869">
        <v>59</v>
      </c>
      <c r="M2869" t="s">
        <v>30</v>
      </c>
      <c r="N2869" t="s">
        <v>41</v>
      </c>
      <c r="O2869" t="s">
        <v>42</v>
      </c>
      <c r="P2869" t="s">
        <v>50</v>
      </c>
      <c r="Q2869">
        <v>3</v>
      </c>
      <c r="R2869" t="s">
        <v>51</v>
      </c>
      <c r="S2869" t="s">
        <v>61</v>
      </c>
      <c r="T2869">
        <v>7.7</v>
      </c>
      <c r="U2869">
        <v>7</v>
      </c>
      <c r="V2869">
        <v>76</v>
      </c>
      <c r="W2869">
        <v>0</v>
      </c>
      <c r="X2869">
        <v>0</v>
      </c>
      <c r="Y2869" t="s">
        <v>36</v>
      </c>
    </row>
    <row r="2870" spans="1:25" x14ac:dyDescent="0.25">
      <c r="A2870" t="s">
        <v>4468</v>
      </c>
      <c r="B2870" t="s">
        <v>4469</v>
      </c>
      <c r="C2870" t="s">
        <v>73</v>
      </c>
      <c r="D2870" t="s">
        <v>28</v>
      </c>
      <c r="E2870" t="s">
        <v>55</v>
      </c>
      <c r="F2870" s="1" t="s">
        <v>14924</v>
      </c>
      <c r="G2870">
        <v>212</v>
      </c>
      <c r="H2870" t="s">
        <v>29</v>
      </c>
      <c r="I2870">
        <v>1521</v>
      </c>
      <c r="J2870">
        <v>315.74</v>
      </c>
      <c r="K2870">
        <f>Passenger_Data[[#This Row],[Price_USD]]*1</f>
        <v>315.74</v>
      </c>
      <c r="L2870">
        <v>57</v>
      </c>
      <c r="M2870" t="s">
        <v>30</v>
      </c>
      <c r="N2870" t="s">
        <v>31</v>
      </c>
      <c r="O2870" t="s">
        <v>33</v>
      </c>
      <c r="P2870" t="s">
        <v>50</v>
      </c>
      <c r="Q2870">
        <v>3</v>
      </c>
      <c r="R2870" t="s">
        <v>65</v>
      </c>
      <c r="S2870" t="s">
        <v>35</v>
      </c>
      <c r="T2870">
        <v>7.4</v>
      </c>
      <c r="U2870">
        <v>1</v>
      </c>
      <c r="V2870">
        <v>107</v>
      </c>
      <c r="W2870">
        <v>0</v>
      </c>
      <c r="X2870">
        <v>0</v>
      </c>
      <c r="Y2870" t="s">
        <v>36</v>
      </c>
    </row>
    <row r="2871" spans="1:25" x14ac:dyDescent="0.25">
      <c r="A2871" t="s">
        <v>4470</v>
      </c>
      <c r="B2871" t="s">
        <v>1222</v>
      </c>
      <c r="C2871" t="s">
        <v>82</v>
      </c>
      <c r="D2871" t="s">
        <v>59</v>
      </c>
      <c r="E2871" t="s">
        <v>39</v>
      </c>
      <c r="F2871" s="1" t="s">
        <v>14925</v>
      </c>
      <c r="G2871">
        <v>177</v>
      </c>
      <c r="H2871" t="s">
        <v>29</v>
      </c>
      <c r="I2871">
        <v>1058</v>
      </c>
      <c r="J2871">
        <v>410.87</v>
      </c>
      <c r="K2871">
        <f>Passenger_Data[[#This Row],[Price_USD]]*1</f>
        <v>410.87</v>
      </c>
      <c r="L2871">
        <v>44</v>
      </c>
      <c r="M2871" t="s">
        <v>30</v>
      </c>
      <c r="N2871" t="s">
        <v>31</v>
      </c>
      <c r="O2871" t="s">
        <v>32</v>
      </c>
      <c r="P2871" t="s">
        <v>50</v>
      </c>
      <c r="Q2871">
        <v>2</v>
      </c>
      <c r="R2871" t="s">
        <v>34</v>
      </c>
      <c r="S2871" t="s">
        <v>44</v>
      </c>
      <c r="T2871">
        <v>4.5999999999999996</v>
      </c>
      <c r="U2871">
        <v>18</v>
      </c>
      <c r="V2871">
        <v>112</v>
      </c>
      <c r="W2871">
        <v>0</v>
      </c>
      <c r="X2871">
        <v>0</v>
      </c>
      <c r="Y2871" t="s">
        <v>77</v>
      </c>
    </row>
    <row r="2872" spans="1:25" x14ac:dyDescent="0.25">
      <c r="A2872" t="s">
        <v>4471</v>
      </c>
      <c r="B2872" t="s">
        <v>1605</v>
      </c>
      <c r="C2872" t="s">
        <v>82</v>
      </c>
      <c r="D2872" t="s">
        <v>59</v>
      </c>
      <c r="E2872" t="s">
        <v>64</v>
      </c>
      <c r="F2872" s="1" t="s">
        <v>14926</v>
      </c>
      <c r="G2872">
        <v>189</v>
      </c>
      <c r="H2872" t="s">
        <v>86</v>
      </c>
      <c r="I2872">
        <v>1766</v>
      </c>
      <c r="J2872">
        <v>368.55</v>
      </c>
      <c r="K2872">
        <f>Passenger_Data[[#This Row],[Price_USD]]*1</f>
        <v>368.55</v>
      </c>
      <c r="L2872">
        <v>48</v>
      </c>
      <c r="M2872" t="s">
        <v>40</v>
      </c>
      <c r="N2872" t="s">
        <v>31</v>
      </c>
      <c r="O2872" t="s">
        <v>56</v>
      </c>
      <c r="P2872" t="s">
        <v>50</v>
      </c>
      <c r="Q2872">
        <v>3</v>
      </c>
      <c r="R2872" t="s">
        <v>65</v>
      </c>
      <c r="S2872" t="s">
        <v>44</v>
      </c>
      <c r="T2872">
        <v>6.4</v>
      </c>
      <c r="U2872">
        <v>1</v>
      </c>
      <c r="V2872">
        <v>55</v>
      </c>
      <c r="W2872">
        <v>0</v>
      </c>
      <c r="X2872">
        <v>1</v>
      </c>
      <c r="Y2872" t="s">
        <v>45</v>
      </c>
    </row>
    <row r="2873" spans="1:25" x14ac:dyDescent="0.25">
      <c r="A2873" t="s">
        <v>4472</v>
      </c>
      <c r="B2873" t="s">
        <v>4171</v>
      </c>
      <c r="C2873" t="s">
        <v>82</v>
      </c>
      <c r="D2873" t="s">
        <v>64</v>
      </c>
      <c r="E2873" t="s">
        <v>49</v>
      </c>
      <c r="F2873" s="1" t="s">
        <v>14927</v>
      </c>
      <c r="G2873">
        <v>34</v>
      </c>
      <c r="H2873" t="s">
        <v>29</v>
      </c>
      <c r="I2873">
        <v>1102</v>
      </c>
      <c r="J2873">
        <v>367.1</v>
      </c>
      <c r="K2873">
        <f>Passenger_Data[[#This Row],[Price_USD]]*1</f>
        <v>367.1</v>
      </c>
      <c r="L2873">
        <v>42</v>
      </c>
      <c r="M2873" t="s">
        <v>40</v>
      </c>
      <c r="N2873" t="s">
        <v>31</v>
      </c>
      <c r="O2873" t="s">
        <v>32</v>
      </c>
      <c r="P2873" t="s">
        <v>83</v>
      </c>
      <c r="Q2873">
        <v>1</v>
      </c>
      <c r="R2873" t="s">
        <v>65</v>
      </c>
      <c r="S2873" t="s">
        <v>44</v>
      </c>
      <c r="T2873">
        <v>10</v>
      </c>
      <c r="U2873">
        <v>18</v>
      </c>
      <c r="V2873">
        <v>7</v>
      </c>
      <c r="W2873">
        <v>0</v>
      </c>
      <c r="X2873">
        <v>0</v>
      </c>
      <c r="Y2873" t="s">
        <v>77</v>
      </c>
    </row>
    <row r="2874" spans="1:25" x14ac:dyDescent="0.25">
      <c r="A2874" t="s">
        <v>4473</v>
      </c>
      <c r="B2874" t="s">
        <v>3588</v>
      </c>
      <c r="C2874" t="s">
        <v>26</v>
      </c>
      <c r="D2874" t="s">
        <v>28</v>
      </c>
      <c r="E2874" t="s">
        <v>55</v>
      </c>
      <c r="F2874" s="1" t="s">
        <v>14928</v>
      </c>
      <c r="G2874">
        <v>177</v>
      </c>
      <c r="H2874" t="s">
        <v>86</v>
      </c>
      <c r="I2874">
        <v>1474</v>
      </c>
      <c r="J2874">
        <v>174.71</v>
      </c>
      <c r="K2874">
        <f>Passenger_Data[[#This Row],[Price_USD]]*1</f>
        <v>174.71</v>
      </c>
      <c r="L2874">
        <v>29</v>
      </c>
      <c r="M2874" t="s">
        <v>30</v>
      </c>
      <c r="N2874" t="s">
        <v>60</v>
      </c>
      <c r="O2874" t="s">
        <v>42</v>
      </c>
      <c r="P2874" t="s">
        <v>50</v>
      </c>
      <c r="Q2874">
        <v>2</v>
      </c>
      <c r="R2874" t="s">
        <v>65</v>
      </c>
      <c r="S2874" t="s">
        <v>61</v>
      </c>
      <c r="T2874">
        <v>8.4</v>
      </c>
      <c r="U2874">
        <v>4</v>
      </c>
      <c r="V2874">
        <v>37</v>
      </c>
      <c r="W2874">
        <v>0</v>
      </c>
      <c r="X2874">
        <v>0</v>
      </c>
      <c r="Y2874" t="s">
        <v>45</v>
      </c>
    </row>
    <row r="2875" spans="1:25" x14ac:dyDescent="0.25">
      <c r="A2875" t="s">
        <v>4474</v>
      </c>
      <c r="B2875" t="s">
        <v>4475</v>
      </c>
      <c r="C2875" t="s">
        <v>26</v>
      </c>
      <c r="D2875" t="s">
        <v>28</v>
      </c>
      <c r="E2875" t="s">
        <v>59</v>
      </c>
      <c r="F2875" s="1" t="s">
        <v>14929</v>
      </c>
      <c r="G2875">
        <v>143</v>
      </c>
      <c r="H2875" t="s">
        <v>29</v>
      </c>
      <c r="I2875">
        <v>1157</v>
      </c>
      <c r="J2875">
        <v>285.11</v>
      </c>
      <c r="K2875">
        <f>Passenger_Data[[#This Row],[Price_USD]]*1</f>
        <v>285.11</v>
      </c>
      <c r="L2875">
        <v>61</v>
      </c>
      <c r="M2875" t="s">
        <v>30</v>
      </c>
      <c r="N2875" t="s">
        <v>60</v>
      </c>
      <c r="O2875" t="s">
        <v>42</v>
      </c>
      <c r="P2875" t="s">
        <v>50</v>
      </c>
      <c r="Q2875">
        <v>0</v>
      </c>
      <c r="R2875" t="s">
        <v>51</v>
      </c>
      <c r="S2875" t="s">
        <v>35</v>
      </c>
      <c r="T2875">
        <v>7</v>
      </c>
      <c r="U2875">
        <v>14</v>
      </c>
      <c r="V2875">
        <v>81</v>
      </c>
      <c r="W2875">
        <v>0</v>
      </c>
      <c r="X2875">
        <v>1</v>
      </c>
      <c r="Y2875" t="s">
        <v>77</v>
      </c>
    </row>
    <row r="2876" spans="1:25" x14ac:dyDescent="0.25">
      <c r="A2876" t="s">
        <v>4476</v>
      </c>
      <c r="B2876" t="s">
        <v>3735</v>
      </c>
      <c r="C2876" t="s">
        <v>82</v>
      </c>
      <c r="D2876" t="s">
        <v>27</v>
      </c>
      <c r="E2876" t="s">
        <v>49</v>
      </c>
      <c r="F2876" s="1" t="s">
        <v>14930</v>
      </c>
      <c r="G2876">
        <v>222</v>
      </c>
      <c r="H2876" t="s">
        <v>29</v>
      </c>
      <c r="I2876">
        <v>1300</v>
      </c>
      <c r="J2876">
        <v>385.18</v>
      </c>
      <c r="K2876">
        <f>Passenger_Data[[#This Row],[Price_USD]]*1</f>
        <v>385.18</v>
      </c>
      <c r="L2876">
        <v>29</v>
      </c>
      <c r="M2876" t="s">
        <v>30</v>
      </c>
      <c r="N2876" t="s">
        <v>60</v>
      </c>
      <c r="O2876" t="s">
        <v>42</v>
      </c>
      <c r="P2876" t="s">
        <v>83</v>
      </c>
      <c r="Q2876">
        <v>0</v>
      </c>
      <c r="R2876" t="s">
        <v>51</v>
      </c>
      <c r="S2876" t="s">
        <v>35</v>
      </c>
      <c r="T2876">
        <v>4.8</v>
      </c>
      <c r="U2876">
        <v>0</v>
      </c>
      <c r="V2876">
        <v>61</v>
      </c>
      <c r="W2876">
        <v>0</v>
      </c>
      <c r="X2876">
        <v>0</v>
      </c>
      <c r="Y2876" t="s">
        <v>77</v>
      </c>
    </row>
    <row r="2877" spans="1:25" x14ac:dyDescent="0.25">
      <c r="A2877" t="s">
        <v>4477</v>
      </c>
      <c r="B2877" t="s">
        <v>94</v>
      </c>
      <c r="C2877" t="s">
        <v>26</v>
      </c>
      <c r="D2877" t="s">
        <v>28</v>
      </c>
      <c r="E2877" t="s">
        <v>28</v>
      </c>
      <c r="F2877" s="1" t="s">
        <v>14931</v>
      </c>
      <c r="G2877">
        <v>171</v>
      </c>
      <c r="H2877" t="s">
        <v>29</v>
      </c>
      <c r="I2877">
        <v>1081</v>
      </c>
      <c r="J2877">
        <v>392.48</v>
      </c>
      <c r="K2877">
        <f>Passenger_Data[[#This Row],[Price_USD]]*1</f>
        <v>392.48</v>
      </c>
      <c r="L2877">
        <v>42</v>
      </c>
      <c r="M2877" t="s">
        <v>30</v>
      </c>
      <c r="N2877" t="s">
        <v>31</v>
      </c>
      <c r="O2877" t="s">
        <v>56</v>
      </c>
      <c r="P2877" t="s">
        <v>50</v>
      </c>
      <c r="Q2877">
        <v>1</v>
      </c>
      <c r="R2877" t="s">
        <v>51</v>
      </c>
      <c r="S2877" t="s">
        <v>61</v>
      </c>
      <c r="T2877">
        <v>4.9000000000000004</v>
      </c>
      <c r="U2877">
        <v>7</v>
      </c>
      <c r="V2877">
        <v>78</v>
      </c>
      <c r="W2877">
        <v>0</v>
      </c>
      <c r="X2877">
        <v>0</v>
      </c>
      <c r="Y2877" t="s">
        <v>36</v>
      </c>
    </row>
    <row r="2878" spans="1:25" x14ac:dyDescent="0.25">
      <c r="A2878" t="s">
        <v>4478</v>
      </c>
      <c r="B2878" t="s">
        <v>3183</v>
      </c>
      <c r="C2878" t="s">
        <v>73</v>
      </c>
      <c r="D2878" t="s">
        <v>49</v>
      </c>
      <c r="E2878" t="s">
        <v>64</v>
      </c>
      <c r="F2878" s="1" t="s">
        <v>14932</v>
      </c>
      <c r="G2878">
        <v>186</v>
      </c>
      <c r="H2878" t="s">
        <v>29</v>
      </c>
      <c r="I2878">
        <v>1253</v>
      </c>
      <c r="J2878">
        <v>405.78</v>
      </c>
      <c r="K2878">
        <f>Passenger_Data[[#This Row],[Price_USD]]*1</f>
        <v>405.78</v>
      </c>
      <c r="L2878">
        <v>18</v>
      </c>
      <c r="M2878" t="s">
        <v>30</v>
      </c>
      <c r="N2878" t="s">
        <v>60</v>
      </c>
      <c r="O2878" t="s">
        <v>32</v>
      </c>
      <c r="P2878" t="s">
        <v>50</v>
      </c>
      <c r="Q2878">
        <v>1</v>
      </c>
      <c r="R2878" t="s">
        <v>65</v>
      </c>
      <c r="S2878" t="s">
        <v>44</v>
      </c>
      <c r="T2878">
        <v>4.4000000000000004</v>
      </c>
      <c r="U2878">
        <v>11</v>
      </c>
      <c r="V2878">
        <v>11</v>
      </c>
      <c r="W2878">
        <v>0</v>
      </c>
      <c r="X2878">
        <v>0</v>
      </c>
      <c r="Y2878" t="s">
        <v>45</v>
      </c>
    </row>
    <row r="2879" spans="1:25" x14ac:dyDescent="0.25">
      <c r="A2879" t="s">
        <v>4479</v>
      </c>
      <c r="B2879" t="s">
        <v>2790</v>
      </c>
      <c r="C2879" t="s">
        <v>82</v>
      </c>
      <c r="D2879" t="s">
        <v>76</v>
      </c>
      <c r="E2879" t="s">
        <v>39</v>
      </c>
      <c r="F2879" s="1" t="s">
        <v>14933</v>
      </c>
      <c r="G2879">
        <v>134</v>
      </c>
      <c r="H2879" t="s">
        <v>29</v>
      </c>
      <c r="I2879">
        <v>1379</v>
      </c>
      <c r="J2879">
        <v>351.19</v>
      </c>
      <c r="K2879">
        <f>Passenger_Data[[#This Row],[Price_USD]]*1</f>
        <v>351.19</v>
      </c>
      <c r="L2879">
        <v>61</v>
      </c>
      <c r="M2879" t="s">
        <v>40</v>
      </c>
      <c r="N2879" t="s">
        <v>41</v>
      </c>
      <c r="O2879" t="s">
        <v>42</v>
      </c>
      <c r="P2879" t="s">
        <v>50</v>
      </c>
      <c r="Q2879">
        <v>2</v>
      </c>
      <c r="R2879" t="s">
        <v>51</v>
      </c>
      <c r="S2879" t="s">
        <v>44</v>
      </c>
      <c r="T2879">
        <v>8.5</v>
      </c>
      <c r="U2879">
        <v>7</v>
      </c>
      <c r="V2879">
        <v>70</v>
      </c>
      <c r="W2879">
        <v>0</v>
      </c>
      <c r="X2879">
        <v>1</v>
      </c>
      <c r="Y2879" t="s">
        <v>77</v>
      </c>
    </row>
    <row r="2880" spans="1:25" x14ac:dyDescent="0.25">
      <c r="A2880" t="s">
        <v>4480</v>
      </c>
      <c r="B2880" t="s">
        <v>742</v>
      </c>
      <c r="C2880" t="s">
        <v>82</v>
      </c>
      <c r="D2880" t="s">
        <v>76</v>
      </c>
      <c r="E2880" t="s">
        <v>76</v>
      </c>
      <c r="F2880" s="1" t="s">
        <v>14934</v>
      </c>
      <c r="G2880">
        <v>108</v>
      </c>
      <c r="H2880" t="s">
        <v>29</v>
      </c>
      <c r="I2880">
        <v>1249</v>
      </c>
      <c r="J2880">
        <v>223.84</v>
      </c>
      <c r="K2880">
        <f>Passenger_Data[[#This Row],[Price_USD]]*1</f>
        <v>223.84</v>
      </c>
      <c r="L2880">
        <v>40</v>
      </c>
      <c r="M2880" t="s">
        <v>30</v>
      </c>
      <c r="N2880" t="s">
        <v>41</v>
      </c>
      <c r="O2880" t="s">
        <v>33</v>
      </c>
      <c r="P2880" t="s">
        <v>50</v>
      </c>
      <c r="Q2880">
        <v>3</v>
      </c>
      <c r="R2880" t="s">
        <v>65</v>
      </c>
      <c r="S2880" t="s">
        <v>61</v>
      </c>
      <c r="T2880">
        <v>7.2</v>
      </c>
      <c r="U2880">
        <v>10</v>
      </c>
      <c r="V2880">
        <v>19</v>
      </c>
      <c r="W2880">
        <v>0</v>
      </c>
      <c r="X2880">
        <v>0</v>
      </c>
      <c r="Y2880" t="s">
        <v>77</v>
      </c>
    </row>
    <row r="2881" spans="1:25" x14ac:dyDescent="0.25">
      <c r="A2881" t="s">
        <v>4481</v>
      </c>
      <c r="B2881" t="s">
        <v>1713</v>
      </c>
      <c r="C2881" t="s">
        <v>73</v>
      </c>
      <c r="D2881" t="s">
        <v>27</v>
      </c>
      <c r="E2881" t="s">
        <v>76</v>
      </c>
      <c r="F2881" s="1" t="s">
        <v>14935</v>
      </c>
      <c r="G2881">
        <v>194</v>
      </c>
      <c r="H2881" t="s">
        <v>86</v>
      </c>
      <c r="I2881">
        <v>1384</v>
      </c>
      <c r="J2881">
        <v>390.94</v>
      </c>
      <c r="K2881">
        <f>Passenger_Data[[#This Row],[Price_USD]]*1</f>
        <v>390.94</v>
      </c>
      <c r="L2881">
        <v>55</v>
      </c>
      <c r="M2881" t="s">
        <v>40</v>
      </c>
      <c r="N2881" t="s">
        <v>31</v>
      </c>
      <c r="O2881" t="s">
        <v>33</v>
      </c>
      <c r="P2881" t="s">
        <v>50</v>
      </c>
      <c r="Q2881">
        <v>0</v>
      </c>
      <c r="R2881" t="s">
        <v>65</v>
      </c>
      <c r="S2881" t="s">
        <v>44</v>
      </c>
      <c r="T2881">
        <v>6</v>
      </c>
      <c r="U2881">
        <v>2</v>
      </c>
      <c r="V2881">
        <v>93</v>
      </c>
      <c r="W2881">
        <v>0</v>
      </c>
      <c r="X2881">
        <v>0</v>
      </c>
      <c r="Y2881" t="s">
        <v>77</v>
      </c>
    </row>
    <row r="2882" spans="1:25" x14ac:dyDescent="0.25">
      <c r="A2882" t="s">
        <v>4482</v>
      </c>
      <c r="B2882" t="s">
        <v>1996</v>
      </c>
      <c r="C2882" t="s">
        <v>82</v>
      </c>
      <c r="D2882" t="s">
        <v>39</v>
      </c>
      <c r="E2882" t="s">
        <v>27</v>
      </c>
      <c r="F2882" s="1" t="s">
        <v>14936</v>
      </c>
      <c r="G2882">
        <v>283</v>
      </c>
      <c r="H2882" t="s">
        <v>29</v>
      </c>
      <c r="I2882">
        <v>1255</v>
      </c>
      <c r="J2882">
        <v>123.84</v>
      </c>
      <c r="K2882">
        <f>Passenger_Data[[#This Row],[Price_USD]]*1</f>
        <v>123.84</v>
      </c>
      <c r="L2882">
        <v>41</v>
      </c>
      <c r="M2882" t="s">
        <v>40</v>
      </c>
      <c r="N2882" t="s">
        <v>31</v>
      </c>
      <c r="O2882" t="s">
        <v>33</v>
      </c>
      <c r="P2882" t="s">
        <v>33</v>
      </c>
      <c r="Q2882">
        <v>0</v>
      </c>
      <c r="R2882" t="s">
        <v>43</v>
      </c>
      <c r="S2882" t="s">
        <v>35</v>
      </c>
      <c r="T2882">
        <v>6.7</v>
      </c>
      <c r="U2882">
        <v>3</v>
      </c>
      <c r="V2882">
        <v>76</v>
      </c>
      <c r="W2882">
        <v>0</v>
      </c>
      <c r="X2882">
        <v>1</v>
      </c>
      <c r="Y2882" t="s">
        <v>77</v>
      </c>
    </row>
    <row r="2883" spans="1:25" x14ac:dyDescent="0.25">
      <c r="A2883" t="s">
        <v>4483</v>
      </c>
      <c r="B2883" t="s">
        <v>1670</v>
      </c>
      <c r="C2883" t="s">
        <v>82</v>
      </c>
      <c r="D2883" t="s">
        <v>64</v>
      </c>
      <c r="E2883" t="s">
        <v>64</v>
      </c>
      <c r="F2883" s="1" t="s">
        <v>14937</v>
      </c>
      <c r="G2883">
        <v>247</v>
      </c>
      <c r="H2883" t="s">
        <v>86</v>
      </c>
      <c r="I2883">
        <v>1275</v>
      </c>
      <c r="J2883">
        <v>412.26</v>
      </c>
      <c r="K2883">
        <f>Passenger_Data[[#This Row],[Price_USD]]*1</f>
        <v>412.26</v>
      </c>
      <c r="L2883">
        <v>78</v>
      </c>
      <c r="M2883" t="s">
        <v>40</v>
      </c>
      <c r="N2883" t="s">
        <v>31</v>
      </c>
      <c r="O2883" t="s">
        <v>42</v>
      </c>
      <c r="P2883" t="s">
        <v>50</v>
      </c>
      <c r="Q2883">
        <v>0</v>
      </c>
      <c r="R2883" t="s">
        <v>34</v>
      </c>
      <c r="S2883" t="s">
        <v>35</v>
      </c>
      <c r="T2883">
        <v>7.1</v>
      </c>
      <c r="U2883">
        <v>3</v>
      </c>
      <c r="V2883">
        <v>4</v>
      </c>
      <c r="W2883">
        <v>0</v>
      </c>
      <c r="X2883">
        <v>0</v>
      </c>
      <c r="Y2883" t="s">
        <v>77</v>
      </c>
    </row>
    <row r="2884" spans="1:25" x14ac:dyDescent="0.25">
      <c r="A2884" t="s">
        <v>4484</v>
      </c>
      <c r="B2884" t="s">
        <v>4485</v>
      </c>
      <c r="C2884" t="s">
        <v>26</v>
      </c>
      <c r="D2884" t="s">
        <v>59</v>
      </c>
      <c r="E2884" t="s">
        <v>49</v>
      </c>
      <c r="F2884" s="1" t="s">
        <v>14938</v>
      </c>
      <c r="G2884">
        <v>91</v>
      </c>
      <c r="H2884" t="s">
        <v>29</v>
      </c>
      <c r="I2884">
        <v>900</v>
      </c>
      <c r="J2884">
        <v>274.47000000000003</v>
      </c>
      <c r="K2884">
        <f>Passenger_Data[[#This Row],[Price_USD]]*1</f>
        <v>274.47000000000003</v>
      </c>
      <c r="L2884">
        <v>18</v>
      </c>
      <c r="M2884" t="s">
        <v>30</v>
      </c>
      <c r="N2884" t="s">
        <v>31</v>
      </c>
      <c r="O2884" t="s">
        <v>42</v>
      </c>
      <c r="P2884" t="s">
        <v>83</v>
      </c>
      <c r="Q2884">
        <v>0</v>
      </c>
      <c r="R2884" t="s">
        <v>65</v>
      </c>
      <c r="S2884" t="s">
        <v>35</v>
      </c>
      <c r="T2884">
        <v>8.8000000000000007</v>
      </c>
      <c r="U2884">
        <v>10</v>
      </c>
      <c r="V2884">
        <v>82</v>
      </c>
      <c r="W2884">
        <v>0</v>
      </c>
      <c r="X2884">
        <v>0</v>
      </c>
      <c r="Y2884" t="s">
        <v>77</v>
      </c>
    </row>
    <row r="2885" spans="1:25" x14ac:dyDescent="0.25">
      <c r="A2885" t="s">
        <v>4486</v>
      </c>
      <c r="B2885" t="s">
        <v>3248</v>
      </c>
      <c r="C2885" t="s">
        <v>73</v>
      </c>
      <c r="D2885" t="s">
        <v>27</v>
      </c>
      <c r="E2885" t="s">
        <v>28</v>
      </c>
      <c r="F2885" s="1" t="s">
        <v>14939</v>
      </c>
      <c r="G2885">
        <v>183</v>
      </c>
      <c r="H2885" t="s">
        <v>29</v>
      </c>
      <c r="I2885">
        <v>1274</v>
      </c>
      <c r="J2885">
        <v>302.5</v>
      </c>
      <c r="K2885">
        <f>Passenger_Data[[#This Row],[Price_USD]]*1</f>
        <v>302.5</v>
      </c>
      <c r="L2885">
        <v>29</v>
      </c>
      <c r="M2885" t="s">
        <v>30</v>
      </c>
      <c r="N2885" t="s">
        <v>31</v>
      </c>
      <c r="O2885" t="s">
        <v>42</v>
      </c>
      <c r="P2885" t="s">
        <v>33</v>
      </c>
      <c r="Q2885">
        <v>2</v>
      </c>
      <c r="R2885" t="s">
        <v>51</v>
      </c>
      <c r="S2885" t="s">
        <v>44</v>
      </c>
      <c r="T2885">
        <v>6</v>
      </c>
      <c r="U2885">
        <v>10</v>
      </c>
      <c r="V2885">
        <v>100</v>
      </c>
      <c r="W2885">
        <v>0</v>
      </c>
      <c r="X2885">
        <v>0</v>
      </c>
      <c r="Y2885" t="s">
        <v>45</v>
      </c>
    </row>
    <row r="2886" spans="1:25" x14ac:dyDescent="0.25">
      <c r="A2886" t="s">
        <v>4487</v>
      </c>
      <c r="B2886" t="s">
        <v>277</v>
      </c>
      <c r="C2886" t="s">
        <v>73</v>
      </c>
      <c r="D2886" t="s">
        <v>64</v>
      </c>
      <c r="E2886" t="s">
        <v>49</v>
      </c>
      <c r="F2886" s="1" t="s">
        <v>14940</v>
      </c>
      <c r="G2886">
        <v>115</v>
      </c>
      <c r="H2886" t="s">
        <v>29</v>
      </c>
      <c r="I2886">
        <v>1409</v>
      </c>
      <c r="J2886">
        <v>66.13</v>
      </c>
      <c r="K2886">
        <f>Passenger_Data[[#This Row],[Price_USD]]*1</f>
        <v>66.13</v>
      </c>
      <c r="L2886">
        <v>57</v>
      </c>
      <c r="M2886" t="s">
        <v>30</v>
      </c>
      <c r="N2886" t="s">
        <v>31</v>
      </c>
      <c r="O2886" t="s">
        <v>32</v>
      </c>
      <c r="P2886" t="s">
        <v>33</v>
      </c>
      <c r="Q2886">
        <v>0</v>
      </c>
      <c r="R2886" t="s">
        <v>34</v>
      </c>
      <c r="S2886" t="s">
        <v>61</v>
      </c>
      <c r="T2886">
        <v>7.4</v>
      </c>
      <c r="U2886">
        <v>0</v>
      </c>
      <c r="V2886">
        <v>85</v>
      </c>
      <c r="W2886">
        <v>0</v>
      </c>
      <c r="X2886">
        <v>0</v>
      </c>
      <c r="Y2886" t="s">
        <v>45</v>
      </c>
    </row>
    <row r="2887" spans="1:25" x14ac:dyDescent="0.25">
      <c r="A2887" t="s">
        <v>4488</v>
      </c>
      <c r="B2887" t="s">
        <v>3972</v>
      </c>
      <c r="C2887" t="s">
        <v>26</v>
      </c>
      <c r="D2887" t="s">
        <v>39</v>
      </c>
      <c r="E2887" t="s">
        <v>39</v>
      </c>
      <c r="F2887" s="1" t="s">
        <v>14941</v>
      </c>
      <c r="G2887">
        <v>226</v>
      </c>
      <c r="H2887" t="s">
        <v>29</v>
      </c>
      <c r="I2887">
        <v>1091</v>
      </c>
      <c r="J2887">
        <v>284.67</v>
      </c>
      <c r="K2887">
        <f>Passenger_Data[[#This Row],[Price_USD]]*1</f>
        <v>284.67</v>
      </c>
      <c r="L2887">
        <v>77</v>
      </c>
      <c r="M2887" t="s">
        <v>40</v>
      </c>
      <c r="N2887" t="s">
        <v>31</v>
      </c>
      <c r="O2887" t="s">
        <v>32</v>
      </c>
      <c r="P2887" t="s">
        <v>50</v>
      </c>
      <c r="Q2887">
        <v>0</v>
      </c>
      <c r="R2887" t="s">
        <v>65</v>
      </c>
      <c r="S2887" t="s">
        <v>68</v>
      </c>
      <c r="T2887">
        <v>6</v>
      </c>
      <c r="U2887">
        <v>1</v>
      </c>
      <c r="V2887">
        <v>65</v>
      </c>
      <c r="W2887">
        <v>0</v>
      </c>
      <c r="X2887">
        <v>0</v>
      </c>
      <c r="Y2887" t="s">
        <v>45</v>
      </c>
    </row>
    <row r="2888" spans="1:25" x14ac:dyDescent="0.25">
      <c r="A2888" t="s">
        <v>4489</v>
      </c>
      <c r="B2888" t="s">
        <v>1348</v>
      </c>
      <c r="C2888" t="s">
        <v>54</v>
      </c>
      <c r="D2888" t="s">
        <v>39</v>
      </c>
      <c r="E2888" t="s">
        <v>27</v>
      </c>
      <c r="F2888" s="1" t="s">
        <v>14942</v>
      </c>
      <c r="G2888">
        <v>128</v>
      </c>
      <c r="H2888" t="s">
        <v>29</v>
      </c>
      <c r="I2888">
        <v>1238</v>
      </c>
      <c r="J2888">
        <v>257.12</v>
      </c>
      <c r="K2888">
        <f>Passenger_Data[[#This Row],[Price_USD]]*1</f>
        <v>257.12</v>
      </c>
      <c r="L2888">
        <v>38</v>
      </c>
      <c r="M2888" t="s">
        <v>30</v>
      </c>
      <c r="N2888" t="s">
        <v>41</v>
      </c>
      <c r="O2888" t="s">
        <v>56</v>
      </c>
      <c r="P2888" t="s">
        <v>50</v>
      </c>
      <c r="Q2888">
        <v>0</v>
      </c>
      <c r="R2888" t="s">
        <v>51</v>
      </c>
      <c r="S2888" t="s">
        <v>35</v>
      </c>
      <c r="T2888">
        <v>4.2</v>
      </c>
      <c r="U2888">
        <v>1</v>
      </c>
      <c r="V2888">
        <v>39</v>
      </c>
      <c r="W2888">
        <v>0</v>
      </c>
      <c r="X2888">
        <v>0</v>
      </c>
      <c r="Y2888" t="s">
        <v>77</v>
      </c>
    </row>
    <row r="2889" spans="1:25" x14ac:dyDescent="0.25">
      <c r="A2889" t="s">
        <v>4490</v>
      </c>
      <c r="B2889" t="s">
        <v>3053</v>
      </c>
      <c r="C2889" t="s">
        <v>54</v>
      </c>
      <c r="D2889" t="s">
        <v>64</v>
      </c>
      <c r="E2889" t="s">
        <v>49</v>
      </c>
      <c r="F2889" s="1" t="s">
        <v>14943</v>
      </c>
      <c r="G2889">
        <v>209</v>
      </c>
      <c r="H2889" t="s">
        <v>29</v>
      </c>
      <c r="I2889">
        <v>1428</v>
      </c>
      <c r="J2889">
        <v>456.84</v>
      </c>
      <c r="K2889">
        <f>Passenger_Data[[#This Row],[Price_USD]]*1</f>
        <v>456.84</v>
      </c>
      <c r="L2889">
        <v>22</v>
      </c>
      <c r="M2889" t="s">
        <v>40</v>
      </c>
      <c r="N2889" t="s">
        <v>60</v>
      </c>
      <c r="O2889" t="s">
        <v>32</v>
      </c>
      <c r="P2889" t="s">
        <v>50</v>
      </c>
      <c r="Q2889">
        <v>0</v>
      </c>
      <c r="R2889" t="s">
        <v>65</v>
      </c>
      <c r="S2889" t="s">
        <v>61</v>
      </c>
      <c r="T2889">
        <v>7.8</v>
      </c>
      <c r="U2889">
        <v>17</v>
      </c>
      <c r="V2889">
        <v>111</v>
      </c>
      <c r="W2889">
        <v>0</v>
      </c>
      <c r="X2889">
        <v>0</v>
      </c>
      <c r="Y2889" t="s">
        <v>45</v>
      </c>
    </row>
    <row r="2890" spans="1:25" x14ac:dyDescent="0.25">
      <c r="A2890" t="s">
        <v>4491</v>
      </c>
      <c r="B2890" t="s">
        <v>4492</v>
      </c>
      <c r="C2890" t="s">
        <v>48</v>
      </c>
      <c r="D2890" t="s">
        <v>64</v>
      </c>
      <c r="E2890" t="s">
        <v>39</v>
      </c>
      <c r="F2890" s="1" t="s">
        <v>14944</v>
      </c>
      <c r="G2890">
        <v>144</v>
      </c>
      <c r="H2890" t="s">
        <v>86</v>
      </c>
      <c r="I2890">
        <v>926</v>
      </c>
      <c r="J2890">
        <v>533.03</v>
      </c>
      <c r="K2890">
        <f>Passenger_Data[[#This Row],[Price_USD]]*1</f>
        <v>533.03</v>
      </c>
      <c r="L2890">
        <v>34</v>
      </c>
      <c r="M2890" t="s">
        <v>40</v>
      </c>
      <c r="N2890" t="s">
        <v>41</v>
      </c>
      <c r="O2890" t="s">
        <v>56</v>
      </c>
      <c r="P2890" t="s">
        <v>50</v>
      </c>
      <c r="Q2890">
        <v>0</v>
      </c>
      <c r="R2890" t="s">
        <v>43</v>
      </c>
      <c r="S2890" t="s">
        <v>68</v>
      </c>
      <c r="T2890">
        <v>6.7</v>
      </c>
      <c r="U2890">
        <v>5</v>
      </c>
      <c r="V2890">
        <v>105</v>
      </c>
      <c r="W2890">
        <v>1</v>
      </c>
      <c r="X2890">
        <v>0</v>
      </c>
      <c r="Y2890" t="s">
        <v>77</v>
      </c>
    </row>
    <row r="2891" spans="1:25" x14ac:dyDescent="0.25">
      <c r="A2891" t="s">
        <v>4493</v>
      </c>
      <c r="B2891" t="s">
        <v>4494</v>
      </c>
      <c r="C2891" t="s">
        <v>48</v>
      </c>
      <c r="D2891" t="s">
        <v>49</v>
      </c>
      <c r="E2891" t="s">
        <v>39</v>
      </c>
      <c r="F2891" s="1" t="s">
        <v>14945</v>
      </c>
      <c r="G2891">
        <v>234</v>
      </c>
      <c r="H2891" t="s">
        <v>108</v>
      </c>
      <c r="I2891">
        <v>850</v>
      </c>
      <c r="J2891">
        <v>462.98</v>
      </c>
      <c r="K2891">
        <f>Passenger_Data[[#This Row],[Price_USD]]*1</f>
        <v>462.98</v>
      </c>
      <c r="L2891">
        <v>72</v>
      </c>
      <c r="M2891" t="s">
        <v>30</v>
      </c>
      <c r="N2891" t="s">
        <v>41</v>
      </c>
      <c r="O2891" t="s">
        <v>42</v>
      </c>
      <c r="P2891" t="s">
        <v>50</v>
      </c>
      <c r="Q2891">
        <v>2</v>
      </c>
      <c r="R2891" t="s">
        <v>65</v>
      </c>
      <c r="S2891" t="s">
        <v>61</v>
      </c>
      <c r="T2891">
        <v>7</v>
      </c>
      <c r="U2891">
        <v>4</v>
      </c>
      <c r="V2891">
        <v>29</v>
      </c>
      <c r="W2891">
        <v>0</v>
      </c>
      <c r="X2891">
        <v>1</v>
      </c>
      <c r="Y2891" t="s">
        <v>36</v>
      </c>
    </row>
    <row r="2892" spans="1:25" x14ac:dyDescent="0.25">
      <c r="A2892" t="s">
        <v>4495</v>
      </c>
      <c r="B2892" t="s">
        <v>4496</v>
      </c>
      <c r="C2892" t="s">
        <v>82</v>
      </c>
      <c r="D2892" t="s">
        <v>28</v>
      </c>
      <c r="E2892" t="s">
        <v>55</v>
      </c>
      <c r="F2892" s="1" t="s">
        <v>14946</v>
      </c>
      <c r="G2892">
        <v>164</v>
      </c>
      <c r="H2892" t="s">
        <v>29</v>
      </c>
      <c r="I2892">
        <v>1455</v>
      </c>
      <c r="J2892">
        <v>421.79</v>
      </c>
      <c r="K2892">
        <f>Passenger_Data[[#This Row],[Price_USD]]*1</f>
        <v>421.79</v>
      </c>
      <c r="L2892">
        <v>44</v>
      </c>
      <c r="M2892" t="s">
        <v>40</v>
      </c>
      <c r="N2892" t="s">
        <v>41</v>
      </c>
      <c r="O2892" t="s">
        <v>33</v>
      </c>
      <c r="P2892" t="s">
        <v>83</v>
      </c>
      <c r="Q2892">
        <v>0</v>
      </c>
      <c r="R2892" t="s">
        <v>65</v>
      </c>
      <c r="S2892" t="s">
        <v>35</v>
      </c>
      <c r="T2892">
        <v>6.5</v>
      </c>
      <c r="U2892">
        <v>5</v>
      </c>
      <c r="V2892">
        <v>39</v>
      </c>
      <c r="W2892">
        <v>0</v>
      </c>
      <c r="X2892">
        <v>0</v>
      </c>
      <c r="Y2892" t="s">
        <v>36</v>
      </c>
    </row>
    <row r="2893" spans="1:25" x14ac:dyDescent="0.25">
      <c r="A2893" t="s">
        <v>4497</v>
      </c>
      <c r="B2893" t="s">
        <v>581</v>
      </c>
      <c r="C2893" t="s">
        <v>73</v>
      </c>
      <c r="D2893" t="s">
        <v>64</v>
      </c>
      <c r="E2893" t="s">
        <v>76</v>
      </c>
      <c r="F2893" s="1" t="s">
        <v>14947</v>
      </c>
      <c r="G2893">
        <v>188</v>
      </c>
      <c r="H2893" t="s">
        <v>29</v>
      </c>
      <c r="I2893">
        <v>1228</v>
      </c>
      <c r="J2893">
        <v>225.7</v>
      </c>
      <c r="K2893">
        <f>Passenger_Data[[#This Row],[Price_USD]]*1</f>
        <v>225.7</v>
      </c>
      <c r="L2893">
        <v>32</v>
      </c>
      <c r="M2893" t="s">
        <v>30</v>
      </c>
      <c r="N2893" t="s">
        <v>31</v>
      </c>
      <c r="O2893" t="s">
        <v>33</v>
      </c>
      <c r="P2893" t="s">
        <v>83</v>
      </c>
      <c r="Q2893">
        <v>2</v>
      </c>
      <c r="R2893" t="s">
        <v>51</v>
      </c>
      <c r="S2893" t="s">
        <v>61</v>
      </c>
      <c r="T2893">
        <v>6.6</v>
      </c>
      <c r="U2893">
        <v>12</v>
      </c>
      <c r="V2893">
        <v>12</v>
      </c>
      <c r="W2893">
        <v>0</v>
      </c>
      <c r="X2893">
        <v>0</v>
      </c>
      <c r="Y2893" t="s">
        <v>77</v>
      </c>
    </row>
    <row r="2894" spans="1:25" x14ac:dyDescent="0.25">
      <c r="A2894" t="s">
        <v>4498</v>
      </c>
      <c r="B2894" t="s">
        <v>4499</v>
      </c>
      <c r="C2894" t="s">
        <v>73</v>
      </c>
      <c r="D2894" t="s">
        <v>49</v>
      </c>
      <c r="E2894" t="s">
        <v>64</v>
      </c>
      <c r="F2894" s="1" t="s">
        <v>14948</v>
      </c>
      <c r="G2894">
        <v>209</v>
      </c>
      <c r="H2894" t="s">
        <v>29</v>
      </c>
      <c r="I2894">
        <v>854</v>
      </c>
      <c r="J2894">
        <v>487.99</v>
      </c>
      <c r="K2894">
        <f>Passenger_Data[[#This Row],[Price_USD]]*1</f>
        <v>487.99</v>
      </c>
      <c r="L2894">
        <v>77</v>
      </c>
      <c r="M2894" t="s">
        <v>30</v>
      </c>
      <c r="N2894" t="s">
        <v>60</v>
      </c>
      <c r="O2894" t="s">
        <v>33</v>
      </c>
      <c r="P2894" t="s">
        <v>33</v>
      </c>
      <c r="Q2894">
        <v>0</v>
      </c>
      <c r="R2894" t="s">
        <v>65</v>
      </c>
      <c r="S2894" t="s">
        <v>68</v>
      </c>
      <c r="T2894">
        <v>6.7</v>
      </c>
      <c r="U2894">
        <v>0</v>
      </c>
      <c r="V2894">
        <v>84</v>
      </c>
      <c r="W2894">
        <v>0</v>
      </c>
      <c r="X2894">
        <v>0</v>
      </c>
      <c r="Y2894" t="s">
        <v>77</v>
      </c>
    </row>
    <row r="2895" spans="1:25" x14ac:dyDescent="0.25">
      <c r="A2895" t="s">
        <v>4500</v>
      </c>
      <c r="B2895" t="s">
        <v>3262</v>
      </c>
      <c r="C2895" t="s">
        <v>73</v>
      </c>
      <c r="D2895" t="s">
        <v>27</v>
      </c>
      <c r="E2895" t="s">
        <v>27</v>
      </c>
      <c r="F2895" s="1" t="s">
        <v>14949</v>
      </c>
      <c r="G2895">
        <v>94</v>
      </c>
      <c r="H2895" t="s">
        <v>29</v>
      </c>
      <c r="I2895">
        <v>986</v>
      </c>
      <c r="J2895">
        <v>334.43</v>
      </c>
      <c r="K2895">
        <f>Passenger_Data[[#This Row],[Price_USD]]*1</f>
        <v>334.43</v>
      </c>
      <c r="L2895">
        <v>28</v>
      </c>
      <c r="M2895" t="s">
        <v>30</v>
      </c>
      <c r="N2895" t="s">
        <v>31</v>
      </c>
      <c r="O2895" t="s">
        <v>42</v>
      </c>
      <c r="P2895" t="s">
        <v>50</v>
      </c>
      <c r="Q2895">
        <v>2</v>
      </c>
      <c r="R2895" t="s">
        <v>51</v>
      </c>
      <c r="S2895" t="s">
        <v>44</v>
      </c>
      <c r="T2895">
        <v>4.8</v>
      </c>
      <c r="U2895">
        <v>9</v>
      </c>
      <c r="V2895">
        <v>79</v>
      </c>
      <c r="W2895">
        <v>0</v>
      </c>
      <c r="X2895">
        <v>0</v>
      </c>
      <c r="Y2895" t="s">
        <v>45</v>
      </c>
    </row>
    <row r="2896" spans="1:25" x14ac:dyDescent="0.25">
      <c r="A2896" t="s">
        <v>4501</v>
      </c>
      <c r="B2896" t="s">
        <v>2381</v>
      </c>
      <c r="C2896" t="s">
        <v>54</v>
      </c>
      <c r="D2896" t="s">
        <v>49</v>
      </c>
      <c r="E2896" t="s">
        <v>76</v>
      </c>
      <c r="F2896" s="1" t="s">
        <v>14950</v>
      </c>
      <c r="G2896">
        <v>193</v>
      </c>
      <c r="H2896" t="s">
        <v>29</v>
      </c>
      <c r="I2896">
        <v>1081</v>
      </c>
      <c r="J2896">
        <v>426.36</v>
      </c>
      <c r="K2896">
        <f>Passenger_Data[[#This Row],[Price_USD]]*1</f>
        <v>426.36</v>
      </c>
      <c r="L2896">
        <v>37</v>
      </c>
      <c r="M2896" t="s">
        <v>40</v>
      </c>
      <c r="N2896" t="s">
        <v>41</v>
      </c>
      <c r="O2896" t="s">
        <v>32</v>
      </c>
      <c r="P2896" t="s">
        <v>50</v>
      </c>
      <c r="Q2896">
        <v>1</v>
      </c>
      <c r="R2896" t="s">
        <v>65</v>
      </c>
      <c r="S2896" t="s">
        <v>44</v>
      </c>
      <c r="T2896">
        <v>6.7</v>
      </c>
      <c r="U2896">
        <v>9</v>
      </c>
      <c r="V2896">
        <v>44</v>
      </c>
      <c r="W2896">
        <v>0</v>
      </c>
      <c r="X2896">
        <v>0</v>
      </c>
      <c r="Y2896" t="s">
        <v>77</v>
      </c>
    </row>
    <row r="2897" spans="1:25" x14ac:dyDescent="0.25">
      <c r="A2897" t="s">
        <v>4502</v>
      </c>
      <c r="B2897" t="s">
        <v>2393</v>
      </c>
      <c r="C2897" t="s">
        <v>26</v>
      </c>
      <c r="D2897" t="s">
        <v>76</v>
      </c>
      <c r="E2897" t="s">
        <v>27</v>
      </c>
      <c r="F2897" s="1" t="s">
        <v>14951</v>
      </c>
      <c r="G2897">
        <v>138</v>
      </c>
      <c r="H2897" t="s">
        <v>29</v>
      </c>
      <c r="I2897">
        <v>1215</v>
      </c>
      <c r="J2897">
        <v>412.4</v>
      </c>
      <c r="K2897">
        <f>Passenger_Data[[#This Row],[Price_USD]]*1</f>
        <v>412.4</v>
      </c>
      <c r="L2897">
        <v>33</v>
      </c>
      <c r="M2897" t="s">
        <v>30</v>
      </c>
      <c r="N2897" t="s">
        <v>31</v>
      </c>
      <c r="O2897" t="s">
        <v>32</v>
      </c>
      <c r="P2897" t="s">
        <v>83</v>
      </c>
      <c r="Q2897">
        <v>2</v>
      </c>
      <c r="R2897" t="s">
        <v>65</v>
      </c>
      <c r="S2897" t="s">
        <v>44</v>
      </c>
      <c r="T2897">
        <v>6.4</v>
      </c>
      <c r="U2897">
        <v>0</v>
      </c>
      <c r="V2897">
        <v>27</v>
      </c>
      <c r="W2897">
        <v>0</v>
      </c>
      <c r="X2897">
        <v>0</v>
      </c>
      <c r="Y2897" t="s">
        <v>77</v>
      </c>
    </row>
    <row r="2898" spans="1:25" x14ac:dyDescent="0.25">
      <c r="A2898" t="s">
        <v>4503</v>
      </c>
      <c r="B2898" t="s">
        <v>4437</v>
      </c>
      <c r="C2898" t="s">
        <v>82</v>
      </c>
      <c r="D2898" t="s">
        <v>59</v>
      </c>
      <c r="E2898" t="s">
        <v>49</v>
      </c>
      <c r="F2898" s="1" t="s">
        <v>14952</v>
      </c>
      <c r="G2898">
        <v>165</v>
      </c>
      <c r="H2898" t="s">
        <v>86</v>
      </c>
      <c r="I2898">
        <v>956</v>
      </c>
      <c r="J2898">
        <v>372.45</v>
      </c>
      <c r="K2898">
        <f>Passenger_Data[[#This Row],[Price_USD]]*1</f>
        <v>372.45</v>
      </c>
      <c r="L2898">
        <v>34</v>
      </c>
      <c r="M2898" t="s">
        <v>30</v>
      </c>
      <c r="N2898" t="s">
        <v>31</v>
      </c>
      <c r="O2898" t="s">
        <v>32</v>
      </c>
      <c r="P2898" t="s">
        <v>50</v>
      </c>
      <c r="Q2898">
        <v>1</v>
      </c>
      <c r="R2898" t="s">
        <v>43</v>
      </c>
      <c r="S2898" t="s">
        <v>44</v>
      </c>
      <c r="T2898">
        <v>7.6</v>
      </c>
      <c r="U2898">
        <v>14</v>
      </c>
      <c r="V2898">
        <v>17</v>
      </c>
      <c r="W2898">
        <v>0</v>
      </c>
      <c r="X2898">
        <v>0</v>
      </c>
      <c r="Y2898" t="s">
        <v>36</v>
      </c>
    </row>
    <row r="2899" spans="1:25" x14ac:dyDescent="0.25">
      <c r="A2899" t="s">
        <v>4504</v>
      </c>
      <c r="B2899" t="s">
        <v>4505</v>
      </c>
      <c r="C2899" t="s">
        <v>73</v>
      </c>
      <c r="D2899" t="s">
        <v>49</v>
      </c>
      <c r="E2899" t="s">
        <v>59</v>
      </c>
      <c r="F2899" s="1" t="s">
        <v>14953</v>
      </c>
      <c r="G2899">
        <v>115</v>
      </c>
      <c r="H2899" t="s">
        <v>29</v>
      </c>
      <c r="I2899">
        <v>1097</v>
      </c>
      <c r="J2899">
        <v>213.64</v>
      </c>
      <c r="K2899">
        <f>Passenger_Data[[#This Row],[Price_USD]]*1</f>
        <v>213.64</v>
      </c>
      <c r="L2899">
        <v>42</v>
      </c>
      <c r="M2899" t="s">
        <v>30</v>
      </c>
      <c r="N2899" t="s">
        <v>31</v>
      </c>
      <c r="O2899" t="s">
        <v>32</v>
      </c>
      <c r="P2899" t="s">
        <v>50</v>
      </c>
      <c r="Q2899">
        <v>1</v>
      </c>
      <c r="R2899" t="s">
        <v>65</v>
      </c>
      <c r="S2899" t="s">
        <v>68</v>
      </c>
      <c r="T2899">
        <v>5.3</v>
      </c>
      <c r="U2899">
        <v>5</v>
      </c>
      <c r="V2899">
        <v>90</v>
      </c>
      <c r="W2899">
        <v>0</v>
      </c>
      <c r="X2899">
        <v>0</v>
      </c>
      <c r="Y2899" t="s">
        <v>36</v>
      </c>
    </row>
    <row r="2900" spans="1:25" x14ac:dyDescent="0.25">
      <c r="A2900" t="s">
        <v>4506</v>
      </c>
      <c r="B2900" t="s">
        <v>4507</v>
      </c>
      <c r="C2900" t="s">
        <v>26</v>
      </c>
      <c r="D2900" t="s">
        <v>59</v>
      </c>
      <c r="E2900" t="s">
        <v>76</v>
      </c>
      <c r="F2900" s="1" t="s">
        <v>14954</v>
      </c>
      <c r="G2900">
        <v>154</v>
      </c>
      <c r="H2900" t="s">
        <v>86</v>
      </c>
      <c r="I2900">
        <v>1274</v>
      </c>
      <c r="J2900">
        <v>227.55</v>
      </c>
      <c r="K2900">
        <f>Passenger_Data[[#This Row],[Price_USD]]*1</f>
        <v>227.55</v>
      </c>
      <c r="L2900">
        <v>67</v>
      </c>
      <c r="M2900" t="s">
        <v>30</v>
      </c>
      <c r="N2900" t="s">
        <v>60</v>
      </c>
      <c r="O2900" t="s">
        <v>56</v>
      </c>
      <c r="P2900" t="s">
        <v>50</v>
      </c>
      <c r="Q2900">
        <v>2</v>
      </c>
      <c r="R2900" t="s">
        <v>34</v>
      </c>
      <c r="S2900" t="s">
        <v>68</v>
      </c>
      <c r="T2900">
        <v>5.6</v>
      </c>
      <c r="U2900">
        <v>8</v>
      </c>
      <c r="V2900">
        <v>92</v>
      </c>
      <c r="W2900">
        <v>0</v>
      </c>
      <c r="X2900">
        <v>0</v>
      </c>
      <c r="Y2900" t="s">
        <v>45</v>
      </c>
    </row>
    <row r="2901" spans="1:25" x14ac:dyDescent="0.25">
      <c r="A2901" t="s">
        <v>4508</v>
      </c>
      <c r="B2901" t="s">
        <v>524</v>
      </c>
      <c r="C2901" t="s">
        <v>73</v>
      </c>
      <c r="D2901" t="s">
        <v>49</v>
      </c>
      <c r="E2901" t="s">
        <v>27</v>
      </c>
      <c r="F2901" s="1" t="s">
        <v>14955</v>
      </c>
      <c r="G2901">
        <v>76</v>
      </c>
      <c r="H2901" t="s">
        <v>108</v>
      </c>
      <c r="I2901">
        <v>1027</v>
      </c>
      <c r="J2901">
        <v>499.91</v>
      </c>
      <c r="K2901">
        <f>Passenger_Data[[#This Row],[Price_USD]]*1</f>
        <v>499.91</v>
      </c>
      <c r="L2901">
        <v>29</v>
      </c>
      <c r="M2901" t="s">
        <v>30</v>
      </c>
      <c r="N2901" t="s">
        <v>41</v>
      </c>
      <c r="O2901" t="s">
        <v>42</v>
      </c>
      <c r="P2901" t="s">
        <v>50</v>
      </c>
      <c r="Q2901">
        <v>1</v>
      </c>
      <c r="R2901" t="s">
        <v>43</v>
      </c>
      <c r="S2901" t="s">
        <v>44</v>
      </c>
      <c r="T2901">
        <v>6.2</v>
      </c>
      <c r="U2901">
        <v>6</v>
      </c>
      <c r="V2901">
        <v>71</v>
      </c>
      <c r="W2901">
        <v>0</v>
      </c>
      <c r="X2901">
        <v>0</v>
      </c>
      <c r="Y2901" t="s">
        <v>45</v>
      </c>
    </row>
    <row r="2902" spans="1:25" x14ac:dyDescent="0.25">
      <c r="A2902" t="s">
        <v>4509</v>
      </c>
      <c r="B2902" t="s">
        <v>494</v>
      </c>
      <c r="C2902" t="s">
        <v>26</v>
      </c>
      <c r="D2902" t="s">
        <v>49</v>
      </c>
      <c r="E2902" t="s">
        <v>64</v>
      </c>
      <c r="F2902" s="1" t="s">
        <v>14956</v>
      </c>
      <c r="G2902">
        <v>195</v>
      </c>
      <c r="H2902" t="s">
        <v>29</v>
      </c>
      <c r="I2902">
        <v>1108</v>
      </c>
      <c r="J2902">
        <v>330.6</v>
      </c>
      <c r="K2902">
        <f>Passenger_Data[[#This Row],[Price_USD]]*1</f>
        <v>330.6</v>
      </c>
      <c r="L2902">
        <v>40</v>
      </c>
      <c r="M2902" t="s">
        <v>30</v>
      </c>
      <c r="N2902" t="s">
        <v>41</v>
      </c>
      <c r="O2902" t="s">
        <v>42</v>
      </c>
      <c r="P2902" t="s">
        <v>50</v>
      </c>
      <c r="Q2902">
        <v>0</v>
      </c>
      <c r="R2902" t="s">
        <v>65</v>
      </c>
      <c r="S2902" t="s">
        <v>44</v>
      </c>
      <c r="T2902">
        <v>5.7</v>
      </c>
      <c r="U2902">
        <v>6</v>
      </c>
      <c r="V2902">
        <v>59</v>
      </c>
      <c r="W2902">
        <v>0</v>
      </c>
      <c r="X2902">
        <v>1</v>
      </c>
      <c r="Y2902" t="s">
        <v>36</v>
      </c>
    </row>
    <row r="2903" spans="1:25" x14ac:dyDescent="0.25">
      <c r="A2903" t="s">
        <v>4510</v>
      </c>
      <c r="B2903" t="s">
        <v>4511</v>
      </c>
      <c r="C2903" t="s">
        <v>73</v>
      </c>
      <c r="D2903" t="s">
        <v>76</v>
      </c>
      <c r="E2903" t="s">
        <v>27</v>
      </c>
      <c r="F2903" s="1" t="s">
        <v>14957</v>
      </c>
      <c r="G2903">
        <v>210</v>
      </c>
      <c r="H2903" t="s">
        <v>29</v>
      </c>
      <c r="I2903">
        <v>784</v>
      </c>
      <c r="J2903">
        <v>448.65</v>
      </c>
      <c r="K2903">
        <f>Passenger_Data[[#This Row],[Price_USD]]*1</f>
        <v>448.65</v>
      </c>
      <c r="L2903">
        <v>59</v>
      </c>
      <c r="M2903" t="s">
        <v>40</v>
      </c>
      <c r="N2903" t="s">
        <v>31</v>
      </c>
      <c r="O2903" t="s">
        <v>33</v>
      </c>
      <c r="P2903" t="s">
        <v>33</v>
      </c>
      <c r="Q2903">
        <v>1</v>
      </c>
      <c r="R2903" t="s">
        <v>43</v>
      </c>
      <c r="S2903" t="s">
        <v>44</v>
      </c>
      <c r="T2903">
        <v>6.6</v>
      </c>
      <c r="U2903">
        <v>1</v>
      </c>
      <c r="V2903">
        <v>20</v>
      </c>
      <c r="W2903">
        <v>0</v>
      </c>
      <c r="X2903">
        <v>0</v>
      </c>
      <c r="Y2903" t="s">
        <v>45</v>
      </c>
    </row>
    <row r="2904" spans="1:25" x14ac:dyDescent="0.25">
      <c r="A2904" t="s">
        <v>4512</v>
      </c>
      <c r="B2904" t="s">
        <v>2349</v>
      </c>
      <c r="C2904" t="s">
        <v>73</v>
      </c>
      <c r="D2904" t="s">
        <v>59</v>
      </c>
      <c r="E2904" t="s">
        <v>59</v>
      </c>
      <c r="F2904" s="1" t="s">
        <v>14958</v>
      </c>
      <c r="G2904">
        <v>196</v>
      </c>
      <c r="H2904" t="s">
        <v>29</v>
      </c>
      <c r="I2904">
        <v>864</v>
      </c>
      <c r="J2904">
        <v>260.27999999999997</v>
      </c>
      <c r="K2904">
        <f>Passenger_Data[[#This Row],[Price_USD]]*1</f>
        <v>260.27999999999997</v>
      </c>
      <c r="L2904">
        <v>53</v>
      </c>
      <c r="M2904" t="s">
        <v>40</v>
      </c>
      <c r="N2904" t="s">
        <v>31</v>
      </c>
      <c r="O2904" t="s">
        <v>32</v>
      </c>
      <c r="P2904" t="s">
        <v>50</v>
      </c>
      <c r="Q2904">
        <v>0</v>
      </c>
      <c r="R2904" t="s">
        <v>65</v>
      </c>
      <c r="S2904" t="s">
        <v>44</v>
      </c>
      <c r="T2904">
        <v>5.3</v>
      </c>
      <c r="U2904">
        <v>13</v>
      </c>
      <c r="V2904">
        <v>29</v>
      </c>
      <c r="W2904">
        <v>0</v>
      </c>
      <c r="X2904">
        <v>0</v>
      </c>
      <c r="Y2904" t="s">
        <v>77</v>
      </c>
    </row>
    <row r="2905" spans="1:25" x14ac:dyDescent="0.25">
      <c r="A2905" t="s">
        <v>4513</v>
      </c>
      <c r="B2905" t="s">
        <v>474</v>
      </c>
      <c r="C2905" t="s">
        <v>26</v>
      </c>
      <c r="D2905" t="s">
        <v>28</v>
      </c>
      <c r="E2905" t="s">
        <v>55</v>
      </c>
      <c r="F2905" s="1" t="s">
        <v>14959</v>
      </c>
      <c r="G2905">
        <v>143</v>
      </c>
      <c r="H2905" t="s">
        <v>86</v>
      </c>
      <c r="I2905">
        <v>1034</v>
      </c>
      <c r="J2905">
        <v>409.61</v>
      </c>
      <c r="K2905">
        <f>Passenger_Data[[#This Row],[Price_USD]]*1</f>
        <v>409.61</v>
      </c>
      <c r="L2905">
        <v>33</v>
      </c>
      <c r="M2905" t="s">
        <v>40</v>
      </c>
      <c r="N2905" t="s">
        <v>60</v>
      </c>
      <c r="O2905" t="s">
        <v>33</v>
      </c>
      <c r="P2905" t="s">
        <v>264</v>
      </c>
      <c r="Q2905">
        <v>1</v>
      </c>
      <c r="R2905" t="s">
        <v>65</v>
      </c>
      <c r="S2905" t="s">
        <v>68</v>
      </c>
      <c r="T2905">
        <v>6.5</v>
      </c>
      <c r="U2905">
        <v>13</v>
      </c>
      <c r="V2905">
        <v>5</v>
      </c>
      <c r="W2905">
        <v>0</v>
      </c>
      <c r="X2905">
        <v>0</v>
      </c>
      <c r="Y2905" t="s">
        <v>36</v>
      </c>
    </row>
    <row r="2906" spans="1:25" x14ac:dyDescent="0.25">
      <c r="A2906" t="s">
        <v>4514</v>
      </c>
      <c r="B2906" t="s">
        <v>4515</v>
      </c>
      <c r="C2906" t="s">
        <v>54</v>
      </c>
      <c r="D2906" t="s">
        <v>55</v>
      </c>
      <c r="E2906" t="s">
        <v>64</v>
      </c>
      <c r="F2906" s="1" t="s">
        <v>14960</v>
      </c>
      <c r="G2906">
        <v>276</v>
      </c>
      <c r="H2906" t="s">
        <v>29</v>
      </c>
      <c r="I2906">
        <v>1697</v>
      </c>
      <c r="J2906">
        <v>553.16999999999996</v>
      </c>
      <c r="K2906">
        <f>Passenger_Data[[#This Row],[Price_USD]]*1</f>
        <v>553.16999999999996</v>
      </c>
      <c r="L2906">
        <v>26</v>
      </c>
      <c r="M2906" t="s">
        <v>40</v>
      </c>
      <c r="N2906" t="s">
        <v>41</v>
      </c>
      <c r="O2906" t="s">
        <v>32</v>
      </c>
      <c r="P2906" t="s">
        <v>50</v>
      </c>
      <c r="Q2906">
        <v>0</v>
      </c>
      <c r="R2906" t="s">
        <v>65</v>
      </c>
      <c r="S2906" t="s">
        <v>35</v>
      </c>
      <c r="T2906">
        <v>7.9</v>
      </c>
      <c r="U2906">
        <v>13</v>
      </c>
      <c r="V2906">
        <v>83</v>
      </c>
      <c r="W2906">
        <v>0</v>
      </c>
      <c r="X2906">
        <v>0</v>
      </c>
      <c r="Y2906" t="s">
        <v>36</v>
      </c>
    </row>
    <row r="2907" spans="1:25" x14ac:dyDescent="0.25">
      <c r="A2907" t="s">
        <v>4516</v>
      </c>
      <c r="B2907" t="s">
        <v>1113</v>
      </c>
      <c r="C2907" t="s">
        <v>26</v>
      </c>
      <c r="D2907" t="s">
        <v>28</v>
      </c>
      <c r="E2907" t="s">
        <v>59</v>
      </c>
      <c r="F2907" s="1" t="s">
        <v>14961</v>
      </c>
      <c r="G2907">
        <v>247</v>
      </c>
      <c r="H2907" t="s">
        <v>29</v>
      </c>
      <c r="I2907">
        <v>882</v>
      </c>
      <c r="J2907">
        <v>444.99</v>
      </c>
      <c r="K2907">
        <f>Passenger_Data[[#This Row],[Price_USD]]*1</f>
        <v>444.99</v>
      </c>
      <c r="L2907">
        <v>32</v>
      </c>
      <c r="M2907" t="s">
        <v>30</v>
      </c>
      <c r="N2907" t="s">
        <v>31</v>
      </c>
      <c r="O2907" t="s">
        <v>33</v>
      </c>
      <c r="P2907" t="s">
        <v>83</v>
      </c>
      <c r="Q2907">
        <v>0</v>
      </c>
      <c r="R2907" t="s">
        <v>51</v>
      </c>
      <c r="S2907" t="s">
        <v>44</v>
      </c>
      <c r="T2907">
        <v>6.3</v>
      </c>
      <c r="U2907">
        <v>1</v>
      </c>
      <c r="V2907">
        <v>46</v>
      </c>
      <c r="W2907">
        <v>0</v>
      </c>
      <c r="X2907">
        <v>0</v>
      </c>
      <c r="Y2907" t="s">
        <v>36</v>
      </c>
    </row>
    <row r="2908" spans="1:25" x14ac:dyDescent="0.25">
      <c r="A2908" t="s">
        <v>4517</v>
      </c>
      <c r="B2908" t="s">
        <v>614</v>
      </c>
      <c r="C2908" t="s">
        <v>73</v>
      </c>
      <c r="D2908" t="s">
        <v>59</v>
      </c>
      <c r="E2908" t="s">
        <v>49</v>
      </c>
      <c r="F2908" s="1" t="s">
        <v>14962</v>
      </c>
      <c r="G2908">
        <v>155</v>
      </c>
      <c r="H2908" t="s">
        <v>29</v>
      </c>
      <c r="I2908">
        <v>1275</v>
      </c>
      <c r="J2908">
        <v>308.76</v>
      </c>
      <c r="K2908">
        <f>Passenger_Data[[#This Row],[Price_USD]]*1</f>
        <v>308.76</v>
      </c>
      <c r="L2908">
        <v>32</v>
      </c>
      <c r="M2908" t="s">
        <v>30</v>
      </c>
      <c r="N2908" t="s">
        <v>31</v>
      </c>
      <c r="O2908" t="s">
        <v>32</v>
      </c>
      <c r="P2908" t="s">
        <v>33</v>
      </c>
      <c r="Q2908">
        <v>1</v>
      </c>
      <c r="R2908" t="s">
        <v>65</v>
      </c>
      <c r="S2908" t="s">
        <v>35</v>
      </c>
      <c r="T2908">
        <v>6.2</v>
      </c>
      <c r="U2908">
        <v>15</v>
      </c>
      <c r="V2908">
        <v>88</v>
      </c>
      <c r="W2908">
        <v>0</v>
      </c>
      <c r="X2908">
        <v>0</v>
      </c>
      <c r="Y2908" t="s">
        <v>45</v>
      </c>
    </row>
    <row r="2909" spans="1:25" x14ac:dyDescent="0.25">
      <c r="A2909" t="s">
        <v>4518</v>
      </c>
      <c r="B2909" t="s">
        <v>4519</v>
      </c>
      <c r="C2909" t="s">
        <v>48</v>
      </c>
      <c r="D2909" t="s">
        <v>64</v>
      </c>
      <c r="E2909" t="s">
        <v>27</v>
      </c>
      <c r="F2909" s="1" t="s">
        <v>14963</v>
      </c>
      <c r="G2909">
        <v>252</v>
      </c>
      <c r="H2909" t="s">
        <v>29</v>
      </c>
      <c r="I2909">
        <v>1282</v>
      </c>
      <c r="J2909">
        <v>427.14</v>
      </c>
      <c r="K2909">
        <f>Passenger_Data[[#This Row],[Price_USD]]*1</f>
        <v>427.14</v>
      </c>
      <c r="L2909">
        <v>18</v>
      </c>
      <c r="M2909" t="s">
        <v>30</v>
      </c>
      <c r="N2909" t="s">
        <v>31</v>
      </c>
      <c r="O2909" t="s">
        <v>32</v>
      </c>
      <c r="P2909" t="s">
        <v>50</v>
      </c>
      <c r="Q2909">
        <v>1</v>
      </c>
      <c r="R2909" t="s">
        <v>43</v>
      </c>
      <c r="S2909" t="s">
        <v>61</v>
      </c>
      <c r="T2909">
        <v>6.1</v>
      </c>
      <c r="U2909">
        <v>15</v>
      </c>
      <c r="V2909">
        <v>108</v>
      </c>
      <c r="W2909">
        <v>0</v>
      </c>
      <c r="X2909">
        <v>0</v>
      </c>
      <c r="Y2909" t="s">
        <v>36</v>
      </c>
    </row>
    <row r="2910" spans="1:25" x14ac:dyDescent="0.25">
      <c r="A2910" t="s">
        <v>4520</v>
      </c>
      <c r="B2910" t="s">
        <v>1073</v>
      </c>
      <c r="C2910" t="s">
        <v>54</v>
      </c>
      <c r="D2910" t="s">
        <v>27</v>
      </c>
      <c r="E2910" t="s">
        <v>27</v>
      </c>
      <c r="F2910" s="1" t="s">
        <v>14964</v>
      </c>
      <c r="G2910">
        <v>152</v>
      </c>
      <c r="H2910" t="s">
        <v>29</v>
      </c>
      <c r="I2910">
        <v>1436</v>
      </c>
      <c r="J2910">
        <v>336.75</v>
      </c>
      <c r="K2910">
        <f>Passenger_Data[[#This Row],[Price_USD]]*1</f>
        <v>336.75</v>
      </c>
      <c r="L2910">
        <v>50</v>
      </c>
      <c r="M2910" t="s">
        <v>30</v>
      </c>
      <c r="N2910" t="s">
        <v>31</v>
      </c>
      <c r="O2910" t="s">
        <v>42</v>
      </c>
      <c r="P2910" t="s">
        <v>50</v>
      </c>
      <c r="Q2910">
        <v>1</v>
      </c>
      <c r="R2910" t="s">
        <v>34</v>
      </c>
      <c r="S2910" t="s">
        <v>35</v>
      </c>
      <c r="T2910">
        <v>6.4</v>
      </c>
      <c r="U2910">
        <v>9</v>
      </c>
      <c r="V2910">
        <v>58</v>
      </c>
      <c r="W2910">
        <v>0</v>
      </c>
      <c r="X2910">
        <v>0</v>
      </c>
      <c r="Y2910" t="s">
        <v>77</v>
      </c>
    </row>
    <row r="2911" spans="1:25" x14ac:dyDescent="0.25">
      <c r="A2911" t="s">
        <v>4521</v>
      </c>
      <c r="B2911" t="s">
        <v>1879</v>
      </c>
      <c r="C2911" t="s">
        <v>48</v>
      </c>
      <c r="D2911" t="s">
        <v>39</v>
      </c>
      <c r="E2911" t="s">
        <v>59</v>
      </c>
      <c r="F2911" s="1" t="s">
        <v>14965</v>
      </c>
      <c r="G2911">
        <v>221</v>
      </c>
      <c r="H2911" t="s">
        <v>29</v>
      </c>
      <c r="I2911">
        <v>1371</v>
      </c>
      <c r="J2911">
        <v>303.77999999999997</v>
      </c>
      <c r="K2911">
        <f>Passenger_Data[[#This Row],[Price_USD]]*1</f>
        <v>303.77999999999997</v>
      </c>
      <c r="L2911">
        <v>69</v>
      </c>
      <c r="M2911" t="s">
        <v>30</v>
      </c>
      <c r="N2911" t="s">
        <v>31</v>
      </c>
      <c r="O2911" t="s">
        <v>32</v>
      </c>
      <c r="P2911" t="s">
        <v>83</v>
      </c>
      <c r="Q2911">
        <v>0</v>
      </c>
      <c r="R2911" t="s">
        <v>34</v>
      </c>
      <c r="S2911" t="s">
        <v>44</v>
      </c>
      <c r="T2911">
        <v>9.6</v>
      </c>
      <c r="U2911">
        <v>1</v>
      </c>
      <c r="V2911">
        <v>14</v>
      </c>
      <c r="W2911">
        <v>0</v>
      </c>
      <c r="X2911">
        <v>0</v>
      </c>
      <c r="Y2911" t="s">
        <v>77</v>
      </c>
    </row>
    <row r="2912" spans="1:25" x14ac:dyDescent="0.25">
      <c r="A2912" t="s">
        <v>4522</v>
      </c>
      <c r="B2912" t="s">
        <v>894</v>
      </c>
      <c r="C2912" t="s">
        <v>54</v>
      </c>
      <c r="D2912" t="s">
        <v>55</v>
      </c>
      <c r="E2912" t="s">
        <v>39</v>
      </c>
      <c r="F2912" s="1" t="s">
        <v>14966</v>
      </c>
      <c r="G2912">
        <v>205</v>
      </c>
      <c r="H2912" t="s">
        <v>29</v>
      </c>
      <c r="I2912">
        <v>412</v>
      </c>
      <c r="J2912">
        <v>457.22</v>
      </c>
      <c r="K2912">
        <f>Passenger_Data[[#This Row],[Price_USD]]*1</f>
        <v>457.22</v>
      </c>
      <c r="L2912">
        <v>39</v>
      </c>
      <c r="M2912" t="s">
        <v>30</v>
      </c>
      <c r="N2912" t="s">
        <v>31</v>
      </c>
      <c r="O2912" t="s">
        <v>56</v>
      </c>
      <c r="P2912" t="s">
        <v>50</v>
      </c>
      <c r="Q2912">
        <v>2</v>
      </c>
      <c r="R2912" t="s">
        <v>65</v>
      </c>
      <c r="S2912" t="s">
        <v>68</v>
      </c>
      <c r="T2912">
        <v>9.1999999999999993</v>
      </c>
      <c r="U2912">
        <v>8</v>
      </c>
      <c r="V2912">
        <v>28</v>
      </c>
      <c r="W2912">
        <v>1</v>
      </c>
      <c r="X2912">
        <v>0</v>
      </c>
      <c r="Y2912" t="s">
        <v>45</v>
      </c>
    </row>
    <row r="2913" spans="1:25" x14ac:dyDescent="0.25">
      <c r="A2913" t="s">
        <v>4523</v>
      </c>
      <c r="B2913" t="s">
        <v>1978</v>
      </c>
      <c r="C2913" t="s">
        <v>54</v>
      </c>
      <c r="D2913" t="s">
        <v>64</v>
      </c>
      <c r="E2913" t="s">
        <v>55</v>
      </c>
      <c r="F2913" s="1" t="s">
        <v>14967</v>
      </c>
      <c r="G2913">
        <v>215</v>
      </c>
      <c r="H2913" t="s">
        <v>29</v>
      </c>
      <c r="I2913">
        <v>1159</v>
      </c>
      <c r="J2913">
        <v>377.33</v>
      </c>
      <c r="K2913">
        <f>Passenger_Data[[#This Row],[Price_USD]]*1</f>
        <v>377.33</v>
      </c>
      <c r="L2913">
        <v>79</v>
      </c>
      <c r="M2913" t="s">
        <v>40</v>
      </c>
      <c r="N2913" t="s">
        <v>31</v>
      </c>
      <c r="O2913" t="s">
        <v>56</v>
      </c>
      <c r="P2913" t="s">
        <v>33</v>
      </c>
      <c r="Q2913">
        <v>0</v>
      </c>
      <c r="R2913" t="s">
        <v>65</v>
      </c>
      <c r="S2913" t="s">
        <v>61</v>
      </c>
      <c r="T2913">
        <v>8.1999999999999993</v>
      </c>
      <c r="U2913">
        <v>21</v>
      </c>
      <c r="V2913">
        <v>59</v>
      </c>
      <c r="W2913">
        <v>0</v>
      </c>
      <c r="X2913">
        <v>0</v>
      </c>
      <c r="Y2913" t="s">
        <v>45</v>
      </c>
    </row>
    <row r="2914" spans="1:25" x14ac:dyDescent="0.25">
      <c r="A2914" t="s">
        <v>4524</v>
      </c>
      <c r="B2914" t="s">
        <v>4525</v>
      </c>
      <c r="C2914" t="s">
        <v>82</v>
      </c>
      <c r="D2914" t="s">
        <v>76</v>
      </c>
      <c r="E2914" t="s">
        <v>76</v>
      </c>
      <c r="F2914" s="1" t="s">
        <v>14968</v>
      </c>
      <c r="G2914">
        <v>217</v>
      </c>
      <c r="H2914" t="s">
        <v>29</v>
      </c>
      <c r="I2914">
        <v>1141</v>
      </c>
      <c r="J2914">
        <v>322.27</v>
      </c>
      <c r="K2914">
        <f>Passenger_Data[[#This Row],[Price_USD]]*1</f>
        <v>322.27</v>
      </c>
      <c r="L2914">
        <v>78</v>
      </c>
      <c r="M2914" t="s">
        <v>40</v>
      </c>
      <c r="N2914" t="s">
        <v>60</v>
      </c>
      <c r="O2914" t="s">
        <v>32</v>
      </c>
      <c r="P2914" t="s">
        <v>50</v>
      </c>
      <c r="Q2914">
        <v>0</v>
      </c>
      <c r="R2914" t="s">
        <v>65</v>
      </c>
      <c r="S2914" t="s">
        <v>61</v>
      </c>
      <c r="T2914">
        <v>6.6</v>
      </c>
      <c r="U2914">
        <v>5</v>
      </c>
      <c r="V2914">
        <v>82</v>
      </c>
      <c r="W2914">
        <v>0</v>
      </c>
      <c r="X2914">
        <v>0</v>
      </c>
      <c r="Y2914" t="s">
        <v>45</v>
      </c>
    </row>
    <row r="2915" spans="1:25" x14ac:dyDescent="0.25">
      <c r="A2915" t="s">
        <v>4526</v>
      </c>
      <c r="B2915" t="s">
        <v>2730</v>
      </c>
      <c r="C2915" t="s">
        <v>48</v>
      </c>
      <c r="D2915" t="s">
        <v>55</v>
      </c>
      <c r="E2915" t="s">
        <v>39</v>
      </c>
      <c r="F2915" s="1" t="s">
        <v>14969</v>
      </c>
      <c r="G2915">
        <v>219</v>
      </c>
      <c r="H2915" t="s">
        <v>29</v>
      </c>
      <c r="I2915">
        <v>1104</v>
      </c>
      <c r="J2915">
        <v>499.35</v>
      </c>
      <c r="K2915">
        <f>Passenger_Data[[#This Row],[Price_USD]]*1</f>
        <v>499.35</v>
      </c>
      <c r="L2915">
        <v>66</v>
      </c>
      <c r="M2915" t="s">
        <v>30</v>
      </c>
      <c r="N2915" t="s">
        <v>31</v>
      </c>
      <c r="O2915" t="s">
        <v>33</v>
      </c>
      <c r="P2915" t="s">
        <v>33</v>
      </c>
      <c r="Q2915">
        <v>1</v>
      </c>
      <c r="R2915" t="s">
        <v>43</v>
      </c>
      <c r="S2915" t="s">
        <v>35</v>
      </c>
      <c r="T2915">
        <v>9.1</v>
      </c>
      <c r="U2915">
        <v>19</v>
      </c>
      <c r="V2915">
        <v>10</v>
      </c>
      <c r="W2915">
        <v>0</v>
      </c>
      <c r="X2915">
        <v>0</v>
      </c>
      <c r="Y2915" t="s">
        <v>45</v>
      </c>
    </row>
    <row r="2916" spans="1:25" x14ac:dyDescent="0.25">
      <c r="A2916" t="s">
        <v>4527</v>
      </c>
      <c r="B2916" t="s">
        <v>2291</v>
      </c>
      <c r="C2916" t="s">
        <v>82</v>
      </c>
      <c r="D2916" t="s">
        <v>59</v>
      </c>
      <c r="E2916" t="s">
        <v>55</v>
      </c>
      <c r="F2916" s="1" t="s">
        <v>14970</v>
      </c>
      <c r="G2916">
        <v>225</v>
      </c>
      <c r="H2916" t="s">
        <v>86</v>
      </c>
      <c r="I2916">
        <v>1102</v>
      </c>
      <c r="J2916">
        <v>137.61000000000001</v>
      </c>
      <c r="K2916">
        <f>Passenger_Data[[#This Row],[Price_USD]]*1</f>
        <v>137.61000000000001</v>
      </c>
      <c r="L2916">
        <v>59</v>
      </c>
      <c r="M2916" t="s">
        <v>30</v>
      </c>
      <c r="N2916" t="s">
        <v>60</v>
      </c>
      <c r="O2916" t="s">
        <v>33</v>
      </c>
      <c r="P2916" t="s">
        <v>50</v>
      </c>
      <c r="Q2916">
        <v>0</v>
      </c>
      <c r="R2916" t="s">
        <v>34</v>
      </c>
      <c r="S2916" t="s">
        <v>68</v>
      </c>
      <c r="T2916">
        <v>7.3</v>
      </c>
      <c r="U2916">
        <v>0</v>
      </c>
      <c r="V2916">
        <v>69</v>
      </c>
      <c r="W2916">
        <v>0</v>
      </c>
      <c r="X2916">
        <v>0</v>
      </c>
      <c r="Y2916" t="s">
        <v>36</v>
      </c>
    </row>
    <row r="2917" spans="1:25" x14ac:dyDescent="0.25">
      <c r="A2917" t="s">
        <v>4528</v>
      </c>
      <c r="B2917" t="s">
        <v>4529</v>
      </c>
      <c r="C2917" t="s">
        <v>82</v>
      </c>
      <c r="D2917" t="s">
        <v>39</v>
      </c>
      <c r="E2917" t="s">
        <v>49</v>
      </c>
      <c r="F2917" s="1" t="s">
        <v>14971</v>
      </c>
      <c r="G2917">
        <v>88</v>
      </c>
      <c r="H2917" t="s">
        <v>29</v>
      </c>
      <c r="I2917">
        <v>1552</v>
      </c>
      <c r="J2917">
        <v>373.36</v>
      </c>
      <c r="K2917">
        <f>Passenger_Data[[#This Row],[Price_USD]]*1</f>
        <v>373.36</v>
      </c>
      <c r="L2917">
        <v>66</v>
      </c>
      <c r="M2917" t="s">
        <v>40</v>
      </c>
      <c r="N2917" t="s">
        <v>31</v>
      </c>
      <c r="O2917" t="s">
        <v>33</v>
      </c>
      <c r="P2917" t="s">
        <v>50</v>
      </c>
      <c r="Q2917">
        <v>3</v>
      </c>
      <c r="R2917" t="s">
        <v>65</v>
      </c>
      <c r="S2917" t="s">
        <v>44</v>
      </c>
      <c r="T2917">
        <v>5.2</v>
      </c>
      <c r="U2917">
        <v>2</v>
      </c>
      <c r="V2917">
        <v>31</v>
      </c>
      <c r="W2917">
        <v>0</v>
      </c>
      <c r="X2917">
        <v>0</v>
      </c>
      <c r="Y2917" t="s">
        <v>36</v>
      </c>
    </row>
    <row r="2918" spans="1:25" x14ac:dyDescent="0.25">
      <c r="A2918" t="s">
        <v>4530</v>
      </c>
      <c r="B2918" t="s">
        <v>4531</v>
      </c>
      <c r="C2918" t="s">
        <v>73</v>
      </c>
      <c r="D2918" t="s">
        <v>27</v>
      </c>
      <c r="E2918" t="s">
        <v>55</v>
      </c>
      <c r="F2918" s="1" t="s">
        <v>14972</v>
      </c>
      <c r="G2918">
        <v>61</v>
      </c>
      <c r="H2918" t="s">
        <v>29</v>
      </c>
      <c r="I2918">
        <v>1318</v>
      </c>
      <c r="J2918">
        <v>295.95999999999998</v>
      </c>
      <c r="K2918">
        <f>Passenger_Data[[#This Row],[Price_USD]]*1</f>
        <v>295.95999999999998</v>
      </c>
      <c r="L2918">
        <v>67</v>
      </c>
      <c r="M2918" t="s">
        <v>40</v>
      </c>
      <c r="N2918" t="s">
        <v>41</v>
      </c>
      <c r="O2918" t="s">
        <v>42</v>
      </c>
      <c r="P2918" t="s">
        <v>50</v>
      </c>
      <c r="Q2918">
        <v>0</v>
      </c>
      <c r="R2918" t="s">
        <v>65</v>
      </c>
      <c r="S2918" t="s">
        <v>68</v>
      </c>
      <c r="T2918">
        <v>10</v>
      </c>
      <c r="U2918">
        <v>12</v>
      </c>
      <c r="V2918">
        <v>21</v>
      </c>
      <c r="W2918">
        <v>0</v>
      </c>
      <c r="X2918">
        <v>0</v>
      </c>
      <c r="Y2918" t="s">
        <v>36</v>
      </c>
    </row>
    <row r="2919" spans="1:25" x14ac:dyDescent="0.25">
      <c r="A2919" t="s">
        <v>4532</v>
      </c>
      <c r="B2919" t="s">
        <v>1367</v>
      </c>
      <c r="C2919" t="s">
        <v>82</v>
      </c>
      <c r="D2919" t="s">
        <v>49</v>
      </c>
      <c r="E2919" t="s">
        <v>59</v>
      </c>
      <c r="F2919" s="1" t="s">
        <v>14973</v>
      </c>
      <c r="G2919">
        <v>170</v>
      </c>
      <c r="H2919" t="s">
        <v>29</v>
      </c>
      <c r="I2919">
        <v>1581</v>
      </c>
      <c r="J2919">
        <v>437.47</v>
      </c>
      <c r="K2919">
        <f>Passenger_Data[[#This Row],[Price_USD]]*1</f>
        <v>437.47</v>
      </c>
      <c r="L2919">
        <v>34</v>
      </c>
      <c r="M2919" t="s">
        <v>40</v>
      </c>
      <c r="N2919" t="s">
        <v>41</v>
      </c>
      <c r="O2919" t="s">
        <v>32</v>
      </c>
      <c r="P2919" t="s">
        <v>264</v>
      </c>
      <c r="Q2919">
        <v>1</v>
      </c>
      <c r="R2919" t="s">
        <v>65</v>
      </c>
      <c r="S2919" t="s">
        <v>61</v>
      </c>
      <c r="T2919">
        <v>7.5</v>
      </c>
      <c r="U2919">
        <v>26</v>
      </c>
      <c r="V2919">
        <v>69</v>
      </c>
      <c r="W2919">
        <v>0</v>
      </c>
      <c r="X2919">
        <v>0</v>
      </c>
      <c r="Y2919" t="s">
        <v>77</v>
      </c>
    </row>
    <row r="2920" spans="1:25" x14ac:dyDescent="0.25">
      <c r="A2920" t="s">
        <v>4533</v>
      </c>
      <c r="B2920" t="s">
        <v>2091</v>
      </c>
      <c r="C2920" t="s">
        <v>73</v>
      </c>
      <c r="D2920" t="s">
        <v>55</v>
      </c>
      <c r="E2920" t="s">
        <v>28</v>
      </c>
      <c r="F2920" s="1" t="s">
        <v>14974</v>
      </c>
      <c r="G2920">
        <v>83</v>
      </c>
      <c r="H2920" t="s">
        <v>29</v>
      </c>
      <c r="I2920">
        <v>1247</v>
      </c>
      <c r="J2920">
        <v>178.79</v>
      </c>
      <c r="K2920">
        <f>Passenger_Data[[#This Row],[Price_USD]]*1</f>
        <v>178.79</v>
      </c>
      <c r="L2920">
        <v>43</v>
      </c>
      <c r="M2920" t="s">
        <v>40</v>
      </c>
      <c r="N2920" t="s">
        <v>41</v>
      </c>
      <c r="O2920" t="s">
        <v>56</v>
      </c>
      <c r="P2920" t="s">
        <v>50</v>
      </c>
      <c r="Q2920">
        <v>0</v>
      </c>
      <c r="R2920" t="s">
        <v>51</v>
      </c>
      <c r="S2920" t="s">
        <v>44</v>
      </c>
      <c r="T2920">
        <v>4.9000000000000004</v>
      </c>
      <c r="U2920">
        <v>9</v>
      </c>
      <c r="V2920">
        <v>115</v>
      </c>
      <c r="W2920">
        <v>0</v>
      </c>
      <c r="X2920">
        <v>0</v>
      </c>
      <c r="Y2920" t="s">
        <v>77</v>
      </c>
    </row>
    <row r="2921" spans="1:25" x14ac:dyDescent="0.25">
      <c r="A2921" t="s">
        <v>4534</v>
      </c>
      <c r="B2921" t="s">
        <v>4535</v>
      </c>
      <c r="C2921" t="s">
        <v>73</v>
      </c>
      <c r="D2921" t="s">
        <v>55</v>
      </c>
      <c r="E2921" t="s">
        <v>59</v>
      </c>
      <c r="F2921" s="1" t="s">
        <v>14975</v>
      </c>
      <c r="G2921">
        <v>237</v>
      </c>
      <c r="H2921" t="s">
        <v>29</v>
      </c>
      <c r="I2921">
        <v>1257</v>
      </c>
      <c r="J2921">
        <v>356.04</v>
      </c>
      <c r="K2921">
        <f>Passenger_Data[[#This Row],[Price_USD]]*1</f>
        <v>356.04</v>
      </c>
      <c r="L2921">
        <v>51</v>
      </c>
      <c r="M2921" t="s">
        <v>40</v>
      </c>
      <c r="N2921" t="s">
        <v>60</v>
      </c>
      <c r="O2921" t="s">
        <v>33</v>
      </c>
      <c r="P2921" t="s">
        <v>50</v>
      </c>
      <c r="Q2921">
        <v>1</v>
      </c>
      <c r="R2921" t="s">
        <v>43</v>
      </c>
      <c r="S2921" t="s">
        <v>61</v>
      </c>
      <c r="T2921">
        <v>6.2</v>
      </c>
      <c r="U2921">
        <v>3</v>
      </c>
      <c r="V2921">
        <v>26</v>
      </c>
      <c r="W2921">
        <v>0</v>
      </c>
      <c r="X2921">
        <v>0</v>
      </c>
      <c r="Y2921" t="s">
        <v>45</v>
      </c>
    </row>
    <row r="2922" spans="1:25" x14ac:dyDescent="0.25">
      <c r="A2922" t="s">
        <v>4536</v>
      </c>
      <c r="B2922" t="s">
        <v>2699</v>
      </c>
      <c r="C2922" t="s">
        <v>48</v>
      </c>
      <c r="D2922" t="s">
        <v>76</v>
      </c>
      <c r="E2922" t="s">
        <v>59</v>
      </c>
      <c r="F2922" s="1" t="s">
        <v>14976</v>
      </c>
      <c r="G2922">
        <v>216</v>
      </c>
      <c r="H2922" t="s">
        <v>29</v>
      </c>
      <c r="I2922">
        <v>1161</v>
      </c>
      <c r="J2922">
        <v>374.67</v>
      </c>
      <c r="K2922">
        <f>Passenger_Data[[#This Row],[Price_USD]]*1</f>
        <v>374.67</v>
      </c>
      <c r="L2922">
        <v>19</v>
      </c>
      <c r="M2922" t="s">
        <v>40</v>
      </c>
      <c r="N2922" t="s">
        <v>41</v>
      </c>
      <c r="O2922" t="s">
        <v>33</v>
      </c>
      <c r="P2922" t="s">
        <v>50</v>
      </c>
      <c r="Q2922">
        <v>2</v>
      </c>
      <c r="R2922" t="s">
        <v>65</v>
      </c>
      <c r="S2922" t="s">
        <v>35</v>
      </c>
      <c r="T2922">
        <v>8.8000000000000007</v>
      </c>
      <c r="U2922">
        <v>8</v>
      </c>
      <c r="V2922">
        <v>49</v>
      </c>
      <c r="W2922">
        <v>0</v>
      </c>
      <c r="X2922">
        <v>0</v>
      </c>
      <c r="Y2922" t="s">
        <v>36</v>
      </c>
    </row>
    <row r="2923" spans="1:25" x14ac:dyDescent="0.25">
      <c r="A2923" t="s">
        <v>4537</v>
      </c>
      <c r="B2923" t="s">
        <v>2662</v>
      </c>
      <c r="C2923" t="s">
        <v>54</v>
      </c>
      <c r="D2923" t="s">
        <v>49</v>
      </c>
      <c r="E2923" t="s">
        <v>27</v>
      </c>
      <c r="F2923" s="1" t="s">
        <v>14977</v>
      </c>
      <c r="G2923">
        <v>136</v>
      </c>
      <c r="H2923" t="s">
        <v>29</v>
      </c>
      <c r="I2923">
        <v>1600</v>
      </c>
      <c r="J2923">
        <v>510.59</v>
      </c>
      <c r="K2923">
        <f>Passenger_Data[[#This Row],[Price_USD]]*1</f>
        <v>510.59</v>
      </c>
      <c r="L2923">
        <v>57</v>
      </c>
      <c r="M2923" t="s">
        <v>30</v>
      </c>
      <c r="N2923" t="s">
        <v>41</v>
      </c>
      <c r="O2923" t="s">
        <v>33</v>
      </c>
      <c r="P2923" t="s">
        <v>33</v>
      </c>
      <c r="Q2923">
        <v>0</v>
      </c>
      <c r="R2923" t="s">
        <v>65</v>
      </c>
      <c r="S2923" t="s">
        <v>61</v>
      </c>
      <c r="T2923">
        <v>7.3</v>
      </c>
      <c r="U2923">
        <v>27</v>
      </c>
      <c r="V2923">
        <v>87</v>
      </c>
      <c r="W2923">
        <v>0</v>
      </c>
      <c r="X2923">
        <v>0</v>
      </c>
      <c r="Y2923" t="s">
        <v>36</v>
      </c>
    </row>
    <row r="2924" spans="1:25" x14ac:dyDescent="0.25">
      <c r="A2924" t="s">
        <v>4538</v>
      </c>
      <c r="B2924" t="s">
        <v>4539</v>
      </c>
      <c r="C2924" t="s">
        <v>54</v>
      </c>
      <c r="D2924" t="s">
        <v>64</v>
      </c>
      <c r="E2924" t="s">
        <v>49</v>
      </c>
      <c r="F2924" s="1" t="s">
        <v>14978</v>
      </c>
      <c r="G2924">
        <v>316</v>
      </c>
      <c r="H2924" t="s">
        <v>29</v>
      </c>
      <c r="I2924">
        <v>1117</v>
      </c>
      <c r="J2924">
        <v>405.36</v>
      </c>
      <c r="K2924">
        <f>Passenger_Data[[#This Row],[Price_USD]]*1</f>
        <v>405.36</v>
      </c>
      <c r="L2924">
        <v>49</v>
      </c>
      <c r="M2924" t="s">
        <v>30</v>
      </c>
      <c r="N2924" t="s">
        <v>31</v>
      </c>
      <c r="O2924" t="s">
        <v>42</v>
      </c>
      <c r="P2924" t="s">
        <v>33</v>
      </c>
      <c r="Q2924">
        <v>2</v>
      </c>
      <c r="R2924" t="s">
        <v>65</v>
      </c>
      <c r="S2924" t="s">
        <v>61</v>
      </c>
      <c r="T2924">
        <v>6.8</v>
      </c>
      <c r="U2924">
        <v>3</v>
      </c>
      <c r="V2924">
        <v>55</v>
      </c>
      <c r="W2924">
        <v>0</v>
      </c>
      <c r="X2924">
        <v>0</v>
      </c>
      <c r="Y2924" t="s">
        <v>77</v>
      </c>
    </row>
    <row r="2925" spans="1:25" x14ac:dyDescent="0.25">
      <c r="A2925" t="s">
        <v>4540</v>
      </c>
      <c r="B2925" t="s">
        <v>1966</v>
      </c>
      <c r="C2925" t="s">
        <v>26</v>
      </c>
      <c r="D2925" t="s">
        <v>55</v>
      </c>
      <c r="E2925" t="s">
        <v>59</v>
      </c>
      <c r="F2925" s="1" t="s">
        <v>14979</v>
      </c>
      <c r="G2925">
        <v>123</v>
      </c>
      <c r="H2925" t="s">
        <v>29</v>
      </c>
      <c r="I2925">
        <v>945</v>
      </c>
      <c r="J2925">
        <v>211.55</v>
      </c>
      <c r="K2925">
        <f>Passenger_Data[[#This Row],[Price_USD]]*1</f>
        <v>211.55</v>
      </c>
      <c r="L2925">
        <v>20</v>
      </c>
      <c r="M2925" t="s">
        <v>30</v>
      </c>
      <c r="N2925" t="s">
        <v>31</v>
      </c>
      <c r="O2925" t="s">
        <v>32</v>
      </c>
      <c r="P2925" t="s">
        <v>50</v>
      </c>
      <c r="Q2925">
        <v>1</v>
      </c>
      <c r="R2925" t="s">
        <v>51</v>
      </c>
      <c r="S2925" t="s">
        <v>44</v>
      </c>
      <c r="T2925">
        <v>7.5</v>
      </c>
      <c r="U2925">
        <v>9</v>
      </c>
      <c r="V2925">
        <v>42</v>
      </c>
      <c r="W2925">
        <v>0</v>
      </c>
      <c r="X2925">
        <v>0</v>
      </c>
      <c r="Y2925" t="s">
        <v>77</v>
      </c>
    </row>
    <row r="2926" spans="1:25" x14ac:dyDescent="0.25">
      <c r="A2926" t="s">
        <v>4541</v>
      </c>
      <c r="B2926" t="s">
        <v>4542</v>
      </c>
      <c r="C2926" t="s">
        <v>82</v>
      </c>
      <c r="D2926" t="s">
        <v>28</v>
      </c>
      <c r="E2926" t="s">
        <v>28</v>
      </c>
      <c r="F2926" s="1" t="s">
        <v>14980</v>
      </c>
      <c r="G2926">
        <v>264</v>
      </c>
      <c r="H2926" t="s">
        <v>29</v>
      </c>
      <c r="I2926">
        <v>1415</v>
      </c>
      <c r="J2926">
        <v>520.16999999999996</v>
      </c>
      <c r="K2926">
        <f>Passenger_Data[[#This Row],[Price_USD]]*1</f>
        <v>520.16999999999996</v>
      </c>
      <c r="L2926">
        <v>37</v>
      </c>
      <c r="M2926" t="s">
        <v>40</v>
      </c>
      <c r="N2926" t="s">
        <v>41</v>
      </c>
      <c r="O2926" t="s">
        <v>33</v>
      </c>
      <c r="P2926" t="s">
        <v>50</v>
      </c>
      <c r="Q2926">
        <v>1</v>
      </c>
      <c r="R2926" t="s">
        <v>65</v>
      </c>
      <c r="S2926" t="s">
        <v>68</v>
      </c>
      <c r="T2926">
        <v>6.2</v>
      </c>
      <c r="U2926">
        <v>3</v>
      </c>
      <c r="V2926">
        <v>92</v>
      </c>
      <c r="W2926">
        <v>0</v>
      </c>
      <c r="X2926">
        <v>1</v>
      </c>
      <c r="Y2926" t="s">
        <v>45</v>
      </c>
    </row>
    <row r="2927" spans="1:25" x14ac:dyDescent="0.25">
      <c r="A2927" t="s">
        <v>4543</v>
      </c>
      <c r="B2927" t="s">
        <v>2536</v>
      </c>
      <c r="C2927" t="s">
        <v>54</v>
      </c>
      <c r="D2927" t="s">
        <v>59</v>
      </c>
      <c r="E2927" t="s">
        <v>49</v>
      </c>
      <c r="F2927" s="1" t="s">
        <v>14981</v>
      </c>
      <c r="G2927">
        <v>247</v>
      </c>
      <c r="H2927" t="s">
        <v>29</v>
      </c>
      <c r="I2927">
        <v>1386</v>
      </c>
      <c r="J2927">
        <v>294.31</v>
      </c>
      <c r="K2927">
        <f>Passenger_Data[[#This Row],[Price_USD]]*1</f>
        <v>294.31</v>
      </c>
      <c r="L2927">
        <v>74</v>
      </c>
      <c r="M2927" t="s">
        <v>30</v>
      </c>
      <c r="N2927" t="s">
        <v>60</v>
      </c>
      <c r="O2927" t="s">
        <v>33</v>
      </c>
      <c r="P2927" t="s">
        <v>50</v>
      </c>
      <c r="Q2927">
        <v>0</v>
      </c>
      <c r="R2927" t="s">
        <v>65</v>
      </c>
      <c r="S2927" t="s">
        <v>68</v>
      </c>
      <c r="T2927">
        <v>6.8</v>
      </c>
      <c r="U2927">
        <v>6</v>
      </c>
      <c r="V2927">
        <v>41</v>
      </c>
      <c r="W2927">
        <v>0</v>
      </c>
      <c r="X2927">
        <v>0</v>
      </c>
      <c r="Y2927" t="s">
        <v>45</v>
      </c>
    </row>
    <row r="2928" spans="1:25" x14ac:dyDescent="0.25">
      <c r="A2928" t="s">
        <v>4544</v>
      </c>
      <c r="B2928" t="s">
        <v>1339</v>
      </c>
      <c r="C2928" t="s">
        <v>54</v>
      </c>
      <c r="D2928" t="s">
        <v>49</v>
      </c>
      <c r="E2928" t="s">
        <v>76</v>
      </c>
      <c r="F2928" s="1" t="s">
        <v>14982</v>
      </c>
      <c r="G2928">
        <v>155</v>
      </c>
      <c r="H2928" t="s">
        <v>29</v>
      </c>
      <c r="I2928">
        <v>1576</v>
      </c>
      <c r="J2928">
        <v>246.65</v>
      </c>
      <c r="K2928">
        <f>Passenger_Data[[#This Row],[Price_USD]]*1</f>
        <v>246.65</v>
      </c>
      <c r="L2928">
        <v>66</v>
      </c>
      <c r="M2928" t="s">
        <v>40</v>
      </c>
      <c r="N2928" t="s">
        <v>31</v>
      </c>
      <c r="O2928" t="s">
        <v>33</v>
      </c>
      <c r="P2928" t="s">
        <v>83</v>
      </c>
      <c r="Q2928">
        <v>0</v>
      </c>
      <c r="R2928" t="s">
        <v>51</v>
      </c>
      <c r="S2928" t="s">
        <v>35</v>
      </c>
      <c r="T2928">
        <v>8</v>
      </c>
      <c r="U2928">
        <v>1</v>
      </c>
      <c r="V2928">
        <v>63</v>
      </c>
      <c r="W2928">
        <v>0</v>
      </c>
      <c r="X2928">
        <v>0</v>
      </c>
      <c r="Y2928" t="s">
        <v>36</v>
      </c>
    </row>
    <row r="2929" spans="1:25" x14ac:dyDescent="0.25">
      <c r="A2929" t="s">
        <v>4545</v>
      </c>
      <c r="B2929" t="s">
        <v>273</v>
      </c>
      <c r="C2929" t="s">
        <v>82</v>
      </c>
      <c r="D2929" t="s">
        <v>55</v>
      </c>
      <c r="E2929" t="s">
        <v>55</v>
      </c>
      <c r="F2929" s="1" t="s">
        <v>14983</v>
      </c>
      <c r="G2929">
        <v>250</v>
      </c>
      <c r="H2929" t="s">
        <v>29</v>
      </c>
      <c r="I2929">
        <v>1551</v>
      </c>
      <c r="J2929">
        <v>381.89</v>
      </c>
      <c r="K2929">
        <f>Passenger_Data[[#This Row],[Price_USD]]*1</f>
        <v>381.89</v>
      </c>
      <c r="L2929">
        <v>24</v>
      </c>
      <c r="M2929" t="s">
        <v>40</v>
      </c>
      <c r="N2929" t="s">
        <v>31</v>
      </c>
      <c r="O2929" t="s">
        <v>56</v>
      </c>
      <c r="P2929" t="s">
        <v>50</v>
      </c>
      <c r="Q2929">
        <v>0</v>
      </c>
      <c r="R2929" t="s">
        <v>65</v>
      </c>
      <c r="S2929" t="s">
        <v>44</v>
      </c>
      <c r="T2929">
        <v>7</v>
      </c>
      <c r="U2929">
        <v>35</v>
      </c>
      <c r="V2929">
        <v>5</v>
      </c>
      <c r="W2929">
        <v>0</v>
      </c>
      <c r="X2929">
        <v>0</v>
      </c>
      <c r="Y2929" t="s">
        <v>45</v>
      </c>
    </row>
    <row r="2930" spans="1:25" x14ac:dyDescent="0.25">
      <c r="A2930" t="s">
        <v>4546</v>
      </c>
      <c r="B2930" t="s">
        <v>2147</v>
      </c>
      <c r="C2930" t="s">
        <v>54</v>
      </c>
      <c r="D2930" t="s">
        <v>55</v>
      </c>
      <c r="E2930" t="s">
        <v>59</v>
      </c>
      <c r="F2930" s="1" t="s">
        <v>14984</v>
      </c>
      <c r="G2930">
        <v>170</v>
      </c>
      <c r="H2930" t="s">
        <v>29</v>
      </c>
      <c r="I2930">
        <v>1284</v>
      </c>
      <c r="J2930">
        <v>315.60000000000002</v>
      </c>
      <c r="K2930">
        <f>Passenger_Data[[#This Row],[Price_USD]]*1</f>
        <v>315.60000000000002</v>
      </c>
      <c r="L2930">
        <v>72</v>
      </c>
      <c r="M2930" t="s">
        <v>30</v>
      </c>
      <c r="N2930" t="s">
        <v>31</v>
      </c>
      <c r="O2930" t="s">
        <v>32</v>
      </c>
      <c r="P2930" t="s">
        <v>50</v>
      </c>
      <c r="Q2930">
        <v>1</v>
      </c>
      <c r="R2930" t="s">
        <v>43</v>
      </c>
      <c r="S2930" t="s">
        <v>61</v>
      </c>
      <c r="T2930">
        <v>6.5</v>
      </c>
      <c r="U2930">
        <v>10</v>
      </c>
      <c r="V2930">
        <v>52</v>
      </c>
      <c r="W2930">
        <v>0</v>
      </c>
      <c r="X2930">
        <v>0</v>
      </c>
      <c r="Y2930" t="s">
        <v>36</v>
      </c>
    </row>
    <row r="2931" spans="1:25" x14ac:dyDescent="0.25">
      <c r="A2931" t="s">
        <v>4547</v>
      </c>
      <c r="B2931" t="s">
        <v>630</v>
      </c>
      <c r="C2931" t="s">
        <v>26</v>
      </c>
      <c r="D2931" t="s">
        <v>55</v>
      </c>
      <c r="E2931" t="s">
        <v>27</v>
      </c>
      <c r="F2931" s="1" t="s">
        <v>14985</v>
      </c>
      <c r="G2931">
        <v>188</v>
      </c>
      <c r="H2931" t="s">
        <v>108</v>
      </c>
      <c r="I2931">
        <v>1426</v>
      </c>
      <c r="J2931">
        <v>365.91</v>
      </c>
      <c r="K2931">
        <f>Passenger_Data[[#This Row],[Price_USD]]*1</f>
        <v>365.91</v>
      </c>
      <c r="L2931">
        <v>34</v>
      </c>
      <c r="M2931" t="s">
        <v>40</v>
      </c>
      <c r="N2931" t="s">
        <v>31</v>
      </c>
      <c r="O2931" t="s">
        <v>33</v>
      </c>
      <c r="P2931" t="s">
        <v>50</v>
      </c>
      <c r="Q2931">
        <v>0</v>
      </c>
      <c r="R2931" t="s">
        <v>34</v>
      </c>
      <c r="S2931" t="s">
        <v>68</v>
      </c>
      <c r="T2931">
        <v>7.4</v>
      </c>
      <c r="U2931">
        <v>2</v>
      </c>
      <c r="V2931">
        <v>2</v>
      </c>
      <c r="W2931">
        <v>0</v>
      </c>
      <c r="X2931">
        <v>0</v>
      </c>
      <c r="Y2931" t="s">
        <v>36</v>
      </c>
    </row>
    <row r="2932" spans="1:25" x14ac:dyDescent="0.25">
      <c r="A2932" t="s">
        <v>4548</v>
      </c>
      <c r="B2932" t="s">
        <v>1829</v>
      </c>
      <c r="C2932" t="s">
        <v>54</v>
      </c>
      <c r="D2932" t="s">
        <v>76</v>
      </c>
      <c r="E2932" t="s">
        <v>55</v>
      </c>
      <c r="F2932" s="1" t="s">
        <v>14986</v>
      </c>
      <c r="G2932">
        <v>77</v>
      </c>
      <c r="H2932" t="s">
        <v>29</v>
      </c>
      <c r="I2932">
        <v>906</v>
      </c>
      <c r="J2932">
        <v>306.98</v>
      </c>
      <c r="K2932">
        <f>Passenger_Data[[#This Row],[Price_USD]]*1</f>
        <v>306.98</v>
      </c>
      <c r="L2932">
        <v>46</v>
      </c>
      <c r="M2932" t="s">
        <v>30</v>
      </c>
      <c r="N2932" t="s">
        <v>31</v>
      </c>
      <c r="O2932" t="s">
        <v>56</v>
      </c>
      <c r="P2932" t="s">
        <v>50</v>
      </c>
      <c r="Q2932">
        <v>2</v>
      </c>
      <c r="R2932" t="s">
        <v>34</v>
      </c>
      <c r="S2932" t="s">
        <v>61</v>
      </c>
      <c r="T2932">
        <v>5.7</v>
      </c>
      <c r="U2932">
        <v>1</v>
      </c>
      <c r="V2932">
        <v>47</v>
      </c>
      <c r="W2932">
        <v>0</v>
      </c>
      <c r="X2932">
        <v>0</v>
      </c>
      <c r="Y2932" t="s">
        <v>36</v>
      </c>
    </row>
    <row r="2933" spans="1:25" x14ac:dyDescent="0.25">
      <c r="A2933" t="s">
        <v>4549</v>
      </c>
      <c r="B2933" t="s">
        <v>2648</v>
      </c>
      <c r="C2933" t="s">
        <v>26</v>
      </c>
      <c r="D2933" t="s">
        <v>39</v>
      </c>
      <c r="E2933" t="s">
        <v>39</v>
      </c>
      <c r="F2933" s="1" t="s">
        <v>14987</v>
      </c>
      <c r="G2933">
        <v>253</v>
      </c>
      <c r="H2933" t="s">
        <v>29</v>
      </c>
      <c r="I2933">
        <v>1129</v>
      </c>
      <c r="J2933">
        <v>282.75</v>
      </c>
      <c r="K2933">
        <f>Passenger_Data[[#This Row],[Price_USD]]*1</f>
        <v>282.75</v>
      </c>
      <c r="L2933">
        <v>79</v>
      </c>
      <c r="M2933" t="s">
        <v>40</v>
      </c>
      <c r="N2933" t="s">
        <v>31</v>
      </c>
      <c r="O2933" t="s">
        <v>32</v>
      </c>
      <c r="P2933" t="s">
        <v>50</v>
      </c>
      <c r="Q2933">
        <v>1</v>
      </c>
      <c r="R2933" t="s">
        <v>65</v>
      </c>
      <c r="S2933" t="s">
        <v>61</v>
      </c>
      <c r="T2933">
        <v>7.6</v>
      </c>
      <c r="U2933">
        <v>11</v>
      </c>
      <c r="V2933">
        <v>116</v>
      </c>
      <c r="W2933">
        <v>0</v>
      </c>
      <c r="X2933">
        <v>0</v>
      </c>
      <c r="Y2933" t="s">
        <v>77</v>
      </c>
    </row>
    <row r="2934" spans="1:25" x14ac:dyDescent="0.25">
      <c r="A2934" t="s">
        <v>4550</v>
      </c>
      <c r="B2934" t="s">
        <v>4551</v>
      </c>
      <c r="C2934" t="s">
        <v>82</v>
      </c>
      <c r="D2934" t="s">
        <v>76</v>
      </c>
      <c r="E2934" t="s">
        <v>55</v>
      </c>
      <c r="F2934" s="1" t="s">
        <v>14988</v>
      </c>
      <c r="G2934">
        <v>210</v>
      </c>
      <c r="H2934" t="s">
        <v>29</v>
      </c>
      <c r="I2934">
        <v>1292</v>
      </c>
      <c r="J2934">
        <v>478.04</v>
      </c>
      <c r="K2934">
        <f>Passenger_Data[[#This Row],[Price_USD]]*1</f>
        <v>478.04</v>
      </c>
      <c r="L2934">
        <v>51</v>
      </c>
      <c r="M2934" t="s">
        <v>30</v>
      </c>
      <c r="N2934" t="s">
        <v>41</v>
      </c>
      <c r="O2934" t="s">
        <v>33</v>
      </c>
      <c r="P2934" t="s">
        <v>50</v>
      </c>
      <c r="Q2934">
        <v>3</v>
      </c>
      <c r="R2934" t="s">
        <v>51</v>
      </c>
      <c r="S2934" t="s">
        <v>44</v>
      </c>
      <c r="T2934">
        <v>7.2</v>
      </c>
      <c r="U2934">
        <v>2</v>
      </c>
      <c r="V2934">
        <v>64</v>
      </c>
      <c r="W2934">
        <v>0</v>
      </c>
      <c r="X2934">
        <v>0</v>
      </c>
      <c r="Y2934" t="s">
        <v>77</v>
      </c>
    </row>
    <row r="2935" spans="1:25" x14ac:dyDescent="0.25">
      <c r="A2935" t="s">
        <v>4552</v>
      </c>
      <c r="B2935" t="s">
        <v>85</v>
      </c>
      <c r="C2935" t="s">
        <v>82</v>
      </c>
      <c r="D2935" t="s">
        <v>59</v>
      </c>
      <c r="E2935" t="s">
        <v>39</v>
      </c>
      <c r="F2935" s="1" t="s">
        <v>14989</v>
      </c>
      <c r="G2935">
        <v>138</v>
      </c>
      <c r="H2935" t="s">
        <v>29</v>
      </c>
      <c r="I2935">
        <v>1640</v>
      </c>
      <c r="J2935">
        <v>291.45</v>
      </c>
      <c r="K2935">
        <f>Passenger_Data[[#This Row],[Price_USD]]*1</f>
        <v>291.45</v>
      </c>
      <c r="L2935">
        <v>53</v>
      </c>
      <c r="M2935" t="s">
        <v>30</v>
      </c>
      <c r="N2935" t="s">
        <v>31</v>
      </c>
      <c r="O2935" t="s">
        <v>56</v>
      </c>
      <c r="P2935" t="s">
        <v>50</v>
      </c>
      <c r="Q2935">
        <v>0</v>
      </c>
      <c r="R2935" t="s">
        <v>43</v>
      </c>
      <c r="S2935" t="s">
        <v>68</v>
      </c>
      <c r="T2935">
        <v>6.8</v>
      </c>
      <c r="U2935">
        <v>15</v>
      </c>
      <c r="V2935">
        <v>91</v>
      </c>
      <c r="W2935">
        <v>0</v>
      </c>
      <c r="X2935">
        <v>1</v>
      </c>
      <c r="Y2935" t="s">
        <v>45</v>
      </c>
    </row>
    <row r="2936" spans="1:25" x14ac:dyDescent="0.25">
      <c r="A2936" t="s">
        <v>4553</v>
      </c>
      <c r="B2936" t="s">
        <v>1212</v>
      </c>
      <c r="C2936" t="s">
        <v>48</v>
      </c>
      <c r="D2936" t="s">
        <v>55</v>
      </c>
      <c r="E2936" t="s">
        <v>39</v>
      </c>
      <c r="F2936" s="1" t="s">
        <v>14990</v>
      </c>
      <c r="G2936">
        <v>234</v>
      </c>
      <c r="H2936" t="s">
        <v>29</v>
      </c>
      <c r="I2936">
        <v>1157</v>
      </c>
      <c r="J2936">
        <v>280.42</v>
      </c>
      <c r="K2936">
        <f>Passenger_Data[[#This Row],[Price_USD]]*1</f>
        <v>280.42</v>
      </c>
      <c r="L2936">
        <v>35</v>
      </c>
      <c r="M2936" t="s">
        <v>30</v>
      </c>
      <c r="N2936" t="s">
        <v>31</v>
      </c>
      <c r="O2936" t="s">
        <v>42</v>
      </c>
      <c r="P2936" t="s">
        <v>50</v>
      </c>
      <c r="Q2936">
        <v>1</v>
      </c>
      <c r="R2936" t="s">
        <v>51</v>
      </c>
      <c r="S2936" t="s">
        <v>68</v>
      </c>
      <c r="T2936">
        <v>3.1</v>
      </c>
      <c r="U2936">
        <v>8</v>
      </c>
      <c r="V2936">
        <v>74</v>
      </c>
      <c r="W2936">
        <v>0</v>
      </c>
      <c r="X2936">
        <v>0</v>
      </c>
      <c r="Y2936" t="s">
        <v>36</v>
      </c>
    </row>
    <row r="2937" spans="1:25" x14ac:dyDescent="0.25">
      <c r="A2937" t="s">
        <v>4554</v>
      </c>
      <c r="B2937" t="s">
        <v>4499</v>
      </c>
      <c r="C2937" t="s">
        <v>82</v>
      </c>
      <c r="D2937" t="s">
        <v>28</v>
      </c>
      <c r="E2937" t="s">
        <v>28</v>
      </c>
      <c r="F2937" s="1" t="s">
        <v>14991</v>
      </c>
      <c r="G2937">
        <v>222</v>
      </c>
      <c r="H2937" t="s">
        <v>29</v>
      </c>
      <c r="I2937">
        <v>628</v>
      </c>
      <c r="J2937">
        <v>406.21</v>
      </c>
      <c r="K2937">
        <f>Passenger_Data[[#This Row],[Price_USD]]*1</f>
        <v>406.21</v>
      </c>
      <c r="L2937">
        <v>55</v>
      </c>
      <c r="M2937" t="s">
        <v>30</v>
      </c>
      <c r="N2937" t="s">
        <v>31</v>
      </c>
      <c r="O2937" t="s">
        <v>32</v>
      </c>
      <c r="P2937" t="s">
        <v>83</v>
      </c>
      <c r="Q2937">
        <v>0</v>
      </c>
      <c r="R2937" t="s">
        <v>65</v>
      </c>
      <c r="S2937" t="s">
        <v>68</v>
      </c>
      <c r="T2937">
        <v>6.3</v>
      </c>
      <c r="U2937">
        <v>3</v>
      </c>
      <c r="V2937">
        <v>86</v>
      </c>
      <c r="W2937">
        <v>0</v>
      </c>
      <c r="X2937">
        <v>1</v>
      </c>
      <c r="Y2937" t="s">
        <v>45</v>
      </c>
    </row>
    <row r="2938" spans="1:25" x14ac:dyDescent="0.25">
      <c r="A2938" t="s">
        <v>4555</v>
      </c>
      <c r="B2938" t="s">
        <v>4412</v>
      </c>
      <c r="C2938" t="s">
        <v>48</v>
      </c>
      <c r="D2938" t="s">
        <v>64</v>
      </c>
      <c r="E2938" t="s">
        <v>64</v>
      </c>
      <c r="F2938" s="1" t="s">
        <v>14992</v>
      </c>
      <c r="G2938">
        <v>164</v>
      </c>
      <c r="H2938" t="s">
        <v>29</v>
      </c>
      <c r="I2938">
        <v>1095</v>
      </c>
      <c r="J2938">
        <v>378.5</v>
      </c>
      <c r="K2938">
        <f>Passenger_Data[[#This Row],[Price_USD]]*1</f>
        <v>378.5</v>
      </c>
      <c r="L2938">
        <v>43</v>
      </c>
      <c r="M2938" t="s">
        <v>30</v>
      </c>
      <c r="N2938" t="s">
        <v>41</v>
      </c>
      <c r="O2938" t="s">
        <v>42</v>
      </c>
      <c r="P2938" t="s">
        <v>83</v>
      </c>
      <c r="Q2938">
        <v>0</v>
      </c>
      <c r="R2938" t="s">
        <v>51</v>
      </c>
      <c r="S2938" t="s">
        <v>61</v>
      </c>
      <c r="T2938">
        <v>8.1</v>
      </c>
      <c r="U2938">
        <v>17</v>
      </c>
      <c r="V2938">
        <v>57</v>
      </c>
      <c r="W2938">
        <v>0</v>
      </c>
      <c r="X2938">
        <v>0</v>
      </c>
      <c r="Y2938" t="s">
        <v>36</v>
      </c>
    </row>
    <row r="2939" spans="1:25" x14ac:dyDescent="0.25">
      <c r="A2939" t="s">
        <v>4556</v>
      </c>
      <c r="B2939" t="s">
        <v>4485</v>
      </c>
      <c r="C2939" t="s">
        <v>73</v>
      </c>
      <c r="D2939" t="s">
        <v>59</v>
      </c>
      <c r="E2939" t="s">
        <v>59</v>
      </c>
      <c r="F2939" s="1" t="s">
        <v>14993</v>
      </c>
      <c r="G2939">
        <v>179</v>
      </c>
      <c r="H2939" t="s">
        <v>86</v>
      </c>
      <c r="I2939">
        <v>1425</v>
      </c>
      <c r="J2939">
        <v>416.39</v>
      </c>
      <c r="K2939">
        <f>Passenger_Data[[#This Row],[Price_USD]]*1</f>
        <v>416.39</v>
      </c>
      <c r="L2939">
        <v>19</v>
      </c>
      <c r="M2939" t="s">
        <v>40</v>
      </c>
      <c r="N2939" t="s">
        <v>31</v>
      </c>
      <c r="O2939" t="s">
        <v>42</v>
      </c>
      <c r="P2939" t="s">
        <v>50</v>
      </c>
      <c r="Q2939">
        <v>0</v>
      </c>
      <c r="R2939" t="s">
        <v>65</v>
      </c>
      <c r="S2939" t="s">
        <v>61</v>
      </c>
      <c r="T2939">
        <v>7.2</v>
      </c>
      <c r="U2939">
        <v>17</v>
      </c>
      <c r="V2939">
        <v>89</v>
      </c>
      <c r="W2939">
        <v>0</v>
      </c>
      <c r="X2939">
        <v>0</v>
      </c>
      <c r="Y2939" t="s">
        <v>77</v>
      </c>
    </row>
    <row r="2940" spans="1:25" x14ac:dyDescent="0.25">
      <c r="A2940" t="s">
        <v>4557</v>
      </c>
      <c r="B2940" t="s">
        <v>2391</v>
      </c>
      <c r="C2940" t="s">
        <v>82</v>
      </c>
      <c r="D2940" t="s">
        <v>27</v>
      </c>
      <c r="E2940" t="s">
        <v>64</v>
      </c>
      <c r="F2940" s="1" t="s">
        <v>14994</v>
      </c>
      <c r="G2940">
        <v>207</v>
      </c>
      <c r="H2940" t="s">
        <v>86</v>
      </c>
      <c r="I2940">
        <v>1179</v>
      </c>
      <c r="J2940">
        <v>374.48</v>
      </c>
      <c r="K2940">
        <f>Passenger_Data[[#This Row],[Price_USD]]*1</f>
        <v>374.48</v>
      </c>
      <c r="L2940">
        <v>73</v>
      </c>
      <c r="M2940" t="s">
        <v>30</v>
      </c>
      <c r="N2940" t="s">
        <v>41</v>
      </c>
      <c r="O2940" t="s">
        <v>33</v>
      </c>
      <c r="P2940" t="s">
        <v>33</v>
      </c>
      <c r="Q2940">
        <v>0</v>
      </c>
      <c r="R2940" t="s">
        <v>65</v>
      </c>
      <c r="S2940" t="s">
        <v>68</v>
      </c>
      <c r="T2940">
        <v>7.2</v>
      </c>
      <c r="U2940">
        <v>18</v>
      </c>
      <c r="V2940">
        <v>73</v>
      </c>
      <c r="W2940">
        <v>0</v>
      </c>
      <c r="X2940">
        <v>1</v>
      </c>
      <c r="Y2940" t="s">
        <v>36</v>
      </c>
    </row>
    <row r="2941" spans="1:25" x14ac:dyDescent="0.25">
      <c r="A2941" t="s">
        <v>4558</v>
      </c>
      <c r="B2941" t="s">
        <v>4559</v>
      </c>
      <c r="C2941" t="s">
        <v>48</v>
      </c>
      <c r="D2941" t="s">
        <v>28</v>
      </c>
      <c r="E2941" t="s">
        <v>64</v>
      </c>
      <c r="F2941" s="1" t="s">
        <v>14995</v>
      </c>
      <c r="G2941">
        <v>257</v>
      </c>
      <c r="H2941" t="s">
        <v>29</v>
      </c>
      <c r="I2941">
        <v>1323</v>
      </c>
      <c r="J2941">
        <v>324.27</v>
      </c>
      <c r="K2941">
        <f>Passenger_Data[[#This Row],[Price_USD]]*1</f>
        <v>324.27</v>
      </c>
      <c r="L2941">
        <v>40</v>
      </c>
      <c r="M2941" t="s">
        <v>30</v>
      </c>
      <c r="N2941" t="s">
        <v>31</v>
      </c>
      <c r="O2941" t="s">
        <v>56</v>
      </c>
      <c r="P2941" t="s">
        <v>50</v>
      </c>
      <c r="Q2941">
        <v>2</v>
      </c>
      <c r="R2941" t="s">
        <v>43</v>
      </c>
      <c r="S2941" t="s">
        <v>61</v>
      </c>
      <c r="T2941">
        <v>7.2</v>
      </c>
      <c r="U2941">
        <v>8</v>
      </c>
      <c r="V2941">
        <v>10</v>
      </c>
      <c r="W2941">
        <v>0</v>
      </c>
      <c r="X2941">
        <v>0</v>
      </c>
      <c r="Y2941" t="s">
        <v>77</v>
      </c>
    </row>
    <row r="2942" spans="1:25" x14ac:dyDescent="0.25">
      <c r="A2942" t="s">
        <v>4560</v>
      </c>
      <c r="B2942" t="s">
        <v>4561</v>
      </c>
      <c r="C2942" t="s">
        <v>48</v>
      </c>
      <c r="D2942" t="s">
        <v>59</v>
      </c>
      <c r="E2942" t="s">
        <v>55</v>
      </c>
      <c r="F2942" s="1" t="s">
        <v>14996</v>
      </c>
      <c r="G2942">
        <v>269</v>
      </c>
      <c r="H2942" t="s">
        <v>29</v>
      </c>
      <c r="I2942">
        <v>689</v>
      </c>
      <c r="J2942">
        <v>342.43</v>
      </c>
      <c r="K2942">
        <f>Passenger_Data[[#This Row],[Price_USD]]*1</f>
        <v>342.43</v>
      </c>
      <c r="L2942">
        <v>33</v>
      </c>
      <c r="M2942" t="s">
        <v>40</v>
      </c>
      <c r="N2942" t="s">
        <v>41</v>
      </c>
      <c r="O2942" t="s">
        <v>42</v>
      </c>
      <c r="P2942" t="s">
        <v>83</v>
      </c>
      <c r="Q2942">
        <v>0</v>
      </c>
      <c r="R2942" t="s">
        <v>65</v>
      </c>
      <c r="S2942" t="s">
        <v>35</v>
      </c>
      <c r="T2942">
        <v>7.2</v>
      </c>
      <c r="U2942">
        <v>3</v>
      </c>
      <c r="V2942">
        <v>106</v>
      </c>
      <c r="W2942">
        <v>0</v>
      </c>
      <c r="X2942">
        <v>0</v>
      </c>
      <c r="Y2942" t="s">
        <v>36</v>
      </c>
    </row>
    <row r="2943" spans="1:25" x14ac:dyDescent="0.25">
      <c r="A2943" t="s">
        <v>4562</v>
      </c>
      <c r="B2943" t="s">
        <v>570</v>
      </c>
      <c r="C2943" t="s">
        <v>73</v>
      </c>
      <c r="D2943" t="s">
        <v>55</v>
      </c>
      <c r="E2943" t="s">
        <v>59</v>
      </c>
      <c r="F2943" s="1" t="s">
        <v>14997</v>
      </c>
      <c r="G2943">
        <v>126</v>
      </c>
      <c r="H2943" t="s">
        <v>29</v>
      </c>
      <c r="I2943">
        <v>1401</v>
      </c>
      <c r="J2943">
        <v>269.64</v>
      </c>
      <c r="K2943">
        <f>Passenger_Data[[#This Row],[Price_USD]]*1</f>
        <v>269.64</v>
      </c>
      <c r="L2943">
        <v>42</v>
      </c>
      <c r="M2943" t="s">
        <v>40</v>
      </c>
      <c r="N2943" t="s">
        <v>41</v>
      </c>
      <c r="O2943" t="s">
        <v>32</v>
      </c>
      <c r="P2943" t="s">
        <v>50</v>
      </c>
      <c r="Q2943">
        <v>1</v>
      </c>
      <c r="R2943" t="s">
        <v>43</v>
      </c>
      <c r="S2943" t="s">
        <v>61</v>
      </c>
      <c r="T2943">
        <v>3.7</v>
      </c>
      <c r="U2943">
        <v>34</v>
      </c>
      <c r="V2943">
        <v>68</v>
      </c>
      <c r="W2943">
        <v>0</v>
      </c>
      <c r="X2943">
        <v>1</v>
      </c>
      <c r="Y2943" t="s">
        <v>45</v>
      </c>
    </row>
    <row r="2944" spans="1:25" x14ac:dyDescent="0.25">
      <c r="A2944" t="s">
        <v>4563</v>
      </c>
      <c r="B2944" t="s">
        <v>1282</v>
      </c>
      <c r="C2944" t="s">
        <v>82</v>
      </c>
      <c r="D2944" t="s">
        <v>55</v>
      </c>
      <c r="E2944" t="s">
        <v>55</v>
      </c>
      <c r="F2944" s="1" t="s">
        <v>14998</v>
      </c>
      <c r="G2944">
        <v>222</v>
      </c>
      <c r="H2944" t="s">
        <v>29</v>
      </c>
      <c r="I2944">
        <v>1602</v>
      </c>
      <c r="J2944">
        <v>389.58</v>
      </c>
      <c r="K2944">
        <f>Passenger_Data[[#This Row],[Price_USD]]*1</f>
        <v>389.58</v>
      </c>
      <c r="L2944">
        <v>47</v>
      </c>
      <c r="M2944" t="s">
        <v>40</v>
      </c>
      <c r="N2944" t="s">
        <v>31</v>
      </c>
      <c r="O2944" t="s">
        <v>32</v>
      </c>
      <c r="P2944" t="s">
        <v>50</v>
      </c>
      <c r="Q2944">
        <v>1</v>
      </c>
      <c r="R2944" t="s">
        <v>51</v>
      </c>
      <c r="S2944" t="s">
        <v>35</v>
      </c>
      <c r="T2944">
        <v>5.7</v>
      </c>
      <c r="U2944">
        <v>2</v>
      </c>
      <c r="V2944">
        <v>87</v>
      </c>
      <c r="W2944">
        <v>0</v>
      </c>
      <c r="X2944">
        <v>0</v>
      </c>
      <c r="Y2944" t="s">
        <v>45</v>
      </c>
    </row>
    <row r="2945" spans="1:25" x14ac:dyDescent="0.25">
      <c r="A2945" t="s">
        <v>4564</v>
      </c>
      <c r="B2945" t="s">
        <v>1208</v>
      </c>
      <c r="C2945" t="s">
        <v>26</v>
      </c>
      <c r="D2945" t="s">
        <v>49</v>
      </c>
      <c r="E2945" t="s">
        <v>64</v>
      </c>
      <c r="F2945" s="1" t="s">
        <v>14999</v>
      </c>
      <c r="G2945">
        <v>205</v>
      </c>
      <c r="H2945" t="s">
        <v>29</v>
      </c>
      <c r="I2945">
        <v>1415</v>
      </c>
      <c r="J2945">
        <v>363.25</v>
      </c>
      <c r="K2945">
        <f>Passenger_Data[[#This Row],[Price_USD]]*1</f>
        <v>363.25</v>
      </c>
      <c r="L2945">
        <v>72</v>
      </c>
      <c r="M2945" t="s">
        <v>30</v>
      </c>
      <c r="N2945" t="s">
        <v>41</v>
      </c>
      <c r="O2945" t="s">
        <v>42</v>
      </c>
      <c r="P2945" t="s">
        <v>83</v>
      </c>
      <c r="Q2945">
        <v>5</v>
      </c>
      <c r="R2945" t="s">
        <v>34</v>
      </c>
      <c r="S2945" t="s">
        <v>35</v>
      </c>
      <c r="T2945">
        <v>5.7</v>
      </c>
      <c r="U2945">
        <v>2</v>
      </c>
      <c r="V2945">
        <v>75</v>
      </c>
      <c r="W2945">
        <v>1</v>
      </c>
      <c r="X2945">
        <v>0</v>
      </c>
      <c r="Y2945" t="s">
        <v>45</v>
      </c>
    </row>
    <row r="2946" spans="1:25" x14ac:dyDescent="0.25">
      <c r="A2946" t="s">
        <v>4565</v>
      </c>
      <c r="B2946" t="s">
        <v>1934</v>
      </c>
      <c r="C2946" t="s">
        <v>26</v>
      </c>
      <c r="D2946" t="s">
        <v>49</v>
      </c>
      <c r="E2946" t="s">
        <v>28</v>
      </c>
      <c r="F2946" s="1" t="s">
        <v>15000</v>
      </c>
      <c r="G2946">
        <v>227</v>
      </c>
      <c r="H2946" t="s">
        <v>29</v>
      </c>
      <c r="I2946">
        <v>1243</v>
      </c>
      <c r="J2946">
        <v>464.02</v>
      </c>
      <c r="K2946">
        <f>Passenger_Data[[#This Row],[Price_USD]]*1</f>
        <v>464.02</v>
      </c>
      <c r="L2946">
        <v>39</v>
      </c>
      <c r="M2946" t="s">
        <v>40</v>
      </c>
      <c r="N2946" t="s">
        <v>41</v>
      </c>
      <c r="O2946" t="s">
        <v>33</v>
      </c>
      <c r="P2946" t="s">
        <v>83</v>
      </c>
      <c r="Q2946">
        <v>2</v>
      </c>
      <c r="R2946" t="s">
        <v>65</v>
      </c>
      <c r="S2946" t="s">
        <v>68</v>
      </c>
      <c r="T2946">
        <v>5.6</v>
      </c>
      <c r="U2946">
        <v>2</v>
      </c>
      <c r="V2946">
        <v>34</v>
      </c>
      <c r="W2946">
        <v>0</v>
      </c>
      <c r="X2946">
        <v>0</v>
      </c>
      <c r="Y2946" t="s">
        <v>77</v>
      </c>
    </row>
    <row r="2947" spans="1:25" x14ac:dyDescent="0.25">
      <c r="A2947" t="s">
        <v>4566</v>
      </c>
      <c r="B2947" t="s">
        <v>2174</v>
      </c>
      <c r="C2947" t="s">
        <v>82</v>
      </c>
      <c r="D2947" t="s">
        <v>59</v>
      </c>
      <c r="E2947" t="s">
        <v>59</v>
      </c>
      <c r="F2947" s="1" t="s">
        <v>15001</v>
      </c>
      <c r="G2947">
        <v>109</v>
      </c>
      <c r="H2947" t="s">
        <v>29</v>
      </c>
      <c r="I2947">
        <v>1640</v>
      </c>
      <c r="J2947">
        <v>323.73</v>
      </c>
      <c r="K2947">
        <f>Passenger_Data[[#This Row],[Price_USD]]*1</f>
        <v>323.73</v>
      </c>
      <c r="L2947">
        <v>38</v>
      </c>
      <c r="M2947" t="s">
        <v>30</v>
      </c>
      <c r="N2947" t="s">
        <v>31</v>
      </c>
      <c r="O2947" t="s">
        <v>42</v>
      </c>
      <c r="P2947" t="s">
        <v>50</v>
      </c>
      <c r="Q2947">
        <v>1</v>
      </c>
      <c r="R2947" t="s">
        <v>65</v>
      </c>
      <c r="S2947" t="s">
        <v>44</v>
      </c>
      <c r="T2947">
        <v>9</v>
      </c>
      <c r="U2947">
        <v>1</v>
      </c>
      <c r="V2947">
        <v>76</v>
      </c>
      <c r="W2947">
        <v>0</v>
      </c>
      <c r="X2947">
        <v>0</v>
      </c>
      <c r="Y2947" t="s">
        <v>45</v>
      </c>
    </row>
    <row r="2948" spans="1:25" x14ac:dyDescent="0.25">
      <c r="A2948" t="s">
        <v>4567</v>
      </c>
      <c r="B2948" t="s">
        <v>4568</v>
      </c>
      <c r="C2948" t="s">
        <v>54</v>
      </c>
      <c r="D2948" t="s">
        <v>64</v>
      </c>
      <c r="E2948" t="s">
        <v>59</v>
      </c>
      <c r="F2948" s="1" t="s">
        <v>15002</v>
      </c>
      <c r="G2948">
        <v>279</v>
      </c>
      <c r="H2948" t="s">
        <v>29</v>
      </c>
      <c r="I2948">
        <v>1152</v>
      </c>
      <c r="J2948">
        <v>251.35</v>
      </c>
      <c r="K2948">
        <f>Passenger_Data[[#This Row],[Price_USD]]*1</f>
        <v>251.35</v>
      </c>
      <c r="L2948">
        <v>21</v>
      </c>
      <c r="M2948" t="s">
        <v>40</v>
      </c>
      <c r="N2948" t="s">
        <v>31</v>
      </c>
      <c r="O2948" t="s">
        <v>42</v>
      </c>
      <c r="P2948" t="s">
        <v>50</v>
      </c>
      <c r="Q2948">
        <v>0</v>
      </c>
      <c r="R2948" t="s">
        <v>51</v>
      </c>
      <c r="S2948" t="s">
        <v>44</v>
      </c>
      <c r="T2948">
        <v>4.5999999999999996</v>
      </c>
      <c r="U2948">
        <v>1</v>
      </c>
      <c r="V2948">
        <v>76</v>
      </c>
      <c r="W2948">
        <v>1</v>
      </c>
      <c r="X2948">
        <v>0</v>
      </c>
      <c r="Y2948" t="s">
        <v>45</v>
      </c>
    </row>
    <row r="2949" spans="1:25" x14ac:dyDescent="0.25">
      <c r="A2949" t="s">
        <v>4569</v>
      </c>
      <c r="B2949" t="s">
        <v>528</v>
      </c>
      <c r="C2949" t="s">
        <v>54</v>
      </c>
      <c r="D2949" t="s">
        <v>28</v>
      </c>
      <c r="E2949" t="s">
        <v>64</v>
      </c>
      <c r="F2949" s="1" t="s">
        <v>15003</v>
      </c>
      <c r="G2949">
        <v>133</v>
      </c>
      <c r="H2949" t="s">
        <v>29</v>
      </c>
      <c r="I2949">
        <v>1200</v>
      </c>
      <c r="J2949">
        <v>465.23</v>
      </c>
      <c r="K2949">
        <f>Passenger_Data[[#This Row],[Price_USD]]*1</f>
        <v>465.23</v>
      </c>
      <c r="L2949">
        <v>71</v>
      </c>
      <c r="M2949" t="s">
        <v>40</v>
      </c>
      <c r="N2949" t="s">
        <v>31</v>
      </c>
      <c r="O2949" t="s">
        <v>33</v>
      </c>
      <c r="P2949" t="s">
        <v>264</v>
      </c>
      <c r="Q2949">
        <v>1</v>
      </c>
      <c r="R2949" t="s">
        <v>34</v>
      </c>
      <c r="S2949" t="s">
        <v>35</v>
      </c>
      <c r="T2949">
        <v>6.6</v>
      </c>
      <c r="U2949">
        <v>1</v>
      </c>
      <c r="V2949">
        <v>114</v>
      </c>
      <c r="W2949">
        <v>0</v>
      </c>
      <c r="X2949">
        <v>1</v>
      </c>
      <c r="Y2949" t="s">
        <v>45</v>
      </c>
    </row>
    <row r="2950" spans="1:25" x14ac:dyDescent="0.25">
      <c r="A2950" t="s">
        <v>4570</v>
      </c>
      <c r="B2950" t="s">
        <v>2676</v>
      </c>
      <c r="C2950" t="s">
        <v>26</v>
      </c>
      <c r="D2950" t="s">
        <v>76</v>
      </c>
      <c r="E2950" t="s">
        <v>27</v>
      </c>
      <c r="F2950" s="1" t="s">
        <v>15004</v>
      </c>
      <c r="G2950">
        <v>221</v>
      </c>
      <c r="H2950" t="s">
        <v>29</v>
      </c>
      <c r="I2950">
        <v>1003</v>
      </c>
      <c r="J2950">
        <v>559.26</v>
      </c>
      <c r="K2950">
        <f>Passenger_Data[[#This Row],[Price_USD]]*1</f>
        <v>559.26</v>
      </c>
      <c r="L2950">
        <v>18</v>
      </c>
      <c r="M2950" t="s">
        <v>30</v>
      </c>
      <c r="N2950" t="s">
        <v>41</v>
      </c>
      <c r="O2950" t="s">
        <v>32</v>
      </c>
      <c r="P2950" t="s">
        <v>50</v>
      </c>
      <c r="Q2950">
        <v>1</v>
      </c>
      <c r="R2950" t="s">
        <v>51</v>
      </c>
      <c r="S2950" t="s">
        <v>44</v>
      </c>
      <c r="T2950">
        <v>4.0999999999999996</v>
      </c>
      <c r="U2950">
        <v>7</v>
      </c>
      <c r="V2950">
        <v>5</v>
      </c>
      <c r="W2950">
        <v>0</v>
      </c>
      <c r="X2950">
        <v>0</v>
      </c>
      <c r="Y2950" t="s">
        <v>77</v>
      </c>
    </row>
    <row r="2951" spans="1:25" x14ac:dyDescent="0.25">
      <c r="A2951" t="s">
        <v>4571</v>
      </c>
      <c r="B2951" t="s">
        <v>1866</v>
      </c>
      <c r="C2951" t="s">
        <v>26</v>
      </c>
      <c r="D2951" t="s">
        <v>76</v>
      </c>
      <c r="E2951" t="s">
        <v>76</v>
      </c>
      <c r="F2951" s="1" t="s">
        <v>15005</v>
      </c>
      <c r="G2951">
        <v>168</v>
      </c>
      <c r="H2951" t="s">
        <v>29</v>
      </c>
      <c r="I2951">
        <v>1280</v>
      </c>
      <c r="J2951">
        <v>399.94</v>
      </c>
      <c r="K2951">
        <f>Passenger_Data[[#This Row],[Price_USD]]*1</f>
        <v>399.94</v>
      </c>
      <c r="L2951">
        <v>61</v>
      </c>
      <c r="M2951" t="s">
        <v>30</v>
      </c>
      <c r="N2951" t="s">
        <v>41</v>
      </c>
      <c r="O2951" t="s">
        <v>33</v>
      </c>
      <c r="P2951" t="s">
        <v>50</v>
      </c>
      <c r="Q2951">
        <v>5</v>
      </c>
      <c r="R2951" t="s">
        <v>65</v>
      </c>
      <c r="S2951" t="s">
        <v>68</v>
      </c>
      <c r="T2951">
        <v>5.5</v>
      </c>
      <c r="U2951">
        <v>12</v>
      </c>
      <c r="V2951">
        <v>57</v>
      </c>
      <c r="W2951">
        <v>0</v>
      </c>
      <c r="X2951">
        <v>0</v>
      </c>
      <c r="Y2951" t="s">
        <v>77</v>
      </c>
    </row>
    <row r="2952" spans="1:25" x14ac:dyDescent="0.25">
      <c r="A2952" t="s">
        <v>4572</v>
      </c>
      <c r="B2952" t="s">
        <v>4573</v>
      </c>
      <c r="C2952" t="s">
        <v>82</v>
      </c>
      <c r="D2952" t="s">
        <v>55</v>
      </c>
      <c r="E2952" t="s">
        <v>64</v>
      </c>
      <c r="F2952" s="1" t="s">
        <v>15006</v>
      </c>
      <c r="G2952">
        <v>173</v>
      </c>
      <c r="H2952" t="s">
        <v>86</v>
      </c>
      <c r="I2952">
        <v>1046</v>
      </c>
      <c r="J2952">
        <v>421.9</v>
      </c>
      <c r="K2952">
        <f>Passenger_Data[[#This Row],[Price_USD]]*1</f>
        <v>421.9</v>
      </c>
      <c r="L2952">
        <v>18</v>
      </c>
      <c r="M2952" t="s">
        <v>40</v>
      </c>
      <c r="N2952" t="s">
        <v>41</v>
      </c>
      <c r="O2952" t="s">
        <v>56</v>
      </c>
      <c r="P2952" t="s">
        <v>50</v>
      </c>
      <c r="Q2952">
        <v>1</v>
      </c>
      <c r="R2952" t="s">
        <v>65</v>
      </c>
      <c r="S2952" t="s">
        <v>35</v>
      </c>
      <c r="T2952">
        <v>5</v>
      </c>
      <c r="U2952">
        <v>11</v>
      </c>
      <c r="V2952">
        <v>42</v>
      </c>
      <c r="W2952">
        <v>0</v>
      </c>
      <c r="X2952">
        <v>1</v>
      </c>
      <c r="Y2952" t="s">
        <v>77</v>
      </c>
    </row>
    <row r="2953" spans="1:25" x14ac:dyDescent="0.25">
      <c r="A2953" t="s">
        <v>4574</v>
      </c>
      <c r="B2953" t="s">
        <v>2651</v>
      </c>
      <c r="C2953" t="s">
        <v>54</v>
      </c>
      <c r="D2953" t="s">
        <v>27</v>
      </c>
      <c r="E2953" t="s">
        <v>64</v>
      </c>
      <c r="F2953" s="1" t="s">
        <v>15007</v>
      </c>
      <c r="G2953">
        <v>199</v>
      </c>
      <c r="H2953" t="s">
        <v>29</v>
      </c>
      <c r="I2953">
        <v>1295</v>
      </c>
      <c r="J2953">
        <v>368.69</v>
      </c>
      <c r="K2953">
        <f>Passenger_Data[[#This Row],[Price_USD]]*1</f>
        <v>368.69</v>
      </c>
      <c r="L2953">
        <v>29</v>
      </c>
      <c r="M2953" t="s">
        <v>40</v>
      </c>
      <c r="N2953" t="s">
        <v>60</v>
      </c>
      <c r="O2953" t="s">
        <v>33</v>
      </c>
      <c r="P2953" t="s">
        <v>50</v>
      </c>
      <c r="Q2953">
        <v>0</v>
      </c>
      <c r="R2953" t="s">
        <v>43</v>
      </c>
      <c r="S2953" t="s">
        <v>35</v>
      </c>
      <c r="T2953">
        <v>9.6</v>
      </c>
      <c r="U2953">
        <v>2</v>
      </c>
      <c r="V2953">
        <v>47</v>
      </c>
      <c r="W2953">
        <v>0</v>
      </c>
      <c r="X2953">
        <v>0</v>
      </c>
      <c r="Y2953" t="s">
        <v>36</v>
      </c>
    </row>
    <row r="2954" spans="1:25" x14ac:dyDescent="0.25">
      <c r="A2954" t="s">
        <v>4575</v>
      </c>
      <c r="B2954" t="s">
        <v>3349</v>
      </c>
      <c r="C2954" t="s">
        <v>54</v>
      </c>
      <c r="D2954" t="s">
        <v>39</v>
      </c>
      <c r="E2954" t="s">
        <v>39</v>
      </c>
      <c r="F2954" s="1" t="s">
        <v>15008</v>
      </c>
      <c r="G2954">
        <v>212</v>
      </c>
      <c r="H2954" t="s">
        <v>29</v>
      </c>
      <c r="I2954">
        <v>1701</v>
      </c>
      <c r="J2954">
        <v>359.65</v>
      </c>
      <c r="K2954">
        <f>Passenger_Data[[#This Row],[Price_USD]]*1</f>
        <v>359.65</v>
      </c>
      <c r="L2954">
        <v>26</v>
      </c>
      <c r="M2954" t="s">
        <v>30</v>
      </c>
      <c r="N2954" t="s">
        <v>41</v>
      </c>
      <c r="O2954" t="s">
        <v>33</v>
      </c>
      <c r="P2954" t="s">
        <v>33</v>
      </c>
      <c r="Q2954">
        <v>3</v>
      </c>
      <c r="R2954" t="s">
        <v>51</v>
      </c>
      <c r="S2954" t="s">
        <v>68</v>
      </c>
      <c r="T2954">
        <v>8.4</v>
      </c>
      <c r="U2954">
        <v>8</v>
      </c>
      <c r="V2954">
        <v>118</v>
      </c>
      <c r="W2954">
        <v>0</v>
      </c>
      <c r="X2954">
        <v>0</v>
      </c>
      <c r="Y2954" t="s">
        <v>36</v>
      </c>
    </row>
    <row r="2955" spans="1:25" x14ac:dyDescent="0.25">
      <c r="A2955" t="s">
        <v>4576</v>
      </c>
      <c r="B2955" t="s">
        <v>291</v>
      </c>
      <c r="C2955" t="s">
        <v>73</v>
      </c>
      <c r="D2955" t="s">
        <v>59</v>
      </c>
      <c r="E2955" t="s">
        <v>49</v>
      </c>
      <c r="F2955" s="1" t="s">
        <v>15009</v>
      </c>
      <c r="G2955">
        <v>198</v>
      </c>
      <c r="H2955" t="s">
        <v>29</v>
      </c>
      <c r="I2955">
        <v>1378</v>
      </c>
      <c r="J2955">
        <v>387.75</v>
      </c>
      <c r="K2955">
        <f>Passenger_Data[[#This Row],[Price_USD]]*1</f>
        <v>387.75</v>
      </c>
      <c r="L2955">
        <v>23</v>
      </c>
      <c r="M2955" t="s">
        <v>30</v>
      </c>
      <c r="N2955" t="s">
        <v>41</v>
      </c>
      <c r="O2955" t="s">
        <v>56</v>
      </c>
      <c r="P2955" t="s">
        <v>83</v>
      </c>
      <c r="Q2955">
        <v>0</v>
      </c>
      <c r="R2955" t="s">
        <v>51</v>
      </c>
      <c r="S2955" t="s">
        <v>44</v>
      </c>
      <c r="T2955">
        <v>6.6</v>
      </c>
      <c r="U2955">
        <v>0</v>
      </c>
      <c r="V2955">
        <v>17</v>
      </c>
      <c r="W2955">
        <v>1</v>
      </c>
      <c r="X2955">
        <v>0</v>
      </c>
      <c r="Y2955" t="s">
        <v>77</v>
      </c>
    </row>
    <row r="2956" spans="1:25" x14ac:dyDescent="0.25">
      <c r="A2956" t="s">
        <v>4577</v>
      </c>
      <c r="B2956" t="s">
        <v>3001</v>
      </c>
      <c r="C2956" t="s">
        <v>54</v>
      </c>
      <c r="D2956" t="s">
        <v>27</v>
      </c>
      <c r="E2956" t="s">
        <v>76</v>
      </c>
      <c r="F2956" s="1" t="s">
        <v>15010</v>
      </c>
      <c r="G2956">
        <v>106</v>
      </c>
      <c r="H2956" t="s">
        <v>29</v>
      </c>
      <c r="I2956">
        <v>773</v>
      </c>
      <c r="J2956">
        <v>339.59</v>
      </c>
      <c r="K2956">
        <f>Passenger_Data[[#This Row],[Price_USD]]*1</f>
        <v>339.59</v>
      </c>
      <c r="L2956">
        <v>47</v>
      </c>
      <c r="M2956" t="s">
        <v>30</v>
      </c>
      <c r="N2956" t="s">
        <v>41</v>
      </c>
      <c r="O2956" t="s">
        <v>42</v>
      </c>
      <c r="P2956" t="s">
        <v>50</v>
      </c>
      <c r="Q2956">
        <v>4</v>
      </c>
      <c r="R2956" t="s">
        <v>65</v>
      </c>
      <c r="S2956" t="s">
        <v>68</v>
      </c>
      <c r="T2956">
        <v>8.3000000000000007</v>
      </c>
      <c r="U2956">
        <v>2</v>
      </c>
      <c r="V2956">
        <v>35</v>
      </c>
      <c r="W2956">
        <v>0</v>
      </c>
      <c r="X2956">
        <v>0</v>
      </c>
      <c r="Y2956" t="s">
        <v>77</v>
      </c>
    </row>
    <row r="2957" spans="1:25" x14ac:dyDescent="0.25">
      <c r="A2957" t="s">
        <v>4578</v>
      </c>
      <c r="B2957" t="s">
        <v>3505</v>
      </c>
      <c r="C2957" t="s">
        <v>82</v>
      </c>
      <c r="D2957" t="s">
        <v>28</v>
      </c>
      <c r="E2957" t="s">
        <v>59</v>
      </c>
      <c r="F2957" s="1" t="s">
        <v>15011</v>
      </c>
      <c r="G2957">
        <v>100</v>
      </c>
      <c r="H2957" t="s">
        <v>29</v>
      </c>
      <c r="I2957">
        <v>1775</v>
      </c>
      <c r="J2957">
        <v>199.99</v>
      </c>
      <c r="K2957">
        <f>Passenger_Data[[#This Row],[Price_USD]]*1</f>
        <v>199.99</v>
      </c>
      <c r="L2957">
        <v>28</v>
      </c>
      <c r="M2957" t="s">
        <v>40</v>
      </c>
      <c r="N2957" t="s">
        <v>41</v>
      </c>
      <c r="O2957" t="s">
        <v>56</v>
      </c>
      <c r="P2957" t="s">
        <v>50</v>
      </c>
      <c r="Q2957">
        <v>1</v>
      </c>
      <c r="R2957" t="s">
        <v>43</v>
      </c>
      <c r="S2957" t="s">
        <v>35</v>
      </c>
      <c r="T2957">
        <v>8.3000000000000007</v>
      </c>
      <c r="U2957">
        <v>12</v>
      </c>
      <c r="V2957">
        <v>102</v>
      </c>
      <c r="W2957">
        <v>0</v>
      </c>
      <c r="X2957">
        <v>0</v>
      </c>
      <c r="Y2957" t="s">
        <v>45</v>
      </c>
    </row>
    <row r="2958" spans="1:25" x14ac:dyDescent="0.25">
      <c r="A2958" t="s">
        <v>4579</v>
      </c>
      <c r="B2958" t="s">
        <v>906</v>
      </c>
      <c r="C2958" t="s">
        <v>82</v>
      </c>
      <c r="D2958" t="s">
        <v>39</v>
      </c>
      <c r="E2958" t="s">
        <v>55</v>
      </c>
      <c r="F2958" s="1" t="s">
        <v>15012</v>
      </c>
      <c r="G2958">
        <v>278</v>
      </c>
      <c r="H2958" t="s">
        <v>86</v>
      </c>
      <c r="I2958">
        <v>834</v>
      </c>
      <c r="J2958">
        <v>212.26</v>
      </c>
      <c r="K2958">
        <f>Passenger_Data[[#This Row],[Price_USD]]*1</f>
        <v>212.26</v>
      </c>
      <c r="L2958">
        <v>47</v>
      </c>
      <c r="M2958" t="s">
        <v>40</v>
      </c>
      <c r="N2958" t="s">
        <v>60</v>
      </c>
      <c r="O2958" t="s">
        <v>56</v>
      </c>
      <c r="P2958" t="s">
        <v>50</v>
      </c>
      <c r="Q2958">
        <v>2</v>
      </c>
      <c r="R2958" t="s">
        <v>43</v>
      </c>
      <c r="S2958" t="s">
        <v>35</v>
      </c>
      <c r="T2958">
        <v>4.9000000000000004</v>
      </c>
      <c r="U2958">
        <v>3</v>
      </c>
      <c r="V2958">
        <v>20</v>
      </c>
      <c r="W2958">
        <v>0</v>
      </c>
      <c r="X2958">
        <v>0</v>
      </c>
      <c r="Y2958" t="s">
        <v>36</v>
      </c>
    </row>
    <row r="2959" spans="1:25" x14ac:dyDescent="0.25">
      <c r="A2959" t="s">
        <v>4580</v>
      </c>
      <c r="B2959" t="s">
        <v>357</v>
      </c>
      <c r="C2959" t="s">
        <v>54</v>
      </c>
      <c r="D2959" t="s">
        <v>49</v>
      </c>
      <c r="E2959" t="s">
        <v>27</v>
      </c>
      <c r="F2959" s="1" t="s">
        <v>15013</v>
      </c>
      <c r="G2959">
        <v>139</v>
      </c>
      <c r="H2959" t="s">
        <v>29</v>
      </c>
      <c r="I2959">
        <v>1405</v>
      </c>
      <c r="J2959">
        <v>297.45</v>
      </c>
      <c r="K2959">
        <f>Passenger_Data[[#This Row],[Price_USD]]*1</f>
        <v>297.45</v>
      </c>
      <c r="L2959">
        <v>66</v>
      </c>
      <c r="M2959" t="s">
        <v>40</v>
      </c>
      <c r="N2959" t="s">
        <v>41</v>
      </c>
      <c r="O2959" t="s">
        <v>33</v>
      </c>
      <c r="P2959" t="s">
        <v>83</v>
      </c>
      <c r="Q2959">
        <v>2</v>
      </c>
      <c r="R2959" t="s">
        <v>65</v>
      </c>
      <c r="S2959" t="s">
        <v>68</v>
      </c>
      <c r="T2959">
        <v>4.9000000000000004</v>
      </c>
      <c r="U2959">
        <v>4</v>
      </c>
      <c r="V2959">
        <v>69</v>
      </c>
      <c r="W2959">
        <v>0</v>
      </c>
      <c r="X2959">
        <v>0</v>
      </c>
      <c r="Y2959" t="s">
        <v>45</v>
      </c>
    </row>
    <row r="2960" spans="1:25" x14ac:dyDescent="0.25">
      <c r="A2960" t="s">
        <v>4581</v>
      </c>
      <c r="B2960" t="s">
        <v>1713</v>
      </c>
      <c r="C2960" t="s">
        <v>82</v>
      </c>
      <c r="D2960" t="s">
        <v>49</v>
      </c>
      <c r="E2960" t="s">
        <v>64</v>
      </c>
      <c r="F2960" s="1" t="s">
        <v>15014</v>
      </c>
      <c r="G2960">
        <v>233</v>
      </c>
      <c r="H2960" t="s">
        <v>108</v>
      </c>
      <c r="I2960">
        <v>1510</v>
      </c>
      <c r="J2960">
        <v>499.79</v>
      </c>
      <c r="K2960">
        <f>Passenger_Data[[#This Row],[Price_USD]]*1</f>
        <v>499.79</v>
      </c>
      <c r="L2960">
        <v>29</v>
      </c>
      <c r="M2960" t="s">
        <v>30</v>
      </c>
      <c r="N2960" t="s">
        <v>31</v>
      </c>
      <c r="O2960" t="s">
        <v>56</v>
      </c>
      <c r="P2960" t="s">
        <v>83</v>
      </c>
      <c r="Q2960">
        <v>0</v>
      </c>
      <c r="R2960" t="s">
        <v>51</v>
      </c>
      <c r="S2960" t="s">
        <v>68</v>
      </c>
      <c r="T2960">
        <v>8.8000000000000007</v>
      </c>
      <c r="U2960">
        <v>18</v>
      </c>
      <c r="V2960">
        <v>72</v>
      </c>
      <c r="W2960">
        <v>0</v>
      </c>
      <c r="X2960">
        <v>0</v>
      </c>
      <c r="Y2960" t="s">
        <v>45</v>
      </c>
    </row>
    <row r="2961" spans="1:25" x14ac:dyDescent="0.25">
      <c r="A2961" t="s">
        <v>4582</v>
      </c>
      <c r="B2961" t="s">
        <v>160</v>
      </c>
      <c r="C2961" t="s">
        <v>48</v>
      </c>
      <c r="D2961" t="s">
        <v>64</v>
      </c>
      <c r="E2961" t="s">
        <v>39</v>
      </c>
      <c r="F2961" s="1" t="s">
        <v>15015</v>
      </c>
      <c r="G2961">
        <v>195</v>
      </c>
      <c r="H2961" t="s">
        <v>29</v>
      </c>
      <c r="I2961">
        <v>1631</v>
      </c>
      <c r="J2961">
        <v>522.19000000000005</v>
      </c>
      <c r="K2961">
        <f>Passenger_Data[[#This Row],[Price_USD]]*1</f>
        <v>522.19000000000005</v>
      </c>
      <c r="L2961">
        <v>23</v>
      </c>
      <c r="M2961" t="s">
        <v>30</v>
      </c>
      <c r="N2961" t="s">
        <v>60</v>
      </c>
      <c r="O2961" t="s">
        <v>42</v>
      </c>
      <c r="P2961" t="s">
        <v>50</v>
      </c>
      <c r="Q2961">
        <v>2</v>
      </c>
      <c r="R2961" t="s">
        <v>51</v>
      </c>
      <c r="S2961" t="s">
        <v>35</v>
      </c>
      <c r="T2961">
        <v>7.4</v>
      </c>
      <c r="U2961">
        <v>6</v>
      </c>
      <c r="V2961">
        <v>47</v>
      </c>
      <c r="W2961">
        <v>0</v>
      </c>
      <c r="X2961">
        <v>0</v>
      </c>
      <c r="Y2961" t="s">
        <v>77</v>
      </c>
    </row>
    <row r="2962" spans="1:25" x14ac:dyDescent="0.25">
      <c r="A2962" t="s">
        <v>4583</v>
      </c>
      <c r="B2962" t="s">
        <v>4584</v>
      </c>
      <c r="C2962" t="s">
        <v>26</v>
      </c>
      <c r="D2962" t="s">
        <v>27</v>
      </c>
      <c r="E2962" t="s">
        <v>27</v>
      </c>
      <c r="F2962" s="1" t="s">
        <v>15016</v>
      </c>
      <c r="G2962">
        <v>200</v>
      </c>
      <c r="H2962" t="s">
        <v>29</v>
      </c>
      <c r="I2962">
        <v>1177</v>
      </c>
      <c r="J2962">
        <v>367.66</v>
      </c>
      <c r="K2962">
        <f>Passenger_Data[[#This Row],[Price_USD]]*1</f>
        <v>367.66</v>
      </c>
      <c r="L2962">
        <v>31</v>
      </c>
      <c r="M2962" t="s">
        <v>40</v>
      </c>
      <c r="N2962" t="s">
        <v>60</v>
      </c>
      <c r="O2962" t="s">
        <v>33</v>
      </c>
      <c r="P2962" t="s">
        <v>83</v>
      </c>
      <c r="Q2962">
        <v>3</v>
      </c>
      <c r="R2962" t="s">
        <v>34</v>
      </c>
      <c r="S2962" t="s">
        <v>44</v>
      </c>
      <c r="T2962">
        <v>8.9</v>
      </c>
      <c r="U2962">
        <v>4</v>
      </c>
      <c r="V2962">
        <v>87</v>
      </c>
      <c r="W2962">
        <v>0</v>
      </c>
      <c r="X2962">
        <v>0</v>
      </c>
      <c r="Y2962" t="s">
        <v>36</v>
      </c>
    </row>
    <row r="2963" spans="1:25" x14ac:dyDescent="0.25">
      <c r="A2963" t="s">
        <v>4585</v>
      </c>
      <c r="B2963" t="s">
        <v>114</v>
      </c>
      <c r="C2963" t="s">
        <v>26</v>
      </c>
      <c r="D2963" t="s">
        <v>27</v>
      </c>
      <c r="E2963" t="s">
        <v>76</v>
      </c>
      <c r="F2963" s="1" t="s">
        <v>15017</v>
      </c>
      <c r="G2963">
        <v>175</v>
      </c>
      <c r="H2963" t="s">
        <v>86</v>
      </c>
      <c r="I2963">
        <v>1095</v>
      </c>
      <c r="J2963">
        <v>359.49</v>
      </c>
      <c r="K2963">
        <f>Passenger_Data[[#This Row],[Price_USD]]*1</f>
        <v>359.49</v>
      </c>
      <c r="L2963">
        <v>79</v>
      </c>
      <c r="M2963" t="s">
        <v>30</v>
      </c>
      <c r="N2963" t="s">
        <v>60</v>
      </c>
      <c r="O2963" t="s">
        <v>42</v>
      </c>
      <c r="P2963" t="s">
        <v>50</v>
      </c>
      <c r="Q2963">
        <v>1</v>
      </c>
      <c r="R2963" t="s">
        <v>65</v>
      </c>
      <c r="S2963" t="s">
        <v>68</v>
      </c>
      <c r="T2963">
        <v>6.8</v>
      </c>
      <c r="U2963">
        <v>10</v>
      </c>
      <c r="V2963">
        <v>68</v>
      </c>
      <c r="W2963">
        <v>0</v>
      </c>
      <c r="X2963">
        <v>0</v>
      </c>
      <c r="Y2963" t="s">
        <v>36</v>
      </c>
    </row>
    <row r="2964" spans="1:25" x14ac:dyDescent="0.25">
      <c r="A2964" t="s">
        <v>4586</v>
      </c>
      <c r="B2964" t="s">
        <v>1536</v>
      </c>
      <c r="C2964" t="s">
        <v>73</v>
      </c>
      <c r="D2964" t="s">
        <v>64</v>
      </c>
      <c r="E2964" t="s">
        <v>55</v>
      </c>
      <c r="F2964" s="1" t="s">
        <v>15018</v>
      </c>
      <c r="G2964">
        <v>151</v>
      </c>
      <c r="H2964" t="s">
        <v>29</v>
      </c>
      <c r="I2964">
        <v>1414</v>
      </c>
      <c r="J2964">
        <v>194.35</v>
      </c>
      <c r="K2964">
        <f>Passenger_Data[[#This Row],[Price_USD]]*1</f>
        <v>194.35</v>
      </c>
      <c r="L2964">
        <v>18</v>
      </c>
      <c r="M2964" t="s">
        <v>30</v>
      </c>
      <c r="N2964" t="s">
        <v>41</v>
      </c>
      <c r="O2964" t="s">
        <v>42</v>
      </c>
      <c r="P2964" t="s">
        <v>33</v>
      </c>
      <c r="Q2964">
        <v>2</v>
      </c>
      <c r="R2964" t="s">
        <v>43</v>
      </c>
      <c r="S2964" t="s">
        <v>68</v>
      </c>
      <c r="T2964">
        <v>7.1</v>
      </c>
      <c r="U2964">
        <v>29</v>
      </c>
      <c r="V2964">
        <v>63</v>
      </c>
      <c r="W2964">
        <v>0</v>
      </c>
      <c r="X2964">
        <v>0</v>
      </c>
      <c r="Y2964" t="s">
        <v>77</v>
      </c>
    </row>
    <row r="2965" spans="1:25" x14ac:dyDescent="0.25">
      <c r="A2965" t="s">
        <v>4587</v>
      </c>
      <c r="B2965" t="s">
        <v>4369</v>
      </c>
      <c r="C2965" t="s">
        <v>26</v>
      </c>
      <c r="D2965" t="s">
        <v>55</v>
      </c>
      <c r="E2965" t="s">
        <v>64</v>
      </c>
      <c r="F2965" s="1" t="s">
        <v>15019</v>
      </c>
      <c r="G2965">
        <v>215</v>
      </c>
      <c r="H2965" t="s">
        <v>29</v>
      </c>
      <c r="I2965">
        <v>1400</v>
      </c>
      <c r="J2965">
        <v>342.9</v>
      </c>
      <c r="K2965">
        <f>Passenger_Data[[#This Row],[Price_USD]]*1</f>
        <v>342.9</v>
      </c>
      <c r="L2965">
        <v>26</v>
      </c>
      <c r="M2965" t="s">
        <v>30</v>
      </c>
      <c r="N2965" t="s">
        <v>60</v>
      </c>
      <c r="O2965" t="s">
        <v>42</v>
      </c>
      <c r="P2965" t="s">
        <v>83</v>
      </c>
      <c r="Q2965">
        <v>2</v>
      </c>
      <c r="R2965" t="s">
        <v>65</v>
      </c>
      <c r="S2965" t="s">
        <v>44</v>
      </c>
      <c r="T2965">
        <v>7.3</v>
      </c>
      <c r="U2965">
        <v>0</v>
      </c>
      <c r="V2965">
        <v>64</v>
      </c>
      <c r="W2965">
        <v>0</v>
      </c>
      <c r="X2965">
        <v>0</v>
      </c>
      <c r="Y2965" t="s">
        <v>36</v>
      </c>
    </row>
    <row r="2966" spans="1:25" x14ac:dyDescent="0.25">
      <c r="A2966" t="s">
        <v>4588</v>
      </c>
      <c r="B2966" t="s">
        <v>345</v>
      </c>
      <c r="C2966" t="s">
        <v>54</v>
      </c>
      <c r="D2966" t="s">
        <v>28</v>
      </c>
      <c r="E2966" t="s">
        <v>49</v>
      </c>
      <c r="F2966" s="1" t="s">
        <v>15020</v>
      </c>
      <c r="G2966">
        <v>176</v>
      </c>
      <c r="H2966" t="s">
        <v>29</v>
      </c>
      <c r="I2966">
        <v>1574</v>
      </c>
      <c r="J2966">
        <v>153.18</v>
      </c>
      <c r="K2966">
        <f>Passenger_Data[[#This Row],[Price_USD]]*1</f>
        <v>153.18</v>
      </c>
      <c r="L2966">
        <v>77</v>
      </c>
      <c r="M2966" t="s">
        <v>40</v>
      </c>
      <c r="N2966" t="s">
        <v>31</v>
      </c>
      <c r="O2966" t="s">
        <v>33</v>
      </c>
      <c r="P2966" t="s">
        <v>83</v>
      </c>
      <c r="Q2966">
        <v>3</v>
      </c>
      <c r="R2966" t="s">
        <v>65</v>
      </c>
      <c r="S2966" t="s">
        <v>68</v>
      </c>
      <c r="T2966">
        <v>7.2</v>
      </c>
      <c r="U2966">
        <v>5</v>
      </c>
      <c r="V2966">
        <v>76</v>
      </c>
      <c r="W2966">
        <v>0</v>
      </c>
      <c r="X2966">
        <v>0</v>
      </c>
      <c r="Y2966" t="s">
        <v>77</v>
      </c>
    </row>
    <row r="2967" spans="1:25" x14ac:dyDescent="0.25">
      <c r="A2967" t="s">
        <v>4589</v>
      </c>
      <c r="B2967" t="s">
        <v>4590</v>
      </c>
      <c r="C2967" t="s">
        <v>26</v>
      </c>
      <c r="D2967" t="s">
        <v>59</v>
      </c>
      <c r="E2967" t="s">
        <v>27</v>
      </c>
      <c r="F2967" s="1" t="s">
        <v>15021</v>
      </c>
      <c r="G2967">
        <v>149</v>
      </c>
      <c r="H2967" t="s">
        <v>29</v>
      </c>
      <c r="I2967">
        <v>404</v>
      </c>
      <c r="J2967">
        <v>256.83</v>
      </c>
      <c r="K2967">
        <f>Passenger_Data[[#This Row],[Price_USD]]*1</f>
        <v>256.83</v>
      </c>
      <c r="L2967">
        <v>39</v>
      </c>
      <c r="M2967" t="s">
        <v>40</v>
      </c>
      <c r="N2967" t="s">
        <v>41</v>
      </c>
      <c r="O2967" t="s">
        <v>42</v>
      </c>
      <c r="P2967" t="s">
        <v>83</v>
      </c>
      <c r="Q2967">
        <v>2</v>
      </c>
      <c r="R2967" t="s">
        <v>34</v>
      </c>
      <c r="S2967" t="s">
        <v>35</v>
      </c>
      <c r="T2967">
        <v>6.8</v>
      </c>
      <c r="U2967">
        <v>9</v>
      </c>
      <c r="V2967">
        <v>41</v>
      </c>
      <c r="W2967">
        <v>0</v>
      </c>
      <c r="X2967">
        <v>0</v>
      </c>
      <c r="Y2967" t="s">
        <v>45</v>
      </c>
    </row>
    <row r="2968" spans="1:25" x14ac:dyDescent="0.25">
      <c r="A2968" t="s">
        <v>4591</v>
      </c>
      <c r="B2968" t="s">
        <v>3222</v>
      </c>
      <c r="C2968" t="s">
        <v>48</v>
      </c>
      <c r="D2968" t="s">
        <v>28</v>
      </c>
      <c r="E2968" t="s">
        <v>64</v>
      </c>
      <c r="F2968" s="1" t="s">
        <v>15022</v>
      </c>
      <c r="G2968">
        <v>194</v>
      </c>
      <c r="H2968" t="s">
        <v>29</v>
      </c>
      <c r="I2968">
        <v>1247</v>
      </c>
      <c r="J2968">
        <v>252.38</v>
      </c>
      <c r="K2968">
        <f>Passenger_Data[[#This Row],[Price_USD]]*1</f>
        <v>252.38</v>
      </c>
      <c r="L2968">
        <v>47</v>
      </c>
      <c r="M2968" t="s">
        <v>30</v>
      </c>
      <c r="N2968" t="s">
        <v>41</v>
      </c>
      <c r="O2968" t="s">
        <v>33</v>
      </c>
      <c r="P2968" t="s">
        <v>50</v>
      </c>
      <c r="Q2968">
        <v>1</v>
      </c>
      <c r="R2968" t="s">
        <v>65</v>
      </c>
      <c r="S2968" t="s">
        <v>61</v>
      </c>
      <c r="T2968">
        <v>6.7</v>
      </c>
      <c r="U2968">
        <v>6</v>
      </c>
      <c r="V2968">
        <v>18</v>
      </c>
      <c r="W2968">
        <v>0</v>
      </c>
      <c r="X2968">
        <v>0</v>
      </c>
      <c r="Y2968" t="s">
        <v>77</v>
      </c>
    </row>
    <row r="2969" spans="1:25" x14ac:dyDescent="0.25">
      <c r="A2969" t="s">
        <v>4592</v>
      </c>
      <c r="B2969" t="s">
        <v>4104</v>
      </c>
      <c r="C2969" t="s">
        <v>82</v>
      </c>
      <c r="D2969" t="s">
        <v>39</v>
      </c>
      <c r="E2969" t="s">
        <v>55</v>
      </c>
      <c r="F2969" s="1" t="s">
        <v>15023</v>
      </c>
      <c r="G2969">
        <v>196</v>
      </c>
      <c r="H2969" t="s">
        <v>29</v>
      </c>
      <c r="I2969">
        <v>1194</v>
      </c>
      <c r="J2969">
        <v>394.23</v>
      </c>
      <c r="K2969">
        <f>Passenger_Data[[#This Row],[Price_USD]]*1</f>
        <v>394.23</v>
      </c>
      <c r="L2969">
        <v>42</v>
      </c>
      <c r="M2969" t="s">
        <v>30</v>
      </c>
      <c r="N2969" t="s">
        <v>31</v>
      </c>
      <c r="O2969" t="s">
        <v>33</v>
      </c>
      <c r="P2969" t="s">
        <v>33</v>
      </c>
      <c r="Q2969">
        <v>0</v>
      </c>
      <c r="R2969" t="s">
        <v>51</v>
      </c>
      <c r="S2969" t="s">
        <v>61</v>
      </c>
      <c r="T2969">
        <v>8.1</v>
      </c>
      <c r="U2969">
        <v>8</v>
      </c>
      <c r="V2969">
        <v>15</v>
      </c>
      <c r="W2969">
        <v>0</v>
      </c>
      <c r="X2969">
        <v>0</v>
      </c>
      <c r="Y2969" t="s">
        <v>77</v>
      </c>
    </row>
    <row r="2970" spans="1:25" x14ac:dyDescent="0.25">
      <c r="A2970" t="s">
        <v>4593</v>
      </c>
      <c r="B2970" t="s">
        <v>177</v>
      </c>
      <c r="C2970" t="s">
        <v>54</v>
      </c>
      <c r="D2970" t="s">
        <v>49</v>
      </c>
      <c r="E2970" t="s">
        <v>64</v>
      </c>
      <c r="F2970" s="1" t="s">
        <v>15024</v>
      </c>
      <c r="G2970">
        <v>240</v>
      </c>
      <c r="H2970" t="s">
        <v>29</v>
      </c>
      <c r="I2970">
        <v>667</v>
      </c>
      <c r="J2970">
        <v>401.88</v>
      </c>
      <c r="K2970">
        <f>Passenger_Data[[#This Row],[Price_USD]]*1</f>
        <v>401.88</v>
      </c>
      <c r="L2970">
        <v>33</v>
      </c>
      <c r="M2970" t="s">
        <v>40</v>
      </c>
      <c r="N2970" t="s">
        <v>31</v>
      </c>
      <c r="O2970" t="s">
        <v>42</v>
      </c>
      <c r="P2970" t="s">
        <v>50</v>
      </c>
      <c r="Q2970">
        <v>2</v>
      </c>
      <c r="R2970" t="s">
        <v>34</v>
      </c>
      <c r="S2970" t="s">
        <v>68</v>
      </c>
      <c r="T2970">
        <v>8.9</v>
      </c>
      <c r="U2970">
        <v>15</v>
      </c>
      <c r="V2970">
        <v>117</v>
      </c>
      <c r="W2970">
        <v>0</v>
      </c>
      <c r="X2970">
        <v>0</v>
      </c>
      <c r="Y2970" t="s">
        <v>36</v>
      </c>
    </row>
    <row r="2971" spans="1:25" x14ac:dyDescent="0.25">
      <c r="A2971" t="s">
        <v>4594</v>
      </c>
      <c r="B2971" t="s">
        <v>4595</v>
      </c>
      <c r="C2971" t="s">
        <v>54</v>
      </c>
      <c r="D2971" t="s">
        <v>49</v>
      </c>
      <c r="E2971" t="s">
        <v>49</v>
      </c>
      <c r="F2971" s="1" t="s">
        <v>15025</v>
      </c>
      <c r="G2971">
        <v>174</v>
      </c>
      <c r="H2971" t="s">
        <v>86</v>
      </c>
      <c r="I2971">
        <v>1010</v>
      </c>
      <c r="J2971">
        <v>231.46</v>
      </c>
      <c r="K2971">
        <f>Passenger_Data[[#This Row],[Price_USD]]*1</f>
        <v>231.46</v>
      </c>
      <c r="L2971">
        <v>59</v>
      </c>
      <c r="M2971" t="s">
        <v>30</v>
      </c>
      <c r="N2971" t="s">
        <v>41</v>
      </c>
      <c r="O2971" t="s">
        <v>42</v>
      </c>
      <c r="P2971" t="s">
        <v>83</v>
      </c>
      <c r="Q2971">
        <v>1</v>
      </c>
      <c r="R2971" t="s">
        <v>65</v>
      </c>
      <c r="S2971" t="s">
        <v>44</v>
      </c>
      <c r="T2971">
        <v>6</v>
      </c>
      <c r="U2971">
        <v>0</v>
      </c>
      <c r="V2971">
        <v>118</v>
      </c>
      <c r="W2971">
        <v>0</v>
      </c>
      <c r="X2971">
        <v>1</v>
      </c>
      <c r="Y2971" t="s">
        <v>36</v>
      </c>
    </row>
    <row r="2972" spans="1:25" x14ac:dyDescent="0.25">
      <c r="A2972" t="s">
        <v>4596</v>
      </c>
      <c r="B2972" t="s">
        <v>1654</v>
      </c>
      <c r="C2972" t="s">
        <v>26</v>
      </c>
      <c r="D2972" t="s">
        <v>55</v>
      </c>
      <c r="E2972" t="s">
        <v>49</v>
      </c>
      <c r="F2972" s="1" t="s">
        <v>15026</v>
      </c>
      <c r="G2972">
        <v>239</v>
      </c>
      <c r="H2972" t="s">
        <v>29</v>
      </c>
      <c r="I2972">
        <v>1652</v>
      </c>
      <c r="J2972">
        <v>144.94999999999999</v>
      </c>
      <c r="K2972">
        <f>Passenger_Data[[#This Row],[Price_USD]]*1</f>
        <v>144.94999999999999</v>
      </c>
      <c r="L2972">
        <v>50</v>
      </c>
      <c r="M2972" t="s">
        <v>30</v>
      </c>
      <c r="N2972" t="s">
        <v>31</v>
      </c>
      <c r="O2972" t="s">
        <v>32</v>
      </c>
      <c r="P2972" t="s">
        <v>50</v>
      </c>
      <c r="Q2972">
        <v>2</v>
      </c>
      <c r="R2972" t="s">
        <v>65</v>
      </c>
      <c r="S2972" t="s">
        <v>44</v>
      </c>
      <c r="T2972">
        <v>5.7</v>
      </c>
      <c r="U2972">
        <v>3</v>
      </c>
      <c r="V2972">
        <v>115</v>
      </c>
      <c r="W2972">
        <v>0</v>
      </c>
      <c r="X2972">
        <v>1</v>
      </c>
      <c r="Y2972" t="s">
        <v>45</v>
      </c>
    </row>
    <row r="2973" spans="1:25" x14ac:dyDescent="0.25">
      <c r="A2973" t="s">
        <v>4597</v>
      </c>
      <c r="B2973" t="s">
        <v>4598</v>
      </c>
      <c r="C2973" t="s">
        <v>48</v>
      </c>
      <c r="D2973" t="s">
        <v>27</v>
      </c>
      <c r="E2973" t="s">
        <v>76</v>
      </c>
      <c r="F2973" s="1" t="s">
        <v>15027</v>
      </c>
      <c r="G2973">
        <v>168</v>
      </c>
      <c r="H2973" t="s">
        <v>29</v>
      </c>
      <c r="I2973">
        <v>1365</v>
      </c>
      <c r="J2973">
        <v>252.63</v>
      </c>
      <c r="K2973">
        <f>Passenger_Data[[#This Row],[Price_USD]]*1</f>
        <v>252.63</v>
      </c>
      <c r="L2973">
        <v>76</v>
      </c>
      <c r="M2973" t="s">
        <v>40</v>
      </c>
      <c r="N2973" t="s">
        <v>41</v>
      </c>
      <c r="O2973" t="s">
        <v>33</v>
      </c>
      <c r="P2973" t="s">
        <v>50</v>
      </c>
      <c r="Q2973">
        <v>1</v>
      </c>
      <c r="R2973" t="s">
        <v>43</v>
      </c>
      <c r="S2973" t="s">
        <v>68</v>
      </c>
      <c r="T2973">
        <v>6.7</v>
      </c>
      <c r="U2973">
        <v>1</v>
      </c>
      <c r="V2973">
        <v>0</v>
      </c>
      <c r="W2973">
        <v>0</v>
      </c>
      <c r="X2973">
        <v>0</v>
      </c>
      <c r="Y2973" t="s">
        <v>77</v>
      </c>
    </row>
    <row r="2974" spans="1:25" x14ac:dyDescent="0.25">
      <c r="A2974" t="s">
        <v>4599</v>
      </c>
      <c r="B2974" t="s">
        <v>4125</v>
      </c>
      <c r="C2974" t="s">
        <v>26</v>
      </c>
      <c r="D2974" t="s">
        <v>28</v>
      </c>
      <c r="E2974" t="s">
        <v>49</v>
      </c>
      <c r="F2974" s="1" t="s">
        <v>15028</v>
      </c>
      <c r="G2974">
        <v>245</v>
      </c>
      <c r="H2974" t="s">
        <v>86</v>
      </c>
      <c r="I2974">
        <v>772</v>
      </c>
      <c r="J2974">
        <v>367.32</v>
      </c>
      <c r="K2974">
        <f>Passenger_Data[[#This Row],[Price_USD]]*1</f>
        <v>367.32</v>
      </c>
      <c r="L2974">
        <v>25</v>
      </c>
      <c r="M2974" t="s">
        <v>40</v>
      </c>
      <c r="N2974" t="s">
        <v>41</v>
      </c>
      <c r="O2974" t="s">
        <v>32</v>
      </c>
      <c r="P2974" t="s">
        <v>50</v>
      </c>
      <c r="Q2974">
        <v>1</v>
      </c>
      <c r="R2974" t="s">
        <v>65</v>
      </c>
      <c r="S2974" t="s">
        <v>61</v>
      </c>
      <c r="T2974">
        <v>9.1999999999999993</v>
      </c>
      <c r="U2974">
        <v>3</v>
      </c>
      <c r="V2974">
        <v>100</v>
      </c>
      <c r="W2974">
        <v>0</v>
      </c>
      <c r="X2974">
        <v>0</v>
      </c>
      <c r="Y2974" t="s">
        <v>36</v>
      </c>
    </row>
    <row r="2975" spans="1:25" x14ac:dyDescent="0.25">
      <c r="A2975" t="s">
        <v>4600</v>
      </c>
      <c r="B2975" t="s">
        <v>1686</v>
      </c>
      <c r="C2975" t="s">
        <v>73</v>
      </c>
      <c r="D2975" t="s">
        <v>55</v>
      </c>
      <c r="E2975" t="s">
        <v>28</v>
      </c>
      <c r="F2975" s="1" t="s">
        <v>15029</v>
      </c>
      <c r="G2975">
        <v>186</v>
      </c>
      <c r="H2975" t="s">
        <v>29</v>
      </c>
      <c r="I2975">
        <v>1464</v>
      </c>
      <c r="J2975">
        <v>376.22</v>
      </c>
      <c r="K2975">
        <f>Passenger_Data[[#This Row],[Price_USD]]*1</f>
        <v>376.22</v>
      </c>
      <c r="L2975">
        <v>68</v>
      </c>
      <c r="M2975" t="s">
        <v>40</v>
      </c>
      <c r="N2975" t="s">
        <v>41</v>
      </c>
      <c r="O2975" t="s">
        <v>33</v>
      </c>
      <c r="P2975" t="s">
        <v>50</v>
      </c>
      <c r="Q2975">
        <v>1</v>
      </c>
      <c r="R2975" t="s">
        <v>65</v>
      </c>
      <c r="S2975" t="s">
        <v>61</v>
      </c>
      <c r="T2975">
        <v>9.6</v>
      </c>
      <c r="U2975">
        <v>7</v>
      </c>
      <c r="V2975">
        <v>43</v>
      </c>
      <c r="W2975">
        <v>0</v>
      </c>
      <c r="X2975">
        <v>0</v>
      </c>
      <c r="Y2975" t="s">
        <v>77</v>
      </c>
    </row>
    <row r="2976" spans="1:25" x14ac:dyDescent="0.25">
      <c r="A2976" t="s">
        <v>4601</v>
      </c>
      <c r="B2976" t="s">
        <v>954</v>
      </c>
      <c r="C2976" t="s">
        <v>26</v>
      </c>
      <c r="D2976" t="s">
        <v>39</v>
      </c>
      <c r="E2976" t="s">
        <v>49</v>
      </c>
      <c r="F2976" s="1" t="s">
        <v>15030</v>
      </c>
      <c r="G2976">
        <v>244</v>
      </c>
      <c r="H2976" t="s">
        <v>86</v>
      </c>
      <c r="I2976">
        <v>1195</v>
      </c>
      <c r="J2976">
        <v>253.35</v>
      </c>
      <c r="K2976">
        <f>Passenger_Data[[#This Row],[Price_USD]]*1</f>
        <v>253.35</v>
      </c>
      <c r="L2976">
        <v>59</v>
      </c>
      <c r="M2976" t="s">
        <v>40</v>
      </c>
      <c r="N2976" t="s">
        <v>41</v>
      </c>
      <c r="O2976" t="s">
        <v>56</v>
      </c>
      <c r="P2976" t="s">
        <v>83</v>
      </c>
      <c r="Q2976">
        <v>1</v>
      </c>
      <c r="R2976" t="s">
        <v>65</v>
      </c>
      <c r="S2976" t="s">
        <v>35</v>
      </c>
      <c r="T2976">
        <v>7</v>
      </c>
      <c r="U2976">
        <v>4</v>
      </c>
      <c r="V2976">
        <v>103</v>
      </c>
      <c r="W2976">
        <v>0</v>
      </c>
      <c r="X2976">
        <v>0</v>
      </c>
      <c r="Y2976" t="s">
        <v>45</v>
      </c>
    </row>
    <row r="2977" spans="1:25" x14ac:dyDescent="0.25">
      <c r="A2977" t="s">
        <v>4602</v>
      </c>
      <c r="B2977" t="s">
        <v>4603</v>
      </c>
      <c r="C2977" t="s">
        <v>54</v>
      </c>
      <c r="D2977" t="s">
        <v>28</v>
      </c>
      <c r="E2977" t="s">
        <v>64</v>
      </c>
      <c r="F2977" s="1" t="s">
        <v>15031</v>
      </c>
      <c r="G2977">
        <v>284</v>
      </c>
      <c r="H2977" t="s">
        <v>29</v>
      </c>
      <c r="I2977">
        <v>1219</v>
      </c>
      <c r="J2977">
        <v>359.32</v>
      </c>
      <c r="K2977">
        <f>Passenger_Data[[#This Row],[Price_USD]]*1</f>
        <v>359.32</v>
      </c>
      <c r="L2977">
        <v>70</v>
      </c>
      <c r="M2977" t="s">
        <v>40</v>
      </c>
      <c r="N2977" t="s">
        <v>41</v>
      </c>
      <c r="O2977" t="s">
        <v>42</v>
      </c>
      <c r="P2977" t="s">
        <v>50</v>
      </c>
      <c r="Q2977">
        <v>0</v>
      </c>
      <c r="R2977" t="s">
        <v>43</v>
      </c>
      <c r="S2977" t="s">
        <v>68</v>
      </c>
      <c r="T2977">
        <v>9.3000000000000007</v>
      </c>
      <c r="U2977">
        <v>21</v>
      </c>
      <c r="V2977">
        <v>92</v>
      </c>
      <c r="W2977">
        <v>0</v>
      </c>
      <c r="X2977">
        <v>0</v>
      </c>
      <c r="Y2977" t="s">
        <v>45</v>
      </c>
    </row>
    <row r="2978" spans="1:25" x14ac:dyDescent="0.25">
      <c r="A2978" t="s">
        <v>4604</v>
      </c>
      <c r="B2978" t="s">
        <v>2932</v>
      </c>
      <c r="C2978" t="s">
        <v>73</v>
      </c>
      <c r="D2978" t="s">
        <v>64</v>
      </c>
      <c r="E2978" t="s">
        <v>64</v>
      </c>
      <c r="F2978" s="1" t="s">
        <v>15032</v>
      </c>
      <c r="G2978">
        <v>171</v>
      </c>
      <c r="H2978" t="s">
        <v>29</v>
      </c>
      <c r="I2978">
        <v>1301</v>
      </c>
      <c r="J2978">
        <v>385.88</v>
      </c>
      <c r="K2978">
        <f>Passenger_Data[[#This Row],[Price_USD]]*1</f>
        <v>385.88</v>
      </c>
      <c r="L2978">
        <v>50</v>
      </c>
      <c r="M2978" t="s">
        <v>40</v>
      </c>
      <c r="N2978" t="s">
        <v>31</v>
      </c>
      <c r="O2978" t="s">
        <v>42</v>
      </c>
      <c r="P2978" t="s">
        <v>50</v>
      </c>
      <c r="Q2978">
        <v>2</v>
      </c>
      <c r="R2978" t="s">
        <v>51</v>
      </c>
      <c r="S2978" t="s">
        <v>68</v>
      </c>
      <c r="T2978">
        <v>5.3</v>
      </c>
      <c r="U2978">
        <v>1</v>
      </c>
      <c r="V2978">
        <v>30</v>
      </c>
      <c r="W2978">
        <v>0</v>
      </c>
      <c r="X2978">
        <v>0</v>
      </c>
      <c r="Y2978" t="s">
        <v>36</v>
      </c>
    </row>
    <row r="2979" spans="1:25" x14ac:dyDescent="0.25">
      <c r="A2979" t="s">
        <v>4605</v>
      </c>
      <c r="B2979" t="s">
        <v>1323</v>
      </c>
      <c r="C2979" t="s">
        <v>54</v>
      </c>
      <c r="D2979" t="s">
        <v>55</v>
      </c>
      <c r="E2979" t="s">
        <v>39</v>
      </c>
      <c r="F2979" s="1" t="s">
        <v>15033</v>
      </c>
      <c r="G2979">
        <v>154</v>
      </c>
      <c r="H2979" t="s">
        <v>29</v>
      </c>
      <c r="I2979">
        <v>1576</v>
      </c>
      <c r="J2979">
        <v>354.02</v>
      </c>
      <c r="K2979">
        <f>Passenger_Data[[#This Row],[Price_USD]]*1</f>
        <v>354.02</v>
      </c>
      <c r="L2979">
        <v>28</v>
      </c>
      <c r="M2979" t="s">
        <v>30</v>
      </c>
      <c r="N2979" t="s">
        <v>41</v>
      </c>
      <c r="O2979" t="s">
        <v>33</v>
      </c>
      <c r="P2979" t="s">
        <v>50</v>
      </c>
      <c r="Q2979">
        <v>1</v>
      </c>
      <c r="R2979" t="s">
        <v>51</v>
      </c>
      <c r="S2979" t="s">
        <v>35</v>
      </c>
      <c r="T2979">
        <v>9.1</v>
      </c>
      <c r="U2979">
        <v>1</v>
      </c>
      <c r="V2979">
        <v>118</v>
      </c>
      <c r="W2979">
        <v>0</v>
      </c>
      <c r="X2979">
        <v>0</v>
      </c>
      <c r="Y2979" t="s">
        <v>45</v>
      </c>
    </row>
    <row r="2980" spans="1:25" x14ac:dyDescent="0.25">
      <c r="A2980" t="s">
        <v>4606</v>
      </c>
      <c r="B2980" t="s">
        <v>437</v>
      </c>
      <c r="C2980" t="s">
        <v>54</v>
      </c>
      <c r="D2980" t="s">
        <v>39</v>
      </c>
      <c r="E2980" t="s">
        <v>59</v>
      </c>
      <c r="F2980" s="1" t="s">
        <v>15034</v>
      </c>
      <c r="G2980">
        <v>171</v>
      </c>
      <c r="H2980" t="s">
        <v>29</v>
      </c>
      <c r="I2980">
        <v>1407</v>
      </c>
      <c r="J2980">
        <v>430.09</v>
      </c>
      <c r="K2980">
        <f>Passenger_Data[[#This Row],[Price_USD]]*1</f>
        <v>430.09</v>
      </c>
      <c r="L2980">
        <v>73</v>
      </c>
      <c r="M2980" t="s">
        <v>40</v>
      </c>
      <c r="N2980" t="s">
        <v>31</v>
      </c>
      <c r="O2980" t="s">
        <v>33</v>
      </c>
      <c r="P2980" t="s">
        <v>83</v>
      </c>
      <c r="Q2980">
        <v>1</v>
      </c>
      <c r="R2980" t="s">
        <v>43</v>
      </c>
      <c r="S2980" t="s">
        <v>61</v>
      </c>
      <c r="T2980">
        <v>7.2</v>
      </c>
      <c r="U2980">
        <v>25</v>
      </c>
      <c r="V2980">
        <v>23</v>
      </c>
      <c r="W2980">
        <v>0</v>
      </c>
      <c r="X2980">
        <v>1</v>
      </c>
      <c r="Y2980" t="s">
        <v>77</v>
      </c>
    </row>
    <row r="2981" spans="1:25" x14ac:dyDescent="0.25">
      <c r="A2981" t="s">
        <v>4607</v>
      </c>
      <c r="B2981" t="s">
        <v>3108</v>
      </c>
      <c r="C2981" t="s">
        <v>54</v>
      </c>
      <c r="D2981" t="s">
        <v>28</v>
      </c>
      <c r="E2981" t="s">
        <v>76</v>
      </c>
      <c r="F2981" s="1" t="s">
        <v>15035</v>
      </c>
      <c r="G2981">
        <v>65</v>
      </c>
      <c r="H2981" t="s">
        <v>29</v>
      </c>
      <c r="I2981">
        <v>1454</v>
      </c>
      <c r="J2981">
        <v>339.78</v>
      </c>
      <c r="K2981">
        <f>Passenger_Data[[#This Row],[Price_USD]]*1</f>
        <v>339.78</v>
      </c>
      <c r="L2981">
        <v>65</v>
      </c>
      <c r="M2981" t="s">
        <v>40</v>
      </c>
      <c r="N2981" t="s">
        <v>31</v>
      </c>
      <c r="O2981" t="s">
        <v>33</v>
      </c>
      <c r="P2981" t="s">
        <v>50</v>
      </c>
      <c r="Q2981">
        <v>1</v>
      </c>
      <c r="R2981" t="s">
        <v>51</v>
      </c>
      <c r="S2981" t="s">
        <v>68</v>
      </c>
      <c r="T2981">
        <v>5.8</v>
      </c>
      <c r="U2981">
        <v>2</v>
      </c>
      <c r="V2981">
        <v>55</v>
      </c>
      <c r="W2981">
        <v>0</v>
      </c>
      <c r="X2981">
        <v>0</v>
      </c>
      <c r="Y2981" t="s">
        <v>77</v>
      </c>
    </row>
    <row r="2982" spans="1:25" x14ac:dyDescent="0.25">
      <c r="A2982" t="s">
        <v>4608</v>
      </c>
      <c r="B2982" t="s">
        <v>3038</v>
      </c>
      <c r="C2982" t="s">
        <v>73</v>
      </c>
      <c r="D2982" t="s">
        <v>49</v>
      </c>
      <c r="E2982" t="s">
        <v>55</v>
      </c>
      <c r="F2982" s="1" t="s">
        <v>15036</v>
      </c>
      <c r="G2982">
        <v>132</v>
      </c>
      <c r="H2982" t="s">
        <v>29</v>
      </c>
      <c r="I2982">
        <v>1609</v>
      </c>
      <c r="J2982">
        <v>401.31</v>
      </c>
      <c r="K2982">
        <f>Passenger_Data[[#This Row],[Price_USD]]*1</f>
        <v>401.31</v>
      </c>
      <c r="L2982">
        <v>66</v>
      </c>
      <c r="M2982" t="s">
        <v>40</v>
      </c>
      <c r="N2982" t="s">
        <v>31</v>
      </c>
      <c r="O2982" t="s">
        <v>56</v>
      </c>
      <c r="P2982" t="s">
        <v>50</v>
      </c>
      <c r="Q2982">
        <v>0</v>
      </c>
      <c r="R2982" t="s">
        <v>43</v>
      </c>
      <c r="S2982" t="s">
        <v>44</v>
      </c>
      <c r="T2982">
        <v>6.8</v>
      </c>
      <c r="U2982">
        <v>4</v>
      </c>
      <c r="V2982">
        <v>84</v>
      </c>
      <c r="W2982">
        <v>0</v>
      </c>
      <c r="X2982">
        <v>0</v>
      </c>
      <c r="Y2982" t="s">
        <v>36</v>
      </c>
    </row>
    <row r="2983" spans="1:25" x14ac:dyDescent="0.25">
      <c r="A2983" t="s">
        <v>4609</v>
      </c>
      <c r="B2983" t="s">
        <v>171</v>
      </c>
      <c r="C2983" t="s">
        <v>48</v>
      </c>
      <c r="D2983" t="s">
        <v>28</v>
      </c>
      <c r="E2983" t="s">
        <v>39</v>
      </c>
      <c r="F2983" s="1" t="s">
        <v>15037</v>
      </c>
      <c r="G2983">
        <v>155</v>
      </c>
      <c r="H2983" t="s">
        <v>29</v>
      </c>
      <c r="I2983">
        <v>871</v>
      </c>
      <c r="J2983">
        <v>249.56</v>
      </c>
      <c r="K2983">
        <f>Passenger_Data[[#This Row],[Price_USD]]*1</f>
        <v>249.56</v>
      </c>
      <c r="L2983">
        <v>42</v>
      </c>
      <c r="M2983" t="s">
        <v>40</v>
      </c>
      <c r="N2983" t="s">
        <v>41</v>
      </c>
      <c r="O2983" t="s">
        <v>33</v>
      </c>
      <c r="P2983" t="s">
        <v>50</v>
      </c>
      <c r="Q2983">
        <v>2</v>
      </c>
      <c r="R2983" t="s">
        <v>51</v>
      </c>
      <c r="S2983" t="s">
        <v>44</v>
      </c>
      <c r="T2983">
        <v>6.3</v>
      </c>
      <c r="U2983">
        <v>4</v>
      </c>
      <c r="V2983">
        <v>48</v>
      </c>
      <c r="W2983">
        <v>0</v>
      </c>
      <c r="X2983">
        <v>0</v>
      </c>
      <c r="Y2983" t="s">
        <v>77</v>
      </c>
    </row>
    <row r="2984" spans="1:25" x14ac:dyDescent="0.25">
      <c r="A2984" t="s">
        <v>4610</v>
      </c>
      <c r="B2984" t="s">
        <v>789</v>
      </c>
      <c r="C2984" t="s">
        <v>26</v>
      </c>
      <c r="D2984" t="s">
        <v>76</v>
      </c>
      <c r="E2984" t="s">
        <v>76</v>
      </c>
      <c r="F2984" s="1" t="s">
        <v>15038</v>
      </c>
      <c r="G2984">
        <v>127</v>
      </c>
      <c r="H2984" t="s">
        <v>29</v>
      </c>
      <c r="I2984">
        <v>1336</v>
      </c>
      <c r="J2984">
        <v>506.15</v>
      </c>
      <c r="K2984">
        <f>Passenger_Data[[#This Row],[Price_USD]]*1</f>
        <v>506.15</v>
      </c>
      <c r="L2984">
        <v>63</v>
      </c>
      <c r="M2984" t="s">
        <v>40</v>
      </c>
      <c r="N2984" t="s">
        <v>31</v>
      </c>
      <c r="O2984" t="s">
        <v>56</v>
      </c>
      <c r="P2984" t="s">
        <v>33</v>
      </c>
      <c r="Q2984">
        <v>0</v>
      </c>
      <c r="R2984" t="s">
        <v>51</v>
      </c>
      <c r="S2984" t="s">
        <v>61</v>
      </c>
      <c r="T2984">
        <v>8.3000000000000007</v>
      </c>
      <c r="U2984">
        <v>14</v>
      </c>
      <c r="V2984">
        <v>9</v>
      </c>
      <c r="W2984">
        <v>1</v>
      </c>
      <c r="X2984">
        <v>0</v>
      </c>
      <c r="Y2984" t="s">
        <v>77</v>
      </c>
    </row>
    <row r="2985" spans="1:25" x14ac:dyDescent="0.25">
      <c r="A2985" t="s">
        <v>4611</v>
      </c>
      <c r="B2985" t="s">
        <v>3709</v>
      </c>
      <c r="C2985" t="s">
        <v>82</v>
      </c>
      <c r="D2985" t="s">
        <v>76</v>
      </c>
      <c r="E2985" t="s">
        <v>64</v>
      </c>
      <c r="F2985" s="1" t="s">
        <v>15039</v>
      </c>
      <c r="G2985">
        <v>177</v>
      </c>
      <c r="H2985" t="s">
        <v>29</v>
      </c>
      <c r="I2985">
        <v>1445</v>
      </c>
      <c r="J2985">
        <v>223.02</v>
      </c>
      <c r="K2985">
        <f>Passenger_Data[[#This Row],[Price_USD]]*1</f>
        <v>223.02</v>
      </c>
      <c r="L2985">
        <v>26</v>
      </c>
      <c r="M2985" t="s">
        <v>30</v>
      </c>
      <c r="N2985" t="s">
        <v>41</v>
      </c>
      <c r="O2985" t="s">
        <v>56</v>
      </c>
      <c r="P2985" t="s">
        <v>33</v>
      </c>
      <c r="Q2985">
        <v>0</v>
      </c>
      <c r="R2985" t="s">
        <v>65</v>
      </c>
      <c r="S2985" t="s">
        <v>44</v>
      </c>
      <c r="T2985">
        <v>6</v>
      </c>
      <c r="U2985">
        <v>11</v>
      </c>
      <c r="V2985">
        <v>39</v>
      </c>
      <c r="W2985">
        <v>0</v>
      </c>
      <c r="X2985">
        <v>0</v>
      </c>
      <c r="Y2985" t="s">
        <v>36</v>
      </c>
    </row>
    <row r="2986" spans="1:25" x14ac:dyDescent="0.25">
      <c r="A2986" t="s">
        <v>4612</v>
      </c>
      <c r="B2986" t="s">
        <v>2746</v>
      </c>
      <c r="C2986" t="s">
        <v>48</v>
      </c>
      <c r="D2986" t="s">
        <v>64</v>
      </c>
      <c r="E2986" t="s">
        <v>76</v>
      </c>
      <c r="F2986" s="1" t="s">
        <v>15040</v>
      </c>
      <c r="G2986">
        <v>191</v>
      </c>
      <c r="H2986" t="s">
        <v>29</v>
      </c>
      <c r="I2986">
        <v>990</v>
      </c>
      <c r="J2986">
        <v>380.91</v>
      </c>
      <c r="K2986">
        <f>Passenger_Data[[#This Row],[Price_USD]]*1</f>
        <v>380.91</v>
      </c>
      <c r="L2986">
        <v>27</v>
      </c>
      <c r="M2986" t="s">
        <v>40</v>
      </c>
      <c r="N2986" t="s">
        <v>41</v>
      </c>
      <c r="O2986" t="s">
        <v>56</v>
      </c>
      <c r="P2986" t="s">
        <v>50</v>
      </c>
      <c r="Q2986">
        <v>1</v>
      </c>
      <c r="R2986" t="s">
        <v>65</v>
      </c>
      <c r="S2986" t="s">
        <v>68</v>
      </c>
      <c r="T2986">
        <v>8.9</v>
      </c>
      <c r="U2986">
        <v>3</v>
      </c>
      <c r="V2986">
        <v>88</v>
      </c>
      <c r="W2986">
        <v>0</v>
      </c>
      <c r="X2986">
        <v>0</v>
      </c>
      <c r="Y2986" t="s">
        <v>77</v>
      </c>
    </row>
    <row r="2987" spans="1:25" x14ac:dyDescent="0.25">
      <c r="A2987" t="s">
        <v>4613</v>
      </c>
      <c r="B2987" t="s">
        <v>2561</v>
      </c>
      <c r="C2987" t="s">
        <v>26</v>
      </c>
      <c r="D2987" t="s">
        <v>64</v>
      </c>
      <c r="E2987" t="s">
        <v>49</v>
      </c>
      <c r="F2987" s="1" t="s">
        <v>15041</v>
      </c>
      <c r="G2987">
        <v>149</v>
      </c>
      <c r="H2987" t="s">
        <v>86</v>
      </c>
      <c r="I2987">
        <v>1380</v>
      </c>
      <c r="J2987">
        <v>104.71</v>
      </c>
      <c r="K2987">
        <f>Passenger_Data[[#This Row],[Price_USD]]*1</f>
        <v>104.71</v>
      </c>
      <c r="L2987">
        <v>32</v>
      </c>
      <c r="M2987" t="s">
        <v>40</v>
      </c>
      <c r="N2987" t="s">
        <v>31</v>
      </c>
      <c r="O2987" t="s">
        <v>56</v>
      </c>
      <c r="P2987" t="s">
        <v>50</v>
      </c>
      <c r="Q2987">
        <v>0</v>
      </c>
      <c r="R2987" t="s">
        <v>65</v>
      </c>
      <c r="S2987" t="s">
        <v>61</v>
      </c>
      <c r="T2987">
        <v>7.8</v>
      </c>
      <c r="U2987">
        <v>2</v>
      </c>
      <c r="V2987">
        <v>36</v>
      </c>
      <c r="W2987">
        <v>0</v>
      </c>
      <c r="X2987">
        <v>0</v>
      </c>
      <c r="Y2987" t="s">
        <v>36</v>
      </c>
    </row>
    <row r="2988" spans="1:25" x14ac:dyDescent="0.25">
      <c r="A2988" t="s">
        <v>4614</v>
      </c>
      <c r="B2988" t="s">
        <v>2581</v>
      </c>
      <c r="C2988" t="s">
        <v>26</v>
      </c>
      <c r="D2988" t="s">
        <v>39</v>
      </c>
      <c r="E2988" t="s">
        <v>39</v>
      </c>
      <c r="F2988" s="1" t="s">
        <v>15042</v>
      </c>
      <c r="G2988">
        <v>172</v>
      </c>
      <c r="H2988" t="s">
        <v>29</v>
      </c>
      <c r="I2988">
        <v>1051</v>
      </c>
      <c r="J2988">
        <v>494.25</v>
      </c>
      <c r="K2988">
        <f>Passenger_Data[[#This Row],[Price_USD]]*1</f>
        <v>494.25</v>
      </c>
      <c r="L2988">
        <v>53</v>
      </c>
      <c r="M2988" t="s">
        <v>30</v>
      </c>
      <c r="N2988" t="s">
        <v>31</v>
      </c>
      <c r="O2988" t="s">
        <v>42</v>
      </c>
      <c r="P2988" t="s">
        <v>50</v>
      </c>
      <c r="Q2988">
        <v>2</v>
      </c>
      <c r="R2988" t="s">
        <v>65</v>
      </c>
      <c r="S2988" t="s">
        <v>44</v>
      </c>
      <c r="T2988">
        <v>6.8</v>
      </c>
      <c r="U2988">
        <v>2</v>
      </c>
      <c r="V2988">
        <v>118</v>
      </c>
      <c r="W2988">
        <v>1</v>
      </c>
      <c r="X2988">
        <v>1</v>
      </c>
      <c r="Y2988" t="s">
        <v>77</v>
      </c>
    </row>
    <row r="2989" spans="1:25" x14ac:dyDescent="0.25">
      <c r="A2989" t="s">
        <v>4615</v>
      </c>
      <c r="B2989" t="s">
        <v>1740</v>
      </c>
      <c r="C2989" t="s">
        <v>73</v>
      </c>
      <c r="D2989" t="s">
        <v>64</v>
      </c>
      <c r="E2989" t="s">
        <v>49</v>
      </c>
      <c r="F2989" s="1" t="s">
        <v>15043</v>
      </c>
      <c r="G2989">
        <v>252</v>
      </c>
      <c r="H2989" t="s">
        <v>29</v>
      </c>
      <c r="I2989">
        <v>987</v>
      </c>
      <c r="J2989">
        <v>324.64</v>
      </c>
      <c r="K2989">
        <f>Passenger_Data[[#This Row],[Price_USD]]*1</f>
        <v>324.64</v>
      </c>
      <c r="L2989">
        <v>26</v>
      </c>
      <c r="M2989" t="s">
        <v>40</v>
      </c>
      <c r="N2989" t="s">
        <v>31</v>
      </c>
      <c r="O2989" t="s">
        <v>33</v>
      </c>
      <c r="P2989" t="s">
        <v>33</v>
      </c>
      <c r="Q2989">
        <v>0</v>
      </c>
      <c r="R2989" t="s">
        <v>34</v>
      </c>
      <c r="S2989" t="s">
        <v>61</v>
      </c>
      <c r="T2989">
        <v>8.1</v>
      </c>
      <c r="U2989">
        <v>7</v>
      </c>
      <c r="V2989">
        <v>57</v>
      </c>
      <c r="W2989">
        <v>0</v>
      </c>
      <c r="X2989">
        <v>0</v>
      </c>
      <c r="Y2989" t="s">
        <v>77</v>
      </c>
    </row>
    <row r="2990" spans="1:25" x14ac:dyDescent="0.25">
      <c r="A2990" t="s">
        <v>4616</v>
      </c>
      <c r="B2990" t="s">
        <v>946</v>
      </c>
      <c r="C2990" t="s">
        <v>48</v>
      </c>
      <c r="D2990" t="s">
        <v>64</v>
      </c>
      <c r="E2990" t="s">
        <v>59</v>
      </c>
      <c r="F2990" s="1" t="s">
        <v>15044</v>
      </c>
      <c r="G2990">
        <v>91</v>
      </c>
      <c r="H2990" t="s">
        <v>86</v>
      </c>
      <c r="I2990">
        <v>1330</v>
      </c>
      <c r="J2990">
        <v>276.77999999999997</v>
      </c>
      <c r="K2990">
        <f>Passenger_Data[[#This Row],[Price_USD]]*1</f>
        <v>276.77999999999997</v>
      </c>
      <c r="L2990">
        <v>48</v>
      </c>
      <c r="M2990" t="s">
        <v>30</v>
      </c>
      <c r="N2990" t="s">
        <v>41</v>
      </c>
      <c r="O2990" t="s">
        <v>33</v>
      </c>
      <c r="P2990" t="s">
        <v>50</v>
      </c>
      <c r="Q2990">
        <v>0</v>
      </c>
      <c r="R2990" t="s">
        <v>51</v>
      </c>
      <c r="S2990" t="s">
        <v>68</v>
      </c>
      <c r="T2990">
        <v>6.5</v>
      </c>
      <c r="U2990">
        <v>9</v>
      </c>
      <c r="V2990">
        <v>1</v>
      </c>
      <c r="W2990">
        <v>0</v>
      </c>
      <c r="X2990">
        <v>0</v>
      </c>
      <c r="Y2990" t="s">
        <v>36</v>
      </c>
    </row>
    <row r="2991" spans="1:25" x14ac:dyDescent="0.25">
      <c r="A2991" t="s">
        <v>4617</v>
      </c>
      <c r="B2991" t="s">
        <v>3167</v>
      </c>
      <c r="C2991" t="s">
        <v>48</v>
      </c>
      <c r="D2991" t="s">
        <v>55</v>
      </c>
      <c r="E2991" t="s">
        <v>28</v>
      </c>
      <c r="F2991" s="1" t="s">
        <v>15045</v>
      </c>
      <c r="G2991">
        <v>269</v>
      </c>
      <c r="H2991" t="s">
        <v>29</v>
      </c>
      <c r="I2991">
        <v>1741</v>
      </c>
      <c r="J2991">
        <v>258.16000000000003</v>
      </c>
      <c r="K2991">
        <f>Passenger_Data[[#This Row],[Price_USD]]*1</f>
        <v>258.16000000000003</v>
      </c>
      <c r="L2991">
        <v>33</v>
      </c>
      <c r="M2991" t="s">
        <v>40</v>
      </c>
      <c r="N2991" t="s">
        <v>31</v>
      </c>
      <c r="O2991" t="s">
        <v>56</v>
      </c>
      <c r="P2991" t="s">
        <v>50</v>
      </c>
      <c r="Q2991">
        <v>0</v>
      </c>
      <c r="R2991" t="s">
        <v>51</v>
      </c>
      <c r="S2991" t="s">
        <v>44</v>
      </c>
      <c r="T2991">
        <v>10</v>
      </c>
      <c r="U2991">
        <v>9</v>
      </c>
      <c r="V2991">
        <v>50</v>
      </c>
      <c r="W2991">
        <v>0</v>
      </c>
      <c r="X2991">
        <v>0</v>
      </c>
      <c r="Y2991" t="s">
        <v>77</v>
      </c>
    </row>
    <row r="2992" spans="1:25" x14ac:dyDescent="0.25">
      <c r="A2992" t="s">
        <v>4618</v>
      </c>
      <c r="B2992" t="s">
        <v>4619</v>
      </c>
      <c r="C2992" t="s">
        <v>26</v>
      </c>
      <c r="D2992" t="s">
        <v>28</v>
      </c>
      <c r="E2992" t="s">
        <v>76</v>
      </c>
      <c r="F2992" s="1" t="s">
        <v>15046</v>
      </c>
      <c r="G2992">
        <v>220</v>
      </c>
      <c r="H2992" t="s">
        <v>29</v>
      </c>
      <c r="I2992">
        <v>1580</v>
      </c>
      <c r="J2992">
        <v>323.88</v>
      </c>
      <c r="K2992">
        <f>Passenger_Data[[#This Row],[Price_USD]]*1</f>
        <v>323.88</v>
      </c>
      <c r="L2992">
        <v>59</v>
      </c>
      <c r="M2992" t="s">
        <v>40</v>
      </c>
      <c r="N2992" t="s">
        <v>31</v>
      </c>
      <c r="O2992" t="s">
        <v>32</v>
      </c>
      <c r="P2992" t="s">
        <v>33</v>
      </c>
      <c r="Q2992">
        <v>3</v>
      </c>
      <c r="R2992" t="s">
        <v>51</v>
      </c>
      <c r="S2992" t="s">
        <v>68</v>
      </c>
      <c r="T2992">
        <v>6.4</v>
      </c>
      <c r="U2992">
        <v>2</v>
      </c>
      <c r="V2992">
        <v>59</v>
      </c>
      <c r="W2992">
        <v>0</v>
      </c>
      <c r="X2992">
        <v>0</v>
      </c>
      <c r="Y2992" t="s">
        <v>77</v>
      </c>
    </row>
    <row r="2993" spans="1:25" x14ac:dyDescent="0.25">
      <c r="A2993" t="s">
        <v>4620</v>
      </c>
      <c r="B2993" t="s">
        <v>219</v>
      </c>
      <c r="C2993" t="s">
        <v>54</v>
      </c>
      <c r="D2993" t="s">
        <v>64</v>
      </c>
      <c r="E2993" t="s">
        <v>64</v>
      </c>
      <c r="F2993" s="1" t="s">
        <v>15047</v>
      </c>
      <c r="G2993">
        <v>180</v>
      </c>
      <c r="H2993" t="s">
        <v>29</v>
      </c>
      <c r="I2993">
        <v>1682</v>
      </c>
      <c r="J2993">
        <v>460.77</v>
      </c>
      <c r="K2993">
        <f>Passenger_Data[[#This Row],[Price_USD]]*1</f>
        <v>460.77</v>
      </c>
      <c r="L2993">
        <v>22</v>
      </c>
      <c r="M2993" t="s">
        <v>30</v>
      </c>
      <c r="N2993" t="s">
        <v>31</v>
      </c>
      <c r="O2993" t="s">
        <v>33</v>
      </c>
      <c r="P2993" t="s">
        <v>264</v>
      </c>
      <c r="Q2993">
        <v>0</v>
      </c>
      <c r="R2993" t="s">
        <v>51</v>
      </c>
      <c r="S2993" t="s">
        <v>68</v>
      </c>
      <c r="T2993">
        <v>5.4</v>
      </c>
      <c r="U2993">
        <v>2</v>
      </c>
      <c r="V2993">
        <v>3</v>
      </c>
      <c r="W2993">
        <v>0</v>
      </c>
      <c r="X2993">
        <v>0</v>
      </c>
      <c r="Y2993" t="s">
        <v>45</v>
      </c>
    </row>
    <row r="2994" spans="1:25" x14ac:dyDescent="0.25">
      <c r="A2994" t="s">
        <v>4621</v>
      </c>
      <c r="B2994" t="s">
        <v>4622</v>
      </c>
      <c r="C2994" t="s">
        <v>82</v>
      </c>
      <c r="D2994" t="s">
        <v>64</v>
      </c>
      <c r="E2994" t="s">
        <v>28</v>
      </c>
      <c r="F2994" s="1" t="s">
        <v>15048</v>
      </c>
      <c r="G2994">
        <v>290</v>
      </c>
      <c r="H2994" t="s">
        <v>29</v>
      </c>
      <c r="I2994">
        <v>988</v>
      </c>
      <c r="J2994">
        <v>369.02</v>
      </c>
      <c r="K2994">
        <f>Passenger_Data[[#This Row],[Price_USD]]*1</f>
        <v>369.02</v>
      </c>
      <c r="L2994">
        <v>76</v>
      </c>
      <c r="M2994" t="s">
        <v>30</v>
      </c>
      <c r="N2994" t="s">
        <v>41</v>
      </c>
      <c r="O2994" t="s">
        <v>33</v>
      </c>
      <c r="P2994" t="s">
        <v>50</v>
      </c>
      <c r="Q2994">
        <v>2</v>
      </c>
      <c r="R2994" t="s">
        <v>65</v>
      </c>
      <c r="S2994" t="s">
        <v>68</v>
      </c>
      <c r="T2994">
        <v>7.7</v>
      </c>
      <c r="U2994">
        <v>3</v>
      </c>
      <c r="V2994">
        <v>33</v>
      </c>
      <c r="W2994">
        <v>0</v>
      </c>
      <c r="X2994">
        <v>0</v>
      </c>
      <c r="Y2994" t="s">
        <v>36</v>
      </c>
    </row>
    <row r="2995" spans="1:25" x14ac:dyDescent="0.25">
      <c r="A2995" t="s">
        <v>4623</v>
      </c>
      <c r="B2995" t="s">
        <v>4624</v>
      </c>
      <c r="C2995" t="s">
        <v>26</v>
      </c>
      <c r="D2995" t="s">
        <v>27</v>
      </c>
      <c r="E2995" t="s">
        <v>49</v>
      </c>
      <c r="F2995" s="1" t="s">
        <v>15049</v>
      </c>
      <c r="G2995">
        <v>133</v>
      </c>
      <c r="H2995" t="s">
        <v>29</v>
      </c>
      <c r="I2995">
        <v>1016</v>
      </c>
      <c r="J2995">
        <v>343.54</v>
      </c>
      <c r="K2995">
        <f>Passenger_Data[[#This Row],[Price_USD]]*1</f>
        <v>343.54</v>
      </c>
      <c r="L2995">
        <v>29</v>
      </c>
      <c r="M2995" t="s">
        <v>40</v>
      </c>
      <c r="N2995" t="s">
        <v>41</v>
      </c>
      <c r="O2995" t="s">
        <v>33</v>
      </c>
      <c r="P2995" t="s">
        <v>33</v>
      </c>
      <c r="Q2995">
        <v>1</v>
      </c>
      <c r="R2995" t="s">
        <v>65</v>
      </c>
      <c r="S2995" t="s">
        <v>35</v>
      </c>
      <c r="T2995">
        <v>5.4</v>
      </c>
      <c r="U2995">
        <v>1</v>
      </c>
      <c r="V2995">
        <v>1</v>
      </c>
      <c r="W2995">
        <v>0</v>
      </c>
      <c r="X2995">
        <v>0</v>
      </c>
      <c r="Y2995" t="s">
        <v>45</v>
      </c>
    </row>
    <row r="2996" spans="1:25" x14ac:dyDescent="0.25">
      <c r="A2996" t="s">
        <v>4625</v>
      </c>
      <c r="B2996" t="s">
        <v>3413</v>
      </c>
      <c r="C2996" t="s">
        <v>54</v>
      </c>
      <c r="D2996" t="s">
        <v>76</v>
      </c>
      <c r="E2996" t="s">
        <v>76</v>
      </c>
      <c r="F2996" s="1" t="s">
        <v>15050</v>
      </c>
      <c r="G2996">
        <v>146</v>
      </c>
      <c r="H2996" t="s">
        <v>86</v>
      </c>
      <c r="I2996">
        <v>803</v>
      </c>
      <c r="J2996">
        <v>492.8</v>
      </c>
      <c r="K2996">
        <f>Passenger_Data[[#This Row],[Price_USD]]*1</f>
        <v>492.8</v>
      </c>
      <c r="L2996">
        <v>61</v>
      </c>
      <c r="M2996" t="s">
        <v>30</v>
      </c>
      <c r="N2996" t="s">
        <v>31</v>
      </c>
      <c r="O2996" t="s">
        <v>32</v>
      </c>
      <c r="P2996" t="s">
        <v>33</v>
      </c>
      <c r="Q2996">
        <v>0</v>
      </c>
      <c r="R2996" t="s">
        <v>65</v>
      </c>
      <c r="S2996" t="s">
        <v>44</v>
      </c>
      <c r="T2996">
        <v>9.3000000000000007</v>
      </c>
      <c r="U2996">
        <v>5</v>
      </c>
      <c r="V2996">
        <v>114</v>
      </c>
      <c r="W2996">
        <v>0</v>
      </c>
      <c r="X2996">
        <v>0</v>
      </c>
      <c r="Y2996" t="s">
        <v>45</v>
      </c>
    </row>
    <row r="2997" spans="1:25" x14ac:dyDescent="0.25">
      <c r="A2997" t="s">
        <v>4626</v>
      </c>
      <c r="B2997" t="s">
        <v>1907</v>
      </c>
      <c r="C2997" t="s">
        <v>73</v>
      </c>
      <c r="D2997" t="s">
        <v>76</v>
      </c>
      <c r="E2997" t="s">
        <v>55</v>
      </c>
      <c r="F2997" s="1" t="s">
        <v>15051</v>
      </c>
      <c r="G2997">
        <v>208</v>
      </c>
      <c r="H2997" t="s">
        <v>29</v>
      </c>
      <c r="I2997">
        <v>1426</v>
      </c>
      <c r="J2997">
        <v>378.22</v>
      </c>
      <c r="K2997">
        <f>Passenger_Data[[#This Row],[Price_USD]]*1</f>
        <v>378.22</v>
      </c>
      <c r="L2997">
        <v>76</v>
      </c>
      <c r="M2997" t="s">
        <v>30</v>
      </c>
      <c r="N2997" t="s">
        <v>41</v>
      </c>
      <c r="O2997" t="s">
        <v>32</v>
      </c>
      <c r="P2997" t="s">
        <v>50</v>
      </c>
      <c r="Q2997">
        <v>2</v>
      </c>
      <c r="R2997" t="s">
        <v>65</v>
      </c>
      <c r="S2997" t="s">
        <v>44</v>
      </c>
      <c r="T2997">
        <v>6.8</v>
      </c>
      <c r="U2997">
        <v>7</v>
      </c>
      <c r="V2997">
        <v>71</v>
      </c>
      <c r="W2997">
        <v>0</v>
      </c>
      <c r="X2997">
        <v>1</v>
      </c>
      <c r="Y2997" t="s">
        <v>77</v>
      </c>
    </row>
    <row r="2998" spans="1:25" x14ac:dyDescent="0.25">
      <c r="A2998" t="s">
        <v>4627</v>
      </c>
      <c r="B2998" t="s">
        <v>2927</v>
      </c>
      <c r="C2998" t="s">
        <v>54</v>
      </c>
      <c r="D2998" t="s">
        <v>76</v>
      </c>
      <c r="E2998" t="s">
        <v>59</v>
      </c>
      <c r="F2998" s="1" t="s">
        <v>15052</v>
      </c>
      <c r="G2998">
        <v>174</v>
      </c>
      <c r="H2998" t="s">
        <v>29</v>
      </c>
      <c r="I2998">
        <v>1530</v>
      </c>
      <c r="J2998">
        <v>214.1</v>
      </c>
      <c r="K2998">
        <f>Passenger_Data[[#This Row],[Price_USD]]*1</f>
        <v>214.1</v>
      </c>
      <c r="L2998">
        <v>27</v>
      </c>
      <c r="M2998" t="s">
        <v>30</v>
      </c>
      <c r="N2998" t="s">
        <v>31</v>
      </c>
      <c r="O2998" t="s">
        <v>42</v>
      </c>
      <c r="P2998" t="s">
        <v>50</v>
      </c>
      <c r="Q2998">
        <v>1</v>
      </c>
      <c r="R2998" t="s">
        <v>65</v>
      </c>
      <c r="S2998" t="s">
        <v>35</v>
      </c>
      <c r="T2998">
        <v>7.3</v>
      </c>
      <c r="U2998">
        <v>3</v>
      </c>
      <c r="V2998">
        <v>99</v>
      </c>
      <c r="W2998">
        <v>0</v>
      </c>
      <c r="X2998">
        <v>0</v>
      </c>
      <c r="Y2998" t="s">
        <v>77</v>
      </c>
    </row>
    <row r="2999" spans="1:25" x14ac:dyDescent="0.25">
      <c r="A2999" t="s">
        <v>4628</v>
      </c>
      <c r="B2999" t="s">
        <v>1605</v>
      </c>
      <c r="C2999" t="s">
        <v>54</v>
      </c>
      <c r="D2999" t="s">
        <v>49</v>
      </c>
      <c r="E2999" t="s">
        <v>59</v>
      </c>
      <c r="F2999" s="1" t="s">
        <v>15053</v>
      </c>
      <c r="G2999">
        <v>202</v>
      </c>
      <c r="H2999" t="s">
        <v>86</v>
      </c>
      <c r="I2999">
        <v>1166</v>
      </c>
      <c r="J2999">
        <v>198.56</v>
      </c>
      <c r="K2999">
        <f>Passenger_Data[[#This Row],[Price_USD]]*1</f>
        <v>198.56</v>
      </c>
      <c r="L2999">
        <v>51</v>
      </c>
      <c r="M2999" t="s">
        <v>40</v>
      </c>
      <c r="N2999" t="s">
        <v>31</v>
      </c>
      <c r="O2999" t="s">
        <v>32</v>
      </c>
      <c r="P2999" t="s">
        <v>50</v>
      </c>
      <c r="Q2999">
        <v>1</v>
      </c>
      <c r="R2999" t="s">
        <v>43</v>
      </c>
      <c r="S2999" t="s">
        <v>61</v>
      </c>
      <c r="T2999">
        <v>6.1</v>
      </c>
      <c r="U2999">
        <v>1</v>
      </c>
      <c r="V2999">
        <v>39</v>
      </c>
      <c r="W2999">
        <v>0</v>
      </c>
      <c r="X2999">
        <v>0</v>
      </c>
      <c r="Y2999" t="s">
        <v>77</v>
      </c>
    </row>
    <row r="3000" spans="1:25" x14ac:dyDescent="0.25">
      <c r="A3000" t="s">
        <v>4629</v>
      </c>
      <c r="B3000" t="s">
        <v>1198</v>
      </c>
      <c r="C3000" t="s">
        <v>54</v>
      </c>
      <c r="D3000" t="s">
        <v>49</v>
      </c>
      <c r="E3000" t="s">
        <v>27</v>
      </c>
      <c r="F3000" s="1" t="s">
        <v>15054</v>
      </c>
      <c r="G3000">
        <v>278</v>
      </c>
      <c r="H3000" t="s">
        <v>29</v>
      </c>
      <c r="I3000">
        <v>1205</v>
      </c>
      <c r="J3000">
        <v>323.57</v>
      </c>
      <c r="K3000">
        <f>Passenger_Data[[#This Row],[Price_USD]]*1</f>
        <v>323.57</v>
      </c>
      <c r="L3000">
        <v>37</v>
      </c>
      <c r="M3000" t="s">
        <v>40</v>
      </c>
      <c r="N3000" t="s">
        <v>60</v>
      </c>
      <c r="O3000" t="s">
        <v>42</v>
      </c>
      <c r="P3000" t="s">
        <v>83</v>
      </c>
      <c r="Q3000">
        <v>0</v>
      </c>
      <c r="R3000" t="s">
        <v>65</v>
      </c>
      <c r="S3000" t="s">
        <v>44</v>
      </c>
      <c r="T3000">
        <v>6.6</v>
      </c>
      <c r="U3000">
        <v>27</v>
      </c>
      <c r="V3000">
        <v>116</v>
      </c>
      <c r="W3000">
        <v>0</v>
      </c>
      <c r="X3000">
        <v>0</v>
      </c>
      <c r="Y3000" t="s">
        <v>77</v>
      </c>
    </row>
    <row r="3001" spans="1:25" x14ac:dyDescent="0.25">
      <c r="A3001" t="s">
        <v>4630</v>
      </c>
      <c r="B3001" t="s">
        <v>3208</v>
      </c>
      <c r="C3001" t="s">
        <v>73</v>
      </c>
      <c r="D3001" t="s">
        <v>49</v>
      </c>
      <c r="E3001" t="s">
        <v>76</v>
      </c>
      <c r="F3001" s="1" t="s">
        <v>15055</v>
      </c>
      <c r="G3001">
        <v>115</v>
      </c>
      <c r="H3001" t="s">
        <v>29</v>
      </c>
      <c r="I3001">
        <v>885</v>
      </c>
      <c r="J3001">
        <v>394.95</v>
      </c>
      <c r="K3001">
        <f>Passenger_Data[[#This Row],[Price_USD]]*1</f>
        <v>394.95</v>
      </c>
      <c r="L3001">
        <v>31</v>
      </c>
      <c r="M3001" t="s">
        <v>30</v>
      </c>
      <c r="N3001" t="s">
        <v>41</v>
      </c>
      <c r="O3001" t="s">
        <v>33</v>
      </c>
      <c r="P3001" t="s">
        <v>83</v>
      </c>
      <c r="Q3001">
        <v>1</v>
      </c>
      <c r="R3001" t="s">
        <v>51</v>
      </c>
      <c r="S3001" t="s">
        <v>61</v>
      </c>
      <c r="T3001">
        <v>10</v>
      </c>
      <c r="U3001">
        <v>3</v>
      </c>
      <c r="V3001">
        <v>95</v>
      </c>
      <c r="W3001">
        <v>0</v>
      </c>
      <c r="X3001">
        <v>0</v>
      </c>
      <c r="Y3001" t="s">
        <v>45</v>
      </c>
    </row>
    <row r="3002" spans="1:25" x14ac:dyDescent="0.25">
      <c r="A3002" t="s">
        <v>4631</v>
      </c>
      <c r="B3002" t="s">
        <v>297</v>
      </c>
      <c r="C3002" t="s">
        <v>54</v>
      </c>
      <c r="D3002" t="s">
        <v>64</v>
      </c>
      <c r="E3002" t="s">
        <v>76</v>
      </c>
      <c r="F3002" s="1" t="s">
        <v>15056</v>
      </c>
      <c r="G3002">
        <v>135</v>
      </c>
      <c r="H3002" t="s">
        <v>29</v>
      </c>
      <c r="I3002">
        <v>1464</v>
      </c>
      <c r="J3002">
        <v>335.56</v>
      </c>
      <c r="K3002">
        <f>Passenger_Data[[#This Row],[Price_USD]]*1</f>
        <v>335.56</v>
      </c>
      <c r="L3002">
        <v>76</v>
      </c>
      <c r="M3002" t="s">
        <v>30</v>
      </c>
      <c r="N3002" t="s">
        <v>41</v>
      </c>
      <c r="O3002" t="s">
        <v>32</v>
      </c>
      <c r="P3002" t="s">
        <v>50</v>
      </c>
      <c r="Q3002">
        <v>0</v>
      </c>
      <c r="R3002" t="s">
        <v>65</v>
      </c>
      <c r="S3002" t="s">
        <v>61</v>
      </c>
      <c r="T3002">
        <v>9</v>
      </c>
      <c r="U3002">
        <v>3</v>
      </c>
      <c r="V3002">
        <v>37</v>
      </c>
      <c r="W3002">
        <v>0</v>
      </c>
      <c r="X3002">
        <v>0</v>
      </c>
      <c r="Y3002" t="s">
        <v>36</v>
      </c>
    </row>
    <row r="3003" spans="1:25" x14ac:dyDescent="0.25">
      <c r="A3003" t="s">
        <v>4632</v>
      </c>
      <c r="B3003" t="s">
        <v>1295</v>
      </c>
      <c r="C3003" t="s">
        <v>26</v>
      </c>
      <c r="D3003" t="s">
        <v>39</v>
      </c>
      <c r="E3003" t="s">
        <v>55</v>
      </c>
      <c r="F3003" s="1" t="s">
        <v>15057</v>
      </c>
      <c r="G3003">
        <v>198</v>
      </c>
      <c r="H3003" t="s">
        <v>29</v>
      </c>
      <c r="I3003">
        <v>872</v>
      </c>
      <c r="J3003">
        <v>314.99</v>
      </c>
      <c r="K3003">
        <f>Passenger_Data[[#This Row],[Price_USD]]*1</f>
        <v>314.99</v>
      </c>
      <c r="L3003">
        <v>34</v>
      </c>
      <c r="M3003" t="s">
        <v>30</v>
      </c>
      <c r="N3003" t="s">
        <v>31</v>
      </c>
      <c r="O3003" t="s">
        <v>42</v>
      </c>
      <c r="P3003" t="s">
        <v>50</v>
      </c>
      <c r="Q3003">
        <v>1</v>
      </c>
      <c r="R3003" t="s">
        <v>51</v>
      </c>
      <c r="S3003" t="s">
        <v>35</v>
      </c>
      <c r="T3003">
        <v>8.3000000000000007</v>
      </c>
      <c r="U3003">
        <v>30</v>
      </c>
      <c r="V3003">
        <v>93</v>
      </c>
      <c r="W3003">
        <v>0</v>
      </c>
      <c r="X3003">
        <v>1</v>
      </c>
      <c r="Y3003" t="s">
        <v>36</v>
      </c>
    </row>
    <row r="3004" spans="1:25" x14ac:dyDescent="0.25">
      <c r="A3004" t="s">
        <v>4633</v>
      </c>
      <c r="B3004" t="s">
        <v>4634</v>
      </c>
      <c r="C3004" t="s">
        <v>82</v>
      </c>
      <c r="D3004" t="s">
        <v>55</v>
      </c>
      <c r="E3004" t="s">
        <v>64</v>
      </c>
      <c r="F3004" s="1" t="s">
        <v>15058</v>
      </c>
      <c r="G3004">
        <v>335</v>
      </c>
      <c r="H3004" t="s">
        <v>29</v>
      </c>
      <c r="I3004">
        <v>1037</v>
      </c>
      <c r="J3004">
        <v>288.07</v>
      </c>
      <c r="K3004">
        <f>Passenger_Data[[#This Row],[Price_USD]]*1</f>
        <v>288.07</v>
      </c>
      <c r="L3004">
        <v>68</v>
      </c>
      <c r="M3004" t="s">
        <v>40</v>
      </c>
      <c r="N3004" t="s">
        <v>31</v>
      </c>
      <c r="O3004" t="s">
        <v>42</v>
      </c>
      <c r="P3004" t="s">
        <v>50</v>
      </c>
      <c r="Q3004">
        <v>2</v>
      </c>
      <c r="R3004" t="s">
        <v>65</v>
      </c>
      <c r="S3004" t="s">
        <v>35</v>
      </c>
      <c r="T3004">
        <v>5.0999999999999996</v>
      </c>
      <c r="U3004">
        <v>10</v>
      </c>
      <c r="V3004">
        <v>68</v>
      </c>
      <c r="W3004">
        <v>0</v>
      </c>
      <c r="X3004">
        <v>0</v>
      </c>
      <c r="Y3004" t="s">
        <v>36</v>
      </c>
    </row>
    <row r="3005" spans="1:25" x14ac:dyDescent="0.25">
      <c r="A3005" t="s">
        <v>4635</v>
      </c>
      <c r="B3005" t="s">
        <v>337</v>
      </c>
      <c r="C3005" t="s">
        <v>54</v>
      </c>
      <c r="D3005" t="s">
        <v>39</v>
      </c>
      <c r="E3005" t="s">
        <v>76</v>
      </c>
      <c r="F3005" s="1" t="s">
        <v>15059</v>
      </c>
      <c r="G3005">
        <v>158</v>
      </c>
      <c r="H3005" t="s">
        <v>29</v>
      </c>
      <c r="I3005">
        <v>1155</v>
      </c>
      <c r="J3005">
        <v>350.91</v>
      </c>
      <c r="K3005">
        <f>Passenger_Data[[#This Row],[Price_USD]]*1</f>
        <v>350.91</v>
      </c>
      <c r="L3005">
        <v>76</v>
      </c>
      <c r="M3005" t="s">
        <v>30</v>
      </c>
      <c r="N3005" t="s">
        <v>31</v>
      </c>
      <c r="O3005" t="s">
        <v>42</v>
      </c>
      <c r="P3005" t="s">
        <v>264</v>
      </c>
      <c r="Q3005">
        <v>0</v>
      </c>
      <c r="R3005" t="s">
        <v>65</v>
      </c>
      <c r="S3005" t="s">
        <v>44</v>
      </c>
      <c r="T3005">
        <v>4.5</v>
      </c>
      <c r="U3005">
        <v>24</v>
      </c>
      <c r="V3005">
        <v>52</v>
      </c>
      <c r="W3005">
        <v>0</v>
      </c>
      <c r="X3005">
        <v>0</v>
      </c>
      <c r="Y3005" t="s">
        <v>45</v>
      </c>
    </row>
    <row r="3006" spans="1:25" x14ac:dyDescent="0.25">
      <c r="A3006" t="s">
        <v>4636</v>
      </c>
      <c r="B3006" t="s">
        <v>2617</v>
      </c>
      <c r="C3006" t="s">
        <v>73</v>
      </c>
      <c r="D3006" t="s">
        <v>64</v>
      </c>
      <c r="E3006" t="s">
        <v>59</v>
      </c>
      <c r="F3006" s="1" t="s">
        <v>15060</v>
      </c>
      <c r="G3006">
        <v>232</v>
      </c>
      <c r="H3006" t="s">
        <v>29</v>
      </c>
      <c r="I3006">
        <v>1278</v>
      </c>
      <c r="J3006">
        <v>307.62</v>
      </c>
      <c r="K3006">
        <f>Passenger_Data[[#This Row],[Price_USD]]*1</f>
        <v>307.62</v>
      </c>
      <c r="L3006">
        <v>59</v>
      </c>
      <c r="M3006" t="s">
        <v>40</v>
      </c>
      <c r="N3006" t="s">
        <v>31</v>
      </c>
      <c r="O3006" t="s">
        <v>42</v>
      </c>
      <c r="P3006" t="s">
        <v>50</v>
      </c>
      <c r="Q3006">
        <v>0</v>
      </c>
      <c r="R3006" t="s">
        <v>65</v>
      </c>
      <c r="S3006" t="s">
        <v>35</v>
      </c>
      <c r="T3006">
        <v>8.1999999999999993</v>
      </c>
      <c r="U3006">
        <v>10</v>
      </c>
      <c r="V3006">
        <v>44</v>
      </c>
      <c r="W3006">
        <v>0</v>
      </c>
      <c r="X3006">
        <v>0</v>
      </c>
      <c r="Y3006" t="s">
        <v>77</v>
      </c>
    </row>
    <row r="3007" spans="1:25" x14ac:dyDescent="0.25">
      <c r="A3007" t="s">
        <v>4637</v>
      </c>
      <c r="B3007" t="s">
        <v>1765</v>
      </c>
      <c r="C3007" t="s">
        <v>54</v>
      </c>
      <c r="D3007" t="s">
        <v>28</v>
      </c>
      <c r="E3007" t="s">
        <v>28</v>
      </c>
      <c r="F3007" s="1" t="s">
        <v>15061</v>
      </c>
      <c r="G3007">
        <v>140</v>
      </c>
      <c r="H3007" t="s">
        <v>29</v>
      </c>
      <c r="I3007">
        <v>1395</v>
      </c>
      <c r="J3007">
        <v>542.79999999999995</v>
      </c>
      <c r="K3007">
        <f>Passenger_Data[[#This Row],[Price_USD]]*1</f>
        <v>542.79999999999995</v>
      </c>
      <c r="L3007">
        <v>56</v>
      </c>
      <c r="M3007" t="s">
        <v>30</v>
      </c>
      <c r="N3007" t="s">
        <v>41</v>
      </c>
      <c r="O3007" t="s">
        <v>56</v>
      </c>
      <c r="P3007" t="s">
        <v>83</v>
      </c>
      <c r="Q3007">
        <v>2</v>
      </c>
      <c r="R3007" t="s">
        <v>51</v>
      </c>
      <c r="S3007" t="s">
        <v>44</v>
      </c>
      <c r="T3007">
        <v>4.8</v>
      </c>
      <c r="U3007">
        <v>13</v>
      </c>
      <c r="V3007">
        <v>88</v>
      </c>
      <c r="W3007">
        <v>0</v>
      </c>
      <c r="X3007">
        <v>0</v>
      </c>
      <c r="Y3007" t="s">
        <v>77</v>
      </c>
    </row>
    <row r="3008" spans="1:25" x14ac:dyDescent="0.25">
      <c r="A3008" t="s">
        <v>4638</v>
      </c>
      <c r="B3008" t="s">
        <v>4639</v>
      </c>
      <c r="C3008" t="s">
        <v>48</v>
      </c>
      <c r="D3008" t="s">
        <v>28</v>
      </c>
      <c r="E3008" t="s">
        <v>39</v>
      </c>
      <c r="F3008" s="1" t="s">
        <v>15062</v>
      </c>
      <c r="G3008">
        <v>164</v>
      </c>
      <c r="H3008" t="s">
        <v>29</v>
      </c>
      <c r="I3008">
        <v>1397</v>
      </c>
      <c r="J3008">
        <v>337.14</v>
      </c>
      <c r="K3008">
        <f>Passenger_Data[[#This Row],[Price_USD]]*1</f>
        <v>337.14</v>
      </c>
      <c r="L3008">
        <v>54</v>
      </c>
      <c r="M3008" t="s">
        <v>30</v>
      </c>
      <c r="N3008" t="s">
        <v>60</v>
      </c>
      <c r="O3008" t="s">
        <v>56</v>
      </c>
      <c r="P3008" t="s">
        <v>33</v>
      </c>
      <c r="Q3008">
        <v>0</v>
      </c>
      <c r="R3008" t="s">
        <v>51</v>
      </c>
      <c r="S3008" t="s">
        <v>35</v>
      </c>
      <c r="T3008">
        <v>9.3000000000000007</v>
      </c>
      <c r="U3008">
        <v>2</v>
      </c>
      <c r="V3008">
        <v>107</v>
      </c>
      <c r="W3008">
        <v>0</v>
      </c>
      <c r="X3008">
        <v>0</v>
      </c>
      <c r="Y3008" t="s">
        <v>77</v>
      </c>
    </row>
    <row r="3009" spans="1:25" x14ac:dyDescent="0.25">
      <c r="A3009" t="s">
        <v>4640</v>
      </c>
      <c r="B3009" t="s">
        <v>838</v>
      </c>
      <c r="C3009" t="s">
        <v>82</v>
      </c>
      <c r="D3009" t="s">
        <v>76</v>
      </c>
      <c r="E3009" t="s">
        <v>27</v>
      </c>
      <c r="F3009" s="1" t="s">
        <v>15063</v>
      </c>
      <c r="G3009">
        <v>157</v>
      </c>
      <c r="H3009" t="s">
        <v>29</v>
      </c>
      <c r="I3009">
        <v>1130</v>
      </c>
      <c r="J3009">
        <v>508.87</v>
      </c>
      <c r="K3009">
        <f>Passenger_Data[[#This Row],[Price_USD]]*1</f>
        <v>508.87</v>
      </c>
      <c r="L3009">
        <v>19</v>
      </c>
      <c r="M3009" t="s">
        <v>40</v>
      </c>
      <c r="N3009" t="s">
        <v>31</v>
      </c>
      <c r="O3009" t="s">
        <v>32</v>
      </c>
      <c r="P3009" t="s">
        <v>264</v>
      </c>
      <c r="Q3009">
        <v>4</v>
      </c>
      <c r="R3009" t="s">
        <v>51</v>
      </c>
      <c r="S3009" t="s">
        <v>44</v>
      </c>
      <c r="T3009">
        <v>7.9</v>
      </c>
      <c r="U3009">
        <v>1</v>
      </c>
      <c r="V3009">
        <v>39</v>
      </c>
      <c r="W3009">
        <v>0</v>
      </c>
      <c r="X3009">
        <v>0</v>
      </c>
      <c r="Y3009" t="s">
        <v>45</v>
      </c>
    </row>
    <row r="3010" spans="1:25" x14ac:dyDescent="0.25">
      <c r="A3010" t="s">
        <v>4641</v>
      </c>
      <c r="B3010" t="s">
        <v>75</v>
      </c>
      <c r="C3010" t="s">
        <v>48</v>
      </c>
      <c r="D3010" t="s">
        <v>76</v>
      </c>
      <c r="E3010" t="s">
        <v>55</v>
      </c>
      <c r="F3010" s="1" t="s">
        <v>15064</v>
      </c>
      <c r="G3010">
        <v>194</v>
      </c>
      <c r="H3010" t="s">
        <v>29</v>
      </c>
      <c r="I3010">
        <v>1914</v>
      </c>
      <c r="J3010">
        <v>230.5</v>
      </c>
      <c r="K3010">
        <f>Passenger_Data[[#This Row],[Price_USD]]*1</f>
        <v>230.5</v>
      </c>
      <c r="L3010">
        <v>39</v>
      </c>
      <c r="M3010" t="s">
        <v>30</v>
      </c>
      <c r="N3010" t="s">
        <v>60</v>
      </c>
      <c r="O3010" t="s">
        <v>56</v>
      </c>
      <c r="P3010" t="s">
        <v>50</v>
      </c>
      <c r="Q3010">
        <v>0</v>
      </c>
      <c r="R3010" t="s">
        <v>65</v>
      </c>
      <c r="S3010" t="s">
        <v>44</v>
      </c>
      <c r="T3010">
        <v>8.1999999999999993</v>
      </c>
      <c r="U3010">
        <v>5</v>
      </c>
      <c r="V3010">
        <v>63</v>
      </c>
      <c r="W3010">
        <v>0</v>
      </c>
      <c r="X3010">
        <v>0</v>
      </c>
      <c r="Y3010" t="s">
        <v>77</v>
      </c>
    </row>
    <row r="3011" spans="1:25" x14ac:dyDescent="0.25">
      <c r="A3011" t="s">
        <v>4642</v>
      </c>
      <c r="B3011" t="s">
        <v>2345</v>
      </c>
      <c r="C3011" t="s">
        <v>73</v>
      </c>
      <c r="D3011" t="s">
        <v>55</v>
      </c>
      <c r="E3011" t="s">
        <v>28</v>
      </c>
      <c r="F3011" s="1" t="s">
        <v>15065</v>
      </c>
      <c r="G3011">
        <v>159</v>
      </c>
      <c r="H3011" t="s">
        <v>29</v>
      </c>
      <c r="I3011">
        <v>1089</v>
      </c>
      <c r="J3011">
        <v>182.84</v>
      </c>
      <c r="K3011">
        <f>Passenger_Data[[#This Row],[Price_USD]]*1</f>
        <v>182.84</v>
      </c>
      <c r="L3011">
        <v>23</v>
      </c>
      <c r="M3011" t="s">
        <v>30</v>
      </c>
      <c r="N3011" t="s">
        <v>31</v>
      </c>
      <c r="O3011" t="s">
        <v>56</v>
      </c>
      <c r="P3011" t="s">
        <v>33</v>
      </c>
      <c r="Q3011">
        <v>0</v>
      </c>
      <c r="R3011" t="s">
        <v>51</v>
      </c>
      <c r="S3011" t="s">
        <v>61</v>
      </c>
      <c r="T3011">
        <v>6.6</v>
      </c>
      <c r="U3011">
        <v>3</v>
      </c>
      <c r="V3011">
        <v>99</v>
      </c>
      <c r="W3011">
        <v>1</v>
      </c>
      <c r="X3011">
        <v>0</v>
      </c>
      <c r="Y3011" t="s">
        <v>36</v>
      </c>
    </row>
    <row r="3012" spans="1:25" x14ac:dyDescent="0.25">
      <c r="A3012" t="s">
        <v>4643</v>
      </c>
      <c r="B3012" t="s">
        <v>2544</v>
      </c>
      <c r="C3012" t="s">
        <v>82</v>
      </c>
      <c r="D3012" t="s">
        <v>55</v>
      </c>
      <c r="E3012" t="s">
        <v>76</v>
      </c>
      <c r="F3012" s="1" t="s">
        <v>15066</v>
      </c>
      <c r="G3012">
        <v>185</v>
      </c>
      <c r="H3012" t="s">
        <v>86</v>
      </c>
      <c r="I3012">
        <v>1397</v>
      </c>
      <c r="J3012">
        <v>282.62</v>
      </c>
      <c r="K3012">
        <f>Passenger_Data[[#This Row],[Price_USD]]*1</f>
        <v>282.62</v>
      </c>
      <c r="L3012">
        <v>66</v>
      </c>
      <c r="M3012" t="s">
        <v>30</v>
      </c>
      <c r="N3012" t="s">
        <v>31</v>
      </c>
      <c r="O3012" t="s">
        <v>32</v>
      </c>
      <c r="P3012" t="s">
        <v>50</v>
      </c>
      <c r="Q3012">
        <v>0</v>
      </c>
      <c r="R3012" t="s">
        <v>51</v>
      </c>
      <c r="S3012" t="s">
        <v>61</v>
      </c>
      <c r="T3012">
        <v>7.3</v>
      </c>
      <c r="U3012">
        <v>5</v>
      </c>
      <c r="V3012">
        <v>92</v>
      </c>
      <c r="W3012">
        <v>0</v>
      </c>
      <c r="X3012">
        <v>0</v>
      </c>
      <c r="Y3012" t="s">
        <v>36</v>
      </c>
    </row>
    <row r="3013" spans="1:25" x14ac:dyDescent="0.25">
      <c r="A3013" t="s">
        <v>4644</v>
      </c>
      <c r="B3013" t="s">
        <v>2708</v>
      </c>
      <c r="C3013" t="s">
        <v>73</v>
      </c>
      <c r="D3013" t="s">
        <v>55</v>
      </c>
      <c r="E3013" t="s">
        <v>76</v>
      </c>
      <c r="F3013" s="1" t="s">
        <v>15067</v>
      </c>
      <c r="G3013">
        <v>372</v>
      </c>
      <c r="H3013" t="s">
        <v>29</v>
      </c>
      <c r="I3013">
        <v>1554</v>
      </c>
      <c r="J3013">
        <v>200.96</v>
      </c>
      <c r="K3013">
        <f>Passenger_Data[[#This Row],[Price_USD]]*1</f>
        <v>200.96</v>
      </c>
      <c r="L3013">
        <v>37</v>
      </c>
      <c r="M3013" t="s">
        <v>30</v>
      </c>
      <c r="N3013" t="s">
        <v>41</v>
      </c>
      <c r="O3013" t="s">
        <v>33</v>
      </c>
      <c r="P3013" t="s">
        <v>50</v>
      </c>
      <c r="Q3013">
        <v>1</v>
      </c>
      <c r="R3013" t="s">
        <v>65</v>
      </c>
      <c r="S3013" t="s">
        <v>44</v>
      </c>
      <c r="T3013">
        <v>8.6999999999999993</v>
      </c>
      <c r="U3013">
        <v>0</v>
      </c>
      <c r="V3013">
        <v>74</v>
      </c>
      <c r="W3013">
        <v>0</v>
      </c>
      <c r="X3013">
        <v>0</v>
      </c>
      <c r="Y3013" t="s">
        <v>36</v>
      </c>
    </row>
    <row r="3014" spans="1:25" x14ac:dyDescent="0.25">
      <c r="A3014" t="s">
        <v>4645</v>
      </c>
      <c r="B3014" t="s">
        <v>4646</v>
      </c>
      <c r="C3014" t="s">
        <v>73</v>
      </c>
      <c r="D3014" t="s">
        <v>49</v>
      </c>
      <c r="E3014" t="s">
        <v>55</v>
      </c>
      <c r="F3014" s="1" t="s">
        <v>15068</v>
      </c>
      <c r="G3014">
        <v>149</v>
      </c>
      <c r="H3014" t="s">
        <v>108</v>
      </c>
      <c r="I3014">
        <v>1680</v>
      </c>
      <c r="J3014">
        <v>493.88</v>
      </c>
      <c r="K3014">
        <f>Passenger_Data[[#This Row],[Price_USD]]*1</f>
        <v>493.88</v>
      </c>
      <c r="L3014">
        <v>70</v>
      </c>
      <c r="M3014" t="s">
        <v>40</v>
      </c>
      <c r="N3014" t="s">
        <v>60</v>
      </c>
      <c r="O3014" t="s">
        <v>32</v>
      </c>
      <c r="P3014" t="s">
        <v>50</v>
      </c>
      <c r="Q3014">
        <v>2</v>
      </c>
      <c r="R3014" t="s">
        <v>34</v>
      </c>
      <c r="S3014" t="s">
        <v>44</v>
      </c>
      <c r="T3014">
        <v>7.4</v>
      </c>
      <c r="U3014">
        <v>5</v>
      </c>
      <c r="V3014">
        <v>71</v>
      </c>
      <c r="W3014">
        <v>0</v>
      </c>
      <c r="X3014">
        <v>0</v>
      </c>
      <c r="Y3014" t="s">
        <v>77</v>
      </c>
    </row>
    <row r="3015" spans="1:25" x14ac:dyDescent="0.25">
      <c r="A3015" t="s">
        <v>4647</v>
      </c>
      <c r="B3015" t="s">
        <v>4648</v>
      </c>
      <c r="C3015" t="s">
        <v>82</v>
      </c>
      <c r="D3015" t="s">
        <v>39</v>
      </c>
      <c r="E3015" t="s">
        <v>55</v>
      </c>
      <c r="F3015" s="1" t="s">
        <v>15069</v>
      </c>
      <c r="G3015">
        <v>252</v>
      </c>
      <c r="H3015" t="s">
        <v>29</v>
      </c>
      <c r="I3015">
        <v>847</v>
      </c>
      <c r="J3015">
        <v>515.16</v>
      </c>
      <c r="K3015">
        <f>Passenger_Data[[#This Row],[Price_USD]]*1</f>
        <v>515.16</v>
      </c>
      <c r="L3015">
        <v>36</v>
      </c>
      <c r="M3015" t="s">
        <v>40</v>
      </c>
      <c r="N3015" t="s">
        <v>31</v>
      </c>
      <c r="O3015" t="s">
        <v>56</v>
      </c>
      <c r="P3015" t="s">
        <v>50</v>
      </c>
      <c r="Q3015">
        <v>0</v>
      </c>
      <c r="R3015" t="s">
        <v>43</v>
      </c>
      <c r="S3015" t="s">
        <v>44</v>
      </c>
      <c r="T3015">
        <v>5.5</v>
      </c>
      <c r="U3015">
        <v>0</v>
      </c>
      <c r="V3015">
        <v>91</v>
      </c>
      <c r="W3015">
        <v>0</v>
      </c>
      <c r="X3015">
        <v>0</v>
      </c>
      <c r="Y3015" t="s">
        <v>45</v>
      </c>
    </row>
    <row r="3016" spans="1:25" x14ac:dyDescent="0.25">
      <c r="A3016" t="s">
        <v>4649</v>
      </c>
      <c r="B3016" t="s">
        <v>1802</v>
      </c>
      <c r="C3016" t="s">
        <v>73</v>
      </c>
      <c r="D3016" t="s">
        <v>59</v>
      </c>
      <c r="E3016" t="s">
        <v>27</v>
      </c>
      <c r="F3016" s="1" t="s">
        <v>15070</v>
      </c>
      <c r="G3016">
        <v>203</v>
      </c>
      <c r="H3016" t="s">
        <v>29</v>
      </c>
      <c r="I3016">
        <v>967</v>
      </c>
      <c r="J3016">
        <v>303.01</v>
      </c>
      <c r="K3016">
        <f>Passenger_Data[[#This Row],[Price_USD]]*1</f>
        <v>303.01</v>
      </c>
      <c r="L3016">
        <v>24</v>
      </c>
      <c r="M3016" t="s">
        <v>40</v>
      </c>
      <c r="N3016" t="s">
        <v>31</v>
      </c>
      <c r="O3016" t="s">
        <v>56</v>
      </c>
      <c r="P3016" t="s">
        <v>50</v>
      </c>
      <c r="Q3016">
        <v>0</v>
      </c>
      <c r="R3016" t="s">
        <v>43</v>
      </c>
      <c r="S3016" t="s">
        <v>35</v>
      </c>
      <c r="T3016">
        <v>4.4000000000000004</v>
      </c>
      <c r="U3016">
        <v>8</v>
      </c>
      <c r="V3016">
        <v>80</v>
      </c>
      <c r="W3016">
        <v>0</v>
      </c>
      <c r="X3016">
        <v>0</v>
      </c>
      <c r="Y3016" t="s">
        <v>77</v>
      </c>
    </row>
    <row r="3017" spans="1:25" x14ac:dyDescent="0.25">
      <c r="A3017" t="s">
        <v>4650</v>
      </c>
      <c r="B3017" t="s">
        <v>1585</v>
      </c>
      <c r="C3017" t="s">
        <v>26</v>
      </c>
      <c r="D3017" t="s">
        <v>59</v>
      </c>
      <c r="E3017" t="s">
        <v>27</v>
      </c>
      <c r="F3017" s="1" t="s">
        <v>15071</v>
      </c>
      <c r="G3017">
        <v>188</v>
      </c>
      <c r="H3017" t="s">
        <v>29</v>
      </c>
      <c r="I3017">
        <v>1635</v>
      </c>
      <c r="J3017">
        <v>336.38</v>
      </c>
      <c r="K3017">
        <f>Passenger_Data[[#This Row],[Price_USD]]*1</f>
        <v>336.38</v>
      </c>
      <c r="L3017">
        <v>52</v>
      </c>
      <c r="M3017" t="s">
        <v>30</v>
      </c>
      <c r="N3017" t="s">
        <v>31</v>
      </c>
      <c r="O3017" t="s">
        <v>32</v>
      </c>
      <c r="P3017" t="s">
        <v>33</v>
      </c>
      <c r="Q3017">
        <v>1</v>
      </c>
      <c r="R3017" t="s">
        <v>43</v>
      </c>
      <c r="S3017" t="s">
        <v>35</v>
      </c>
      <c r="T3017">
        <v>9.1999999999999993</v>
      </c>
      <c r="U3017">
        <v>5</v>
      </c>
      <c r="V3017">
        <v>21</v>
      </c>
      <c r="W3017">
        <v>0</v>
      </c>
      <c r="X3017">
        <v>0</v>
      </c>
      <c r="Y3017" t="s">
        <v>45</v>
      </c>
    </row>
    <row r="3018" spans="1:25" x14ac:dyDescent="0.25">
      <c r="A3018" t="s">
        <v>4651</v>
      </c>
      <c r="B3018" t="s">
        <v>2367</v>
      </c>
      <c r="C3018" t="s">
        <v>73</v>
      </c>
      <c r="D3018" t="s">
        <v>27</v>
      </c>
      <c r="E3018" t="s">
        <v>49</v>
      </c>
      <c r="F3018" s="1" t="s">
        <v>15072</v>
      </c>
      <c r="G3018">
        <v>177</v>
      </c>
      <c r="H3018" t="s">
        <v>86</v>
      </c>
      <c r="I3018">
        <v>1458</v>
      </c>
      <c r="J3018">
        <v>445.02</v>
      </c>
      <c r="K3018">
        <f>Passenger_Data[[#This Row],[Price_USD]]*1</f>
        <v>445.02</v>
      </c>
      <c r="L3018">
        <v>47</v>
      </c>
      <c r="M3018" t="s">
        <v>40</v>
      </c>
      <c r="N3018" t="s">
        <v>41</v>
      </c>
      <c r="O3018" t="s">
        <v>33</v>
      </c>
      <c r="P3018" t="s">
        <v>50</v>
      </c>
      <c r="Q3018">
        <v>1</v>
      </c>
      <c r="R3018" t="s">
        <v>34</v>
      </c>
      <c r="S3018" t="s">
        <v>68</v>
      </c>
      <c r="T3018">
        <v>6.3</v>
      </c>
      <c r="U3018">
        <v>1</v>
      </c>
      <c r="V3018">
        <v>111</v>
      </c>
      <c r="W3018">
        <v>0</v>
      </c>
      <c r="X3018">
        <v>0</v>
      </c>
      <c r="Y3018" t="s">
        <v>77</v>
      </c>
    </row>
    <row r="3019" spans="1:25" x14ac:dyDescent="0.25">
      <c r="A3019" t="s">
        <v>4652</v>
      </c>
      <c r="B3019" t="s">
        <v>2486</v>
      </c>
      <c r="C3019" t="s">
        <v>73</v>
      </c>
      <c r="D3019" t="s">
        <v>55</v>
      </c>
      <c r="E3019" t="s">
        <v>49</v>
      </c>
      <c r="F3019" s="1" t="s">
        <v>15073</v>
      </c>
      <c r="G3019">
        <v>275</v>
      </c>
      <c r="H3019" t="s">
        <v>29</v>
      </c>
      <c r="I3019">
        <v>1326</v>
      </c>
      <c r="J3019">
        <v>287.75</v>
      </c>
      <c r="K3019">
        <f>Passenger_Data[[#This Row],[Price_USD]]*1</f>
        <v>287.75</v>
      </c>
      <c r="L3019">
        <v>20</v>
      </c>
      <c r="M3019" t="s">
        <v>40</v>
      </c>
      <c r="N3019" t="s">
        <v>41</v>
      </c>
      <c r="O3019" t="s">
        <v>33</v>
      </c>
      <c r="P3019" t="s">
        <v>264</v>
      </c>
      <c r="Q3019">
        <v>1</v>
      </c>
      <c r="R3019" t="s">
        <v>65</v>
      </c>
      <c r="S3019" t="s">
        <v>35</v>
      </c>
      <c r="T3019">
        <v>8.4</v>
      </c>
      <c r="U3019">
        <v>8</v>
      </c>
      <c r="V3019">
        <v>3</v>
      </c>
      <c r="W3019">
        <v>0</v>
      </c>
      <c r="X3019">
        <v>0</v>
      </c>
      <c r="Y3019" t="s">
        <v>36</v>
      </c>
    </row>
    <row r="3020" spans="1:25" x14ac:dyDescent="0.25">
      <c r="A3020" t="s">
        <v>4653</v>
      </c>
      <c r="B3020" t="s">
        <v>1905</v>
      </c>
      <c r="C3020" t="s">
        <v>48</v>
      </c>
      <c r="D3020" t="s">
        <v>39</v>
      </c>
      <c r="E3020" t="s">
        <v>27</v>
      </c>
      <c r="F3020" s="1" t="s">
        <v>15074</v>
      </c>
      <c r="G3020">
        <v>194</v>
      </c>
      <c r="H3020" t="s">
        <v>29</v>
      </c>
      <c r="I3020">
        <v>804</v>
      </c>
      <c r="J3020">
        <v>141.02000000000001</v>
      </c>
      <c r="K3020">
        <f>Passenger_Data[[#This Row],[Price_USD]]*1</f>
        <v>141.02000000000001</v>
      </c>
      <c r="L3020">
        <v>70</v>
      </c>
      <c r="M3020" t="s">
        <v>40</v>
      </c>
      <c r="N3020" t="s">
        <v>41</v>
      </c>
      <c r="O3020" t="s">
        <v>32</v>
      </c>
      <c r="P3020" t="s">
        <v>50</v>
      </c>
      <c r="Q3020">
        <v>2</v>
      </c>
      <c r="R3020" t="s">
        <v>65</v>
      </c>
      <c r="S3020" t="s">
        <v>61</v>
      </c>
      <c r="T3020">
        <v>4.9000000000000004</v>
      </c>
      <c r="U3020">
        <v>3</v>
      </c>
      <c r="V3020">
        <v>92</v>
      </c>
      <c r="W3020">
        <v>0</v>
      </c>
      <c r="X3020">
        <v>0</v>
      </c>
      <c r="Y3020" t="s">
        <v>36</v>
      </c>
    </row>
    <row r="3021" spans="1:25" x14ac:dyDescent="0.25">
      <c r="A3021" t="s">
        <v>4654</v>
      </c>
      <c r="B3021" t="s">
        <v>4655</v>
      </c>
      <c r="C3021" t="s">
        <v>48</v>
      </c>
      <c r="D3021" t="s">
        <v>76</v>
      </c>
      <c r="E3021" t="s">
        <v>39</v>
      </c>
      <c r="F3021" s="1" t="s">
        <v>15075</v>
      </c>
      <c r="G3021">
        <v>144</v>
      </c>
      <c r="H3021" t="s">
        <v>29</v>
      </c>
      <c r="I3021">
        <v>1244</v>
      </c>
      <c r="J3021">
        <v>366.03</v>
      </c>
      <c r="K3021">
        <f>Passenger_Data[[#This Row],[Price_USD]]*1</f>
        <v>366.03</v>
      </c>
      <c r="L3021">
        <v>61</v>
      </c>
      <c r="M3021" t="s">
        <v>40</v>
      </c>
      <c r="N3021" t="s">
        <v>31</v>
      </c>
      <c r="O3021" t="s">
        <v>32</v>
      </c>
      <c r="P3021" t="s">
        <v>50</v>
      </c>
      <c r="Q3021">
        <v>1</v>
      </c>
      <c r="R3021" t="s">
        <v>65</v>
      </c>
      <c r="S3021" t="s">
        <v>44</v>
      </c>
      <c r="T3021">
        <v>8.1999999999999993</v>
      </c>
      <c r="U3021">
        <v>9</v>
      </c>
      <c r="V3021">
        <v>104</v>
      </c>
      <c r="W3021">
        <v>0</v>
      </c>
      <c r="X3021">
        <v>0</v>
      </c>
      <c r="Y3021" t="s">
        <v>45</v>
      </c>
    </row>
    <row r="3022" spans="1:25" x14ac:dyDescent="0.25">
      <c r="A3022" t="s">
        <v>4656</v>
      </c>
      <c r="B3022" t="s">
        <v>4657</v>
      </c>
      <c r="C3022" t="s">
        <v>73</v>
      </c>
      <c r="D3022" t="s">
        <v>64</v>
      </c>
      <c r="E3022" t="s">
        <v>59</v>
      </c>
      <c r="F3022" s="1" t="s">
        <v>15076</v>
      </c>
      <c r="G3022">
        <v>149</v>
      </c>
      <c r="H3022" t="s">
        <v>29</v>
      </c>
      <c r="I3022">
        <v>1183</v>
      </c>
      <c r="J3022">
        <v>330.14</v>
      </c>
      <c r="K3022">
        <f>Passenger_Data[[#This Row],[Price_USD]]*1</f>
        <v>330.14</v>
      </c>
      <c r="L3022">
        <v>27</v>
      </c>
      <c r="M3022" t="s">
        <v>40</v>
      </c>
      <c r="N3022" t="s">
        <v>60</v>
      </c>
      <c r="O3022" t="s">
        <v>56</v>
      </c>
      <c r="P3022" t="s">
        <v>83</v>
      </c>
      <c r="Q3022">
        <v>0</v>
      </c>
      <c r="R3022" t="s">
        <v>51</v>
      </c>
      <c r="S3022" t="s">
        <v>61</v>
      </c>
      <c r="T3022">
        <v>9</v>
      </c>
      <c r="U3022">
        <v>2</v>
      </c>
      <c r="V3022">
        <v>15</v>
      </c>
      <c r="W3022">
        <v>0</v>
      </c>
      <c r="X3022">
        <v>1</v>
      </c>
      <c r="Y3022" t="s">
        <v>36</v>
      </c>
    </row>
    <row r="3023" spans="1:25" x14ac:dyDescent="0.25">
      <c r="A3023" t="s">
        <v>4658</v>
      </c>
      <c r="B3023" t="s">
        <v>4659</v>
      </c>
      <c r="C3023" t="s">
        <v>26</v>
      </c>
      <c r="D3023" t="s">
        <v>27</v>
      </c>
      <c r="E3023" t="s">
        <v>59</v>
      </c>
      <c r="F3023" s="1" t="s">
        <v>15077</v>
      </c>
      <c r="G3023">
        <v>79</v>
      </c>
      <c r="H3023" t="s">
        <v>29</v>
      </c>
      <c r="I3023">
        <v>1427</v>
      </c>
      <c r="J3023">
        <v>229.95</v>
      </c>
      <c r="K3023">
        <f>Passenger_Data[[#This Row],[Price_USD]]*1</f>
        <v>229.95</v>
      </c>
      <c r="L3023">
        <v>66</v>
      </c>
      <c r="M3023" t="s">
        <v>40</v>
      </c>
      <c r="N3023" t="s">
        <v>41</v>
      </c>
      <c r="O3023" t="s">
        <v>56</v>
      </c>
      <c r="P3023" t="s">
        <v>50</v>
      </c>
      <c r="Q3023">
        <v>0</v>
      </c>
      <c r="R3023" t="s">
        <v>65</v>
      </c>
      <c r="S3023" t="s">
        <v>44</v>
      </c>
      <c r="T3023">
        <v>8.8000000000000007</v>
      </c>
      <c r="U3023">
        <v>17</v>
      </c>
      <c r="V3023">
        <v>44</v>
      </c>
      <c r="W3023">
        <v>0</v>
      </c>
      <c r="X3023">
        <v>0</v>
      </c>
      <c r="Y3023" t="s">
        <v>45</v>
      </c>
    </row>
    <row r="3024" spans="1:25" x14ac:dyDescent="0.25">
      <c r="A3024" t="s">
        <v>4660</v>
      </c>
      <c r="B3024" t="s">
        <v>4661</v>
      </c>
      <c r="C3024" t="s">
        <v>73</v>
      </c>
      <c r="D3024" t="s">
        <v>76</v>
      </c>
      <c r="E3024" t="s">
        <v>49</v>
      </c>
      <c r="F3024" s="1" t="s">
        <v>15078</v>
      </c>
      <c r="G3024">
        <v>197</v>
      </c>
      <c r="H3024" t="s">
        <v>29</v>
      </c>
      <c r="I3024">
        <v>1580</v>
      </c>
      <c r="J3024">
        <v>346.8</v>
      </c>
      <c r="K3024">
        <f>Passenger_Data[[#This Row],[Price_USD]]*1</f>
        <v>346.8</v>
      </c>
      <c r="L3024">
        <v>22</v>
      </c>
      <c r="M3024" t="s">
        <v>40</v>
      </c>
      <c r="N3024" t="s">
        <v>31</v>
      </c>
      <c r="O3024" t="s">
        <v>42</v>
      </c>
      <c r="P3024" t="s">
        <v>50</v>
      </c>
      <c r="Q3024">
        <v>2</v>
      </c>
      <c r="R3024" t="s">
        <v>43</v>
      </c>
      <c r="S3024" t="s">
        <v>44</v>
      </c>
      <c r="T3024">
        <v>8.4</v>
      </c>
      <c r="U3024">
        <v>5</v>
      </c>
      <c r="V3024">
        <v>47</v>
      </c>
      <c r="W3024">
        <v>0</v>
      </c>
      <c r="X3024">
        <v>0</v>
      </c>
      <c r="Y3024" t="s">
        <v>36</v>
      </c>
    </row>
    <row r="3025" spans="1:25" x14ac:dyDescent="0.25">
      <c r="A3025" t="s">
        <v>4662</v>
      </c>
      <c r="B3025" t="s">
        <v>4663</v>
      </c>
      <c r="C3025" t="s">
        <v>54</v>
      </c>
      <c r="D3025" t="s">
        <v>49</v>
      </c>
      <c r="E3025" t="s">
        <v>39</v>
      </c>
      <c r="F3025" s="1" t="s">
        <v>15079</v>
      </c>
      <c r="G3025">
        <v>303</v>
      </c>
      <c r="H3025" t="s">
        <v>29</v>
      </c>
      <c r="I3025">
        <v>1203</v>
      </c>
      <c r="J3025">
        <v>413.84</v>
      </c>
      <c r="K3025">
        <f>Passenger_Data[[#This Row],[Price_USD]]*1</f>
        <v>413.84</v>
      </c>
      <c r="L3025">
        <v>31</v>
      </c>
      <c r="M3025" t="s">
        <v>40</v>
      </c>
      <c r="N3025" t="s">
        <v>60</v>
      </c>
      <c r="O3025" t="s">
        <v>32</v>
      </c>
      <c r="P3025" t="s">
        <v>83</v>
      </c>
      <c r="Q3025">
        <v>1</v>
      </c>
      <c r="R3025" t="s">
        <v>51</v>
      </c>
      <c r="S3025" t="s">
        <v>61</v>
      </c>
      <c r="T3025">
        <v>8.3000000000000007</v>
      </c>
      <c r="U3025">
        <v>9</v>
      </c>
      <c r="V3025">
        <v>3</v>
      </c>
      <c r="W3025">
        <v>0</v>
      </c>
      <c r="X3025">
        <v>0</v>
      </c>
      <c r="Y3025" t="s">
        <v>36</v>
      </c>
    </row>
    <row r="3026" spans="1:25" x14ac:dyDescent="0.25">
      <c r="A3026" t="s">
        <v>4664</v>
      </c>
      <c r="B3026" t="s">
        <v>2497</v>
      </c>
      <c r="C3026" t="s">
        <v>73</v>
      </c>
      <c r="D3026" t="s">
        <v>64</v>
      </c>
      <c r="E3026" t="s">
        <v>27</v>
      </c>
      <c r="F3026" s="1" t="s">
        <v>15080</v>
      </c>
      <c r="G3026">
        <v>254</v>
      </c>
      <c r="H3026" t="s">
        <v>29</v>
      </c>
      <c r="I3026">
        <v>1546</v>
      </c>
      <c r="J3026">
        <v>342.51</v>
      </c>
      <c r="K3026">
        <f>Passenger_Data[[#This Row],[Price_USD]]*1</f>
        <v>342.51</v>
      </c>
      <c r="L3026">
        <v>73</v>
      </c>
      <c r="M3026" t="s">
        <v>40</v>
      </c>
      <c r="N3026" t="s">
        <v>31</v>
      </c>
      <c r="O3026" t="s">
        <v>33</v>
      </c>
      <c r="P3026" t="s">
        <v>50</v>
      </c>
      <c r="Q3026">
        <v>2</v>
      </c>
      <c r="R3026" t="s">
        <v>51</v>
      </c>
      <c r="S3026" t="s">
        <v>68</v>
      </c>
      <c r="T3026">
        <v>6.1</v>
      </c>
      <c r="U3026">
        <v>0</v>
      </c>
      <c r="V3026">
        <v>41</v>
      </c>
      <c r="W3026">
        <v>0</v>
      </c>
      <c r="X3026">
        <v>0</v>
      </c>
      <c r="Y3026" t="s">
        <v>36</v>
      </c>
    </row>
    <row r="3027" spans="1:25" x14ac:dyDescent="0.25">
      <c r="A3027" t="s">
        <v>4665</v>
      </c>
      <c r="B3027" t="s">
        <v>3881</v>
      </c>
      <c r="C3027" t="s">
        <v>54</v>
      </c>
      <c r="D3027" t="s">
        <v>49</v>
      </c>
      <c r="E3027" t="s">
        <v>39</v>
      </c>
      <c r="F3027" s="1" t="s">
        <v>15081</v>
      </c>
      <c r="G3027">
        <v>263</v>
      </c>
      <c r="H3027" t="s">
        <v>29</v>
      </c>
      <c r="I3027">
        <v>1020</v>
      </c>
      <c r="J3027">
        <v>329.92</v>
      </c>
      <c r="K3027">
        <f>Passenger_Data[[#This Row],[Price_USD]]*1</f>
        <v>329.92</v>
      </c>
      <c r="L3027">
        <v>37</v>
      </c>
      <c r="M3027" t="s">
        <v>40</v>
      </c>
      <c r="N3027" t="s">
        <v>60</v>
      </c>
      <c r="O3027" t="s">
        <v>33</v>
      </c>
      <c r="P3027" t="s">
        <v>50</v>
      </c>
      <c r="Q3027">
        <v>3</v>
      </c>
      <c r="R3027" t="s">
        <v>43</v>
      </c>
      <c r="S3027" t="s">
        <v>68</v>
      </c>
      <c r="T3027">
        <v>4.4000000000000004</v>
      </c>
      <c r="U3027">
        <v>0</v>
      </c>
      <c r="V3027">
        <v>30</v>
      </c>
      <c r="W3027">
        <v>0</v>
      </c>
      <c r="X3027">
        <v>1</v>
      </c>
      <c r="Y3027" t="s">
        <v>77</v>
      </c>
    </row>
    <row r="3028" spans="1:25" x14ac:dyDescent="0.25">
      <c r="A3028" t="s">
        <v>4666</v>
      </c>
      <c r="B3028" t="s">
        <v>4646</v>
      </c>
      <c r="C3028" t="s">
        <v>82</v>
      </c>
      <c r="D3028" t="s">
        <v>59</v>
      </c>
      <c r="E3028" t="s">
        <v>39</v>
      </c>
      <c r="F3028" s="1" t="s">
        <v>15082</v>
      </c>
      <c r="G3028">
        <v>47</v>
      </c>
      <c r="H3028" t="s">
        <v>29</v>
      </c>
      <c r="I3028">
        <v>1799</v>
      </c>
      <c r="J3028">
        <v>506.2</v>
      </c>
      <c r="K3028">
        <f>Passenger_Data[[#This Row],[Price_USD]]*1</f>
        <v>506.2</v>
      </c>
      <c r="L3028">
        <v>32</v>
      </c>
      <c r="M3028" t="s">
        <v>30</v>
      </c>
      <c r="N3028" t="s">
        <v>41</v>
      </c>
      <c r="O3028" t="s">
        <v>33</v>
      </c>
      <c r="P3028" t="s">
        <v>83</v>
      </c>
      <c r="Q3028">
        <v>3</v>
      </c>
      <c r="R3028" t="s">
        <v>34</v>
      </c>
      <c r="S3028" t="s">
        <v>35</v>
      </c>
      <c r="T3028">
        <v>10</v>
      </c>
      <c r="U3028">
        <v>5</v>
      </c>
      <c r="V3028">
        <v>46</v>
      </c>
      <c r="W3028">
        <v>0</v>
      </c>
      <c r="X3028">
        <v>0</v>
      </c>
      <c r="Y3028" t="s">
        <v>36</v>
      </c>
    </row>
    <row r="3029" spans="1:25" x14ac:dyDescent="0.25">
      <c r="A3029" t="s">
        <v>4667</v>
      </c>
      <c r="B3029" t="s">
        <v>4469</v>
      </c>
      <c r="C3029" t="s">
        <v>26</v>
      </c>
      <c r="D3029" t="s">
        <v>39</v>
      </c>
      <c r="E3029" t="s">
        <v>76</v>
      </c>
      <c r="F3029" s="1" t="s">
        <v>15083</v>
      </c>
      <c r="G3029">
        <v>198</v>
      </c>
      <c r="H3029" t="s">
        <v>29</v>
      </c>
      <c r="I3029">
        <v>904</v>
      </c>
      <c r="J3029">
        <v>503.26</v>
      </c>
      <c r="K3029">
        <f>Passenger_Data[[#This Row],[Price_USD]]*1</f>
        <v>503.26</v>
      </c>
      <c r="L3029">
        <v>43</v>
      </c>
      <c r="M3029" t="s">
        <v>40</v>
      </c>
      <c r="N3029" t="s">
        <v>41</v>
      </c>
      <c r="O3029" t="s">
        <v>32</v>
      </c>
      <c r="P3029" t="s">
        <v>50</v>
      </c>
      <c r="Q3029">
        <v>1</v>
      </c>
      <c r="R3029" t="s">
        <v>43</v>
      </c>
      <c r="S3029" t="s">
        <v>44</v>
      </c>
      <c r="T3029">
        <v>6.3</v>
      </c>
      <c r="U3029">
        <v>3</v>
      </c>
      <c r="V3029">
        <v>36</v>
      </c>
      <c r="W3029">
        <v>1</v>
      </c>
      <c r="X3029">
        <v>0</v>
      </c>
      <c r="Y3029" t="s">
        <v>36</v>
      </c>
    </row>
    <row r="3030" spans="1:25" x14ac:dyDescent="0.25">
      <c r="A3030" t="s">
        <v>4668</v>
      </c>
      <c r="B3030" t="s">
        <v>1401</v>
      </c>
      <c r="C3030" t="s">
        <v>48</v>
      </c>
      <c r="D3030" t="s">
        <v>64</v>
      </c>
      <c r="E3030" t="s">
        <v>28</v>
      </c>
      <c r="F3030" s="1" t="s">
        <v>15084</v>
      </c>
      <c r="G3030">
        <v>112</v>
      </c>
      <c r="H3030" t="s">
        <v>29</v>
      </c>
      <c r="I3030">
        <v>1243</v>
      </c>
      <c r="J3030">
        <v>337.34</v>
      </c>
      <c r="K3030">
        <f>Passenger_Data[[#This Row],[Price_USD]]*1</f>
        <v>337.34</v>
      </c>
      <c r="L3030">
        <v>56</v>
      </c>
      <c r="M3030" t="s">
        <v>40</v>
      </c>
      <c r="N3030" t="s">
        <v>31</v>
      </c>
      <c r="O3030" t="s">
        <v>32</v>
      </c>
      <c r="P3030" t="s">
        <v>264</v>
      </c>
      <c r="Q3030">
        <v>1</v>
      </c>
      <c r="R3030" t="s">
        <v>65</v>
      </c>
      <c r="S3030" t="s">
        <v>35</v>
      </c>
      <c r="T3030">
        <v>6.6</v>
      </c>
      <c r="U3030">
        <v>8</v>
      </c>
      <c r="V3030">
        <v>96</v>
      </c>
      <c r="W3030">
        <v>0</v>
      </c>
      <c r="X3030">
        <v>0</v>
      </c>
      <c r="Y3030" t="s">
        <v>36</v>
      </c>
    </row>
    <row r="3031" spans="1:25" x14ac:dyDescent="0.25">
      <c r="A3031" t="s">
        <v>4669</v>
      </c>
      <c r="B3031" t="s">
        <v>4670</v>
      </c>
      <c r="C3031" t="s">
        <v>73</v>
      </c>
      <c r="D3031" t="s">
        <v>39</v>
      </c>
      <c r="E3031" t="s">
        <v>28</v>
      </c>
      <c r="F3031" s="1" t="s">
        <v>15085</v>
      </c>
      <c r="G3031">
        <v>212</v>
      </c>
      <c r="H3031" t="s">
        <v>29</v>
      </c>
      <c r="I3031">
        <v>1269</v>
      </c>
      <c r="J3031">
        <v>554.71</v>
      </c>
      <c r="K3031">
        <f>Passenger_Data[[#This Row],[Price_USD]]*1</f>
        <v>554.71</v>
      </c>
      <c r="L3031">
        <v>28</v>
      </c>
      <c r="M3031" t="s">
        <v>30</v>
      </c>
      <c r="N3031" t="s">
        <v>31</v>
      </c>
      <c r="O3031" t="s">
        <v>33</v>
      </c>
      <c r="P3031" t="s">
        <v>50</v>
      </c>
      <c r="Q3031">
        <v>1</v>
      </c>
      <c r="R3031" t="s">
        <v>65</v>
      </c>
      <c r="S3031" t="s">
        <v>35</v>
      </c>
      <c r="T3031">
        <v>6.5</v>
      </c>
      <c r="U3031">
        <v>10</v>
      </c>
      <c r="V3031">
        <v>104</v>
      </c>
      <c r="W3031">
        <v>0</v>
      </c>
      <c r="X3031">
        <v>0</v>
      </c>
      <c r="Y3031" t="s">
        <v>36</v>
      </c>
    </row>
    <row r="3032" spans="1:25" x14ac:dyDescent="0.25">
      <c r="A3032" t="s">
        <v>4671</v>
      </c>
      <c r="B3032" t="s">
        <v>4672</v>
      </c>
      <c r="C3032" t="s">
        <v>26</v>
      </c>
      <c r="D3032" t="s">
        <v>76</v>
      </c>
      <c r="E3032" t="s">
        <v>27</v>
      </c>
      <c r="F3032" s="1" t="s">
        <v>15086</v>
      </c>
      <c r="G3032">
        <v>57</v>
      </c>
      <c r="H3032" t="s">
        <v>29</v>
      </c>
      <c r="I3032">
        <v>1160</v>
      </c>
      <c r="J3032">
        <v>107.45</v>
      </c>
      <c r="K3032">
        <f>Passenger_Data[[#This Row],[Price_USD]]*1</f>
        <v>107.45</v>
      </c>
      <c r="L3032">
        <v>21</v>
      </c>
      <c r="M3032" t="s">
        <v>30</v>
      </c>
      <c r="N3032" t="s">
        <v>31</v>
      </c>
      <c r="O3032" t="s">
        <v>33</v>
      </c>
      <c r="P3032" t="s">
        <v>50</v>
      </c>
      <c r="Q3032">
        <v>2</v>
      </c>
      <c r="R3032" t="s">
        <v>51</v>
      </c>
      <c r="S3032" t="s">
        <v>68</v>
      </c>
      <c r="T3032">
        <v>7.5</v>
      </c>
      <c r="U3032">
        <v>10</v>
      </c>
      <c r="V3032">
        <v>23</v>
      </c>
      <c r="W3032">
        <v>0</v>
      </c>
      <c r="X3032">
        <v>0</v>
      </c>
      <c r="Y3032" t="s">
        <v>45</v>
      </c>
    </row>
    <row r="3033" spans="1:25" x14ac:dyDescent="0.25">
      <c r="A3033" t="s">
        <v>4673</v>
      </c>
      <c r="B3033" t="s">
        <v>4674</v>
      </c>
      <c r="C3033" t="s">
        <v>54</v>
      </c>
      <c r="D3033" t="s">
        <v>49</v>
      </c>
      <c r="E3033" t="s">
        <v>59</v>
      </c>
      <c r="F3033" s="1" t="s">
        <v>15087</v>
      </c>
      <c r="G3033">
        <v>193</v>
      </c>
      <c r="H3033" t="s">
        <v>29</v>
      </c>
      <c r="I3033">
        <v>1713</v>
      </c>
      <c r="J3033">
        <v>362.92</v>
      </c>
      <c r="K3033">
        <f>Passenger_Data[[#This Row],[Price_USD]]*1</f>
        <v>362.92</v>
      </c>
      <c r="L3033">
        <v>76</v>
      </c>
      <c r="M3033" t="s">
        <v>30</v>
      </c>
      <c r="N3033" t="s">
        <v>31</v>
      </c>
      <c r="O3033" t="s">
        <v>42</v>
      </c>
      <c r="P3033" t="s">
        <v>50</v>
      </c>
      <c r="Q3033">
        <v>3</v>
      </c>
      <c r="R3033" t="s">
        <v>43</v>
      </c>
      <c r="S3033" t="s">
        <v>68</v>
      </c>
      <c r="T3033">
        <v>4.9000000000000004</v>
      </c>
      <c r="U3033">
        <v>6</v>
      </c>
      <c r="V3033">
        <v>97</v>
      </c>
      <c r="W3033">
        <v>0</v>
      </c>
      <c r="X3033">
        <v>0</v>
      </c>
      <c r="Y3033" t="s">
        <v>36</v>
      </c>
    </row>
    <row r="3034" spans="1:25" x14ac:dyDescent="0.25">
      <c r="A3034" t="s">
        <v>4675</v>
      </c>
      <c r="B3034" t="s">
        <v>3571</v>
      </c>
      <c r="C3034" t="s">
        <v>73</v>
      </c>
      <c r="D3034" t="s">
        <v>64</v>
      </c>
      <c r="E3034" t="s">
        <v>76</v>
      </c>
      <c r="F3034" s="1" t="s">
        <v>15088</v>
      </c>
      <c r="G3034">
        <v>91</v>
      </c>
      <c r="H3034" t="s">
        <v>29</v>
      </c>
      <c r="I3034">
        <v>1126</v>
      </c>
      <c r="J3034">
        <v>219.47</v>
      </c>
      <c r="K3034">
        <f>Passenger_Data[[#This Row],[Price_USD]]*1</f>
        <v>219.47</v>
      </c>
      <c r="L3034">
        <v>60</v>
      </c>
      <c r="M3034" t="s">
        <v>40</v>
      </c>
      <c r="N3034" t="s">
        <v>31</v>
      </c>
      <c r="O3034" t="s">
        <v>42</v>
      </c>
      <c r="P3034" t="s">
        <v>33</v>
      </c>
      <c r="Q3034">
        <v>0</v>
      </c>
      <c r="R3034" t="s">
        <v>34</v>
      </c>
      <c r="S3034" t="s">
        <v>68</v>
      </c>
      <c r="T3034">
        <v>6.9</v>
      </c>
      <c r="U3034">
        <v>9</v>
      </c>
      <c r="V3034">
        <v>29</v>
      </c>
      <c r="W3034">
        <v>0</v>
      </c>
      <c r="X3034">
        <v>0</v>
      </c>
      <c r="Y3034" t="s">
        <v>45</v>
      </c>
    </row>
    <row r="3035" spans="1:25" x14ac:dyDescent="0.25">
      <c r="A3035" t="s">
        <v>4676</v>
      </c>
      <c r="B3035" t="s">
        <v>3538</v>
      </c>
      <c r="C3035" t="s">
        <v>26</v>
      </c>
      <c r="D3035" t="s">
        <v>55</v>
      </c>
      <c r="E3035" t="s">
        <v>49</v>
      </c>
      <c r="F3035" s="1" t="s">
        <v>15089</v>
      </c>
      <c r="G3035">
        <v>140</v>
      </c>
      <c r="H3035" t="s">
        <v>86</v>
      </c>
      <c r="I3035">
        <v>1297</v>
      </c>
      <c r="J3035">
        <v>256.51</v>
      </c>
      <c r="K3035">
        <f>Passenger_Data[[#This Row],[Price_USD]]*1</f>
        <v>256.51</v>
      </c>
      <c r="L3035">
        <v>18</v>
      </c>
      <c r="M3035" t="s">
        <v>40</v>
      </c>
      <c r="N3035" t="s">
        <v>31</v>
      </c>
      <c r="O3035" t="s">
        <v>42</v>
      </c>
      <c r="P3035" t="s">
        <v>83</v>
      </c>
      <c r="Q3035">
        <v>1</v>
      </c>
      <c r="R3035" t="s">
        <v>34</v>
      </c>
      <c r="S3035" t="s">
        <v>44</v>
      </c>
      <c r="T3035">
        <v>4.7</v>
      </c>
      <c r="U3035">
        <v>9</v>
      </c>
      <c r="V3035">
        <v>76</v>
      </c>
      <c r="W3035">
        <v>0</v>
      </c>
      <c r="X3035">
        <v>0</v>
      </c>
      <c r="Y3035" t="s">
        <v>45</v>
      </c>
    </row>
    <row r="3036" spans="1:25" x14ac:dyDescent="0.25">
      <c r="A3036" t="s">
        <v>4677</v>
      </c>
      <c r="B3036" t="s">
        <v>1767</v>
      </c>
      <c r="C3036" t="s">
        <v>48</v>
      </c>
      <c r="D3036" t="s">
        <v>64</v>
      </c>
      <c r="E3036" t="s">
        <v>28</v>
      </c>
      <c r="F3036" s="1" t="s">
        <v>15090</v>
      </c>
      <c r="G3036">
        <v>53</v>
      </c>
      <c r="H3036" t="s">
        <v>29</v>
      </c>
      <c r="I3036">
        <v>1438</v>
      </c>
      <c r="J3036">
        <v>323.42</v>
      </c>
      <c r="K3036">
        <f>Passenger_Data[[#This Row],[Price_USD]]*1</f>
        <v>323.42</v>
      </c>
      <c r="L3036">
        <v>38</v>
      </c>
      <c r="M3036" t="s">
        <v>30</v>
      </c>
      <c r="N3036" t="s">
        <v>31</v>
      </c>
      <c r="O3036" t="s">
        <v>56</v>
      </c>
      <c r="P3036" t="s">
        <v>50</v>
      </c>
      <c r="Q3036">
        <v>1</v>
      </c>
      <c r="R3036" t="s">
        <v>51</v>
      </c>
      <c r="S3036" t="s">
        <v>68</v>
      </c>
      <c r="T3036">
        <v>7.7</v>
      </c>
      <c r="U3036">
        <v>37</v>
      </c>
      <c r="V3036">
        <v>2</v>
      </c>
      <c r="W3036">
        <v>0</v>
      </c>
      <c r="X3036">
        <v>1</v>
      </c>
      <c r="Y3036" t="s">
        <v>45</v>
      </c>
    </row>
    <row r="3037" spans="1:25" x14ac:dyDescent="0.25">
      <c r="A3037" t="s">
        <v>4678</v>
      </c>
      <c r="B3037" t="s">
        <v>4137</v>
      </c>
      <c r="C3037" t="s">
        <v>26</v>
      </c>
      <c r="D3037" t="s">
        <v>55</v>
      </c>
      <c r="E3037" t="s">
        <v>27</v>
      </c>
      <c r="F3037" s="1" t="s">
        <v>15091</v>
      </c>
      <c r="G3037">
        <v>84</v>
      </c>
      <c r="H3037" t="s">
        <v>86</v>
      </c>
      <c r="I3037">
        <v>1071</v>
      </c>
      <c r="J3037">
        <v>420.6</v>
      </c>
      <c r="K3037">
        <f>Passenger_Data[[#This Row],[Price_USD]]*1</f>
        <v>420.6</v>
      </c>
      <c r="L3037">
        <v>39</v>
      </c>
      <c r="M3037" t="s">
        <v>30</v>
      </c>
      <c r="N3037" t="s">
        <v>31</v>
      </c>
      <c r="O3037" t="s">
        <v>33</v>
      </c>
      <c r="P3037" t="s">
        <v>50</v>
      </c>
      <c r="Q3037">
        <v>0</v>
      </c>
      <c r="R3037" t="s">
        <v>65</v>
      </c>
      <c r="S3037" t="s">
        <v>35</v>
      </c>
      <c r="T3037">
        <v>8.1999999999999993</v>
      </c>
      <c r="U3037">
        <v>1</v>
      </c>
      <c r="V3037">
        <v>34</v>
      </c>
      <c r="W3037">
        <v>0</v>
      </c>
      <c r="X3037">
        <v>0</v>
      </c>
      <c r="Y3037" t="s">
        <v>77</v>
      </c>
    </row>
    <row r="3038" spans="1:25" x14ac:dyDescent="0.25">
      <c r="A3038" t="s">
        <v>4679</v>
      </c>
      <c r="B3038" t="s">
        <v>2474</v>
      </c>
      <c r="C3038" t="s">
        <v>82</v>
      </c>
      <c r="D3038" t="s">
        <v>59</v>
      </c>
      <c r="E3038" t="s">
        <v>55</v>
      </c>
      <c r="F3038" s="1" t="s">
        <v>15092</v>
      </c>
      <c r="G3038">
        <v>275</v>
      </c>
      <c r="H3038" t="s">
        <v>29</v>
      </c>
      <c r="I3038">
        <v>1272</v>
      </c>
      <c r="J3038">
        <v>256.05</v>
      </c>
      <c r="K3038">
        <f>Passenger_Data[[#This Row],[Price_USD]]*1</f>
        <v>256.05</v>
      </c>
      <c r="L3038">
        <v>64</v>
      </c>
      <c r="M3038" t="s">
        <v>40</v>
      </c>
      <c r="N3038" t="s">
        <v>31</v>
      </c>
      <c r="O3038" t="s">
        <v>56</v>
      </c>
      <c r="P3038" t="s">
        <v>33</v>
      </c>
      <c r="Q3038">
        <v>0</v>
      </c>
      <c r="R3038" t="s">
        <v>65</v>
      </c>
      <c r="S3038" t="s">
        <v>35</v>
      </c>
      <c r="T3038">
        <v>8.9</v>
      </c>
      <c r="U3038">
        <v>3</v>
      </c>
      <c r="V3038">
        <v>83</v>
      </c>
      <c r="W3038">
        <v>0</v>
      </c>
      <c r="X3038">
        <v>0</v>
      </c>
      <c r="Y3038" t="s">
        <v>36</v>
      </c>
    </row>
    <row r="3039" spans="1:25" x14ac:dyDescent="0.25">
      <c r="A3039" t="s">
        <v>4680</v>
      </c>
      <c r="B3039" t="s">
        <v>566</v>
      </c>
      <c r="C3039" t="s">
        <v>48</v>
      </c>
      <c r="D3039" t="s">
        <v>39</v>
      </c>
      <c r="E3039" t="s">
        <v>49</v>
      </c>
      <c r="F3039" s="1" t="s">
        <v>15093</v>
      </c>
      <c r="G3039">
        <v>62</v>
      </c>
      <c r="H3039" t="s">
        <v>29</v>
      </c>
      <c r="I3039">
        <v>1559</v>
      </c>
      <c r="J3039">
        <v>283.33</v>
      </c>
      <c r="K3039">
        <f>Passenger_Data[[#This Row],[Price_USD]]*1</f>
        <v>283.33</v>
      </c>
      <c r="L3039">
        <v>68</v>
      </c>
      <c r="M3039" t="s">
        <v>40</v>
      </c>
      <c r="N3039" t="s">
        <v>31</v>
      </c>
      <c r="O3039" t="s">
        <v>42</v>
      </c>
      <c r="P3039" t="s">
        <v>50</v>
      </c>
      <c r="Q3039">
        <v>2</v>
      </c>
      <c r="R3039" t="s">
        <v>65</v>
      </c>
      <c r="S3039" t="s">
        <v>35</v>
      </c>
      <c r="T3039">
        <v>4</v>
      </c>
      <c r="U3039">
        <v>20</v>
      </c>
      <c r="V3039">
        <v>85</v>
      </c>
      <c r="W3039">
        <v>0</v>
      </c>
      <c r="X3039">
        <v>0</v>
      </c>
      <c r="Y3039" t="s">
        <v>77</v>
      </c>
    </row>
    <row r="3040" spans="1:25" x14ac:dyDescent="0.25">
      <c r="A3040" t="s">
        <v>4681</v>
      </c>
      <c r="B3040" t="s">
        <v>3244</v>
      </c>
      <c r="C3040" t="s">
        <v>48</v>
      </c>
      <c r="D3040" t="s">
        <v>39</v>
      </c>
      <c r="E3040" t="s">
        <v>59</v>
      </c>
      <c r="F3040" s="1" t="s">
        <v>15094</v>
      </c>
      <c r="G3040">
        <v>216</v>
      </c>
      <c r="H3040" t="s">
        <v>108</v>
      </c>
      <c r="I3040">
        <v>1390</v>
      </c>
      <c r="J3040">
        <v>389.72</v>
      </c>
      <c r="K3040">
        <f>Passenger_Data[[#This Row],[Price_USD]]*1</f>
        <v>389.72</v>
      </c>
      <c r="L3040">
        <v>18</v>
      </c>
      <c r="M3040" t="s">
        <v>30</v>
      </c>
      <c r="N3040" t="s">
        <v>31</v>
      </c>
      <c r="O3040" t="s">
        <v>33</v>
      </c>
      <c r="P3040" t="s">
        <v>50</v>
      </c>
      <c r="Q3040">
        <v>3</v>
      </c>
      <c r="R3040" t="s">
        <v>43</v>
      </c>
      <c r="S3040" t="s">
        <v>44</v>
      </c>
      <c r="T3040">
        <v>7.6</v>
      </c>
      <c r="U3040">
        <v>9</v>
      </c>
      <c r="V3040">
        <v>99</v>
      </c>
      <c r="W3040">
        <v>0</v>
      </c>
      <c r="X3040">
        <v>0</v>
      </c>
      <c r="Y3040" t="s">
        <v>45</v>
      </c>
    </row>
    <row r="3041" spans="1:25" x14ac:dyDescent="0.25">
      <c r="A3041" t="s">
        <v>4682</v>
      </c>
      <c r="B3041" t="s">
        <v>4683</v>
      </c>
      <c r="C3041" t="s">
        <v>82</v>
      </c>
      <c r="D3041" t="s">
        <v>39</v>
      </c>
      <c r="E3041" t="s">
        <v>39</v>
      </c>
      <c r="F3041" s="1" t="s">
        <v>15095</v>
      </c>
      <c r="G3041">
        <v>221</v>
      </c>
      <c r="H3041" t="s">
        <v>29</v>
      </c>
      <c r="I3041">
        <v>1178</v>
      </c>
      <c r="J3041">
        <v>345.39</v>
      </c>
      <c r="K3041">
        <f>Passenger_Data[[#This Row],[Price_USD]]*1</f>
        <v>345.39</v>
      </c>
      <c r="L3041">
        <v>28</v>
      </c>
      <c r="M3041" t="s">
        <v>30</v>
      </c>
      <c r="N3041" t="s">
        <v>60</v>
      </c>
      <c r="O3041" t="s">
        <v>42</v>
      </c>
      <c r="P3041" t="s">
        <v>83</v>
      </c>
      <c r="Q3041">
        <v>0</v>
      </c>
      <c r="R3041" t="s">
        <v>51</v>
      </c>
      <c r="S3041" t="s">
        <v>44</v>
      </c>
      <c r="T3041">
        <v>8.5</v>
      </c>
      <c r="U3041">
        <v>2</v>
      </c>
      <c r="V3041">
        <v>85</v>
      </c>
      <c r="W3041">
        <v>0</v>
      </c>
      <c r="X3041">
        <v>0</v>
      </c>
      <c r="Y3041" t="s">
        <v>77</v>
      </c>
    </row>
    <row r="3042" spans="1:25" x14ac:dyDescent="0.25">
      <c r="A3042" t="s">
        <v>4684</v>
      </c>
      <c r="B3042" t="s">
        <v>3845</v>
      </c>
      <c r="C3042" t="s">
        <v>26</v>
      </c>
      <c r="D3042" t="s">
        <v>27</v>
      </c>
      <c r="E3042" t="s">
        <v>28</v>
      </c>
      <c r="F3042" s="1" t="s">
        <v>15096</v>
      </c>
      <c r="G3042">
        <v>133</v>
      </c>
      <c r="H3042" t="s">
        <v>29</v>
      </c>
      <c r="I3042">
        <v>915</v>
      </c>
      <c r="J3042">
        <v>518.91</v>
      </c>
      <c r="K3042">
        <f>Passenger_Data[[#This Row],[Price_USD]]*1</f>
        <v>518.91</v>
      </c>
      <c r="L3042">
        <v>18</v>
      </c>
      <c r="M3042" t="s">
        <v>40</v>
      </c>
      <c r="N3042" t="s">
        <v>31</v>
      </c>
      <c r="O3042" t="s">
        <v>32</v>
      </c>
      <c r="P3042" t="s">
        <v>33</v>
      </c>
      <c r="Q3042">
        <v>0</v>
      </c>
      <c r="R3042" t="s">
        <v>43</v>
      </c>
      <c r="S3042" t="s">
        <v>68</v>
      </c>
      <c r="T3042">
        <v>4.8</v>
      </c>
      <c r="U3042">
        <v>5</v>
      </c>
      <c r="V3042">
        <v>110</v>
      </c>
      <c r="W3042">
        <v>0</v>
      </c>
      <c r="X3042">
        <v>0</v>
      </c>
      <c r="Y3042" t="s">
        <v>36</v>
      </c>
    </row>
    <row r="3043" spans="1:25" x14ac:dyDescent="0.25">
      <c r="A3043" t="s">
        <v>4685</v>
      </c>
      <c r="B3043" t="s">
        <v>4461</v>
      </c>
      <c r="C3043" t="s">
        <v>73</v>
      </c>
      <c r="D3043" t="s">
        <v>49</v>
      </c>
      <c r="E3043" t="s">
        <v>39</v>
      </c>
      <c r="F3043" s="1" t="s">
        <v>15097</v>
      </c>
      <c r="G3043">
        <v>196</v>
      </c>
      <c r="H3043" t="s">
        <v>29</v>
      </c>
      <c r="I3043">
        <v>1285</v>
      </c>
      <c r="J3043">
        <v>271.74</v>
      </c>
      <c r="K3043">
        <f>Passenger_Data[[#This Row],[Price_USD]]*1</f>
        <v>271.74</v>
      </c>
      <c r="L3043">
        <v>68</v>
      </c>
      <c r="M3043" t="s">
        <v>40</v>
      </c>
      <c r="N3043" t="s">
        <v>41</v>
      </c>
      <c r="O3043" t="s">
        <v>33</v>
      </c>
      <c r="P3043" t="s">
        <v>50</v>
      </c>
      <c r="Q3043">
        <v>1</v>
      </c>
      <c r="R3043" t="s">
        <v>65</v>
      </c>
      <c r="S3043" t="s">
        <v>35</v>
      </c>
      <c r="T3043">
        <v>4.8</v>
      </c>
      <c r="U3043">
        <v>17</v>
      </c>
      <c r="V3043">
        <v>76</v>
      </c>
      <c r="W3043">
        <v>0</v>
      </c>
      <c r="X3043">
        <v>0</v>
      </c>
      <c r="Y3043" t="s">
        <v>77</v>
      </c>
    </row>
    <row r="3044" spans="1:25" x14ac:dyDescent="0.25">
      <c r="A3044" t="s">
        <v>4686</v>
      </c>
      <c r="B3044" t="s">
        <v>4687</v>
      </c>
      <c r="C3044" t="s">
        <v>48</v>
      </c>
      <c r="D3044" t="s">
        <v>55</v>
      </c>
      <c r="E3044" t="s">
        <v>64</v>
      </c>
      <c r="F3044" s="1" t="s">
        <v>15098</v>
      </c>
      <c r="G3044">
        <v>166</v>
      </c>
      <c r="H3044" t="s">
        <v>29</v>
      </c>
      <c r="I3044">
        <v>1492</v>
      </c>
      <c r="J3044">
        <v>361.37</v>
      </c>
      <c r="K3044">
        <f>Passenger_Data[[#This Row],[Price_USD]]*1</f>
        <v>361.37</v>
      </c>
      <c r="L3044">
        <v>22</v>
      </c>
      <c r="M3044" t="s">
        <v>40</v>
      </c>
      <c r="N3044" t="s">
        <v>31</v>
      </c>
      <c r="O3044" t="s">
        <v>32</v>
      </c>
      <c r="P3044" t="s">
        <v>50</v>
      </c>
      <c r="Q3044">
        <v>0</v>
      </c>
      <c r="R3044" t="s">
        <v>65</v>
      </c>
      <c r="S3044" t="s">
        <v>44</v>
      </c>
      <c r="T3044">
        <v>6.7</v>
      </c>
      <c r="U3044">
        <v>1</v>
      </c>
      <c r="V3044">
        <v>85</v>
      </c>
      <c r="W3044">
        <v>0</v>
      </c>
      <c r="X3044">
        <v>0</v>
      </c>
      <c r="Y3044" t="s">
        <v>36</v>
      </c>
    </row>
    <row r="3045" spans="1:25" x14ac:dyDescent="0.25">
      <c r="A3045" t="s">
        <v>4688</v>
      </c>
      <c r="B3045" t="s">
        <v>2662</v>
      </c>
      <c r="C3045" t="s">
        <v>73</v>
      </c>
      <c r="D3045" t="s">
        <v>59</v>
      </c>
      <c r="E3045" t="s">
        <v>76</v>
      </c>
      <c r="F3045" s="1" t="s">
        <v>15099</v>
      </c>
      <c r="G3045">
        <v>139</v>
      </c>
      <c r="H3045" t="s">
        <v>29</v>
      </c>
      <c r="I3045">
        <v>996</v>
      </c>
      <c r="J3045">
        <v>299.69</v>
      </c>
      <c r="K3045">
        <f>Passenger_Data[[#This Row],[Price_USD]]*1</f>
        <v>299.69</v>
      </c>
      <c r="L3045">
        <v>59</v>
      </c>
      <c r="M3045" t="s">
        <v>40</v>
      </c>
      <c r="N3045" t="s">
        <v>60</v>
      </c>
      <c r="O3045" t="s">
        <v>33</v>
      </c>
      <c r="P3045" t="s">
        <v>50</v>
      </c>
      <c r="Q3045">
        <v>0</v>
      </c>
      <c r="R3045" t="s">
        <v>51</v>
      </c>
      <c r="S3045" t="s">
        <v>68</v>
      </c>
      <c r="T3045">
        <v>7.6</v>
      </c>
      <c r="U3045">
        <v>3</v>
      </c>
      <c r="V3045">
        <v>89</v>
      </c>
      <c r="W3045">
        <v>0</v>
      </c>
      <c r="X3045">
        <v>0</v>
      </c>
      <c r="Y3045" t="s">
        <v>36</v>
      </c>
    </row>
    <row r="3046" spans="1:25" x14ac:dyDescent="0.25">
      <c r="A3046" t="s">
        <v>4689</v>
      </c>
      <c r="B3046" t="s">
        <v>351</v>
      </c>
      <c r="C3046" t="s">
        <v>82</v>
      </c>
      <c r="D3046" t="s">
        <v>64</v>
      </c>
      <c r="E3046" t="s">
        <v>59</v>
      </c>
      <c r="F3046" s="1" t="s">
        <v>15100</v>
      </c>
      <c r="G3046">
        <v>245</v>
      </c>
      <c r="H3046" t="s">
        <v>29</v>
      </c>
      <c r="I3046">
        <v>1721</v>
      </c>
      <c r="J3046">
        <v>288.55</v>
      </c>
      <c r="K3046">
        <f>Passenger_Data[[#This Row],[Price_USD]]*1</f>
        <v>288.55</v>
      </c>
      <c r="L3046">
        <v>49</v>
      </c>
      <c r="M3046" t="s">
        <v>40</v>
      </c>
      <c r="N3046" t="s">
        <v>31</v>
      </c>
      <c r="O3046" t="s">
        <v>56</v>
      </c>
      <c r="P3046" t="s">
        <v>50</v>
      </c>
      <c r="Q3046">
        <v>0</v>
      </c>
      <c r="R3046" t="s">
        <v>51</v>
      </c>
      <c r="S3046" t="s">
        <v>68</v>
      </c>
      <c r="T3046">
        <v>5.7</v>
      </c>
      <c r="U3046">
        <v>2</v>
      </c>
      <c r="V3046">
        <v>83</v>
      </c>
      <c r="W3046">
        <v>0</v>
      </c>
      <c r="X3046">
        <v>0</v>
      </c>
      <c r="Y3046" t="s">
        <v>36</v>
      </c>
    </row>
    <row r="3047" spans="1:25" x14ac:dyDescent="0.25">
      <c r="A3047" t="s">
        <v>4690</v>
      </c>
      <c r="B3047" t="s">
        <v>3375</v>
      </c>
      <c r="C3047" t="s">
        <v>26</v>
      </c>
      <c r="D3047" t="s">
        <v>28</v>
      </c>
      <c r="E3047" t="s">
        <v>28</v>
      </c>
      <c r="F3047" s="1" t="s">
        <v>15101</v>
      </c>
      <c r="G3047">
        <v>206</v>
      </c>
      <c r="H3047" t="s">
        <v>29</v>
      </c>
      <c r="I3047">
        <v>1095</v>
      </c>
      <c r="J3047">
        <v>222.88</v>
      </c>
      <c r="K3047">
        <f>Passenger_Data[[#This Row],[Price_USD]]*1</f>
        <v>222.88</v>
      </c>
      <c r="L3047">
        <v>54</v>
      </c>
      <c r="M3047" t="s">
        <v>30</v>
      </c>
      <c r="N3047" t="s">
        <v>31</v>
      </c>
      <c r="O3047" t="s">
        <v>33</v>
      </c>
      <c r="P3047" t="s">
        <v>50</v>
      </c>
      <c r="Q3047">
        <v>4</v>
      </c>
      <c r="R3047" t="s">
        <v>65</v>
      </c>
      <c r="S3047" t="s">
        <v>68</v>
      </c>
      <c r="T3047">
        <v>4.7</v>
      </c>
      <c r="U3047">
        <v>4</v>
      </c>
      <c r="V3047">
        <v>67</v>
      </c>
      <c r="W3047">
        <v>0</v>
      </c>
      <c r="X3047">
        <v>0</v>
      </c>
      <c r="Y3047" t="s">
        <v>45</v>
      </c>
    </row>
    <row r="3048" spans="1:25" x14ac:dyDescent="0.25">
      <c r="A3048" t="s">
        <v>4691</v>
      </c>
      <c r="B3048" t="s">
        <v>3835</v>
      </c>
      <c r="C3048" t="s">
        <v>54</v>
      </c>
      <c r="D3048" t="s">
        <v>64</v>
      </c>
      <c r="E3048" t="s">
        <v>39</v>
      </c>
      <c r="F3048" s="1" t="s">
        <v>15102</v>
      </c>
      <c r="G3048">
        <v>203</v>
      </c>
      <c r="H3048" t="s">
        <v>29</v>
      </c>
      <c r="I3048">
        <v>671</v>
      </c>
      <c r="J3048">
        <v>238.65</v>
      </c>
      <c r="K3048">
        <f>Passenger_Data[[#This Row],[Price_USD]]*1</f>
        <v>238.65</v>
      </c>
      <c r="L3048">
        <v>65</v>
      </c>
      <c r="M3048" t="s">
        <v>40</v>
      </c>
      <c r="N3048" t="s">
        <v>60</v>
      </c>
      <c r="O3048" t="s">
        <v>56</v>
      </c>
      <c r="P3048" t="s">
        <v>83</v>
      </c>
      <c r="Q3048">
        <v>1</v>
      </c>
      <c r="R3048" t="s">
        <v>51</v>
      </c>
      <c r="S3048" t="s">
        <v>68</v>
      </c>
      <c r="T3048">
        <v>7</v>
      </c>
      <c r="U3048">
        <v>12</v>
      </c>
      <c r="V3048">
        <v>67</v>
      </c>
      <c r="W3048">
        <v>0</v>
      </c>
      <c r="X3048">
        <v>0</v>
      </c>
      <c r="Y3048" t="s">
        <v>36</v>
      </c>
    </row>
    <row r="3049" spans="1:25" x14ac:dyDescent="0.25">
      <c r="A3049" t="s">
        <v>4692</v>
      </c>
      <c r="B3049" t="s">
        <v>1582</v>
      </c>
      <c r="C3049" t="s">
        <v>82</v>
      </c>
      <c r="D3049" t="s">
        <v>49</v>
      </c>
      <c r="E3049" t="s">
        <v>27</v>
      </c>
      <c r="F3049" s="1" t="s">
        <v>15103</v>
      </c>
      <c r="G3049">
        <v>217</v>
      </c>
      <c r="H3049" t="s">
        <v>29</v>
      </c>
      <c r="I3049">
        <v>1097</v>
      </c>
      <c r="J3049">
        <v>150.11000000000001</v>
      </c>
      <c r="K3049">
        <f>Passenger_Data[[#This Row],[Price_USD]]*1</f>
        <v>150.11000000000001</v>
      </c>
      <c r="L3049">
        <v>39</v>
      </c>
      <c r="M3049" t="s">
        <v>40</v>
      </c>
      <c r="N3049" t="s">
        <v>41</v>
      </c>
      <c r="O3049" t="s">
        <v>33</v>
      </c>
      <c r="P3049" t="s">
        <v>50</v>
      </c>
      <c r="Q3049">
        <v>0</v>
      </c>
      <c r="R3049" t="s">
        <v>34</v>
      </c>
      <c r="S3049" t="s">
        <v>44</v>
      </c>
      <c r="T3049">
        <v>7.8</v>
      </c>
      <c r="U3049">
        <v>16</v>
      </c>
      <c r="V3049">
        <v>86</v>
      </c>
      <c r="W3049">
        <v>0</v>
      </c>
      <c r="X3049">
        <v>0</v>
      </c>
      <c r="Y3049" t="s">
        <v>77</v>
      </c>
    </row>
    <row r="3050" spans="1:25" x14ac:dyDescent="0.25">
      <c r="A3050" t="s">
        <v>4693</v>
      </c>
      <c r="B3050" t="s">
        <v>2373</v>
      </c>
      <c r="C3050" t="s">
        <v>73</v>
      </c>
      <c r="D3050" t="s">
        <v>49</v>
      </c>
      <c r="E3050" t="s">
        <v>28</v>
      </c>
      <c r="F3050" s="1" t="s">
        <v>15104</v>
      </c>
      <c r="G3050">
        <v>125</v>
      </c>
      <c r="H3050" t="s">
        <v>29</v>
      </c>
      <c r="I3050">
        <v>1197</v>
      </c>
      <c r="J3050">
        <v>352.08</v>
      </c>
      <c r="K3050">
        <f>Passenger_Data[[#This Row],[Price_USD]]*1</f>
        <v>352.08</v>
      </c>
      <c r="L3050">
        <v>20</v>
      </c>
      <c r="M3050" t="s">
        <v>40</v>
      </c>
      <c r="N3050" t="s">
        <v>31</v>
      </c>
      <c r="O3050" t="s">
        <v>56</v>
      </c>
      <c r="P3050" t="s">
        <v>33</v>
      </c>
      <c r="Q3050">
        <v>0</v>
      </c>
      <c r="R3050" t="s">
        <v>65</v>
      </c>
      <c r="S3050" t="s">
        <v>35</v>
      </c>
      <c r="T3050">
        <v>7.1</v>
      </c>
      <c r="U3050">
        <v>4</v>
      </c>
      <c r="V3050">
        <v>119</v>
      </c>
      <c r="W3050">
        <v>0</v>
      </c>
      <c r="X3050">
        <v>0</v>
      </c>
      <c r="Y3050" t="s">
        <v>36</v>
      </c>
    </row>
    <row r="3051" spans="1:25" x14ac:dyDescent="0.25">
      <c r="A3051" t="s">
        <v>4694</v>
      </c>
      <c r="B3051" t="s">
        <v>3974</v>
      </c>
      <c r="C3051" t="s">
        <v>82</v>
      </c>
      <c r="D3051" t="s">
        <v>76</v>
      </c>
      <c r="E3051" t="s">
        <v>55</v>
      </c>
      <c r="F3051" s="1" t="s">
        <v>15105</v>
      </c>
      <c r="G3051">
        <v>147</v>
      </c>
      <c r="H3051" t="s">
        <v>29</v>
      </c>
      <c r="I3051">
        <v>1457</v>
      </c>
      <c r="J3051">
        <v>431.51</v>
      </c>
      <c r="K3051">
        <f>Passenger_Data[[#This Row],[Price_USD]]*1</f>
        <v>431.51</v>
      </c>
      <c r="L3051">
        <v>29</v>
      </c>
      <c r="M3051" t="s">
        <v>40</v>
      </c>
      <c r="N3051" t="s">
        <v>31</v>
      </c>
      <c r="O3051" t="s">
        <v>32</v>
      </c>
      <c r="P3051" t="s">
        <v>83</v>
      </c>
      <c r="Q3051">
        <v>1</v>
      </c>
      <c r="R3051" t="s">
        <v>65</v>
      </c>
      <c r="S3051" t="s">
        <v>44</v>
      </c>
      <c r="T3051">
        <v>6</v>
      </c>
      <c r="U3051">
        <v>16</v>
      </c>
      <c r="V3051">
        <v>19</v>
      </c>
      <c r="W3051">
        <v>0</v>
      </c>
      <c r="X3051">
        <v>0</v>
      </c>
      <c r="Y3051" t="s">
        <v>77</v>
      </c>
    </row>
    <row r="3052" spans="1:25" x14ac:dyDescent="0.25">
      <c r="A3052" t="s">
        <v>4695</v>
      </c>
      <c r="B3052" t="s">
        <v>2351</v>
      </c>
      <c r="C3052" t="s">
        <v>26</v>
      </c>
      <c r="D3052" t="s">
        <v>55</v>
      </c>
      <c r="E3052" t="s">
        <v>39</v>
      </c>
      <c r="F3052" s="1" t="s">
        <v>15106</v>
      </c>
      <c r="G3052">
        <v>199</v>
      </c>
      <c r="H3052" t="s">
        <v>29</v>
      </c>
      <c r="I3052">
        <v>1255</v>
      </c>
      <c r="J3052">
        <v>289.14999999999998</v>
      </c>
      <c r="K3052">
        <f>Passenger_Data[[#This Row],[Price_USD]]*1</f>
        <v>289.14999999999998</v>
      </c>
      <c r="L3052">
        <v>59</v>
      </c>
      <c r="M3052" t="s">
        <v>40</v>
      </c>
      <c r="N3052" t="s">
        <v>31</v>
      </c>
      <c r="O3052" t="s">
        <v>42</v>
      </c>
      <c r="P3052" t="s">
        <v>33</v>
      </c>
      <c r="Q3052">
        <v>2</v>
      </c>
      <c r="R3052" t="s">
        <v>65</v>
      </c>
      <c r="S3052" t="s">
        <v>68</v>
      </c>
      <c r="T3052">
        <v>8.4</v>
      </c>
      <c r="U3052">
        <v>3</v>
      </c>
      <c r="V3052">
        <v>37</v>
      </c>
      <c r="W3052">
        <v>0</v>
      </c>
      <c r="X3052">
        <v>0</v>
      </c>
      <c r="Y3052" t="s">
        <v>77</v>
      </c>
    </row>
    <row r="3053" spans="1:25" x14ac:dyDescent="0.25">
      <c r="A3053" t="s">
        <v>4696</v>
      </c>
      <c r="B3053" t="s">
        <v>506</v>
      </c>
      <c r="C3053" t="s">
        <v>73</v>
      </c>
      <c r="D3053" t="s">
        <v>28</v>
      </c>
      <c r="E3053" t="s">
        <v>59</v>
      </c>
      <c r="F3053" s="1" t="s">
        <v>15107</v>
      </c>
      <c r="G3053">
        <v>205</v>
      </c>
      <c r="H3053" t="s">
        <v>29</v>
      </c>
      <c r="I3053">
        <v>1321</v>
      </c>
      <c r="J3053">
        <v>346.04</v>
      </c>
      <c r="K3053">
        <f>Passenger_Data[[#This Row],[Price_USD]]*1</f>
        <v>346.04</v>
      </c>
      <c r="L3053">
        <v>37</v>
      </c>
      <c r="M3053" t="s">
        <v>40</v>
      </c>
      <c r="N3053" t="s">
        <v>31</v>
      </c>
      <c r="O3053" t="s">
        <v>42</v>
      </c>
      <c r="P3053" t="s">
        <v>33</v>
      </c>
      <c r="Q3053">
        <v>0</v>
      </c>
      <c r="R3053" t="s">
        <v>51</v>
      </c>
      <c r="S3053" t="s">
        <v>68</v>
      </c>
      <c r="T3053">
        <v>5.6</v>
      </c>
      <c r="U3053">
        <v>30</v>
      </c>
      <c r="V3053">
        <v>93</v>
      </c>
      <c r="W3053">
        <v>0</v>
      </c>
      <c r="X3053">
        <v>0</v>
      </c>
      <c r="Y3053" t="s">
        <v>45</v>
      </c>
    </row>
    <row r="3054" spans="1:25" x14ac:dyDescent="0.25">
      <c r="A3054" t="s">
        <v>4697</v>
      </c>
      <c r="B3054" t="s">
        <v>1365</v>
      </c>
      <c r="C3054" t="s">
        <v>73</v>
      </c>
      <c r="D3054" t="s">
        <v>39</v>
      </c>
      <c r="E3054" t="s">
        <v>49</v>
      </c>
      <c r="F3054" s="1" t="s">
        <v>15108</v>
      </c>
      <c r="G3054">
        <v>188</v>
      </c>
      <c r="H3054" t="s">
        <v>29</v>
      </c>
      <c r="I3054">
        <v>1012</v>
      </c>
      <c r="J3054">
        <v>647.99</v>
      </c>
      <c r="K3054">
        <f>Passenger_Data[[#This Row],[Price_USD]]*1</f>
        <v>647.99</v>
      </c>
      <c r="L3054">
        <v>40</v>
      </c>
      <c r="M3054" t="s">
        <v>40</v>
      </c>
      <c r="N3054" t="s">
        <v>31</v>
      </c>
      <c r="O3054" t="s">
        <v>33</v>
      </c>
      <c r="P3054" t="s">
        <v>83</v>
      </c>
      <c r="Q3054">
        <v>1</v>
      </c>
      <c r="R3054" t="s">
        <v>43</v>
      </c>
      <c r="S3054" t="s">
        <v>44</v>
      </c>
      <c r="T3054">
        <v>6.7</v>
      </c>
      <c r="U3054">
        <v>5</v>
      </c>
      <c r="V3054">
        <v>71</v>
      </c>
      <c r="W3054">
        <v>0</v>
      </c>
      <c r="X3054">
        <v>0</v>
      </c>
      <c r="Y3054" t="s">
        <v>36</v>
      </c>
    </row>
    <row r="3055" spans="1:25" x14ac:dyDescent="0.25">
      <c r="A3055" t="s">
        <v>4698</v>
      </c>
      <c r="B3055" t="s">
        <v>3661</v>
      </c>
      <c r="C3055" t="s">
        <v>48</v>
      </c>
      <c r="D3055" t="s">
        <v>55</v>
      </c>
      <c r="E3055" t="s">
        <v>39</v>
      </c>
      <c r="F3055" s="1" t="s">
        <v>15109</v>
      </c>
      <c r="G3055">
        <v>224</v>
      </c>
      <c r="H3055" t="s">
        <v>29</v>
      </c>
      <c r="I3055">
        <v>1188</v>
      </c>
      <c r="J3055">
        <v>158.33000000000001</v>
      </c>
      <c r="K3055">
        <f>Passenger_Data[[#This Row],[Price_USD]]*1</f>
        <v>158.33000000000001</v>
      </c>
      <c r="L3055">
        <v>62</v>
      </c>
      <c r="M3055" t="s">
        <v>40</v>
      </c>
      <c r="N3055" t="s">
        <v>41</v>
      </c>
      <c r="O3055" t="s">
        <v>32</v>
      </c>
      <c r="P3055" t="s">
        <v>83</v>
      </c>
      <c r="Q3055">
        <v>0</v>
      </c>
      <c r="R3055" t="s">
        <v>34</v>
      </c>
      <c r="S3055" t="s">
        <v>68</v>
      </c>
      <c r="T3055">
        <v>7.8</v>
      </c>
      <c r="U3055">
        <v>6</v>
      </c>
      <c r="V3055">
        <v>73</v>
      </c>
      <c r="W3055">
        <v>0</v>
      </c>
      <c r="X3055">
        <v>0</v>
      </c>
      <c r="Y3055" t="s">
        <v>77</v>
      </c>
    </row>
    <row r="3056" spans="1:25" x14ac:dyDescent="0.25">
      <c r="A3056" t="s">
        <v>4699</v>
      </c>
      <c r="B3056" t="s">
        <v>2657</v>
      </c>
      <c r="C3056" t="s">
        <v>26</v>
      </c>
      <c r="D3056" t="s">
        <v>64</v>
      </c>
      <c r="E3056" t="s">
        <v>76</v>
      </c>
      <c r="F3056" s="1" t="s">
        <v>15110</v>
      </c>
      <c r="G3056">
        <v>149</v>
      </c>
      <c r="H3056" t="s">
        <v>29</v>
      </c>
      <c r="I3056">
        <v>1637</v>
      </c>
      <c r="J3056">
        <v>366.05</v>
      </c>
      <c r="K3056">
        <f>Passenger_Data[[#This Row],[Price_USD]]*1</f>
        <v>366.05</v>
      </c>
      <c r="L3056">
        <v>69</v>
      </c>
      <c r="M3056" t="s">
        <v>40</v>
      </c>
      <c r="N3056" t="s">
        <v>60</v>
      </c>
      <c r="O3056" t="s">
        <v>32</v>
      </c>
      <c r="P3056" t="s">
        <v>50</v>
      </c>
      <c r="Q3056">
        <v>0</v>
      </c>
      <c r="R3056" t="s">
        <v>51</v>
      </c>
      <c r="S3056" t="s">
        <v>68</v>
      </c>
      <c r="T3056">
        <v>8.5</v>
      </c>
      <c r="U3056">
        <v>9</v>
      </c>
      <c r="V3056">
        <v>23</v>
      </c>
      <c r="W3056">
        <v>0</v>
      </c>
      <c r="X3056">
        <v>0</v>
      </c>
      <c r="Y3056" t="s">
        <v>77</v>
      </c>
    </row>
    <row r="3057" spans="1:25" x14ac:dyDescent="0.25">
      <c r="A3057" t="s">
        <v>4700</v>
      </c>
      <c r="B3057" t="s">
        <v>2583</v>
      </c>
      <c r="C3057" t="s">
        <v>48</v>
      </c>
      <c r="D3057" t="s">
        <v>76</v>
      </c>
      <c r="E3057" t="s">
        <v>49</v>
      </c>
      <c r="F3057" s="1" t="s">
        <v>15111</v>
      </c>
      <c r="G3057">
        <v>144</v>
      </c>
      <c r="H3057" t="s">
        <v>29</v>
      </c>
      <c r="I3057">
        <v>1061</v>
      </c>
      <c r="J3057">
        <v>214.52</v>
      </c>
      <c r="K3057">
        <f>Passenger_Data[[#This Row],[Price_USD]]*1</f>
        <v>214.52</v>
      </c>
      <c r="L3057">
        <v>70</v>
      </c>
      <c r="M3057" t="s">
        <v>30</v>
      </c>
      <c r="N3057" t="s">
        <v>60</v>
      </c>
      <c r="O3057" t="s">
        <v>32</v>
      </c>
      <c r="P3057" t="s">
        <v>50</v>
      </c>
      <c r="Q3057">
        <v>1</v>
      </c>
      <c r="R3057" t="s">
        <v>51</v>
      </c>
      <c r="S3057" t="s">
        <v>68</v>
      </c>
      <c r="T3057">
        <v>8.1999999999999993</v>
      </c>
      <c r="U3057">
        <v>33</v>
      </c>
      <c r="V3057">
        <v>92</v>
      </c>
      <c r="W3057">
        <v>0</v>
      </c>
      <c r="X3057">
        <v>1</v>
      </c>
      <c r="Y3057" t="s">
        <v>45</v>
      </c>
    </row>
    <row r="3058" spans="1:25" x14ac:dyDescent="0.25">
      <c r="A3058" t="s">
        <v>4701</v>
      </c>
      <c r="B3058" t="s">
        <v>1323</v>
      </c>
      <c r="C3058" t="s">
        <v>54</v>
      </c>
      <c r="D3058" t="s">
        <v>64</v>
      </c>
      <c r="E3058" t="s">
        <v>59</v>
      </c>
      <c r="F3058" s="1" t="s">
        <v>15112</v>
      </c>
      <c r="G3058">
        <v>157</v>
      </c>
      <c r="H3058" t="s">
        <v>29</v>
      </c>
      <c r="I3058">
        <v>760</v>
      </c>
      <c r="J3058">
        <v>260.16000000000003</v>
      </c>
      <c r="K3058">
        <f>Passenger_Data[[#This Row],[Price_USD]]*1</f>
        <v>260.16000000000003</v>
      </c>
      <c r="L3058">
        <v>79</v>
      </c>
      <c r="M3058" t="s">
        <v>30</v>
      </c>
      <c r="N3058" t="s">
        <v>60</v>
      </c>
      <c r="O3058" t="s">
        <v>33</v>
      </c>
      <c r="P3058" t="s">
        <v>50</v>
      </c>
      <c r="Q3058">
        <v>0</v>
      </c>
      <c r="R3058" t="s">
        <v>34</v>
      </c>
      <c r="S3058" t="s">
        <v>68</v>
      </c>
      <c r="T3058">
        <v>7.5</v>
      </c>
      <c r="U3058">
        <v>6</v>
      </c>
      <c r="V3058">
        <v>66</v>
      </c>
      <c r="W3058">
        <v>0</v>
      </c>
      <c r="X3058">
        <v>0</v>
      </c>
      <c r="Y3058" t="s">
        <v>45</v>
      </c>
    </row>
    <row r="3059" spans="1:25" x14ac:dyDescent="0.25">
      <c r="A3059" t="s">
        <v>4702</v>
      </c>
      <c r="B3059" t="s">
        <v>197</v>
      </c>
      <c r="C3059" t="s">
        <v>48</v>
      </c>
      <c r="D3059" t="s">
        <v>59</v>
      </c>
      <c r="E3059" t="s">
        <v>27</v>
      </c>
      <c r="F3059" s="1" t="s">
        <v>15113</v>
      </c>
      <c r="G3059">
        <v>70</v>
      </c>
      <c r="H3059" t="s">
        <v>29</v>
      </c>
      <c r="I3059">
        <v>1681</v>
      </c>
      <c r="J3059">
        <v>420.1</v>
      </c>
      <c r="K3059">
        <f>Passenger_Data[[#This Row],[Price_USD]]*1</f>
        <v>420.1</v>
      </c>
      <c r="L3059">
        <v>44</v>
      </c>
      <c r="M3059" t="s">
        <v>30</v>
      </c>
      <c r="N3059" t="s">
        <v>60</v>
      </c>
      <c r="O3059" t="s">
        <v>33</v>
      </c>
      <c r="P3059" t="s">
        <v>50</v>
      </c>
      <c r="Q3059">
        <v>1</v>
      </c>
      <c r="R3059" t="s">
        <v>65</v>
      </c>
      <c r="S3059" t="s">
        <v>61</v>
      </c>
      <c r="T3059">
        <v>4.9000000000000004</v>
      </c>
      <c r="U3059">
        <v>4</v>
      </c>
      <c r="V3059">
        <v>16</v>
      </c>
      <c r="W3059">
        <v>0</v>
      </c>
      <c r="X3059">
        <v>0</v>
      </c>
      <c r="Y3059" t="s">
        <v>45</v>
      </c>
    </row>
    <row r="3060" spans="1:25" x14ac:dyDescent="0.25">
      <c r="A3060" t="s">
        <v>4703</v>
      </c>
      <c r="B3060" t="s">
        <v>3023</v>
      </c>
      <c r="C3060" t="s">
        <v>26</v>
      </c>
      <c r="D3060" t="s">
        <v>28</v>
      </c>
      <c r="E3060" t="s">
        <v>27</v>
      </c>
      <c r="F3060" s="1" t="s">
        <v>15114</v>
      </c>
      <c r="G3060">
        <v>209</v>
      </c>
      <c r="H3060" t="s">
        <v>29</v>
      </c>
      <c r="I3060">
        <v>1328</v>
      </c>
      <c r="J3060">
        <v>494.63</v>
      </c>
      <c r="K3060">
        <f>Passenger_Data[[#This Row],[Price_USD]]*1</f>
        <v>494.63</v>
      </c>
      <c r="L3060">
        <v>55</v>
      </c>
      <c r="M3060" t="s">
        <v>40</v>
      </c>
      <c r="N3060" t="s">
        <v>41</v>
      </c>
      <c r="O3060" t="s">
        <v>56</v>
      </c>
      <c r="P3060" t="s">
        <v>33</v>
      </c>
      <c r="Q3060">
        <v>0</v>
      </c>
      <c r="R3060" t="s">
        <v>65</v>
      </c>
      <c r="S3060" t="s">
        <v>44</v>
      </c>
      <c r="T3060">
        <v>5.3</v>
      </c>
      <c r="U3060">
        <v>33</v>
      </c>
      <c r="V3060">
        <v>70</v>
      </c>
      <c r="W3060">
        <v>0</v>
      </c>
      <c r="X3060">
        <v>0</v>
      </c>
      <c r="Y3060" t="s">
        <v>45</v>
      </c>
    </row>
    <row r="3061" spans="1:25" x14ac:dyDescent="0.25">
      <c r="A3061" t="s">
        <v>4704</v>
      </c>
      <c r="B3061" t="s">
        <v>688</v>
      </c>
      <c r="C3061" t="s">
        <v>26</v>
      </c>
      <c r="D3061" t="s">
        <v>39</v>
      </c>
      <c r="E3061" t="s">
        <v>59</v>
      </c>
      <c r="F3061" s="1" t="s">
        <v>15115</v>
      </c>
      <c r="G3061">
        <v>171</v>
      </c>
      <c r="H3061" t="s">
        <v>29</v>
      </c>
      <c r="I3061">
        <v>1002</v>
      </c>
      <c r="J3061">
        <v>391.52</v>
      </c>
      <c r="K3061">
        <f>Passenger_Data[[#This Row],[Price_USD]]*1</f>
        <v>391.52</v>
      </c>
      <c r="L3061">
        <v>77</v>
      </c>
      <c r="M3061" t="s">
        <v>30</v>
      </c>
      <c r="N3061" t="s">
        <v>60</v>
      </c>
      <c r="O3061" t="s">
        <v>33</v>
      </c>
      <c r="P3061" t="s">
        <v>50</v>
      </c>
      <c r="Q3061">
        <v>1</v>
      </c>
      <c r="R3061" t="s">
        <v>65</v>
      </c>
      <c r="S3061" t="s">
        <v>61</v>
      </c>
      <c r="T3061">
        <v>5.4</v>
      </c>
      <c r="U3061">
        <v>21</v>
      </c>
      <c r="V3061">
        <v>32</v>
      </c>
      <c r="W3061">
        <v>0</v>
      </c>
      <c r="X3061">
        <v>0</v>
      </c>
      <c r="Y3061" t="s">
        <v>36</v>
      </c>
    </row>
    <row r="3062" spans="1:25" x14ac:dyDescent="0.25">
      <c r="A3062" t="s">
        <v>4705</v>
      </c>
      <c r="B3062" t="s">
        <v>934</v>
      </c>
      <c r="C3062" t="s">
        <v>73</v>
      </c>
      <c r="D3062" t="s">
        <v>59</v>
      </c>
      <c r="E3062" t="s">
        <v>49</v>
      </c>
      <c r="F3062" s="1" t="s">
        <v>15116</v>
      </c>
      <c r="G3062">
        <v>214</v>
      </c>
      <c r="H3062" t="s">
        <v>86</v>
      </c>
      <c r="I3062">
        <v>866</v>
      </c>
      <c r="J3062">
        <v>428.24</v>
      </c>
      <c r="K3062">
        <f>Passenger_Data[[#This Row],[Price_USD]]*1</f>
        <v>428.24</v>
      </c>
      <c r="L3062">
        <v>22</v>
      </c>
      <c r="M3062" t="s">
        <v>40</v>
      </c>
      <c r="N3062" t="s">
        <v>31</v>
      </c>
      <c r="O3062" t="s">
        <v>42</v>
      </c>
      <c r="P3062" t="s">
        <v>33</v>
      </c>
      <c r="Q3062">
        <v>1</v>
      </c>
      <c r="R3062" t="s">
        <v>43</v>
      </c>
      <c r="S3062" t="s">
        <v>61</v>
      </c>
      <c r="T3062">
        <v>7.7</v>
      </c>
      <c r="U3062">
        <v>18</v>
      </c>
      <c r="V3062">
        <v>87</v>
      </c>
      <c r="W3062">
        <v>0</v>
      </c>
      <c r="X3062">
        <v>0</v>
      </c>
      <c r="Y3062" t="s">
        <v>45</v>
      </c>
    </row>
    <row r="3063" spans="1:25" x14ac:dyDescent="0.25">
      <c r="A3063" t="s">
        <v>4706</v>
      </c>
      <c r="B3063" t="s">
        <v>2493</v>
      </c>
      <c r="C3063" t="s">
        <v>48</v>
      </c>
      <c r="D3063" t="s">
        <v>27</v>
      </c>
      <c r="E3063" t="s">
        <v>55</v>
      </c>
      <c r="F3063" s="1" t="s">
        <v>15117</v>
      </c>
      <c r="G3063">
        <v>260</v>
      </c>
      <c r="H3063" t="s">
        <v>29</v>
      </c>
      <c r="I3063">
        <v>1022</v>
      </c>
      <c r="J3063">
        <v>232.31</v>
      </c>
      <c r="K3063">
        <f>Passenger_Data[[#This Row],[Price_USD]]*1</f>
        <v>232.31</v>
      </c>
      <c r="L3063">
        <v>29</v>
      </c>
      <c r="M3063" t="s">
        <v>40</v>
      </c>
      <c r="N3063" t="s">
        <v>41</v>
      </c>
      <c r="O3063" t="s">
        <v>42</v>
      </c>
      <c r="P3063" t="s">
        <v>83</v>
      </c>
      <c r="Q3063">
        <v>3</v>
      </c>
      <c r="R3063" t="s">
        <v>51</v>
      </c>
      <c r="S3063" t="s">
        <v>35</v>
      </c>
      <c r="T3063">
        <v>7</v>
      </c>
      <c r="U3063">
        <v>1</v>
      </c>
      <c r="V3063">
        <v>62</v>
      </c>
      <c r="W3063">
        <v>0</v>
      </c>
      <c r="X3063">
        <v>0</v>
      </c>
      <c r="Y3063" t="s">
        <v>45</v>
      </c>
    </row>
    <row r="3064" spans="1:25" x14ac:dyDescent="0.25">
      <c r="A3064" t="s">
        <v>4707</v>
      </c>
      <c r="B3064" t="s">
        <v>4708</v>
      </c>
      <c r="C3064" t="s">
        <v>54</v>
      </c>
      <c r="D3064" t="s">
        <v>39</v>
      </c>
      <c r="E3064" t="s">
        <v>39</v>
      </c>
      <c r="F3064" s="1" t="s">
        <v>15118</v>
      </c>
      <c r="G3064">
        <v>94</v>
      </c>
      <c r="H3064" t="s">
        <v>29</v>
      </c>
      <c r="I3064">
        <v>1084</v>
      </c>
      <c r="J3064">
        <v>264.69</v>
      </c>
      <c r="K3064">
        <f>Passenger_Data[[#This Row],[Price_USD]]*1</f>
        <v>264.69</v>
      </c>
      <c r="L3064">
        <v>54</v>
      </c>
      <c r="M3064" t="s">
        <v>40</v>
      </c>
      <c r="N3064" t="s">
        <v>41</v>
      </c>
      <c r="O3064" t="s">
        <v>42</v>
      </c>
      <c r="P3064" t="s">
        <v>50</v>
      </c>
      <c r="Q3064">
        <v>1</v>
      </c>
      <c r="R3064" t="s">
        <v>51</v>
      </c>
      <c r="S3064" t="s">
        <v>68</v>
      </c>
      <c r="T3064">
        <v>8.1999999999999993</v>
      </c>
      <c r="U3064">
        <v>16</v>
      </c>
      <c r="V3064">
        <v>23</v>
      </c>
      <c r="W3064">
        <v>0</v>
      </c>
      <c r="X3064">
        <v>0</v>
      </c>
      <c r="Y3064" t="s">
        <v>77</v>
      </c>
    </row>
    <row r="3065" spans="1:25" x14ac:dyDescent="0.25">
      <c r="A3065" t="s">
        <v>4709</v>
      </c>
      <c r="B3065" t="s">
        <v>2837</v>
      </c>
      <c r="C3065" t="s">
        <v>26</v>
      </c>
      <c r="D3065" t="s">
        <v>59</v>
      </c>
      <c r="E3065" t="s">
        <v>59</v>
      </c>
      <c r="F3065" s="1" t="s">
        <v>15119</v>
      </c>
      <c r="G3065">
        <v>197</v>
      </c>
      <c r="H3065" t="s">
        <v>29</v>
      </c>
      <c r="I3065">
        <v>1376</v>
      </c>
      <c r="J3065">
        <v>302.08</v>
      </c>
      <c r="K3065">
        <f>Passenger_Data[[#This Row],[Price_USD]]*1</f>
        <v>302.08</v>
      </c>
      <c r="L3065">
        <v>49</v>
      </c>
      <c r="M3065" t="s">
        <v>30</v>
      </c>
      <c r="N3065" t="s">
        <v>60</v>
      </c>
      <c r="O3065" t="s">
        <v>56</v>
      </c>
      <c r="P3065" t="s">
        <v>50</v>
      </c>
      <c r="Q3065">
        <v>0</v>
      </c>
      <c r="R3065" t="s">
        <v>43</v>
      </c>
      <c r="S3065" t="s">
        <v>68</v>
      </c>
      <c r="T3065">
        <v>7.8</v>
      </c>
      <c r="U3065">
        <v>11</v>
      </c>
      <c r="V3065">
        <v>118</v>
      </c>
      <c r="W3065">
        <v>0</v>
      </c>
      <c r="X3065">
        <v>0</v>
      </c>
      <c r="Y3065" t="s">
        <v>45</v>
      </c>
    </row>
    <row r="3066" spans="1:25" x14ac:dyDescent="0.25">
      <c r="A3066" t="s">
        <v>4710</v>
      </c>
      <c r="B3066" t="s">
        <v>2918</v>
      </c>
      <c r="C3066" t="s">
        <v>48</v>
      </c>
      <c r="D3066" t="s">
        <v>76</v>
      </c>
      <c r="E3066" t="s">
        <v>64</v>
      </c>
      <c r="F3066" s="1" t="s">
        <v>15120</v>
      </c>
      <c r="G3066">
        <v>204</v>
      </c>
      <c r="H3066" t="s">
        <v>108</v>
      </c>
      <c r="I3066">
        <v>1911</v>
      </c>
      <c r="J3066">
        <v>314.56</v>
      </c>
      <c r="K3066">
        <f>Passenger_Data[[#This Row],[Price_USD]]*1</f>
        <v>314.56</v>
      </c>
      <c r="L3066">
        <v>66</v>
      </c>
      <c r="M3066" t="s">
        <v>40</v>
      </c>
      <c r="N3066" t="s">
        <v>31</v>
      </c>
      <c r="O3066" t="s">
        <v>42</v>
      </c>
      <c r="P3066" t="s">
        <v>50</v>
      </c>
      <c r="Q3066">
        <v>2</v>
      </c>
      <c r="R3066" t="s">
        <v>51</v>
      </c>
      <c r="S3066" t="s">
        <v>61</v>
      </c>
      <c r="T3066">
        <v>5.9</v>
      </c>
      <c r="U3066">
        <v>3</v>
      </c>
      <c r="V3066">
        <v>6</v>
      </c>
      <c r="W3066">
        <v>0</v>
      </c>
      <c r="X3066">
        <v>0</v>
      </c>
      <c r="Y3066" t="s">
        <v>36</v>
      </c>
    </row>
    <row r="3067" spans="1:25" x14ac:dyDescent="0.25">
      <c r="A3067" t="s">
        <v>4711</v>
      </c>
      <c r="B3067" t="s">
        <v>2521</v>
      </c>
      <c r="C3067" t="s">
        <v>82</v>
      </c>
      <c r="D3067" t="s">
        <v>28</v>
      </c>
      <c r="E3067" t="s">
        <v>64</v>
      </c>
      <c r="F3067" s="1" t="s">
        <v>15121</v>
      </c>
      <c r="G3067">
        <v>267</v>
      </c>
      <c r="H3067" t="s">
        <v>29</v>
      </c>
      <c r="I3067">
        <v>1142</v>
      </c>
      <c r="J3067">
        <v>499.27</v>
      </c>
      <c r="K3067">
        <f>Passenger_Data[[#This Row],[Price_USD]]*1</f>
        <v>499.27</v>
      </c>
      <c r="L3067">
        <v>55</v>
      </c>
      <c r="M3067" t="s">
        <v>30</v>
      </c>
      <c r="N3067" t="s">
        <v>31</v>
      </c>
      <c r="O3067" t="s">
        <v>42</v>
      </c>
      <c r="P3067" t="s">
        <v>50</v>
      </c>
      <c r="Q3067">
        <v>0</v>
      </c>
      <c r="R3067" t="s">
        <v>65</v>
      </c>
      <c r="S3067" t="s">
        <v>68</v>
      </c>
      <c r="T3067">
        <v>8</v>
      </c>
      <c r="U3067">
        <v>1</v>
      </c>
      <c r="V3067">
        <v>113</v>
      </c>
      <c r="W3067">
        <v>0</v>
      </c>
      <c r="X3067">
        <v>0</v>
      </c>
      <c r="Y3067" t="s">
        <v>77</v>
      </c>
    </row>
    <row r="3068" spans="1:25" x14ac:dyDescent="0.25">
      <c r="A3068" t="s">
        <v>4712</v>
      </c>
      <c r="B3068" t="s">
        <v>842</v>
      </c>
      <c r="C3068" t="s">
        <v>54</v>
      </c>
      <c r="D3068" t="s">
        <v>39</v>
      </c>
      <c r="E3068" t="s">
        <v>55</v>
      </c>
      <c r="F3068" s="1" t="s">
        <v>15122</v>
      </c>
      <c r="G3068">
        <v>164</v>
      </c>
      <c r="H3068" t="s">
        <v>29</v>
      </c>
      <c r="I3068">
        <v>1506</v>
      </c>
      <c r="J3068">
        <v>331.22</v>
      </c>
      <c r="K3068">
        <f>Passenger_Data[[#This Row],[Price_USD]]*1</f>
        <v>331.22</v>
      </c>
      <c r="L3068">
        <v>58</v>
      </c>
      <c r="M3068" t="s">
        <v>40</v>
      </c>
      <c r="N3068" t="s">
        <v>41</v>
      </c>
      <c r="O3068" t="s">
        <v>32</v>
      </c>
      <c r="P3068" t="s">
        <v>50</v>
      </c>
      <c r="Q3068">
        <v>0</v>
      </c>
      <c r="R3068" t="s">
        <v>51</v>
      </c>
      <c r="S3068" t="s">
        <v>68</v>
      </c>
      <c r="T3068">
        <v>5.7</v>
      </c>
      <c r="U3068">
        <v>2</v>
      </c>
      <c r="V3068">
        <v>58</v>
      </c>
      <c r="W3068">
        <v>1</v>
      </c>
      <c r="X3068">
        <v>0</v>
      </c>
      <c r="Y3068" t="s">
        <v>36</v>
      </c>
    </row>
    <row r="3069" spans="1:25" x14ac:dyDescent="0.25">
      <c r="A3069" t="s">
        <v>4713</v>
      </c>
      <c r="B3069" t="s">
        <v>4714</v>
      </c>
      <c r="C3069" t="s">
        <v>82</v>
      </c>
      <c r="D3069" t="s">
        <v>39</v>
      </c>
      <c r="E3069" t="s">
        <v>49</v>
      </c>
      <c r="F3069" s="1" t="s">
        <v>15123</v>
      </c>
      <c r="G3069">
        <v>224</v>
      </c>
      <c r="H3069" t="s">
        <v>108</v>
      </c>
      <c r="I3069">
        <v>1181</v>
      </c>
      <c r="J3069">
        <v>214.61</v>
      </c>
      <c r="K3069">
        <f>Passenger_Data[[#This Row],[Price_USD]]*1</f>
        <v>214.61</v>
      </c>
      <c r="L3069">
        <v>21</v>
      </c>
      <c r="M3069" t="s">
        <v>40</v>
      </c>
      <c r="N3069" t="s">
        <v>31</v>
      </c>
      <c r="O3069" t="s">
        <v>56</v>
      </c>
      <c r="P3069" t="s">
        <v>50</v>
      </c>
      <c r="Q3069">
        <v>2</v>
      </c>
      <c r="R3069" t="s">
        <v>65</v>
      </c>
      <c r="S3069" t="s">
        <v>35</v>
      </c>
      <c r="T3069">
        <v>4.9000000000000004</v>
      </c>
      <c r="U3069">
        <v>8</v>
      </c>
      <c r="V3069">
        <v>33</v>
      </c>
      <c r="W3069">
        <v>0</v>
      </c>
      <c r="X3069">
        <v>0</v>
      </c>
      <c r="Y3069" t="s">
        <v>77</v>
      </c>
    </row>
    <row r="3070" spans="1:25" x14ac:dyDescent="0.25">
      <c r="A3070" t="s">
        <v>4715</v>
      </c>
      <c r="B3070" t="s">
        <v>3123</v>
      </c>
      <c r="C3070" t="s">
        <v>26</v>
      </c>
      <c r="D3070" t="s">
        <v>27</v>
      </c>
      <c r="E3070" t="s">
        <v>64</v>
      </c>
      <c r="F3070" s="1" t="s">
        <v>15124</v>
      </c>
      <c r="G3070">
        <v>180</v>
      </c>
      <c r="H3070" t="s">
        <v>29</v>
      </c>
      <c r="I3070">
        <v>1532</v>
      </c>
      <c r="J3070">
        <v>347.62</v>
      </c>
      <c r="K3070">
        <f>Passenger_Data[[#This Row],[Price_USD]]*1</f>
        <v>347.62</v>
      </c>
      <c r="L3070">
        <v>70</v>
      </c>
      <c r="M3070" t="s">
        <v>30</v>
      </c>
      <c r="N3070" t="s">
        <v>60</v>
      </c>
      <c r="O3070" t="s">
        <v>42</v>
      </c>
      <c r="P3070" t="s">
        <v>50</v>
      </c>
      <c r="Q3070">
        <v>0</v>
      </c>
      <c r="R3070" t="s">
        <v>51</v>
      </c>
      <c r="S3070" t="s">
        <v>44</v>
      </c>
      <c r="T3070">
        <v>8.4</v>
      </c>
      <c r="U3070">
        <v>8</v>
      </c>
      <c r="V3070">
        <v>110</v>
      </c>
      <c r="W3070">
        <v>0</v>
      </c>
      <c r="X3070">
        <v>0</v>
      </c>
      <c r="Y3070" t="s">
        <v>45</v>
      </c>
    </row>
    <row r="3071" spans="1:25" x14ac:dyDescent="0.25">
      <c r="A3071" t="s">
        <v>4716</v>
      </c>
      <c r="B3071" t="s">
        <v>4717</v>
      </c>
      <c r="C3071" t="s">
        <v>26</v>
      </c>
      <c r="D3071" t="s">
        <v>76</v>
      </c>
      <c r="E3071" t="s">
        <v>27</v>
      </c>
      <c r="F3071" s="1" t="s">
        <v>15125</v>
      </c>
      <c r="G3071">
        <v>181</v>
      </c>
      <c r="H3071" t="s">
        <v>29</v>
      </c>
      <c r="I3071">
        <v>1330</v>
      </c>
      <c r="J3071">
        <v>339.91</v>
      </c>
      <c r="K3071">
        <f>Passenger_Data[[#This Row],[Price_USD]]*1</f>
        <v>339.91</v>
      </c>
      <c r="L3071">
        <v>57</v>
      </c>
      <c r="M3071" t="s">
        <v>40</v>
      </c>
      <c r="N3071" t="s">
        <v>60</v>
      </c>
      <c r="O3071" t="s">
        <v>42</v>
      </c>
      <c r="P3071" t="s">
        <v>50</v>
      </c>
      <c r="Q3071">
        <v>1</v>
      </c>
      <c r="R3071" t="s">
        <v>65</v>
      </c>
      <c r="S3071" t="s">
        <v>35</v>
      </c>
      <c r="T3071">
        <v>8.6999999999999993</v>
      </c>
      <c r="U3071">
        <v>2</v>
      </c>
      <c r="V3071">
        <v>104</v>
      </c>
      <c r="W3071">
        <v>0</v>
      </c>
      <c r="X3071">
        <v>0</v>
      </c>
      <c r="Y3071" t="s">
        <v>45</v>
      </c>
    </row>
    <row r="3072" spans="1:25" x14ac:dyDescent="0.25">
      <c r="A3072" t="s">
        <v>4718</v>
      </c>
      <c r="B3072" t="s">
        <v>1860</v>
      </c>
      <c r="C3072" t="s">
        <v>48</v>
      </c>
      <c r="D3072" t="s">
        <v>49</v>
      </c>
      <c r="E3072" t="s">
        <v>28</v>
      </c>
      <c r="F3072" s="1" t="s">
        <v>15126</v>
      </c>
      <c r="G3072">
        <v>170</v>
      </c>
      <c r="H3072" t="s">
        <v>29</v>
      </c>
      <c r="I3072">
        <v>821</v>
      </c>
      <c r="J3072">
        <v>416.12</v>
      </c>
      <c r="K3072">
        <f>Passenger_Data[[#This Row],[Price_USD]]*1</f>
        <v>416.12</v>
      </c>
      <c r="L3072">
        <v>79</v>
      </c>
      <c r="M3072" t="s">
        <v>40</v>
      </c>
      <c r="N3072" t="s">
        <v>31</v>
      </c>
      <c r="O3072" t="s">
        <v>33</v>
      </c>
      <c r="P3072" t="s">
        <v>33</v>
      </c>
      <c r="Q3072">
        <v>2</v>
      </c>
      <c r="R3072" t="s">
        <v>65</v>
      </c>
      <c r="S3072" t="s">
        <v>35</v>
      </c>
      <c r="T3072">
        <v>5.7</v>
      </c>
      <c r="U3072">
        <v>2</v>
      </c>
      <c r="V3072">
        <v>88</v>
      </c>
      <c r="W3072">
        <v>0</v>
      </c>
      <c r="X3072">
        <v>0</v>
      </c>
      <c r="Y3072" t="s">
        <v>77</v>
      </c>
    </row>
    <row r="3073" spans="1:25" x14ac:dyDescent="0.25">
      <c r="A3073" t="s">
        <v>4719</v>
      </c>
      <c r="B3073" t="s">
        <v>1556</v>
      </c>
      <c r="C3073" t="s">
        <v>82</v>
      </c>
      <c r="D3073" t="s">
        <v>28</v>
      </c>
      <c r="E3073" t="s">
        <v>55</v>
      </c>
      <c r="F3073" s="1" t="s">
        <v>15127</v>
      </c>
      <c r="G3073">
        <v>98</v>
      </c>
      <c r="H3073" t="s">
        <v>29</v>
      </c>
      <c r="I3073">
        <v>915</v>
      </c>
      <c r="J3073">
        <v>244.51</v>
      </c>
      <c r="K3073">
        <f>Passenger_Data[[#This Row],[Price_USD]]*1</f>
        <v>244.51</v>
      </c>
      <c r="L3073">
        <v>63</v>
      </c>
      <c r="M3073" t="s">
        <v>40</v>
      </c>
      <c r="N3073" t="s">
        <v>31</v>
      </c>
      <c r="O3073" t="s">
        <v>42</v>
      </c>
      <c r="P3073" t="s">
        <v>50</v>
      </c>
      <c r="Q3073">
        <v>0</v>
      </c>
      <c r="R3073" t="s">
        <v>65</v>
      </c>
      <c r="S3073" t="s">
        <v>44</v>
      </c>
      <c r="T3073">
        <v>9.1</v>
      </c>
      <c r="U3073">
        <v>18</v>
      </c>
      <c r="V3073">
        <v>98</v>
      </c>
      <c r="W3073">
        <v>0</v>
      </c>
      <c r="X3073">
        <v>0</v>
      </c>
      <c r="Y3073" t="s">
        <v>45</v>
      </c>
    </row>
    <row r="3074" spans="1:25" x14ac:dyDescent="0.25">
      <c r="A3074" t="s">
        <v>4720</v>
      </c>
      <c r="B3074" t="s">
        <v>1045</v>
      </c>
      <c r="C3074" t="s">
        <v>26</v>
      </c>
      <c r="D3074" t="s">
        <v>27</v>
      </c>
      <c r="E3074" t="s">
        <v>64</v>
      </c>
      <c r="F3074" s="1" t="s">
        <v>15128</v>
      </c>
      <c r="G3074">
        <v>292</v>
      </c>
      <c r="H3074" t="s">
        <v>29</v>
      </c>
      <c r="I3074">
        <v>1308</v>
      </c>
      <c r="J3074">
        <v>568.97</v>
      </c>
      <c r="K3074">
        <f>Passenger_Data[[#This Row],[Price_USD]]*1</f>
        <v>568.97</v>
      </c>
      <c r="L3074">
        <v>24</v>
      </c>
      <c r="M3074" t="s">
        <v>40</v>
      </c>
      <c r="N3074" t="s">
        <v>41</v>
      </c>
      <c r="O3074" t="s">
        <v>56</v>
      </c>
      <c r="P3074" t="s">
        <v>50</v>
      </c>
      <c r="Q3074">
        <v>1</v>
      </c>
      <c r="R3074" t="s">
        <v>65</v>
      </c>
      <c r="S3074" t="s">
        <v>35</v>
      </c>
      <c r="T3074">
        <v>8.1999999999999993</v>
      </c>
      <c r="U3074">
        <v>3</v>
      </c>
      <c r="V3074">
        <v>10</v>
      </c>
      <c r="W3074">
        <v>0</v>
      </c>
      <c r="X3074">
        <v>0</v>
      </c>
      <c r="Y3074" t="s">
        <v>36</v>
      </c>
    </row>
    <row r="3075" spans="1:25" x14ac:dyDescent="0.25">
      <c r="A3075" t="s">
        <v>4721</v>
      </c>
      <c r="B3075" t="s">
        <v>3420</v>
      </c>
      <c r="C3075" t="s">
        <v>54</v>
      </c>
      <c r="D3075" t="s">
        <v>27</v>
      </c>
      <c r="E3075" t="s">
        <v>59</v>
      </c>
      <c r="F3075" s="1" t="s">
        <v>15129</v>
      </c>
      <c r="G3075">
        <v>281</v>
      </c>
      <c r="H3075" t="s">
        <v>29</v>
      </c>
      <c r="I3075">
        <v>1151</v>
      </c>
      <c r="J3075">
        <v>294.77</v>
      </c>
      <c r="K3075">
        <f>Passenger_Data[[#This Row],[Price_USD]]*1</f>
        <v>294.77</v>
      </c>
      <c r="L3075">
        <v>44</v>
      </c>
      <c r="M3075" t="s">
        <v>30</v>
      </c>
      <c r="N3075" t="s">
        <v>41</v>
      </c>
      <c r="O3075" t="s">
        <v>33</v>
      </c>
      <c r="P3075" t="s">
        <v>264</v>
      </c>
      <c r="Q3075">
        <v>0</v>
      </c>
      <c r="R3075" t="s">
        <v>65</v>
      </c>
      <c r="S3075" t="s">
        <v>44</v>
      </c>
      <c r="T3075">
        <v>9.6</v>
      </c>
      <c r="U3075">
        <v>17</v>
      </c>
      <c r="V3075">
        <v>18</v>
      </c>
      <c r="W3075">
        <v>0</v>
      </c>
      <c r="X3075">
        <v>1</v>
      </c>
      <c r="Y3075" t="s">
        <v>45</v>
      </c>
    </row>
    <row r="3076" spans="1:25" x14ac:dyDescent="0.25">
      <c r="A3076" t="s">
        <v>4722</v>
      </c>
      <c r="B3076" t="s">
        <v>476</v>
      </c>
      <c r="C3076" t="s">
        <v>48</v>
      </c>
      <c r="D3076" t="s">
        <v>39</v>
      </c>
      <c r="E3076" t="s">
        <v>64</v>
      </c>
      <c r="F3076" s="1" t="s">
        <v>15130</v>
      </c>
      <c r="G3076">
        <v>63</v>
      </c>
      <c r="H3076" t="s">
        <v>29</v>
      </c>
      <c r="I3076">
        <v>1182</v>
      </c>
      <c r="J3076">
        <v>370.15</v>
      </c>
      <c r="K3076">
        <f>Passenger_Data[[#This Row],[Price_USD]]*1</f>
        <v>370.15</v>
      </c>
      <c r="L3076">
        <v>37</v>
      </c>
      <c r="M3076" t="s">
        <v>40</v>
      </c>
      <c r="N3076" t="s">
        <v>60</v>
      </c>
      <c r="O3076" t="s">
        <v>32</v>
      </c>
      <c r="P3076" t="s">
        <v>50</v>
      </c>
      <c r="Q3076">
        <v>0</v>
      </c>
      <c r="R3076" t="s">
        <v>65</v>
      </c>
      <c r="S3076" t="s">
        <v>61</v>
      </c>
      <c r="T3076">
        <v>6.8</v>
      </c>
      <c r="U3076">
        <v>17</v>
      </c>
      <c r="V3076">
        <v>45</v>
      </c>
      <c r="W3076">
        <v>0</v>
      </c>
      <c r="X3076">
        <v>0</v>
      </c>
      <c r="Y3076" t="s">
        <v>77</v>
      </c>
    </row>
    <row r="3077" spans="1:25" x14ac:dyDescent="0.25">
      <c r="A3077" t="s">
        <v>4723</v>
      </c>
      <c r="B3077" t="s">
        <v>2174</v>
      </c>
      <c r="C3077" t="s">
        <v>26</v>
      </c>
      <c r="D3077" t="s">
        <v>76</v>
      </c>
      <c r="E3077" t="s">
        <v>55</v>
      </c>
      <c r="F3077" s="1" t="s">
        <v>15131</v>
      </c>
      <c r="G3077">
        <v>104</v>
      </c>
      <c r="H3077" t="s">
        <v>86</v>
      </c>
      <c r="I3077">
        <v>897</v>
      </c>
      <c r="J3077">
        <v>349.52</v>
      </c>
      <c r="K3077">
        <f>Passenger_Data[[#This Row],[Price_USD]]*1</f>
        <v>349.52</v>
      </c>
      <c r="L3077">
        <v>61</v>
      </c>
      <c r="M3077" t="s">
        <v>40</v>
      </c>
      <c r="N3077" t="s">
        <v>31</v>
      </c>
      <c r="O3077" t="s">
        <v>33</v>
      </c>
      <c r="P3077" t="s">
        <v>83</v>
      </c>
      <c r="Q3077">
        <v>0</v>
      </c>
      <c r="R3077" t="s">
        <v>65</v>
      </c>
      <c r="S3077" t="s">
        <v>61</v>
      </c>
      <c r="T3077">
        <v>5</v>
      </c>
      <c r="U3077">
        <v>6</v>
      </c>
      <c r="V3077">
        <v>49</v>
      </c>
      <c r="W3077">
        <v>0</v>
      </c>
      <c r="X3077">
        <v>0</v>
      </c>
      <c r="Y3077" t="s">
        <v>36</v>
      </c>
    </row>
    <row r="3078" spans="1:25" x14ac:dyDescent="0.25">
      <c r="A3078" t="s">
        <v>4724</v>
      </c>
      <c r="B3078" t="s">
        <v>3253</v>
      </c>
      <c r="C3078" t="s">
        <v>54</v>
      </c>
      <c r="D3078" t="s">
        <v>28</v>
      </c>
      <c r="E3078" t="s">
        <v>64</v>
      </c>
      <c r="F3078" s="1" t="s">
        <v>15132</v>
      </c>
      <c r="G3078">
        <v>222</v>
      </c>
      <c r="H3078" t="s">
        <v>29</v>
      </c>
      <c r="I3078">
        <v>1594</v>
      </c>
      <c r="J3078">
        <v>432.82</v>
      </c>
      <c r="K3078">
        <f>Passenger_Data[[#This Row],[Price_USD]]*1</f>
        <v>432.82</v>
      </c>
      <c r="L3078">
        <v>18</v>
      </c>
      <c r="M3078" t="s">
        <v>40</v>
      </c>
      <c r="N3078" t="s">
        <v>60</v>
      </c>
      <c r="O3078" t="s">
        <v>33</v>
      </c>
      <c r="P3078" t="s">
        <v>50</v>
      </c>
      <c r="Q3078">
        <v>2</v>
      </c>
      <c r="R3078" t="s">
        <v>43</v>
      </c>
      <c r="S3078" t="s">
        <v>35</v>
      </c>
      <c r="T3078">
        <v>7.4</v>
      </c>
      <c r="U3078">
        <v>1</v>
      </c>
      <c r="V3078">
        <v>40</v>
      </c>
      <c r="W3078">
        <v>0</v>
      </c>
      <c r="X3078">
        <v>0</v>
      </c>
      <c r="Y3078" t="s">
        <v>77</v>
      </c>
    </row>
    <row r="3079" spans="1:25" x14ac:dyDescent="0.25">
      <c r="A3079" t="s">
        <v>4725</v>
      </c>
      <c r="B3079" t="s">
        <v>3486</v>
      </c>
      <c r="C3079" t="s">
        <v>73</v>
      </c>
      <c r="D3079" t="s">
        <v>27</v>
      </c>
      <c r="E3079" t="s">
        <v>27</v>
      </c>
      <c r="F3079" s="1" t="s">
        <v>15133</v>
      </c>
      <c r="G3079">
        <v>213</v>
      </c>
      <c r="H3079" t="s">
        <v>29</v>
      </c>
      <c r="I3079">
        <v>1162</v>
      </c>
      <c r="J3079">
        <v>248.25</v>
      </c>
      <c r="K3079">
        <f>Passenger_Data[[#This Row],[Price_USD]]*1</f>
        <v>248.25</v>
      </c>
      <c r="L3079">
        <v>41</v>
      </c>
      <c r="M3079" t="s">
        <v>40</v>
      </c>
      <c r="N3079" t="s">
        <v>41</v>
      </c>
      <c r="O3079" t="s">
        <v>32</v>
      </c>
      <c r="P3079" t="s">
        <v>50</v>
      </c>
      <c r="Q3079">
        <v>2</v>
      </c>
      <c r="R3079" t="s">
        <v>65</v>
      </c>
      <c r="S3079" t="s">
        <v>61</v>
      </c>
      <c r="T3079">
        <v>8.6</v>
      </c>
      <c r="U3079">
        <v>22</v>
      </c>
      <c r="V3079">
        <v>40</v>
      </c>
      <c r="W3079">
        <v>0</v>
      </c>
      <c r="X3079">
        <v>0</v>
      </c>
      <c r="Y3079" t="s">
        <v>36</v>
      </c>
    </row>
    <row r="3080" spans="1:25" x14ac:dyDescent="0.25">
      <c r="A3080" t="s">
        <v>4726</v>
      </c>
      <c r="B3080" t="s">
        <v>79</v>
      </c>
      <c r="C3080" t="s">
        <v>54</v>
      </c>
      <c r="D3080" t="s">
        <v>49</v>
      </c>
      <c r="E3080" t="s">
        <v>27</v>
      </c>
      <c r="F3080" s="1" t="s">
        <v>15134</v>
      </c>
      <c r="G3080">
        <v>165</v>
      </c>
      <c r="H3080" t="s">
        <v>86</v>
      </c>
      <c r="I3080">
        <v>1146</v>
      </c>
      <c r="J3080">
        <v>361.23</v>
      </c>
      <c r="K3080">
        <f>Passenger_Data[[#This Row],[Price_USD]]*1</f>
        <v>361.23</v>
      </c>
      <c r="L3080">
        <v>52</v>
      </c>
      <c r="M3080" t="s">
        <v>30</v>
      </c>
      <c r="N3080" t="s">
        <v>41</v>
      </c>
      <c r="O3080" t="s">
        <v>33</v>
      </c>
      <c r="P3080" t="s">
        <v>50</v>
      </c>
      <c r="Q3080">
        <v>0</v>
      </c>
      <c r="R3080" t="s">
        <v>51</v>
      </c>
      <c r="S3080" t="s">
        <v>44</v>
      </c>
      <c r="T3080">
        <v>6.2</v>
      </c>
      <c r="U3080">
        <v>21</v>
      </c>
      <c r="V3080">
        <v>119</v>
      </c>
      <c r="W3080">
        <v>0</v>
      </c>
      <c r="X3080">
        <v>0</v>
      </c>
      <c r="Y3080" t="s">
        <v>77</v>
      </c>
    </row>
    <row r="3081" spans="1:25" x14ac:dyDescent="0.25">
      <c r="A3081" t="s">
        <v>4727</v>
      </c>
      <c r="B3081" t="s">
        <v>4728</v>
      </c>
      <c r="C3081" t="s">
        <v>54</v>
      </c>
      <c r="D3081" t="s">
        <v>59</v>
      </c>
      <c r="E3081" t="s">
        <v>59</v>
      </c>
      <c r="F3081" s="1" t="s">
        <v>15135</v>
      </c>
      <c r="G3081">
        <v>93</v>
      </c>
      <c r="H3081" t="s">
        <v>86</v>
      </c>
      <c r="I3081">
        <v>819</v>
      </c>
      <c r="J3081">
        <v>346.41</v>
      </c>
      <c r="K3081">
        <f>Passenger_Data[[#This Row],[Price_USD]]*1</f>
        <v>346.41</v>
      </c>
      <c r="L3081">
        <v>48</v>
      </c>
      <c r="M3081" t="s">
        <v>40</v>
      </c>
      <c r="N3081" t="s">
        <v>41</v>
      </c>
      <c r="O3081" t="s">
        <v>32</v>
      </c>
      <c r="P3081" t="s">
        <v>50</v>
      </c>
      <c r="Q3081">
        <v>2</v>
      </c>
      <c r="R3081" t="s">
        <v>65</v>
      </c>
      <c r="S3081" t="s">
        <v>61</v>
      </c>
      <c r="T3081">
        <v>8.9</v>
      </c>
      <c r="U3081">
        <v>7</v>
      </c>
      <c r="V3081">
        <v>114</v>
      </c>
      <c r="W3081">
        <v>0</v>
      </c>
      <c r="X3081">
        <v>0</v>
      </c>
      <c r="Y3081" t="s">
        <v>36</v>
      </c>
    </row>
    <row r="3082" spans="1:25" x14ac:dyDescent="0.25">
      <c r="A3082" t="s">
        <v>4729</v>
      </c>
      <c r="B3082" t="s">
        <v>3007</v>
      </c>
      <c r="C3082" t="s">
        <v>73</v>
      </c>
      <c r="D3082" t="s">
        <v>59</v>
      </c>
      <c r="E3082" t="s">
        <v>76</v>
      </c>
      <c r="F3082" s="1" t="s">
        <v>15136</v>
      </c>
      <c r="G3082">
        <v>287</v>
      </c>
      <c r="H3082" t="s">
        <v>29</v>
      </c>
      <c r="I3082">
        <v>1844</v>
      </c>
      <c r="J3082">
        <v>400.61</v>
      </c>
      <c r="K3082">
        <f>Passenger_Data[[#This Row],[Price_USD]]*1</f>
        <v>400.61</v>
      </c>
      <c r="L3082">
        <v>65</v>
      </c>
      <c r="M3082" t="s">
        <v>30</v>
      </c>
      <c r="N3082" t="s">
        <v>41</v>
      </c>
      <c r="O3082" t="s">
        <v>42</v>
      </c>
      <c r="P3082" t="s">
        <v>33</v>
      </c>
      <c r="Q3082">
        <v>1</v>
      </c>
      <c r="R3082" t="s">
        <v>65</v>
      </c>
      <c r="S3082" t="s">
        <v>61</v>
      </c>
      <c r="T3082">
        <v>5.9</v>
      </c>
      <c r="U3082">
        <v>10</v>
      </c>
      <c r="V3082">
        <v>105</v>
      </c>
      <c r="W3082">
        <v>0</v>
      </c>
      <c r="X3082">
        <v>0</v>
      </c>
      <c r="Y3082" t="s">
        <v>77</v>
      </c>
    </row>
    <row r="3083" spans="1:25" x14ac:dyDescent="0.25">
      <c r="A3083" t="s">
        <v>4730</v>
      </c>
      <c r="B3083" t="s">
        <v>866</v>
      </c>
      <c r="C3083" t="s">
        <v>48</v>
      </c>
      <c r="D3083" t="s">
        <v>64</v>
      </c>
      <c r="E3083" t="s">
        <v>76</v>
      </c>
      <c r="F3083" s="1" t="s">
        <v>15137</v>
      </c>
      <c r="G3083">
        <v>332</v>
      </c>
      <c r="H3083" t="s">
        <v>29</v>
      </c>
      <c r="I3083">
        <v>1240</v>
      </c>
      <c r="J3083">
        <v>409.66</v>
      </c>
      <c r="K3083">
        <f>Passenger_Data[[#This Row],[Price_USD]]*1</f>
        <v>409.66</v>
      </c>
      <c r="L3083">
        <v>68</v>
      </c>
      <c r="M3083" t="s">
        <v>30</v>
      </c>
      <c r="N3083" t="s">
        <v>41</v>
      </c>
      <c r="O3083" t="s">
        <v>56</v>
      </c>
      <c r="P3083" t="s">
        <v>50</v>
      </c>
      <c r="Q3083">
        <v>1</v>
      </c>
      <c r="R3083" t="s">
        <v>51</v>
      </c>
      <c r="S3083" t="s">
        <v>61</v>
      </c>
      <c r="T3083">
        <v>7</v>
      </c>
      <c r="U3083">
        <v>0</v>
      </c>
      <c r="V3083">
        <v>1</v>
      </c>
      <c r="W3083">
        <v>0</v>
      </c>
      <c r="X3083">
        <v>0</v>
      </c>
      <c r="Y3083" t="s">
        <v>36</v>
      </c>
    </row>
    <row r="3084" spans="1:25" x14ac:dyDescent="0.25">
      <c r="A3084" t="s">
        <v>4731</v>
      </c>
      <c r="B3084" t="s">
        <v>1860</v>
      </c>
      <c r="C3084" t="s">
        <v>73</v>
      </c>
      <c r="D3084" t="s">
        <v>28</v>
      </c>
      <c r="E3084" t="s">
        <v>39</v>
      </c>
      <c r="F3084" s="1" t="s">
        <v>15138</v>
      </c>
      <c r="G3084">
        <v>53</v>
      </c>
      <c r="H3084" t="s">
        <v>29</v>
      </c>
      <c r="I3084">
        <v>1324</v>
      </c>
      <c r="J3084">
        <v>360.65</v>
      </c>
      <c r="K3084">
        <f>Passenger_Data[[#This Row],[Price_USD]]*1</f>
        <v>360.65</v>
      </c>
      <c r="L3084">
        <v>27</v>
      </c>
      <c r="M3084" t="s">
        <v>30</v>
      </c>
      <c r="N3084" t="s">
        <v>31</v>
      </c>
      <c r="O3084" t="s">
        <v>42</v>
      </c>
      <c r="P3084" t="s">
        <v>50</v>
      </c>
      <c r="Q3084">
        <v>1</v>
      </c>
      <c r="R3084" t="s">
        <v>65</v>
      </c>
      <c r="S3084" t="s">
        <v>35</v>
      </c>
      <c r="T3084">
        <v>4.9000000000000004</v>
      </c>
      <c r="U3084">
        <v>6</v>
      </c>
      <c r="V3084">
        <v>32</v>
      </c>
      <c r="W3084">
        <v>0</v>
      </c>
      <c r="X3084">
        <v>0</v>
      </c>
      <c r="Y3084" t="s">
        <v>77</v>
      </c>
    </row>
    <row r="3085" spans="1:25" x14ac:dyDescent="0.25">
      <c r="A3085" t="s">
        <v>4732</v>
      </c>
      <c r="B3085" t="s">
        <v>2784</v>
      </c>
      <c r="C3085" t="s">
        <v>54</v>
      </c>
      <c r="D3085" t="s">
        <v>59</v>
      </c>
      <c r="E3085" t="s">
        <v>39</v>
      </c>
      <c r="F3085" s="1" t="s">
        <v>15139</v>
      </c>
      <c r="G3085">
        <v>255</v>
      </c>
      <c r="H3085" t="s">
        <v>29</v>
      </c>
      <c r="I3085">
        <v>1022</v>
      </c>
      <c r="J3085">
        <v>404.95</v>
      </c>
      <c r="K3085">
        <f>Passenger_Data[[#This Row],[Price_USD]]*1</f>
        <v>404.95</v>
      </c>
      <c r="L3085">
        <v>26</v>
      </c>
      <c r="M3085" t="s">
        <v>40</v>
      </c>
      <c r="N3085" t="s">
        <v>31</v>
      </c>
      <c r="O3085" t="s">
        <v>32</v>
      </c>
      <c r="P3085" t="s">
        <v>83</v>
      </c>
      <c r="Q3085">
        <v>3</v>
      </c>
      <c r="R3085" t="s">
        <v>43</v>
      </c>
      <c r="S3085" t="s">
        <v>35</v>
      </c>
      <c r="T3085">
        <v>2.2999999999999998</v>
      </c>
      <c r="U3085">
        <v>5</v>
      </c>
      <c r="V3085">
        <v>116</v>
      </c>
      <c r="W3085">
        <v>0</v>
      </c>
      <c r="X3085">
        <v>0</v>
      </c>
      <c r="Y3085" t="s">
        <v>77</v>
      </c>
    </row>
    <row r="3086" spans="1:25" x14ac:dyDescent="0.25">
      <c r="A3086" t="s">
        <v>4733</v>
      </c>
      <c r="B3086" t="s">
        <v>388</v>
      </c>
      <c r="C3086" t="s">
        <v>26</v>
      </c>
      <c r="D3086" t="s">
        <v>59</v>
      </c>
      <c r="E3086" t="s">
        <v>64</v>
      </c>
      <c r="F3086" s="1" t="s">
        <v>15140</v>
      </c>
      <c r="G3086">
        <v>159</v>
      </c>
      <c r="H3086" t="s">
        <v>29</v>
      </c>
      <c r="I3086">
        <v>861</v>
      </c>
      <c r="J3086">
        <v>408.85</v>
      </c>
      <c r="K3086">
        <f>Passenger_Data[[#This Row],[Price_USD]]*1</f>
        <v>408.85</v>
      </c>
      <c r="L3086">
        <v>73</v>
      </c>
      <c r="M3086" t="s">
        <v>30</v>
      </c>
      <c r="N3086" t="s">
        <v>31</v>
      </c>
      <c r="O3086" t="s">
        <v>33</v>
      </c>
      <c r="P3086" t="s">
        <v>33</v>
      </c>
      <c r="Q3086">
        <v>2</v>
      </c>
      <c r="R3086" t="s">
        <v>65</v>
      </c>
      <c r="S3086" t="s">
        <v>61</v>
      </c>
      <c r="T3086">
        <v>8.8000000000000007</v>
      </c>
      <c r="U3086">
        <v>0</v>
      </c>
      <c r="V3086">
        <v>35</v>
      </c>
      <c r="W3086">
        <v>0</v>
      </c>
      <c r="X3086">
        <v>0</v>
      </c>
      <c r="Y3086" t="s">
        <v>45</v>
      </c>
    </row>
    <row r="3087" spans="1:25" x14ac:dyDescent="0.25">
      <c r="A3087" t="s">
        <v>4734</v>
      </c>
      <c r="B3087" t="s">
        <v>555</v>
      </c>
      <c r="C3087" t="s">
        <v>48</v>
      </c>
      <c r="D3087" t="s">
        <v>27</v>
      </c>
      <c r="E3087" t="s">
        <v>28</v>
      </c>
      <c r="F3087" s="1" t="s">
        <v>15141</v>
      </c>
      <c r="G3087">
        <v>158</v>
      </c>
      <c r="H3087" t="s">
        <v>29</v>
      </c>
      <c r="I3087">
        <v>1254</v>
      </c>
      <c r="J3087">
        <v>340.45</v>
      </c>
      <c r="K3087">
        <f>Passenger_Data[[#This Row],[Price_USD]]*1</f>
        <v>340.45</v>
      </c>
      <c r="L3087">
        <v>51</v>
      </c>
      <c r="M3087" t="s">
        <v>30</v>
      </c>
      <c r="N3087" t="s">
        <v>41</v>
      </c>
      <c r="O3087" t="s">
        <v>32</v>
      </c>
      <c r="P3087" t="s">
        <v>50</v>
      </c>
      <c r="Q3087">
        <v>1</v>
      </c>
      <c r="R3087" t="s">
        <v>43</v>
      </c>
      <c r="S3087" t="s">
        <v>68</v>
      </c>
      <c r="T3087">
        <v>9.5</v>
      </c>
      <c r="U3087">
        <v>23</v>
      </c>
      <c r="V3087">
        <v>26</v>
      </c>
      <c r="W3087">
        <v>0</v>
      </c>
      <c r="X3087">
        <v>0</v>
      </c>
      <c r="Y3087" t="s">
        <v>77</v>
      </c>
    </row>
    <row r="3088" spans="1:25" x14ac:dyDescent="0.25">
      <c r="A3088" t="s">
        <v>4735</v>
      </c>
      <c r="B3088" t="s">
        <v>2272</v>
      </c>
      <c r="C3088" t="s">
        <v>54</v>
      </c>
      <c r="D3088" t="s">
        <v>76</v>
      </c>
      <c r="E3088" t="s">
        <v>64</v>
      </c>
      <c r="F3088" s="1" t="s">
        <v>15142</v>
      </c>
      <c r="G3088">
        <v>119</v>
      </c>
      <c r="H3088" t="s">
        <v>29</v>
      </c>
      <c r="I3088">
        <v>1032</v>
      </c>
      <c r="J3088">
        <v>361.03</v>
      </c>
      <c r="K3088">
        <f>Passenger_Data[[#This Row],[Price_USD]]*1</f>
        <v>361.03</v>
      </c>
      <c r="L3088">
        <v>46</v>
      </c>
      <c r="M3088" t="s">
        <v>40</v>
      </c>
      <c r="N3088" t="s">
        <v>31</v>
      </c>
      <c r="O3088" t="s">
        <v>32</v>
      </c>
      <c r="P3088" t="s">
        <v>50</v>
      </c>
      <c r="Q3088">
        <v>1</v>
      </c>
      <c r="R3088" t="s">
        <v>43</v>
      </c>
      <c r="S3088" t="s">
        <v>61</v>
      </c>
      <c r="T3088">
        <v>7.9</v>
      </c>
      <c r="U3088">
        <v>4</v>
      </c>
      <c r="V3088">
        <v>70</v>
      </c>
      <c r="W3088">
        <v>0</v>
      </c>
      <c r="X3088">
        <v>0</v>
      </c>
      <c r="Y3088" t="s">
        <v>77</v>
      </c>
    </row>
    <row r="3089" spans="1:25" x14ac:dyDescent="0.25">
      <c r="A3089" t="s">
        <v>4736</v>
      </c>
      <c r="B3089" t="s">
        <v>696</v>
      </c>
      <c r="C3089" t="s">
        <v>73</v>
      </c>
      <c r="D3089" t="s">
        <v>49</v>
      </c>
      <c r="E3089" t="s">
        <v>59</v>
      </c>
      <c r="F3089" s="1" t="s">
        <v>15143</v>
      </c>
      <c r="G3089">
        <v>205</v>
      </c>
      <c r="H3089" t="s">
        <v>108</v>
      </c>
      <c r="I3089">
        <v>1142</v>
      </c>
      <c r="J3089">
        <v>317.81</v>
      </c>
      <c r="K3089">
        <f>Passenger_Data[[#This Row],[Price_USD]]*1</f>
        <v>317.81</v>
      </c>
      <c r="L3089">
        <v>31</v>
      </c>
      <c r="M3089" t="s">
        <v>40</v>
      </c>
      <c r="N3089" t="s">
        <v>31</v>
      </c>
      <c r="O3089" t="s">
        <v>33</v>
      </c>
      <c r="P3089" t="s">
        <v>50</v>
      </c>
      <c r="Q3089">
        <v>0</v>
      </c>
      <c r="R3089" t="s">
        <v>65</v>
      </c>
      <c r="S3089" t="s">
        <v>44</v>
      </c>
      <c r="T3089">
        <v>4</v>
      </c>
      <c r="U3089">
        <v>6</v>
      </c>
      <c r="V3089">
        <v>94</v>
      </c>
      <c r="W3089">
        <v>0</v>
      </c>
      <c r="X3089">
        <v>0</v>
      </c>
      <c r="Y3089" t="s">
        <v>77</v>
      </c>
    </row>
    <row r="3090" spans="1:25" x14ac:dyDescent="0.25">
      <c r="A3090" t="s">
        <v>4737</v>
      </c>
      <c r="B3090" t="s">
        <v>3034</v>
      </c>
      <c r="C3090" t="s">
        <v>54</v>
      </c>
      <c r="D3090" t="s">
        <v>76</v>
      </c>
      <c r="E3090" t="s">
        <v>39</v>
      </c>
      <c r="F3090" s="1" t="s">
        <v>15144</v>
      </c>
      <c r="G3090">
        <v>85</v>
      </c>
      <c r="H3090" t="s">
        <v>29</v>
      </c>
      <c r="I3090">
        <v>1228</v>
      </c>
      <c r="J3090">
        <v>306.58</v>
      </c>
      <c r="K3090">
        <f>Passenger_Data[[#This Row],[Price_USD]]*1</f>
        <v>306.58</v>
      </c>
      <c r="L3090">
        <v>60</v>
      </c>
      <c r="M3090" t="s">
        <v>40</v>
      </c>
      <c r="N3090" t="s">
        <v>41</v>
      </c>
      <c r="O3090" t="s">
        <v>33</v>
      </c>
      <c r="P3090" t="s">
        <v>50</v>
      </c>
      <c r="Q3090">
        <v>0</v>
      </c>
      <c r="R3090" t="s">
        <v>65</v>
      </c>
      <c r="S3090" t="s">
        <v>35</v>
      </c>
      <c r="T3090">
        <v>6.6</v>
      </c>
      <c r="U3090">
        <v>20</v>
      </c>
      <c r="V3090">
        <v>102</v>
      </c>
      <c r="W3090">
        <v>0</v>
      </c>
      <c r="X3090">
        <v>1</v>
      </c>
      <c r="Y3090" t="s">
        <v>77</v>
      </c>
    </row>
    <row r="3091" spans="1:25" x14ac:dyDescent="0.25">
      <c r="A3091" t="s">
        <v>4738</v>
      </c>
      <c r="B3091" t="s">
        <v>191</v>
      </c>
      <c r="C3091" t="s">
        <v>73</v>
      </c>
      <c r="D3091" t="s">
        <v>64</v>
      </c>
      <c r="E3091" t="s">
        <v>28</v>
      </c>
      <c r="F3091" s="1" t="s">
        <v>15145</v>
      </c>
      <c r="G3091">
        <v>77</v>
      </c>
      <c r="H3091" t="s">
        <v>29</v>
      </c>
      <c r="I3091">
        <v>900</v>
      </c>
      <c r="J3091">
        <v>423.42</v>
      </c>
      <c r="K3091">
        <f>Passenger_Data[[#This Row],[Price_USD]]*1</f>
        <v>423.42</v>
      </c>
      <c r="L3091">
        <v>30</v>
      </c>
      <c r="M3091" t="s">
        <v>30</v>
      </c>
      <c r="N3091" t="s">
        <v>31</v>
      </c>
      <c r="O3091" t="s">
        <v>33</v>
      </c>
      <c r="P3091" t="s">
        <v>50</v>
      </c>
      <c r="Q3091">
        <v>2</v>
      </c>
      <c r="R3091" t="s">
        <v>51</v>
      </c>
      <c r="S3091" t="s">
        <v>44</v>
      </c>
      <c r="T3091">
        <v>4.9000000000000004</v>
      </c>
      <c r="U3091">
        <v>4</v>
      </c>
      <c r="V3091">
        <v>34</v>
      </c>
      <c r="W3091">
        <v>0</v>
      </c>
      <c r="X3091">
        <v>0</v>
      </c>
      <c r="Y3091" t="s">
        <v>45</v>
      </c>
    </row>
    <row r="3092" spans="1:25" x14ac:dyDescent="0.25">
      <c r="A3092" t="s">
        <v>4739</v>
      </c>
      <c r="B3092" t="s">
        <v>4035</v>
      </c>
      <c r="C3092" t="s">
        <v>82</v>
      </c>
      <c r="D3092" t="s">
        <v>76</v>
      </c>
      <c r="E3092" t="s">
        <v>28</v>
      </c>
      <c r="F3092" s="1" t="s">
        <v>15146</v>
      </c>
      <c r="G3092">
        <v>194</v>
      </c>
      <c r="H3092" t="s">
        <v>29</v>
      </c>
      <c r="I3092">
        <v>1073</v>
      </c>
      <c r="J3092">
        <v>250.65</v>
      </c>
      <c r="K3092">
        <f>Passenger_Data[[#This Row],[Price_USD]]*1</f>
        <v>250.65</v>
      </c>
      <c r="L3092">
        <v>21</v>
      </c>
      <c r="M3092" t="s">
        <v>30</v>
      </c>
      <c r="N3092" t="s">
        <v>41</v>
      </c>
      <c r="O3092" t="s">
        <v>42</v>
      </c>
      <c r="P3092" t="s">
        <v>50</v>
      </c>
      <c r="Q3092">
        <v>1</v>
      </c>
      <c r="R3092" t="s">
        <v>43</v>
      </c>
      <c r="S3092" t="s">
        <v>35</v>
      </c>
      <c r="T3092">
        <v>3.8</v>
      </c>
      <c r="U3092">
        <v>3</v>
      </c>
      <c r="V3092">
        <v>30</v>
      </c>
      <c r="W3092">
        <v>0</v>
      </c>
      <c r="X3092">
        <v>0</v>
      </c>
      <c r="Y3092" t="s">
        <v>45</v>
      </c>
    </row>
    <row r="3093" spans="1:25" x14ac:dyDescent="0.25">
      <c r="A3093" t="s">
        <v>4740</v>
      </c>
      <c r="B3093" t="s">
        <v>2862</v>
      </c>
      <c r="C3093" t="s">
        <v>73</v>
      </c>
      <c r="D3093" t="s">
        <v>64</v>
      </c>
      <c r="E3093" t="s">
        <v>28</v>
      </c>
      <c r="F3093" s="1" t="s">
        <v>15147</v>
      </c>
      <c r="G3093">
        <v>169</v>
      </c>
      <c r="H3093" t="s">
        <v>29</v>
      </c>
      <c r="I3093">
        <v>925</v>
      </c>
      <c r="J3093">
        <v>339.63</v>
      </c>
      <c r="K3093">
        <f>Passenger_Data[[#This Row],[Price_USD]]*1</f>
        <v>339.63</v>
      </c>
      <c r="L3093">
        <v>73</v>
      </c>
      <c r="M3093" t="s">
        <v>40</v>
      </c>
      <c r="N3093" t="s">
        <v>41</v>
      </c>
      <c r="O3093" t="s">
        <v>56</v>
      </c>
      <c r="P3093" t="s">
        <v>50</v>
      </c>
      <c r="Q3093">
        <v>4</v>
      </c>
      <c r="R3093" t="s">
        <v>65</v>
      </c>
      <c r="S3093" t="s">
        <v>61</v>
      </c>
      <c r="T3093">
        <v>5.8</v>
      </c>
      <c r="U3093">
        <v>3</v>
      </c>
      <c r="V3093">
        <v>111</v>
      </c>
      <c r="W3093">
        <v>0</v>
      </c>
      <c r="X3093">
        <v>0</v>
      </c>
      <c r="Y3093" t="s">
        <v>77</v>
      </c>
    </row>
    <row r="3094" spans="1:25" x14ac:dyDescent="0.25">
      <c r="A3094" t="s">
        <v>4741</v>
      </c>
      <c r="B3094" t="s">
        <v>181</v>
      </c>
      <c r="C3094" t="s">
        <v>73</v>
      </c>
      <c r="D3094" t="s">
        <v>59</v>
      </c>
      <c r="E3094" t="s">
        <v>27</v>
      </c>
      <c r="F3094" s="1" t="s">
        <v>15148</v>
      </c>
      <c r="G3094">
        <v>182</v>
      </c>
      <c r="H3094" t="s">
        <v>29</v>
      </c>
      <c r="I3094">
        <v>1078</v>
      </c>
      <c r="J3094">
        <v>265.75</v>
      </c>
      <c r="K3094">
        <f>Passenger_Data[[#This Row],[Price_USD]]*1</f>
        <v>265.75</v>
      </c>
      <c r="L3094">
        <v>78</v>
      </c>
      <c r="M3094" t="s">
        <v>30</v>
      </c>
      <c r="N3094" t="s">
        <v>31</v>
      </c>
      <c r="O3094" t="s">
        <v>32</v>
      </c>
      <c r="P3094" t="s">
        <v>50</v>
      </c>
      <c r="Q3094">
        <v>3</v>
      </c>
      <c r="R3094" t="s">
        <v>34</v>
      </c>
      <c r="S3094" t="s">
        <v>61</v>
      </c>
      <c r="T3094">
        <v>5.9</v>
      </c>
      <c r="U3094">
        <v>23</v>
      </c>
      <c r="V3094">
        <v>113</v>
      </c>
      <c r="W3094">
        <v>0</v>
      </c>
      <c r="X3094">
        <v>1</v>
      </c>
      <c r="Y3094" t="s">
        <v>45</v>
      </c>
    </row>
    <row r="3095" spans="1:25" x14ac:dyDescent="0.25">
      <c r="A3095" t="s">
        <v>4742</v>
      </c>
      <c r="B3095" t="s">
        <v>2801</v>
      </c>
      <c r="C3095" t="s">
        <v>26</v>
      </c>
      <c r="D3095" t="s">
        <v>55</v>
      </c>
      <c r="E3095" t="s">
        <v>49</v>
      </c>
      <c r="F3095" s="1" t="s">
        <v>15149</v>
      </c>
      <c r="G3095">
        <v>126</v>
      </c>
      <c r="H3095" t="s">
        <v>29</v>
      </c>
      <c r="I3095">
        <v>1008</v>
      </c>
      <c r="J3095">
        <v>363.96</v>
      </c>
      <c r="K3095">
        <f>Passenger_Data[[#This Row],[Price_USD]]*1</f>
        <v>363.96</v>
      </c>
      <c r="L3095">
        <v>56</v>
      </c>
      <c r="M3095" t="s">
        <v>30</v>
      </c>
      <c r="N3095" t="s">
        <v>31</v>
      </c>
      <c r="O3095" t="s">
        <v>42</v>
      </c>
      <c r="P3095" t="s">
        <v>83</v>
      </c>
      <c r="Q3095">
        <v>0</v>
      </c>
      <c r="R3095" t="s">
        <v>51</v>
      </c>
      <c r="S3095" t="s">
        <v>68</v>
      </c>
      <c r="T3095">
        <v>6.2</v>
      </c>
      <c r="U3095">
        <v>42</v>
      </c>
      <c r="V3095">
        <v>72</v>
      </c>
      <c r="W3095">
        <v>0</v>
      </c>
      <c r="X3095">
        <v>0</v>
      </c>
      <c r="Y3095" t="s">
        <v>36</v>
      </c>
    </row>
    <row r="3096" spans="1:25" x14ac:dyDescent="0.25">
      <c r="A3096" t="s">
        <v>4743</v>
      </c>
      <c r="B3096" t="s">
        <v>4744</v>
      </c>
      <c r="C3096" t="s">
        <v>48</v>
      </c>
      <c r="D3096" t="s">
        <v>49</v>
      </c>
      <c r="E3096" t="s">
        <v>76</v>
      </c>
      <c r="F3096" s="1" t="s">
        <v>15150</v>
      </c>
      <c r="G3096">
        <v>259</v>
      </c>
      <c r="H3096" t="s">
        <v>29</v>
      </c>
      <c r="I3096">
        <v>1613</v>
      </c>
      <c r="J3096">
        <v>283.39</v>
      </c>
      <c r="K3096">
        <f>Passenger_Data[[#This Row],[Price_USD]]*1</f>
        <v>283.39</v>
      </c>
      <c r="L3096">
        <v>62</v>
      </c>
      <c r="M3096" t="s">
        <v>40</v>
      </c>
      <c r="N3096" t="s">
        <v>41</v>
      </c>
      <c r="O3096" t="s">
        <v>42</v>
      </c>
      <c r="P3096" t="s">
        <v>50</v>
      </c>
      <c r="Q3096">
        <v>2</v>
      </c>
      <c r="R3096" t="s">
        <v>65</v>
      </c>
      <c r="S3096" t="s">
        <v>44</v>
      </c>
      <c r="T3096">
        <v>7.6</v>
      </c>
      <c r="U3096">
        <v>2</v>
      </c>
      <c r="V3096">
        <v>87</v>
      </c>
      <c r="W3096">
        <v>0</v>
      </c>
      <c r="X3096">
        <v>0</v>
      </c>
      <c r="Y3096" t="s">
        <v>45</v>
      </c>
    </row>
    <row r="3097" spans="1:25" x14ac:dyDescent="0.25">
      <c r="A3097" t="s">
        <v>4745</v>
      </c>
      <c r="B3097" t="s">
        <v>588</v>
      </c>
      <c r="C3097" t="s">
        <v>82</v>
      </c>
      <c r="D3097" t="s">
        <v>76</v>
      </c>
      <c r="E3097" t="s">
        <v>59</v>
      </c>
      <c r="F3097" s="1" t="s">
        <v>15151</v>
      </c>
      <c r="G3097">
        <v>161</v>
      </c>
      <c r="H3097" t="s">
        <v>29</v>
      </c>
      <c r="I3097">
        <v>998</v>
      </c>
      <c r="J3097">
        <v>315.27999999999997</v>
      </c>
      <c r="K3097">
        <f>Passenger_Data[[#This Row],[Price_USD]]*1</f>
        <v>315.27999999999997</v>
      </c>
      <c r="L3097">
        <v>70</v>
      </c>
      <c r="M3097" t="s">
        <v>30</v>
      </c>
      <c r="N3097" t="s">
        <v>41</v>
      </c>
      <c r="O3097" t="s">
        <v>42</v>
      </c>
      <c r="P3097" t="s">
        <v>50</v>
      </c>
      <c r="Q3097">
        <v>0</v>
      </c>
      <c r="R3097" t="s">
        <v>65</v>
      </c>
      <c r="S3097" t="s">
        <v>35</v>
      </c>
      <c r="T3097">
        <v>9</v>
      </c>
      <c r="U3097">
        <v>8</v>
      </c>
      <c r="V3097">
        <v>48</v>
      </c>
      <c r="W3097">
        <v>0</v>
      </c>
      <c r="X3097">
        <v>0</v>
      </c>
      <c r="Y3097" t="s">
        <v>45</v>
      </c>
    </row>
    <row r="3098" spans="1:25" x14ac:dyDescent="0.25">
      <c r="A3098" t="s">
        <v>4746</v>
      </c>
      <c r="B3098" t="s">
        <v>564</v>
      </c>
      <c r="C3098" t="s">
        <v>82</v>
      </c>
      <c r="D3098" t="s">
        <v>27</v>
      </c>
      <c r="E3098" t="s">
        <v>39</v>
      </c>
      <c r="F3098" s="1" t="s">
        <v>15152</v>
      </c>
      <c r="G3098">
        <v>195</v>
      </c>
      <c r="H3098" t="s">
        <v>86</v>
      </c>
      <c r="I3098">
        <v>711</v>
      </c>
      <c r="J3098">
        <v>185.54</v>
      </c>
      <c r="K3098">
        <f>Passenger_Data[[#This Row],[Price_USD]]*1</f>
        <v>185.54</v>
      </c>
      <c r="L3098">
        <v>52</v>
      </c>
      <c r="M3098" t="s">
        <v>40</v>
      </c>
      <c r="N3098" t="s">
        <v>31</v>
      </c>
      <c r="O3098" t="s">
        <v>33</v>
      </c>
      <c r="P3098" t="s">
        <v>33</v>
      </c>
      <c r="Q3098">
        <v>0</v>
      </c>
      <c r="R3098" t="s">
        <v>51</v>
      </c>
      <c r="S3098" t="s">
        <v>35</v>
      </c>
      <c r="T3098">
        <v>5.9</v>
      </c>
      <c r="U3098">
        <v>2</v>
      </c>
      <c r="V3098">
        <v>22</v>
      </c>
      <c r="W3098">
        <v>0</v>
      </c>
      <c r="X3098">
        <v>0</v>
      </c>
      <c r="Y3098" t="s">
        <v>77</v>
      </c>
    </row>
    <row r="3099" spans="1:25" x14ac:dyDescent="0.25">
      <c r="A3099" t="s">
        <v>4747</v>
      </c>
      <c r="B3099" t="s">
        <v>3596</v>
      </c>
      <c r="C3099" t="s">
        <v>26</v>
      </c>
      <c r="D3099" t="s">
        <v>27</v>
      </c>
      <c r="E3099" t="s">
        <v>76</v>
      </c>
      <c r="F3099" s="1" t="s">
        <v>15153</v>
      </c>
      <c r="G3099">
        <v>180</v>
      </c>
      <c r="H3099" t="s">
        <v>29</v>
      </c>
      <c r="I3099">
        <v>751</v>
      </c>
      <c r="J3099">
        <v>458.67</v>
      </c>
      <c r="K3099">
        <f>Passenger_Data[[#This Row],[Price_USD]]*1</f>
        <v>458.67</v>
      </c>
      <c r="L3099">
        <v>42</v>
      </c>
      <c r="M3099" t="s">
        <v>40</v>
      </c>
      <c r="N3099" t="s">
        <v>31</v>
      </c>
      <c r="O3099" t="s">
        <v>32</v>
      </c>
      <c r="P3099" t="s">
        <v>83</v>
      </c>
      <c r="Q3099">
        <v>2</v>
      </c>
      <c r="R3099" t="s">
        <v>65</v>
      </c>
      <c r="S3099" t="s">
        <v>44</v>
      </c>
      <c r="T3099">
        <v>8.3000000000000007</v>
      </c>
      <c r="U3099">
        <v>6</v>
      </c>
      <c r="V3099">
        <v>113</v>
      </c>
      <c r="W3099">
        <v>0</v>
      </c>
      <c r="X3099">
        <v>0</v>
      </c>
      <c r="Y3099" t="s">
        <v>45</v>
      </c>
    </row>
    <row r="3100" spans="1:25" x14ac:dyDescent="0.25">
      <c r="A3100" t="s">
        <v>4748</v>
      </c>
      <c r="B3100" t="s">
        <v>1782</v>
      </c>
      <c r="C3100" t="s">
        <v>73</v>
      </c>
      <c r="D3100" t="s">
        <v>28</v>
      </c>
      <c r="E3100" t="s">
        <v>64</v>
      </c>
      <c r="F3100" s="1" t="s">
        <v>15154</v>
      </c>
      <c r="G3100">
        <v>196</v>
      </c>
      <c r="H3100" t="s">
        <v>108</v>
      </c>
      <c r="I3100">
        <v>1226</v>
      </c>
      <c r="J3100">
        <v>343.4</v>
      </c>
      <c r="K3100">
        <f>Passenger_Data[[#This Row],[Price_USD]]*1</f>
        <v>343.4</v>
      </c>
      <c r="L3100">
        <v>59</v>
      </c>
      <c r="M3100" t="s">
        <v>30</v>
      </c>
      <c r="N3100" t="s">
        <v>31</v>
      </c>
      <c r="O3100" t="s">
        <v>56</v>
      </c>
      <c r="P3100" t="s">
        <v>33</v>
      </c>
      <c r="Q3100">
        <v>1</v>
      </c>
      <c r="R3100" t="s">
        <v>34</v>
      </c>
      <c r="S3100" t="s">
        <v>35</v>
      </c>
      <c r="T3100">
        <v>4.3</v>
      </c>
      <c r="U3100">
        <v>8</v>
      </c>
      <c r="V3100">
        <v>102</v>
      </c>
      <c r="W3100">
        <v>0</v>
      </c>
      <c r="X3100">
        <v>1</v>
      </c>
      <c r="Y3100" t="s">
        <v>45</v>
      </c>
    </row>
    <row r="3101" spans="1:25" x14ac:dyDescent="0.25">
      <c r="A3101" t="s">
        <v>4749</v>
      </c>
      <c r="B3101" t="s">
        <v>343</v>
      </c>
      <c r="C3101" t="s">
        <v>82</v>
      </c>
      <c r="D3101" t="s">
        <v>64</v>
      </c>
      <c r="E3101" t="s">
        <v>39</v>
      </c>
      <c r="F3101" s="1" t="s">
        <v>15155</v>
      </c>
      <c r="G3101">
        <v>174</v>
      </c>
      <c r="H3101" t="s">
        <v>29</v>
      </c>
      <c r="I3101">
        <v>1287</v>
      </c>
      <c r="J3101">
        <v>301.92</v>
      </c>
      <c r="K3101">
        <f>Passenger_Data[[#This Row],[Price_USD]]*1</f>
        <v>301.92</v>
      </c>
      <c r="L3101">
        <v>62</v>
      </c>
      <c r="M3101" t="s">
        <v>40</v>
      </c>
      <c r="N3101" t="s">
        <v>31</v>
      </c>
      <c r="O3101" t="s">
        <v>56</v>
      </c>
      <c r="P3101" t="s">
        <v>33</v>
      </c>
      <c r="Q3101">
        <v>3</v>
      </c>
      <c r="R3101" t="s">
        <v>43</v>
      </c>
      <c r="S3101" t="s">
        <v>44</v>
      </c>
      <c r="T3101">
        <v>6.8</v>
      </c>
      <c r="U3101">
        <v>28</v>
      </c>
      <c r="V3101">
        <v>111</v>
      </c>
      <c r="W3101">
        <v>0</v>
      </c>
      <c r="X3101">
        <v>0</v>
      </c>
      <c r="Y3101" t="s">
        <v>45</v>
      </c>
    </row>
    <row r="3102" spans="1:25" x14ac:dyDescent="0.25">
      <c r="A3102" t="s">
        <v>4750</v>
      </c>
      <c r="B3102" t="s">
        <v>4751</v>
      </c>
      <c r="C3102" t="s">
        <v>26</v>
      </c>
      <c r="D3102" t="s">
        <v>64</v>
      </c>
      <c r="E3102" t="s">
        <v>76</v>
      </c>
      <c r="F3102" s="1" t="s">
        <v>15156</v>
      </c>
      <c r="G3102">
        <v>156</v>
      </c>
      <c r="H3102" t="s">
        <v>86</v>
      </c>
      <c r="I3102">
        <v>1639</v>
      </c>
      <c r="J3102">
        <v>372.58</v>
      </c>
      <c r="K3102">
        <f>Passenger_Data[[#This Row],[Price_USD]]*1</f>
        <v>372.58</v>
      </c>
      <c r="L3102">
        <v>22</v>
      </c>
      <c r="M3102" t="s">
        <v>30</v>
      </c>
      <c r="N3102" t="s">
        <v>60</v>
      </c>
      <c r="O3102" t="s">
        <v>56</v>
      </c>
      <c r="P3102" t="s">
        <v>50</v>
      </c>
      <c r="Q3102">
        <v>2</v>
      </c>
      <c r="R3102" t="s">
        <v>65</v>
      </c>
      <c r="S3102" t="s">
        <v>61</v>
      </c>
      <c r="T3102">
        <v>8.1</v>
      </c>
      <c r="U3102">
        <v>26</v>
      </c>
      <c r="V3102">
        <v>21</v>
      </c>
      <c r="W3102">
        <v>0</v>
      </c>
      <c r="X3102">
        <v>0</v>
      </c>
      <c r="Y3102" t="s">
        <v>77</v>
      </c>
    </row>
    <row r="3103" spans="1:25" x14ac:dyDescent="0.25">
      <c r="A3103" t="s">
        <v>4752</v>
      </c>
      <c r="B3103" t="s">
        <v>1462</v>
      </c>
      <c r="C3103" t="s">
        <v>48</v>
      </c>
      <c r="D3103" t="s">
        <v>39</v>
      </c>
      <c r="E3103" t="s">
        <v>27</v>
      </c>
      <c r="F3103" s="1" t="s">
        <v>15157</v>
      </c>
      <c r="G3103">
        <v>93</v>
      </c>
      <c r="H3103" t="s">
        <v>29</v>
      </c>
      <c r="I3103">
        <v>1090</v>
      </c>
      <c r="J3103">
        <v>407.75</v>
      </c>
      <c r="K3103">
        <f>Passenger_Data[[#This Row],[Price_USD]]*1</f>
        <v>407.75</v>
      </c>
      <c r="L3103">
        <v>32</v>
      </c>
      <c r="M3103" t="s">
        <v>30</v>
      </c>
      <c r="N3103" t="s">
        <v>31</v>
      </c>
      <c r="O3103" t="s">
        <v>42</v>
      </c>
      <c r="P3103" t="s">
        <v>50</v>
      </c>
      <c r="Q3103">
        <v>2</v>
      </c>
      <c r="R3103" t="s">
        <v>65</v>
      </c>
      <c r="S3103" t="s">
        <v>61</v>
      </c>
      <c r="T3103">
        <v>7</v>
      </c>
      <c r="U3103">
        <v>5</v>
      </c>
      <c r="V3103">
        <v>67</v>
      </c>
      <c r="W3103">
        <v>0</v>
      </c>
      <c r="X3103">
        <v>1</v>
      </c>
      <c r="Y3103" t="s">
        <v>77</v>
      </c>
    </row>
    <row r="3104" spans="1:25" x14ac:dyDescent="0.25">
      <c r="A3104" t="s">
        <v>4753</v>
      </c>
      <c r="B3104" t="s">
        <v>1804</v>
      </c>
      <c r="C3104" t="s">
        <v>54</v>
      </c>
      <c r="D3104" t="s">
        <v>49</v>
      </c>
      <c r="E3104" t="s">
        <v>64</v>
      </c>
      <c r="F3104" s="1" t="s">
        <v>15158</v>
      </c>
      <c r="G3104">
        <v>141</v>
      </c>
      <c r="H3104" t="s">
        <v>29</v>
      </c>
      <c r="I3104">
        <v>946</v>
      </c>
      <c r="J3104">
        <v>315.42</v>
      </c>
      <c r="K3104">
        <f>Passenger_Data[[#This Row],[Price_USD]]*1</f>
        <v>315.42</v>
      </c>
      <c r="L3104">
        <v>32</v>
      </c>
      <c r="M3104" t="s">
        <v>30</v>
      </c>
      <c r="N3104" t="s">
        <v>41</v>
      </c>
      <c r="O3104" t="s">
        <v>32</v>
      </c>
      <c r="P3104" t="s">
        <v>50</v>
      </c>
      <c r="Q3104">
        <v>0</v>
      </c>
      <c r="R3104" t="s">
        <v>43</v>
      </c>
      <c r="S3104" t="s">
        <v>68</v>
      </c>
      <c r="T3104">
        <v>6.9</v>
      </c>
      <c r="U3104">
        <v>59</v>
      </c>
      <c r="V3104">
        <v>71</v>
      </c>
      <c r="W3104">
        <v>0</v>
      </c>
      <c r="X3104">
        <v>0</v>
      </c>
      <c r="Y3104" t="s">
        <v>77</v>
      </c>
    </row>
    <row r="3105" spans="1:25" x14ac:dyDescent="0.25">
      <c r="A3105" t="s">
        <v>4754</v>
      </c>
      <c r="B3105" t="s">
        <v>167</v>
      </c>
      <c r="C3105" t="s">
        <v>48</v>
      </c>
      <c r="D3105" t="s">
        <v>55</v>
      </c>
      <c r="E3105" t="s">
        <v>49</v>
      </c>
      <c r="F3105" s="1" t="s">
        <v>15159</v>
      </c>
      <c r="G3105">
        <v>209</v>
      </c>
      <c r="H3105" t="s">
        <v>29</v>
      </c>
      <c r="I3105">
        <v>1241</v>
      </c>
      <c r="J3105">
        <v>440.52</v>
      </c>
      <c r="K3105">
        <f>Passenger_Data[[#This Row],[Price_USD]]*1</f>
        <v>440.52</v>
      </c>
      <c r="L3105">
        <v>43</v>
      </c>
      <c r="M3105" t="s">
        <v>40</v>
      </c>
      <c r="N3105" t="s">
        <v>41</v>
      </c>
      <c r="O3105" t="s">
        <v>32</v>
      </c>
      <c r="P3105" t="s">
        <v>83</v>
      </c>
      <c r="Q3105">
        <v>0</v>
      </c>
      <c r="R3105" t="s">
        <v>43</v>
      </c>
      <c r="S3105" t="s">
        <v>61</v>
      </c>
      <c r="T3105">
        <v>6.5</v>
      </c>
      <c r="U3105">
        <v>4</v>
      </c>
      <c r="V3105">
        <v>103</v>
      </c>
      <c r="W3105">
        <v>1</v>
      </c>
      <c r="X3105">
        <v>0</v>
      </c>
      <c r="Y3105" t="s">
        <v>77</v>
      </c>
    </row>
    <row r="3106" spans="1:25" x14ac:dyDescent="0.25">
      <c r="A3106" t="s">
        <v>4755</v>
      </c>
      <c r="B3106" t="s">
        <v>3468</v>
      </c>
      <c r="C3106" t="s">
        <v>26</v>
      </c>
      <c r="D3106" t="s">
        <v>49</v>
      </c>
      <c r="E3106" t="s">
        <v>39</v>
      </c>
      <c r="F3106" s="1" t="s">
        <v>15160</v>
      </c>
      <c r="G3106">
        <v>258</v>
      </c>
      <c r="H3106" t="s">
        <v>29</v>
      </c>
      <c r="I3106">
        <v>1129</v>
      </c>
      <c r="J3106">
        <v>433.81</v>
      </c>
      <c r="K3106">
        <f>Passenger_Data[[#This Row],[Price_USD]]*1</f>
        <v>433.81</v>
      </c>
      <c r="L3106">
        <v>47</v>
      </c>
      <c r="M3106" t="s">
        <v>30</v>
      </c>
      <c r="N3106" t="s">
        <v>41</v>
      </c>
      <c r="O3106" t="s">
        <v>56</v>
      </c>
      <c r="P3106" t="s">
        <v>264</v>
      </c>
      <c r="Q3106">
        <v>0</v>
      </c>
      <c r="R3106" t="s">
        <v>65</v>
      </c>
      <c r="S3106" t="s">
        <v>44</v>
      </c>
      <c r="T3106">
        <v>6.8</v>
      </c>
      <c r="U3106">
        <v>19</v>
      </c>
      <c r="V3106">
        <v>94</v>
      </c>
      <c r="W3106">
        <v>0</v>
      </c>
      <c r="X3106">
        <v>0</v>
      </c>
      <c r="Y3106" t="s">
        <v>36</v>
      </c>
    </row>
    <row r="3107" spans="1:25" x14ac:dyDescent="0.25">
      <c r="A3107" t="s">
        <v>4756</v>
      </c>
      <c r="B3107" t="s">
        <v>2862</v>
      </c>
      <c r="C3107" t="s">
        <v>82</v>
      </c>
      <c r="D3107" t="s">
        <v>64</v>
      </c>
      <c r="E3107" t="s">
        <v>27</v>
      </c>
      <c r="F3107" s="1" t="s">
        <v>15161</v>
      </c>
      <c r="G3107">
        <v>43</v>
      </c>
      <c r="H3107" t="s">
        <v>29</v>
      </c>
      <c r="I3107">
        <v>1301</v>
      </c>
      <c r="J3107">
        <v>316.64</v>
      </c>
      <c r="K3107">
        <f>Passenger_Data[[#This Row],[Price_USD]]*1</f>
        <v>316.64</v>
      </c>
      <c r="L3107">
        <v>29</v>
      </c>
      <c r="M3107" t="s">
        <v>30</v>
      </c>
      <c r="N3107" t="s">
        <v>31</v>
      </c>
      <c r="O3107" t="s">
        <v>42</v>
      </c>
      <c r="P3107" t="s">
        <v>50</v>
      </c>
      <c r="Q3107">
        <v>2</v>
      </c>
      <c r="R3107" t="s">
        <v>65</v>
      </c>
      <c r="S3107" t="s">
        <v>68</v>
      </c>
      <c r="T3107">
        <v>8.1999999999999993</v>
      </c>
      <c r="U3107">
        <v>1</v>
      </c>
      <c r="V3107">
        <v>90</v>
      </c>
      <c r="W3107">
        <v>0</v>
      </c>
      <c r="X3107">
        <v>0</v>
      </c>
      <c r="Y3107" t="s">
        <v>77</v>
      </c>
    </row>
    <row r="3108" spans="1:25" x14ac:dyDescent="0.25">
      <c r="A3108" t="s">
        <v>4757</v>
      </c>
      <c r="B3108" t="s">
        <v>1989</v>
      </c>
      <c r="C3108" t="s">
        <v>73</v>
      </c>
      <c r="D3108" t="s">
        <v>49</v>
      </c>
      <c r="E3108" t="s">
        <v>76</v>
      </c>
      <c r="F3108" s="1" t="s">
        <v>15162</v>
      </c>
      <c r="G3108">
        <v>180</v>
      </c>
      <c r="H3108" t="s">
        <v>29</v>
      </c>
      <c r="I3108">
        <v>911</v>
      </c>
      <c r="J3108">
        <v>330</v>
      </c>
      <c r="K3108">
        <f>Passenger_Data[[#This Row],[Price_USD]]*1</f>
        <v>330</v>
      </c>
      <c r="L3108">
        <v>63</v>
      </c>
      <c r="M3108" t="s">
        <v>30</v>
      </c>
      <c r="N3108" t="s">
        <v>31</v>
      </c>
      <c r="O3108" t="s">
        <v>33</v>
      </c>
      <c r="P3108" t="s">
        <v>50</v>
      </c>
      <c r="Q3108">
        <v>0</v>
      </c>
      <c r="R3108" t="s">
        <v>65</v>
      </c>
      <c r="S3108" t="s">
        <v>68</v>
      </c>
      <c r="T3108">
        <v>8.1999999999999993</v>
      </c>
      <c r="U3108">
        <v>15</v>
      </c>
      <c r="V3108">
        <v>83</v>
      </c>
      <c r="W3108">
        <v>0</v>
      </c>
      <c r="X3108">
        <v>0</v>
      </c>
      <c r="Y3108" t="s">
        <v>77</v>
      </c>
    </row>
    <row r="3109" spans="1:25" x14ac:dyDescent="0.25">
      <c r="A3109" t="s">
        <v>4758</v>
      </c>
      <c r="B3109" t="s">
        <v>1595</v>
      </c>
      <c r="C3109" t="s">
        <v>48</v>
      </c>
      <c r="D3109" t="s">
        <v>55</v>
      </c>
      <c r="E3109" t="s">
        <v>64</v>
      </c>
      <c r="F3109" s="1" t="s">
        <v>15163</v>
      </c>
      <c r="G3109">
        <v>211</v>
      </c>
      <c r="H3109" t="s">
        <v>29</v>
      </c>
      <c r="I3109">
        <v>1397</v>
      </c>
      <c r="J3109">
        <v>266.93</v>
      </c>
      <c r="K3109">
        <f>Passenger_Data[[#This Row],[Price_USD]]*1</f>
        <v>266.93</v>
      </c>
      <c r="L3109">
        <v>76</v>
      </c>
      <c r="M3109" t="s">
        <v>40</v>
      </c>
      <c r="N3109" t="s">
        <v>41</v>
      </c>
      <c r="O3109" t="s">
        <v>42</v>
      </c>
      <c r="P3109" t="s">
        <v>33</v>
      </c>
      <c r="Q3109">
        <v>0</v>
      </c>
      <c r="R3109" t="s">
        <v>51</v>
      </c>
      <c r="S3109" t="s">
        <v>35</v>
      </c>
      <c r="T3109">
        <v>6.1</v>
      </c>
      <c r="U3109">
        <v>7</v>
      </c>
      <c r="V3109">
        <v>33</v>
      </c>
      <c r="W3109">
        <v>0</v>
      </c>
      <c r="X3109">
        <v>1</v>
      </c>
      <c r="Y3109" t="s">
        <v>77</v>
      </c>
    </row>
    <row r="3110" spans="1:25" x14ac:dyDescent="0.25">
      <c r="A3110" t="s">
        <v>4759</v>
      </c>
      <c r="B3110" t="s">
        <v>4760</v>
      </c>
      <c r="C3110" t="s">
        <v>73</v>
      </c>
      <c r="D3110" t="s">
        <v>55</v>
      </c>
      <c r="E3110" t="s">
        <v>59</v>
      </c>
      <c r="F3110" s="1" t="s">
        <v>15164</v>
      </c>
      <c r="G3110">
        <v>254</v>
      </c>
      <c r="H3110" t="s">
        <v>29</v>
      </c>
      <c r="I3110">
        <v>1158</v>
      </c>
      <c r="J3110">
        <v>287.99</v>
      </c>
      <c r="K3110">
        <f>Passenger_Data[[#This Row],[Price_USD]]*1</f>
        <v>287.99</v>
      </c>
      <c r="L3110">
        <v>46</v>
      </c>
      <c r="M3110" t="s">
        <v>30</v>
      </c>
      <c r="N3110" t="s">
        <v>31</v>
      </c>
      <c r="O3110" t="s">
        <v>42</v>
      </c>
      <c r="P3110" t="s">
        <v>50</v>
      </c>
      <c r="Q3110">
        <v>2</v>
      </c>
      <c r="R3110" t="s">
        <v>51</v>
      </c>
      <c r="S3110" t="s">
        <v>35</v>
      </c>
      <c r="T3110">
        <v>7.7</v>
      </c>
      <c r="U3110">
        <v>2</v>
      </c>
      <c r="V3110">
        <v>13</v>
      </c>
      <c r="W3110">
        <v>0</v>
      </c>
      <c r="X3110">
        <v>0</v>
      </c>
      <c r="Y3110" t="s">
        <v>36</v>
      </c>
    </row>
    <row r="3111" spans="1:25" x14ac:dyDescent="0.25">
      <c r="A3111" t="s">
        <v>4761</v>
      </c>
      <c r="B3111" t="s">
        <v>1607</v>
      </c>
      <c r="C3111" t="s">
        <v>54</v>
      </c>
      <c r="D3111" t="s">
        <v>28</v>
      </c>
      <c r="E3111" t="s">
        <v>27</v>
      </c>
      <c r="F3111" s="1" t="s">
        <v>15165</v>
      </c>
      <c r="G3111">
        <v>194</v>
      </c>
      <c r="H3111" t="s">
        <v>29</v>
      </c>
      <c r="I3111">
        <v>1118</v>
      </c>
      <c r="J3111">
        <v>254.92</v>
      </c>
      <c r="K3111">
        <f>Passenger_Data[[#This Row],[Price_USD]]*1</f>
        <v>254.92</v>
      </c>
      <c r="L3111">
        <v>75</v>
      </c>
      <c r="M3111" t="s">
        <v>30</v>
      </c>
      <c r="N3111" t="s">
        <v>31</v>
      </c>
      <c r="O3111" t="s">
        <v>42</v>
      </c>
      <c r="P3111" t="s">
        <v>50</v>
      </c>
      <c r="Q3111">
        <v>1</v>
      </c>
      <c r="R3111" t="s">
        <v>43</v>
      </c>
      <c r="S3111" t="s">
        <v>61</v>
      </c>
      <c r="T3111">
        <v>7</v>
      </c>
      <c r="U3111">
        <v>15</v>
      </c>
      <c r="V3111">
        <v>119</v>
      </c>
      <c r="W3111">
        <v>0</v>
      </c>
      <c r="X3111">
        <v>1</v>
      </c>
      <c r="Y3111" t="s">
        <v>45</v>
      </c>
    </row>
    <row r="3112" spans="1:25" x14ac:dyDescent="0.25">
      <c r="A3112" t="s">
        <v>4762</v>
      </c>
      <c r="B3112" t="s">
        <v>1202</v>
      </c>
      <c r="C3112" t="s">
        <v>54</v>
      </c>
      <c r="D3112" t="s">
        <v>64</v>
      </c>
      <c r="E3112" t="s">
        <v>39</v>
      </c>
      <c r="F3112" s="1" t="s">
        <v>15166</v>
      </c>
      <c r="G3112">
        <v>259</v>
      </c>
      <c r="H3112" t="s">
        <v>29</v>
      </c>
      <c r="I3112">
        <v>902</v>
      </c>
      <c r="J3112">
        <v>455.17</v>
      </c>
      <c r="K3112">
        <f>Passenger_Data[[#This Row],[Price_USD]]*1</f>
        <v>455.17</v>
      </c>
      <c r="L3112">
        <v>28</v>
      </c>
      <c r="M3112" t="s">
        <v>40</v>
      </c>
      <c r="N3112" t="s">
        <v>41</v>
      </c>
      <c r="O3112" t="s">
        <v>42</v>
      </c>
      <c r="P3112" t="s">
        <v>50</v>
      </c>
      <c r="Q3112">
        <v>2</v>
      </c>
      <c r="R3112" t="s">
        <v>43</v>
      </c>
      <c r="S3112" t="s">
        <v>61</v>
      </c>
      <c r="T3112">
        <v>5.5</v>
      </c>
      <c r="U3112">
        <v>1</v>
      </c>
      <c r="V3112">
        <v>104</v>
      </c>
      <c r="W3112">
        <v>0</v>
      </c>
      <c r="X3112">
        <v>0</v>
      </c>
      <c r="Y3112" t="s">
        <v>45</v>
      </c>
    </row>
    <row r="3113" spans="1:25" x14ac:dyDescent="0.25">
      <c r="A3113" t="s">
        <v>4763</v>
      </c>
      <c r="B3113" t="s">
        <v>3762</v>
      </c>
      <c r="C3113" t="s">
        <v>54</v>
      </c>
      <c r="D3113" t="s">
        <v>49</v>
      </c>
      <c r="E3113" t="s">
        <v>39</v>
      </c>
      <c r="F3113" s="1" t="s">
        <v>15167</v>
      </c>
      <c r="G3113">
        <v>173</v>
      </c>
      <c r="H3113" t="s">
        <v>29</v>
      </c>
      <c r="I3113">
        <v>1236</v>
      </c>
      <c r="J3113">
        <v>242.54</v>
      </c>
      <c r="K3113">
        <f>Passenger_Data[[#This Row],[Price_USD]]*1</f>
        <v>242.54</v>
      </c>
      <c r="L3113">
        <v>66</v>
      </c>
      <c r="M3113" t="s">
        <v>40</v>
      </c>
      <c r="N3113" t="s">
        <v>41</v>
      </c>
      <c r="O3113" t="s">
        <v>42</v>
      </c>
      <c r="P3113" t="s">
        <v>50</v>
      </c>
      <c r="Q3113">
        <v>0</v>
      </c>
      <c r="R3113" t="s">
        <v>65</v>
      </c>
      <c r="S3113" t="s">
        <v>35</v>
      </c>
      <c r="T3113">
        <v>8.1999999999999993</v>
      </c>
      <c r="U3113">
        <v>0</v>
      </c>
      <c r="V3113">
        <v>106</v>
      </c>
      <c r="W3113">
        <v>0</v>
      </c>
      <c r="X3113">
        <v>0</v>
      </c>
      <c r="Y3113" t="s">
        <v>36</v>
      </c>
    </row>
    <row r="3114" spans="1:25" x14ac:dyDescent="0.25">
      <c r="A3114" t="s">
        <v>4764</v>
      </c>
      <c r="B3114" t="s">
        <v>2137</v>
      </c>
      <c r="C3114" t="s">
        <v>26</v>
      </c>
      <c r="D3114" t="s">
        <v>28</v>
      </c>
      <c r="E3114" t="s">
        <v>27</v>
      </c>
      <c r="F3114" s="1" t="s">
        <v>15168</v>
      </c>
      <c r="G3114">
        <v>247</v>
      </c>
      <c r="H3114" t="s">
        <v>29</v>
      </c>
      <c r="I3114">
        <v>1026</v>
      </c>
      <c r="J3114">
        <v>571.69000000000005</v>
      </c>
      <c r="K3114">
        <f>Passenger_Data[[#This Row],[Price_USD]]*1</f>
        <v>571.69000000000005</v>
      </c>
      <c r="L3114">
        <v>63</v>
      </c>
      <c r="M3114" t="s">
        <v>30</v>
      </c>
      <c r="N3114" t="s">
        <v>41</v>
      </c>
      <c r="O3114" t="s">
        <v>33</v>
      </c>
      <c r="P3114" t="s">
        <v>50</v>
      </c>
      <c r="Q3114">
        <v>0</v>
      </c>
      <c r="R3114" t="s">
        <v>65</v>
      </c>
      <c r="S3114" t="s">
        <v>61</v>
      </c>
      <c r="T3114">
        <v>8.1999999999999993</v>
      </c>
      <c r="U3114">
        <v>3</v>
      </c>
      <c r="V3114">
        <v>109</v>
      </c>
      <c r="W3114">
        <v>0</v>
      </c>
      <c r="X3114">
        <v>1</v>
      </c>
      <c r="Y3114" t="s">
        <v>45</v>
      </c>
    </row>
    <row r="3115" spans="1:25" x14ac:dyDescent="0.25">
      <c r="A3115" t="s">
        <v>4765</v>
      </c>
      <c r="B3115" t="s">
        <v>1617</v>
      </c>
      <c r="C3115" t="s">
        <v>48</v>
      </c>
      <c r="D3115" t="s">
        <v>39</v>
      </c>
      <c r="E3115" t="s">
        <v>76</v>
      </c>
      <c r="F3115" s="1" t="s">
        <v>15169</v>
      </c>
      <c r="G3115">
        <v>72</v>
      </c>
      <c r="H3115" t="s">
        <v>29</v>
      </c>
      <c r="I3115">
        <v>962</v>
      </c>
      <c r="J3115">
        <v>333.4</v>
      </c>
      <c r="K3115">
        <f>Passenger_Data[[#This Row],[Price_USD]]*1</f>
        <v>333.4</v>
      </c>
      <c r="L3115">
        <v>78</v>
      </c>
      <c r="M3115" t="s">
        <v>30</v>
      </c>
      <c r="N3115" t="s">
        <v>31</v>
      </c>
      <c r="O3115" t="s">
        <v>33</v>
      </c>
      <c r="P3115" t="s">
        <v>50</v>
      </c>
      <c r="Q3115">
        <v>1</v>
      </c>
      <c r="R3115" t="s">
        <v>51</v>
      </c>
      <c r="S3115" t="s">
        <v>68</v>
      </c>
      <c r="T3115">
        <v>4.5</v>
      </c>
      <c r="U3115">
        <v>5</v>
      </c>
      <c r="V3115">
        <v>100</v>
      </c>
      <c r="W3115">
        <v>0</v>
      </c>
      <c r="X3115">
        <v>0</v>
      </c>
      <c r="Y3115" t="s">
        <v>36</v>
      </c>
    </row>
    <row r="3116" spans="1:25" x14ac:dyDescent="0.25">
      <c r="A3116" t="s">
        <v>4766</v>
      </c>
      <c r="B3116" t="s">
        <v>85</v>
      </c>
      <c r="C3116" t="s">
        <v>54</v>
      </c>
      <c r="D3116" t="s">
        <v>39</v>
      </c>
      <c r="E3116" t="s">
        <v>49</v>
      </c>
      <c r="F3116" s="1" t="s">
        <v>15170</v>
      </c>
      <c r="G3116">
        <v>193</v>
      </c>
      <c r="H3116" t="s">
        <v>86</v>
      </c>
      <c r="I3116">
        <v>1192</v>
      </c>
      <c r="J3116">
        <v>430.25</v>
      </c>
      <c r="K3116">
        <f>Passenger_Data[[#This Row],[Price_USD]]*1</f>
        <v>430.25</v>
      </c>
      <c r="L3116">
        <v>54</v>
      </c>
      <c r="M3116" t="s">
        <v>30</v>
      </c>
      <c r="N3116" t="s">
        <v>41</v>
      </c>
      <c r="O3116" t="s">
        <v>42</v>
      </c>
      <c r="P3116" t="s">
        <v>50</v>
      </c>
      <c r="Q3116">
        <v>0</v>
      </c>
      <c r="R3116" t="s">
        <v>65</v>
      </c>
      <c r="S3116" t="s">
        <v>35</v>
      </c>
      <c r="T3116">
        <v>6.7</v>
      </c>
      <c r="U3116">
        <v>17</v>
      </c>
      <c r="V3116">
        <v>97</v>
      </c>
      <c r="W3116">
        <v>0</v>
      </c>
      <c r="X3116">
        <v>0</v>
      </c>
      <c r="Y3116" t="s">
        <v>36</v>
      </c>
    </row>
    <row r="3117" spans="1:25" x14ac:dyDescent="0.25">
      <c r="A3117" t="s">
        <v>4767</v>
      </c>
      <c r="B3117" t="s">
        <v>1492</v>
      </c>
      <c r="C3117" t="s">
        <v>73</v>
      </c>
      <c r="D3117" t="s">
        <v>27</v>
      </c>
      <c r="E3117" t="s">
        <v>59</v>
      </c>
      <c r="F3117" s="1" t="s">
        <v>15171</v>
      </c>
      <c r="G3117">
        <v>183</v>
      </c>
      <c r="H3117" t="s">
        <v>29</v>
      </c>
      <c r="I3117">
        <v>612</v>
      </c>
      <c r="J3117">
        <v>419.03</v>
      </c>
      <c r="K3117">
        <f>Passenger_Data[[#This Row],[Price_USD]]*1</f>
        <v>419.03</v>
      </c>
      <c r="L3117">
        <v>58</v>
      </c>
      <c r="M3117" t="s">
        <v>30</v>
      </c>
      <c r="N3117" t="s">
        <v>31</v>
      </c>
      <c r="O3117" t="s">
        <v>56</v>
      </c>
      <c r="P3117" t="s">
        <v>50</v>
      </c>
      <c r="Q3117">
        <v>1</v>
      </c>
      <c r="R3117" t="s">
        <v>51</v>
      </c>
      <c r="S3117" t="s">
        <v>44</v>
      </c>
      <c r="T3117">
        <v>7.3</v>
      </c>
      <c r="U3117">
        <v>6</v>
      </c>
      <c r="V3117">
        <v>7</v>
      </c>
      <c r="W3117">
        <v>0</v>
      </c>
      <c r="X3117">
        <v>0</v>
      </c>
      <c r="Y3117" t="s">
        <v>36</v>
      </c>
    </row>
    <row r="3118" spans="1:25" x14ac:dyDescent="0.25">
      <c r="A3118" t="s">
        <v>4768</v>
      </c>
      <c r="B3118" t="s">
        <v>4769</v>
      </c>
      <c r="C3118" t="s">
        <v>82</v>
      </c>
      <c r="D3118" t="s">
        <v>59</v>
      </c>
      <c r="E3118" t="s">
        <v>27</v>
      </c>
      <c r="F3118" s="1" t="s">
        <v>15172</v>
      </c>
      <c r="G3118">
        <v>159</v>
      </c>
      <c r="H3118" t="s">
        <v>29</v>
      </c>
      <c r="I3118">
        <v>1178</v>
      </c>
      <c r="J3118">
        <v>380.68</v>
      </c>
      <c r="K3118">
        <f>Passenger_Data[[#This Row],[Price_USD]]*1</f>
        <v>380.68</v>
      </c>
      <c r="L3118">
        <v>51</v>
      </c>
      <c r="M3118" t="s">
        <v>40</v>
      </c>
      <c r="N3118" t="s">
        <v>41</v>
      </c>
      <c r="O3118" t="s">
        <v>33</v>
      </c>
      <c r="P3118" t="s">
        <v>50</v>
      </c>
      <c r="Q3118">
        <v>1</v>
      </c>
      <c r="R3118" t="s">
        <v>51</v>
      </c>
      <c r="S3118" t="s">
        <v>44</v>
      </c>
      <c r="T3118">
        <v>9.1</v>
      </c>
      <c r="U3118">
        <v>16</v>
      </c>
      <c r="V3118">
        <v>62</v>
      </c>
      <c r="W3118">
        <v>0</v>
      </c>
      <c r="X3118">
        <v>0</v>
      </c>
      <c r="Y3118" t="s">
        <v>45</v>
      </c>
    </row>
    <row r="3119" spans="1:25" x14ac:dyDescent="0.25">
      <c r="A3119" t="s">
        <v>4770</v>
      </c>
      <c r="B3119" t="s">
        <v>1907</v>
      </c>
      <c r="C3119" t="s">
        <v>26</v>
      </c>
      <c r="D3119" t="s">
        <v>39</v>
      </c>
      <c r="E3119" t="s">
        <v>55</v>
      </c>
      <c r="F3119" s="1" t="s">
        <v>15173</v>
      </c>
      <c r="G3119">
        <v>74</v>
      </c>
      <c r="H3119" t="s">
        <v>29</v>
      </c>
      <c r="I3119">
        <v>1302</v>
      </c>
      <c r="J3119">
        <v>490.76</v>
      </c>
      <c r="K3119">
        <f>Passenger_Data[[#This Row],[Price_USD]]*1</f>
        <v>490.76</v>
      </c>
      <c r="L3119">
        <v>28</v>
      </c>
      <c r="M3119" t="s">
        <v>40</v>
      </c>
      <c r="N3119" t="s">
        <v>60</v>
      </c>
      <c r="O3119" t="s">
        <v>56</v>
      </c>
      <c r="P3119" t="s">
        <v>83</v>
      </c>
      <c r="Q3119">
        <v>0</v>
      </c>
      <c r="R3119" t="s">
        <v>51</v>
      </c>
      <c r="S3119" t="s">
        <v>44</v>
      </c>
      <c r="T3119">
        <v>6.6</v>
      </c>
      <c r="U3119">
        <v>26</v>
      </c>
      <c r="V3119">
        <v>117</v>
      </c>
      <c r="W3119">
        <v>0</v>
      </c>
      <c r="X3119">
        <v>0</v>
      </c>
      <c r="Y3119" t="s">
        <v>45</v>
      </c>
    </row>
    <row r="3120" spans="1:25" x14ac:dyDescent="0.25">
      <c r="A3120" t="s">
        <v>4771</v>
      </c>
      <c r="B3120" t="s">
        <v>822</v>
      </c>
      <c r="C3120" t="s">
        <v>48</v>
      </c>
      <c r="D3120" t="s">
        <v>55</v>
      </c>
      <c r="E3120" t="s">
        <v>27</v>
      </c>
      <c r="F3120" s="1" t="s">
        <v>15174</v>
      </c>
      <c r="G3120">
        <v>151</v>
      </c>
      <c r="H3120" t="s">
        <v>86</v>
      </c>
      <c r="I3120">
        <v>1036</v>
      </c>
      <c r="J3120">
        <v>373.94</v>
      </c>
      <c r="K3120">
        <f>Passenger_Data[[#This Row],[Price_USD]]*1</f>
        <v>373.94</v>
      </c>
      <c r="L3120">
        <v>68</v>
      </c>
      <c r="M3120" t="s">
        <v>40</v>
      </c>
      <c r="N3120" t="s">
        <v>31</v>
      </c>
      <c r="O3120" t="s">
        <v>42</v>
      </c>
      <c r="P3120" t="s">
        <v>33</v>
      </c>
      <c r="Q3120">
        <v>1</v>
      </c>
      <c r="R3120" t="s">
        <v>65</v>
      </c>
      <c r="S3120" t="s">
        <v>44</v>
      </c>
      <c r="T3120">
        <v>8.4</v>
      </c>
      <c r="U3120">
        <v>4</v>
      </c>
      <c r="V3120">
        <v>105</v>
      </c>
      <c r="W3120">
        <v>0</v>
      </c>
      <c r="X3120">
        <v>0</v>
      </c>
      <c r="Y3120" t="s">
        <v>36</v>
      </c>
    </row>
    <row r="3121" spans="1:25" x14ac:dyDescent="0.25">
      <c r="A3121" t="s">
        <v>4772</v>
      </c>
      <c r="B3121" t="s">
        <v>2695</v>
      </c>
      <c r="C3121" t="s">
        <v>82</v>
      </c>
      <c r="D3121" t="s">
        <v>27</v>
      </c>
      <c r="E3121" t="s">
        <v>64</v>
      </c>
      <c r="F3121" s="1" t="s">
        <v>15175</v>
      </c>
      <c r="G3121">
        <v>175</v>
      </c>
      <c r="H3121" t="s">
        <v>29</v>
      </c>
      <c r="I3121">
        <v>1354</v>
      </c>
      <c r="J3121">
        <v>349.59</v>
      </c>
      <c r="K3121">
        <f>Passenger_Data[[#This Row],[Price_USD]]*1</f>
        <v>349.59</v>
      </c>
      <c r="L3121">
        <v>46</v>
      </c>
      <c r="M3121" t="s">
        <v>40</v>
      </c>
      <c r="N3121" t="s">
        <v>41</v>
      </c>
      <c r="O3121" t="s">
        <v>33</v>
      </c>
      <c r="P3121" t="s">
        <v>83</v>
      </c>
      <c r="Q3121">
        <v>0</v>
      </c>
      <c r="R3121" t="s">
        <v>65</v>
      </c>
      <c r="S3121" t="s">
        <v>35</v>
      </c>
      <c r="T3121">
        <v>6</v>
      </c>
      <c r="U3121">
        <v>2</v>
      </c>
      <c r="V3121">
        <v>28</v>
      </c>
      <c r="W3121">
        <v>1</v>
      </c>
      <c r="X3121">
        <v>0</v>
      </c>
      <c r="Y3121" t="s">
        <v>45</v>
      </c>
    </row>
    <row r="3122" spans="1:25" x14ac:dyDescent="0.25">
      <c r="A3122" t="s">
        <v>4773</v>
      </c>
      <c r="B3122" t="s">
        <v>3596</v>
      </c>
      <c r="C3122" t="s">
        <v>73</v>
      </c>
      <c r="D3122" t="s">
        <v>28</v>
      </c>
      <c r="E3122" t="s">
        <v>39</v>
      </c>
      <c r="F3122" s="1" t="s">
        <v>15176</v>
      </c>
      <c r="G3122">
        <v>220</v>
      </c>
      <c r="H3122" t="s">
        <v>29</v>
      </c>
      <c r="I3122">
        <v>1336</v>
      </c>
      <c r="J3122">
        <v>320.13</v>
      </c>
      <c r="K3122">
        <f>Passenger_Data[[#This Row],[Price_USD]]*1</f>
        <v>320.13</v>
      </c>
      <c r="L3122">
        <v>62</v>
      </c>
      <c r="M3122" t="s">
        <v>40</v>
      </c>
      <c r="N3122" t="s">
        <v>31</v>
      </c>
      <c r="O3122" t="s">
        <v>33</v>
      </c>
      <c r="P3122" t="s">
        <v>50</v>
      </c>
      <c r="Q3122">
        <v>1</v>
      </c>
      <c r="R3122" t="s">
        <v>51</v>
      </c>
      <c r="S3122" t="s">
        <v>68</v>
      </c>
      <c r="T3122">
        <v>4.5</v>
      </c>
      <c r="U3122">
        <v>11</v>
      </c>
      <c r="V3122">
        <v>78</v>
      </c>
      <c r="W3122">
        <v>0</v>
      </c>
      <c r="X3122">
        <v>0</v>
      </c>
      <c r="Y3122" t="s">
        <v>45</v>
      </c>
    </row>
    <row r="3123" spans="1:25" x14ac:dyDescent="0.25">
      <c r="A3123" t="s">
        <v>4774</v>
      </c>
      <c r="B3123" t="s">
        <v>2421</v>
      </c>
      <c r="C3123" t="s">
        <v>73</v>
      </c>
      <c r="D3123" t="s">
        <v>49</v>
      </c>
      <c r="E3123" t="s">
        <v>76</v>
      </c>
      <c r="F3123" s="1" t="s">
        <v>15177</v>
      </c>
      <c r="G3123">
        <v>171</v>
      </c>
      <c r="H3123" t="s">
        <v>29</v>
      </c>
      <c r="I3123">
        <v>1343</v>
      </c>
      <c r="J3123">
        <v>327.31</v>
      </c>
      <c r="K3123">
        <f>Passenger_Data[[#This Row],[Price_USD]]*1</f>
        <v>327.31</v>
      </c>
      <c r="L3123">
        <v>31</v>
      </c>
      <c r="M3123" t="s">
        <v>40</v>
      </c>
      <c r="N3123" t="s">
        <v>60</v>
      </c>
      <c r="O3123" t="s">
        <v>56</v>
      </c>
      <c r="P3123" t="s">
        <v>50</v>
      </c>
      <c r="Q3123">
        <v>1</v>
      </c>
      <c r="R3123" t="s">
        <v>34</v>
      </c>
      <c r="S3123" t="s">
        <v>35</v>
      </c>
      <c r="T3123">
        <v>4.5</v>
      </c>
      <c r="U3123">
        <v>6</v>
      </c>
      <c r="V3123">
        <v>16</v>
      </c>
      <c r="W3123">
        <v>0</v>
      </c>
      <c r="X3123">
        <v>0</v>
      </c>
      <c r="Y3123" t="s">
        <v>45</v>
      </c>
    </row>
    <row r="3124" spans="1:25" x14ac:dyDescent="0.25">
      <c r="A3124" t="s">
        <v>4775</v>
      </c>
      <c r="B3124" t="s">
        <v>1458</v>
      </c>
      <c r="C3124" t="s">
        <v>54</v>
      </c>
      <c r="D3124" t="s">
        <v>39</v>
      </c>
      <c r="E3124" t="s">
        <v>49</v>
      </c>
      <c r="F3124" s="1" t="s">
        <v>15178</v>
      </c>
      <c r="G3124">
        <v>285</v>
      </c>
      <c r="H3124" t="s">
        <v>29</v>
      </c>
      <c r="I3124">
        <v>1486</v>
      </c>
      <c r="J3124">
        <v>234.13</v>
      </c>
      <c r="K3124">
        <f>Passenger_Data[[#This Row],[Price_USD]]*1</f>
        <v>234.13</v>
      </c>
      <c r="L3124">
        <v>68</v>
      </c>
      <c r="M3124" t="s">
        <v>30</v>
      </c>
      <c r="N3124" t="s">
        <v>60</v>
      </c>
      <c r="O3124" t="s">
        <v>56</v>
      </c>
      <c r="P3124" t="s">
        <v>50</v>
      </c>
      <c r="Q3124">
        <v>4</v>
      </c>
      <c r="R3124" t="s">
        <v>65</v>
      </c>
      <c r="S3124" t="s">
        <v>68</v>
      </c>
      <c r="T3124">
        <v>7.4</v>
      </c>
      <c r="U3124">
        <v>12</v>
      </c>
      <c r="V3124">
        <v>93</v>
      </c>
      <c r="W3124">
        <v>0</v>
      </c>
      <c r="X3124">
        <v>0</v>
      </c>
      <c r="Y3124" t="s">
        <v>77</v>
      </c>
    </row>
    <row r="3125" spans="1:25" x14ac:dyDescent="0.25">
      <c r="A3125" t="s">
        <v>4776</v>
      </c>
      <c r="B3125" t="s">
        <v>2795</v>
      </c>
      <c r="C3125" t="s">
        <v>26</v>
      </c>
      <c r="D3125" t="s">
        <v>59</v>
      </c>
      <c r="E3125" t="s">
        <v>64</v>
      </c>
      <c r="F3125" s="1" t="s">
        <v>15179</v>
      </c>
      <c r="G3125">
        <v>185</v>
      </c>
      <c r="H3125" t="s">
        <v>29</v>
      </c>
      <c r="I3125">
        <v>1478</v>
      </c>
      <c r="J3125">
        <v>176.65</v>
      </c>
      <c r="K3125">
        <f>Passenger_Data[[#This Row],[Price_USD]]*1</f>
        <v>176.65</v>
      </c>
      <c r="L3125">
        <v>75</v>
      </c>
      <c r="M3125" t="s">
        <v>30</v>
      </c>
      <c r="N3125" t="s">
        <v>31</v>
      </c>
      <c r="O3125" t="s">
        <v>56</v>
      </c>
      <c r="P3125" t="s">
        <v>50</v>
      </c>
      <c r="Q3125">
        <v>0</v>
      </c>
      <c r="R3125" t="s">
        <v>51</v>
      </c>
      <c r="S3125" t="s">
        <v>44</v>
      </c>
      <c r="T3125">
        <v>8</v>
      </c>
      <c r="U3125">
        <v>9</v>
      </c>
      <c r="V3125">
        <v>79</v>
      </c>
      <c r="W3125">
        <v>0</v>
      </c>
      <c r="X3125">
        <v>0</v>
      </c>
      <c r="Y3125" t="s">
        <v>45</v>
      </c>
    </row>
    <row r="3126" spans="1:25" x14ac:dyDescent="0.25">
      <c r="A3126" t="s">
        <v>4777</v>
      </c>
      <c r="B3126" t="s">
        <v>2741</v>
      </c>
      <c r="C3126" t="s">
        <v>26</v>
      </c>
      <c r="D3126" t="s">
        <v>28</v>
      </c>
      <c r="E3126" t="s">
        <v>49</v>
      </c>
      <c r="F3126" s="1" t="s">
        <v>15180</v>
      </c>
      <c r="G3126">
        <v>133</v>
      </c>
      <c r="H3126" t="s">
        <v>29</v>
      </c>
      <c r="I3126">
        <v>1443</v>
      </c>
      <c r="J3126">
        <v>264.16000000000003</v>
      </c>
      <c r="K3126">
        <f>Passenger_Data[[#This Row],[Price_USD]]*1</f>
        <v>264.16000000000003</v>
      </c>
      <c r="L3126">
        <v>19</v>
      </c>
      <c r="M3126" t="s">
        <v>40</v>
      </c>
      <c r="N3126" t="s">
        <v>31</v>
      </c>
      <c r="O3126" t="s">
        <v>42</v>
      </c>
      <c r="P3126" t="s">
        <v>50</v>
      </c>
      <c r="Q3126">
        <v>1</v>
      </c>
      <c r="R3126" t="s">
        <v>51</v>
      </c>
      <c r="S3126" t="s">
        <v>44</v>
      </c>
      <c r="T3126">
        <v>7.8</v>
      </c>
      <c r="U3126">
        <v>0</v>
      </c>
      <c r="V3126">
        <v>101</v>
      </c>
      <c r="W3126">
        <v>0</v>
      </c>
      <c r="X3126">
        <v>1</v>
      </c>
      <c r="Y3126" t="s">
        <v>36</v>
      </c>
    </row>
    <row r="3127" spans="1:25" x14ac:dyDescent="0.25">
      <c r="A3127" t="s">
        <v>4778</v>
      </c>
      <c r="B3127" t="s">
        <v>4084</v>
      </c>
      <c r="C3127" t="s">
        <v>73</v>
      </c>
      <c r="D3127" t="s">
        <v>49</v>
      </c>
      <c r="E3127" t="s">
        <v>64</v>
      </c>
      <c r="F3127" s="1" t="s">
        <v>15181</v>
      </c>
      <c r="G3127">
        <v>163</v>
      </c>
      <c r="H3127" t="s">
        <v>29</v>
      </c>
      <c r="I3127">
        <v>827</v>
      </c>
      <c r="J3127">
        <v>475.93</v>
      </c>
      <c r="K3127">
        <f>Passenger_Data[[#This Row],[Price_USD]]*1</f>
        <v>475.93</v>
      </c>
      <c r="L3127">
        <v>48</v>
      </c>
      <c r="M3127" t="s">
        <v>30</v>
      </c>
      <c r="N3127" t="s">
        <v>31</v>
      </c>
      <c r="O3127" t="s">
        <v>56</v>
      </c>
      <c r="P3127" t="s">
        <v>83</v>
      </c>
      <c r="Q3127">
        <v>0</v>
      </c>
      <c r="R3127" t="s">
        <v>65</v>
      </c>
      <c r="S3127" t="s">
        <v>61</v>
      </c>
      <c r="T3127">
        <v>5.5</v>
      </c>
      <c r="U3127">
        <v>6</v>
      </c>
      <c r="V3127">
        <v>79</v>
      </c>
      <c r="W3127">
        <v>0</v>
      </c>
      <c r="X3127">
        <v>0</v>
      </c>
      <c r="Y3127" t="s">
        <v>45</v>
      </c>
    </row>
    <row r="3128" spans="1:25" x14ac:dyDescent="0.25">
      <c r="A3128" t="s">
        <v>4779</v>
      </c>
      <c r="B3128" t="s">
        <v>4780</v>
      </c>
      <c r="C3128" t="s">
        <v>54</v>
      </c>
      <c r="D3128" t="s">
        <v>27</v>
      </c>
      <c r="E3128" t="s">
        <v>28</v>
      </c>
      <c r="F3128" s="1" t="s">
        <v>15182</v>
      </c>
      <c r="G3128">
        <v>162</v>
      </c>
      <c r="H3128" t="s">
        <v>29</v>
      </c>
      <c r="I3128">
        <v>343</v>
      </c>
      <c r="J3128">
        <v>101.46</v>
      </c>
      <c r="K3128">
        <f>Passenger_Data[[#This Row],[Price_USD]]*1</f>
        <v>101.46</v>
      </c>
      <c r="L3128">
        <v>36</v>
      </c>
      <c r="M3128" t="s">
        <v>30</v>
      </c>
      <c r="N3128" t="s">
        <v>31</v>
      </c>
      <c r="O3128" t="s">
        <v>33</v>
      </c>
      <c r="P3128" t="s">
        <v>50</v>
      </c>
      <c r="Q3128">
        <v>1</v>
      </c>
      <c r="R3128" t="s">
        <v>65</v>
      </c>
      <c r="S3128" t="s">
        <v>68</v>
      </c>
      <c r="T3128">
        <v>6.8</v>
      </c>
      <c r="U3128">
        <v>7</v>
      </c>
      <c r="V3128">
        <v>84</v>
      </c>
      <c r="W3128">
        <v>0</v>
      </c>
      <c r="X3128">
        <v>0</v>
      </c>
      <c r="Y3128" t="s">
        <v>36</v>
      </c>
    </row>
    <row r="3129" spans="1:25" x14ac:dyDescent="0.25">
      <c r="A3129" t="s">
        <v>4781</v>
      </c>
      <c r="B3129" t="s">
        <v>4782</v>
      </c>
      <c r="C3129" t="s">
        <v>48</v>
      </c>
      <c r="D3129" t="s">
        <v>64</v>
      </c>
      <c r="E3129" t="s">
        <v>64</v>
      </c>
      <c r="F3129" s="1" t="s">
        <v>15183</v>
      </c>
      <c r="G3129">
        <v>140</v>
      </c>
      <c r="H3129" t="s">
        <v>29</v>
      </c>
      <c r="I3129">
        <v>609</v>
      </c>
      <c r="J3129">
        <v>286.48</v>
      </c>
      <c r="K3129">
        <f>Passenger_Data[[#This Row],[Price_USD]]*1</f>
        <v>286.48</v>
      </c>
      <c r="L3129">
        <v>51</v>
      </c>
      <c r="M3129" t="s">
        <v>40</v>
      </c>
      <c r="N3129" t="s">
        <v>31</v>
      </c>
      <c r="O3129" t="s">
        <v>32</v>
      </c>
      <c r="P3129" t="s">
        <v>264</v>
      </c>
      <c r="Q3129">
        <v>1</v>
      </c>
      <c r="R3129" t="s">
        <v>65</v>
      </c>
      <c r="S3129" t="s">
        <v>44</v>
      </c>
      <c r="T3129">
        <v>6.3</v>
      </c>
      <c r="U3129">
        <v>1</v>
      </c>
      <c r="V3129">
        <v>26</v>
      </c>
      <c r="W3129">
        <v>0</v>
      </c>
      <c r="X3129">
        <v>0</v>
      </c>
      <c r="Y3129" t="s">
        <v>77</v>
      </c>
    </row>
    <row r="3130" spans="1:25" x14ac:dyDescent="0.25">
      <c r="A3130" t="s">
        <v>4783</v>
      </c>
      <c r="B3130" t="s">
        <v>351</v>
      </c>
      <c r="C3130" t="s">
        <v>82</v>
      </c>
      <c r="D3130" t="s">
        <v>49</v>
      </c>
      <c r="E3130" t="s">
        <v>49</v>
      </c>
      <c r="F3130" s="1" t="s">
        <v>15184</v>
      </c>
      <c r="G3130">
        <v>299</v>
      </c>
      <c r="H3130" t="s">
        <v>108</v>
      </c>
      <c r="I3130">
        <v>1304</v>
      </c>
      <c r="J3130">
        <v>265.48</v>
      </c>
      <c r="K3130">
        <f>Passenger_Data[[#This Row],[Price_USD]]*1</f>
        <v>265.48</v>
      </c>
      <c r="L3130">
        <v>55</v>
      </c>
      <c r="M3130" t="s">
        <v>30</v>
      </c>
      <c r="N3130" t="s">
        <v>31</v>
      </c>
      <c r="O3130" t="s">
        <v>56</v>
      </c>
      <c r="P3130" t="s">
        <v>50</v>
      </c>
      <c r="Q3130">
        <v>0</v>
      </c>
      <c r="R3130" t="s">
        <v>65</v>
      </c>
      <c r="S3130" t="s">
        <v>35</v>
      </c>
      <c r="T3130">
        <v>6.3</v>
      </c>
      <c r="U3130">
        <v>0</v>
      </c>
      <c r="V3130">
        <v>92</v>
      </c>
      <c r="W3130">
        <v>0</v>
      </c>
      <c r="X3130">
        <v>1</v>
      </c>
      <c r="Y3130" t="s">
        <v>36</v>
      </c>
    </row>
    <row r="3131" spans="1:25" x14ac:dyDescent="0.25">
      <c r="A3131" t="s">
        <v>4784</v>
      </c>
      <c r="B3131" t="s">
        <v>3014</v>
      </c>
      <c r="C3131" t="s">
        <v>54</v>
      </c>
      <c r="D3131" t="s">
        <v>27</v>
      </c>
      <c r="E3131" t="s">
        <v>55</v>
      </c>
      <c r="F3131" s="1" t="s">
        <v>15185</v>
      </c>
      <c r="G3131">
        <v>185</v>
      </c>
      <c r="H3131" t="s">
        <v>29</v>
      </c>
      <c r="I3131">
        <v>798</v>
      </c>
      <c r="J3131">
        <v>349.71</v>
      </c>
      <c r="K3131">
        <f>Passenger_Data[[#This Row],[Price_USD]]*1</f>
        <v>349.71</v>
      </c>
      <c r="L3131">
        <v>77</v>
      </c>
      <c r="M3131" t="s">
        <v>30</v>
      </c>
      <c r="N3131" t="s">
        <v>41</v>
      </c>
      <c r="O3131" t="s">
        <v>42</v>
      </c>
      <c r="P3131" t="s">
        <v>50</v>
      </c>
      <c r="Q3131">
        <v>3</v>
      </c>
      <c r="R3131" t="s">
        <v>51</v>
      </c>
      <c r="S3131" t="s">
        <v>35</v>
      </c>
      <c r="T3131">
        <v>6.3</v>
      </c>
      <c r="U3131">
        <v>2</v>
      </c>
      <c r="V3131">
        <v>40</v>
      </c>
      <c r="W3131">
        <v>0</v>
      </c>
      <c r="X3131">
        <v>0</v>
      </c>
      <c r="Y3131" t="s">
        <v>77</v>
      </c>
    </row>
    <row r="3132" spans="1:25" x14ac:dyDescent="0.25">
      <c r="A3132" t="s">
        <v>4785</v>
      </c>
      <c r="B3132" t="s">
        <v>4786</v>
      </c>
      <c r="C3132" t="s">
        <v>48</v>
      </c>
      <c r="D3132" t="s">
        <v>28</v>
      </c>
      <c r="E3132" t="s">
        <v>55</v>
      </c>
      <c r="F3132" s="1" t="s">
        <v>15186</v>
      </c>
      <c r="G3132">
        <v>166</v>
      </c>
      <c r="H3132" t="s">
        <v>29</v>
      </c>
      <c r="I3132">
        <v>1333</v>
      </c>
      <c r="J3132">
        <v>412.64</v>
      </c>
      <c r="K3132">
        <f>Passenger_Data[[#This Row],[Price_USD]]*1</f>
        <v>412.64</v>
      </c>
      <c r="L3132">
        <v>47</v>
      </c>
      <c r="M3132" t="s">
        <v>40</v>
      </c>
      <c r="N3132" t="s">
        <v>31</v>
      </c>
      <c r="O3132" t="s">
        <v>42</v>
      </c>
      <c r="P3132" t="s">
        <v>83</v>
      </c>
      <c r="Q3132">
        <v>2</v>
      </c>
      <c r="R3132" t="s">
        <v>65</v>
      </c>
      <c r="S3132" t="s">
        <v>44</v>
      </c>
      <c r="T3132">
        <v>8</v>
      </c>
      <c r="U3132">
        <v>25</v>
      </c>
      <c r="V3132">
        <v>30</v>
      </c>
      <c r="W3132">
        <v>0</v>
      </c>
      <c r="X3132">
        <v>1</v>
      </c>
      <c r="Y3132" t="s">
        <v>77</v>
      </c>
    </row>
    <row r="3133" spans="1:25" x14ac:dyDescent="0.25">
      <c r="A3133" t="s">
        <v>4787</v>
      </c>
      <c r="B3133" t="s">
        <v>2482</v>
      </c>
      <c r="C3133" t="s">
        <v>54</v>
      </c>
      <c r="D3133" t="s">
        <v>28</v>
      </c>
      <c r="E3133" t="s">
        <v>55</v>
      </c>
      <c r="F3133" s="1" t="s">
        <v>15187</v>
      </c>
      <c r="G3133">
        <v>305</v>
      </c>
      <c r="H3133" t="s">
        <v>86</v>
      </c>
      <c r="I3133">
        <v>1312</v>
      </c>
      <c r="J3133">
        <v>500.15</v>
      </c>
      <c r="K3133">
        <f>Passenger_Data[[#This Row],[Price_USD]]*1</f>
        <v>500.15</v>
      </c>
      <c r="L3133">
        <v>76</v>
      </c>
      <c r="M3133" t="s">
        <v>40</v>
      </c>
      <c r="N3133" t="s">
        <v>60</v>
      </c>
      <c r="O3133" t="s">
        <v>33</v>
      </c>
      <c r="P3133" t="s">
        <v>50</v>
      </c>
      <c r="Q3133">
        <v>0</v>
      </c>
      <c r="R3133" t="s">
        <v>34</v>
      </c>
      <c r="S3133" t="s">
        <v>61</v>
      </c>
      <c r="T3133">
        <v>7.8</v>
      </c>
      <c r="U3133">
        <v>10</v>
      </c>
      <c r="V3133">
        <v>74</v>
      </c>
      <c r="W3133">
        <v>0</v>
      </c>
      <c r="X3133">
        <v>0</v>
      </c>
      <c r="Y3133" t="s">
        <v>77</v>
      </c>
    </row>
    <row r="3134" spans="1:25" x14ac:dyDescent="0.25">
      <c r="A3134" t="s">
        <v>4788</v>
      </c>
      <c r="B3134" t="s">
        <v>1526</v>
      </c>
      <c r="C3134" t="s">
        <v>26</v>
      </c>
      <c r="D3134" t="s">
        <v>59</v>
      </c>
      <c r="E3134" t="s">
        <v>28</v>
      </c>
      <c r="F3134" s="1" t="s">
        <v>15188</v>
      </c>
      <c r="G3134">
        <v>275</v>
      </c>
      <c r="H3134" t="s">
        <v>29</v>
      </c>
      <c r="I3134">
        <v>1551</v>
      </c>
      <c r="J3134">
        <v>440.28</v>
      </c>
      <c r="K3134">
        <f>Passenger_Data[[#This Row],[Price_USD]]*1</f>
        <v>440.28</v>
      </c>
      <c r="L3134">
        <v>28</v>
      </c>
      <c r="M3134" t="s">
        <v>40</v>
      </c>
      <c r="N3134" t="s">
        <v>31</v>
      </c>
      <c r="O3134" t="s">
        <v>56</v>
      </c>
      <c r="P3134" t="s">
        <v>50</v>
      </c>
      <c r="Q3134">
        <v>0</v>
      </c>
      <c r="R3134" t="s">
        <v>51</v>
      </c>
      <c r="S3134" t="s">
        <v>44</v>
      </c>
      <c r="T3134">
        <v>6.2</v>
      </c>
      <c r="U3134">
        <v>2</v>
      </c>
      <c r="V3134">
        <v>22</v>
      </c>
      <c r="W3134">
        <v>0</v>
      </c>
      <c r="X3134">
        <v>0</v>
      </c>
      <c r="Y3134" t="s">
        <v>36</v>
      </c>
    </row>
    <row r="3135" spans="1:25" x14ac:dyDescent="0.25">
      <c r="A3135" t="s">
        <v>4789</v>
      </c>
      <c r="B3135" t="s">
        <v>4008</v>
      </c>
      <c r="C3135" t="s">
        <v>48</v>
      </c>
      <c r="D3135" t="s">
        <v>28</v>
      </c>
      <c r="E3135" t="s">
        <v>59</v>
      </c>
      <c r="F3135" s="1" t="s">
        <v>15189</v>
      </c>
      <c r="G3135">
        <v>172</v>
      </c>
      <c r="H3135" t="s">
        <v>29</v>
      </c>
      <c r="I3135">
        <v>1074</v>
      </c>
      <c r="J3135">
        <v>451.62</v>
      </c>
      <c r="K3135">
        <f>Passenger_Data[[#This Row],[Price_USD]]*1</f>
        <v>451.62</v>
      </c>
      <c r="L3135">
        <v>64</v>
      </c>
      <c r="M3135" t="s">
        <v>30</v>
      </c>
      <c r="N3135" t="s">
        <v>41</v>
      </c>
      <c r="O3135" t="s">
        <v>32</v>
      </c>
      <c r="P3135" t="s">
        <v>33</v>
      </c>
      <c r="Q3135">
        <v>1</v>
      </c>
      <c r="R3135" t="s">
        <v>43</v>
      </c>
      <c r="S3135" t="s">
        <v>44</v>
      </c>
      <c r="T3135">
        <v>6.5</v>
      </c>
      <c r="U3135">
        <v>1</v>
      </c>
      <c r="V3135">
        <v>0</v>
      </c>
      <c r="W3135">
        <v>0</v>
      </c>
      <c r="X3135">
        <v>0</v>
      </c>
      <c r="Y3135" t="s">
        <v>36</v>
      </c>
    </row>
    <row r="3136" spans="1:25" x14ac:dyDescent="0.25">
      <c r="A3136" t="s">
        <v>4790</v>
      </c>
      <c r="B3136" t="s">
        <v>3598</v>
      </c>
      <c r="C3136" t="s">
        <v>26</v>
      </c>
      <c r="D3136" t="s">
        <v>49</v>
      </c>
      <c r="E3136" t="s">
        <v>55</v>
      </c>
      <c r="F3136" s="1" t="s">
        <v>15190</v>
      </c>
      <c r="G3136">
        <v>341</v>
      </c>
      <c r="H3136" t="s">
        <v>29</v>
      </c>
      <c r="I3136">
        <v>1673</v>
      </c>
      <c r="J3136">
        <v>580.47</v>
      </c>
      <c r="K3136">
        <f>Passenger_Data[[#This Row],[Price_USD]]*1</f>
        <v>580.47</v>
      </c>
      <c r="L3136">
        <v>60</v>
      </c>
      <c r="M3136" t="s">
        <v>30</v>
      </c>
      <c r="N3136" t="s">
        <v>31</v>
      </c>
      <c r="O3136" t="s">
        <v>32</v>
      </c>
      <c r="P3136" t="s">
        <v>264</v>
      </c>
      <c r="Q3136">
        <v>2</v>
      </c>
      <c r="R3136" t="s">
        <v>65</v>
      </c>
      <c r="S3136" t="s">
        <v>68</v>
      </c>
      <c r="T3136">
        <v>9.3000000000000007</v>
      </c>
      <c r="U3136">
        <v>6</v>
      </c>
      <c r="V3136">
        <v>9</v>
      </c>
      <c r="W3136">
        <v>0</v>
      </c>
      <c r="X3136">
        <v>0</v>
      </c>
      <c r="Y3136" t="s">
        <v>77</v>
      </c>
    </row>
    <row r="3137" spans="1:25" x14ac:dyDescent="0.25">
      <c r="A3137" t="s">
        <v>4791</v>
      </c>
      <c r="B3137" t="s">
        <v>2250</v>
      </c>
      <c r="C3137" t="s">
        <v>48</v>
      </c>
      <c r="D3137" t="s">
        <v>64</v>
      </c>
      <c r="E3137" t="s">
        <v>49</v>
      </c>
      <c r="F3137" s="1" t="s">
        <v>15191</v>
      </c>
      <c r="G3137">
        <v>154</v>
      </c>
      <c r="H3137" t="s">
        <v>29</v>
      </c>
      <c r="I3137">
        <v>1942</v>
      </c>
      <c r="J3137">
        <v>414.23</v>
      </c>
      <c r="K3137">
        <f>Passenger_Data[[#This Row],[Price_USD]]*1</f>
        <v>414.23</v>
      </c>
      <c r="L3137">
        <v>71</v>
      </c>
      <c r="M3137" t="s">
        <v>40</v>
      </c>
      <c r="N3137" t="s">
        <v>41</v>
      </c>
      <c r="O3137" t="s">
        <v>56</v>
      </c>
      <c r="P3137" t="s">
        <v>50</v>
      </c>
      <c r="Q3137">
        <v>1</v>
      </c>
      <c r="R3137" t="s">
        <v>65</v>
      </c>
      <c r="S3137" t="s">
        <v>68</v>
      </c>
      <c r="T3137">
        <v>6.7</v>
      </c>
      <c r="U3137">
        <v>4</v>
      </c>
      <c r="V3137">
        <v>0</v>
      </c>
      <c r="W3137">
        <v>0</v>
      </c>
      <c r="X3137">
        <v>0</v>
      </c>
      <c r="Y3137" t="s">
        <v>45</v>
      </c>
    </row>
    <row r="3138" spans="1:25" x14ac:dyDescent="0.25">
      <c r="A3138" t="s">
        <v>4792</v>
      </c>
      <c r="B3138" t="s">
        <v>1356</v>
      </c>
      <c r="C3138" t="s">
        <v>73</v>
      </c>
      <c r="D3138" t="s">
        <v>28</v>
      </c>
      <c r="E3138" t="s">
        <v>28</v>
      </c>
      <c r="F3138" s="1" t="s">
        <v>15192</v>
      </c>
      <c r="G3138">
        <v>197</v>
      </c>
      <c r="H3138" t="s">
        <v>29</v>
      </c>
      <c r="I3138">
        <v>1194</v>
      </c>
      <c r="J3138">
        <v>350.97</v>
      </c>
      <c r="K3138">
        <f>Passenger_Data[[#This Row],[Price_USD]]*1</f>
        <v>350.97</v>
      </c>
      <c r="L3138">
        <v>34</v>
      </c>
      <c r="M3138" t="s">
        <v>40</v>
      </c>
      <c r="N3138" t="s">
        <v>31</v>
      </c>
      <c r="O3138" t="s">
        <v>42</v>
      </c>
      <c r="P3138" t="s">
        <v>83</v>
      </c>
      <c r="Q3138">
        <v>3</v>
      </c>
      <c r="R3138" t="s">
        <v>34</v>
      </c>
      <c r="S3138" t="s">
        <v>35</v>
      </c>
      <c r="T3138">
        <v>8.5</v>
      </c>
      <c r="U3138">
        <v>10</v>
      </c>
      <c r="V3138">
        <v>32</v>
      </c>
      <c r="W3138">
        <v>0</v>
      </c>
      <c r="X3138">
        <v>0</v>
      </c>
      <c r="Y3138" t="s">
        <v>77</v>
      </c>
    </row>
    <row r="3139" spans="1:25" x14ac:dyDescent="0.25">
      <c r="A3139" t="s">
        <v>4793</v>
      </c>
      <c r="B3139" t="s">
        <v>2076</v>
      </c>
      <c r="C3139" t="s">
        <v>54</v>
      </c>
      <c r="D3139" t="s">
        <v>55</v>
      </c>
      <c r="E3139" t="s">
        <v>55</v>
      </c>
      <c r="F3139" s="1" t="s">
        <v>15193</v>
      </c>
      <c r="G3139">
        <v>136</v>
      </c>
      <c r="H3139" t="s">
        <v>29</v>
      </c>
      <c r="I3139">
        <v>1335</v>
      </c>
      <c r="J3139">
        <v>165.31</v>
      </c>
      <c r="K3139">
        <f>Passenger_Data[[#This Row],[Price_USD]]*1</f>
        <v>165.31</v>
      </c>
      <c r="L3139">
        <v>30</v>
      </c>
      <c r="M3139" t="s">
        <v>30</v>
      </c>
      <c r="N3139" t="s">
        <v>31</v>
      </c>
      <c r="O3139" t="s">
        <v>56</v>
      </c>
      <c r="P3139" t="s">
        <v>83</v>
      </c>
      <c r="Q3139">
        <v>1</v>
      </c>
      <c r="R3139" t="s">
        <v>51</v>
      </c>
      <c r="S3139" t="s">
        <v>61</v>
      </c>
      <c r="T3139">
        <v>6.4</v>
      </c>
      <c r="U3139">
        <v>12</v>
      </c>
      <c r="V3139">
        <v>55</v>
      </c>
      <c r="W3139">
        <v>0</v>
      </c>
      <c r="X3139">
        <v>0</v>
      </c>
      <c r="Y3139" t="s">
        <v>45</v>
      </c>
    </row>
    <row r="3140" spans="1:25" x14ac:dyDescent="0.25">
      <c r="A3140" t="s">
        <v>4794</v>
      </c>
      <c r="B3140" t="s">
        <v>2561</v>
      </c>
      <c r="C3140" t="s">
        <v>73</v>
      </c>
      <c r="D3140" t="s">
        <v>76</v>
      </c>
      <c r="E3140" t="s">
        <v>49</v>
      </c>
      <c r="F3140" s="1" t="s">
        <v>15194</v>
      </c>
      <c r="G3140">
        <v>242</v>
      </c>
      <c r="H3140" t="s">
        <v>29</v>
      </c>
      <c r="I3140">
        <v>1710</v>
      </c>
      <c r="J3140">
        <v>315.39</v>
      </c>
      <c r="K3140">
        <f>Passenger_Data[[#This Row],[Price_USD]]*1</f>
        <v>315.39</v>
      </c>
      <c r="L3140">
        <v>67</v>
      </c>
      <c r="M3140" t="s">
        <v>40</v>
      </c>
      <c r="N3140" t="s">
        <v>60</v>
      </c>
      <c r="O3140" t="s">
        <v>42</v>
      </c>
      <c r="P3140" t="s">
        <v>33</v>
      </c>
      <c r="Q3140">
        <v>0</v>
      </c>
      <c r="R3140" t="s">
        <v>51</v>
      </c>
      <c r="S3140" t="s">
        <v>68</v>
      </c>
      <c r="T3140">
        <v>4.8</v>
      </c>
      <c r="U3140">
        <v>24</v>
      </c>
      <c r="V3140">
        <v>112</v>
      </c>
      <c r="W3140">
        <v>0</v>
      </c>
      <c r="X3140">
        <v>0</v>
      </c>
      <c r="Y3140" t="s">
        <v>36</v>
      </c>
    </row>
    <row r="3141" spans="1:25" x14ac:dyDescent="0.25">
      <c r="A3141" t="s">
        <v>4795</v>
      </c>
      <c r="B3141" t="s">
        <v>646</v>
      </c>
      <c r="C3141" t="s">
        <v>82</v>
      </c>
      <c r="D3141" t="s">
        <v>27</v>
      </c>
      <c r="E3141" t="s">
        <v>64</v>
      </c>
      <c r="F3141" s="1" t="s">
        <v>15195</v>
      </c>
      <c r="G3141">
        <v>223</v>
      </c>
      <c r="H3141" t="s">
        <v>29</v>
      </c>
      <c r="I3141">
        <v>771</v>
      </c>
      <c r="J3141">
        <v>354.89</v>
      </c>
      <c r="K3141">
        <f>Passenger_Data[[#This Row],[Price_USD]]*1</f>
        <v>354.89</v>
      </c>
      <c r="L3141">
        <v>59</v>
      </c>
      <c r="M3141" t="s">
        <v>30</v>
      </c>
      <c r="N3141" t="s">
        <v>31</v>
      </c>
      <c r="O3141" t="s">
        <v>33</v>
      </c>
      <c r="P3141" t="s">
        <v>50</v>
      </c>
      <c r="Q3141">
        <v>2</v>
      </c>
      <c r="R3141" t="s">
        <v>43</v>
      </c>
      <c r="S3141" t="s">
        <v>35</v>
      </c>
      <c r="T3141">
        <v>3.4</v>
      </c>
      <c r="U3141">
        <v>10</v>
      </c>
      <c r="V3141">
        <v>73</v>
      </c>
      <c r="W3141">
        <v>0</v>
      </c>
      <c r="X3141">
        <v>0</v>
      </c>
      <c r="Y3141" t="s">
        <v>36</v>
      </c>
    </row>
    <row r="3142" spans="1:25" x14ac:dyDescent="0.25">
      <c r="A3142" t="s">
        <v>4796</v>
      </c>
      <c r="B3142" t="s">
        <v>4797</v>
      </c>
      <c r="C3142" t="s">
        <v>82</v>
      </c>
      <c r="D3142" t="s">
        <v>55</v>
      </c>
      <c r="E3142" t="s">
        <v>59</v>
      </c>
      <c r="F3142" s="1" t="s">
        <v>15196</v>
      </c>
      <c r="G3142">
        <v>110</v>
      </c>
      <c r="H3142" t="s">
        <v>29</v>
      </c>
      <c r="I3142">
        <v>1375</v>
      </c>
      <c r="J3142">
        <v>341.42</v>
      </c>
      <c r="K3142">
        <f>Passenger_Data[[#This Row],[Price_USD]]*1</f>
        <v>341.42</v>
      </c>
      <c r="L3142">
        <v>75</v>
      </c>
      <c r="M3142" t="s">
        <v>40</v>
      </c>
      <c r="N3142" t="s">
        <v>41</v>
      </c>
      <c r="O3142" t="s">
        <v>33</v>
      </c>
      <c r="P3142" t="s">
        <v>33</v>
      </c>
      <c r="Q3142">
        <v>2</v>
      </c>
      <c r="R3142" t="s">
        <v>51</v>
      </c>
      <c r="S3142" t="s">
        <v>35</v>
      </c>
      <c r="T3142">
        <v>4.7</v>
      </c>
      <c r="U3142">
        <v>3</v>
      </c>
      <c r="V3142">
        <v>32</v>
      </c>
      <c r="W3142">
        <v>0</v>
      </c>
      <c r="X3142">
        <v>1</v>
      </c>
      <c r="Y3142" t="s">
        <v>77</v>
      </c>
    </row>
    <row r="3143" spans="1:25" x14ac:dyDescent="0.25">
      <c r="A3143" t="s">
        <v>4798</v>
      </c>
      <c r="B3143" t="s">
        <v>677</v>
      </c>
      <c r="C3143" t="s">
        <v>73</v>
      </c>
      <c r="D3143" t="s">
        <v>64</v>
      </c>
      <c r="E3143" t="s">
        <v>27</v>
      </c>
      <c r="F3143" s="1" t="s">
        <v>15197</v>
      </c>
      <c r="G3143">
        <v>179</v>
      </c>
      <c r="H3143" t="s">
        <v>29</v>
      </c>
      <c r="I3143">
        <v>805</v>
      </c>
      <c r="J3143">
        <v>270.43</v>
      </c>
      <c r="K3143">
        <f>Passenger_Data[[#This Row],[Price_USD]]*1</f>
        <v>270.43</v>
      </c>
      <c r="L3143">
        <v>36</v>
      </c>
      <c r="M3143" t="s">
        <v>40</v>
      </c>
      <c r="N3143" t="s">
        <v>60</v>
      </c>
      <c r="O3143" t="s">
        <v>32</v>
      </c>
      <c r="P3143" t="s">
        <v>50</v>
      </c>
      <c r="Q3143">
        <v>2</v>
      </c>
      <c r="R3143" t="s">
        <v>65</v>
      </c>
      <c r="S3143" t="s">
        <v>35</v>
      </c>
      <c r="T3143">
        <v>5.7</v>
      </c>
      <c r="U3143">
        <v>10</v>
      </c>
      <c r="V3143">
        <v>88</v>
      </c>
      <c r="W3143">
        <v>0</v>
      </c>
      <c r="X3143">
        <v>0</v>
      </c>
      <c r="Y3143" t="s">
        <v>45</v>
      </c>
    </row>
    <row r="3144" spans="1:25" x14ac:dyDescent="0.25">
      <c r="A3144" t="s">
        <v>4799</v>
      </c>
      <c r="B3144" t="s">
        <v>844</v>
      </c>
      <c r="C3144" t="s">
        <v>73</v>
      </c>
      <c r="D3144" t="s">
        <v>49</v>
      </c>
      <c r="E3144" t="s">
        <v>55</v>
      </c>
      <c r="F3144" s="1" t="s">
        <v>15198</v>
      </c>
      <c r="G3144">
        <v>150</v>
      </c>
      <c r="H3144" t="s">
        <v>29</v>
      </c>
      <c r="I3144">
        <v>1492</v>
      </c>
      <c r="J3144">
        <v>410.91</v>
      </c>
      <c r="K3144">
        <f>Passenger_Data[[#This Row],[Price_USD]]*1</f>
        <v>410.91</v>
      </c>
      <c r="L3144">
        <v>36</v>
      </c>
      <c r="M3144" t="s">
        <v>30</v>
      </c>
      <c r="N3144" t="s">
        <v>31</v>
      </c>
      <c r="O3144" t="s">
        <v>32</v>
      </c>
      <c r="P3144" t="s">
        <v>50</v>
      </c>
      <c r="Q3144">
        <v>1</v>
      </c>
      <c r="R3144" t="s">
        <v>51</v>
      </c>
      <c r="S3144" t="s">
        <v>44</v>
      </c>
      <c r="T3144">
        <v>5.0999999999999996</v>
      </c>
      <c r="U3144">
        <v>13</v>
      </c>
      <c r="V3144">
        <v>22</v>
      </c>
      <c r="W3144">
        <v>0</v>
      </c>
      <c r="X3144">
        <v>0</v>
      </c>
      <c r="Y3144" t="s">
        <v>45</v>
      </c>
    </row>
    <row r="3145" spans="1:25" x14ac:dyDescent="0.25">
      <c r="A3145" t="s">
        <v>4800</v>
      </c>
      <c r="B3145" t="s">
        <v>1546</v>
      </c>
      <c r="C3145" t="s">
        <v>73</v>
      </c>
      <c r="D3145" t="s">
        <v>49</v>
      </c>
      <c r="E3145" t="s">
        <v>49</v>
      </c>
      <c r="F3145" s="1" t="s">
        <v>15199</v>
      </c>
      <c r="G3145">
        <v>170</v>
      </c>
      <c r="H3145" t="s">
        <v>29</v>
      </c>
      <c r="I3145">
        <v>986</v>
      </c>
      <c r="J3145">
        <v>423.74</v>
      </c>
      <c r="K3145">
        <f>Passenger_Data[[#This Row],[Price_USD]]*1</f>
        <v>423.74</v>
      </c>
      <c r="L3145">
        <v>32</v>
      </c>
      <c r="M3145" t="s">
        <v>30</v>
      </c>
      <c r="N3145" t="s">
        <v>31</v>
      </c>
      <c r="O3145" t="s">
        <v>32</v>
      </c>
      <c r="P3145" t="s">
        <v>50</v>
      </c>
      <c r="Q3145">
        <v>0</v>
      </c>
      <c r="R3145" t="s">
        <v>34</v>
      </c>
      <c r="S3145" t="s">
        <v>61</v>
      </c>
      <c r="T3145">
        <v>5</v>
      </c>
      <c r="U3145">
        <v>24</v>
      </c>
      <c r="V3145">
        <v>64</v>
      </c>
      <c r="W3145">
        <v>0</v>
      </c>
      <c r="X3145">
        <v>0</v>
      </c>
      <c r="Y3145" t="s">
        <v>45</v>
      </c>
    </row>
    <row r="3146" spans="1:25" x14ac:dyDescent="0.25">
      <c r="A3146" t="s">
        <v>4801</v>
      </c>
      <c r="B3146" t="s">
        <v>3845</v>
      </c>
      <c r="C3146" t="s">
        <v>26</v>
      </c>
      <c r="D3146" t="s">
        <v>28</v>
      </c>
      <c r="E3146" t="s">
        <v>28</v>
      </c>
      <c r="F3146" s="1" t="s">
        <v>15200</v>
      </c>
      <c r="G3146">
        <v>129</v>
      </c>
      <c r="H3146" t="s">
        <v>29</v>
      </c>
      <c r="I3146">
        <v>1221</v>
      </c>
      <c r="J3146">
        <v>242.17</v>
      </c>
      <c r="K3146">
        <f>Passenger_Data[[#This Row],[Price_USD]]*1</f>
        <v>242.17</v>
      </c>
      <c r="L3146">
        <v>48</v>
      </c>
      <c r="M3146" t="s">
        <v>30</v>
      </c>
      <c r="N3146" t="s">
        <v>41</v>
      </c>
      <c r="O3146" t="s">
        <v>42</v>
      </c>
      <c r="P3146" t="s">
        <v>50</v>
      </c>
      <c r="Q3146">
        <v>0</v>
      </c>
      <c r="R3146" t="s">
        <v>65</v>
      </c>
      <c r="S3146" t="s">
        <v>35</v>
      </c>
      <c r="T3146">
        <v>3.4</v>
      </c>
      <c r="U3146">
        <v>8</v>
      </c>
      <c r="V3146">
        <v>28</v>
      </c>
      <c r="W3146">
        <v>0</v>
      </c>
      <c r="X3146">
        <v>0</v>
      </c>
      <c r="Y3146" t="s">
        <v>45</v>
      </c>
    </row>
    <row r="3147" spans="1:25" x14ac:dyDescent="0.25">
      <c r="A3147" t="s">
        <v>4802</v>
      </c>
      <c r="B3147" t="s">
        <v>388</v>
      </c>
      <c r="C3147" t="s">
        <v>48</v>
      </c>
      <c r="D3147" t="s">
        <v>49</v>
      </c>
      <c r="E3147" t="s">
        <v>39</v>
      </c>
      <c r="F3147" s="1" t="s">
        <v>15201</v>
      </c>
      <c r="G3147">
        <v>241</v>
      </c>
      <c r="H3147" t="s">
        <v>29</v>
      </c>
      <c r="I3147">
        <v>940</v>
      </c>
      <c r="J3147">
        <v>395.6</v>
      </c>
      <c r="K3147">
        <f>Passenger_Data[[#This Row],[Price_USD]]*1</f>
        <v>395.6</v>
      </c>
      <c r="L3147">
        <v>75</v>
      </c>
      <c r="M3147" t="s">
        <v>40</v>
      </c>
      <c r="N3147" t="s">
        <v>60</v>
      </c>
      <c r="O3147" t="s">
        <v>32</v>
      </c>
      <c r="P3147" t="s">
        <v>33</v>
      </c>
      <c r="Q3147">
        <v>2</v>
      </c>
      <c r="R3147" t="s">
        <v>65</v>
      </c>
      <c r="S3147" t="s">
        <v>61</v>
      </c>
      <c r="T3147">
        <v>9.5</v>
      </c>
      <c r="U3147">
        <v>10</v>
      </c>
      <c r="V3147">
        <v>73</v>
      </c>
      <c r="W3147">
        <v>0</v>
      </c>
      <c r="X3147">
        <v>0</v>
      </c>
      <c r="Y3147" t="s">
        <v>36</v>
      </c>
    </row>
    <row r="3148" spans="1:25" x14ac:dyDescent="0.25">
      <c r="A3148" t="s">
        <v>4803</v>
      </c>
      <c r="B3148" t="s">
        <v>4804</v>
      </c>
      <c r="C3148" t="s">
        <v>82</v>
      </c>
      <c r="D3148" t="s">
        <v>64</v>
      </c>
      <c r="E3148" t="s">
        <v>64</v>
      </c>
      <c r="F3148" s="1" t="s">
        <v>15202</v>
      </c>
      <c r="G3148">
        <v>228</v>
      </c>
      <c r="H3148" t="s">
        <v>29</v>
      </c>
      <c r="I3148">
        <v>436</v>
      </c>
      <c r="J3148">
        <v>378.18</v>
      </c>
      <c r="K3148">
        <f>Passenger_Data[[#This Row],[Price_USD]]*1</f>
        <v>378.18</v>
      </c>
      <c r="L3148">
        <v>49</v>
      </c>
      <c r="M3148" t="s">
        <v>30</v>
      </c>
      <c r="N3148" t="s">
        <v>31</v>
      </c>
      <c r="O3148" t="s">
        <v>33</v>
      </c>
      <c r="P3148" t="s">
        <v>264</v>
      </c>
      <c r="Q3148">
        <v>0</v>
      </c>
      <c r="R3148" t="s">
        <v>65</v>
      </c>
      <c r="S3148" t="s">
        <v>61</v>
      </c>
      <c r="T3148">
        <v>7.2</v>
      </c>
      <c r="U3148">
        <v>20</v>
      </c>
      <c r="V3148">
        <v>99</v>
      </c>
      <c r="W3148">
        <v>0</v>
      </c>
      <c r="X3148">
        <v>0</v>
      </c>
      <c r="Y3148" t="s">
        <v>77</v>
      </c>
    </row>
    <row r="3149" spans="1:25" x14ac:dyDescent="0.25">
      <c r="A3149" t="s">
        <v>4805</v>
      </c>
      <c r="B3149" t="s">
        <v>1728</v>
      </c>
      <c r="C3149" t="s">
        <v>26</v>
      </c>
      <c r="D3149" t="s">
        <v>49</v>
      </c>
      <c r="E3149" t="s">
        <v>55</v>
      </c>
      <c r="F3149" s="1" t="s">
        <v>15203</v>
      </c>
      <c r="G3149">
        <v>179</v>
      </c>
      <c r="H3149" t="s">
        <v>29</v>
      </c>
      <c r="I3149">
        <v>894</v>
      </c>
      <c r="J3149">
        <v>255.47</v>
      </c>
      <c r="K3149">
        <f>Passenger_Data[[#This Row],[Price_USD]]*1</f>
        <v>255.47</v>
      </c>
      <c r="L3149">
        <v>19</v>
      </c>
      <c r="M3149" t="s">
        <v>40</v>
      </c>
      <c r="N3149" t="s">
        <v>31</v>
      </c>
      <c r="O3149" t="s">
        <v>33</v>
      </c>
      <c r="P3149" t="s">
        <v>50</v>
      </c>
      <c r="Q3149">
        <v>0</v>
      </c>
      <c r="R3149" t="s">
        <v>65</v>
      </c>
      <c r="S3149" t="s">
        <v>44</v>
      </c>
      <c r="T3149">
        <v>6.9</v>
      </c>
      <c r="U3149">
        <v>9</v>
      </c>
      <c r="V3149">
        <v>31</v>
      </c>
      <c r="W3149">
        <v>1</v>
      </c>
      <c r="X3149">
        <v>0</v>
      </c>
      <c r="Y3149" t="s">
        <v>45</v>
      </c>
    </row>
    <row r="3150" spans="1:25" x14ac:dyDescent="0.25">
      <c r="A3150" t="s">
        <v>4806</v>
      </c>
      <c r="B3150" t="s">
        <v>628</v>
      </c>
      <c r="C3150" t="s">
        <v>73</v>
      </c>
      <c r="D3150" t="s">
        <v>49</v>
      </c>
      <c r="E3150" t="s">
        <v>39</v>
      </c>
      <c r="F3150" s="1" t="s">
        <v>15204</v>
      </c>
      <c r="G3150">
        <v>257</v>
      </c>
      <c r="H3150" t="s">
        <v>86</v>
      </c>
      <c r="I3150">
        <v>881</v>
      </c>
      <c r="J3150">
        <v>341.53</v>
      </c>
      <c r="K3150">
        <f>Passenger_Data[[#This Row],[Price_USD]]*1</f>
        <v>341.53</v>
      </c>
      <c r="L3150">
        <v>30</v>
      </c>
      <c r="M3150" t="s">
        <v>40</v>
      </c>
      <c r="N3150" t="s">
        <v>41</v>
      </c>
      <c r="O3150" t="s">
        <v>33</v>
      </c>
      <c r="P3150" t="s">
        <v>50</v>
      </c>
      <c r="Q3150">
        <v>1</v>
      </c>
      <c r="R3150" t="s">
        <v>34</v>
      </c>
      <c r="S3150" t="s">
        <v>44</v>
      </c>
      <c r="T3150">
        <v>6.9</v>
      </c>
      <c r="U3150">
        <v>23</v>
      </c>
      <c r="V3150">
        <v>38</v>
      </c>
      <c r="W3150">
        <v>0</v>
      </c>
      <c r="X3150">
        <v>0</v>
      </c>
      <c r="Y3150" t="s">
        <v>45</v>
      </c>
    </row>
    <row r="3151" spans="1:25" x14ac:dyDescent="0.25">
      <c r="A3151" t="s">
        <v>4807</v>
      </c>
      <c r="B3151" t="s">
        <v>1530</v>
      </c>
      <c r="C3151" t="s">
        <v>54</v>
      </c>
      <c r="D3151" t="s">
        <v>27</v>
      </c>
      <c r="E3151" t="s">
        <v>64</v>
      </c>
      <c r="F3151" s="1" t="s">
        <v>15205</v>
      </c>
      <c r="G3151">
        <v>147</v>
      </c>
      <c r="H3151" t="s">
        <v>86</v>
      </c>
      <c r="I3151">
        <v>980</v>
      </c>
      <c r="J3151">
        <v>309.29000000000002</v>
      </c>
      <c r="K3151">
        <f>Passenger_Data[[#This Row],[Price_USD]]*1</f>
        <v>309.29000000000002</v>
      </c>
      <c r="L3151">
        <v>55</v>
      </c>
      <c r="M3151" t="s">
        <v>30</v>
      </c>
      <c r="N3151" t="s">
        <v>60</v>
      </c>
      <c r="O3151" t="s">
        <v>32</v>
      </c>
      <c r="P3151" t="s">
        <v>50</v>
      </c>
      <c r="Q3151">
        <v>3</v>
      </c>
      <c r="R3151" t="s">
        <v>51</v>
      </c>
      <c r="S3151" t="s">
        <v>35</v>
      </c>
      <c r="T3151">
        <v>6.6</v>
      </c>
      <c r="U3151">
        <v>0</v>
      </c>
      <c r="V3151">
        <v>87</v>
      </c>
      <c r="W3151">
        <v>0</v>
      </c>
      <c r="X3151">
        <v>0</v>
      </c>
      <c r="Y3151" t="s">
        <v>77</v>
      </c>
    </row>
    <row r="3152" spans="1:25" x14ac:dyDescent="0.25">
      <c r="A3152" t="s">
        <v>4808</v>
      </c>
      <c r="B3152" t="s">
        <v>4809</v>
      </c>
      <c r="C3152" t="s">
        <v>48</v>
      </c>
      <c r="D3152" t="s">
        <v>55</v>
      </c>
      <c r="E3152" t="s">
        <v>49</v>
      </c>
      <c r="F3152" s="1" t="s">
        <v>15206</v>
      </c>
      <c r="G3152">
        <v>226</v>
      </c>
      <c r="H3152" t="s">
        <v>29</v>
      </c>
      <c r="I3152">
        <v>1626</v>
      </c>
      <c r="J3152">
        <v>423.38</v>
      </c>
      <c r="K3152">
        <f>Passenger_Data[[#This Row],[Price_USD]]*1</f>
        <v>423.38</v>
      </c>
      <c r="L3152">
        <v>67</v>
      </c>
      <c r="M3152" t="s">
        <v>40</v>
      </c>
      <c r="N3152" t="s">
        <v>41</v>
      </c>
      <c r="O3152" t="s">
        <v>32</v>
      </c>
      <c r="P3152" t="s">
        <v>50</v>
      </c>
      <c r="Q3152">
        <v>0</v>
      </c>
      <c r="R3152" t="s">
        <v>51</v>
      </c>
      <c r="S3152" t="s">
        <v>35</v>
      </c>
      <c r="T3152">
        <v>7.5</v>
      </c>
      <c r="U3152">
        <v>32</v>
      </c>
      <c r="V3152">
        <v>21</v>
      </c>
      <c r="W3152">
        <v>0</v>
      </c>
      <c r="X3152">
        <v>1</v>
      </c>
      <c r="Y3152" t="s">
        <v>77</v>
      </c>
    </row>
    <row r="3153" spans="1:25" x14ac:dyDescent="0.25">
      <c r="A3153" t="s">
        <v>4810</v>
      </c>
      <c r="B3153" t="s">
        <v>2810</v>
      </c>
      <c r="C3153" t="s">
        <v>73</v>
      </c>
      <c r="D3153" t="s">
        <v>27</v>
      </c>
      <c r="E3153" t="s">
        <v>28</v>
      </c>
      <c r="F3153" s="1" t="s">
        <v>15207</v>
      </c>
      <c r="G3153">
        <v>219</v>
      </c>
      <c r="H3153" t="s">
        <v>29</v>
      </c>
      <c r="I3153">
        <v>1431</v>
      </c>
      <c r="J3153">
        <v>299.89999999999998</v>
      </c>
      <c r="K3153">
        <f>Passenger_Data[[#This Row],[Price_USD]]*1</f>
        <v>299.89999999999998</v>
      </c>
      <c r="L3153">
        <v>50</v>
      </c>
      <c r="M3153" t="s">
        <v>30</v>
      </c>
      <c r="N3153" t="s">
        <v>31</v>
      </c>
      <c r="O3153" t="s">
        <v>42</v>
      </c>
      <c r="P3153" t="s">
        <v>83</v>
      </c>
      <c r="Q3153">
        <v>1</v>
      </c>
      <c r="R3153" t="s">
        <v>51</v>
      </c>
      <c r="S3153" t="s">
        <v>35</v>
      </c>
      <c r="T3153">
        <v>5.4</v>
      </c>
      <c r="U3153">
        <v>8</v>
      </c>
      <c r="V3153">
        <v>32</v>
      </c>
      <c r="W3153">
        <v>0</v>
      </c>
      <c r="X3153">
        <v>0</v>
      </c>
      <c r="Y3153" t="s">
        <v>77</v>
      </c>
    </row>
    <row r="3154" spans="1:25" x14ac:dyDescent="0.25">
      <c r="A3154" t="s">
        <v>4811</v>
      </c>
      <c r="B3154" t="s">
        <v>3564</v>
      </c>
      <c r="C3154" t="s">
        <v>73</v>
      </c>
      <c r="D3154" t="s">
        <v>27</v>
      </c>
      <c r="E3154" t="s">
        <v>76</v>
      </c>
      <c r="F3154" s="1" t="s">
        <v>15208</v>
      </c>
      <c r="G3154">
        <v>212</v>
      </c>
      <c r="H3154" t="s">
        <v>29</v>
      </c>
      <c r="I3154">
        <v>1813</v>
      </c>
      <c r="J3154">
        <v>215.3</v>
      </c>
      <c r="K3154">
        <f>Passenger_Data[[#This Row],[Price_USD]]*1</f>
        <v>215.3</v>
      </c>
      <c r="L3154">
        <v>27</v>
      </c>
      <c r="M3154" t="s">
        <v>30</v>
      </c>
      <c r="N3154" t="s">
        <v>31</v>
      </c>
      <c r="O3154" t="s">
        <v>32</v>
      </c>
      <c r="P3154" t="s">
        <v>33</v>
      </c>
      <c r="Q3154">
        <v>0</v>
      </c>
      <c r="R3154" t="s">
        <v>65</v>
      </c>
      <c r="S3154" t="s">
        <v>35</v>
      </c>
      <c r="T3154">
        <v>7.7</v>
      </c>
      <c r="U3154">
        <v>11</v>
      </c>
      <c r="V3154">
        <v>97</v>
      </c>
      <c r="W3154">
        <v>0</v>
      </c>
      <c r="X3154">
        <v>0</v>
      </c>
      <c r="Y3154" t="s">
        <v>36</v>
      </c>
    </row>
    <row r="3155" spans="1:25" x14ac:dyDescent="0.25">
      <c r="A3155" t="s">
        <v>4812</v>
      </c>
      <c r="B3155" t="s">
        <v>2521</v>
      </c>
      <c r="C3155" t="s">
        <v>48</v>
      </c>
      <c r="D3155" t="s">
        <v>55</v>
      </c>
      <c r="E3155" t="s">
        <v>27</v>
      </c>
      <c r="F3155" s="1" t="s">
        <v>15209</v>
      </c>
      <c r="G3155">
        <v>197</v>
      </c>
      <c r="H3155" t="s">
        <v>108</v>
      </c>
      <c r="I3155">
        <v>1186</v>
      </c>
      <c r="J3155">
        <v>374.71</v>
      </c>
      <c r="K3155">
        <f>Passenger_Data[[#This Row],[Price_USD]]*1</f>
        <v>374.71</v>
      </c>
      <c r="L3155">
        <v>25</v>
      </c>
      <c r="M3155" t="s">
        <v>30</v>
      </c>
      <c r="N3155" t="s">
        <v>41</v>
      </c>
      <c r="O3155" t="s">
        <v>56</v>
      </c>
      <c r="P3155" t="s">
        <v>33</v>
      </c>
      <c r="Q3155">
        <v>1</v>
      </c>
      <c r="R3155" t="s">
        <v>51</v>
      </c>
      <c r="S3155" t="s">
        <v>61</v>
      </c>
      <c r="T3155">
        <v>5.5</v>
      </c>
      <c r="U3155">
        <v>6</v>
      </c>
      <c r="V3155">
        <v>63</v>
      </c>
      <c r="W3155">
        <v>0</v>
      </c>
      <c r="X3155">
        <v>0</v>
      </c>
      <c r="Y3155" t="s">
        <v>36</v>
      </c>
    </row>
    <row r="3156" spans="1:25" x14ac:dyDescent="0.25">
      <c r="A3156" t="s">
        <v>4813</v>
      </c>
      <c r="B3156" t="s">
        <v>1500</v>
      </c>
      <c r="C3156" t="s">
        <v>26</v>
      </c>
      <c r="D3156" t="s">
        <v>55</v>
      </c>
      <c r="E3156" t="s">
        <v>64</v>
      </c>
      <c r="F3156" s="1" t="s">
        <v>15210</v>
      </c>
      <c r="G3156">
        <v>186</v>
      </c>
      <c r="H3156" t="s">
        <v>29</v>
      </c>
      <c r="I3156">
        <v>768</v>
      </c>
      <c r="J3156">
        <v>379.84</v>
      </c>
      <c r="K3156">
        <f>Passenger_Data[[#This Row],[Price_USD]]*1</f>
        <v>379.84</v>
      </c>
      <c r="L3156">
        <v>79</v>
      </c>
      <c r="M3156" t="s">
        <v>40</v>
      </c>
      <c r="N3156" t="s">
        <v>60</v>
      </c>
      <c r="O3156" t="s">
        <v>42</v>
      </c>
      <c r="P3156" t="s">
        <v>33</v>
      </c>
      <c r="Q3156">
        <v>1</v>
      </c>
      <c r="R3156" t="s">
        <v>51</v>
      </c>
      <c r="S3156" t="s">
        <v>44</v>
      </c>
      <c r="T3156">
        <v>4.7</v>
      </c>
      <c r="U3156">
        <v>6</v>
      </c>
      <c r="V3156">
        <v>4</v>
      </c>
      <c r="W3156">
        <v>0</v>
      </c>
      <c r="X3156">
        <v>0</v>
      </c>
      <c r="Y3156" t="s">
        <v>36</v>
      </c>
    </row>
    <row r="3157" spans="1:25" x14ac:dyDescent="0.25">
      <c r="A3157" t="s">
        <v>4814</v>
      </c>
      <c r="B3157" t="s">
        <v>2895</v>
      </c>
      <c r="C3157" t="s">
        <v>82</v>
      </c>
      <c r="D3157" t="s">
        <v>64</v>
      </c>
      <c r="E3157" t="s">
        <v>27</v>
      </c>
      <c r="F3157" s="1" t="s">
        <v>15211</v>
      </c>
      <c r="G3157">
        <v>164</v>
      </c>
      <c r="H3157" t="s">
        <v>29</v>
      </c>
      <c r="I3157">
        <v>1174</v>
      </c>
      <c r="J3157">
        <v>403.82</v>
      </c>
      <c r="K3157">
        <f>Passenger_Data[[#This Row],[Price_USD]]*1</f>
        <v>403.82</v>
      </c>
      <c r="L3157">
        <v>28</v>
      </c>
      <c r="M3157" t="s">
        <v>40</v>
      </c>
      <c r="N3157" t="s">
        <v>41</v>
      </c>
      <c r="O3157" t="s">
        <v>56</v>
      </c>
      <c r="P3157" t="s">
        <v>50</v>
      </c>
      <c r="Q3157">
        <v>1</v>
      </c>
      <c r="R3157" t="s">
        <v>51</v>
      </c>
      <c r="S3157" t="s">
        <v>68</v>
      </c>
      <c r="T3157">
        <v>5.8</v>
      </c>
      <c r="U3157">
        <v>8</v>
      </c>
      <c r="V3157">
        <v>9</v>
      </c>
      <c r="W3157">
        <v>0</v>
      </c>
      <c r="X3157">
        <v>0</v>
      </c>
      <c r="Y3157" t="s">
        <v>45</v>
      </c>
    </row>
    <row r="3158" spans="1:25" x14ac:dyDescent="0.25">
      <c r="A3158" t="s">
        <v>4815</v>
      </c>
      <c r="B3158" t="s">
        <v>3001</v>
      </c>
      <c r="C3158" t="s">
        <v>82</v>
      </c>
      <c r="D3158" t="s">
        <v>39</v>
      </c>
      <c r="E3158" t="s">
        <v>49</v>
      </c>
      <c r="F3158" s="1" t="s">
        <v>15212</v>
      </c>
      <c r="G3158">
        <v>210</v>
      </c>
      <c r="H3158" t="s">
        <v>29</v>
      </c>
      <c r="I3158">
        <v>1181</v>
      </c>
      <c r="J3158">
        <v>276.39</v>
      </c>
      <c r="K3158">
        <f>Passenger_Data[[#This Row],[Price_USD]]*1</f>
        <v>276.39</v>
      </c>
      <c r="L3158">
        <v>28</v>
      </c>
      <c r="M3158" t="s">
        <v>30</v>
      </c>
      <c r="N3158" t="s">
        <v>60</v>
      </c>
      <c r="O3158" t="s">
        <v>42</v>
      </c>
      <c r="P3158" t="s">
        <v>50</v>
      </c>
      <c r="Q3158">
        <v>2</v>
      </c>
      <c r="R3158" t="s">
        <v>43</v>
      </c>
      <c r="S3158" t="s">
        <v>44</v>
      </c>
      <c r="T3158">
        <v>6.7</v>
      </c>
      <c r="U3158">
        <v>2</v>
      </c>
      <c r="V3158">
        <v>8</v>
      </c>
      <c r="W3158">
        <v>0</v>
      </c>
      <c r="X3158">
        <v>0</v>
      </c>
      <c r="Y3158" t="s">
        <v>45</v>
      </c>
    </row>
    <row r="3159" spans="1:25" x14ac:dyDescent="0.25">
      <c r="A3159" t="s">
        <v>4816</v>
      </c>
      <c r="B3159" t="s">
        <v>2869</v>
      </c>
      <c r="C3159" t="s">
        <v>54</v>
      </c>
      <c r="D3159" t="s">
        <v>27</v>
      </c>
      <c r="E3159" t="s">
        <v>27</v>
      </c>
      <c r="F3159" s="1" t="s">
        <v>15213</v>
      </c>
      <c r="G3159">
        <v>186</v>
      </c>
      <c r="H3159" t="s">
        <v>29</v>
      </c>
      <c r="I3159">
        <v>1874</v>
      </c>
      <c r="J3159">
        <v>219.6</v>
      </c>
      <c r="K3159">
        <f>Passenger_Data[[#This Row],[Price_USD]]*1</f>
        <v>219.6</v>
      </c>
      <c r="L3159">
        <v>31</v>
      </c>
      <c r="M3159" t="s">
        <v>30</v>
      </c>
      <c r="N3159" t="s">
        <v>31</v>
      </c>
      <c r="O3159" t="s">
        <v>56</v>
      </c>
      <c r="P3159" t="s">
        <v>50</v>
      </c>
      <c r="Q3159">
        <v>1</v>
      </c>
      <c r="R3159" t="s">
        <v>51</v>
      </c>
      <c r="S3159" t="s">
        <v>44</v>
      </c>
      <c r="T3159">
        <v>8.6999999999999993</v>
      </c>
      <c r="U3159">
        <v>8</v>
      </c>
      <c r="V3159">
        <v>24</v>
      </c>
      <c r="W3159">
        <v>0</v>
      </c>
      <c r="X3159">
        <v>0</v>
      </c>
      <c r="Y3159" t="s">
        <v>77</v>
      </c>
    </row>
    <row r="3160" spans="1:25" x14ac:dyDescent="0.25">
      <c r="A3160" t="s">
        <v>4817</v>
      </c>
      <c r="B3160" t="s">
        <v>4674</v>
      </c>
      <c r="C3160" t="s">
        <v>26</v>
      </c>
      <c r="D3160" t="s">
        <v>49</v>
      </c>
      <c r="E3160" t="s">
        <v>59</v>
      </c>
      <c r="F3160" s="1" t="s">
        <v>15214</v>
      </c>
      <c r="G3160">
        <v>32</v>
      </c>
      <c r="H3160" t="s">
        <v>29</v>
      </c>
      <c r="I3160">
        <v>651</v>
      </c>
      <c r="J3160">
        <v>165.75</v>
      </c>
      <c r="K3160">
        <f>Passenger_Data[[#This Row],[Price_USD]]*1</f>
        <v>165.75</v>
      </c>
      <c r="L3160">
        <v>49</v>
      </c>
      <c r="M3160" t="s">
        <v>40</v>
      </c>
      <c r="N3160" t="s">
        <v>31</v>
      </c>
      <c r="O3160" t="s">
        <v>32</v>
      </c>
      <c r="P3160" t="s">
        <v>33</v>
      </c>
      <c r="Q3160">
        <v>2</v>
      </c>
      <c r="R3160" t="s">
        <v>34</v>
      </c>
      <c r="S3160" t="s">
        <v>68</v>
      </c>
      <c r="T3160">
        <v>5.8</v>
      </c>
      <c r="U3160">
        <v>12</v>
      </c>
      <c r="V3160">
        <v>12</v>
      </c>
      <c r="W3160">
        <v>0</v>
      </c>
      <c r="X3160">
        <v>1</v>
      </c>
      <c r="Y3160" t="s">
        <v>45</v>
      </c>
    </row>
    <row r="3161" spans="1:25" x14ac:dyDescent="0.25">
      <c r="A3161" t="s">
        <v>4818</v>
      </c>
      <c r="B3161" t="s">
        <v>994</v>
      </c>
      <c r="C3161" t="s">
        <v>48</v>
      </c>
      <c r="D3161" t="s">
        <v>27</v>
      </c>
      <c r="E3161" t="s">
        <v>27</v>
      </c>
      <c r="F3161" s="1" t="s">
        <v>15215</v>
      </c>
      <c r="G3161">
        <v>132</v>
      </c>
      <c r="H3161" t="s">
        <v>29</v>
      </c>
      <c r="I3161">
        <v>1391</v>
      </c>
      <c r="J3161">
        <v>390.93</v>
      </c>
      <c r="K3161">
        <f>Passenger_Data[[#This Row],[Price_USD]]*1</f>
        <v>390.93</v>
      </c>
      <c r="L3161">
        <v>21</v>
      </c>
      <c r="M3161" t="s">
        <v>30</v>
      </c>
      <c r="N3161" t="s">
        <v>60</v>
      </c>
      <c r="O3161" t="s">
        <v>42</v>
      </c>
      <c r="P3161" t="s">
        <v>33</v>
      </c>
      <c r="Q3161">
        <v>2</v>
      </c>
      <c r="R3161" t="s">
        <v>34</v>
      </c>
      <c r="S3161" t="s">
        <v>68</v>
      </c>
      <c r="T3161">
        <v>6.1</v>
      </c>
      <c r="U3161">
        <v>4</v>
      </c>
      <c r="V3161">
        <v>2</v>
      </c>
      <c r="W3161">
        <v>0</v>
      </c>
      <c r="X3161">
        <v>0</v>
      </c>
      <c r="Y3161" t="s">
        <v>36</v>
      </c>
    </row>
    <row r="3162" spans="1:25" x14ac:dyDescent="0.25">
      <c r="A3162" t="s">
        <v>4819</v>
      </c>
      <c r="B3162" t="s">
        <v>2423</v>
      </c>
      <c r="C3162" t="s">
        <v>54</v>
      </c>
      <c r="D3162" t="s">
        <v>55</v>
      </c>
      <c r="E3162" t="s">
        <v>64</v>
      </c>
      <c r="F3162" s="1" t="s">
        <v>15216</v>
      </c>
      <c r="G3162">
        <v>182</v>
      </c>
      <c r="H3162" t="s">
        <v>29</v>
      </c>
      <c r="I3162">
        <v>1136</v>
      </c>
      <c r="J3162">
        <v>391.25</v>
      </c>
      <c r="K3162">
        <f>Passenger_Data[[#This Row],[Price_USD]]*1</f>
        <v>391.25</v>
      </c>
      <c r="L3162">
        <v>64</v>
      </c>
      <c r="M3162" t="s">
        <v>30</v>
      </c>
      <c r="N3162" t="s">
        <v>60</v>
      </c>
      <c r="O3162" t="s">
        <v>42</v>
      </c>
      <c r="P3162" t="s">
        <v>33</v>
      </c>
      <c r="Q3162">
        <v>2</v>
      </c>
      <c r="R3162" t="s">
        <v>43</v>
      </c>
      <c r="S3162" t="s">
        <v>35</v>
      </c>
      <c r="T3162">
        <v>7.4</v>
      </c>
      <c r="U3162">
        <v>1</v>
      </c>
      <c r="V3162">
        <v>88</v>
      </c>
      <c r="W3162">
        <v>0</v>
      </c>
      <c r="X3162">
        <v>0</v>
      </c>
      <c r="Y3162" t="s">
        <v>36</v>
      </c>
    </row>
    <row r="3163" spans="1:25" x14ac:dyDescent="0.25">
      <c r="A3163" t="s">
        <v>4820</v>
      </c>
      <c r="B3163" t="s">
        <v>2345</v>
      </c>
      <c r="C3163" t="s">
        <v>73</v>
      </c>
      <c r="D3163" t="s">
        <v>27</v>
      </c>
      <c r="E3163" t="s">
        <v>59</v>
      </c>
      <c r="F3163" s="1" t="s">
        <v>15217</v>
      </c>
      <c r="G3163">
        <v>263</v>
      </c>
      <c r="H3163" t="s">
        <v>29</v>
      </c>
      <c r="I3163">
        <v>841</v>
      </c>
      <c r="J3163">
        <v>319.52</v>
      </c>
      <c r="K3163">
        <f>Passenger_Data[[#This Row],[Price_USD]]*1</f>
        <v>319.52</v>
      </c>
      <c r="L3163">
        <v>28</v>
      </c>
      <c r="M3163" t="s">
        <v>30</v>
      </c>
      <c r="N3163" t="s">
        <v>41</v>
      </c>
      <c r="O3163" t="s">
        <v>56</v>
      </c>
      <c r="P3163" t="s">
        <v>50</v>
      </c>
      <c r="Q3163">
        <v>0</v>
      </c>
      <c r="R3163" t="s">
        <v>51</v>
      </c>
      <c r="S3163" t="s">
        <v>44</v>
      </c>
      <c r="T3163">
        <v>7.7</v>
      </c>
      <c r="U3163">
        <v>23</v>
      </c>
      <c r="V3163">
        <v>10</v>
      </c>
      <c r="W3163">
        <v>0</v>
      </c>
      <c r="X3163">
        <v>0</v>
      </c>
      <c r="Y3163" t="s">
        <v>36</v>
      </c>
    </row>
    <row r="3164" spans="1:25" x14ac:dyDescent="0.25">
      <c r="A3164" t="s">
        <v>4821</v>
      </c>
      <c r="B3164" t="s">
        <v>4260</v>
      </c>
      <c r="C3164" t="s">
        <v>54</v>
      </c>
      <c r="D3164" t="s">
        <v>27</v>
      </c>
      <c r="E3164" t="s">
        <v>28</v>
      </c>
      <c r="F3164" s="1" t="s">
        <v>15218</v>
      </c>
      <c r="G3164">
        <v>139</v>
      </c>
      <c r="H3164" t="s">
        <v>29</v>
      </c>
      <c r="I3164">
        <v>1015</v>
      </c>
      <c r="J3164">
        <v>456.86</v>
      </c>
      <c r="K3164">
        <f>Passenger_Data[[#This Row],[Price_USD]]*1</f>
        <v>456.86</v>
      </c>
      <c r="L3164">
        <v>34</v>
      </c>
      <c r="M3164" t="s">
        <v>30</v>
      </c>
      <c r="N3164" t="s">
        <v>41</v>
      </c>
      <c r="O3164" t="s">
        <v>42</v>
      </c>
      <c r="P3164" t="s">
        <v>50</v>
      </c>
      <c r="Q3164">
        <v>1</v>
      </c>
      <c r="R3164" t="s">
        <v>65</v>
      </c>
      <c r="S3164" t="s">
        <v>35</v>
      </c>
      <c r="T3164">
        <v>7.1</v>
      </c>
      <c r="U3164">
        <v>1</v>
      </c>
      <c r="V3164">
        <v>80</v>
      </c>
      <c r="W3164">
        <v>0</v>
      </c>
      <c r="X3164">
        <v>0</v>
      </c>
      <c r="Y3164" t="s">
        <v>36</v>
      </c>
    </row>
    <row r="3165" spans="1:25" x14ac:dyDescent="0.25">
      <c r="A3165" t="s">
        <v>4822</v>
      </c>
      <c r="B3165" t="s">
        <v>3500</v>
      </c>
      <c r="C3165" t="s">
        <v>54</v>
      </c>
      <c r="D3165" t="s">
        <v>28</v>
      </c>
      <c r="E3165" t="s">
        <v>28</v>
      </c>
      <c r="F3165" s="1" t="s">
        <v>15219</v>
      </c>
      <c r="G3165">
        <v>194</v>
      </c>
      <c r="H3165" t="s">
        <v>29</v>
      </c>
      <c r="I3165">
        <v>1101</v>
      </c>
      <c r="J3165">
        <v>490.98</v>
      </c>
      <c r="K3165">
        <f>Passenger_Data[[#This Row],[Price_USD]]*1</f>
        <v>490.98</v>
      </c>
      <c r="L3165">
        <v>49</v>
      </c>
      <c r="M3165" t="s">
        <v>40</v>
      </c>
      <c r="N3165" t="s">
        <v>31</v>
      </c>
      <c r="O3165" t="s">
        <v>42</v>
      </c>
      <c r="P3165" t="s">
        <v>83</v>
      </c>
      <c r="Q3165">
        <v>1</v>
      </c>
      <c r="R3165" t="s">
        <v>65</v>
      </c>
      <c r="S3165" t="s">
        <v>68</v>
      </c>
      <c r="T3165">
        <v>6.3</v>
      </c>
      <c r="U3165">
        <v>7</v>
      </c>
      <c r="V3165">
        <v>68</v>
      </c>
      <c r="W3165">
        <v>0</v>
      </c>
      <c r="X3165">
        <v>1</v>
      </c>
      <c r="Y3165" t="s">
        <v>36</v>
      </c>
    </row>
    <row r="3166" spans="1:25" x14ac:dyDescent="0.25">
      <c r="A3166" t="s">
        <v>4823</v>
      </c>
      <c r="B3166" t="s">
        <v>994</v>
      </c>
      <c r="C3166" t="s">
        <v>48</v>
      </c>
      <c r="D3166" t="s">
        <v>49</v>
      </c>
      <c r="E3166" t="s">
        <v>64</v>
      </c>
      <c r="F3166" s="1" t="s">
        <v>15220</v>
      </c>
      <c r="G3166">
        <v>213</v>
      </c>
      <c r="H3166" t="s">
        <v>29</v>
      </c>
      <c r="I3166">
        <v>1657</v>
      </c>
      <c r="J3166">
        <v>250.06</v>
      </c>
      <c r="K3166">
        <f>Passenger_Data[[#This Row],[Price_USD]]*1</f>
        <v>250.06</v>
      </c>
      <c r="L3166">
        <v>22</v>
      </c>
      <c r="M3166" t="s">
        <v>30</v>
      </c>
      <c r="N3166" t="s">
        <v>60</v>
      </c>
      <c r="O3166" t="s">
        <v>56</v>
      </c>
      <c r="P3166" t="s">
        <v>50</v>
      </c>
      <c r="Q3166">
        <v>0</v>
      </c>
      <c r="R3166" t="s">
        <v>65</v>
      </c>
      <c r="S3166" t="s">
        <v>61</v>
      </c>
      <c r="T3166">
        <v>7.7</v>
      </c>
      <c r="U3166">
        <v>1</v>
      </c>
      <c r="V3166">
        <v>78</v>
      </c>
      <c r="W3166">
        <v>0</v>
      </c>
      <c r="X3166">
        <v>1</v>
      </c>
      <c r="Y3166" t="s">
        <v>36</v>
      </c>
    </row>
    <row r="3167" spans="1:25" x14ac:dyDescent="0.25">
      <c r="A3167" t="s">
        <v>4824</v>
      </c>
      <c r="B3167" t="s">
        <v>4825</v>
      </c>
      <c r="C3167" t="s">
        <v>26</v>
      </c>
      <c r="D3167" t="s">
        <v>28</v>
      </c>
      <c r="E3167" t="s">
        <v>49</v>
      </c>
      <c r="F3167" s="1" t="s">
        <v>15221</v>
      </c>
      <c r="G3167">
        <v>171</v>
      </c>
      <c r="H3167" t="s">
        <v>29</v>
      </c>
      <c r="I3167">
        <v>671</v>
      </c>
      <c r="J3167">
        <v>190.26</v>
      </c>
      <c r="K3167">
        <f>Passenger_Data[[#This Row],[Price_USD]]*1</f>
        <v>190.26</v>
      </c>
      <c r="L3167">
        <v>38</v>
      </c>
      <c r="M3167" t="s">
        <v>40</v>
      </c>
      <c r="N3167" t="s">
        <v>31</v>
      </c>
      <c r="O3167" t="s">
        <v>33</v>
      </c>
      <c r="P3167" t="s">
        <v>33</v>
      </c>
      <c r="Q3167">
        <v>0</v>
      </c>
      <c r="R3167" t="s">
        <v>65</v>
      </c>
      <c r="S3167" t="s">
        <v>61</v>
      </c>
      <c r="T3167">
        <v>7.5</v>
      </c>
      <c r="U3167">
        <v>5</v>
      </c>
      <c r="V3167">
        <v>5</v>
      </c>
      <c r="W3167">
        <v>0</v>
      </c>
      <c r="X3167">
        <v>0</v>
      </c>
      <c r="Y3167" t="s">
        <v>36</v>
      </c>
    </row>
    <row r="3168" spans="1:25" x14ac:dyDescent="0.25">
      <c r="A3168" t="s">
        <v>4826</v>
      </c>
      <c r="B3168" t="s">
        <v>1269</v>
      </c>
      <c r="C3168" t="s">
        <v>73</v>
      </c>
      <c r="D3168" t="s">
        <v>39</v>
      </c>
      <c r="E3168" t="s">
        <v>49</v>
      </c>
      <c r="F3168" s="1" t="s">
        <v>15222</v>
      </c>
      <c r="G3168">
        <v>301</v>
      </c>
      <c r="H3168" t="s">
        <v>86</v>
      </c>
      <c r="I3168">
        <v>1282</v>
      </c>
      <c r="J3168">
        <v>323.38</v>
      </c>
      <c r="K3168">
        <f>Passenger_Data[[#This Row],[Price_USD]]*1</f>
        <v>323.38</v>
      </c>
      <c r="L3168">
        <v>65</v>
      </c>
      <c r="M3168" t="s">
        <v>40</v>
      </c>
      <c r="N3168" t="s">
        <v>31</v>
      </c>
      <c r="O3168" t="s">
        <v>42</v>
      </c>
      <c r="P3168" t="s">
        <v>50</v>
      </c>
      <c r="Q3168">
        <v>0</v>
      </c>
      <c r="R3168" t="s">
        <v>34</v>
      </c>
      <c r="S3168" t="s">
        <v>61</v>
      </c>
      <c r="T3168">
        <v>5.9</v>
      </c>
      <c r="U3168">
        <v>8</v>
      </c>
      <c r="V3168">
        <v>40</v>
      </c>
      <c r="W3168">
        <v>0</v>
      </c>
      <c r="X3168">
        <v>0</v>
      </c>
      <c r="Y3168" t="s">
        <v>36</v>
      </c>
    </row>
    <row r="3169" spans="1:25" x14ac:dyDescent="0.25">
      <c r="A3169" t="s">
        <v>4827</v>
      </c>
      <c r="B3169" t="s">
        <v>4646</v>
      </c>
      <c r="C3169" t="s">
        <v>48</v>
      </c>
      <c r="D3169" t="s">
        <v>28</v>
      </c>
      <c r="E3169" t="s">
        <v>76</v>
      </c>
      <c r="F3169" s="1" t="s">
        <v>15223</v>
      </c>
      <c r="G3169">
        <v>210</v>
      </c>
      <c r="H3169" t="s">
        <v>108</v>
      </c>
      <c r="I3169">
        <v>1297</v>
      </c>
      <c r="J3169">
        <v>369.05</v>
      </c>
      <c r="K3169">
        <f>Passenger_Data[[#This Row],[Price_USD]]*1</f>
        <v>369.05</v>
      </c>
      <c r="L3169">
        <v>29</v>
      </c>
      <c r="M3169" t="s">
        <v>30</v>
      </c>
      <c r="N3169" t="s">
        <v>60</v>
      </c>
      <c r="O3169" t="s">
        <v>33</v>
      </c>
      <c r="P3169" t="s">
        <v>83</v>
      </c>
      <c r="Q3169">
        <v>2</v>
      </c>
      <c r="R3169" t="s">
        <v>65</v>
      </c>
      <c r="S3169" t="s">
        <v>68</v>
      </c>
      <c r="T3169">
        <v>8.1999999999999993</v>
      </c>
      <c r="U3169">
        <v>3</v>
      </c>
      <c r="V3169">
        <v>13</v>
      </c>
      <c r="W3169">
        <v>0</v>
      </c>
      <c r="X3169">
        <v>0</v>
      </c>
      <c r="Y3169" t="s">
        <v>45</v>
      </c>
    </row>
    <row r="3170" spans="1:25" x14ac:dyDescent="0.25">
      <c r="A3170" t="s">
        <v>4828</v>
      </c>
      <c r="B3170" t="s">
        <v>2205</v>
      </c>
      <c r="C3170" t="s">
        <v>54</v>
      </c>
      <c r="D3170" t="s">
        <v>39</v>
      </c>
      <c r="E3170" t="s">
        <v>59</v>
      </c>
      <c r="F3170" s="1" t="s">
        <v>15224</v>
      </c>
      <c r="G3170">
        <v>90</v>
      </c>
      <c r="H3170" t="s">
        <v>29</v>
      </c>
      <c r="I3170">
        <v>1453</v>
      </c>
      <c r="J3170">
        <v>370.22</v>
      </c>
      <c r="K3170">
        <f>Passenger_Data[[#This Row],[Price_USD]]*1</f>
        <v>370.22</v>
      </c>
      <c r="L3170">
        <v>29</v>
      </c>
      <c r="M3170" t="s">
        <v>40</v>
      </c>
      <c r="N3170" t="s">
        <v>41</v>
      </c>
      <c r="O3170" t="s">
        <v>42</v>
      </c>
      <c r="P3170" t="s">
        <v>33</v>
      </c>
      <c r="Q3170">
        <v>0</v>
      </c>
      <c r="R3170" t="s">
        <v>43</v>
      </c>
      <c r="S3170" t="s">
        <v>44</v>
      </c>
      <c r="T3170">
        <v>7.1</v>
      </c>
      <c r="U3170">
        <v>17</v>
      </c>
      <c r="V3170">
        <v>33</v>
      </c>
      <c r="W3170">
        <v>0</v>
      </c>
      <c r="X3170">
        <v>0</v>
      </c>
      <c r="Y3170" t="s">
        <v>36</v>
      </c>
    </row>
    <row r="3171" spans="1:25" x14ac:dyDescent="0.25">
      <c r="A3171" t="s">
        <v>4829</v>
      </c>
      <c r="B3171" t="s">
        <v>2504</v>
      </c>
      <c r="C3171" t="s">
        <v>26</v>
      </c>
      <c r="D3171" t="s">
        <v>28</v>
      </c>
      <c r="E3171" t="s">
        <v>64</v>
      </c>
      <c r="F3171" s="1" t="s">
        <v>15225</v>
      </c>
      <c r="G3171">
        <v>231</v>
      </c>
      <c r="H3171" t="s">
        <v>29</v>
      </c>
      <c r="I3171">
        <v>1191</v>
      </c>
      <c r="J3171">
        <v>357.01</v>
      </c>
      <c r="K3171">
        <f>Passenger_Data[[#This Row],[Price_USD]]*1</f>
        <v>357.01</v>
      </c>
      <c r="L3171">
        <v>64</v>
      </c>
      <c r="M3171" t="s">
        <v>30</v>
      </c>
      <c r="N3171" t="s">
        <v>31</v>
      </c>
      <c r="O3171" t="s">
        <v>42</v>
      </c>
      <c r="P3171" t="s">
        <v>83</v>
      </c>
      <c r="Q3171">
        <v>1</v>
      </c>
      <c r="R3171" t="s">
        <v>65</v>
      </c>
      <c r="S3171" t="s">
        <v>61</v>
      </c>
      <c r="T3171">
        <v>8</v>
      </c>
      <c r="U3171">
        <v>50</v>
      </c>
      <c r="V3171">
        <v>20</v>
      </c>
      <c r="W3171">
        <v>0</v>
      </c>
      <c r="X3171">
        <v>0</v>
      </c>
      <c r="Y3171" t="s">
        <v>36</v>
      </c>
    </row>
    <row r="3172" spans="1:25" x14ac:dyDescent="0.25">
      <c r="A3172" t="s">
        <v>4830</v>
      </c>
      <c r="B3172" t="s">
        <v>4831</v>
      </c>
      <c r="C3172" t="s">
        <v>48</v>
      </c>
      <c r="D3172" t="s">
        <v>39</v>
      </c>
      <c r="E3172" t="s">
        <v>59</v>
      </c>
      <c r="F3172" s="1" t="s">
        <v>15226</v>
      </c>
      <c r="G3172">
        <v>238</v>
      </c>
      <c r="H3172" t="s">
        <v>29</v>
      </c>
      <c r="I3172">
        <v>1203</v>
      </c>
      <c r="J3172">
        <v>487.79</v>
      </c>
      <c r="K3172">
        <f>Passenger_Data[[#This Row],[Price_USD]]*1</f>
        <v>487.79</v>
      </c>
      <c r="L3172">
        <v>65</v>
      </c>
      <c r="M3172" t="s">
        <v>30</v>
      </c>
      <c r="N3172" t="s">
        <v>41</v>
      </c>
      <c r="O3172" t="s">
        <v>33</v>
      </c>
      <c r="P3172" t="s">
        <v>50</v>
      </c>
      <c r="Q3172">
        <v>1</v>
      </c>
      <c r="R3172" t="s">
        <v>65</v>
      </c>
      <c r="S3172" t="s">
        <v>44</v>
      </c>
      <c r="T3172">
        <v>7.1</v>
      </c>
      <c r="U3172">
        <v>8</v>
      </c>
      <c r="V3172">
        <v>11</v>
      </c>
      <c r="W3172">
        <v>0</v>
      </c>
      <c r="X3172">
        <v>0</v>
      </c>
      <c r="Y3172" t="s">
        <v>45</v>
      </c>
    </row>
    <row r="3173" spans="1:25" x14ac:dyDescent="0.25">
      <c r="A3173" t="s">
        <v>4832</v>
      </c>
      <c r="B3173" t="s">
        <v>3142</v>
      </c>
      <c r="C3173" t="s">
        <v>73</v>
      </c>
      <c r="D3173" t="s">
        <v>76</v>
      </c>
      <c r="E3173" t="s">
        <v>28</v>
      </c>
      <c r="F3173" s="1" t="s">
        <v>15227</v>
      </c>
      <c r="G3173">
        <v>141</v>
      </c>
      <c r="H3173" t="s">
        <v>86</v>
      </c>
      <c r="I3173">
        <v>1215</v>
      </c>
      <c r="J3173">
        <v>481.61</v>
      </c>
      <c r="K3173">
        <f>Passenger_Data[[#This Row],[Price_USD]]*1</f>
        <v>481.61</v>
      </c>
      <c r="L3173">
        <v>35</v>
      </c>
      <c r="M3173" t="s">
        <v>40</v>
      </c>
      <c r="N3173" t="s">
        <v>31</v>
      </c>
      <c r="O3173" t="s">
        <v>32</v>
      </c>
      <c r="P3173" t="s">
        <v>50</v>
      </c>
      <c r="Q3173">
        <v>0</v>
      </c>
      <c r="R3173" t="s">
        <v>65</v>
      </c>
      <c r="S3173" t="s">
        <v>61</v>
      </c>
      <c r="T3173">
        <v>7.7</v>
      </c>
      <c r="U3173">
        <v>15</v>
      </c>
      <c r="V3173">
        <v>82</v>
      </c>
      <c r="W3173">
        <v>0</v>
      </c>
      <c r="X3173">
        <v>0</v>
      </c>
      <c r="Y3173" t="s">
        <v>77</v>
      </c>
    </row>
    <row r="3174" spans="1:25" x14ac:dyDescent="0.25">
      <c r="A3174" t="s">
        <v>4833</v>
      </c>
      <c r="B3174" t="s">
        <v>1208</v>
      </c>
      <c r="C3174" t="s">
        <v>54</v>
      </c>
      <c r="D3174" t="s">
        <v>76</v>
      </c>
      <c r="E3174" t="s">
        <v>27</v>
      </c>
      <c r="F3174" s="1" t="s">
        <v>15228</v>
      </c>
      <c r="G3174">
        <v>170</v>
      </c>
      <c r="H3174" t="s">
        <v>86</v>
      </c>
      <c r="I3174">
        <v>1440</v>
      </c>
      <c r="J3174">
        <v>440.04</v>
      </c>
      <c r="K3174">
        <f>Passenger_Data[[#This Row],[Price_USD]]*1</f>
        <v>440.04</v>
      </c>
      <c r="L3174">
        <v>21</v>
      </c>
      <c r="M3174" t="s">
        <v>30</v>
      </c>
      <c r="N3174" t="s">
        <v>31</v>
      </c>
      <c r="O3174" t="s">
        <v>33</v>
      </c>
      <c r="P3174" t="s">
        <v>83</v>
      </c>
      <c r="Q3174">
        <v>0</v>
      </c>
      <c r="R3174" t="s">
        <v>65</v>
      </c>
      <c r="S3174" t="s">
        <v>35</v>
      </c>
      <c r="T3174">
        <v>5.0999999999999996</v>
      </c>
      <c r="U3174">
        <v>2</v>
      </c>
      <c r="V3174">
        <v>29</v>
      </c>
      <c r="W3174">
        <v>0</v>
      </c>
      <c r="X3174">
        <v>0</v>
      </c>
      <c r="Y3174" t="s">
        <v>77</v>
      </c>
    </row>
    <row r="3175" spans="1:25" x14ac:dyDescent="0.25">
      <c r="A3175" t="s">
        <v>4834</v>
      </c>
      <c r="B3175" t="s">
        <v>718</v>
      </c>
      <c r="C3175" t="s">
        <v>54</v>
      </c>
      <c r="D3175" t="s">
        <v>59</v>
      </c>
      <c r="E3175" t="s">
        <v>64</v>
      </c>
      <c r="F3175" s="1" t="s">
        <v>15229</v>
      </c>
      <c r="G3175">
        <v>236</v>
      </c>
      <c r="H3175" t="s">
        <v>86</v>
      </c>
      <c r="I3175">
        <v>1456</v>
      </c>
      <c r="J3175">
        <v>389.54</v>
      </c>
      <c r="K3175">
        <f>Passenger_Data[[#This Row],[Price_USD]]*1</f>
        <v>389.54</v>
      </c>
      <c r="L3175">
        <v>67</v>
      </c>
      <c r="M3175" t="s">
        <v>40</v>
      </c>
      <c r="N3175" t="s">
        <v>31</v>
      </c>
      <c r="O3175" t="s">
        <v>56</v>
      </c>
      <c r="P3175" t="s">
        <v>50</v>
      </c>
      <c r="Q3175">
        <v>0</v>
      </c>
      <c r="R3175" t="s">
        <v>43</v>
      </c>
      <c r="S3175" t="s">
        <v>68</v>
      </c>
      <c r="T3175">
        <v>6.7</v>
      </c>
      <c r="U3175">
        <v>9</v>
      </c>
      <c r="V3175">
        <v>8</v>
      </c>
      <c r="W3175">
        <v>0</v>
      </c>
      <c r="X3175">
        <v>0</v>
      </c>
      <c r="Y3175" t="s">
        <v>77</v>
      </c>
    </row>
    <row r="3176" spans="1:25" x14ac:dyDescent="0.25">
      <c r="A3176" t="s">
        <v>4835</v>
      </c>
      <c r="B3176" t="s">
        <v>1526</v>
      </c>
      <c r="C3176" t="s">
        <v>54</v>
      </c>
      <c r="D3176" t="s">
        <v>64</v>
      </c>
      <c r="E3176" t="s">
        <v>49</v>
      </c>
      <c r="F3176" s="1" t="s">
        <v>15230</v>
      </c>
      <c r="G3176">
        <v>271</v>
      </c>
      <c r="H3176" t="s">
        <v>86</v>
      </c>
      <c r="I3176">
        <v>1035</v>
      </c>
      <c r="J3176">
        <v>487.3</v>
      </c>
      <c r="K3176">
        <f>Passenger_Data[[#This Row],[Price_USD]]*1</f>
        <v>487.3</v>
      </c>
      <c r="L3176">
        <v>38</v>
      </c>
      <c r="M3176" t="s">
        <v>30</v>
      </c>
      <c r="N3176" t="s">
        <v>60</v>
      </c>
      <c r="O3176" t="s">
        <v>33</v>
      </c>
      <c r="P3176" t="s">
        <v>83</v>
      </c>
      <c r="Q3176">
        <v>1</v>
      </c>
      <c r="R3176" t="s">
        <v>65</v>
      </c>
      <c r="S3176" t="s">
        <v>68</v>
      </c>
      <c r="T3176">
        <v>5.9</v>
      </c>
      <c r="U3176">
        <v>12</v>
      </c>
      <c r="V3176">
        <v>75</v>
      </c>
      <c r="W3176">
        <v>0</v>
      </c>
      <c r="X3176">
        <v>0</v>
      </c>
      <c r="Y3176" t="s">
        <v>45</v>
      </c>
    </row>
    <row r="3177" spans="1:25" x14ac:dyDescent="0.25">
      <c r="A3177" t="s">
        <v>4836</v>
      </c>
      <c r="B3177" t="s">
        <v>747</v>
      </c>
      <c r="C3177" t="s">
        <v>48</v>
      </c>
      <c r="D3177" t="s">
        <v>27</v>
      </c>
      <c r="E3177" t="s">
        <v>64</v>
      </c>
      <c r="F3177" s="1" t="s">
        <v>15231</v>
      </c>
      <c r="G3177">
        <v>165</v>
      </c>
      <c r="H3177" t="s">
        <v>29</v>
      </c>
      <c r="I3177">
        <v>1578</v>
      </c>
      <c r="J3177">
        <v>339.76</v>
      </c>
      <c r="K3177">
        <f>Passenger_Data[[#This Row],[Price_USD]]*1</f>
        <v>339.76</v>
      </c>
      <c r="L3177">
        <v>22</v>
      </c>
      <c r="M3177" t="s">
        <v>30</v>
      </c>
      <c r="N3177" t="s">
        <v>41</v>
      </c>
      <c r="O3177" t="s">
        <v>42</v>
      </c>
      <c r="P3177" t="s">
        <v>50</v>
      </c>
      <c r="Q3177">
        <v>2</v>
      </c>
      <c r="R3177" t="s">
        <v>65</v>
      </c>
      <c r="S3177" t="s">
        <v>35</v>
      </c>
      <c r="T3177">
        <v>7.9</v>
      </c>
      <c r="U3177">
        <v>24</v>
      </c>
      <c r="V3177">
        <v>112</v>
      </c>
      <c r="W3177">
        <v>0</v>
      </c>
      <c r="X3177">
        <v>0</v>
      </c>
      <c r="Y3177" t="s">
        <v>36</v>
      </c>
    </row>
    <row r="3178" spans="1:25" x14ac:dyDescent="0.25">
      <c r="A3178" t="s">
        <v>4837</v>
      </c>
      <c r="B3178" t="s">
        <v>665</v>
      </c>
      <c r="C3178" t="s">
        <v>48</v>
      </c>
      <c r="D3178" t="s">
        <v>55</v>
      </c>
      <c r="E3178" t="s">
        <v>59</v>
      </c>
      <c r="F3178" s="1" t="s">
        <v>15232</v>
      </c>
      <c r="G3178">
        <v>252</v>
      </c>
      <c r="H3178" t="s">
        <v>29</v>
      </c>
      <c r="I3178">
        <v>1610</v>
      </c>
      <c r="J3178">
        <v>454.71</v>
      </c>
      <c r="K3178">
        <f>Passenger_Data[[#This Row],[Price_USD]]*1</f>
        <v>454.71</v>
      </c>
      <c r="L3178">
        <v>64</v>
      </c>
      <c r="M3178" t="s">
        <v>40</v>
      </c>
      <c r="N3178" t="s">
        <v>41</v>
      </c>
      <c r="O3178" t="s">
        <v>32</v>
      </c>
      <c r="P3178" t="s">
        <v>50</v>
      </c>
      <c r="Q3178">
        <v>0</v>
      </c>
      <c r="R3178" t="s">
        <v>65</v>
      </c>
      <c r="S3178" t="s">
        <v>68</v>
      </c>
      <c r="T3178">
        <v>3.3</v>
      </c>
      <c r="U3178">
        <v>0</v>
      </c>
      <c r="V3178">
        <v>76</v>
      </c>
      <c r="W3178">
        <v>0</v>
      </c>
      <c r="X3178">
        <v>0</v>
      </c>
      <c r="Y3178" t="s">
        <v>45</v>
      </c>
    </row>
    <row r="3179" spans="1:25" x14ac:dyDescent="0.25">
      <c r="A3179" t="s">
        <v>4838</v>
      </c>
      <c r="B3179" t="s">
        <v>4494</v>
      </c>
      <c r="C3179" t="s">
        <v>48</v>
      </c>
      <c r="D3179" t="s">
        <v>76</v>
      </c>
      <c r="E3179" t="s">
        <v>59</v>
      </c>
      <c r="F3179" s="1" t="s">
        <v>15233</v>
      </c>
      <c r="G3179">
        <v>166</v>
      </c>
      <c r="H3179" t="s">
        <v>29</v>
      </c>
      <c r="I3179">
        <v>1410</v>
      </c>
      <c r="J3179">
        <v>264.85000000000002</v>
      </c>
      <c r="K3179">
        <f>Passenger_Data[[#This Row],[Price_USD]]*1</f>
        <v>264.85000000000002</v>
      </c>
      <c r="L3179">
        <v>60</v>
      </c>
      <c r="M3179" t="s">
        <v>40</v>
      </c>
      <c r="N3179" t="s">
        <v>60</v>
      </c>
      <c r="O3179" t="s">
        <v>42</v>
      </c>
      <c r="P3179" t="s">
        <v>50</v>
      </c>
      <c r="Q3179">
        <v>2</v>
      </c>
      <c r="R3179" t="s">
        <v>34</v>
      </c>
      <c r="S3179" t="s">
        <v>35</v>
      </c>
      <c r="T3179">
        <v>6.3</v>
      </c>
      <c r="U3179">
        <v>8</v>
      </c>
      <c r="V3179">
        <v>18</v>
      </c>
      <c r="W3179">
        <v>0</v>
      </c>
      <c r="X3179">
        <v>0</v>
      </c>
      <c r="Y3179" t="s">
        <v>45</v>
      </c>
    </row>
    <row r="3180" spans="1:25" x14ac:dyDescent="0.25">
      <c r="A3180" t="s">
        <v>4839</v>
      </c>
      <c r="B3180" t="s">
        <v>2488</v>
      </c>
      <c r="C3180" t="s">
        <v>73</v>
      </c>
      <c r="D3180" t="s">
        <v>49</v>
      </c>
      <c r="E3180" t="s">
        <v>39</v>
      </c>
      <c r="F3180" s="1" t="s">
        <v>15234</v>
      </c>
      <c r="G3180">
        <v>113</v>
      </c>
      <c r="H3180" t="s">
        <v>29</v>
      </c>
      <c r="I3180">
        <v>1187</v>
      </c>
      <c r="J3180">
        <v>242.83</v>
      </c>
      <c r="K3180">
        <f>Passenger_Data[[#This Row],[Price_USD]]*1</f>
        <v>242.83</v>
      </c>
      <c r="L3180">
        <v>71</v>
      </c>
      <c r="M3180" t="s">
        <v>40</v>
      </c>
      <c r="N3180" t="s">
        <v>41</v>
      </c>
      <c r="O3180" t="s">
        <v>33</v>
      </c>
      <c r="P3180" t="s">
        <v>50</v>
      </c>
      <c r="Q3180">
        <v>2</v>
      </c>
      <c r="R3180" t="s">
        <v>34</v>
      </c>
      <c r="S3180" t="s">
        <v>61</v>
      </c>
      <c r="T3180">
        <v>7.4</v>
      </c>
      <c r="U3180">
        <v>24</v>
      </c>
      <c r="V3180">
        <v>18</v>
      </c>
      <c r="W3180">
        <v>0</v>
      </c>
      <c r="X3180">
        <v>0</v>
      </c>
      <c r="Y3180" t="s">
        <v>45</v>
      </c>
    </row>
    <row r="3181" spans="1:25" x14ac:dyDescent="0.25">
      <c r="A3181" t="s">
        <v>4840</v>
      </c>
      <c r="B3181" t="s">
        <v>1286</v>
      </c>
      <c r="C3181" t="s">
        <v>26</v>
      </c>
      <c r="D3181" t="s">
        <v>27</v>
      </c>
      <c r="E3181" t="s">
        <v>64</v>
      </c>
      <c r="F3181" s="1" t="s">
        <v>15235</v>
      </c>
      <c r="G3181">
        <v>59</v>
      </c>
      <c r="H3181" t="s">
        <v>29</v>
      </c>
      <c r="I3181">
        <v>1105</v>
      </c>
      <c r="J3181">
        <v>362.09</v>
      </c>
      <c r="K3181">
        <f>Passenger_Data[[#This Row],[Price_USD]]*1</f>
        <v>362.09</v>
      </c>
      <c r="L3181">
        <v>55</v>
      </c>
      <c r="M3181" t="s">
        <v>40</v>
      </c>
      <c r="N3181" t="s">
        <v>31</v>
      </c>
      <c r="O3181" t="s">
        <v>56</v>
      </c>
      <c r="P3181" t="s">
        <v>50</v>
      </c>
      <c r="Q3181">
        <v>2</v>
      </c>
      <c r="R3181" t="s">
        <v>65</v>
      </c>
      <c r="S3181" t="s">
        <v>35</v>
      </c>
      <c r="T3181">
        <v>6</v>
      </c>
      <c r="U3181">
        <v>7</v>
      </c>
      <c r="V3181">
        <v>71</v>
      </c>
      <c r="W3181">
        <v>0</v>
      </c>
      <c r="X3181">
        <v>0</v>
      </c>
      <c r="Y3181" t="s">
        <v>45</v>
      </c>
    </row>
    <row r="3182" spans="1:25" x14ac:dyDescent="0.25">
      <c r="A3182" t="s">
        <v>4841</v>
      </c>
      <c r="B3182" t="s">
        <v>3206</v>
      </c>
      <c r="C3182" t="s">
        <v>26</v>
      </c>
      <c r="D3182" t="s">
        <v>39</v>
      </c>
      <c r="E3182" t="s">
        <v>27</v>
      </c>
      <c r="F3182" s="1" t="s">
        <v>15236</v>
      </c>
      <c r="G3182">
        <v>240</v>
      </c>
      <c r="H3182" t="s">
        <v>29</v>
      </c>
      <c r="I3182">
        <v>1006</v>
      </c>
      <c r="J3182">
        <v>486.68</v>
      </c>
      <c r="K3182">
        <f>Passenger_Data[[#This Row],[Price_USD]]*1</f>
        <v>486.68</v>
      </c>
      <c r="L3182">
        <v>37</v>
      </c>
      <c r="M3182" t="s">
        <v>30</v>
      </c>
      <c r="N3182" t="s">
        <v>31</v>
      </c>
      <c r="O3182" t="s">
        <v>56</v>
      </c>
      <c r="P3182" t="s">
        <v>50</v>
      </c>
      <c r="Q3182">
        <v>0</v>
      </c>
      <c r="R3182" t="s">
        <v>65</v>
      </c>
      <c r="S3182" t="s">
        <v>61</v>
      </c>
      <c r="T3182">
        <v>6.9</v>
      </c>
      <c r="U3182">
        <v>2</v>
      </c>
      <c r="V3182">
        <v>92</v>
      </c>
      <c r="W3182">
        <v>0</v>
      </c>
      <c r="X3182">
        <v>0</v>
      </c>
      <c r="Y3182" t="s">
        <v>45</v>
      </c>
    </row>
    <row r="3183" spans="1:25" x14ac:dyDescent="0.25">
      <c r="A3183" t="s">
        <v>4842</v>
      </c>
      <c r="B3183" t="s">
        <v>2967</v>
      </c>
      <c r="C3183" t="s">
        <v>48</v>
      </c>
      <c r="D3183" t="s">
        <v>49</v>
      </c>
      <c r="E3183" t="s">
        <v>28</v>
      </c>
      <c r="F3183" s="1" t="s">
        <v>15237</v>
      </c>
      <c r="G3183">
        <v>241</v>
      </c>
      <c r="H3183" t="s">
        <v>29</v>
      </c>
      <c r="I3183">
        <v>1585</v>
      </c>
      <c r="J3183">
        <v>361.58</v>
      </c>
      <c r="K3183">
        <f>Passenger_Data[[#This Row],[Price_USD]]*1</f>
        <v>361.58</v>
      </c>
      <c r="L3183">
        <v>24</v>
      </c>
      <c r="M3183" t="s">
        <v>30</v>
      </c>
      <c r="N3183" t="s">
        <v>31</v>
      </c>
      <c r="O3183" t="s">
        <v>32</v>
      </c>
      <c r="P3183" t="s">
        <v>50</v>
      </c>
      <c r="Q3183">
        <v>0</v>
      </c>
      <c r="R3183" t="s">
        <v>65</v>
      </c>
      <c r="S3183" t="s">
        <v>68</v>
      </c>
      <c r="T3183">
        <v>8.5</v>
      </c>
      <c r="U3183">
        <v>4</v>
      </c>
      <c r="V3183">
        <v>41</v>
      </c>
      <c r="W3183">
        <v>0</v>
      </c>
      <c r="X3183">
        <v>0</v>
      </c>
      <c r="Y3183" t="s">
        <v>45</v>
      </c>
    </row>
    <row r="3184" spans="1:25" x14ac:dyDescent="0.25">
      <c r="A3184" t="s">
        <v>4843</v>
      </c>
      <c r="B3184" t="s">
        <v>1332</v>
      </c>
      <c r="C3184" t="s">
        <v>48</v>
      </c>
      <c r="D3184" t="s">
        <v>59</v>
      </c>
      <c r="E3184" t="s">
        <v>64</v>
      </c>
      <c r="F3184" s="1" t="s">
        <v>15238</v>
      </c>
      <c r="G3184">
        <v>182</v>
      </c>
      <c r="H3184" t="s">
        <v>29</v>
      </c>
      <c r="I3184">
        <v>963</v>
      </c>
      <c r="J3184">
        <v>313.20999999999998</v>
      </c>
      <c r="K3184">
        <f>Passenger_Data[[#This Row],[Price_USD]]*1</f>
        <v>313.20999999999998</v>
      </c>
      <c r="L3184">
        <v>66</v>
      </c>
      <c r="M3184" t="s">
        <v>30</v>
      </c>
      <c r="N3184" t="s">
        <v>60</v>
      </c>
      <c r="O3184" t="s">
        <v>33</v>
      </c>
      <c r="P3184" t="s">
        <v>264</v>
      </c>
      <c r="Q3184">
        <v>0</v>
      </c>
      <c r="R3184" t="s">
        <v>51</v>
      </c>
      <c r="S3184" t="s">
        <v>35</v>
      </c>
      <c r="T3184">
        <v>8.8000000000000007</v>
      </c>
      <c r="U3184">
        <v>5</v>
      </c>
      <c r="V3184">
        <v>105</v>
      </c>
      <c r="W3184">
        <v>0</v>
      </c>
      <c r="X3184">
        <v>0</v>
      </c>
      <c r="Y3184" t="s">
        <v>45</v>
      </c>
    </row>
    <row r="3185" spans="1:25" x14ac:dyDescent="0.25">
      <c r="A3185" t="s">
        <v>4844</v>
      </c>
      <c r="B3185" t="s">
        <v>797</v>
      </c>
      <c r="C3185" t="s">
        <v>73</v>
      </c>
      <c r="D3185" t="s">
        <v>76</v>
      </c>
      <c r="E3185" t="s">
        <v>39</v>
      </c>
      <c r="F3185" s="1" t="s">
        <v>15239</v>
      </c>
      <c r="G3185">
        <v>158</v>
      </c>
      <c r="H3185" t="s">
        <v>29</v>
      </c>
      <c r="I3185">
        <v>960</v>
      </c>
      <c r="J3185">
        <v>404.1</v>
      </c>
      <c r="K3185">
        <f>Passenger_Data[[#This Row],[Price_USD]]*1</f>
        <v>404.1</v>
      </c>
      <c r="L3185">
        <v>28</v>
      </c>
      <c r="M3185" t="s">
        <v>30</v>
      </c>
      <c r="N3185" t="s">
        <v>41</v>
      </c>
      <c r="O3185" t="s">
        <v>33</v>
      </c>
      <c r="P3185" t="s">
        <v>50</v>
      </c>
      <c r="Q3185">
        <v>2</v>
      </c>
      <c r="R3185" t="s">
        <v>65</v>
      </c>
      <c r="S3185" t="s">
        <v>44</v>
      </c>
      <c r="T3185">
        <v>5</v>
      </c>
      <c r="U3185">
        <v>5</v>
      </c>
      <c r="V3185">
        <v>19</v>
      </c>
      <c r="W3185">
        <v>0</v>
      </c>
      <c r="X3185">
        <v>1</v>
      </c>
      <c r="Y3185" t="s">
        <v>45</v>
      </c>
    </row>
    <row r="3186" spans="1:25" x14ac:dyDescent="0.25">
      <c r="A3186" t="s">
        <v>4845</v>
      </c>
      <c r="B3186" t="s">
        <v>3802</v>
      </c>
      <c r="C3186" t="s">
        <v>26</v>
      </c>
      <c r="D3186" t="s">
        <v>49</v>
      </c>
      <c r="E3186" t="s">
        <v>64</v>
      </c>
      <c r="F3186" s="1" t="s">
        <v>15240</v>
      </c>
      <c r="G3186">
        <v>84</v>
      </c>
      <c r="H3186" t="s">
        <v>29</v>
      </c>
      <c r="I3186">
        <v>1204</v>
      </c>
      <c r="J3186">
        <v>473.26</v>
      </c>
      <c r="K3186">
        <f>Passenger_Data[[#This Row],[Price_USD]]*1</f>
        <v>473.26</v>
      </c>
      <c r="L3186">
        <v>21</v>
      </c>
      <c r="M3186" t="s">
        <v>30</v>
      </c>
      <c r="N3186" t="s">
        <v>41</v>
      </c>
      <c r="O3186" t="s">
        <v>32</v>
      </c>
      <c r="P3186" t="s">
        <v>50</v>
      </c>
      <c r="Q3186">
        <v>0</v>
      </c>
      <c r="R3186" t="s">
        <v>43</v>
      </c>
      <c r="S3186" t="s">
        <v>35</v>
      </c>
      <c r="T3186">
        <v>6.2</v>
      </c>
      <c r="U3186">
        <v>0</v>
      </c>
      <c r="V3186">
        <v>31</v>
      </c>
      <c r="W3186">
        <v>0</v>
      </c>
      <c r="X3186">
        <v>0</v>
      </c>
      <c r="Y3186" t="s">
        <v>36</v>
      </c>
    </row>
    <row r="3187" spans="1:25" x14ac:dyDescent="0.25">
      <c r="A3187" t="s">
        <v>4846</v>
      </c>
      <c r="B3187" t="s">
        <v>2332</v>
      </c>
      <c r="C3187" t="s">
        <v>73</v>
      </c>
      <c r="D3187" t="s">
        <v>76</v>
      </c>
      <c r="E3187" t="s">
        <v>55</v>
      </c>
      <c r="F3187" s="1" t="s">
        <v>15241</v>
      </c>
      <c r="G3187">
        <v>158</v>
      </c>
      <c r="H3187" t="s">
        <v>29</v>
      </c>
      <c r="I3187">
        <v>990</v>
      </c>
      <c r="J3187">
        <v>411.78</v>
      </c>
      <c r="K3187">
        <f>Passenger_Data[[#This Row],[Price_USD]]*1</f>
        <v>411.78</v>
      </c>
      <c r="L3187">
        <v>59</v>
      </c>
      <c r="M3187" t="s">
        <v>40</v>
      </c>
      <c r="N3187" t="s">
        <v>31</v>
      </c>
      <c r="O3187" t="s">
        <v>42</v>
      </c>
      <c r="P3187" t="s">
        <v>50</v>
      </c>
      <c r="Q3187">
        <v>0</v>
      </c>
      <c r="R3187" t="s">
        <v>51</v>
      </c>
      <c r="S3187" t="s">
        <v>44</v>
      </c>
      <c r="T3187">
        <v>8.8000000000000007</v>
      </c>
      <c r="U3187">
        <v>34</v>
      </c>
      <c r="V3187">
        <v>110</v>
      </c>
      <c r="W3187">
        <v>0</v>
      </c>
      <c r="X3187">
        <v>0</v>
      </c>
      <c r="Y3187" t="s">
        <v>36</v>
      </c>
    </row>
    <row r="3188" spans="1:25" x14ac:dyDescent="0.25">
      <c r="A3188" t="s">
        <v>4847</v>
      </c>
      <c r="B3188" t="s">
        <v>4371</v>
      </c>
      <c r="C3188" t="s">
        <v>48</v>
      </c>
      <c r="D3188" t="s">
        <v>55</v>
      </c>
      <c r="E3188" t="s">
        <v>28</v>
      </c>
      <c r="F3188" s="1" t="s">
        <v>15242</v>
      </c>
      <c r="G3188">
        <v>336</v>
      </c>
      <c r="H3188" t="s">
        <v>108</v>
      </c>
      <c r="I3188">
        <v>1378</v>
      </c>
      <c r="J3188">
        <v>123.58</v>
      </c>
      <c r="K3188">
        <f>Passenger_Data[[#This Row],[Price_USD]]*1</f>
        <v>123.58</v>
      </c>
      <c r="L3188">
        <v>45</v>
      </c>
      <c r="M3188" t="s">
        <v>30</v>
      </c>
      <c r="N3188" t="s">
        <v>31</v>
      </c>
      <c r="O3188" t="s">
        <v>32</v>
      </c>
      <c r="P3188" t="s">
        <v>264</v>
      </c>
      <c r="Q3188">
        <v>0</v>
      </c>
      <c r="R3188" t="s">
        <v>65</v>
      </c>
      <c r="S3188" t="s">
        <v>61</v>
      </c>
      <c r="T3188">
        <v>7.6</v>
      </c>
      <c r="U3188">
        <v>4</v>
      </c>
      <c r="V3188">
        <v>107</v>
      </c>
      <c r="W3188">
        <v>0</v>
      </c>
      <c r="X3188">
        <v>0</v>
      </c>
      <c r="Y3188" t="s">
        <v>36</v>
      </c>
    </row>
    <row r="3189" spans="1:25" x14ac:dyDescent="0.25">
      <c r="A3189" t="s">
        <v>4848</v>
      </c>
      <c r="B3189" t="s">
        <v>3672</v>
      </c>
      <c r="C3189" t="s">
        <v>48</v>
      </c>
      <c r="D3189" t="s">
        <v>39</v>
      </c>
      <c r="E3189" t="s">
        <v>55</v>
      </c>
      <c r="F3189" s="1" t="s">
        <v>15243</v>
      </c>
      <c r="G3189">
        <v>161</v>
      </c>
      <c r="H3189" t="s">
        <v>29</v>
      </c>
      <c r="I3189">
        <v>1024</v>
      </c>
      <c r="J3189">
        <v>423.33</v>
      </c>
      <c r="K3189">
        <f>Passenger_Data[[#This Row],[Price_USD]]*1</f>
        <v>423.33</v>
      </c>
      <c r="L3189">
        <v>55</v>
      </c>
      <c r="M3189" t="s">
        <v>30</v>
      </c>
      <c r="N3189" t="s">
        <v>60</v>
      </c>
      <c r="O3189" t="s">
        <v>33</v>
      </c>
      <c r="P3189" t="s">
        <v>83</v>
      </c>
      <c r="Q3189">
        <v>1</v>
      </c>
      <c r="R3189" t="s">
        <v>51</v>
      </c>
      <c r="S3189" t="s">
        <v>61</v>
      </c>
      <c r="T3189">
        <v>6.2</v>
      </c>
      <c r="U3189">
        <v>21</v>
      </c>
      <c r="V3189">
        <v>37</v>
      </c>
      <c r="W3189">
        <v>0</v>
      </c>
      <c r="X3189">
        <v>1</v>
      </c>
      <c r="Y3189" t="s">
        <v>45</v>
      </c>
    </row>
    <row r="3190" spans="1:25" x14ac:dyDescent="0.25">
      <c r="A3190" t="s">
        <v>4849</v>
      </c>
      <c r="B3190" t="s">
        <v>1966</v>
      </c>
      <c r="C3190" t="s">
        <v>48</v>
      </c>
      <c r="D3190" t="s">
        <v>59</v>
      </c>
      <c r="E3190" t="s">
        <v>49</v>
      </c>
      <c r="F3190" s="1" t="s">
        <v>15244</v>
      </c>
      <c r="G3190">
        <v>149</v>
      </c>
      <c r="H3190" t="s">
        <v>29</v>
      </c>
      <c r="I3190">
        <v>1680</v>
      </c>
      <c r="J3190">
        <v>442.78</v>
      </c>
      <c r="K3190">
        <f>Passenger_Data[[#This Row],[Price_USD]]*1</f>
        <v>442.78</v>
      </c>
      <c r="L3190">
        <v>70</v>
      </c>
      <c r="M3190" t="s">
        <v>30</v>
      </c>
      <c r="N3190" t="s">
        <v>60</v>
      </c>
      <c r="O3190" t="s">
        <v>32</v>
      </c>
      <c r="P3190" t="s">
        <v>50</v>
      </c>
      <c r="Q3190">
        <v>1</v>
      </c>
      <c r="R3190" t="s">
        <v>51</v>
      </c>
      <c r="S3190" t="s">
        <v>68</v>
      </c>
      <c r="T3190">
        <v>7</v>
      </c>
      <c r="U3190">
        <v>5</v>
      </c>
      <c r="V3190">
        <v>43</v>
      </c>
      <c r="W3190">
        <v>0</v>
      </c>
      <c r="X3190">
        <v>0</v>
      </c>
      <c r="Y3190" t="s">
        <v>45</v>
      </c>
    </row>
    <row r="3191" spans="1:25" x14ac:dyDescent="0.25">
      <c r="A3191" t="s">
        <v>4850</v>
      </c>
      <c r="B3191" t="s">
        <v>2291</v>
      </c>
      <c r="C3191" t="s">
        <v>54</v>
      </c>
      <c r="D3191" t="s">
        <v>27</v>
      </c>
      <c r="E3191" t="s">
        <v>59</v>
      </c>
      <c r="F3191" s="1" t="s">
        <v>15245</v>
      </c>
      <c r="G3191">
        <v>178</v>
      </c>
      <c r="H3191" t="s">
        <v>29</v>
      </c>
      <c r="I3191">
        <v>1563</v>
      </c>
      <c r="J3191">
        <v>463.03</v>
      </c>
      <c r="K3191">
        <f>Passenger_Data[[#This Row],[Price_USD]]*1</f>
        <v>463.03</v>
      </c>
      <c r="L3191">
        <v>74</v>
      </c>
      <c r="M3191" t="s">
        <v>40</v>
      </c>
      <c r="N3191" t="s">
        <v>31</v>
      </c>
      <c r="O3191" t="s">
        <v>32</v>
      </c>
      <c r="P3191" t="s">
        <v>33</v>
      </c>
      <c r="Q3191">
        <v>2</v>
      </c>
      <c r="R3191" t="s">
        <v>34</v>
      </c>
      <c r="S3191" t="s">
        <v>44</v>
      </c>
      <c r="T3191">
        <v>7.8</v>
      </c>
      <c r="U3191">
        <v>2</v>
      </c>
      <c r="V3191">
        <v>97</v>
      </c>
      <c r="W3191">
        <v>0</v>
      </c>
      <c r="X3191">
        <v>0</v>
      </c>
      <c r="Y3191" t="s">
        <v>77</v>
      </c>
    </row>
    <row r="3192" spans="1:25" x14ac:dyDescent="0.25">
      <c r="A3192" t="s">
        <v>4851</v>
      </c>
      <c r="B3192" t="s">
        <v>4131</v>
      </c>
      <c r="C3192" t="s">
        <v>48</v>
      </c>
      <c r="D3192" t="s">
        <v>59</v>
      </c>
      <c r="E3192" t="s">
        <v>49</v>
      </c>
      <c r="F3192" s="1" t="s">
        <v>15246</v>
      </c>
      <c r="G3192">
        <v>174</v>
      </c>
      <c r="H3192" t="s">
        <v>86</v>
      </c>
      <c r="I3192">
        <v>1504</v>
      </c>
      <c r="J3192">
        <v>271.18</v>
      </c>
      <c r="K3192">
        <f>Passenger_Data[[#This Row],[Price_USD]]*1</f>
        <v>271.18</v>
      </c>
      <c r="L3192">
        <v>45</v>
      </c>
      <c r="M3192" t="s">
        <v>30</v>
      </c>
      <c r="N3192" t="s">
        <v>31</v>
      </c>
      <c r="O3192" t="s">
        <v>42</v>
      </c>
      <c r="P3192" t="s">
        <v>33</v>
      </c>
      <c r="Q3192">
        <v>2</v>
      </c>
      <c r="R3192" t="s">
        <v>34</v>
      </c>
      <c r="S3192" t="s">
        <v>68</v>
      </c>
      <c r="T3192">
        <v>7.9</v>
      </c>
      <c r="U3192">
        <v>10</v>
      </c>
      <c r="V3192">
        <v>54</v>
      </c>
      <c r="W3192">
        <v>0</v>
      </c>
      <c r="X3192">
        <v>0</v>
      </c>
      <c r="Y3192" t="s">
        <v>77</v>
      </c>
    </row>
    <row r="3193" spans="1:25" x14ac:dyDescent="0.25">
      <c r="A3193" t="s">
        <v>4852</v>
      </c>
      <c r="B3193" t="s">
        <v>4853</v>
      </c>
      <c r="C3193" t="s">
        <v>82</v>
      </c>
      <c r="D3193" t="s">
        <v>59</v>
      </c>
      <c r="E3193" t="s">
        <v>64</v>
      </c>
      <c r="F3193" s="1" t="s">
        <v>15247</v>
      </c>
      <c r="G3193">
        <v>294</v>
      </c>
      <c r="H3193" t="s">
        <v>29</v>
      </c>
      <c r="I3193">
        <v>1423</v>
      </c>
      <c r="J3193">
        <v>277.13</v>
      </c>
      <c r="K3193">
        <f>Passenger_Data[[#This Row],[Price_USD]]*1</f>
        <v>277.13</v>
      </c>
      <c r="L3193">
        <v>58</v>
      </c>
      <c r="M3193" t="s">
        <v>30</v>
      </c>
      <c r="N3193" t="s">
        <v>60</v>
      </c>
      <c r="O3193" t="s">
        <v>42</v>
      </c>
      <c r="P3193" t="s">
        <v>50</v>
      </c>
      <c r="Q3193">
        <v>1</v>
      </c>
      <c r="R3193" t="s">
        <v>43</v>
      </c>
      <c r="S3193" t="s">
        <v>44</v>
      </c>
      <c r="T3193">
        <v>6.4</v>
      </c>
      <c r="U3193">
        <v>8</v>
      </c>
      <c r="V3193">
        <v>34</v>
      </c>
      <c r="W3193">
        <v>0</v>
      </c>
      <c r="X3193">
        <v>1</v>
      </c>
      <c r="Y3193" t="s">
        <v>77</v>
      </c>
    </row>
    <row r="3194" spans="1:25" x14ac:dyDescent="0.25">
      <c r="A3194" t="s">
        <v>4854</v>
      </c>
      <c r="B3194" t="s">
        <v>4146</v>
      </c>
      <c r="C3194" t="s">
        <v>54</v>
      </c>
      <c r="D3194" t="s">
        <v>64</v>
      </c>
      <c r="E3194" t="s">
        <v>28</v>
      </c>
      <c r="F3194" s="1" t="s">
        <v>15248</v>
      </c>
      <c r="G3194">
        <v>169</v>
      </c>
      <c r="H3194" t="s">
        <v>29</v>
      </c>
      <c r="I3194">
        <v>1321</v>
      </c>
      <c r="J3194">
        <v>495.59</v>
      </c>
      <c r="K3194">
        <f>Passenger_Data[[#This Row],[Price_USD]]*1</f>
        <v>495.59</v>
      </c>
      <c r="L3194">
        <v>31</v>
      </c>
      <c r="M3194" t="s">
        <v>30</v>
      </c>
      <c r="N3194" t="s">
        <v>41</v>
      </c>
      <c r="O3194" t="s">
        <v>42</v>
      </c>
      <c r="P3194" t="s">
        <v>83</v>
      </c>
      <c r="Q3194">
        <v>1</v>
      </c>
      <c r="R3194" t="s">
        <v>43</v>
      </c>
      <c r="S3194" t="s">
        <v>44</v>
      </c>
      <c r="T3194">
        <v>6.7</v>
      </c>
      <c r="U3194">
        <v>5</v>
      </c>
      <c r="V3194">
        <v>12</v>
      </c>
      <c r="W3194">
        <v>0</v>
      </c>
      <c r="X3194">
        <v>1</v>
      </c>
      <c r="Y3194" t="s">
        <v>77</v>
      </c>
    </row>
    <row r="3195" spans="1:25" x14ac:dyDescent="0.25">
      <c r="A3195" t="s">
        <v>4855</v>
      </c>
      <c r="B3195" t="s">
        <v>3085</v>
      </c>
      <c r="C3195" t="s">
        <v>26</v>
      </c>
      <c r="D3195" t="s">
        <v>59</v>
      </c>
      <c r="E3195" t="s">
        <v>28</v>
      </c>
      <c r="F3195" s="1" t="s">
        <v>15249</v>
      </c>
      <c r="G3195">
        <v>281</v>
      </c>
      <c r="H3195" t="s">
        <v>86</v>
      </c>
      <c r="I3195">
        <v>1529</v>
      </c>
      <c r="J3195">
        <v>461.21</v>
      </c>
      <c r="K3195">
        <f>Passenger_Data[[#This Row],[Price_USD]]*1</f>
        <v>461.21</v>
      </c>
      <c r="L3195">
        <v>79</v>
      </c>
      <c r="M3195" t="s">
        <v>40</v>
      </c>
      <c r="N3195" t="s">
        <v>41</v>
      </c>
      <c r="O3195" t="s">
        <v>56</v>
      </c>
      <c r="P3195" t="s">
        <v>33</v>
      </c>
      <c r="Q3195">
        <v>1</v>
      </c>
      <c r="R3195" t="s">
        <v>43</v>
      </c>
      <c r="S3195" t="s">
        <v>61</v>
      </c>
      <c r="T3195">
        <v>4.9000000000000004</v>
      </c>
      <c r="U3195">
        <v>8</v>
      </c>
      <c r="V3195">
        <v>103</v>
      </c>
      <c r="W3195">
        <v>0</v>
      </c>
      <c r="X3195">
        <v>0</v>
      </c>
      <c r="Y3195" t="s">
        <v>77</v>
      </c>
    </row>
    <row r="3196" spans="1:25" x14ac:dyDescent="0.25">
      <c r="A3196" t="s">
        <v>4856</v>
      </c>
      <c r="B3196" t="s">
        <v>2746</v>
      </c>
      <c r="C3196" t="s">
        <v>82</v>
      </c>
      <c r="D3196" t="s">
        <v>39</v>
      </c>
      <c r="E3196" t="s">
        <v>59</v>
      </c>
      <c r="F3196" s="1" t="s">
        <v>15250</v>
      </c>
      <c r="G3196">
        <v>115</v>
      </c>
      <c r="H3196" t="s">
        <v>29</v>
      </c>
      <c r="I3196">
        <v>1440</v>
      </c>
      <c r="J3196">
        <v>438.88</v>
      </c>
      <c r="K3196">
        <f>Passenger_Data[[#This Row],[Price_USD]]*1</f>
        <v>438.88</v>
      </c>
      <c r="L3196">
        <v>42</v>
      </c>
      <c r="M3196" t="s">
        <v>30</v>
      </c>
      <c r="N3196" t="s">
        <v>41</v>
      </c>
      <c r="O3196" t="s">
        <v>33</v>
      </c>
      <c r="P3196" t="s">
        <v>50</v>
      </c>
      <c r="Q3196">
        <v>3</v>
      </c>
      <c r="R3196" t="s">
        <v>51</v>
      </c>
      <c r="S3196" t="s">
        <v>44</v>
      </c>
      <c r="T3196">
        <v>8.1999999999999993</v>
      </c>
      <c r="U3196">
        <v>11</v>
      </c>
      <c r="V3196">
        <v>85</v>
      </c>
      <c r="W3196">
        <v>0</v>
      </c>
      <c r="X3196">
        <v>0</v>
      </c>
      <c r="Y3196" t="s">
        <v>36</v>
      </c>
    </row>
    <row r="3197" spans="1:25" x14ac:dyDescent="0.25">
      <c r="A3197" t="s">
        <v>4857</v>
      </c>
      <c r="B3197" t="s">
        <v>919</v>
      </c>
      <c r="C3197" t="s">
        <v>82</v>
      </c>
      <c r="D3197" t="s">
        <v>64</v>
      </c>
      <c r="E3197" t="s">
        <v>27</v>
      </c>
      <c r="F3197" s="1" t="s">
        <v>15251</v>
      </c>
      <c r="G3197">
        <v>96</v>
      </c>
      <c r="H3197" t="s">
        <v>29</v>
      </c>
      <c r="I3197">
        <v>1040</v>
      </c>
      <c r="J3197">
        <v>301.60000000000002</v>
      </c>
      <c r="K3197">
        <f>Passenger_Data[[#This Row],[Price_USD]]*1</f>
        <v>301.60000000000002</v>
      </c>
      <c r="L3197">
        <v>47</v>
      </c>
      <c r="M3197" t="s">
        <v>30</v>
      </c>
      <c r="N3197" t="s">
        <v>31</v>
      </c>
      <c r="O3197" t="s">
        <v>32</v>
      </c>
      <c r="P3197" t="s">
        <v>33</v>
      </c>
      <c r="Q3197">
        <v>1</v>
      </c>
      <c r="R3197" t="s">
        <v>65</v>
      </c>
      <c r="S3197" t="s">
        <v>44</v>
      </c>
      <c r="T3197">
        <v>5.3</v>
      </c>
      <c r="U3197">
        <v>5</v>
      </c>
      <c r="V3197">
        <v>94</v>
      </c>
      <c r="W3197">
        <v>0</v>
      </c>
      <c r="X3197">
        <v>0</v>
      </c>
      <c r="Y3197" t="s">
        <v>45</v>
      </c>
    </row>
    <row r="3198" spans="1:25" x14ac:dyDescent="0.25">
      <c r="A3198" t="s">
        <v>4858</v>
      </c>
      <c r="B3198" t="s">
        <v>1745</v>
      </c>
      <c r="C3198" t="s">
        <v>73</v>
      </c>
      <c r="D3198" t="s">
        <v>76</v>
      </c>
      <c r="E3198" t="s">
        <v>55</v>
      </c>
      <c r="F3198" s="1" t="s">
        <v>15252</v>
      </c>
      <c r="G3198">
        <v>281</v>
      </c>
      <c r="H3198" t="s">
        <v>29</v>
      </c>
      <c r="I3198">
        <v>1527</v>
      </c>
      <c r="J3198">
        <v>378.17</v>
      </c>
      <c r="K3198">
        <f>Passenger_Data[[#This Row],[Price_USD]]*1</f>
        <v>378.17</v>
      </c>
      <c r="L3198">
        <v>47</v>
      </c>
      <c r="M3198" t="s">
        <v>40</v>
      </c>
      <c r="N3198" t="s">
        <v>31</v>
      </c>
      <c r="O3198" t="s">
        <v>32</v>
      </c>
      <c r="P3198" t="s">
        <v>50</v>
      </c>
      <c r="Q3198">
        <v>1</v>
      </c>
      <c r="R3198" t="s">
        <v>43</v>
      </c>
      <c r="S3198" t="s">
        <v>44</v>
      </c>
      <c r="T3198">
        <v>6</v>
      </c>
      <c r="U3198">
        <v>2</v>
      </c>
      <c r="V3198">
        <v>55</v>
      </c>
      <c r="W3198">
        <v>0</v>
      </c>
      <c r="X3198">
        <v>1</v>
      </c>
      <c r="Y3198" t="s">
        <v>77</v>
      </c>
    </row>
    <row r="3199" spans="1:25" x14ac:dyDescent="0.25">
      <c r="A3199" t="s">
        <v>4859</v>
      </c>
      <c r="B3199" t="s">
        <v>4860</v>
      </c>
      <c r="C3199" t="s">
        <v>73</v>
      </c>
      <c r="D3199" t="s">
        <v>39</v>
      </c>
      <c r="E3199" t="s">
        <v>64</v>
      </c>
      <c r="F3199" s="1" t="s">
        <v>15253</v>
      </c>
      <c r="G3199">
        <v>52</v>
      </c>
      <c r="H3199" t="s">
        <v>29</v>
      </c>
      <c r="I3199">
        <v>663</v>
      </c>
      <c r="J3199">
        <v>351.35</v>
      </c>
      <c r="K3199">
        <f>Passenger_Data[[#This Row],[Price_USD]]*1</f>
        <v>351.35</v>
      </c>
      <c r="L3199">
        <v>40</v>
      </c>
      <c r="M3199" t="s">
        <v>30</v>
      </c>
      <c r="N3199" t="s">
        <v>31</v>
      </c>
      <c r="O3199" t="s">
        <v>33</v>
      </c>
      <c r="P3199" t="s">
        <v>50</v>
      </c>
      <c r="Q3199">
        <v>2</v>
      </c>
      <c r="R3199" t="s">
        <v>51</v>
      </c>
      <c r="S3199" t="s">
        <v>61</v>
      </c>
      <c r="T3199">
        <v>5.2</v>
      </c>
      <c r="U3199">
        <v>15</v>
      </c>
      <c r="V3199">
        <v>116</v>
      </c>
      <c r="W3199">
        <v>0</v>
      </c>
      <c r="X3199">
        <v>1</v>
      </c>
      <c r="Y3199" t="s">
        <v>45</v>
      </c>
    </row>
    <row r="3200" spans="1:25" x14ac:dyDescent="0.25">
      <c r="A3200" t="s">
        <v>4861</v>
      </c>
      <c r="B3200" t="s">
        <v>704</v>
      </c>
      <c r="C3200" t="s">
        <v>54</v>
      </c>
      <c r="D3200" t="s">
        <v>28</v>
      </c>
      <c r="E3200" t="s">
        <v>59</v>
      </c>
      <c r="F3200" s="1" t="s">
        <v>15254</v>
      </c>
      <c r="G3200">
        <v>150</v>
      </c>
      <c r="H3200" t="s">
        <v>29</v>
      </c>
      <c r="I3200">
        <v>1075</v>
      </c>
      <c r="J3200">
        <v>499.4</v>
      </c>
      <c r="K3200">
        <f>Passenger_Data[[#This Row],[Price_USD]]*1</f>
        <v>499.4</v>
      </c>
      <c r="L3200">
        <v>29</v>
      </c>
      <c r="M3200" t="s">
        <v>30</v>
      </c>
      <c r="N3200" t="s">
        <v>31</v>
      </c>
      <c r="O3200" t="s">
        <v>33</v>
      </c>
      <c r="P3200" t="s">
        <v>50</v>
      </c>
      <c r="Q3200">
        <v>2</v>
      </c>
      <c r="R3200" t="s">
        <v>65</v>
      </c>
      <c r="S3200" t="s">
        <v>44</v>
      </c>
      <c r="T3200">
        <v>6.3</v>
      </c>
      <c r="U3200">
        <v>7</v>
      </c>
      <c r="V3200">
        <v>94</v>
      </c>
      <c r="W3200">
        <v>0</v>
      </c>
      <c r="X3200">
        <v>0</v>
      </c>
      <c r="Y3200" t="s">
        <v>77</v>
      </c>
    </row>
    <row r="3201" spans="1:25" x14ac:dyDescent="0.25">
      <c r="A3201" t="s">
        <v>4862</v>
      </c>
      <c r="B3201" t="s">
        <v>311</v>
      </c>
      <c r="C3201" t="s">
        <v>82</v>
      </c>
      <c r="D3201" t="s">
        <v>64</v>
      </c>
      <c r="E3201" t="s">
        <v>64</v>
      </c>
      <c r="F3201" s="1" t="s">
        <v>15255</v>
      </c>
      <c r="G3201">
        <v>121</v>
      </c>
      <c r="H3201" t="s">
        <v>86</v>
      </c>
      <c r="I3201">
        <v>1532</v>
      </c>
      <c r="J3201">
        <v>425.39</v>
      </c>
      <c r="K3201">
        <f>Passenger_Data[[#This Row],[Price_USD]]*1</f>
        <v>425.39</v>
      </c>
      <c r="L3201">
        <v>39</v>
      </c>
      <c r="M3201" t="s">
        <v>30</v>
      </c>
      <c r="N3201" t="s">
        <v>31</v>
      </c>
      <c r="O3201" t="s">
        <v>56</v>
      </c>
      <c r="P3201" t="s">
        <v>50</v>
      </c>
      <c r="Q3201">
        <v>3</v>
      </c>
      <c r="R3201" t="s">
        <v>65</v>
      </c>
      <c r="S3201" t="s">
        <v>68</v>
      </c>
      <c r="T3201">
        <v>10</v>
      </c>
      <c r="U3201">
        <v>38</v>
      </c>
      <c r="V3201">
        <v>97</v>
      </c>
      <c r="W3201">
        <v>0</v>
      </c>
      <c r="X3201">
        <v>0</v>
      </c>
      <c r="Y3201" t="s">
        <v>77</v>
      </c>
    </row>
    <row r="3202" spans="1:25" x14ac:dyDescent="0.25">
      <c r="A3202" t="s">
        <v>4863</v>
      </c>
      <c r="B3202" t="s">
        <v>4864</v>
      </c>
      <c r="C3202" t="s">
        <v>82</v>
      </c>
      <c r="D3202" t="s">
        <v>28</v>
      </c>
      <c r="E3202" t="s">
        <v>76</v>
      </c>
      <c r="F3202" s="1" t="s">
        <v>15256</v>
      </c>
      <c r="G3202">
        <v>157</v>
      </c>
      <c r="H3202" t="s">
        <v>29</v>
      </c>
      <c r="I3202">
        <v>1811</v>
      </c>
      <c r="J3202">
        <v>600.36</v>
      </c>
      <c r="K3202">
        <f>Passenger_Data[[#This Row],[Price_USD]]*1</f>
        <v>600.36</v>
      </c>
      <c r="L3202">
        <v>60</v>
      </c>
      <c r="M3202" t="s">
        <v>30</v>
      </c>
      <c r="N3202" t="s">
        <v>31</v>
      </c>
      <c r="O3202" t="s">
        <v>56</v>
      </c>
      <c r="P3202" t="s">
        <v>50</v>
      </c>
      <c r="Q3202">
        <v>3</v>
      </c>
      <c r="R3202" t="s">
        <v>65</v>
      </c>
      <c r="S3202" t="s">
        <v>44</v>
      </c>
      <c r="T3202">
        <v>7</v>
      </c>
      <c r="U3202">
        <v>3</v>
      </c>
      <c r="V3202">
        <v>12</v>
      </c>
      <c r="W3202">
        <v>0</v>
      </c>
      <c r="X3202">
        <v>0</v>
      </c>
      <c r="Y3202" t="s">
        <v>45</v>
      </c>
    </row>
    <row r="3203" spans="1:25" x14ac:dyDescent="0.25">
      <c r="A3203" t="s">
        <v>4865</v>
      </c>
      <c r="B3203" t="s">
        <v>855</v>
      </c>
      <c r="C3203" t="s">
        <v>54</v>
      </c>
      <c r="D3203" t="s">
        <v>28</v>
      </c>
      <c r="E3203" t="s">
        <v>76</v>
      </c>
      <c r="F3203" s="1" t="s">
        <v>15257</v>
      </c>
      <c r="G3203">
        <v>286</v>
      </c>
      <c r="H3203" t="s">
        <v>29</v>
      </c>
      <c r="I3203">
        <v>1556</v>
      </c>
      <c r="J3203">
        <v>353.55</v>
      </c>
      <c r="K3203">
        <f>Passenger_Data[[#This Row],[Price_USD]]*1</f>
        <v>353.55</v>
      </c>
      <c r="L3203">
        <v>40</v>
      </c>
      <c r="M3203" t="s">
        <v>30</v>
      </c>
      <c r="N3203" t="s">
        <v>31</v>
      </c>
      <c r="O3203" t="s">
        <v>42</v>
      </c>
      <c r="P3203" t="s">
        <v>50</v>
      </c>
      <c r="Q3203">
        <v>0</v>
      </c>
      <c r="R3203" t="s">
        <v>65</v>
      </c>
      <c r="S3203" t="s">
        <v>68</v>
      </c>
      <c r="T3203">
        <v>5</v>
      </c>
      <c r="U3203">
        <v>14</v>
      </c>
      <c r="V3203">
        <v>8</v>
      </c>
      <c r="W3203">
        <v>0</v>
      </c>
      <c r="X3203">
        <v>0</v>
      </c>
      <c r="Y3203" t="s">
        <v>77</v>
      </c>
    </row>
    <row r="3204" spans="1:25" x14ac:dyDescent="0.25">
      <c r="A3204" t="s">
        <v>4866</v>
      </c>
      <c r="B3204" t="s">
        <v>594</v>
      </c>
      <c r="C3204" t="s">
        <v>54</v>
      </c>
      <c r="D3204" t="s">
        <v>64</v>
      </c>
      <c r="E3204" t="s">
        <v>28</v>
      </c>
      <c r="F3204" s="1" t="s">
        <v>15258</v>
      </c>
      <c r="G3204">
        <v>196</v>
      </c>
      <c r="H3204" t="s">
        <v>29</v>
      </c>
      <c r="I3204">
        <v>1004</v>
      </c>
      <c r="J3204">
        <v>409.09</v>
      </c>
      <c r="K3204">
        <f>Passenger_Data[[#This Row],[Price_USD]]*1</f>
        <v>409.09</v>
      </c>
      <c r="L3204">
        <v>31</v>
      </c>
      <c r="M3204" t="s">
        <v>30</v>
      </c>
      <c r="N3204" t="s">
        <v>31</v>
      </c>
      <c r="O3204" t="s">
        <v>32</v>
      </c>
      <c r="P3204" t="s">
        <v>33</v>
      </c>
      <c r="Q3204">
        <v>0</v>
      </c>
      <c r="R3204" t="s">
        <v>65</v>
      </c>
      <c r="S3204" t="s">
        <v>61</v>
      </c>
      <c r="T3204">
        <v>6.6</v>
      </c>
      <c r="U3204">
        <v>6</v>
      </c>
      <c r="V3204">
        <v>93</v>
      </c>
      <c r="W3204">
        <v>0</v>
      </c>
      <c r="X3204">
        <v>0</v>
      </c>
      <c r="Y3204" t="s">
        <v>77</v>
      </c>
    </row>
    <row r="3205" spans="1:25" x14ac:dyDescent="0.25">
      <c r="A3205" t="s">
        <v>4867</v>
      </c>
      <c r="B3205" t="s">
        <v>107</v>
      </c>
      <c r="C3205" t="s">
        <v>48</v>
      </c>
      <c r="D3205" t="s">
        <v>28</v>
      </c>
      <c r="E3205" t="s">
        <v>28</v>
      </c>
      <c r="F3205" s="1" t="s">
        <v>15259</v>
      </c>
      <c r="G3205">
        <v>202</v>
      </c>
      <c r="H3205" t="s">
        <v>29</v>
      </c>
      <c r="I3205">
        <v>1632</v>
      </c>
      <c r="J3205">
        <v>416.09</v>
      </c>
      <c r="K3205">
        <f>Passenger_Data[[#This Row],[Price_USD]]*1</f>
        <v>416.09</v>
      </c>
      <c r="L3205">
        <v>65</v>
      </c>
      <c r="M3205" t="s">
        <v>40</v>
      </c>
      <c r="N3205" t="s">
        <v>31</v>
      </c>
      <c r="O3205" t="s">
        <v>56</v>
      </c>
      <c r="P3205" t="s">
        <v>33</v>
      </c>
      <c r="Q3205">
        <v>2</v>
      </c>
      <c r="R3205" t="s">
        <v>65</v>
      </c>
      <c r="S3205" t="s">
        <v>68</v>
      </c>
      <c r="T3205">
        <v>8.1999999999999993</v>
      </c>
      <c r="U3205">
        <v>8</v>
      </c>
      <c r="V3205">
        <v>101</v>
      </c>
      <c r="W3205">
        <v>0</v>
      </c>
      <c r="X3205">
        <v>0</v>
      </c>
      <c r="Y3205" t="s">
        <v>77</v>
      </c>
    </row>
    <row r="3206" spans="1:25" x14ac:dyDescent="0.25">
      <c r="A3206" t="s">
        <v>4868</v>
      </c>
      <c r="B3206" t="s">
        <v>1062</v>
      </c>
      <c r="C3206" t="s">
        <v>54</v>
      </c>
      <c r="D3206" t="s">
        <v>28</v>
      </c>
      <c r="E3206" t="s">
        <v>27</v>
      </c>
      <c r="F3206" s="1" t="s">
        <v>15260</v>
      </c>
      <c r="G3206">
        <v>251</v>
      </c>
      <c r="H3206" t="s">
        <v>86</v>
      </c>
      <c r="I3206">
        <v>1329</v>
      </c>
      <c r="J3206">
        <v>433.82</v>
      </c>
      <c r="K3206">
        <f>Passenger_Data[[#This Row],[Price_USD]]*1</f>
        <v>433.82</v>
      </c>
      <c r="L3206">
        <v>74</v>
      </c>
      <c r="M3206" t="s">
        <v>40</v>
      </c>
      <c r="N3206" t="s">
        <v>60</v>
      </c>
      <c r="O3206" t="s">
        <v>32</v>
      </c>
      <c r="P3206" t="s">
        <v>264</v>
      </c>
      <c r="Q3206">
        <v>2</v>
      </c>
      <c r="R3206" t="s">
        <v>65</v>
      </c>
      <c r="S3206" t="s">
        <v>44</v>
      </c>
      <c r="T3206">
        <v>8.1</v>
      </c>
      <c r="U3206">
        <v>5</v>
      </c>
      <c r="V3206">
        <v>94</v>
      </c>
      <c r="W3206">
        <v>0</v>
      </c>
      <c r="X3206">
        <v>0</v>
      </c>
      <c r="Y3206" t="s">
        <v>36</v>
      </c>
    </row>
    <row r="3207" spans="1:25" x14ac:dyDescent="0.25">
      <c r="A3207" t="s">
        <v>4869</v>
      </c>
      <c r="B3207" t="s">
        <v>1359</v>
      </c>
      <c r="C3207" t="s">
        <v>26</v>
      </c>
      <c r="D3207" t="s">
        <v>64</v>
      </c>
      <c r="E3207" t="s">
        <v>27</v>
      </c>
      <c r="F3207" s="1" t="s">
        <v>15261</v>
      </c>
      <c r="G3207">
        <v>129</v>
      </c>
      <c r="H3207" t="s">
        <v>29</v>
      </c>
      <c r="I3207">
        <v>1454</v>
      </c>
      <c r="J3207">
        <v>177.47</v>
      </c>
      <c r="K3207">
        <f>Passenger_Data[[#This Row],[Price_USD]]*1</f>
        <v>177.47</v>
      </c>
      <c r="L3207">
        <v>71</v>
      </c>
      <c r="M3207" t="s">
        <v>30</v>
      </c>
      <c r="N3207" t="s">
        <v>60</v>
      </c>
      <c r="O3207" t="s">
        <v>42</v>
      </c>
      <c r="P3207" t="s">
        <v>50</v>
      </c>
      <c r="Q3207">
        <v>1</v>
      </c>
      <c r="R3207" t="s">
        <v>34</v>
      </c>
      <c r="S3207" t="s">
        <v>61</v>
      </c>
      <c r="T3207">
        <v>9.1</v>
      </c>
      <c r="U3207">
        <v>19</v>
      </c>
      <c r="V3207">
        <v>60</v>
      </c>
      <c r="W3207">
        <v>0</v>
      </c>
      <c r="X3207">
        <v>1</v>
      </c>
      <c r="Y3207" t="s">
        <v>45</v>
      </c>
    </row>
    <row r="3208" spans="1:25" x14ac:dyDescent="0.25">
      <c r="A3208" t="s">
        <v>4870</v>
      </c>
      <c r="B3208" t="s">
        <v>3307</v>
      </c>
      <c r="C3208" t="s">
        <v>82</v>
      </c>
      <c r="D3208" t="s">
        <v>49</v>
      </c>
      <c r="E3208" t="s">
        <v>76</v>
      </c>
      <c r="F3208" s="1" t="s">
        <v>15262</v>
      </c>
      <c r="G3208">
        <v>138</v>
      </c>
      <c r="H3208" t="s">
        <v>29</v>
      </c>
      <c r="I3208">
        <v>857</v>
      </c>
      <c r="J3208">
        <v>377.37</v>
      </c>
      <c r="K3208">
        <f>Passenger_Data[[#This Row],[Price_USD]]*1</f>
        <v>377.37</v>
      </c>
      <c r="L3208">
        <v>60</v>
      </c>
      <c r="M3208" t="s">
        <v>40</v>
      </c>
      <c r="N3208" t="s">
        <v>41</v>
      </c>
      <c r="O3208" t="s">
        <v>42</v>
      </c>
      <c r="P3208" t="s">
        <v>50</v>
      </c>
      <c r="Q3208">
        <v>1</v>
      </c>
      <c r="R3208" t="s">
        <v>34</v>
      </c>
      <c r="S3208" t="s">
        <v>61</v>
      </c>
      <c r="T3208">
        <v>4.0999999999999996</v>
      </c>
      <c r="U3208">
        <v>2</v>
      </c>
      <c r="V3208">
        <v>51</v>
      </c>
      <c r="W3208">
        <v>0</v>
      </c>
      <c r="X3208">
        <v>0</v>
      </c>
      <c r="Y3208" t="s">
        <v>77</v>
      </c>
    </row>
    <row r="3209" spans="1:25" x14ac:dyDescent="0.25">
      <c r="A3209" t="s">
        <v>4871</v>
      </c>
      <c r="B3209" t="s">
        <v>771</v>
      </c>
      <c r="C3209" t="s">
        <v>82</v>
      </c>
      <c r="D3209" t="s">
        <v>64</v>
      </c>
      <c r="E3209" t="s">
        <v>39</v>
      </c>
      <c r="F3209" s="1" t="s">
        <v>15263</v>
      </c>
      <c r="G3209">
        <v>97</v>
      </c>
      <c r="H3209" t="s">
        <v>29</v>
      </c>
      <c r="I3209">
        <v>1228</v>
      </c>
      <c r="J3209">
        <v>458.36</v>
      </c>
      <c r="K3209">
        <f>Passenger_Data[[#This Row],[Price_USD]]*1</f>
        <v>458.36</v>
      </c>
      <c r="L3209">
        <v>41</v>
      </c>
      <c r="M3209" t="s">
        <v>40</v>
      </c>
      <c r="N3209" t="s">
        <v>31</v>
      </c>
      <c r="O3209" t="s">
        <v>33</v>
      </c>
      <c r="P3209" t="s">
        <v>50</v>
      </c>
      <c r="Q3209">
        <v>2</v>
      </c>
      <c r="R3209" t="s">
        <v>51</v>
      </c>
      <c r="S3209" t="s">
        <v>68</v>
      </c>
      <c r="T3209">
        <v>9.6</v>
      </c>
      <c r="U3209">
        <v>4</v>
      </c>
      <c r="V3209">
        <v>119</v>
      </c>
      <c r="W3209">
        <v>0</v>
      </c>
      <c r="X3209">
        <v>0</v>
      </c>
      <c r="Y3209" t="s">
        <v>77</v>
      </c>
    </row>
    <row r="3210" spans="1:25" x14ac:dyDescent="0.25">
      <c r="A3210" t="s">
        <v>4872</v>
      </c>
      <c r="B3210" t="s">
        <v>2563</v>
      </c>
      <c r="C3210" t="s">
        <v>26</v>
      </c>
      <c r="D3210" t="s">
        <v>49</v>
      </c>
      <c r="E3210" t="s">
        <v>64</v>
      </c>
      <c r="F3210" s="1" t="s">
        <v>15264</v>
      </c>
      <c r="G3210">
        <v>175</v>
      </c>
      <c r="H3210" t="s">
        <v>29</v>
      </c>
      <c r="I3210">
        <v>963</v>
      </c>
      <c r="J3210">
        <v>354.53</v>
      </c>
      <c r="K3210">
        <f>Passenger_Data[[#This Row],[Price_USD]]*1</f>
        <v>354.53</v>
      </c>
      <c r="L3210">
        <v>42</v>
      </c>
      <c r="M3210" t="s">
        <v>40</v>
      </c>
      <c r="N3210" t="s">
        <v>60</v>
      </c>
      <c r="O3210" t="s">
        <v>33</v>
      </c>
      <c r="P3210" t="s">
        <v>264</v>
      </c>
      <c r="Q3210">
        <v>5</v>
      </c>
      <c r="R3210" t="s">
        <v>65</v>
      </c>
      <c r="S3210" t="s">
        <v>68</v>
      </c>
      <c r="T3210">
        <v>5</v>
      </c>
      <c r="U3210">
        <v>0</v>
      </c>
      <c r="V3210">
        <v>56</v>
      </c>
      <c r="W3210">
        <v>0</v>
      </c>
      <c r="X3210">
        <v>1</v>
      </c>
      <c r="Y3210" t="s">
        <v>77</v>
      </c>
    </row>
    <row r="3211" spans="1:25" x14ac:dyDescent="0.25">
      <c r="A3211" t="s">
        <v>4873</v>
      </c>
      <c r="B3211" t="s">
        <v>1036</v>
      </c>
      <c r="C3211" t="s">
        <v>48</v>
      </c>
      <c r="D3211" t="s">
        <v>76</v>
      </c>
      <c r="E3211" t="s">
        <v>76</v>
      </c>
      <c r="F3211" s="1" t="s">
        <v>15265</v>
      </c>
      <c r="G3211">
        <v>157</v>
      </c>
      <c r="H3211" t="s">
        <v>29</v>
      </c>
      <c r="I3211">
        <v>783</v>
      </c>
      <c r="J3211">
        <v>352.84</v>
      </c>
      <c r="K3211">
        <f>Passenger_Data[[#This Row],[Price_USD]]*1</f>
        <v>352.84</v>
      </c>
      <c r="L3211">
        <v>59</v>
      </c>
      <c r="M3211" t="s">
        <v>40</v>
      </c>
      <c r="N3211" t="s">
        <v>60</v>
      </c>
      <c r="O3211" t="s">
        <v>42</v>
      </c>
      <c r="P3211" t="s">
        <v>50</v>
      </c>
      <c r="Q3211">
        <v>1</v>
      </c>
      <c r="R3211" t="s">
        <v>43</v>
      </c>
      <c r="S3211" t="s">
        <v>35</v>
      </c>
      <c r="T3211">
        <v>4.8</v>
      </c>
      <c r="U3211">
        <v>1</v>
      </c>
      <c r="V3211">
        <v>29</v>
      </c>
      <c r="W3211">
        <v>0</v>
      </c>
      <c r="X3211">
        <v>1</v>
      </c>
      <c r="Y3211" t="s">
        <v>36</v>
      </c>
    </row>
    <row r="3212" spans="1:25" x14ac:dyDescent="0.25">
      <c r="A3212" t="s">
        <v>4874</v>
      </c>
      <c r="B3212" t="s">
        <v>4875</v>
      </c>
      <c r="C3212" t="s">
        <v>26</v>
      </c>
      <c r="D3212" t="s">
        <v>76</v>
      </c>
      <c r="E3212" t="s">
        <v>28</v>
      </c>
      <c r="F3212" s="1" t="s">
        <v>15266</v>
      </c>
      <c r="G3212">
        <v>236</v>
      </c>
      <c r="H3212" t="s">
        <v>29</v>
      </c>
      <c r="I3212">
        <v>730</v>
      </c>
      <c r="J3212">
        <v>431.09</v>
      </c>
      <c r="K3212">
        <f>Passenger_Data[[#This Row],[Price_USD]]*1</f>
        <v>431.09</v>
      </c>
      <c r="L3212">
        <v>57</v>
      </c>
      <c r="M3212" t="s">
        <v>40</v>
      </c>
      <c r="N3212" t="s">
        <v>31</v>
      </c>
      <c r="O3212" t="s">
        <v>42</v>
      </c>
      <c r="P3212" t="s">
        <v>33</v>
      </c>
      <c r="Q3212">
        <v>2</v>
      </c>
      <c r="R3212" t="s">
        <v>65</v>
      </c>
      <c r="S3212" t="s">
        <v>35</v>
      </c>
      <c r="T3212">
        <v>6.4</v>
      </c>
      <c r="U3212">
        <v>17</v>
      </c>
      <c r="V3212">
        <v>16</v>
      </c>
      <c r="W3212">
        <v>0</v>
      </c>
      <c r="X3212">
        <v>0</v>
      </c>
      <c r="Y3212" t="s">
        <v>36</v>
      </c>
    </row>
    <row r="3213" spans="1:25" x14ac:dyDescent="0.25">
      <c r="A3213" t="s">
        <v>4876</v>
      </c>
      <c r="B3213" t="s">
        <v>4877</v>
      </c>
      <c r="C3213" t="s">
        <v>73</v>
      </c>
      <c r="D3213" t="s">
        <v>49</v>
      </c>
      <c r="E3213" t="s">
        <v>64</v>
      </c>
      <c r="F3213" s="1" t="s">
        <v>15267</v>
      </c>
      <c r="G3213">
        <v>126</v>
      </c>
      <c r="H3213" t="s">
        <v>29</v>
      </c>
      <c r="I3213">
        <v>1481</v>
      </c>
      <c r="J3213">
        <v>179.22</v>
      </c>
      <c r="K3213">
        <f>Passenger_Data[[#This Row],[Price_USD]]*1</f>
        <v>179.22</v>
      </c>
      <c r="L3213">
        <v>26</v>
      </c>
      <c r="M3213" t="s">
        <v>30</v>
      </c>
      <c r="N3213" t="s">
        <v>41</v>
      </c>
      <c r="O3213" t="s">
        <v>32</v>
      </c>
      <c r="P3213" t="s">
        <v>50</v>
      </c>
      <c r="Q3213">
        <v>0</v>
      </c>
      <c r="R3213" t="s">
        <v>65</v>
      </c>
      <c r="S3213" t="s">
        <v>35</v>
      </c>
      <c r="T3213">
        <v>6.9</v>
      </c>
      <c r="U3213">
        <v>10</v>
      </c>
      <c r="V3213">
        <v>18</v>
      </c>
      <c r="W3213">
        <v>0</v>
      </c>
      <c r="X3213">
        <v>1</v>
      </c>
      <c r="Y3213" t="s">
        <v>36</v>
      </c>
    </row>
    <row r="3214" spans="1:25" x14ac:dyDescent="0.25">
      <c r="A3214" t="s">
        <v>4878</v>
      </c>
      <c r="B3214" t="s">
        <v>402</v>
      </c>
      <c r="C3214" t="s">
        <v>48</v>
      </c>
      <c r="D3214" t="s">
        <v>28</v>
      </c>
      <c r="E3214" t="s">
        <v>28</v>
      </c>
      <c r="F3214" s="1" t="s">
        <v>15268</v>
      </c>
      <c r="G3214">
        <v>163</v>
      </c>
      <c r="H3214" t="s">
        <v>29</v>
      </c>
      <c r="I3214">
        <v>1054</v>
      </c>
      <c r="J3214">
        <v>282.62</v>
      </c>
      <c r="K3214">
        <f>Passenger_Data[[#This Row],[Price_USD]]*1</f>
        <v>282.62</v>
      </c>
      <c r="L3214">
        <v>34</v>
      </c>
      <c r="M3214" t="s">
        <v>40</v>
      </c>
      <c r="N3214" t="s">
        <v>31</v>
      </c>
      <c r="O3214" t="s">
        <v>56</v>
      </c>
      <c r="P3214" t="s">
        <v>83</v>
      </c>
      <c r="Q3214">
        <v>2</v>
      </c>
      <c r="R3214" t="s">
        <v>43</v>
      </c>
      <c r="S3214" t="s">
        <v>35</v>
      </c>
      <c r="T3214">
        <v>8</v>
      </c>
      <c r="U3214">
        <v>6</v>
      </c>
      <c r="V3214">
        <v>111</v>
      </c>
      <c r="W3214">
        <v>1</v>
      </c>
      <c r="X3214">
        <v>0</v>
      </c>
      <c r="Y3214" t="s">
        <v>36</v>
      </c>
    </row>
    <row r="3215" spans="1:25" x14ac:dyDescent="0.25">
      <c r="A3215" t="s">
        <v>4879</v>
      </c>
      <c r="B3215" t="s">
        <v>2603</v>
      </c>
      <c r="C3215" t="s">
        <v>54</v>
      </c>
      <c r="D3215" t="s">
        <v>59</v>
      </c>
      <c r="E3215" t="s">
        <v>76</v>
      </c>
      <c r="F3215" s="1" t="s">
        <v>15269</v>
      </c>
      <c r="G3215">
        <v>151</v>
      </c>
      <c r="H3215" t="s">
        <v>29</v>
      </c>
      <c r="I3215">
        <v>1499</v>
      </c>
      <c r="J3215">
        <v>295.52999999999997</v>
      </c>
      <c r="K3215">
        <f>Passenger_Data[[#This Row],[Price_USD]]*1</f>
        <v>295.52999999999997</v>
      </c>
      <c r="L3215">
        <v>55</v>
      </c>
      <c r="M3215" t="s">
        <v>30</v>
      </c>
      <c r="N3215" t="s">
        <v>31</v>
      </c>
      <c r="O3215" t="s">
        <v>42</v>
      </c>
      <c r="P3215" t="s">
        <v>33</v>
      </c>
      <c r="Q3215">
        <v>1</v>
      </c>
      <c r="R3215" t="s">
        <v>65</v>
      </c>
      <c r="S3215" t="s">
        <v>35</v>
      </c>
      <c r="T3215">
        <v>4.8</v>
      </c>
      <c r="U3215">
        <v>14</v>
      </c>
      <c r="V3215">
        <v>72</v>
      </c>
      <c r="W3215">
        <v>0</v>
      </c>
      <c r="X3215">
        <v>0</v>
      </c>
      <c r="Y3215" t="s">
        <v>45</v>
      </c>
    </row>
    <row r="3216" spans="1:25" x14ac:dyDescent="0.25">
      <c r="A3216" t="s">
        <v>4880</v>
      </c>
      <c r="B3216" t="s">
        <v>339</v>
      </c>
      <c r="C3216" t="s">
        <v>48</v>
      </c>
      <c r="D3216" t="s">
        <v>76</v>
      </c>
      <c r="E3216" t="s">
        <v>76</v>
      </c>
      <c r="F3216" s="1" t="s">
        <v>15270</v>
      </c>
      <c r="G3216">
        <v>243</v>
      </c>
      <c r="H3216" t="s">
        <v>29</v>
      </c>
      <c r="I3216">
        <v>1251</v>
      </c>
      <c r="J3216">
        <v>234.23</v>
      </c>
      <c r="K3216">
        <f>Passenger_Data[[#This Row],[Price_USD]]*1</f>
        <v>234.23</v>
      </c>
      <c r="L3216">
        <v>76</v>
      </c>
      <c r="M3216" t="s">
        <v>40</v>
      </c>
      <c r="N3216" t="s">
        <v>60</v>
      </c>
      <c r="O3216" t="s">
        <v>32</v>
      </c>
      <c r="P3216" t="s">
        <v>50</v>
      </c>
      <c r="Q3216">
        <v>1</v>
      </c>
      <c r="R3216" t="s">
        <v>65</v>
      </c>
      <c r="S3216" t="s">
        <v>68</v>
      </c>
      <c r="T3216">
        <v>4.5999999999999996</v>
      </c>
      <c r="U3216">
        <v>3</v>
      </c>
      <c r="V3216">
        <v>118</v>
      </c>
      <c r="W3216">
        <v>0</v>
      </c>
      <c r="X3216">
        <v>0</v>
      </c>
      <c r="Y3216" t="s">
        <v>45</v>
      </c>
    </row>
    <row r="3217" spans="1:25" x14ac:dyDescent="0.25">
      <c r="A3217" t="s">
        <v>4881</v>
      </c>
      <c r="B3217" t="s">
        <v>4786</v>
      </c>
      <c r="C3217" t="s">
        <v>48</v>
      </c>
      <c r="D3217" t="s">
        <v>64</v>
      </c>
      <c r="E3217" t="s">
        <v>55</v>
      </c>
      <c r="F3217" s="1" t="s">
        <v>15271</v>
      </c>
      <c r="G3217">
        <v>239</v>
      </c>
      <c r="H3217" t="s">
        <v>29</v>
      </c>
      <c r="I3217">
        <v>1753</v>
      </c>
      <c r="J3217">
        <v>271.31</v>
      </c>
      <c r="K3217">
        <f>Passenger_Data[[#This Row],[Price_USD]]*1</f>
        <v>271.31</v>
      </c>
      <c r="L3217">
        <v>42</v>
      </c>
      <c r="M3217" t="s">
        <v>40</v>
      </c>
      <c r="N3217" t="s">
        <v>31</v>
      </c>
      <c r="O3217" t="s">
        <v>56</v>
      </c>
      <c r="P3217" t="s">
        <v>50</v>
      </c>
      <c r="Q3217">
        <v>0</v>
      </c>
      <c r="R3217" t="s">
        <v>65</v>
      </c>
      <c r="S3217" t="s">
        <v>44</v>
      </c>
      <c r="T3217">
        <v>5.7</v>
      </c>
      <c r="U3217">
        <v>3</v>
      </c>
      <c r="V3217">
        <v>113</v>
      </c>
      <c r="W3217">
        <v>0</v>
      </c>
      <c r="X3217">
        <v>0</v>
      </c>
      <c r="Y3217" t="s">
        <v>45</v>
      </c>
    </row>
    <row r="3218" spans="1:25" x14ac:dyDescent="0.25">
      <c r="A3218" t="s">
        <v>4882</v>
      </c>
      <c r="B3218" t="s">
        <v>4657</v>
      </c>
      <c r="C3218" t="s">
        <v>73</v>
      </c>
      <c r="D3218" t="s">
        <v>76</v>
      </c>
      <c r="E3218" t="s">
        <v>49</v>
      </c>
      <c r="F3218" s="1" t="s">
        <v>15272</v>
      </c>
      <c r="G3218">
        <v>186</v>
      </c>
      <c r="H3218" t="s">
        <v>29</v>
      </c>
      <c r="I3218">
        <v>1178</v>
      </c>
      <c r="J3218">
        <v>615.07000000000005</v>
      </c>
      <c r="K3218">
        <f>Passenger_Data[[#This Row],[Price_USD]]*1</f>
        <v>615.07000000000005</v>
      </c>
      <c r="L3218">
        <v>53</v>
      </c>
      <c r="M3218" t="s">
        <v>30</v>
      </c>
      <c r="N3218" t="s">
        <v>60</v>
      </c>
      <c r="O3218" t="s">
        <v>33</v>
      </c>
      <c r="P3218" t="s">
        <v>83</v>
      </c>
      <c r="Q3218">
        <v>2</v>
      </c>
      <c r="R3218" t="s">
        <v>43</v>
      </c>
      <c r="S3218" t="s">
        <v>44</v>
      </c>
      <c r="T3218">
        <v>6.6</v>
      </c>
      <c r="U3218">
        <v>45</v>
      </c>
      <c r="V3218">
        <v>116</v>
      </c>
      <c r="W3218">
        <v>1</v>
      </c>
      <c r="X3218">
        <v>0</v>
      </c>
      <c r="Y3218" t="s">
        <v>45</v>
      </c>
    </row>
    <row r="3219" spans="1:25" x14ac:dyDescent="0.25">
      <c r="A3219" t="s">
        <v>4883</v>
      </c>
      <c r="B3219" t="s">
        <v>257</v>
      </c>
      <c r="C3219" t="s">
        <v>73</v>
      </c>
      <c r="D3219" t="s">
        <v>27</v>
      </c>
      <c r="E3219" t="s">
        <v>64</v>
      </c>
      <c r="F3219" s="1" t="s">
        <v>15273</v>
      </c>
      <c r="G3219">
        <v>178</v>
      </c>
      <c r="H3219" t="s">
        <v>108</v>
      </c>
      <c r="I3219">
        <v>838</v>
      </c>
      <c r="J3219">
        <v>402.87</v>
      </c>
      <c r="K3219">
        <f>Passenger_Data[[#This Row],[Price_USD]]*1</f>
        <v>402.87</v>
      </c>
      <c r="L3219">
        <v>34</v>
      </c>
      <c r="M3219" t="s">
        <v>40</v>
      </c>
      <c r="N3219" t="s">
        <v>31</v>
      </c>
      <c r="O3219" t="s">
        <v>32</v>
      </c>
      <c r="P3219" t="s">
        <v>50</v>
      </c>
      <c r="Q3219">
        <v>1</v>
      </c>
      <c r="R3219" t="s">
        <v>65</v>
      </c>
      <c r="S3219" t="s">
        <v>68</v>
      </c>
      <c r="T3219">
        <v>4.5</v>
      </c>
      <c r="U3219">
        <v>1</v>
      </c>
      <c r="V3219">
        <v>39</v>
      </c>
      <c r="W3219">
        <v>0</v>
      </c>
      <c r="X3219">
        <v>0</v>
      </c>
      <c r="Y3219" t="s">
        <v>77</v>
      </c>
    </row>
    <row r="3220" spans="1:25" x14ac:dyDescent="0.25">
      <c r="A3220" t="s">
        <v>4884</v>
      </c>
      <c r="B3220" t="s">
        <v>564</v>
      </c>
      <c r="C3220" t="s">
        <v>48</v>
      </c>
      <c r="D3220" t="s">
        <v>55</v>
      </c>
      <c r="E3220" t="s">
        <v>28</v>
      </c>
      <c r="F3220" s="1" t="s">
        <v>15274</v>
      </c>
      <c r="G3220">
        <v>247</v>
      </c>
      <c r="H3220" t="s">
        <v>86</v>
      </c>
      <c r="I3220">
        <v>866</v>
      </c>
      <c r="J3220">
        <v>284.61</v>
      </c>
      <c r="K3220">
        <f>Passenger_Data[[#This Row],[Price_USD]]*1</f>
        <v>284.61</v>
      </c>
      <c r="L3220">
        <v>36</v>
      </c>
      <c r="M3220" t="s">
        <v>30</v>
      </c>
      <c r="N3220" t="s">
        <v>31</v>
      </c>
      <c r="O3220" t="s">
        <v>33</v>
      </c>
      <c r="P3220" t="s">
        <v>50</v>
      </c>
      <c r="Q3220">
        <v>1</v>
      </c>
      <c r="R3220" t="s">
        <v>51</v>
      </c>
      <c r="S3220" t="s">
        <v>44</v>
      </c>
      <c r="T3220">
        <v>5.0999999999999996</v>
      </c>
      <c r="U3220">
        <v>6</v>
      </c>
      <c r="V3220">
        <v>52</v>
      </c>
      <c r="W3220">
        <v>0</v>
      </c>
      <c r="X3220">
        <v>0</v>
      </c>
      <c r="Y3220" t="s">
        <v>77</v>
      </c>
    </row>
    <row r="3221" spans="1:25" x14ac:dyDescent="0.25">
      <c r="A3221" t="s">
        <v>4885</v>
      </c>
      <c r="B3221" t="s">
        <v>1375</v>
      </c>
      <c r="C3221" t="s">
        <v>82</v>
      </c>
      <c r="D3221" t="s">
        <v>64</v>
      </c>
      <c r="E3221" t="s">
        <v>27</v>
      </c>
      <c r="F3221" s="1" t="s">
        <v>15275</v>
      </c>
      <c r="G3221">
        <v>303</v>
      </c>
      <c r="H3221" t="s">
        <v>29</v>
      </c>
      <c r="I3221">
        <v>1033</v>
      </c>
      <c r="J3221">
        <v>240.57</v>
      </c>
      <c r="K3221">
        <f>Passenger_Data[[#This Row],[Price_USD]]*1</f>
        <v>240.57</v>
      </c>
      <c r="L3221">
        <v>21</v>
      </c>
      <c r="M3221" t="s">
        <v>30</v>
      </c>
      <c r="N3221" t="s">
        <v>31</v>
      </c>
      <c r="O3221" t="s">
        <v>32</v>
      </c>
      <c r="P3221" t="s">
        <v>264</v>
      </c>
      <c r="Q3221">
        <v>0</v>
      </c>
      <c r="R3221" t="s">
        <v>65</v>
      </c>
      <c r="S3221" t="s">
        <v>68</v>
      </c>
      <c r="T3221">
        <v>6.2</v>
      </c>
      <c r="U3221">
        <v>10</v>
      </c>
      <c r="V3221">
        <v>7</v>
      </c>
      <c r="W3221">
        <v>0</v>
      </c>
      <c r="X3221">
        <v>0</v>
      </c>
      <c r="Y3221" t="s">
        <v>45</v>
      </c>
    </row>
    <row r="3222" spans="1:25" x14ac:dyDescent="0.25">
      <c r="A3222" t="s">
        <v>4886</v>
      </c>
      <c r="B3222" t="s">
        <v>478</v>
      </c>
      <c r="C3222" t="s">
        <v>48</v>
      </c>
      <c r="D3222" t="s">
        <v>39</v>
      </c>
      <c r="E3222" t="s">
        <v>59</v>
      </c>
      <c r="F3222" s="1" t="s">
        <v>15276</v>
      </c>
      <c r="G3222">
        <v>131</v>
      </c>
      <c r="H3222" t="s">
        <v>29</v>
      </c>
      <c r="I3222">
        <v>1376</v>
      </c>
      <c r="J3222">
        <v>226.27</v>
      </c>
      <c r="K3222">
        <f>Passenger_Data[[#This Row],[Price_USD]]*1</f>
        <v>226.27</v>
      </c>
      <c r="L3222">
        <v>69</v>
      </c>
      <c r="M3222" t="s">
        <v>30</v>
      </c>
      <c r="N3222" t="s">
        <v>31</v>
      </c>
      <c r="O3222" t="s">
        <v>56</v>
      </c>
      <c r="P3222" t="s">
        <v>83</v>
      </c>
      <c r="Q3222">
        <v>1</v>
      </c>
      <c r="R3222" t="s">
        <v>51</v>
      </c>
      <c r="S3222" t="s">
        <v>61</v>
      </c>
      <c r="T3222">
        <v>7.2</v>
      </c>
      <c r="U3222">
        <v>23</v>
      </c>
      <c r="V3222">
        <v>51</v>
      </c>
      <c r="W3222">
        <v>0</v>
      </c>
      <c r="X3222">
        <v>0</v>
      </c>
      <c r="Y3222" t="s">
        <v>45</v>
      </c>
    </row>
    <row r="3223" spans="1:25" x14ac:dyDescent="0.25">
      <c r="A3223" t="s">
        <v>4887</v>
      </c>
      <c r="B3223" t="s">
        <v>3367</v>
      </c>
      <c r="C3223" t="s">
        <v>73</v>
      </c>
      <c r="D3223" t="s">
        <v>55</v>
      </c>
      <c r="E3223" t="s">
        <v>49</v>
      </c>
      <c r="F3223" s="1" t="s">
        <v>15277</v>
      </c>
      <c r="G3223">
        <v>202</v>
      </c>
      <c r="H3223" t="s">
        <v>29</v>
      </c>
      <c r="I3223">
        <v>1416</v>
      </c>
      <c r="J3223">
        <v>559.63</v>
      </c>
      <c r="K3223">
        <f>Passenger_Data[[#This Row],[Price_USD]]*1</f>
        <v>559.63</v>
      </c>
      <c r="L3223">
        <v>50</v>
      </c>
      <c r="M3223" t="s">
        <v>40</v>
      </c>
      <c r="N3223" t="s">
        <v>41</v>
      </c>
      <c r="O3223" t="s">
        <v>56</v>
      </c>
      <c r="P3223" t="s">
        <v>50</v>
      </c>
      <c r="Q3223">
        <v>3</v>
      </c>
      <c r="R3223" t="s">
        <v>65</v>
      </c>
      <c r="S3223" t="s">
        <v>35</v>
      </c>
      <c r="T3223">
        <v>10</v>
      </c>
      <c r="U3223">
        <v>24</v>
      </c>
      <c r="V3223">
        <v>105</v>
      </c>
      <c r="W3223">
        <v>0</v>
      </c>
      <c r="X3223">
        <v>0</v>
      </c>
      <c r="Y3223" t="s">
        <v>36</v>
      </c>
    </row>
    <row r="3224" spans="1:25" x14ac:dyDescent="0.25">
      <c r="A3224" t="s">
        <v>4888</v>
      </c>
      <c r="B3224" t="s">
        <v>4889</v>
      </c>
      <c r="C3224" t="s">
        <v>73</v>
      </c>
      <c r="D3224" t="s">
        <v>55</v>
      </c>
      <c r="E3224" t="s">
        <v>28</v>
      </c>
      <c r="F3224" s="1" t="s">
        <v>15278</v>
      </c>
      <c r="G3224">
        <v>201</v>
      </c>
      <c r="H3224" t="s">
        <v>29</v>
      </c>
      <c r="I3224">
        <v>1320</v>
      </c>
      <c r="J3224">
        <v>487.43</v>
      </c>
      <c r="K3224">
        <f>Passenger_Data[[#This Row],[Price_USD]]*1</f>
        <v>487.43</v>
      </c>
      <c r="L3224">
        <v>33</v>
      </c>
      <c r="M3224" t="s">
        <v>30</v>
      </c>
      <c r="N3224" t="s">
        <v>60</v>
      </c>
      <c r="O3224" t="s">
        <v>56</v>
      </c>
      <c r="P3224" t="s">
        <v>50</v>
      </c>
      <c r="Q3224">
        <v>2</v>
      </c>
      <c r="R3224" t="s">
        <v>65</v>
      </c>
      <c r="S3224" t="s">
        <v>68</v>
      </c>
      <c r="T3224">
        <v>9</v>
      </c>
      <c r="U3224">
        <v>14</v>
      </c>
      <c r="V3224">
        <v>18</v>
      </c>
      <c r="W3224">
        <v>0</v>
      </c>
      <c r="X3224">
        <v>0</v>
      </c>
      <c r="Y3224" t="s">
        <v>77</v>
      </c>
    </row>
    <row r="3225" spans="1:25" x14ac:dyDescent="0.25">
      <c r="A3225" t="s">
        <v>4890</v>
      </c>
      <c r="B3225" t="s">
        <v>3262</v>
      </c>
      <c r="C3225" t="s">
        <v>26</v>
      </c>
      <c r="D3225" t="s">
        <v>55</v>
      </c>
      <c r="E3225" t="s">
        <v>55</v>
      </c>
      <c r="F3225" s="1" t="s">
        <v>15279</v>
      </c>
      <c r="G3225">
        <v>241</v>
      </c>
      <c r="H3225" t="s">
        <v>29</v>
      </c>
      <c r="I3225">
        <v>1036</v>
      </c>
      <c r="J3225">
        <v>341.54</v>
      </c>
      <c r="K3225">
        <f>Passenger_Data[[#This Row],[Price_USD]]*1</f>
        <v>341.54</v>
      </c>
      <c r="L3225">
        <v>21</v>
      </c>
      <c r="M3225" t="s">
        <v>40</v>
      </c>
      <c r="N3225" t="s">
        <v>60</v>
      </c>
      <c r="O3225" t="s">
        <v>32</v>
      </c>
      <c r="P3225" t="s">
        <v>50</v>
      </c>
      <c r="Q3225">
        <v>1</v>
      </c>
      <c r="R3225" t="s">
        <v>65</v>
      </c>
      <c r="S3225" t="s">
        <v>61</v>
      </c>
      <c r="T3225">
        <v>6.3</v>
      </c>
      <c r="U3225">
        <v>1</v>
      </c>
      <c r="V3225">
        <v>38</v>
      </c>
      <c r="W3225">
        <v>0</v>
      </c>
      <c r="X3225">
        <v>1</v>
      </c>
      <c r="Y3225" t="s">
        <v>36</v>
      </c>
    </row>
    <row r="3226" spans="1:25" x14ac:dyDescent="0.25">
      <c r="A3226" t="s">
        <v>4891</v>
      </c>
      <c r="B3226" t="s">
        <v>1597</v>
      </c>
      <c r="C3226" t="s">
        <v>26</v>
      </c>
      <c r="D3226" t="s">
        <v>64</v>
      </c>
      <c r="E3226" t="s">
        <v>55</v>
      </c>
      <c r="F3226" s="1" t="s">
        <v>15280</v>
      </c>
      <c r="G3226">
        <v>206</v>
      </c>
      <c r="H3226" t="s">
        <v>29</v>
      </c>
      <c r="I3226">
        <v>1687</v>
      </c>
      <c r="J3226">
        <v>189.86</v>
      </c>
      <c r="K3226">
        <f>Passenger_Data[[#This Row],[Price_USD]]*1</f>
        <v>189.86</v>
      </c>
      <c r="L3226">
        <v>66</v>
      </c>
      <c r="M3226" t="s">
        <v>40</v>
      </c>
      <c r="N3226" t="s">
        <v>31</v>
      </c>
      <c r="O3226" t="s">
        <v>56</v>
      </c>
      <c r="P3226" t="s">
        <v>50</v>
      </c>
      <c r="Q3226">
        <v>3</v>
      </c>
      <c r="R3226" t="s">
        <v>65</v>
      </c>
      <c r="S3226" t="s">
        <v>44</v>
      </c>
      <c r="T3226">
        <v>5.6</v>
      </c>
      <c r="U3226">
        <v>6</v>
      </c>
      <c r="V3226">
        <v>55</v>
      </c>
      <c r="W3226">
        <v>0</v>
      </c>
      <c r="X3226">
        <v>0</v>
      </c>
      <c r="Y3226" t="s">
        <v>45</v>
      </c>
    </row>
    <row r="3227" spans="1:25" x14ac:dyDescent="0.25">
      <c r="A3227" t="s">
        <v>4892</v>
      </c>
      <c r="B3227" t="s">
        <v>311</v>
      </c>
      <c r="C3227" t="s">
        <v>73</v>
      </c>
      <c r="D3227" t="s">
        <v>49</v>
      </c>
      <c r="E3227" t="s">
        <v>28</v>
      </c>
      <c r="F3227" s="1" t="s">
        <v>15281</v>
      </c>
      <c r="G3227">
        <v>196</v>
      </c>
      <c r="H3227" t="s">
        <v>86</v>
      </c>
      <c r="I3227">
        <v>1272</v>
      </c>
      <c r="J3227">
        <v>270.32</v>
      </c>
      <c r="K3227">
        <f>Passenger_Data[[#This Row],[Price_USD]]*1</f>
        <v>270.32</v>
      </c>
      <c r="L3227">
        <v>25</v>
      </c>
      <c r="M3227" t="s">
        <v>40</v>
      </c>
      <c r="N3227" t="s">
        <v>41</v>
      </c>
      <c r="O3227" t="s">
        <v>32</v>
      </c>
      <c r="P3227" t="s">
        <v>50</v>
      </c>
      <c r="Q3227">
        <v>3</v>
      </c>
      <c r="R3227" t="s">
        <v>51</v>
      </c>
      <c r="S3227" t="s">
        <v>44</v>
      </c>
      <c r="T3227">
        <v>7.6</v>
      </c>
      <c r="U3227">
        <v>1</v>
      </c>
      <c r="V3227">
        <v>13</v>
      </c>
      <c r="W3227">
        <v>0</v>
      </c>
      <c r="X3227">
        <v>0</v>
      </c>
      <c r="Y3227" t="s">
        <v>36</v>
      </c>
    </row>
    <row r="3228" spans="1:25" x14ac:dyDescent="0.25">
      <c r="A3228" t="s">
        <v>4893</v>
      </c>
      <c r="B3228" t="s">
        <v>1576</v>
      </c>
      <c r="C3228" t="s">
        <v>73</v>
      </c>
      <c r="D3228" t="s">
        <v>76</v>
      </c>
      <c r="E3228" t="s">
        <v>39</v>
      </c>
      <c r="F3228" s="1" t="s">
        <v>15282</v>
      </c>
      <c r="G3228">
        <v>231</v>
      </c>
      <c r="H3228" t="s">
        <v>29</v>
      </c>
      <c r="I3228">
        <v>1226</v>
      </c>
      <c r="J3228">
        <v>316.74</v>
      </c>
      <c r="K3228">
        <f>Passenger_Data[[#This Row],[Price_USD]]*1</f>
        <v>316.74</v>
      </c>
      <c r="L3228">
        <v>25</v>
      </c>
      <c r="M3228" t="s">
        <v>30</v>
      </c>
      <c r="N3228" t="s">
        <v>60</v>
      </c>
      <c r="O3228" t="s">
        <v>33</v>
      </c>
      <c r="P3228" t="s">
        <v>50</v>
      </c>
      <c r="Q3228">
        <v>4</v>
      </c>
      <c r="R3228" t="s">
        <v>51</v>
      </c>
      <c r="S3228" t="s">
        <v>35</v>
      </c>
      <c r="T3228">
        <v>7.2</v>
      </c>
      <c r="U3228">
        <v>11</v>
      </c>
      <c r="V3228">
        <v>80</v>
      </c>
      <c r="W3228">
        <v>0</v>
      </c>
      <c r="X3228">
        <v>0</v>
      </c>
      <c r="Y3228" t="s">
        <v>36</v>
      </c>
    </row>
    <row r="3229" spans="1:25" x14ac:dyDescent="0.25">
      <c r="A3229" t="s">
        <v>4894</v>
      </c>
      <c r="B3229" t="s">
        <v>620</v>
      </c>
      <c r="C3229" t="s">
        <v>82</v>
      </c>
      <c r="D3229" t="s">
        <v>76</v>
      </c>
      <c r="E3229" t="s">
        <v>76</v>
      </c>
      <c r="F3229" s="1" t="s">
        <v>15283</v>
      </c>
      <c r="G3229">
        <v>149</v>
      </c>
      <c r="H3229" t="s">
        <v>29</v>
      </c>
      <c r="I3229">
        <v>873</v>
      </c>
      <c r="J3229">
        <v>195.65</v>
      </c>
      <c r="K3229">
        <f>Passenger_Data[[#This Row],[Price_USD]]*1</f>
        <v>195.65</v>
      </c>
      <c r="L3229">
        <v>76</v>
      </c>
      <c r="M3229" t="s">
        <v>40</v>
      </c>
      <c r="N3229" t="s">
        <v>60</v>
      </c>
      <c r="O3229" t="s">
        <v>32</v>
      </c>
      <c r="P3229" t="s">
        <v>83</v>
      </c>
      <c r="Q3229">
        <v>5</v>
      </c>
      <c r="R3229" t="s">
        <v>65</v>
      </c>
      <c r="S3229" t="s">
        <v>35</v>
      </c>
      <c r="T3229">
        <v>8.1999999999999993</v>
      </c>
      <c r="U3229">
        <v>2</v>
      </c>
      <c r="V3229">
        <v>63</v>
      </c>
      <c r="W3229">
        <v>0</v>
      </c>
      <c r="X3229">
        <v>0</v>
      </c>
      <c r="Y3229" t="s">
        <v>45</v>
      </c>
    </row>
    <row r="3230" spans="1:25" x14ac:dyDescent="0.25">
      <c r="A3230" t="s">
        <v>4895</v>
      </c>
      <c r="B3230" t="s">
        <v>2608</v>
      </c>
      <c r="C3230" t="s">
        <v>26</v>
      </c>
      <c r="D3230" t="s">
        <v>27</v>
      </c>
      <c r="E3230" t="s">
        <v>55</v>
      </c>
      <c r="F3230" s="1" t="s">
        <v>15284</v>
      </c>
      <c r="G3230">
        <v>-4</v>
      </c>
      <c r="H3230" t="s">
        <v>29</v>
      </c>
      <c r="I3230">
        <v>879</v>
      </c>
      <c r="J3230">
        <v>387.38</v>
      </c>
      <c r="K3230">
        <f>Passenger_Data[[#This Row],[Price_USD]]*1</f>
        <v>387.38</v>
      </c>
      <c r="L3230">
        <v>27</v>
      </c>
      <c r="M3230" t="s">
        <v>30</v>
      </c>
      <c r="N3230" t="s">
        <v>31</v>
      </c>
      <c r="O3230" t="s">
        <v>32</v>
      </c>
      <c r="P3230" t="s">
        <v>83</v>
      </c>
      <c r="Q3230">
        <v>2</v>
      </c>
      <c r="R3230" t="s">
        <v>43</v>
      </c>
      <c r="S3230" t="s">
        <v>35</v>
      </c>
      <c r="T3230">
        <v>6.3</v>
      </c>
      <c r="U3230">
        <v>10</v>
      </c>
      <c r="V3230">
        <v>45</v>
      </c>
      <c r="W3230">
        <v>0</v>
      </c>
      <c r="X3230">
        <v>0</v>
      </c>
      <c r="Y3230" t="s">
        <v>45</v>
      </c>
    </row>
    <row r="3231" spans="1:25" x14ac:dyDescent="0.25">
      <c r="A3231" t="s">
        <v>4896</v>
      </c>
      <c r="B3231" t="s">
        <v>4897</v>
      </c>
      <c r="C3231" t="s">
        <v>82</v>
      </c>
      <c r="D3231" t="s">
        <v>39</v>
      </c>
      <c r="E3231" t="s">
        <v>64</v>
      </c>
      <c r="F3231" s="1" t="s">
        <v>15285</v>
      </c>
      <c r="G3231">
        <v>195</v>
      </c>
      <c r="H3231" t="s">
        <v>29</v>
      </c>
      <c r="I3231">
        <v>966</v>
      </c>
      <c r="J3231">
        <v>333.57</v>
      </c>
      <c r="K3231">
        <f>Passenger_Data[[#This Row],[Price_USD]]*1</f>
        <v>333.57</v>
      </c>
      <c r="L3231">
        <v>29</v>
      </c>
      <c r="M3231" t="s">
        <v>40</v>
      </c>
      <c r="N3231" t="s">
        <v>31</v>
      </c>
      <c r="O3231" t="s">
        <v>33</v>
      </c>
      <c r="P3231" t="s">
        <v>33</v>
      </c>
      <c r="Q3231">
        <v>1</v>
      </c>
      <c r="R3231" t="s">
        <v>43</v>
      </c>
      <c r="S3231" t="s">
        <v>44</v>
      </c>
      <c r="T3231">
        <v>8.5</v>
      </c>
      <c r="U3231">
        <v>9</v>
      </c>
      <c r="V3231">
        <v>16</v>
      </c>
      <c r="W3231">
        <v>0</v>
      </c>
      <c r="X3231">
        <v>0</v>
      </c>
      <c r="Y3231" t="s">
        <v>36</v>
      </c>
    </row>
    <row r="3232" spans="1:25" x14ac:dyDescent="0.25">
      <c r="A3232" t="s">
        <v>4898</v>
      </c>
      <c r="B3232" t="s">
        <v>3840</v>
      </c>
      <c r="C3232" t="s">
        <v>73</v>
      </c>
      <c r="D3232" t="s">
        <v>76</v>
      </c>
      <c r="E3232" t="s">
        <v>76</v>
      </c>
      <c r="F3232" s="1" t="s">
        <v>15286</v>
      </c>
      <c r="G3232">
        <v>259</v>
      </c>
      <c r="H3232" t="s">
        <v>29</v>
      </c>
      <c r="I3232">
        <v>799</v>
      </c>
      <c r="J3232">
        <v>340.75</v>
      </c>
      <c r="K3232">
        <f>Passenger_Data[[#This Row],[Price_USD]]*1</f>
        <v>340.75</v>
      </c>
      <c r="L3232">
        <v>75</v>
      </c>
      <c r="M3232" t="s">
        <v>40</v>
      </c>
      <c r="N3232" t="s">
        <v>31</v>
      </c>
      <c r="O3232" t="s">
        <v>33</v>
      </c>
      <c r="P3232" t="s">
        <v>83</v>
      </c>
      <c r="Q3232">
        <v>1</v>
      </c>
      <c r="R3232" t="s">
        <v>65</v>
      </c>
      <c r="S3232" t="s">
        <v>35</v>
      </c>
      <c r="T3232">
        <v>3.4</v>
      </c>
      <c r="U3232">
        <v>6</v>
      </c>
      <c r="V3232">
        <v>112</v>
      </c>
      <c r="W3232">
        <v>0</v>
      </c>
      <c r="X3232">
        <v>0</v>
      </c>
      <c r="Y3232" t="s">
        <v>77</v>
      </c>
    </row>
    <row r="3233" spans="1:25" x14ac:dyDescent="0.25">
      <c r="A3233" t="s">
        <v>4899</v>
      </c>
      <c r="B3233" t="s">
        <v>1925</v>
      </c>
      <c r="C3233" t="s">
        <v>82</v>
      </c>
      <c r="D3233" t="s">
        <v>55</v>
      </c>
      <c r="E3233" t="s">
        <v>64</v>
      </c>
      <c r="F3233" s="1" t="s">
        <v>15287</v>
      </c>
      <c r="G3233">
        <v>155</v>
      </c>
      <c r="H3233" t="s">
        <v>29</v>
      </c>
      <c r="I3233">
        <v>855</v>
      </c>
      <c r="J3233">
        <v>333.7</v>
      </c>
      <c r="K3233">
        <f>Passenger_Data[[#This Row],[Price_USD]]*1</f>
        <v>333.7</v>
      </c>
      <c r="L3233">
        <v>32</v>
      </c>
      <c r="M3233" t="s">
        <v>40</v>
      </c>
      <c r="N3233" t="s">
        <v>31</v>
      </c>
      <c r="O3233" t="s">
        <v>56</v>
      </c>
      <c r="P3233" t="s">
        <v>50</v>
      </c>
      <c r="Q3233">
        <v>2</v>
      </c>
      <c r="R3233" t="s">
        <v>65</v>
      </c>
      <c r="S3233" t="s">
        <v>44</v>
      </c>
      <c r="T3233">
        <v>5.3</v>
      </c>
      <c r="U3233">
        <v>8</v>
      </c>
      <c r="V3233">
        <v>47</v>
      </c>
      <c r="W3233">
        <v>0</v>
      </c>
      <c r="X3233">
        <v>0</v>
      </c>
      <c r="Y3233" t="s">
        <v>77</v>
      </c>
    </row>
    <row r="3234" spans="1:25" x14ac:dyDescent="0.25">
      <c r="A3234" t="s">
        <v>4900</v>
      </c>
      <c r="B3234" t="s">
        <v>4901</v>
      </c>
      <c r="C3234" t="s">
        <v>26</v>
      </c>
      <c r="D3234" t="s">
        <v>28</v>
      </c>
      <c r="E3234" t="s">
        <v>59</v>
      </c>
      <c r="F3234" s="1" t="s">
        <v>15288</v>
      </c>
      <c r="G3234">
        <v>217</v>
      </c>
      <c r="H3234" t="s">
        <v>86</v>
      </c>
      <c r="I3234">
        <v>863</v>
      </c>
      <c r="J3234">
        <v>285.82</v>
      </c>
      <c r="K3234">
        <f>Passenger_Data[[#This Row],[Price_USD]]*1</f>
        <v>285.82</v>
      </c>
      <c r="L3234">
        <v>41</v>
      </c>
      <c r="M3234" t="s">
        <v>30</v>
      </c>
      <c r="N3234" t="s">
        <v>41</v>
      </c>
      <c r="O3234" t="s">
        <v>42</v>
      </c>
      <c r="P3234" t="s">
        <v>50</v>
      </c>
      <c r="Q3234">
        <v>2</v>
      </c>
      <c r="R3234" t="s">
        <v>65</v>
      </c>
      <c r="S3234" t="s">
        <v>61</v>
      </c>
      <c r="T3234">
        <v>6.6</v>
      </c>
      <c r="U3234">
        <v>10</v>
      </c>
      <c r="V3234">
        <v>61</v>
      </c>
      <c r="W3234">
        <v>0</v>
      </c>
      <c r="X3234">
        <v>1</v>
      </c>
      <c r="Y3234" t="s">
        <v>77</v>
      </c>
    </row>
    <row r="3235" spans="1:25" x14ac:dyDescent="0.25">
      <c r="A3235" t="s">
        <v>4902</v>
      </c>
      <c r="B3235" t="s">
        <v>315</v>
      </c>
      <c r="C3235" t="s">
        <v>26</v>
      </c>
      <c r="D3235" t="s">
        <v>64</v>
      </c>
      <c r="E3235" t="s">
        <v>28</v>
      </c>
      <c r="F3235" s="1" t="s">
        <v>15289</v>
      </c>
      <c r="G3235">
        <v>129</v>
      </c>
      <c r="H3235" t="s">
        <v>29</v>
      </c>
      <c r="I3235">
        <v>1356</v>
      </c>
      <c r="J3235">
        <v>323.88</v>
      </c>
      <c r="K3235">
        <f>Passenger_Data[[#This Row],[Price_USD]]*1</f>
        <v>323.88</v>
      </c>
      <c r="L3235">
        <v>43</v>
      </c>
      <c r="M3235" t="s">
        <v>40</v>
      </c>
      <c r="N3235" t="s">
        <v>31</v>
      </c>
      <c r="O3235" t="s">
        <v>56</v>
      </c>
      <c r="P3235" t="s">
        <v>50</v>
      </c>
      <c r="Q3235">
        <v>2</v>
      </c>
      <c r="R3235" t="s">
        <v>65</v>
      </c>
      <c r="S3235" t="s">
        <v>61</v>
      </c>
      <c r="T3235">
        <v>9.6999999999999993</v>
      </c>
      <c r="U3235">
        <v>4</v>
      </c>
      <c r="V3235">
        <v>5</v>
      </c>
      <c r="W3235">
        <v>0</v>
      </c>
      <c r="X3235">
        <v>1</v>
      </c>
      <c r="Y3235" t="s">
        <v>36</v>
      </c>
    </row>
    <row r="3236" spans="1:25" x14ac:dyDescent="0.25">
      <c r="A3236" t="s">
        <v>4903</v>
      </c>
      <c r="B3236" t="s">
        <v>4904</v>
      </c>
      <c r="C3236" t="s">
        <v>73</v>
      </c>
      <c r="D3236" t="s">
        <v>64</v>
      </c>
      <c r="E3236" t="s">
        <v>27</v>
      </c>
      <c r="F3236" s="1" t="s">
        <v>15290</v>
      </c>
      <c r="G3236">
        <v>245</v>
      </c>
      <c r="H3236" t="s">
        <v>29</v>
      </c>
      <c r="I3236">
        <v>1245</v>
      </c>
      <c r="J3236">
        <v>290.8</v>
      </c>
      <c r="K3236">
        <f>Passenger_Data[[#This Row],[Price_USD]]*1</f>
        <v>290.8</v>
      </c>
      <c r="L3236">
        <v>77</v>
      </c>
      <c r="M3236" t="s">
        <v>40</v>
      </c>
      <c r="N3236" t="s">
        <v>41</v>
      </c>
      <c r="O3236" t="s">
        <v>32</v>
      </c>
      <c r="P3236" t="s">
        <v>83</v>
      </c>
      <c r="Q3236">
        <v>0</v>
      </c>
      <c r="R3236" t="s">
        <v>34</v>
      </c>
      <c r="S3236" t="s">
        <v>35</v>
      </c>
      <c r="T3236">
        <v>2.7</v>
      </c>
      <c r="U3236">
        <v>25</v>
      </c>
      <c r="V3236">
        <v>32</v>
      </c>
      <c r="W3236">
        <v>0</v>
      </c>
      <c r="X3236">
        <v>1</v>
      </c>
      <c r="Y3236" t="s">
        <v>36</v>
      </c>
    </row>
    <row r="3237" spans="1:25" x14ac:dyDescent="0.25">
      <c r="A3237" t="s">
        <v>4905</v>
      </c>
      <c r="B3237" t="s">
        <v>4404</v>
      </c>
      <c r="C3237" t="s">
        <v>26</v>
      </c>
      <c r="D3237" t="s">
        <v>27</v>
      </c>
      <c r="E3237" t="s">
        <v>28</v>
      </c>
      <c r="F3237" s="1" t="s">
        <v>15291</v>
      </c>
      <c r="G3237">
        <v>250</v>
      </c>
      <c r="H3237" t="s">
        <v>29</v>
      </c>
      <c r="I3237">
        <v>1320</v>
      </c>
      <c r="J3237">
        <v>477.39</v>
      </c>
      <c r="K3237">
        <f>Passenger_Data[[#This Row],[Price_USD]]*1</f>
        <v>477.39</v>
      </c>
      <c r="L3237">
        <v>24</v>
      </c>
      <c r="M3237" t="s">
        <v>30</v>
      </c>
      <c r="N3237" t="s">
        <v>31</v>
      </c>
      <c r="O3237" t="s">
        <v>32</v>
      </c>
      <c r="P3237" t="s">
        <v>50</v>
      </c>
      <c r="Q3237">
        <v>0</v>
      </c>
      <c r="R3237" t="s">
        <v>51</v>
      </c>
      <c r="S3237" t="s">
        <v>44</v>
      </c>
      <c r="T3237">
        <v>10</v>
      </c>
      <c r="U3237">
        <v>2</v>
      </c>
      <c r="V3237">
        <v>19</v>
      </c>
      <c r="W3237">
        <v>0</v>
      </c>
      <c r="X3237">
        <v>0</v>
      </c>
      <c r="Y3237" t="s">
        <v>77</v>
      </c>
    </row>
    <row r="3238" spans="1:25" x14ac:dyDescent="0.25">
      <c r="A3238" t="s">
        <v>4906</v>
      </c>
      <c r="B3238" t="s">
        <v>4907</v>
      </c>
      <c r="C3238" t="s">
        <v>54</v>
      </c>
      <c r="D3238" t="s">
        <v>55</v>
      </c>
      <c r="E3238" t="s">
        <v>39</v>
      </c>
      <c r="F3238" s="1" t="s">
        <v>15292</v>
      </c>
      <c r="G3238">
        <v>278</v>
      </c>
      <c r="H3238" t="s">
        <v>29</v>
      </c>
      <c r="I3238">
        <v>1247</v>
      </c>
      <c r="J3238">
        <v>337.09</v>
      </c>
      <c r="K3238">
        <f>Passenger_Data[[#This Row],[Price_USD]]*1</f>
        <v>337.09</v>
      </c>
      <c r="L3238">
        <v>72</v>
      </c>
      <c r="M3238" t="s">
        <v>30</v>
      </c>
      <c r="N3238" t="s">
        <v>31</v>
      </c>
      <c r="O3238" t="s">
        <v>42</v>
      </c>
      <c r="P3238" t="s">
        <v>50</v>
      </c>
      <c r="Q3238">
        <v>1</v>
      </c>
      <c r="R3238" t="s">
        <v>43</v>
      </c>
      <c r="S3238" t="s">
        <v>44</v>
      </c>
      <c r="T3238">
        <v>8.6</v>
      </c>
      <c r="U3238">
        <v>16</v>
      </c>
      <c r="V3238">
        <v>94</v>
      </c>
      <c r="W3238">
        <v>0</v>
      </c>
      <c r="X3238">
        <v>0</v>
      </c>
      <c r="Y3238" t="s">
        <v>77</v>
      </c>
    </row>
    <row r="3239" spans="1:25" x14ac:dyDescent="0.25">
      <c r="A3239" t="s">
        <v>4908</v>
      </c>
      <c r="B3239" t="s">
        <v>2279</v>
      </c>
      <c r="C3239" t="s">
        <v>82</v>
      </c>
      <c r="D3239" t="s">
        <v>55</v>
      </c>
      <c r="E3239" t="s">
        <v>59</v>
      </c>
      <c r="F3239" s="1" t="s">
        <v>15293</v>
      </c>
      <c r="G3239">
        <v>186</v>
      </c>
      <c r="H3239" t="s">
        <v>29</v>
      </c>
      <c r="I3239">
        <v>1124</v>
      </c>
      <c r="J3239">
        <v>244.1</v>
      </c>
      <c r="K3239">
        <f>Passenger_Data[[#This Row],[Price_USD]]*1</f>
        <v>244.1</v>
      </c>
      <c r="L3239">
        <v>20</v>
      </c>
      <c r="M3239" t="s">
        <v>40</v>
      </c>
      <c r="N3239" t="s">
        <v>41</v>
      </c>
      <c r="O3239" t="s">
        <v>56</v>
      </c>
      <c r="P3239" t="s">
        <v>33</v>
      </c>
      <c r="Q3239">
        <v>1</v>
      </c>
      <c r="R3239" t="s">
        <v>51</v>
      </c>
      <c r="S3239" t="s">
        <v>61</v>
      </c>
      <c r="T3239">
        <v>4.3</v>
      </c>
      <c r="U3239">
        <v>4</v>
      </c>
      <c r="V3239">
        <v>11</v>
      </c>
      <c r="W3239">
        <v>0</v>
      </c>
      <c r="X3239">
        <v>0</v>
      </c>
      <c r="Y3239" t="s">
        <v>36</v>
      </c>
    </row>
    <row r="3240" spans="1:25" x14ac:dyDescent="0.25">
      <c r="A3240" t="s">
        <v>4909</v>
      </c>
      <c r="B3240" t="s">
        <v>1619</v>
      </c>
      <c r="C3240" t="s">
        <v>48</v>
      </c>
      <c r="D3240" t="s">
        <v>39</v>
      </c>
      <c r="E3240" t="s">
        <v>49</v>
      </c>
      <c r="F3240" s="1" t="s">
        <v>15294</v>
      </c>
      <c r="G3240">
        <v>115</v>
      </c>
      <c r="H3240" t="s">
        <v>29</v>
      </c>
      <c r="I3240">
        <v>854</v>
      </c>
      <c r="J3240">
        <v>397.79</v>
      </c>
      <c r="K3240">
        <f>Passenger_Data[[#This Row],[Price_USD]]*1</f>
        <v>397.79</v>
      </c>
      <c r="L3240">
        <v>75</v>
      </c>
      <c r="M3240" t="s">
        <v>30</v>
      </c>
      <c r="N3240" t="s">
        <v>60</v>
      </c>
      <c r="O3240" t="s">
        <v>32</v>
      </c>
      <c r="P3240" t="s">
        <v>50</v>
      </c>
      <c r="Q3240">
        <v>1</v>
      </c>
      <c r="R3240" t="s">
        <v>65</v>
      </c>
      <c r="S3240" t="s">
        <v>44</v>
      </c>
      <c r="T3240">
        <v>6</v>
      </c>
      <c r="U3240">
        <v>6</v>
      </c>
      <c r="V3240">
        <v>59</v>
      </c>
      <c r="W3240">
        <v>0</v>
      </c>
      <c r="X3240">
        <v>0</v>
      </c>
      <c r="Y3240" t="s">
        <v>45</v>
      </c>
    </row>
    <row r="3241" spans="1:25" x14ac:dyDescent="0.25">
      <c r="A3241" t="s">
        <v>4910</v>
      </c>
      <c r="B3241" t="s">
        <v>596</v>
      </c>
      <c r="C3241" t="s">
        <v>48</v>
      </c>
      <c r="D3241" t="s">
        <v>64</v>
      </c>
      <c r="E3241" t="s">
        <v>28</v>
      </c>
      <c r="F3241" s="1" t="s">
        <v>15295</v>
      </c>
      <c r="G3241">
        <v>93</v>
      </c>
      <c r="H3241" t="s">
        <v>29</v>
      </c>
      <c r="I3241">
        <v>984</v>
      </c>
      <c r="J3241">
        <v>330.53</v>
      </c>
      <c r="K3241">
        <f>Passenger_Data[[#This Row],[Price_USD]]*1</f>
        <v>330.53</v>
      </c>
      <c r="L3241">
        <v>50</v>
      </c>
      <c r="M3241" t="s">
        <v>40</v>
      </c>
      <c r="N3241" t="s">
        <v>41</v>
      </c>
      <c r="O3241" t="s">
        <v>42</v>
      </c>
      <c r="P3241" t="s">
        <v>50</v>
      </c>
      <c r="Q3241">
        <v>0</v>
      </c>
      <c r="R3241" t="s">
        <v>51</v>
      </c>
      <c r="S3241" t="s">
        <v>61</v>
      </c>
      <c r="T3241">
        <v>6.9</v>
      </c>
      <c r="U3241">
        <v>10</v>
      </c>
      <c r="V3241">
        <v>85</v>
      </c>
      <c r="W3241">
        <v>0</v>
      </c>
      <c r="X3241">
        <v>0</v>
      </c>
      <c r="Y3241" t="s">
        <v>77</v>
      </c>
    </row>
    <row r="3242" spans="1:25" x14ac:dyDescent="0.25">
      <c r="A3242" t="s">
        <v>4911</v>
      </c>
      <c r="B3242" t="s">
        <v>1660</v>
      </c>
      <c r="C3242" t="s">
        <v>54</v>
      </c>
      <c r="D3242" t="s">
        <v>39</v>
      </c>
      <c r="E3242" t="s">
        <v>39</v>
      </c>
      <c r="F3242" s="1" t="s">
        <v>15296</v>
      </c>
      <c r="G3242">
        <v>248</v>
      </c>
      <c r="H3242" t="s">
        <v>29</v>
      </c>
      <c r="I3242">
        <v>1114</v>
      </c>
      <c r="J3242">
        <v>214.81</v>
      </c>
      <c r="K3242">
        <f>Passenger_Data[[#This Row],[Price_USD]]*1</f>
        <v>214.81</v>
      </c>
      <c r="L3242">
        <v>48</v>
      </c>
      <c r="M3242" t="s">
        <v>30</v>
      </c>
      <c r="N3242" t="s">
        <v>31</v>
      </c>
      <c r="O3242" t="s">
        <v>32</v>
      </c>
      <c r="P3242" t="s">
        <v>50</v>
      </c>
      <c r="Q3242">
        <v>2</v>
      </c>
      <c r="R3242" t="s">
        <v>65</v>
      </c>
      <c r="S3242" t="s">
        <v>61</v>
      </c>
      <c r="T3242">
        <v>8.1</v>
      </c>
      <c r="U3242">
        <v>2</v>
      </c>
      <c r="V3242">
        <v>88</v>
      </c>
      <c r="W3242">
        <v>0</v>
      </c>
      <c r="X3242">
        <v>1</v>
      </c>
      <c r="Y3242" t="s">
        <v>36</v>
      </c>
    </row>
    <row r="3243" spans="1:25" x14ac:dyDescent="0.25">
      <c r="A3243" t="s">
        <v>4912</v>
      </c>
      <c r="B3243" t="s">
        <v>2393</v>
      </c>
      <c r="C3243" t="s">
        <v>73</v>
      </c>
      <c r="D3243" t="s">
        <v>27</v>
      </c>
      <c r="E3243" t="s">
        <v>59</v>
      </c>
      <c r="F3243" s="1" t="s">
        <v>15297</v>
      </c>
      <c r="G3243">
        <v>231</v>
      </c>
      <c r="H3243" t="s">
        <v>29</v>
      </c>
      <c r="I3243">
        <v>1734</v>
      </c>
      <c r="J3243">
        <v>385.98</v>
      </c>
      <c r="K3243">
        <f>Passenger_Data[[#This Row],[Price_USD]]*1</f>
        <v>385.98</v>
      </c>
      <c r="L3243">
        <v>28</v>
      </c>
      <c r="M3243" t="s">
        <v>40</v>
      </c>
      <c r="N3243" t="s">
        <v>60</v>
      </c>
      <c r="O3243" t="s">
        <v>32</v>
      </c>
      <c r="P3243" t="s">
        <v>50</v>
      </c>
      <c r="Q3243">
        <v>0</v>
      </c>
      <c r="R3243" t="s">
        <v>65</v>
      </c>
      <c r="S3243" t="s">
        <v>35</v>
      </c>
      <c r="T3243">
        <v>7.2</v>
      </c>
      <c r="U3243">
        <v>2</v>
      </c>
      <c r="V3243">
        <v>41</v>
      </c>
      <c r="W3243">
        <v>0</v>
      </c>
      <c r="X3243">
        <v>0</v>
      </c>
      <c r="Y3243" t="s">
        <v>45</v>
      </c>
    </row>
    <row r="3244" spans="1:25" x14ac:dyDescent="0.25">
      <c r="A3244" t="s">
        <v>4913</v>
      </c>
      <c r="B3244" t="s">
        <v>2409</v>
      </c>
      <c r="C3244" t="s">
        <v>54</v>
      </c>
      <c r="D3244" t="s">
        <v>28</v>
      </c>
      <c r="E3244" t="s">
        <v>49</v>
      </c>
      <c r="F3244" s="1" t="s">
        <v>15298</v>
      </c>
      <c r="G3244">
        <v>121</v>
      </c>
      <c r="H3244" t="s">
        <v>29</v>
      </c>
      <c r="I3244">
        <v>1140</v>
      </c>
      <c r="J3244">
        <v>284.42</v>
      </c>
      <c r="K3244">
        <f>Passenger_Data[[#This Row],[Price_USD]]*1</f>
        <v>284.42</v>
      </c>
      <c r="L3244">
        <v>21</v>
      </c>
      <c r="M3244" t="s">
        <v>40</v>
      </c>
      <c r="N3244" t="s">
        <v>31</v>
      </c>
      <c r="O3244" t="s">
        <v>32</v>
      </c>
      <c r="P3244" t="s">
        <v>50</v>
      </c>
      <c r="Q3244">
        <v>0</v>
      </c>
      <c r="R3244" t="s">
        <v>65</v>
      </c>
      <c r="S3244" t="s">
        <v>61</v>
      </c>
      <c r="T3244">
        <v>4.9000000000000004</v>
      </c>
      <c r="U3244">
        <v>3</v>
      </c>
      <c r="V3244">
        <v>50</v>
      </c>
      <c r="W3244">
        <v>0</v>
      </c>
      <c r="X3244">
        <v>0</v>
      </c>
      <c r="Y3244" t="s">
        <v>36</v>
      </c>
    </row>
    <row r="3245" spans="1:25" x14ac:dyDescent="0.25">
      <c r="A3245" t="s">
        <v>4914</v>
      </c>
      <c r="B3245" t="s">
        <v>4780</v>
      </c>
      <c r="C3245" t="s">
        <v>48</v>
      </c>
      <c r="D3245" t="s">
        <v>27</v>
      </c>
      <c r="E3245" t="s">
        <v>59</v>
      </c>
      <c r="F3245" s="1" t="s">
        <v>15299</v>
      </c>
      <c r="G3245">
        <v>122</v>
      </c>
      <c r="H3245" t="s">
        <v>86</v>
      </c>
      <c r="I3245">
        <v>1217</v>
      </c>
      <c r="J3245">
        <v>373.66</v>
      </c>
      <c r="K3245">
        <f>Passenger_Data[[#This Row],[Price_USD]]*1</f>
        <v>373.66</v>
      </c>
      <c r="L3245">
        <v>36</v>
      </c>
      <c r="M3245" t="s">
        <v>40</v>
      </c>
      <c r="N3245" t="s">
        <v>60</v>
      </c>
      <c r="O3245" t="s">
        <v>42</v>
      </c>
      <c r="P3245" t="s">
        <v>50</v>
      </c>
      <c r="Q3245">
        <v>1</v>
      </c>
      <c r="R3245" t="s">
        <v>65</v>
      </c>
      <c r="S3245" t="s">
        <v>68</v>
      </c>
      <c r="T3245">
        <v>5.8</v>
      </c>
      <c r="U3245">
        <v>3</v>
      </c>
      <c r="V3245">
        <v>20</v>
      </c>
      <c r="W3245">
        <v>0</v>
      </c>
      <c r="X3245">
        <v>0</v>
      </c>
      <c r="Y3245" t="s">
        <v>36</v>
      </c>
    </row>
    <row r="3246" spans="1:25" x14ac:dyDescent="0.25">
      <c r="A3246" t="s">
        <v>4915</v>
      </c>
      <c r="B3246" t="s">
        <v>4714</v>
      </c>
      <c r="C3246" t="s">
        <v>73</v>
      </c>
      <c r="D3246" t="s">
        <v>28</v>
      </c>
      <c r="E3246" t="s">
        <v>76</v>
      </c>
      <c r="F3246" s="1" t="s">
        <v>15300</v>
      </c>
      <c r="G3246">
        <v>111</v>
      </c>
      <c r="H3246" t="s">
        <v>86</v>
      </c>
      <c r="I3246">
        <v>698</v>
      </c>
      <c r="J3246">
        <v>476.98</v>
      </c>
      <c r="K3246">
        <f>Passenger_Data[[#This Row],[Price_USD]]*1</f>
        <v>476.98</v>
      </c>
      <c r="L3246">
        <v>65</v>
      </c>
      <c r="M3246" t="s">
        <v>40</v>
      </c>
      <c r="N3246" t="s">
        <v>31</v>
      </c>
      <c r="O3246" t="s">
        <v>32</v>
      </c>
      <c r="P3246" t="s">
        <v>33</v>
      </c>
      <c r="Q3246">
        <v>1</v>
      </c>
      <c r="R3246" t="s">
        <v>65</v>
      </c>
      <c r="S3246" t="s">
        <v>68</v>
      </c>
      <c r="T3246">
        <v>6.6</v>
      </c>
      <c r="U3246">
        <v>12</v>
      </c>
      <c r="V3246">
        <v>88</v>
      </c>
      <c r="W3246">
        <v>0</v>
      </c>
      <c r="X3246">
        <v>0</v>
      </c>
      <c r="Y3246" t="s">
        <v>77</v>
      </c>
    </row>
    <row r="3247" spans="1:25" x14ac:dyDescent="0.25">
      <c r="A3247" t="s">
        <v>4916</v>
      </c>
      <c r="B3247" t="s">
        <v>1503</v>
      </c>
      <c r="C3247" t="s">
        <v>26</v>
      </c>
      <c r="D3247" t="s">
        <v>39</v>
      </c>
      <c r="E3247" t="s">
        <v>28</v>
      </c>
      <c r="F3247" s="1" t="s">
        <v>15301</v>
      </c>
      <c r="G3247">
        <v>173</v>
      </c>
      <c r="H3247" t="s">
        <v>29</v>
      </c>
      <c r="I3247">
        <v>1085</v>
      </c>
      <c r="J3247">
        <v>418.87</v>
      </c>
      <c r="K3247">
        <f>Passenger_Data[[#This Row],[Price_USD]]*1</f>
        <v>418.87</v>
      </c>
      <c r="L3247">
        <v>30</v>
      </c>
      <c r="M3247" t="s">
        <v>30</v>
      </c>
      <c r="N3247" t="s">
        <v>31</v>
      </c>
      <c r="O3247" t="s">
        <v>33</v>
      </c>
      <c r="P3247" t="s">
        <v>50</v>
      </c>
      <c r="Q3247">
        <v>0</v>
      </c>
      <c r="R3247" t="s">
        <v>51</v>
      </c>
      <c r="S3247" t="s">
        <v>35</v>
      </c>
      <c r="T3247">
        <v>6.5</v>
      </c>
      <c r="U3247">
        <v>6</v>
      </c>
      <c r="V3247">
        <v>41</v>
      </c>
      <c r="W3247">
        <v>0</v>
      </c>
      <c r="X3247">
        <v>0</v>
      </c>
      <c r="Y3247" t="s">
        <v>77</v>
      </c>
    </row>
    <row r="3248" spans="1:25" x14ac:dyDescent="0.25">
      <c r="A3248" t="s">
        <v>4917</v>
      </c>
      <c r="B3248" t="s">
        <v>4918</v>
      </c>
      <c r="C3248" t="s">
        <v>54</v>
      </c>
      <c r="D3248" t="s">
        <v>64</v>
      </c>
      <c r="E3248" t="s">
        <v>49</v>
      </c>
      <c r="F3248" s="1" t="s">
        <v>15302</v>
      </c>
      <c r="G3248">
        <v>210</v>
      </c>
      <c r="H3248" t="s">
        <v>29</v>
      </c>
      <c r="I3248">
        <v>1489</v>
      </c>
      <c r="J3248">
        <v>156.99</v>
      </c>
      <c r="K3248">
        <f>Passenger_Data[[#This Row],[Price_USD]]*1</f>
        <v>156.99</v>
      </c>
      <c r="L3248">
        <v>39</v>
      </c>
      <c r="M3248" t="s">
        <v>30</v>
      </c>
      <c r="N3248" t="s">
        <v>31</v>
      </c>
      <c r="O3248" t="s">
        <v>42</v>
      </c>
      <c r="P3248" t="s">
        <v>50</v>
      </c>
      <c r="Q3248">
        <v>4</v>
      </c>
      <c r="R3248" t="s">
        <v>34</v>
      </c>
      <c r="S3248" t="s">
        <v>61</v>
      </c>
      <c r="T3248">
        <v>8.5</v>
      </c>
      <c r="U3248">
        <v>3</v>
      </c>
      <c r="V3248">
        <v>77</v>
      </c>
      <c r="W3248">
        <v>0</v>
      </c>
      <c r="X3248">
        <v>0</v>
      </c>
      <c r="Y3248" t="s">
        <v>45</v>
      </c>
    </row>
    <row r="3249" spans="1:25" x14ac:dyDescent="0.25">
      <c r="A3249" t="s">
        <v>4919</v>
      </c>
      <c r="B3249" t="s">
        <v>2425</v>
      </c>
      <c r="C3249" t="s">
        <v>73</v>
      </c>
      <c r="D3249" t="s">
        <v>64</v>
      </c>
      <c r="E3249" t="s">
        <v>39</v>
      </c>
      <c r="F3249" s="1" t="s">
        <v>15303</v>
      </c>
      <c r="G3249">
        <v>232</v>
      </c>
      <c r="H3249" t="s">
        <v>29</v>
      </c>
      <c r="I3249">
        <v>1183</v>
      </c>
      <c r="J3249">
        <v>188.37</v>
      </c>
      <c r="K3249">
        <f>Passenger_Data[[#This Row],[Price_USD]]*1</f>
        <v>188.37</v>
      </c>
      <c r="L3249">
        <v>67</v>
      </c>
      <c r="M3249" t="s">
        <v>40</v>
      </c>
      <c r="N3249" t="s">
        <v>31</v>
      </c>
      <c r="O3249" t="s">
        <v>42</v>
      </c>
      <c r="P3249" t="s">
        <v>50</v>
      </c>
      <c r="Q3249">
        <v>2</v>
      </c>
      <c r="R3249" t="s">
        <v>65</v>
      </c>
      <c r="S3249" t="s">
        <v>68</v>
      </c>
      <c r="T3249">
        <v>7.7</v>
      </c>
      <c r="U3249">
        <v>12</v>
      </c>
      <c r="V3249">
        <v>43</v>
      </c>
      <c r="W3249">
        <v>0</v>
      </c>
      <c r="X3249">
        <v>0</v>
      </c>
      <c r="Y3249" t="s">
        <v>36</v>
      </c>
    </row>
    <row r="3250" spans="1:25" x14ac:dyDescent="0.25">
      <c r="A3250" t="s">
        <v>4920</v>
      </c>
      <c r="B3250" t="s">
        <v>2147</v>
      </c>
      <c r="C3250" t="s">
        <v>73</v>
      </c>
      <c r="D3250" t="s">
        <v>49</v>
      </c>
      <c r="E3250" t="s">
        <v>76</v>
      </c>
      <c r="F3250" s="1" t="s">
        <v>15304</v>
      </c>
      <c r="G3250">
        <v>166</v>
      </c>
      <c r="H3250" t="s">
        <v>108</v>
      </c>
      <c r="I3250">
        <v>1346</v>
      </c>
      <c r="J3250">
        <v>311.97000000000003</v>
      </c>
      <c r="K3250">
        <f>Passenger_Data[[#This Row],[Price_USD]]*1</f>
        <v>311.97000000000003</v>
      </c>
      <c r="L3250">
        <v>38</v>
      </c>
      <c r="M3250" t="s">
        <v>40</v>
      </c>
      <c r="N3250" t="s">
        <v>31</v>
      </c>
      <c r="O3250" t="s">
        <v>33</v>
      </c>
      <c r="P3250" t="s">
        <v>33</v>
      </c>
      <c r="Q3250">
        <v>1</v>
      </c>
      <c r="R3250" t="s">
        <v>65</v>
      </c>
      <c r="S3250" t="s">
        <v>61</v>
      </c>
      <c r="T3250">
        <v>9</v>
      </c>
      <c r="U3250">
        <v>0</v>
      </c>
      <c r="V3250">
        <v>32</v>
      </c>
      <c r="W3250">
        <v>0</v>
      </c>
      <c r="X3250">
        <v>0</v>
      </c>
      <c r="Y3250" t="s">
        <v>77</v>
      </c>
    </row>
    <row r="3251" spans="1:25" x14ac:dyDescent="0.25">
      <c r="A3251" t="s">
        <v>4921</v>
      </c>
      <c r="B3251" t="s">
        <v>4922</v>
      </c>
      <c r="C3251" t="s">
        <v>82</v>
      </c>
      <c r="D3251" t="s">
        <v>27</v>
      </c>
      <c r="E3251" t="s">
        <v>76</v>
      </c>
      <c r="F3251" s="1" t="s">
        <v>15305</v>
      </c>
      <c r="G3251">
        <v>173</v>
      </c>
      <c r="H3251" t="s">
        <v>29</v>
      </c>
      <c r="I3251">
        <v>1363</v>
      </c>
      <c r="J3251">
        <v>393.12</v>
      </c>
      <c r="K3251">
        <f>Passenger_Data[[#This Row],[Price_USD]]*1</f>
        <v>393.12</v>
      </c>
      <c r="L3251">
        <v>54</v>
      </c>
      <c r="M3251" t="s">
        <v>40</v>
      </c>
      <c r="N3251" t="s">
        <v>31</v>
      </c>
      <c r="O3251" t="s">
        <v>42</v>
      </c>
      <c r="P3251" t="s">
        <v>33</v>
      </c>
      <c r="Q3251">
        <v>1</v>
      </c>
      <c r="R3251" t="s">
        <v>51</v>
      </c>
      <c r="S3251" t="s">
        <v>44</v>
      </c>
      <c r="T3251">
        <v>5.4</v>
      </c>
      <c r="U3251">
        <v>1</v>
      </c>
      <c r="V3251">
        <v>45</v>
      </c>
      <c r="W3251">
        <v>0</v>
      </c>
      <c r="X3251">
        <v>0</v>
      </c>
      <c r="Y3251" t="s">
        <v>36</v>
      </c>
    </row>
    <row r="3252" spans="1:25" x14ac:dyDescent="0.25">
      <c r="A3252" t="s">
        <v>4923</v>
      </c>
      <c r="B3252" t="s">
        <v>4311</v>
      </c>
      <c r="C3252" t="s">
        <v>26</v>
      </c>
      <c r="D3252" t="s">
        <v>55</v>
      </c>
      <c r="E3252" t="s">
        <v>28</v>
      </c>
      <c r="F3252" s="1" t="s">
        <v>15306</v>
      </c>
      <c r="G3252">
        <v>253</v>
      </c>
      <c r="H3252" t="s">
        <v>29</v>
      </c>
      <c r="I3252">
        <v>912</v>
      </c>
      <c r="J3252">
        <v>273.72000000000003</v>
      </c>
      <c r="K3252">
        <f>Passenger_Data[[#This Row],[Price_USD]]*1</f>
        <v>273.72000000000003</v>
      </c>
      <c r="L3252">
        <v>26</v>
      </c>
      <c r="M3252" t="s">
        <v>40</v>
      </c>
      <c r="N3252" t="s">
        <v>31</v>
      </c>
      <c r="O3252" t="s">
        <v>56</v>
      </c>
      <c r="P3252" t="s">
        <v>33</v>
      </c>
      <c r="Q3252">
        <v>1</v>
      </c>
      <c r="R3252" t="s">
        <v>43</v>
      </c>
      <c r="S3252" t="s">
        <v>35</v>
      </c>
      <c r="T3252">
        <v>4.5999999999999996</v>
      </c>
      <c r="U3252">
        <v>30</v>
      </c>
      <c r="V3252">
        <v>77</v>
      </c>
      <c r="W3252">
        <v>0</v>
      </c>
      <c r="X3252">
        <v>0</v>
      </c>
      <c r="Y3252" t="s">
        <v>36</v>
      </c>
    </row>
    <row r="3253" spans="1:25" x14ac:dyDescent="0.25">
      <c r="A3253" t="s">
        <v>4924</v>
      </c>
      <c r="B3253" t="s">
        <v>3881</v>
      </c>
      <c r="C3253" t="s">
        <v>82</v>
      </c>
      <c r="D3253" t="s">
        <v>39</v>
      </c>
      <c r="E3253" t="s">
        <v>39</v>
      </c>
      <c r="F3253" s="1" t="s">
        <v>15307</v>
      </c>
      <c r="G3253">
        <v>210</v>
      </c>
      <c r="H3253" t="s">
        <v>29</v>
      </c>
      <c r="I3253">
        <v>375</v>
      </c>
      <c r="J3253">
        <v>403.88</v>
      </c>
      <c r="K3253">
        <f>Passenger_Data[[#This Row],[Price_USD]]*1</f>
        <v>403.88</v>
      </c>
      <c r="L3253">
        <v>73</v>
      </c>
      <c r="M3253" t="s">
        <v>40</v>
      </c>
      <c r="N3253" t="s">
        <v>41</v>
      </c>
      <c r="O3253" t="s">
        <v>33</v>
      </c>
      <c r="P3253" t="s">
        <v>83</v>
      </c>
      <c r="Q3253">
        <v>0</v>
      </c>
      <c r="R3253" t="s">
        <v>43</v>
      </c>
      <c r="S3253" t="s">
        <v>35</v>
      </c>
      <c r="T3253">
        <v>7.9</v>
      </c>
      <c r="U3253">
        <v>5</v>
      </c>
      <c r="V3253">
        <v>47</v>
      </c>
      <c r="W3253">
        <v>0</v>
      </c>
      <c r="X3253">
        <v>0</v>
      </c>
      <c r="Y3253" t="s">
        <v>45</v>
      </c>
    </row>
    <row r="3254" spans="1:25" x14ac:dyDescent="0.25">
      <c r="A3254" t="s">
        <v>4925</v>
      </c>
      <c r="B3254" t="s">
        <v>3961</v>
      </c>
      <c r="C3254" t="s">
        <v>54</v>
      </c>
      <c r="D3254" t="s">
        <v>39</v>
      </c>
      <c r="E3254" t="s">
        <v>55</v>
      </c>
      <c r="F3254" s="1" t="s">
        <v>15308</v>
      </c>
      <c r="G3254">
        <v>187</v>
      </c>
      <c r="H3254" t="s">
        <v>29</v>
      </c>
      <c r="I3254">
        <v>885</v>
      </c>
      <c r="J3254">
        <v>276.07</v>
      </c>
      <c r="K3254">
        <f>Passenger_Data[[#This Row],[Price_USD]]*1</f>
        <v>276.07</v>
      </c>
      <c r="L3254">
        <v>76</v>
      </c>
      <c r="M3254" t="s">
        <v>30</v>
      </c>
      <c r="N3254" t="s">
        <v>41</v>
      </c>
      <c r="O3254" t="s">
        <v>42</v>
      </c>
      <c r="P3254" t="s">
        <v>50</v>
      </c>
      <c r="Q3254">
        <v>0</v>
      </c>
      <c r="R3254" t="s">
        <v>65</v>
      </c>
      <c r="S3254" t="s">
        <v>68</v>
      </c>
      <c r="T3254">
        <v>9.3000000000000007</v>
      </c>
      <c r="U3254">
        <v>18</v>
      </c>
      <c r="V3254">
        <v>30</v>
      </c>
      <c r="W3254">
        <v>0</v>
      </c>
      <c r="X3254">
        <v>1</v>
      </c>
      <c r="Y3254" t="s">
        <v>77</v>
      </c>
    </row>
    <row r="3255" spans="1:25" x14ac:dyDescent="0.25">
      <c r="A3255" t="s">
        <v>4926</v>
      </c>
      <c r="B3255" t="s">
        <v>1854</v>
      </c>
      <c r="C3255" t="s">
        <v>54</v>
      </c>
      <c r="D3255" t="s">
        <v>28</v>
      </c>
      <c r="E3255" t="s">
        <v>76</v>
      </c>
      <c r="F3255" s="1" t="s">
        <v>15309</v>
      </c>
      <c r="G3255">
        <v>141</v>
      </c>
      <c r="H3255" t="s">
        <v>29</v>
      </c>
      <c r="I3255">
        <v>1400</v>
      </c>
      <c r="J3255">
        <v>304.17</v>
      </c>
      <c r="K3255">
        <f>Passenger_Data[[#This Row],[Price_USD]]*1</f>
        <v>304.17</v>
      </c>
      <c r="L3255">
        <v>21</v>
      </c>
      <c r="M3255" t="s">
        <v>40</v>
      </c>
      <c r="N3255" t="s">
        <v>31</v>
      </c>
      <c r="O3255" t="s">
        <v>56</v>
      </c>
      <c r="P3255" t="s">
        <v>50</v>
      </c>
      <c r="Q3255">
        <v>1</v>
      </c>
      <c r="R3255" t="s">
        <v>65</v>
      </c>
      <c r="S3255" t="s">
        <v>68</v>
      </c>
      <c r="T3255">
        <v>4.5</v>
      </c>
      <c r="U3255">
        <v>16</v>
      </c>
      <c r="V3255">
        <v>19</v>
      </c>
      <c r="W3255">
        <v>0</v>
      </c>
      <c r="X3255">
        <v>0</v>
      </c>
      <c r="Y3255" t="s">
        <v>45</v>
      </c>
    </row>
    <row r="3256" spans="1:25" x14ac:dyDescent="0.25">
      <c r="A3256" t="s">
        <v>4927</v>
      </c>
      <c r="B3256" t="s">
        <v>1870</v>
      </c>
      <c r="C3256" t="s">
        <v>82</v>
      </c>
      <c r="D3256" t="s">
        <v>27</v>
      </c>
      <c r="E3256" t="s">
        <v>49</v>
      </c>
      <c r="F3256" s="1" t="s">
        <v>15310</v>
      </c>
      <c r="G3256">
        <v>161</v>
      </c>
      <c r="H3256" t="s">
        <v>29</v>
      </c>
      <c r="I3256">
        <v>1248</v>
      </c>
      <c r="J3256">
        <v>208.2</v>
      </c>
      <c r="K3256">
        <f>Passenger_Data[[#This Row],[Price_USD]]*1</f>
        <v>208.2</v>
      </c>
      <c r="L3256">
        <v>49</v>
      </c>
      <c r="M3256" t="s">
        <v>40</v>
      </c>
      <c r="N3256" t="s">
        <v>60</v>
      </c>
      <c r="O3256" t="s">
        <v>42</v>
      </c>
      <c r="P3256" t="s">
        <v>50</v>
      </c>
      <c r="Q3256">
        <v>1</v>
      </c>
      <c r="R3256" t="s">
        <v>34</v>
      </c>
      <c r="S3256" t="s">
        <v>68</v>
      </c>
      <c r="T3256">
        <v>7.5</v>
      </c>
      <c r="U3256">
        <v>5</v>
      </c>
      <c r="V3256">
        <v>22</v>
      </c>
      <c r="W3256">
        <v>0</v>
      </c>
      <c r="X3256">
        <v>0</v>
      </c>
      <c r="Y3256" t="s">
        <v>77</v>
      </c>
    </row>
    <row r="3257" spans="1:25" x14ac:dyDescent="0.25">
      <c r="A3257" t="s">
        <v>4928</v>
      </c>
      <c r="B3257" t="s">
        <v>3899</v>
      </c>
      <c r="C3257" t="s">
        <v>73</v>
      </c>
      <c r="D3257" t="s">
        <v>64</v>
      </c>
      <c r="E3257" t="s">
        <v>27</v>
      </c>
      <c r="F3257" s="1" t="s">
        <v>15311</v>
      </c>
      <c r="G3257">
        <v>126</v>
      </c>
      <c r="H3257" t="s">
        <v>29</v>
      </c>
      <c r="I3257">
        <v>1155</v>
      </c>
      <c r="J3257">
        <v>335.86</v>
      </c>
      <c r="K3257">
        <f>Passenger_Data[[#This Row],[Price_USD]]*1</f>
        <v>335.86</v>
      </c>
      <c r="L3257">
        <v>69</v>
      </c>
      <c r="M3257" t="s">
        <v>40</v>
      </c>
      <c r="N3257" t="s">
        <v>31</v>
      </c>
      <c r="O3257" t="s">
        <v>32</v>
      </c>
      <c r="P3257" t="s">
        <v>50</v>
      </c>
      <c r="Q3257">
        <v>1</v>
      </c>
      <c r="R3257" t="s">
        <v>65</v>
      </c>
      <c r="S3257" t="s">
        <v>61</v>
      </c>
      <c r="T3257">
        <v>4.4000000000000004</v>
      </c>
      <c r="U3257">
        <v>21</v>
      </c>
      <c r="V3257">
        <v>51</v>
      </c>
      <c r="W3257">
        <v>0</v>
      </c>
      <c r="X3257">
        <v>1</v>
      </c>
      <c r="Y3257" t="s">
        <v>36</v>
      </c>
    </row>
    <row r="3258" spans="1:25" x14ac:dyDescent="0.25">
      <c r="A3258" t="s">
        <v>4929</v>
      </c>
      <c r="B3258" t="s">
        <v>700</v>
      </c>
      <c r="C3258" t="s">
        <v>82</v>
      </c>
      <c r="D3258" t="s">
        <v>55</v>
      </c>
      <c r="E3258" t="s">
        <v>59</v>
      </c>
      <c r="F3258" s="1" t="s">
        <v>15312</v>
      </c>
      <c r="G3258">
        <v>216</v>
      </c>
      <c r="H3258" t="s">
        <v>86</v>
      </c>
      <c r="I3258">
        <v>1095</v>
      </c>
      <c r="J3258">
        <v>253.17</v>
      </c>
      <c r="K3258">
        <f>Passenger_Data[[#This Row],[Price_USD]]*1</f>
        <v>253.17</v>
      </c>
      <c r="L3258">
        <v>66</v>
      </c>
      <c r="M3258" t="s">
        <v>40</v>
      </c>
      <c r="N3258" t="s">
        <v>31</v>
      </c>
      <c r="O3258" t="s">
        <v>32</v>
      </c>
      <c r="P3258" t="s">
        <v>83</v>
      </c>
      <c r="Q3258">
        <v>0</v>
      </c>
      <c r="R3258" t="s">
        <v>51</v>
      </c>
      <c r="S3258" t="s">
        <v>68</v>
      </c>
      <c r="T3258">
        <v>7.3</v>
      </c>
      <c r="U3258">
        <v>5</v>
      </c>
      <c r="V3258">
        <v>58</v>
      </c>
      <c r="W3258">
        <v>0</v>
      </c>
      <c r="X3258">
        <v>0</v>
      </c>
      <c r="Y3258" t="s">
        <v>45</v>
      </c>
    </row>
    <row r="3259" spans="1:25" x14ac:dyDescent="0.25">
      <c r="A3259" t="s">
        <v>4930</v>
      </c>
      <c r="B3259" t="s">
        <v>3377</v>
      </c>
      <c r="C3259" t="s">
        <v>48</v>
      </c>
      <c r="D3259" t="s">
        <v>76</v>
      </c>
      <c r="E3259" t="s">
        <v>28</v>
      </c>
      <c r="F3259" s="1" t="s">
        <v>15313</v>
      </c>
      <c r="G3259">
        <v>143</v>
      </c>
      <c r="H3259" t="s">
        <v>29</v>
      </c>
      <c r="I3259">
        <v>1423</v>
      </c>
      <c r="J3259">
        <v>405.58</v>
      </c>
      <c r="K3259">
        <f>Passenger_Data[[#This Row],[Price_USD]]*1</f>
        <v>405.58</v>
      </c>
      <c r="L3259">
        <v>61</v>
      </c>
      <c r="M3259" t="s">
        <v>30</v>
      </c>
      <c r="N3259" t="s">
        <v>41</v>
      </c>
      <c r="O3259" t="s">
        <v>33</v>
      </c>
      <c r="P3259" t="s">
        <v>83</v>
      </c>
      <c r="Q3259">
        <v>2</v>
      </c>
      <c r="R3259" t="s">
        <v>34</v>
      </c>
      <c r="S3259" t="s">
        <v>35</v>
      </c>
      <c r="T3259">
        <v>7.3</v>
      </c>
      <c r="U3259">
        <v>4</v>
      </c>
      <c r="V3259">
        <v>68</v>
      </c>
      <c r="W3259">
        <v>0</v>
      </c>
      <c r="X3259">
        <v>0</v>
      </c>
      <c r="Y3259" t="s">
        <v>77</v>
      </c>
    </row>
    <row r="3260" spans="1:25" x14ac:dyDescent="0.25">
      <c r="A3260" t="s">
        <v>4931</v>
      </c>
      <c r="B3260" t="s">
        <v>4932</v>
      </c>
      <c r="C3260" t="s">
        <v>26</v>
      </c>
      <c r="D3260" t="s">
        <v>76</v>
      </c>
      <c r="E3260" t="s">
        <v>64</v>
      </c>
      <c r="F3260" s="1" t="s">
        <v>15314</v>
      </c>
      <c r="G3260">
        <v>222</v>
      </c>
      <c r="H3260" t="s">
        <v>29</v>
      </c>
      <c r="I3260">
        <v>900</v>
      </c>
      <c r="J3260">
        <v>519.83000000000004</v>
      </c>
      <c r="K3260">
        <f>Passenger_Data[[#This Row],[Price_USD]]*1</f>
        <v>519.83000000000004</v>
      </c>
      <c r="L3260">
        <v>45</v>
      </c>
      <c r="M3260" t="s">
        <v>30</v>
      </c>
      <c r="N3260" t="s">
        <v>31</v>
      </c>
      <c r="O3260" t="s">
        <v>33</v>
      </c>
      <c r="P3260" t="s">
        <v>50</v>
      </c>
      <c r="Q3260">
        <v>1</v>
      </c>
      <c r="R3260" t="s">
        <v>65</v>
      </c>
      <c r="S3260" t="s">
        <v>35</v>
      </c>
      <c r="T3260">
        <v>9</v>
      </c>
      <c r="U3260">
        <v>2</v>
      </c>
      <c r="V3260">
        <v>93</v>
      </c>
      <c r="W3260">
        <v>0</v>
      </c>
      <c r="X3260">
        <v>0</v>
      </c>
      <c r="Y3260" t="s">
        <v>45</v>
      </c>
    </row>
    <row r="3261" spans="1:25" x14ac:dyDescent="0.25">
      <c r="A3261" t="s">
        <v>4933</v>
      </c>
      <c r="B3261" t="s">
        <v>4934</v>
      </c>
      <c r="C3261" t="s">
        <v>26</v>
      </c>
      <c r="D3261" t="s">
        <v>28</v>
      </c>
      <c r="E3261" t="s">
        <v>55</v>
      </c>
      <c r="F3261" s="1" t="s">
        <v>15315</v>
      </c>
      <c r="G3261">
        <v>200</v>
      </c>
      <c r="H3261" t="s">
        <v>108</v>
      </c>
      <c r="I3261">
        <v>1321</v>
      </c>
      <c r="J3261">
        <v>502.85</v>
      </c>
      <c r="K3261">
        <f>Passenger_Data[[#This Row],[Price_USD]]*1</f>
        <v>502.85</v>
      </c>
      <c r="L3261">
        <v>48</v>
      </c>
      <c r="M3261" t="s">
        <v>40</v>
      </c>
      <c r="N3261" t="s">
        <v>31</v>
      </c>
      <c r="O3261" t="s">
        <v>32</v>
      </c>
      <c r="P3261" t="s">
        <v>33</v>
      </c>
      <c r="Q3261">
        <v>1</v>
      </c>
      <c r="R3261" t="s">
        <v>65</v>
      </c>
      <c r="S3261" t="s">
        <v>68</v>
      </c>
      <c r="T3261">
        <v>4</v>
      </c>
      <c r="U3261">
        <v>12</v>
      </c>
      <c r="V3261">
        <v>60</v>
      </c>
      <c r="W3261">
        <v>0</v>
      </c>
      <c r="X3261">
        <v>0</v>
      </c>
      <c r="Y3261" t="s">
        <v>77</v>
      </c>
    </row>
    <row r="3262" spans="1:25" x14ac:dyDescent="0.25">
      <c r="A3262" t="s">
        <v>4935</v>
      </c>
      <c r="B3262" t="s">
        <v>2123</v>
      </c>
      <c r="C3262" t="s">
        <v>54</v>
      </c>
      <c r="D3262" t="s">
        <v>27</v>
      </c>
      <c r="E3262" t="s">
        <v>76</v>
      </c>
      <c r="F3262" s="1" t="s">
        <v>15316</v>
      </c>
      <c r="G3262">
        <v>199</v>
      </c>
      <c r="H3262" t="s">
        <v>29</v>
      </c>
      <c r="I3262">
        <v>1772</v>
      </c>
      <c r="J3262">
        <v>178.85</v>
      </c>
      <c r="K3262">
        <f>Passenger_Data[[#This Row],[Price_USD]]*1</f>
        <v>178.85</v>
      </c>
      <c r="L3262">
        <v>23</v>
      </c>
      <c r="M3262" t="s">
        <v>30</v>
      </c>
      <c r="N3262" t="s">
        <v>31</v>
      </c>
      <c r="O3262" t="s">
        <v>56</v>
      </c>
      <c r="P3262" t="s">
        <v>264</v>
      </c>
      <c r="Q3262">
        <v>0</v>
      </c>
      <c r="R3262" t="s">
        <v>34</v>
      </c>
      <c r="S3262" t="s">
        <v>35</v>
      </c>
      <c r="T3262">
        <v>6.3</v>
      </c>
      <c r="U3262">
        <v>8</v>
      </c>
      <c r="V3262">
        <v>108</v>
      </c>
      <c r="W3262">
        <v>0</v>
      </c>
      <c r="X3262">
        <v>0</v>
      </c>
      <c r="Y3262" t="s">
        <v>77</v>
      </c>
    </row>
    <row r="3263" spans="1:25" x14ac:dyDescent="0.25">
      <c r="A3263" t="s">
        <v>4936</v>
      </c>
      <c r="B3263" t="s">
        <v>919</v>
      </c>
      <c r="C3263" t="s">
        <v>82</v>
      </c>
      <c r="D3263" t="s">
        <v>76</v>
      </c>
      <c r="E3263" t="s">
        <v>76</v>
      </c>
      <c r="F3263" s="1" t="s">
        <v>15317</v>
      </c>
      <c r="G3263">
        <v>274</v>
      </c>
      <c r="H3263" t="s">
        <v>29</v>
      </c>
      <c r="I3263">
        <v>1258</v>
      </c>
      <c r="J3263">
        <v>290.36</v>
      </c>
      <c r="K3263">
        <f>Passenger_Data[[#This Row],[Price_USD]]*1</f>
        <v>290.36</v>
      </c>
      <c r="L3263">
        <v>48</v>
      </c>
      <c r="M3263" t="s">
        <v>30</v>
      </c>
      <c r="N3263" t="s">
        <v>41</v>
      </c>
      <c r="O3263" t="s">
        <v>33</v>
      </c>
      <c r="P3263" t="s">
        <v>50</v>
      </c>
      <c r="Q3263">
        <v>1</v>
      </c>
      <c r="R3263" t="s">
        <v>51</v>
      </c>
      <c r="S3263" t="s">
        <v>61</v>
      </c>
      <c r="T3263">
        <v>8.3000000000000007</v>
      </c>
      <c r="U3263">
        <v>7</v>
      </c>
      <c r="V3263">
        <v>30</v>
      </c>
      <c r="W3263">
        <v>0</v>
      </c>
      <c r="X3263">
        <v>0</v>
      </c>
      <c r="Y3263" t="s">
        <v>77</v>
      </c>
    </row>
    <row r="3264" spans="1:25" x14ac:dyDescent="0.25">
      <c r="A3264" t="s">
        <v>4937</v>
      </c>
      <c r="B3264" t="s">
        <v>4938</v>
      </c>
      <c r="C3264" t="s">
        <v>48</v>
      </c>
      <c r="D3264" t="s">
        <v>39</v>
      </c>
      <c r="E3264" t="s">
        <v>64</v>
      </c>
      <c r="F3264" s="1" t="s">
        <v>15318</v>
      </c>
      <c r="G3264">
        <v>168</v>
      </c>
      <c r="H3264" t="s">
        <v>29</v>
      </c>
      <c r="I3264">
        <v>1251</v>
      </c>
      <c r="J3264">
        <v>246.08</v>
      </c>
      <c r="K3264">
        <f>Passenger_Data[[#This Row],[Price_USD]]*1</f>
        <v>246.08</v>
      </c>
      <c r="L3264">
        <v>59</v>
      </c>
      <c r="M3264" t="s">
        <v>40</v>
      </c>
      <c r="N3264" t="s">
        <v>41</v>
      </c>
      <c r="O3264" t="s">
        <v>32</v>
      </c>
      <c r="P3264" t="s">
        <v>83</v>
      </c>
      <c r="Q3264">
        <v>2</v>
      </c>
      <c r="R3264" t="s">
        <v>65</v>
      </c>
      <c r="S3264" t="s">
        <v>35</v>
      </c>
      <c r="T3264">
        <v>4.9000000000000004</v>
      </c>
      <c r="U3264">
        <v>1</v>
      </c>
      <c r="V3264">
        <v>95</v>
      </c>
      <c r="W3264">
        <v>0</v>
      </c>
      <c r="X3264">
        <v>0</v>
      </c>
      <c r="Y3264" t="s">
        <v>77</v>
      </c>
    </row>
    <row r="3265" spans="1:25" x14ac:dyDescent="0.25">
      <c r="A3265" t="s">
        <v>4939</v>
      </c>
      <c r="B3265" t="s">
        <v>4940</v>
      </c>
      <c r="C3265" t="s">
        <v>26</v>
      </c>
      <c r="D3265" t="s">
        <v>76</v>
      </c>
      <c r="E3265" t="s">
        <v>76</v>
      </c>
      <c r="F3265" s="1" t="s">
        <v>15319</v>
      </c>
      <c r="G3265">
        <v>153</v>
      </c>
      <c r="H3265" t="s">
        <v>29</v>
      </c>
      <c r="I3265">
        <v>1294</v>
      </c>
      <c r="J3265">
        <v>153.59</v>
      </c>
      <c r="K3265">
        <f>Passenger_Data[[#This Row],[Price_USD]]*1</f>
        <v>153.59</v>
      </c>
      <c r="L3265">
        <v>69</v>
      </c>
      <c r="M3265" t="s">
        <v>40</v>
      </c>
      <c r="N3265" t="s">
        <v>31</v>
      </c>
      <c r="O3265" t="s">
        <v>33</v>
      </c>
      <c r="P3265" t="s">
        <v>33</v>
      </c>
      <c r="Q3265">
        <v>1</v>
      </c>
      <c r="R3265" t="s">
        <v>43</v>
      </c>
      <c r="S3265" t="s">
        <v>44</v>
      </c>
      <c r="T3265">
        <v>7.7</v>
      </c>
      <c r="U3265">
        <v>3</v>
      </c>
      <c r="V3265">
        <v>63</v>
      </c>
      <c r="W3265">
        <v>0</v>
      </c>
      <c r="X3265">
        <v>0</v>
      </c>
      <c r="Y3265" t="s">
        <v>45</v>
      </c>
    </row>
    <row r="3266" spans="1:25" x14ac:dyDescent="0.25">
      <c r="A3266" t="s">
        <v>4941</v>
      </c>
      <c r="B3266" t="s">
        <v>107</v>
      </c>
      <c r="C3266" t="s">
        <v>73</v>
      </c>
      <c r="D3266" t="s">
        <v>76</v>
      </c>
      <c r="E3266" t="s">
        <v>76</v>
      </c>
      <c r="F3266" s="1" t="s">
        <v>15320</v>
      </c>
      <c r="G3266">
        <v>345</v>
      </c>
      <c r="H3266" t="s">
        <v>29</v>
      </c>
      <c r="I3266">
        <v>1111</v>
      </c>
      <c r="J3266">
        <v>302.64</v>
      </c>
      <c r="K3266">
        <f>Passenger_Data[[#This Row],[Price_USD]]*1</f>
        <v>302.64</v>
      </c>
      <c r="L3266">
        <v>23</v>
      </c>
      <c r="M3266" t="s">
        <v>40</v>
      </c>
      <c r="N3266" t="s">
        <v>31</v>
      </c>
      <c r="O3266" t="s">
        <v>56</v>
      </c>
      <c r="P3266" t="s">
        <v>83</v>
      </c>
      <c r="Q3266">
        <v>0</v>
      </c>
      <c r="R3266" t="s">
        <v>51</v>
      </c>
      <c r="S3266" t="s">
        <v>61</v>
      </c>
      <c r="T3266">
        <v>7.1</v>
      </c>
      <c r="U3266">
        <v>29</v>
      </c>
      <c r="V3266">
        <v>105</v>
      </c>
      <c r="W3266">
        <v>0</v>
      </c>
      <c r="X3266">
        <v>0</v>
      </c>
      <c r="Y3266" t="s">
        <v>36</v>
      </c>
    </row>
    <row r="3267" spans="1:25" x14ac:dyDescent="0.25">
      <c r="A3267" t="s">
        <v>4942</v>
      </c>
      <c r="B3267" t="s">
        <v>1641</v>
      </c>
      <c r="C3267" t="s">
        <v>48</v>
      </c>
      <c r="D3267" t="s">
        <v>55</v>
      </c>
      <c r="E3267" t="s">
        <v>27</v>
      </c>
      <c r="F3267" s="1" t="s">
        <v>15321</v>
      </c>
      <c r="G3267">
        <v>102</v>
      </c>
      <c r="H3267" t="s">
        <v>29</v>
      </c>
      <c r="I3267">
        <v>1614</v>
      </c>
      <c r="J3267">
        <v>344.47</v>
      </c>
      <c r="K3267">
        <f>Passenger_Data[[#This Row],[Price_USD]]*1</f>
        <v>344.47</v>
      </c>
      <c r="L3267">
        <v>61</v>
      </c>
      <c r="M3267" t="s">
        <v>40</v>
      </c>
      <c r="N3267" t="s">
        <v>41</v>
      </c>
      <c r="O3267" t="s">
        <v>33</v>
      </c>
      <c r="P3267" t="s">
        <v>33</v>
      </c>
      <c r="Q3267">
        <v>1</v>
      </c>
      <c r="R3267" t="s">
        <v>43</v>
      </c>
      <c r="S3267" t="s">
        <v>68</v>
      </c>
      <c r="T3267">
        <v>8</v>
      </c>
      <c r="U3267">
        <v>1</v>
      </c>
      <c r="V3267">
        <v>82</v>
      </c>
      <c r="W3267">
        <v>0</v>
      </c>
      <c r="X3267">
        <v>0</v>
      </c>
      <c r="Y3267" t="s">
        <v>36</v>
      </c>
    </row>
    <row r="3268" spans="1:25" x14ac:dyDescent="0.25">
      <c r="A3268" t="s">
        <v>4943</v>
      </c>
      <c r="B3268" t="s">
        <v>4655</v>
      </c>
      <c r="C3268" t="s">
        <v>26</v>
      </c>
      <c r="D3268" t="s">
        <v>28</v>
      </c>
      <c r="E3268" t="s">
        <v>49</v>
      </c>
      <c r="F3268" s="1" t="s">
        <v>15322</v>
      </c>
      <c r="G3268">
        <v>181</v>
      </c>
      <c r="H3268" t="s">
        <v>86</v>
      </c>
      <c r="I3268">
        <v>961</v>
      </c>
      <c r="J3268">
        <v>387.26</v>
      </c>
      <c r="K3268">
        <f>Passenger_Data[[#This Row],[Price_USD]]*1</f>
        <v>387.26</v>
      </c>
      <c r="L3268">
        <v>79</v>
      </c>
      <c r="M3268" t="s">
        <v>30</v>
      </c>
      <c r="N3268" t="s">
        <v>41</v>
      </c>
      <c r="O3268" t="s">
        <v>33</v>
      </c>
      <c r="P3268" t="s">
        <v>83</v>
      </c>
      <c r="Q3268">
        <v>0</v>
      </c>
      <c r="R3268" t="s">
        <v>51</v>
      </c>
      <c r="S3268" t="s">
        <v>35</v>
      </c>
      <c r="T3268">
        <v>8.4</v>
      </c>
      <c r="U3268">
        <v>6</v>
      </c>
      <c r="V3268">
        <v>52</v>
      </c>
      <c r="W3268">
        <v>0</v>
      </c>
      <c r="X3268">
        <v>0</v>
      </c>
      <c r="Y3268" t="s">
        <v>77</v>
      </c>
    </row>
    <row r="3269" spans="1:25" x14ac:dyDescent="0.25">
      <c r="A3269" t="s">
        <v>4944</v>
      </c>
      <c r="B3269" t="s">
        <v>2730</v>
      </c>
      <c r="C3269" t="s">
        <v>26</v>
      </c>
      <c r="D3269" t="s">
        <v>39</v>
      </c>
      <c r="E3269" t="s">
        <v>55</v>
      </c>
      <c r="F3269" s="1" t="s">
        <v>15323</v>
      </c>
      <c r="G3269">
        <v>124</v>
      </c>
      <c r="H3269" t="s">
        <v>29</v>
      </c>
      <c r="I3269">
        <v>1768</v>
      </c>
      <c r="J3269">
        <v>378.87</v>
      </c>
      <c r="K3269">
        <f>Passenger_Data[[#This Row],[Price_USD]]*1</f>
        <v>378.87</v>
      </c>
      <c r="L3269">
        <v>58</v>
      </c>
      <c r="M3269" t="s">
        <v>40</v>
      </c>
      <c r="N3269" t="s">
        <v>60</v>
      </c>
      <c r="O3269" t="s">
        <v>33</v>
      </c>
      <c r="P3269" t="s">
        <v>50</v>
      </c>
      <c r="Q3269">
        <v>1</v>
      </c>
      <c r="R3269" t="s">
        <v>43</v>
      </c>
      <c r="S3269" t="s">
        <v>44</v>
      </c>
      <c r="T3269">
        <v>6</v>
      </c>
      <c r="U3269">
        <v>1</v>
      </c>
      <c r="V3269">
        <v>12</v>
      </c>
      <c r="W3269">
        <v>0</v>
      </c>
      <c r="X3269">
        <v>0</v>
      </c>
      <c r="Y3269" t="s">
        <v>77</v>
      </c>
    </row>
    <row r="3270" spans="1:25" x14ac:dyDescent="0.25">
      <c r="A3270" t="s">
        <v>4945</v>
      </c>
      <c r="B3270" t="s">
        <v>2298</v>
      </c>
      <c r="C3270" t="s">
        <v>82</v>
      </c>
      <c r="D3270" t="s">
        <v>27</v>
      </c>
      <c r="E3270" t="s">
        <v>28</v>
      </c>
      <c r="F3270" s="1" t="s">
        <v>15324</v>
      </c>
      <c r="G3270">
        <v>106</v>
      </c>
      <c r="H3270" t="s">
        <v>29</v>
      </c>
      <c r="I3270">
        <v>368</v>
      </c>
      <c r="J3270">
        <v>319.54000000000002</v>
      </c>
      <c r="K3270">
        <f>Passenger_Data[[#This Row],[Price_USD]]*1</f>
        <v>319.54000000000002</v>
      </c>
      <c r="L3270">
        <v>32</v>
      </c>
      <c r="M3270" t="s">
        <v>30</v>
      </c>
      <c r="N3270" t="s">
        <v>31</v>
      </c>
      <c r="O3270" t="s">
        <v>33</v>
      </c>
      <c r="P3270" t="s">
        <v>50</v>
      </c>
      <c r="Q3270">
        <v>1</v>
      </c>
      <c r="R3270" t="s">
        <v>51</v>
      </c>
      <c r="S3270" t="s">
        <v>44</v>
      </c>
      <c r="T3270">
        <v>5.9</v>
      </c>
      <c r="U3270">
        <v>5</v>
      </c>
      <c r="V3270">
        <v>48</v>
      </c>
      <c r="W3270">
        <v>0</v>
      </c>
      <c r="X3270">
        <v>1</v>
      </c>
      <c r="Y3270" t="s">
        <v>77</v>
      </c>
    </row>
    <row r="3271" spans="1:25" x14ac:dyDescent="0.25">
      <c r="A3271" t="s">
        <v>4946</v>
      </c>
      <c r="B3271" t="s">
        <v>2223</v>
      </c>
      <c r="C3271" t="s">
        <v>26</v>
      </c>
      <c r="D3271" t="s">
        <v>55</v>
      </c>
      <c r="E3271" t="s">
        <v>64</v>
      </c>
      <c r="F3271" s="1" t="s">
        <v>15325</v>
      </c>
      <c r="G3271">
        <v>164</v>
      </c>
      <c r="H3271" t="s">
        <v>29</v>
      </c>
      <c r="I3271">
        <v>1175</v>
      </c>
      <c r="J3271">
        <v>303.35000000000002</v>
      </c>
      <c r="K3271">
        <f>Passenger_Data[[#This Row],[Price_USD]]*1</f>
        <v>303.35000000000002</v>
      </c>
      <c r="L3271">
        <v>36</v>
      </c>
      <c r="M3271" t="s">
        <v>30</v>
      </c>
      <c r="N3271" t="s">
        <v>60</v>
      </c>
      <c r="O3271" t="s">
        <v>42</v>
      </c>
      <c r="P3271" t="s">
        <v>264</v>
      </c>
      <c r="Q3271">
        <v>0</v>
      </c>
      <c r="R3271" t="s">
        <v>65</v>
      </c>
      <c r="S3271" t="s">
        <v>35</v>
      </c>
      <c r="T3271">
        <v>8.5</v>
      </c>
      <c r="U3271">
        <v>18</v>
      </c>
      <c r="V3271">
        <v>79</v>
      </c>
      <c r="W3271">
        <v>0</v>
      </c>
      <c r="X3271">
        <v>0</v>
      </c>
      <c r="Y3271" t="s">
        <v>77</v>
      </c>
    </row>
    <row r="3272" spans="1:25" x14ac:dyDescent="0.25">
      <c r="A3272" t="s">
        <v>4947</v>
      </c>
      <c r="B3272" t="s">
        <v>2925</v>
      </c>
      <c r="C3272" t="s">
        <v>48</v>
      </c>
      <c r="D3272" t="s">
        <v>76</v>
      </c>
      <c r="E3272" t="s">
        <v>76</v>
      </c>
      <c r="F3272" s="1" t="s">
        <v>15326</v>
      </c>
      <c r="G3272">
        <v>264</v>
      </c>
      <c r="H3272" t="s">
        <v>86</v>
      </c>
      <c r="I3272">
        <v>1001</v>
      </c>
      <c r="J3272">
        <v>454.51</v>
      </c>
      <c r="K3272">
        <f>Passenger_Data[[#This Row],[Price_USD]]*1</f>
        <v>454.51</v>
      </c>
      <c r="L3272">
        <v>74</v>
      </c>
      <c r="M3272" t="s">
        <v>30</v>
      </c>
      <c r="N3272" t="s">
        <v>31</v>
      </c>
      <c r="O3272" t="s">
        <v>56</v>
      </c>
      <c r="P3272" t="s">
        <v>50</v>
      </c>
      <c r="Q3272">
        <v>1</v>
      </c>
      <c r="R3272" t="s">
        <v>65</v>
      </c>
      <c r="S3272" t="s">
        <v>44</v>
      </c>
      <c r="T3272">
        <v>6.9</v>
      </c>
      <c r="U3272">
        <v>3</v>
      </c>
      <c r="V3272">
        <v>20</v>
      </c>
      <c r="W3272">
        <v>0</v>
      </c>
      <c r="X3272">
        <v>0</v>
      </c>
      <c r="Y3272" t="s">
        <v>77</v>
      </c>
    </row>
    <row r="3273" spans="1:25" x14ac:dyDescent="0.25">
      <c r="A3273" t="s">
        <v>4948</v>
      </c>
      <c r="B3273" t="s">
        <v>2914</v>
      </c>
      <c r="C3273" t="s">
        <v>48</v>
      </c>
      <c r="D3273" t="s">
        <v>27</v>
      </c>
      <c r="E3273" t="s">
        <v>28</v>
      </c>
      <c r="F3273" s="1" t="s">
        <v>15327</v>
      </c>
      <c r="G3273">
        <v>165</v>
      </c>
      <c r="H3273" t="s">
        <v>29</v>
      </c>
      <c r="I3273">
        <v>973</v>
      </c>
      <c r="J3273">
        <v>396.79</v>
      </c>
      <c r="K3273">
        <f>Passenger_Data[[#This Row],[Price_USD]]*1</f>
        <v>396.79</v>
      </c>
      <c r="L3273">
        <v>36</v>
      </c>
      <c r="M3273" t="s">
        <v>40</v>
      </c>
      <c r="N3273" t="s">
        <v>41</v>
      </c>
      <c r="O3273" t="s">
        <v>56</v>
      </c>
      <c r="P3273" t="s">
        <v>264</v>
      </c>
      <c r="Q3273">
        <v>1</v>
      </c>
      <c r="R3273" t="s">
        <v>65</v>
      </c>
      <c r="S3273" t="s">
        <v>44</v>
      </c>
      <c r="T3273">
        <v>5.7</v>
      </c>
      <c r="U3273">
        <v>4</v>
      </c>
      <c r="V3273">
        <v>34</v>
      </c>
      <c r="W3273">
        <v>0</v>
      </c>
      <c r="X3273">
        <v>0</v>
      </c>
      <c r="Y3273" t="s">
        <v>77</v>
      </c>
    </row>
    <row r="3274" spans="1:25" x14ac:dyDescent="0.25">
      <c r="A3274" t="s">
        <v>4949</v>
      </c>
      <c r="B3274" t="s">
        <v>279</v>
      </c>
      <c r="C3274" t="s">
        <v>82</v>
      </c>
      <c r="D3274" t="s">
        <v>64</v>
      </c>
      <c r="E3274" t="s">
        <v>49</v>
      </c>
      <c r="F3274" s="1" t="s">
        <v>15328</v>
      </c>
      <c r="G3274">
        <v>169</v>
      </c>
      <c r="H3274" t="s">
        <v>29</v>
      </c>
      <c r="I3274">
        <v>641</v>
      </c>
      <c r="J3274">
        <v>528</v>
      </c>
      <c r="K3274">
        <f>Passenger_Data[[#This Row],[Price_USD]]*1</f>
        <v>528</v>
      </c>
      <c r="L3274">
        <v>57</v>
      </c>
      <c r="M3274" t="s">
        <v>40</v>
      </c>
      <c r="N3274" t="s">
        <v>41</v>
      </c>
      <c r="O3274" t="s">
        <v>42</v>
      </c>
      <c r="P3274" t="s">
        <v>50</v>
      </c>
      <c r="Q3274">
        <v>0</v>
      </c>
      <c r="R3274" t="s">
        <v>51</v>
      </c>
      <c r="S3274" t="s">
        <v>44</v>
      </c>
      <c r="T3274">
        <v>8.4</v>
      </c>
      <c r="U3274">
        <v>0</v>
      </c>
      <c r="V3274">
        <v>52</v>
      </c>
      <c r="W3274">
        <v>0</v>
      </c>
      <c r="X3274">
        <v>0</v>
      </c>
      <c r="Y3274" t="s">
        <v>36</v>
      </c>
    </row>
    <row r="3275" spans="1:25" x14ac:dyDescent="0.25">
      <c r="A3275" t="s">
        <v>4950</v>
      </c>
      <c r="B3275" t="s">
        <v>1255</v>
      </c>
      <c r="C3275" t="s">
        <v>48</v>
      </c>
      <c r="D3275" t="s">
        <v>76</v>
      </c>
      <c r="E3275" t="s">
        <v>49</v>
      </c>
      <c r="F3275" s="1" t="s">
        <v>15329</v>
      </c>
      <c r="G3275">
        <v>205</v>
      </c>
      <c r="H3275" t="s">
        <v>29</v>
      </c>
      <c r="I3275">
        <v>1410</v>
      </c>
      <c r="J3275">
        <v>166.25</v>
      </c>
      <c r="K3275">
        <f>Passenger_Data[[#This Row],[Price_USD]]*1</f>
        <v>166.25</v>
      </c>
      <c r="L3275">
        <v>27</v>
      </c>
      <c r="M3275" t="s">
        <v>30</v>
      </c>
      <c r="N3275" t="s">
        <v>31</v>
      </c>
      <c r="O3275" t="s">
        <v>42</v>
      </c>
      <c r="P3275" t="s">
        <v>83</v>
      </c>
      <c r="Q3275">
        <v>1</v>
      </c>
      <c r="R3275" t="s">
        <v>51</v>
      </c>
      <c r="S3275" t="s">
        <v>35</v>
      </c>
      <c r="T3275">
        <v>6</v>
      </c>
      <c r="U3275">
        <v>13</v>
      </c>
      <c r="V3275">
        <v>78</v>
      </c>
      <c r="W3275">
        <v>0</v>
      </c>
      <c r="X3275">
        <v>0</v>
      </c>
      <c r="Y3275" t="s">
        <v>36</v>
      </c>
    </row>
    <row r="3276" spans="1:25" x14ac:dyDescent="0.25">
      <c r="A3276" t="s">
        <v>4951</v>
      </c>
      <c r="B3276" t="s">
        <v>1694</v>
      </c>
      <c r="C3276" t="s">
        <v>48</v>
      </c>
      <c r="D3276" t="s">
        <v>39</v>
      </c>
      <c r="E3276" t="s">
        <v>39</v>
      </c>
      <c r="F3276" s="1" t="s">
        <v>15330</v>
      </c>
      <c r="G3276">
        <v>190</v>
      </c>
      <c r="H3276" t="s">
        <v>29</v>
      </c>
      <c r="I3276">
        <v>943</v>
      </c>
      <c r="J3276">
        <v>265.5</v>
      </c>
      <c r="K3276">
        <f>Passenger_Data[[#This Row],[Price_USD]]*1</f>
        <v>265.5</v>
      </c>
      <c r="L3276">
        <v>56</v>
      </c>
      <c r="M3276" t="s">
        <v>40</v>
      </c>
      <c r="N3276" t="s">
        <v>31</v>
      </c>
      <c r="O3276" t="s">
        <v>42</v>
      </c>
      <c r="P3276" t="s">
        <v>50</v>
      </c>
      <c r="Q3276">
        <v>0</v>
      </c>
      <c r="R3276" t="s">
        <v>65</v>
      </c>
      <c r="S3276" t="s">
        <v>44</v>
      </c>
      <c r="T3276">
        <v>7.5</v>
      </c>
      <c r="U3276">
        <v>10</v>
      </c>
      <c r="V3276">
        <v>0</v>
      </c>
      <c r="W3276">
        <v>0</v>
      </c>
      <c r="X3276">
        <v>0</v>
      </c>
      <c r="Y3276" t="s">
        <v>77</v>
      </c>
    </row>
    <row r="3277" spans="1:25" x14ac:dyDescent="0.25">
      <c r="A3277" t="s">
        <v>4952</v>
      </c>
      <c r="B3277" t="s">
        <v>4953</v>
      </c>
      <c r="C3277" t="s">
        <v>54</v>
      </c>
      <c r="D3277" t="s">
        <v>55</v>
      </c>
      <c r="E3277" t="s">
        <v>28</v>
      </c>
      <c r="F3277" s="1" t="s">
        <v>15331</v>
      </c>
      <c r="G3277">
        <v>287</v>
      </c>
      <c r="H3277" t="s">
        <v>29</v>
      </c>
      <c r="I3277">
        <v>1117</v>
      </c>
      <c r="J3277">
        <v>332.31</v>
      </c>
      <c r="K3277">
        <f>Passenger_Data[[#This Row],[Price_USD]]*1</f>
        <v>332.31</v>
      </c>
      <c r="L3277">
        <v>77</v>
      </c>
      <c r="M3277" t="s">
        <v>30</v>
      </c>
      <c r="N3277" t="s">
        <v>31</v>
      </c>
      <c r="O3277" t="s">
        <v>33</v>
      </c>
      <c r="P3277" t="s">
        <v>50</v>
      </c>
      <c r="Q3277">
        <v>1</v>
      </c>
      <c r="R3277" t="s">
        <v>65</v>
      </c>
      <c r="S3277" t="s">
        <v>35</v>
      </c>
      <c r="T3277">
        <v>6.5</v>
      </c>
      <c r="U3277">
        <v>5</v>
      </c>
      <c r="V3277">
        <v>8</v>
      </c>
      <c r="W3277">
        <v>0</v>
      </c>
      <c r="X3277">
        <v>0</v>
      </c>
      <c r="Y3277" t="s">
        <v>36</v>
      </c>
    </row>
    <row r="3278" spans="1:25" x14ac:dyDescent="0.25">
      <c r="A3278" t="s">
        <v>4954</v>
      </c>
      <c r="B3278" t="s">
        <v>425</v>
      </c>
      <c r="C3278" t="s">
        <v>82</v>
      </c>
      <c r="D3278" t="s">
        <v>55</v>
      </c>
      <c r="E3278" t="s">
        <v>64</v>
      </c>
      <c r="F3278" s="1" t="s">
        <v>15332</v>
      </c>
      <c r="G3278">
        <v>300</v>
      </c>
      <c r="H3278" t="s">
        <v>29</v>
      </c>
      <c r="I3278">
        <v>776</v>
      </c>
      <c r="J3278">
        <v>415.36</v>
      </c>
      <c r="K3278">
        <f>Passenger_Data[[#This Row],[Price_USD]]*1</f>
        <v>415.36</v>
      </c>
      <c r="L3278">
        <v>27</v>
      </c>
      <c r="M3278" t="s">
        <v>40</v>
      </c>
      <c r="N3278" t="s">
        <v>31</v>
      </c>
      <c r="O3278" t="s">
        <v>33</v>
      </c>
      <c r="P3278" t="s">
        <v>33</v>
      </c>
      <c r="Q3278">
        <v>0</v>
      </c>
      <c r="R3278" t="s">
        <v>43</v>
      </c>
      <c r="S3278" t="s">
        <v>44</v>
      </c>
      <c r="T3278">
        <v>5.5</v>
      </c>
      <c r="U3278">
        <v>24</v>
      </c>
      <c r="V3278">
        <v>94</v>
      </c>
      <c r="W3278">
        <v>0</v>
      </c>
      <c r="X3278">
        <v>0</v>
      </c>
      <c r="Y3278" t="s">
        <v>45</v>
      </c>
    </row>
    <row r="3279" spans="1:25" x14ac:dyDescent="0.25">
      <c r="A3279" t="s">
        <v>4955</v>
      </c>
      <c r="B3279" t="s">
        <v>4956</v>
      </c>
      <c r="C3279" t="s">
        <v>73</v>
      </c>
      <c r="D3279" t="s">
        <v>27</v>
      </c>
      <c r="E3279" t="s">
        <v>55</v>
      </c>
      <c r="F3279" s="1" t="s">
        <v>15333</v>
      </c>
      <c r="G3279">
        <v>128</v>
      </c>
      <c r="H3279" t="s">
        <v>86</v>
      </c>
      <c r="I3279">
        <v>814</v>
      </c>
      <c r="J3279">
        <v>313.47000000000003</v>
      </c>
      <c r="K3279">
        <f>Passenger_Data[[#This Row],[Price_USD]]*1</f>
        <v>313.47000000000003</v>
      </c>
      <c r="L3279">
        <v>73</v>
      </c>
      <c r="M3279" t="s">
        <v>40</v>
      </c>
      <c r="N3279" t="s">
        <v>41</v>
      </c>
      <c r="O3279" t="s">
        <v>32</v>
      </c>
      <c r="P3279" t="s">
        <v>83</v>
      </c>
      <c r="Q3279">
        <v>0</v>
      </c>
      <c r="R3279" t="s">
        <v>51</v>
      </c>
      <c r="S3279" t="s">
        <v>68</v>
      </c>
      <c r="T3279">
        <v>4.8</v>
      </c>
      <c r="U3279">
        <v>3</v>
      </c>
      <c r="V3279">
        <v>44</v>
      </c>
      <c r="W3279">
        <v>0</v>
      </c>
      <c r="X3279">
        <v>0</v>
      </c>
      <c r="Y3279" t="s">
        <v>45</v>
      </c>
    </row>
    <row r="3280" spans="1:25" x14ac:dyDescent="0.25">
      <c r="A3280" t="s">
        <v>4957</v>
      </c>
      <c r="B3280" t="s">
        <v>4958</v>
      </c>
      <c r="C3280" t="s">
        <v>26</v>
      </c>
      <c r="D3280" t="s">
        <v>59</v>
      </c>
      <c r="E3280" t="s">
        <v>39</v>
      </c>
      <c r="F3280" s="1" t="s">
        <v>15334</v>
      </c>
      <c r="G3280">
        <v>289</v>
      </c>
      <c r="H3280" t="s">
        <v>29</v>
      </c>
      <c r="I3280">
        <v>1611</v>
      </c>
      <c r="J3280">
        <v>235.62</v>
      </c>
      <c r="K3280">
        <f>Passenger_Data[[#This Row],[Price_USD]]*1</f>
        <v>235.62</v>
      </c>
      <c r="L3280">
        <v>43</v>
      </c>
      <c r="M3280" t="s">
        <v>40</v>
      </c>
      <c r="N3280" t="s">
        <v>60</v>
      </c>
      <c r="O3280" t="s">
        <v>32</v>
      </c>
      <c r="P3280" t="s">
        <v>50</v>
      </c>
      <c r="Q3280">
        <v>1</v>
      </c>
      <c r="R3280" t="s">
        <v>43</v>
      </c>
      <c r="S3280" t="s">
        <v>35</v>
      </c>
      <c r="T3280">
        <v>6.5</v>
      </c>
      <c r="U3280">
        <v>30</v>
      </c>
      <c r="V3280">
        <v>49</v>
      </c>
      <c r="W3280">
        <v>0</v>
      </c>
      <c r="X3280">
        <v>0</v>
      </c>
      <c r="Y3280" t="s">
        <v>45</v>
      </c>
    </row>
    <row r="3281" spans="1:25" x14ac:dyDescent="0.25">
      <c r="A3281" t="s">
        <v>4959</v>
      </c>
      <c r="B3281" t="s">
        <v>4960</v>
      </c>
      <c r="C3281" t="s">
        <v>48</v>
      </c>
      <c r="D3281" t="s">
        <v>55</v>
      </c>
      <c r="E3281" t="s">
        <v>28</v>
      </c>
      <c r="F3281" s="1" t="s">
        <v>15335</v>
      </c>
      <c r="G3281">
        <v>171</v>
      </c>
      <c r="H3281" t="s">
        <v>29</v>
      </c>
      <c r="I3281">
        <v>831</v>
      </c>
      <c r="J3281">
        <v>281.97000000000003</v>
      </c>
      <c r="K3281">
        <f>Passenger_Data[[#This Row],[Price_USD]]*1</f>
        <v>281.97000000000003</v>
      </c>
      <c r="L3281">
        <v>20</v>
      </c>
      <c r="M3281" t="s">
        <v>40</v>
      </c>
      <c r="N3281" t="s">
        <v>31</v>
      </c>
      <c r="O3281" t="s">
        <v>42</v>
      </c>
      <c r="P3281" t="s">
        <v>264</v>
      </c>
      <c r="Q3281">
        <v>1</v>
      </c>
      <c r="R3281" t="s">
        <v>34</v>
      </c>
      <c r="S3281" t="s">
        <v>61</v>
      </c>
      <c r="T3281">
        <v>5.8</v>
      </c>
      <c r="U3281">
        <v>6</v>
      </c>
      <c r="V3281">
        <v>93</v>
      </c>
      <c r="W3281">
        <v>0</v>
      </c>
      <c r="X3281">
        <v>0</v>
      </c>
      <c r="Y3281" t="s">
        <v>36</v>
      </c>
    </row>
    <row r="3282" spans="1:25" x14ac:dyDescent="0.25">
      <c r="A3282" t="s">
        <v>4961</v>
      </c>
      <c r="B3282" t="s">
        <v>25</v>
      </c>
      <c r="C3282" t="s">
        <v>48</v>
      </c>
      <c r="D3282" t="s">
        <v>55</v>
      </c>
      <c r="E3282" t="s">
        <v>76</v>
      </c>
      <c r="F3282" s="1" t="s">
        <v>15336</v>
      </c>
      <c r="G3282">
        <v>239</v>
      </c>
      <c r="H3282" t="s">
        <v>29</v>
      </c>
      <c r="I3282">
        <v>845</v>
      </c>
      <c r="J3282">
        <v>520.30999999999995</v>
      </c>
      <c r="K3282">
        <f>Passenger_Data[[#This Row],[Price_USD]]*1</f>
        <v>520.30999999999995</v>
      </c>
      <c r="L3282">
        <v>69</v>
      </c>
      <c r="M3282" t="s">
        <v>40</v>
      </c>
      <c r="N3282" t="s">
        <v>41</v>
      </c>
      <c r="O3282" t="s">
        <v>42</v>
      </c>
      <c r="P3282" t="s">
        <v>50</v>
      </c>
      <c r="Q3282">
        <v>1</v>
      </c>
      <c r="R3282" t="s">
        <v>65</v>
      </c>
      <c r="S3282" t="s">
        <v>35</v>
      </c>
      <c r="T3282">
        <v>5.7</v>
      </c>
      <c r="U3282">
        <v>7</v>
      </c>
      <c r="V3282">
        <v>114</v>
      </c>
      <c r="W3282">
        <v>0</v>
      </c>
      <c r="X3282">
        <v>0</v>
      </c>
      <c r="Y3282" t="s">
        <v>77</v>
      </c>
    </row>
    <row r="3283" spans="1:25" x14ac:dyDescent="0.25">
      <c r="A3283" t="s">
        <v>4962</v>
      </c>
      <c r="B3283" t="s">
        <v>1510</v>
      </c>
      <c r="C3283" t="s">
        <v>54</v>
      </c>
      <c r="D3283" t="s">
        <v>27</v>
      </c>
      <c r="E3283" t="s">
        <v>55</v>
      </c>
      <c r="F3283" s="1" t="s">
        <v>15337</v>
      </c>
      <c r="G3283">
        <v>198</v>
      </c>
      <c r="H3283" t="s">
        <v>29</v>
      </c>
      <c r="I3283">
        <v>724</v>
      </c>
      <c r="J3283">
        <v>297.77</v>
      </c>
      <c r="K3283">
        <f>Passenger_Data[[#This Row],[Price_USD]]*1</f>
        <v>297.77</v>
      </c>
      <c r="L3283">
        <v>74</v>
      </c>
      <c r="M3283" t="s">
        <v>40</v>
      </c>
      <c r="N3283" t="s">
        <v>41</v>
      </c>
      <c r="O3283" t="s">
        <v>32</v>
      </c>
      <c r="P3283" t="s">
        <v>50</v>
      </c>
      <c r="Q3283">
        <v>0</v>
      </c>
      <c r="R3283" t="s">
        <v>65</v>
      </c>
      <c r="S3283" t="s">
        <v>44</v>
      </c>
      <c r="T3283">
        <v>7.1</v>
      </c>
      <c r="U3283">
        <v>5</v>
      </c>
      <c r="V3283">
        <v>39</v>
      </c>
      <c r="W3283">
        <v>0</v>
      </c>
      <c r="X3283">
        <v>1</v>
      </c>
      <c r="Y3283" t="s">
        <v>45</v>
      </c>
    </row>
    <row r="3284" spans="1:25" x14ac:dyDescent="0.25">
      <c r="A3284" t="s">
        <v>4963</v>
      </c>
      <c r="B3284" t="s">
        <v>1718</v>
      </c>
      <c r="C3284" t="s">
        <v>26</v>
      </c>
      <c r="D3284" t="s">
        <v>76</v>
      </c>
      <c r="E3284" t="s">
        <v>55</v>
      </c>
      <c r="F3284" s="1" t="s">
        <v>15338</v>
      </c>
      <c r="G3284">
        <v>123</v>
      </c>
      <c r="H3284" t="s">
        <v>29</v>
      </c>
      <c r="I3284">
        <v>929</v>
      </c>
      <c r="J3284">
        <v>385.87</v>
      </c>
      <c r="K3284">
        <f>Passenger_Data[[#This Row],[Price_USD]]*1</f>
        <v>385.87</v>
      </c>
      <c r="L3284">
        <v>32</v>
      </c>
      <c r="M3284" t="s">
        <v>30</v>
      </c>
      <c r="N3284" t="s">
        <v>31</v>
      </c>
      <c r="O3284" t="s">
        <v>42</v>
      </c>
      <c r="P3284" t="s">
        <v>264</v>
      </c>
      <c r="Q3284">
        <v>0</v>
      </c>
      <c r="R3284" t="s">
        <v>65</v>
      </c>
      <c r="S3284" t="s">
        <v>35</v>
      </c>
      <c r="T3284">
        <v>5.8</v>
      </c>
      <c r="U3284">
        <v>4</v>
      </c>
      <c r="V3284">
        <v>119</v>
      </c>
      <c r="W3284">
        <v>0</v>
      </c>
      <c r="X3284">
        <v>0</v>
      </c>
      <c r="Y3284" t="s">
        <v>45</v>
      </c>
    </row>
    <row r="3285" spans="1:25" x14ac:dyDescent="0.25">
      <c r="A3285" t="s">
        <v>4964</v>
      </c>
      <c r="B3285" t="s">
        <v>4965</v>
      </c>
      <c r="C3285" t="s">
        <v>48</v>
      </c>
      <c r="D3285" t="s">
        <v>27</v>
      </c>
      <c r="E3285" t="s">
        <v>39</v>
      </c>
      <c r="F3285" s="1" t="s">
        <v>15339</v>
      </c>
      <c r="G3285">
        <v>226</v>
      </c>
      <c r="H3285" t="s">
        <v>29</v>
      </c>
      <c r="I3285">
        <v>1314</v>
      </c>
      <c r="J3285">
        <v>202.89</v>
      </c>
      <c r="K3285">
        <f>Passenger_Data[[#This Row],[Price_USD]]*1</f>
        <v>202.89</v>
      </c>
      <c r="L3285">
        <v>53</v>
      </c>
      <c r="M3285" t="s">
        <v>40</v>
      </c>
      <c r="N3285" t="s">
        <v>41</v>
      </c>
      <c r="O3285" t="s">
        <v>33</v>
      </c>
      <c r="P3285" t="s">
        <v>50</v>
      </c>
      <c r="Q3285">
        <v>2</v>
      </c>
      <c r="R3285" t="s">
        <v>51</v>
      </c>
      <c r="S3285" t="s">
        <v>68</v>
      </c>
      <c r="T3285">
        <v>8.5</v>
      </c>
      <c r="U3285">
        <v>30</v>
      </c>
      <c r="V3285">
        <v>70</v>
      </c>
      <c r="W3285">
        <v>0</v>
      </c>
      <c r="X3285">
        <v>0</v>
      </c>
      <c r="Y3285" t="s">
        <v>45</v>
      </c>
    </row>
    <row r="3286" spans="1:25" x14ac:dyDescent="0.25">
      <c r="A3286" t="s">
        <v>4966</v>
      </c>
      <c r="B3286" t="s">
        <v>4967</v>
      </c>
      <c r="C3286" t="s">
        <v>26</v>
      </c>
      <c r="D3286" t="s">
        <v>39</v>
      </c>
      <c r="E3286" t="s">
        <v>27</v>
      </c>
      <c r="F3286" s="1" t="s">
        <v>15340</v>
      </c>
      <c r="G3286">
        <v>230</v>
      </c>
      <c r="H3286" t="s">
        <v>29</v>
      </c>
      <c r="I3286">
        <v>1393</v>
      </c>
      <c r="J3286">
        <v>260.64</v>
      </c>
      <c r="K3286">
        <f>Passenger_Data[[#This Row],[Price_USD]]*1</f>
        <v>260.64</v>
      </c>
      <c r="L3286">
        <v>45</v>
      </c>
      <c r="M3286" t="s">
        <v>40</v>
      </c>
      <c r="N3286" t="s">
        <v>31</v>
      </c>
      <c r="O3286" t="s">
        <v>42</v>
      </c>
      <c r="P3286" t="s">
        <v>50</v>
      </c>
      <c r="Q3286">
        <v>0</v>
      </c>
      <c r="R3286" t="s">
        <v>34</v>
      </c>
      <c r="S3286" t="s">
        <v>44</v>
      </c>
      <c r="T3286">
        <v>7.5</v>
      </c>
      <c r="U3286">
        <v>4</v>
      </c>
      <c r="V3286">
        <v>37</v>
      </c>
      <c r="W3286">
        <v>0</v>
      </c>
      <c r="X3286">
        <v>1</v>
      </c>
      <c r="Y3286" t="s">
        <v>45</v>
      </c>
    </row>
    <row r="3287" spans="1:25" x14ac:dyDescent="0.25">
      <c r="A3287" t="s">
        <v>4968</v>
      </c>
      <c r="B3287" t="s">
        <v>3830</v>
      </c>
      <c r="C3287" t="s">
        <v>54</v>
      </c>
      <c r="D3287" t="s">
        <v>49</v>
      </c>
      <c r="E3287" t="s">
        <v>55</v>
      </c>
      <c r="F3287" s="1" t="s">
        <v>15341</v>
      </c>
      <c r="G3287">
        <v>202</v>
      </c>
      <c r="H3287" t="s">
        <v>86</v>
      </c>
      <c r="I3287">
        <v>1494</v>
      </c>
      <c r="J3287">
        <v>504.13</v>
      </c>
      <c r="K3287">
        <f>Passenger_Data[[#This Row],[Price_USD]]*1</f>
        <v>504.13</v>
      </c>
      <c r="L3287">
        <v>67</v>
      </c>
      <c r="M3287" t="s">
        <v>30</v>
      </c>
      <c r="N3287" t="s">
        <v>31</v>
      </c>
      <c r="O3287" t="s">
        <v>42</v>
      </c>
      <c r="P3287" t="s">
        <v>50</v>
      </c>
      <c r="Q3287">
        <v>1</v>
      </c>
      <c r="R3287" t="s">
        <v>65</v>
      </c>
      <c r="S3287" t="s">
        <v>35</v>
      </c>
      <c r="T3287">
        <v>5</v>
      </c>
      <c r="U3287">
        <v>18</v>
      </c>
      <c r="V3287">
        <v>66</v>
      </c>
      <c r="W3287">
        <v>0</v>
      </c>
      <c r="X3287">
        <v>0</v>
      </c>
      <c r="Y3287" t="s">
        <v>77</v>
      </c>
    </row>
    <row r="3288" spans="1:25" x14ac:dyDescent="0.25">
      <c r="A3288" t="s">
        <v>4969</v>
      </c>
      <c r="B3288" t="s">
        <v>3672</v>
      </c>
      <c r="C3288" t="s">
        <v>48</v>
      </c>
      <c r="D3288" t="s">
        <v>64</v>
      </c>
      <c r="E3288" t="s">
        <v>76</v>
      </c>
      <c r="F3288" s="1" t="s">
        <v>15342</v>
      </c>
      <c r="G3288">
        <v>203</v>
      </c>
      <c r="H3288" t="s">
        <v>29</v>
      </c>
      <c r="I3288">
        <v>1637</v>
      </c>
      <c r="J3288">
        <v>209.27</v>
      </c>
      <c r="K3288">
        <f>Passenger_Data[[#This Row],[Price_USD]]*1</f>
        <v>209.27</v>
      </c>
      <c r="L3288">
        <v>28</v>
      </c>
      <c r="M3288" t="s">
        <v>30</v>
      </c>
      <c r="N3288" t="s">
        <v>31</v>
      </c>
      <c r="O3288" t="s">
        <v>33</v>
      </c>
      <c r="P3288" t="s">
        <v>50</v>
      </c>
      <c r="Q3288">
        <v>1</v>
      </c>
      <c r="R3288" t="s">
        <v>65</v>
      </c>
      <c r="S3288" t="s">
        <v>68</v>
      </c>
      <c r="T3288">
        <v>6.9</v>
      </c>
      <c r="U3288">
        <v>6</v>
      </c>
      <c r="V3288">
        <v>79</v>
      </c>
      <c r="W3288">
        <v>1</v>
      </c>
      <c r="X3288">
        <v>0</v>
      </c>
      <c r="Y3288" t="s">
        <v>77</v>
      </c>
    </row>
    <row r="3289" spans="1:25" x14ac:dyDescent="0.25">
      <c r="A3289" t="s">
        <v>4970</v>
      </c>
      <c r="B3289" t="s">
        <v>4971</v>
      </c>
      <c r="C3289" t="s">
        <v>54</v>
      </c>
      <c r="D3289" t="s">
        <v>28</v>
      </c>
      <c r="E3289" t="s">
        <v>39</v>
      </c>
      <c r="F3289" s="1" t="s">
        <v>15343</v>
      </c>
      <c r="G3289">
        <v>198</v>
      </c>
      <c r="H3289" t="s">
        <v>29</v>
      </c>
      <c r="I3289">
        <v>1093</v>
      </c>
      <c r="J3289">
        <v>580.74</v>
      </c>
      <c r="K3289">
        <f>Passenger_Data[[#This Row],[Price_USD]]*1</f>
        <v>580.74</v>
      </c>
      <c r="L3289">
        <v>18</v>
      </c>
      <c r="M3289" t="s">
        <v>30</v>
      </c>
      <c r="N3289" t="s">
        <v>41</v>
      </c>
      <c r="O3289" t="s">
        <v>56</v>
      </c>
      <c r="P3289" t="s">
        <v>50</v>
      </c>
      <c r="Q3289">
        <v>0</v>
      </c>
      <c r="R3289" t="s">
        <v>51</v>
      </c>
      <c r="S3289" t="s">
        <v>44</v>
      </c>
      <c r="T3289">
        <v>6.5</v>
      </c>
      <c r="U3289">
        <v>16</v>
      </c>
      <c r="V3289">
        <v>26</v>
      </c>
      <c r="W3289">
        <v>1</v>
      </c>
      <c r="X3289">
        <v>0</v>
      </c>
      <c r="Y3289" t="s">
        <v>77</v>
      </c>
    </row>
    <row r="3290" spans="1:25" x14ac:dyDescent="0.25">
      <c r="A3290" t="s">
        <v>4972</v>
      </c>
      <c r="B3290" t="s">
        <v>4973</v>
      </c>
      <c r="C3290" t="s">
        <v>54</v>
      </c>
      <c r="D3290" t="s">
        <v>55</v>
      </c>
      <c r="E3290" t="s">
        <v>76</v>
      </c>
      <c r="F3290" s="1" t="s">
        <v>15344</v>
      </c>
      <c r="G3290">
        <v>166</v>
      </c>
      <c r="H3290" t="s">
        <v>29</v>
      </c>
      <c r="I3290">
        <v>1009</v>
      </c>
      <c r="J3290">
        <v>201.5</v>
      </c>
      <c r="K3290">
        <f>Passenger_Data[[#This Row],[Price_USD]]*1</f>
        <v>201.5</v>
      </c>
      <c r="L3290">
        <v>24</v>
      </c>
      <c r="M3290" t="s">
        <v>40</v>
      </c>
      <c r="N3290" t="s">
        <v>41</v>
      </c>
      <c r="O3290" t="s">
        <v>32</v>
      </c>
      <c r="P3290" t="s">
        <v>50</v>
      </c>
      <c r="Q3290">
        <v>0</v>
      </c>
      <c r="R3290" t="s">
        <v>65</v>
      </c>
      <c r="S3290" t="s">
        <v>44</v>
      </c>
      <c r="T3290">
        <v>8.5</v>
      </c>
      <c r="U3290">
        <v>22</v>
      </c>
      <c r="V3290">
        <v>106</v>
      </c>
      <c r="W3290">
        <v>0</v>
      </c>
      <c r="X3290">
        <v>0</v>
      </c>
      <c r="Y3290" t="s">
        <v>45</v>
      </c>
    </row>
    <row r="3291" spans="1:25" x14ac:dyDescent="0.25">
      <c r="A3291" t="s">
        <v>4974</v>
      </c>
      <c r="B3291" t="s">
        <v>1597</v>
      </c>
      <c r="C3291" t="s">
        <v>82</v>
      </c>
      <c r="D3291" t="s">
        <v>59</v>
      </c>
      <c r="E3291" t="s">
        <v>64</v>
      </c>
      <c r="F3291" s="1" t="s">
        <v>15345</v>
      </c>
      <c r="G3291">
        <v>207</v>
      </c>
      <c r="H3291" t="s">
        <v>86</v>
      </c>
      <c r="I3291">
        <v>1674</v>
      </c>
      <c r="J3291">
        <v>344.15</v>
      </c>
      <c r="K3291">
        <f>Passenger_Data[[#This Row],[Price_USD]]*1</f>
        <v>344.15</v>
      </c>
      <c r="L3291">
        <v>45</v>
      </c>
      <c r="M3291" t="s">
        <v>30</v>
      </c>
      <c r="N3291" t="s">
        <v>60</v>
      </c>
      <c r="O3291" t="s">
        <v>56</v>
      </c>
      <c r="P3291" t="s">
        <v>50</v>
      </c>
      <c r="Q3291">
        <v>0</v>
      </c>
      <c r="R3291" t="s">
        <v>65</v>
      </c>
      <c r="S3291" t="s">
        <v>68</v>
      </c>
      <c r="T3291">
        <v>7.1</v>
      </c>
      <c r="U3291">
        <v>2</v>
      </c>
      <c r="V3291">
        <v>86</v>
      </c>
      <c r="W3291">
        <v>0</v>
      </c>
      <c r="X3291">
        <v>0</v>
      </c>
      <c r="Y3291" t="s">
        <v>45</v>
      </c>
    </row>
    <row r="3292" spans="1:25" x14ac:dyDescent="0.25">
      <c r="A3292" t="s">
        <v>4975</v>
      </c>
      <c r="B3292" t="s">
        <v>938</v>
      </c>
      <c r="C3292" t="s">
        <v>54</v>
      </c>
      <c r="D3292" t="s">
        <v>27</v>
      </c>
      <c r="E3292" t="s">
        <v>39</v>
      </c>
      <c r="F3292" s="1" t="s">
        <v>15346</v>
      </c>
      <c r="G3292">
        <v>93</v>
      </c>
      <c r="H3292" t="s">
        <v>29</v>
      </c>
      <c r="I3292">
        <v>1116</v>
      </c>
      <c r="J3292">
        <v>250.33</v>
      </c>
      <c r="K3292">
        <f>Passenger_Data[[#This Row],[Price_USD]]*1</f>
        <v>250.33</v>
      </c>
      <c r="L3292">
        <v>76</v>
      </c>
      <c r="M3292" t="s">
        <v>30</v>
      </c>
      <c r="N3292" t="s">
        <v>41</v>
      </c>
      <c r="O3292" t="s">
        <v>32</v>
      </c>
      <c r="P3292" t="s">
        <v>50</v>
      </c>
      <c r="Q3292">
        <v>2</v>
      </c>
      <c r="R3292" t="s">
        <v>34</v>
      </c>
      <c r="S3292" t="s">
        <v>68</v>
      </c>
      <c r="T3292">
        <v>5.2</v>
      </c>
      <c r="U3292">
        <v>6</v>
      </c>
      <c r="V3292">
        <v>59</v>
      </c>
      <c r="W3292">
        <v>0</v>
      </c>
      <c r="X3292">
        <v>0</v>
      </c>
      <c r="Y3292" t="s">
        <v>36</v>
      </c>
    </row>
    <row r="3293" spans="1:25" x14ac:dyDescent="0.25">
      <c r="A3293" t="s">
        <v>4976</v>
      </c>
      <c r="B3293" t="s">
        <v>2042</v>
      </c>
      <c r="C3293" t="s">
        <v>48</v>
      </c>
      <c r="D3293" t="s">
        <v>28</v>
      </c>
      <c r="E3293" t="s">
        <v>64</v>
      </c>
      <c r="F3293" s="1" t="s">
        <v>15347</v>
      </c>
      <c r="G3293">
        <v>136</v>
      </c>
      <c r="H3293" t="s">
        <v>29</v>
      </c>
      <c r="I3293">
        <v>1411</v>
      </c>
      <c r="J3293">
        <v>171.46</v>
      </c>
      <c r="K3293">
        <f>Passenger_Data[[#This Row],[Price_USD]]*1</f>
        <v>171.46</v>
      </c>
      <c r="L3293">
        <v>18</v>
      </c>
      <c r="M3293" t="s">
        <v>40</v>
      </c>
      <c r="N3293" t="s">
        <v>31</v>
      </c>
      <c r="O3293" t="s">
        <v>33</v>
      </c>
      <c r="P3293" t="s">
        <v>33</v>
      </c>
      <c r="Q3293">
        <v>2</v>
      </c>
      <c r="R3293" t="s">
        <v>65</v>
      </c>
      <c r="S3293" t="s">
        <v>61</v>
      </c>
      <c r="T3293">
        <v>7.8</v>
      </c>
      <c r="U3293">
        <v>5</v>
      </c>
      <c r="V3293">
        <v>41</v>
      </c>
      <c r="W3293">
        <v>0</v>
      </c>
      <c r="X3293">
        <v>0</v>
      </c>
      <c r="Y3293" t="s">
        <v>77</v>
      </c>
    </row>
    <row r="3294" spans="1:25" x14ac:dyDescent="0.25">
      <c r="A3294" t="s">
        <v>4977</v>
      </c>
      <c r="B3294" t="s">
        <v>3907</v>
      </c>
      <c r="C3294" t="s">
        <v>73</v>
      </c>
      <c r="D3294" t="s">
        <v>27</v>
      </c>
      <c r="E3294" t="s">
        <v>55</v>
      </c>
      <c r="F3294" s="1" t="s">
        <v>15348</v>
      </c>
      <c r="G3294">
        <v>223</v>
      </c>
      <c r="H3294" t="s">
        <v>29</v>
      </c>
      <c r="I3294">
        <v>1035</v>
      </c>
      <c r="J3294">
        <v>260.58</v>
      </c>
      <c r="K3294">
        <f>Passenger_Data[[#This Row],[Price_USD]]*1</f>
        <v>260.58</v>
      </c>
      <c r="L3294">
        <v>40</v>
      </c>
      <c r="M3294" t="s">
        <v>40</v>
      </c>
      <c r="N3294" t="s">
        <v>41</v>
      </c>
      <c r="O3294" t="s">
        <v>33</v>
      </c>
      <c r="P3294" t="s">
        <v>50</v>
      </c>
      <c r="Q3294">
        <v>1</v>
      </c>
      <c r="R3294" t="s">
        <v>34</v>
      </c>
      <c r="S3294" t="s">
        <v>44</v>
      </c>
      <c r="T3294">
        <v>8.6</v>
      </c>
      <c r="U3294">
        <v>6</v>
      </c>
      <c r="V3294">
        <v>93</v>
      </c>
      <c r="W3294">
        <v>0</v>
      </c>
      <c r="X3294">
        <v>1</v>
      </c>
      <c r="Y3294" t="s">
        <v>45</v>
      </c>
    </row>
    <row r="3295" spans="1:25" x14ac:dyDescent="0.25">
      <c r="A3295" t="s">
        <v>4978</v>
      </c>
      <c r="B3295" t="s">
        <v>822</v>
      </c>
      <c r="C3295" t="s">
        <v>26</v>
      </c>
      <c r="D3295" t="s">
        <v>76</v>
      </c>
      <c r="E3295" t="s">
        <v>39</v>
      </c>
      <c r="F3295" s="1" t="s">
        <v>15349</v>
      </c>
      <c r="G3295">
        <v>160</v>
      </c>
      <c r="H3295" t="s">
        <v>29</v>
      </c>
      <c r="I3295">
        <v>1085</v>
      </c>
      <c r="J3295">
        <v>181.02</v>
      </c>
      <c r="K3295">
        <f>Passenger_Data[[#This Row],[Price_USD]]*1</f>
        <v>181.02</v>
      </c>
      <c r="L3295">
        <v>55</v>
      </c>
      <c r="M3295" t="s">
        <v>30</v>
      </c>
      <c r="N3295" t="s">
        <v>60</v>
      </c>
      <c r="O3295" t="s">
        <v>56</v>
      </c>
      <c r="P3295" t="s">
        <v>83</v>
      </c>
      <c r="Q3295">
        <v>1</v>
      </c>
      <c r="R3295" t="s">
        <v>34</v>
      </c>
      <c r="S3295" t="s">
        <v>68</v>
      </c>
      <c r="T3295">
        <v>9.1999999999999993</v>
      </c>
      <c r="U3295">
        <v>14</v>
      </c>
      <c r="V3295">
        <v>50</v>
      </c>
      <c r="W3295">
        <v>0</v>
      </c>
      <c r="X3295">
        <v>0</v>
      </c>
      <c r="Y3295" t="s">
        <v>36</v>
      </c>
    </row>
    <row r="3296" spans="1:25" x14ac:dyDescent="0.25">
      <c r="A3296" t="s">
        <v>4979</v>
      </c>
      <c r="B3296" t="s">
        <v>3208</v>
      </c>
      <c r="C3296" t="s">
        <v>48</v>
      </c>
      <c r="D3296" t="s">
        <v>64</v>
      </c>
      <c r="E3296" t="s">
        <v>59</v>
      </c>
      <c r="F3296" s="1" t="s">
        <v>15350</v>
      </c>
      <c r="G3296">
        <v>97</v>
      </c>
      <c r="H3296" t="s">
        <v>108</v>
      </c>
      <c r="I3296">
        <v>836</v>
      </c>
      <c r="J3296">
        <v>465.59</v>
      </c>
      <c r="K3296">
        <f>Passenger_Data[[#This Row],[Price_USD]]*1</f>
        <v>465.59</v>
      </c>
      <c r="L3296">
        <v>34</v>
      </c>
      <c r="M3296" t="s">
        <v>40</v>
      </c>
      <c r="N3296" t="s">
        <v>31</v>
      </c>
      <c r="O3296" t="s">
        <v>56</v>
      </c>
      <c r="P3296" t="s">
        <v>50</v>
      </c>
      <c r="Q3296">
        <v>1</v>
      </c>
      <c r="R3296" t="s">
        <v>65</v>
      </c>
      <c r="S3296" t="s">
        <v>61</v>
      </c>
      <c r="T3296">
        <v>6.9</v>
      </c>
      <c r="U3296">
        <v>14</v>
      </c>
      <c r="V3296">
        <v>79</v>
      </c>
      <c r="W3296">
        <v>0</v>
      </c>
      <c r="X3296">
        <v>0</v>
      </c>
      <c r="Y3296" t="s">
        <v>77</v>
      </c>
    </row>
    <row r="3297" spans="1:25" x14ac:dyDescent="0.25">
      <c r="A3297" t="s">
        <v>4980</v>
      </c>
      <c r="B3297" t="s">
        <v>124</v>
      </c>
      <c r="C3297" t="s">
        <v>54</v>
      </c>
      <c r="D3297" t="s">
        <v>55</v>
      </c>
      <c r="E3297" t="s">
        <v>76</v>
      </c>
      <c r="F3297" s="1" t="s">
        <v>15351</v>
      </c>
      <c r="G3297">
        <v>197</v>
      </c>
      <c r="H3297" t="s">
        <v>29</v>
      </c>
      <c r="I3297">
        <v>1170</v>
      </c>
      <c r="J3297">
        <v>152.63</v>
      </c>
      <c r="K3297">
        <f>Passenger_Data[[#This Row],[Price_USD]]*1</f>
        <v>152.63</v>
      </c>
      <c r="L3297">
        <v>68</v>
      </c>
      <c r="M3297" t="s">
        <v>30</v>
      </c>
      <c r="N3297" t="s">
        <v>41</v>
      </c>
      <c r="O3297" t="s">
        <v>32</v>
      </c>
      <c r="P3297" t="s">
        <v>50</v>
      </c>
      <c r="Q3297">
        <v>1</v>
      </c>
      <c r="R3297" t="s">
        <v>51</v>
      </c>
      <c r="S3297" t="s">
        <v>68</v>
      </c>
      <c r="T3297">
        <v>7</v>
      </c>
      <c r="U3297">
        <v>25</v>
      </c>
      <c r="V3297">
        <v>115</v>
      </c>
      <c r="W3297">
        <v>0</v>
      </c>
      <c r="X3297">
        <v>0</v>
      </c>
      <c r="Y3297" t="s">
        <v>45</v>
      </c>
    </row>
    <row r="3298" spans="1:25" x14ac:dyDescent="0.25">
      <c r="A3298" t="s">
        <v>4981</v>
      </c>
      <c r="B3298" t="s">
        <v>2726</v>
      </c>
      <c r="C3298" t="s">
        <v>48</v>
      </c>
      <c r="D3298" t="s">
        <v>64</v>
      </c>
      <c r="E3298" t="s">
        <v>49</v>
      </c>
      <c r="F3298" s="1" t="s">
        <v>15352</v>
      </c>
      <c r="G3298">
        <v>238</v>
      </c>
      <c r="H3298" t="s">
        <v>29</v>
      </c>
      <c r="I3298">
        <v>1288</v>
      </c>
      <c r="J3298">
        <v>269.23</v>
      </c>
      <c r="K3298">
        <f>Passenger_Data[[#This Row],[Price_USD]]*1</f>
        <v>269.23</v>
      </c>
      <c r="L3298">
        <v>31</v>
      </c>
      <c r="M3298" t="s">
        <v>40</v>
      </c>
      <c r="N3298" t="s">
        <v>31</v>
      </c>
      <c r="O3298" t="s">
        <v>32</v>
      </c>
      <c r="P3298" t="s">
        <v>50</v>
      </c>
      <c r="Q3298">
        <v>0</v>
      </c>
      <c r="R3298" t="s">
        <v>51</v>
      </c>
      <c r="S3298" t="s">
        <v>61</v>
      </c>
      <c r="T3298">
        <v>7.9</v>
      </c>
      <c r="U3298">
        <v>3</v>
      </c>
      <c r="V3298">
        <v>48</v>
      </c>
      <c r="W3298">
        <v>0</v>
      </c>
      <c r="X3298">
        <v>0</v>
      </c>
      <c r="Y3298" t="s">
        <v>77</v>
      </c>
    </row>
    <row r="3299" spans="1:25" x14ac:dyDescent="0.25">
      <c r="A3299" t="s">
        <v>4982</v>
      </c>
      <c r="B3299" t="s">
        <v>4573</v>
      </c>
      <c r="C3299" t="s">
        <v>82</v>
      </c>
      <c r="D3299" t="s">
        <v>49</v>
      </c>
      <c r="E3299" t="s">
        <v>39</v>
      </c>
      <c r="F3299" s="1" t="s">
        <v>15353</v>
      </c>
      <c r="G3299">
        <v>134</v>
      </c>
      <c r="H3299" t="s">
        <v>29</v>
      </c>
      <c r="I3299">
        <v>1191</v>
      </c>
      <c r="J3299">
        <v>465.72</v>
      </c>
      <c r="K3299">
        <f>Passenger_Data[[#This Row],[Price_USD]]*1</f>
        <v>465.72</v>
      </c>
      <c r="L3299">
        <v>76</v>
      </c>
      <c r="M3299" t="s">
        <v>30</v>
      </c>
      <c r="N3299" t="s">
        <v>60</v>
      </c>
      <c r="O3299" t="s">
        <v>56</v>
      </c>
      <c r="P3299" t="s">
        <v>50</v>
      </c>
      <c r="Q3299">
        <v>1</v>
      </c>
      <c r="R3299" t="s">
        <v>65</v>
      </c>
      <c r="S3299" t="s">
        <v>44</v>
      </c>
      <c r="T3299">
        <v>7.4</v>
      </c>
      <c r="U3299">
        <v>13</v>
      </c>
      <c r="V3299">
        <v>112</v>
      </c>
      <c r="W3299">
        <v>0</v>
      </c>
      <c r="X3299">
        <v>0</v>
      </c>
      <c r="Y3299" t="s">
        <v>36</v>
      </c>
    </row>
    <row r="3300" spans="1:25" x14ac:dyDescent="0.25">
      <c r="A3300" t="s">
        <v>4983</v>
      </c>
      <c r="B3300" t="s">
        <v>2967</v>
      </c>
      <c r="C3300" t="s">
        <v>73</v>
      </c>
      <c r="D3300" t="s">
        <v>59</v>
      </c>
      <c r="E3300" t="s">
        <v>49</v>
      </c>
      <c r="F3300" s="1" t="s">
        <v>15354</v>
      </c>
      <c r="G3300">
        <v>104</v>
      </c>
      <c r="H3300" t="s">
        <v>29</v>
      </c>
      <c r="I3300">
        <v>923</v>
      </c>
      <c r="J3300">
        <v>471.35</v>
      </c>
      <c r="K3300">
        <f>Passenger_Data[[#This Row],[Price_USD]]*1</f>
        <v>471.35</v>
      </c>
      <c r="L3300">
        <v>30</v>
      </c>
      <c r="M3300" t="s">
        <v>40</v>
      </c>
      <c r="N3300" t="s">
        <v>31</v>
      </c>
      <c r="O3300" t="s">
        <v>42</v>
      </c>
      <c r="P3300" t="s">
        <v>50</v>
      </c>
      <c r="Q3300">
        <v>0</v>
      </c>
      <c r="R3300" t="s">
        <v>65</v>
      </c>
      <c r="S3300" t="s">
        <v>44</v>
      </c>
      <c r="T3300">
        <v>10</v>
      </c>
      <c r="U3300">
        <v>3</v>
      </c>
      <c r="V3300">
        <v>30</v>
      </c>
      <c r="W3300">
        <v>0</v>
      </c>
      <c r="X3300">
        <v>0</v>
      </c>
      <c r="Y3300" t="s">
        <v>36</v>
      </c>
    </row>
    <row r="3301" spans="1:25" x14ac:dyDescent="0.25">
      <c r="A3301" t="s">
        <v>4984</v>
      </c>
      <c r="B3301" t="s">
        <v>2555</v>
      </c>
      <c r="C3301" t="s">
        <v>73</v>
      </c>
      <c r="D3301" t="s">
        <v>64</v>
      </c>
      <c r="E3301" t="s">
        <v>39</v>
      </c>
      <c r="F3301" s="1" t="s">
        <v>15355</v>
      </c>
      <c r="G3301">
        <v>174</v>
      </c>
      <c r="H3301" t="s">
        <v>29</v>
      </c>
      <c r="I3301">
        <v>1128</v>
      </c>
      <c r="J3301">
        <v>368.39</v>
      </c>
      <c r="K3301">
        <f>Passenger_Data[[#This Row],[Price_USD]]*1</f>
        <v>368.39</v>
      </c>
      <c r="L3301">
        <v>67</v>
      </c>
      <c r="M3301" t="s">
        <v>40</v>
      </c>
      <c r="N3301" t="s">
        <v>31</v>
      </c>
      <c r="O3301" t="s">
        <v>56</v>
      </c>
      <c r="P3301" t="s">
        <v>83</v>
      </c>
      <c r="Q3301">
        <v>0</v>
      </c>
      <c r="R3301" t="s">
        <v>34</v>
      </c>
      <c r="S3301" t="s">
        <v>44</v>
      </c>
      <c r="T3301">
        <v>5.7</v>
      </c>
      <c r="U3301">
        <v>6</v>
      </c>
      <c r="V3301">
        <v>115</v>
      </c>
      <c r="W3301">
        <v>0</v>
      </c>
      <c r="X3301">
        <v>1</v>
      </c>
      <c r="Y3301" t="s">
        <v>77</v>
      </c>
    </row>
    <row r="3302" spans="1:25" x14ac:dyDescent="0.25">
      <c r="A3302" t="s">
        <v>4985</v>
      </c>
      <c r="B3302" t="s">
        <v>2488</v>
      </c>
      <c r="C3302" t="s">
        <v>48</v>
      </c>
      <c r="D3302" t="s">
        <v>39</v>
      </c>
      <c r="E3302" t="s">
        <v>27</v>
      </c>
      <c r="F3302" s="1" t="s">
        <v>15356</v>
      </c>
      <c r="G3302">
        <v>195</v>
      </c>
      <c r="H3302" t="s">
        <v>86</v>
      </c>
      <c r="I3302">
        <v>1252</v>
      </c>
      <c r="J3302">
        <v>286.57</v>
      </c>
      <c r="K3302">
        <f>Passenger_Data[[#This Row],[Price_USD]]*1</f>
        <v>286.57</v>
      </c>
      <c r="L3302">
        <v>77</v>
      </c>
      <c r="M3302" t="s">
        <v>30</v>
      </c>
      <c r="N3302" t="s">
        <v>31</v>
      </c>
      <c r="O3302" t="s">
        <v>56</v>
      </c>
      <c r="P3302" t="s">
        <v>33</v>
      </c>
      <c r="Q3302">
        <v>1</v>
      </c>
      <c r="R3302" t="s">
        <v>51</v>
      </c>
      <c r="S3302" t="s">
        <v>68</v>
      </c>
      <c r="T3302">
        <v>6.3</v>
      </c>
      <c r="U3302">
        <v>3</v>
      </c>
      <c r="V3302">
        <v>6</v>
      </c>
      <c r="W3302">
        <v>0</v>
      </c>
      <c r="X3302">
        <v>0</v>
      </c>
      <c r="Y3302" t="s">
        <v>45</v>
      </c>
    </row>
    <row r="3303" spans="1:25" x14ac:dyDescent="0.25">
      <c r="A3303" t="s">
        <v>4986</v>
      </c>
      <c r="B3303" t="s">
        <v>445</v>
      </c>
      <c r="C3303" t="s">
        <v>54</v>
      </c>
      <c r="D3303" t="s">
        <v>49</v>
      </c>
      <c r="E3303" t="s">
        <v>49</v>
      </c>
      <c r="F3303" s="1" t="s">
        <v>15357</v>
      </c>
      <c r="G3303">
        <v>70</v>
      </c>
      <c r="H3303" t="s">
        <v>29</v>
      </c>
      <c r="I3303">
        <v>1775</v>
      </c>
      <c r="J3303">
        <v>453.65</v>
      </c>
      <c r="K3303">
        <f>Passenger_Data[[#This Row],[Price_USD]]*1</f>
        <v>453.65</v>
      </c>
      <c r="L3303">
        <v>67</v>
      </c>
      <c r="M3303" t="s">
        <v>30</v>
      </c>
      <c r="N3303" t="s">
        <v>41</v>
      </c>
      <c r="O3303" t="s">
        <v>33</v>
      </c>
      <c r="P3303" t="s">
        <v>33</v>
      </c>
      <c r="Q3303">
        <v>2</v>
      </c>
      <c r="R3303" t="s">
        <v>34</v>
      </c>
      <c r="S3303" t="s">
        <v>68</v>
      </c>
      <c r="T3303">
        <v>8.3000000000000007</v>
      </c>
      <c r="U3303">
        <v>5</v>
      </c>
      <c r="V3303">
        <v>80</v>
      </c>
      <c r="W3303">
        <v>0</v>
      </c>
      <c r="X3303">
        <v>0</v>
      </c>
      <c r="Y3303" t="s">
        <v>36</v>
      </c>
    </row>
    <row r="3304" spans="1:25" x14ac:dyDescent="0.25">
      <c r="A3304" t="s">
        <v>4987</v>
      </c>
      <c r="B3304" t="s">
        <v>4394</v>
      </c>
      <c r="C3304" t="s">
        <v>54</v>
      </c>
      <c r="D3304" t="s">
        <v>27</v>
      </c>
      <c r="E3304" t="s">
        <v>28</v>
      </c>
      <c r="F3304" s="1" t="s">
        <v>15358</v>
      </c>
      <c r="G3304">
        <v>177</v>
      </c>
      <c r="H3304" t="s">
        <v>86</v>
      </c>
      <c r="I3304">
        <v>944</v>
      </c>
      <c r="J3304">
        <v>203.11</v>
      </c>
      <c r="K3304">
        <f>Passenger_Data[[#This Row],[Price_USD]]*1</f>
        <v>203.11</v>
      </c>
      <c r="L3304">
        <v>24</v>
      </c>
      <c r="M3304" t="s">
        <v>40</v>
      </c>
      <c r="N3304" t="s">
        <v>31</v>
      </c>
      <c r="O3304" t="s">
        <v>32</v>
      </c>
      <c r="P3304" t="s">
        <v>33</v>
      </c>
      <c r="Q3304">
        <v>0</v>
      </c>
      <c r="R3304" t="s">
        <v>65</v>
      </c>
      <c r="S3304" t="s">
        <v>68</v>
      </c>
      <c r="T3304">
        <v>5.9</v>
      </c>
      <c r="U3304">
        <v>4</v>
      </c>
      <c r="V3304">
        <v>54</v>
      </c>
      <c r="W3304">
        <v>0</v>
      </c>
      <c r="X3304">
        <v>0</v>
      </c>
      <c r="Y3304" t="s">
        <v>45</v>
      </c>
    </row>
    <row r="3305" spans="1:25" x14ac:dyDescent="0.25">
      <c r="A3305" t="s">
        <v>4988</v>
      </c>
      <c r="B3305" t="s">
        <v>4008</v>
      </c>
      <c r="C3305" t="s">
        <v>73</v>
      </c>
      <c r="D3305" t="s">
        <v>49</v>
      </c>
      <c r="E3305" t="s">
        <v>28</v>
      </c>
      <c r="F3305" s="1" t="s">
        <v>15359</v>
      </c>
      <c r="G3305">
        <v>178</v>
      </c>
      <c r="H3305" t="s">
        <v>29</v>
      </c>
      <c r="I3305">
        <v>1132</v>
      </c>
      <c r="J3305">
        <v>215.63</v>
      </c>
      <c r="K3305">
        <f>Passenger_Data[[#This Row],[Price_USD]]*1</f>
        <v>215.63</v>
      </c>
      <c r="L3305">
        <v>56</v>
      </c>
      <c r="M3305" t="s">
        <v>30</v>
      </c>
      <c r="N3305" t="s">
        <v>31</v>
      </c>
      <c r="O3305" t="s">
        <v>33</v>
      </c>
      <c r="P3305" t="s">
        <v>50</v>
      </c>
      <c r="Q3305">
        <v>2</v>
      </c>
      <c r="R3305" t="s">
        <v>65</v>
      </c>
      <c r="S3305" t="s">
        <v>44</v>
      </c>
      <c r="T3305">
        <v>9.6</v>
      </c>
      <c r="U3305">
        <v>11</v>
      </c>
      <c r="V3305">
        <v>41</v>
      </c>
      <c r="W3305">
        <v>0</v>
      </c>
      <c r="X3305">
        <v>0</v>
      </c>
      <c r="Y3305" t="s">
        <v>45</v>
      </c>
    </row>
    <row r="3306" spans="1:25" x14ac:dyDescent="0.25">
      <c r="A3306" t="s">
        <v>4989</v>
      </c>
      <c r="B3306" t="s">
        <v>4990</v>
      </c>
      <c r="C3306" t="s">
        <v>73</v>
      </c>
      <c r="D3306" t="s">
        <v>55</v>
      </c>
      <c r="E3306" t="s">
        <v>49</v>
      </c>
      <c r="F3306" s="1" t="s">
        <v>15360</v>
      </c>
      <c r="G3306">
        <v>238</v>
      </c>
      <c r="H3306" t="s">
        <v>29</v>
      </c>
      <c r="I3306">
        <v>1347</v>
      </c>
      <c r="J3306">
        <v>407.04</v>
      </c>
      <c r="K3306">
        <f>Passenger_Data[[#This Row],[Price_USD]]*1</f>
        <v>407.04</v>
      </c>
      <c r="L3306">
        <v>42</v>
      </c>
      <c r="M3306" t="s">
        <v>30</v>
      </c>
      <c r="N3306" t="s">
        <v>31</v>
      </c>
      <c r="O3306" t="s">
        <v>42</v>
      </c>
      <c r="P3306" t="s">
        <v>50</v>
      </c>
      <c r="Q3306">
        <v>1</v>
      </c>
      <c r="R3306" t="s">
        <v>65</v>
      </c>
      <c r="S3306" t="s">
        <v>61</v>
      </c>
      <c r="T3306">
        <v>7.7</v>
      </c>
      <c r="U3306">
        <v>16</v>
      </c>
      <c r="V3306">
        <v>42</v>
      </c>
      <c r="W3306">
        <v>0</v>
      </c>
      <c r="X3306">
        <v>0</v>
      </c>
      <c r="Y3306" t="s">
        <v>77</v>
      </c>
    </row>
    <row r="3307" spans="1:25" x14ac:dyDescent="0.25">
      <c r="A3307" t="s">
        <v>4991</v>
      </c>
      <c r="B3307" t="s">
        <v>4992</v>
      </c>
      <c r="C3307" t="s">
        <v>73</v>
      </c>
      <c r="D3307" t="s">
        <v>39</v>
      </c>
      <c r="E3307" t="s">
        <v>59</v>
      </c>
      <c r="F3307" s="1" t="s">
        <v>15361</v>
      </c>
      <c r="G3307">
        <v>267</v>
      </c>
      <c r="H3307" t="s">
        <v>29</v>
      </c>
      <c r="I3307">
        <v>943</v>
      </c>
      <c r="J3307">
        <v>410.35</v>
      </c>
      <c r="K3307">
        <f>Passenger_Data[[#This Row],[Price_USD]]*1</f>
        <v>410.35</v>
      </c>
      <c r="L3307">
        <v>30</v>
      </c>
      <c r="M3307" t="s">
        <v>30</v>
      </c>
      <c r="N3307" t="s">
        <v>31</v>
      </c>
      <c r="O3307" t="s">
        <v>33</v>
      </c>
      <c r="P3307" t="s">
        <v>50</v>
      </c>
      <c r="Q3307">
        <v>0</v>
      </c>
      <c r="R3307" t="s">
        <v>65</v>
      </c>
      <c r="S3307" t="s">
        <v>35</v>
      </c>
      <c r="T3307">
        <v>8</v>
      </c>
      <c r="U3307">
        <v>12</v>
      </c>
      <c r="V3307">
        <v>17</v>
      </c>
      <c r="W3307">
        <v>0</v>
      </c>
      <c r="X3307">
        <v>0</v>
      </c>
      <c r="Y3307" t="s">
        <v>77</v>
      </c>
    </row>
    <row r="3308" spans="1:25" x14ac:dyDescent="0.25">
      <c r="A3308" t="s">
        <v>4993</v>
      </c>
      <c r="B3308" t="s">
        <v>379</v>
      </c>
      <c r="C3308" t="s">
        <v>48</v>
      </c>
      <c r="D3308" t="s">
        <v>27</v>
      </c>
      <c r="E3308" t="s">
        <v>28</v>
      </c>
      <c r="F3308" s="1" t="s">
        <v>15362</v>
      </c>
      <c r="G3308">
        <v>142</v>
      </c>
      <c r="H3308" t="s">
        <v>108</v>
      </c>
      <c r="I3308">
        <v>1336</v>
      </c>
      <c r="J3308">
        <v>302.94</v>
      </c>
      <c r="K3308">
        <f>Passenger_Data[[#This Row],[Price_USD]]*1</f>
        <v>302.94</v>
      </c>
      <c r="L3308">
        <v>27</v>
      </c>
      <c r="M3308" t="s">
        <v>40</v>
      </c>
      <c r="N3308" t="s">
        <v>60</v>
      </c>
      <c r="O3308" t="s">
        <v>42</v>
      </c>
      <c r="P3308" t="s">
        <v>50</v>
      </c>
      <c r="Q3308">
        <v>0</v>
      </c>
      <c r="R3308" t="s">
        <v>65</v>
      </c>
      <c r="S3308" t="s">
        <v>35</v>
      </c>
      <c r="T3308">
        <v>6.4</v>
      </c>
      <c r="U3308">
        <v>17</v>
      </c>
      <c r="V3308">
        <v>98</v>
      </c>
      <c r="W3308">
        <v>0</v>
      </c>
      <c r="X3308">
        <v>0</v>
      </c>
      <c r="Y3308" t="s">
        <v>36</v>
      </c>
    </row>
    <row r="3309" spans="1:25" x14ac:dyDescent="0.25">
      <c r="A3309" t="s">
        <v>4994</v>
      </c>
      <c r="B3309" t="s">
        <v>4995</v>
      </c>
      <c r="C3309" t="s">
        <v>54</v>
      </c>
      <c r="D3309" t="s">
        <v>59</v>
      </c>
      <c r="E3309" t="s">
        <v>39</v>
      </c>
      <c r="F3309" s="1" t="s">
        <v>15363</v>
      </c>
      <c r="G3309">
        <v>136</v>
      </c>
      <c r="H3309" t="s">
        <v>29</v>
      </c>
      <c r="I3309">
        <v>1012</v>
      </c>
      <c r="J3309">
        <v>222.01</v>
      </c>
      <c r="K3309">
        <f>Passenger_Data[[#This Row],[Price_USD]]*1</f>
        <v>222.01</v>
      </c>
      <c r="L3309">
        <v>50</v>
      </c>
      <c r="M3309" t="s">
        <v>40</v>
      </c>
      <c r="N3309" t="s">
        <v>41</v>
      </c>
      <c r="O3309" t="s">
        <v>33</v>
      </c>
      <c r="P3309" t="s">
        <v>33</v>
      </c>
      <c r="Q3309">
        <v>0</v>
      </c>
      <c r="R3309" t="s">
        <v>65</v>
      </c>
      <c r="S3309" t="s">
        <v>61</v>
      </c>
      <c r="T3309">
        <v>5</v>
      </c>
      <c r="U3309">
        <v>9</v>
      </c>
      <c r="V3309">
        <v>46</v>
      </c>
      <c r="W3309">
        <v>0</v>
      </c>
      <c r="X3309">
        <v>0</v>
      </c>
      <c r="Y3309" t="s">
        <v>36</v>
      </c>
    </row>
    <row r="3310" spans="1:25" x14ac:dyDescent="0.25">
      <c r="A3310" t="s">
        <v>4996</v>
      </c>
      <c r="B3310" t="s">
        <v>2738</v>
      </c>
      <c r="C3310" t="s">
        <v>26</v>
      </c>
      <c r="D3310" t="s">
        <v>39</v>
      </c>
      <c r="E3310" t="s">
        <v>39</v>
      </c>
      <c r="F3310" s="1" t="s">
        <v>15364</v>
      </c>
      <c r="G3310">
        <v>186</v>
      </c>
      <c r="H3310" t="s">
        <v>29</v>
      </c>
      <c r="I3310">
        <v>951</v>
      </c>
      <c r="J3310">
        <v>326.61</v>
      </c>
      <c r="K3310">
        <f>Passenger_Data[[#This Row],[Price_USD]]*1</f>
        <v>326.61</v>
      </c>
      <c r="L3310">
        <v>40</v>
      </c>
      <c r="M3310" t="s">
        <v>30</v>
      </c>
      <c r="N3310" t="s">
        <v>41</v>
      </c>
      <c r="O3310" t="s">
        <v>33</v>
      </c>
      <c r="P3310" t="s">
        <v>83</v>
      </c>
      <c r="Q3310">
        <v>3</v>
      </c>
      <c r="R3310" t="s">
        <v>34</v>
      </c>
      <c r="S3310" t="s">
        <v>44</v>
      </c>
      <c r="T3310">
        <v>8</v>
      </c>
      <c r="U3310">
        <v>5</v>
      </c>
      <c r="V3310">
        <v>111</v>
      </c>
      <c r="W3310">
        <v>0</v>
      </c>
      <c r="X3310">
        <v>0</v>
      </c>
      <c r="Y3310" t="s">
        <v>45</v>
      </c>
    </row>
    <row r="3311" spans="1:25" x14ac:dyDescent="0.25">
      <c r="A3311" t="s">
        <v>4997</v>
      </c>
      <c r="B3311" t="s">
        <v>4998</v>
      </c>
      <c r="C3311" t="s">
        <v>26</v>
      </c>
      <c r="D3311" t="s">
        <v>76</v>
      </c>
      <c r="E3311" t="s">
        <v>27</v>
      </c>
      <c r="F3311" s="1" t="s">
        <v>15365</v>
      </c>
      <c r="G3311">
        <v>211</v>
      </c>
      <c r="H3311" t="s">
        <v>29</v>
      </c>
      <c r="I3311">
        <v>1537</v>
      </c>
      <c r="J3311">
        <v>212.44</v>
      </c>
      <c r="K3311">
        <f>Passenger_Data[[#This Row],[Price_USD]]*1</f>
        <v>212.44</v>
      </c>
      <c r="L3311">
        <v>65</v>
      </c>
      <c r="M3311" t="s">
        <v>30</v>
      </c>
      <c r="N3311" t="s">
        <v>41</v>
      </c>
      <c r="O3311" t="s">
        <v>42</v>
      </c>
      <c r="P3311" t="s">
        <v>50</v>
      </c>
      <c r="Q3311">
        <v>1</v>
      </c>
      <c r="R3311" t="s">
        <v>65</v>
      </c>
      <c r="S3311" t="s">
        <v>68</v>
      </c>
      <c r="T3311">
        <v>3.8</v>
      </c>
      <c r="U3311">
        <v>6</v>
      </c>
      <c r="V3311">
        <v>101</v>
      </c>
      <c r="W3311">
        <v>0</v>
      </c>
      <c r="X3311">
        <v>0</v>
      </c>
      <c r="Y3311" t="s">
        <v>36</v>
      </c>
    </row>
    <row r="3312" spans="1:25" x14ac:dyDescent="0.25">
      <c r="A3312" t="s">
        <v>4999</v>
      </c>
      <c r="B3312" t="s">
        <v>1552</v>
      </c>
      <c r="C3312" t="s">
        <v>48</v>
      </c>
      <c r="D3312" t="s">
        <v>28</v>
      </c>
      <c r="E3312" t="s">
        <v>49</v>
      </c>
      <c r="F3312" s="1" t="s">
        <v>15366</v>
      </c>
      <c r="G3312">
        <v>143</v>
      </c>
      <c r="H3312" t="s">
        <v>29</v>
      </c>
      <c r="I3312">
        <v>1106</v>
      </c>
      <c r="J3312">
        <v>544.04</v>
      </c>
      <c r="K3312">
        <f>Passenger_Data[[#This Row],[Price_USD]]*1</f>
        <v>544.04</v>
      </c>
      <c r="L3312">
        <v>39</v>
      </c>
      <c r="M3312" t="s">
        <v>30</v>
      </c>
      <c r="N3312" t="s">
        <v>31</v>
      </c>
      <c r="O3312" t="s">
        <v>56</v>
      </c>
      <c r="P3312" t="s">
        <v>50</v>
      </c>
      <c r="Q3312">
        <v>1</v>
      </c>
      <c r="R3312" t="s">
        <v>43</v>
      </c>
      <c r="S3312" t="s">
        <v>44</v>
      </c>
      <c r="T3312">
        <v>7.1</v>
      </c>
      <c r="U3312">
        <v>2</v>
      </c>
      <c r="V3312">
        <v>78</v>
      </c>
      <c r="W3312">
        <v>0</v>
      </c>
      <c r="X3312">
        <v>0</v>
      </c>
      <c r="Y3312" t="s">
        <v>77</v>
      </c>
    </row>
    <row r="3313" spans="1:25" x14ac:dyDescent="0.25">
      <c r="A3313" t="s">
        <v>5000</v>
      </c>
      <c r="B3313" t="s">
        <v>3248</v>
      </c>
      <c r="C3313" t="s">
        <v>54</v>
      </c>
      <c r="D3313" t="s">
        <v>64</v>
      </c>
      <c r="E3313" t="s">
        <v>27</v>
      </c>
      <c r="F3313" s="1" t="s">
        <v>15367</v>
      </c>
      <c r="G3313">
        <v>195</v>
      </c>
      <c r="H3313" t="s">
        <v>29</v>
      </c>
      <c r="I3313">
        <v>892</v>
      </c>
      <c r="J3313">
        <v>358.67</v>
      </c>
      <c r="K3313">
        <f>Passenger_Data[[#This Row],[Price_USD]]*1</f>
        <v>358.67</v>
      </c>
      <c r="L3313">
        <v>54</v>
      </c>
      <c r="M3313" t="s">
        <v>40</v>
      </c>
      <c r="N3313" t="s">
        <v>60</v>
      </c>
      <c r="O3313" t="s">
        <v>33</v>
      </c>
      <c r="P3313" t="s">
        <v>83</v>
      </c>
      <c r="Q3313">
        <v>0</v>
      </c>
      <c r="R3313" t="s">
        <v>65</v>
      </c>
      <c r="S3313" t="s">
        <v>35</v>
      </c>
      <c r="T3313">
        <v>5.0999999999999996</v>
      </c>
      <c r="U3313">
        <v>2</v>
      </c>
      <c r="V3313">
        <v>92</v>
      </c>
      <c r="W3313">
        <v>0</v>
      </c>
      <c r="X3313">
        <v>0</v>
      </c>
      <c r="Y3313" t="s">
        <v>45</v>
      </c>
    </row>
    <row r="3314" spans="1:25" x14ac:dyDescent="0.25">
      <c r="A3314" t="s">
        <v>5001</v>
      </c>
      <c r="B3314" t="s">
        <v>3762</v>
      </c>
      <c r="C3314" t="s">
        <v>26</v>
      </c>
      <c r="D3314" t="s">
        <v>27</v>
      </c>
      <c r="E3314" t="s">
        <v>28</v>
      </c>
      <c r="F3314" s="1" t="s">
        <v>15368</v>
      </c>
      <c r="G3314">
        <v>211</v>
      </c>
      <c r="H3314" t="s">
        <v>29</v>
      </c>
      <c r="I3314">
        <v>951</v>
      </c>
      <c r="J3314">
        <v>216.96</v>
      </c>
      <c r="K3314">
        <f>Passenger_Data[[#This Row],[Price_USD]]*1</f>
        <v>216.96</v>
      </c>
      <c r="L3314">
        <v>36</v>
      </c>
      <c r="M3314" t="s">
        <v>40</v>
      </c>
      <c r="N3314" t="s">
        <v>31</v>
      </c>
      <c r="O3314" t="s">
        <v>42</v>
      </c>
      <c r="P3314" t="s">
        <v>83</v>
      </c>
      <c r="Q3314">
        <v>0</v>
      </c>
      <c r="R3314" t="s">
        <v>65</v>
      </c>
      <c r="S3314" t="s">
        <v>61</v>
      </c>
      <c r="T3314">
        <v>9.8000000000000007</v>
      </c>
      <c r="U3314">
        <v>4</v>
      </c>
      <c r="V3314">
        <v>57</v>
      </c>
      <c r="W3314">
        <v>0</v>
      </c>
      <c r="X3314">
        <v>0</v>
      </c>
      <c r="Y3314" t="s">
        <v>36</v>
      </c>
    </row>
    <row r="3315" spans="1:25" x14ac:dyDescent="0.25">
      <c r="A3315" t="s">
        <v>5002</v>
      </c>
      <c r="B3315" t="s">
        <v>966</v>
      </c>
      <c r="C3315" t="s">
        <v>26</v>
      </c>
      <c r="D3315" t="s">
        <v>39</v>
      </c>
      <c r="E3315" t="s">
        <v>76</v>
      </c>
      <c r="F3315" s="1" t="s">
        <v>15369</v>
      </c>
      <c r="G3315">
        <v>146</v>
      </c>
      <c r="H3315" t="s">
        <v>29</v>
      </c>
      <c r="I3315">
        <v>1277</v>
      </c>
      <c r="J3315">
        <v>505.3</v>
      </c>
      <c r="K3315">
        <f>Passenger_Data[[#This Row],[Price_USD]]*1</f>
        <v>505.3</v>
      </c>
      <c r="L3315">
        <v>21</v>
      </c>
      <c r="M3315" t="s">
        <v>40</v>
      </c>
      <c r="N3315" t="s">
        <v>31</v>
      </c>
      <c r="O3315" t="s">
        <v>56</v>
      </c>
      <c r="P3315" t="s">
        <v>50</v>
      </c>
      <c r="Q3315">
        <v>2</v>
      </c>
      <c r="R3315" t="s">
        <v>51</v>
      </c>
      <c r="S3315" t="s">
        <v>61</v>
      </c>
      <c r="T3315">
        <v>7.7</v>
      </c>
      <c r="U3315">
        <v>1</v>
      </c>
      <c r="V3315">
        <v>87</v>
      </c>
      <c r="W3315">
        <v>0</v>
      </c>
      <c r="X3315">
        <v>0</v>
      </c>
      <c r="Y3315" t="s">
        <v>45</v>
      </c>
    </row>
    <row r="3316" spans="1:25" x14ac:dyDescent="0.25">
      <c r="A3316" t="s">
        <v>5003</v>
      </c>
      <c r="B3316" t="s">
        <v>5004</v>
      </c>
      <c r="C3316" t="s">
        <v>73</v>
      </c>
      <c r="D3316" t="s">
        <v>64</v>
      </c>
      <c r="E3316" t="s">
        <v>49</v>
      </c>
      <c r="F3316" s="1" t="s">
        <v>15370</v>
      </c>
      <c r="G3316">
        <v>174</v>
      </c>
      <c r="H3316" t="s">
        <v>29</v>
      </c>
      <c r="I3316">
        <v>2224</v>
      </c>
      <c r="J3316">
        <v>325.42</v>
      </c>
      <c r="K3316">
        <f>Passenger_Data[[#This Row],[Price_USD]]*1</f>
        <v>325.42</v>
      </c>
      <c r="L3316">
        <v>77</v>
      </c>
      <c r="M3316" t="s">
        <v>40</v>
      </c>
      <c r="N3316" t="s">
        <v>41</v>
      </c>
      <c r="O3316" t="s">
        <v>33</v>
      </c>
      <c r="P3316" t="s">
        <v>264</v>
      </c>
      <c r="Q3316">
        <v>1</v>
      </c>
      <c r="R3316" t="s">
        <v>43</v>
      </c>
      <c r="S3316" t="s">
        <v>61</v>
      </c>
      <c r="T3316">
        <v>5.6</v>
      </c>
      <c r="U3316">
        <v>20</v>
      </c>
      <c r="V3316">
        <v>53</v>
      </c>
      <c r="W3316">
        <v>0</v>
      </c>
      <c r="X3316">
        <v>0</v>
      </c>
      <c r="Y3316" t="s">
        <v>36</v>
      </c>
    </row>
    <row r="3317" spans="1:25" x14ac:dyDescent="0.25">
      <c r="A3317" t="s">
        <v>5005</v>
      </c>
      <c r="B3317" t="s">
        <v>2899</v>
      </c>
      <c r="C3317" t="s">
        <v>73</v>
      </c>
      <c r="D3317" t="s">
        <v>59</v>
      </c>
      <c r="E3317" t="s">
        <v>28</v>
      </c>
      <c r="F3317" s="1" t="s">
        <v>15371</v>
      </c>
      <c r="G3317">
        <v>228</v>
      </c>
      <c r="H3317" t="s">
        <v>86</v>
      </c>
      <c r="I3317">
        <v>1512</v>
      </c>
      <c r="J3317">
        <v>313.61</v>
      </c>
      <c r="K3317">
        <f>Passenger_Data[[#This Row],[Price_USD]]*1</f>
        <v>313.61</v>
      </c>
      <c r="L3317">
        <v>43</v>
      </c>
      <c r="M3317" t="s">
        <v>40</v>
      </c>
      <c r="N3317" t="s">
        <v>41</v>
      </c>
      <c r="O3317" t="s">
        <v>42</v>
      </c>
      <c r="P3317" t="s">
        <v>50</v>
      </c>
      <c r="Q3317">
        <v>1</v>
      </c>
      <c r="R3317" t="s">
        <v>51</v>
      </c>
      <c r="S3317" t="s">
        <v>68</v>
      </c>
      <c r="T3317">
        <v>3.7</v>
      </c>
      <c r="U3317">
        <v>0</v>
      </c>
      <c r="V3317">
        <v>76</v>
      </c>
      <c r="W3317">
        <v>0</v>
      </c>
      <c r="X3317">
        <v>0</v>
      </c>
      <c r="Y3317" t="s">
        <v>45</v>
      </c>
    </row>
    <row r="3318" spans="1:25" x14ac:dyDescent="0.25">
      <c r="A3318" t="s">
        <v>5006</v>
      </c>
      <c r="B3318" t="s">
        <v>4584</v>
      </c>
      <c r="C3318" t="s">
        <v>26</v>
      </c>
      <c r="D3318" t="s">
        <v>39</v>
      </c>
      <c r="E3318" t="s">
        <v>49</v>
      </c>
      <c r="F3318" s="1" t="s">
        <v>15372</v>
      </c>
      <c r="G3318">
        <v>194</v>
      </c>
      <c r="H3318" t="s">
        <v>29</v>
      </c>
      <c r="I3318">
        <v>673</v>
      </c>
      <c r="J3318">
        <v>177</v>
      </c>
      <c r="K3318">
        <f>Passenger_Data[[#This Row],[Price_USD]]*1</f>
        <v>177</v>
      </c>
      <c r="L3318">
        <v>69</v>
      </c>
      <c r="M3318" t="s">
        <v>40</v>
      </c>
      <c r="N3318" t="s">
        <v>31</v>
      </c>
      <c r="O3318" t="s">
        <v>56</v>
      </c>
      <c r="P3318" t="s">
        <v>50</v>
      </c>
      <c r="Q3318">
        <v>0</v>
      </c>
      <c r="R3318" t="s">
        <v>65</v>
      </c>
      <c r="S3318" t="s">
        <v>61</v>
      </c>
      <c r="T3318">
        <v>6.8</v>
      </c>
      <c r="U3318">
        <v>10</v>
      </c>
      <c r="V3318">
        <v>101</v>
      </c>
      <c r="W3318">
        <v>0</v>
      </c>
      <c r="X3318">
        <v>0</v>
      </c>
      <c r="Y3318" t="s">
        <v>36</v>
      </c>
    </row>
    <row r="3319" spans="1:25" x14ac:dyDescent="0.25">
      <c r="A3319" t="s">
        <v>5007</v>
      </c>
      <c r="B3319" t="s">
        <v>688</v>
      </c>
      <c r="C3319" t="s">
        <v>82</v>
      </c>
      <c r="D3319" t="s">
        <v>64</v>
      </c>
      <c r="E3319" t="s">
        <v>59</v>
      </c>
      <c r="F3319" s="1" t="s">
        <v>15373</v>
      </c>
      <c r="G3319">
        <v>235</v>
      </c>
      <c r="H3319" t="s">
        <v>29</v>
      </c>
      <c r="I3319">
        <v>1375</v>
      </c>
      <c r="J3319">
        <v>393.11</v>
      </c>
      <c r="K3319">
        <f>Passenger_Data[[#This Row],[Price_USD]]*1</f>
        <v>393.11</v>
      </c>
      <c r="L3319">
        <v>27</v>
      </c>
      <c r="M3319" t="s">
        <v>30</v>
      </c>
      <c r="N3319" t="s">
        <v>31</v>
      </c>
      <c r="O3319" t="s">
        <v>32</v>
      </c>
      <c r="P3319" t="s">
        <v>33</v>
      </c>
      <c r="Q3319">
        <v>0</v>
      </c>
      <c r="R3319" t="s">
        <v>43</v>
      </c>
      <c r="S3319" t="s">
        <v>61</v>
      </c>
      <c r="T3319">
        <v>8</v>
      </c>
      <c r="U3319">
        <v>14</v>
      </c>
      <c r="V3319">
        <v>84</v>
      </c>
      <c r="W3319">
        <v>0</v>
      </c>
      <c r="X3319">
        <v>0</v>
      </c>
      <c r="Y3319" t="s">
        <v>36</v>
      </c>
    </row>
    <row r="3320" spans="1:25" x14ac:dyDescent="0.25">
      <c r="A3320" t="s">
        <v>5008</v>
      </c>
      <c r="B3320" t="s">
        <v>2402</v>
      </c>
      <c r="C3320" t="s">
        <v>54</v>
      </c>
      <c r="D3320" t="s">
        <v>64</v>
      </c>
      <c r="E3320" t="s">
        <v>55</v>
      </c>
      <c r="F3320" s="1" t="s">
        <v>15374</v>
      </c>
      <c r="G3320">
        <v>219</v>
      </c>
      <c r="H3320" t="s">
        <v>29</v>
      </c>
      <c r="I3320">
        <v>894</v>
      </c>
      <c r="J3320">
        <v>311.54000000000002</v>
      </c>
      <c r="K3320">
        <f>Passenger_Data[[#This Row],[Price_USD]]*1</f>
        <v>311.54000000000002</v>
      </c>
      <c r="L3320">
        <v>39</v>
      </c>
      <c r="M3320" t="s">
        <v>40</v>
      </c>
      <c r="N3320" t="s">
        <v>31</v>
      </c>
      <c r="O3320" t="s">
        <v>32</v>
      </c>
      <c r="P3320" t="s">
        <v>83</v>
      </c>
      <c r="Q3320">
        <v>1</v>
      </c>
      <c r="R3320" t="s">
        <v>65</v>
      </c>
      <c r="S3320" t="s">
        <v>61</v>
      </c>
      <c r="T3320">
        <v>3.3</v>
      </c>
      <c r="U3320">
        <v>17</v>
      </c>
      <c r="V3320">
        <v>29</v>
      </c>
      <c r="W3320">
        <v>0</v>
      </c>
      <c r="X3320">
        <v>1</v>
      </c>
      <c r="Y3320" t="s">
        <v>77</v>
      </c>
    </row>
    <row r="3321" spans="1:25" x14ac:dyDescent="0.25">
      <c r="A3321" t="s">
        <v>5009</v>
      </c>
      <c r="B3321" t="s">
        <v>4035</v>
      </c>
      <c r="C3321" t="s">
        <v>73</v>
      </c>
      <c r="D3321" t="s">
        <v>55</v>
      </c>
      <c r="E3321" t="s">
        <v>55</v>
      </c>
      <c r="F3321" s="1" t="s">
        <v>15375</v>
      </c>
      <c r="G3321">
        <v>159</v>
      </c>
      <c r="H3321" t="s">
        <v>29</v>
      </c>
      <c r="I3321">
        <v>1277</v>
      </c>
      <c r="J3321">
        <v>222.23</v>
      </c>
      <c r="K3321">
        <f>Passenger_Data[[#This Row],[Price_USD]]*1</f>
        <v>222.23</v>
      </c>
      <c r="L3321">
        <v>67</v>
      </c>
      <c r="M3321" t="s">
        <v>40</v>
      </c>
      <c r="N3321" t="s">
        <v>41</v>
      </c>
      <c r="O3321" t="s">
        <v>33</v>
      </c>
      <c r="P3321" t="s">
        <v>50</v>
      </c>
      <c r="Q3321">
        <v>0</v>
      </c>
      <c r="R3321" t="s">
        <v>65</v>
      </c>
      <c r="S3321" t="s">
        <v>68</v>
      </c>
      <c r="T3321">
        <v>8.6999999999999993</v>
      </c>
      <c r="U3321">
        <v>0</v>
      </c>
      <c r="V3321">
        <v>1</v>
      </c>
      <c r="W3321">
        <v>0</v>
      </c>
      <c r="X3321">
        <v>0</v>
      </c>
      <c r="Y3321" t="s">
        <v>45</v>
      </c>
    </row>
    <row r="3322" spans="1:25" x14ac:dyDescent="0.25">
      <c r="A3322" t="s">
        <v>5010</v>
      </c>
      <c r="B3322" t="s">
        <v>281</v>
      </c>
      <c r="C3322" t="s">
        <v>73</v>
      </c>
      <c r="D3322" t="s">
        <v>27</v>
      </c>
      <c r="E3322" t="s">
        <v>55</v>
      </c>
      <c r="F3322" s="1" t="s">
        <v>15376</v>
      </c>
      <c r="G3322">
        <v>135</v>
      </c>
      <c r="H3322" t="s">
        <v>29</v>
      </c>
      <c r="I3322">
        <v>958</v>
      </c>
      <c r="J3322">
        <v>367.3</v>
      </c>
      <c r="K3322">
        <f>Passenger_Data[[#This Row],[Price_USD]]*1</f>
        <v>367.3</v>
      </c>
      <c r="L3322">
        <v>51</v>
      </c>
      <c r="M3322" t="s">
        <v>30</v>
      </c>
      <c r="N3322" t="s">
        <v>31</v>
      </c>
      <c r="O3322" t="s">
        <v>33</v>
      </c>
      <c r="P3322" t="s">
        <v>50</v>
      </c>
      <c r="Q3322">
        <v>0</v>
      </c>
      <c r="R3322" t="s">
        <v>65</v>
      </c>
      <c r="S3322" t="s">
        <v>61</v>
      </c>
      <c r="T3322">
        <v>5.4</v>
      </c>
      <c r="U3322">
        <v>0</v>
      </c>
      <c r="V3322">
        <v>103</v>
      </c>
      <c r="W3322">
        <v>0</v>
      </c>
      <c r="X3322">
        <v>0</v>
      </c>
      <c r="Y3322" t="s">
        <v>36</v>
      </c>
    </row>
    <row r="3323" spans="1:25" x14ac:dyDescent="0.25">
      <c r="A3323" t="s">
        <v>5011</v>
      </c>
      <c r="B3323" t="s">
        <v>3351</v>
      </c>
      <c r="C3323" t="s">
        <v>48</v>
      </c>
      <c r="D3323" t="s">
        <v>64</v>
      </c>
      <c r="E3323" t="s">
        <v>39</v>
      </c>
      <c r="F3323" s="1" t="s">
        <v>15377</v>
      </c>
      <c r="G3323">
        <v>192</v>
      </c>
      <c r="H3323" t="s">
        <v>29</v>
      </c>
      <c r="I3323">
        <v>1450</v>
      </c>
      <c r="J3323">
        <v>457.42</v>
      </c>
      <c r="K3323">
        <f>Passenger_Data[[#This Row],[Price_USD]]*1</f>
        <v>457.42</v>
      </c>
      <c r="L3323">
        <v>72</v>
      </c>
      <c r="M3323" t="s">
        <v>40</v>
      </c>
      <c r="N3323" t="s">
        <v>41</v>
      </c>
      <c r="O3323" t="s">
        <v>32</v>
      </c>
      <c r="P3323" t="s">
        <v>50</v>
      </c>
      <c r="Q3323">
        <v>0</v>
      </c>
      <c r="R3323" t="s">
        <v>51</v>
      </c>
      <c r="S3323" t="s">
        <v>35</v>
      </c>
      <c r="T3323">
        <v>7.5</v>
      </c>
      <c r="U3323">
        <v>6</v>
      </c>
      <c r="V3323">
        <v>71</v>
      </c>
      <c r="W3323">
        <v>0</v>
      </c>
      <c r="X3323">
        <v>1</v>
      </c>
      <c r="Y3323" t="s">
        <v>77</v>
      </c>
    </row>
    <row r="3324" spans="1:25" x14ac:dyDescent="0.25">
      <c r="A3324" t="s">
        <v>5012</v>
      </c>
      <c r="B3324" t="s">
        <v>3505</v>
      </c>
      <c r="C3324" t="s">
        <v>54</v>
      </c>
      <c r="D3324" t="s">
        <v>76</v>
      </c>
      <c r="E3324" t="s">
        <v>28</v>
      </c>
      <c r="F3324" s="1" t="s">
        <v>15378</v>
      </c>
      <c r="G3324">
        <v>128</v>
      </c>
      <c r="H3324" t="s">
        <v>29</v>
      </c>
      <c r="I3324">
        <v>1414</v>
      </c>
      <c r="J3324">
        <v>245.66</v>
      </c>
      <c r="K3324">
        <f>Passenger_Data[[#This Row],[Price_USD]]*1</f>
        <v>245.66</v>
      </c>
      <c r="L3324">
        <v>33</v>
      </c>
      <c r="M3324" t="s">
        <v>30</v>
      </c>
      <c r="N3324" t="s">
        <v>60</v>
      </c>
      <c r="O3324" t="s">
        <v>33</v>
      </c>
      <c r="P3324" t="s">
        <v>83</v>
      </c>
      <c r="Q3324">
        <v>0</v>
      </c>
      <c r="R3324" t="s">
        <v>51</v>
      </c>
      <c r="S3324" t="s">
        <v>68</v>
      </c>
      <c r="T3324">
        <v>7.8</v>
      </c>
      <c r="U3324">
        <v>1</v>
      </c>
      <c r="V3324">
        <v>11</v>
      </c>
      <c r="W3324">
        <v>0</v>
      </c>
      <c r="X3324">
        <v>0</v>
      </c>
      <c r="Y3324" t="s">
        <v>77</v>
      </c>
    </row>
    <row r="3325" spans="1:25" x14ac:dyDescent="0.25">
      <c r="A3325" t="s">
        <v>5013</v>
      </c>
      <c r="B3325" t="s">
        <v>618</v>
      </c>
      <c r="C3325" t="s">
        <v>73</v>
      </c>
      <c r="D3325" t="s">
        <v>59</v>
      </c>
      <c r="E3325" t="s">
        <v>76</v>
      </c>
      <c r="F3325" s="1" t="s">
        <v>15379</v>
      </c>
      <c r="G3325">
        <v>258</v>
      </c>
      <c r="H3325" t="s">
        <v>29</v>
      </c>
      <c r="I3325">
        <v>1198</v>
      </c>
      <c r="J3325">
        <v>284.64999999999998</v>
      </c>
      <c r="K3325">
        <f>Passenger_Data[[#This Row],[Price_USD]]*1</f>
        <v>284.64999999999998</v>
      </c>
      <c r="L3325">
        <v>36</v>
      </c>
      <c r="M3325" t="s">
        <v>30</v>
      </c>
      <c r="N3325" t="s">
        <v>31</v>
      </c>
      <c r="O3325" t="s">
        <v>56</v>
      </c>
      <c r="P3325" t="s">
        <v>50</v>
      </c>
      <c r="Q3325">
        <v>1</v>
      </c>
      <c r="R3325" t="s">
        <v>65</v>
      </c>
      <c r="S3325" t="s">
        <v>68</v>
      </c>
      <c r="T3325">
        <v>6.2</v>
      </c>
      <c r="U3325">
        <v>3</v>
      </c>
      <c r="V3325">
        <v>32</v>
      </c>
      <c r="W3325">
        <v>0</v>
      </c>
      <c r="X3325">
        <v>1</v>
      </c>
      <c r="Y3325" t="s">
        <v>77</v>
      </c>
    </row>
    <row r="3326" spans="1:25" x14ac:dyDescent="0.25">
      <c r="A3326" t="s">
        <v>5014</v>
      </c>
      <c r="B3326" t="s">
        <v>386</v>
      </c>
      <c r="C3326" t="s">
        <v>82</v>
      </c>
      <c r="D3326" t="s">
        <v>55</v>
      </c>
      <c r="E3326" t="s">
        <v>27</v>
      </c>
      <c r="F3326" s="1" t="s">
        <v>15380</v>
      </c>
      <c r="G3326">
        <v>193</v>
      </c>
      <c r="H3326" t="s">
        <v>29</v>
      </c>
      <c r="I3326">
        <v>1119</v>
      </c>
      <c r="J3326">
        <v>186.87</v>
      </c>
      <c r="K3326">
        <f>Passenger_Data[[#This Row],[Price_USD]]*1</f>
        <v>186.87</v>
      </c>
      <c r="L3326">
        <v>45</v>
      </c>
      <c r="M3326" t="s">
        <v>30</v>
      </c>
      <c r="N3326" t="s">
        <v>41</v>
      </c>
      <c r="O3326" t="s">
        <v>33</v>
      </c>
      <c r="P3326" t="s">
        <v>50</v>
      </c>
      <c r="Q3326">
        <v>0</v>
      </c>
      <c r="R3326" t="s">
        <v>51</v>
      </c>
      <c r="S3326" t="s">
        <v>61</v>
      </c>
      <c r="T3326">
        <v>6.1</v>
      </c>
      <c r="U3326">
        <v>10</v>
      </c>
      <c r="V3326">
        <v>114</v>
      </c>
      <c r="W3326">
        <v>0</v>
      </c>
      <c r="X3326">
        <v>0</v>
      </c>
      <c r="Y3326" t="s">
        <v>77</v>
      </c>
    </row>
    <row r="3327" spans="1:25" x14ac:dyDescent="0.25">
      <c r="A3327" t="s">
        <v>5015</v>
      </c>
      <c r="B3327" t="s">
        <v>3775</v>
      </c>
      <c r="C3327" t="s">
        <v>73</v>
      </c>
      <c r="D3327" t="s">
        <v>64</v>
      </c>
      <c r="E3327" t="s">
        <v>27</v>
      </c>
      <c r="F3327" s="1" t="s">
        <v>15381</v>
      </c>
      <c r="G3327">
        <v>181</v>
      </c>
      <c r="H3327" t="s">
        <v>29</v>
      </c>
      <c r="I3327">
        <v>1467</v>
      </c>
      <c r="J3327">
        <v>286.08999999999997</v>
      </c>
      <c r="K3327">
        <f>Passenger_Data[[#This Row],[Price_USD]]*1</f>
        <v>286.08999999999997</v>
      </c>
      <c r="L3327">
        <v>76</v>
      </c>
      <c r="M3327" t="s">
        <v>40</v>
      </c>
      <c r="N3327" t="s">
        <v>41</v>
      </c>
      <c r="O3327" t="s">
        <v>42</v>
      </c>
      <c r="P3327" t="s">
        <v>83</v>
      </c>
      <c r="Q3327">
        <v>0</v>
      </c>
      <c r="R3327" t="s">
        <v>34</v>
      </c>
      <c r="S3327" t="s">
        <v>44</v>
      </c>
      <c r="T3327">
        <v>7.5</v>
      </c>
      <c r="U3327">
        <v>4</v>
      </c>
      <c r="V3327">
        <v>65</v>
      </c>
      <c r="W3327">
        <v>0</v>
      </c>
      <c r="X3327">
        <v>1</v>
      </c>
      <c r="Y3327" t="s">
        <v>36</v>
      </c>
    </row>
    <row r="3328" spans="1:25" x14ac:dyDescent="0.25">
      <c r="A3328" t="s">
        <v>5016</v>
      </c>
      <c r="B3328" t="s">
        <v>1186</v>
      </c>
      <c r="C3328" t="s">
        <v>54</v>
      </c>
      <c r="D3328" t="s">
        <v>39</v>
      </c>
      <c r="E3328" t="s">
        <v>64</v>
      </c>
      <c r="F3328" s="1" t="s">
        <v>15382</v>
      </c>
      <c r="G3328">
        <v>154</v>
      </c>
      <c r="H3328" t="s">
        <v>29</v>
      </c>
      <c r="I3328">
        <v>918</v>
      </c>
      <c r="J3328">
        <v>425.22</v>
      </c>
      <c r="K3328">
        <f>Passenger_Data[[#This Row],[Price_USD]]*1</f>
        <v>425.22</v>
      </c>
      <c r="L3328">
        <v>46</v>
      </c>
      <c r="M3328" t="s">
        <v>40</v>
      </c>
      <c r="N3328" t="s">
        <v>41</v>
      </c>
      <c r="O3328" t="s">
        <v>33</v>
      </c>
      <c r="P3328" t="s">
        <v>50</v>
      </c>
      <c r="Q3328">
        <v>2</v>
      </c>
      <c r="R3328" t="s">
        <v>51</v>
      </c>
      <c r="S3328" t="s">
        <v>61</v>
      </c>
      <c r="T3328">
        <v>7.3</v>
      </c>
      <c r="U3328">
        <v>20</v>
      </c>
      <c r="V3328">
        <v>25</v>
      </c>
      <c r="W3328">
        <v>0</v>
      </c>
      <c r="X3328">
        <v>0</v>
      </c>
      <c r="Y3328" t="s">
        <v>45</v>
      </c>
    </row>
    <row r="3329" spans="1:25" x14ac:dyDescent="0.25">
      <c r="A3329" t="s">
        <v>5017</v>
      </c>
      <c r="B3329" t="s">
        <v>1798</v>
      </c>
      <c r="C3329" t="s">
        <v>54</v>
      </c>
      <c r="D3329" t="s">
        <v>55</v>
      </c>
      <c r="E3329" t="s">
        <v>59</v>
      </c>
      <c r="F3329" s="1" t="s">
        <v>15383</v>
      </c>
      <c r="G3329">
        <v>233</v>
      </c>
      <c r="H3329" t="s">
        <v>29</v>
      </c>
      <c r="I3329">
        <v>1191</v>
      </c>
      <c r="J3329">
        <v>386.02</v>
      </c>
      <c r="K3329">
        <f>Passenger_Data[[#This Row],[Price_USD]]*1</f>
        <v>386.02</v>
      </c>
      <c r="L3329">
        <v>55</v>
      </c>
      <c r="M3329" t="s">
        <v>40</v>
      </c>
      <c r="N3329" t="s">
        <v>41</v>
      </c>
      <c r="O3329" t="s">
        <v>32</v>
      </c>
      <c r="P3329" t="s">
        <v>50</v>
      </c>
      <c r="Q3329">
        <v>2</v>
      </c>
      <c r="R3329" t="s">
        <v>65</v>
      </c>
      <c r="S3329" t="s">
        <v>68</v>
      </c>
      <c r="T3329">
        <v>5</v>
      </c>
      <c r="U3329">
        <v>19</v>
      </c>
      <c r="V3329">
        <v>92</v>
      </c>
      <c r="W3329">
        <v>0</v>
      </c>
      <c r="X3329">
        <v>0</v>
      </c>
      <c r="Y3329" t="s">
        <v>77</v>
      </c>
    </row>
    <row r="3330" spans="1:25" x14ac:dyDescent="0.25">
      <c r="A3330" t="s">
        <v>5018</v>
      </c>
      <c r="B3330" t="s">
        <v>4311</v>
      </c>
      <c r="C3330" t="s">
        <v>73</v>
      </c>
      <c r="D3330" t="s">
        <v>39</v>
      </c>
      <c r="E3330" t="s">
        <v>49</v>
      </c>
      <c r="F3330" s="1" t="s">
        <v>15384</v>
      </c>
      <c r="G3330">
        <v>187</v>
      </c>
      <c r="H3330" t="s">
        <v>29</v>
      </c>
      <c r="I3330">
        <v>1429</v>
      </c>
      <c r="J3330">
        <v>252.35</v>
      </c>
      <c r="K3330">
        <f>Passenger_Data[[#This Row],[Price_USD]]*1</f>
        <v>252.35</v>
      </c>
      <c r="L3330">
        <v>52</v>
      </c>
      <c r="M3330" t="s">
        <v>40</v>
      </c>
      <c r="N3330" t="s">
        <v>31</v>
      </c>
      <c r="O3330" t="s">
        <v>42</v>
      </c>
      <c r="P3330" t="s">
        <v>83</v>
      </c>
      <c r="Q3330">
        <v>3</v>
      </c>
      <c r="R3330" t="s">
        <v>51</v>
      </c>
      <c r="S3330" t="s">
        <v>68</v>
      </c>
      <c r="T3330">
        <v>10</v>
      </c>
      <c r="U3330">
        <v>7</v>
      </c>
      <c r="V3330">
        <v>58</v>
      </c>
      <c r="W3330">
        <v>0</v>
      </c>
      <c r="X3330">
        <v>0</v>
      </c>
      <c r="Y3330" t="s">
        <v>45</v>
      </c>
    </row>
    <row r="3331" spans="1:25" x14ac:dyDescent="0.25">
      <c r="A3331" t="s">
        <v>5019</v>
      </c>
      <c r="B3331" t="s">
        <v>425</v>
      </c>
      <c r="C3331" t="s">
        <v>54</v>
      </c>
      <c r="D3331" t="s">
        <v>39</v>
      </c>
      <c r="E3331" t="s">
        <v>59</v>
      </c>
      <c r="F3331" s="1" t="s">
        <v>15385</v>
      </c>
      <c r="G3331">
        <v>288</v>
      </c>
      <c r="H3331" t="s">
        <v>29</v>
      </c>
      <c r="I3331">
        <v>1304</v>
      </c>
      <c r="J3331">
        <v>279.24</v>
      </c>
      <c r="K3331">
        <f>Passenger_Data[[#This Row],[Price_USD]]*1</f>
        <v>279.24</v>
      </c>
      <c r="L3331">
        <v>41</v>
      </c>
      <c r="M3331" t="s">
        <v>30</v>
      </c>
      <c r="N3331" t="s">
        <v>60</v>
      </c>
      <c r="O3331" t="s">
        <v>42</v>
      </c>
      <c r="P3331" t="s">
        <v>83</v>
      </c>
      <c r="Q3331">
        <v>0</v>
      </c>
      <c r="R3331" t="s">
        <v>51</v>
      </c>
      <c r="S3331" t="s">
        <v>61</v>
      </c>
      <c r="T3331">
        <v>6.1</v>
      </c>
      <c r="U3331">
        <v>1</v>
      </c>
      <c r="V3331">
        <v>70</v>
      </c>
      <c r="W3331">
        <v>0</v>
      </c>
      <c r="X3331">
        <v>0</v>
      </c>
      <c r="Y3331" t="s">
        <v>77</v>
      </c>
    </row>
    <row r="3332" spans="1:25" x14ac:dyDescent="0.25">
      <c r="A3332" t="s">
        <v>5020</v>
      </c>
      <c r="B3332" t="s">
        <v>2882</v>
      </c>
      <c r="C3332" t="s">
        <v>82</v>
      </c>
      <c r="D3332" t="s">
        <v>49</v>
      </c>
      <c r="E3332" t="s">
        <v>39</v>
      </c>
      <c r="F3332" s="1" t="s">
        <v>15386</v>
      </c>
      <c r="G3332">
        <v>120</v>
      </c>
      <c r="H3332" t="s">
        <v>29</v>
      </c>
      <c r="I3332">
        <v>1021</v>
      </c>
      <c r="J3332">
        <v>372.09</v>
      </c>
      <c r="K3332">
        <f>Passenger_Data[[#This Row],[Price_USD]]*1</f>
        <v>372.09</v>
      </c>
      <c r="L3332">
        <v>63</v>
      </c>
      <c r="M3332" t="s">
        <v>40</v>
      </c>
      <c r="N3332" t="s">
        <v>41</v>
      </c>
      <c r="O3332" t="s">
        <v>32</v>
      </c>
      <c r="P3332" t="s">
        <v>50</v>
      </c>
      <c r="Q3332">
        <v>0</v>
      </c>
      <c r="R3332" t="s">
        <v>43</v>
      </c>
      <c r="S3332" t="s">
        <v>68</v>
      </c>
      <c r="T3332">
        <v>8.6</v>
      </c>
      <c r="U3332">
        <v>30</v>
      </c>
      <c r="V3332">
        <v>103</v>
      </c>
      <c r="W3332">
        <v>0</v>
      </c>
      <c r="X3332">
        <v>1</v>
      </c>
      <c r="Y3332" t="s">
        <v>36</v>
      </c>
    </row>
    <row r="3333" spans="1:25" x14ac:dyDescent="0.25">
      <c r="A3333" t="s">
        <v>5021</v>
      </c>
      <c r="B3333" t="s">
        <v>1218</v>
      </c>
      <c r="C3333" t="s">
        <v>82</v>
      </c>
      <c r="D3333" t="s">
        <v>59</v>
      </c>
      <c r="E3333" t="s">
        <v>49</v>
      </c>
      <c r="F3333" s="1" t="s">
        <v>15387</v>
      </c>
      <c r="G3333">
        <v>182</v>
      </c>
      <c r="H3333" t="s">
        <v>29</v>
      </c>
      <c r="I3333">
        <v>1291</v>
      </c>
      <c r="J3333">
        <v>238.01</v>
      </c>
      <c r="K3333">
        <f>Passenger_Data[[#This Row],[Price_USD]]*1</f>
        <v>238.01</v>
      </c>
      <c r="L3333">
        <v>61</v>
      </c>
      <c r="M3333" t="s">
        <v>30</v>
      </c>
      <c r="N3333" t="s">
        <v>31</v>
      </c>
      <c r="O3333" t="s">
        <v>42</v>
      </c>
      <c r="P3333" t="s">
        <v>83</v>
      </c>
      <c r="Q3333">
        <v>2</v>
      </c>
      <c r="R3333" t="s">
        <v>43</v>
      </c>
      <c r="S3333" t="s">
        <v>35</v>
      </c>
      <c r="T3333">
        <v>10</v>
      </c>
      <c r="U3333">
        <v>17</v>
      </c>
      <c r="V3333">
        <v>77</v>
      </c>
      <c r="W3333">
        <v>0</v>
      </c>
      <c r="X3333">
        <v>1</v>
      </c>
      <c r="Y3333" t="s">
        <v>77</v>
      </c>
    </row>
    <row r="3334" spans="1:25" x14ac:dyDescent="0.25">
      <c r="A3334" t="s">
        <v>5022</v>
      </c>
      <c r="B3334" t="s">
        <v>1175</v>
      </c>
      <c r="C3334" t="s">
        <v>54</v>
      </c>
      <c r="D3334" t="s">
        <v>55</v>
      </c>
      <c r="E3334" t="s">
        <v>39</v>
      </c>
      <c r="F3334" s="1" t="s">
        <v>15388</v>
      </c>
      <c r="G3334">
        <v>176</v>
      </c>
      <c r="H3334" t="s">
        <v>86</v>
      </c>
      <c r="I3334">
        <v>1167</v>
      </c>
      <c r="J3334">
        <v>495.4</v>
      </c>
      <c r="K3334">
        <f>Passenger_Data[[#This Row],[Price_USD]]*1</f>
        <v>495.4</v>
      </c>
      <c r="L3334">
        <v>23</v>
      </c>
      <c r="M3334" t="s">
        <v>40</v>
      </c>
      <c r="N3334" t="s">
        <v>41</v>
      </c>
      <c r="O3334" t="s">
        <v>56</v>
      </c>
      <c r="P3334" t="s">
        <v>50</v>
      </c>
      <c r="Q3334">
        <v>2</v>
      </c>
      <c r="R3334" t="s">
        <v>51</v>
      </c>
      <c r="S3334" t="s">
        <v>68</v>
      </c>
      <c r="T3334">
        <v>6.3</v>
      </c>
      <c r="U3334">
        <v>13</v>
      </c>
      <c r="V3334">
        <v>77</v>
      </c>
      <c r="W3334">
        <v>0</v>
      </c>
      <c r="X3334">
        <v>0</v>
      </c>
      <c r="Y3334" t="s">
        <v>45</v>
      </c>
    </row>
    <row r="3335" spans="1:25" x14ac:dyDescent="0.25">
      <c r="A3335" t="s">
        <v>5023</v>
      </c>
      <c r="B3335" t="s">
        <v>1262</v>
      </c>
      <c r="C3335" t="s">
        <v>54</v>
      </c>
      <c r="D3335" t="s">
        <v>27</v>
      </c>
      <c r="E3335" t="s">
        <v>64</v>
      </c>
      <c r="F3335" s="1" t="s">
        <v>15389</v>
      </c>
      <c r="G3335">
        <v>224</v>
      </c>
      <c r="H3335" t="s">
        <v>108</v>
      </c>
      <c r="I3335">
        <v>1495</v>
      </c>
      <c r="J3335">
        <v>458.98</v>
      </c>
      <c r="K3335">
        <f>Passenger_Data[[#This Row],[Price_USD]]*1</f>
        <v>458.98</v>
      </c>
      <c r="L3335">
        <v>35</v>
      </c>
      <c r="M3335" t="s">
        <v>30</v>
      </c>
      <c r="N3335" t="s">
        <v>60</v>
      </c>
      <c r="O3335" t="s">
        <v>33</v>
      </c>
      <c r="P3335" t="s">
        <v>50</v>
      </c>
      <c r="Q3335">
        <v>0</v>
      </c>
      <c r="R3335" t="s">
        <v>43</v>
      </c>
      <c r="S3335" t="s">
        <v>61</v>
      </c>
      <c r="T3335">
        <v>6</v>
      </c>
      <c r="U3335">
        <v>5</v>
      </c>
      <c r="V3335">
        <v>72</v>
      </c>
      <c r="W3335">
        <v>0</v>
      </c>
      <c r="X3335">
        <v>1</v>
      </c>
      <c r="Y3335" t="s">
        <v>45</v>
      </c>
    </row>
    <row r="3336" spans="1:25" x14ac:dyDescent="0.25">
      <c r="A3336" t="s">
        <v>5024</v>
      </c>
      <c r="B3336" t="s">
        <v>3654</v>
      </c>
      <c r="C3336" t="s">
        <v>26</v>
      </c>
      <c r="D3336" t="s">
        <v>28</v>
      </c>
      <c r="E3336" t="s">
        <v>39</v>
      </c>
      <c r="F3336" s="1" t="s">
        <v>15390</v>
      </c>
      <c r="G3336">
        <v>200</v>
      </c>
      <c r="H3336" t="s">
        <v>29</v>
      </c>
      <c r="I3336">
        <v>933</v>
      </c>
      <c r="J3336">
        <v>170.39</v>
      </c>
      <c r="K3336">
        <f>Passenger_Data[[#This Row],[Price_USD]]*1</f>
        <v>170.39</v>
      </c>
      <c r="L3336">
        <v>26</v>
      </c>
      <c r="M3336" t="s">
        <v>30</v>
      </c>
      <c r="N3336" t="s">
        <v>31</v>
      </c>
      <c r="O3336" t="s">
        <v>32</v>
      </c>
      <c r="P3336" t="s">
        <v>83</v>
      </c>
      <c r="Q3336">
        <v>0</v>
      </c>
      <c r="R3336" t="s">
        <v>51</v>
      </c>
      <c r="S3336" t="s">
        <v>68</v>
      </c>
      <c r="T3336">
        <v>4.3</v>
      </c>
      <c r="U3336">
        <v>4</v>
      </c>
      <c r="V3336">
        <v>25</v>
      </c>
      <c r="W3336">
        <v>0</v>
      </c>
      <c r="X3336">
        <v>0</v>
      </c>
      <c r="Y3336" t="s">
        <v>77</v>
      </c>
    </row>
    <row r="3337" spans="1:25" x14ac:dyDescent="0.25">
      <c r="A3337" t="s">
        <v>5025</v>
      </c>
      <c r="B3337" t="s">
        <v>2459</v>
      </c>
      <c r="C3337" t="s">
        <v>82</v>
      </c>
      <c r="D3337" t="s">
        <v>27</v>
      </c>
      <c r="E3337" t="s">
        <v>64</v>
      </c>
      <c r="F3337" s="1" t="s">
        <v>15391</v>
      </c>
      <c r="G3337">
        <v>136</v>
      </c>
      <c r="H3337" t="s">
        <v>29</v>
      </c>
      <c r="I3337">
        <v>1067</v>
      </c>
      <c r="J3337">
        <v>166.31</v>
      </c>
      <c r="K3337">
        <f>Passenger_Data[[#This Row],[Price_USD]]*1</f>
        <v>166.31</v>
      </c>
      <c r="L3337">
        <v>73</v>
      </c>
      <c r="M3337" t="s">
        <v>30</v>
      </c>
      <c r="N3337" t="s">
        <v>60</v>
      </c>
      <c r="O3337" t="s">
        <v>42</v>
      </c>
      <c r="P3337" t="s">
        <v>50</v>
      </c>
      <c r="Q3337">
        <v>0</v>
      </c>
      <c r="R3337" t="s">
        <v>65</v>
      </c>
      <c r="S3337" t="s">
        <v>61</v>
      </c>
      <c r="T3337">
        <v>6.8</v>
      </c>
      <c r="U3337">
        <v>1</v>
      </c>
      <c r="V3337">
        <v>114</v>
      </c>
      <c r="W3337">
        <v>0</v>
      </c>
      <c r="X3337">
        <v>0</v>
      </c>
      <c r="Y3337" t="s">
        <v>45</v>
      </c>
    </row>
    <row r="3338" spans="1:25" x14ac:dyDescent="0.25">
      <c r="A3338" t="s">
        <v>5026</v>
      </c>
      <c r="B3338" t="s">
        <v>229</v>
      </c>
      <c r="C3338" t="s">
        <v>26</v>
      </c>
      <c r="D3338" t="s">
        <v>59</v>
      </c>
      <c r="E3338" t="s">
        <v>39</v>
      </c>
      <c r="F3338" s="1" t="s">
        <v>15392</v>
      </c>
      <c r="G3338">
        <v>229</v>
      </c>
      <c r="H3338" t="s">
        <v>29</v>
      </c>
      <c r="I3338">
        <v>874</v>
      </c>
      <c r="J3338">
        <v>349.95</v>
      </c>
      <c r="K3338">
        <f>Passenger_Data[[#This Row],[Price_USD]]*1</f>
        <v>349.95</v>
      </c>
      <c r="L3338">
        <v>45</v>
      </c>
      <c r="M3338" t="s">
        <v>40</v>
      </c>
      <c r="N3338" t="s">
        <v>41</v>
      </c>
      <c r="O3338" t="s">
        <v>56</v>
      </c>
      <c r="P3338" t="s">
        <v>83</v>
      </c>
      <c r="Q3338">
        <v>1</v>
      </c>
      <c r="R3338" t="s">
        <v>34</v>
      </c>
      <c r="S3338" t="s">
        <v>35</v>
      </c>
      <c r="T3338">
        <v>5</v>
      </c>
      <c r="U3338">
        <v>10</v>
      </c>
      <c r="V3338">
        <v>28</v>
      </c>
      <c r="W3338">
        <v>0</v>
      </c>
      <c r="X3338">
        <v>0</v>
      </c>
      <c r="Y3338" t="s">
        <v>77</v>
      </c>
    </row>
    <row r="3339" spans="1:25" x14ac:dyDescent="0.25">
      <c r="A3339" t="s">
        <v>5027</v>
      </c>
      <c r="B3339" t="s">
        <v>761</v>
      </c>
      <c r="C3339" t="s">
        <v>48</v>
      </c>
      <c r="D3339" t="s">
        <v>55</v>
      </c>
      <c r="E3339" t="s">
        <v>39</v>
      </c>
      <c r="F3339" s="1" t="s">
        <v>15393</v>
      </c>
      <c r="G3339">
        <v>169</v>
      </c>
      <c r="H3339" t="s">
        <v>29</v>
      </c>
      <c r="I3339">
        <v>1315</v>
      </c>
      <c r="J3339">
        <v>250.79</v>
      </c>
      <c r="K3339">
        <f>Passenger_Data[[#This Row],[Price_USD]]*1</f>
        <v>250.79</v>
      </c>
      <c r="L3339">
        <v>54</v>
      </c>
      <c r="M3339" t="s">
        <v>30</v>
      </c>
      <c r="N3339" t="s">
        <v>31</v>
      </c>
      <c r="O3339" t="s">
        <v>33</v>
      </c>
      <c r="P3339" t="s">
        <v>50</v>
      </c>
      <c r="Q3339">
        <v>0</v>
      </c>
      <c r="R3339" t="s">
        <v>43</v>
      </c>
      <c r="S3339" t="s">
        <v>61</v>
      </c>
      <c r="T3339">
        <v>10</v>
      </c>
      <c r="U3339">
        <v>3</v>
      </c>
      <c r="V3339">
        <v>41</v>
      </c>
      <c r="W3339">
        <v>0</v>
      </c>
      <c r="X3339">
        <v>0</v>
      </c>
      <c r="Y3339" t="s">
        <v>45</v>
      </c>
    </row>
    <row r="3340" spans="1:25" x14ac:dyDescent="0.25">
      <c r="A3340" t="s">
        <v>5028</v>
      </c>
      <c r="B3340" t="s">
        <v>5029</v>
      </c>
      <c r="C3340" t="s">
        <v>73</v>
      </c>
      <c r="D3340" t="s">
        <v>55</v>
      </c>
      <c r="E3340" t="s">
        <v>64</v>
      </c>
      <c r="F3340" s="1" t="s">
        <v>15394</v>
      </c>
      <c r="G3340">
        <v>171</v>
      </c>
      <c r="H3340" t="s">
        <v>29</v>
      </c>
      <c r="I3340">
        <v>1171</v>
      </c>
      <c r="J3340">
        <v>698.31</v>
      </c>
      <c r="K3340">
        <f>Passenger_Data[[#This Row],[Price_USD]]*1</f>
        <v>698.31</v>
      </c>
      <c r="L3340">
        <v>30</v>
      </c>
      <c r="M3340" t="s">
        <v>30</v>
      </c>
      <c r="N3340" t="s">
        <v>60</v>
      </c>
      <c r="O3340" t="s">
        <v>33</v>
      </c>
      <c r="P3340" t="s">
        <v>50</v>
      </c>
      <c r="Q3340">
        <v>1</v>
      </c>
      <c r="R3340" t="s">
        <v>51</v>
      </c>
      <c r="S3340" t="s">
        <v>35</v>
      </c>
      <c r="T3340">
        <v>8.5</v>
      </c>
      <c r="U3340">
        <v>8</v>
      </c>
      <c r="V3340">
        <v>11</v>
      </c>
      <c r="W3340">
        <v>1</v>
      </c>
      <c r="X3340">
        <v>0</v>
      </c>
      <c r="Y3340" t="s">
        <v>45</v>
      </c>
    </row>
    <row r="3341" spans="1:25" x14ac:dyDescent="0.25">
      <c r="A3341" t="s">
        <v>5030</v>
      </c>
      <c r="B3341" t="s">
        <v>1086</v>
      </c>
      <c r="C3341" t="s">
        <v>73</v>
      </c>
      <c r="D3341" t="s">
        <v>49</v>
      </c>
      <c r="E3341" t="s">
        <v>55</v>
      </c>
      <c r="F3341" s="1" t="s">
        <v>15395</v>
      </c>
      <c r="G3341">
        <v>282</v>
      </c>
      <c r="H3341" t="s">
        <v>29</v>
      </c>
      <c r="I3341">
        <v>772</v>
      </c>
      <c r="J3341">
        <v>318.31</v>
      </c>
      <c r="K3341">
        <f>Passenger_Data[[#This Row],[Price_USD]]*1</f>
        <v>318.31</v>
      </c>
      <c r="L3341">
        <v>59</v>
      </c>
      <c r="M3341" t="s">
        <v>40</v>
      </c>
      <c r="N3341" t="s">
        <v>41</v>
      </c>
      <c r="O3341" t="s">
        <v>33</v>
      </c>
      <c r="P3341" t="s">
        <v>50</v>
      </c>
      <c r="Q3341">
        <v>0</v>
      </c>
      <c r="R3341" t="s">
        <v>43</v>
      </c>
      <c r="S3341" t="s">
        <v>44</v>
      </c>
      <c r="T3341">
        <v>5.0999999999999996</v>
      </c>
      <c r="U3341">
        <v>4</v>
      </c>
      <c r="V3341">
        <v>92</v>
      </c>
      <c r="W3341">
        <v>0</v>
      </c>
      <c r="X3341">
        <v>0</v>
      </c>
      <c r="Y3341" t="s">
        <v>36</v>
      </c>
    </row>
    <row r="3342" spans="1:25" x14ac:dyDescent="0.25">
      <c r="A3342" t="s">
        <v>5031</v>
      </c>
      <c r="B3342" t="s">
        <v>4201</v>
      </c>
      <c r="C3342" t="s">
        <v>26</v>
      </c>
      <c r="D3342" t="s">
        <v>76</v>
      </c>
      <c r="E3342" t="s">
        <v>27</v>
      </c>
      <c r="F3342" s="1" t="s">
        <v>15396</v>
      </c>
      <c r="G3342">
        <v>170</v>
      </c>
      <c r="H3342" t="s">
        <v>29</v>
      </c>
      <c r="I3342">
        <v>1219</v>
      </c>
      <c r="J3342">
        <v>444.71</v>
      </c>
      <c r="K3342">
        <f>Passenger_Data[[#This Row],[Price_USD]]*1</f>
        <v>444.71</v>
      </c>
      <c r="L3342">
        <v>40</v>
      </c>
      <c r="M3342" t="s">
        <v>30</v>
      </c>
      <c r="N3342" t="s">
        <v>31</v>
      </c>
      <c r="O3342" t="s">
        <v>56</v>
      </c>
      <c r="P3342" t="s">
        <v>83</v>
      </c>
      <c r="Q3342">
        <v>1</v>
      </c>
      <c r="R3342" t="s">
        <v>65</v>
      </c>
      <c r="S3342" t="s">
        <v>68</v>
      </c>
      <c r="T3342">
        <v>7.4</v>
      </c>
      <c r="U3342">
        <v>3</v>
      </c>
      <c r="V3342">
        <v>50</v>
      </c>
      <c r="W3342">
        <v>0</v>
      </c>
      <c r="X3342">
        <v>0</v>
      </c>
      <c r="Y3342" t="s">
        <v>77</v>
      </c>
    </row>
    <row r="3343" spans="1:25" x14ac:dyDescent="0.25">
      <c r="A3343" t="s">
        <v>5032</v>
      </c>
      <c r="B3343" t="s">
        <v>2689</v>
      </c>
      <c r="C3343" t="s">
        <v>26</v>
      </c>
      <c r="D3343" t="s">
        <v>76</v>
      </c>
      <c r="E3343" t="s">
        <v>39</v>
      </c>
      <c r="F3343" s="1" t="s">
        <v>15397</v>
      </c>
      <c r="G3343">
        <v>166</v>
      </c>
      <c r="H3343" t="s">
        <v>29</v>
      </c>
      <c r="I3343">
        <v>1426</v>
      </c>
      <c r="J3343">
        <v>308.83</v>
      </c>
      <c r="K3343">
        <f>Passenger_Data[[#This Row],[Price_USD]]*1</f>
        <v>308.83</v>
      </c>
      <c r="L3343">
        <v>67</v>
      </c>
      <c r="M3343" t="s">
        <v>40</v>
      </c>
      <c r="N3343" t="s">
        <v>31</v>
      </c>
      <c r="O3343" t="s">
        <v>42</v>
      </c>
      <c r="P3343" t="s">
        <v>50</v>
      </c>
      <c r="Q3343">
        <v>1</v>
      </c>
      <c r="R3343" t="s">
        <v>51</v>
      </c>
      <c r="S3343" t="s">
        <v>44</v>
      </c>
      <c r="T3343">
        <v>7.1</v>
      </c>
      <c r="U3343">
        <v>6</v>
      </c>
      <c r="V3343">
        <v>93</v>
      </c>
      <c r="W3343">
        <v>0</v>
      </c>
      <c r="X3343">
        <v>0</v>
      </c>
      <c r="Y3343" t="s">
        <v>77</v>
      </c>
    </row>
    <row r="3344" spans="1:25" x14ac:dyDescent="0.25">
      <c r="A3344" t="s">
        <v>5033</v>
      </c>
      <c r="B3344" t="s">
        <v>1395</v>
      </c>
      <c r="C3344" t="s">
        <v>82</v>
      </c>
      <c r="D3344" t="s">
        <v>28</v>
      </c>
      <c r="E3344" t="s">
        <v>39</v>
      </c>
      <c r="F3344" s="1" t="s">
        <v>15398</v>
      </c>
      <c r="G3344">
        <v>146</v>
      </c>
      <c r="H3344" t="s">
        <v>29</v>
      </c>
      <c r="I3344">
        <v>1211</v>
      </c>
      <c r="J3344">
        <v>428.59</v>
      </c>
      <c r="K3344">
        <f>Passenger_Data[[#This Row],[Price_USD]]*1</f>
        <v>428.59</v>
      </c>
      <c r="L3344">
        <v>40</v>
      </c>
      <c r="M3344" t="s">
        <v>30</v>
      </c>
      <c r="N3344" t="s">
        <v>41</v>
      </c>
      <c r="O3344" t="s">
        <v>56</v>
      </c>
      <c r="P3344" t="s">
        <v>33</v>
      </c>
      <c r="Q3344">
        <v>0</v>
      </c>
      <c r="R3344" t="s">
        <v>34</v>
      </c>
      <c r="S3344" t="s">
        <v>68</v>
      </c>
      <c r="T3344">
        <v>4.9000000000000004</v>
      </c>
      <c r="U3344">
        <v>11</v>
      </c>
      <c r="V3344">
        <v>27</v>
      </c>
      <c r="W3344">
        <v>0</v>
      </c>
      <c r="X3344">
        <v>0</v>
      </c>
      <c r="Y3344" t="s">
        <v>36</v>
      </c>
    </row>
    <row r="3345" spans="1:25" x14ac:dyDescent="0.25">
      <c r="A3345" t="s">
        <v>5034</v>
      </c>
      <c r="B3345" t="s">
        <v>2961</v>
      </c>
      <c r="C3345" t="s">
        <v>82</v>
      </c>
      <c r="D3345" t="s">
        <v>49</v>
      </c>
      <c r="E3345" t="s">
        <v>59</v>
      </c>
      <c r="F3345" s="1" t="s">
        <v>15399</v>
      </c>
      <c r="G3345">
        <v>163</v>
      </c>
      <c r="H3345" t="s">
        <v>108</v>
      </c>
      <c r="I3345">
        <v>731</v>
      </c>
      <c r="J3345">
        <v>272.11</v>
      </c>
      <c r="K3345">
        <f>Passenger_Data[[#This Row],[Price_USD]]*1</f>
        <v>272.11</v>
      </c>
      <c r="L3345">
        <v>74</v>
      </c>
      <c r="M3345" t="s">
        <v>30</v>
      </c>
      <c r="N3345" t="s">
        <v>31</v>
      </c>
      <c r="O3345" t="s">
        <v>42</v>
      </c>
      <c r="P3345" t="s">
        <v>50</v>
      </c>
      <c r="Q3345">
        <v>2</v>
      </c>
      <c r="R3345" t="s">
        <v>65</v>
      </c>
      <c r="S3345" t="s">
        <v>61</v>
      </c>
      <c r="T3345">
        <v>5.9</v>
      </c>
      <c r="U3345">
        <v>11</v>
      </c>
      <c r="V3345">
        <v>93</v>
      </c>
      <c r="W3345">
        <v>1</v>
      </c>
      <c r="X3345">
        <v>0</v>
      </c>
      <c r="Y3345" t="s">
        <v>36</v>
      </c>
    </row>
    <row r="3346" spans="1:25" x14ac:dyDescent="0.25">
      <c r="A3346" t="s">
        <v>5035</v>
      </c>
      <c r="B3346" t="s">
        <v>2407</v>
      </c>
      <c r="C3346" t="s">
        <v>82</v>
      </c>
      <c r="D3346" t="s">
        <v>76</v>
      </c>
      <c r="E3346" t="s">
        <v>49</v>
      </c>
      <c r="F3346" s="1" t="s">
        <v>15400</v>
      </c>
      <c r="G3346">
        <v>133</v>
      </c>
      <c r="H3346" t="s">
        <v>29</v>
      </c>
      <c r="I3346">
        <v>1036</v>
      </c>
      <c r="J3346">
        <v>305.16000000000003</v>
      </c>
      <c r="K3346">
        <f>Passenger_Data[[#This Row],[Price_USD]]*1</f>
        <v>305.16000000000003</v>
      </c>
      <c r="L3346">
        <v>26</v>
      </c>
      <c r="M3346" t="s">
        <v>40</v>
      </c>
      <c r="N3346" t="s">
        <v>31</v>
      </c>
      <c r="O3346" t="s">
        <v>32</v>
      </c>
      <c r="P3346" t="s">
        <v>50</v>
      </c>
      <c r="Q3346">
        <v>0</v>
      </c>
      <c r="R3346" t="s">
        <v>65</v>
      </c>
      <c r="S3346" t="s">
        <v>44</v>
      </c>
      <c r="T3346">
        <v>4.2</v>
      </c>
      <c r="U3346">
        <v>5</v>
      </c>
      <c r="V3346">
        <v>43</v>
      </c>
      <c r="W3346">
        <v>1</v>
      </c>
      <c r="X3346">
        <v>0</v>
      </c>
      <c r="Y3346" t="s">
        <v>45</v>
      </c>
    </row>
    <row r="3347" spans="1:25" x14ac:dyDescent="0.25">
      <c r="A3347" t="s">
        <v>5036</v>
      </c>
      <c r="B3347" t="s">
        <v>5037</v>
      </c>
      <c r="C3347" t="s">
        <v>82</v>
      </c>
      <c r="D3347" t="s">
        <v>59</v>
      </c>
      <c r="E3347" t="s">
        <v>76</v>
      </c>
      <c r="F3347" s="1" t="s">
        <v>15401</v>
      </c>
      <c r="G3347">
        <v>236</v>
      </c>
      <c r="H3347" t="s">
        <v>29</v>
      </c>
      <c r="I3347">
        <v>1239</v>
      </c>
      <c r="J3347">
        <v>524.22</v>
      </c>
      <c r="K3347">
        <f>Passenger_Data[[#This Row],[Price_USD]]*1</f>
        <v>524.22</v>
      </c>
      <c r="L3347">
        <v>25</v>
      </c>
      <c r="M3347" t="s">
        <v>40</v>
      </c>
      <c r="N3347" t="s">
        <v>60</v>
      </c>
      <c r="O3347" t="s">
        <v>33</v>
      </c>
      <c r="P3347" t="s">
        <v>83</v>
      </c>
      <c r="Q3347">
        <v>1</v>
      </c>
      <c r="R3347" t="s">
        <v>51</v>
      </c>
      <c r="S3347" t="s">
        <v>44</v>
      </c>
      <c r="T3347">
        <v>5</v>
      </c>
      <c r="U3347">
        <v>2</v>
      </c>
      <c r="V3347">
        <v>78</v>
      </c>
      <c r="W3347">
        <v>1</v>
      </c>
      <c r="X3347">
        <v>0</v>
      </c>
      <c r="Y3347" t="s">
        <v>45</v>
      </c>
    </row>
    <row r="3348" spans="1:25" x14ac:dyDescent="0.25">
      <c r="A3348" t="s">
        <v>5038</v>
      </c>
      <c r="B3348" t="s">
        <v>126</v>
      </c>
      <c r="C3348" t="s">
        <v>26</v>
      </c>
      <c r="D3348" t="s">
        <v>27</v>
      </c>
      <c r="E3348" t="s">
        <v>64</v>
      </c>
      <c r="F3348" s="1" t="s">
        <v>15402</v>
      </c>
      <c r="G3348">
        <v>119</v>
      </c>
      <c r="H3348" t="s">
        <v>86</v>
      </c>
      <c r="I3348">
        <v>1332</v>
      </c>
      <c r="J3348">
        <v>230.8</v>
      </c>
      <c r="K3348">
        <f>Passenger_Data[[#This Row],[Price_USD]]*1</f>
        <v>230.8</v>
      </c>
      <c r="L3348">
        <v>27</v>
      </c>
      <c r="M3348" t="s">
        <v>30</v>
      </c>
      <c r="N3348" t="s">
        <v>31</v>
      </c>
      <c r="O3348" t="s">
        <v>56</v>
      </c>
      <c r="P3348" t="s">
        <v>83</v>
      </c>
      <c r="Q3348">
        <v>2</v>
      </c>
      <c r="R3348" t="s">
        <v>65</v>
      </c>
      <c r="S3348" t="s">
        <v>68</v>
      </c>
      <c r="T3348">
        <v>7.9</v>
      </c>
      <c r="U3348">
        <v>2</v>
      </c>
      <c r="V3348">
        <v>104</v>
      </c>
      <c r="W3348">
        <v>0</v>
      </c>
      <c r="X3348">
        <v>0</v>
      </c>
      <c r="Y3348" t="s">
        <v>77</v>
      </c>
    </row>
    <row r="3349" spans="1:25" x14ac:dyDescent="0.25">
      <c r="A3349" t="s">
        <v>5039</v>
      </c>
      <c r="B3349" t="s">
        <v>545</v>
      </c>
      <c r="C3349" t="s">
        <v>73</v>
      </c>
      <c r="D3349" t="s">
        <v>49</v>
      </c>
      <c r="E3349" t="s">
        <v>27</v>
      </c>
      <c r="F3349" s="1" t="s">
        <v>15403</v>
      </c>
      <c r="G3349">
        <v>186</v>
      </c>
      <c r="H3349" t="s">
        <v>86</v>
      </c>
      <c r="I3349">
        <v>1691</v>
      </c>
      <c r="J3349">
        <v>583.71</v>
      </c>
      <c r="K3349">
        <f>Passenger_Data[[#This Row],[Price_USD]]*1</f>
        <v>583.71</v>
      </c>
      <c r="L3349">
        <v>59</v>
      </c>
      <c r="M3349" t="s">
        <v>40</v>
      </c>
      <c r="N3349" t="s">
        <v>41</v>
      </c>
      <c r="O3349" t="s">
        <v>56</v>
      </c>
      <c r="P3349" t="s">
        <v>50</v>
      </c>
      <c r="Q3349">
        <v>2</v>
      </c>
      <c r="R3349" t="s">
        <v>65</v>
      </c>
      <c r="S3349" t="s">
        <v>35</v>
      </c>
      <c r="T3349">
        <v>5.9</v>
      </c>
      <c r="U3349">
        <v>10</v>
      </c>
      <c r="V3349">
        <v>34</v>
      </c>
      <c r="W3349">
        <v>0</v>
      </c>
      <c r="X3349">
        <v>0</v>
      </c>
      <c r="Y3349" t="s">
        <v>45</v>
      </c>
    </row>
    <row r="3350" spans="1:25" x14ac:dyDescent="0.25">
      <c r="A3350" t="s">
        <v>5040</v>
      </c>
      <c r="B3350" t="s">
        <v>1162</v>
      </c>
      <c r="C3350" t="s">
        <v>26</v>
      </c>
      <c r="D3350" t="s">
        <v>49</v>
      </c>
      <c r="E3350" t="s">
        <v>49</v>
      </c>
      <c r="F3350" s="1" t="s">
        <v>15404</v>
      </c>
      <c r="G3350">
        <v>118</v>
      </c>
      <c r="H3350" t="s">
        <v>86</v>
      </c>
      <c r="I3350">
        <v>1293</v>
      </c>
      <c r="J3350">
        <v>424.14</v>
      </c>
      <c r="K3350">
        <f>Passenger_Data[[#This Row],[Price_USD]]*1</f>
        <v>424.14</v>
      </c>
      <c r="L3350">
        <v>78</v>
      </c>
      <c r="M3350" t="s">
        <v>30</v>
      </c>
      <c r="N3350" t="s">
        <v>31</v>
      </c>
      <c r="O3350" t="s">
        <v>56</v>
      </c>
      <c r="P3350" t="s">
        <v>264</v>
      </c>
      <c r="Q3350">
        <v>0</v>
      </c>
      <c r="R3350" t="s">
        <v>65</v>
      </c>
      <c r="S3350" t="s">
        <v>35</v>
      </c>
      <c r="T3350">
        <v>10</v>
      </c>
      <c r="U3350">
        <v>1</v>
      </c>
      <c r="V3350">
        <v>23</v>
      </c>
      <c r="W3350">
        <v>0</v>
      </c>
      <c r="X3350">
        <v>0</v>
      </c>
      <c r="Y3350" t="s">
        <v>77</v>
      </c>
    </row>
    <row r="3351" spans="1:25" x14ac:dyDescent="0.25">
      <c r="A3351" t="s">
        <v>5041</v>
      </c>
      <c r="B3351" t="s">
        <v>4573</v>
      </c>
      <c r="C3351" t="s">
        <v>26</v>
      </c>
      <c r="D3351" t="s">
        <v>55</v>
      </c>
      <c r="E3351" t="s">
        <v>55</v>
      </c>
      <c r="F3351" s="1" t="s">
        <v>15405</v>
      </c>
      <c r="G3351">
        <v>143</v>
      </c>
      <c r="H3351" t="s">
        <v>29</v>
      </c>
      <c r="I3351">
        <v>1076</v>
      </c>
      <c r="J3351">
        <v>377.58</v>
      </c>
      <c r="K3351">
        <f>Passenger_Data[[#This Row],[Price_USD]]*1</f>
        <v>377.58</v>
      </c>
      <c r="L3351">
        <v>76</v>
      </c>
      <c r="M3351" t="s">
        <v>40</v>
      </c>
      <c r="N3351" t="s">
        <v>31</v>
      </c>
      <c r="O3351" t="s">
        <v>56</v>
      </c>
      <c r="P3351" t="s">
        <v>50</v>
      </c>
      <c r="Q3351">
        <v>3</v>
      </c>
      <c r="R3351" t="s">
        <v>43</v>
      </c>
      <c r="S3351" t="s">
        <v>44</v>
      </c>
      <c r="T3351">
        <v>7.8</v>
      </c>
      <c r="U3351">
        <v>4</v>
      </c>
      <c r="V3351">
        <v>114</v>
      </c>
      <c r="W3351">
        <v>1</v>
      </c>
      <c r="X3351">
        <v>0</v>
      </c>
      <c r="Y3351" t="s">
        <v>36</v>
      </c>
    </row>
    <row r="3352" spans="1:25" x14ac:dyDescent="0.25">
      <c r="A3352" t="s">
        <v>5042</v>
      </c>
      <c r="B3352" t="s">
        <v>1660</v>
      </c>
      <c r="C3352" t="s">
        <v>48</v>
      </c>
      <c r="D3352" t="s">
        <v>28</v>
      </c>
      <c r="E3352" t="s">
        <v>49</v>
      </c>
      <c r="F3352" s="1" t="s">
        <v>15406</v>
      </c>
      <c r="G3352">
        <v>281</v>
      </c>
      <c r="H3352" t="s">
        <v>29</v>
      </c>
      <c r="I3352">
        <v>737</v>
      </c>
      <c r="J3352">
        <v>215.19</v>
      </c>
      <c r="K3352">
        <f>Passenger_Data[[#This Row],[Price_USD]]*1</f>
        <v>215.19</v>
      </c>
      <c r="L3352">
        <v>33</v>
      </c>
      <c r="M3352" t="s">
        <v>30</v>
      </c>
      <c r="N3352" t="s">
        <v>41</v>
      </c>
      <c r="O3352" t="s">
        <v>56</v>
      </c>
      <c r="P3352" t="s">
        <v>83</v>
      </c>
      <c r="Q3352">
        <v>0</v>
      </c>
      <c r="R3352" t="s">
        <v>43</v>
      </c>
      <c r="S3352" t="s">
        <v>61</v>
      </c>
      <c r="T3352">
        <v>4.7</v>
      </c>
      <c r="U3352">
        <v>0</v>
      </c>
      <c r="V3352">
        <v>104</v>
      </c>
      <c r="W3352">
        <v>0</v>
      </c>
      <c r="X3352">
        <v>0</v>
      </c>
      <c r="Y3352" t="s">
        <v>77</v>
      </c>
    </row>
    <row r="3353" spans="1:25" x14ac:dyDescent="0.25">
      <c r="A3353" t="s">
        <v>5043</v>
      </c>
      <c r="B3353" t="s">
        <v>904</v>
      </c>
      <c r="C3353" t="s">
        <v>82</v>
      </c>
      <c r="D3353" t="s">
        <v>39</v>
      </c>
      <c r="E3353" t="s">
        <v>59</v>
      </c>
      <c r="F3353" s="1" t="s">
        <v>15407</v>
      </c>
      <c r="G3353">
        <v>197</v>
      </c>
      <c r="H3353" t="s">
        <v>29</v>
      </c>
      <c r="I3353">
        <v>1257</v>
      </c>
      <c r="J3353">
        <v>351.1</v>
      </c>
      <c r="K3353">
        <f>Passenger_Data[[#This Row],[Price_USD]]*1</f>
        <v>351.1</v>
      </c>
      <c r="L3353">
        <v>57</v>
      </c>
      <c r="M3353" t="s">
        <v>40</v>
      </c>
      <c r="N3353" t="s">
        <v>31</v>
      </c>
      <c r="O3353" t="s">
        <v>33</v>
      </c>
      <c r="P3353" t="s">
        <v>50</v>
      </c>
      <c r="Q3353">
        <v>1</v>
      </c>
      <c r="R3353" t="s">
        <v>43</v>
      </c>
      <c r="S3353" t="s">
        <v>68</v>
      </c>
      <c r="T3353">
        <v>8.3000000000000007</v>
      </c>
      <c r="U3353">
        <v>0</v>
      </c>
      <c r="V3353">
        <v>83</v>
      </c>
      <c r="W3353">
        <v>0</v>
      </c>
      <c r="X3353">
        <v>0</v>
      </c>
      <c r="Y3353" t="s">
        <v>45</v>
      </c>
    </row>
    <row r="3354" spans="1:25" x14ac:dyDescent="0.25">
      <c r="A3354" t="s">
        <v>5044</v>
      </c>
      <c r="B3354" t="s">
        <v>925</v>
      </c>
      <c r="C3354" t="s">
        <v>48</v>
      </c>
      <c r="D3354" t="s">
        <v>76</v>
      </c>
      <c r="E3354" t="s">
        <v>55</v>
      </c>
      <c r="F3354" s="1" t="s">
        <v>15408</v>
      </c>
      <c r="G3354">
        <v>255</v>
      </c>
      <c r="H3354" t="s">
        <v>29</v>
      </c>
      <c r="I3354">
        <v>1453</v>
      </c>
      <c r="J3354">
        <v>408.18</v>
      </c>
      <c r="K3354">
        <f>Passenger_Data[[#This Row],[Price_USD]]*1</f>
        <v>408.18</v>
      </c>
      <c r="L3354">
        <v>79</v>
      </c>
      <c r="M3354" t="s">
        <v>30</v>
      </c>
      <c r="N3354" t="s">
        <v>31</v>
      </c>
      <c r="O3354" t="s">
        <v>33</v>
      </c>
      <c r="P3354" t="s">
        <v>50</v>
      </c>
      <c r="Q3354">
        <v>2</v>
      </c>
      <c r="R3354" t="s">
        <v>65</v>
      </c>
      <c r="S3354" t="s">
        <v>35</v>
      </c>
      <c r="T3354">
        <v>8</v>
      </c>
      <c r="U3354">
        <v>11</v>
      </c>
      <c r="V3354">
        <v>34</v>
      </c>
      <c r="W3354">
        <v>0</v>
      </c>
      <c r="X3354">
        <v>0</v>
      </c>
      <c r="Y3354" t="s">
        <v>45</v>
      </c>
    </row>
    <row r="3355" spans="1:25" x14ac:dyDescent="0.25">
      <c r="A3355" t="s">
        <v>5045</v>
      </c>
      <c r="B3355" t="s">
        <v>2425</v>
      </c>
      <c r="C3355" t="s">
        <v>48</v>
      </c>
      <c r="D3355" t="s">
        <v>49</v>
      </c>
      <c r="E3355" t="s">
        <v>64</v>
      </c>
      <c r="F3355" s="1" t="s">
        <v>15409</v>
      </c>
      <c r="G3355">
        <v>203</v>
      </c>
      <c r="H3355" t="s">
        <v>29</v>
      </c>
      <c r="I3355">
        <v>1137</v>
      </c>
      <c r="J3355">
        <v>342.54</v>
      </c>
      <c r="K3355">
        <f>Passenger_Data[[#This Row],[Price_USD]]*1</f>
        <v>342.54</v>
      </c>
      <c r="L3355">
        <v>68</v>
      </c>
      <c r="M3355" t="s">
        <v>40</v>
      </c>
      <c r="N3355" t="s">
        <v>41</v>
      </c>
      <c r="O3355" t="s">
        <v>56</v>
      </c>
      <c r="P3355" t="s">
        <v>33</v>
      </c>
      <c r="Q3355">
        <v>1</v>
      </c>
      <c r="R3355" t="s">
        <v>65</v>
      </c>
      <c r="S3355" t="s">
        <v>35</v>
      </c>
      <c r="T3355">
        <v>7.2</v>
      </c>
      <c r="U3355">
        <v>3</v>
      </c>
      <c r="V3355">
        <v>43</v>
      </c>
      <c r="W3355">
        <v>0</v>
      </c>
      <c r="X3355">
        <v>0</v>
      </c>
      <c r="Y3355" t="s">
        <v>77</v>
      </c>
    </row>
    <row r="3356" spans="1:25" x14ac:dyDescent="0.25">
      <c r="A3356" t="s">
        <v>5046</v>
      </c>
      <c r="B3356" t="s">
        <v>2312</v>
      </c>
      <c r="C3356" t="s">
        <v>73</v>
      </c>
      <c r="D3356" t="s">
        <v>49</v>
      </c>
      <c r="E3356" t="s">
        <v>64</v>
      </c>
      <c r="F3356" s="1" t="s">
        <v>15410</v>
      </c>
      <c r="G3356">
        <v>265</v>
      </c>
      <c r="H3356" t="s">
        <v>86</v>
      </c>
      <c r="I3356">
        <v>1299</v>
      </c>
      <c r="J3356">
        <v>454.59</v>
      </c>
      <c r="K3356">
        <f>Passenger_Data[[#This Row],[Price_USD]]*1</f>
        <v>454.59</v>
      </c>
      <c r="L3356">
        <v>56</v>
      </c>
      <c r="M3356" t="s">
        <v>30</v>
      </c>
      <c r="N3356" t="s">
        <v>31</v>
      </c>
      <c r="O3356" t="s">
        <v>56</v>
      </c>
      <c r="P3356" t="s">
        <v>50</v>
      </c>
      <c r="Q3356">
        <v>0</v>
      </c>
      <c r="R3356" t="s">
        <v>51</v>
      </c>
      <c r="S3356" t="s">
        <v>35</v>
      </c>
      <c r="T3356">
        <v>5.9</v>
      </c>
      <c r="U3356">
        <v>5</v>
      </c>
      <c r="V3356">
        <v>92</v>
      </c>
      <c r="W3356">
        <v>0</v>
      </c>
      <c r="X3356">
        <v>0</v>
      </c>
      <c r="Y3356" t="s">
        <v>77</v>
      </c>
    </row>
    <row r="3357" spans="1:25" x14ac:dyDescent="0.25">
      <c r="A3357" t="s">
        <v>5047</v>
      </c>
      <c r="B3357" t="s">
        <v>5048</v>
      </c>
      <c r="C3357" t="s">
        <v>82</v>
      </c>
      <c r="D3357" t="s">
        <v>39</v>
      </c>
      <c r="E3357" t="s">
        <v>55</v>
      </c>
      <c r="F3357" s="1" t="s">
        <v>15411</v>
      </c>
      <c r="G3357">
        <v>163</v>
      </c>
      <c r="H3357" t="s">
        <v>86</v>
      </c>
      <c r="I3357">
        <v>1314</v>
      </c>
      <c r="J3357">
        <v>151.43</v>
      </c>
      <c r="K3357">
        <f>Passenger_Data[[#This Row],[Price_USD]]*1</f>
        <v>151.43</v>
      </c>
      <c r="L3357">
        <v>74</v>
      </c>
      <c r="M3357" t="s">
        <v>30</v>
      </c>
      <c r="N3357" t="s">
        <v>31</v>
      </c>
      <c r="O3357" t="s">
        <v>42</v>
      </c>
      <c r="P3357" t="s">
        <v>50</v>
      </c>
      <c r="Q3357">
        <v>0</v>
      </c>
      <c r="R3357" t="s">
        <v>65</v>
      </c>
      <c r="S3357" t="s">
        <v>44</v>
      </c>
      <c r="T3357">
        <v>8.6</v>
      </c>
      <c r="U3357">
        <v>8</v>
      </c>
      <c r="V3357">
        <v>15</v>
      </c>
      <c r="W3357">
        <v>0</v>
      </c>
      <c r="X3357">
        <v>0</v>
      </c>
      <c r="Y3357" t="s">
        <v>36</v>
      </c>
    </row>
    <row r="3358" spans="1:25" x14ac:dyDescent="0.25">
      <c r="A3358" t="s">
        <v>5049</v>
      </c>
      <c r="B3358" t="s">
        <v>5050</v>
      </c>
      <c r="C3358" t="s">
        <v>73</v>
      </c>
      <c r="D3358" t="s">
        <v>76</v>
      </c>
      <c r="E3358" t="s">
        <v>55</v>
      </c>
      <c r="F3358" s="1" t="s">
        <v>15412</v>
      </c>
      <c r="G3358">
        <v>143</v>
      </c>
      <c r="H3358" t="s">
        <v>29</v>
      </c>
      <c r="I3358">
        <v>658</v>
      </c>
      <c r="J3358">
        <v>275.5</v>
      </c>
      <c r="K3358">
        <f>Passenger_Data[[#This Row],[Price_USD]]*1</f>
        <v>275.5</v>
      </c>
      <c r="L3358">
        <v>53</v>
      </c>
      <c r="M3358" t="s">
        <v>30</v>
      </c>
      <c r="N3358" t="s">
        <v>31</v>
      </c>
      <c r="O3358" t="s">
        <v>33</v>
      </c>
      <c r="P3358" t="s">
        <v>83</v>
      </c>
      <c r="Q3358">
        <v>0</v>
      </c>
      <c r="R3358" t="s">
        <v>43</v>
      </c>
      <c r="S3358" t="s">
        <v>44</v>
      </c>
      <c r="T3358">
        <v>8.5</v>
      </c>
      <c r="U3358">
        <v>6</v>
      </c>
      <c r="V3358">
        <v>73</v>
      </c>
      <c r="W3358">
        <v>1</v>
      </c>
      <c r="X3358">
        <v>0</v>
      </c>
      <c r="Y3358" t="s">
        <v>45</v>
      </c>
    </row>
    <row r="3359" spans="1:25" x14ac:dyDescent="0.25">
      <c r="A3359" t="s">
        <v>5051</v>
      </c>
      <c r="B3359" t="s">
        <v>2851</v>
      </c>
      <c r="C3359" t="s">
        <v>26</v>
      </c>
      <c r="D3359" t="s">
        <v>59</v>
      </c>
      <c r="E3359" t="s">
        <v>49</v>
      </c>
      <c r="F3359" s="1" t="s">
        <v>15413</v>
      </c>
      <c r="G3359">
        <v>212</v>
      </c>
      <c r="H3359" t="s">
        <v>29</v>
      </c>
      <c r="I3359">
        <v>1109</v>
      </c>
      <c r="J3359">
        <v>229.98</v>
      </c>
      <c r="K3359">
        <f>Passenger_Data[[#This Row],[Price_USD]]*1</f>
        <v>229.98</v>
      </c>
      <c r="L3359">
        <v>18</v>
      </c>
      <c r="M3359" t="s">
        <v>40</v>
      </c>
      <c r="N3359" t="s">
        <v>41</v>
      </c>
      <c r="O3359" t="s">
        <v>32</v>
      </c>
      <c r="P3359" t="s">
        <v>83</v>
      </c>
      <c r="Q3359">
        <v>1</v>
      </c>
      <c r="R3359" t="s">
        <v>51</v>
      </c>
      <c r="S3359" t="s">
        <v>68</v>
      </c>
      <c r="T3359">
        <v>8.5</v>
      </c>
      <c r="U3359">
        <v>4</v>
      </c>
      <c r="V3359">
        <v>49</v>
      </c>
      <c r="W3359">
        <v>0</v>
      </c>
      <c r="X3359">
        <v>0</v>
      </c>
      <c r="Y3359" t="s">
        <v>45</v>
      </c>
    </row>
    <row r="3360" spans="1:25" x14ac:dyDescent="0.25">
      <c r="A3360" t="s">
        <v>5052</v>
      </c>
      <c r="B3360" t="s">
        <v>1250</v>
      </c>
      <c r="C3360" t="s">
        <v>73</v>
      </c>
      <c r="D3360" t="s">
        <v>28</v>
      </c>
      <c r="E3360" t="s">
        <v>49</v>
      </c>
      <c r="F3360" s="1" t="s">
        <v>15414</v>
      </c>
      <c r="G3360">
        <v>107</v>
      </c>
      <c r="H3360" t="s">
        <v>29</v>
      </c>
      <c r="I3360">
        <v>1177</v>
      </c>
      <c r="J3360">
        <v>347.47</v>
      </c>
      <c r="K3360">
        <f>Passenger_Data[[#This Row],[Price_USD]]*1</f>
        <v>347.47</v>
      </c>
      <c r="L3360">
        <v>54</v>
      </c>
      <c r="M3360" t="s">
        <v>40</v>
      </c>
      <c r="N3360" t="s">
        <v>31</v>
      </c>
      <c r="O3360" t="s">
        <v>32</v>
      </c>
      <c r="P3360" t="s">
        <v>50</v>
      </c>
      <c r="Q3360">
        <v>0</v>
      </c>
      <c r="R3360" t="s">
        <v>34</v>
      </c>
      <c r="S3360" t="s">
        <v>44</v>
      </c>
      <c r="T3360">
        <v>7.2</v>
      </c>
      <c r="U3360">
        <v>3</v>
      </c>
      <c r="V3360">
        <v>58</v>
      </c>
      <c r="W3360">
        <v>0</v>
      </c>
      <c r="X3360">
        <v>1</v>
      </c>
      <c r="Y3360" t="s">
        <v>36</v>
      </c>
    </row>
    <row r="3361" spans="1:25" x14ac:dyDescent="0.25">
      <c r="A3361" t="s">
        <v>5053</v>
      </c>
      <c r="B3361" t="s">
        <v>404</v>
      </c>
      <c r="C3361" t="s">
        <v>82</v>
      </c>
      <c r="D3361" t="s">
        <v>59</v>
      </c>
      <c r="E3361" t="s">
        <v>76</v>
      </c>
      <c r="F3361" s="1" t="s">
        <v>15415</v>
      </c>
      <c r="G3361">
        <v>217</v>
      </c>
      <c r="H3361" t="s">
        <v>29</v>
      </c>
      <c r="I3361">
        <v>1851</v>
      </c>
      <c r="J3361">
        <v>249.41</v>
      </c>
      <c r="K3361">
        <f>Passenger_Data[[#This Row],[Price_USD]]*1</f>
        <v>249.41</v>
      </c>
      <c r="L3361">
        <v>61</v>
      </c>
      <c r="M3361" t="s">
        <v>40</v>
      </c>
      <c r="N3361" t="s">
        <v>60</v>
      </c>
      <c r="O3361" t="s">
        <v>32</v>
      </c>
      <c r="P3361" t="s">
        <v>83</v>
      </c>
      <c r="Q3361">
        <v>0</v>
      </c>
      <c r="R3361" t="s">
        <v>65</v>
      </c>
      <c r="S3361" t="s">
        <v>68</v>
      </c>
      <c r="T3361">
        <v>5.7</v>
      </c>
      <c r="U3361">
        <v>6</v>
      </c>
      <c r="V3361">
        <v>57</v>
      </c>
      <c r="W3361">
        <v>0</v>
      </c>
      <c r="X3361">
        <v>0</v>
      </c>
      <c r="Y3361" t="s">
        <v>36</v>
      </c>
    </row>
    <row r="3362" spans="1:25" x14ac:dyDescent="0.25">
      <c r="A3362" t="s">
        <v>5054</v>
      </c>
      <c r="B3362" t="s">
        <v>4535</v>
      </c>
      <c r="C3362" t="s">
        <v>73</v>
      </c>
      <c r="D3362" t="s">
        <v>64</v>
      </c>
      <c r="E3362" t="s">
        <v>39</v>
      </c>
      <c r="F3362" s="1" t="s">
        <v>15416</v>
      </c>
      <c r="G3362">
        <v>177</v>
      </c>
      <c r="H3362" t="s">
        <v>29</v>
      </c>
      <c r="I3362">
        <v>1426</v>
      </c>
      <c r="J3362">
        <v>155.44</v>
      </c>
      <c r="K3362">
        <f>Passenger_Data[[#This Row],[Price_USD]]*1</f>
        <v>155.44</v>
      </c>
      <c r="L3362">
        <v>50</v>
      </c>
      <c r="M3362" t="s">
        <v>30</v>
      </c>
      <c r="N3362" t="s">
        <v>31</v>
      </c>
      <c r="O3362" t="s">
        <v>42</v>
      </c>
      <c r="P3362" t="s">
        <v>50</v>
      </c>
      <c r="Q3362">
        <v>2</v>
      </c>
      <c r="R3362" t="s">
        <v>65</v>
      </c>
      <c r="S3362" t="s">
        <v>61</v>
      </c>
      <c r="T3362">
        <v>8</v>
      </c>
      <c r="U3362">
        <v>11</v>
      </c>
      <c r="V3362">
        <v>30</v>
      </c>
      <c r="W3362">
        <v>0</v>
      </c>
      <c r="X3362">
        <v>0</v>
      </c>
      <c r="Y3362" t="s">
        <v>45</v>
      </c>
    </row>
    <row r="3363" spans="1:25" x14ac:dyDescent="0.25">
      <c r="A3363" t="s">
        <v>5055</v>
      </c>
      <c r="B3363" t="s">
        <v>1603</v>
      </c>
      <c r="C3363" t="s">
        <v>48</v>
      </c>
      <c r="D3363" t="s">
        <v>39</v>
      </c>
      <c r="E3363" t="s">
        <v>49</v>
      </c>
      <c r="F3363" s="1" t="s">
        <v>15417</v>
      </c>
      <c r="G3363">
        <v>167</v>
      </c>
      <c r="H3363" t="s">
        <v>29</v>
      </c>
      <c r="I3363">
        <v>1350</v>
      </c>
      <c r="J3363">
        <v>355</v>
      </c>
      <c r="K3363">
        <f>Passenger_Data[[#This Row],[Price_USD]]*1</f>
        <v>355</v>
      </c>
      <c r="L3363">
        <v>73</v>
      </c>
      <c r="M3363" t="s">
        <v>30</v>
      </c>
      <c r="N3363" t="s">
        <v>31</v>
      </c>
      <c r="O3363" t="s">
        <v>42</v>
      </c>
      <c r="P3363" t="s">
        <v>50</v>
      </c>
      <c r="Q3363">
        <v>2</v>
      </c>
      <c r="R3363" t="s">
        <v>43</v>
      </c>
      <c r="S3363" t="s">
        <v>35</v>
      </c>
      <c r="T3363">
        <v>10</v>
      </c>
      <c r="U3363">
        <v>4</v>
      </c>
      <c r="V3363">
        <v>38</v>
      </c>
      <c r="W3363">
        <v>0</v>
      </c>
      <c r="X3363">
        <v>0</v>
      </c>
      <c r="Y3363" t="s">
        <v>77</v>
      </c>
    </row>
    <row r="3364" spans="1:25" x14ac:dyDescent="0.25">
      <c r="A3364" t="s">
        <v>5056</v>
      </c>
      <c r="B3364" t="s">
        <v>1391</v>
      </c>
      <c r="C3364" t="s">
        <v>73</v>
      </c>
      <c r="D3364" t="s">
        <v>55</v>
      </c>
      <c r="E3364" t="s">
        <v>49</v>
      </c>
      <c r="F3364" s="1" t="s">
        <v>15418</v>
      </c>
      <c r="G3364">
        <v>119</v>
      </c>
      <c r="H3364" t="s">
        <v>29</v>
      </c>
      <c r="I3364">
        <v>1126</v>
      </c>
      <c r="J3364">
        <v>512.15</v>
      </c>
      <c r="K3364">
        <f>Passenger_Data[[#This Row],[Price_USD]]*1</f>
        <v>512.15</v>
      </c>
      <c r="L3364">
        <v>52</v>
      </c>
      <c r="M3364" t="s">
        <v>30</v>
      </c>
      <c r="N3364" t="s">
        <v>31</v>
      </c>
      <c r="O3364" t="s">
        <v>56</v>
      </c>
      <c r="P3364" t="s">
        <v>33</v>
      </c>
      <c r="Q3364">
        <v>0</v>
      </c>
      <c r="R3364" t="s">
        <v>65</v>
      </c>
      <c r="S3364" t="s">
        <v>44</v>
      </c>
      <c r="T3364">
        <v>5.8</v>
      </c>
      <c r="U3364">
        <v>15</v>
      </c>
      <c r="V3364">
        <v>91</v>
      </c>
      <c r="W3364">
        <v>0</v>
      </c>
      <c r="X3364">
        <v>0</v>
      </c>
      <c r="Y3364" t="s">
        <v>77</v>
      </c>
    </row>
    <row r="3365" spans="1:25" x14ac:dyDescent="0.25">
      <c r="A3365" t="s">
        <v>5057</v>
      </c>
      <c r="B3365" t="s">
        <v>4683</v>
      </c>
      <c r="C3365" t="s">
        <v>48</v>
      </c>
      <c r="D3365" t="s">
        <v>59</v>
      </c>
      <c r="E3365" t="s">
        <v>64</v>
      </c>
      <c r="F3365" s="1" t="s">
        <v>15419</v>
      </c>
      <c r="G3365">
        <v>171</v>
      </c>
      <c r="H3365" t="s">
        <v>29</v>
      </c>
      <c r="I3365">
        <v>1063</v>
      </c>
      <c r="J3365">
        <v>415.19</v>
      </c>
      <c r="K3365">
        <f>Passenger_Data[[#This Row],[Price_USD]]*1</f>
        <v>415.19</v>
      </c>
      <c r="L3365">
        <v>60</v>
      </c>
      <c r="M3365" t="s">
        <v>30</v>
      </c>
      <c r="N3365" t="s">
        <v>60</v>
      </c>
      <c r="O3365" t="s">
        <v>33</v>
      </c>
      <c r="P3365" t="s">
        <v>264</v>
      </c>
      <c r="Q3365">
        <v>3</v>
      </c>
      <c r="R3365" t="s">
        <v>43</v>
      </c>
      <c r="S3365" t="s">
        <v>61</v>
      </c>
      <c r="T3365">
        <v>4.9000000000000004</v>
      </c>
      <c r="U3365">
        <v>7</v>
      </c>
      <c r="V3365">
        <v>36</v>
      </c>
      <c r="W3365">
        <v>1</v>
      </c>
      <c r="X3365">
        <v>0</v>
      </c>
      <c r="Y3365" t="s">
        <v>36</v>
      </c>
    </row>
    <row r="3366" spans="1:25" x14ac:dyDescent="0.25">
      <c r="A3366" t="s">
        <v>5058</v>
      </c>
      <c r="B3366" t="s">
        <v>4663</v>
      </c>
      <c r="C3366" t="s">
        <v>82</v>
      </c>
      <c r="D3366" t="s">
        <v>39</v>
      </c>
      <c r="E3366" t="s">
        <v>49</v>
      </c>
      <c r="F3366" s="1" t="s">
        <v>15420</v>
      </c>
      <c r="G3366">
        <v>243</v>
      </c>
      <c r="H3366" t="s">
        <v>29</v>
      </c>
      <c r="I3366">
        <v>862</v>
      </c>
      <c r="J3366">
        <v>313.85000000000002</v>
      </c>
      <c r="K3366">
        <f>Passenger_Data[[#This Row],[Price_USD]]*1</f>
        <v>313.85000000000002</v>
      </c>
      <c r="L3366">
        <v>48</v>
      </c>
      <c r="M3366" t="s">
        <v>40</v>
      </c>
      <c r="N3366" t="s">
        <v>60</v>
      </c>
      <c r="O3366" t="s">
        <v>33</v>
      </c>
      <c r="P3366" t="s">
        <v>33</v>
      </c>
      <c r="Q3366">
        <v>1</v>
      </c>
      <c r="R3366" t="s">
        <v>43</v>
      </c>
      <c r="S3366" t="s">
        <v>35</v>
      </c>
      <c r="T3366">
        <v>5.7</v>
      </c>
      <c r="U3366">
        <v>22</v>
      </c>
      <c r="V3366">
        <v>118</v>
      </c>
      <c r="W3366">
        <v>0</v>
      </c>
      <c r="X3366">
        <v>0</v>
      </c>
      <c r="Y3366" t="s">
        <v>36</v>
      </c>
    </row>
    <row r="3367" spans="1:25" x14ac:dyDescent="0.25">
      <c r="A3367" t="s">
        <v>5059</v>
      </c>
      <c r="B3367" t="s">
        <v>1872</v>
      </c>
      <c r="C3367" t="s">
        <v>48</v>
      </c>
      <c r="D3367" t="s">
        <v>59</v>
      </c>
      <c r="E3367" t="s">
        <v>49</v>
      </c>
      <c r="F3367" s="1" t="s">
        <v>15421</v>
      </c>
      <c r="G3367">
        <v>283</v>
      </c>
      <c r="H3367" t="s">
        <v>86</v>
      </c>
      <c r="I3367">
        <v>1789</v>
      </c>
      <c r="J3367">
        <v>498.66</v>
      </c>
      <c r="K3367">
        <f>Passenger_Data[[#This Row],[Price_USD]]*1</f>
        <v>498.66</v>
      </c>
      <c r="L3367">
        <v>55</v>
      </c>
      <c r="M3367" t="s">
        <v>30</v>
      </c>
      <c r="N3367" t="s">
        <v>41</v>
      </c>
      <c r="O3367" t="s">
        <v>42</v>
      </c>
      <c r="P3367" t="s">
        <v>50</v>
      </c>
      <c r="Q3367">
        <v>1</v>
      </c>
      <c r="R3367" t="s">
        <v>34</v>
      </c>
      <c r="S3367" t="s">
        <v>44</v>
      </c>
      <c r="T3367">
        <v>7.2</v>
      </c>
      <c r="U3367">
        <v>2</v>
      </c>
      <c r="V3367">
        <v>66</v>
      </c>
      <c r="W3367">
        <v>0</v>
      </c>
      <c r="X3367">
        <v>0</v>
      </c>
      <c r="Y3367" t="s">
        <v>77</v>
      </c>
    </row>
    <row r="3368" spans="1:25" x14ac:dyDescent="0.25">
      <c r="A3368" t="s">
        <v>5060</v>
      </c>
      <c r="B3368" t="s">
        <v>2402</v>
      </c>
      <c r="C3368" t="s">
        <v>82</v>
      </c>
      <c r="D3368" t="s">
        <v>28</v>
      </c>
      <c r="E3368" t="s">
        <v>49</v>
      </c>
      <c r="F3368" s="1" t="s">
        <v>15422</v>
      </c>
      <c r="G3368">
        <v>180</v>
      </c>
      <c r="H3368" t="s">
        <v>29</v>
      </c>
      <c r="I3368">
        <v>1330</v>
      </c>
      <c r="J3368">
        <v>235.27</v>
      </c>
      <c r="K3368">
        <f>Passenger_Data[[#This Row],[Price_USD]]*1</f>
        <v>235.27</v>
      </c>
      <c r="L3368">
        <v>57</v>
      </c>
      <c r="M3368" t="s">
        <v>30</v>
      </c>
      <c r="N3368" t="s">
        <v>41</v>
      </c>
      <c r="O3368" t="s">
        <v>33</v>
      </c>
      <c r="P3368" t="s">
        <v>83</v>
      </c>
      <c r="Q3368">
        <v>0</v>
      </c>
      <c r="R3368" t="s">
        <v>51</v>
      </c>
      <c r="S3368" t="s">
        <v>44</v>
      </c>
      <c r="T3368">
        <v>6.6</v>
      </c>
      <c r="U3368">
        <v>12</v>
      </c>
      <c r="V3368">
        <v>2</v>
      </c>
      <c r="W3368">
        <v>0</v>
      </c>
      <c r="X3368">
        <v>0</v>
      </c>
      <c r="Y3368" t="s">
        <v>36</v>
      </c>
    </row>
    <row r="3369" spans="1:25" x14ac:dyDescent="0.25">
      <c r="A3369" t="s">
        <v>5061</v>
      </c>
      <c r="B3369" t="s">
        <v>816</v>
      </c>
      <c r="C3369" t="s">
        <v>54</v>
      </c>
      <c r="D3369" t="s">
        <v>64</v>
      </c>
      <c r="E3369" t="s">
        <v>39</v>
      </c>
      <c r="F3369" s="1" t="s">
        <v>15423</v>
      </c>
      <c r="G3369">
        <v>227</v>
      </c>
      <c r="H3369" t="s">
        <v>29</v>
      </c>
      <c r="I3369">
        <v>1230</v>
      </c>
      <c r="J3369">
        <v>376.02</v>
      </c>
      <c r="K3369">
        <f>Passenger_Data[[#This Row],[Price_USD]]*1</f>
        <v>376.02</v>
      </c>
      <c r="L3369">
        <v>38</v>
      </c>
      <c r="M3369" t="s">
        <v>30</v>
      </c>
      <c r="N3369" t="s">
        <v>31</v>
      </c>
      <c r="O3369" t="s">
        <v>56</v>
      </c>
      <c r="P3369" t="s">
        <v>50</v>
      </c>
      <c r="Q3369">
        <v>1</v>
      </c>
      <c r="R3369" t="s">
        <v>51</v>
      </c>
      <c r="S3369" t="s">
        <v>35</v>
      </c>
      <c r="T3369">
        <v>8.1999999999999993</v>
      </c>
      <c r="U3369">
        <v>41</v>
      </c>
      <c r="V3369">
        <v>117</v>
      </c>
      <c r="W3369">
        <v>0</v>
      </c>
      <c r="X3369">
        <v>1</v>
      </c>
      <c r="Y3369" t="s">
        <v>45</v>
      </c>
    </row>
    <row r="3370" spans="1:25" x14ac:dyDescent="0.25">
      <c r="A3370" t="s">
        <v>5062</v>
      </c>
      <c r="B3370" t="s">
        <v>1024</v>
      </c>
      <c r="C3370" t="s">
        <v>73</v>
      </c>
      <c r="D3370" t="s">
        <v>28</v>
      </c>
      <c r="E3370" t="s">
        <v>64</v>
      </c>
      <c r="F3370" s="1" t="s">
        <v>15424</v>
      </c>
      <c r="G3370">
        <v>260</v>
      </c>
      <c r="H3370" t="s">
        <v>108</v>
      </c>
      <c r="I3370">
        <v>1087</v>
      </c>
      <c r="J3370">
        <v>339.86</v>
      </c>
      <c r="K3370">
        <f>Passenger_Data[[#This Row],[Price_USD]]*1</f>
        <v>339.86</v>
      </c>
      <c r="L3370">
        <v>19</v>
      </c>
      <c r="M3370" t="s">
        <v>40</v>
      </c>
      <c r="N3370" t="s">
        <v>41</v>
      </c>
      <c r="O3370" t="s">
        <v>56</v>
      </c>
      <c r="P3370" t="s">
        <v>50</v>
      </c>
      <c r="Q3370">
        <v>1</v>
      </c>
      <c r="R3370" t="s">
        <v>65</v>
      </c>
      <c r="S3370" t="s">
        <v>44</v>
      </c>
      <c r="T3370">
        <v>6.5</v>
      </c>
      <c r="U3370">
        <v>2</v>
      </c>
      <c r="V3370">
        <v>89</v>
      </c>
      <c r="W3370">
        <v>0</v>
      </c>
      <c r="X3370">
        <v>0</v>
      </c>
      <c r="Y3370" t="s">
        <v>36</v>
      </c>
    </row>
    <row r="3371" spans="1:25" x14ac:dyDescent="0.25">
      <c r="A3371" t="s">
        <v>5063</v>
      </c>
      <c r="B3371" t="s">
        <v>2017</v>
      </c>
      <c r="C3371" t="s">
        <v>26</v>
      </c>
      <c r="D3371" t="s">
        <v>39</v>
      </c>
      <c r="E3371" t="s">
        <v>59</v>
      </c>
      <c r="F3371" s="1" t="s">
        <v>15425</v>
      </c>
      <c r="G3371">
        <v>223</v>
      </c>
      <c r="H3371" t="s">
        <v>29</v>
      </c>
      <c r="I3371">
        <v>2048</v>
      </c>
      <c r="J3371">
        <v>309.19</v>
      </c>
      <c r="K3371">
        <f>Passenger_Data[[#This Row],[Price_USD]]*1</f>
        <v>309.19</v>
      </c>
      <c r="L3371">
        <v>42</v>
      </c>
      <c r="M3371" t="s">
        <v>30</v>
      </c>
      <c r="N3371" t="s">
        <v>41</v>
      </c>
      <c r="O3371" t="s">
        <v>33</v>
      </c>
      <c r="P3371" t="s">
        <v>50</v>
      </c>
      <c r="Q3371">
        <v>1</v>
      </c>
      <c r="R3371" t="s">
        <v>43</v>
      </c>
      <c r="S3371" t="s">
        <v>61</v>
      </c>
      <c r="T3371">
        <v>5.2</v>
      </c>
      <c r="U3371">
        <v>10</v>
      </c>
      <c r="V3371">
        <v>43</v>
      </c>
      <c r="W3371">
        <v>0</v>
      </c>
      <c r="X3371">
        <v>0</v>
      </c>
      <c r="Y3371" t="s">
        <v>77</v>
      </c>
    </row>
    <row r="3372" spans="1:25" x14ac:dyDescent="0.25">
      <c r="A3372" t="s">
        <v>5064</v>
      </c>
      <c r="B3372" t="s">
        <v>2053</v>
      </c>
      <c r="C3372" t="s">
        <v>73</v>
      </c>
      <c r="D3372" t="s">
        <v>39</v>
      </c>
      <c r="E3372" t="s">
        <v>27</v>
      </c>
      <c r="F3372" s="1" t="s">
        <v>15426</v>
      </c>
      <c r="G3372">
        <v>173</v>
      </c>
      <c r="H3372" t="s">
        <v>29</v>
      </c>
      <c r="I3372">
        <v>1271</v>
      </c>
      <c r="J3372">
        <v>272.52</v>
      </c>
      <c r="K3372">
        <f>Passenger_Data[[#This Row],[Price_USD]]*1</f>
        <v>272.52</v>
      </c>
      <c r="L3372">
        <v>25</v>
      </c>
      <c r="M3372" t="s">
        <v>40</v>
      </c>
      <c r="N3372" t="s">
        <v>31</v>
      </c>
      <c r="O3372" t="s">
        <v>32</v>
      </c>
      <c r="P3372" t="s">
        <v>50</v>
      </c>
      <c r="Q3372">
        <v>1</v>
      </c>
      <c r="R3372" t="s">
        <v>65</v>
      </c>
      <c r="S3372" t="s">
        <v>44</v>
      </c>
      <c r="T3372">
        <v>4</v>
      </c>
      <c r="U3372">
        <v>15</v>
      </c>
      <c r="V3372">
        <v>84</v>
      </c>
      <c r="W3372">
        <v>0</v>
      </c>
      <c r="X3372">
        <v>0</v>
      </c>
      <c r="Y3372" t="s">
        <v>45</v>
      </c>
    </row>
    <row r="3373" spans="1:25" x14ac:dyDescent="0.25">
      <c r="A3373" t="s">
        <v>5065</v>
      </c>
      <c r="B3373" t="s">
        <v>3753</v>
      </c>
      <c r="C3373" t="s">
        <v>26</v>
      </c>
      <c r="D3373" t="s">
        <v>76</v>
      </c>
      <c r="E3373" t="s">
        <v>28</v>
      </c>
      <c r="F3373" s="1" t="s">
        <v>15427</v>
      </c>
      <c r="G3373">
        <v>207</v>
      </c>
      <c r="H3373" t="s">
        <v>86</v>
      </c>
      <c r="I3373">
        <v>1790</v>
      </c>
      <c r="J3373">
        <v>310.60000000000002</v>
      </c>
      <c r="K3373">
        <f>Passenger_Data[[#This Row],[Price_USD]]*1</f>
        <v>310.60000000000002</v>
      </c>
      <c r="L3373">
        <v>55</v>
      </c>
      <c r="M3373" t="s">
        <v>30</v>
      </c>
      <c r="N3373" t="s">
        <v>31</v>
      </c>
      <c r="O3373" t="s">
        <v>33</v>
      </c>
      <c r="P3373" t="s">
        <v>33</v>
      </c>
      <c r="Q3373">
        <v>2</v>
      </c>
      <c r="R3373" t="s">
        <v>65</v>
      </c>
      <c r="S3373" t="s">
        <v>35</v>
      </c>
      <c r="T3373">
        <v>6.5</v>
      </c>
      <c r="U3373">
        <v>2</v>
      </c>
      <c r="V3373">
        <v>12</v>
      </c>
      <c r="W3373">
        <v>0</v>
      </c>
      <c r="X3373">
        <v>0</v>
      </c>
      <c r="Y3373" t="s">
        <v>45</v>
      </c>
    </row>
    <row r="3374" spans="1:25" x14ac:dyDescent="0.25">
      <c r="A3374" t="s">
        <v>5066</v>
      </c>
      <c r="B3374" t="s">
        <v>1068</v>
      </c>
      <c r="C3374" t="s">
        <v>54</v>
      </c>
      <c r="D3374" t="s">
        <v>49</v>
      </c>
      <c r="E3374" t="s">
        <v>28</v>
      </c>
      <c r="F3374" s="1" t="s">
        <v>15428</v>
      </c>
      <c r="G3374">
        <v>187</v>
      </c>
      <c r="H3374" t="s">
        <v>108</v>
      </c>
      <c r="I3374">
        <v>1642</v>
      </c>
      <c r="J3374">
        <v>422.48</v>
      </c>
      <c r="K3374">
        <f>Passenger_Data[[#This Row],[Price_USD]]*1</f>
        <v>422.48</v>
      </c>
      <c r="L3374">
        <v>24</v>
      </c>
      <c r="M3374" t="s">
        <v>30</v>
      </c>
      <c r="N3374" t="s">
        <v>41</v>
      </c>
      <c r="O3374" t="s">
        <v>33</v>
      </c>
      <c r="P3374" t="s">
        <v>50</v>
      </c>
      <c r="Q3374">
        <v>0</v>
      </c>
      <c r="R3374" t="s">
        <v>43</v>
      </c>
      <c r="S3374" t="s">
        <v>44</v>
      </c>
      <c r="T3374">
        <v>4.0999999999999996</v>
      </c>
      <c r="U3374">
        <v>25</v>
      </c>
      <c r="V3374">
        <v>18</v>
      </c>
      <c r="W3374">
        <v>0</v>
      </c>
      <c r="X3374">
        <v>0</v>
      </c>
      <c r="Y3374" t="s">
        <v>45</v>
      </c>
    </row>
    <row r="3375" spans="1:25" x14ac:dyDescent="0.25">
      <c r="A3375" t="s">
        <v>5067</v>
      </c>
      <c r="B3375" t="s">
        <v>3979</v>
      </c>
      <c r="C3375" t="s">
        <v>26</v>
      </c>
      <c r="D3375" t="s">
        <v>64</v>
      </c>
      <c r="E3375" t="s">
        <v>64</v>
      </c>
      <c r="F3375" s="1" t="s">
        <v>15429</v>
      </c>
      <c r="G3375">
        <v>111</v>
      </c>
      <c r="H3375" t="s">
        <v>29</v>
      </c>
      <c r="I3375">
        <v>812</v>
      </c>
      <c r="J3375">
        <v>479.04</v>
      </c>
      <c r="K3375">
        <f>Passenger_Data[[#This Row],[Price_USD]]*1</f>
        <v>479.04</v>
      </c>
      <c r="L3375">
        <v>65</v>
      </c>
      <c r="M3375" t="s">
        <v>30</v>
      </c>
      <c r="N3375" t="s">
        <v>31</v>
      </c>
      <c r="O3375" t="s">
        <v>32</v>
      </c>
      <c r="P3375" t="s">
        <v>50</v>
      </c>
      <c r="Q3375">
        <v>1</v>
      </c>
      <c r="R3375" t="s">
        <v>65</v>
      </c>
      <c r="S3375" t="s">
        <v>61</v>
      </c>
      <c r="T3375">
        <v>7.4</v>
      </c>
      <c r="U3375">
        <v>17</v>
      </c>
      <c r="V3375">
        <v>11</v>
      </c>
      <c r="W3375">
        <v>0</v>
      </c>
      <c r="X3375">
        <v>0</v>
      </c>
      <c r="Y3375" t="s">
        <v>77</v>
      </c>
    </row>
    <row r="3376" spans="1:25" x14ac:dyDescent="0.25">
      <c r="A3376" t="s">
        <v>5068</v>
      </c>
      <c r="B3376" t="s">
        <v>132</v>
      </c>
      <c r="C3376" t="s">
        <v>73</v>
      </c>
      <c r="D3376" t="s">
        <v>39</v>
      </c>
      <c r="E3376" t="s">
        <v>39</v>
      </c>
      <c r="F3376" s="1" t="s">
        <v>15430</v>
      </c>
      <c r="G3376">
        <v>197</v>
      </c>
      <c r="H3376" t="s">
        <v>29</v>
      </c>
      <c r="I3376">
        <v>1026</v>
      </c>
      <c r="J3376">
        <v>322.89</v>
      </c>
      <c r="K3376">
        <f>Passenger_Data[[#This Row],[Price_USD]]*1</f>
        <v>322.89</v>
      </c>
      <c r="L3376">
        <v>31</v>
      </c>
      <c r="M3376" t="s">
        <v>40</v>
      </c>
      <c r="N3376" t="s">
        <v>31</v>
      </c>
      <c r="O3376" t="s">
        <v>56</v>
      </c>
      <c r="P3376" t="s">
        <v>50</v>
      </c>
      <c r="Q3376">
        <v>2</v>
      </c>
      <c r="R3376" t="s">
        <v>65</v>
      </c>
      <c r="S3376" t="s">
        <v>61</v>
      </c>
      <c r="T3376">
        <v>8.1999999999999993</v>
      </c>
      <c r="U3376">
        <v>1</v>
      </c>
      <c r="V3376">
        <v>27</v>
      </c>
      <c r="W3376">
        <v>0</v>
      </c>
      <c r="X3376">
        <v>0</v>
      </c>
      <c r="Y3376" t="s">
        <v>77</v>
      </c>
    </row>
    <row r="3377" spans="1:25" x14ac:dyDescent="0.25">
      <c r="A3377" t="s">
        <v>5069</v>
      </c>
      <c r="B3377" t="s">
        <v>2436</v>
      </c>
      <c r="C3377" t="s">
        <v>26</v>
      </c>
      <c r="D3377" t="s">
        <v>59</v>
      </c>
      <c r="E3377" t="s">
        <v>27</v>
      </c>
      <c r="F3377" s="1" t="s">
        <v>15431</v>
      </c>
      <c r="G3377">
        <v>253</v>
      </c>
      <c r="H3377" t="s">
        <v>29</v>
      </c>
      <c r="I3377">
        <v>805</v>
      </c>
      <c r="J3377">
        <v>538.45000000000005</v>
      </c>
      <c r="K3377">
        <f>Passenger_Data[[#This Row],[Price_USD]]*1</f>
        <v>538.45000000000005</v>
      </c>
      <c r="L3377">
        <v>46</v>
      </c>
      <c r="M3377" t="s">
        <v>30</v>
      </c>
      <c r="N3377" t="s">
        <v>31</v>
      </c>
      <c r="O3377" t="s">
        <v>33</v>
      </c>
      <c r="P3377" t="s">
        <v>50</v>
      </c>
      <c r="Q3377">
        <v>0</v>
      </c>
      <c r="R3377" t="s">
        <v>65</v>
      </c>
      <c r="S3377" t="s">
        <v>61</v>
      </c>
      <c r="T3377">
        <v>8.3000000000000007</v>
      </c>
      <c r="U3377">
        <v>1</v>
      </c>
      <c r="V3377">
        <v>84</v>
      </c>
      <c r="W3377">
        <v>0</v>
      </c>
      <c r="X3377">
        <v>0</v>
      </c>
      <c r="Y3377" t="s">
        <v>77</v>
      </c>
    </row>
    <row r="3378" spans="1:25" x14ac:dyDescent="0.25">
      <c r="A3378" t="s">
        <v>5070</v>
      </c>
      <c r="B3378" t="s">
        <v>2476</v>
      </c>
      <c r="C3378" t="s">
        <v>73</v>
      </c>
      <c r="D3378" t="s">
        <v>59</v>
      </c>
      <c r="E3378" t="s">
        <v>76</v>
      </c>
      <c r="F3378" s="1" t="s">
        <v>15432</v>
      </c>
      <c r="G3378">
        <v>172</v>
      </c>
      <c r="H3378" t="s">
        <v>29</v>
      </c>
      <c r="I3378">
        <v>747</v>
      </c>
      <c r="J3378">
        <v>375.46</v>
      </c>
      <c r="K3378">
        <f>Passenger_Data[[#This Row],[Price_USD]]*1</f>
        <v>375.46</v>
      </c>
      <c r="L3378">
        <v>58</v>
      </c>
      <c r="M3378" t="s">
        <v>30</v>
      </c>
      <c r="N3378" t="s">
        <v>31</v>
      </c>
      <c r="O3378" t="s">
        <v>42</v>
      </c>
      <c r="P3378" t="s">
        <v>50</v>
      </c>
      <c r="Q3378">
        <v>2</v>
      </c>
      <c r="R3378" t="s">
        <v>51</v>
      </c>
      <c r="S3378" t="s">
        <v>44</v>
      </c>
      <c r="T3378">
        <v>8.9</v>
      </c>
      <c r="U3378">
        <v>8</v>
      </c>
      <c r="V3378">
        <v>69</v>
      </c>
      <c r="W3378">
        <v>0</v>
      </c>
      <c r="X3378">
        <v>0</v>
      </c>
      <c r="Y3378" t="s">
        <v>45</v>
      </c>
    </row>
    <row r="3379" spans="1:25" x14ac:dyDescent="0.25">
      <c r="A3379" t="s">
        <v>5071</v>
      </c>
      <c r="B3379" t="s">
        <v>581</v>
      </c>
      <c r="C3379" t="s">
        <v>54</v>
      </c>
      <c r="D3379" t="s">
        <v>59</v>
      </c>
      <c r="E3379" t="s">
        <v>39</v>
      </c>
      <c r="F3379" s="1" t="s">
        <v>15433</v>
      </c>
      <c r="G3379">
        <v>137</v>
      </c>
      <c r="H3379" t="s">
        <v>108</v>
      </c>
      <c r="I3379">
        <v>1470</v>
      </c>
      <c r="J3379">
        <v>483.18</v>
      </c>
      <c r="K3379">
        <f>Passenger_Data[[#This Row],[Price_USD]]*1</f>
        <v>483.18</v>
      </c>
      <c r="L3379">
        <v>23</v>
      </c>
      <c r="M3379" t="s">
        <v>40</v>
      </c>
      <c r="N3379" t="s">
        <v>41</v>
      </c>
      <c r="O3379" t="s">
        <v>33</v>
      </c>
      <c r="P3379" t="s">
        <v>50</v>
      </c>
      <c r="Q3379">
        <v>0</v>
      </c>
      <c r="R3379" t="s">
        <v>43</v>
      </c>
      <c r="S3379" t="s">
        <v>35</v>
      </c>
      <c r="T3379">
        <v>7.9</v>
      </c>
      <c r="U3379">
        <v>30</v>
      </c>
      <c r="V3379">
        <v>13</v>
      </c>
      <c r="W3379">
        <v>0</v>
      </c>
      <c r="X3379">
        <v>0</v>
      </c>
      <c r="Y3379" t="s">
        <v>45</v>
      </c>
    </row>
    <row r="3380" spans="1:25" x14ac:dyDescent="0.25">
      <c r="A3380" t="s">
        <v>5072</v>
      </c>
      <c r="B3380" t="s">
        <v>968</v>
      </c>
      <c r="C3380" t="s">
        <v>82</v>
      </c>
      <c r="D3380" t="s">
        <v>55</v>
      </c>
      <c r="E3380" t="s">
        <v>27</v>
      </c>
      <c r="F3380" s="1" t="s">
        <v>15434</v>
      </c>
      <c r="G3380">
        <v>258</v>
      </c>
      <c r="H3380" t="s">
        <v>29</v>
      </c>
      <c r="I3380">
        <v>1330</v>
      </c>
      <c r="J3380">
        <v>504.95</v>
      </c>
      <c r="K3380">
        <f>Passenger_Data[[#This Row],[Price_USD]]*1</f>
        <v>504.95</v>
      </c>
      <c r="L3380">
        <v>52</v>
      </c>
      <c r="M3380" t="s">
        <v>40</v>
      </c>
      <c r="N3380" t="s">
        <v>31</v>
      </c>
      <c r="O3380" t="s">
        <v>56</v>
      </c>
      <c r="P3380" t="s">
        <v>50</v>
      </c>
      <c r="Q3380">
        <v>0</v>
      </c>
      <c r="R3380" t="s">
        <v>65</v>
      </c>
      <c r="S3380" t="s">
        <v>35</v>
      </c>
      <c r="T3380">
        <v>5.3</v>
      </c>
      <c r="U3380">
        <v>2</v>
      </c>
      <c r="V3380">
        <v>65</v>
      </c>
      <c r="W3380">
        <v>0</v>
      </c>
      <c r="X3380">
        <v>0</v>
      </c>
      <c r="Y3380" t="s">
        <v>77</v>
      </c>
    </row>
    <row r="3381" spans="1:25" x14ac:dyDescent="0.25">
      <c r="A3381" t="s">
        <v>5073</v>
      </c>
      <c r="B3381" t="s">
        <v>4177</v>
      </c>
      <c r="C3381" t="s">
        <v>48</v>
      </c>
      <c r="D3381" t="s">
        <v>59</v>
      </c>
      <c r="E3381" t="s">
        <v>28</v>
      </c>
      <c r="F3381" s="1" t="s">
        <v>15435</v>
      </c>
      <c r="G3381">
        <v>125</v>
      </c>
      <c r="H3381" t="s">
        <v>29</v>
      </c>
      <c r="I3381">
        <v>1367</v>
      </c>
      <c r="J3381">
        <v>384.98</v>
      </c>
      <c r="K3381">
        <f>Passenger_Data[[#This Row],[Price_USD]]*1</f>
        <v>384.98</v>
      </c>
      <c r="L3381">
        <v>30</v>
      </c>
      <c r="M3381" t="s">
        <v>30</v>
      </c>
      <c r="N3381" t="s">
        <v>41</v>
      </c>
      <c r="O3381" t="s">
        <v>33</v>
      </c>
      <c r="P3381" t="s">
        <v>50</v>
      </c>
      <c r="Q3381">
        <v>1</v>
      </c>
      <c r="R3381" t="s">
        <v>43</v>
      </c>
      <c r="S3381" t="s">
        <v>44</v>
      </c>
      <c r="T3381">
        <v>6.3</v>
      </c>
      <c r="U3381">
        <v>3</v>
      </c>
      <c r="V3381">
        <v>58</v>
      </c>
      <c r="W3381">
        <v>1</v>
      </c>
      <c r="X3381">
        <v>1</v>
      </c>
      <c r="Y3381" t="s">
        <v>36</v>
      </c>
    </row>
    <row r="3382" spans="1:25" x14ac:dyDescent="0.25">
      <c r="A3382" t="s">
        <v>5074</v>
      </c>
      <c r="B3382" t="s">
        <v>187</v>
      </c>
      <c r="C3382" t="s">
        <v>26</v>
      </c>
      <c r="D3382" t="s">
        <v>28</v>
      </c>
      <c r="E3382" t="s">
        <v>64</v>
      </c>
      <c r="F3382" s="1" t="s">
        <v>15436</v>
      </c>
      <c r="G3382">
        <v>159</v>
      </c>
      <c r="H3382" t="s">
        <v>29</v>
      </c>
      <c r="I3382">
        <v>1066</v>
      </c>
      <c r="J3382">
        <v>338.46</v>
      </c>
      <c r="K3382">
        <f>Passenger_Data[[#This Row],[Price_USD]]*1</f>
        <v>338.46</v>
      </c>
      <c r="L3382">
        <v>42</v>
      </c>
      <c r="M3382" t="s">
        <v>40</v>
      </c>
      <c r="N3382" t="s">
        <v>31</v>
      </c>
      <c r="O3382" t="s">
        <v>42</v>
      </c>
      <c r="P3382" t="s">
        <v>50</v>
      </c>
      <c r="Q3382">
        <v>1</v>
      </c>
      <c r="R3382" t="s">
        <v>65</v>
      </c>
      <c r="S3382" t="s">
        <v>68</v>
      </c>
      <c r="T3382">
        <v>4.7</v>
      </c>
      <c r="U3382">
        <v>5</v>
      </c>
      <c r="V3382">
        <v>105</v>
      </c>
      <c r="W3382">
        <v>0</v>
      </c>
      <c r="X3382">
        <v>0</v>
      </c>
      <c r="Y3382" t="s">
        <v>45</v>
      </c>
    </row>
    <row r="3383" spans="1:25" x14ac:dyDescent="0.25">
      <c r="A3383" t="s">
        <v>5075</v>
      </c>
      <c r="B3383" t="s">
        <v>2427</v>
      </c>
      <c r="C3383" t="s">
        <v>48</v>
      </c>
      <c r="D3383" t="s">
        <v>49</v>
      </c>
      <c r="E3383" t="s">
        <v>28</v>
      </c>
      <c r="F3383" s="1" t="s">
        <v>15437</v>
      </c>
      <c r="G3383">
        <v>327</v>
      </c>
      <c r="H3383" t="s">
        <v>86</v>
      </c>
      <c r="I3383">
        <v>1101</v>
      </c>
      <c r="J3383">
        <v>381.21</v>
      </c>
      <c r="K3383">
        <f>Passenger_Data[[#This Row],[Price_USD]]*1</f>
        <v>381.21</v>
      </c>
      <c r="L3383">
        <v>78</v>
      </c>
      <c r="M3383" t="s">
        <v>30</v>
      </c>
      <c r="N3383" t="s">
        <v>31</v>
      </c>
      <c r="O3383" t="s">
        <v>32</v>
      </c>
      <c r="P3383" t="s">
        <v>50</v>
      </c>
      <c r="Q3383">
        <v>0</v>
      </c>
      <c r="R3383" t="s">
        <v>34</v>
      </c>
      <c r="S3383" t="s">
        <v>68</v>
      </c>
      <c r="T3383">
        <v>8.4</v>
      </c>
      <c r="U3383">
        <v>4</v>
      </c>
      <c r="V3383">
        <v>73</v>
      </c>
      <c r="W3383">
        <v>0</v>
      </c>
      <c r="X3383">
        <v>0</v>
      </c>
      <c r="Y3383" t="s">
        <v>77</v>
      </c>
    </row>
    <row r="3384" spans="1:25" x14ac:dyDescent="0.25">
      <c r="A3384" t="s">
        <v>5076</v>
      </c>
      <c r="B3384" t="s">
        <v>4355</v>
      </c>
      <c r="C3384" t="s">
        <v>82</v>
      </c>
      <c r="D3384" t="s">
        <v>39</v>
      </c>
      <c r="E3384" t="s">
        <v>39</v>
      </c>
      <c r="F3384" s="1" t="s">
        <v>15438</v>
      </c>
      <c r="G3384">
        <v>250</v>
      </c>
      <c r="H3384" t="s">
        <v>29</v>
      </c>
      <c r="I3384">
        <v>1460</v>
      </c>
      <c r="J3384">
        <v>185.27</v>
      </c>
      <c r="K3384">
        <f>Passenger_Data[[#This Row],[Price_USD]]*1</f>
        <v>185.27</v>
      </c>
      <c r="L3384">
        <v>53</v>
      </c>
      <c r="M3384" t="s">
        <v>40</v>
      </c>
      <c r="N3384" t="s">
        <v>31</v>
      </c>
      <c r="O3384" t="s">
        <v>56</v>
      </c>
      <c r="P3384" t="s">
        <v>50</v>
      </c>
      <c r="Q3384">
        <v>0</v>
      </c>
      <c r="R3384" t="s">
        <v>43</v>
      </c>
      <c r="S3384" t="s">
        <v>35</v>
      </c>
      <c r="T3384">
        <v>6.4</v>
      </c>
      <c r="U3384">
        <v>5</v>
      </c>
      <c r="V3384">
        <v>57</v>
      </c>
      <c r="W3384">
        <v>0</v>
      </c>
      <c r="X3384">
        <v>0</v>
      </c>
      <c r="Y3384" t="s">
        <v>36</v>
      </c>
    </row>
    <row r="3385" spans="1:25" x14ac:dyDescent="0.25">
      <c r="A3385" t="s">
        <v>5077</v>
      </c>
      <c r="B3385" t="s">
        <v>1032</v>
      </c>
      <c r="C3385" t="s">
        <v>73</v>
      </c>
      <c r="D3385" t="s">
        <v>27</v>
      </c>
      <c r="E3385" t="s">
        <v>64</v>
      </c>
      <c r="F3385" s="1" t="s">
        <v>15439</v>
      </c>
      <c r="G3385">
        <v>86</v>
      </c>
      <c r="H3385" t="s">
        <v>29</v>
      </c>
      <c r="I3385">
        <v>1191</v>
      </c>
      <c r="J3385">
        <v>552.91999999999996</v>
      </c>
      <c r="K3385">
        <f>Passenger_Data[[#This Row],[Price_USD]]*1</f>
        <v>552.91999999999996</v>
      </c>
      <c r="L3385">
        <v>21</v>
      </c>
      <c r="M3385" t="s">
        <v>40</v>
      </c>
      <c r="N3385" t="s">
        <v>41</v>
      </c>
      <c r="O3385" t="s">
        <v>42</v>
      </c>
      <c r="P3385" t="s">
        <v>50</v>
      </c>
      <c r="Q3385">
        <v>1</v>
      </c>
      <c r="R3385" t="s">
        <v>43</v>
      </c>
      <c r="S3385" t="s">
        <v>68</v>
      </c>
      <c r="T3385">
        <v>5.4</v>
      </c>
      <c r="U3385">
        <v>0</v>
      </c>
      <c r="V3385">
        <v>31</v>
      </c>
      <c r="W3385">
        <v>0</v>
      </c>
      <c r="X3385">
        <v>0</v>
      </c>
      <c r="Y3385" t="s">
        <v>45</v>
      </c>
    </row>
    <row r="3386" spans="1:25" x14ac:dyDescent="0.25">
      <c r="A3386" t="s">
        <v>5078</v>
      </c>
      <c r="B3386" t="s">
        <v>4158</v>
      </c>
      <c r="C3386" t="s">
        <v>82</v>
      </c>
      <c r="D3386" t="s">
        <v>27</v>
      </c>
      <c r="E3386" t="s">
        <v>59</v>
      </c>
      <c r="F3386" s="1" t="s">
        <v>15440</v>
      </c>
      <c r="G3386">
        <v>258</v>
      </c>
      <c r="H3386" t="s">
        <v>29</v>
      </c>
      <c r="I3386">
        <v>1293</v>
      </c>
      <c r="J3386">
        <v>327.52999999999997</v>
      </c>
      <c r="K3386">
        <f>Passenger_Data[[#This Row],[Price_USD]]*1</f>
        <v>327.52999999999997</v>
      </c>
      <c r="L3386">
        <v>63</v>
      </c>
      <c r="M3386" t="s">
        <v>40</v>
      </c>
      <c r="N3386" t="s">
        <v>31</v>
      </c>
      <c r="O3386" t="s">
        <v>32</v>
      </c>
      <c r="P3386" t="s">
        <v>33</v>
      </c>
      <c r="Q3386">
        <v>4</v>
      </c>
      <c r="R3386" t="s">
        <v>65</v>
      </c>
      <c r="S3386" t="s">
        <v>68</v>
      </c>
      <c r="T3386">
        <v>9.8000000000000007</v>
      </c>
      <c r="U3386">
        <v>41</v>
      </c>
      <c r="V3386">
        <v>96</v>
      </c>
      <c r="W3386">
        <v>0</v>
      </c>
      <c r="X3386">
        <v>0</v>
      </c>
      <c r="Y3386" t="s">
        <v>36</v>
      </c>
    </row>
    <row r="3387" spans="1:25" x14ac:dyDescent="0.25">
      <c r="A3387" t="s">
        <v>5079</v>
      </c>
      <c r="B3387" t="s">
        <v>616</v>
      </c>
      <c r="C3387" t="s">
        <v>82</v>
      </c>
      <c r="D3387" t="s">
        <v>59</v>
      </c>
      <c r="E3387" t="s">
        <v>39</v>
      </c>
      <c r="F3387" s="1" t="s">
        <v>15441</v>
      </c>
      <c r="G3387">
        <v>170</v>
      </c>
      <c r="H3387" t="s">
        <v>29</v>
      </c>
      <c r="I3387">
        <v>1442</v>
      </c>
      <c r="J3387">
        <v>355.03</v>
      </c>
      <c r="K3387">
        <f>Passenger_Data[[#This Row],[Price_USD]]*1</f>
        <v>355.03</v>
      </c>
      <c r="L3387">
        <v>64</v>
      </c>
      <c r="M3387" t="s">
        <v>30</v>
      </c>
      <c r="N3387" t="s">
        <v>41</v>
      </c>
      <c r="O3387" t="s">
        <v>32</v>
      </c>
      <c r="P3387" t="s">
        <v>33</v>
      </c>
      <c r="Q3387">
        <v>2</v>
      </c>
      <c r="R3387" t="s">
        <v>65</v>
      </c>
      <c r="S3387" t="s">
        <v>61</v>
      </c>
      <c r="T3387">
        <v>10</v>
      </c>
      <c r="U3387">
        <v>43</v>
      </c>
      <c r="V3387">
        <v>107</v>
      </c>
      <c r="W3387">
        <v>0</v>
      </c>
      <c r="X3387">
        <v>0</v>
      </c>
      <c r="Y3387" t="s">
        <v>45</v>
      </c>
    </row>
    <row r="3388" spans="1:25" x14ac:dyDescent="0.25">
      <c r="A3388" t="s">
        <v>5080</v>
      </c>
      <c r="B3388" t="s">
        <v>1683</v>
      </c>
      <c r="C3388" t="s">
        <v>48</v>
      </c>
      <c r="D3388" t="s">
        <v>59</v>
      </c>
      <c r="E3388" t="s">
        <v>76</v>
      </c>
      <c r="F3388" s="1" t="s">
        <v>15442</v>
      </c>
      <c r="G3388">
        <v>138</v>
      </c>
      <c r="H3388" t="s">
        <v>86</v>
      </c>
      <c r="I3388">
        <v>973</v>
      </c>
      <c r="J3388">
        <v>342.61</v>
      </c>
      <c r="K3388">
        <f>Passenger_Data[[#This Row],[Price_USD]]*1</f>
        <v>342.61</v>
      </c>
      <c r="L3388">
        <v>52</v>
      </c>
      <c r="M3388" t="s">
        <v>30</v>
      </c>
      <c r="N3388" t="s">
        <v>60</v>
      </c>
      <c r="O3388" t="s">
        <v>42</v>
      </c>
      <c r="P3388" t="s">
        <v>50</v>
      </c>
      <c r="Q3388">
        <v>0</v>
      </c>
      <c r="R3388" t="s">
        <v>65</v>
      </c>
      <c r="S3388" t="s">
        <v>44</v>
      </c>
      <c r="T3388">
        <v>7.6</v>
      </c>
      <c r="U3388">
        <v>4</v>
      </c>
      <c r="V3388">
        <v>57</v>
      </c>
      <c r="W3388">
        <v>0</v>
      </c>
      <c r="X3388">
        <v>1</v>
      </c>
      <c r="Y3388" t="s">
        <v>36</v>
      </c>
    </row>
    <row r="3389" spans="1:25" x14ac:dyDescent="0.25">
      <c r="A3389" t="s">
        <v>5081</v>
      </c>
      <c r="B3389" t="s">
        <v>530</v>
      </c>
      <c r="C3389" t="s">
        <v>82</v>
      </c>
      <c r="D3389" t="s">
        <v>27</v>
      </c>
      <c r="E3389" t="s">
        <v>28</v>
      </c>
      <c r="F3389" s="1" t="s">
        <v>15443</v>
      </c>
      <c r="G3389">
        <v>176</v>
      </c>
      <c r="H3389" t="s">
        <v>29</v>
      </c>
      <c r="I3389">
        <v>1325</v>
      </c>
      <c r="J3389">
        <v>352.12</v>
      </c>
      <c r="K3389">
        <f>Passenger_Data[[#This Row],[Price_USD]]*1</f>
        <v>352.12</v>
      </c>
      <c r="L3389">
        <v>67</v>
      </c>
      <c r="M3389" t="s">
        <v>30</v>
      </c>
      <c r="N3389" t="s">
        <v>41</v>
      </c>
      <c r="O3389" t="s">
        <v>42</v>
      </c>
      <c r="P3389" t="s">
        <v>50</v>
      </c>
      <c r="Q3389">
        <v>2</v>
      </c>
      <c r="R3389" t="s">
        <v>43</v>
      </c>
      <c r="S3389" t="s">
        <v>61</v>
      </c>
      <c r="T3389">
        <v>6</v>
      </c>
      <c r="U3389">
        <v>18</v>
      </c>
      <c r="V3389">
        <v>89</v>
      </c>
      <c r="W3389">
        <v>0</v>
      </c>
      <c r="X3389">
        <v>0</v>
      </c>
      <c r="Y3389" t="s">
        <v>77</v>
      </c>
    </row>
    <row r="3390" spans="1:25" x14ac:dyDescent="0.25">
      <c r="A3390" t="s">
        <v>5082</v>
      </c>
      <c r="B3390" t="s">
        <v>2594</v>
      </c>
      <c r="C3390" t="s">
        <v>48</v>
      </c>
      <c r="D3390" t="s">
        <v>39</v>
      </c>
      <c r="E3390" t="s">
        <v>55</v>
      </c>
      <c r="F3390" s="1" t="s">
        <v>15444</v>
      </c>
      <c r="G3390">
        <v>60</v>
      </c>
      <c r="H3390" t="s">
        <v>29</v>
      </c>
      <c r="I3390">
        <v>1190</v>
      </c>
      <c r="J3390">
        <v>417.35</v>
      </c>
      <c r="K3390">
        <f>Passenger_Data[[#This Row],[Price_USD]]*1</f>
        <v>417.35</v>
      </c>
      <c r="L3390">
        <v>40</v>
      </c>
      <c r="M3390" t="s">
        <v>40</v>
      </c>
      <c r="N3390" t="s">
        <v>31</v>
      </c>
      <c r="O3390" t="s">
        <v>32</v>
      </c>
      <c r="P3390" t="s">
        <v>264</v>
      </c>
      <c r="Q3390">
        <v>0</v>
      </c>
      <c r="R3390" t="s">
        <v>65</v>
      </c>
      <c r="S3390" t="s">
        <v>35</v>
      </c>
      <c r="T3390">
        <v>8.1999999999999993</v>
      </c>
      <c r="U3390">
        <v>9</v>
      </c>
      <c r="V3390">
        <v>35</v>
      </c>
      <c r="W3390">
        <v>0</v>
      </c>
      <c r="X3390">
        <v>0</v>
      </c>
      <c r="Y3390" t="s">
        <v>45</v>
      </c>
    </row>
    <row r="3391" spans="1:25" x14ac:dyDescent="0.25">
      <c r="A3391" t="s">
        <v>5083</v>
      </c>
      <c r="B3391" t="s">
        <v>1500</v>
      </c>
      <c r="C3391" t="s">
        <v>48</v>
      </c>
      <c r="D3391" t="s">
        <v>55</v>
      </c>
      <c r="E3391" t="s">
        <v>76</v>
      </c>
      <c r="F3391" s="1" t="s">
        <v>15445</v>
      </c>
      <c r="G3391">
        <v>174</v>
      </c>
      <c r="H3391" t="s">
        <v>29</v>
      </c>
      <c r="I3391">
        <v>1223</v>
      </c>
      <c r="J3391">
        <v>355.37</v>
      </c>
      <c r="K3391">
        <f>Passenger_Data[[#This Row],[Price_USD]]*1</f>
        <v>355.37</v>
      </c>
      <c r="L3391">
        <v>27</v>
      </c>
      <c r="M3391" t="s">
        <v>40</v>
      </c>
      <c r="N3391" t="s">
        <v>31</v>
      </c>
      <c r="O3391" t="s">
        <v>56</v>
      </c>
      <c r="P3391" t="s">
        <v>50</v>
      </c>
      <c r="Q3391">
        <v>2</v>
      </c>
      <c r="R3391" t="s">
        <v>51</v>
      </c>
      <c r="S3391" t="s">
        <v>35</v>
      </c>
      <c r="T3391">
        <v>3.4</v>
      </c>
      <c r="U3391">
        <v>7</v>
      </c>
      <c r="V3391">
        <v>48</v>
      </c>
      <c r="W3391">
        <v>0</v>
      </c>
      <c r="X3391">
        <v>0</v>
      </c>
      <c r="Y3391" t="s">
        <v>36</v>
      </c>
    </row>
    <row r="3392" spans="1:25" x14ac:dyDescent="0.25">
      <c r="A3392" t="s">
        <v>5084</v>
      </c>
      <c r="B3392" t="s">
        <v>1208</v>
      </c>
      <c r="C3392" t="s">
        <v>26</v>
      </c>
      <c r="D3392" t="s">
        <v>76</v>
      </c>
      <c r="E3392" t="s">
        <v>59</v>
      </c>
      <c r="F3392" s="1" t="s">
        <v>15446</v>
      </c>
      <c r="G3392">
        <v>160</v>
      </c>
      <c r="H3392" t="s">
        <v>29</v>
      </c>
      <c r="I3392">
        <v>972</v>
      </c>
      <c r="J3392">
        <v>390.85</v>
      </c>
      <c r="K3392">
        <f>Passenger_Data[[#This Row],[Price_USD]]*1</f>
        <v>390.85</v>
      </c>
      <c r="L3392">
        <v>68</v>
      </c>
      <c r="M3392" t="s">
        <v>40</v>
      </c>
      <c r="N3392" t="s">
        <v>41</v>
      </c>
      <c r="O3392" t="s">
        <v>42</v>
      </c>
      <c r="P3392" t="s">
        <v>50</v>
      </c>
      <c r="Q3392">
        <v>2</v>
      </c>
      <c r="R3392" t="s">
        <v>65</v>
      </c>
      <c r="S3392" t="s">
        <v>44</v>
      </c>
      <c r="T3392">
        <v>7.3</v>
      </c>
      <c r="U3392">
        <v>7</v>
      </c>
      <c r="V3392">
        <v>19</v>
      </c>
      <c r="W3392">
        <v>1</v>
      </c>
      <c r="X3392">
        <v>0</v>
      </c>
      <c r="Y3392" t="s">
        <v>36</v>
      </c>
    </row>
    <row r="3393" spans="1:25" x14ac:dyDescent="0.25">
      <c r="A3393" t="s">
        <v>5085</v>
      </c>
      <c r="B3393" t="s">
        <v>3867</v>
      </c>
      <c r="C3393" t="s">
        <v>48</v>
      </c>
      <c r="D3393" t="s">
        <v>28</v>
      </c>
      <c r="E3393" t="s">
        <v>59</v>
      </c>
      <c r="F3393" s="1" t="s">
        <v>15447</v>
      </c>
      <c r="G3393">
        <v>232</v>
      </c>
      <c r="H3393" t="s">
        <v>29</v>
      </c>
      <c r="I3393">
        <v>1381</v>
      </c>
      <c r="J3393">
        <v>353.18</v>
      </c>
      <c r="K3393">
        <f>Passenger_Data[[#This Row],[Price_USD]]*1</f>
        <v>353.18</v>
      </c>
      <c r="L3393">
        <v>54</v>
      </c>
      <c r="M3393" t="s">
        <v>30</v>
      </c>
      <c r="N3393" t="s">
        <v>31</v>
      </c>
      <c r="O3393" t="s">
        <v>32</v>
      </c>
      <c r="P3393" t="s">
        <v>83</v>
      </c>
      <c r="Q3393">
        <v>0</v>
      </c>
      <c r="R3393" t="s">
        <v>65</v>
      </c>
      <c r="S3393" t="s">
        <v>61</v>
      </c>
      <c r="T3393">
        <v>6.1</v>
      </c>
      <c r="U3393">
        <v>8</v>
      </c>
      <c r="V3393">
        <v>33</v>
      </c>
      <c r="W3393">
        <v>0</v>
      </c>
      <c r="X3393">
        <v>0</v>
      </c>
      <c r="Y3393" t="s">
        <v>36</v>
      </c>
    </row>
    <row r="3394" spans="1:25" x14ac:dyDescent="0.25">
      <c r="A3394" t="s">
        <v>5086</v>
      </c>
      <c r="B3394" t="s">
        <v>1269</v>
      </c>
      <c r="C3394" t="s">
        <v>73</v>
      </c>
      <c r="D3394" t="s">
        <v>49</v>
      </c>
      <c r="E3394" t="s">
        <v>27</v>
      </c>
      <c r="F3394" s="1" t="s">
        <v>15448</v>
      </c>
      <c r="G3394">
        <v>80</v>
      </c>
      <c r="H3394" t="s">
        <v>86</v>
      </c>
      <c r="I3394">
        <v>1207</v>
      </c>
      <c r="J3394">
        <v>166.41</v>
      </c>
      <c r="K3394">
        <f>Passenger_Data[[#This Row],[Price_USD]]*1</f>
        <v>166.41</v>
      </c>
      <c r="L3394">
        <v>18</v>
      </c>
      <c r="M3394" t="s">
        <v>30</v>
      </c>
      <c r="N3394" t="s">
        <v>41</v>
      </c>
      <c r="O3394" t="s">
        <v>42</v>
      </c>
      <c r="P3394" t="s">
        <v>83</v>
      </c>
      <c r="Q3394">
        <v>2</v>
      </c>
      <c r="R3394" t="s">
        <v>65</v>
      </c>
      <c r="S3394" t="s">
        <v>61</v>
      </c>
      <c r="T3394">
        <v>7.8</v>
      </c>
      <c r="U3394">
        <v>24</v>
      </c>
      <c r="V3394">
        <v>81</v>
      </c>
      <c r="W3394">
        <v>0</v>
      </c>
      <c r="X3394">
        <v>0</v>
      </c>
      <c r="Y3394" t="s">
        <v>36</v>
      </c>
    </row>
    <row r="3395" spans="1:25" x14ac:dyDescent="0.25">
      <c r="A3395" t="s">
        <v>5087</v>
      </c>
      <c r="B3395" t="s">
        <v>3375</v>
      </c>
      <c r="C3395" t="s">
        <v>48</v>
      </c>
      <c r="D3395" t="s">
        <v>76</v>
      </c>
      <c r="E3395" t="s">
        <v>55</v>
      </c>
      <c r="F3395" s="1" t="s">
        <v>15449</v>
      </c>
      <c r="G3395">
        <v>165</v>
      </c>
      <c r="H3395" t="s">
        <v>29</v>
      </c>
      <c r="I3395">
        <v>1169</v>
      </c>
      <c r="J3395">
        <v>310.33</v>
      </c>
      <c r="K3395">
        <f>Passenger_Data[[#This Row],[Price_USD]]*1</f>
        <v>310.33</v>
      </c>
      <c r="L3395">
        <v>27</v>
      </c>
      <c r="M3395" t="s">
        <v>40</v>
      </c>
      <c r="N3395" t="s">
        <v>41</v>
      </c>
      <c r="O3395" t="s">
        <v>33</v>
      </c>
      <c r="P3395" t="s">
        <v>50</v>
      </c>
      <c r="Q3395">
        <v>2</v>
      </c>
      <c r="R3395" t="s">
        <v>43</v>
      </c>
      <c r="S3395" t="s">
        <v>68</v>
      </c>
      <c r="T3395">
        <v>7.5</v>
      </c>
      <c r="U3395">
        <v>22</v>
      </c>
      <c r="V3395">
        <v>71</v>
      </c>
      <c r="W3395">
        <v>0</v>
      </c>
      <c r="X3395">
        <v>1</v>
      </c>
      <c r="Y3395" t="s">
        <v>45</v>
      </c>
    </row>
    <row r="3396" spans="1:25" x14ac:dyDescent="0.25">
      <c r="A3396" t="s">
        <v>5088</v>
      </c>
      <c r="B3396" t="s">
        <v>3291</v>
      </c>
      <c r="C3396" t="s">
        <v>82</v>
      </c>
      <c r="D3396" t="s">
        <v>59</v>
      </c>
      <c r="E3396" t="s">
        <v>28</v>
      </c>
      <c r="F3396" s="1" t="s">
        <v>15450</v>
      </c>
      <c r="G3396">
        <v>199</v>
      </c>
      <c r="H3396" t="s">
        <v>29</v>
      </c>
      <c r="I3396">
        <v>961</v>
      </c>
      <c r="J3396">
        <v>417.13</v>
      </c>
      <c r="K3396">
        <f>Passenger_Data[[#This Row],[Price_USD]]*1</f>
        <v>417.13</v>
      </c>
      <c r="L3396">
        <v>48</v>
      </c>
      <c r="M3396" t="s">
        <v>40</v>
      </c>
      <c r="N3396" t="s">
        <v>31</v>
      </c>
      <c r="O3396" t="s">
        <v>32</v>
      </c>
      <c r="P3396" t="s">
        <v>50</v>
      </c>
      <c r="Q3396">
        <v>1</v>
      </c>
      <c r="R3396" t="s">
        <v>65</v>
      </c>
      <c r="S3396" t="s">
        <v>44</v>
      </c>
      <c r="T3396">
        <v>4.5999999999999996</v>
      </c>
      <c r="U3396">
        <v>4</v>
      </c>
      <c r="V3396">
        <v>107</v>
      </c>
      <c r="W3396">
        <v>1</v>
      </c>
      <c r="X3396">
        <v>0</v>
      </c>
      <c r="Y3396" t="s">
        <v>36</v>
      </c>
    </row>
    <row r="3397" spans="1:25" x14ac:dyDescent="0.25">
      <c r="A3397" t="s">
        <v>5089</v>
      </c>
      <c r="B3397" t="s">
        <v>2886</v>
      </c>
      <c r="C3397" t="s">
        <v>54</v>
      </c>
      <c r="D3397" t="s">
        <v>64</v>
      </c>
      <c r="E3397" t="s">
        <v>49</v>
      </c>
      <c r="F3397" s="1" t="s">
        <v>15451</v>
      </c>
      <c r="G3397">
        <v>242</v>
      </c>
      <c r="H3397" t="s">
        <v>29</v>
      </c>
      <c r="I3397">
        <v>822</v>
      </c>
      <c r="J3397">
        <v>381.42</v>
      </c>
      <c r="K3397">
        <f>Passenger_Data[[#This Row],[Price_USD]]*1</f>
        <v>381.42</v>
      </c>
      <c r="L3397">
        <v>63</v>
      </c>
      <c r="M3397" t="s">
        <v>30</v>
      </c>
      <c r="N3397" t="s">
        <v>31</v>
      </c>
      <c r="O3397" t="s">
        <v>32</v>
      </c>
      <c r="P3397" t="s">
        <v>50</v>
      </c>
      <c r="Q3397">
        <v>0</v>
      </c>
      <c r="R3397" t="s">
        <v>65</v>
      </c>
      <c r="S3397" t="s">
        <v>61</v>
      </c>
      <c r="T3397">
        <v>7</v>
      </c>
      <c r="U3397">
        <v>10</v>
      </c>
      <c r="V3397">
        <v>42</v>
      </c>
      <c r="W3397">
        <v>0</v>
      </c>
      <c r="X3397">
        <v>0</v>
      </c>
      <c r="Y3397" t="s">
        <v>77</v>
      </c>
    </row>
    <row r="3398" spans="1:25" x14ac:dyDescent="0.25">
      <c r="A3398" t="s">
        <v>5090</v>
      </c>
      <c r="B3398" t="s">
        <v>2659</v>
      </c>
      <c r="C3398" t="s">
        <v>54</v>
      </c>
      <c r="D3398" t="s">
        <v>27</v>
      </c>
      <c r="E3398" t="s">
        <v>27</v>
      </c>
      <c r="F3398" s="1" t="s">
        <v>15452</v>
      </c>
      <c r="G3398">
        <v>200</v>
      </c>
      <c r="H3398" t="s">
        <v>29</v>
      </c>
      <c r="I3398">
        <v>853</v>
      </c>
      <c r="J3398">
        <v>251.2</v>
      </c>
      <c r="K3398">
        <f>Passenger_Data[[#This Row],[Price_USD]]*1</f>
        <v>251.2</v>
      </c>
      <c r="L3398">
        <v>73</v>
      </c>
      <c r="M3398" t="s">
        <v>40</v>
      </c>
      <c r="N3398" t="s">
        <v>31</v>
      </c>
      <c r="O3398" t="s">
        <v>42</v>
      </c>
      <c r="P3398" t="s">
        <v>50</v>
      </c>
      <c r="Q3398">
        <v>1</v>
      </c>
      <c r="R3398" t="s">
        <v>51</v>
      </c>
      <c r="S3398" t="s">
        <v>68</v>
      </c>
      <c r="T3398">
        <v>10</v>
      </c>
      <c r="U3398">
        <v>3</v>
      </c>
      <c r="V3398">
        <v>114</v>
      </c>
      <c r="W3398">
        <v>0</v>
      </c>
      <c r="X3398">
        <v>0</v>
      </c>
      <c r="Y3398" t="s">
        <v>45</v>
      </c>
    </row>
    <row r="3399" spans="1:25" x14ac:dyDescent="0.25">
      <c r="A3399" t="s">
        <v>5091</v>
      </c>
      <c r="B3399" t="s">
        <v>2320</v>
      </c>
      <c r="C3399" t="s">
        <v>48</v>
      </c>
      <c r="D3399" t="s">
        <v>27</v>
      </c>
      <c r="E3399" t="s">
        <v>39</v>
      </c>
      <c r="F3399" s="1" t="s">
        <v>15453</v>
      </c>
      <c r="G3399">
        <v>193</v>
      </c>
      <c r="H3399" t="s">
        <v>29</v>
      </c>
      <c r="I3399">
        <v>1063</v>
      </c>
      <c r="J3399">
        <v>292.48</v>
      </c>
      <c r="K3399">
        <f>Passenger_Data[[#This Row],[Price_USD]]*1</f>
        <v>292.48</v>
      </c>
      <c r="L3399">
        <v>25</v>
      </c>
      <c r="M3399" t="s">
        <v>30</v>
      </c>
      <c r="N3399" t="s">
        <v>41</v>
      </c>
      <c r="O3399" t="s">
        <v>33</v>
      </c>
      <c r="P3399" t="s">
        <v>50</v>
      </c>
      <c r="Q3399">
        <v>1</v>
      </c>
      <c r="R3399" t="s">
        <v>51</v>
      </c>
      <c r="S3399" t="s">
        <v>35</v>
      </c>
      <c r="T3399">
        <v>7.7</v>
      </c>
      <c r="U3399">
        <v>37</v>
      </c>
      <c r="V3399">
        <v>64</v>
      </c>
      <c r="W3399">
        <v>0</v>
      </c>
      <c r="X3399">
        <v>1</v>
      </c>
      <c r="Y3399" t="s">
        <v>45</v>
      </c>
    </row>
    <row r="3400" spans="1:25" x14ac:dyDescent="0.25">
      <c r="A3400" t="s">
        <v>5092</v>
      </c>
      <c r="B3400" t="s">
        <v>628</v>
      </c>
      <c r="C3400" t="s">
        <v>48</v>
      </c>
      <c r="D3400" t="s">
        <v>28</v>
      </c>
      <c r="E3400" t="s">
        <v>55</v>
      </c>
      <c r="F3400" s="1" t="s">
        <v>15454</v>
      </c>
      <c r="G3400">
        <v>178</v>
      </c>
      <c r="H3400" t="s">
        <v>29</v>
      </c>
      <c r="I3400">
        <v>1206</v>
      </c>
      <c r="J3400">
        <v>388.44</v>
      </c>
      <c r="K3400">
        <f>Passenger_Data[[#This Row],[Price_USD]]*1</f>
        <v>388.44</v>
      </c>
      <c r="L3400">
        <v>25</v>
      </c>
      <c r="M3400" t="s">
        <v>40</v>
      </c>
      <c r="N3400" t="s">
        <v>60</v>
      </c>
      <c r="O3400" t="s">
        <v>42</v>
      </c>
      <c r="P3400" t="s">
        <v>50</v>
      </c>
      <c r="Q3400">
        <v>3</v>
      </c>
      <c r="R3400" t="s">
        <v>43</v>
      </c>
      <c r="S3400" t="s">
        <v>44</v>
      </c>
      <c r="T3400">
        <v>4.2</v>
      </c>
      <c r="U3400">
        <v>0</v>
      </c>
      <c r="V3400">
        <v>119</v>
      </c>
      <c r="W3400">
        <v>0</v>
      </c>
      <c r="X3400">
        <v>0</v>
      </c>
      <c r="Y3400" t="s">
        <v>77</v>
      </c>
    </row>
    <row r="3401" spans="1:25" x14ac:dyDescent="0.25">
      <c r="A3401" t="s">
        <v>5093</v>
      </c>
      <c r="B3401" t="s">
        <v>3867</v>
      </c>
      <c r="C3401" t="s">
        <v>48</v>
      </c>
      <c r="D3401" t="s">
        <v>49</v>
      </c>
      <c r="E3401" t="s">
        <v>76</v>
      </c>
      <c r="F3401" s="1" t="s">
        <v>15455</v>
      </c>
      <c r="G3401">
        <v>227</v>
      </c>
      <c r="H3401" t="s">
        <v>29</v>
      </c>
      <c r="I3401">
        <v>1286</v>
      </c>
      <c r="J3401">
        <v>375.6</v>
      </c>
      <c r="K3401">
        <f>Passenger_Data[[#This Row],[Price_USD]]*1</f>
        <v>375.6</v>
      </c>
      <c r="L3401">
        <v>18</v>
      </c>
      <c r="M3401" t="s">
        <v>30</v>
      </c>
      <c r="N3401" t="s">
        <v>41</v>
      </c>
      <c r="O3401" t="s">
        <v>32</v>
      </c>
      <c r="P3401" t="s">
        <v>83</v>
      </c>
      <c r="Q3401">
        <v>0</v>
      </c>
      <c r="R3401" t="s">
        <v>34</v>
      </c>
      <c r="S3401" t="s">
        <v>35</v>
      </c>
      <c r="T3401">
        <v>5.7</v>
      </c>
      <c r="U3401">
        <v>1</v>
      </c>
      <c r="V3401">
        <v>67</v>
      </c>
      <c r="W3401">
        <v>0</v>
      </c>
      <c r="X3401">
        <v>1</v>
      </c>
      <c r="Y3401" t="s">
        <v>36</v>
      </c>
    </row>
    <row r="3402" spans="1:25" x14ac:dyDescent="0.25">
      <c r="A3402" t="s">
        <v>5094</v>
      </c>
      <c r="B3402" t="s">
        <v>247</v>
      </c>
      <c r="C3402" t="s">
        <v>73</v>
      </c>
      <c r="D3402" t="s">
        <v>64</v>
      </c>
      <c r="E3402" t="s">
        <v>39</v>
      </c>
      <c r="F3402" s="1" t="s">
        <v>15456</v>
      </c>
      <c r="G3402">
        <v>132</v>
      </c>
      <c r="H3402" t="s">
        <v>29</v>
      </c>
      <c r="I3402">
        <v>1678</v>
      </c>
      <c r="J3402">
        <v>295.08</v>
      </c>
      <c r="K3402">
        <f>Passenger_Data[[#This Row],[Price_USD]]*1</f>
        <v>295.08</v>
      </c>
      <c r="L3402">
        <v>43</v>
      </c>
      <c r="M3402" t="s">
        <v>30</v>
      </c>
      <c r="N3402" t="s">
        <v>31</v>
      </c>
      <c r="O3402" t="s">
        <v>42</v>
      </c>
      <c r="P3402" t="s">
        <v>50</v>
      </c>
      <c r="Q3402">
        <v>0</v>
      </c>
      <c r="R3402" t="s">
        <v>65</v>
      </c>
      <c r="S3402" t="s">
        <v>44</v>
      </c>
      <c r="T3402">
        <v>5</v>
      </c>
      <c r="U3402">
        <v>5</v>
      </c>
      <c r="V3402">
        <v>102</v>
      </c>
      <c r="W3402">
        <v>0</v>
      </c>
      <c r="X3402">
        <v>0</v>
      </c>
      <c r="Y3402" t="s">
        <v>45</v>
      </c>
    </row>
    <row r="3403" spans="1:25" x14ac:dyDescent="0.25">
      <c r="A3403" t="s">
        <v>5095</v>
      </c>
      <c r="B3403" t="s">
        <v>4177</v>
      </c>
      <c r="C3403" t="s">
        <v>82</v>
      </c>
      <c r="D3403" t="s">
        <v>39</v>
      </c>
      <c r="E3403" t="s">
        <v>76</v>
      </c>
      <c r="F3403" s="1" t="s">
        <v>15457</v>
      </c>
      <c r="G3403">
        <v>93</v>
      </c>
      <c r="H3403" t="s">
        <v>29</v>
      </c>
      <c r="I3403">
        <v>1119</v>
      </c>
      <c r="J3403">
        <v>71.55</v>
      </c>
      <c r="K3403">
        <f>Passenger_Data[[#This Row],[Price_USD]]*1</f>
        <v>71.55</v>
      </c>
      <c r="L3403">
        <v>49</v>
      </c>
      <c r="M3403" t="s">
        <v>30</v>
      </c>
      <c r="N3403" t="s">
        <v>60</v>
      </c>
      <c r="O3403" t="s">
        <v>33</v>
      </c>
      <c r="P3403" t="s">
        <v>50</v>
      </c>
      <c r="Q3403">
        <v>1</v>
      </c>
      <c r="R3403" t="s">
        <v>65</v>
      </c>
      <c r="S3403" t="s">
        <v>44</v>
      </c>
      <c r="T3403">
        <v>5.7</v>
      </c>
      <c r="U3403">
        <v>4</v>
      </c>
      <c r="V3403">
        <v>17</v>
      </c>
      <c r="W3403">
        <v>0</v>
      </c>
      <c r="X3403">
        <v>0</v>
      </c>
      <c r="Y3403" t="s">
        <v>77</v>
      </c>
    </row>
    <row r="3404" spans="1:25" x14ac:dyDescent="0.25">
      <c r="A3404" t="s">
        <v>5096</v>
      </c>
      <c r="B3404" t="s">
        <v>3603</v>
      </c>
      <c r="C3404" t="s">
        <v>48</v>
      </c>
      <c r="D3404" t="s">
        <v>28</v>
      </c>
      <c r="E3404" t="s">
        <v>64</v>
      </c>
      <c r="F3404" s="1" t="s">
        <v>15458</v>
      </c>
      <c r="G3404">
        <v>246</v>
      </c>
      <c r="H3404" t="s">
        <v>86</v>
      </c>
      <c r="I3404">
        <v>1056</v>
      </c>
      <c r="J3404">
        <v>314.69</v>
      </c>
      <c r="K3404">
        <f>Passenger_Data[[#This Row],[Price_USD]]*1</f>
        <v>314.69</v>
      </c>
      <c r="L3404">
        <v>52</v>
      </c>
      <c r="M3404" t="s">
        <v>40</v>
      </c>
      <c r="N3404" t="s">
        <v>41</v>
      </c>
      <c r="O3404" t="s">
        <v>33</v>
      </c>
      <c r="P3404" t="s">
        <v>33</v>
      </c>
      <c r="Q3404">
        <v>0</v>
      </c>
      <c r="R3404" t="s">
        <v>65</v>
      </c>
      <c r="S3404" t="s">
        <v>68</v>
      </c>
      <c r="T3404">
        <v>9</v>
      </c>
      <c r="U3404">
        <v>6</v>
      </c>
      <c r="V3404">
        <v>68</v>
      </c>
      <c r="W3404">
        <v>1</v>
      </c>
      <c r="X3404">
        <v>0</v>
      </c>
      <c r="Y3404" t="s">
        <v>36</v>
      </c>
    </row>
    <row r="3405" spans="1:25" x14ac:dyDescent="0.25">
      <c r="A3405" t="s">
        <v>5097</v>
      </c>
      <c r="B3405" t="s">
        <v>2219</v>
      </c>
      <c r="C3405" t="s">
        <v>82</v>
      </c>
      <c r="D3405" t="s">
        <v>39</v>
      </c>
      <c r="E3405" t="s">
        <v>55</v>
      </c>
      <c r="F3405" s="1" t="s">
        <v>15459</v>
      </c>
      <c r="G3405">
        <v>255</v>
      </c>
      <c r="H3405" t="s">
        <v>29</v>
      </c>
      <c r="I3405">
        <v>842</v>
      </c>
      <c r="J3405">
        <v>174.57</v>
      </c>
      <c r="K3405">
        <f>Passenger_Data[[#This Row],[Price_USD]]*1</f>
        <v>174.57</v>
      </c>
      <c r="L3405">
        <v>79</v>
      </c>
      <c r="M3405" t="s">
        <v>40</v>
      </c>
      <c r="N3405" t="s">
        <v>31</v>
      </c>
      <c r="O3405" t="s">
        <v>33</v>
      </c>
      <c r="P3405" t="s">
        <v>50</v>
      </c>
      <c r="Q3405">
        <v>4</v>
      </c>
      <c r="R3405" t="s">
        <v>51</v>
      </c>
      <c r="S3405" t="s">
        <v>68</v>
      </c>
      <c r="T3405">
        <v>7.5</v>
      </c>
      <c r="U3405">
        <v>8</v>
      </c>
      <c r="V3405">
        <v>12</v>
      </c>
      <c r="W3405">
        <v>0</v>
      </c>
      <c r="X3405">
        <v>0</v>
      </c>
      <c r="Y3405" t="s">
        <v>36</v>
      </c>
    </row>
    <row r="3406" spans="1:25" x14ac:dyDescent="0.25">
      <c r="A3406" t="s">
        <v>5098</v>
      </c>
      <c r="B3406" t="s">
        <v>4020</v>
      </c>
      <c r="C3406" t="s">
        <v>82</v>
      </c>
      <c r="D3406" t="s">
        <v>55</v>
      </c>
      <c r="E3406" t="s">
        <v>39</v>
      </c>
      <c r="F3406" s="1" t="s">
        <v>15460</v>
      </c>
      <c r="G3406">
        <v>125</v>
      </c>
      <c r="H3406" t="s">
        <v>29</v>
      </c>
      <c r="I3406">
        <v>886</v>
      </c>
      <c r="J3406">
        <v>127.41</v>
      </c>
      <c r="K3406">
        <f>Passenger_Data[[#This Row],[Price_USD]]*1</f>
        <v>127.41</v>
      </c>
      <c r="L3406">
        <v>22</v>
      </c>
      <c r="M3406" t="s">
        <v>40</v>
      </c>
      <c r="N3406" t="s">
        <v>31</v>
      </c>
      <c r="O3406" t="s">
        <v>33</v>
      </c>
      <c r="P3406" t="s">
        <v>33</v>
      </c>
      <c r="Q3406">
        <v>0</v>
      </c>
      <c r="R3406" t="s">
        <v>65</v>
      </c>
      <c r="S3406" t="s">
        <v>61</v>
      </c>
      <c r="T3406">
        <v>8.9</v>
      </c>
      <c r="U3406">
        <v>22</v>
      </c>
      <c r="V3406">
        <v>11</v>
      </c>
      <c r="W3406">
        <v>0</v>
      </c>
      <c r="X3406">
        <v>1</v>
      </c>
      <c r="Y3406" t="s">
        <v>36</v>
      </c>
    </row>
    <row r="3407" spans="1:25" x14ac:dyDescent="0.25">
      <c r="A3407" t="s">
        <v>5099</v>
      </c>
      <c r="B3407" t="s">
        <v>5100</v>
      </c>
      <c r="C3407" t="s">
        <v>54</v>
      </c>
      <c r="D3407" t="s">
        <v>59</v>
      </c>
      <c r="E3407" t="s">
        <v>39</v>
      </c>
      <c r="F3407" s="1" t="s">
        <v>15461</v>
      </c>
      <c r="G3407">
        <v>151</v>
      </c>
      <c r="H3407" t="s">
        <v>29</v>
      </c>
      <c r="I3407">
        <v>1206</v>
      </c>
      <c r="J3407">
        <v>265.18</v>
      </c>
      <c r="K3407">
        <f>Passenger_Data[[#This Row],[Price_USD]]*1</f>
        <v>265.18</v>
      </c>
      <c r="L3407">
        <v>18</v>
      </c>
      <c r="M3407" t="s">
        <v>30</v>
      </c>
      <c r="N3407" t="s">
        <v>31</v>
      </c>
      <c r="O3407" t="s">
        <v>42</v>
      </c>
      <c r="P3407" t="s">
        <v>50</v>
      </c>
      <c r="Q3407">
        <v>2</v>
      </c>
      <c r="R3407" t="s">
        <v>34</v>
      </c>
      <c r="S3407" t="s">
        <v>35</v>
      </c>
      <c r="T3407">
        <v>7.7</v>
      </c>
      <c r="U3407">
        <v>49</v>
      </c>
      <c r="V3407">
        <v>116</v>
      </c>
      <c r="W3407">
        <v>0</v>
      </c>
      <c r="X3407">
        <v>0</v>
      </c>
      <c r="Y3407" t="s">
        <v>77</v>
      </c>
    </row>
    <row r="3408" spans="1:25" x14ac:dyDescent="0.25">
      <c r="A3408" t="s">
        <v>5101</v>
      </c>
      <c r="B3408" t="s">
        <v>4708</v>
      </c>
      <c r="C3408" t="s">
        <v>26</v>
      </c>
      <c r="D3408" t="s">
        <v>49</v>
      </c>
      <c r="E3408" t="s">
        <v>59</v>
      </c>
      <c r="F3408" s="1" t="s">
        <v>15462</v>
      </c>
      <c r="G3408">
        <v>320</v>
      </c>
      <c r="H3408" t="s">
        <v>29</v>
      </c>
      <c r="I3408">
        <v>1194</v>
      </c>
      <c r="J3408">
        <v>349.6</v>
      </c>
      <c r="K3408">
        <f>Passenger_Data[[#This Row],[Price_USD]]*1</f>
        <v>349.6</v>
      </c>
      <c r="L3408">
        <v>79</v>
      </c>
      <c r="M3408" t="s">
        <v>30</v>
      </c>
      <c r="N3408" t="s">
        <v>31</v>
      </c>
      <c r="O3408" t="s">
        <v>33</v>
      </c>
      <c r="P3408" t="s">
        <v>50</v>
      </c>
      <c r="Q3408">
        <v>3</v>
      </c>
      <c r="R3408" t="s">
        <v>43</v>
      </c>
      <c r="S3408" t="s">
        <v>68</v>
      </c>
      <c r="T3408">
        <v>7</v>
      </c>
      <c r="U3408">
        <v>1</v>
      </c>
      <c r="V3408">
        <v>32</v>
      </c>
      <c r="W3408">
        <v>0</v>
      </c>
      <c r="X3408">
        <v>0</v>
      </c>
      <c r="Y3408" t="s">
        <v>45</v>
      </c>
    </row>
    <row r="3409" spans="1:25" x14ac:dyDescent="0.25">
      <c r="A3409" t="s">
        <v>5102</v>
      </c>
      <c r="B3409" t="s">
        <v>1298</v>
      </c>
      <c r="C3409" t="s">
        <v>48</v>
      </c>
      <c r="D3409" t="s">
        <v>28</v>
      </c>
      <c r="E3409" t="s">
        <v>28</v>
      </c>
      <c r="F3409" s="1" t="s">
        <v>15463</v>
      </c>
      <c r="G3409">
        <v>116</v>
      </c>
      <c r="H3409" t="s">
        <v>108</v>
      </c>
      <c r="I3409">
        <v>1763</v>
      </c>
      <c r="J3409">
        <v>447.69</v>
      </c>
      <c r="K3409">
        <f>Passenger_Data[[#This Row],[Price_USD]]*1</f>
        <v>447.69</v>
      </c>
      <c r="L3409">
        <v>40</v>
      </c>
      <c r="M3409" t="s">
        <v>40</v>
      </c>
      <c r="N3409" t="s">
        <v>31</v>
      </c>
      <c r="O3409" t="s">
        <v>56</v>
      </c>
      <c r="P3409" t="s">
        <v>33</v>
      </c>
      <c r="Q3409">
        <v>3</v>
      </c>
      <c r="R3409" t="s">
        <v>34</v>
      </c>
      <c r="S3409" t="s">
        <v>68</v>
      </c>
      <c r="T3409">
        <v>8.1</v>
      </c>
      <c r="U3409">
        <v>1</v>
      </c>
      <c r="V3409">
        <v>118</v>
      </c>
      <c r="W3409">
        <v>0</v>
      </c>
      <c r="X3409">
        <v>0</v>
      </c>
      <c r="Y3409" t="s">
        <v>77</v>
      </c>
    </row>
    <row r="3410" spans="1:25" x14ac:dyDescent="0.25">
      <c r="A3410" t="s">
        <v>5103</v>
      </c>
      <c r="B3410" t="s">
        <v>3518</v>
      </c>
      <c r="C3410" t="s">
        <v>73</v>
      </c>
      <c r="D3410" t="s">
        <v>28</v>
      </c>
      <c r="E3410" t="s">
        <v>27</v>
      </c>
      <c r="F3410" s="1" t="s">
        <v>15464</v>
      </c>
      <c r="G3410">
        <v>207</v>
      </c>
      <c r="H3410" t="s">
        <v>29</v>
      </c>
      <c r="I3410">
        <v>754</v>
      </c>
      <c r="J3410">
        <v>431.42</v>
      </c>
      <c r="K3410">
        <f>Passenger_Data[[#This Row],[Price_USD]]*1</f>
        <v>431.42</v>
      </c>
      <c r="L3410">
        <v>35</v>
      </c>
      <c r="M3410" t="s">
        <v>30</v>
      </c>
      <c r="N3410" t="s">
        <v>41</v>
      </c>
      <c r="O3410" t="s">
        <v>42</v>
      </c>
      <c r="P3410" t="s">
        <v>264</v>
      </c>
      <c r="Q3410">
        <v>1</v>
      </c>
      <c r="R3410" t="s">
        <v>65</v>
      </c>
      <c r="S3410" t="s">
        <v>44</v>
      </c>
      <c r="T3410">
        <v>6.5</v>
      </c>
      <c r="U3410">
        <v>8</v>
      </c>
      <c r="V3410">
        <v>49</v>
      </c>
      <c r="W3410">
        <v>0</v>
      </c>
      <c r="X3410">
        <v>0</v>
      </c>
      <c r="Y3410" t="s">
        <v>45</v>
      </c>
    </row>
    <row r="3411" spans="1:25" x14ac:dyDescent="0.25">
      <c r="A3411" t="s">
        <v>5104</v>
      </c>
      <c r="B3411" t="s">
        <v>193</v>
      </c>
      <c r="C3411" t="s">
        <v>82</v>
      </c>
      <c r="D3411" t="s">
        <v>27</v>
      </c>
      <c r="E3411" t="s">
        <v>27</v>
      </c>
      <c r="F3411" s="1" t="s">
        <v>15465</v>
      </c>
      <c r="G3411">
        <v>210</v>
      </c>
      <c r="H3411" t="s">
        <v>29</v>
      </c>
      <c r="I3411">
        <v>1582</v>
      </c>
      <c r="J3411">
        <v>457.83</v>
      </c>
      <c r="K3411">
        <f>Passenger_Data[[#This Row],[Price_USD]]*1</f>
        <v>457.83</v>
      </c>
      <c r="L3411">
        <v>49</v>
      </c>
      <c r="M3411" t="s">
        <v>30</v>
      </c>
      <c r="N3411" t="s">
        <v>31</v>
      </c>
      <c r="O3411" t="s">
        <v>56</v>
      </c>
      <c r="P3411" t="s">
        <v>33</v>
      </c>
      <c r="Q3411">
        <v>1</v>
      </c>
      <c r="R3411" t="s">
        <v>65</v>
      </c>
      <c r="S3411" t="s">
        <v>61</v>
      </c>
      <c r="T3411">
        <v>5.7</v>
      </c>
      <c r="U3411">
        <v>15</v>
      </c>
      <c r="V3411">
        <v>85</v>
      </c>
      <c r="W3411">
        <v>0</v>
      </c>
      <c r="X3411">
        <v>0</v>
      </c>
      <c r="Y3411" t="s">
        <v>36</v>
      </c>
    </row>
    <row r="3412" spans="1:25" x14ac:dyDescent="0.25">
      <c r="A3412" t="s">
        <v>5105</v>
      </c>
      <c r="B3412" t="s">
        <v>1954</v>
      </c>
      <c r="C3412" t="s">
        <v>48</v>
      </c>
      <c r="D3412" t="s">
        <v>39</v>
      </c>
      <c r="E3412" t="s">
        <v>76</v>
      </c>
      <c r="F3412" s="1" t="s">
        <v>15466</v>
      </c>
      <c r="G3412">
        <v>176</v>
      </c>
      <c r="H3412" t="s">
        <v>108</v>
      </c>
      <c r="I3412">
        <v>1625</v>
      </c>
      <c r="J3412">
        <v>425.32</v>
      </c>
      <c r="K3412">
        <f>Passenger_Data[[#This Row],[Price_USD]]*1</f>
        <v>425.32</v>
      </c>
      <c r="L3412">
        <v>44</v>
      </c>
      <c r="M3412" t="s">
        <v>30</v>
      </c>
      <c r="N3412" t="s">
        <v>31</v>
      </c>
      <c r="O3412" t="s">
        <v>56</v>
      </c>
      <c r="P3412" t="s">
        <v>50</v>
      </c>
      <c r="Q3412">
        <v>0</v>
      </c>
      <c r="R3412" t="s">
        <v>43</v>
      </c>
      <c r="S3412" t="s">
        <v>35</v>
      </c>
      <c r="T3412">
        <v>7.7</v>
      </c>
      <c r="U3412">
        <v>12</v>
      </c>
      <c r="V3412">
        <v>93</v>
      </c>
      <c r="W3412">
        <v>0</v>
      </c>
      <c r="X3412">
        <v>0</v>
      </c>
      <c r="Y3412" t="s">
        <v>77</v>
      </c>
    </row>
    <row r="3413" spans="1:25" x14ac:dyDescent="0.25">
      <c r="A3413" t="s">
        <v>5106</v>
      </c>
      <c r="B3413" t="s">
        <v>767</v>
      </c>
      <c r="C3413" t="s">
        <v>54</v>
      </c>
      <c r="D3413" t="s">
        <v>27</v>
      </c>
      <c r="E3413" t="s">
        <v>59</v>
      </c>
      <c r="F3413" s="1" t="s">
        <v>15467</v>
      </c>
      <c r="G3413">
        <v>227</v>
      </c>
      <c r="H3413" t="s">
        <v>86</v>
      </c>
      <c r="I3413">
        <v>668</v>
      </c>
      <c r="J3413">
        <v>513.58000000000004</v>
      </c>
      <c r="K3413">
        <f>Passenger_Data[[#This Row],[Price_USD]]*1</f>
        <v>513.58000000000004</v>
      </c>
      <c r="L3413">
        <v>19</v>
      </c>
      <c r="M3413" t="s">
        <v>40</v>
      </c>
      <c r="N3413" t="s">
        <v>31</v>
      </c>
      <c r="O3413" t="s">
        <v>56</v>
      </c>
      <c r="P3413" t="s">
        <v>83</v>
      </c>
      <c r="Q3413">
        <v>0</v>
      </c>
      <c r="R3413" t="s">
        <v>65</v>
      </c>
      <c r="S3413" t="s">
        <v>35</v>
      </c>
      <c r="T3413">
        <v>7.2</v>
      </c>
      <c r="U3413">
        <v>0</v>
      </c>
      <c r="V3413">
        <v>70</v>
      </c>
      <c r="W3413">
        <v>0</v>
      </c>
      <c r="X3413">
        <v>0</v>
      </c>
      <c r="Y3413" t="s">
        <v>36</v>
      </c>
    </row>
    <row r="3414" spans="1:25" x14ac:dyDescent="0.25">
      <c r="A3414" t="s">
        <v>5107</v>
      </c>
      <c r="B3414" t="s">
        <v>2674</v>
      </c>
      <c r="C3414" t="s">
        <v>73</v>
      </c>
      <c r="D3414" t="s">
        <v>64</v>
      </c>
      <c r="E3414" t="s">
        <v>64</v>
      </c>
      <c r="F3414" s="1" t="s">
        <v>15468</v>
      </c>
      <c r="G3414">
        <v>293</v>
      </c>
      <c r="H3414" t="s">
        <v>86</v>
      </c>
      <c r="I3414">
        <v>1278</v>
      </c>
      <c r="J3414">
        <v>380.82</v>
      </c>
      <c r="K3414">
        <f>Passenger_Data[[#This Row],[Price_USD]]*1</f>
        <v>380.82</v>
      </c>
      <c r="L3414">
        <v>57</v>
      </c>
      <c r="M3414" t="s">
        <v>30</v>
      </c>
      <c r="N3414" t="s">
        <v>60</v>
      </c>
      <c r="O3414" t="s">
        <v>32</v>
      </c>
      <c r="P3414" t="s">
        <v>33</v>
      </c>
      <c r="Q3414">
        <v>2</v>
      </c>
      <c r="R3414" t="s">
        <v>43</v>
      </c>
      <c r="S3414" t="s">
        <v>44</v>
      </c>
      <c r="T3414">
        <v>6.2</v>
      </c>
      <c r="U3414">
        <v>23</v>
      </c>
      <c r="V3414">
        <v>104</v>
      </c>
      <c r="W3414">
        <v>0</v>
      </c>
      <c r="X3414">
        <v>1</v>
      </c>
      <c r="Y3414" t="s">
        <v>36</v>
      </c>
    </row>
    <row r="3415" spans="1:25" x14ac:dyDescent="0.25">
      <c r="A3415" t="s">
        <v>5108</v>
      </c>
      <c r="B3415" t="s">
        <v>4104</v>
      </c>
      <c r="C3415" t="s">
        <v>26</v>
      </c>
      <c r="D3415" t="s">
        <v>55</v>
      </c>
      <c r="E3415" t="s">
        <v>49</v>
      </c>
      <c r="F3415" s="1" t="s">
        <v>15469</v>
      </c>
      <c r="G3415">
        <v>207</v>
      </c>
      <c r="H3415" t="s">
        <v>29</v>
      </c>
      <c r="I3415">
        <v>1006</v>
      </c>
      <c r="J3415">
        <v>395.65</v>
      </c>
      <c r="K3415">
        <f>Passenger_Data[[#This Row],[Price_USD]]*1</f>
        <v>395.65</v>
      </c>
      <c r="L3415">
        <v>59</v>
      </c>
      <c r="M3415" t="s">
        <v>40</v>
      </c>
      <c r="N3415" t="s">
        <v>41</v>
      </c>
      <c r="O3415" t="s">
        <v>56</v>
      </c>
      <c r="P3415" t="s">
        <v>83</v>
      </c>
      <c r="Q3415">
        <v>0</v>
      </c>
      <c r="R3415" t="s">
        <v>65</v>
      </c>
      <c r="S3415" t="s">
        <v>61</v>
      </c>
      <c r="T3415">
        <v>8.8000000000000007</v>
      </c>
      <c r="U3415">
        <v>6</v>
      </c>
      <c r="V3415">
        <v>64</v>
      </c>
      <c r="W3415">
        <v>0</v>
      </c>
      <c r="X3415">
        <v>0</v>
      </c>
      <c r="Y3415" t="s">
        <v>77</v>
      </c>
    </row>
    <row r="3416" spans="1:25" x14ac:dyDescent="0.25">
      <c r="A3416" t="s">
        <v>5109</v>
      </c>
      <c r="B3416" t="s">
        <v>1513</v>
      </c>
      <c r="C3416" t="s">
        <v>54</v>
      </c>
      <c r="D3416" t="s">
        <v>64</v>
      </c>
      <c r="E3416" t="s">
        <v>39</v>
      </c>
      <c r="F3416" s="1" t="s">
        <v>15470</v>
      </c>
      <c r="G3416">
        <v>137</v>
      </c>
      <c r="H3416" t="s">
        <v>29</v>
      </c>
      <c r="I3416">
        <v>1520</v>
      </c>
      <c r="J3416">
        <v>511.24</v>
      </c>
      <c r="K3416">
        <f>Passenger_Data[[#This Row],[Price_USD]]*1</f>
        <v>511.24</v>
      </c>
      <c r="L3416">
        <v>34</v>
      </c>
      <c r="M3416" t="s">
        <v>40</v>
      </c>
      <c r="N3416" t="s">
        <v>31</v>
      </c>
      <c r="O3416" t="s">
        <v>56</v>
      </c>
      <c r="P3416" t="s">
        <v>33</v>
      </c>
      <c r="Q3416">
        <v>0</v>
      </c>
      <c r="R3416" t="s">
        <v>65</v>
      </c>
      <c r="S3416" t="s">
        <v>68</v>
      </c>
      <c r="T3416">
        <v>7.8</v>
      </c>
      <c r="U3416">
        <v>35</v>
      </c>
      <c r="V3416">
        <v>26</v>
      </c>
      <c r="W3416">
        <v>0</v>
      </c>
      <c r="X3416">
        <v>0</v>
      </c>
      <c r="Y3416" t="s">
        <v>45</v>
      </c>
    </row>
    <row r="3417" spans="1:25" x14ac:dyDescent="0.25">
      <c r="A3417" t="s">
        <v>5110</v>
      </c>
      <c r="B3417" t="s">
        <v>4458</v>
      </c>
      <c r="C3417" t="s">
        <v>82</v>
      </c>
      <c r="D3417" t="s">
        <v>76</v>
      </c>
      <c r="E3417" t="s">
        <v>27</v>
      </c>
      <c r="F3417" s="1" t="s">
        <v>15471</v>
      </c>
      <c r="G3417">
        <v>254</v>
      </c>
      <c r="H3417" t="s">
        <v>29</v>
      </c>
      <c r="I3417">
        <v>1144</v>
      </c>
      <c r="J3417">
        <v>610.03</v>
      </c>
      <c r="K3417">
        <f>Passenger_Data[[#This Row],[Price_USD]]*1</f>
        <v>610.03</v>
      </c>
      <c r="L3417">
        <v>43</v>
      </c>
      <c r="M3417" t="s">
        <v>40</v>
      </c>
      <c r="N3417" t="s">
        <v>41</v>
      </c>
      <c r="O3417" t="s">
        <v>32</v>
      </c>
      <c r="P3417" t="s">
        <v>83</v>
      </c>
      <c r="Q3417">
        <v>1</v>
      </c>
      <c r="R3417" t="s">
        <v>34</v>
      </c>
      <c r="S3417" t="s">
        <v>35</v>
      </c>
      <c r="T3417">
        <v>7.2</v>
      </c>
      <c r="U3417">
        <v>10</v>
      </c>
      <c r="V3417">
        <v>108</v>
      </c>
      <c r="W3417">
        <v>0</v>
      </c>
      <c r="X3417">
        <v>0</v>
      </c>
      <c r="Y3417" t="s">
        <v>77</v>
      </c>
    </row>
    <row r="3418" spans="1:25" x14ac:dyDescent="0.25">
      <c r="A3418" t="s">
        <v>5111</v>
      </c>
      <c r="B3418" t="s">
        <v>5112</v>
      </c>
      <c r="C3418" t="s">
        <v>82</v>
      </c>
      <c r="D3418" t="s">
        <v>76</v>
      </c>
      <c r="E3418" t="s">
        <v>55</v>
      </c>
      <c r="F3418" s="1" t="s">
        <v>15472</v>
      </c>
      <c r="G3418">
        <v>256</v>
      </c>
      <c r="H3418" t="s">
        <v>86</v>
      </c>
      <c r="I3418">
        <v>850</v>
      </c>
      <c r="J3418">
        <v>320.62</v>
      </c>
      <c r="K3418">
        <f>Passenger_Data[[#This Row],[Price_USD]]*1</f>
        <v>320.62</v>
      </c>
      <c r="L3418">
        <v>75</v>
      </c>
      <c r="M3418" t="s">
        <v>30</v>
      </c>
      <c r="N3418" t="s">
        <v>31</v>
      </c>
      <c r="O3418" t="s">
        <v>56</v>
      </c>
      <c r="P3418" t="s">
        <v>50</v>
      </c>
      <c r="Q3418">
        <v>0</v>
      </c>
      <c r="R3418" t="s">
        <v>51</v>
      </c>
      <c r="S3418" t="s">
        <v>44</v>
      </c>
      <c r="T3418">
        <v>8.9</v>
      </c>
      <c r="U3418">
        <v>9</v>
      </c>
      <c r="V3418">
        <v>104</v>
      </c>
      <c r="W3418">
        <v>0</v>
      </c>
      <c r="X3418">
        <v>0</v>
      </c>
      <c r="Y3418" t="s">
        <v>45</v>
      </c>
    </row>
    <row r="3419" spans="1:25" x14ac:dyDescent="0.25">
      <c r="A3419" t="s">
        <v>5113</v>
      </c>
      <c r="B3419" t="s">
        <v>876</v>
      </c>
      <c r="C3419" t="s">
        <v>54</v>
      </c>
      <c r="D3419" t="s">
        <v>76</v>
      </c>
      <c r="E3419" t="s">
        <v>28</v>
      </c>
      <c r="F3419" s="1" t="s">
        <v>15473</v>
      </c>
      <c r="G3419">
        <v>189</v>
      </c>
      <c r="H3419" t="s">
        <v>29</v>
      </c>
      <c r="I3419">
        <v>570</v>
      </c>
      <c r="J3419">
        <v>425.59</v>
      </c>
      <c r="K3419">
        <f>Passenger_Data[[#This Row],[Price_USD]]*1</f>
        <v>425.59</v>
      </c>
      <c r="L3419">
        <v>60</v>
      </c>
      <c r="M3419" t="s">
        <v>30</v>
      </c>
      <c r="N3419" t="s">
        <v>60</v>
      </c>
      <c r="O3419" t="s">
        <v>32</v>
      </c>
      <c r="P3419" t="s">
        <v>50</v>
      </c>
      <c r="Q3419">
        <v>2</v>
      </c>
      <c r="R3419" t="s">
        <v>34</v>
      </c>
      <c r="S3419" t="s">
        <v>44</v>
      </c>
      <c r="T3419">
        <v>6.3</v>
      </c>
      <c r="U3419">
        <v>20</v>
      </c>
      <c r="V3419">
        <v>71</v>
      </c>
      <c r="W3419">
        <v>0</v>
      </c>
      <c r="X3419">
        <v>0</v>
      </c>
      <c r="Y3419" t="s">
        <v>77</v>
      </c>
    </row>
    <row r="3420" spans="1:25" x14ac:dyDescent="0.25">
      <c r="A3420" t="s">
        <v>5114</v>
      </c>
      <c r="B3420" t="s">
        <v>1680</v>
      </c>
      <c r="C3420" t="s">
        <v>26</v>
      </c>
      <c r="D3420" t="s">
        <v>59</v>
      </c>
      <c r="E3420" t="s">
        <v>76</v>
      </c>
      <c r="F3420" s="1" t="s">
        <v>15474</v>
      </c>
      <c r="G3420">
        <v>184</v>
      </c>
      <c r="H3420" t="s">
        <v>29</v>
      </c>
      <c r="I3420">
        <v>1073</v>
      </c>
      <c r="J3420">
        <v>338</v>
      </c>
      <c r="K3420">
        <f>Passenger_Data[[#This Row],[Price_USD]]*1</f>
        <v>338</v>
      </c>
      <c r="L3420">
        <v>41</v>
      </c>
      <c r="M3420" t="s">
        <v>30</v>
      </c>
      <c r="N3420" t="s">
        <v>31</v>
      </c>
      <c r="O3420" t="s">
        <v>42</v>
      </c>
      <c r="P3420" t="s">
        <v>50</v>
      </c>
      <c r="Q3420">
        <v>3</v>
      </c>
      <c r="R3420" t="s">
        <v>65</v>
      </c>
      <c r="S3420" t="s">
        <v>68</v>
      </c>
      <c r="T3420">
        <v>8.1</v>
      </c>
      <c r="U3420">
        <v>5</v>
      </c>
      <c r="V3420">
        <v>58</v>
      </c>
      <c r="W3420">
        <v>0</v>
      </c>
      <c r="X3420">
        <v>0</v>
      </c>
      <c r="Y3420" t="s">
        <v>45</v>
      </c>
    </row>
    <row r="3421" spans="1:25" x14ac:dyDescent="0.25">
      <c r="A3421" t="s">
        <v>5115</v>
      </c>
      <c r="B3421" t="s">
        <v>2918</v>
      </c>
      <c r="C3421" t="s">
        <v>54</v>
      </c>
      <c r="D3421" t="s">
        <v>59</v>
      </c>
      <c r="E3421" t="s">
        <v>28</v>
      </c>
      <c r="F3421" s="1" t="s">
        <v>15475</v>
      </c>
      <c r="G3421">
        <v>109</v>
      </c>
      <c r="H3421" t="s">
        <v>29</v>
      </c>
      <c r="I3421">
        <v>1310</v>
      </c>
      <c r="J3421">
        <v>359.41</v>
      </c>
      <c r="K3421">
        <f>Passenger_Data[[#This Row],[Price_USD]]*1</f>
        <v>359.41</v>
      </c>
      <c r="L3421">
        <v>77</v>
      </c>
      <c r="M3421" t="s">
        <v>40</v>
      </c>
      <c r="N3421" t="s">
        <v>41</v>
      </c>
      <c r="O3421" t="s">
        <v>42</v>
      </c>
      <c r="P3421" t="s">
        <v>50</v>
      </c>
      <c r="Q3421">
        <v>2</v>
      </c>
      <c r="R3421" t="s">
        <v>51</v>
      </c>
      <c r="S3421" t="s">
        <v>44</v>
      </c>
      <c r="T3421">
        <v>8.3000000000000007</v>
      </c>
      <c r="U3421">
        <v>6</v>
      </c>
      <c r="V3421">
        <v>90</v>
      </c>
      <c r="W3421">
        <v>0</v>
      </c>
      <c r="X3421">
        <v>0</v>
      </c>
      <c r="Y3421" t="s">
        <v>36</v>
      </c>
    </row>
    <row r="3422" spans="1:25" x14ac:dyDescent="0.25">
      <c r="A3422" t="s">
        <v>5116</v>
      </c>
      <c r="B3422" t="s">
        <v>5117</v>
      </c>
      <c r="C3422" t="s">
        <v>48</v>
      </c>
      <c r="D3422" t="s">
        <v>49</v>
      </c>
      <c r="E3422" t="s">
        <v>76</v>
      </c>
      <c r="F3422" s="1" t="s">
        <v>15476</v>
      </c>
      <c r="G3422">
        <v>219</v>
      </c>
      <c r="H3422" t="s">
        <v>29</v>
      </c>
      <c r="I3422">
        <v>1341</v>
      </c>
      <c r="J3422">
        <v>486.97</v>
      </c>
      <c r="K3422">
        <f>Passenger_Data[[#This Row],[Price_USD]]*1</f>
        <v>486.97</v>
      </c>
      <c r="L3422">
        <v>75</v>
      </c>
      <c r="M3422" t="s">
        <v>30</v>
      </c>
      <c r="N3422" t="s">
        <v>41</v>
      </c>
      <c r="O3422" t="s">
        <v>32</v>
      </c>
      <c r="P3422" t="s">
        <v>50</v>
      </c>
      <c r="Q3422">
        <v>2</v>
      </c>
      <c r="R3422" t="s">
        <v>43</v>
      </c>
      <c r="S3422" t="s">
        <v>44</v>
      </c>
      <c r="T3422">
        <v>6.5</v>
      </c>
      <c r="U3422">
        <v>3</v>
      </c>
      <c r="V3422">
        <v>12</v>
      </c>
      <c r="W3422">
        <v>0</v>
      </c>
      <c r="X3422">
        <v>0</v>
      </c>
      <c r="Y3422" t="s">
        <v>36</v>
      </c>
    </row>
    <row r="3423" spans="1:25" x14ac:dyDescent="0.25">
      <c r="A3423" t="s">
        <v>5118</v>
      </c>
      <c r="B3423" t="s">
        <v>2695</v>
      </c>
      <c r="C3423" t="s">
        <v>48</v>
      </c>
      <c r="D3423" t="s">
        <v>59</v>
      </c>
      <c r="E3423" t="s">
        <v>55</v>
      </c>
      <c r="F3423" s="1" t="s">
        <v>15477</v>
      </c>
      <c r="G3423">
        <v>262</v>
      </c>
      <c r="H3423" t="s">
        <v>108</v>
      </c>
      <c r="I3423">
        <v>1766</v>
      </c>
      <c r="J3423">
        <v>320.31</v>
      </c>
      <c r="K3423">
        <f>Passenger_Data[[#This Row],[Price_USD]]*1</f>
        <v>320.31</v>
      </c>
      <c r="L3423">
        <v>45</v>
      </c>
      <c r="M3423" t="s">
        <v>40</v>
      </c>
      <c r="N3423" t="s">
        <v>31</v>
      </c>
      <c r="O3423" t="s">
        <v>33</v>
      </c>
      <c r="P3423" t="s">
        <v>50</v>
      </c>
      <c r="Q3423">
        <v>0</v>
      </c>
      <c r="R3423" t="s">
        <v>34</v>
      </c>
      <c r="S3423" t="s">
        <v>68</v>
      </c>
      <c r="T3423">
        <v>6.1</v>
      </c>
      <c r="U3423">
        <v>5</v>
      </c>
      <c r="V3423">
        <v>64</v>
      </c>
      <c r="W3423">
        <v>0</v>
      </c>
      <c r="X3423">
        <v>0</v>
      </c>
      <c r="Y3423" t="s">
        <v>45</v>
      </c>
    </row>
    <row r="3424" spans="1:25" x14ac:dyDescent="0.25">
      <c r="A3424" t="s">
        <v>5119</v>
      </c>
      <c r="B3424" t="s">
        <v>657</v>
      </c>
      <c r="C3424" t="s">
        <v>54</v>
      </c>
      <c r="D3424" t="s">
        <v>28</v>
      </c>
      <c r="E3424" t="s">
        <v>76</v>
      </c>
      <c r="F3424" s="1" t="s">
        <v>15478</v>
      </c>
      <c r="G3424">
        <v>257</v>
      </c>
      <c r="H3424" t="s">
        <v>29</v>
      </c>
      <c r="I3424">
        <v>1033</v>
      </c>
      <c r="J3424">
        <v>303.94</v>
      </c>
      <c r="K3424">
        <f>Passenger_Data[[#This Row],[Price_USD]]*1</f>
        <v>303.94</v>
      </c>
      <c r="L3424">
        <v>29</v>
      </c>
      <c r="M3424" t="s">
        <v>40</v>
      </c>
      <c r="N3424" t="s">
        <v>31</v>
      </c>
      <c r="O3424" t="s">
        <v>32</v>
      </c>
      <c r="P3424" t="s">
        <v>50</v>
      </c>
      <c r="Q3424">
        <v>0</v>
      </c>
      <c r="R3424" t="s">
        <v>51</v>
      </c>
      <c r="S3424" t="s">
        <v>61</v>
      </c>
      <c r="T3424">
        <v>7.5</v>
      </c>
      <c r="U3424">
        <v>13</v>
      </c>
      <c r="V3424">
        <v>75</v>
      </c>
      <c r="W3424">
        <v>0</v>
      </c>
      <c r="X3424">
        <v>0</v>
      </c>
      <c r="Y3424" t="s">
        <v>36</v>
      </c>
    </row>
    <row r="3425" spans="1:25" x14ac:dyDescent="0.25">
      <c r="A3425" t="s">
        <v>5120</v>
      </c>
      <c r="B3425" t="s">
        <v>5121</v>
      </c>
      <c r="C3425" t="s">
        <v>82</v>
      </c>
      <c r="D3425" t="s">
        <v>28</v>
      </c>
      <c r="E3425" t="s">
        <v>64</v>
      </c>
      <c r="F3425" s="1" t="s">
        <v>15479</v>
      </c>
      <c r="G3425">
        <v>321</v>
      </c>
      <c r="H3425" t="s">
        <v>29</v>
      </c>
      <c r="I3425">
        <v>1195</v>
      </c>
      <c r="J3425">
        <v>278.22000000000003</v>
      </c>
      <c r="K3425">
        <f>Passenger_Data[[#This Row],[Price_USD]]*1</f>
        <v>278.22000000000003</v>
      </c>
      <c r="L3425">
        <v>77</v>
      </c>
      <c r="M3425" t="s">
        <v>30</v>
      </c>
      <c r="N3425" t="s">
        <v>60</v>
      </c>
      <c r="O3425" t="s">
        <v>32</v>
      </c>
      <c r="P3425" t="s">
        <v>83</v>
      </c>
      <c r="Q3425">
        <v>2</v>
      </c>
      <c r="R3425" t="s">
        <v>43</v>
      </c>
      <c r="S3425" t="s">
        <v>35</v>
      </c>
      <c r="T3425">
        <v>6</v>
      </c>
      <c r="U3425">
        <v>14</v>
      </c>
      <c r="V3425">
        <v>41</v>
      </c>
      <c r="W3425">
        <v>0</v>
      </c>
      <c r="X3425">
        <v>0</v>
      </c>
      <c r="Y3425" t="s">
        <v>36</v>
      </c>
    </row>
    <row r="3426" spans="1:25" x14ac:dyDescent="0.25">
      <c r="A3426" t="s">
        <v>5122</v>
      </c>
      <c r="B3426" t="s">
        <v>5123</v>
      </c>
      <c r="C3426" t="s">
        <v>82</v>
      </c>
      <c r="D3426" t="s">
        <v>28</v>
      </c>
      <c r="E3426" t="s">
        <v>59</v>
      </c>
      <c r="F3426" s="1" t="s">
        <v>15480</v>
      </c>
      <c r="G3426">
        <v>121</v>
      </c>
      <c r="H3426" t="s">
        <v>29</v>
      </c>
      <c r="I3426">
        <v>1577</v>
      </c>
      <c r="J3426">
        <v>350.8</v>
      </c>
      <c r="K3426">
        <f>Passenger_Data[[#This Row],[Price_USD]]*1</f>
        <v>350.8</v>
      </c>
      <c r="L3426">
        <v>69</v>
      </c>
      <c r="M3426" t="s">
        <v>30</v>
      </c>
      <c r="N3426" t="s">
        <v>60</v>
      </c>
      <c r="O3426" t="s">
        <v>32</v>
      </c>
      <c r="P3426" t="s">
        <v>50</v>
      </c>
      <c r="Q3426">
        <v>1</v>
      </c>
      <c r="R3426" t="s">
        <v>65</v>
      </c>
      <c r="S3426" t="s">
        <v>44</v>
      </c>
      <c r="T3426">
        <v>9.1999999999999993</v>
      </c>
      <c r="U3426">
        <v>3</v>
      </c>
      <c r="V3426">
        <v>5</v>
      </c>
      <c r="W3426">
        <v>1</v>
      </c>
      <c r="X3426">
        <v>1</v>
      </c>
      <c r="Y3426" t="s">
        <v>45</v>
      </c>
    </row>
    <row r="3427" spans="1:25" x14ac:dyDescent="0.25">
      <c r="A3427" t="s">
        <v>5124</v>
      </c>
      <c r="B3427" t="s">
        <v>916</v>
      </c>
      <c r="C3427" t="s">
        <v>48</v>
      </c>
      <c r="D3427" t="s">
        <v>27</v>
      </c>
      <c r="E3427" t="s">
        <v>27</v>
      </c>
      <c r="F3427" s="1" t="s">
        <v>15481</v>
      </c>
      <c r="G3427">
        <v>174</v>
      </c>
      <c r="H3427" t="s">
        <v>29</v>
      </c>
      <c r="I3427">
        <v>1781</v>
      </c>
      <c r="J3427">
        <v>477.55</v>
      </c>
      <c r="K3427">
        <f>Passenger_Data[[#This Row],[Price_USD]]*1</f>
        <v>477.55</v>
      </c>
      <c r="L3427">
        <v>27</v>
      </c>
      <c r="M3427" t="s">
        <v>30</v>
      </c>
      <c r="N3427" t="s">
        <v>31</v>
      </c>
      <c r="O3427" t="s">
        <v>42</v>
      </c>
      <c r="P3427" t="s">
        <v>50</v>
      </c>
      <c r="Q3427">
        <v>1</v>
      </c>
      <c r="R3427" t="s">
        <v>51</v>
      </c>
      <c r="S3427" t="s">
        <v>61</v>
      </c>
      <c r="T3427">
        <v>6.5</v>
      </c>
      <c r="U3427">
        <v>1</v>
      </c>
      <c r="V3427">
        <v>96</v>
      </c>
      <c r="W3427">
        <v>0</v>
      </c>
      <c r="X3427">
        <v>0</v>
      </c>
      <c r="Y3427" t="s">
        <v>77</v>
      </c>
    </row>
    <row r="3428" spans="1:25" x14ac:dyDescent="0.25">
      <c r="A3428" t="s">
        <v>5125</v>
      </c>
      <c r="B3428" t="s">
        <v>1397</v>
      </c>
      <c r="C3428" t="s">
        <v>48</v>
      </c>
      <c r="D3428" t="s">
        <v>27</v>
      </c>
      <c r="E3428" t="s">
        <v>55</v>
      </c>
      <c r="F3428" s="1" t="s">
        <v>15482</v>
      </c>
      <c r="G3428">
        <v>319</v>
      </c>
      <c r="H3428" t="s">
        <v>29</v>
      </c>
      <c r="I3428">
        <v>1630</v>
      </c>
      <c r="J3428">
        <v>202.01</v>
      </c>
      <c r="K3428">
        <f>Passenger_Data[[#This Row],[Price_USD]]*1</f>
        <v>202.01</v>
      </c>
      <c r="L3428">
        <v>79</v>
      </c>
      <c r="M3428" t="s">
        <v>30</v>
      </c>
      <c r="N3428" t="s">
        <v>41</v>
      </c>
      <c r="O3428" t="s">
        <v>42</v>
      </c>
      <c r="P3428" t="s">
        <v>50</v>
      </c>
      <c r="Q3428">
        <v>1</v>
      </c>
      <c r="R3428" t="s">
        <v>65</v>
      </c>
      <c r="S3428" t="s">
        <v>44</v>
      </c>
      <c r="T3428">
        <v>7.2</v>
      </c>
      <c r="U3428">
        <v>10</v>
      </c>
      <c r="V3428">
        <v>76</v>
      </c>
      <c r="W3428">
        <v>0</v>
      </c>
      <c r="X3428">
        <v>0</v>
      </c>
      <c r="Y3428" t="s">
        <v>45</v>
      </c>
    </row>
    <row r="3429" spans="1:25" x14ac:dyDescent="0.25">
      <c r="A3429" t="s">
        <v>5126</v>
      </c>
      <c r="B3429" t="s">
        <v>5127</v>
      </c>
      <c r="C3429" t="s">
        <v>54</v>
      </c>
      <c r="D3429" t="s">
        <v>64</v>
      </c>
      <c r="E3429" t="s">
        <v>55</v>
      </c>
      <c r="F3429" s="1" t="s">
        <v>15483</v>
      </c>
      <c r="G3429">
        <v>266</v>
      </c>
      <c r="H3429" t="s">
        <v>29</v>
      </c>
      <c r="I3429">
        <v>446</v>
      </c>
      <c r="J3429">
        <v>249.95</v>
      </c>
      <c r="K3429">
        <f>Passenger_Data[[#This Row],[Price_USD]]*1</f>
        <v>249.95</v>
      </c>
      <c r="L3429">
        <v>25</v>
      </c>
      <c r="M3429" t="s">
        <v>30</v>
      </c>
      <c r="N3429" t="s">
        <v>31</v>
      </c>
      <c r="O3429" t="s">
        <v>32</v>
      </c>
      <c r="P3429" t="s">
        <v>50</v>
      </c>
      <c r="Q3429">
        <v>0</v>
      </c>
      <c r="R3429" t="s">
        <v>65</v>
      </c>
      <c r="S3429" t="s">
        <v>35</v>
      </c>
      <c r="T3429">
        <v>5.7</v>
      </c>
      <c r="U3429">
        <v>1</v>
      </c>
      <c r="V3429">
        <v>0</v>
      </c>
      <c r="W3429">
        <v>0</v>
      </c>
      <c r="X3429">
        <v>0</v>
      </c>
      <c r="Y3429" t="s">
        <v>77</v>
      </c>
    </row>
    <row r="3430" spans="1:25" x14ac:dyDescent="0.25">
      <c r="A3430" t="s">
        <v>5128</v>
      </c>
      <c r="B3430" t="s">
        <v>2482</v>
      </c>
      <c r="C3430" t="s">
        <v>73</v>
      </c>
      <c r="D3430" t="s">
        <v>28</v>
      </c>
      <c r="E3430" t="s">
        <v>39</v>
      </c>
      <c r="F3430" s="1" t="s">
        <v>15484</v>
      </c>
      <c r="G3430">
        <v>188</v>
      </c>
      <c r="H3430" t="s">
        <v>29</v>
      </c>
      <c r="I3430">
        <v>1046</v>
      </c>
      <c r="J3430">
        <v>293.37</v>
      </c>
      <c r="K3430">
        <f>Passenger_Data[[#This Row],[Price_USD]]*1</f>
        <v>293.37</v>
      </c>
      <c r="L3430">
        <v>38</v>
      </c>
      <c r="M3430" t="s">
        <v>40</v>
      </c>
      <c r="N3430" t="s">
        <v>31</v>
      </c>
      <c r="O3430" t="s">
        <v>56</v>
      </c>
      <c r="P3430" t="s">
        <v>33</v>
      </c>
      <c r="Q3430">
        <v>1</v>
      </c>
      <c r="R3430" t="s">
        <v>43</v>
      </c>
      <c r="S3430" t="s">
        <v>35</v>
      </c>
      <c r="T3430">
        <v>8.5</v>
      </c>
      <c r="U3430">
        <v>12</v>
      </c>
      <c r="V3430">
        <v>23</v>
      </c>
      <c r="W3430">
        <v>0</v>
      </c>
      <c r="X3430">
        <v>1</v>
      </c>
      <c r="Y3430" t="s">
        <v>36</v>
      </c>
    </row>
    <row r="3431" spans="1:25" x14ac:dyDescent="0.25">
      <c r="A3431" t="s">
        <v>5129</v>
      </c>
      <c r="B3431" t="s">
        <v>5130</v>
      </c>
      <c r="C3431" t="s">
        <v>54</v>
      </c>
      <c r="D3431" t="s">
        <v>27</v>
      </c>
      <c r="E3431" t="s">
        <v>76</v>
      </c>
      <c r="F3431" s="1" t="s">
        <v>15485</v>
      </c>
      <c r="G3431">
        <v>182</v>
      </c>
      <c r="H3431" t="s">
        <v>29</v>
      </c>
      <c r="I3431">
        <v>1689</v>
      </c>
      <c r="J3431">
        <v>363.01</v>
      </c>
      <c r="K3431">
        <f>Passenger_Data[[#This Row],[Price_USD]]*1</f>
        <v>363.01</v>
      </c>
      <c r="L3431">
        <v>44</v>
      </c>
      <c r="M3431" t="s">
        <v>40</v>
      </c>
      <c r="N3431" t="s">
        <v>41</v>
      </c>
      <c r="O3431" t="s">
        <v>42</v>
      </c>
      <c r="P3431" t="s">
        <v>50</v>
      </c>
      <c r="Q3431">
        <v>1</v>
      </c>
      <c r="R3431" t="s">
        <v>34</v>
      </c>
      <c r="S3431" t="s">
        <v>61</v>
      </c>
      <c r="T3431">
        <v>10</v>
      </c>
      <c r="U3431">
        <v>9</v>
      </c>
      <c r="V3431">
        <v>96</v>
      </c>
      <c r="W3431">
        <v>0</v>
      </c>
      <c r="X3431">
        <v>1</v>
      </c>
      <c r="Y3431" t="s">
        <v>36</v>
      </c>
    </row>
    <row r="3432" spans="1:25" x14ac:dyDescent="0.25">
      <c r="A3432" t="s">
        <v>5131</v>
      </c>
      <c r="B3432" t="s">
        <v>1827</v>
      </c>
      <c r="C3432" t="s">
        <v>82</v>
      </c>
      <c r="D3432" t="s">
        <v>76</v>
      </c>
      <c r="E3432" t="s">
        <v>28</v>
      </c>
      <c r="F3432" s="1" t="s">
        <v>15486</v>
      </c>
      <c r="G3432">
        <v>197</v>
      </c>
      <c r="H3432" t="s">
        <v>29</v>
      </c>
      <c r="I3432">
        <v>1020</v>
      </c>
      <c r="J3432">
        <v>333.07</v>
      </c>
      <c r="K3432">
        <f>Passenger_Data[[#This Row],[Price_USD]]*1</f>
        <v>333.07</v>
      </c>
      <c r="L3432">
        <v>54</v>
      </c>
      <c r="M3432" t="s">
        <v>30</v>
      </c>
      <c r="N3432" t="s">
        <v>31</v>
      </c>
      <c r="O3432" t="s">
        <v>33</v>
      </c>
      <c r="P3432" t="s">
        <v>83</v>
      </c>
      <c r="Q3432">
        <v>0</v>
      </c>
      <c r="R3432" t="s">
        <v>51</v>
      </c>
      <c r="S3432" t="s">
        <v>61</v>
      </c>
      <c r="T3432">
        <v>8.5</v>
      </c>
      <c r="U3432">
        <v>3</v>
      </c>
      <c r="V3432">
        <v>46</v>
      </c>
      <c r="W3432">
        <v>0</v>
      </c>
      <c r="X3432">
        <v>0</v>
      </c>
      <c r="Y3432" t="s">
        <v>36</v>
      </c>
    </row>
    <row r="3433" spans="1:25" x14ac:dyDescent="0.25">
      <c r="A3433" t="s">
        <v>5132</v>
      </c>
      <c r="B3433" t="s">
        <v>449</v>
      </c>
      <c r="C3433" t="s">
        <v>48</v>
      </c>
      <c r="D3433" t="s">
        <v>49</v>
      </c>
      <c r="E3433" t="s">
        <v>49</v>
      </c>
      <c r="F3433" s="1" t="s">
        <v>15487</v>
      </c>
      <c r="G3433">
        <v>248</v>
      </c>
      <c r="H3433" t="s">
        <v>108</v>
      </c>
      <c r="I3433">
        <v>1382</v>
      </c>
      <c r="J3433">
        <v>358.28</v>
      </c>
      <c r="K3433">
        <f>Passenger_Data[[#This Row],[Price_USD]]*1</f>
        <v>358.28</v>
      </c>
      <c r="L3433">
        <v>42</v>
      </c>
      <c r="M3433" t="s">
        <v>30</v>
      </c>
      <c r="N3433" t="s">
        <v>41</v>
      </c>
      <c r="O3433" t="s">
        <v>56</v>
      </c>
      <c r="P3433" t="s">
        <v>33</v>
      </c>
      <c r="Q3433">
        <v>2</v>
      </c>
      <c r="R3433" t="s">
        <v>51</v>
      </c>
      <c r="S3433" t="s">
        <v>61</v>
      </c>
      <c r="T3433">
        <v>7.2</v>
      </c>
      <c r="U3433">
        <v>17</v>
      </c>
      <c r="V3433">
        <v>23</v>
      </c>
      <c r="W3433">
        <v>0</v>
      </c>
      <c r="X3433">
        <v>0</v>
      </c>
      <c r="Y3433" t="s">
        <v>77</v>
      </c>
    </row>
    <row r="3434" spans="1:25" x14ac:dyDescent="0.25">
      <c r="A3434" t="s">
        <v>5133</v>
      </c>
      <c r="B3434" t="s">
        <v>3894</v>
      </c>
      <c r="C3434" t="s">
        <v>73</v>
      </c>
      <c r="D3434" t="s">
        <v>27</v>
      </c>
      <c r="E3434" t="s">
        <v>64</v>
      </c>
      <c r="F3434" s="1" t="s">
        <v>15488</v>
      </c>
      <c r="G3434">
        <v>58</v>
      </c>
      <c r="H3434" t="s">
        <v>29</v>
      </c>
      <c r="I3434">
        <v>1038</v>
      </c>
      <c r="J3434">
        <v>627.29</v>
      </c>
      <c r="K3434">
        <f>Passenger_Data[[#This Row],[Price_USD]]*1</f>
        <v>627.29</v>
      </c>
      <c r="L3434">
        <v>24</v>
      </c>
      <c r="M3434" t="s">
        <v>30</v>
      </c>
      <c r="N3434" t="s">
        <v>31</v>
      </c>
      <c r="O3434" t="s">
        <v>56</v>
      </c>
      <c r="P3434" t="s">
        <v>50</v>
      </c>
      <c r="Q3434">
        <v>1</v>
      </c>
      <c r="R3434" t="s">
        <v>51</v>
      </c>
      <c r="S3434" t="s">
        <v>35</v>
      </c>
      <c r="T3434">
        <v>5.8</v>
      </c>
      <c r="U3434">
        <v>14</v>
      </c>
      <c r="V3434">
        <v>49</v>
      </c>
      <c r="W3434">
        <v>0</v>
      </c>
      <c r="X3434">
        <v>0</v>
      </c>
      <c r="Y3434" t="s">
        <v>45</v>
      </c>
    </row>
    <row r="3435" spans="1:25" x14ac:dyDescent="0.25">
      <c r="A3435" t="s">
        <v>5134</v>
      </c>
      <c r="B3435" t="s">
        <v>4918</v>
      </c>
      <c r="C3435" t="s">
        <v>48</v>
      </c>
      <c r="D3435" t="s">
        <v>49</v>
      </c>
      <c r="E3435" t="s">
        <v>55</v>
      </c>
      <c r="F3435" s="1" t="s">
        <v>15489</v>
      </c>
      <c r="G3435">
        <v>237</v>
      </c>
      <c r="H3435" t="s">
        <v>29</v>
      </c>
      <c r="I3435">
        <v>853</v>
      </c>
      <c r="J3435">
        <v>349.75</v>
      </c>
      <c r="K3435">
        <f>Passenger_Data[[#This Row],[Price_USD]]*1</f>
        <v>349.75</v>
      </c>
      <c r="L3435">
        <v>37</v>
      </c>
      <c r="M3435" t="s">
        <v>40</v>
      </c>
      <c r="N3435" t="s">
        <v>60</v>
      </c>
      <c r="O3435" t="s">
        <v>42</v>
      </c>
      <c r="P3435" t="s">
        <v>50</v>
      </c>
      <c r="Q3435">
        <v>1</v>
      </c>
      <c r="R3435" t="s">
        <v>65</v>
      </c>
      <c r="S3435" t="s">
        <v>44</v>
      </c>
      <c r="T3435">
        <v>7.2</v>
      </c>
      <c r="U3435">
        <v>28</v>
      </c>
      <c r="V3435">
        <v>106</v>
      </c>
      <c r="W3435">
        <v>0</v>
      </c>
      <c r="X3435">
        <v>0</v>
      </c>
      <c r="Y3435" t="s">
        <v>36</v>
      </c>
    </row>
    <row r="3436" spans="1:25" x14ac:dyDescent="0.25">
      <c r="A3436" t="s">
        <v>5135</v>
      </c>
      <c r="B3436" t="s">
        <v>5136</v>
      </c>
      <c r="C3436" t="s">
        <v>54</v>
      </c>
      <c r="D3436" t="s">
        <v>28</v>
      </c>
      <c r="E3436" t="s">
        <v>28</v>
      </c>
      <c r="F3436" s="1" t="s">
        <v>15490</v>
      </c>
      <c r="G3436">
        <v>186</v>
      </c>
      <c r="H3436" t="s">
        <v>86</v>
      </c>
      <c r="I3436">
        <v>1039</v>
      </c>
      <c r="J3436">
        <v>534.46</v>
      </c>
      <c r="K3436">
        <f>Passenger_Data[[#This Row],[Price_USD]]*1</f>
        <v>534.46</v>
      </c>
      <c r="L3436">
        <v>46</v>
      </c>
      <c r="M3436" t="s">
        <v>40</v>
      </c>
      <c r="N3436" t="s">
        <v>31</v>
      </c>
      <c r="O3436" t="s">
        <v>33</v>
      </c>
      <c r="P3436" t="s">
        <v>50</v>
      </c>
      <c r="Q3436">
        <v>6</v>
      </c>
      <c r="R3436" t="s">
        <v>43</v>
      </c>
      <c r="S3436" t="s">
        <v>44</v>
      </c>
      <c r="T3436">
        <v>5.8</v>
      </c>
      <c r="U3436">
        <v>7</v>
      </c>
      <c r="V3436">
        <v>3</v>
      </c>
      <c r="W3436">
        <v>0</v>
      </c>
      <c r="X3436">
        <v>0</v>
      </c>
      <c r="Y3436" t="s">
        <v>77</v>
      </c>
    </row>
    <row r="3437" spans="1:25" x14ac:dyDescent="0.25">
      <c r="A3437" t="s">
        <v>5137</v>
      </c>
      <c r="B3437" t="s">
        <v>518</v>
      </c>
      <c r="C3437" t="s">
        <v>54</v>
      </c>
      <c r="D3437" t="s">
        <v>76</v>
      </c>
      <c r="E3437" t="s">
        <v>55</v>
      </c>
      <c r="F3437" s="1" t="s">
        <v>15491</v>
      </c>
      <c r="G3437">
        <v>181</v>
      </c>
      <c r="H3437" t="s">
        <v>29</v>
      </c>
      <c r="I3437">
        <v>1220</v>
      </c>
      <c r="J3437">
        <v>357.52</v>
      </c>
      <c r="K3437">
        <f>Passenger_Data[[#This Row],[Price_USD]]*1</f>
        <v>357.52</v>
      </c>
      <c r="L3437">
        <v>50</v>
      </c>
      <c r="M3437" t="s">
        <v>30</v>
      </c>
      <c r="N3437" t="s">
        <v>41</v>
      </c>
      <c r="O3437" t="s">
        <v>56</v>
      </c>
      <c r="P3437" t="s">
        <v>50</v>
      </c>
      <c r="Q3437">
        <v>2</v>
      </c>
      <c r="R3437" t="s">
        <v>34</v>
      </c>
      <c r="S3437" t="s">
        <v>44</v>
      </c>
      <c r="T3437">
        <v>7</v>
      </c>
      <c r="U3437">
        <v>18</v>
      </c>
      <c r="V3437">
        <v>59</v>
      </c>
      <c r="W3437">
        <v>0</v>
      </c>
      <c r="X3437">
        <v>0</v>
      </c>
      <c r="Y3437" t="s">
        <v>36</v>
      </c>
    </row>
    <row r="3438" spans="1:25" x14ac:dyDescent="0.25">
      <c r="A3438" t="s">
        <v>5138</v>
      </c>
      <c r="B3438" t="s">
        <v>3775</v>
      </c>
      <c r="C3438" t="s">
        <v>54</v>
      </c>
      <c r="D3438" t="s">
        <v>39</v>
      </c>
      <c r="E3438" t="s">
        <v>55</v>
      </c>
      <c r="F3438" s="1" t="s">
        <v>15492</v>
      </c>
      <c r="G3438">
        <v>299</v>
      </c>
      <c r="H3438" t="s">
        <v>29</v>
      </c>
      <c r="I3438">
        <v>790</v>
      </c>
      <c r="J3438">
        <v>396.24</v>
      </c>
      <c r="K3438">
        <f>Passenger_Data[[#This Row],[Price_USD]]*1</f>
        <v>396.24</v>
      </c>
      <c r="L3438">
        <v>30</v>
      </c>
      <c r="M3438" t="s">
        <v>30</v>
      </c>
      <c r="N3438" t="s">
        <v>60</v>
      </c>
      <c r="O3438" t="s">
        <v>42</v>
      </c>
      <c r="P3438" t="s">
        <v>50</v>
      </c>
      <c r="Q3438">
        <v>2</v>
      </c>
      <c r="R3438" t="s">
        <v>34</v>
      </c>
      <c r="S3438" t="s">
        <v>68</v>
      </c>
      <c r="T3438">
        <v>8.5</v>
      </c>
      <c r="U3438">
        <v>4</v>
      </c>
      <c r="V3438">
        <v>7</v>
      </c>
      <c r="W3438">
        <v>0</v>
      </c>
      <c r="X3438">
        <v>0</v>
      </c>
      <c r="Y3438" t="s">
        <v>45</v>
      </c>
    </row>
    <row r="3439" spans="1:25" x14ac:dyDescent="0.25">
      <c r="A3439" t="s">
        <v>5139</v>
      </c>
      <c r="B3439" t="s">
        <v>757</v>
      </c>
      <c r="C3439" t="s">
        <v>48</v>
      </c>
      <c r="D3439" t="s">
        <v>59</v>
      </c>
      <c r="E3439" t="s">
        <v>55</v>
      </c>
      <c r="F3439" s="1" t="s">
        <v>15493</v>
      </c>
      <c r="G3439">
        <v>200</v>
      </c>
      <c r="H3439" t="s">
        <v>29</v>
      </c>
      <c r="I3439">
        <v>1279</v>
      </c>
      <c r="J3439">
        <v>335.34</v>
      </c>
      <c r="K3439">
        <f>Passenger_Data[[#This Row],[Price_USD]]*1</f>
        <v>335.34</v>
      </c>
      <c r="L3439">
        <v>25</v>
      </c>
      <c r="M3439" t="s">
        <v>30</v>
      </c>
      <c r="N3439" t="s">
        <v>60</v>
      </c>
      <c r="O3439" t="s">
        <v>32</v>
      </c>
      <c r="P3439" t="s">
        <v>83</v>
      </c>
      <c r="Q3439">
        <v>0</v>
      </c>
      <c r="R3439" t="s">
        <v>34</v>
      </c>
      <c r="S3439" t="s">
        <v>61</v>
      </c>
      <c r="T3439">
        <v>8.9</v>
      </c>
      <c r="U3439">
        <v>0</v>
      </c>
      <c r="V3439">
        <v>92</v>
      </c>
      <c r="W3439">
        <v>0</v>
      </c>
      <c r="X3439">
        <v>0</v>
      </c>
      <c r="Y3439" t="s">
        <v>36</v>
      </c>
    </row>
    <row r="3440" spans="1:25" x14ac:dyDescent="0.25">
      <c r="A3440" t="s">
        <v>5140</v>
      </c>
      <c r="B3440" t="s">
        <v>2679</v>
      </c>
      <c r="C3440" t="s">
        <v>54</v>
      </c>
      <c r="D3440" t="s">
        <v>39</v>
      </c>
      <c r="E3440" t="s">
        <v>76</v>
      </c>
      <c r="F3440" s="1" t="s">
        <v>15494</v>
      </c>
      <c r="G3440">
        <v>142</v>
      </c>
      <c r="H3440" t="s">
        <v>29</v>
      </c>
      <c r="I3440">
        <v>1585</v>
      </c>
      <c r="J3440">
        <v>242.9</v>
      </c>
      <c r="K3440">
        <f>Passenger_Data[[#This Row],[Price_USD]]*1</f>
        <v>242.9</v>
      </c>
      <c r="L3440">
        <v>44</v>
      </c>
      <c r="M3440" t="s">
        <v>40</v>
      </c>
      <c r="N3440" t="s">
        <v>41</v>
      </c>
      <c r="O3440" t="s">
        <v>56</v>
      </c>
      <c r="P3440" t="s">
        <v>83</v>
      </c>
      <c r="Q3440">
        <v>0</v>
      </c>
      <c r="R3440" t="s">
        <v>65</v>
      </c>
      <c r="S3440" t="s">
        <v>68</v>
      </c>
      <c r="T3440">
        <v>7.9</v>
      </c>
      <c r="U3440">
        <v>3</v>
      </c>
      <c r="V3440">
        <v>32</v>
      </c>
      <c r="W3440">
        <v>0</v>
      </c>
      <c r="X3440">
        <v>0</v>
      </c>
      <c r="Y3440" t="s">
        <v>45</v>
      </c>
    </row>
    <row r="3441" spans="1:25" x14ac:dyDescent="0.25">
      <c r="A3441" t="s">
        <v>5141</v>
      </c>
      <c r="B3441" t="s">
        <v>1835</v>
      </c>
      <c r="C3441" t="s">
        <v>73</v>
      </c>
      <c r="D3441" t="s">
        <v>49</v>
      </c>
      <c r="E3441" t="s">
        <v>64</v>
      </c>
      <c r="F3441" s="1" t="s">
        <v>15495</v>
      </c>
      <c r="G3441">
        <v>119</v>
      </c>
      <c r="H3441" t="s">
        <v>29</v>
      </c>
      <c r="I3441">
        <v>1362</v>
      </c>
      <c r="J3441">
        <v>454.62</v>
      </c>
      <c r="K3441">
        <f>Passenger_Data[[#This Row],[Price_USD]]*1</f>
        <v>454.62</v>
      </c>
      <c r="L3441">
        <v>24</v>
      </c>
      <c r="M3441" t="s">
        <v>30</v>
      </c>
      <c r="N3441" t="s">
        <v>31</v>
      </c>
      <c r="O3441" t="s">
        <v>33</v>
      </c>
      <c r="P3441" t="s">
        <v>50</v>
      </c>
      <c r="Q3441">
        <v>0</v>
      </c>
      <c r="R3441" t="s">
        <v>34</v>
      </c>
      <c r="S3441" t="s">
        <v>61</v>
      </c>
      <c r="T3441">
        <v>9.1</v>
      </c>
      <c r="U3441">
        <v>15</v>
      </c>
      <c r="V3441">
        <v>108</v>
      </c>
      <c r="W3441">
        <v>0</v>
      </c>
      <c r="X3441">
        <v>0</v>
      </c>
      <c r="Y3441" t="s">
        <v>36</v>
      </c>
    </row>
    <row r="3442" spans="1:25" x14ac:dyDescent="0.25">
      <c r="A3442" t="s">
        <v>5142</v>
      </c>
      <c r="B3442" t="s">
        <v>3441</v>
      </c>
      <c r="C3442" t="s">
        <v>73</v>
      </c>
      <c r="D3442" t="s">
        <v>39</v>
      </c>
      <c r="E3442" t="s">
        <v>28</v>
      </c>
      <c r="F3442" s="1" t="s">
        <v>15496</v>
      </c>
      <c r="G3442">
        <v>152</v>
      </c>
      <c r="H3442" t="s">
        <v>29</v>
      </c>
      <c r="I3442">
        <v>949</v>
      </c>
      <c r="J3442">
        <v>269.55</v>
      </c>
      <c r="K3442">
        <f>Passenger_Data[[#This Row],[Price_USD]]*1</f>
        <v>269.55</v>
      </c>
      <c r="L3442">
        <v>21</v>
      </c>
      <c r="M3442" t="s">
        <v>30</v>
      </c>
      <c r="N3442" t="s">
        <v>41</v>
      </c>
      <c r="O3442" t="s">
        <v>56</v>
      </c>
      <c r="P3442" t="s">
        <v>50</v>
      </c>
      <c r="Q3442">
        <v>3</v>
      </c>
      <c r="R3442" t="s">
        <v>65</v>
      </c>
      <c r="S3442" t="s">
        <v>68</v>
      </c>
      <c r="T3442">
        <v>9.6</v>
      </c>
      <c r="U3442">
        <v>20</v>
      </c>
      <c r="V3442">
        <v>70</v>
      </c>
      <c r="W3442">
        <v>0</v>
      </c>
      <c r="X3442">
        <v>0</v>
      </c>
      <c r="Y3442" t="s">
        <v>77</v>
      </c>
    </row>
    <row r="3443" spans="1:25" x14ac:dyDescent="0.25">
      <c r="A3443" t="s">
        <v>5143</v>
      </c>
      <c r="B3443" t="s">
        <v>410</v>
      </c>
      <c r="C3443" t="s">
        <v>82</v>
      </c>
      <c r="D3443" t="s">
        <v>59</v>
      </c>
      <c r="E3443" t="s">
        <v>27</v>
      </c>
      <c r="F3443" s="1" t="s">
        <v>15497</v>
      </c>
      <c r="G3443">
        <v>167</v>
      </c>
      <c r="H3443" t="s">
        <v>29</v>
      </c>
      <c r="I3443">
        <v>1371</v>
      </c>
      <c r="J3443">
        <v>425.15</v>
      </c>
      <c r="K3443">
        <f>Passenger_Data[[#This Row],[Price_USD]]*1</f>
        <v>425.15</v>
      </c>
      <c r="L3443">
        <v>63</v>
      </c>
      <c r="M3443" t="s">
        <v>30</v>
      </c>
      <c r="N3443" t="s">
        <v>31</v>
      </c>
      <c r="O3443" t="s">
        <v>56</v>
      </c>
      <c r="P3443" t="s">
        <v>50</v>
      </c>
      <c r="Q3443">
        <v>2</v>
      </c>
      <c r="R3443" t="s">
        <v>51</v>
      </c>
      <c r="S3443" t="s">
        <v>61</v>
      </c>
      <c r="T3443">
        <v>8.9</v>
      </c>
      <c r="U3443">
        <v>3</v>
      </c>
      <c r="V3443">
        <v>33</v>
      </c>
      <c r="W3443">
        <v>0</v>
      </c>
      <c r="X3443">
        <v>0</v>
      </c>
      <c r="Y3443" t="s">
        <v>77</v>
      </c>
    </row>
    <row r="3444" spans="1:25" x14ac:dyDescent="0.25">
      <c r="A3444" t="s">
        <v>5144</v>
      </c>
      <c r="B3444" t="s">
        <v>2699</v>
      </c>
      <c r="C3444" t="s">
        <v>82</v>
      </c>
      <c r="D3444" t="s">
        <v>59</v>
      </c>
      <c r="E3444" t="s">
        <v>55</v>
      </c>
      <c r="F3444" s="1" t="s">
        <v>15498</v>
      </c>
      <c r="G3444">
        <v>151</v>
      </c>
      <c r="H3444" t="s">
        <v>29</v>
      </c>
      <c r="I3444">
        <v>1094</v>
      </c>
      <c r="J3444">
        <v>377.2</v>
      </c>
      <c r="K3444">
        <f>Passenger_Data[[#This Row],[Price_USD]]*1</f>
        <v>377.2</v>
      </c>
      <c r="L3444">
        <v>54</v>
      </c>
      <c r="M3444" t="s">
        <v>40</v>
      </c>
      <c r="N3444" t="s">
        <v>41</v>
      </c>
      <c r="O3444" t="s">
        <v>33</v>
      </c>
      <c r="P3444" t="s">
        <v>50</v>
      </c>
      <c r="Q3444">
        <v>3</v>
      </c>
      <c r="R3444" t="s">
        <v>65</v>
      </c>
      <c r="S3444" t="s">
        <v>68</v>
      </c>
      <c r="T3444">
        <v>6.4</v>
      </c>
      <c r="U3444">
        <v>5</v>
      </c>
      <c r="V3444">
        <v>3</v>
      </c>
      <c r="W3444">
        <v>0</v>
      </c>
      <c r="X3444">
        <v>0</v>
      </c>
      <c r="Y3444" t="s">
        <v>36</v>
      </c>
    </row>
    <row r="3445" spans="1:25" x14ac:dyDescent="0.25">
      <c r="A3445" t="s">
        <v>5145</v>
      </c>
      <c r="B3445" t="s">
        <v>878</v>
      </c>
      <c r="C3445" t="s">
        <v>73</v>
      </c>
      <c r="D3445" t="s">
        <v>76</v>
      </c>
      <c r="E3445" t="s">
        <v>76</v>
      </c>
      <c r="F3445" s="1" t="s">
        <v>15499</v>
      </c>
      <c r="G3445">
        <v>204</v>
      </c>
      <c r="H3445" t="s">
        <v>29</v>
      </c>
      <c r="I3445">
        <v>1200</v>
      </c>
      <c r="J3445">
        <v>439.96</v>
      </c>
      <c r="K3445">
        <f>Passenger_Data[[#This Row],[Price_USD]]*1</f>
        <v>439.96</v>
      </c>
      <c r="L3445">
        <v>79</v>
      </c>
      <c r="M3445" t="s">
        <v>30</v>
      </c>
      <c r="N3445" t="s">
        <v>31</v>
      </c>
      <c r="O3445" t="s">
        <v>32</v>
      </c>
      <c r="P3445" t="s">
        <v>50</v>
      </c>
      <c r="Q3445">
        <v>2</v>
      </c>
      <c r="R3445" t="s">
        <v>51</v>
      </c>
      <c r="S3445" t="s">
        <v>35</v>
      </c>
      <c r="T3445">
        <v>7.5</v>
      </c>
      <c r="U3445">
        <v>2</v>
      </c>
      <c r="V3445">
        <v>45</v>
      </c>
      <c r="W3445">
        <v>0</v>
      </c>
      <c r="X3445">
        <v>1</v>
      </c>
      <c r="Y3445" t="s">
        <v>45</v>
      </c>
    </row>
    <row r="3446" spans="1:25" x14ac:dyDescent="0.25">
      <c r="A3446" t="s">
        <v>5146</v>
      </c>
      <c r="B3446" t="s">
        <v>173</v>
      </c>
      <c r="C3446" t="s">
        <v>82</v>
      </c>
      <c r="D3446" t="s">
        <v>59</v>
      </c>
      <c r="E3446" t="s">
        <v>28</v>
      </c>
      <c r="F3446" s="1" t="s">
        <v>15500</v>
      </c>
      <c r="G3446">
        <v>144</v>
      </c>
      <c r="H3446" t="s">
        <v>29</v>
      </c>
      <c r="I3446">
        <v>1286</v>
      </c>
      <c r="J3446">
        <v>224.7</v>
      </c>
      <c r="K3446">
        <f>Passenger_Data[[#This Row],[Price_USD]]*1</f>
        <v>224.7</v>
      </c>
      <c r="L3446">
        <v>53</v>
      </c>
      <c r="M3446" t="s">
        <v>30</v>
      </c>
      <c r="N3446" t="s">
        <v>41</v>
      </c>
      <c r="O3446" t="s">
        <v>56</v>
      </c>
      <c r="P3446" t="s">
        <v>33</v>
      </c>
      <c r="Q3446">
        <v>2</v>
      </c>
      <c r="R3446" t="s">
        <v>65</v>
      </c>
      <c r="S3446" t="s">
        <v>35</v>
      </c>
      <c r="T3446">
        <v>5.2</v>
      </c>
      <c r="U3446">
        <v>8</v>
      </c>
      <c r="V3446">
        <v>50</v>
      </c>
      <c r="W3446">
        <v>0</v>
      </c>
      <c r="X3446">
        <v>0</v>
      </c>
      <c r="Y3446" t="s">
        <v>77</v>
      </c>
    </row>
    <row r="3447" spans="1:25" x14ac:dyDescent="0.25">
      <c r="A3447" t="s">
        <v>5147</v>
      </c>
      <c r="B3447" t="s">
        <v>1658</v>
      </c>
      <c r="C3447" t="s">
        <v>73</v>
      </c>
      <c r="D3447" t="s">
        <v>64</v>
      </c>
      <c r="E3447" t="s">
        <v>39</v>
      </c>
      <c r="F3447" s="1" t="s">
        <v>15501</v>
      </c>
      <c r="G3447">
        <v>78</v>
      </c>
      <c r="H3447" t="s">
        <v>29</v>
      </c>
      <c r="I3447">
        <v>1108</v>
      </c>
      <c r="J3447">
        <v>338.16</v>
      </c>
      <c r="K3447">
        <f>Passenger_Data[[#This Row],[Price_USD]]*1</f>
        <v>338.16</v>
      </c>
      <c r="L3447">
        <v>20</v>
      </c>
      <c r="M3447" t="s">
        <v>30</v>
      </c>
      <c r="N3447" t="s">
        <v>41</v>
      </c>
      <c r="O3447" t="s">
        <v>42</v>
      </c>
      <c r="P3447" t="s">
        <v>264</v>
      </c>
      <c r="Q3447">
        <v>4</v>
      </c>
      <c r="R3447" t="s">
        <v>65</v>
      </c>
      <c r="S3447" t="s">
        <v>68</v>
      </c>
      <c r="T3447">
        <v>9.1</v>
      </c>
      <c r="U3447">
        <v>7</v>
      </c>
      <c r="V3447">
        <v>85</v>
      </c>
      <c r="W3447">
        <v>0</v>
      </c>
      <c r="X3447">
        <v>0</v>
      </c>
      <c r="Y3447" t="s">
        <v>77</v>
      </c>
    </row>
    <row r="3448" spans="1:25" x14ac:dyDescent="0.25">
      <c r="A3448" t="s">
        <v>5148</v>
      </c>
      <c r="B3448" t="s">
        <v>2994</v>
      </c>
      <c r="C3448" t="s">
        <v>26</v>
      </c>
      <c r="D3448" t="s">
        <v>76</v>
      </c>
      <c r="E3448" t="s">
        <v>55</v>
      </c>
      <c r="F3448" s="1" t="s">
        <v>15502</v>
      </c>
      <c r="G3448">
        <v>227</v>
      </c>
      <c r="H3448" t="s">
        <v>29</v>
      </c>
      <c r="I3448">
        <v>1777</v>
      </c>
      <c r="J3448">
        <v>366.91</v>
      </c>
      <c r="K3448">
        <f>Passenger_Data[[#This Row],[Price_USD]]*1</f>
        <v>366.91</v>
      </c>
      <c r="L3448">
        <v>24</v>
      </c>
      <c r="M3448" t="s">
        <v>30</v>
      </c>
      <c r="N3448" t="s">
        <v>41</v>
      </c>
      <c r="O3448" t="s">
        <v>32</v>
      </c>
      <c r="P3448" t="s">
        <v>50</v>
      </c>
      <c r="Q3448">
        <v>0</v>
      </c>
      <c r="R3448" t="s">
        <v>65</v>
      </c>
      <c r="S3448" t="s">
        <v>35</v>
      </c>
      <c r="T3448">
        <v>6.9</v>
      </c>
      <c r="U3448">
        <v>16</v>
      </c>
      <c r="V3448">
        <v>46</v>
      </c>
      <c r="W3448">
        <v>0</v>
      </c>
      <c r="X3448">
        <v>0</v>
      </c>
      <c r="Y3448" t="s">
        <v>36</v>
      </c>
    </row>
    <row r="3449" spans="1:25" x14ac:dyDescent="0.25">
      <c r="A3449" t="s">
        <v>5149</v>
      </c>
      <c r="B3449" t="s">
        <v>4648</v>
      </c>
      <c r="C3449" t="s">
        <v>48</v>
      </c>
      <c r="D3449" t="s">
        <v>64</v>
      </c>
      <c r="E3449" t="s">
        <v>55</v>
      </c>
      <c r="F3449" s="1" t="s">
        <v>15503</v>
      </c>
      <c r="G3449">
        <v>163</v>
      </c>
      <c r="H3449" t="s">
        <v>29</v>
      </c>
      <c r="I3449">
        <v>1142</v>
      </c>
      <c r="J3449">
        <v>265.5</v>
      </c>
      <c r="K3449">
        <f>Passenger_Data[[#This Row],[Price_USD]]*1</f>
        <v>265.5</v>
      </c>
      <c r="L3449">
        <v>30</v>
      </c>
      <c r="M3449" t="s">
        <v>40</v>
      </c>
      <c r="N3449" t="s">
        <v>60</v>
      </c>
      <c r="O3449" t="s">
        <v>42</v>
      </c>
      <c r="P3449" t="s">
        <v>50</v>
      </c>
      <c r="Q3449">
        <v>2</v>
      </c>
      <c r="R3449" t="s">
        <v>65</v>
      </c>
      <c r="S3449" t="s">
        <v>44</v>
      </c>
      <c r="T3449">
        <v>8.9</v>
      </c>
      <c r="U3449">
        <v>5</v>
      </c>
      <c r="V3449">
        <v>44</v>
      </c>
      <c r="W3449">
        <v>0</v>
      </c>
      <c r="X3449">
        <v>0</v>
      </c>
      <c r="Y3449" t="s">
        <v>36</v>
      </c>
    </row>
    <row r="3450" spans="1:25" x14ac:dyDescent="0.25">
      <c r="A3450" t="s">
        <v>5150</v>
      </c>
      <c r="B3450" t="s">
        <v>1045</v>
      </c>
      <c r="C3450" t="s">
        <v>48</v>
      </c>
      <c r="D3450" t="s">
        <v>55</v>
      </c>
      <c r="E3450" t="s">
        <v>59</v>
      </c>
      <c r="F3450" s="1" t="s">
        <v>15504</v>
      </c>
      <c r="G3450">
        <v>217</v>
      </c>
      <c r="H3450" t="s">
        <v>29</v>
      </c>
      <c r="I3450">
        <v>1286</v>
      </c>
      <c r="J3450">
        <v>308.02999999999997</v>
      </c>
      <c r="K3450">
        <f>Passenger_Data[[#This Row],[Price_USD]]*1</f>
        <v>308.02999999999997</v>
      </c>
      <c r="L3450">
        <v>41</v>
      </c>
      <c r="M3450" t="s">
        <v>40</v>
      </c>
      <c r="N3450" t="s">
        <v>31</v>
      </c>
      <c r="O3450" t="s">
        <v>32</v>
      </c>
      <c r="P3450" t="s">
        <v>50</v>
      </c>
      <c r="Q3450">
        <v>1</v>
      </c>
      <c r="R3450" t="s">
        <v>65</v>
      </c>
      <c r="S3450" t="s">
        <v>35</v>
      </c>
      <c r="T3450">
        <v>7</v>
      </c>
      <c r="U3450">
        <v>13</v>
      </c>
      <c r="V3450">
        <v>88</v>
      </c>
      <c r="W3450">
        <v>0</v>
      </c>
      <c r="X3450">
        <v>1</v>
      </c>
      <c r="Y3450" t="s">
        <v>36</v>
      </c>
    </row>
    <row r="3451" spans="1:25" x14ac:dyDescent="0.25">
      <c r="A3451" t="s">
        <v>5151</v>
      </c>
      <c r="B3451" t="s">
        <v>2067</v>
      </c>
      <c r="C3451" t="s">
        <v>73</v>
      </c>
      <c r="D3451" t="s">
        <v>27</v>
      </c>
      <c r="E3451" t="s">
        <v>76</v>
      </c>
      <c r="F3451" s="1" t="s">
        <v>15505</v>
      </c>
      <c r="G3451">
        <v>287</v>
      </c>
      <c r="H3451" t="s">
        <v>29</v>
      </c>
      <c r="I3451">
        <v>1379</v>
      </c>
      <c r="J3451">
        <v>394.73</v>
      </c>
      <c r="K3451">
        <f>Passenger_Data[[#This Row],[Price_USD]]*1</f>
        <v>394.73</v>
      </c>
      <c r="L3451">
        <v>50</v>
      </c>
      <c r="M3451" t="s">
        <v>40</v>
      </c>
      <c r="N3451" t="s">
        <v>41</v>
      </c>
      <c r="O3451" t="s">
        <v>56</v>
      </c>
      <c r="P3451" t="s">
        <v>83</v>
      </c>
      <c r="Q3451">
        <v>0</v>
      </c>
      <c r="R3451" t="s">
        <v>65</v>
      </c>
      <c r="S3451" t="s">
        <v>61</v>
      </c>
      <c r="T3451">
        <v>5.8</v>
      </c>
      <c r="U3451">
        <v>26</v>
      </c>
      <c r="V3451">
        <v>110</v>
      </c>
      <c r="W3451">
        <v>0</v>
      </c>
      <c r="X3451">
        <v>0</v>
      </c>
      <c r="Y3451" t="s">
        <v>45</v>
      </c>
    </row>
    <row r="3452" spans="1:25" x14ac:dyDescent="0.25">
      <c r="A3452" t="s">
        <v>5152</v>
      </c>
      <c r="B3452" t="s">
        <v>1982</v>
      </c>
      <c r="C3452" t="s">
        <v>73</v>
      </c>
      <c r="D3452" t="s">
        <v>64</v>
      </c>
      <c r="E3452" t="s">
        <v>59</v>
      </c>
      <c r="F3452" s="1" t="s">
        <v>15506</v>
      </c>
      <c r="G3452">
        <v>181</v>
      </c>
      <c r="H3452" t="s">
        <v>29</v>
      </c>
      <c r="I3452">
        <v>1246</v>
      </c>
      <c r="J3452">
        <v>365.94</v>
      </c>
      <c r="K3452">
        <f>Passenger_Data[[#This Row],[Price_USD]]*1</f>
        <v>365.94</v>
      </c>
      <c r="L3452">
        <v>25</v>
      </c>
      <c r="M3452" t="s">
        <v>40</v>
      </c>
      <c r="N3452" t="s">
        <v>60</v>
      </c>
      <c r="O3452" t="s">
        <v>33</v>
      </c>
      <c r="P3452" t="s">
        <v>50</v>
      </c>
      <c r="Q3452">
        <v>1</v>
      </c>
      <c r="R3452" t="s">
        <v>65</v>
      </c>
      <c r="S3452" t="s">
        <v>35</v>
      </c>
      <c r="T3452">
        <v>6.6</v>
      </c>
      <c r="U3452">
        <v>2</v>
      </c>
      <c r="V3452">
        <v>25</v>
      </c>
      <c r="W3452">
        <v>0</v>
      </c>
      <c r="X3452">
        <v>0</v>
      </c>
      <c r="Y3452" t="s">
        <v>45</v>
      </c>
    </row>
    <row r="3453" spans="1:25" x14ac:dyDescent="0.25">
      <c r="A3453" t="s">
        <v>5153</v>
      </c>
      <c r="B3453" t="s">
        <v>3840</v>
      </c>
      <c r="C3453" t="s">
        <v>54</v>
      </c>
      <c r="D3453" t="s">
        <v>64</v>
      </c>
      <c r="E3453" t="s">
        <v>59</v>
      </c>
      <c r="F3453" s="1" t="s">
        <v>15507</v>
      </c>
      <c r="G3453">
        <v>237</v>
      </c>
      <c r="H3453" t="s">
        <v>86</v>
      </c>
      <c r="I3453">
        <v>1057</v>
      </c>
      <c r="J3453">
        <v>266.57</v>
      </c>
      <c r="K3453">
        <f>Passenger_Data[[#This Row],[Price_USD]]*1</f>
        <v>266.57</v>
      </c>
      <c r="L3453">
        <v>29</v>
      </c>
      <c r="M3453" t="s">
        <v>30</v>
      </c>
      <c r="N3453" t="s">
        <v>31</v>
      </c>
      <c r="O3453" t="s">
        <v>32</v>
      </c>
      <c r="P3453" t="s">
        <v>33</v>
      </c>
      <c r="Q3453">
        <v>1</v>
      </c>
      <c r="R3453" t="s">
        <v>34</v>
      </c>
      <c r="S3453" t="s">
        <v>35</v>
      </c>
      <c r="T3453">
        <v>9.5</v>
      </c>
      <c r="U3453">
        <v>12</v>
      </c>
      <c r="V3453">
        <v>111</v>
      </c>
      <c r="W3453">
        <v>0</v>
      </c>
      <c r="X3453">
        <v>1</v>
      </c>
      <c r="Y3453" t="s">
        <v>77</v>
      </c>
    </row>
    <row r="3454" spans="1:25" x14ac:dyDescent="0.25">
      <c r="A3454" t="s">
        <v>5154</v>
      </c>
      <c r="B3454" t="s">
        <v>5155</v>
      </c>
      <c r="C3454" t="s">
        <v>54</v>
      </c>
      <c r="D3454" t="s">
        <v>39</v>
      </c>
      <c r="E3454" t="s">
        <v>49</v>
      </c>
      <c r="F3454" s="1" t="s">
        <v>15508</v>
      </c>
      <c r="G3454">
        <v>181</v>
      </c>
      <c r="H3454" t="s">
        <v>29</v>
      </c>
      <c r="I3454">
        <v>1141</v>
      </c>
      <c r="J3454">
        <v>224.71</v>
      </c>
      <c r="K3454">
        <f>Passenger_Data[[#This Row],[Price_USD]]*1</f>
        <v>224.71</v>
      </c>
      <c r="L3454">
        <v>23</v>
      </c>
      <c r="M3454" t="s">
        <v>30</v>
      </c>
      <c r="N3454" t="s">
        <v>31</v>
      </c>
      <c r="O3454" t="s">
        <v>42</v>
      </c>
      <c r="P3454" t="s">
        <v>50</v>
      </c>
      <c r="Q3454">
        <v>0</v>
      </c>
      <c r="R3454" t="s">
        <v>51</v>
      </c>
      <c r="S3454" t="s">
        <v>61</v>
      </c>
      <c r="T3454">
        <v>5.7</v>
      </c>
      <c r="U3454">
        <v>2</v>
      </c>
      <c r="V3454">
        <v>90</v>
      </c>
      <c r="W3454">
        <v>0</v>
      </c>
      <c r="X3454">
        <v>0</v>
      </c>
      <c r="Y3454" t="s">
        <v>36</v>
      </c>
    </row>
    <row r="3455" spans="1:25" x14ac:dyDescent="0.25">
      <c r="A3455" t="s">
        <v>5156</v>
      </c>
      <c r="B3455" t="s">
        <v>5157</v>
      </c>
      <c r="C3455" t="s">
        <v>73</v>
      </c>
      <c r="D3455" t="s">
        <v>59</v>
      </c>
      <c r="E3455" t="s">
        <v>55</v>
      </c>
      <c r="F3455" s="1" t="s">
        <v>15509</v>
      </c>
      <c r="G3455">
        <v>105</v>
      </c>
      <c r="H3455" t="s">
        <v>86</v>
      </c>
      <c r="I3455">
        <v>1369</v>
      </c>
      <c r="J3455">
        <v>264.64999999999998</v>
      </c>
      <c r="K3455">
        <f>Passenger_Data[[#This Row],[Price_USD]]*1</f>
        <v>264.64999999999998</v>
      </c>
      <c r="L3455">
        <v>46</v>
      </c>
      <c r="M3455" t="s">
        <v>30</v>
      </c>
      <c r="N3455" t="s">
        <v>41</v>
      </c>
      <c r="O3455" t="s">
        <v>56</v>
      </c>
      <c r="P3455" t="s">
        <v>50</v>
      </c>
      <c r="Q3455">
        <v>0</v>
      </c>
      <c r="R3455" t="s">
        <v>65</v>
      </c>
      <c r="S3455" t="s">
        <v>44</v>
      </c>
      <c r="T3455">
        <v>6.8</v>
      </c>
      <c r="U3455">
        <v>16</v>
      </c>
      <c r="V3455">
        <v>44</v>
      </c>
      <c r="W3455">
        <v>0</v>
      </c>
      <c r="X3455">
        <v>0</v>
      </c>
      <c r="Y3455" t="s">
        <v>45</v>
      </c>
    </row>
    <row r="3456" spans="1:25" x14ac:dyDescent="0.25">
      <c r="A3456" t="s">
        <v>5158</v>
      </c>
      <c r="B3456" t="s">
        <v>3835</v>
      </c>
      <c r="C3456" t="s">
        <v>73</v>
      </c>
      <c r="D3456" t="s">
        <v>64</v>
      </c>
      <c r="E3456" t="s">
        <v>64</v>
      </c>
      <c r="F3456" s="1" t="s">
        <v>15510</v>
      </c>
      <c r="G3456">
        <v>92</v>
      </c>
      <c r="H3456" t="s">
        <v>29</v>
      </c>
      <c r="I3456">
        <v>1457</v>
      </c>
      <c r="J3456">
        <v>217.15</v>
      </c>
      <c r="K3456">
        <f>Passenger_Data[[#This Row],[Price_USD]]*1</f>
        <v>217.15</v>
      </c>
      <c r="L3456">
        <v>30</v>
      </c>
      <c r="M3456" t="s">
        <v>30</v>
      </c>
      <c r="N3456" t="s">
        <v>41</v>
      </c>
      <c r="O3456" t="s">
        <v>42</v>
      </c>
      <c r="P3456" t="s">
        <v>50</v>
      </c>
      <c r="Q3456">
        <v>1</v>
      </c>
      <c r="R3456" t="s">
        <v>65</v>
      </c>
      <c r="S3456" t="s">
        <v>68</v>
      </c>
      <c r="T3456">
        <v>8.1999999999999993</v>
      </c>
      <c r="U3456">
        <v>3</v>
      </c>
      <c r="V3456">
        <v>103</v>
      </c>
      <c r="W3456">
        <v>0</v>
      </c>
      <c r="X3456">
        <v>0</v>
      </c>
      <c r="Y3456" t="s">
        <v>36</v>
      </c>
    </row>
    <row r="3457" spans="1:25" x14ac:dyDescent="0.25">
      <c r="A3457" t="s">
        <v>5159</v>
      </c>
      <c r="B3457" t="s">
        <v>2812</v>
      </c>
      <c r="C3457" t="s">
        <v>26</v>
      </c>
      <c r="D3457" t="s">
        <v>76</v>
      </c>
      <c r="E3457" t="s">
        <v>76</v>
      </c>
      <c r="F3457" s="1" t="s">
        <v>15511</v>
      </c>
      <c r="G3457">
        <v>253</v>
      </c>
      <c r="H3457" t="s">
        <v>86</v>
      </c>
      <c r="I3457">
        <v>1046</v>
      </c>
      <c r="J3457">
        <v>432.41</v>
      </c>
      <c r="K3457">
        <f>Passenger_Data[[#This Row],[Price_USD]]*1</f>
        <v>432.41</v>
      </c>
      <c r="L3457">
        <v>19</v>
      </c>
      <c r="M3457" t="s">
        <v>30</v>
      </c>
      <c r="N3457" t="s">
        <v>60</v>
      </c>
      <c r="O3457" t="s">
        <v>56</v>
      </c>
      <c r="P3457" t="s">
        <v>50</v>
      </c>
      <c r="Q3457">
        <v>0</v>
      </c>
      <c r="R3457" t="s">
        <v>51</v>
      </c>
      <c r="S3457" t="s">
        <v>61</v>
      </c>
      <c r="T3457">
        <v>5.6</v>
      </c>
      <c r="U3457">
        <v>44</v>
      </c>
      <c r="V3457">
        <v>14</v>
      </c>
      <c r="W3457">
        <v>0</v>
      </c>
      <c r="X3457">
        <v>0</v>
      </c>
      <c r="Y3457" t="s">
        <v>36</v>
      </c>
    </row>
    <row r="3458" spans="1:25" x14ac:dyDescent="0.25">
      <c r="A3458" t="s">
        <v>5160</v>
      </c>
      <c r="B3458" t="s">
        <v>1435</v>
      </c>
      <c r="C3458" t="s">
        <v>73</v>
      </c>
      <c r="D3458" t="s">
        <v>39</v>
      </c>
      <c r="E3458" t="s">
        <v>59</v>
      </c>
      <c r="F3458" s="1" t="s">
        <v>15512</v>
      </c>
      <c r="G3458">
        <v>140</v>
      </c>
      <c r="H3458" t="s">
        <v>29</v>
      </c>
      <c r="I3458">
        <v>1124</v>
      </c>
      <c r="J3458">
        <v>256.81</v>
      </c>
      <c r="K3458">
        <f>Passenger_Data[[#This Row],[Price_USD]]*1</f>
        <v>256.81</v>
      </c>
      <c r="L3458">
        <v>21</v>
      </c>
      <c r="M3458" t="s">
        <v>40</v>
      </c>
      <c r="N3458" t="s">
        <v>41</v>
      </c>
      <c r="O3458" t="s">
        <v>32</v>
      </c>
      <c r="P3458" t="s">
        <v>50</v>
      </c>
      <c r="Q3458">
        <v>0</v>
      </c>
      <c r="R3458" t="s">
        <v>51</v>
      </c>
      <c r="S3458" t="s">
        <v>44</v>
      </c>
      <c r="T3458">
        <v>7.2</v>
      </c>
      <c r="U3458">
        <v>2</v>
      </c>
      <c r="V3458">
        <v>55</v>
      </c>
      <c r="W3458">
        <v>0</v>
      </c>
      <c r="X3458">
        <v>0</v>
      </c>
      <c r="Y3458" t="s">
        <v>36</v>
      </c>
    </row>
    <row r="3459" spans="1:25" x14ac:dyDescent="0.25">
      <c r="A3459" t="s">
        <v>5161</v>
      </c>
      <c r="B3459" t="s">
        <v>2563</v>
      </c>
      <c r="C3459" t="s">
        <v>73</v>
      </c>
      <c r="D3459" t="s">
        <v>76</v>
      </c>
      <c r="E3459" t="s">
        <v>28</v>
      </c>
      <c r="F3459" s="1" t="s">
        <v>15513</v>
      </c>
      <c r="G3459">
        <v>140</v>
      </c>
      <c r="H3459" t="s">
        <v>86</v>
      </c>
      <c r="I3459">
        <v>1388</v>
      </c>
      <c r="J3459">
        <v>177.01</v>
      </c>
      <c r="K3459">
        <f>Passenger_Data[[#This Row],[Price_USD]]*1</f>
        <v>177.01</v>
      </c>
      <c r="L3459">
        <v>65</v>
      </c>
      <c r="M3459" t="s">
        <v>30</v>
      </c>
      <c r="N3459" t="s">
        <v>41</v>
      </c>
      <c r="O3459" t="s">
        <v>32</v>
      </c>
      <c r="P3459" t="s">
        <v>33</v>
      </c>
      <c r="Q3459">
        <v>0</v>
      </c>
      <c r="R3459" t="s">
        <v>43</v>
      </c>
      <c r="S3459" t="s">
        <v>68</v>
      </c>
      <c r="T3459">
        <v>8.5</v>
      </c>
      <c r="U3459">
        <v>4</v>
      </c>
      <c r="V3459">
        <v>21</v>
      </c>
      <c r="W3459">
        <v>0</v>
      </c>
      <c r="X3459">
        <v>0</v>
      </c>
      <c r="Y3459" t="s">
        <v>36</v>
      </c>
    </row>
    <row r="3460" spans="1:25" x14ac:dyDescent="0.25">
      <c r="A3460" t="s">
        <v>5162</v>
      </c>
      <c r="B3460" t="s">
        <v>2183</v>
      </c>
      <c r="C3460" t="s">
        <v>48</v>
      </c>
      <c r="D3460" t="s">
        <v>55</v>
      </c>
      <c r="E3460" t="s">
        <v>27</v>
      </c>
      <c r="F3460" s="1" t="s">
        <v>15514</v>
      </c>
      <c r="G3460">
        <v>148</v>
      </c>
      <c r="H3460" t="s">
        <v>29</v>
      </c>
      <c r="I3460">
        <v>1492</v>
      </c>
      <c r="J3460">
        <v>414.02</v>
      </c>
      <c r="K3460">
        <f>Passenger_Data[[#This Row],[Price_USD]]*1</f>
        <v>414.02</v>
      </c>
      <c r="L3460">
        <v>34</v>
      </c>
      <c r="M3460" t="s">
        <v>40</v>
      </c>
      <c r="N3460" t="s">
        <v>41</v>
      </c>
      <c r="O3460" t="s">
        <v>33</v>
      </c>
      <c r="P3460" t="s">
        <v>264</v>
      </c>
      <c r="Q3460">
        <v>2</v>
      </c>
      <c r="R3460" t="s">
        <v>65</v>
      </c>
      <c r="S3460" t="s">
        <v>68</v>
      </c>
      <c r="T3460">
        <v>8.6</v>
      </c>
      <c r="U3460">
        <v>1</v>
      </c>
      <c r="V3460">
        <v>116</v>
      </c>
      <c r="W3460">
        <v>0</v>
      </c>
      <c r="X3460">
        <v>1</v>
      </c>
      <c r="Y3460" t="s">
        <v>36</v>
      </c>
    </row>
    <row r="3461" spans="1:25" x14ac:dyDescent="0.25">
      <c r="A3461" t="s">
        <v>5163</v>
      </c>
      <c r="B3461" t="s">
        <v>630</v>
      </c>
      <c r="C3461" t="s">
        <v>82</v>
      </c>
      <c r="D3461" t="s">
        <v>28</v>
      </c>
      <c r="E3461" t="s">
        <v>59</v>
      </c>
      <c r="F3461" s="1" t="s">
        <v>15515</v>
      </c>
      <c r="G3461">
        <v>313</v>
      </c>
      <c r="H3461" t="s">
        <v>29</v>
      </c>
      <c r="I3461">
        <v>1374</v>
      </c>
      <c r="J3461">
        <v>413.7</v>
      </c>
      <c r="K3461">
        <f>Passenger_Data[[#This Row],[Price_USD]]*1</f>
        <v>413.7</v>
      </c>
      <c r="L3461">
        <v>35</v>
      </c>
      <c r="M3461" t="s">
        <v>30</v>
      </c>
      <c r="N3461" t="s">
        <v>41</v>
      </c>
      <c r="O3461" t="s">
        <v>32</v>
      </c>
      <c r="P3461" t="s">
        <v>83</v>
      </c>
      <c r="Q3461">
        <v>1</v>
      </c>
      <c r="R3461" t="s">
        <v>43</v>
      </c>
      <c r="S3461" t="s">
        <v>44</v>
      </c>
      <c r="T3461">
        <v>8.9</v>
      </c>
      <c r="U3461">
        <v>1</v>
      </c>
      <c r="V3461">
        <v>11</v>
      </c>
      <c r="W3461">
        <v>0</v>
      </c>
      <c r="X3461">
        <v>0</v>
      </c>
      <c r="Y3461" t="s">
        <v>77</v>
      </c>
    </row>
    <row r="3462" spans="1:25" x14ac:dyDescent="0.25">
      <c r="A3462" t="s">
        <v>5164</v>
      </c>
      <c r="B3462" t="s">
        <v>5165</v>
      </c>
      <c r="C3462" t="s">
        <v>26</v>
      </c>
      <c r="D3462" t="s">
        <v>27</v>
      </c>
      <c r="E3462" t="s">
        <v>49</v>
      </c>
      <c r="F3462" s="1" t="s">
        <v>15516</v>
      </c>
      <c r="G3462">
        <v>233</v>
      </c>
      <c r="H3462" t="s">
        <v>29</v>
      </c>
      <c r="I3462">
        <v>1216</v>
      </c>
      <c r="J3462">
        <v>180.47</v>
      </c>
      <c r="K3462">
        <f>Passenger_Data[[#This Row],[Price_USD]]*1</f>
        <v>180.47</v>
      </c>
      <c r="L3462">
        <v>27</v>
      </c>
      <c r="M3462" t="s">
        <v>40</v>
      </c>
      <c r="N3462" t="s">
        <v>41</v>
      </c>
      <c r="O3462" t="s">
        <v>32</v>
      </c>
      <c r="P3462" t="s">
        <v>83</v>
      </c>
      <c r="Q3462">
        <v>1</v>
      </c>
      <c r="R3462" t="s">
        <v>65</v>
      </c>
      <c r="S3462" t="s">
        <v>61</v>
      </c>
      <c r="T3462">
        <v>9.6999999999999993</v>
      </c>
      <c r="U3462">
        <v>3</v>
      </c>
      <c r="V3462">
        <v>93</v>
      </c>
      <c r="W3462">
        <v>1</v>
      </c>
      <c r="X3462">
        <v>0</v>
      </c>
      <c r="Y3462" t="s">
        <v>36</v>
      </c>
    </row>
    <row r="3463" spans="1:25" x14ac:dyDescent="0.25">
      <c r="A3463" t="s">
        <v>5166</v>
      </c>
      <c r="B3463" t="s">
        <v>4097</v>
      </c>
      <c r="C3463" t="s">
        <v>73</v>
      </c>
      <c r="D3463" t="s">
        <v>76</v>
      </c>
      <c r="E3463" t="s">
        <v>76</v>
      </c>
      <c r="F3463" s="1" t="s">
        <v>15517</v>
      </c>
      <c r="G3463">
        <v>157</v>
      </c>
      <c r="H3463" t="s">
        <v>86</v>
      </c>
      <c r="I3463">
        <v>1179</v>
      </c>
      <c r="J3463">
        <v>486.64</v>
      </c>
      <c r="K3463">
        <f>Passenger_Data[[#This Row],[Price_USD]]*1</f>
        <v>486.64</v>
      </c>
      <c r="L3463">
        <v>39</v>
      </c>
      <c r="M3463" t="s">
        <v>40</v>
      </c>
      <c r="N3463" t="s">
        <v>31</v>
      </c>
      <c r="O3463" t="s">
        <v>32</v>
      </c>
      <c r="P3463" t="s">
        <v>50</v>
      </c>
      <c r="Q3463">
        <v>2</v>
      </c>
      <c r="R3463" t="s">
        <v>65</v>
      </c>
      <c r="S3463" t="s">
        <v>61</v>
      </c>
      <c r="T3463">
        <v>9.1999999999999993</v>
      </c>
      <c r="U3463">
        <v>10</v>
      </c>
      <c r="V3463">
        <v>20</v>
      </c>
      <c r="W3463">
        <v>1</v>
      </c>
      <c r="X3463">
        <v>0</v>
      </c>
      <c r="Y3463" t="s">
        <v>77</v>
      </c>
    </row>
    <row r="3464" spans="1:25" x14ac:dyDescent="0.25">
      <c r="A3464" t="s">
        <v>5167</v>
      </c>
      <c r="B3464" t="s">
        <v>901</v>
      </c>
      <c r="C3464" t="s">
        <v>73</v>
      </c>
      <c r="D3464" t="s">
        <v>27</v>
      </c>
      <c r="E3464" t="s">
        <v>76</v>
      </c>
      <c r="F3464" s="1" t="s">
        <v>15518</v>
      </c>
      <c r="G3464">
        <v>194</v>
      </c>
      <c r="H3464" t="s">
        <v>29</v>
      </c>
      <c r="I3464">
        <v>1788</v>
      </c>
      <c r="J3464">
        <v>508.52</v>
      </c>
      <c r="K3464">
        <f>Passenger_Data[[#This Row],[Price_USD]]*1</f>
        <v>508.52</v>
      </c>
      <c r="L3464">
        <v>70</v>
      </c>
      <c r="M3464" t="s">
        <v>30</v>
      </c>
      <c r="N3464" t="s">
        <v>31</v>
      </c>
      <c r="O3464" t="s">
        <v>33</v>
      </c>
      <c r="P3464" t="s">
        <v>83</v>
      </c>
      <c r="Q3464">
        <v>2</v>
      </c>
      <c r="R3464" t="s">
        <v>43</v>
      </c>
      <c r="S3464" t="s">
        <v>61</v>
      </c>
      <c r="T3464">
        <v>7.9</v>
      </c>
      <c r="U3464">
        <v>12</v>
      </c>
      <c r="V3464">
        <v>22</v>
      </c>
      <c r="W3464">
        <v>0</v>
      </c>
      <c r="X3464">
        <v>0</v>
      </c>
      <c r="Y3464" t="s">
        <v>45</v>
      </c>
    </row>
    <row r="3465" spans="1:25" x14ac:dyDescent="0.25">
      <c r="A3465" t="s">
        <v>5168</v>
      </c>
      <c r="B3465" t="s">
        <v>5169</v>
      </c>
      <c r="C3465" t="s">
        <v>48</v>
      </c>
      <c r="D3465" t="s">
        <v>76</v>
      </c>
      <c r="E3465" t="s">
        <v>76</v>
      </c>
      <c r="F3465" s="1" t="s">
        <v>15519</v>
      </c>
      <c r="G3465">
        <v>288</v>
      </c>
      <c r="H3465" t="s">
        <v>86</v>
      </c>
      <c r="I3465">
        <v>874</v>
      </c>
      <c r="J3465">
        <v>355.75</v>
      </c>
      <c r="K3465">
        <f>Passenger_Data[[#This Row],[Price_USD]]*1</f>
        <v>355.75</v>
      </c>
      <c r="L3465">
        <v>24</v>
      </c>
      <c r="M3465" t="s">
        <v>30</v>
      </c>
      <c r="N3465" t="s">
        <v>60</v>
      </c>
      <c r="O3465" t="s">
        <v>32</v>
      </c>
      <c r="P3465" t="s">
        <v>50</v>
      </c>
      <c r="Q3465">
        <v>0</v>
      </c>
      <c r="R3465" t="s">
        <v>65</v>
      </c>
      <c r="S3465" t="s">
        <v>35</v>
      </c>
      <c r="T3465">
        <v>6.6</v>
      </c>
      <c r="U3465">
        <v>7</v>
      </c>
      <c r="V3465">
        <v>21</v>
      </c>
      <c r="W3465">
        <v>1</v>
      </c>
      <c r="X3465">
        <v>0</v>
      </c>
      <c r="Y3465" t="s">
        <v>77</v>
      </c>
    </row>
    <row r="3466" spans="1:25" x14ac:dyDescent="0.25">
      <c r="A3466" t="s">
        <v>5170</v>
      </c>
      <c r="B3466" t="s">
        <v>2027</v>
      </c>
      <c r="C3466" t="s">
        <v>26</v>
      </c>
      <c r="D3466" t="s">
        <v>64</v>
      </c>
      <c r="E3466" t="s">
        <v>27</v>
      </c>
      <c r="F3466" s="1" t="s">
        <v>15520</v>
      </c>
      <c r="G3466">
        <v>224</v>
      </c>
      <c r="H3466" t="s">
        <v>29</v>
      </c>
      <c r="I3466">
        <v>896</v>
      </c>
      <c r="J3466">
        <v>399.56</v>
      </c>
      <c r="K3466">
        <f>Passenger_Data[[#This Row],[Price_USD]]*1</f>
        <v>399.56</v>
      </c>
      <c r="L3466">
        <v>54</v>
      </c>
      <c r="M3466" t="s">
        <v>40</v>
      </c>
      <c r="N3466" t="s">
        <v>31</v>
      </c>
      <c r="O3466" t="s">
        <v>42</v>
      </c>
      <c r="P3466" t="s">
        <v>50</v>
      </c>
      <c r="Q3466">
        <v>0</v>
      </c>
      <c r="R3466" t="s">
        <v>65</v>
      </c>
      <c r="S3466" t="s">
        <v>61</v>
      </c>
      <c r="T3466">
        <v>6.5</v>
      </c>
      <c r="U3466">
        <v>10</v>
      </c>
      <c r="V3466">
        <v>12</v>
      </c>
      <c r="W3466">
        <v>0</v>
      </c>
      <c r="X3466">
        <v>0</v>
      </c>
      <c r="Y3466" t="s">
        <v>77</v>
      </c>
    </row>
    <row r="3467" spans="1:25" x14ac:dyDescent="0.25">
      <c r="A3467" t="s">
        <v>5171</v>
      </c>
      <c r="B3467" t="s">
        <v>388</v>
      </c>
      <c r="C3467" t="s">
        <v>48</v>
      </c>
      <c r="D3467" t="s">
        <v>27</v>
      </c>
      <c r="E3467" t="s">
        <v>27</v>
      </c>
      <c r="F3467" s="1" t="s">
        <v>15521</v>
      </c>
      <c r="G3467">
        <v>195</v>
      </c>
      <c r="H3467" t="s">
        <v>29</v>
      </c>
      <c r="I3467">
        <v>1239</v>
      </c>
      <c r="J3467">
        <v>244.93</v>
      </c>
      <c r="K3467">
        <f>Passenger_Data[[#This Row],[Price_USD]]*1</f>
        <v>244.93</v>
      </c>
      <c r="L3467">
        <v>74</v>
      </c>
      <c r="M3467" t="s">
        <v>30</v>
      </c>
      <c r="N3467" t="s">
        <v>31</v>
      </c>
      <c r="O3467" t="s">
        <v>32</v>
      </c>
      <c r="P3467" t="s">
        <v>83</v>
      </c>
      <c r="Q3467">
        <v>0</v>
      </c>
      <c r="R3467" t="s">
        <v>65</v>
      </c>
      <c r="S3467" t="s">
        <v>68</v>
      </c>
      <c r="T3467">
        <v>7</v>
      </c>
      <c r="U3467">
        <v>35</v>
      </c>
      <c r="V3467">
        <v>19</v>
      </c>
      <c r="W3467">
        <v>0</v>
      </c>
      <c r="X3467">
        <v>0</v>
      </c>
      <c r="Y3467" t="s">
        <v>36</v>
      </c>
    </row>
    <row r="3468" spans="1:25" x14ac:dyDescent="0.25">
      <c r="A3468" t="s">
        <v>5172</v>
      </c>
      <c r="B3468" t="s">
        <v>2841</v>
      </c>
      <c r="C3468" t="s">
        <v>26</v>
      </c>
      <c r="D3468" t="s">
        <v>64</v>
      </c>
      <c r="E3468" t="s">
        <v>49</v>
      </c>
      <c r="F3468" s="1" t="s">
        <v>15522</v>
      </c>
      <c r="G3468">
        <v>189</v>
      </c>
      <c r="H3468" t="s">
        <v>29</v>
      </c>
      <c r="I3468">
        <v>1314</v>
      </c>
      <c r="J3468">
        <v>277.43</v>
      </c>
      <c r="K3468">
        <f>Passenger_Data[[#This Row],[Price_USD]]*1</f>
        <v>277.43</v>
      </c>
      <c r="L3468">
        <v>58</v>
      </c>
      <c r="M3468" t="s">
        <v>40</v>
      </c>
      <c r="N3468" t="s">
        <v>60</v>
      </c>
      <c r="O3468" t="s">
        <v>42</v>
      </c>
      <c r="P3468" t="s">
        <v>50</v>
      </c>
      <c r="Q3468">
        <v>1</v>
      </c>
      <c r="R3468" t="s">
        <v>43</v>
      </c>
      <c r="S3468" t="s">
        <v>44</v>
      </c>
      <c r="T3468">
        <v>7.7</v>
      </c>
      <c r="U3468">
        <v>22</v>
      </c>
      <c r="V3468">
        <v>6</v>
      </c>
      <c r="W3468">
        <v>0</v>
      </c>
      <c r="X3468">
        <v>0</v>
      </c>
      <c r="Y3468" t="s">
        <v>77</v>
      </c>
    </row>
    <row r="3469" spans="1:25" x14ac:dyDescent="0.25">
      <c r="A3469" t="s">
        <v>5173</v>
      </c>
      <c r="B3469" t="s">
        <v>1710</v>
      </c>
      <c r="C3469" t="s">
        <v>82</v>
      </c>
      <c r="D3469" t="s">
        <v>55</v>
      </c>
      <c r="E3469" t="s">
        <v>55</v>
      </c>
      <c r="F3469" s="1" t="s">
        <v>15523</v>
      </c>
      <c r="G3469">
        <v>235</v>
      </c>
      <c r="H3469" t="s">
        <v>29</v>
      </c>
      <c r="I3469">
        <v>1046</v>
      </c>
      <c r="J3469">
        <v>435.24</v>
      </c>
      <c r="K3469">
        <f>Passenger_Data[[#This Row],[Price_USD]]*1</f>
        <v>435.24</v>
      </c>
      <c r="L3469">
        <v>51</v>
      </c>
      <c r="M3469" t="s">
        <v>40</v>
      </c>
      <c r="N3469" t="s">
        <v>31</v>
      </c>
      <c r="O3469" t="s">
        <v>56</v>
      </c>
      <c r="P3469" t="s">
        <v>50</v>
      </c>
      <c r="Q3469">
        <v>1</v>
      </c>
      <c r="R3469" t="s">
        <v>34</v>
      </c>
      <c r="S3469" t="s">
        <v>68</v>
      </c>
      <c r="T3469">
        <v>7.6</v>
      </c>
      <c r="U3469">
        <v>11</v>
      </c>
      <c r="V3469">
        <v>43</v>
      </c>
      <c r="W3469">
        <v>0</v>
      </c>
      <c r="X3469">
        <v>0</v>
      </c>
      <c r="Y3469" t="s">
        <v>45</v>
      </c>
    </row>
    <row r="3470" spans="1:25" x14ac:dyDescent="0.25">
      <c r="A3470" t="s">
        <v>5174</v>
      </c>
      <c r="B3470" t="s">
        <v>728</v>
      </c>
      <c r="C3470" t="s">
        <v>48</v>
      </c>
      <c r="D3470" t="s">
        <v>49</v>
      </c>
      <c r="E3470" t="s">
        <v>49</v>
      </c>
      <c r="F3470" s="1" t="s">
        <v>15524</v>
      </c>
      <c r="G3470">
        <v>234</v>
      </c>
      <c r="H3470" t="s">
        <v>29</v>
      </c>
      <c r="I3470">
        <v>1104</v>
      </c>
      <c r="J3470">
        <v>361.58</v>
      </c>
      <c r="K3470">
        <f>Passenger_Data[[#This Row],[Price_USD]]*1</f>
        <v>361.58</v>
      </c>
      <c r="L3470">
        <v>54</v>
      </c>
      <c r="M3470" t="s">
        <v>30</v>
      </c>
      <c r="N3470" t="s">
        <v>41</v>
      </c>
      <c r="O3470" t="s">
        <v>56</v>
      </c>
      <c r="P3470" t="s">
        <v>83</v>
      </c>
      <c r="Q3470">
        <v>0</v>
      </c>
      <c r="R3470" t="s">
        <v>65</v>
      </c>
      <c r="S3470" t="s">
        <v>68</v>
      </c>
      <c r="T3470">
        <v>8.3000000000000007</v>
      </c>
      <c r="U3470">
        <v>12</v>
      </c>
      <c r="V3470">
        <v>63</v>
      </c>
      <c r="W3470">
        <v>0</v>
      </c>
      <c r="X3470">
        <v>0</v>
      </c>
      <c r="Y3470" t="s">
        <v>45</v>
      </c>
    </row>
    <row r="3471" spans="1:25" x14ac:dyDescent="0.25">
      <c r="A3471" t="s">
        <v>5175</v>
      </c>
      <c r="B3471" t="s">
        <v>5176</v>
      </c>
      <c r="C3471" t="s">
        <v>48</v>
      </c>
      <c r="D3471" t="s">
        <v>64</v>
      </c>
      <c r="E3471" t="s">
        <v>64</v>
      </c>
      <c r="F3471" s="1" t="s">
        <v>15525</v>
      </c>
      <c r="G3471">
        <v>150</v>
      </c>
      <c r="H3471" t="s">
        <v>86</v>
      </c>
      <c r="I3471">
        <v>1331</v>
      </c>
      <c r="J3471">
        <v>185.43</v>
      </c>
      <c r="K3471">
        <f>Passenger_Data[[#This Row],[Price_USD]]*1</f>
        <v>185.43</v>
      </c>
      <c r="L3471">
        <v>25</v>
      </c>
      <c r="M3471" t="s">
        <v>40</v>
      </c>
      <c r="N3471" t="s">
        <v>60</v>
      </c>
      <c r="O3471" t="s">
        <v>32</v>
      </c>
      <c r="P3471" t="s">
        <v>33</v>
      </c>
      <c r="Q3471">
        <v>1</v>
      </c>
      <c r="R3471" t="s">
        <v>65</v>
      </c>
      <c r="S3471" t="s">
        <v>61</v>
      </c>
      <c r="T3471">
        <v>7.7</v>
      </c>
      <c r="U3471">
        <v>3</v>
      </c>
      <c r="V3471">
        <v>33</v>
      </c>
      <c r="W3471">
        <v>0</v>
      </c>
      <c r="X3471">
        <v>0</v>
      </c>
      <c r="Y3471" t="s">
        <v>77</v>
      </c>
    </row>
    <row r="3472" spans="1:25" x14ac:dyDescent="0.25">
      <c r="A3472" t="s">
        <v>5177</v>
      </c>
      <c r="B3472" t="s">
        <v>2664</v>
      </c>
      <c r="C3472" t="s">
        <v>73</v>
      </c>
      <c r="D3472" t="s">
        <v>27</v>
      </c>
      <c r="E3472" t="s">
        <v>49</v>
      </c>
      <c r="F3472" s="1" t="s">
        <v>15526</v>
      </c>
      <c r="G3472">
        <v>187</v>
      </c>
      <c r="H3472" t="s">
        <v>29</v>
      </c>
      <c r="I3472">
        <v>1176</v>
      </c>
      <c r="J3472">
        <v>377.26</v>
      </c>
      <c r="K3472">
        <f>Passenger_Data[[#This Row],[Price_USD]]*1</f>
        <v>377.26</v>
      </c>
      <c r="L3472">
        <v>68</v>
      </c>
      <c r="M3472" t="s">
        <v>40</v>
      </c>
      <c r="N3472" t="s">
        <v>31</v>
      </c>
      <c r="O3472" t="s">
        <v>32</v>
      </c>
      <c r="P3472" t="s">
        <v>50</v>
      </c>
      <c r="Q3472">
        <v>1</v>
      </c>
      <c r="R3472" t="s">
        <v>43</v>
      </c>
      <c r="S3472" t="s">
        <v>35</v>
      </c>
      <c r="T3472">
        <v>7.9</v>
      </c>
      <c r="U3472">
        <v>1</v>
      </c>
      <c r="V3472">
        <v>41</v>
      </c>
      <c r="W3472">
        <v>0</v>
      </c>
      <c r="X3472">
        <v>0</v>
      </c>
      <c r="Y3472" t="s">
        <v>45</v>
      </c>
    </row>
    <row r="3473" spans="1:25" x14ac:dyDescent="0.25">
      <c r="A3473" t="s">
        <v>5178</v>
      </c>
      <c r="B3473" t="s">
        <v>1280</v>
      </c>
      <c r="C3473" t="s">
        <v>54</v>
      </c>
      <c r="D3473" t="s">
        <v>49</v>
      </c>
      <c r="E3473" t="s">
        <v>27</v>
      </c>
      <c r="F3473" s="1" t="s">
        <v>15527</v>
      </c>
      <c r="G3473">
        <v>149</v>
      </c>
      <c r="H3473" t="s">
        <v>108</v>
      </c>
      <c r="I3473">
        <v>1229</v>
      </c>
      <c r="J3473">
        <v>270.51</v>
      </c>
      <c r="K3473">
        <f>Passenger_Data[[#This Row],[Price_USD]]*1</f>
        <v>270.51</v>
      </c>
      <c r="L3473">
        <v>77</v>
      </c>
      <c r="M3473" t="s">
        <v>30</v>
      </c>
      <c r="N3473" t="s">
        <v>41</v>
      </c>
      <c r="O3473" t="s">
        <v>32</v>
      </c>
      <c r="P3473" t="s">
        <v>50</v>
      </c>
      <c r="Q3473">
        <v>0</v>
      </c>
      <c r="R3473" t="s">
        <v>65</v>
      </c>
      <c r="S3473" t="s">
        <v>44</v>
      </c>
      <c r="T3473">
        <v>6.5</v>
      </c>
      <c r="U3473">
        <v>27</v>
      </c>
      <c r="V3473">
        <v>7</v>
      </c>
      <c r="W3473">
        <v>0</v>
      </c>
      <c r="X3473">
        <v>1</v>
      </c>
      <c r="Y3473" t="s">
        <v>45</v>
      </c>
    </row>
    <row r="3474" spans="1:25" x14ac:dyDescent="0.25">
      <c r="A3474" t="s">
        <v>5179</v>
      </c>
      <c r="B3474" t="s">
        <v>4809</v>
      </c>
      <c r="C3474" t="s">
        <v>73</v>
      </c>
      <c r="D3474" t="s">
        <v>39</v>
      </c>
      <c r="E3474" t="s">
        <v>39</v>
      </c>
      <c r="F3474" s="1" t="s">
        <v>15528</v>
      </c>
      <c r="G3474">
        <v>153</v>
      </c>
      <c r="H3474" t="s">
        <v>29</v>
      </c>
      <c r="I3474">
        <v>1321</v>
      </c>
      <c r="J3474">
        <v>345.74</v>
      </c>
      <c r="K3474">
        <f>Passenger_Data[[#This Row],[Price_USD]]*1</f>
        <v>345.74</v>
      </c>
      <c r="L3474">
        <v>32</v>
      </c>
      <c r="M3474" t="s">
        <v>30</v>
      </c>
      <c r="N3474" t="s">
        <v>31</v>
      </c>
      <c r="O3474" t="s">
        <v>32</v>
      </c>
      <c r="P3474" t="s">
        <v>50</v>
      </c>
      <c r="Q3474">
        <v>2</v>
      </c>
      <c r="R3474" t="s">
        <v>43</v>
      </c>
      <c r="S3474" t="s">
        <v>68</v>
      </c>
      <c r="T3474">
        <v>8.6</v>
      </c>
      <c r="U3474">
        <v>6</v>
      </c>
      <c r="V3474">
        <v>94</v>
      </c>
      <c r="W3474">
        <v>0</v>
      </c>
      <c r="X3474">
        <v>0</v>
      </c>
      <c r="Y3474" t="s">
        <v>77</v>
      </c>
    </row>
    <row r="3475" spans="1:25" x14ac:dyDescent="0.25">
      <c r="A3475" t="s">
        <v>5180</v>
      </c>
      <c r="B3475" t="s">
        <v>814</v>
      </c>
      <c r="C3475" t="s">
        <v>48</v>
      </c>
      <c r="D3475" t="s">
        <v>76</v>
      </c>
      <c r="E3475" t="s">
        <v>39</v>
      </c>
      <c r="F3475" s="1" t="s">
        <v>15529</v>
      </c>
      <c r="G3475">
        <v>138</v>
      </c>
      <c r="H3475" t="s">
        <v>29</v>
      </c>
      <c r="I3475">
        <v>1074</v>
      </c>
      <c r="J3475">
        <v>335.83</v>
      </c>
      <c r="K3475">
        <f>Passenger_Data[[#This Row],[Price_USD]]*1</f>
        <v>335.83</v>
      </c>
      <c r="L3475">
        <v>37</v>
      </c>
      <c r="M3475" t="s">
        <v>30</v>
      </c>
      <c r="N3475" t="s">
        <v>60</v>
      </c>
      <c r="O3475" t="s">
        <v>33</v>
      </c>
      <c r="P3475" t="s">
        <v>50</v>
      </c>
      <c r="Q3475">
        <v>3</v>
      </c>
      <c r="R3475" t="s">
        <v>43</v>
      </c>
      <c r="S3475" t="s">
        <v>35</v>
      </c>
      <c r="T3475">
        <v>5.4</v>
      </c>
      <c r="U3475">
        <v>25</v>
      </c>
      <c r="V3475">
        <v>57</v>
      </c>
      <c r="W3475">
        <v>0</v>
      </c>
      <c r="X3475">
        <v>0</v>
      </c>
      <c r="Y3475" t="s">
        <v>36</v>
      </c>
    </row>
    <row r="3476" spans="1:25" x14ac:dyDescent="0.25">
      <c r="A3476" t="s">
        <v>5181</v>
      </c>
      <c r="B3476" t="s">
        <v>986</v>
      </c>
      <c r="C3476" t="s">
        <v>73</v>
      </c>
      <c r="D3476" t="s">
        <v>27</v>
      </c>
      <c r="E3476" t="s">
        <v>55</v>
      </c>
      <c r="F3476" s="1" t="s">
        <v>15530</v>
      </c>
      <c r="G3476">
        <v>89</v>
      </c>
      <c r="H3476" t="s">
        <v>29</v>
      </c>
      <c r="I3476">
        <v>839</v>
      </c>
      <c r="J3476">
        <v>277.52</v>
      </c>
      <c r="K3476">
        <f>Passenger_Data[[#This Row],[Price_USD]]*1</f>
        <v>277.52</v>
      </c>
      <c r="L3476">
        <v>54</v>
      </c>
      <c r="M3476" t="s">
        <v>30</v>
      </c>
      <c r="N3476" t="s">
        <v>41</v>
      </c>
      <c r="O3476" t="s">
        <v>33</v>
      </c>
      <c r="P3476" t="s">
        <v>50</v>
      </c>
      <c r="Q3476">
        <v>2</v>
      </c>
      <c r="R3476" t="s">
        <v>34</v>
      </c>
      <c r="S3476" t="s">
        <v>44</v>
      </c>
      <c r="T3476">
        <v>7.2</v>
      </c>
      <c r="U3476">
        <v>10</v>
      </c>
      <c r="V3476">
        <v>34</v>
      </c>
      <c r="W3476">
        <v>0</v>
      </c>
      <c r="X3476">
        <v>0</v>
      </c>
      <c r="Y3476" t="s">
        <v>36</v>
      </c>
    </row>
    <row r="3477" spans="1:25" x14ac:dyDescent="0.25">
      <c r="A3477" t="s">
        <v>5182</v>
      </c>
      <c r="B3477" t="s">
        <v>3953</v>
      </c>
      <c r="C3477" t="s">
        <v>73</v>
      </c>
      <c r="D3477" t="s">
        <v>59</v>
      </c>
      <c r="E3477" t="s">
        <v>28</v>
      </c>
      <c r="F3477" s="1" t="s">
        <v>15531</v>
      </c>
      <c r="G3477">
        <v>146</v>
      </c>
      <c r="H3477" t="s">
        <v>29</v>
      </c>
      <c r="I3477">
        <v>563</v>
      </c>
      <c r="J3477">
        <v>422.59</v>
      </c>
      <c r="K3477">
        <f>Passenger_Data[[#This Row],[Price_USD]]*1</f>
        <v>422.59</v>
      </c>
      <c r="L3477">
        <v>38</v>
      </c>
      <c r="M3477" t="s">
        <v>30</v>
      </c>
      <c r="N3477" t="s">
        <v>31</v>
      </c>
      <c r="O3477" t="s">
        <v>56</v>
      </c>
      <c r="P3477" t="s">
        <v>83</v>
      </c>
      <c r="Q3477">
        <v>0</v>
      </c>
      <c r="R3477" t="s">
        <v>65</v>
      </c>
      <c r="S3477" t="s">
        <v>44</v>
      </c>
      <c r="T3477">
        <v>6.1</v>
      </c>
      <c r="U3477">
        <v>2</v>
      </c>
      <c r="V3477">
        <v>6</v>
      </c>
      <c r="W3477">
        <v>0</v>
      </c>
      <c r="X3477">
        <v>0</v>
      </c>
      <c r="Y3477" t="s">
        <v>77</v>
      </c>
    </row>
    <row r="3478" spans="1:25" x14ac:dyDescent="0.25">
      <c r="A3478" t="s">
        <v>5183</v>
      </c>
      <c r="B3478" t="s">
        <v>1570</v>
      </c>
      <c r="C3478" t="s">
        <v>73</v>
      </c>
      <c r="D3478" t="s">
        <v>28</v>
      </c>
      <c r="E3478" t="s">
        <v>28</v>
      </c>
      <c r="F3478" s="1" t="s">
        <v>15532</v>
      </c>
      <c r="G3478">
        <v>90</v>
      </c>
      <c r="H3478" t="s">
        <v>29</v>
      </c>
      <c r="I3478">
        <v>1444</v>
      </c>
      <c r="J3478">
        <v>296.64999999999998</v>
      </c>
      <c r="K3478">
        <f>Passenger_Data[[#This Row],[Price_USD]]*1</f>
        <v>296.64999999999998</v>
      </c>
      <c r="L3478">
        <v>62</v>
      </c>
      <c r="M3478" t="s">
        <v>30</v>
      </c>
      <c r="N3478" t="s">
        <v>31</v>
      </c>
      <c r="O3478" t="s">
        <v>33</v>
      </c>
      <c r="P3478" t="s">
        <v>50</v>
      </c>
      <c r="Q3478">
        <v>0</v>
      </c>
      <c r="R3478" t="s">
        <v>65</v>
      </c>
      <c r="S3478" t="s">
        <v>68</v>
      </c>
      <c r="T3478">
        <v>8.6</v>
      </c>
      <c r="U3478">
        <v>5</v>
      </c>
      <c r="V3478">
        <v>10</v>
      </c>
      <c r="W3478">
        <v>0</v>
      </c>
      <c r="X3478">
        <v>1</v>
      </c>
      <c r="Y3478" t="s">
        <v>77</v>
      </c>
    </row>
    <row r="3479" spans="1:25" x14ac:dyDescent="0.25">
      <c r="A3479" t="s">
        <v>5184</v>
      </c>
      <c r="B3479" t="s">
        <v>1747</v>
      </c>
      <c r="C3479" t="s">
        <v>82</v>
      </c>
      <c r="D3479" t="s">
        <v>64</v>
      </c>
      <c r="E3479" t="s">
        <v>27</v>
      </c>
      <c r="F3479" s="1" t="s">
        <v>15533</v>
      </c>
      <c r="G3479">
        <v>185</v>
      </c>
      <c r="H3479" t="s">
        <v>108</v>
      </c>
      <c r="I3479">
        <v>1226</v>
      </c>
      <c r="J3479">
        <v>457.18</v>
      </c>
      <c r="K3479">
        <f>Passenger_Data[[#This Row],[Price_USD]]*1</f>
        <v>457.18</v>
      </c>
      <c r="L3479">
        <v>27</v>
      </c>
      <c r="M3479" t="s">
        <v>40</v>
      </c>
      <c r="N3479" t="s">
        <v>31</v>
      </c>
      <c r="O3479" t="s">
        <v>33</v>
      </c>
      <c r="P3479" t="s">
        <v>83</v>
      </c>
      <c r="Q3479">
        <v>2</v>
      </c>
      <c r="R3479" t="s">
        <v>65</v>
      </c>
      <c r="S3479" t="s">
        <v>68</v>
      </c>
      <c r="T3479">
        <v>7.9</v>
      </c>
      <c r="U3479">
        <v>3</v>
      </c>
      <c r="V3479">
        <v>106</v>
      </c>
      <c r="W3479">
        <v>0</v>
      </c>
      <c r="X3479">
        <v>0</v>
      </c>
      <c r="Y3479" t="s">
        <v>77</v>
      </c>
    </row>
    <row r="3480" spans="1:25" x14ac:dyDescent="0.25">
      <c r="A3480" t="s">
        <v>5185</v>
      </c>
      <c r="B3480" t="s">
        <v>5100</v>
      </c>
      <c r="C3480" t="s">
        <v>82</v>
      </c>
      <c r="D3480" t="s">
        <v>27</v>
      </c>
      <c r="E3480" t="s">
        <v>76</v>
      </c>
      <c r="F3480" s="1" t="s">
        <v>15534</v>
      </c>
      <c r="G3480">
        <v>131</v>
      </c>
      <c r="H3480" t="s">
        <v>29</v>
      </c>
      <c r="I3480">
        <v>1036</v>
      </c>
      <c r="J3480">
        <v>339.22</v>
      </c>
      <c r="K3480">
        <f>Passenger_Data[[#This Row],[Price_USD]]*1</f>
        <v>339.22</v>
      </c>
      <c r="L3480">
        <v>41</v>
      </c>
      <c r="M3480" t="s">
        <v>30</v>
      </c>
      <c r="N3480" t="s">
        <v>60</v>
      </c>
      <c r="O3480" t="s">
        <v>56</v>
      </c>
      <c r="P3480" t="s">
        <v>83</v>
      </c>
      <c r="Q3480">
        <v>3</v>
      </c>
      <c r="R3480" t="s">
        <v>43</v>
      </c>
      <c r="S3480" t="s">
        <v>68</v>
      </c>
      <c r="T3480">
        <v>6.7</v>
      </c>
      <c r="U3480">
        <v>6</v>
      </c>
      <c r="V3480">
        <v>96</v>
      </c>
      <c r="W3480">
        <v>1</v>
      </c>
      <c r="X3480">
        <v>0</v>
      </c>
      <c r="Y3480" t="s">
        <v>36</v>
      </c>
    </row>
    <row r="3481" spans="1:25" x14ac:dyDescent="0.25">
      <c r="A3481" t="s">
        <v>5186</v>
      </c>
      <c r="B3481" t="s">
        <v>5187</v>
      </c>
      <c r="C3481" t="s">
        <v>73</v>
      </c>
      <c r="D3481" t="s">
        <v>55</v>
      </c>
      <c r="E3481" t="s">
        <v>27</v>
      </c>
      <c r="F3481" s="1" t="s">
        <v>15535</v>
      </c>
      <c r="G3481">
        <v>202</v>
      </c>
      <c r="H3481" t="s">
        <v>29</v>
      </c>
      <c r="I3481">
        <v>723</v>
      </c>
      <c r="J3481">
        <v>322.41000000000003</v>
      </c>
      <c r="K3481">
        <f>Passenger_Data[[#This Row],[Price_USD]]*1</f>
        <v>322.41000000000003</v>
      </c>
      <c r="L3481">
        <v>40</v>
      </c>
      <c r="M3481" t="s">
        <v>30</v>
      </c>
      <c r="N3481" t="s">
        <v>41</v>
      </c>
      <c r="O3481" t="s">
        <v>56</v>
      </c>
      <c r="P3481" t="s">
        <v>50</v>
      </c>
      <c r="Q3481">
        <v>0</v>
      </c>
      <c r="R3481" t="s">
        <v>65</v>
      </c>
      <c r="S3481" t="s">
        <v>68</v>
      </c>
      <c r="T3481">
        <v>7</v>
      </c>
      <c r="U3481">
        <v>7</v>
      </c>
      <c r="V3481">
        <v>18</v>
      </c>
      <c r="W3481">
        <v>0</v>
      </c>
      <c r="X3481">
        <v>1</v>
      </c>
      <c r="Y3481" t="s">
        <v>36</v>
      </c>
    </row>
    <row r="3482" spans="1:25" x14ac:dyDescent="0.25">
      <c r="A3482" t="s">
        <v>5188</v>
      </c>
      <c r="B3482" t="s">
        <v>1255</v>
      </c>
      <c r="C3482" t="s">
        <v>26</v>
      </c>
      <c r="D3482" t="s">
        <v>55</v>
      </c>
      <c r="E3482" t="s">
        <v>76</v>
      </c>
      <c r="F3482" s="1" t="s">
        <v>15536</v>
      </c>
      <c r="G3482">
        <v>225</v>
      </c>
      <c r="H3482" t="s">
        <v>29</v>
      </c>
      <c r="I3482">
        <v>1917</v>
      </c>
      <c r="J3482">
        <v>378.9</v>
      </c>
      <c r="K3482">
        <f>Passenger_Data[[#This Row],[Price_USD]]*1</f>
        <v>378.9</v>
      </c>
      <c r="L3482">
        <v>23</v>
      </c>
      <c r="M3482" t="s">
        <v>30</v>
      </c>
      <c r="N3482" t="s">
        <v>41</v>
      </c>
      <c r="O3482" t="s">
        <v>33</v>
      </c>
      <c r="P3482" t="s">
        <v>50</v>
      </c>
      <c r="Q3482">
        <v>2</v>
      </c>
      <c r="R3482" t="s">
        <v>43</v>
      </c>
      <c r="S3482" t="s">
        <v>68</v>
      </c>
      <c r="T3482">
        <v>9.6</v>
      </c>
      <c r="U3482">
        <v>4</v>
      </c>
      <c r="V3482">
        <v>114</v>
      </c>
      <c r="W3482">
        <v>0</v>
      </c>
      <c r="X3482">
        <v>0</v>
      </c>
      <c r="Y3482" t="s">
        <v>36</v>
      </c>
    </row>
    <row r="3483" spans="1:25" x14ac:dyDescent="0.25">
      <c r="A3483" t="s">
        <v>5189</v>
      </c>
      <c r="B3483" t="s">
        <v>749</v>
      </c>
      <c r="C3483" t="s">
        <v>54</v>
      </c>
      <c r="D3483" t="s">
        <v>28</v>
      </c>
      <c r="E3483" t="s">
        <v>59</v>
      </c>
      <c r="F3483" s="1" t="s">
        <v>15537</v>
      </c>
      <c r="G3483">
        <v>151</v>
      </c>
      <c r="H3483" t="s">
        <v>29</v>
      </c>
      <c r="I3483">
        <v>1208</v>
      </c>
      <c r="J3483">
        <v>437.94</v>
      </c>
      <c r="K3483">
        <f>Passenger_Data[[#This Row],[Price_USD]]*1</f>
        <v>437.94</v>
      </c>
      <c r="L3483">
        <v>55</v>
      </c>
      <c r="M3483" t="s">
        <v>40</v>
      </c>
      <c r="N3483" t="s">
        <v>31</v>
      </c>
      <c r="O3483" t="s">
        <v>32</v>
      </c>
      <c r="P3483" t="s">
        <v>264</v>
      </c>
      <c r="Q3483">
        <v>2</v>
      </c>
      <c r="R3483" t="s">
        <v>65</v>
      </c>
      <c r="S3483" t="s">
        <v>35</v>
      </c>
      <c r="T3483">
        <v>7.8</v>
      </c>
      <c r="U3483">
        <v>2</v>
      </c>
      <c r="V3483">
        <v>77</v>
      </c>
      <c r="W3483">
        <v>0</v>
      </c>
      <c r="X3483">
        <v>1</v>
      </c>
      <c r="Y3483" t="s">
        <v>77</v>
      </c>
    </row>
    <row r="3484" spans="1:25" x14ac:dyDescent="0.25">
      <c r="A3484" t="s">
        <v>5190</v>
      </c>
      <c r="B3484" t="s">
        <v>5191</v>
      </c>
      <c r="C3484" t="s">
        <v>26</v>
      </c>
      <c r="D3484" t="s">
        <v>49</v>
      </c>
      <c r="E3484" t="s">
        <v>39</v>
      </c>
      <c r="F3484" s="1" t="s">
        <v>15538</v>
      </c>
      <c r="G3484">
        <v>170</v>
      </c>
      <c r="H3484" t="s">
        <v>29</v>
      </c>
      <c r="I3484">
        <v>1509</v>
      </c>
      <c r="J3484">
        <v>470.44</v>
      </c>
      <c r="K3484">
        <f>Passenger_Data[[#This Row],[Price_USD]]*1</f>
        <v>470.44</v>
      </c>
      <c r="L3484">
        <v>75</v>
      </c>
      <c r="M3484" t="s">
        <v>40</v>
      </c>
      <c r="N3484" t="s">
        <v>31</v>
      </c>
      <c r="O3484" t="s">
        <v>56</v>
      </c>
      <c r="P3484" t="s">
        <v>83</v>
      </c>
      <c r="Q3484">
        <v>0</v>
      </c>
      <c r="R3484" t="s">
        <v>65</v>
      </c>
      <c r="S3484" t="s">
        <v>35</v>
      </c>
      <c r="T3484">
        <v>7.6</v>
      </c>
      <c r="U3484">
        <v>5</v>
      </c>
      <c r="V3484">
        <v>38</v>
      </c>
      <c r="W3484">
        <v>0</v>
      </c>
      <c r="X3484">
        <v>1</v>
      </c>
      <c r="Y3484" t="s">
        <v>77</v>
      </c>
    </row>
    <row r="3485" spans="1:25" x14ac:dyDescent="0.25">
      <c r="A3485" t="s">
        <v>5192</v>
      </c>
      <c r="B3485" t="s">
        <v>2655</v>
      </c>
      <c r="C3485" t="s">
        <v>73</v>
      </c>
      <c r="D3485" t="s">
        <v>39</v>
      </c>
      <c r="E3485" t="s">
        <v>28</v>
      </c>
      <c r="F3485" s="1" t="s">
        <v>15539</v>
      </c>
      <c r="G3485">
        <v>234</v>
      </c>
      <c r="H3485" t="s">
        <v>29</v>
      </c>
      <c r="I3485">
        <v>1323</v>
      </c>
      <c r="J3485">
        <v>404.64</v>
      </c>
      <c r="K3485">
        <f>Passenger_Data[[#This Row],[Price_USD]]*1</f>
        <v>404.64</v>
      </c>
      <c r="L3485">
        <v>74</v>
      </c>
      <c r="M3485" t="s">
        <v>30</v>
      </c>
      <c r="N3485" t="s">
        <v>41</v>
      </c>
      <c r="O3485" t="s">
        <v>32</v>
      </c>
      <c r="P3485" t="s">
        <v>50</v>
      </c>
      <c r="Q3485">
        <v>2</v>
      </c>
      <c r="R3485" t="s">
        <v>51</v>
      </c>
      <c r="S3485" t="s">
        <v>61</v>
      </c>
      <c r="T3485">
        <v>6.1</v>
      </c>
      <c r="U3485">
        <v>7</v>
      </c>
      <c r="V3485">
        <v>118</v>
      </c>
      <c r="W3485">
        <v>0</v>
      </c>
      <c r="X3485">
        <v>0</v>
      </c>
      <c r="Y3485" t="s">
        <v>36</v>
      </c>
    </row>
    <row r="3486" spans="1:25" x14ac:dyDescent="0.25">
      <c r="A3486" t="s">
        <v>5193</v>
      </c>
      <c r="B3486" t="s">
        <v>2592</v>
      </c>
      <c r="C3486" t="s">
        <v>54</v>
      </c>
      <c r="D3486" t="s">
        <v>49</v>
      </c>
      <c r="E3486" t="s">
        <v>64</v>
      </c>
      <c r="F3486" s="1" t="s">
        <v>15540</v>
      </c>
      <c r="G3486">
        <v>211</v>
      </c>
      <c r="H3486" t="s">
        <v>29</v>
      </c>
      <c r="I3486">
        <v>504</v>
      </c>
      <c r="J3486">
        <v>389.25</v>
      </c>
      <c r="K3486">
        <f>Passenger_Data[[#This Row],[Price_USD]]*1</f>
        <v>389.25</v>
      </c>
      <c r="L3486">
        <v>54</v>
      </c>
      <c r="M3486" t="s">
        <v>30</v>
      </c>
      <c r="N3486" t="s">
        <v>31</v>
      </c>
      <c r="O3486" t="s">
        <v>32</v>
      </c>
      <c r="P3486" t="s">
        <v>50</v>
      </c>
      <c r="Q3486">
        <v>1</v>
      </c>
      <c r="R3486" t="s">
        <v>65</v>
      </c>
      <c r="S3486" t="s">
        <v>35</v>
      </c>
      <c r="T3486">
        <v>7.3</v>
      </c>
      <c r="U3486">
        <v>5</v>
      </c>
      <c r="V3486">
        <v>30</v>
      </c>
      <c r="W3486">
        <v>0</v>
      </c>
      <c r="X3486">
        <v>1</v>
      </c>
      <c r="Y3486" t="s">
        <v>45</v>
      </c>
    </row>
    <row r="3487" spans="1:25" x14ac:dyDescent="0.25">
      <c r="A3487" t="s">
        <v>5194</v>
      </c>
      <c r="B3487" t="s">
        <v>3635</v>
      </c>
      <c r="C3487" t="s">
        <v>48</v>
      </c>
      <c r="D3487" t="s">
        <v>49</v>
      </c>
      <c r="E3487" t="s">
        <v>76</v>
      </c>
      <c r="F3487" s="1" t="s">
        <v>15541</v>
      </c>
      <c r="G3487">
        <v>78</v>
      </c>
      <c r="H3487" t="s">
        <v>29</v>
      </c>
      <c r="I3487">
        <v>853</v>
      </c>
      <c r="J3487">
        <v>346.15</v>
      </c>
      <c r="K3487">
        <f>Passenger_Data[[#This Row],[Price_USD]]*1</f>
        <v>346.15</v>
      </c>
      <c r="L3487">
        <v>71</v>
      </c>
      <c r="M3487" t="s">
        <v>30</v>
      </c>
      <c r="N3487" t="s">
        <v>31</v>
      </c>
      <c r="O3487" t="s">
        <v>33</v>
      </c>
      <c r="P3487" t="s">
        <v>50</v>
      </c>
      <c r="Q3487">
        <v>1</v>
      </c>
      <c r="R3487" t="s">
        <v>65</v>
      </c>
      <c r="S3487" t="s">
        <v>61</v>
      </c>
      <c r="T3487">
        <v>10</v>
      </c>
      <c r="U3487">
        <v>1</v>
      </c>
      <c r="V3487">
        <v>82</v>
      </c>
      <c r="W3487">
        <v>0</v>
      </c>
      <c r="X3487">
        <v>0</v>
      </c>
      <c r="Y3487" t="s">
        <v>45</v>
      </c>
    </row>
    <row r="3488" spans="1:25" x14ac:dyDescent="0.25">
      <c r="A3488" t="s">
        <v>5195</v>
      </c>
      <c r="B3488" t="s">
        <v>1133</v>
      </c>
      <c r="C3488" t="s">
        <v>48</v>
      </c>
      <c r="D3488" t="s">
        <v>76</v>
      </c>
      <c r="E3488" t="s">
        <v>76</v>
      </c>
      <c r="F3488" s="1" t="s">
        <v>15542</v>
      </c>
      <c r="G3488">
        <v>177</v>
      </c>
      <c r="H3488" t="s">
        <v>29</v>
      </c>
      <c r="I3488">
        <v>1332</v>
      </c>
      <c r="J3488">
        <v>178.71</v>
      </c>
      <c r="K3488">
        <f>Passenger_Data[[#This Row],[Price_USD]]*1</f>
        <v>178.71</v>
      </c>
      <c r="L3488">
        <v>41</v>
      </c>
      <c r="M3488" t="s">
        <v>30</v>
      </c>
      <c r="N3488" t="s">
        <v>60</v>
      </c>
      <c r="O3488" t="s">
        <v>56</v>
      </c>
      <c r="P3488" t="s">
        <v>83</v>
      </c>
      <c r="Q3488">
        <v>1</v>
      </c>
      <c r="R3488" t="s">
        <v>65</v>
      </c>
      <c r="S3488" t="s">
        <v>44</v>
      </c>
      <c r="T3488">
        <v>8.5</v>
      </c>
      <c r="U3488">
        <v>15</v>
      </c>
      <c r="V3488">
        <v>73</v>
      </c>
      <c r="W3488">
        <v>0</v>
      </c>
      <c r="X3488">
        <v>0</v>
      </c>
      <c r="Y3488" t="s">
        <v>36</v>
      </c>
    </row>
    <row r="3489" spans="1:25" x14ac:dyDescent="0.25">
      <c r="A3489" t="s">
        <v>5196</v>
      </c>
      <c r="B3489" t="s">
        <v>1269</v>
      </c>
      <c r="C3489" t="s">
        <v>26</v>
      </c>
      <c r="D3489" t="s">
        <v>64</v>
      </c>
      <c r="E3489" t="s">
        <v>59</v>
      </c>
      <c r="F3489" s="1" t="s">
        <v>15543</v>
      </c>
      <c r="G3489">
        <v>252</v>
      </c>
      <c r="H3489" t="s">
        <v>29</v>
      </c>
      <c r="I3489">
        <v>828</v>
      </c>
      <c r="J3489">
        <v>367.36</v>
      </c>
      <c r="K3489">
        <f>Passenger_Data[[#This Row],[Price_USD]]*1</f>
        <v>367.36</v>
      </c>
      <c r="L3489">
        <v>39</v>
      </c>
      <c r="M3489" t="s">
        <v>40</v>
      </c>
      <c r="N3489" t="s">
        <v>31</v>
      </c>
      <c r="O3489" t="s">
        <v>56</v>
      </c>
      <c r="P3489" t="s">
        <v>33</v>
      </c>
      <c r="Q3489">
        <v>0</v>
      </c>
      <c r="R3489" t="s">
        <v>65</v>
      </c>
      <c r="S3489" t="s">
        <v>44</v>
      </c>
      <c r="T3489">
        <v>9.8000000000000007</v>
      </c>
      <c r="U3489">
        <v>6</v>
      </c>
      <c r="V3489">
        <v>60</v>
      </c>
      <c r="W3489">
        <v>0</v>
      </c>
      <c r="X3489">
        <v>0</v>
      </c>
      <c r="Y3489" t="s">
        <v>45</v>
      </c>
    </row>
    <row r="3490" spans="1:25" x14ac:dyDescent="0.25">
      <c r="A3490" t="s">
        <v>5197</v>
      </c>
      <c r="B3490" t="s">
        <v>3248</v>
      </c>
      <c r="C3490" t="s">
        <v>73</v>
      </c>
      <c r="D3490" t="s">
        <v>39</v>
      </c>
      <c r="E3490" t="s">
        <v>55</v>
      </c>
      <c r="F3490" s="1" t="s">
        <v>15544</v>
      </c>
      <c r="G3490">
        <v>199</v>
      </c>
      <c r="H3490" t="s">
        <v>29</v>
      </c>
      <c r="I3490">
        <v>1397</v>
      </c>
      <c r="J3490">
        <v>159.22999999999999</v>
      </c>
      <c r="K3490">
        <f>Passenger_Data[[#This Row],[Price_USD]]*1</f>
        <v>159.22999999999999</v>
      </c>
      <c r="L3490">
        <v>56</v>
      </c>
      <c r="M3490" t="s">
        <v>40</v>
      </c>
      <c r="N3490" t="s">
        <v>31</v>
      </c>
      <c r="O3490" t="s">
        <v>56</v>
      </c>
      <c r="P3490" t="s">
        <v>50</v>
      </c>
      <c r="Q3490">
        <v>2</v>
      </c>
      <c r="R3490" t="s">
        <v>65</v>
      </c>
      <c r="S3490" t="s">
        <v>44</v>
      </c>
      <c r="T3490">
        <v>7.7</v>
      </c>
      <c r="U3490">
        <v>12</v>
      </c>
      <c r="V3490">
        <v>108</v>
      </c>
      <c r="W3490">
        <v>0</v>
      </c>
      <c r="X3490">
        <v>0</v>
      </c>
      <c r="Y3490" t="s">
        <v>36</v>
      </c>
    </row>
    <row r="3491" spans="1:25" x14ac:dyDescent="0.25">
      <c r="A3491" t="s">
        <v>5198</v>
      </c>
      <c r="B3491" t="s">
        <v>2897</v>
      </c>
      <c r="C3491" t="s">
        <v>26</v>
      </c>
      <c r="D3491" t="s">
        <v>55</v>
      </c>
      <c r="E3491" t="s">
        <v>39</v>
      </c>
      <c r="F3491" s="1" t="s">
        <v>15545</v>
      </c>
      <c r="G3491">
        <v>180</v>
      </c>
      <c r="H3491" t="s">
        <v>86</v>
      </c>
      <c r="I3491">
        <v>1106</v>
      </c>
      <c r="J3491">
        <v>266.08999999999997</v>
      </c>
      <c r="K3491">
        <f>Passenger_Data[[#This Row],[Price_USD]]*1</f>
        <v>266.08999999999997</v>
      </c>
      <c r="L3491">
        <v>28</v>
      </c>
      <c r="M3491" t="s">
        <v>30</v>
      </c>
      <c r="N3491" t="s">
        <v>41</v>
      </c>
      <c r="O3491" t="s">
        <v>56</v>
      </c>
      <c r="P3491" t="s">
        <v>50</v>
      </c>
      <c r="Q3491">
        <v>2</v>
      </c>
      <c r="R3491" t="s">
        <v>51</v>
      </c>
      <c r="S3491" t="s">
        <v>61</v>
      </c>
      <c r="T3491">
        <v>8.9</v>
      </c>
      <c r="U3491">
        <v>20</v>
      </c>
      <c r="V3491">
        <v>86</v>
      </c>
      <c r="W3491">
        <v>0</v>
      </c>
      <c r="X3491">
        <v>0</v>
      </c>
      <c r="Y3491" t="s">
        <v>77</v>
      </c>
    </row>
    <row r="3492" spans="1:25" x14ac:dyDescent="0.25">
      <c r="A3492" t="s">
        <v>5199</v>
      </c>
      <c r="B3492" t="s">
        <v>5029</v>
      </c>
      <c r="C3492" t="s">
        <v>73</v>
      </c>
      <c r="D3492" t="s">
        <v>64</v>
      </c>
      <c r="E3492" t="s">
        <v>49</v>
      </c>
      <c r="F3492" s="1" t="s">
        <v>15546</v>
      </c>
      <c r="G3492">
        <v>266</v>
      </c>
      <c r="H3492" t="s">
        <v>29</v>
      </c>
      <c r="I3492">
        <v>1444</v>
      </c>
      <c r="J3492">
        <v>305.64999999999998</v>
      </c>
      <c r="K3492">
        <f>Passenger_Data[[#This Row],[Price_USD]]*1</f>
        <v>305.64999999999998</v>
      </c>
      <c r="L3492">
        <v>21</v>
      </c>
      <c r="M3492" t="s">
        <v>30</v>
      </c>
      <c r="N3492" t="s">
        <v>41</v>
      </c>
      <c r="O3492" t="s">
        <v>32</v>
      </c>
      <c r="P3492" t="s">
        <v>50</v>
      </c>
      <c r="Q3492">
        <v>2</v>
      </c>
      <c r="R3492" t="s">
        <v>51</v>
      </c>
      <c r="S3492" t="s">
        <v>35</v>
      </c>
      <c r="T3492">
        <v>9.1999999999999993</v>
      </c>
      <c r="U3492">
        <v>2</v>
      </c>
      <c r="V3492">
        <v>46</v>
      </c>
      <c r="W3492">
        <v>0</v>
      </c>
      <c r="X3492">
        <v>0</v>
      </c>
      <c r="Y3492" t="s">
        <v>77</v>
      </c>
    </row>
    <row r="3493" spans="1:25" x14ac:dyDescent="0.25">
      <c r="A3493" t="s">
        <v>5200</v>
      </c>
      <c r="B3493" t="s">
        <v>4728</v>
      </c>
      <c r="C3493" t="s">
        <v>73</v>
      </c>
      <c r="D3493" t="s">
        <v>49</v>
      </c>
      <c r="E3493" t="s">
        <v>27</v>
      </c>
      <c r="F3493" s="1" t="s">
        <v>15547</v>
      </c>
      <c r="G3493">
        <v>273</v>
      </c>
      <c r="H3493" t="s">
        <v>29</v>
      </c>
      <c r="I3493">
        <v>1230</v>
      </c>
      <c r="J3493">
        <v>357.14</v>
      </c>
      <c r="K3493">
        <f>Passenger_Data[[#This Row],[Price_USD]]*1</f>
        <v>357.14</v>
      </c>
      <c r="L3493">
        <v>34</v>
      </c>
      <c r="M3493" t="s">
        <v>30</v>
      </c>
      <c r="N3493" t="s">
        <v>31</v>
      </c>
      <c r="O3493" t="s">
        <v>32</v>
      </c>
      <c r="P3493" t="s">
        <v>33</v>
      </c>
      <c r="Q3493">
        <v>3</v>
      </c>
      <c r="R3493" t="s">
        <v>51</v>
      </c>
      <c r="S3493" t="s">
        <v>68</v>
      </c>
      <c r="T3493">
        <v>6</v>
      </c>
      <c r="U3493">
        <v>6</v>
      </c>
      <c r="V3493">
        <v>32</v>
      </c>
      <c r="W3493">
        <v>0</v>
      </c>
      <c r="X3493">
        <v>1</v>
      </c>
      <c r="Y3493" t="s">
        <v>36</v>
      </c>
    </row>
    <row r="3494" spans="1:25" x14ac:dyDescent="0.25">
      <c r="A3494" t="s">
        <v>5201</v>
      </c>
      <c r="B3494" t="s">
        <v>2880</v>
      </c>
      <c r="C3494" t="s">
        <v>26</v>
      </c>
      <c r="D3494" t="s">
        <v>27</v>
      </c>
      <c r="E3494" t="s">
        <v>28</v>
      </c>
      <c r="F3494" s="1" t="s">
        <v>15548</v>
      </c>
      <c r="G3494">
        <v>106</v>
      </c>
      <c r="H3494" t="s">
        <v>29</v>
      </c>
      <c r="I3494">
        <v>1156</v>
      </c>
      <c r="J3494">
        <v>395.72</v>
      </c>
      <c r="K3494">
        <f>Passenger_Data[[#This Row],[Price_USD]]*1</f>
        <v>395.72</v>
      </c>
      <c r="L3494">
        <v>55</v>
      </c>
      <c r="M3494" t="s">
        <v>30</v>
      </c>
      <c r="N3494" t="s">
        <v>60</v>
      </c>
      <c r="O3494" t="s">
        <v>32</v>
      </c>
      <c r="P3494" t="s">
        <v>83</v>
      </c>
      <c r="Q3494">
        <v>0</v>
      </c>
      <c r="R3494" t="s">
        <v>65</v>
      </c>
      <c r="S3494" t="s">
        <v>68</v>
      </c>
      <c r="T3494">
        <v>9.6999999999999993</v>
      </c>
      <c r="U3494">
        <v>0</v>
      </c>
      <c r="V3494">
        <v>54</v>
      </c>
      <c r="W3494">
        <v>0</v>
      </c>
      <c r="X3494">
        <v>0</v>
      </c>
      <c r="Y3494" t="s">
        <v>45</v>
      </c>
    </row>
    <row r="3495" spans="1:25" x14ac:dyDescent="0.25">
      <c r="A3495" t="s">
        <v>5202</v>
      </c>
      <c r="B3495" t="s">
        <v>3730</v>
      </c>
      <c r="C3495" t="s">
        <v>82</v>
      </c>
      <c r="D3495" t="s">
        <v>64</v>
      </c>
      <c r="E3495" t="s">
        <v>55</v>
      </c>
      <c r="F3495" s="1" t="s">
        <v>15549</v>
      </c>
      <c r="G3495">
        <v>182</v>
      </c>
      <c r="H3495" t="s">
        <v>29</v>
      </c>
      <c r="I3495">
        <v>1242</v>
      </c>
      <c r="J3495">
        <v>498.49</v>
      </c>
      <c r="K3495">
        <f>Passenger_Data[[#This Row],[Price_USD]]*1</f>
        <v>498.49</v>
      </c>
      <c r="L3495">
        <v>23</v>
      </c>
      <c r="M3495" t="s">
        <v>30</v>
      </c>
      <c r="N3495" t="s">
        <v>31</v>
      </c>
      <c r="O3495" t="s">
        <v>42</v>
      </c>
      <c r="P3495" t="s">
        <v>50</v>
      </c>
      <c r="Q3495">
        <v>2</v>
      </c>
      <c r="R3495" t="s">
        <v>51</v>
      </c>
      <c r="S3495" t="s">
        <v>61</v>
      </c>
      <c r="T3495">
        <v>6.9</v>
      </c>
      <c r="U3495">
        <v>3</v>
      </c>
      <c r="V3495">
        <v>2</v>
      </c>
      <c r="W3495">
        <v>0</v>
      </c>
      <c r="X3495">
        <v>0</v>
      </c>
      <c r="Y3495" t="s">
        <v>45</v>
      </c>
    </row>
    <row r="3496" spans="1:25" x14ac:dyDescent="0.25">
      <c r="A3496" t="s">
        <v>5203</v>
      </c>
      <c r="B3496" t="s">
        <v>3917</v>
      </c>
      <c r="C3496" t="s">
        <v>82</v>
      </c>
      <c r="D3496" t="s">
        <v>39</v>
      </c>
      <c r="E3496" t="s">
        <v>49</v>
      </c>
      <c r="F3496" s="1" t="s">
        <v>15550</v>
      </c>
      <c r="G3496">
        <v>239</v>
      </c>
      <c r="H3496" t="s">
        <v>29</v>
      </c>
      <c r="I3496">
        <v>1824</v>
      </c>
      <c r="J3496">
        <v>160.04</v>
      </c>
      <c r="K3496">
        <f>Passenger_Data[[#This Row],[Price_USD]]*1</f>
        <v>160.04</v>
      </c>
      <c r="L3496">
        <v>62</v>
      </c>
      <c r="M3496" t="s">
        <v>30</v>
      </c>
      <c r="N3496" t="s">
        <v>31</v>
      </c>
      <c r="O3496" t="s">
        <v>42</v>
      </c>
      <c r="P3496" t="s">
        <v>83</v>
      </c>
      <c r="Q3496">
        <v>2</v>
      </c>
      <c r="R3496" t="s">
        <v>51</v>
      </c>
      <c r="S3496" t="s">
        <v>68</v>
      </c>
      <c r="T3496">
        <v>9</v>
      </c>
      <c r="U3496">
        <v>6</v>
      </c>
      <c r="V3496">
        <v>91</v>
      </c>
      <c r="W3496">
        <v>0</v>
      </c>
      <c r="X3496">
        <v>1</v>
      </c>
      <c r="Y3496" t="s">
        <v>45</v>
      </c>
    </row>
    <row r="3497" spans="1:25" x14ac:dyDescent="0.25">
      <c r="A3497" t="s">
        <v>5204</v>
      </c>
      <c r="B3497" t="s">
        <v>626</v>
      </c>
      <c r="C3497" t="s">
        <v>26</v>
      </c>
      <c r="D3497" t="s">
        <v>27</v>
      </c>
      <c r="E3497" t="s">
        <v>55</v>
      </c>
      <c r="F3497" s="1" t="s">
        <v>15551</v>
      </c>
      <c r="G3497">
        <v>126</v>
      </c>
      <c r="H3497" t="s">
        <v>29</v>
      </c>
      <c r="I3497">
        <v>1320</v>
      </c>
      <c r="J3497">
        <v>378.15</v>
      </c>
      <c r="K3497">
        <f>Passenger_Data[[#This Row],[Price_USD]]*1</f>
        <v>378.15</v>
      </c>
      <c r="L3497">
        <v>39</v>
      </c>
      <c r="M3497" t="s">
        <v>40</v>
      </c>
      <c r="N3497" t="s">
        <v>31</v>
      </c>
      <c r="O3497" t="s">
        <v>42</v>
      </c>
      <c r="P3497" t="s">
        <v>83</v>
      </c>
      <c r="Q3497">
        <v>1</v>
      </c>
      <c r="R3497" t="s">
        <v>65</v>
      </c>
      <c r="S3497" t="s">
        <v>68</v>
      </c>
      <c r="T3497">
        <v>8.1</v>
      </c>
      <c r="U3497">
        <v>8</v>
      </c>
      <c r="V3497">
        <v>5</v>
      </c>
      <c r="W3497">
        <v>0</v>
      </c>
      <c r="X3497">
        <v>1</v>
      </c>
      <c r="Y3497" t="s">
        <v>77</v>
      </c>
    </row>
    <row r="3498" spans="1:25" x14ac:dyDescent="0.25">
      <c r="A3498" t="s">
        <v>5205</v>
      </c>
      <c r="B3498" t="s">
        <v>4440</v>
      </c>
      <c r="C3498" t="s">
        <v>26</v>
      </c>
      <c r="D3498" t="s">
        <v>27</v>
      </c>
      <c r="E3498" t="s">
        <v>55</v>
      </c>
      <c r="F3498" s="1" t="s">
        <v>15552</v>
      </c>
      <c r="G3498">
        <v>203</v>
      </c>
      <c r="H3498" t="s">
        <v>29</v>
      </c>
      <c r="I3498">
        <v>1016</v>
      </c>
      <c r="J3498">
        <v>313.85000000000002</v>
      </c>
      <c r="K3498">
        <f>Passenger_Data[[#This Row],[Price_USD]]*1</f>
        <v>313.85000000000002</v>
      </c>
      <c r="L3498">
        <v>36</v>
      </c>
      <c r="M3498" t="s">
        <v>30</v>
      </c>
      <c r="N3498" t="s">
        <v>41</v>
      </c>
      <c r="O3498" t="s">
        <v>32</v>
      </c>
      <c r="P3498" t="s">
        <v>50</v>
      </c>
      <c r="Q3498">
        <v>1</v>
      </c>
      <c r="R3498" t="s">
        <v>34</v>
      </c>
      <c r="S3498" t="s">
        <v>68</v>
      </c>
      <c r="T3498">
        <v>8.3000000000000007</v>
      </c>
      <c r="U3498">
        <v>33</v>
      </c>
      <c r="V3498">
        <v>106</v>
      </c>
      <c r="W3498">
        <v>0</v>
      </c>
      <c r="X3498">
        <v>1</v>
      </c>
      <c r="Y3498" t="s">
        <v>45</v>
      </c>
    </row>
    <row r="3499" spans="1:25" x14ac:dyDescent="0.25">
      <c r="A3499" t="s">
        <v>5206</v>
      </c>
      <c r="B3499" t="s">
        <v>425</v>
      </c>
      <c r="C3499" t="s">
        <v>26</v>
      </c>
      <c r="D3499" t="s">
        <v>59</v>
      </c>
      <c r="E3499" t="s">
        <v>59</v>
      </c>
      <c r="F3499" s="1" t="s">
        <v>15553</v>
      </c>
      <c r="G3499">
        <v>229</v>
      </c>
      <c r="H3499" t="s">
        <v>29</v>
      </c>
      <c r="I3499">
        <v>1528</v>
      </c>
      <c r="J3499">
        <v>405.9</v>
      </c>
      <c r="K3499">
        <f>Passenger_Data[[#This Row],[Price_USD]]*1</f>
        <v>405.9</v>
      </c>
      <c r="L3499">
        <v>22</v>
      </c>
      <c r="M3499" t="s">
        <v>30</v>
      </c>
      <c r="N3499" t="s">
        <v>31</v>
      </c>
      <c r="O3499" t="s">
        <v>33</v>
      </c>
      <c r="P3499" t="s">
        <v>33</v>
      </c>
      <c r="Q3499">
        <v>0</v>
      </c>
      <c r="R3499" t="s">
        <v>65</v>
      </c>
      <c r="S3499" t="s">
        <v>35</v>
      </c>
      <c r="T3499">
        <v>8</v>
      </c>
      <c r="U3499">
        <v>46</v>
      </c>
      <c r="V3499">
        <v>47</v>
      </c>
      <c r="W3499">
        <v>0</v>
      </c>
      <c r="X3499">
        <v>0</v>
      </c>
      <c r="Y3499" t="s">
        <v>45</v>
      </c>
    </row>
    <row r="3500" spans="1:25" x14ac:dyDescent="0.25">
      <c r="A3500" t="s">
        <v>5207</v>
      </c>
      <c r="B3500" t="s">
        <v>2936</v>
      </c>
      <c r="C3500" t="s">
        <v>54</v>
      </c>
      <c r="D3500" t="s">
        <v>55</v>
      </c>
      <c r="E3500" t="s">
        <v>59</v>
      </c>
      <c r="F3500" s="1" t="s">
        <v>15554</v>
      </c>
      <c r="G3500">
        <v>229</v>
      </c>
      <c r="H3500" t="s">
        <v>29</v>
      </c>
      <c r="I3500">
        <v>1185</v>
      </c>
      <c r="J3500">
        <v>380.95</v>
      </c>
      <c r="K3500">
        <f>Passenger_Data[[#This Row],[Price_USD]]*1</f>
        <v>380.95</v>
      </c>
      <c r="L3500">
        <v>48</v>
      </c>
      <c r="M3500" t="s">
        <v>30</v>
      </c>
      <c r="N3500" t="s">
        <v>31</v>
      </c>
      <c r="O3500" t="s">
        <v>32</v>
      </c>
      <c r="P3500" t="s">
        <v>50</v>
      </c>
      <c r="Q3500">
        <v>1</v>
      </c>
      <c r="R3500" t="s">
        <v>65</v>
      </c>
      <c r="S3500" t="s">
        <v>35</v>
      </c>
      <c r="T3500">
        <v>5.7</v>
      </c>
      <c r="U3500">
        <v>13</v>
      </c>
      <c r="V3500">
        <v>114</v>
      </c>
      <c r="W3500">
        <v>0</v>
      </c>
      <c r="X3500">
        <v>0</v>
      </c>
      <c r="Y3500" t="s">
        <v>45</v>
      </c>
    </row>
    <row r="3501" spans="1:25" x14ac:dyDescent="0.25">
      <c r="A3501" t="s">
        <v>5208</v>
      </c>
      <c r="B3501" t="s">
        <v>1234</v>
      </c>
      <c r="C3501" t="s">
        <v>48</v>
      </c>
      <c r="D3501" t="s">
        <v>64</v>
      </c>
      <c r="E3501" t="s">
        <v>64</v>
      </c>
      <c r="F3501" s="1" t="s">
        <v>15555</v>
      </c>
      <c r="G3501">
        <v>95</v>
      </c>
      <c r="H3501" t="s">
        <v>86</v>
      </c>
      <c r="I3501">
        <v>231</v>
      </c>
      <c r="J3501">
        <v>398.48</v>
      </c>
      <c r="K3501">
        <f>Passenger_Data[[#This Row],[Price_USD]]*1</f>
        <v>398.48</v>
      </c>
      <c r="L3501">
        <v>76</v>
      </c>
      <c r="M3501" t="s">
        <v>30</v>
      </c>
      <c r="N3501" t="s">
        <v>60</v>
      </c>
      <c r="O3501" t="s">
        <v>56</v>
      </c>
      <c r="P3501" t="s">
        <v>33</v>
      </c>
      <c r="Q3501">
        <v>0</v>
      </c>
      <c r="R3501" t="s">
        <v>65</v>
      </c>
      <c r="S3501" t="s">
        <v>35</v>
      </c>
      <c r="T3501">
        <v>8.9</v>
      </c>
      <c r="U3501">
        <v>23</v>
      </c>
      <c r="V3501">
        <v>49</v>
      </c>
      <c r="W3501">
        <v>0</v>
      </c>
      <c r="X3501">
        <v>0</v>
      </c>
      <c r="Y3501" t="s">
        <v>36</v>
      </c>
    </row>
    <row r="3502" spans="1:25" x14ac:dyDescent="0.25">
      <c r="A3502" t="s">
        <v>5209</v>
      </c>
      <c r="B3502" t="s">
        <v>142</v>
      </c>
      <c r="C3502" t="s">
        <v>48</v>
      </c>
      <c r="D3502" t="s">
        <v>55</v>
      </c>
      <c r="E3502" t="s">
        <v>27</v>
      </c>
      <c r="F3502" s="1" t="s">
        <v>15556</v>
      </c>
      <c r="G3502">
        <v>243</v>
      </c>
      <c r="H3502" t="s">
        <v>29</v>
      </c>
      <c r="I3502">
        <v>386</v>
      </c>
      <c r="J3502">
        <v>269.72000000000003</v>
      </c>
      <c r="K3502">
        <f>Passenger_Data[[#This Row],[Price_USD]]*1</f>
        <v>269.72000000000003</v>
      </c>
      <c r="L3502">
        <v>25</v>
      </c>
      <c r="M3502" t="s">
        <v>30</v>
      </c>
      <c r="N3502" t="s">
        <v>60</v>
      </c>
      <c r="O3502" t="s">
        <v>33</v>
      </c>
      <c r="P3502" t="s">
        <v>33</v>
      </c>
      <c r="Q3502">
        <v>0</v>
      </c>
      <c r="R3502" t="s">
        <v>51</v>
      </c>
      <c r="S3502" t="s">
        <v>35</v>
      </c>
      <c r="T3502">
        <v>5.2</v>
      </c>
      <c r="U3502">
        <v>13</v>
      </c>
      <c r="V3502">
        <v>96</v>
      </c>
      <c r="W3502">
        <v>0</v>
      </c>
      <c r="X3502">
        <v>0</v>
      </c>
      <c r="Y3502" t="s">
        <v>36</v>
      </c>
    </row>
    <row r="3503" spans="1:25" x14ac:dyDescent="0.25">
      <c r="A3503" t="s">
        <v>5210</v>
      </c>
      <c r="B3503" t="s">
        <v>5211</v>
      </c>
      <c r="C3503" t="s">
        <v>26</v>
      </c>
      <c r="D3503" t="s">
        <v>28</v>
      </c>
      <c r="E3503" t="s">
        <v>27</v>
      </c>
      <c r="F3503" s="1" t="s">
        <v>15557</v>
      </c>
      <c r="G3503">
        <v>238</v>
      </c>
      <c r="H3503" t="s">
        <v>29</v>
      </c>
      <c r="I3503">
        <v>1090</v>
      </c>
      <c r="J3503">
        <v>383.46</v>
      </c>
      <c r="K3503">
        <f>Passenger_Data[[#This Row],[Price_USD]]*1</f>
        <v>383.46</v>
      </c>
      <c r="L3503">
        <v>25</v>
      </c>
      <c r="M3503" t="s">
        <v>40</v>
      </c>
      <c r="N3503" t="s">
        <v>60</v>
      </c>
      <c r="O3503" t="s">
        <v>56</v>
      </c>
      <c r="P3503" t="s">
        <v>50</v>
      </c>
      <c r="Q3503">
        <v>1</v>
      </c>
      <c r="R3503" t="s">
        <v>65</v>
      </c>
      <c r="S3503" t="s">
        <v>35</v>
      </c>
      <c r="T3503">
        <v>7.9</v>
      </c>
      <c r="U3503">
        <v>5</v>
      </c>
      <c r="V3503">
        <v>57</v>
      </c>
      <c r="W3503">
        <v>0</v>
      </c>
      <c r="X3503">
        <v>0</v>
      </c>
      <c r="Y3503" t="s">
        <v>36</v>
      </c>
    </row>
    <row r="3504" spans="1:25" x14ac:dyDescent="0.25">
      <c r="A3504" t="s">
        <v>5212</v>
      </c>
      <c r="B3504" t="s">
        <v>3837</v>
      </c>
      <c r="C3504" t="s">
        <v>73</v>
      </c>
      <c r="D3504" t="s">
        <v>49</v>
      </c>
      <c r="E3504" t="s">
        <v>64</v>
      </c>
      <c r="F3504" s="1" t="s">
        <v>15558</v>
      </c>
      <c r="G3504">
        <v>185</v>
      </c>
      <c r="H3504" t="s">
        <v>108</v>
      </c>
      <c r="I3504">
        <v>1503</v>
      </c>
      <c r="J3504">
        <v>568.41</v>
      </c>
      <c r="K3504">
        <f>Passenger_Data[[#This Row],[Price_USD]]*1</f>
        <v>568.41</v>
      </c>
      <c r="L3504">
        <v>28</v>
      </c>
      <c r="M3504" t="s">
        <v>30</v>
      </c>
      <c r="N3504" t="s">
        <v>41</v>
      </c>
      <c r="O3504" t="s">
        <v>33</v>
      </c>
      <c r="P3504" t="s">
        <v>264</v>
      </c>
      <c r="Q3504">
        <v>1</v>
      </c>
      <c r="R3504" t="s">
        <v>51</v>
      </c>
      <c r="S3504" t="s">
        <v>35</v>
      </c>
      <c r="T3504">
        <v>6.1</v>
      </c>
      <c r="U3504">
        <v>2</v>
      </c>
      <c r="V3504">
        <v>46</v>
      </c>
      <c r="W3504">
        <v>0</v>
      </c>
      <c r="X3504">
        <v>0</v>
      </c>
      <c r="Y3504" t="s">
        <v>45</v>
      </c>
    </row>
    <row r="3505" spans="1:25" x14ac:dyDescent="0.25">
      <c r="A3505" t="s">
        <v>5213</v>
      </c>
      <c r="B3505" t="s">
        <v>942</v>
      </c>
      <c r="C3505" t="s">
        <v>54</v>
      </c>
      <c r="D3505" t="s">
        <v>49</v>
      </c>
      <c r="E3505" t="s">
        <v>59</v>
      </c>
      <c r="F3505" s="1" t="s">
        <v>15559</v>
      </c>
      <c r="G3505">
        <v>58</v>
      </c>
      <c r="H3505" t="s">
        <v>86</v>
      </c>
      <c r="I3505">
        <v>1245</v>
      </c>
      <c r="J3505">
        <v>515.41</v>
      </c>
      <c r="K3505">
        <f>Passenger_Data[[#This Row],[Price_USD]]*1</f>
        <v>515.41</v>
      </c>
      <c r="L3505">
        <v>55</v>
      </c>
      <c r="M3505" t="s">
        <v>30</v>
      </c>
      <c r="N3505" t="s">
        <v>31</v>
      </c>
      <c r="O3505" t="s">
        <v>42</v>
      </c>
      <c r="P3505" t="s">
        <v>264</v>
      </c>
      <c r="Q3505">
        <v>0</v>
      </c>
      <c r="R3505" t="s">
        <v>65</v>
      </c>
      <c r="S3505" t="s">
        <v>44</v>
      </c>
      <c r="T3505">
        <v>6.8</v>
      </c>
      <c r="U3505">
        <v>26</v>
      </c>
      <c r="V3505">
        <v>7</v>
      </c>
      <c r="W3505">
        <v>0</v>
      </c>
      <c r="X3505">
        <v>1</v>
      </c>
      <c r="Y3505" t="s">
        <v>36</v>
      </c>
    </row>
    <row r="3506" spans="1:25" x14ac:dyDescent="0.25">
      <c r="A3506" t="s">
        <v>5214</v>
      </c>
      <c r="B3506" t="s">
        <v>5215</v>
      </c>
      <c r="C3506" t="s">
        <v>48</v>
      </c>
      <c r="D3506" t="s">
        <v>27</v>
      </c>
      <c r="E3506" t="s">
        <v>39</v>
      </c>
      <c r="F3506" s="1" t="s">
        <v>15560</v>
      </c>
      <c r="G3506">
        <v>220</v>
      </c>
      <c r="H3506" t="s">
        <v>29</v>
      </c>
      <c r="I3506">
        <v>558</v>
      </c>
      <c r="J3506">
        <v>188.78</v>
      </c>
      <c r="K3506">
        <f>Passenger_Data[[#This Row],[Price_USD]]*1</f>
        <v>188.78</v>
      </c>
      <c r="L3506">
        <v>30</v>
      </c>
      <c r="M3506" t="s">
        <v>30</v>
      </c>
      <c r="N3506" t="s">
        <v>31</v>
      </c>
      <c r="O3506" t="s">
        <v>33</v>
      </c>
      <c r="P3506" t="s">
        <v>33</v>
      </c>
      <c r="Q3506">
        <v>1</v>
      </c>
      <c r="R3506" t="s">
        <v>51</v>
      </c>
      <c r="S3506" t="s">
        <v>68</v>
      </c>
      <c r="T3506">
        <v>7.5</v>
      </c>
      <c r="U3506">
        <v>6</v>
      </c>
      <c r="V3506">
        <v>10</v>
      </c>
      <c r="W3506">
        <v>0</v>
      </c>
      <c r="X3506">
        <v>0</v>
      </c>
      <c r="Y3506" t="s">
        <v>45</v>
      </c>
    </row>
    <row r="3507" spans="1:25" x14ac:dyDescent="0.25">
      <c r="A3507" t="s">
        <v>5216</v>
      </c>
      <c r="B3507" t="s">
        <v>810</v>
      </c>
      <c r="C3507" t="s">
        <v>54</v>
      </c>
      <c r="D3507" t="s">
        <v>59</v>
      </c>
      <c r="E3507" t="s">
        <v>76</v>
      </c>
      <c r="F3507" s="1" t="s">
        <v>15561</v>
      </c>
      <c r="G3507">
        <v>232</v>
      </c>
      <c r="H3507" t="s">
        <v>29</v>
      </c>
      <c r="I3507">
        <v>1870</v>
      </c>
      <c r="J3507">
        <v>487.39</v>
      </c>
      <c r="K3507">
        <f>Passenger_Data[[#This Row],[Price_USD]]*1</f>
        <v>487.39</v>
      </c>
      <c r="L3507">
        <v>43</v>
      </c>
      <c r="M3507" t="s">
        <v>30</v>
      </c>
      <c r="N3507" t="s">
        <v>41</v>
      </c>
      <c r="O3507" t="s">
        <v>32</v>
      </c>
      <c r="P3507" t="s">
        <v>83</v>
      </c>
      <c r="Q3507">
        <v>1</v>
      </c>
      <c r="R3507" t="s">
        <v>65</v>
      </c>
      <c r="S3507" t="s">
        <v>61</v>
      </c>
      <c r="T3507">
        <v>4</v>
      </c>
      <c r="U3507">
        <v>9</v>
      </c>
      <c r="V3507">
        <v>2</v>
      </c>
      <c r="W3507">
        <v>1</v>
      </c>
      <c r="X3507">
        <v>0</v>
      </c>
      <c r="Y3507" t="s">
        <v>77</v>
      </c>
    </row>
    <row r="3508" spans="1:25" x14ac:dyDescent="0.25">
      <c r="A3508" t="s">
        <v>5217</v>
      </c>
      <c r="B3508" t="s">
        <v>1429</v>
      </c>
      <c r="C3508" t="s">
        <v>54</v>
      </c>
      <c r="D3508" t="s">
        <v>64</v>
      </c>
      <c r="E3508" t="s">
        <v>59</v>
      </c>
      <c r="F3508" s="1" t="s">
        <v>15562</v>
      </c>
      <c r="G3508">
        <v>167</v>
      </c>
      <c r="H3508" t="s">
        <v>29</v>
      </c>
      <c r="I3508">
        <v>1433</v>
      </c>
      <c r="J3508">
        <v>221.19</v>
      </c>
      <c r="K3508">
        <f>Passenger_Data[[#This Row],[Price_USD]]*1</f>
        <v>221.19</v>
      </c>
      <c r="L3508">
        <v>25</v>
      </c>
      <c r="M3508" t="s">
        <v>40</v>
      </c>
      <c r="N3508" t="s">
        <v>31</v>
      </c>
      <c r="O3508" t="s">
        <v>42</v>
      </c>
      <c r="P3508" t="s">
        <v>33</v>
      </c>
      <c r="Q3508">
        <v>1</v>
      </c>
      <c r="R3508" t="s">
        <v>51</v>
      </c>
      <c r="S3508" t="s">
        <v>61</v>
      </c>
      <c r="T3508">
        <v>8.6</v>
      </c>
      <c r="U3508">
        <v>7</v>
      </c>
      <c r="V3508">
        <v>116</v>
      </c>
      <c r="W3508">
        <v>0</v>
      </c>
      <c r="X3508">
        <v>0</v>
      </c>
      <c r="Y3508" t="s">
        <v>45</v>
      </c>
    </row>
    <row r="3509" spans="1:25" x14ac:dyDescent="0.25">
      <c r="A3509" t="s">
        <v>5218</v>
      </c>
      <c r="B3509" t="s">
        <v>5219</v>
      </c>
      <c r="C3509" t="s">
        <v>54</v>
      </c>
      <c r="D3509" t="s">
        <v>55</v>
      </c>
      <c r="E3509" t="s">
        <v>28</v>
      </c>
      <c r="F3509" s="1" t="s">
        <v>15563</v>
      </c>
      <c r="G3509">
        <v>286</v>
      </c>
      <c r="H3509" t="s">
        <v>29</v>
      </c>
      <c r="I3509">
        <v>1161</v>
      </c>
      <c r="J3509">
        <v>379.88</v>
      </c>
      <c r="K3509">
        <f>Passenger_Data[[#This Row],[Price_USD]]*1</f>
        <v>379.88</v>
      </c>
      <c r="L3509">
        <v>74</v>
      </c>
      <c r="M3509" t="s">
        <v>40</v>
      </c>
      <c r="N3509" t="s">
        <v>41</v>
      </c>
      <c r="O3509" t="s">
        <v>33</v>
      </c>
      <c r="P3509" t="s">
        <v>50</v>
      </c>
      <c r="Q3509">
        <v>2</v>
      </c>
      <c r="R3509" t="s">
        <v>43</v>
      </c>
      <c r="S3509" t="s">
        <v>68</v>
      </c>
      <c r="T3509">
        <v>7.9</v>
      </c>
      <c r="U3509">
        <v>9</v>
      </c>
      <c r="V3509">
        <v>65</v>
      </c>
      <c r="W3509">
        <v>0</v>
      </c>
      <c r="X3509">
        <v>0</v>
      </c>
      <c r="Y3509" t="s">
        <v>36</v>
      </c>
    </row>
    <row r="3510" spans="1:25" x14ac:dyDescent="0.25">
      <c r="A3510" t="s">
        <v>5220</v>
      </c>
      <c r="B3510" t="s">
        <v>2932</v>
      </c>
      <c r="C3510" t="s">
        <v>73</v>
      </c>
      <c r="D3510" t="s">
        <v>76</v>
      </c>
      <c r="E3510" t="s">
        <v>59</v>
      </c>
      <c r="F3510" s="1" t="s">
        <v>15564</v>
      </c>
      <c r="G3510">
        <v>119</v>
      </c>
      <c r="H3510" t="s">
        <v>29</v>
      </c>
      <c r="I3510">
        <v>1084</v>
      </c>
      <c r="J3510">
        <v>419.33</v>
      </c>
      <c r="K3510">
        <f>Passenger_Data[[#This Row],[Price_USD]]*1</f>
        <v>419.33</v>
      </c>
      <c r="L3510">
        <v>72</v>
      </c>
      <c r="M3510" t="s">
        <v>30</v>
      </c>
      <c r="N3510" t="s">
        <v>31</v>
      </c>
      <c r="O3510" t="s">
        <v>32</v>
      </c>
      <c r="P3510" t="s">
        <v>50</v>
      </c>
      <c r="Q3510">
        <v>2</v>
      </c>
      <c r="R3510" t="s">
        <v>65</v>
      </c>
      <c r="S3510" t="s">
        <v>44</v>
      </c>
      <c r="T3510">
        <v>10</v>
      </c>
      <c r="U3510">
        <v>73</v>
      </c>
      <c r="V3510">
        <v>65</v>
      </c>
      <c r="W3510">
        <v>0</v>
      </c>
      <c r="X3510">
        <v>0</v>
      </c>
      <c r="Y3510" t="s">
        <v>45</v>
      </c>
    </row>
    <row r="3511" spans="1:25" x14ac:dyDescent="0.25">
      <c r="A3511" t="s">
        <v>5221</v>
      </c>
      <c r="B3511" t="s">
        <v>1930</v>
      </c>
      <c r="C3511" t="s">
        <v>26</v>
      </c>
      <c r="D3511" t="s">
        <v>76</v>
      </c>
      <c r="E3511" t="s">
        <v>49</v>
      </c>
      <c r="F3511" s="1" t="s">
        <v>15565</v>
      </c>
      <c r="G3511">
        <v>124</v>
      </c>
      <c r="H3511" t="s">
        <v>86</v>
      </c>
      <c r="I3511">
        <v>976</v>
      </c>
      <c r="J3511">
        <v>504.04</v>
      </c>
      <c r="K3511">
        <f>Passenger_Data[[#This Row],[Price_USD]]*1</f>
        <v>504.04</v>
      </c>
      <c r="L3511">
        <v>33</v>
      </c>
      <c r="M3511" t="s">
        <v>30</v>
      </c>
      <c r="N3511" t="s">
        <v>41</v>
      </c>
      <c r="O3511" t="s">
        <v>56</v>
      </c>
      <c r="P3511" t="s">
        <v>33</v>
      </c>
      <c r="Q3511">
        <v>0</v>
      </c>
      <c r="R3511" t="s">
        <v>65</v>
      </c>
      <c r="S3511" t="s">
        <v>61</v>
      </c>
      <c r="T3511">
        <v>9.4</v>
      </c>
      <c r="U3511">
        <v>1</v>
      </c>
      <c r="V3511">
        <v>113</v>
      </c>
      <c r="W3511">
        <v>0</v>
      </c>
      <c r="X3511">
        <v>0</v>
      </c>
      <c r="Y3511" t="s">
        <v>45</v>
      </c>
    </row>
    <row r="3512" spans="1:25" x14ac:dyDescent="0.25">
      <c r="A3512" t="s">
        <v>5222</v>
      </c>
      <c r="B3512" t="s">
        <v>4674</v>
      </c>
      <c r="C3512" t="s">
        <v>54</v>
      </c>
      <c r="D3512" t="s">
        <v>49</v>
      </c>
      <c r="E3512" t="s">
        <v>59</v>
      </c>
      <c r="F3512" s="1" t="s">
        <v>15566</v>
      </c>
      <c r="G3512">
        <v>212</v>
      </c>
      <c r="H3512" t="s">
        <v>29</v>
      </c>
      <c r="I3512">
        <v>744</v>
      </c>
      <c r="J3512">
        <v>344.82</v>
      </c>
      <c r="K3512">
        <f>Passenger_Data[[#This Row],[Price_USD]]*1</f>
        <v>344.82</v>
      </c>
      <c r="L3512">
        <v>39</v>
      </c>
      <c r="M3512" t="s">
        <v>30</v>
      </c>
      <c r="N3512" t="s">
        <v>60</v>
      </c>
      <c r="O3512" t="s">
        <v>56</v>
      </c>
      <c r="P3512" t="s">
        <v>33</v>
      </c>
      <c r="Q3512">
        <v>0</v>
      </c>
      <c r="R3512" t="s">
        <v>65</v>
      </c>
      <c r="S3512" t="s">
        <v>44</v>
      </c>
      <c r="T3512">
        <v>5.7</v>
      </c>
      <c r="U3512">
        <v>14</v>
      </c>
      <c r="V3512">
        <v>68</v>
      </c>
      <c r="W3512">
        <v>0</v>
      </c>
      <c r="X3512">
        <v>0</v>
      </c>
      <c r="Y3512" t="s">
        <v>45</v>
      </c>
    </row>
    <row r="3513" spans="1:25" x14ac:dyDescent="0.25">
      <c r="A3513" t="s">
        <v>5223</v>
      </c>
      <c r="B3513" t="s">
        <v>5224</v>
      </c>
      <c r="C3513" t="s">
        <v>73</v>
      </c>
      <c r="D3513" t="s">
        <v>27</v>
      </c>
      <c r="E3513" t="s">
        <v>76</v>
      </c>
      <c r="F3513" s="1" t="s">
        <v>15567</v>
      </c>
      <c r="G3513">
        <v>178</v>
      </c>
      <c r="H3513" t="s">
        <v>29</v>
      </c>
      <c r="I3513">
        <v>1322</v>
      </c>
      <c r="J3513">
        <v>509.52</v>
      </c>
      <c r="K3513">
        <f>Passenger_Data[[#This Row],[Price_USD]]*1</f>
        <v>509.52</v>
      </c>
      <c r="L3513">
        <v>77</v>
      </c>
      <c r="M3513" t="s">
        <v>30</v>
      </c>
      <c r="N3513" t="s">
        <v>60</v>
      </c>
      <c r="O3513" t="s">
        <v>32</v>
      </c>
      <c r="P3513" t="s">
        <v>33</v>
      </c>
      <c r="Q3513">
        <v>0</v>
      </c>
      <c r="R3513" t="s">
        <v>43</v>
      </c>
      <c r="S3513" t="s">
        <v>35</v>
      </c>
      <c r="T3513">
        <v>4.9000000000000004</v>
      </c>
      <c r="U3513">
        <v>1</v>
      </c>
      <c r="V3513">
        <v>9</v>
      </c>
      <c r="W3513">
        <v>0</v>
      </c>
      <c r="X3513">
        <v>1</v>
      </c>
      <c r="Y3513" t="s">
        <v>77</v>
      </c>
    </row>
    <row r="3514" spans="1:25" x14ac:dyDescent="0.25">
      <c r="A3514" t="s">
        <v>5225</v>
      </c>
      <c r="B3514" t="s">
        <v>3128</v>
      </c>
      <c r="C3514" t="s">
        <v>48</v>
      </c>
      <c r="D3514" t="s">
        <v>49</v>
      </c>
      <c r="E3514" t="s">
        <v>59</v>
      </c>
      <c r="F3514" s="1" t="s">
        <v>15568</v>
      </c>
      <c r="G3514">
        <v>196</v>
      </c>
      <c r="H3514" t="s">
        <v>29</v>
      </c>
      <c r="I3514">
        <v>1579</v>
      </c>
      <c r="J3514">
        <v>453.39</v>
      </c>
      <c r="K3514">
        <f>Passenger_Data[[#This Row],[Price_USD]]*1</f>
        <v>453.39</v>
      </c>
      <c r="L3514">
        <v>78</v>
      </c>
      <c r="M3514" t="s">
        <v>30</v>
      </c>
      <c r="N3514" t="s">
        <v>60</v>
      </c>
      <c r="O3514" t="s">
        <v>56</v>
      </c>
      <c r="P3514" t="s">
        <v>50</v>
      </c>
      <c r="Q3514">
        <v>0</v>
      </c>
      <c r="R3514" t="s">
        <v>65</v>
      </c>
      <c r="S3514" t="s">
        <v>35</v>
      </c>
      <c r="T3514">
        <v>5.2</v>
      </c>
      <c r="U3514">
        <v>14</v>
      </c>
      <c r="V3514">
        <v>61</v>
      </c>
      <c r="W3514">
        <v>0</v>
      </c>
      <c r="X3514">
        <v>1</v>
      </c>
      <c r="Y3514" t="s">
        <v>36</v>
      </c>
    </row>
    <row r="3515" spans="1:25" x14ac:dyDescent="0.25">
      <c r="A3515" t="s">
        <v>5226</v>
      </c>
      <c r="B3515" t="s">
        <v>5227</v>
      </c>
      <c r="C3515" t="s">
        <v>26</v>
      </c>
      <c r="D3515" t="s">
        <v>49</v>
      </c>
      <c r="E3515" t="s">
        <v>64</v>
      </c>
      <c r="F3515" s="1" t="s">
        <v>15569</v>
      </c>
      <c r="G3515">
        <v>45</v>
      </c>
      <c r="H3515" t="s">
        <v>29</v>
      </c>
      <c r="I3515">
        <v>1241</v>
      </c>
      <c r="J3515">
        <v>311.48</v>
      </c>
      <c r="K3515">
        <f>Passenger_Data[[#This Row],[Price_USD]]*1</f>
        <v>311.48</v>
      </c>
      <c r="L3515">
        <v>72</v>
      </c>
      <c r="M3515" t="s">
        <v>30</v>
      </c>
      <c r="N3515" t="s">
        <v>31</v>
      </c>
      <c r="O3515" t="s">
        <v>32</v>
      </c>
      <c r="P3515" t="s">
        <v>50</v>
      </c>
      <c r="Q3515">
        <v>1</v>
      </c>
      <c r="R3515" t="s">
        <v>65</v>
      </c>
      <c r="S3515" t="s">
        <v>61</v>
      </c>
      <c r="T3515">
        <v>7.2</v>
      </c>
      <c r="U3515">
        <v>3</v>
      </c>
      <c r="V3515">
        <v>20</v>
      </c>
      <c r="W3515">
        <v>0</v>
      </c>
      <c r="X3515">
        <v>0</v>
      </c>
      <c r="Y3515" t="s">
        <v>77</v>
      </c>
    </row>
    <row r="3516" spans="1:25" x14ac:dyDescent="0.25">
      <c r="A3516" t="s">
        <v>5228</v>
      </c>
      <c r="B3516" t="s">
        <v>5229</v>
      </c>
      <c r="C3516" t="s">
        <v>73</v>
      </c>
      <c r="D3516" t="s">
        <v>49</v>
      </c>
      <c r="E3516" t="s">
        <v>28</v>
      </c>
      <c r="F3516" s="1" t="s">
        <v>15570</v>
      </c>
      <c r="G3516">
        <v>137</v>
      </c>
      <c r="H3516" t="s">
        <v>86</v>
      </c>
      <c r="I3516">
        <v>1636</v>
      </c>
      <c r="J3516">
        <v>477.99</v>
      </c>
      <c r="K3516">
        <f>Passenger_Data[[#This Row],[Price_USD]]*1</f>
        <v>477.99</v>
      </c>
      <c r="L3516">
        <v>42</v>
      </c>
      <c r="M3516" t="s">
        <v>40</v>
      </c>
      <c r="N3516" t="s">
        <v>31</v>
      </c>
      <c r="O3516" t="s">
        <v>32</v>
      </c>
      <c r="P3516" t="s">
        <v>83</v>
      </c>
      <c r="Q3516">
        <v>1</v>
      </c>
      <c r="R3516" t="s">
        <v>51</v>
      </c>
      <c r="S3516" t="s">
        <v>44</v>
      </c>
      <c r="T3516">
        <v>5.8</v>
      </c>
      <c r="U3516">
        <v>10</v>
      </c>
      <c r="V3516">
        <v>26</v>
      </c>
      <c r="W3516">
        <v>0</v>
      </c>
      <c r="X3516">
        <v>0</v>
      </c>
      <c r="Y3516" t="s">
        <v>45</v>
      </c>
    </row>
    <row r="3517" spans="1:25" x14ac:dyDescent="0.25">
      <c r="A3517" t="s">
        <v>5230</v>
      </c>
      <c r="B3517" t="s">
        <v>227</v>
      </c>
      <c r="C3517" t="s">
        <v>26</v>
      </c>
      <c r="D3517" t="s">
        <v>55</v>
      </c>
      <c r="E3517" t="s">
        <v>64</v>
      </c>
      <c r="F3517" s="1" t="s">
        <v>15571</v>
      </c>
      <c r="G3517">
        <v>233</v>
      </c>
      <c r="H3517" t="s">
        <v>29</v>
      </c>
      <c r="I3517">
        <v>1063</v>
      </c>
      <c r="J3517">
        <v>425.43</v>
      </c>
      <c r="K3517">
        <f>Passenger_Data[[#This Row],[Price_USD]]*1</f>
        <v>425.43</v>
      </c>
      <c r="L3517">
        <v>42</v>
      </c>
      <c r="M3517" t="s">
        <v>30</v>
      </c>
      <c r="N3517" t="s">
        <v>41</v>
      </c>
      <c r="O3517" t="s">
        <v>56</v>
      </c>
      <c r="P3517" t="s">
        <v>264</v>
      </c>
      <c r="Q3517">
        <v>1</v>
      </c>
      <c r="R3517" t="s">
        <v>65</v>
      </c>
      <c r="S3517" t="s">
        <v>61</v>
      </c>
      <c r="T3517">
        <v>7.4</v>
      </c>
      <c r="U3517">
        <v>28</v>
      </c>
      <c r="V3517">
        <v>22</v>
      </c>
      <c r="W3517">
        <v>0</v>
      </c>
      <c r="X3517">
        <v>0</v>
      </c>
      <c r="Y3517" t="s">
        <v>77</v>
      </c>
    </row>
    <row r="3518" spans="1:25" x14ac:dyDescent="0.25">
      <c r="A3518" t="s">
        <v>5231</v>
      </c>
      <c r="B3518" t="s">
        <v>4717</v>
      </c>
      <c r="C3518" t="s">
        <v>54</v>
      </c>
      <c r="D3518" t="s">
        <v>55</v>
      </c>
      <c r="E3518" t="s">
        <v>39</v>
      </c>
      <c r="F3518" s="1" t="s">
        <v>15572</v>
      </c>
      <c r="G3518">
        <v>142</v>
      </c>
      <c r="H3518" t="s">
        <v>86</v>
      </c>
      <c r="I3518">
        <v>1823</v>
      </c>
      <c r="J3518">
        <v>376.83</v>
      </c>
      <c r="K3518">
        <f>Passenger_Data[[#This Row],[Price_USD]]*1</f>
        <v>376.83</v>
      </c>
      <c r="L3518">
        <v>79</v>
      </c>
      <c r="M3518" t="s">
        <v>40</v>
      </c>
      <c r="N3518" t="s">
        <v>41</v>
      </c>
      <c r="O3518" t="s">
        <v>42</v>
      </c>
      <c r="P3518" t="s">
        <v>50</v>
      </c>
      <c r="Q3518">
        <v>1</v>
      </c>
      <c r="R3518" t="s">
        <v>43</v>
      </c>
      <c r="S3518" t="s">
        <v>68</v>
      </c>
      <c r="T3518">
        <v>8.6</v>
      </c>
      <c r="U3518">
        <v>22</v>
      </c>
      <c r="V3518">
        <v>72</v>
      </c>
      <c r="W3518">
        <v>0</v>
      </c>
      <c r="X3518">
        <v>1</v>
      </c>
      <c r="Y3518" t="s">
        <v>36</v>
      </c>
    </row>
    <row r="3519" spans="1:25" x14ac:dyDescent="0.25">
      <c r="A3519" t="s">
        <v>5232</v>
      </c>
      <c r="B3519" t="s">
        <v>2746</v>
      </c>
      <c r="C3519" t="s">
        <v>73</v>
      </c>
      <c r="D3519" t="s">
        <v>39</v>
      </c>
      <c r="E3519" t="s">
        <v>39</v>
      </c>
      <c r="F3519" s="1" t="s">
        <v>15573</v>
      </c>
      <c r="G3519">
        <v>242</v>
      </c>
      <c r="H3519" t="s">
        <v>29</v>
      </c>
      <c r="I3519">
        <v>1116</v>
      </c>
      <c r="J3519">
        <v>430.12</v>
      </c>
      <c r="K3519">
        <f>Passenger_Data[[#This Row],[Price_USD]]*1</f>
        <v>430.12</v>
      </c>
      <c r="L3519">
        <v>78</v>
      </c>
      <c r="M3519" t="s">
        <v>30</v>
      </c>
      <c r="N3519" t="s">
        <v>41</v>
      </c>
      <c r="O3519" t="s">
        <v>56</v>
      </c>
      <c r="P3519" t="s">
        <v>50</v>
      </c>
      <c r="Q3519">
        <v>1</v>
      </c>
      <c r="R3519" t="s">
        <v>34</v>
      </c>
      <c r="S3519" t="s">
        <v>35</v>
      </c>
      <c r="T3519">
        <v>5.4</v>
      </c>
      <c r="U3519">
        <v>17</v>
      </c>
      <c r="V3519">
        <v>86</v>
      </c>
      <c r="W3519">
        <v>0</v>
      </c>
      <c r="X3519">
        <v>1</v>
      </c>
      <c r="Y3519" t="s">
        <v>45</v>
      </c>
    </row>
    <row r="3520" spans="1:25" x14ac:dyDescent="0.25">
      <c r="A3520" t="s">
        <v>5233</v>
      </c>
      <c r="B3520" t="s">
        <v>1373</v>
      </c>
      <c r="C3520" t="s">
        <v>73</v>
      </c>
      <c r="D3520" t="s">
        <v>27</v>
      </c>
      <c r="E3520" t="s">
        <v>59</v>
      </c>
      <c r="F3520" s="1" t="s">
        <v>15574</v>
      </c>
      <c r="G3520">
        <v>194</v>
      </c>
      <c r="H3520" t="s">
        <v>29</v>
      </c>
      <c r="I3520">
        <v>1146</v>
      </c>
      <c r="J3520">
        <v>416.98</v>
      </c>
      <c r="K3520">
        <f>Passenger_Data[[#This Row],[Price_USD]]*1</f>
        <v>416.98</v>
      </c>
      <c r="L3520">
        <v>46</v>
      </c>
      <c r="M3520" t="s">
        <v>30</v>
      </c>
      <c r="N3520" t="s">
        <v>41</v>
      </c>
      <c r="O3520" t="s">
        <v>56</v>
      </c>
      <c r="P3520" t="s">
        <v>50</v>
      </c>
      <c r="Q3520">
        <v>0</v>
      </c>
      <c r="R3520" t="s">
        <v>34</v>
      </c>
      <c r="S3520" t="s">
        <v>35</v>
      </c>
      <c r="T3520">
        <v>9.1</v>
      </c>
      <c r="U3520">
        <v>1</v>
      </c>
      <c r="V3520">
        <v>81</v>
      </c>
      <c r="W3520">
        <v>0</v>
      </c>
      <c r="X3520">
        <v>0</v>
      </c>
      <c r="Y3520" t="s">
        <v>36</v>
      </c>
    </row>
    <row r="3521" spans="1:25" x14ac:dyDescent="0.25">
      <c r="A3521" t="s">
        <v>5234</v>
      </c>
      <c r="B3521" t="s">
        <v>1435</v>
      </c>
      <c r="C3521" t="s">
        <v>82</v>
      </c>
      <c r="D3521" t="s">
        <v>27</v>
      </c>
      <c r="E3521" t="s">
        <v>39</v>
      </c>
      <c r="F3521" s="1" t="s">
        <v>15575</v>
      </c>
      <c r="G3521">
        <v>172</v>
      </c>
      <c r="H3521" t="s">
        <v>29</v>
      </c>
      <c r="I3521">
        <v>1360</v>
      </c>
      <c r="J3521">
        <v>148.22999999999999</v>
      </c>
      <c r="K3521">
        <f>Passenger_Data[[#This Row],[Price_USD]]*1</f>
        <v>148.22999999999999</v>
      </c>
      <c r="L3521">
        <v>39</v>
      </c>
      <c r="M3521" t="s">
        <v>30</v>
      </c>
      <c r="N3521" t="s">
        <v>41</v>
      </c>
      <c r="O3521" t="s">
        <v>42</v>
      </c>
      <c r="P3521" t="s">
        <v>50</v>
      </c>
      <c r="Q3521">
        <v>2</v>
      </c>
      <c r="R3521" t="s">
        <v>51</v>
      </c>
      <c r="S3521" t="s">
        <v>44</v>
      </c>
      <c r="T3521">
        <v>6.2</v>
      </c>
      <c r="U3521">
        <v>14</v>
      </c>
      <c r="V3521">
        <v>77</v>
      </c>
      <c r="W3521">
        <v>0</v>
      </c>
      <c r="X3521">
        <v>0</v>
      </c>
      <c r="Y3521" t="s">
        <v>36</v>
      </c>
    </row>
    <row r="3522" spans="1:25" x14ac:dyDescent="0.25">
      <c r="A3522" t="s">
        <v>5235</v>
      </c>
      <c r="B3522" t="s">
        <v>2050</v>
      </c>
      <c r="C3522" t="s">
        <v>82</v>
      </c>
      <c r="D3522" t="s">
        <v>28</v>
      </c>
      <c r="E3522" t="s">
        <v>39</v>
      </c>
      <c r="F3522" s="1" t="s">
        <v>15576</v>
      </c>
      <c r="G3522">
        <v>147</v>
      </c>
      <c r="H3522" t="s">
        <v>86</v>
      </c>
      <c r="I3522">
        <v>1139</v>
      </c>
      <c r="J3522">
        <v>233.3</v>
      </c>
      <c r="K3522">
        <f>Passenger_Data[[#This Row],[Price_USD]]*1</f>
        <v>233.3</v>
      </c>
      <c r="L3522">
        <v>27</v>
      </c>
      <c r="M3522" t="s">
        <v>30</v>
      </c>
      <c r="N3522" t="s">
        <v>31</v>
      </c>
      <c r="O3522" t="s">
        <v>33</v>
      </c>
      <c r="P3522" t="s">
        <v>83</v>
      </c>
      <c r="Q3522">
        <v>2</v>
      </c>
      <c r="R3522" t="s">
        <v>43</v>
      </c>
      <c r="S3522" t="s">
        <v>68</v>
      </c>
      <c r="T3522">
        <v>5</v>
      </c>
      <c r="U3522">
        <v>0</v>
      </c>
      <c r="V3522">
        <v>63</v>
      </c>
      <c r="W3522">
        <v>0</v>
      </c>
      <c r="X3522">
        <v>1</v>
      </c>
      <c r="Y3522" t="s">
        <v>36</v>
      </c>
    </row>
    <row r="3523" spans="1:25" x14ac:dyDescent="0.25">
      <c r="A3523" t="s">
        <v>5236</v>
      </c>
      <c r="B3523" t="s">
        <v>1733</v>
      </c>
      <c r="C3523" t="s">
        <v>82</v>
      </c>
      <c r="D3523" t="s">
        <v>39</v>
      </c>
      <c r="E3523" t="s">
        <v>76</v>
      </c>
      <c r="F3523" s="1" t="s">
        <v>15577</v>
      </c>
      <c r="G3523">
        <v>120</v>
      </c>
      <c r="H3523" t="s">
        <v>29</v>
      </c>
      <c r="I3523">
        <v>1304</v>
      </c>
      <c r="J3523">
        <v>506.12</v>
      </c>
      <c r="K3523">
        <f>Passenger_Data[[#This Row],[Price_USD]]*1</f>
        <v>506.12</v>
      </c>
      <c r="L3523">
        <v>18</v>
      </c>
      <c r="M3523" t="s">
        <v>40</v>
      </c>
      <c r="N3523" t="s">
        <v>31</v>
      </c>
      <c r="O3523" t="s">
        <v>33</v>
      </c>
      <c r="P3523" t="s">
        <v>33</v>
      </c>
      <c r="Q3523">
        <v>1</v>
      </c>
      <c r="R3523" t="s">
        <v>34</v>
      </c>
      <c r="S3523" t="s">
        <v>44</v>
      </c>
      <c r="T3523">
        <v>6.3</v>
      </c>
      <c r="U3523">
        <v>1</v>
      </c>
      <c r="V3523">
        <v>92</v>
      </c>
      <c r="W3523">
        <v>0</v>
      </c>
      <c r="X3523">
        <v>1</v>
      </c>
      <c r="Y3523" t="s">
        <v>45</v>
      </c>
    </row>
    <row r="3524" spans="1:25" x14ac:dyDescent="0.25">
      <c r="A3524" t="s">
        <v>5237</v>
      </c>
      <c r="B3524" t="s">
        <v>1736</v>
      </c>
      <c r="C3524" t="s">
        <v>48</v>
      </c>
      <c r="D3524" t="s">
        <v>59</v>
      </c>
      <c r="E3524" t="s">
        <v>27</v>
      </c>
      <c r="F3524" s="1" t="s">
        <v>15578</v>
      </c>
      <c r="G3524">
        <v>92</v>
      </c>
      <c r="H3524" t="s">
        <v>29</v>
      </c>
      <c r="I3524">
        <v>1922</v>
      </c>
      <c r="J3524">
        <v>343.94</v>
      </c>
      <c r="K3524">
        <f>Passenger_Data[[#This Row],[Price_USD]]*1</f>
        <v>343.94</v>
      </c>
      <c r="L3524">
        <v>59</v>
      </c>
      <c r="M3524" t="s">
        <v>30</v>
      </c>
      <c r="N3524" t="s">
        <v>31</v>
      </c>
      <c r="O3524" t="s">
        <v>32</v>
      </c>
      <c r="P3524" t="s">
        <v>50</v>
      </c>
      <c r="Q3524">
        <v>0</v>
      </c>
      <c r="R3524" t="s">
        <v>51</v>
      </c>
      <c r="S3524" t="s">
        <v>68</v>
      </c>
      <c r="T3524">
        <v>8.1999999999999993</v>
      </c>
      <c r="U3524">
        <v>9</v>
      </c>
      <c r="V3524">
        <v>7</v>
      </c>
      <c r="W3524">
        <v>0</v>
      </c>
      <c r="X3524">
        <v>0</v>
      </c>
      <c r="Y3524" t="s">
        <v>36</v>
      </c>
    </row>
    <row r="3525" spans="1:25" x14ac:dyDescent="0.25">
      <c r="A3525" t="s">
        <v>5238</v>
      </c>
      <c r="B3525" t="s">
        <v>2155</v>
      </c>
      <c r="C3525" t="s">
        <v>73</v>
      </c>
      <c r="D3525" t="s">
        <v>28</v>
      </c>
      <c r="E3525" t="s">
        <v>49</v>
      </c>
      <c r="F3525" s="1" t="s">
        <v>15579</v>
      </c>
      <c r="G3525">
        <v>133</v>
      </c>
      <c r="H3525" t="s">
        <v>86</v>
      </c>
      <c r="I3525">
        <v>1110</v>
      </c>
      <c r="J3525">
        <v>243.99</v>
      </c>
      <c r="K3525">
        <f>Passenger_Data[[#This Row],[Price_USD]]*1</f>
        <v>243.99</v>
      </c>
      <c r="L3525">
        <v>61</v>
      </c>
      <c r="M3525" t="s">
        <v>30</v>
      </c>
      <c r="N3525" t="s">
        <v>31</v>
      </c>
      <c r="O3525" t="s">
        <v>32</v>
      </c>
      <c r="P3525" t="s">
        <v>50</v>
      </c>
      <c r="Q3525">
        <v>0</v>
      </c>
      <c r="R3525" t="s">
        <v>51</v>
      </c>
      <c r="S3525" t="s">
        <v>61</v>
      </c>
      <c r="T3525">
        <v>6.5</v>
      </c>
      <c r="U3525">
        <v>1</v>
      </c>
      <c r="V3525">
        <v>61</v>
      </c>
      <c r="W3525">
        <v>0</v>
      </c>
      <c r="X3525">
        <v>0</v>
      </c>
      <c r="Y3525" t="s">
        <v>77</v>
      </c>
    </row>
    <row r="3526" spans="1:25" x14ac:dyDescent="0.25">
      <c r="A3526" t="s">
        <v>5239</v>
      </c>
      <c r="B3526" t="s">
        <v>5240</v>
      </c>
      <c r="C3526" t="s">
        <v>82</v>
      </c>
      <c r="D3526" t="s">
        <v>49</v>
      </c>
      <c r="E3526" t="s">
        <v>55</v>
      </c>
      <c r="F3526" s="1" t="s">
        <v>15580</v>
      </c>
      <c r="G3526">
        <v>178</v>
      </c>
      <c r="H3526" t="s">
        <v>29</v>
      </c>
      <c r="I3526">
        <v>986</v>
      </c>
      <c r="J3526">
        <v>406.07</v>
      </c>
      <c r="K3526">
        <f>Passenger_Data[[#This Row],[Price_USD]]*1</f>
        <v>406.07</v>
      </c>
      <c r="L3526">
        <v>36</v>
      </c>
      <c r="M3526" t="s">
        <v>40</v>
      </c>
      <c r="N3526" t="s">
        <v>41</v>
      </c>
      <c r="O3526" t="s">
        <v>32</v>
      </c>
      <c r="P3526" t="s">
        <v>50</v>
      </c>
      <c r="Q3526">
        <v>2</v>
      </c>
      <c r="R3526" t="s">
        <v>65</v>
      </c>
      <c r="S3526" t="s">
        <v>35</v>
      </c>
      <c r="T3526">
        <v>8.1</v>
      </c>
      <c r="U3526">
        <v>27</v>
      </c>
      <c r="V3526">
        <v>15</v>
      </c>
      <c r="W3526">
        <v>0</v>
      </c>
      <c r="X3526">
        <v>0</v>
      </c>
      <c r="Y3526" t="s">
        <v>77</v>
      </c>
    </row>
    <row r="3527" spans="1:25" x14ac:dyDescent="0.25">
      <c r="A3527" t="s">
        <v>5241</v>
      </c>
      <c r="B3527" t="s">
        <v>5242</v>
      </c>
      <c r="C3527" t="s">
        <v>26</v>
      </c>
      <c r="D3527" t="s">
        <v>59</v>
      </c>
      <c r="E3527" t="s">
        <v>27</v>
      </c>
      <c r="F3527" s="1" t="s">
        <v>15581</v>
      </c>
      <c r="G3527">
        <v>239</v>
      </c>
      <c r="H3527" t="s">
        <v>29</v>
      </c>
      <c r="I3527">
        <v>994</v>
      </c>
      <c r="J3527">
        <v>467.22</v>
      </c>
      <c r="K3527">
        <f>Passenger_Data[[#This Row],[Price_USD]]*1</f>
        <v>467.22</v>
      </c>
      <c r="L3527">
        <v>29</v>
      </c>
      <c r="M3527" t="s">
        <v>30</v>
      </c>
      <c r="N3527" t="s">
        <v>60</v>
      </c>
      <c r="O3527" t="s">
        <v>32</v>
      </c>
      <c r="P3527" t="s">
        <v>50</v>
      </c>
      <c r="Q3527">
        <v>0</v>
      </c>
      <c r="R3527" t="s">
        <v>43</v>
      </c>
      <c r="S3527" t="s">
        <v>68</v>
      </c>
      <c r="T3527">
        <v>5</v>
      </c>
      <c r="U3527">
        <v>2</v>
      </c>
      <c r="V3527">
        <v>3</v>
      </c>
      <c r="W3527">
        <v>0</v>
      </c>
      <c r="X3527">
        <v>0</v>
      </c>
      <c r="Y3527" t="s">
        <v>45</v>
      </c>
    </row>
    <row r="3528" spans="1:25" x14ac:dyDescent="0.25">
      <c r="A3528" t="s">
        <v>5243</v>
      </c>
      <c r="B3528" t="s">
        <v>2174</v>
      </c>
      <c r="C3528" t="s">
        <v>73</v>
      </c>
      <c r="D3528" t="s">
        <v>64</v>
      </c>
      <c r="E3528" t="s">
        <v>76</v>
      </c>
      <c r="F3528" s="1" t="s">
        <v>15582</v>
      </c>
      <c r="G3528">
        <v>219</v>
      </c>
      <c r="H3528" t="s">
        <v>108</v>
      </c>
      <c r="I3528">
        <v>1246</v>
      </c>
      <c r="J3528">
        <v>600.57000000000005</v>
      </c>
      <c r="K3528">
        <f>Passenger_Data[[#This Row],[Price_USD]]*1</f>
        <v>600.57000000000005</v>
      </c>
      <c r="L3528">
        <v>66</v>
      </c>
      <c r="M3528" t="s">
        <v>40</v>
      </c>
      <c r="N3528" t="s">
        <v>31</v>
      </c>
      <c r="O3528" t="s">
        <v>42</v>
      </c>
      <c r="P3528" t="s">
        <v>83</v>
      </c>
      <c r="Q3528">
        <v>0</v>
      </c>
      <c r="R3528" t="s">
        <v>51</v>
      </c>
      <c r="S3528" t="s">
        <v>61</v>
      </c>
      <c r="T3528">
        <v>8.9</v>
      </c>
      <c r="U3528">
        <v>5</v>
      </c>
      <c r="V3528">
        <v>113</v>
      </c>
      <c r="W3528">
        <v>0</v>
      </c>
      <c r="X3528">
        <v>0</v>
      </c>
      <c r="Y3528" t="s">
        <v>36</v>
      </c>
    </row>
    <row r="3529" spans="1:25" x14ac:dyDescent="0.25">
      <c r="A3529" t="s">
        <v>5244</v>
      </c>
      <c r="B3529" t="s">
        <v>4717</v>
      </c>
      <c r="C3529" t="s">
        <v>26</v>
      </c>
      <c r="D3529" t="s">
        <v>49</v>
      </c>
      <c r="E3529" t="s">
        <v>55</v>
      </c>
      <c r="F3529" s="1" t="s">
        <v>15583</v>
      </c>
      <c r="G3529">
        <v>159</v>
      </c>
      <c r="H3529" t="s">
        <v>29</v>
      </c>
      <c r="I3529">
        <v>1382</v>
      </c>
      <c r="J3529">
        <v>347.72</v>
      </c>
      <c r="K3529">
        <f>Passenger_Data[[#This Row],[Price_USD]]*1</f>
        <v>347.72</v>
      </c>
      <c r="L3529">
        <v>59</v>
      </c>
      <c r="M3529" t="s">
        <v>40</v>
      </c>
      <c r="N3529" t="s">
        <v>60</v>
      </c>
      <c r="O3529" t="s">
        <v>56</v>
      </c>
      <c r="P3529" t="s">
        <v>50</v>
      </c>
      <c r="Q3529">
        <v>4</v>
      </c>
      <c r="R3529" t="s">
        <v>65</v>
      </c>
      <c r="S3529" t="s">
        <v>68</v>
      </c>
      <c r="T3529">
        <v>7.9</v>
      </c>
      <c r="U3529">
        <v>16</v>
      </c>
      <c r="V3529">
        <v>92</v>
      </c>
      <c r="W3529">
        <v>0</v>
      </c>
      <c r="X3529">
        <v>1</v>
      </c>
      <c r="Y3529" t="s">
        <v>36</v>
      </c>
    </row>
    <row r="3530" spans="1:25" x14ac:dyDescent="0.25">
      <c r="A3530" t="s">
        <v>5245</v>
      </c>
      <c r="B3530" t="s">
        <v>3568</v>
      </c>
      <c r="C3530" t="s">
        <v>73</v>
      </c>
      <c r="D3530" t="s">
        <v>76</v>
      </c>
      <c r="E3530" t="s">
        <v>59</v>
      </c>
      <c r="F3530" s="1" t="s">
        <v>15584</v>
      </c>
      <c r="G3530">
        <v>76</v>
      </c>
      <c r="H3530" t="s">
        <v>29</v>
      </c>
      <c r="I3530">
        <v>1285</v>
      </c>
      <c r="J3530">
        <v>249.42</v>
      </c>
      <c r="K3530">
        <f>Passenger_Data[[#This Row],[Price_USD]]*1</f>
        <v>249.42</v>
      </c>
      <c r="L3530">
        <v>42</v>
      </c>
      <c r="M3530" t="s">
        <v>30</v>
      </c>
      <c r="N3530" t="s">
        <v>31</v>
      </c>
      <c r="O3530" t="s">
        <v>32</v>
      </c>
      <c r="P3530" t="s">
        <v>83</v>
      </c>
      <c r="Q3530">
        <v>1</v>
      </c>
      <c r="R3530" t="s">
        <v>43</v>
      </c>
      <c r="S3530" t="s">
        <v>35</v>
      </c>
      <c r="T3530">
        <v>6.2</v>
      </c>
      <c r="U3530">
        <v>12</v>
      </c>
      <c r="V3530">
        <v>39</v>
      </c>
      <c r="W3530">
        <v>0</v>
      </c>
      <c r="X3530">
        <v>0</v>
      </c>
      <c r="Y3530" t="s">
        <v>77</v>
      </c>
    </row>
    <row r="3531" spans="1:25" x14ac:dyDescent="0.25">
      <c r="A3531" t="s">
        <v>5246</v>
      </c>
      <c r="B3531" t="s">
        <v>3422</v>
      </c>
      <c r="C3531" t="s">
        <v>73</v>
      </c>
      <c r="D3531" t="s">
        <v>27</v>
      </c>
      <c r="E3531" t="s">
        <v>27</v>
      </c>
      <c r="F3531" s="1" t="s">
        <v>15585</v>
      </c>
      <c r="G3531">
        <v>114</v>
      </c>
      <c r="H3531" t="s">
        <v>29</v>
      </c>
      <c r="I3531">
        <v>1799</v>
      </c>
      <c r="J3531">
        <v>311.56</v>
      </c>
      <c r="K3531">
        <f>Passenger_Data[[#This Row],[Price_USD]]*1</f>
        <v>311.56</v>
      </c>
      <c r="L3531">
        <v>33</v>
      </c>
      <c r="M3531" t="s">
        <v>40</v>
      </c>
      <c r="N3531" t="s">
        <v>31</v>
      </c>
      <c r="O3531" t="s">
        <v>42</v>
      </c>
      <c r="P3531" t="s">
        <v>83</v>
      </c>
      <c r="Q3531">
        <v>3</v>
      </c>
      <c r="R3531" t="s">
        <v>43</v>
      </c>
      <c r="S3531" t="s">
        <v>68</v>
      </c>
      <c r="T3531">
        <v>4.5</v>
      </c>
      <c r="U3531">
        <v>6</v>
      </c>
      <c r="V3531">
        <v>19</v>
      </c>
      <c r="W3531">
        <v>0</v>
      </c>
      <c r="X3531">
        <v>0</v>
      </c>
      <c r="Y3531" t="s">
        <v>77</v>
      </c>
    </row>
    <row r="3532" spans="1:25" x14ac:dyDescent="0.25">
      <c r="A3532" t="s">
        <v>5247</v>
      </c>
      <c r="B3532" t="s">
        <v>1802</v>
      </c>
      <c r="C3532" t="s">
        <v>54</v>
      </c>
      <c r="D3532" t="s">
        <v>28</v>
      </c>
      <c r="E3532" t="s">
        <v>49</v>
      </c>
      <c r="F3532" s="1" t="s">
        <v>15586</v>
      </c>
      <c r="G3532">
        <v>199</v>
      </c>
      <c r="H3532" t="s">
        <v>108</v>
      </c>
      <c r="I3532">
        <v>885</v>
      </c>
      <c r="J3532">
        <v>383.39</v>
      </c>
      <c r="K3532">
        <f>Passenger_Data[[#This Row],[Price_USD]]*1</f>
        <v>383.39</v>
      </c>
      <c r="L3532">
        <v>41</v>
      </c>
      <c r="M3532" t="s">
        <v>40</v>
      </c>
      <c r="N3532" t="s">
        <v>31</v>
      </c>
      <c r="O3532" t="s">
        <v>32</v>
      </c>
      <c r="P3532" t="s">
        <v>83</v>
      </c>
      <c r="Q3532">
        <v>1</v>
      </c>
      <c r="R3532" t="s">
        <v>65</v>
      </c>
      <c r="S3532" t="s">
        <v>35</v>
      </c>
      <c r="T3532">
        <v>7.5</v>
      </c>
      <c r="U3532">
        <v>7</v>
      </c>
      <c r="V3532">
        <v>57</v>
      </c>
      <c r="W3532">
        <v>0</v>
      </c>
      <c r="X3532">
        <v>0</v>
      </c>
      <c r="Y3532" t="s">
        <v>77</v>
      </c>
    </row>
    <row r="3533" spans="1:25" x14ac:dyDescent="0.25">
      <c r="A3533" t="s">
        <v>5248</v>
      </c>
      <c r="B3533" t="s">
        <v>381</v>
      </c>
      <c r="C3533" t="s">
        <v>73</v>
      </c>
      <c r="D3533" t="s">
        <v>28</v>
      </c>
      <c r="E3533" t="s">
        <v>76</v>
      </c>
      <c r="F3533" s="1" t="s">
        <v>15587</v>
      </c>
      <c r="G3533">
        <v>195</v>
      </c>
      <c r="H3533" t="s">
        <v>29</v>
      </c>
      <c r="I3533">
        <v>1324</v>
      </c>
      <c r="J3533">
        <v>399.29</v>
      </c>
      <c r="K3533">
        <f>Passenger_Data[[#This Row],[Price_USD]]*1</f>
        <v>399.29</v>
      </c>
      <c r="L3533">
        <v>36</v>
      </c>
      <c r="M3533" t="s">
        <v>30</v>
      </c>
      <c r="N3533" t="s">
        <v>31</v>
      </c>
      <c r="O3533" t="s">
        <v>56</v>
      </c>
      <c r="P3533" t="s">
        <v>83</v>
      </c>
      <c r="Q3533">
        <v>3</v>
      </c>
      <c r="R3533" t="s">
        <v>43</v>
      </c>
      <c r="S3533" t="s">
        <v>44</v>
      </c>
      <c r="T3533">
        <v>6.4</v>
      </c>
      <c r="U3533">
        <v>8</v>
      </c>
      <c r="V3533">
        <v>74</v>
      </c>
      <c r="W3533">
        <v>0</v>
      </c>
      <c r="X3533">
        <v>0</v>
      </c>
      <c r="Y3533" t="s">
        <v>36</v>
      </c>
    </row>
    <row r="3534" spans="1:25" x14ac:dyDescent="0.25">
      <c r="A3534" t="s">
        <v>5249</v>
      </c>
      <c r="B3534" t="s">
        <v>1998</v>
      </c>
      <c r="C3534" t="s">
        <v>73</v>
      </c>
      <c r="D3534" t="s">
        <v>28</v>
      </c>
      <c r="E3534" t="s">
        <v>55</v>
      </c>
      <c r="F3534" s="1" t="s">
        <v>15588</v>
      </c>
      <c r="G3534">
        <v>173</v>
      </c>
      <c r="H3534" t="s">
        <v>29</v>
      </c>
      <c r="I3534">
        <v>1246</v>
      </c>
      <c r="J3534">
        <v>260.61</v>
      </c>
      <c r="K3534">
        <f>Passenger_Data[[#This Row],[Price_USD]]*1</f>
        <v>260.61</v>
      </c>
      <c r="L3534">
        <v>45</v>
      </c>
      <c r="M3534" t="s">
        <v>40</v>
      </c>
      <c r="N3534" t="s">
        <v>31</v>
      </c>
      <c r="O3534" t="s">
        <v>42</v>
      </c>
      <c r="P3534" t="s">
        <v>50</v>
      </c>
      <c r="Q3534">
        <v>1</v>
      </c>
      <c r="R3534" t="s">
        <v>65</v>
      </c>
      <c r="S3534" t="s">
        <v>44</v>
      </c>
      <c r="T3534">
        <v>8.1</v>
      </c>
      <c r="U3534">
        <v>6</v>
      </c>
      <c r="V3534">
        <v>64</v>
      </c>
      <c r="W3534">
        <v>0</v>
      </c>
      <c r="X3534">
        <v>0</v>
      </c>
      <c r="Y3534" t="s">
        <v>45</v>
      </c>
    </row>
    <row r="3535" spans="1:25" x14ac:dyDescent="0.25">
      <c r="A3535" t="s">
        <v>5250</v>
      </c>
      <c r="B3535" t="s">
        <v>5251</v>
      </c>
      <c r="C3535" t="s">
        <v>82</v>
      </c>
      <c r="D3535" t="s">
        <v>39</v>
      </c>
      <c r="E3535" t="s">
        <v>59</v>
      </c>
      <c r="F3535" s="1" t="s">
        <v>15589</v>
      </c>
      <c r="G3535">
        <v>151</v>
      </c>
      <c r="H3535" t="s">
        <v>29</v>
      </c>
      <c r="I3535">
        <v>962</v>
      </c>
      <c r="J3535">
        <v>523.96</v>
      </c>
      <c r="K3535">
        <f>Passenger_Data[[#This Row],[Price_USD]]*1</f>
        <v>523.96</v>
      </c>
      <c r="L3535">
        <v>56</v>
      </c>
      <c r="M3535" t="s">
        <v>30</v>
      </c>
      <c r="N3535" t="s">
        <v>31</v>
      </c>
      <c r="O3535" t="s">
        <v>56</v>
      </c>
      <c r="P3535" t="s">
        <v>33</v>
      </c>
      <c r="Q3535">
        <v>0</v>
      </c>
      <c r="R3535" t="s">
        <v>65</v>
      </c>
      <c r="S3535" t="s">
        <v>68</v>
      </c>
      <c r="T3535">
        <v>5.5</v>
      </c>
      <c r="U3535">
        <v>15</v>
      </c>
      <c r="V3535">
        <v>56</v>
      </c>
      <c r="W3535">
        <v>0</v>
      </c>
      <c r="X3535">
        <v>0</v>
      </c>
      <c r="Y3535" t="s">
        <v>36</v>
      </c>
    </row>
    <row r="3536" spans="1:25" x14ac:dyDescent="0.25">
      <c r="A3536" t="s">
        <v>5252</v>
      </c>
      <c r="B3536" t="s">
        <v>5253</v>
      </c>
      <c r="C3536" t="s">
        <v>82</v>
      </c>
      <c r="D3536" t="s">
        <v>59</v>
      </c>
      <c r="E3536" t="s">
        <v>76</v>
      </c>
      <c r="F3536" s="1" t="s">
        <v>15590</v>
      </c>
      <c r="G3536">
        <v>175</v>
      </c>
      <c r="H3536" t="s">
        <v>29</v>
      </c>
      <c r="I3536">
        <v>1289</v>
      </c>
      <c r="J3536">
        <v>316.66000000000003</v>
      </c>
      <c r="K3536">
        <f>Passenger_Data[[#This Row],[Price_USD]]*1</f>
        <v>316.66000000000003</v>
      </c>
      <c r="L3536">
        <v>76</v>
      </c>
      <c r="M3536" t="s">
        <v>30</v>
      </c>
      <c r="N3536" t="s">
        <v>60</v>
      </c>
      <c r="O3536" t="s">
        <v>42</v>
      </c>
      <c r="P3536" t="s">
        <v>83</v>
      </c>
      <c r="Q3536">
        <v>0</v>
      </c>
      <c r="R3536" t="s">
        <v>65</v>
      </c>
      <c r="S3536" t="s">
        <v>35</v>
      </c>
      <c r="T3536">
        <v>9.5</v>
      </c>
      <c r="U3536">
        <v>26</v>
      </c>
      <c r="V3536">
        <v>69</v>
      </c>
      <c r="W3536">
        <v>0</v>
      </c>
      <c r="X3536">
        <v>0</v>
      </c>
      <c r="Y3536" t="s">
        <v>45</v>
      </c>
    </row>
    <row r="3537" spans="1:25" x14ac:dyDescent="0.25">
      <c r="A3537" t="s">
        <v>5254</v>
      </c>
      <c r="B3537" t="s">
        <v>2476</v>
      </c>
      <c r="C3537" t="s">
        <v>73</v>
      </c>
      <c r="D3537" t="s">
        <v>59</v>
      </c>
      <c r="E3537" t="s">
        <v>76</v>
      </c>
      <c r="F3537" s="1" t="s">
        <v>15591</v>
      </c>
      <c r="G3537">
        <v>131</v>
      </c>
      <c r="H3537" t="s">
        <v>86</v>
      </c>
      <c r="I3537">
        <v>1156</v>
      </c>
      <c r="J3537">
        <v>303.98</v>
      </c>
      <c r="K3537">
        <f>Passenger_Data[[#This Row],[Price_USD]]*1</f>
        <v>303.98</v>
      </c>
      <c r="L3537">
        <v>72</v>
      </c>
      <c r="M3537" t="s">
        <v>40</v>
      </c>
      <c r="N3537" t="s">
        <v>41</v>
      </c>
      <c r="O3537" t="s">
        <v>32</v>
      </c>
      <c r="P3537" t="s">
        <v>50</v>
      </c>
      <c r="Q3537">
        <v>5</v>
      </c>
      <c r="R3537" t="s">
        <v>51</v>
      </c>
      <c r="S3537" t="s">
        <v>35</v>
      </c>
      <c r="T3537">
        <v>7</v>
      </c>
      <c r="U3537">
        <v>4</v>
      </c>
      <c r="V3537">
        <v>25</v>
      </c>
      <c r="W3537">
        <v>0</v>
      </c>
      <c r="X3537">
        <v>0</v>
      </c>
      <c r="Y3537" t="s">
        <v>77</v>
      </c>
    </row>
    <row r="3538" spans="1:25" x14ac:dyDescent="0.25">
      <c r="A3538" t="s">
        <v>5255</v>
      </c>
      <c r="B3538" t="s">
        <v>5256</v>
      </c>
      <c r="C3538" t="s">
        <v>54</v>
      </c>
      <c r="D3538" t="s">
        <v>55</v>
      </c>
      <c r="E3538" t="s">
        <v>28</v>
      </c>
      <c r="F3538" s="1" t="s">
        <v>15592</v>
      </c>
      <c r="G3538">
        <v>254</v>
      </c>
      <c r="H3538" t="s">
        <v>29</v>
      </c>
      <c r="I3538">
        <v>1550</v>
      </c>
      <c r="J3538">
        <v>363.99</v>
      </c>
      <c r="K3538">
        <f>Passenger_Data[[#This Row],[Price_USD]]*1</f>
        <v>363.99</v>
      </c>
      <c r="L3538">
        <v>65</v>
      </c>
      <c r="M3538" t="s">
        <v>30</v>
      </c>
      <c r="N3538" t="s">
        <v>31</v>
      </c>
      <c r="O3538" t="s">
        <v>56</v>
      </c>
      <c r="P3538" t="s">
        <v>50</v>
      </c>
      <c r="Q3538">
        <v>3</v>
      </c>
      <c r="R3538" t="s">
        <v>65</v>
      </c>
      <c r="S3538" t="s">
        <v>35</v>
      </c>
      <c r="T3538">
        <v>4.9000000000000004</v>
      </c>
      <c r="U3538">
        <v>1</v>
      </c>
      <c r="V3538">
        <v>64</v>
      </c>
      <c r="W3538">
        <v>0</v>
      </c>
      <c r="X3538">
        <v>0</v>
      </c>
      <c r="Y3538" t="s">
        <v>77</v>
      </c>
    </row>
    <row r="3539" spans="1:25" x14ac:dyDescent="0.25">
      <c r="A3539" t="s">
        <v>5257</v>
      </c>
      <c r="B3539" t="s">
        <v>2416</v>
      </c>
      <c r="C3539" t="s">
        <v>26</v>
      </c>
      <c r="D3539" t="s">
        <v>39</v>
      </c>
      <c r="E3539" t="s">
        <v>76</v>
      </c>
      <c r="F3539" s="1" t="s">
        <v>15593</v>
      </c>
      <c r="G3539">
        <v>111</v>
      </c>
      <c r="H3539" t="s">
        <v>29</v>
      </c>
      <c r="I3539">
        <v>1795</v>
      </c>
      <c r="J3539">
        <v>259.77999999999997</v>
      </c>
      <c r="K3539">
        <f>Passenger_Data[[#This Row],[Price_USD]]*1</f>
        <v>259.77999999999997</v>
      </c>
      <c r="L3539">
        <v>71</v>
      </c>
      <c r="M3539" t="s">
        <v>30</v>
      </c>
      <c r="N3539" t="s">
        <v>41</v>
      </c>
      <c r="O3539" t="s">
        <v>56</v>
      </c>
      <c r="P3539" t="s">
        <v>33</v>
      </c>
      <c r="Q3539">
        <v>0</v>
      </c>
      <c r="R3539" t="s">
        <v>65</v>
      </c>
      <c r="S3539" t="s">
        <v>61</v>
      </c>
      <c r="T3539">
        <v>8.5</v>
      </c>
      <c r="U3539">
        <v>7</v>
      </c>
      <c r="V3539">
        <v>90</v>
      </c>
      <c r="W3539">
        <v>0</v>
      </c>
      <c r="X3539">
        <v>1</v>
      </c>
      <c r="Y3539" t="s">
        <v>77</v>
      </c>
    </row>
    <row r="3540" spans="1:25" x14ac:dyDescent="0.25">
      <c r="A3540" t="s">
        <v>5258</v>
      </c>
      <c r="B3540" t="s">
        <v>3704</v>
      </c>
      <c r="C3540" t="s">
        <v>82</v>
      </c>
      <c r="D3540" t="s">
        <v>28</v>
      </c>
      <c r="E3540" t="s">
        <v>64</v>
      </c>
      <c r="F3540" s="1" t="s">
        <v>15594</v>
      </c>
      <c r="G3540">
        <v>138</v>
      </c>
      <c r="H3540" t="s">
        <v>29</v>
      </c>
      <c r="I3540">
        <v>1482</v>
      </c>
      <c r="J3540">
        <v>586.24</v>
      </c>
      <c r="K3540">
        <f>Passenger_Data[[#This Row],[Price_USD]]*1</f>
        <v>586.24</v>
      </c>
      <c r="L3540">
        <v>18</v>
      </c>
      <c r="M3540" t="s">
        <v>40</v>
      </c>
      <c r="N3540" t="s">
        <v>41</v>
      </c>
      <c r="O3540" t="s">
        <v>56</v>
      </c>
      <c r="P3540" t="s">
        <v>50</v>
      </c>
      <c r="Q3540">
        <v>1</v>
      </c>
      <c r="R3540" t="s">
        <v>51</v>
      </c>
      <c r="S3540" t="s">
        <v>68</v>
      </c>
      <c r="T3540">
        <v>7.4</v>
      </c>
      <c r="U3540">
        <v>20</v>
      </c>
      <c r="V3540">
        <v>61</v>
      </c>
      <c r="W3540">
        <v>0</v>
      </c>
      <c r="X3540">
        <v>0</v>
      </c>
      <c r="Y3540" t="s">
        <v>45</v>
      </c>
    </row>
    <row r="3541" spans="1:25" x14ac:dyDescent="0.25">
      <c r="A3541" t="s">
        <v>5259</v>
      </c>
      <c r="B3541" t="s">
        <v>2504</v>
      </c>
      <c r="C3541" t="s">
        <v>26</v>
      </c>
      <c r="D3541" t="s">
        <v>39</v>
      </c>
      <c r="E3541" t="s">
        <v>76</v>
      </c>
      <c r="F3541" s="1" t="s">
        <v>15595</v>
      </c>
      <c r="G3541">
        <v>185</v>
      </c>
      <c r="H3541" t="s">
        <v>29</v>
      </c>
      <c r="I3541">
        <v>1050</v>
      </c>
      <c r="J3541">
        <v>264.95</v>
      </c>
      <c r="K3541">
        <f>Passenger_Data[[#This Row],[Price_USD]]*1</f>
        <v>264.95</v>
      </c>
      <c r="L3541">
        <v>57</v>
      </c>
      <c r="M3541" t="s">
        <v>30</v>
      </c>
      <c r="N3541" t="s">
        <v>31</v>
      </c>
      <c r="O3541" t="s">
        <v>42</v>
      </c>
      <c r="P3541" t="s">
        <v>33</v>
      </c>
      <c r="Q3541">
        <v>1</v>
      </c>
      <c r="R3541" t="s">
        <v>65</v>
      </c>
      <c r="S3541" t="s">
        <v>35</v>
      </c>
      <c r="T3541">
        <v>7.6</v>
      </c>
      <c r="U3541">
        <v>1</v>
      </c>
      <c r="V3541">
        <v>14</v>
      </c>
      <c r="W3541">
        <v>0</v>
      </c>
      <c r="X3541">
        <v>1</v>
      </c>
      <c r="Y3541" t="s">
        <v>36</v>
      </c>
    </row>
    <row r="3542" spans="1:25" x14ac:dyDescent="0.25">
      <c r="A3542" t="s">
        <v>5260</v>
      </c>
      <c r="B3542" t="s">
        <v>3307</v>
      </c>
      <c r="C3542" t="s">
        <v>54</v>
      </c>
      <c r="D3542" t="s">
        <v>64</v>
      </c>
      <c r="E3542" t="s">
        <v>64</v>
      </c>
      <c r="F3542" s="1" t="s">
        <v>15596</v>
      </c>
      <c r="G3542">
        <v>236</v>
      </c>
      <c r="H3542" t="s">
        <v>29</v>
      </c>
      <c r="I3542">
        <v>774</v>
      </c>
      <c r="J3542">
        <v>238.05</v>
      </c>
      <c r="K3542">
        <f>Passenger_Data[[#This Row],[Price_USD]]*1</f>
        <v>238.05</v>
      </c>
      <c r="L3542">
        <v>26</v>
      </c>
      <c r="M3542" t="s">
        <v>30</v>
      </c>
      <c r="N3542" t="s">
        <v>60</v>
      </c>
      <c r="O3542" t="s">
        <v>56</v>
      </c>
      <c r="P3542" t="s">
        <v>50</v>
      </c>
      <c r="Q3542">
        <v>0</v>
      </c>
      <c r="R3542" t="s">
        <v>51</v>
      </c>
      <c r="S3542" t="s">
        <v>44</v>
      </c>
      <c r="T3542">
        <v>5.0999999999999996</v>
      </c>
      <c r="U3542">
        <v>30</v>
      </c>
      <c r="V3542">
        <v>45</v>
      </c>
      <c r="W3542">
        <v>0</v>
      </c>
      <c r="X3542">
        <v>1</v>
      </c>
      <c r="Y3542" t="s">
        <v>77</v>
      </c>
    </row>
    <row r="3543" spans="1:25" x14ac:dyDescent="0.25">
      <c r="A3543" t="s">
        <v>5261</v>
      </c>
      <c r="B3543" t="s">
        <v>5262</v>
      </c>
      <c r="C3543" t="s">
        <v>48</v>
      </c>
      <c r="D3543" t="s">
        <v>39</v>
      </c>
      <c r="E3543" t="s">
        <v>64</v>
      </c>
      <c r="F3543" s="1" t="s">
        <v>15597</v>
      </c>
      <c r="G3543">
        <v>266</v>
      </c>
      <c r="H3543" t="s">
        <v>29</v>
      </c>
      <c r="I3543">
        <v>905</v>
      </c>
      <c r="J3543">
        <v>401.25</v>
      </c>
      <c r="K3543">
        <f>Passenger_Data[[#This Row],[Price_USD]]*1</f>
        <v>401.25</v>
      </c>
      <c r="L3543">
        <v>70</v>
      </c>
      <c r="M3543" t="s">
        <v>30</v>
      </c>
      <c r="N3543" t="s">
        <v>60</v>
      </c>
      <c r="O3543" t="s">
        <v>42</v>
      </c>
      <c r="P3543" t="s">
        <v>83</v>
      </c>
      <c r="Q3543">
        <v>0</v>
      </c>
      <c r="R3543" t="s">
        <v>51</v>
      </c>
      <c r="S3543" t="s">
        <v>68</v>
      </c>
      <c r="T3543">
        <v>7.9</v>
      </c>
      <c r="U3543">
        <v>4</v>
      </c>
      <c r="V3543">
        <v>100</v>
      </c>
      <c r="W3543">
        <v>0</v>
      </c>
      <c r="X3543">
        <v>0</v>
      </c>
      <c r="Y3543" t="s">
        <v>36</v>
      </c>
    </row>
    <row r="3544" spans="1:25" x14ac:dyDescent="0.25">
      <c r="A3544" t="s">
        <v>5263</v>
      </c>
      <c r="B3544" t="s">
        <v>4376</v>
      </c>
      <c r="C3544" t="s">
        <v>73</v>
      </c>
      <c r="D3544" t="s">
        <v>27</v>
      </c>
      <c r="E3544" t="s">
        <v>59</v>
      </c>
      <c r="F3544" s="1" t="s">
        <v>15598</v>
      </c>
      <c r="G3544">
        <v>164</v>
      </c>
      <c r="H3544" t="s">
        <v>29</v>
      </c>
      <c r="I3544">
        <v>695</v>
      </c>
      <c r="J3544">
        <v>295.49</v>
      </c>
      <c r="K3544">
        <f>Passenger_Data[[#This Row],[Price_USD]]*1</f>
        <v>295.49</v>
      </c>
      <c r="L3544">
        <v>36</v>
      </c>
      <c r="M3544" t="s">
        <v>30</v>
      </c>
      <c r="N3544" t="s">
        <v>41</v>
      </c>
      <c r="O3544" t="s">
        <v>32</v>
      </c>
      <c r="P3544" t="s">
        <v>83</v>
      </c>
      <c r="Q3544">
        <v>0</v>
      </c>
      <c r="R3544" t="s">
        <v>51</v>
      </c>
      <c r="S3544" t="s">
        <v>68</v>
      </c>
      <c r="T3544">
        <v>7.3</v>
      </c>
      <c r="U3544">
        <v>12</v>
      </c>
      <c r="V3544">
        <v>75</v>
      </c>
      <c r="W3544">
        <v>1</v>
      </c>
      <c r="X3544">
        <v>1</v>
      </c>
      <c r="Y3544" t="s">
        <v>36</v>
      </c>
    </row>
    <row r="3545" spans="1:25" x14ac:dyDescent="0.25">
      <c r="A3545" t="s">
        <v>5264</v>
      </c>
      <c r="B3545" t="s">
        <v>934</v>
      </c>
      <c r="C3545" t="s">
        <v>26</v>
      </c>
      <c r="D3545" t="s">
        <v>64</v>
      </c>
      <c r="E3545" t="s">
        <v>55</v>
      </c>
      <c r="F3545" s="1" t="s">
        <v>15599</v>
      </c>
      <c r="G3545">
        <v>184</v>
      </c>
      <c r="H3545" t="s">
        <v>29</v>
      </c>
      <c r="I3545">
        <v>1363</v>
      </c>
      <c r="J3545">
        <v>546.91999999999996</v>
      </c>
      <c r="K3545">
        <f>Passenger_Data[[#This Row],[Price_USD]]*1</f>
        <v>546.91999999999996</v>
      </c>
      <c r="L3545">
        <v>55</v>
      </c>
      <c r="M3545" t="s">
        <v>30</v>
      </c>
      <c r="N3545" t="s">
        <v>60</v>
      </c>
      <c r="O3545" t="s">
        <v>56</v>
      </c>
      <c r="P3545" t="s">
        <v>264</v>
      </c>
      <c r="Q3545">
        <v>0</v>
      </c>
      <c r="R3545" t="s">
        <v>51</v>
      </c>
      <c r="S3545" t="s">
        <v>35</v>
      </c>
      <c r="T3545">
        <v>6.9</v>
      </c>
      <c r="U3545">
        <v>14</v>
      </c>
      <c r="V3545">
        <v>15</v>
      </c>
      <c r="W3545">
        <v>0</v>
      </c>
      <c r="X3545">
        <v>0</v>
      </c>
      <c r="Y3545" t="s">
        <v>45</v>
      </c>
    </row>
    <row r="3546" spans="1:25" x14ac:dyDescent="0.25">
      <c r="A3546" t="s">
        <v>5265</v>
      </c>
      <c r="B3546" t="s">
        <v>775</v>
      </c>
      <c r="C3546" t="s">
        <v>82</v>
      </c>
      <c r="D3546" t="s">
        <v>28</v>
      </c>
      <c r="E3546" t="s">
        <v>55</v>
      </c>
      <c r="F3546" s="1" t="s">
        <v>15600</v>
      </c>
      <c r="G3546">
        <v>211</v>
      </c>
      <c r="H3546" t="s">
        <v>29</v>
      </c>
      <c r="I3546">
        <v>1274</v>
      </c>
      <c r="J3546">
        <v>284.86</v>
      </c>
      <c r="K3546">
        <f>Passenger_Data[[#This Row],[Price_USD]]*1</f>
        <v>284.86</v>
      </c>
      <c r="L3546">
        <v>64</v>
      </c>
      <c r="M3546" t="s">
        <v>30</v>
      </c>
      <c r="N3546" t="s">
        <v>60</v>
      </c>
      <c r="O3546" t="s">
        <v>56</v>
      </c>
      <c r="P3546" t="s">
        <v>83</v>
      </c>
      <c r="Q3546">
        <v>0</v>
      </c>
      <c r="R3546" t="s">
        <v>43</v>
      </c>
      <c r="S3546" t="s">
        <v>35</v>
      </c>
      <c r="T3546">
        <v>6.9</v>
      </c>
      <c r="U3546">
        <v>7</v>
      </c>
      <c r="V3546">
        <v>55</v>
      </c>
      <c r="W3546">
        <v>0</v>
      </c>
      <c r="X3546">
        <v>0</v>
      </c>
      <c r="Y3546" t="s">
        <v>45</v>
      </c>
    </row>
    <row r="3547" spans="1:25" x14ac:dyDescent="0.25">
      <c r="A3547" t="s">
        <v>5266</v>
      </c>
      <c r="B3547" t="s">
        <v>1901</v>
      </c>
      <c r="C3547" t="s">
        <v>26</v>
      </c>
      <c r="D3547" t="s">
        <v>39</v>
      </c>
      <c r="E3547" t="s">
        <v>39</v>
      </c>
      <c r="F3547" s="1" t="s">
        <v>15601</v>
      </c>
      <c r="G3547">
        <v>249</v>
      </c>
      <c r="H3547" t="s">
        <v>29</v>
      </c>
      <c r="I3547">
        <v>1442</v>
      </c>
      <c r="J3547">
        <v>373.37</v>
      </c>
      <c r="K3547">
        <f>Passenger_Data[[#This Row],[Price_USD]]*1</f>
        <v>373.37</v>
      </c>
      <c r="L3547">
        <v>67</v>
      </c>
      <c r="M3547" t="s">
        <v>40</v>
      </c>
      <c r="N3547" t="s">
        <v>31</v>
      </c>
      <c r="O3547" t="s">
        <v>56</v>
      </c>
      <c r="P3547" t="s">
        <v>83</v>
      </c>
      <c r="Q3547">
        <v>1</v>
      </c>
      <c r="R3547" t="s">
        <v>43</v>
      </c>
      <c r="S3547" t="s">
        <v>61</v>
      </c>
      <c r="T3547">
        <v>5.0999999999999996</v>
      </c>
      <c r="U3547">
        <v>27</v>
      </c>
      <c r="V3547">
        <v>114</v>
      </c>
      <c r="W3547">
        <v>0</v>
      </c>
      <c r="X3547">
        <v>0</v>
      </c>
      <c r="Y3547" t="s">
        <v>45</v>
      </c>
    </row>
    <row r="3548" spans="1:25" x14ac:dyDescent="0.25">
      <c r="A3548" t="s">
        <v>5267</v>
      </c>
      <c r="B3548" t="s">
        <v>2440</v>
      </c>
      <c r="C3548" t="s">
        <v>54</v>
      </c>
      <c r="D3548" t="s">
        <v>64</v>
      </c>
      <c r="E3548" t="s">
        <v>49</v>
      </c>
      <c r="F3548" s="1" t="s">
        <v>15602</v>
      </c>
      <c r="G3548">
        <v>184</v>
      </c>
      <c r="H3548" t="s">
        <v>86</v>
      </c>
      <c r="I3548">
        <v>1445</v>
      </c>
      <c r="J3548">
        <v>495.53</v>
      </c>
      <c r="K3548">
        <f>Passenger_Data[[#This Row],[Price_USD]]*1</f>
        <v>495.53</v>
      </c>
      <c r="L3548">
        <v>19</v>
      </c>
      <c r="M3548" t="s">
        <v>40</v>
      </c>
      <c r="N3548" t="s">
        <v>41</v>
      </c>
      <c r="O3548" t="s">
        <v>56</v>
      </c>
      <c r="P3548" t="s">
        <v>50</v>
      </c>
      <c r="Q3548">
        <v>2</v>
      </c>
      <c r="R3548" t="s">
        <v>65</v>
      </c>
      <c r="S3548" t="s">
        <v>35</v>
      </c>
      <c r="T3548">
        <v>5.5</v>
      </c>
      <c r="U3548">
        <v>1</v>
      </c>
      <c r="V3548">
        <v>28</v>
      </c>
      <c r="W3548">
        <v>0</v>
      </c>
      <c r="X3548">
        <v>0</v>
      </c>
      <c r="Y3548" t="s">
        <v>77</v>
      </c>
    </row>
    <row r="3549" spans="1:25" x14ac:dyDescent="0.25">
      <c r="A3549" t="s">
        <v>5268</v>
      </c>
      <c r="B3549" t="s">
        <v>522</v>
      </c>
      <c r="C3549" t="s">
        <v>82</v>
      </c>
      <c r="D3549" t="s">
        <v>64</v>
      </c>
      <c r="E3549" t="s">
        <v>64</v>
      </c>
      <c r="F3549" s="1" t="s">
        <v>15603</v>
      </c>
      <c r="G3549">
        <v>234</v>
      </c>
      <c r="H3549" t="s">
        <v>29</v>
      </c>
      <c r="I3549">
        <v>1620</v>
      </c>
      <c r="J3549">
        <v>333.05</v>
      </c>
      <c r="K3549">
        <f>Passenger_Data[[#This Row],[Price_USD]]*1</f>
        <v>333.05</v>
      </c>
      <c r="L3549">
        <v>58</v>
      </c>
      <c r="M3549" t="s">
        <v>30</v>
      </c>
      <c r="N3549" t="s">
        <v>31</v>
      </c>
      <c r="O3549" t="s">
        <v>33</v>
      </c>
      <c r="P3549" t="s">
        <v>264</v>
      </c>
      <c r="Q3549">
        <v>1</v>
      </c>
      <c r="R3549" t="s">
        <v>51</v>
      </c>
      <c r="S3549" t="s">
        <v>68</v>
      </c>
      <c r="T3549">
        <v>6.1</v>
      </c>
      <c r="U3549">
        <v>14</v>
      </c>
      <c r="V3549">
        <v>4</v>
      </c>
      <c r="W3549">
        <v>0</v>
      </c>
      <c r="X3549">
        <v>0</v>
      </c>
      <c r="Y3549" t="s">
        <v>45</v>
      </c>
    </row>
    <row r="3550" spans="1:25" x14ac:dyDescent="0.25">
      <c r="A3550" t="s">
        <v>5269</v>
      </c>
      <c r="B3550" t="s">
        <v>4394</v>
      </c>
      <c r="C3550" t="s">
        <v>48</v>
      </c>
      <c r="D3550" t="s">
        <v>76</v>
      </c>
      <c r="E3550" t="s">
        <v>76</v>
      </c>
      <c r="F3550" s="1" t="s">
        <v>15604</v>
      </c>
      <c r="G3550">
        <v>121</v>
      </c>
      <c r="H3550" t="s">
        <v>29</v>
      </c>
      <c r="I3550">
        <v>1381</v>
      </c>
      <c r="J3550">
        <v>299.04000000000002</v>
      </c>
      <c r="K3550">
        <f>Passenger_Data[[#This Row],[Price_USD]]*1</f>
        <v>299.04000000000002</v>
      </c>
      <c r="L3550">
        <v>32</v>
      </c>
      <c r="M3550" t="s">
        <v>40</v>
      </c>
      <c r="N3550" t="s">
        <v>31</v>
      </c>
      <c r="O3550" t="s">
        <v>33</v>
      </c>
      <c r="P3550" t="s">
        <v>50</v>
      </c>
      <c r="Q3550">
        <v>0</v>
      </c>
      <c r="R3550" t="s">
        <v>51</v>
      </c>
      <c r="S3550" t="s">
        <v>44</v>
      </c>
      <c r="T3550">
        <v>7.3</v>
      </c>
      <c r="U3550">
        <v>0</v>
      </c>
      <c r="V3550">
        <v>37</v>
      </c>
      <c r="W3550">
        <v>0</v>
      </c>
      <c r="X3550">
        <v>0</v>
      </c>
      <c r="Y3550" t="s">
        <v>45</v>
      </c>
    </row>
    <row r="3551" spans="1:25" x14ac:dyDescent="0.25">
      <c r="A3551" t="s">
        <v>5270</v>
      </c>
      <c r="B3551" t="s">
        <v>3946</v>
      </c>
      <c r="C3551" t="s">
        <v>26</v>
      </c>
      <c r="D3551" t="s">
        <v>28</v>
      </c>
      <c r="E3551" t="s">
        <v>59</v>
      </c>
      <c r="F3551" s="1" t="s">
        <v>15605</v>
      </c>
      <c r="G3551">
        <v>158</v>
      </c>
      <c r="H3551" t="s">
        <v>29</v>
      </c>
      <c r="I3551">
        <v>1835</v>
      </c>
      <c r="J3551">
        <v>520.04</v>
      </c>
      <c r="K3551">
        <f>Passenger_Data[[#This Row],[Price_USD]]*1</f>
        <v>520.04</v>
      </c>
      <c r="L3551">
        <v>51</v>
      </c>
      <c r="M3551" t="s">
        <v>30</v>
      </c>
      <c r="N3551" t="s">
        <v>31</v>
      </c>
      <c r="O3551" t="s">
        <v>56</v>
      </c>
      <c r="P3551" t="s">
        <v>50</v>
      </c>
      <c r="Q3551">
        <v>1</v>
      </c>
      <c r="R3551" t="s">
        <v>51</v>
      </c>
      <c r="S3551" t="s">
        <v>35</v>
      </c>
      <c r="T3551">
        <v>6.7</v>
      </c>
      <c r="U3551">
        <v>6</v>
      </c>
      <c r="V3551">
        <v>12</v>
      </c>
      <c r="W3551">
        <v>0</v>
      </c>
      <c r="X3551">
        <v>0</v>
      </c>
      <c r="Y3551" t="s">
        <v>36</v>
      </c>
    </row>
    <row r="3552" spans="1:25" x14ac:dyDescent="0.25">
      <c r="A3552" t="s">
        <v>5271</v>
      </c>
      <c r="B3552" t="s">
        <v>2055</v>
      </c>
      <c r="C3552" t="s">
        <v>73</v>
      </c>
      <c r="D3552" t="s">
        <v>27</v>
      </c>
      <c r="E3552" t="s">
        <v>49</v>
      </c>
      <c r="F3552" s="1" t="s">
        <v>15606</v>
      </c>
      <c r="G3552">
        <v>187</v>
      </c>
      <c r="H3552" t="s">
        <v>29</v>
      </c>
      <c r="I3552">
        <v>1153</v>
      </c>
      <c r="J3552">
        <v>271.89999999999998</v>
      </c>
      <c r="K3552">
        <f>Passenger_Data[[#This Row],[Price_USD]]*1</f>
        <v>271.89999999999998</v>
      </c>
      <c r="L3552">
        <v>24</v>
      </c>
      <c r="M3552" t="s">
        <v>40</v>
      </c>
      <c r="N3552" t="s">
        <v>31</v>
      </c>
      <c r="O3552" t="s">
        <v>42</v>
      </c>
      <c r="P3552" t="s">
        <v>33</v>
      </c>
      <c r="Q3552">
        <v>0</v>
      </c>
      <c r="R3552" t="s">
        <v>65</v>
      </c>
      <c r="S3552" t="s">
        <v>61</v>
      </c>
      <c r="T3552">
        <v>8.5</v>
      </c>
      <c r="U3552">
        <v>39</v>
      </c>
      <c r="V3552">
        <v>9</v>
      </c>
      <c r="W3552">
        <v>0</v>
      </c>
      <c r="X3552">
        <v>0</v>
      </c>
      <c r="Y3552" t="s">
        <v>45</v>
      </c>
    </row>
    <row r="3553" spans="1:25" x14ac:dyDescent="0.25">
      <c r="A3553" t="s">
        <v>5272</v>
      </c>
      <c r="B3553" t="s">
        <v>791</v>
      </c>
      <c r="C3553" t="s">
        <v>73</v>
      </c>
      <c r="D3553" t="s">
        <v>27</v>
      </c>
      <c r="E3553" t="s">
        <v>28</v>
      </c>
      <c r="F3553" s="1" t="s">
        <v>15607</v>
      </c>
      <c r="G3553">
        <v>130</v>
      </c>
      <c r="H3553" t="s">
        <v>29</v>
      </c>
      <c r="I3553">
        <v>1149</v>
      </c>
      <c r="J3553">
        <v>327.98</v>
      </c>
      <c r="K3553">
        <f>Passenger_Data[[#This Row],[Price_USD]]*1</f>
        <v>327.98</v>
      </c>
      <c r="L3553">
        <v>37</v>
      </c>
      <c r="M3553" t="s">
        <v>30</v>
      </c>
      <c r="N3553" t="s">
        <v>31</v>
      </c>
      <c r="O3553" t="s">
        <v>56</v>
      </c>
      <c r="P3553" t="s">
        <v>50</v>
      </c>
      <c r="Q3553">
        <v>0</v>
      </c>
      <c r="R3553" t="s">
        <v>34</v>
      </c>
      <c r="S3553" t="s">
        <v>44</v>
      </c>
      <c r="T3553">
        <v>4.5</v>
      </c>
      <c r="U3553">
        <v>9</v>
      </c>
      <c r="V3553">
        <v>84</v>
      </c>
      <c r="W3553">
        <v>0</v>
      </c>
      <c r="X3553">
        <v>1</v>
      </c>
      <c r="Y3553" t="s">
        <v>77</v>
      </c>
    </row>
    <row r="3554" spans="1:25" x14ac:dyDescent="0.25">
      <c r="A3554" t="s">
        <v>5273</v>
      </c>
      <c r="B3554" t="s">
        <v>637</v>
      </c>
      <c r="C3554" t="s">
        <v>48</v>
      </c>
      <c r="D3554" t="s">
        <v>28</v>
      </c>
      <c r="E3554" t="s">
        <v>39</v>
      </c>
      <c r="F3554" s="1" t="s">
        <v>15608</v>
      </c>
      <c r="G3554">
        <v>202</v>
      </c>
      <c r="H3554" t="s">
        <v>29</v>
      </c>
      <c r="I3554">
        <v>1219</v>
      </c>
      <c r="J3554">
        <v>279.88</v>
      </c>
      <c r="K3554">
        <f>Passenger_Data[[#This Row],[Price_USD]]*1</f>
        <v>279.88</v>
      </c>
      <c r="L3554">
        <v>31</v>
      </c>
      <c r="M3554" t="s">
        <v>30</v>
      </c>
      <c r="N3554" t="s">
        <v>41</v>
      </c>
      <c r="O3554" t="s">
        <v>56</v>
      </c>
      <c r="P3554" t="s">
        <v>50</v>
      </c>
      <c r="Q3554">
        <v>2</v>
      </c>
      <c r="R3554" t="s">
        <v>65</v>
      </c>
      <c r="S3554" t="s">
        <v>68</v>
      </c>
      <c r="T3554">
        <v>5.8</v>
      </c>
      <c r="U3554">
        <v>13</v>
      </c>
      <c r="V3554">
        <v>11</v>
      </c>
      <c r="W3554">
        <v>0</v>
      </c>
      <c r="X3554">
        <v>0</v>
      </c>
      <c r="Y3554" t="s">
        <v>45</v>
      </c>
    </row>
    <row r="3555" spans="1:25" x14ac:dyDescent="0.25">
      <c r="A3555" t="s">
        <v>5274</v>
      </c>
      <c r="B3555" t="s">
        <v>5123</v>
      </c>
      <c r="C3555" t="s">
        <v>73</v>
      </c>
      <c r="D3555" t="s">
        <v>49</v>
      </c>
      <c r="E3555" t="s">
        <v>39</v>
      </c>
      <c r="F3555" s="1" t="s">
        <v>15609</v>
      </c>
      <c r="G3555">
        <v>253</v>
      </c>
      <c r="H3555" t="s">
        <v>29</v>
      </c>
      <c r="I3555">
        <v>735</v>
      </c>
      <c r="J3555">
        <v>86.17</v>
      </c>
      <c r="K3555">
        <f>Passenger_Data[[#This Row],[Price_USD]]*1</f>
        <v>86.17</v>
      </c>
      <c r="L3555">
        <v>49</v>
      </c>
      <c r="M3555" t="s">
        <v>40</v>
      </c>
      <c r="N3555" t="s">
        <v>41</v>
      </c>
      <c r="O3555" t="s">
        <v>42</v>
      </c>
      <c r="P3555" t="s">
        <v>50</v>
      </c>
      <c r="Q3555">
        <v>0</v>
      </c>
      <c r="R3555" t="s">
        <v>34</v>
      </c>
      <c r="S3555" t="s">
        <v>35</v>
      </c>
      <c r="T3555">
        <v>7.8</v>
      </c>
      <c r="U3555">
        <v>5</v>
      </c>
      <c r="V3555">
        <v>72</v>
      </c>
      <c r="W3555">
        <v>0</v>
      </c>
      <c r="X3555">
        <v>0</v>
      </c>
      <c r="Y3555" t="s">
        <v>36</v>
      </c>
    </row>
    <row r="3556" spans="1:25" x14ac:dyDescent="0.25">
      <c r="A3556" t="s">
        <v>5275</v>
      </c>
      <c r="B3556" t="s">
        <v>5276</v>
      </c>
      <c r="C3556" t="s">
        <v>73</v>
      </c>
      <c r="D3556" t="s">
        <v>55</v>
      </c>
      <c r="E3556" t="s">
        <v>27</v>
      </c>
      <c r="F3556" s="1" t="s">
        <v>15610</v>
      </c>
      <c r="G3556">
        <v>273</v>
      </c>
      <c r="H3556" t="s">
        <v>29</v>
      </c>
      <c r="I3556">
        <v>1329</v>
      </c>
      <c r="J3556">
        <v>523.67999999999995</v>
      </c>
      <c r="K3556">
        <f>Passenger_Data[[#This Row],[Price_USD]]*1</f>
        <v>523.67999999999995</v>
      </c>
      <c r="L3556">
        <v>35</v>
      </c>
      <c r="M3556" t="s">
        <v>40</v>
      </c>
      <c r="N3556" t="s">
        <v>41</v>
      </c>
      <c r="O3556" t="s">
        <v>32</v>
      </c>
      <c r="P3556" t="s">
        <v>33</v>
      </c>
      <c r="Q3556">
        <v>2</v>
      </c>
      <c r="R3556" t="s">
        <v>65</v>
      </c>
      <c r="S3556" t="s">
        <v>35</v>
      </c>
      <c r="T3556">
        <v>7.9</v>
      </c>
      <c r="U3556">
        <v>1</v>
      </c>
      <c r="V3556">
        <v>40</v>
      </c>
      <c r="W3556">
        <v>0</v>
      </c>
      <c r="X3556">
        <v>0</v>
      </c>
      <c r="Y3556" t="s">
        <v>36</v>
      </c>
    </row>
    <row r="3557" spans="1:25" x14ac:dyDescent="0.25">
      <c r="A3557" t="s">
        <v>5277</v>
      </c>
      <c r="B3557" t="s">
        <v>5278</v>
      </c>
      <c r="C3557" t="s">
        <v>48</v>
      </c>
      <c r="D3557" t="s">
        <v>55</v>
      </c>
      <c r="E3557" t="s">
        <v>28</v>
      </c>
      <c r="F3557" s="1" t="s">
        <v>15611</v>
      </c>
      <c r="G3557">
        <v>99</v>
      </c>
      <c r="H3557" t="s">
        <v>86</v>
      </c>
      <c r="I3557">
        <v>1083</v>
      </c>
      <c r="J3557">
        <v>483.68</v>
      </c>
      <c r="K3557">
        <f>Passenger_Data[[#This Row],[Price_USD]]*1</f>
        <v>483.68</v>
      </c>
      <c r="L3557">
        <v>31</v>
      </c>
      <c r="M3557" t="s">
        <v>30</v>
      </c>
      <c r="N3557" t="s">
        <v>31</v>
      </c>
      <c r="O3557" t="s">
        <v>56</v>
      </c>
      <c r="P3557" t="s">
        <v>83</v>
      </c>
      <c r="Q3557">
        <v>2</v>
      </c>
      <c r="R3557" t="s">
        <v>65</v>
      </c>
      <c r="S3557" t="s">
        <v>61</v>
      </c>
      <c r="T3557">
        <v>6</v>
      </c>
      <c r="U3557">
        <v>2</v>
      </c>
      <c r="V3557">
        <v>33</v>
      </c>
      <c r="W3557">
        <v>0</v>
      </c>
      <c r="X3557">
        <v>0</v>
      </c>
      <c r="Y3557" t="s">
        <v>77</v>
      </c>
    </row>
    <row r="3558" spans="1:25" x14ac:dyDescent="0.25">
      <c r="A3558" t="s">
        <v>5279</v>
      </c>
      <c r="B3558" t="s">
        <v>2880</v>
      </c>
      <c r="C3558" t="s">
        <v>48</v>
      </c>
      <c r="D3558" t="s">
        <v>64</v>
      </c>
      <c r="E3558" t="s">
        <v>49</v>
      </c>
      <c r="F3558" s="1" t="s">
        <v>15612</v>
      </c>
      <c r="G3558">
        <v>231</v>
      </c>
      <c r="H3558" t="s">
        <v>108</v>
      </c>
      <c r="I3558">
        <v>1066</v>
      </c>
      <c r="J3558">
        <v>254.54</v>
      </c>
      <c r="K3558">
        <f>Passenger_Data[[#This Row],[Price_USD]]*1</f>
        <v>254.54</v>
      </c>
      <c r="L3558">
        <v>21</v>
      </c>
      <c r="M3558" t="s">
        <v>40</v>
      </c>
      <c r="N3558" t="s">
        <v>41</v>
      </c>
      <c r="O3558" t="s">
        <v>32</v>
      </c>
      <c r="P3558" t="s">
        <v>83</v>
      </c>
      <c r="Q3558">
        <v>1</v>
      </c>
      <c r="R3558" t="s">
        <v>65</v>
      </c>
      <c r="S3558" t="s">
        <v>68</v>
      </c>
      <c r="T3558">
        <v>7.7</v>
      </c>
      <c r="U3558">
        <v>4</v>
      </c>
      <c r="V3558">
        <v>42</v>
      </c>
      <c r="W3558">
        <v>0</v>
      </c>
      <c r="X3558">
        <v>0</v>
      </c>
      <c r="Y3558" t="s">
        <v>77</v>
      </c>
    </row>
    <row r="3559" spans="1:25" x14ac:dyDescent="0.25">
      <c r="A3559" t="s">
        <v>5280</v>
      </c>
      <c r="B3559" t="s">
        <v>1607</v>
      </c>
      <c r="C3559" t="s">
        <v>73</v>
      </c>
      <c r="D3559" t="s">
        <v>59</v>
      </c>
      <c r="E3559" t="s">
        <v>55</v>
      </c>
      <c r="F3559" s="1" t="s">
        <v>15613</v>
      </c>
      <c r="G3559">
        <v>226</v>
      </c>
      <c r="H3559" t="s">
        <v>29</v>
      </c>
      <c r="I3559">
        <v>1205</v>
      </c>
      <c r="J3559">
        <v>196.28</v>
      </c>
      <c r="K3559">
        <f>Passenger_Data[[#This Row],[Price_USD]]*1</f>
        <v>196.28</v>
      </c>
      <c r="L3559">
        <v>27</v>
      </c>
      <c r="M3559" t="s">
        <v>30</v>
      </c>
      <c r="N3559" t="s">
        <v>41</v>
      </c>
      <c r="O3559" t="s">
        <v>42</v>
      </c>
      <c r="P3559" t="s">
        <v>50</v>
      </c>
      <c r="Q3559">
        <v>1</v>
      </c>
      <c r="R3559" t="s">
        <v>65</v>
      </c>
      <c r="S3559" t="s">
        <v>61</v>
      </c>
      <c r="T3559">
        <v>7</v>
      </c>
      <c r="U3559">
        <v>9</v>
      </c>
      <c r="V3559">
        <v>23</v>
      </c>
      <c r="W3559">
        <v>0</v>
      </c>
      <c r="X3559">
        <v>0</v>
      </c>
      <c r="Y3559" t="s">
        <v>36</v>
      </c>
    </row>
    <row r="3560" spans="1:25" x14ac:dyDescent="0.25">
      <c r="A3560" t="s">
        <v>5281</v>
      </c>
      <c r="B3560" t="s">
        <v>2399</v>
      </c>
      <c r="C3560" t="s">
        <v>73</v>
      </c>
      <c r="D3560" t="s">
        <v>64</v>
      </c>
      <c r="E3560" t="s">
        <v>27</v>
      </c>
      <c r="F3560" s="1" t="s">
        <v>15614</v>
      </c>
      <c r="G3560">
        <v>221</v>
      </c>
      <c r="H3560" t="s">
        <v>29</v>
      </c>
      <c r="I3560">
        <v>1213</v>
      </c>
      <c r="J3560">
        <v>512.41999999999996</v>
      </c>
      <c r="K3560">
        <f>Passenger_Data[[#This Row],[Price_USD]]*1</f>
        <v>512.41999999999996</v>
      </c>
      <c r="L3560">
        <v>42</v>
      </c>
      <c r="M3560" t="s">
        <v>30</v>
      </c>
      <c r="N3560" t="s">
        <v>41</v>
      </c>
      <c r="O3560" t="s">
        <v>32</v>
      </c>
      <c r="P3560" t="s">
        <v>33</v>
      </c>
      <c r="Q3560">
        <v>0</v>
      </c>
      <c r="R3560" t="s">
        <v>65</v>
      </c>
      <c r="S3560" t="s">
        <v>44</v>
      </c>
      <c r="T3560">
        <v>7.1</v>
      </c>
      <c r="U3560">
        <v>9</v>
      </c>
      <c r="V3560">
        <v>51</v>
      </c>
      <c r="W3560">
        <v>0</v>
      </c>
      <c r="X3560">
        <v>0</v>
      </c>
      <c r="Y3560" t="s">
        <v>45</v>
      </c>
    </row>
    <row r="3561" spans="1:25" x14ac:dyDescent="0.25">
      <c r="A3561" t="s">
        <v>5282</v>
      </c>
      <c r="B3561" t="s">
        <v>2726</v>
      </c>
      <c r="C3561" t="s">
        <v>73</v>
      </c>
      <c r="D3561" t="s">
        <v>49</v>
      </c>
      <c r="E3561" t="s">
        <v>39</v>
      </c>
      <c r="F3561" s="1" t="s">
        <v>15615</v>
      </c>
      <c r="G3561">
        <v>196</v>
      </c>
      <c r="H3561" t="s">
        <v>29</v>
      </c>
      <c r="I3561">
        <v>1235</v>
      </c>
      <c r="J3561">
        <v>201.28</v>
      </c>
      <c r="K3561">
        <f>Passenger_Data[[#This Row],[Price_USD]]*1</f>
        <v>201.28</v>
      </c>
      <c r="L3561">
        <v>36</v>
      </c>
      <c r="M3561" t="s">
        <v>30</v>
      </c>
      <c r="N3561" t="s">
        <v>31</v>
      </c>
      <c r="O3561" t="s">
        <v>56</v>
      </c>
      <c r="P3561" t="s">
        <v>264</v>
      </c>
      <c r="Q3561">
        <v>2</v>
      </c>
      <c r="R3561" t="s">
        <v>51</v>
      </c>
      <c r="S3561" t="s">
        <v>61</v>
      </c>
      <c r="T3561">
        <v>5.6</v>
      </c>
      <c r="U3561">
        <v>8</v>
      </c>
      <c r="V3561">
        <v>110</v>
      </c>
      <c r="W3561">
        <v>0</v>
      </c>
      <c r="X3561">
        <v>0</v>
      </c>
      <c r="Y3561" t="s">
        <v>77</v>
      </c>
    </row>
    <row r="3562" spans="1:25" x14ac:dyDescent="0.25">
      <c r="A3562" t="s">
        <v>5283</v>
      </c>
      <c r="B3562" t="s">
        <v>474</v>
      </c>
      <c r="C3562" t="s">
        <v>26</v>
      </c>
      <c r="D3562" t="s">
        <v>55</v>
      </c>
      <c r="E3562" t="s">
        <v>28</v>
      </c>
      <c r="F3562" s="1" t="s">
        <v>15616</v>
      </c>
      <c r="G3562">
        <v>129</v>
      </c>
      <c r="H3562" t="s">
        <v>29</v>
      </c>
      <c r="I3562">
        <v>1732</v>
      </c>
      <c r="J3562">
        <v>493.04</v>
      </c>
      <c r="K3562">
        <f>Passenger_Data[[#This Row],[Price_USD]]*1</f>
        <v>493.04</v>
      </c>
      <c r="L3562">
        <v>62</v>
      </c>
      <c r="M3562" t="s">
        <v>30</v>
      </c>
      <c r="N3562" t="s">
        <v>41</v>
      </c>
      <c r="O3562" t="s">
        <v>32</v>
      </c>
      <c r="P3562" t="s">
        <v>50</v>
      </c>
      <c r="Q3562">
        <v>1</v>
      </c>
      <c r="R3562" t="s">
        <v>51</v>
      </c>
      <c r="S3562" t="s">
        <v>44</v>
      </c>
      <c r="T3562">
        <v>8.9</v>
      </c>
      <c r="U3562">
        <v>0</v>
      </c>
      <c r="V3562">
        <v>26</v>
      </c>
      <c r="W3562">
        <v>0</v>
      </c>
      <c r="X3562">
        <v>1</v>
      </c>
      <c r="Y3562" t="s">
        <v>45</v>
      </c>
    </row>
    <row r="3563" spans="1:25" x14ac:dyDescent="0.25">
      <c r="A3563" t="s">
        <v>5284</v>
      </c>
      <c r="B3563" t="s">
        <v>445</v>
      </c>
      <c r="C3563" t="s">
        <v>48</v>
      </c>
      <c r="D3563" t="s">
        <v>76</v>
      </c>
      <c r="E3563" t="s">
        <v>39</v>
      </c>
      <c r="F3563" s="1" t="s">
        <v>15617</v>
      </c>
      <c r="G3563">
        <v>208</v>
      </c>
      <c r="H3563" t="s">
        <v>108</v>
      </c>
      <c r="I3563">
        <v>1159</v>
      </c>
      <c r="J3563">
        <v>357.4</v>
      </c>
      <c r="K3563">
        <f>Passenger_Data[[#This Row],[Price_USD]]*1</f>
        <v>357.4</v>
      </c>
      <c r="L3563">
        <v>46</v>
      </c>
      <c r="M3563" t="s">
        <v>30</v>
      </c>
      <c r="N3563" t="s">
        <v>31</v>
      </c>
      <c r="O3563" t="s">
        <v>33</v>
      </c>
      <c r="P3563" t="s">
        <v>50</v>
      </c>
      <c r="Q3563">
        <v>1</v>
      </c>
      <c r="R3563" t="s">
        <v>65</v>
      </c>
      <c r="S3563" t="s">
        <v>68</v>
      </c>
      <c r="T3563">
        <v>4.4000000000000004</v>
      </c>
      <c r="U3563">
        <v>5</v>
      </c>
      <c r="V3563">
        <v>3</v>
      </c>
      <c r="W3563">
        <v>0</v>
      </c>
      <c r="X3563">
        <v>0</v>
      </c>
      <c r="Y3563" t="s">
        <v>36</v>
      </c>
    </row>
    <row r="3564" spans="1:25" x14ac:dyDescent="0.25">
      <c r="A3564" t="s">
        <v>5285</v>
      </c>
      <c r="B3564" t="s">
        <v>2123</v>
      </c>
      <c r="C3564" t="s">
        <v>54</v>
      </c>
      <c r="D3564" t="s">
        <v>55</v>
      </c>
      <c r="E3564" t="s">
        <v>76</v>
      </c>
      <c r="F3564" s="1" t="s">
        <v>15618</v>
      </c>
      <c r="G3564">
        <v>246</v>
      </c>
      <c r="H3564" t="s">
        <v>29</v>
      </c>
      <c r="I3564">
        <v>979</v>
      </c>
      <c r="J3564">
        <v>281.99</v>
      </c>
      <c r="K3564">
        <f>Passenger_Data[[#This Row],[Price_USD]]*1</f>
        <v>281.99</v>
      </c>
      <c r="L3564">
        <v>46</v>
      </c>
      <c r="M3564" t="s">
        <v>30</v>
      </c>
      <c r="N3564" t="s">
        <v>41</v>
      </c>
      <c r="O3564" t="s">
        <v>32</v>
      </c>
      <c r="P3564" t="s">
        <v>33</v>
      </c>
      <c r="Q3564">
        <v>1</v>
      </c>
      <c r="R3564" t="s">
        <v>51</v>
      </c>
      <c r="S3564" t="s">
        <v>44</v>
      </c>
      <c r="T3564">
        <v>9.6</v>
      </c>
      <c r="U3564">
        <v>1</v>
      </c>
      <c r="V3564">
        <v>67</v>
      </c>
      <c r="W3564">
        <v>0</v>
      </c>
      <c r="X3564">
        <v>0</v>
      </c>
      <c r="Y3564" t="s">
        <v>45</v>
      </c>
    </row>
    <row r="3565" spans="1:25" x14ac:dyDescent="0.25">
      <c r="A3565" t="s">
        <v>5286</v>
      </c>
      <c r="B3565" t="s">
        <v>5287</v>
      </c>
      <c r="C3565" t="s">
        <v>73</v>
      </c>
      <c r="D3565" t="s">
        <v>27</v>
      </c>
      <c r="E3565" t="s">
        <v>49</v>
      </c>
      <c r="F3565" s="1" t="s">
        <v>15619</v>
      </c>
      <c r="G3565">
        <v>188</v>
      </c>
      <c r="H3565" t="s">
        <v>29</v>
      </c>
      <c r="I3565">
        <v>1415</v>
      </c>
      <c r="J3565">
        <v>406.7</v>
      </c>
      <c r="K3565">
        <f>Passenger_Data[[#This Row],[Price_USD]]*1</f>
        <v>406.7</v>
      </c>
      <c r="L3565">
        <v>31</v>
      </c>
      <c r="M3565" t="s">
        <v>30</v>
      </c>
      <c r="N3565" t="s">
        <v>31</v>
      </c>
      <c r="O3565" t="s">
        <v>56</v>
      </c>
      <c r="P3565" t="s">
        <v>83</v>
      </c>
      <c r="Q3565">
        <v>1</v>
      </c>
      <c r="R3565" t="s">
        <v>43</v>
      </c>
      <c r="S3565" t="s">
        <v>61</v>
      </c>
      <c r="T3565">
        <v>8.1999999999999993</v>
      </c>
      <c r="U3565">
        <v>0</v>
      </c>
      <c r="V3565">
        <v>34</v>
      </c>
      <c r="W3565">
        <v>0</v>
      </c>
      <c r="X3565">
        <v>1</v>
      </c>
      <c r="Y3565" t="s">
        <v>77</v>
      </c>
    </row>
    <row r="3566" spans="1:25" x14ac:dyDescent="0.25">
      <c r="A3566" t="s">
        <v>5288</v>
      </c>
      <c r="B3566" t="s">
        <v>2674</v>
      </c>
      <c r="C3566" t="s">
        <v>73</v>
      </c>
      <c r="D3566" t="s">
        <v>27</v>
      </c>
      <c r="E3566" t="s">
        <v>64</v>
      </c>
      <c r="F3566" s="1" t="s">
        <v>15620</v>
      </c>
      <c r="G3566">
        <v>137</v>
      </c>
      <c r="H3566" t="s">
        <v>29</v>
      </c>
      <c r="I3566">
        <v>1456</v>
      </c>
      <c r="J3566">
        <v>328.6</v>
      </c>
      <c r="K3566">
        <f>Passenger_Data[[#This Row],[Price_USD]]*1</f>
        <v>328.6</v>
      </c>
      <c r="L3566">
        <v>62</v>
      </c>
      <c r="M3566" t="s">
        <v>40</v>
      </c>
      <c r="N3566" t="s">
        <v>60</v>
      </c>
      <c r="O3566" t="s">
        <v>42</v>
      </c>
      <c r="P3566" t="s">
        <v>50</v>
      </c>
      <c r="Q3566">
        <v>1</v>
      </c>
      <c r="R3566" t="s">
        <v>51</v>
      </c>
      <c r="S3566" t="s">
        <v>61</v>
      </c>
      <c r="T3566">
        <v>5</v>
      </c>
      <c r="U3566">
        <v>1</v>
      </c>
      <c r="V3566">
        <v>70</v>
      </c>
      <c r="W3566">
        <v>0</v>
      </c>
      <c r="X3566">
        <v>1</v>
      </c>
      <c r="Y3566" t="s">
        <v>45</v>
      </c>
    </row>
    <row r="3567" spans="1:25" x14ac:dyDescent="0.25">
      <c r="A3567" t="s">
        <v>5289</v>
      </c>
      <c r="B3567" t="s">
        <v>5290</v>
      </c>
      <c r="C3567" t="s">
        <v>82</v>
      </c>
      <c r="D3567" t="s">
        <v>28</v>
      </c>
      <c r="E3567" t="s">
        <v>76</v>
      </c>
      <c r="F3567" s="1" t="s">
        <v>15621</v>
      </c>
      <c r="G3567">
        <v>200</v>
      </c>
      <c r="H3567" t="s">
        <v>29</v>
      </c>
      <c r="I3567">
        <v>868</v>
      </c>
      <c r="J3567">
        <v>251.97</v>
      </c>
      <c r="K3567">
        <f>Passenger_Data[[#This Row],[Price_USD]]*1</f>
        <v>251.97</v>
      </c>
      <c r="L3567">
        <v>47</v>
      </c>
      <c r="M3567" t="s">
        <v>40</v>
      </c>
      <c r="N3567" t="s">
        <v>31</v>
      </c>
      <c r="O3567" t="s">
        <v>32</v>
      </c>
      <c r="P3567" t="s">
        <v>50</v>
      </c>
      <c r="Q3567">
        <v>3</v>
      </c>
      <c r="R3567" t="s">
        <v>65</v>
      </c>
      <c r="S3567" t="s">
        <v>35</v>
      </c>
      <c r="T3567">
        <v>9.6</v>
      </c>
      <c r="U3567">
        <v>0</v>
      </c>
      <c r="V3567">
        <v>70</v>
      </c>
      <c r="W3567">
        <v>0</v>
      </c>
      <c r="X3567">
        <v>0</v>
      </c>
      <c r="Y3567" t="s">
        <v>45</v>
      </c>
    </row>
    <row r="3568" spans="1:25" x14ac:dyDescent="0.25">
      <c r="A3568" t="s">
        <v>5291</v>
      </c>
      <c r="B3568" t="s">
        <v>2603</v>
      </c>
      <c r="C3568" t="s">
        <v>26</v>
      </c>
      <c r="D3568" t="s">
        <v>59</v>
      </c>
      <c r="E3568" t="s">
        <v>64</v>
      </c>
      <c r="F3568" s="1" t="s">
        <v>15622</v>
      </c>
      <c r="G3568">
        <v>123</v>
      </c>
      <c r="H3568" t="s">
        <v>29</v>
      </c>
      <c r="I3568">
        <v>1386</v>
      </c>
      <c r="J3568">
        <v>181.96</v>
      </c>
      <c r="K3568">
        <f>Passenger_Data[[#This Row],[Price_USD]]*1</f>
        <v>181.96</v>
      </c>
      <c r="L3568">
        <v>42</v>
      </c>
      <c r="M3568" t="s">
        <v>30</v>
      </c>
      <c r="N3568" t="s">
        <v>31</v>
      </c>
      <c r="O3568" t="s">
        <v>32</v>
      </c>
      <c r="P3568" t="s">
        <v>50</v>
      </c>
      <c r="Q3568">
        <v>0</v>
      </c>
      <c r="R3568" t="s">
        <v>65</v>
      </c>
      <c r="S3568" t="s">
        <v>44</v>
      </c>
      <c r="T3568">
        <v>8.1999999999999993</v>
      </c>
      <c r="U3568">
        <v>3</v>
      </c>
      <c r="V3568">
        <v>34</v>
      </c>
      <c r="W3568">
        <v>0</v>
      </c>
      <c r="X3568">
        <v>0</v>
      </c>
      <c r="Y3568" t="s">
        <v>36</v>
      </c>
    </row>
    <row r="3569" spans="1:25" x14ac:dyDescent="0.25">
      <c r="A3569" t="s">
        <v>5292</v>
      </c>
      <c r="B3569" t="s">
        <v>126</v>
      </c>
      <c r="C3569" t="s">
        <v>73</v>
      </c>
      <c r="D3569" t="s">
        <v>49</v>
      </c>
      <c r="E3569" t="s">
        <v>28</v>
      </c>
      <c r="F3569" s="1" t="s">
        <v>15623</v>
      </c>
      <c r="G3569">
        <v>98</v>
      </c>
      <c r="H3569" t="s">
        <v>29</v>
      </c>
      <c r="I3569">
        <v>1360</v>
      </c>
      <c r="J3569">
        <v>190.71</v>
      </c>
      <c r="K3569">
        <f>Passenger_Data[[#This Row],[Price_USD]]*1</f>
        <v>190.71</v>
      </c>
      <c r="L3569">
        <v>73</v>
      </c>
      <c r="M3569" t="s">
        <v>40</v>
      </c>
      <c r="N3569" t="s">
        <v>60</v>
      </c>
      <c r="O3569" t="s">
        <v>32</v>
      </c>
      <c r="P3569" t="s">
        <v>50</v>
      </c>
      <c r="Q3569">
        <v>1</v>
      </c>
      <c r="R3569" t="s">
        <v>43</v>
      </c>
      <c r="S3569" t="s">
        <v>68</v>
      </c>
      <c r="T3569">
        <v>5.5</v>
      </c>
      <c r="U3569">
        <v>1</v>
      </c>
      <c r="V3569">
        <v>79</v>
      </c>
      <c r="W3569">
        <v>0</v>
      </c>
      <c r="X3569">
        <v>0</v>
      </c>
      <c r="Y3569" t="s">
        <v>77</v>
      </c>
    </row>
    <row r="3570" spans="1:25" x14ac:dyDescent="0.25">
      <c r="A3570" t="s">
        <v>5293</v>
      </c>
      <c r="B3570" t="s">
        <v>1658</v>
      </c>
      <c r="C3570" t="s">
        <v>48</v>
      </c>
      <c r="D3570" t="s">
        <v>59</v>
      </c>
      <c r="E3570" t="s">
        <v>49</v>
      </c>
      <c r="F3570" s="1" t="s">
        <v>15624</v>
      </c>
      <c r="G3570">
        <v>104</v>
      </c>
      <c r="H3570" t="s">
        <v>29</v>
      </c>
      <c r="I3570">
        <v>741</v>
      </c>
      <c r="J3570">
        <v>93.19</v>
      </c>
      <c r="K3570">
        <f>Passenger_Data[[#This Row],[Price_USD]]*1</f>
        <v>93.19</v>
      </c>
      <c r="L3570">
        <v>69</v>
      </c>
      <c r="M3570" t="s">
        <v>40</v>
      </c>
      <c r="N3570" t="s">
        <v>41</v>
      </c>
      <c r="O3570" t="s">
        <v>32</v>
      </c>
      <c r="P3570" t="s">
        <v>50</v>
      </c>
      <c r="Q3570">
        <v>0</v>
      </c>
      <c r="R3570" t="s">
        <v>65</v>
      </c>
      <c r="S3570" t="s">
        <v>61</v>
      </c>
      <c r="T3570">
        <v>8.6</v>
      </c>
      <c r="U3570">
        <v>2</v>
      </c>
      <c r="V3570">
        <v>31</v>
      </c>
      <c r="W3570">
        <v>0</v>
      </c>
      <c r="X3570">
        <v>0</v>
      </c>
      <c r="Y3570" t="s">
        <v>45</v>
      </c>
    </row>
    <row r="3571" spans="1:25" x14ac:dyDescent="0.25">
      <c r="A3571" t="s">
        <v>5294</v>
      </c>
      <c r="B3571" t="s">
        <v>3544</v>
      </c>
      <c r="C3571" t="s">
        <v>82</v>
      </c>
      <c r="D3571" t="s">
        <v>27</v>
      </c>
      <c r="E3571" t="s">
        <v>49</v>
      </c>
      <c r="F3571" s="1" t="s">
        <v>15625</v>
      </c>
      <c r="G3571">
        <v>202</v>
      </c>
      <c r="H3571" t="s">
        <v>29</v>
      </c>
      <c r="I3571">
        <v>865</v>
      </c>
      <c r="J3571">
        <v>185.64</v>
      </c>
      <c r="K3571">
        <f>Passenger_Data[[#This Row],[Price_USD]]*1</f>
        <v>185.64</v>
      </c>
      <c r="L3571">
        <v>25</v>
      </c>
      <c r="M3571" t="s">
        <v>30</v>
      </c>
      <c r="N3571" t="s">
        <v>31</v>
      </c>
      <c r="O3571" t="s">
        <v>42</v>
      </c>
      <c r="P3571" t="s">
        <v>50</v>
      </c>
      <c r="Q3571">
        <v>1</v>
      </c>
      <c r="R3571" t="s">
        <v>65</v>
      </c>
      <c r="S3571" t="s">
        <v>61</v>
      </c>
      <c r="T3571">
        <v>6.6</v>
      </c>
      <c r="U3571">
        <v>3</v>
      </c>
      <c r="V3571">
        <v>41</v>
      </c>
      <c r="W3571">
        <v>0</v>
      </c>
      <c r="X3571">
        <v>1</v>
      </c>
      <c r="Y3571" t="s">
        <v>36</v>
      </c>
    </row>
    <row r="3572" spans="1:25" x14ac:dyDescent="0.25">
      <c r="A3572" t="s">
        <v>5295</v>
      </c>
      <c r="B3572" t="s">
        <v>2612</v>
      </c>
      <c r="C3572" t="s">
        <v>73</v>
      </c>
      <c r="D3572" t="s">
        <v>49</v>
      </c>
      <c r="E3572" t="s">
        <v>27</v>
      </c>
      <c r="F3572" s="1" t="s">
        <v>15626</v>
      </c>
      <c r="G3572">
        <v>180</v>
      </c>
      <c r="H3572" t="s">
        <v>86</v>
      </c>
      <c r="I3572">
        <v>1122</v>
      </c>
      <c r="J3572">
        <v>278.07</v>
      </c>
      <c r="K3572">
        <f>Passenger_Data[[#This Row],[Price_USD]]*1</f>
        <v>278.07</v>
      </c>
      <c r="L3572">
        <v>54</v>
      </c>
      <c r="M3572" t="s">
        <v>30</v>
      </c>
      <c r="N3572" t="s">
        <v>60</v>
      </c>
      <c r="O3572" t="s">
        <v>33</v>
      </c>
      <c r="P3572" t="s">
        <v>50</v>
      </c>
      <c r="Q3572">
        <v>0</v>
      </c>
      <c r="R3572" t="s">
        <v>43</v>
      </c>
      <c r="S3572" t="s">
        <v>35</v>
      </c>
      <c r="T3572">
        <v>4.9000000000000004</v>
      </c>
      <c r="U3572">
        <v>1</v>
      </c>
      <c r="V3572">
        <v>78</v>
      </c>
      <c r="W3572">
        <v>0</v>
      </c>
      <c r="X3572">
        <v>0</v>
      </c>
      <c r="Y3572" t="s">
        <v>45</v>
      </c>
    </row>
    <row r="3573" spans="1:25" x14ac:dyDescent="0.25">
      <c r="A3573" t="s">
        <v>5296</v>
      </c>
      <c r="B3573" t="s">
        <v>2964</v>
      </c>
      <c r="C3573" t="s">
        <v>73</v>
      </c>
      <c r="D3573" t="s">
        <v>59</v>
      </c>
      <c r="E3573" t="s">
        <v>28</v>
      </c>
      <c r="F3573" s="1" t="s">
        <v>15627</v>
      </c>
      <c r="G3573">
        <v>163</v>
      </c>
      <c r="H3573" t="s">
        <v>29</v>
      </c>
      <c r="I3573">
        <v>1394</v>
      </c>
      <c r="J3573">
        <v>377.44</v>
      </c>
      <c r="K3573">
        <f>Passenger_Data[[#This Row],[Price_USD]]*1</f>
        <v>377.44</v>
      </c>
      <c r="L3573">
        <v>40</v>
      </c>
      <c r="M3573" t="s">
        <v>30</v>
      </c>
      <c r="N3573" t="s">
        <v>41</v>
      </c>
      <c r="O3573" t="s">
        <v>32</v>
      </c>
      <c r="P3573" t="s">
        <v>33</v>
      </c>
      <c r="Q3573">
        <v>0</v>
      </c>
      <c r="R3573" t="s">
        <v>65</v>
      </c>
      <c r="S3573" t="s">
        <v>68</v>
      </c>
      <c r="T3573">
        <v>4.9000000000000004</v>
      </c>
      <c r="U3573">
        <v>24</v>
      </c>
      <c r="V3573">
        <v>39</v>
      </c>
      <c r="W3573">
        <v>0</v>
      </c>
      <c r="X3573">
        <v>1</v>
      </c>
      <c r="Y3573" t="s">
        <v>36</v>
      </c>
    </row>
    <row r="3574" spans="1:25" x14ac:dyDescent="0.25">
      <c r="A3574" t="s">
        <v>5297</v>
      </c>
      <c r="B3574" t="s">
        <v>2691</v>
      </c>
      <c r="C3574" t="s">
        <v>54</v>
      </c>
      <c r="D3574" t="s">
        <v>49</v>
      </c>
      <c r="E3574" t="s">
        <v>39</v>
      </c>
      <c r="F3574" s="1" t="s">
        <v>15628</v>
      </c>
      <c r="G3574">
        <v>246</v>
      </c>
      <c r="H3574" t="s">
        <v>29</v>
      </c>
      <c r="I3574">
        <v>1349</v>
      </c>
      <c r="J3574">
        <v>276.64999999999998</v>
      </c>
      <c r="K3574">
        <f>Passenger_Data[[#This Row],[Price_USD]]*1</f>
        <v>276.64999999999998</v>
      </c>
      <c r="L3574">
        <v>57</v>
      </c>
      <c r="M3574" t="s">
        <v>30</v>
      </c>
      <c r="N3574" t="s">
        <v>60</v>
      </c>
      <c r="O3574" t="s">
        <v>33</v>
      </c>
      <c r="P3574" t="s">
        <v>50</v>
      </c>
      <c r="Q3574">
        <v>2</v>
      </c>
      <c r="R3574" t="s">
        <v>65</v>
      </c>
      <c r="S3574" t="s">
        <v>35</v>
      </c>
      <c r="T3574">
        <v>7.9</v>
      </c>
      <c r="U3574">
        <v>1</v>
      </c>
      <c r="V3574">
        <v>114</v>
      </c>
      <c r="W3574">
        <v>0</v>
      </c>
      <c r="X3574">
        <v>0</v>
      </c>
      <c r="Y3574" t="s">
        <v>45</v>
      </c>
    </row>
    <row r="3575" spans="1:25" x14ac:dyDescent="0.25">
      <c r="A3575" t="s">
        <v>5298</v>
      </c>
      <c r="B3575" t="s">
        <v>2267</v>
      </c>
      <c r="C3575" t="s">
        <v>48</v>
      </c>
      <c r="D3575" t="s">
        <v>64</v>
      </c>
      <c r="E3575" t="s">
        <v>39</v>
      </c>
      <c r="F3575" s="1" t="s">
        <v>15629</v>
      </c>
      <c r="G3575">
        <v>113</v>
      </c>
      <c r="H3575" t="s">
        <v>108</v>
      </c>
      <c r="I3575">
        <v>1676</v>
      </c>
      <c r="J3575">
        <v>322.16000000000003</v>
      </c>
      <c r="K3575">
        <f>Passenger_Data[[#This Row],[Price_USD]]*1</f>
        <v>322.16000000000003</v>
      </c>
      <c r="L3575">
        <v>51</v>
      </c>
      <c r="M3575" t="s">
        <v>40</v>
      </c>
      <c r="N3575" t="s">
        <v>31</v>
      </c>
      <c r="O3575" t="s">
        <v>33</v>
      </c>
      <c r="P3575" t="s">
        <v>50</v>
      </c>
      <c r="Q3575">
        <v>0</v>
      </c>
      <c r="R3575" t="s">
        <v>65</v>
      </c>
      <c r="S3575" t="s">
        <v>61</v>
      </c>
      <c r="T3575">
        <v>8</v>
      </c>
      <c r="U3575">
        <v>2</v>
      </c>
      <c r="V3575">
        <v>105</v>
      </c>
      <c r="W3575">
        <v>0</v>
      </c>
      <c r="X3575">
        <v>0</v>
      </c>
      <c r="Y3575" t="s">
        <v>36</v>
      </c>
    </row>
    <row r="3576" spans="1:25" x14ac:dyDescent="0.25">
      <c r="A3576" t="s">
        <v>5299</v>
      </c>
      <c r="B3576" t="s">
        <v>3110</v>
      </c>
      <c r="C3576" t="s">
        <v>26</v>
      </c>
      <c r="D3576" t="s">
        <v>27</v>
      </c>
      <c r="E3576" t="s">
        <v>39</v>
      </c>
      <c r="F3576" s="1" t="s">
        <v>15630</v>
      </c>
      <c r="G3576">
        <v>127</v>
      </c>
      <c r="H3576" t="s">
        <v>29</v>
      </c>
      <c r="I3576">
        <v>1173</v>
      </c>
      <c r="J3576">
        <v>430.59</v>
      </c>
      <c r="K3576">
        <f>Passenger_Data[[#This Row],[Price_USD]]*1</f>
        <v>430.59</v>
      </c>
      <c r="L3576">
        <v>39</v>
      </c>
      <c r="M3576" t="s">
        <v>40</v>
      </c>
      <c r="N3576" t="s">
        <v>31</v>
      </c>
      <c r="O3576" t="s">
        <v>32</v>
      </c>
      <c r="P3576" t="s">
        <v>83</v>
      </c>
      <c r="Q3576">
        <v>1</v>
      </c>
      <c r="R3576" t="s">
        <v>34</v>
      </c>
      <c r="S3576" t="s">
        <v>61</v>
      </c>
      <c r="T3576">
        <v>6.5</v>
      </c>
      <c r="U3576">
        <v>8</v>
      </c>
      <c r="V3576">
        <v>78</v>
      </c>
      <c r="W3576">
        <v>0</v>
      </c>
      <c r="X3576">
        <v>0</v>
      </c>
      <c r="Y3576" t="s">
        <v>45</v>
      </c>
    </row>
    <row r="3577" spans="1:25" x14ac:dyDescent="0.25">
      <c r="A3577" t="s">
        <v>5300</v>
      </c>
      <c r="B3577" t="s">
        <v>5301</v>
      </c>
      <c r="C3577" t="s">
        <v>73</v>
      </c>
      <c r="D3577" t="s">
        <v>64</v>
      </c>
      <c r="E3577" t="s">
        <v>64</v>
      </c>
      <c r="F3577" s="1" t="s">
        <v>15631</v>
      </c>
      <c r="G3577">
        <v>204</v>
      </c>
      <c r="H3577" t="s">
        <v>29</v>
      </c>
      <c r="I3577">
        <v>954</v>
      </c>
      <c r="J3577">
        <v>394.9</v>
      </c>
      <c r="K3577">
        <f>Passenger_Data[[#This Row],[Price_USD]]*1</f>
        <v>394.9</v>
      </c>
      <c r="L3577">
        <v>21</v>
      </c>
      <c r="M3577" t="s">
        <v>30</v>
      </c>
      <c r="N3577" t="s">
        <v>41</v>
      </c>
      <c r="O3577" t="s">
        <v>42</v>
      </c>
      <c r="P3577" t="s">
        <v>83</v>
      </c>
      <c r="Q3577">
        <v>3</v>
      </c>
      <c r="R3577" t="s">
        <v>43</v>
      </c>
      <c r="S3577" t="s">
        <v>35</v>
      </c>
      <c r="T3577">
        <v>7.9</v>
      </c>
      <c r="U3577">
        <v>7</v>
      </c>
      <c r="V3577">
        <v>74</v>
      </c>
      <c r="W3577">
        <v>0</v>
      </c>
      <c r="X3577">
        <v>0</v>
      </c>
      <c r="Y3577" t="s">
        <v>36</v>
      </c>
    </row>
    <row r="3578" spans="1:25" x14ac:dyDescent="0.25">
      <c r="A3578" t="s">
        <v>5302</v>
      </c>
      <c r="B3578" t="s">
        <v>1468</v>
      </c>
      <c r="C3578" t="s">
        <v>48</v>
      </c>
      <c r="D3578" t="s">
        <v>28</v>
      </c>
      <c r="E3578" t="s">
        <v>28</v>
      </c>
      <c r="F3578" s="1" t="s">
        <v>15632</v>
      </c>
      <c r="G3578">
        <v>193</v>
      </c>
      <c r="H3578" t="s">
        <v>29</v>
      </c>
      <c r="I3578">
        <v>1666</v>
      </c>
      <c r="J3578">
        <v>510.97</v>
      </c>
      <c r="K3578">
        <f>Passenger_Data[[#This Row],[Price_USD]]*1</f>
        <v>510.97</v>
      </c>
      <c r="L3578">
        <v>74</v>
      </c>
      <c r="M3578" t="s">
        <v>40</v>
      </c>
      <c r="N3578" t="s">
        <v>41</v>
      </c>
      <c r="O3578" t="s">
        <v>56</v>
      </c>
      <c r="P3578" t="s">
        <v>50</v>
      </c>
      <c r="Q3578">
        <v>1</v>
      </c>
      <c r="R3578" t="s">
        <v>51</v>
      </c>
      <c r="S3578" t="s">
        <v>44</v>
      </c>
      <c r="T3578">
        <v>8.1</v>
      </c>
      <c r="U3578">
        <v>5</v>
      </c>
      <c r="V3578">
        <v>38</v>
      </c>
      <c r="W3578">
        <v>0</v>
      </c>
      <c r="X3578">
        <v>0</v>
      </c>
      <c r="Y3578" t="s">
        <v>45</v>
      </c>
    </row>
    <row r="3579" spans="1:25" x14ac:dyDescent="0.25">
      <c r="A3579" t="s">
        <v>5303</v>
      </c>
      <c r="B3579" t="s">
        <v>1472</v>
      </c>
      <c r="C3579" t="s">
        <v>54</v>
      </c>
      <c r="D3579" t="s">
        <v>64</v>
      </c>
      <c r="E3579" t="s">
        <v>59</v>
      </c>
      <c r="F3579" s="1" t="s">
        <v>15633</v>
      </c>
      <c r="G3579">
        <v>301</v>
      </c>
      <c r="H3579" t="s">
        <v>29</v>
      </c>
      <c r="I3579">
        <v>1178</v>
      </c>
      <c r="J3579">
        <v>360.83</v>
      </c>
      <c r="K3579">
        <f>Passenger_Data[[#This Row],[Price_USD]]*1</f>
        <v>360.83</v>
      </c>
      <c r="L3579">
        <v>42</v>
      </c>
      <c r="M3579" t="s">
        <v>30</v>
      </c>
      <c r="N3579" t="s">
        <v>41</v>
      </c>
      <c r="O3579" t="s">
        <v>33</v>
      </c>
      <c r="P3579" t="s">
        <v>83</v>
      </c>
      <c r="Q3579">
        <v>0</v>
      </c>
      <c r="R3579" t="s">
        <v>51</v>
      </c>
      <c r="S3579" t="s">
        <v>44</v>
      </c>
      <c r="T3579">
        <v>6.7</v>
      </c>
      <c r="U3579">
        <v>0</v>
      </c>
      <c r="V3579">
        <v>118</v>
      </c>
      <c r="W3579">
        <v>1</v>
      </c>
      <c r="X3579">
        <v>0</v>
      </c>
      <c r="Y3579" t="s">
        <v>77</v>
      </c>
    </row>
    <row r="3580" spans="1:25" x14ac:dyDescent="0.25">
      <c r="A3580" t="s">
        <v>5304</v>
      </c>
      <c r="B3580" t="s">
        <v>5004</v>
      </c>
      <c r="C3580" t="s">
        <v>82</v>
      </c>
      <c r="D3580" t="s">
        <v>27</v>
      </c>
      <c r="E3580" t="s">
        <v>28</v>
      </c>
      <c r="F3580" s="1" t="s">
        <v>15634</v>
      </c>
      <c r="G3580">
        <v>234</v>
      </c>
      <c r="H3580" t="s">
        <v>29</v>
      </c>
      <c r="I3580">
        <v>888</v>
      </c>
      <c r="J3580">
        <v>419.3</v>
      </c>
      <c r="K3580">
        <f>Passenger_Data[[#This Row],[Price_USD]]*1</f>
        <v>419.3</v>
      </c>
      <c r="L3580">
        <v>23</v>
      </c>
      <c r="M3580" t="s">
        <v>30</v>
      </c>
      <c r="N3580" t="s">
        <v>41</v>
      </c>
      <c r="O3580" t="s">
        <v>32</v>
      </c>
      <c r="P3580" t="s">
        <v>50</v>
      </c>
      <c r="Q3580">
        <v>1</v>
      </c>
      <c r="R3580" t="s">
        <v>51</v>
      </c>
      <c r="S3580" t="s">
        <v>35</v>
      </c>
      <c r="T3580">
        <v>5.6</v>
      </c>
      <c r="U3580">
        <v>20</v>
      </c>
      <c r="V3580">
        <v>27</v>
      </c>
      <c r="W3580">
        <v>0</v>
      </c>
      <c r="X3580">
        <v>0</v>
      </c>
      <c r="Y3580" t="s">
        <v>45</v>
      </c>
    </row>
    <row r="3581" spans="1:25" x14ac:dyDescent="0.25">
      <c r="A3581" t="s">
        <v>5305</v>
      </c>
      <c r="B3581" t="s">
        <v>1142</v>
      </c>
      <c r="C3581" t="s">
        <v>48</v>
      </c>
      <c r="D3581" t="s">
        <v>27</v>
      </c>
      <c r="E3581" t="s">
        <v>76</v>
      </c>
      <c r="F3581" s="1" t="s">
        <v>15635</v>
      </c>
      <c r="G3581">
        <v>106</v>
      </c>
      <c r="H3581" t="s">
        <v>108</v>
      </c>
      <c r="I3581">
        <v>631</v>
      </c>
      <c r="J3581">
        <v>389.11</v>
      </c>
      <c r="K3581">
        <f>Passenger_Data[[#This Row],[Price_USD]]*1</f>
        <v>389.11</v>
      </c>
      <c r="L3581">
        <v>34</v>
      </c>
      <c r="M3581" t="s">
        <v>30</v>
      </c>
      <c r="N3581" t="s">
        <v>41</v>
      </c>
      <c r="O3581" t="s">
        <v>42</v>
      </c>
      <c r="P3581" t="s">
        <v>50</v>
      </c>
      <c r="Q3581">
        <v>0</v>
      </c>
      <c r="R3581" t="s">
        <v>51</v>
      </c>
      <c r="S3581" t="s">
        <v>35</v>
      </c>
      <c r="T3581">
        <v>7.3</v>
      </c>
      <c r="U3581">
        <v>13</v>
      </c>
      <c r="V3581">
        <v>37</v>
      </c>
      <c r="W3581">
        <v>0</v>
      </c>
      <c r="X3581">
        <v>0</v>
      </c>
      <c r="Y3581" t="s">
        <v>36</v>
      </c>
    </row>
    <row r="3582" spans="1:25" x14ac:dyDescent="0.25">
      <c r="A3582" t="s">
        <v>5306</v>
      </c>
      <c r="B3582" t="s">
        <v>247</v>
      </c>
      <c r="C3582" t="s">
        <v>73</v>
      </c>
      <c r="D3582" t="s">
        <v>39</v>
      </c>
      <c r="E3582" t="s">
        <v>55</v>
      </c>
      <c r="F3582" s="1" t="s">
        <v>15636</v>
      </c>
      <c r="G3582">
        <v>268</v>
      </c>
      <c r="H3582" t="s">
        <v>108</v>
      </c>
      <c r="I3582">
        <v>1138</v>
      </c>
      <c r="J3582">
        <v>338.12</v>
      </c>
      <c r="K3582">
        <f>Passenger_Data[[#This Row],[Price_USD]]*1</f>
        <v>338.12</v>
      </c>
      <c r="L3582">
        <v>54</v>
      </c>
      <c r="M3582" t="s">
        <v>40</v>
      </c>
      <c r="N3582" t="s">
        <v>31</v>
      </c>
      <c r="O3582" t="s">
        <v>56</v>
      </c>
      <c r="P3582" t="s">
        <v>50</v>
      </c>
      <c r="Q3582">
        <v>1</v>
      </c>
      <c r="R3582" t="s">
        <v>51</v>
      </c>
      <c r="S3582" t="s">
        <v>44</v>
      </c>
      <c r="T3582">
        <v>8.6999999999999993</v>
      </c>
      <c r="U3582">
        <v>12</v>
      </c>
      <c r="V3582">
        <v>101</v>
      </c>
      <c r="W3582">
        <v>0</v>
      </c>
      <c r="X3582">
        <v>0</v>
      </c>
      <c r="Y3582" t="s">
        <v>77</v>
      </c>
    </row>
    <row r="3583" spans="1:25" x14ac:dyDescent="0.25">
      <c r="A3583" t="s">
        <v>5307</v>
      </c>
      <c r="B3583" t="s">
        <v>5169</v>
      </c>
      <c r="C3583" t="s">
        <v>26</v>
      </c>
      <c r="D3583" t="s">
        <v>27</v>
      </c>
      <c r="E3583" t="s">
        <v>49</v>
      </c>
      <c r="F3583" s="1" t="s">
        <v>15637</v>
      </c>
      <c r="G3583">
        <v>115</v>
      </c>
      <c r="H3583" t="s">
        <v>29</v>
      </c>
      <c r="I3583">
        <v>2054</v>
      </c>
      <c r="J3583">
        <v>327.29000000000002</v>
      </c>
      <c r="K3583">
        <f>Passenger_Data[[#This Row],[Price_USD]]*1</f>
        <v>327.29000000000002</v>
      </c>
      <c r="L3583">
        <v>45</v>
      </c>
      <c r="M3583" t="s">
        <v>40</v>
      </c>
      <c r="N3583" t="s">
        <v>41</v>
      </c>
      <c r="O3583" t="s">
        <v>32</v>
      </c>
      <c r="P3583" t="s">
        <v>33</v>
      </c>
      <c r="Q3583">
        <v>2</v>
      </c>
      <c r="R3583" t="s">
        <v>65</v>
      </c>
      <c r="S3583" t="s">
        <v>35</v>
      </c>
      <c r="T3583">
        <v>7.6</v>
      </c>
      <c r="U3583">
        <v>1</v>
      </c>
      <c r="V3583">
        <v>99</v>
      </c>
      <c r="W3583">
        <v>0</v>
      </c>
      <c r="X3583">
        <v>1</v>
      </c>
      <c r="Y3583" t="s">
        <v>36</v>
      </c>
    </row>
    <row r="3584" spans="1:25" x14ac:dyDescent="0.25">
      <c r="A3584" t="s">
        <v>5308</v>
      </c>
      <c r="B3584" t="s">
        <v>5309</v>
      </c>
      <c r="C3584" t="s">
        <v>73</v>
      </c>
      <c r="D3584" t="s">
        <v>76</v>
      </c>
      <c r="E3584" t="s">
        <v>28</v>
      </c>
      <c r="F3584" s="1" t="s">
        <v>15638</v>
      </c>
      <c r="G3584">
        <v>217</v>
      </c>
      <c r="H3584" t="s">
        <v>29</v>
      </c>
      <c r="I3584">
        <v>1277</v>
      </c>
      <c r="J3584">
        <v>299.51</v>
      </c>
      <c r="K3584">
        <f>Passenger_Data[[#This Row],[Price_USD]]*1</f>
        <v>299.51</v>
      </c>
      <c r="L3584">
        <v>79</v>
      </c>
      <c r="M3584" t="s">
        <v>30</v>
      </c>
      <c r="N3584" t="s">
        <v>41</v>
      </c>
      <c r="O3584" t="s">
        <v>56</v>
      </c>
      <c r="P3584" t="s">
        <v>50</v>
      </c>
      <c r="Q3584">
        <v>1</v>
      </c>
      <c r="R3584" t="s">
        <v>51</v>
      </c>
      <c r="S3584" t="s">
        <v>68</v>
      </c>
      <c r="T3584">
        <v>5.8</v>
      </c>
      <c r="U3584">
        <v>24</v>
      </c>
      <c r="V3584">
        <v>12</v>
      </c>
      <c r="W3584">
        <v>0</v>
      </c>
      <c r="X3584">
        <v>0</v>
      </c>
      <c r="Y3584" t="s">
        <v>77</v>
      </c>
    </row>
    <row r="3585" spans="1:25" x14ac:dyDescent="0.25">
      <c r="A3585" t="s">
        <v>5310</v>
      </c>
      <c r="B3585" t="s">
        <v>2099</v>
      </c>
      <c r="C3585" t="s">
        <v>26</v>
      </c>
      <c r="D3585" t="s">
        <v>59</v>
      </c>
      <c r="E3585" t="s">
        <v>55</v>
      </c>
      <c r="F3585" s="1" t="s">
        <v>15639</v>
      </c>
      <c r="G3585">
        <v>255</v>
      </c>
      <c r="H3585" t="s">
        <v>86</v>
      </c>
      <c r="I3585">
        <v>842</v>
      </c>
      <c r="J3585">
        <v>299.73</v>
      </c>
      <c r="K3585">
        <f>Passenger_Data[[#This Row],[Price_USD]]*1</f>
        <v>299.73</v>
      </c>
      <c r="L3585">
        <v>74</v>
      </c>
      <c r="M3585" t="s">
        <v>30</v>
      </c>
      <c r="N3585" t="s">
        <v>31</v>
      </c>
      <c r="O3585" t="s">
        <v>33</v>
      </c>
      <c r="P3585" t="s">
        <v>50</v>
      </c>
      <c r="Q3585">
        <v>0</v>
      </c>
      <c r="R3585" t="s">
        <v>51</v>
      </c>
      <c r="S3585" t="s">
        <v>61</v>
      </c>
      <c r="T3585">
        <v>8.1</v>
      </c>
      <c r="U3585">
        <v>25</v>
      </c>
      <c r="V3585">
        <v>107</v>
      </c>
      <c r="W3585">
        <v>0</v>
      </c>
      <c r="X3585">
        <v>0</v>
      </c>
      <c r="Y3585" t="s">
        <v>45</v>
      </c>
    </row>
    <row r="3586" spans="1:25" x14ac:dyDescent="0.25">
      <c r="A3586" t="s">
        <v>5311</v>
      </c>
      <c r="B3586" t="s">
        <v>2131</v>
      </c>
      <c r="C3586" t="s">
        <v>26</v>
      </c>
      <c r="D3586" t="s">
        <v>59</v>
      </c>
      <c r="E3586" t="s">
        <v>64</v>
      </c>
      <c r="F3586" s="1" t="s">
        <v>15640</v>
      </c>
      <c r="G3586">
        <v>256</v>
      </c>
      <c r="H3586" t="s">
        <v>29</v>
      </c>
      <c r="I3586">
        <v>668</v>
      </c>
      <c r="J3586">
        <v>355.51</v>
      </c>
      <c r="K3586">
        <f>Passenger_Data[[#This Row],[Price_USD]]*1</f>
        <v>355.51</v>
      </c>
      <c r="L3586">
        <v>53</v>
      </c>
      <c r="M3586" t="s">
        <v>30</v>
      </c>
      <c r="N3586" t="s">
        <v>60</v>
      </c>
      <c r="O3586" t="s">
        <v>32</v>
      </c>
      <c r="P3586" t="s">
        <v>50</v>
      </c>
      <c r="Q3586">
        <v>2</v>
      </c>
      <c r="R3586" t="s">
        <v>51</v>
      </c>
      <c r="S3586" t="s">
        <v>44</v>
      </c>
      <c r="T3586">
        <v>6.4</v>
      </c>
      <c r="U3586">
        <v>2</v>
      </c>
      <c r="V3586">
        <v>59</v>
      </c>
      <c r="W3586">
        <v>0</v>
      </c>
      <c r="X3586">
        <v>0</v>
      </c>
      <c r="Y3586" t="s">
        <v>36</v>
      </c>
    </row>
    <row r="3587" spans="1:25" x14ac:dyDescent="0.25">
      <c r="A3587" t="s">
        <v>5312</v>
      </c>
      <c r="B3587" t="s">
        <v>5313</v>
      </c>
      <c r="C3587" t="s">
        <v>73</v>
      </c>
      <c r="D3587" t="s">
        <v>55</v>
      </c>
      <c r="E3587" t="s">
        <v>76</v>
      </c>
      <c r="F3587" s="1" t="s">
        <v>15641</v>
      </c>
      <c r="G3587">
        <v>223</v>
      </c>
      <c r="H3587" t="s">
        <v>29</v>
      </c>
      <c r="I3587">
        <v>1230</v>
      </c>
      <c r="J3587">
        <v>315.08999999999997</v>
      </c>
      <c r="K3587">
        <f>Passenger_Data[[#This Row],[Price_USD]]*1</f>
        <v>315.08999999999997</v>
      </c>
      <c r="L3587">
        <v>31</v>
      </c>
      <c r="M3587" t="s">
        <v>30</v>
      </c>
      <c r="N3587" t="s">
        <v>60</v>
      </c>
      <c r="O3587" t="s">
        <v>32</v>
      </c>
      <c r="P3587" t="s">
        <v>50</v>
      </c>
      <c r="Q3587">
        <v>1</v>
      </c>
      <c r="R3587" t="s">
        <v>51</v>
      </c>
      <c r="S3587" t="s">
        <v>35</v>
      </c>
      <c r="T3587">
        <v>8.1999999999999993</v>
      </c>
      <c r="U3587">
        <v>22</v>
      </c>
      <c r="V3587">
        <v>13</v>
      </c>
      <c r="W3587">
        <v>0</v>
      </c>
      <c r="X3587">
        <v>0</v>
      </c>
      <c r="Y3587" t="s">
        <v>77</v>
      </c>
    </row>
    <row r="3588" spans="1:25" x14ac:dyDescent="0.25">
      <c r="A3588" t="s">
        <v>5314</v>
      </c>
      <c r="B3588" t="s">
        <v>1198</v>
      </c>
      <c r="C3588" t="s">
        <v>48</v>
      </c>
      <c r="D3588" t="s">
        <v>59</v>
      </c>
      <c r="E3588" t="s">
        <v>64</v>
      </c>
      <c r="F3588" s="1" t="s">
        <v>15642</v>
      </c>
      <c r="G3588">
        <v>218</v>
      </c>
      <c r="H3588" t="s">
        <v>29</v>
      </c>
      <c r="I3588">
        <v>1725</v>
      </c>
      <c r="J3588">
        <v>319.93</v>
      </c>
      <c r="K3588">
        <f>Passenger_Data[[#This Row],[Price_USD]]*1</f>
        <v>319.93</v>
      </c>
      <c r="L3588">
        <v>60</v>
      </c>
      <c r="M3588" t="s">
        <v>30</v>
      </c>
      <c r="N3588" t="s">
        <v>41</v>
      </c>
      <c r="O3588" t="s">
        <v>33</v>
      </c>
      <c r="P3588" t="s">
        <v>50</v>
      </c>
      <c r="Q3588">
        <v>1</v>
      </c>
      <c r="R3588" t="s">
        <v>51</v>
      </c>
      <c r="S3588" t="s">
        <v>44</v>
      </c>
      <c r="T3588">
        <v>7.4</v>
      </c>
      <c r="U3588">
        <v>19</v>
      </c>
      <c r="V3588">
        <v>92</v>
      </c>
      <c r="W3588">
        <v>0</v>
      </c>
      <c r="X3588">
        <v>0</v>
      </c>
      <c r="Y3588" t="s">
        <v>77</v>
      </c>
    </row>
    <row r="3589" spans="1:25" x14ac:dyDescent="0.25">
      <c r="A3589" t="s">
        <v>5315</v>
      </c>
      <c r="B3589" t="s">
        <v>1066</v>
      </c>
      <c r="C3589" t="s">
        <v>54</v>
      </c>
      <c r="D3589" t="s">
        <v>27</v>
      </c>
      <c r="E3589" t="s">
        <v>59</v>
      </c>
      <c r="F3589" s="1" t="s">
        <v>15643</v>
      </c>
      <c r="G3589">
        <v>264</v>
      </c>
      <c r="H3589" t="s">
        <v>29</v>
      </c>
      <c r="I3589">
        <v>1343</v>
      </c>
      <c r="J3589">
        <v>138.63999999999999</v>
      </c>
      <c r="K3589">
        <f>Passenger_Data[[#This Row],[Price_USD]]*1</f>
        <v>138.63999999999999</v>
      </c>
      <c r="L3589">
        <v>50</v>
      </c>
      <c r="M3589" t="s">
        <v>30</v>
      </c>
      <c r="N3589" t="s">
        <v>31</v>
      </c>
      <c r="O3589" t="s">
        <v>32</v>
      </c>
      <c r="P3589" t="s">
        <v>50</v>
      </c>
      <c r="Q3589">
        <v>1</v>
      </c>
      <c r="R3589" t="s">
        <v>43</v>
      </c>
      <c r="S3589" t="s">
        <v>61</v>
      </c>
      <c r="T3589">
        <v>6.6</v>
      </c>
      <c r="U3589">
        <v>1</v>
      </c>
      <c r="V3589">
        <v>113</v>
      </c>
      <c r="W3589">
        <v>0</v>
      </c>
      <c r="X3589">
        <v>0</v>
      </c>
      <c r="Y3589" t="s">
        <v>36</v>
      </c>
    </row>
    <row r="3590" spans="1:25" x14ac:dyDescent="0.25">
      <c r="A3590" t="s">
        <v>5316</v>
      </c>
      <c r="B3590" t="s">
        <v>1363</v>
      </c>
      <c r="C3590" t="s">
        <v>26</v>
      </c>
      <c r="D3590" t="s">
        <v>59</v>
      </c>
      <c r="E3590" t="s">
        <v>49</v>
      </c>
      <c r="F3590" s="1" t="s">
        <v>15644</v>
      </c>
      <c r="G3590">
        <v>183</v>
      </c>
      <c r="H3590" t="s">
        <v>29</v>
      </c>
      <c r="I3590">
        <v>1124</v>
      </c>
      <c r="J3590">
        <v>260.16000000000003</v>
      </c>
      <c r="K3590">
        <f>Passenger_Data[[#This Row],[Price_USD]]*1</f>
        <v>260.16000000000003</v>
      </c>
      <c r="L3590">
        <v>53</v>
      </c>
      <c r="M3590" t="s">
        <v>40</v>
      </c>
      <c r="N3590" t="s">
        <v>31</v>
      </c>
      <c r="O3590" t="s">
        <v>32</v>
      </c>
      <c r="P3590" t="s">
        <v>50</v>
      </c>
      <c r="Q3590">
        <v>3</v>
      </c>
      <c r="R3590" t="s">
        <v>65</v>
      </c>
      <c r="S3590" t="s">
        <v>61</v>
      </c>
      <c r="T3590">
        <v>7.3</v>
      </c>
      <c r="U3590">
        <v>0</v>
      </c>
      <c r="V3590">
        <v>2</v>
      </c>
      <c r="W3590">
        <v>0</v>
      </c>
      <c r="X3590">
        <v>0</v>
      </c>
      <c r="Y3590" t="s">
        <v>77</v>
      </c>
    </row>
    <row r="3591" spans="1:25" x14ac:dyDescent="0.25">
      <c r="A3591" t="s">
        <v>5317</v>
      </c>
      <c r="B3591" t="s">
        <v>2198</v>
      </c>
      <c r="C3591" t="s">
        <v>73</v>
      </c>
      <c r="D3591" t="s">
        <v>59</v>
      </c>
      <c r="E3591" t="s">
        <v>39</v>
      </c>
      <c r="F3591" s="1" t="s">
        <v>15645</v>
      </c>
      <c r="G3591">
        <v>238</v>
      </c>
      <c r="H3591" t="s">
        <v>29</v>
      </c>
      <c r="I3591">
        <v>1247</v>
      </c>
      <c r="J3591">
        <v>281.27</v>
      </c>
      <c r="K3591">
        <f>Passenger_Data[[#This Row],[Price_USD]]*1</f>
        <v>281.27</v>
      </c>
      <c r="L3591">
        <v>20</v>
      </c>
      <c r="M3591" t="s">
        <v>30</v>
      </c>
      <c r="N3591" t="s">
        <v>60</v>
      </c>
      <c r="O3591" t="s">
        <v>33</v>
      </c>
      <c r="P3591" t="s">
        <v>83</v>
      </c>
      <c r="Q3591">
        <v>2</v>
      </c>
      <c r="R3591" t="s">
        <v>43</v>
      </c>
      <c r="S3591" t="s">
        <v>68</v>
      </c>
      <c r="T3591">
        <v>7.2</v>
      </c>
      <c r="U3591">
        <v>8</v>
      </c>
      <c r="V3591">
        <v>42</v>
      </c>
      <c r="W3591">
        <v>0</v>
      </c>
      <c r="X3591">
        <v>0</v>
      </c>
      <c r="Y3591" t="s">
        <v>45</v>
      </c>
    </row>
    <row r="3592" spans="1:25" x14ac:dyDescent="0.25">
      <c r="A3592" t="s">
        <v>5318</v>
      </c>
      <c r="B3592" t="s">
        <v>5319</v>
      </c>
      <c r="C3592" t="s">
        <v>82</v>
      </c>
      <c r="D3592" t="s">
        <v>49</v>
      </c>
      <c r="E3592" t="s">
        <v>55</v>
      </c>
      <c r="F3592" s="1" t="s">
        <v>15646</v>
      </c>
      <c r="G3592">
        <v>253</v>
      </c>
      <c r="H3592" t="s">
        <v>29</v>
      </c>
      <c r="I3592">
        <v>1174</v>
      </c>
      <c r="J3592">
        <v>370.76</v>
      </c>
      <c r="K3592">
        <f>Passenger_Data[[#This Row],[Price_USD]]*1</f>
        <v>370.76</v>
      </c>
      <c r="L3592">
        <v>72</v>
      </c>
      <c r="M3592" t="s">
        <v>30</v>
      </c>
      <c r="N3592" t="s">
        <v>60</v>
      </c>
      <c r="O3592" t="s">
        <v>32</v>
      </c>
      <c r="P3592" t="s">
        <v>50</v>
      </c>
      <c r="Q3592">
        <v>0</v>
      </c>
      <c r="R3592" t="s">
        <v>51</v>
      </c>
      <c r="S3592" t="s">
        <v>44</v>
      </c>
      <c r="T3592">
        <v>4.4000000000000004</v>
      </c>
      <c r="U3592">
        <v>1</v>
      </c>
      <c r="V3592">
        <v>35</v>
      </c>
      <c r="W3592">
        <v>0</v>
      </c>
      <c r="X3592">
        <v>0</v>
      </c>
      <c r="Y3592" t="s">
        <v>77</v>
      </c>
    </row>
    <row r="3593" spans="1:25" x14ac:dyDescent="0.25">
      <c r="A3593" t="s">
        <v>5320</v>
      </c>
      <c r="B3593" t="s">
        <v>3116</v>
      </c>
      <c r="C3593" t="s">
        <v>48</v>
      </c>
      <c r="D3593" t="s">
        <v>59</v>
      </c>
      <c r="E3593" t="s">
        <v>27</v>
      </c>
      <c r="F3593" s="1" t="s">
        <v>15647</v>
      </c>
      <c r="G3593">
        <v>212</v>
      </c>
      <c r="H3593" t="s">
        <v>29</v>
      </c>
      <c r="I3593">
        <v>1080</v>
      </c>
      <c r="J3593">
        <v>460.77</v>
      </c>
      <c r="K3593">
        <f>Passenger_Data[[#This Row],[Price_USD]]*1</f>
        <v>460.77</v>
      </c>
      <c r="L3593">
        <v>37</v>
      </c>
      <c r="M3593" t="s">
        <v>30</v>
      </c>
      <c r="N3593" t="s">
        <v>41</v>
      </c>
      <c r="O3593" t="s">
        <v>32</v>
      </c>
      <c r="P3593" t="s">
        <v>33</v>
      </c>
      <c r="Q3593">
        <v>1</v>
      </c>
      <c r="R3593" t="s">
        <v>65</v>
      </c>
      <c r="S3593" t="s">
        <v>61</v>
      </c>
      <c r="T3593">
        <v>7.3</v>
      </c>
      <c r="U3593">
        <v>15</v>
      </c>
      <c r="V3593">
        <v>78</v>
      </c>
      <c r="W3593">
        <v>0</v>
      </c>
      <c r="X3593">
        <v>0</v>
      </c>
      <c r="Y3593" t="s">
        <v>36</v>
      </c>
    </row>
    <row r="3594" spans="1:25" x14ac:dyDescent="0.25">
      <c r="A3594" t="s">
        <v>5321</v>
      </c>
      <c r="B3594" t="s">
        <v>3513</v>
      </c>
      <c r="C3594" t="s">
        <v>82</v>
      </c>
      <c r="D3594" t="s">
        <v>28</v>
      </c>
      <c r="E3594" t="s">
        <v>64</v>
      </c>
      <c r="F3594" s="1" t="s">
        <v>15648</v>
      </c>
      <c r="G3594">
        <v>118</v>
      </c>
      <c r="H3594" t="s">
        <v>29</v>
      </c>
      <c r="I3594">
        <v>1248</v>
      </c>
      <c r="J3594">
        <v>345.46</v>
      </c>
      <c r="K3594">
        <f>Passenger_Data[[#This Row],[Price_USD]]*1</f>
        <v>345.46</v>
      </c>
      <c r="L3594">
        <v>58</v>
      </c>
      <c r="M3594" t="s">
        <v>30</v>
      </c>
      <c r="N3594" t="s">
        <v>60</v>
      </c>
      <c r="O3594" t="s">
        <v>42</v>
      </c>
      <c r="P3594" t="s">
        <v>50</v>
      </c>
      <c r="Q3594">
        <v>2</v>
      </c>
      <c r="R3594" t="s">
        <v>65</v>
      </c>
      <c r="S3594" t="s">
        <v>68</v>
      </c>
      <c r="T3594">
        <v>3.6</v>
      </c>
      <c r="U3594">
        <v>14</v>
      </c>
      <c r="V3594">
        <v>7</v>
      </c>
      <c r="W3594">
        <v>1</v>
      </c>
      <c r="X3594">
        <v>0</v>
      </c>
      <c r="Y3594" t="s">
        <v>45</v>
      </c>
    </row>
    <row r="3595" spans="1:25" x14ac:dyDescent="0.25">
      <c r="A3595" t="s">
        <v>5322</v>
      </c>
      <c r="B3595" t="s">
        <v>5323</v>
      </c>
      <c r="C3595" t="s">
        <v>54</v>
      </c>
      <c r="D3595" t="s">
        <v>27</v>
      </c>
      <c r="E3595" t="s">
        <v>64</v>
      </c>
      <c r="F3595" s="1" t="s">
        <v>15649</v>
      </c>
      <c r="G3595">
        <v>257</v>
      </c>
      <c r="H3595" t="s">
        <v>29</v>
      </c>
      <c r="I3595">
        <v>1153</v>
      </c>
      <c r="J3595">
        <v>558.62</v>
      </c>
      <c r="K3595">
        <f>Passenger_Data[[#This Row],[Price_USD]]*1</f>
        <v>558.62</v>
      </c>
      <c r="L3595">
        <v>64</v>
      </c>
      <c r="M3595" t="s">
        <v>30</v>
      </c>
      <c r="N3595" t="s">
        <v>31</v>
      </c>
      <c r="O3595" t="s">
        <v>32</v>
      </c>
      <c r="P3595" t="s">
        <v>33</v>
      </c>
      <c r="Q3595">
        <v>3</v>
      </c>
      <c r="R3595" t="s">
        <v>34</v>
      </c>
      <c r="S3595" t="s">
        <v>44</v>
      </c>
      <c r="T3595">
        <v>8</v>
      </c>
      <c r="U3595">
        <v>16</v>
      </c>
      <c r="V3595">
        <v>81</v>
      </c>
      <c r="W3595">
        <v>0</v>
      </c>
      <c r="X3595">
        <v>0</v>
      </c>
      <c r="Y3595" t="s">
        <v>36</v>
      </c>
    </row>
    <row r="3596" spans="1:25" x14ac:dyDescent="0.25">
      <c r="A3596" t="s">
        <v>5324</v>
      </c>
      <c r="B3596" t="s">
        <v>1122</v>
      </c>
      <c r="C3596" t="s">
        <v>26</v>
      </c>
      <c r="D3596" t="s">
        <v>39</v>
      </c>
      <c r="E3596" t="s">
        <v>64</v>
      </c>
      <c r="F3596" s="1" t="s">
        <v>15650</v>
      </c>
      <c r="G3596">
        <v>277</v>
      </c>
      <c r="H3596" t="s">
        <v>29</v>
      </c>
      <c r="I3596">
        <v>887</v>
      </c>
      <c r="J3596">
        <v>404.42</v>
      </c>
      <c r="K3596">
        <f>Passenger_Data[[#This Row],[Price_USD]]*1</f>
        <v>404.42</v>
      </c>
      <c r="L3596">
        <v>74</v>
      </c>
      <c r="M3596" t="s">
        <v>30</v>
      </c>
      <c r="N3596" t="s">
        <v>41</v>
      </c>
      <c r="O3596" t="s">
        <v>32</v>
      </c>
      <c r="P3596" t="s">
        <v>83</v>
      </c>
      <c r="Q3596">
        <v>0</v>
      </c>
      <c r="R3596" t="s">
        <v>65</v>
      </c>
      <c r="S3596" t="s">
        <v>35</v>
      </c>
      <c r="T3596">
        <v>5.5</v>
      </c>
      <c r="U3596">
        <v>1</v>
      </c>
      <c r="V3596">
        <v>69</v>
      </c>
      <c r="W3596">
        <v>0</v>
      </c>
      <c r="X3596">
        <v>0</v>
      </c>
      <c r="Y3596" t="s">
        <v>45</v>
      </c>
    </row>
    <row r="3597" spans="1:25" x14ac:dyDescent="0.25">
      <c r="A3597" t="s">
        <v>5325</v>
      </c>
      <c r="B3597" t="s">
        <v>2440</v>
      </c>
      <c r="C3597" t="s">
        <v>26</v>
      </c>
      <c r="D3597" t="s">
        <v>59</v>
      </c>
      <c r="E3597" t="s">
        <v>28</v>
      </c>
      <c r="F3597" s="1" t="s">
        <v>15651</v>
      </c>
      <c r="G3597">
        <v>149</v>
      </c>
      <c r="H3597" t="s">
        <v>29</v>
      </c>
      <c r="I3597">
        <v>1171</v>
      </c>
      <c r="J3597">
        <v>431.09</v>
      </c>
      <c r="K3597">
        <f>Passenger_Data[[#This Row],[Price_USD]]*1</f>
        <v>431.09</v>
      </c>
      <c r="L3597">
        <v>74</v>
      </c>
      <c r="M3597" t="s">
        <v>30</v>
      </c>
      <c r="N3597" t="s">
        <v>60</v>
      </c>
      <c r="O3597" t="s">
        <v>33</v>
      </c>
      <c r="P3597" t="s">
        <v>33</v>
      </c>
      <c r="Q3597">
        <v>1</v>
      </c>
      <c r="R3597" t="s">
        <v>51</v>
      </c>
      <c r="S3597" t="s">
        <v>61</v>
      </c>
      <c r="T3597">
        <v>8.6</v>
      </c>
      <c r="U3597">
        <v>40</v>
      </c>
      <c r="V3597">
        <v>12</v>
      </c>
      <c r="W3597">
        <v>0</v>
      </c>
      <c r="X3597">
        <v>0</v>
      </c>
      <c r="Y3597" t="s">
        <v>77</v>
      </c>
    </row>
    <row r="3598" spans="1:25" x14ac:dyDescent="0.25">
      <c r="A3598" t="s">
        <v>5326</v>
      </c>
      <c r="B3598" t="s">
        <v>5327</v>
      </c>
      <c r="C3598" t="s">
        <v>82</v>
      </c>
      <c r="D3598" t="s">
        <v>28</v>
      </c>
      <c r="E3598" t="s">
        <v>55</v>
      </c>
      <c r="F3598" s="1" t="s">
        <v>15652</v>
      </c>
      <c r="G3598">
        <v>186</v>
      </c>
      <c r="H3598" t="s">
        <v>29</v>
      </c>
      <c r="I3598">
        <v>1169</v>
      </c>
      <c r="J3598">
        <v>366.21</v>
      </c>
      <c r="K3598">
        <f>Passenger_Data[[#This Row],[Price_USD]]*1</f>
        <v>366.21</v>
      </c>
      <c r="L3598">
        <v>75</v>
      </c>
      <c r="M3598" t="s">
        <v>30</v>
      </c>
      <c r="N3598" t="s">
        <v>41</v>
      </c>
      <c r="O3598" t="s">
        <v>56</v>
      </c>
      <c r="P3598" t="s">
        <v>83</v>
      </c>
      <c r="Q3598">
        <v>2</v>
      </c>
      <c r="R3598" t="s">
        <v>65</v>
      </c>
      <c r="S3598" t="s">
        <v>68</v>
      </c>
      <c r="T3598">
        <v>6.5</v>
      </c>
      <c r="U3598">
        <v>14</v>
      </c>
      <c r="V3598">
        <v>42</v>
      </c>
      <c r="W3598">
        <v>0</v>
      </c>
      <c r="X3598">
        <v>0</v>
      </c>
      <c r="Y3598" t="s">
        <v>45</v>
      </c>
    </row>
    <row r="3599" spans="1:25" x14ac:dyDescent="0.25">
      <c r="A3599" t="s">
        <v>5328</v>
      </c>
      <c r="B3599" t="s">
        <v>3635</v>
      </c>
      <c r="C3599" t="s">
        <v>48</v>
      </c>
      <c r="D3599" t="s">
        <v>28</v>
      </c>
      <c r="E3599" t="s">
        <v>59</v>
      </c>
      <c r="F3599" s="1" t="s">
        <v>15653</v>
      </c>
      <c r="G3599">
        <v>222</v>
      </c>
      <c r="H3599" t="s">
        <v>29</v>
      </c>
      <c r="I3599">
        <v>943</v>
      </c>
      <c r="J3599">
        <v>389.84</v>
      </c>
      <c r="K3599">
        <f>Passenger_Data[[#This Row],[Price_USD]]*1</f>
        <v>389.84</v>
      </c>
      <c r="L3599">
        <v>51</v>
      </c>
      <c r="M3599" t="s">
        <v>40</v>
      </c>
      <c r="N3599" t="s">
        <v>60</v>
      </c>
      <c r="O3599" t="s">
        <v>32</v>
      </c>
      <c r="P3599" t="s">
        <v>50</v>
      </c>
      <c r="Q3599">
        <v>0</v>
      </c>
      <c r="R3599" t="s">
        <v>65</v>
      </c>
      <c r="S3599" t="s">
        <v>35</v>
      </c>
      <c r="T3599">
        <v>7.5</v>
      </c>
      <c r="U3599">
        <v>26</v>
      </c>
      <c r="V3599">
        <v>90</v>
      </c>
      <c r="W3599">
        <v>0</v>
      </c>
      <c r="X3599">
        <v>0</v>
      </c>
      <c r="Y3599" t="s">
        <v>45</v>
      </c>
    </row>
    <row r="3600" spans="1:25" x14ac:dyDescent="0.25">
      <c r="A3600" t="s">
        <v>5329</v>
      </c>
      <c r="B3600" t="s">
        <v>3060</v>
      </c>
      <c r="C3600" t="s">
        <v>54</v>
      </c>
      <c r="D3600" t="s">
        <v>76</v>
      </c>
      <c r="E3600" t="s">
        <v>64</v>
      </c>
      <c r="F3600" s="1" t="s">
        <v>15654</v>
      </c>
      <c r="G3600">
        <v>180</v>
      </c>
      <c r="H3600" t="s">
        <v>86</v>
      </c>
      <c r="I3600">
        <v>1234</v>
      </c>
      <c r="J3600">
        <v>317.13</v>
      </c>
      <c r="K3600">
        <f>Passenger_Data[[#This Row],[Price_USD]]*1</f>
        <v>317.13</v>
      </c>
      <c r="L3600">
        <v>56</v>
      </c>
      <c r="M3600" t="s">
        <v>30</v>
      </c>
      <c r="N3600" t="s">
        <v>31</v>
      </c>
      <c r="O3600" t="s">
        <v>33</v>
      </c>
      <c r="P3600" t="s">
        <v>50</v>
      </c>
      <c r="Q3600">
        <v>0</v>
      </c>
      <c r="R3600" t="s">
        <v>65</v>
      </c>
      <c r="S3600" t="s">
        <v>61</v>
      </c>
      <c r="T3600">
        <v>10</v>
      </c>
      <c r="U3600">
        <v>2</v>
      </c>
      <c r="V3600">
        <v>38</v>
      </c>
      <c r="W3600">
        <v>0</v>
      </c>
      <c r="X3600">
        <v>0</v>
      </c>
      <c r="Y3600" t="s">
        <v>45</v>
      </c>
    </row>
    <row r="3601" spans="1:25" x14ac:dyDescent="0.25">
      <c r="A3601" t="s">
        <v>5330</v>
      </c>
      <c r="B3601" t="s">
        <v>4760</v>
      </c>
      <c r="C3601" t="s">
        <v>26</v>
      </c>
      <c r="D3601" t="s">
        <v>55</v>
      </c>
      <c r="E3601" t="s">
        <v>64</v>
      </c>
      <c r="F3601" s="1" t="s">
        <v>15655</v>
      </c>
      <c r="G3601">
        <v>233</v>
      </c>
      <c r="H3601" t="s">
        <v>86</v>
      </c>
      <c r="I3601">
        <v>1646</v>
      </c>
      <c r="J3601">
        <v>386.2</v>
      </c>
      <c r="K3601">
        <f>Passenger_Data[[#This Row],[Price_USD]]*1</f>
        <v>386.2</v>
      </c>
      <c r="L3601">
        <v>34</v>
      </c>
      <c r="M3601" t="s">
        <v>30</v>
      </c>
      <c r="N3601" t="s">
        <v>41</v>
      </c>
      <c r="O3601" t="s">
        <v>33</v>
      </c>
      <c r="P3601" t="s">
        <v>50</v>
      </c>
      <c r="Q3601">
        <v>3</v>
      </c>
      <c r="R3601" t="s">
        <v>34</v>
      </c>
      <c r="S3601" t="s">
        <v>44</v>
      </c>
      <c r="T3601">
        <v>9.8000000000000007</v>
      </c>
      <c r="U3601">
        <v>1</v>
      </c>
      <c r="V3601">
        <v>0</v>
      </c>
      <c r="W3601">
        <v>0</v>
      </c>
      <c r="X3601">
        <v>0</v>
      </c>
      <c r="Y3601" t="s">
        <v>77</v>
      </c>
    </row>
    <row r="3602" spans="1:25" x14ac:dyDescent="0.25">
      <c r="A3602" t="s">
        <v>5331</v>
      </c>
      <c r="B3602" t="s">
        <v>207</v>
      </c>
      <c r="C3602" t="s">
        <v>82</v>
      </c>
      <c r="D3602" t="s">
        <v>55</v>
      </c>
      <c r="E3602" t="s">
        <v>49</v>
      </c>
      <c r="F3602" s="1" t="s">
        <v>15656</v>
      </c>
      <c r="G3602">
        <v>295</v>
      </c>
      <c r="H3602" t="s">
        <v>29</v>
      </c>
      <c r="I3602">
        <v>1655</v>
      </c>
      <c r="J3602">
        <v>367.04</v>
      </c>
      <c r="K3602">
        <f>Passenger_Data[[#This Row],[Price_USD]]*1</f>
        <v>367.04</v>
      </c>
      <c r="L3602">
        <v>21</v>
      </c>
      <c r="M3602" t="s">
        <v>30</v>
      </c>
      <c r="N3602" t="s">
        <v>31</v>
      </c>
      <c r="O3602" t="s">
        <v>42</v>
      </c>
      <c r="P3602" t="s">
        <v>83</v>
      </c>
      <c r="Q3602">
        <v>2</v>
      </c>
      <c r="R3602" t="s">
        <v>65</v>
      </c>
      <c r="S3602" t="s">
        <v>68</v>
      </c>
      <c r="T3602">
        <v>6.2</v>
      </c>
      <c r="U3602">
        <v>0</v>
      </c>
      <c r="V3602">
        <v>98</v>
      </c>
      <c r="W3602">
        <v>0</v>
      </c>
      <c r="X3602">
        <v>0</v>
      </c>
      <c r="Y3602" t="s">
        <v>77</v>
      </c>
    </row>
    <row r="3603" spans="1:25" x14ac:dyDescent="0.25">
      <c r="A3603" t="s">
        <v>5332</v>
      </c>
      <c r="B3603" t="s">
        <v>134</v>
      </c>
      <c r="C3603" t="s">
        <v>73</v>
      </c>
      <c r="D3603" t="s">
        <v>76</v>
      </c>
      <c r="E3603" t="s">
        <v>55</v>
      </c>
      <c r="F3603" s="1" t="s">
        <v>15657</v>
      </c>
      <c r="G3603">
        <v>203</v>
      </c>
      <c r="H3603" t="s">
        <v>29</v>
      </c>
      <c r="I3603">
        <v>1303</v>
      </c>
      <c r="J3603">
        <v>266.64999999999998</v>
      </c>
      <c r="K3603">
        <f>Passenger_Data[[#This Row],[Price_USD]]*1</f>
        <v>266.64999999999998</v>
      </c>
      <c r="L3603">
        <v>44</v>
      </c>
      <c r="M3603" t="s">
        <v>30</v>
      </c>
      <c r="N3603" t="s">
        <v>31</v>
      </c>
      <c r="O3603" t="s">
        <v>32</v>
      </c>
      <c r="P3603" t="s">
        <v>50</v>
      </c>
      <c r="Q3603">
        <v>2</v>
      </c>
      <c r="R3603" t="s">
        <v>65</v>
      </c>
      <c r="S3603" t="s">
        <v>61</v>
      </c>
      <c r="T3603">
        <v>4.5</v>
      </c>
      <c r="U3603">
        <v>31</v>
      </c>
      <c r="V3603">
        <v>108</v>
      </c>
      <c r="W3603">
        <v>0</v>
      </c>
      <c r="X3603">
        <v>0</v>
      </c>
      <c r="Y3603" t="s">
        <v>36</v>
      </c>
    </row>
    <row r="3604" spans="1:25" x14ac:dyDescent="0.25">
      <c r="A3604" t="s">
        <v>5333</v>
      </c>
      <c r="B3604" t="s">
        <v>825</v>
      </c>
      <c r="C3604" t="s">
        <v>54</v>
      </c>
      <c r="D3604" t="s">
        <v>64</v>
      </c>
      <c r="E3604" t="s">
        <v>76</v>
      </c>
      <c r="F3604" s="1" t="s">
        <v>15658</v>
      </c>
      <c r="G3604">
        <v>129</v>
      </c>
      <c r="H3604" t="s">
        <v>29</v>
      </c>
      <c r="I3604">
        <v>750</v>
      </c>
      <c r="J3604">
        <v>359.86</v>
      </c>
      <c r="K3604">
        <f>Passenger_Data[[#This Row],[Price_USD]]*1</f>
        <v>359.86</v>
      </c>
      <c r="L3604">
        <v>52</v>
      </c>
      <c r="M3604" t="s">
        <v>40</v>
      </c>
      <c r="N3604" t="s">
        <v>41</v>
      </c>
      <c r="O3604" t="s">
        <v>42</v>
      </c>
      <c r="P3604" t="s">
        <v>50</v>
      </c>
      <c r="Q3604">
        <v>3</v>
      </c>
      <c r="R3604" t="s">
        <v>65</v>
      </c>
      <c r="S3604" t="s">
        <v>61</v>
      </c>
      <c r="T3604">
        <v>4.4000000000000004</v>
      </c>
      <c r="U3604">
        <v>30</v>
      </c>
      <c r="V3604">
        <v>65</v>
      </c>
      <c r="W3604">
        <v>0</v>
      </c>
      <c r="X3604">
        <v>0</v>
      </c>
      <c r="Y3604" t="s">
        <v>36</v>
      </c>
    </row>
    <row r="3605" spans="1:25" x14ac:dyDescent="0.25">
      <c r="A3605" t="s">
        <v>5334</v>
      </c>
      <c r="B3605" t="s">
        <v>5335</v>
      </c>
      <c r="C3605" t="s">
        <v>26</v>
      </c>
      <c r="D3605" t="s">
        <v>59</v>
      </c>
      <c r="E3605" t="s">
        <v>28</v>
      </c>
      <c r="F3605" s="1" t="s">
        <v>15659</v>
      </c>
      <c r="G3605">
        <v>164</v>
      </c>
      <c r="H3605" t="s">
        <v>29</v>
      </c>
      <c r="I3605">
        <v>355</v>
      </c>
      <c r="J3605">
        <v>395.66</v>
      </c>
      <c r="K3605">
        <f>Passenger_Data[[#This Row],[Price_USD]]*1</f>
        <v>395.66</v>
      </c>
      <c r="L3605">
        <v>26</v>
      </c>
      <c r="M3605" t="s">
        <v>30</v>
      </c>
      <c r="N3605" t="s">
        <v>41</v>
      </c>
      <c r="O3605" t="s">
        <v>33</v>
      </c>
      <c r="P3605" t="s">
        <v>50</v>
      </c>
      <c r="Q3605">
        <v>0</v>
      </c>
      <c r="R3605" t="s">
        <v>65</v>
      </c>
      <c r="S3605" t="s">
        <v>68</v>
      </c>
      <c r="T3605">
        <v>7.5</v>
      </c>
      <c r="U3605">
        <v>4</v>
      </c>
      <c r="V3605">
        <v>93</v>
      </c>
      <c r="W3605">
        <v>0</v>
      </c>
      <c r="X3605">
        <v>0</v>
      </c>
      <c r="Y3605" t="s">
        <v>77</v>
      </c>
    </row>
    <row r="3606" spans="1:25" x14ac:dyDescent="0.25">
      <c r="A3606" t="s">
        <v>5336</v>
      </c>
      <c r="B3606" t="s">
        <v>1510</v>
      </c>
      <c r="C3606" t="s">
        <v>48</v>
      </c>
      <c r="D3606" t="s">
        <v>27</v>
      </c>
      <c r="E3606" t="s">
        <v>49</v>
      </c>
      <c r="F3606" s="1" t="s">
        <v>15660</v>
      </c>
      <c r="G3606">
        <v>210</v>
      </c>
      <c r="H3606" t="s">
        <v>108</v>
      </c>
      <c r="I3606">
        <v>1291</v>
      </c>
      <c r="J3606">
        <v>438.8</v>
      </c>
      <c r="K3606">
        <f>Passenger_Data[[#This Row],[Price_USD]]*1</f>
        <v>438.8</v>
      </c>
      <c r="L3606">
        <v>31</v>
      </c>
      <c r="M3606" t="s">
        <v>40</v>
      </c>
      <c r="N3606" t="s">
        <v>31</v>
      </c>
      <c r="O3606" t="s">
        <v>32</v>
      </c>
      <c r="P3606" t="s">
        <v>50</v>
      </c>
      <c r="Q3606">
        <v>2</v>
      </c>
      <c r="R3606" t="s">
        <v>51</v>
      </c>
      <c r="S3606" t="s">
        <v>68</v>
      </c>
      <c r="T3606">
        <v>9.3000000000000007</v>
      </c>
      <c r="U3606">
        <v>10</v>
      </c>
      <c r="V3606">
        <v>96</v>
      </c>
      <c r="W3606">
        <v>0</v>
      </c>
      <c r="X3606">
        <v>0</v>
      </c>
      <c r="Y3606" t="s">
        <v>36</v>
      </c>
    </row>
    <row r="3607" spans="1:25" x14ac:dyDescent="0.25">
      <c r="A3607" t="s">
        <v>5337</v>
      </c>
      <c r="B3607" t="s">
        <v>5338</v>
      </c>
      <c r="C3607" t="s">
        <v>73</v>
      </c>
      <c r="D3607" t="s">
        <v>76</v>
      </c>
      <c r="E3607" t="s">
        <v>55</v>
      </c>
      <c r="F3607" s="1" t="s">
        <v>15661</v>
      </c>
      <c r="G3607">
        <v>278</v>
      </c>
      <c r="H3607" t="s">
        <v>86</v>
      </c>
      <c r="I3607">
        <v>1286</v>
      </c>
      <c r="J3607">
        <v>494.93</v>
      </c>
      <c r="K3607">
        <f>Passenger_Data[[#This Row],[Price_USD]]*1</f>
        <v>494.93</v>
      </c>
      <c r="L3607">
        <v>45</v>
      </c>
      <c r="M3607" t="s">
        <v>30</v>
      </c>
      <c r="N3607" t="s">
        <v>31</v>
      </c>
      <c r="O3607" t="s">
        <v>32</v>
      </c>
      <c r="P3607" t="s">
        <v>50</v>
      </c>
      <c r="Q3607">
        <v>2</v>
      </c>
      <c r="R3607" t="s">
        <v>51</v>
      </c>
      <c r="S3607" t="s">
        <v>35</v>
      </c>
      <c r="T3607">
        <v>8.6</v>
      </c>
      <c r="U3607">
        <v>7</v>
      </c>
      <c r="V3607">
        <v>44</v>
      </c>
      <c r="W3607">
        <v>0</v>
      </c>
      <c r="X3607">
        <v>0</v>
      </c>
      <c r="Y3607" t="s">
        <v>36</v>
      </c>
    </row>
    <row r="3608" spans="1:25" x14ac:dyDescent="0.25">
      <c r="A3608" t="s">
        <v>5339</v>
      </c>
      <c r="B3608" t="s">
        <v>904</v>
      </c>
      <c r="C3608" t="s">
        <v>82</v>
      </c>
      <c r="D3608" t="s">
        <v>49</v>
      </c>
      <c r="E3608" t="s">
        <v>39</v>
      </c>
      <c r="F3608" s="1" t="s">
        <v>15662</v>
      </c>
      <c r="G3608">
        <v>130</v>
      </c>
      <c r="H3608" t="s">
        <v>29</v>
      </c>
      <c r="I3608">
        <v>1597</v>
      </c>
      <c r="J3608">
        <v>188.86</v>
      </c>
      <c r="K3608">
        <f>Passenger_Data[[#This Row],[Price_USD]]*1</f>
        <v>188.86</v>
      </c>
      <c r="L3608">
        <v>72</v>
      </c>
      <c r="M3608" t="s">
        <v>40</v>
      </c>
      <c r="N3608" t="s">
        <v>31</v>
      </c>
      <c r="O3608" t="s">
        <v>56</v>
      </c>
      <c r="P3608" t="s">
        <v>83</v>
      </c>
      <c r="Q3608">
        <v>0</v>
      </c>
      <c r="R3608" t="s">
        <v>65</v>
      </c>
      <c r="S3608" t="s">
        <v>35</v>
      </c>
      <c r="T3608">
        <v>5.9</v>
      </c>
      <c r="U3608">
        <v>7</v>
      </c>
      <c r="V3608">
        <v>14</v>
      </c>
      <c r="W3608">
        <v>0</v>
      </c>
      <c r="X3608">
        <v>0</v>
      </c>
      <c r="Y3608" t="s">
        <v>77</v>
      </c>
    </row>
    <row r="3609" spans="1:25" x14ac:dyDescent="0.25">
      <c r="A3609" t="s">
        <v>5340</v>
      </c>
      <c r="B3609" t="s">
        <v>3066</v>
      </c>
      <c r="C3609" t="s">
        <v>26</v>
      </c>
      <c r="D3609" t="s">
        <v>27</v>
      </c>
      <c r="E3609" t="s">
        <v>28</v>
      </c>
      <c r="F3609" s="1" t="s">
        <v>15663</v>
      </c>
      <c r="G3609">
        <v>82</v>
      </c>
      <c r="H3609" t="s">
        <v>29</v>
      </c>
      <c r="I3609">
        <v>1519</v>
      </c>
      <c r="J3609">
        <v>495.15</v>
      </c>
      <c r="K3609">
        <f>Passenger_Data[[#This Row],[Price_USD]]*1</f>
        <v>495.15</v>
      </c>
      <c r="L3609">
        <v>34</v>
      </c>
      <c r="M3609" t="s">
        <v>30</v>
      </c>
      <c r="N3609" t="s">
        <v>41</v>
      </c>
      <c r="O3609" t="s">
        <v>32</v>
      </c>
      <c r="P3609" t="s">
        <v>50</v>
      </c>
      <c r="Q3609">
        <v>0</v>
      </c>
      <c r="R3609" t="s">
        <v>65</v>
      </c>
      <c r="S3609" t="s">
        <v>68</v>
      </c>
      <c r="T3609">
        <v>7</v>
      </c>
      <c r="U3609">
        <v>5</v>
      </c>
      <c r="V3609">
        <v>95</v>
      </c>
      <c r="W3609">
        <v>0</v>
      </c>
      <c r="X3609">
        <v>0</v>
      </c>
      <c r="Y3609" t="s">
        <v>77</v>
      </c>
    </row>
    <row r="3610" spans="1:25" x14ac:dyDescent="0.25">
      <c r="A3610" t="s">
        <v>5341</v>
      </c>
      <c r="B3610" t="s">
        <v>4419</v>
      </c>
      <c r="C3610" t="s">
        <v>82</v>
      </c>
      <c r="D3610" t="s">
        <v>59</v>
      </c>
      <c r="E3610" t="s">
        <v>59</v>
      </c>
      <c r="F3610" s="1" t="s">
        <v>15664</v>
      </c>
      <c r="G3610">
        <v>217</v>
      </c>
      <c r="H3610" t="s">
        <v>29</v>
      </c>
      <c r="I3610">
        <v>900</v>
      </c>
      <c r="J3610">
        <v>315.70999999999998</v>
      </c>
      <c r="K3610">
        <f>Passenger_Data[[#This Row],[Price_USD]]*1</f>
        <v>315.70999999999998</v>
      </c>
      <c r="L3610">
        <v>67</v>
      </c>
      <c r="M3610" t="s">
        <v>30</v>
      </c>
      <c r="N3610" t="s">
        <v>60</v>
      </c>
      <c r="O3610" t="s">
        <v>56</v>
      </c>
      <c r="P3610" t="s">
        <v>50</v>
      </c>
      <c r="Q3610">
        <v>0</v>
      </c>
      <c r="R3610" t="s">
        <v>34</v>
      </c>
      <c r="S3610" t="s">
        <v>35</v>
      </c>
      <c r="T3610">
        <v>5.9</v>
      </c>
      <c r="U3610">
        <v>1</v>
      </c>
      <c r="V3610">
        <v>0</v>
      </c>
      <c r="W3610">
        <v>0</v>
      </c>
      <c r="X3610">
        <v>0</v>
      </c>
      <c r="Y3610" t="s">
        <v>45</v>
      </c>
    </row>
    <row r="3611" spans="1:25" x14ac:dyDescent="0.25">
      <c r="A3611" t="s">
        <v>5342</v>
      </c>
      <c r="B3611" t="s">
        <v>4335</v>
      </c>
      <c r="C3611" t="s">
        <v>26</v>
      </c>
      <c r="D3611" t="s">
        <v>39</v>
      </c>
      <c r="E3611" t="s">
        <v>28</v>
      </c>
      <c r="F3611" s="1" t="s">
        <v>15665</v>
      </c>
      <c r="G3611">
        <v>147</v>
      </c>
      <c r="H3611" t="s">
        <v>86</v>
      </c>
      <c r="I3611">
        <v>565</v>
      </c>
      <c r="J3611">
        <v>195.06</v>
      </c>
      <c r="K3611">
        <f>Passenger_Data[[#This Row],[Price_USD]]*1</f>
        <v>195.06</v>
      </c>
      <c r="L3611">
        <v>71</v>
      </c>
      <c r="M3611" t="s">
        <v>40</v>
      </c>
      <c r="N3611" t="s">
        <v>31</v>
      </c>
      <c r="O3611" t="s">
        <v>56</v>
      </c>
      <c r="P3611" t="s">
        <v>50</v>
      </c>
      <c r="Q3611">
        <v>2</v>
      </c>
      <c r="R3611" t="s">
        <v>34</v>
      </c>
      <c r="S3611" t="s">
        <v>68</v>
      </c>
      <c r="T3611">
        <v>8.6999999999999993</v>
      </c>
      <c r="U3611">
        <v>5</v>
      </c>
      <c r="V3611">
        <v>119</v>
      </c>
      <c r="W3611">
        <v>0</v>
      </c>
      <c r="X3611">
        <v>0</v>
      </c>
      <c r="Y3611" t="s">
        <v>77</v>
      </c>
    </row>
    <row r="3612" spans="1:25" x14ac:dyDescent="0.25">
      <c r="A3612" t="s">
        <v>5343</v>
      </c>
      <c r="B3612" t="s">
        <v>976</v>
      </c>
      <c r="C3612" t="s">
        <v>73</v>
      </c>
      <c r="D3612" t="s">
        <v>64</v>
      </c>
      <c r="E3612" t="s">
        <v>28</v>
      </c>
      <c r="F3612" s="1" t="s">
        <v>15666</v>
      </c>
      <c r="G3612">
        <v>123</v>
      </c>
      <c r="H3612" t="s">
        <v>29</v>
      </c>
      <c r="I3612">
        <v>1777</v>
      </c>
      <c r="J3612">
        <v>307.74</v>
      </c>
      <c r="K3612">
        <f>Passenger_Data[[#This Row],[Price_USD]]*1</f>
        <v>307.74</v>
      </c>
      <c r="L3612">
        <v>51</v>
      </c>
      <c r="M3612" t="s">
        <v>30</v>
      </c>
      <c r="N3612" t="s">
        <v>60</v>
      </c>
      <c r="O3612" t="s">
        <v>33</v>
      </c>
      <c r="P3612" t="s">
        <v>50</v>
      </c>
      <c r="Q3612">
        <v>2</v>
      </c>
      <c r="R3612" t="s">
        <v>51</v>
      </c>
      <c r="S3612" t="s">
        <v>61</v>
      </c>
      <c r="T3612">
        <v>5.5</v>
      </c>
      <c r="U3612">
        <v>13</v>
      </c>
      <c r="V3612">
        <v>12</v>
      </c>
      <c r="W3612">
        <v>0</v>
      </c>
      <c r="X3612">
        <v>1</v>
      </c>
      <c r="Y3612" t="s">
        <v>77</v>
      </c>
    </row>
    <row r="3613" spans="1:25" x14ac:dyDescent="0.25">
      <c r="A3613" t="s">
        <v>5344</v>
      </c>
      <c r="B3613" t="s">
        <v>201</v>
      </c>
      <c r="C3613" t="s">
        <v>26</v>
      </c>
      <c r="D3613" t="s">
        <v>39</v>
      </c>
      <c r="E3613" t="s">
        <v>55</v>
      </c>
      <c r="F3613" s="1" t="s">
        <v>15667</v>
      </c>
      <c r="G3613">
        <v>178</v>
      </c>
      <c r="H3613" t="s">
        <v>29</v>
      </c>
      <c r="I3613">
        <v>1149</v>
      </c>
      <c r="J3613">
        <v>292.70999999999998</v>
      </c>
      <c r="K3613">
        <f>Passenger_Data[[#This Row],[Price_USD]]*1</f>
        <v>292.70999999999998</v>
      </c>
      <c r="L3613">
        <v>44</v>
      </c>
      <c r="M3613" t="s">
        <v>30</v>
      </c>
      <c r="N3613" t="s">
        <v>31</v>
      </c>
      <c r="O3613" t="s">
        <v>42</v>
      </c>
      <c r="P3613" t="s">
        <v>33</v>
      </c>
      <c r="Q3613">
        <v>1</v>
      </c>
      <c r="R3613" t="s">
        <v>65</v>
      </c>
      <c r="S3613" t="s">
        <v>44</v>
      </c>
      <c r="T3613">
        <v>5.8</v>
      </c>
      <c r="U3613">
        <v>2</v>
      </c>
      <c r="V3613">
        <v>7</v>
      </c>
      <c r="W3613">
        <v>0</v>
      </c>
      <c r="X3613">
        <v>0</v>
      </c>
      <c r="Y3613" t="s">
        <v>36</v>
      </c>
    </row>
    <row r="3614" spans="1:25" x14ac:dyDescent="0.25">
      <c r="A3614" t="s">
        <v>5345</v>
      </c>
      <c r="B3614" t="s">
        <v>3728</v>
      </c>
      <c r="C3614" t="s">
        <v>26</v>
      </c>
      <c r="D3614" t="s">
        <v>55</v>
      </c>
      <c r="E3614" t="s">
        <v>76</v>
      </c>
      <c r="F3614" s="1" t="s">
        <v>15668</v>
      </c>
      <c r="G3614">
        <v>171</v>
      </c>
      <c r="H3614" t="s">
        <v>108</v>
      </c>
      <c r="I3614">
        <v>1405</v>
      </c>
      <c r="J3614">
        <v>369.02</v>
      </c>
      <c r="K3614">
        <f>Passenger_Data[[#This Row],[Price_USD]]*1</f>
        <v>369.02</v>
      </c>
      <c r="L3614">
        <v>73</v>
      </c>
      <c r="M3614" t="s">
        <v>40</v>
      </c>
      <c r="N3614" t="s">
        <v>31</v>
      </c>
      <c r="O3614" t="s">
        <v>42</v>
      </c>
      <c r="P3614" t="s">
        <v>50</v>
      </c>
      <c r="Q3614">
        <v>2</v>
      </c>
      <c r="R3614" t="s">
        <v>65</v>
      </c>
      <c r="S3614" t="s">
        <v>68</v>
      </c>
      <c r="T3614">
        <v>5.2</v>
      </c>
      <c r="U3614">
        <v>10</v>
      </c>
      <c r="V3614">
        <v>71</v>
      </c>
      <c r="W3614">
        <v>0</v>
      </c>
      <c r="X3614">
        <v>0</v>
      </c>
      <c r="Y3614" t="s">
        <v>45</v>
      </c>
    </row>
    <row r="3615" spans="1:25" x14ac:dyDescent="0.25">
      <c r="A3615" t="s">
        <v>5346</v>
      </c>
      <c r="B3615" t="s">
        <v>2875</v>
      </c>
      <c r="C3615" t="s">
        <v>54</v>
      </c>
      <c r="D3615" t="s">
        <v>27</v>
      </c>
      <c r="E3615" t="s">
        <v>27</v>
      </c>
      <c r="F3615" s="1" t="s">
        <v>15669</v>
      </c>
      <c r="G3615">
        <v>254</v>
      </c>
      <c r="H3615" t="s">
        <v>29</v>
      </c>
      <c r="I3615">
        <v>1390</v>
      </c>
      <c r="J3615">
        <v>266.22000000000003</v>
      </c>
      <c r="K3615">
        <f>Passenger_Data[[#This Row],[Price_USD]]*1</f>
        <v>266.22000000000003</v>
      </c>
      <c r="L3615">
        <v>53</v>
      </c>
      <c r="M3615" t="s">
        <v>30</v>
      </c>
      <c r="N3615" t="s">
        <v>31</v>
      </c>
      <c r="O3615" t="s">
        <v>42</v>
      </c>
      <c r="P3615" t="s">
        <v>50</v>
      </c>
      <c r="Q3615">
        <v>1</v>
      </c>
      <c r="R3615" t="s">
        <v>65</v>
      </c>
      <c r="S3615" t="s">
        <v>68</v>
      </c>
      <c r="T3615">
        <v>7.2</v>
      </c>
      <c r="U3615">
        <v>13</v>
      </c>
      <c r="V3615">
        <v>49</v>
      </c>
      <c r="W3615">
        <v>0</v>
      </c>
      <c r="X3615">
        <v>0</v>
      </c>
      <c r="Y3615" t="s">
        <v>45</v>
      </c>
    </row>
    <row r="3616" spans="1:25" x14ac:dyDescent="0.25">
      <c r="A3616" t="s">
        <v>5347</v>
      </c>
      <c r="B3616" t="s">
        <v>1198</v>
      </c>
      <c r="C3616" t="s">
        <v>48</v>
      </c>
      <c r="D3616" t="s">
        <v>59</v>
      </c>
      <c r="E3616" t="s">
        <v>55</v>
      </c>
      <c r="F3616" s="1" t="s">
        <v>15670</v>
      </c>
      <c r="G3616">
        <v>152</v>
      </c>
      <c r="H3616" t="s">
        <v>29</v>
      </c>
      <c r="I3616">
        <v>1300</v>
      </c>
      <c r="J3616">
        <v>462.82</v>
      </c>
      <c r="K3616">
        <f>Passenger_Data[[#This Row],[Price_USD]]*1</f>
        <v>462.82</v>
      </c>
      <c r="L3616">
        <v>26</v>
      </c>
      <c r="M3616" t="s">
        <v>30</v>
      </c>
      <c r="N3616" t="s">
        <v>31</v>
      </c>
      <c r="O3616" t="s">
        <v>33</v>
      </c>
      <c r="P3616" t="s">
        <v>83</v>
      </c>
      <c r="Q3616">
        <v>3</v>
      </c>
      <c r="R3616" t="s">
        <v>65</v>
      </c>
      <c r="S3616" t="s">
        <v>61</v>
      </c>
      <c r="T3616">
        <v>8.8000000000000007</v>
      </c>
      <c r="U3616">
        <v>5</v>
      </c>
      <c r="V3616">
        <v>85</v>
      </c>
      <c r="W3616">
        <v>0</v>
      </c>
      <c r="X3616">
        <v>0</v>
      </c>
      <c r="Y3616" t="s">
        <v>77</v>
      </c>
    </row>
    <row r="3617" spans="1:25" x14ac:dyDescent="0.25">
      <c r="A3617" t="s">
        <v>5348</v>
      </c>
      <c r="B3617" t="s">
        <v>2212</v>
      </c>
      <c r="C3617" t="s">
        <v>73</v>
      </c>
      <c r="D3617" t="s">
        <v>39</v>
      </c>
      <c r="E3617" t="s">
        <v>28</v>
      </c>
      <c r="F3617" s="1" t="s">
        <v>15671</v>
      </c>
      <c r="G3617">
        <v>191</v>
      </c>
      <c r="H3617" t="s">
        <v>29</v>
      </c>
      <c r="I3617">
        <v>962</v>
      </c>
      <c r="J3617">
        <v>447.63</v>
      </c>
      <c r="K3617">
        <f>Passenger_Data[[#This Row],[Price_USD]]*1</f>
        <v>447.63</v>
      </c>
      <c r="L3617">
        <v>34</v>
      </c>
      <c r="M3617" t="s">
        <v>30</v>
      </c>
      <c r="N3617" t="s">
        <v>60</v>
      </c>
      <c r="O3617" t="s">
        <v>33</v>
      </c>
      <c r="P3617" t="s">
        <v>50</v>
      </c>
      <c r="Q3617">
        <v>1</v>
      </c>
      <c r="R3617" t="s">
        <v>65</v>
      </c>
      <c r="S3617" t="s">
        <v>68</v>
      </c>
      <c r="T3617">
        <v>6.5</v>
      </c>
      <c r="U3617">
        <v>11</v>
      </c>
      <c r="V3617">
        <v>65</v>
      </c>
      <c r="W3617">
        <v>0</v>
      </c>
      <c r="X3617">
        <v>1</v>
      </c>
      <c r="Y3617" t="s">
        <v>36</v>
      </c>
    </row>
    <row r="3618" spans="1:25" x14ac:dyDescent="0.25">
      <c r="A3618" t="s">
        <v>5349</v>
      </c>
      <c r="B3618" t="s">
        <v>297</v>
      </c>
      <c r="C3618" t="s">
        <v>54</v>
      </c>
      <c r="D3618" t="s">
        <v>76</v>
      </c>
      <c r="E3618" t="s">
        <v>39</v>
      </c>
      <c r="F3618" s="1" t="s">
        <v>15672</v>
      </c>
      <c r="G3618">
        <v>106</v>
      </c>
      <c r="H3618" t="s">
        <v>29</v>
      </c>
      <c r="I3618">
        <v>1490</v>
      </c>
      <c r="J3618">
        <v>262.94</v>
      </c>
      <c r="K3618">
        <f>Passenger_Data[[#This Row],[Price_USD]]*1</f>
        <v>262.94</v>
      </c>
      <c r="L3618">
        <v>25</v>
      </c>
      <c r="M3618" t="s">
        <v>30</v>
      </c>
      <c r="N3618" t="s">
        <v>41</v>
      </c>
      <c r="O3618" t="s">
        <v>56</v>
      </c>
      <c r="P3618" t="s">
        <v>50</v>
      </c>
      <c r="Q3618">
        <v>1</v>
      </c>
      <c r="R3618" t="s">
        <v>65</v>
      </c>
      <c r="S3618" t="s">
        <v>44</v>
      </c>
      <c r="T3618">
        <v>5.8</v>
      </c>
      <c r="U3618">
        <v>2</v>
      </c>
      <c r="V3618">
        <v>65</v>
      </c>
      <c r="W3618">
        <v>0</v>
      </c>
      <c r="X3618">
        <v>0</v>
      </c>
      <c r="Y3618" t="s">
        <v>36</v>
      </c>
    </row>
    <row r="3619" spans="1:25" x14ac:dyDescent="0.25">
      <c r="A3619" t="s">
        <v>5350</v>
      </c>
      <c r="B3619" t="s">
        <v>3153</v>
      </c>
      <c r="C3619" t="s">
        <v>48</v>
      </c>
      <c r="D3619" t="s">
        <v>59</v>
      </c>
      <c r="E3619" t="s">
        <v>27</v>
      </c>
      <c r="F3619" s="1" t="s">
        <v>15673</v>
      </c>
      <c r="G3619">
        <v>99</v>
      </c>
      <c r="H3619" t="s">
        <v>29</v>
      </c>
      <c r="I3619">
        <v>1508</v>
      </c>
      <c r="J3619">
        <v>143.66999999999999</v>
      </c>
      <c r="K3619">
        <f>Passenger_Data[[#This Row],[Price_USD]]*1</f>
        <v>143.66999999999999</v>
      </c>
      <c r="L3619">
        <v>52</v>
      </c>
      <c r="M3619" t="s">
        <v>40</v>
      </c>
      <c r="N3619" t="s">
        <v>41</v>
      </c>
      <c r="O3619" t="s">
        <v>56</v>
      </c>
      <c r="P3619" t="s">
        <v>33</v>
      </c>
      <c r="Q3619">
        <v>1</v>
      </c>
      <c r="R3619" t="s">
        <v>51</v>
      </c>
      <c r="S3619" t="s">
        <v>35</v>
      </c>
      <c r="T3619">
        <v>7.5</v>
      </c>
      <c r="U3619">
        <v>10</v>
      </c>
      <c r="V3619">
        <v>59</v>
      </c>
      <c r="W3619">
        <v>0</v>
      </c>
      <c r="X3619">
        <v>0</v>
      </c>
      <c r="Y3619" t="s">
        <v>77</v>
      </c>
    </row>
    <row r="3620" spans="1:25" x14ac:dyDescent="0.25">
      <c r="A3620" t="s">
        <v>5351</v>
      </c>
      <c r="B3620" t="s">
        <v>291</v>
      </c>
      <c r="C3620" t="s">
        <v>82</v>
      </c>
      <c r="D3620" t="s">
        <v>59</v>
      </c>
      <c r="E3620" t="s">
        <v>49</v>
      </c>
      <c r="F3620" s="1" t="s">
        <v>15674</v>
      </c>
      <c r="G3620">
        <v>236</v>
      </c>
      <c r="H3620" t="s">
        <v>29</v>
      </c>
      <c r="I3620">
        <v>1222</v>
      </c>
      <c r="J3620">
        <v>410.68</v>
      </c>
      <c r="K3620">
        <f>Passenger_Data[[#This Row],[Price_USD]]*1</f>
        <v>410.68</v>
      </c>
      <c r="L3620">
        <v>72</v>
      </c>
      <c r="M3620" t="s">
        <v>40</v>
      </c>
      <c r="N3620" t="s">
        <v>31</v>
      </c>
      <c r="O3620" t="s">
        <v>32</v>
      </c>
      <c r="P3620" t="s">
        <v>33</v>
      </c>
      <c r="Q3620">
        <v>0</v>
      </c>
      <c r="R3620" t="s">
        <v>43</v>
      </c>
      <c r="S3620" t="s">
        <v>44</v>
      </c>
      <c r="T3620">
        <v>9.6</v>
      </c>
      <c r="U3620">
        <v>18</v>
      </c>
      <c r="V3620">
        <v>47</v>
      </c>
      <c r="W3620">
        <v>0</v>
      </c>
      <c r="X3620">
        <v>0</v>
      </c>
      <c r="Y3620" t="s">
        <v>77</v>
      </c>
    </row>
    <row r="3621" spans="1:25" x14ac:dyDescent="0.25">
      <c r="A3621" t="s">
        <v>5352</v>
      </c>
      <c r="B3621" t="s">
        <v>4561</v>
      </c>
      <c r="C3621" t="s">
        <v>82</v>
      </c>
      <c r="D3621" t="s">
        <v>76</v>
      </c>
      <c r="E3621" t="s">
        <v>55</v>
      </c>
      <c r="F3621" s="1" t="s">
        <v>15675</v>
      </c>
      <c r="G3621">
        <v>177</v>
      </c>
      <c r="H3621" t="s">
        <v>86</v>
      </c>
      <c r="I3621">
        <v>1610</v>
      </c>
      <c r="J3621">
        <v>451.32</v>
      </c>
      <c r="K3621">
        <f>Passenger_Data[[#This Row],[Price_USD]]*1</f>
        <v>451.32</v>
      </c>
      <c r="L3621">
        <v>72</v>
      </c>
      <c r="M3621" t="s">
        <v>40</v>
      </c>
      <c r="N3621" t="s">
        <v>41</v>
      </c>
      <c r="O3621" t="s">
        <v>56</v>
      </c>
      <c r="P3621" t="s">
        <v>50</v>
      </c>
      <c r="Q3621">
        <v>0</v>
      </c>
      <c r="R3621" t="s">
        <v>51</v>
      </c>
      <c r="S3621" t="s">
        <v>44</v>
      </c>
      <c r="T3621">
        <v>7.7</v>
      </c>
      <c r="U3621">
        <v>1</v>
      </c>
      <c r="V3621">
        <v>6</v>
      </c>
      <c r="W3621">
        <v>0</v>
      </c>
      <c r="X3621">
        <v>0</v>
      </c>
      <c r="Y3621" t="s">
        <v>36</v>
      </c>
    </row>
    <row r="3622" spans="1:25" x14ac:dyDescent="0.25">
      <c r="A3622" t="s">
        <v>5353</v>
      </c>
      <c r="B3622" t="s">
        <v>3222</v>
      </c>
      <c r="C3622" t="s">
        <v>26</v>
      </c>
      <c r="D3622" t="s">
        <v>76</v>
      </c>
      <c r="E3622" t="s">
        <v>59</v>
      </c>
      <c r="F3622" s="1" t="s">
        <v>15676</v>
      </c>
      <c r="G3622">
        <v>174</v>
      </c>
      <c r="H3622" t="s">
        <v>29</v>
      </c>
      <c r="I3622">
        <v>1337</v>
      </c>
      <c r="J3622">
        <v>289.64</v>
      </c>
      <c r="K3622">
        <f>Passenger_Data[[#This Row],[Price_USD]]*1</f>
        <v>289.64</v>
      </c>
      <c r="L3622">
        <v>19</v>
      </c>
      <c r="M3622" t="s">
        <v>30</v>
      </c>
      <c r="N3622" t="s">
        <v>31</v>
      </c>
      <c r="O3622" t="s">
        <v>33</v>
      </c>
      <c r="P3622" t="s">
        <v>50</v>
      </c>
      <c r="Q3622">
        <v>2</v>
      </c>
      <c r="R3622" t="s">
        <v>43</v>
      </c>
      <c r="S3622" t="s">
        <v>61</v>
      </c>
      <c r="T3622">
        <v>9.3000000000000007</v>
      </c>
      <c r="U3622">
        <v>3</v>
      </c>
      <c r="V3622">
        <v>74</v>
      </c>
      <c r="W3622">
        <v>0</v>
      </c>
      <c r="X3622">
        <v>0</v>
      </c>
      <c r="Y3622" t="s">
        <v>45</v>
      </c>
    </row>
    <row r="3623" spans="1:25" x14ac:dyDescent="0.25">
      <c r="A3623" t="s">
        <v>5354</v>
      </c>
      <c r="B3623" t="s">
        <v>1196</v>
      </c>
      <c r="C3623" t="s">
        <v>48</v>
      </c>
      <c r="D3623" t="s">
        <v>49</v>
      </c>
      <c r="E3623" t="s">
        <v>27</v>
      </c>
      <c r="F3623" s="1" t="s">
        <v>15677</v>
      </c>
      <c r="G3623">
        <v>207</v>
      </c>
      <c r="H3623" t="s">
        <v>29</v>
      </c>
      <c r="I3623">
        <v>1081</v>
      </c>
      <c r="J3623">
        <v>386.13</v>
      </c>
      <c r="K3623">
        <f>Passenger_Data[[#This Row],[Price_USD]]*1</f>
        <v>386.13</v>
      </c>
      <c r="L3623">
        <v>57</v>
      </c>
      <c r="M3623" t="s">
        <v>30</v>
      </c>
      <c r="N3623" t="s">
        <v>31</v>
      </c>
      <c r="O3623" t="s">
        <v>32</v>
      </c>
      <c r="P3623" t="s">
        <v>50</v>
      </c>
      <c r="Q3623">
        <v>2</v>
      </c>
      <c r="R3623" t="s">
        <v>43</v>
      </c>
      <c r="S3623" t="s">
        <v>35</v>
      </c>
      <c r="T3623">
        <v>3.7</v>
      </c>
      <c r="U3623">
        <v>1</v>
      </c>
      <c r="V3623">
        <v>80</v>
      </c>
      <c r="W3623">
        <v>0</v>
      </c>
      <c r="X3623">
        <v>0</v>
      </c>
      <c r="Y3623" t="s">
        <v>36</v>
      </c>
    </row>
    <row r="3624" spans="1:25" x14ac:dyDescent="0.25">
      <c r="A3624" t="s">
        <v>5355</v>
      </c>
      <c r="B3624" t="s">
        <v>3792</v>
      </c>
      <c r="C3624" t="s">
        <v>26</v>
      </c>
      <c r="D3624" t="s">
        <v>55</v>
      </c>
      <c r="E3624" t="s">
        <v>76</v>
      </c>
      <c r="F3624" s="1" t="s">
        <v>15678</v>
      </c>
      <c r="G3624">
        <v>83</v>
      </c>
      <c r="H3624" t="s">
        <v>29</v>
      </c>
      <c r="I3624">
        <v>1415</v>
      </c>
      <c r="J3624">
        <v>422.45</v>
      </c>
      <c r="K3624">
        <f>Passenger_Data[[#This Row],[Price_USD]]*1</f>
        <v>422.45</v>
      </c>
      <c r="L3624">
        <v>54</v>
      </c>
      <c r="M3624" t="s">
        <v>30</v>
      </c>
      <c r="N3624" t="s">
        <v>60</v>
      </c>
      <c r="O3624" t="s">
        <v>42</v>
      </c>
      <c r="P3624" t="s">
        <v>83</v>
      </c>
      <c r="Q3624">
        <v>3</v>
      </c>
      <c r="R3624" t="s">
        <v>65</v>
      </c>
      <c r="S3624" t="s">
        <v>44</v>
      </c>
      <c r="T3624">
        <v>6.4</v>
      </c>
      <c r="U3624">
        <v>1</v>
      </c>
      <c r="V3624">
        <v>73</v>
      </c>
      <c r="W3624">
        <v>0</v>
      </c>
      <c r="X3624">
        <v>0</v>
      </c>
      <c r="Y3624" t="s">
        <v>77</v>
      </c>
    </row>
    <row r="3625" spans="1:25" x14ac:dyDescent="0.25">
      <c r="A3625" t="s">
        <v>5356</v>
      </c>
      <c r="B3625" t="s">
        <v>2258</v>
      </c>
      <c r="C3625" t="s">
        <v>54</v>
      </c>
      <c r="D3625" t="s">
        <v>55</v>
      </c>
      <c r="E3625" t="s">
        <v>39</v>
      </c>
      <c r="F3625" s="1" t="s">
        <v>15679</v>
      </c>
      <c r="G3625">
        <v>187</v>
      </c>
      <c r="H3625" t="s">
        <v>29</v>
      </c>
      <c r="I3625">
        <v>778</v>
      </c>
      <c r="J3625">
        <v>340.31</v>
      </c>
      <c r="K3625">
        <f>Passenger_Data[[#This Row],[Price_USD]]*1</f>
        <v>340.31</v>
      </c>
      <c r="L3625">
        <v>27</v>
      </c>
      <c r="M3625" t="s">
        <v>40</v>
      </c>
      <c r="N3625" t="s">
        <v>41</v>
      </c>
      <c r="O3625" t="s">
        <v>56</v>
      </c>
      <c r="P3625" t="s">
        <v>264</v>
      </c>
      <c r="Q3625">
        <v>1</v>
      </c>
      <c r="R3625" t="s">
        <v>51</v>
      </c>
      <c r="S3625" t="s">
        <v>61</v>
      </c>
      <c r="T3625">
        <v>10</v>
      </c>
      <c r="U3625">
        <v>2</v>
      </c>
      <c r="V3625">
        <v>104</v>
      </c>
      <c r="W3625">
        <v>1</v>
      </c>
      <c r="X3625">
        <v>0</v>
      </c>
      <c r="Y3625" t="s">
        <v>45</v>
      </c>
    </row>
    <row r="3626" spans="1:25" x14ac:dyDescent="0.25">
      <c r="A3626" t="s">
        <v>5357</v>
      </c>
      <c r="B3626" t="s">
        <v>3571</v>
      </c>
      <c r="C3626" t="s">
        <v>82</v>
      </c>
      <c r="D3626" t="s">
        <v>39</v>
      </c>
      <c r="E3626" t="s">
        <v>27</v>
      </c>
      <c r="F3626" s="1" t="s">
        <v>15680</v>
      </c>
      <c r="G3626">
        <v>183</v>
      </c>
      <c r="H3626" t="s">
        <v>86</v>
      </c>
      <c r="I3626">
        <v>1272</v>
      </c>
      <c r="J3626">
        <v>423.3</v>
      </c>
      <c r="K3626">
        <f>Passenger_Data[[#This Row],[Price_USD]]*1</f>
        <v>423.3</v>
      </c>
      <c r="L3626">
        <v>56</v>
      </c>
      <c r="M3626" t="s">
        <v>40</v>
      </c>
      <c r="N3626" t="s">
        <v>60</v>
      </c>
      <c r="O3626" t="s">
        <v>32</v>
      </c>
      <c r="P3626" t="s">
        <v>83</v>
      </c>
      <c r="Q3626">
        <v>1</v>
      </c>
      <c r="R3626" t="s">
        <v>51</v>
      </c>
      <c r="S3626" t="s">
        <v>68</v>
      </c>
      <c r="T3626">
        <v>5.6</v>
      </c>
      <c r="U3626">
        <v>1</v>
      </c>
      <c r="V3626">
        <v>74</v>
      </c>
      <c r="W3626">
        <v>0</v>
      </c>
      <c r="X3626">
        <v>1</v>
      </c>
      <c r="Y3626" t="s">
        <v>36</v>
      </c>
    </row>
    <row r="3627" spans="1:25" x14ac:dyDescent="0.25">
      <c r="A3627" t="s">
        <v>5358</v>
      </c>
      <c r="B3627" t="s">
        <v>3881</v>
      </c>
      <c r="C3627" t="s">
        <v>54</v>
      </c>
      <c r="D3627" t="s">
        <v>59</v>
      </c>
      <c r="E3627" t="s">
        <v>76</v>
      </c>
      <c r="F3627" s="1" t="s">
        <v>15681</v>
      </c>
      <c r="G3627">
        <v>91</v>
      </c>
      <c r="H3627" t="s">
        <v>29</v>
      </c>
      <c r="I3627">
        <v>1003</v>
      </c>
      <c r="J3627">
        <v>357.69</v>
      </c>
      <c r="K3627">
        <f>Passenger_Data[[#This Row],[Price_USD]]*1</f>
        <v>357.69</v>
      </c>
      <c r="L3627">
        <v>34</v>
      </c>
      <c r="M3627" t="s">
        <v>30</v>
      </c>
      <c r="N3627" t="s">
        <v>41</v>
      </c>
      <c r="O3627" t="s">
        <v>33</v>
      </c>
      <c r="P3627" t="s">
        <v>50</v>
      </c>
      <c r="Q3627">
        <v>0</v>
      </c>
      <c r="R3627" t="s">
        <v>43</v>
      </c>
      <c r="S3627" t="s">
        <v>35</v>
      </c>
      <c r="T3627">
        <v>7.9</v>
      </c>
      <c r="U3627">
        <v>4</v>
      </c>
      <c r="V3627">
        <v>17</v>
      </c>
      <c r="W3627">
        <v>0</v>
      </c>
      <c r="X3627">
        <v>0</v>
      </c>
      <c r="Y3627" t="s">
        <v>45</v>
      </c>
    </row>
    <row r="3628" spans="1:25" x14ac:dyDescent="0.25">
      <c r="A3628" t="s">
        <v>5359</v>
      </c>
      <c r="B3628" t="s">
        <v>4825</v>
      </c>
      <c r="C3628" t="s">
        <v>82</v>
      </c>
      <c r="D3628" t="s">
        <v>39</v>
      </c>
      <c r="E3628" t="s">
        <v>59</v>
      </c>
      <c r="F3628" s="1" t="s">
        <v>15682</v>
      </c>
      <c r="G3628">
        <v>200</v>
      </c>
      <c r="H3628" t="s">
        <v>86</v>
      </c>
      <c r="I3628">
        <v>1099</v>
      </c>
      <c r="J3628">
        <v>271.45999999999998</v>
      </c>
      <c r="K3628">
        <f>Passenger_Data[[#This Row],[Price_USD]]*1</f>
        <v>271.45999999999998</v>
      </c>
      <c r="L3628">
        <v>59</v>
      </c>
      <c r="M3628" t="s">
        <v>30</v>
      </c>
      <c r="N3628" t="s">
        <v>60</v>
      </c>
      <c r="O3628" t="s">
        <v>32</v>
      </c>
      <c r="P3628" t="s">
        <v>50</v>
      </c>
      <c r="Q3628">
        <v>2</v>
      </c>
      <c r="R3628" t="s">
        <v>65</v>
      </c>
      <c r="S3628" t="s">
        <v>35</v>
      </c>
      <c r="T3628">
        <v>8.1</v>
      </c>
      <c r="U3628">
        <v>42</v>
      </c>
      <c r="V3628">
        <v>89</v>
      </c>
      <c r="W3628">
        <v>0</v>
      </c>
      <c r="X3628">
        <v>0</v>
      </c>
      <c r="Y3628" t="s">
        <v>45</v>
      </c>
    </row>
    <row r="3629" spans="1:25" x14ac:dyDescent="0.25">
      <c r="A3629" t="s">
        <v>5360</v>
      </c>
      <c r="B3629" t="s">
        <v>5361</v>
      </c>
      <c r="C3629" t="s">
        <v>26</v>
      </c>
      <c r="D3629" t="s">
        <v>76</v>
      </c>
      <c r="E3629" t="s">
        <v>76</v>
      </c>
      <c r="F3629" s="1" t="s">
        <v>15683</v>
      </c>
      <c r="G3629">
        <v>234</v>
      </c>
      <c r="H3629" t="s">
        <v>29</v>
      </c>
      <c r="I3629">
        <v>1289</v>
      </c>
      <c r="J3629">
        <v>244.97</v>
      </c>
      <c r="K3629">
        <f>Passenger_Data[[#This Row],[Price_USD]]*1</f>
        <v>244.97</v>
      </c>
      <c r="L3629">
        <v>58</v>
      </c>
      <c r="M3629" t="s">
        <v>40</v>
      </c>
      <c r="N3629" t="s">
        <v>60</v>
      </c>
      <c r="O3629" t="s">
        <v>32</v>
      </c>
      <c r="P3629" t="s">
        <v>50</v>
      </c>
      <c r="Q3629">
        <v>0</v>
      </c>
      <c r="R3629" t="s">
        <v>51</v>
      </c>
      <c r="S3629" t="s">
        <v>61</v>
      </c>
      <c r="T3629">
        <v>7.1</v>
      </c>
      <c r="U3629">
        <v>7</v>
      </c>
      <c r="V3629">
        <v>56</v>
      </c>
      <c r="W3629">
        <v>0</v>
      </c>
      <c r="X3629">
        <v>0</v>
      </c>
      <c r="Y3629" t="s">
        <v>45</v>
      </c>
    </row>
    <row r="3630" spans="1:25" x14ac:dyDescent="0.25">
      <c r="A3630" t="s">
        <v>5362</v>
      </c>
      <c r="B3630" t="s">
        <v>2612</v>
      </c>
      <c r="C3630" t="s">
        <v>54</v>
      </c>
      <c r="D3630" t="s">
        <v>59</v>
      </c>
      <c r="E3630" t="s">
        <v>39</v>
      </c>
      <c r="F3630" s="1" t="s">
        <v>15684</v>
      </c>
      <c r="G3630">
        <v>269</v>
      </c>
      <c r="H3630" t="s">
        <v>108</v>
      </c>
      <c r="I3630">
        <v>1287</v>
      </c>
      <c r="J3630">
        <v>404.85</v>
      </c>
      <c r="K3630">
        <f>Passenger_Data[[#This Row],[Price_USD]]*1</f>
        <v>404.85</v>
      </c>
      <c r="L3630">
        <v>29</v>
      </c>
      <c r="M3630" t="s">
        <v>30</v>
      </c>
      <c r="N3630" t="s">
        <v>31</v>
      </c>
      <c r="O3630" t="s">
        <v>42</v>
      </c>
      <c r="P3630" t="s">
        <v>50</v>
      </c>
      <c r="Q3630">
        <v>1</v>
      </c>
      <c r="R3630" t="s">
        <v>65</v>
      </c>
      <c r="S3630" t="s">
        <v>68</v>
      </c>
      <c r="T3630">
        <v>6.2</v>
      </c>
      <c r="U3630">
        <v>35</v>
      </c>
      <c r="V3630">
        <v>77</v>
      </c>
      <c r="W3630">
        <v>0</v>
      </c>
      <c r="X3630">
        <v>0</v>
      </c>
      <c r="Y3630" t="s">
        <v>77</v>
      </c>
    </row>
    <row r="3631" spans="1:25" x14ac:dyDescent="0.25">
      <c r="A3631" t="s">
        <v>5363</v>
      </c>
      <c r="B3631" t="s">
        <v>696</v>
      </c>
      <c r="C3631" t="s">
        <v>48</v>
      </c>
      <c r="D3631" t="s">
        <v>39</v>
      </c>
      <c r="E3631" t="s">
        <v>55</v>
      </c>
      <c r="F3631" s="1" t="s">
        <v>15685</v>
      </c>
      <c r="G3631">
        <v>130</v>
      </c>
      <c r="H3631" t="s">
        <v>29</v>
      </c>
      <c r="I3631">
        <v>1143</v>
      </c>
      <c r="J3631">
        <v>172.55</v>
      </c>
      <c r="K3631">
        <f>Passenger_Data[[#This Row],[Price_USD]]*1</f>
        <v>172.55</v>
      </c>
      <c r="L3631">
        <v>58</v>
      </c>
      <c r="M3631" t="s">
        <v>40</v>
      </c>
      <c r="N3631" t="s">
        <v>41</v>
      </c>
      <c r="O3631" t="s">
        <v>33</v>
      </c>
      <c r="P3631" t="s">
        <v>50</v>
      </c>
      <c r="Q3631">
        <v>1</v>
      </c>
      <c r="R3631" t="s">
        <v>65</v>
      </c>
      <c r="S3631" t="s">
        <v>61</v>
      </c>
      <c r="T3631">
        <v>5.2</v>
      </c>
      <c r="U3631">
        <v>13</v>
      </c>
      <c r="V3631">
        <v>70</v>
      </c>
      <c r="W3631">
        <v>0</v>
      </c>
      <c r="X3631">
        <v>1</v>
      </c>
      <c r="Y3631" t="s">
        <v>77</v>
      </c>
    </row>
    <row r="3632" spans="1:25" x14ac:dyDescent="0.25">
      <c r="A3632" t="s">
        <v>5364</v>
      </c>
      <c r="B3632" t="s">
        <v>992</v>
      </c>
      <c r="C3632" t="s">
        <v>54</v>
      </c>
      <c r="D3632" t="s">
        <v>59</v>
      </c>
      <c r="E3632" t="s">
        <v>64</v>
      </c>
      <c r="F3632" s="1" t="s">
        <v>15686</v>
      </c>
      <c r="G3632">
        <v>165</v>
      </c>
      <c r="H3632" t="s">
        <v>29</v>
      </c>
      <c r="I3632">
        <v>1698</v>
      </c>
      <c r="J3632">
        <v>364.19</v>
      </c>
      <c r="K3632">
        <f>Passenger_Data[[#This Row],[Price_USD]]*1</f>
        <v>364.19</v>
      </c>
      <c r="L3632">
        <v>41</v>
      </c>
      <c r="M3632" t="s">
        <v>40</v>
      </c>
      <c r="N3632" t="s">
        <v>31</v>
      </c>
      <c r="O3632" t="s">
        <v>32</v>
      </c>
      <c r="P3632" t="s">
        <v>50</v>
      </c>
      <c r="Q3632">
        <v>0</v>
      </c>
      <c r="R3632" t="s">
        <v>43</v>
      </c>
      <c r="S3632" t="s">
        <v>35</v>
      </c>
      <c r="T3632">
        <v>8.3000000000000007</v>
      </c>
      <c r="U3632">
        <v>37</v>
      </c>
      <c r="V3632">
        <v>29</v>
      </c>
      <c r="W3632">
        <v>0</v>
      </c>
      <c r="X3632">
        <v>0</v>
      </c>
      <c r="Y3632" t="s">
        <v>77</v>
      </c>
    </row>
    <row r="3633" spans="1:25" x14ac:dyDescent="0.25">
      <c r="A3633" t="s">
        <v>5365</v>
      </c>
      <c r="B3633" t="s">
        <v>2360</v>
      </c>
      <c r="C3633" t="s">
        <v>48</v>
      </c>
      <c r="D3633" t="s">
        <v>76</v>
      </c>
      <c r="E3633" t="s">
        <v>27</v>
      </c>
      <c r="F3633" s="1" t="s">
        <v>15687</v>
      </c>
      <c r="G3633">
        <v>188</v>
      </c>
      <c r="H3633" t="s">
        <v>29</v>
      </c>
      <c r="I3633">
        <v>1391</v>
      </c>
      <c r="J3633">
        <v>292.05</v>
      </c>
      <c r="K3633">
        <f>Passenger_Data[[#This Row],[Price_USD]]*1</f>
        <v>292.05</v>
      </c>
      <c r="L3633">
        <v>33</v>
      </c>
      <c r="M3633" t="s">
        <v>40</v>
      </c>
      <c r="N3633" t="s">
        <v>60</v>
      </c>
      <c r="O3633" t="s">
        <v>42</v>
      </c>
      <c r="P3633" t="s">
        <v>50</v>
      </c>
      <c r="Q3633">
        <v>1</v>
      </c>
      <c r="R3633" t="s">
        <v>65</v>
      </c>
      <c r="S3633" t="s">
        <v>68</v>
      </c>
      <c r="T3633">
        <v>5.5</v>
      </c>
      <c r="U3633">
        <v>23</v>
      </c>
      <c r="V3633">
        <v>4</v>
      </c>
      <c r="W3633">
        <v>0</v>
      </c>
      <c r="X3633">
        <v>0</v>
      </c>
      <c r="Y3633" t="s">
        <v>77</v>
      </c>
    </row>
    <row r="3634" spans="1:25" x14ac:dyDescent="0.25">
      <c r="A3634" t="s">
        <v>5366</v>
      </c>
      <c r="B3634" t="s">
        <v>890</v>
      </c>
      <c r="C3634" t="s">
        <v>26</v>
      </c>
      <c r="D3634" t="s">
        <v>39</v>
      </c>
      <c r="E3634" t="s">
        <v>55</v>
      </c>
      <c r="F3634" s="1" t="s">
        <v>15688</v>
      </c>
      <c r="G3634">
        <v>158</v>
      </c>
      <c r="H3634" t="s">
        <v>108</v>
      </c>
      <c r="I3634">
        <v>1438</v>
      </c>
      <c r="J3634">
        <v>268.56</v>
      </c>
      <c r="K3634">
        <f>Passenger_Data[[#This Row],[Price_USD]]*1</f>
        <v>268.56</v>
      </c>
      <c r="L3634">
        <v>79</v>
      </c>
      <c r="M3634" t="s">
        <v>40</v>
      </c>
      <c r="N3634" t="s">
        <v>41</v>
      </c>
      <c r="O3634" t="s">
        <v>56</v>
      </c>
      <c r="P3634" t="s">
        <v>33</v>
      </c>
      <c r="Q3634">
        <v>2</v>
      </c>
      <c r="R3634" t="s">
        <v>65</v>
      </c>
      <c r="S3634" t="s">
        <v>35</v>
      </c>
      <c r="T3634">
        <v>6.9</v>
      </c>
      <c r="U3634">
        <v>5</v>
      </c>
      <c r="V3634">
        <v>20</v>
      </c>
      <c r="W3634">
        <v>0</v>
      </c>
      <c r="X3634">
        <v>1</v>
      </c>
      <c r="Y3634" t="s">
        <v>36</v>
      </c>
    </row>
    <row r="3635" spans="1:25" x14ac:dyDescent="0.25">
      <c r="A3635" t="s">
        <v>5367</v>
      </c>
      <c r="B3635" t="s">
        <v>553</v>
      </c>
      <c r="C3635" t="s">
        <v>54</v>
      </c>
      <c r="D3635" t="s">
        <v>27</v>
      </c>
      <c r="E3635" t="s">
        <v>59</v>
      </c>
      <c r="F3635" s="1" t="s">
        <v>15689</v>
      </c>
      <c r="G3635">
        <v>184</v>
      </c>
      <c r="H3635" t="s">
        <v>29</v>
      </c>
      <c r="I3635">
        <v>1149</v>
      </c>
      <c r="J3635">
        <v>285.39999999999998</v>
      </c>
      <c r="K3635">
        <f>Passenger_Data[[#This Row],[Price_USD]]*1</f>
        <v>285.39999999999998</v>
      </c>
      <c r="L3635">
        <v>74</v>
      </c>
      <c r="M3635" t="s">
        <v>30</v>
      </c>
      <c r="N3635" t="s">
        <v>41</v>
      </c>
      <c r="O3635" t="s">
        <v>56</v>
      </c>
      <c r="P3635" t="s">
        <v>33</v>
      </c>
      <c r="Q3635">
        <v>1</v>
      </c>
      <c r="R3635" t="s">
        <v>51</v>
      </c>
      <c r="S3635" t="s">
        <v>68</v>
      </c>
      <c r="T3635">
        <v>8.9</v>
      </c>
      <c r="U3635">
        <v>8</v>
      </c>
      <c r="V3635">
        <v>60</v>
      </c>
      <c r="W3635">
        <v>0</v>
      </c>
      <c r="X3635">
        <v>0</v>
      </c>
      <c r="Y3635" t="s">
        <v>45</v>
      </c>
    </row>
    <row r="3636" spans="1:25" x14ac:dyDescent="0.25">
      <c r="A3636" t="s">
        <v>5368</v>
      </c>
      <c r="B3636" t="s">
        <v>2626</v>
      </c>
      <c r="C3636" t="s">
        <v>82</v>
      </c>
      <c r="D3636" t="s">
        <v>27</v>
      </c>
      <c r="E3636" t="s">
        <v>59</v>
      </c>
      <c r="F3636" s="1" t="s">
        <v>15690</v>
      </c>
      <c r="G3636">
        <v>155</v>
      </c>
      <c r="H3636" t="s">
        <v>29</v>
      </c>
      <c r="I3636">
        <v>1178</v>
      </c>
      <c r="J3636">
        <v>177.52</v>
      </c>
      <c r="K3636">
        <f>Passenger_Data[[#This Row],[Price_USD]]*1</f>
        <v>177.52</v>
      </c>
      <c r="L3636">
        <v>62</v>
      </c>
      <c r="M3636" t="s">
        <v>40</v>
      </c>
      <c r="N3636" t="s">
        <v>31</v>
      </c>
      <c r="O3636" t="s">
        <v>56</v>
      </c>
      <c r="P3636" t="s">
        <v>50</v>
      </c>
      <c r="Q3636">
        <v>1</v>
      </c>
      <c r="R3636" t="s">
        <v>65</v>
      </c>
      <c r="S3636" t="s">
        <v>44</v>
      </c>
      <c r="T3636">
        <v>9.1</v>
      </c>
      <c r="U3636">
        <v>2</v>
      </c>
      <c r="V3636">
        <v>112</v>
      </c>
      <c r="W3636">
        <v>0</v>
      </c>
      <c r="X3636">
        <v>0</v>
      </c>
      <c r="Y3636" t="s">
        <v>36</v>
      </c>
    </row>
    <row r="3637" spans="1:25" x14ac:dyDescent="0.25">
      <c r="A3637" t="s">
        <v>5369</v>
      </c>
      <c r="B3637" t="s">
        <v>213</v>
      </c>
      <c r="C3637" t="s">
        <v>82</v>
      </c>
      <c r="D3637" t="s">
        <v>28</v>
      </c>
      <c r="E3637" t="s">
        <v>49</v>
      </c>
      <c r="F3637" s="1" t="s">
        <v>15691</v>
      </c>
      <c r="G3637">
        <v>128</v>
      </c>
      <c r="H3637" t="s">
        <v>29</v>
      </c>
      <c r="I3637">
        <v>1395</v>
      </c>
      <c r="J3637">
        <v>414.83</v>
      </c>
      <c r="K3637">
        <f>Passenger_Data[[#This Row],[Price_USD]]*1</f>
        <v>414.83</v>
      </c>
      <c r="L3637">
        <v>33</v>
      </c>
      <c r="M3637" t="s">
        <v>40</v>
      </c>
      <c r="N3637" t="s">
        <v>31</v>
      </c>
      <c r="O3637" t="s">
        <v>42</v>
      </c>
      <c r="P3637" t="s">
        <v>83</v>
      </c>
      <c r="Q3637">
        <v>1</v>
      </c>
      <c r="R3637" t="s">
        <v>65</v>
      </c>
      <c r="S3637" t="s">
        <v>44</v>
      </c>
      <c r="T3637">
        <v>6.5</v>
      </c>
      <c r="U3637">
        <v>2</v>
      </c>
      <c r="V3637">
        <v>66</v>
      </c>
      <c r="W3637">
        <v>0</v>
      </c>
      <c r="X3637">
        <v>0</v>
      </c>
      <c r="Y3637" t="s">
        <v>45</v>
      </c>
    </row>
    <row r="3638" spans="1:25" x14ac:dyDescent="0.25">
      <c r="A3638" t="s">
        <v>5370</v>
      </c>
      <c r="B3638" t="s">
        <v>1222</v>
      </c>
      <c r="C3638" t="s">
        <v>48</v>
      </c>
      <c r="D3638" t="s">
        <v>27</v>
      </c>
      <c r="E3638" t="s">
        <v>49</v>
      </c>
      <c r="F3638" s="1" t="s">
        <v>15692</v>
      </c>
      <c r="G3638">
        <v>232</v>
      </c>
      <c r="H3638" t="s">
        <v>108</v>
      </c>
      <c r="I3638">
        <v>1148</v>
      </c>
      <c r="J3638">
        <v>479.8</v>
      </c>
      <c r="K3638">
        <f>Passenger_Data[[#This Row],[Price_USD]]*1</f>
        <v>479.8</v>
      </c>
      <c r="L3638">
        <v>33</v>
      </c>
      <c r="M3638" t="s">
        <v>30</v>
      </c>
      <c r="N3638" t="s">
        <v>60</v>
      </c>
      <c r="O3638" t="s">
        <v>42</v>
      </c>
      <c r="P3638" t="s">
        <v>264</v>
      </c>
      <c r="Q3638">
        <v>1</v>
      </c>
      <c r="R3638" t="s">
        <v>51</v>
      </c>
      <c r="S3638" t="s">
        <v>61</v>
      </c>
      <c r="T3638">
        <v>9</v>
      </c>
      <c r="U3638">
        <v>4</v>
      </c>
      <c r="V3638">
        <v>37</v>
      </c>
      <c r="W3638">
        <v>0</v>
      </c>
      <c r="X3638">
        <v>0</v>
      </c>
      <c r="Y3638" t="s">
        <v>36</v>
      </c>
    </row>
    <row r="3639" spans="1:25" x14ac:dyDescent="0.25">
      <c r="A3639" t="s">
        <v>5371</v>
      </c>
      <c r="B3639" t="s">
        <v>707</v>
      </c>
      <c r="C3639" t="s">
        <v>48</v>
      </c>
      <c r="D3639" t="s">
        <v>27</v>
      </c>
      <c r="E3639" t="s">
        <v>27</v>
      </c>
      <c r="F3639" s="1" t="s">
        <v>15693</v>
      </c>
      <c r="G3639">
        <v>188</v>
      </c>
      <c r="H3639" t="s">
        <v>86</v>
      </c>
      <c r="I3639">
        <v>873</v>
      </c>
      <c r="J3639">
        <v>322.81</v>
      </c>
      <c r="K3639">
        <f>Passenger_Data[[#This Row],[Price_USD]]*1</f>
        <v>322.81</v>
      </c>
      <c r="L3639">
        <v>26</v>
      </c>
      <c r="M3639" t="s">
        <v>40</v>
      </c>
      <c r="N3639" t="s">
        <v>41</v>
      </c>
      <c r="O3639" t="s">
        <v>33</v>
      </c>
      <c r="P3639" t="s">
        <v>50</v>
      </c>
      <c r="Q3639">
        <v>2</v>
      </c>
      <c r="R3639" t="s">
        <v>65</v>
      </c>
      <c r="S3639" t="s">
        <v>44</v>
      </c>
      <c r="T3639">
        <v>7.4</v>
      </c>
      <c r="U3639">
        <v>12</v>
      </c>
      <c r="V3639">
        <v>26</v>
      </c>
      <c r="W3639">
        <v>0</v>
      </c>
      <c r="X3639">
        <v>1</v>
      </c>
      <c r="Y3639" t="s">
        <v>77</v>
      </c>
    </row>
    <row r="3640" spans="1:25" x14ac:dyDescent="0.25">
      <c r="A3640" t="s">
        <v>5372</v>
      </c>
      <c r="B3640" t="s">
        <v>5373</v>
      </c>
      <c r="C3640" t="s">
        <v>26</v>
      </c>
      <c r="D3640" t="s">
        <v>76</v>
      </c>
      <c r="E3640" t="s">
        <v>28</v>
      </c>
      <c r="F3640" s="1" t="s">
        <v>15694</v>
      </c>
      <c r="G3640">
        <v>140</v>
      </c>
      <c r="H3640" t="s">
        <v>86</v>
      </c>
      <c r="I3640">
        <v>668</v>
      </c>
      <c r="J3640">
        <v>248.7</v>
      </c>
      <c r="K3640">
        <f>Passenger_Data[[#This Row],[Price_USD]]*1</f>
        <v>248.7</v>
      </c>
      <c r="L3640">
        <v>73</v>
      </c>
      <c r="M3640" t="s">
        <v>30</v>
      </c>
      <c r="N3640" t="s">
        <v>41</v>
      </c>
      <c r="O3640" t="s">
        <v>56</v>
      </c>
      <c r="P3640" t="s">
        <v>83</v>
      </c>
      <c r="Q3640">
        <v>1</v>
      </c>
      <c r="R3640" t="s">
        <v>34</v>
      </c>
      <c r="S3640" t="s">
        <v>44</v>
      </c>
      <c r="T3640">
        <v>9.1</v>
      </c>
      <c r="U3640">
        <v>4</v>
      </c>
      <c r="V3640">
        <v>19</v>
      </c>
      <c r="W3640">
        <v>0</v>
      </c>
      <c r="X3640">
        <v>0</v>
      </c>
      <c r="Y3640" t="s">
        <v>45</v>
      </c>
    </row>
    <row r="3641" spans="1:25" x14ac:dyDescent="0.25">
      <c r="A3641" t="s">
        <v>5374</v>
      </c>
      <c r="B3641" t="s">
        <v>351</v>
      </c>
      <c r="C3641" t="s">
        <v>73</v>
      </c>
      <c r="D3641" t="s">
        <v>76</v>
      </c>
      <c r="E3641" t="s">
        <v>49</v>
      </c>
      <c r="F3641" s="1" t="s">
        <v>15695</v>
      </c>
      <c r="G3641">
        <v>229</v>
      </c>
      <c r="H3641" t="s">
        <v>29</v>
      </c>
      <c r="I3641">
        <v>1166</v>
      </c>
      <c r="J3641">
        <v>449.1</v>
      </c>
      <c r="K3641">
        <f>Passenger_Data[[#This Row],[Price_USD]]*1</f>
        <v>449.1</v>
      </c>
      <c r="L3641">
        <v>49</v>
      </c>
      <c r="M3641" t="s">
        <v>30</v>
      </c>
      <c r="N3641" t="s">
        <v>31</v>
      </c>
      <c r="O3641" t="s">
        <v>32</v>
      </c>
      <c r="P3641" t="s">
        <v>50</v>
      </c>
      <c r="Q3641">
        <v>1</v>
      </c>
      <c r="R3641" t="s">
        <v>51</v>
      </c>
      <c r="S3641" t="s">
        <v>35</v>
      </c>
      <c r="T3641">
        <v>3</v>
      </c>
      <c r="U3641">
        <v>8</v>
      </c>
      <c r="V3641">
        <v>83</v>
      </c>
      <c r="W3641">
        <v>0</v>
      </c>
      <c r="X3641">
        <v>0</v>
      </c>
      <c r="Y3641" t="s">
        <v>77</v>
      </c>
    </row>
    <row r="3642" spans="1:25" x14ac:dyDescent="0.25">
      <c r="A3642" t="s">
        <v>5375</v>
      </c>
      <c r="B3642" t="s">
        <v>5376</v>
      </c>
      <c r="C3642" t="s">
        <v>82</v>
      </c>
      <c r="D3642" t="s">
        <v>59</v>
      </c>
      <c r="E3642" t="s">
        <v>64</v>
      </c>
      <c r="F3642" s="1" t="s">
        <v>15696</v>
      </c>
      <c r="G3642">
        <v>107</v>
      </c>
      <c r="H3642" t="s">
        <v>29</v>
      </c>
      <c r="I3642">
        <v>1107</v>
      </c>
      <c r="J3642">
        <v>356.73</v>
      </c>
      <c r="K3642">
        <f>Passenger_Data[[#This Row],[Price_USD]]*1</f>
        <v>356.73</v>
      </c>
      <c r="L3642">
        <v>68</v>
      </c>
      <c r="M3642" t="s">
        <v>30</v>
      </c>
      <c r="N3642" t="s">
        <v>41</v>
      </c>
      <c r="O3642" t="s">
        <v>32</v>
      </c>
      <c r="P3642" t="s">
        <v>33</v>
      </c>
      <c r="Q3642">
        <v>1</v>
      </c>
      <c r="R3642" t="s">
        <v>51</v>
      </c>
      <c r="S3642" t="s">
        <v>35</v>
      </c>
      <c r="T3642">
        <v>9.1</v>
      </c>
      <c r="U3642">
        <v>10</v>
      </c>
      <c r="V3642">
        <v>59</v>
      </c>
      <c r="W3642">
        <v>0</v>
      </c>
      <c r="X3642">
        <v>0</v>
      </c>
      <c r="Y3642" t="s">
        <v>45</v>
      </c>
    </row>
    <row r="3643" spans="1:25" x14ac:dyDescent="0.25">
      <c r="A3643" t="s">
        <v>5377</v>
      </c>
      <c r="B3643" t="s">
        <v>598</v>
      </c>
      <c r="C3643" t="s">
        <v>73</v>
      </c>
      <c r="D3643" t="s">
        <v>49</v>
      </c>
      <c r="E3643" t="s">
        <v>76</v>
      </c>
      <c r="F3643" s="1" t="s">
        <v>15697</v>
      </c>
      <c r="G3643">
        <v>192</v>
      </c>
      <c r="H3643" t="s">
        <v>29</v>
      </c>
      <c r="I3643">
        <v>1478</v>
      </c>
      <c r="J3643">
        <v>537.13</v>
      </c>
      <c r="K3643">
        <f>Passenger_Data[[#This Row],[Price_USD]]*1</f>
        <v>537.13</v>
      </c>
      <c r="L3643">
        <v>72</v>
      </c>
      <c r="M3643" t="s">
        <v>30</v>
      </c>
      <c r="N3643" t="s">
        <v>41</v>
      </c>
      <c r="O3643" t="s">
        <v>33</v>
      </c>
      <c r="P3643" t="s">
        <v>50</v>
      </c>
      <c r="Q3643">
        <v>1</v>
      </c>
      <c r="R3643" t="s">
        <v>34</v>
      </c>
      <c r="S3643" t="s">
        <v>44</v>
      </c>
      <c r="T3643">
        <v>8.3000000000000007</v>
      </c>
      <c r="U3643">
        <v>10</v>
      </c>
      <c r="V3643">
        <v>9</v>
      </c>
      <c r="W3643">
        <v>0</v>
      </c>
      <c r="X3643">
        <v>1</v>
      </c>
      <c r="Y3643" t="s">
        <v>45</v>
      </c>
    </row>
    <row r="3644" spans="1:25" x14ac:dyDescent="0.25">
      <c r="A3644" t="s">
        <v>5378</v>
      </c>
      <c r="B3644" t="s">
        <v>4505</v>
      </c>
      <c r="C3644" t="s">
        <v>48</v>
      </c>
      <c r="D3644" t="s">
        <v>49</v>
      </c>
      <c r="E3644" t="s">
        <v>76</v>
      </c>
      <c r="F3644" s="1" t="s">
        <v>15698</v>
      </c>
      <c r="G3644">
        <v>163</v>
      </c>
      <c r="H3644" t="s">
        <v>108</v>
      </c>
      <c r="I3644">
        <v>868</v>
      </c>
      <c r="J3644">
        <v>460.08</v>
      </c>
      <c r="K3644">
        <f>Passenger_Data[[#This Row],[Price_USD]]*1</f>
        <v>460.08</v>
      </c>
      <c r="L3644">
        <v>24</v>
      </c>
      <c r="M3644" t="s">
        <v>40</v>
      </c>
      <c r="N3644" t="s">
        <v>31</v>
      </c>
      <c r="O3644" t="s">
        <v>42</v>
      </c>
      <c r="P3644" t="s">
        <v>83</v>
      </c>
      <c r="Q3644">
        <v>0</v>
      </c>
      <c r="R3644" t="s">
        <v>65</v>
      </c>
      <c r="S3644" t="s">
        <v>68</v>
      </c>
      <c r="T3644">
        <v>5.7</v>
      </c>
      <c r="U3644">
        <v>10</v>
      </c>
      <c r="V3644">
        <v>0</v>
      </c>
      <c r="W3644">
        <v>0</v>
      </c>
      <c r="X3644">
        <v>1</v>
      </c>
      <c r="Y3644" t="s">
        <v>45</v>
      </c>
    </row>
    <row r="3645" spans="1:25" x14ac:dyDescent="0.25">
      <c r="A3645" t="s">
        <v>5379</v>
      </c>
      <c r="B3645" t="s">
        <v>5380</v>
      </c>
      <c r="C3645" t="s">
        <v>82</v>
      </c>
      <c r="D3645" t="s">
        <v>76</v>
      </c>
      <c r="E3645" t="s">
        <v>49</v>
      </c>
      <c r="F3645" s="1" t="s">
        <v>15699</v>
      </c>
      <c r="G3645">
        <v>167</v>
      </c>
      <c r="H3645" t="s">
        <v>29</v>
      </c>
      <c r="I3645">
        <v>1206</v>
      </c>
      <c r="J3645">
        <v>357.37</v>
      </c>
      <c r="K3645">
        <f>Passenger_Data[[#This Row],[Price_USD]]*1</f>
        <v>357.37</v>
      </c>
      <c r="L3645">
        <v>60</v>
      </c>
      <c r="M3645" t="s">
        <v>40</v>
      </c>
      <c r="N3645" t="s">
        <v>41</v>
      </c>
      <c r="O3645" t="s">
        <v>32</v>
      </c>
      <c r="P3645" t="s">
        <v>83</v>
      </c>
      <c r="Q3645">
        <v>1</v>
      </c>
      <c r="R3645" t="s">
        <v>51</v>
      </c>
      <c r="S3645" t="s">
        <v>68</v>
      </c>
      <c r="T3645">
        <v>7.3</v>
      </c>
      <c r="U3645">
        <v>8</v>
      </c>
      <c r="V3645">
        <v>112</v>
      </c>
      <c r="W3645">
        <v>0</v>
      </c>
      <c r="X3645">
        <v>0</v>
      </c>
      <c r="Y3645" t="s">
        <v>36</v>
      </c>
    </row>
    <row r="3646" spans="1:25" x14ac:dyDescent="0.25">
      <c r="A3646" t="s">
        <v>5381</v>
      </c>
      <c r="B3646" t="s">
        <v>3492</v>
      </c>
      <c r="C3646" t="s">
        <v>82</v>
      </c>
      <c r="D3646" t="s">
        <v>59</v>
      </c>
      <c r="E3646" t="s">
        <v>64</v>
      </c>
      <c r="F3646" s="1" t="s">
        <v>15700</v>
      </c>
      <c r="G3646">
        <v>240</v>
      </c>
      <c r="H3646" t="s">
        <v>86</v>
      </c>
      <c r="I3646">
        <v>1328</v>
      </c>
      <c r="J3646">
        <v>349.98</v>
      </c>
      <c r="K3646">
        <f>Passenger_Data[[#This Row],[Price_USD]]*1</f>
        <v>349.98</v>
      </c>
      <c r="L3646">
        <v>28</v>
      </c>
      <c r="M3646" t="s">
        <v>30</v>
      </c>
      <c r="N3646" t="s">
        <v>31</v>
      </c>
      <c r="O3646" t="s">
        <v>33</v>
      </c>
      <c r="P3646" t="s">
        <v>83</v>
      </c>
      <c r="Q3646">
        <v>6</v>
      </c>
      <c r="R3646" t="s">
        <v>65</v>
      </c>
      <c r="S3646" t="s">
        <v>44</v>
      </c>
      <c r="T3646">
        <v>5.8</v>
      </c>
      <c r="U3646">
        <v>5</v>
      </c>
      <c r="V3646">
        <v>88</v>
      </c>
      <c r="W3646">
        <v>0</v>
      </c>
      <c r="X3646">
        <v>0</v>
      </c>
      <c r="Y3646" t="s">
        <v>36</v>
      </c>
    </row>
    <row r="3647" spans="1:25" x14ac:dyDescent="0.25">
      <c r="A3647" t="s">
        <v>5382</v>
      </c>
      <c r="B3647" t="s">
        <v>1939</v>
      </c>
      <c r="C3647" t="s">
        <v>54</v>
      </c>
      <c r="D3647" t="s">
        <v>49</v>
      </c>
      <c r="E3647" t="s">
        <v>28</v>
      </c>
      <c r="F3647" s="1" t="s">
        <v>15701</v>
      </c>
      <c r="G3647">
        <v>184</v>
      </c>
      <c r="H3647" t="s">
        <v>29</v>
      </c>
      <c r="I3647">
        <v>1016</v>
      </c>
      <c r="J3647">
        <v>363.45</v>
      </c>
      <c r="K3647">
        <f>Passenger_Data[[#This Row],[Price_USD]]*1</f>
        <v>363.45</v>
      </c>
      <c r="L3647">
        <v>47</v>
      </c>
      <c r="M3647" t="s">
        <v>40</v>
      </c>
      <c r="N3647" t="s">
        <v>60</v>
      </c>
      <c r="O3647" t="s">
        <v>33</v>
      </c>
      <c r="P3647" t="s">
        <v>83</v>
      </c>
      <c r="Q3647">
        <v>2</v>
      </c>
      <c r="R3647" t="s">
        <v>51</v>
      </c>
      <c r="S3647" t="s">
        <v>35</v>
      </c>
      <c r="T3647">
        <v>7.8</v>
      </c>
      <c r="U3647">
        <v>10</v>
      </c>
      <c r="V3647">
        <v>67</v>
      </c>
      <c r="W3647">
        <v>0</v>
      </c>
      <c r="X3647">
        <v>0</v>
      </c>
      <c r="Y3647" t="s">
        <v>36</v>
      </c>
    </row>
    <row r="3648" spans="1:25" x14ac:dyDescent="0.25">
      <c r="A3648" t="s">
        <v>5383</v>
      </c>
      <c r="B3648" t="s">
        <v>2381</v>
      </c>
      <c r="C3648" t="s">
        <v>82</v>
      </c>
      <c r="D3648" t="s">
        <v>55</v>
      </c>
      <c r="E3648" t="s">
        <v>59</v>
      </c>
      <c r="F3648" s="1" t="s">
        <v>15702</v>
      </c>
      <c r="G3648">
        <v>152</v>
      </c>
      <c r="H3648" t="s">
        <v>86</v>
      </c>
      <c r="I3648">
        <v>1138</v>
      </c>
      <c r="J3648">
        <v>402.11</v>
      </c>
      <c r="K3648">
        <f>Passenger_Data[[#This Row],[Price_USD]]*1</f>
        <v>402.11</v>
      </c>
      <c r="L3648">
        <v>60</v>
      </c>
      <c r="M3648" t="s">
        <v>40</v>
      </c>
      <c r="N3648" t="s">
        <v>31</v>
      </c>
      <c r="O3648" t="s">
        <v>33</v>
      </c>
      <c r="P3648" t="s">
        <v>50</v>
      </c>
      <c r="Q3648">
        <v>1</v>
      </c>
      <c r="R3648" t="s">
        <v>65</v>
      </c>
      <c r="S3648" t="s">
        <v>68</v>
      </c>
      <c r="T3648">
        <v>9.1</v>
      </c>
      <c r="U3648">
        <v>19</v>
      </c>
      <c r="V3648">
        <v>99</v>
      </c>
      <c r="W3648">
        <v>0</v>
      </c>
      <c r="X3648">
        <v>0</v>
      </c>
      <c r="Y3648" t="s">
        <v>45</v>
      </c>
    </row>
    <row r="3649" spans="1:25" x14ac:dyDescent="0.25">
      <c r="A3649" t="s">
        <v>5384</v>
      </c>
      <c r="B3649" t="s">
        <v>253</v>
      </c>
      <c r="C3649" t="s">
        <v>54</v>
      </c>
      <c r="D3649" t="s">
        <v>59</v>
      </c>
      <c r="E3649" t="s">
        <v>64</v>
      </c>
      <c r="F3649" s="1" t="s">
        <v>15703</v>
      </c>
      <c r="G3649">
        <v>143</v>
      </c>
      <c r="H3649" t="s">
        <v>29</v>
      </c>
      <c r="I3649">
        <v>1064</v>
      </c>
      <c r="J3649">
        <v>383.87</v>
      </c>
      <c r="K3649">
        <f>Passenger_Data[[#This Row],[Price_USD]]*1</f>
        <v>383.87</v>
      </c>
      <c r="L3649">
        <v>72</v>
      </c>
      <c r="M3649" t="s">
        <v>40</v>
      </c>
      <c r="N3649" t="s">
        <v>31</v>
      </c>
      <c r="O3649" t="s">
        <v>42</v>
      </c>
      <c r="P3649" t="s">
        <v>50</v>
      </c>
      <c r="Q3649">
        <v>2</v>
      </c>
      <c r="R3649" t="s">
        <v>65</v>
      </c>
      <c r="S3649" t="s">
        <v>44</v>
      </c>
      <c r="T3649">
        <v>5.0999999999999996</v>
      </c>
      <c r="U3649">
        <v>7</v>
      </c>
      <c r="V3649">
        <v>21</v>
      </c>
      <c r="W3649">
        <v>0</v>
      </c>
      <c r="X3649">
        <v>0</v>
      </c>
      <c r="Y3649" t="s">
        <v>36</v>
      </c>
    </row>
    <row r="3650" spans="1:25" x14ac:dyDescent="0.25">
      <c r="A3650" t="s">
        <v>5385</v>
      </c>
      <c r="B3650" t="s">
        <v>946</v>
      </c>
      <c r="C3650" t="s">
        <v>26</v>
      </c>
      <c r="D3650" t="s">
        <v>55</v>
      </c>
      <c r="E3650" t="s">
        <v>27</v>
      </c>
      <c r="F3650" s="1" t="s">
        <v>15704</v>
      </c>
      <c r="G3650">
        <v>167</v>
      </c>
      <c r="H3650" t="s">
        <v>29</v>
      </c>
      <c r="I3650">
        <v>1359</v>
      </c>
      <c r="J3650">
        <v>138.08000000000001</v>
      </c>
      <c r="K3650">
        <f>Passenger_Data[[#This Row],[Price_USD]]*1</f>
        <v>138.08000000000001</v>
      </c>
      <c r="L3650">
        <v>75</v>
      </c>
      <c r="M3650" t="s">
        <v>30</v>
      </c>
      <c r="N3650" t="s">
        <v>31</v>
      </c>
      <c r="O3650" t="s">
        <v>33</v>
      </c>
      <c r="P3650" t="s">
        <v>33</v>
      </c>
      <c r="Q3650">
        <v>1</v>
      </c>
      <c r="R3650" t="s">
        <v>65</v>
      </c>
      <c r="S3650" t="s">
        <v>44</v>
      </c>
      <c r="T3650">
        <v>7.4</v>
      </c>
      <c r="U3650">
        <v>12</v>
      </c>
      <c r="V3650">
        <v>86</v>
      </c>
      <c r="W3650">
        <v>1</v>
      </c>
      <c r="X3650">
        <v>1</v>
      </c>
      <c r="Y3650" t="s">
        <v>77</v>
      </c>
    </row>
    <row r="3651" spans="1:25" x14ac:dyDescent="0.25">
      <c r="A3651" t="s">
        <v>5386</v>
      </c>
      <c r="B3651" t="s">
        <v>1122</v>
      </c>
      <c r="C3651" t="s">
        <v>73</v>
      </c>
      <c r="D3651" t="s">
        <v>49</v>
      </c>
      <c r="E3651" t="s">
        <v>59</v>
      </c>
      <c r="F3651" s="1" t="s">
        <v>15705</v>
      </c>
      <c r="G3651">
        <v>95</v>
      </c>
      <c r="H3651" t="s">
        <v>29</v>
      </c>
      <c r="I3651">
        <v>1201</v>
      </c>
      <c r="J3651">
        <v>270.13</v>
      </c>
      <c r="K3651">
        <f>Passenger_Data[[#This Row],[Price_USD]]*1</f>
        <v>270.13</v>
      </c>
      <c r="L3651">
        <v>48</v>
      </c>
      <c r="M3651" t="s">
        <v>30</v>
      </c>
      <c r="N3651" t="s">
        <v>31</v>
      </c>
      <c r="O3651" t="s">
        <v>42</v>
      </c>
      <c r="P3651" t="s">
        <v>50</v>
      </c>
      <c r="Q3651">
        <v>4</v>
      </c>
      <c r="R3651" t="s">
        <v>65</v>
      </c>
      <c r="S3651" t="s">
        <v>68</v>
      </c>
      <c r="T3651">
        <v>4.9000000000000004</v>
      </c>
      <c r="U3651">
        <v>8</v>
      </c>
      <c r="V3651">
        <v>55</v>
      </c>
      <c r="W3651">
        <v>0</v>
      </c>
      <c r="X3651">
        <v>0</v>
      </c>
      <c r="Y3651" t="s">
        <v>36</v>
      </c>
    </row>
    <row r="3652" spans="1:25" x14ac:dyDescent="0.25">
      <c r="A3652" t="s">
        <v>5387</v>
      </c>
      <c r="B3652" t="s">
        <v>3483</v>
      </c>
      <c r="C3652" t="s">
        <v>48</v>
      </c>
      <c r="D3652" t="s">
        <v>55</v>
      </c>
      <c r="E3652" t="s">
        <v>55</v>
      </c>
      <c r="F3652" s="1" t="s">
        <v>15706</v>
      </c>
      <c r="G3652">
        <v>232</v>
      </c>
      <c r="H3652" t="s">
        <v>29</v>
      </c>
      <c r="I3652">
        <v>2009</v>
      </c>
      <c r="J3652">
        <v>359.94</v>
      </c>
      <c r="K3652">
        <f>Passenger_Data[[#This Row],[Price_USD]]*1</f>
        <v>359.94</v>
      </c>
      <c r="L3652">
        <v>32</v>
      </c>
      <c r="M3652" t="s">
        <v>40</v>
      </c>
      <c r="N3652" t="s">
        <v>31</v>
      </c>
      <c r="O3652" t="s">
        <v>42</v>
      </c>
      <c r="P3652" t="s">
        <v>50</v>
      </c>
      <c r="Q3652">
        <v>0</v>
      </c>
      <c r="R3652" t="s">
        <v>65</v>
      </c>
      <c r="S3652" t="s">
        <v>35</v>
      </c>
      <c r="T3652">
        <v>6.7</v>
      </c>
      <c r="U3652">
        <v>10</v>
      </c>
      <c r="V3652">
        <v>77</v>
      </c>
      <c r="W3652">
        <v>0</v>
      </c>
      <c r="X3652">
        <v>0</v>
      </c>
      <c r="Y3652" t="s">
        <v>45</v>
      </c>
    </row>
    <row r="3653" spans="1:25" x14ac:dyDescent="0.25">
      <c r="A3653" t="s">
        <v>5388</v>
      </c>
      <c r="B3653" t="s">
        <v>2561</v>
      </c>
      <c r="C3653" t="s">
        <v>73</v>
      </c>
      <c r="D3653" t="s">
        <v>27</v>
      </c>
      <c r="E3653" t="s">
        <v>28</v>
      </c>
      <c r="F3653" s="1" t="s">
        <v>15707</v>
      </c>
      <c r="G3653">
        <v>273</v>
      </c>
      <c r="H3653" t="s">
        <v>29</v>
      </c>
      <c r="I3653">
        <v>728</v>
      </c>
      <c r="J3653">
        <v>525.61</v>
      </c>
      <c r="K3653">
        <f>Passenger_Data[[#This Row],[Price_USD]]*1</f>
        <v>525.61</v>
      </c>
      <c r="L3653">
        <v>46</v>
      </c>
      <c r="M3653" t="s">
        <v>40</v>
      </c>
      <c r="N3653" t="s">
        <v>60</v>
      </c>
      <c r="O3653" t="s">
        <v>33</v>
      </c>
      <c r="P3653" t="s">
        <v>50</v>
      </c>
      <c r="Q3653">
        <v>2</v>
      </c>
      <c r="R3653" t="s">
        <v>65</v>
      </c>
      <c r="S3653" t="s">
        <v>44</v>
      </c>
      <c r="T3653">
        <v>6.3</v>
      </c>
      <c r="U3653">
        <v>9</v>
      </c>
      <c r="V3653">
        <v>116</v>
      </c>
      <c r="W3653">
        <v>0</v>
      </c>
      <c r="X3653">
        <v>0</v>
      </c>
      <c r="Y3653" t="s">
        <v>45</v>
      </c>
    </row>
    <row r="3654" spans="1:25" x14ac:dyDescent="0.25">
      <c r="A3654" t="s">
        <v>5389</v>
      </c>
      <c r="B3654" t="s">
        <v>1258</v>
      </c>
      <c r="C3654" t="s">
        <v>54</v>
      </c>
      <c r="D3654" t="s">
        <v>39</v>
      </c>
      <c r="E3654" t="s">
        <v>59</v>
      </c>
      <c r="F3654" s="1" t="s">
        <v>15708</v>
      </c>
      <c r="G3654">
        <v>179</v>
      </c>
      <c r="H3654" t="s">
        <v>29</v>
      </c>
      <c r="I3654">
        <v>1093</v>
      </c>
      <c r="J3654">
        <v>417.01</v>
      </c>
      <c r="K3654">
        <f>Passenger_Data[[#This Row],[Price_USD]]*1</f>
        <v>417.01</v>
      </c>
      <c r="L3654">
        <v>67</v>
      </c>
      <c r="M3654" t="s">
        <v>30</v>
      </c>
      <c r="N3654" t="s">
        <v>31</v>
      </c>
      <c r="O3654" t="s">
        <v>33</v>
      </c>
      <c r="P3654" t="s">
        <v>33</v>
      </c>
      <c r="Q3654">
        <v>0</v>
      </c>
      <c r="R3654" t="s">
        <v>51</v>
      </c>
      <c r="S3654" t="s">
        <v>61</v>
      </c>
      <c r="T3654">
        <v>9.9</v>
      </c>
      <c r="U3654">
        <v>6</v>
      </c>
      <c r="V3654">
        <v>42</v>
      </c>
      <c r="W3654">
        <v>0</v>
      </c>
      <c r="X3654">
        <v>0</v>
      </c>
      <c r="Y3654" t="s">
        <v>77</v>
      </c>
    </row>
    <row r="3655" spans="1:25" x14ac:dyDescent="0.25">
      <c r="A3655" t="s">
        <v>5390</v>
      </c>
      <c r="B3655" t="s">
        <v>5391</v>
      </c>
      <c r="C3655" t="s">
        <v>73</v>
      </c>
      <c r="D3655" t="s">
        <v>55</v>
      </c>
      <c r="E3655" t="s">
        <v>76</v>
      </c>
      <c r="F3655" s="1" t="s">
        <v>15709</v>
      </c>
      <c r="G3655">
        <v>174</v>
      </c>
      <c r="H3655" t="s">
        <v>86</v>
      </c>
      <c r="I3655">
        <v>1017</v>
      </c>
      <c r="J3655">
        <v>216.95</v>
      </c>
      <c r="K3655">
        <f>Passenger_Data[[#This Row],[Price_USD]]*1</f>
        <v>216.95</v>
      </c>
      <c r="L3655">
        <v>29</v>
      </c>
      <c r="M3655" t="s">
        <v>30</v>
      </c>
      <c r="N3655" t="s">
        <v>41</v>
      </c>
      <c r="O3655" t="s">
        <v>56</v>
      </c>
      <c r="P3655" t="s">
        <v>33</v>
      </c>
      <c r="Q3655">
        <v>0</v>
      </c>
      <c r="R3655" t="s">
        <v>65</v>
      </c>
      <c r="S3655" t="s">
        <v>68</v>
      </c>
      <c r="T3655">
        <v>6.3</v>
      </c>
      <c r="U3655">
        <v>3</v>
      </c>
      <c r="V3655">
        <v>99</v>
      </c>
      <c r="W3655">
        <v>1</v>
      </c>
      <c r="X3655">
        <v>0</v>
      </c>
      <c r="Y3655" t="s">
        <v>77</v>
      </c>
    </row>
    <row r="3656" spans="1:25" x14ac:dyDescent="0.25">
      <c r="A3656" t="s">
        <v>5392</v>
      </c>
      <c r="B3656" t="s">
        <v>1435</v>
      </c>
      <c r="C3656" t="s">
        <v>48</v>
      </c>
      <c r="D3656" t="s">
        <v>28</v>
      </c>
      <c r="E3656" t="s">
        <v>76</v>
      </c>
      <c r="F3656" s="1" t="s">
        <v>15710</v>
      </c>
      <c r="G3656">
        <v>234</v>
      </c>
      <c r="H3656" t="s">
        <v>29</v>
      </c>
      <c r="I3656">
        <v>875</v>
      </c>
      <c r="J3656">
        <v>489.17</v>
      </c>
      <c r="K3656">
        <f>Passenger_Data[[#This Row],[Price_USD]]*1</f>
        <v>489.17</v>
      </c>
      <c r="L3656">
        <v>60</v>
      </c>
      <c r="M3656" t="s">
        <v>40</v>
      </c>
      <c r="N3656" t="s">
        <v>31</v>
      </c>
      <c r="O3656" t="s">
        <v>32</v>
      </c>
      <c r="P3656" t="s">
        <v>33</v>
      </c>
      <c r="Q3656">
        <v>1</v>
      </c>
      <c r="R3656" t="s">
        <v>65</v>
      </c>
      <c r="S3656" t="s">
        <v>68</v>
      </c>
      <c r="T3656">
        <v>5.2</v>
      </c>
      <c r="U3656">
        <v>14</v>
      </c>
      <c r="V3656">
        <v>96</v>
      </c>
      <c r="W3656">
        <v>1</v>
      </c>
      <c r="X3656">
        <v>0</v>
      </c>
      <c r="Y3656" t="s">
        <v>45</v>
      </c>
    </row>
    <row r="3657" spans="1:25" x14ac:dyDescent="0.25">
      <c r="A3657" t="s">
        <v>5393</v>
      </c>
      <c r="B3657" t="s">
        <v>2205</v>
      </c>
      <c r="C3657" t="s">
        <v>73</v>
      </c>
      <c r="D3657" t="s">
        <v>27</v>
      </c>
      <c r="E3657" t="s">
        <v>59</v>
      </c>
      <c r="F3657" s="1" t="s">
        <v>15711</v>
      </c>
      <c r="G3657">
        <v>215</v>
      </c>
      <c r="H3657" t="s">
        <v>29</v>
      </c>
      <c r="I3657">
        <v>1310</v>
      </c>
      <c r="J3657">
        <v>292.81</v>
      </c>
      <c r="K3657">
        <f>Passenger_Data[[#This Row],[Price_USD]]*1</f>
        <v>292.81</v>
      </c>
      <c r="L3657">
        <v>29</v>
      </c>
      <c r="M3657" t="s">
        <v>30</v>
      </c>
      <c r="N3657" t="s">
        <v>31</v>
      </c>
      <c r="O3657" t="s">
        <v>42</v>
      </c>
      <c r="P3657" t="s">
        <v>50</v>
      </c>
      <c r="Q3657">
        <v>3</v>
      </c>
      <c r="R3657" t="s">
        <v>51</v>
      </c>
      <c r="S3657" t="s">
        <v>35</v>
      </c>
      <c r="T3657">
        <v>5.7</v>
      </c>
      <c r="U3657">
        <v>3</v>
      </c>
      <c r="V3657">
        <v>13</v>
      </c>
      <c r="W3657">
        <v>0</v>
      </c>
      <c r="X3657">
        <v>0</v>
      </c>
      <c r="Y3657" t="s">
        <v>45</v>
      </c>
    </row>
    <row r="3658" spans="1:25" x14ac:dyDescent="0.25">
      <c r="A3658" t="s">
        <v>5394</v>
      </c>
      <c r="B3658" t="s">
        <v>3116</v>
      </c>
      <c r="C3658" t="s">
        <v>54</v>
      </c>
      <c r="D3658" t="s">
        <v>64</v>
      </c>
      <c r="E3658" t="s">
        <v>55</v>
      </c>
      <c r="F3658" s="1" t="s">
        <v>15712</v>
      </c>
      <c r="G3658">
        <v>167</v>
      </c>
      <c r="H3658" t="s">
        <v>29</v>
      </c>
      <c r="I3658">
        <v>1338</v>
      </c>
      <c r="J3658">
        <v>283.68</v>
      </c>
      <c r="K3658">
        <f>Passenger_Data[[#This Row],[Price_USD]]*1</f>
        <v>283.68</v>
      </c>
      <c r="L3658">
        <v>24</v>
      </c>
      <c r="M3658" t="s">
        <v>30</v>
      </c>
      <c r="N3658" t="s">
        <v>31</v>
      </c>
      <c r="O3658" t="s">
        <v>56</v>
      </c>
      <c r="P3658" t="s">
        <v>50</v>
      </c>
      <c r="Q3658">
        <v>3</v>
      </c>
      <c r="R3658" t="s">
        <v>65</v>
      </c>
      <c r="S3658" t="s">
        <v>44</v>
      </c>
      <c r="T3658">
        <v>6.7</v>
      </c>
      <c r="U3658">
        <v>15</v>
      </c>
      <c r="V3658">
        <v>81</v>
      </c>
      <c r="W3658">
        <v>0</v>
      </c>
      <c r="X3658">
        <v>0</v>
      </c>
      <c r="Y3658" t="s">
        <v>45</v>
      </c>
    </row>
    <row r="3659" spans="1:25" x14ac:dyDescent="0.25">
      <c r="A3659" t="s">
        <v>5395</v>
      </c>
      <c r="B3659" t="s">
        <v>5396</v>
      </c>
      <c r="C3659" t="s">
        <v>54</v>
      </c>
      <c r="D3659" t="s">
        <v>27</v>
      </c>
      <c r="E3659" t="s">
        <v>76</v>
      </c>
      <c r="F3659" s="1" t="s">
        <v>15713</v>
      </c>
      <c r="G3659">
        <v>137</v>
      </c>
      <c r="H3659" t="s">
        <v>29</v>
      </c>
      <c r="I3659">
        <v>1671</v>
      </c>
      <c r="J3659">
        <v>332.11</v>
      </c>
      <c r="K3659">
        <f>Passenger_Data[[#This Row],[Price_USD]]*1</f>
        <v>332.11</v>
      </c>
      <c r="L3659">
        <v>33</v>
      </c>
      <c r="M3659" t="s">
        <v>30</v>
      </c>
      <c r="N3659" t="s">
        <v>60</v>
      </c>
      <c r="O3659" t="s">
        <v>42</v>
      </c>
      <c r="P3659" t="s">
        <v>33</v>
      </c>
      <c r="Q3659">
        <v>2</v>
      </c>
      <c r="R3659" t="s">
        <v>65</v>
      </c>
      <c r="S3659" t="s">
        <v>35</v>
      </c>
      <c r="T3659">
        <v>6.6</v>
      </c>
      <c r="U3659">
        <v>14</v>
      </c>
      <c r="V3659">
        <v>24</v>
      </c>
      <c r="W3659">
        <v>0</v>
      </c>
      <c r="X3659">
        <v>0</v>
      </c>
      <c r="Y3659" t="s">
        <v>45</v>
      </c>
    </row>
    <row r="3660" spans="1:25" x14ac:dyDescent="0.25">
      <c r="A3660" t="s">
        <v>5397</v>
      </c>
      <c r="B3660" t="s">
        <v>5398</v>
      </c>
      <c r="C3660" t="s">
        <v>48</v>
      </c>
      <c r="D3660" t="s">
        <v>39</v>
      </c>
      <c r="E3660" t="s">
        <v>39</v>
      </c>
      <c r="F3660" s="1" t="s">
        <v>15714</v>
      </c>
      <c r="G3660">
        <v>118</v>
      </c>
      <c r="H3660" t="s">
        <v>29</v>
      </c>
      <c r="I3660">
        <v>964</v>
      </c>
      <c r="J3660">
        <v>277.49</v>
      </c>
      <c r="K3660">
        <f>Passenger_Data[[#This Row],[Price_USD]]*1</f>
        <v>277.49</v>
      </c>
      <c r="L3660">
        <v>29</v>
      </c>
      <c r="M3660" t="s">
        <v>30</v>
      </c>
      <c r="N3660" t="s">
        <v>31</v>
      </c>
      <c r="O3660" t="s">
        <v>56</v>
      </c>
      <c r="P3660" t="s">
        <v>50</v>
      </c>
      <c r="Q3660">
        <v>0</v>
      </c>
      <c r="R3660" t="s">
        <v>51</v>
      </c>
      <c r="S3660" t="s">
        <v>68</v>
      </c>
      <c r="T3660">
        <v>3.9</v>
      </c>
      <c r="U3660">
        <v>42</v>
      </c>
      <c r="V3660">
        <v>84</v>
      </c>
      <c r="W3660">
        <v>0</v>
      </c>
      <c r="X3660">
        <v>0</v>
      </c>
      <c r="Y3660" t="s">
        <v>77</v>
      </c>
    </row>
    <row r="3661" spans="1:25" x14ac:dyDescent="0.25">
      <c r="A3661" t="s">
        <v>5399</v>
      </c>
      <c r="B3661" t="s">
        <v>3307</v>
      </c>
      <c r="C3661" t="s">
        <v>48</v>
      </c>
      <c r="D3661" t="s">
        <v>55</v>
      </c>
      <c r="E3661" t="s">
        <v>27</v>
      </c>
      <c r="F3661" s="1" t="s">
        <v>15715</v>
      </c>
      <c r="G3661">
        <v>42</v>
      </c>
      <c r="H3661" t="s">
        <v>29</v>
      </c>
      <c r="I3661">
        <v>1263</v>
      </c>
      <c r="J3661">
        <v>439.8</v>
      </c>
      <c r="K3661">
        <f>Passenger_Data[[#This Row],[Price_USD]]*1</f>
        <v>439.8</v>
      </c>
      <c r="L3661">
        <v>21</v>
      </c>
      <c r="M3661" t="s">
        <v>40</v>
      </c>
      <c r="N3661" t="s">
        <v>31</v>
      </c>
      <c r="O3661" t="s">
        <v>42</v>
      </c>
      <c r="P3661" t="s">
        <v>50</v>
      </c>
      <c r="Q3661">
        <v>1</v>
      </c>
      <c r="R3661" t="s">
        <v>43</v>
      </c>
      <c r="S3661" t="s">
        <v>35</v>
      </c>
      <c r="T3661">
        <v>6.6</v>
      </c>
      <c r="U3661">
        <v>22</v>
      </c>
      <c r="V3661">
        <v>70</v>
      </c>
      <c r="W3661">
        <v>0</v>
      </c>
      <c r="X3661">
        <v>1</v>
      </c>
      <c r="Y3661" t="s">
        <v>77</v>
      </c>
    </row>
    <row r="3662" spans="1:25" x14ac:dyDescent="0.25">
      <c r="A3662" t="s">
        <v>5400</v>
      </c>
      <c r="B3662" t="s">
        <v>4153</v>
      </c>
      <c r="C3662" t="s">
        <v>73</v>
      </c>
      <c r="D3662" t="s">
        <v>64</v>
      </c>
      <c r="E3662" t="s">
        <v>28</v>
      </c>
      <c r="F3662" s="1" t="s">
        <v>15716</v>
      </c>
      <c r="G3662">
        <v>132</v>
      </c>
      <c r="H3662" t="s">
        <v>86</v>
      </c>
      <c r="I3662">
        <v>1737</v>
      </c>
      <c r="J3662">
        <v>179.13</v>
      </c>
      <c r="K3662">
        <f>Passenger_Data[[#This Row],[Price_USD]]*1</f>
        <v>179.13</v>
      </c>
      <c r="L3662">
        <v>57</v>
      </c>
      <c r="M3662" t="s">
        <v>40</v>
      </c>
      <c r="N3662" t="s">
        <v>31</v>
      </c>
      <c r="O3662" t="s">
        <v>56</v>
      </c>
      <c r="P3662" t="s">
        <v>50</v>
      </c>
      <c r="Q3662">
        <v>1</v>
      </c>
      <c r="R3662" t="s">
        <v>65</v>
      </c>
      <c r="S3662" t="s">
        <v>61</v>
      </c>
      <c r="T3662">
        <v>6.1</v>
      </c>
      <c r="U3662">
        <v>3</v>
      </c>
      <c r="V3662">
        <v>91</v>
      </c>
      <c r="W3662">
        <v>0</v>
      </c>
      <c r="X3662">
        <v>0</v>
      </c>
      <c r="Y3662" t="s">
        <v>36</v>
      </c>
    </row>
    <row r="3663" spans="1:25" x14ac:dyDescent="0.25">
      <c r="A3663" t="s">
        <v>5401</v>
      </c>
      <c r="B3663" t="s">
        <v>3896</v>
      </c>
      <c r="C3663" t="s">
        <v>54</v>
      </c>
      <c r="D3663" t="s">
        <v>49</v>
      </c>
      <c r="E3663" t="s">
        <v>76</v>
      </c>
      <c r="F3663" s="1" t="s">
        <v>15717</v>
      </c>
      <c r="G3663">
        <v>228</v>
      </c>
      <c r="H3663" t="s">
        <v>86</v>
      </c>
      <c r="I3663">
        <v>1347</v>
      </c>
      <c r="J3663">
        <v>281.79000000000002</v>
      </c>
      <c r="K3663">
        <f>Passenger_Data[[#This Row],[Price_USD]]*1</f>
        <v>281.79000000000002</v>
      </c>
      <c r="L3663">
        <v>37</v>
      </c>
      <c r="M3663" t="s">
        <v>30</v>
      </c>
      <c r="N3663" t="s">
        <v>41</v>
      </c>
      <c r="O3663" t="s">
        <v>56</v>
      </c>
      <c r="P3663" t="s">
        <v>50</v>
      </c>
      <c r="Q3663">
        <v>1</v>
      </c>
      <c r="R3663" t="s">
        <v>65</v>
      </c>
      <c r="S3663" t="s">
        <v>68</v>
      </c>
      <c r="T3663">
        <v>5.7</v>
      </c>
      <c r="U3663">
        <v>29</v>
      </c>
      <c r="V3663">
        <v>68</v>
      </c>
      <c r="W3663">
        <v>0</v>
      </c>
      <c r="X3663">
        <v>0</v>
      </c>
      <c r="Y3663" t="s">
        <v>77</v>
      </c>
    </row>
    <row r="3664" spans="1:25" x14ac:dyDescent="0.25">
      <c r="A3664" t="s">
        <v>5402</v>
      </c>
      <c r="B3664" t="s">
        <v>482</v>
      </c>
      <c r="C3664" t="s">
        <v>26</v>
      </c>
      <c r="D3664" t="s">
        <v>59</v>
      </c>
      <c r="E3664" t="s">
        <v>27</v>
      </c>
      <c r="F3664" s="1" t="s">
        <v>15718</v>
      </c>
      <c r="G3664">
        <v>166</v>
      </c>
      <c r="H3664" t="s">
        <v>29</v>
      </c>
      <c r="I3664">
        <v>794</v>
      </c>
      <c r="J3664">
        <v>350.56</v>
      </c>
      <c r="K3664">
        <f>Passenger_Data[[#This Row],[Price_USD]]*1</f>
        <v>350.56</v>
      </c>
      <c r="L3664">
        <v>47</v>
      </c>
      <c r="M3664" t="s">
        <v>30</v>
      </c>
      <c r="N3664" t="s">
        <v>41</v>
      </c>
      <c r="O3664" t="s">
        <v>42</v>
      </c>
      <c r="P3664" t="s">
        <v>50</v>
      </c>
      <c r="Q3664">
        <v>2</v>
      </c>
      <c r="R3664" t="s">
        <v>34</v>
      </c>
      <c r="S3664" t="s">
        <v>44</v>
      </c>
      <c r="T3664">
        <v>4.8</v>
      </c>
      <c r="U3664">
        <v>7</v>
      </c>
      <c r="V3664">
        <v>51</v>
      </c>
      <c r="W3664">
        <v>0</v>
      </c>
      <c r="X3664">
        <v>0</v>
      </c>
      <c r="Y3664" t="s">
        <v>36</v>
      </c>
    </row>
    <row r="3665" spans="1:25" x14ac:dyDescent="0.25">
      <c r="A3665" t="s">
        <v>5403</v>
      </c>
      <c r="B3665" t="s">
        <v>2474</v>
      </c>
      <c r="C3665" t="s">
        <v>73</v>
      </c>
      <c r="D3665" t="s">
        <v>59</v>
      </c>
      <c r="E3665" t="s">
        <v>64</v>
      </c>
      <c r="F3665" s="1" t="s">
        <v>15719</v>
      </c>
      <c r="G3665">
        <v>233</v>
      </c>
      <c r="H3665" t="s">
        <v>29</v>
      </c>
      <c r="I3665">
        <v>722</v>
      </c>
      <c r="J3665">
        <v>492.58</v>
      </c>
      <c r="K3665">
        <f>Passenger_Data[[#This Row],[Price_USD]]*1</f>
        <v>492.58</v>
      </c>
      <c r="L3665">
        <v>48</v>
      </c>
      <c r="M3665" t="s">
        <v>30</v>
      </c>
      <c r="N3665" t="s">
        <v>31</v>
      </c>
      <c r="O3665" t="s">
        <v>33</v>
      </c>
      <c r="P3665" t="s">
        <v>50</v>
      </c>
      <c r="Q3665">
        <v>1</v>
      </c>
      <c r="R3665" t="s">
        <v>65</v>
      </c>
      <c r="S3665" t="s">
        <v>61</v>
      </c>
      <c r="T3665">
        <v>6.1</v>
      </c>
      <c r="U3665">
        <v>6</v>
      </c>
      <c r="V3665">
        <v>18</v>
      </c>
      <c r="W3665">
        <v>0</v>
      </c>
      <c r="X3665">
        <v>0</v>
      </c>
      <c r="Y3665" t="s">
        <v>36</v>
      </c>
    </row>
    <row r="3666" spans="1:25" x14ac:dyDescent="0.25">
      <c r="A3666" t="s">
        <v>5404</v>
      </c>
      <c r="B3666" t="s">
        <v>5405</v>
      </c>
      <c r="C3666" t="s">
        <v>54</v>
      </c>
      <c r="D3666" t="s">
        <v>49</v>
      </c>
      <c r="E3666" t="s">
        <v>28</v>
      </c>
      <c r="F3666" s="1" t="s">
        <v>15720</v>
      </c>
      <c r="G3666">
        <v>194</v>
      </c>
      <c r="H3666" t="s">
        <v>29</v>
      </c>
      <c r="I3666">
        <v>1358</v>
      </c>
      <c r="J3666">
        <v>166.6</v>
      </c>
      <c r="K3666">
        <f>Passenger_Data[[#This Row],[Price_USD]]*1</f>
        <v>166.6</v>
      </c>
      <c r="L3666">
        <v>63</v>
      </c>
      <c r="M3666" t="s">
        <v>40</v>
      </c>
      <c r="N3666" t="s">
        <v>31</v>
      </c>
      <c r="O3666" t="s">
        <v>42</v>
      </c>
      <c r="P3666" t="s">
        <v>33</v>
      </c>
      <c r="Q3666">
        <v>1</v>
      </c>
      <c r="R3666" t="s">
        <v>34</v>
      </c>
      <c r="S3666" t="s">
        <v>35</v>
      </c>
      <c r="T3666">
        <v>5.5</v>
      </c>
      <c r="U3666">
        <v>5</v>
      </c>
      <c r="V3666">
        <v>109</v>
      </c>
      <c r="W3666">
        <v>0</v>
      </c>
      <c r="X3666">
        <v>0</v>
      </c>
      <c r="Y3666" t="s">
        <v>77</v>
      </c>
    </row>
    <row r="3667" spans="1:25" x14ac:dyDescent="0.25">
      <c r="A3667" t="s">
        <v>5406</v>
      </c>
      <c r="B3667" t="s">
        <v>4657</v>
      </c>
      <c r="C3667" t="s">
        <v>73</v>
      </c>
      <c r="D3667" t="s">
        <v>49</v>
      </c>
      <c r="E3667" t="s">
        <v>39</v>
      </c>
      <c r="F3667" s="1" t="s">
        <v>15721</v>
      </c>
      <c r="G3667">
        <v>191</v>
      </c>
      <c r="H3667" t="s">
        <v>108</v>
      </c>
      <c r="I3667">
        <v>785</v>
      </c>
      <c r="J3667">
        <v>408.8</v>
      </c>
      <c r="K3667">
        <f>Passenger_Data[[#This Row],[Price_USD]]*1</f>
        <v>408.8</v>
      </c>
      <c r="L3667">
        <v>58</v>
      </c>
      <c r="M3667" t="s">
        <v>30</v>
      </c>
      <c r="N3667" t="s">
        <v>41</v>
      </c>
      <c r="O3667" t="s">
        <v>56</v>
      </c>
      <c r="P3667" t="s">
        <v>50</v>
      </c>
      <c r="Q3667">
        <v>1</v>
      </c>
      <c r="R3667" t="s">
        <v>51</v>
      </c>
      <c r="S3667" t="s">
        <v>68</v>
      </c>
      <c r="T3667">
        <v>6.7</v>
      </c>
      <c r="U3667">
        <v>2</v>
      </c>
      <c r="V3667">
        <v>110</v>
      </c>
      <c r="W3667">
        <v>0</v>
      </c>
      <c r="X3667">
        <v>0</v>
      </c>
      <c r="Y3667" t="s">
        <v>77</v>
      </c>
    </row>
    <row r="3668" spans="1:25" x14ac:dyDescent="0.25">
      <c r="A3668" t="s">
        <v>5407</v>
      </c>
      <c r="B3668" t="s">
        <v>1429</v>
      </c>
      <c r="C3668" t="s">
        <v>73</v>
      </c>
      <c r="D3668" t="s">
        <v>59</v>
      </c>
      <c r="E3668" t="s">
        <v>39</v>
      </c>
      <c r="F3668" s="1" t="s">
        <v>15722</v>
      </c>
      <c r="G3668">
        <v>265</v>
      </c>
      <c r="H3668" t="s">
        <v>29</v>
      </c>
      <c r="I3668">
        <v>712</v>
      </c>
      <c r="J3668">
        <v>85.87</v>
      </c>
      <c r="K3668">
        <f>Passenger_Data[[#This Row],[Price_USD]]*1</f>
        <v>85.87</v>
      </c>
      <c r="L3668">
        <v>73</v>
      </c>
      <c r="M3668" t="s">
        <v>40</v>
      </c>
      <c r="N3668" t="s">
        <v>41</v>
      </c>
      <c r="O3668" t="s">
        <v>56</v>
      </c>
      <c r="P3668" t="s">
        <v>50</v>
      </c>
      <c r="Q3668">
        <v>1</v>
      </c>
      <c r="R3668" t="s">
        <v>43</v>
      </c>
      <c r="S3668" t="s">
        <v>35</v>
      </c>
      <c r="T3668">
        <v>7.1</v>
      </c>
      <c r="U3668">
        <v>8</v>
      </c>
      <c r="V3668">
        <v>24</v>
      </c>
      <c r="W3668">
        <v>0</v>
      </c>
      <c r="X3668">
        <v>0</v>
      </c>
      <c r="Y3668" t="s">
        <v>36</v>
      </c>
    </row>
    <row r="3669" spans="1:25" x14ac:dyDescent="0.25">
      <c r="A3669" t="s">
        <v>5408</v>
      </c>
      <c r="B3669" t="s">
        <v>536</v>
      </c>
      <c r="C3669" t="s">
        <v>73</v>
      </c>
      <c r="D3669" t="s">
        <v>64</v>
      </c>
      <c r="E3669" t="s">
        <v>39</v>
      </c>
      <c r="F3669" s="1" t="s">
        <v>15723</v>
      </c>
      <c r="G3669">
        <v>183</v>
      </c>
      <c r="H3669" t="s">
        <v>29</v>
      </c>
      <c r="I3669">
        <v>1022</v>
      </c>
      <c r="J3669">
        <v>373.79</v>
      </c>
      <c r="K3669">
        <f>Passenger_Data[[#This Row],[Price_USD]]*1</f>
        <v>373.79</v>
      </c>
      <c r="L3669">
        <v>29</v>
      </c>
      <c r="M3669" t="s">
        <v>30</v>
      </c>
      <c r="N3669" t="s">
        <v>60</v>
      </c>
      <c r="O3669" t="s">
        <v>33</v>
      </c>
      <c r="P3669" t="s">
        <v>50</v>
      </c>
      <c r="Q3669">
        <v>3</v>
      </c>
      <c r="R3669" t="s">
        <v>43</v>
      </c>
      <c r="S3669" t="s">
        <v>35</v>
      </c>
      <c r="T3669">
        <v>7.1</v>
      </c>
      <c r="U3669">
        <v>9</v>
      </c>
      <c r="V3669">
        <v>1</v>
      </c>
      <c r="W3669">
        <v>0</v>
      </c>
      <c r="X3669">
        <v>0</v>
      </c>
      <c r="Y3669" t="s">
        <v>45</v>
      </c>
    </row>
    <row r="3670" spans="1:25" x14ac:dyDescent="0.25">
      <c r="A3670" t="s">
        <v>5409</v>
      </c>
      <c r="B3670" t="s">
        <v>1109</v>
      </c>
      <c r="C3670" t="s">
        <v>82</v>
      </c>
      <c r="D3670" t="s">
        <v>39</v>
      </c>
      <c r="E3670" t="s">
        <v>28</v>
      </c>
      <c r="F3670" s="1" t="s">
        <v>15724</v>
      </c>
      <c r="G3670">
        <v>230</v>
      </c>
      <c r="H3670" t="s">
        <v>108</v>
      </c>
      <c r="I3670">
        <v>1520</v>
      </c>
      <c r="J3670">
        <v>250.43</v>
      </c>
      <c r="K3670">
        <f>Passenger_Data[[#This Row],[Price_USD]]*1</f>
        <v>250.43</v>
      </c>
      <c r="L3670">
        <v>45</v>
      </c>
      <c r="M3670" t="s">
        <v>30</v>
      </c>
      <c r="N3670" t="s">
        <v>60</v>
      </c>
      <c r="O3670" t="s">
        <v>33</v>
      </c>
      <c r="P3670" t="s">
        <v>50</v>
      </c>
      <c r="Q3670">
        <v>3</v>
      </c>
      <c r="R3670" t="s">
        <v>34</v>
      </c>
      <c r="S3670" t="s">
        <v>61</v>
      </c>
      <c r="T3670">
        <v>9.4</v>
      </c>
      <c r="U3670">
        <v>22</v>
      </c>
      <c r="V3670">
        <v>12</v>
      </c>
      <c r="W3670">
        <v>0</v>
      </c>
      <c r="X3670">
        <v>0</v>
      </c>
      <c r="Y3670" t="s">
        <v>36</v>
      </c>
    </row>
    <row r="3671" spans="1:25" x14ac:dyDescent="0.25">
      <c r="A3671" t="s">
        <v>5410</v>
      </c>
      <c r="B3671" t="s">
        <v>2955</v>
      </c>
      <c r="C3671" t="s">
        <v>54</v>
      </c>
      <c r="D3671" t="s">
        <v>64</v>
      </c>
      <c r="E3671" t="s">
        <v>27</v>
      </c>
      <c r="F3671" s="1" t="s">
        <v>15725</v>
      </c>
      <c r="G3671">
        <v>199</v>
      </c>
      <c r="H3671" t="s">
        <v>29</v>
      </c>
      <c r="I3671">
        <v>1130</v>
      </c>
      <c r="J3671">
        <v>316.29000000000002</v>
      </c>
      <c r="K3671">
        <f>Passenger_Data[[#This Row],[Price_USD]]*1</f>
        <v>316.29000000000002</v>
      </c>
      <c r="L3671">
        <v>19</v>
      </c>
      <c r="M3671" t="s">
        <v>40</v>
      </c>
      <c r="N3671" t="s">
        <v>31</v>
      </c>
      <c r="O3671" t="s">
        <v>56</v>
      </c>
      <c r="P3671" t="s">
        <v>83</v>
      </c>
      <c r="Q3671">
        <v>0</v>
      </c>
      <c r="R3671" t="s">
        <v>65</v>
      </c>
      <c r="S3671" t="s">
        <v>44</v>
      </c>
      <c r="T3671">
        <v>10</v>
      </c>
      <c r="U3671">
        <v>10</v>
      </c>
      <c r="V3671">
        <v>115</v>
      </c>
      <c r="W3671">
        <v>0</v>
      </c>
      <c r="X3671">
        <v>0</v>
      </c>
      <c r="Y3671" t="s">
        <v>36</v>
      </c>
    </row>
    <row r="3672" spans="1:25" x14ac:dyDescent="0.25">
      <c r="A3672" t="s">
        <v>5411</v>
      </c>
      <c r="B3672" t="s">
        <v>4904</v>
      </c>
      <c r="C3672" t="s">
        <v>82</v>
      </c>
      <c r="D3672" t="s">
        <v>55</v>
      </c>
      <c r="E3672" t="s">
        <v>28</v>
      </c>
      <c r="F3672" s="1" t="s">
        <v>15726</v>
      </c>
      <c r="G3672">
        <v>199</v>
      </c>
      <c r="H3672" t="s">
        <v>86</v>
      </c>
      <c r="I3672">
        <v>1228</v>
      </c>
      <c r="J3672">
        <v>395.64</v>
      </c>
      <c r="K3672">
        <f>Passenger_Data[[#This Row],[Price_USD]]*1</f>
        <v>395.64</v>
      </c>
      <c r="L3672">
        <v>29</v>
      </c>
      <c r="M3672" t="s">
        <v>30</v>
      </c>
      <c r="N3672" t="s">
        <v>41</v>
      </c>
      <c r="O3672" t="s">
        <v>32</v>
      </c>
      <c r="P3672" t="s">
        <v>83</v>
      </c>
      <c r="Q3672">
        <v>0</v>
      </c>
      <c r="R3672" t="s">
        <v>65</v>
      </c>
      <c r="S3672" t="s">
        <v>61</v>
      </c>
      <c r="T3672">
        <v>7.5</v>
      </c>
      <c r="U3672">
        <v>2</v>
      </c>
      <c r="V3672">
        <v>19</v>
      </c>
      <c r="W3672">
        <v>0</v>
      </c>
      <c r="X3672">
        <v>0</v>
      </c>
      <c r="Y3672" t="s">
        <v>77</v>
      </c>
    </row>
    <row r="3673" spans="1:25" x14ac:dyDescent="0.25">
      <c r="A3673" t="s">
        <v>5412</v>
      </c>
      <c r="B3673" t="s">
        <v>1941</v>
      </c>
      <c r="C3673" t="s">
        <v>82</v>
      </c>
      <c r="D3673" t="s">
        <v>39</v>
      </c>
      <c r="E3673" t="s">
        <v>55</v>
      </c>
      <c r="F3673" s="1" t="s">
        <v>15727</v>
      </c>
      <c r="G3673">
        <v>206</v>
      </c>
      <c r="H3673" t="s">
        <v>29</v>
      </c>
      <c r="I3673">
        <v>1114</v>
      </c>
      <c r="J3673">
        <v>217.97</v>
      </c>
      <c r="K3673">
        <f>Passenger_Data[[#This Row],[Price_USD]]*1</f>
        <v>217.97</v>
      </c>
      <c r="L3673">
        <v>68</v>
      </c>
      <c r="M3673" t="s">
        <v>30</v>
      </c>
      <c r="N3673" t="s">
        <v>31</v>
      </c>
      <c r="O3673" t="s">
        <v>56</v>
      </c>
      <c r="P3673" t="s">
        <v>50</v>
      </c>
      <c r="Q3673">
        <v>1</v>
      </c>
      <c r="R3673" t="s">
        <v>51</v>
      </c>
      <c r="S3673" t="s">
        <v>35</v>
      </c>
      <c r="T3673">
        <v>7.4</v>
      </c>
      <c r="U3673">
        <v>2</v>
      </c>
      <c r="V3673">
        <v>102</v>
      </c>
      <c r="W3673">
        <v>0</v>
      </c>
      <c r="X3673">
        <v>0</v>
      </c>
      <c r="Y3673" t="s">
        <v>36</v>
      </c>
    </row>
    <row r="3674" spans="1:25" x14ac:dyDescent="0.25">
      <c r="A3674" t="s">
        <v>5413</v>
      </c>
      <c r="B3674" t="s">
        <v>1260</v>
      </c>
      <c r="C3674" t="s">
        <v>26</v>
      </c>
      <c r="D3674" t="s">
        <v>49</v>
      </c>
      <c r="E3674" t="s">
        <v>55</v>
      </c>
      <c r="F3674" s="1" t="s">
        <v>15728</v>
      </c>
      <c r="G3674">
        <v>170</v>
      </c>
      <c r="H3674" t="s">
        <v>29</v>
      </c>
      <c r="I3674">
        <v>1317</v>
      </c>
      <c r="J3674">
        <v>341.91</v>
      </c>
      <c r="K3674">
        <f>Passenger_Data[[#This Row],[Price_USD]]*1</f>
        <v>341.91</v>
      </c>
      <c r="L3674">
        <v>34</v>
      </c>
      <c r="M3674" t="s">
        <v>40</v>
      </c>
      <c r="N3674" t="s">
        <v>31</v>
      </c>
      <c r="O3674" t="s">
        <v>56</v>
      </c>
      <c r="P3674" t="s">
        <v>50</v>
      </c>
      <c r="Q3674">
        <v>1</v>
      </c>
      <c r="R3674" t="s">
        <v>51</v>
      </c>
      <c r="S3674" t="s">
        <v>44</v>
      </c>
      <c r="T3674">
        <v>7.3</v>
      </c>
      <c r="U3674">
        <v>63</v>
      </c>
      <c r="V3674">
        <v>62</v>
      </c>
      <c r="W3674">
        <v>0</v>
      </c>
      <c r="X3674">
        <v>0</v>
      </c>
      <c r="Y3674" t="s">
        <v>36</v>
      </c>
    </row>
    <row r="3675" spans="1:25" x14ac:dyDescent="0.25">
      <c r="A3675" t="s">
        <v>5414</v>
      </c>
      <c r="B3675" t="s">
        <v>524</v>
      </c>
      <c r="C3675" t="s">
        <v>48</v>
      </c>
      <c r="D3675" t="s">
        <v>64</v>
      </c>
      <c r="E3675" t="s">
        <v>76</v>
      </c>
      <c r="F3675" s="1" t="s">
        <v>15729</v>
      </c>
      <c r="G3675">
        <v>170</v>
      </c>
      <c r="H3675" t="s">
        <v>29</v>
      </c>
      <c r="I3675">
        <v>1436</v>
      </c>
      <c r="J3675">
        <v>270.48</v>
      </c>
      <c r="K3675">
        <f>Passenger_Data[[#This Row],[Price_USD]]*1</f>
        <v>270.48</v>
      </c>
      <c r="L3675">
        <v>61</v>
      </c>
      <c r="M3675" t="s">
        <v>40</v>
      </c>
      <c r="N3675" t="s">
        <v>60</v>
      </c>
      <c r="O3675" t="s">
        <v>33</v>
      </c>
      <c r="P3675" t="s">
        <v>50</v>
      </c>
      <c r="Q3675">
        <v>2</v>
      </c>
      <c r="R3675" t="s">
        <v>65</v>
      </c>
      <c r="S3675" t="s">
        <v>61</v>
      </c>
      <c r="T3675">
        <v>5.5</v>
      </c>
      <c r="U3675">
        <v>2</v>
      </c>
      <c r="V3675">
        <v>86</v>
      </c>
      <c r="W3675">
        <v>0</v>
      </c>
      <c r="X3675">
        <v>0</v>
      </c>
      <c r="Y3675" t="s">
        <v>45</v>
      </c>
    </row>
    <row r="3676" spans="1:25" x14ac:dyDescent="0.25">
      <c r="A3676" t="s">
        <v>5415</v>
      </c>
      <c r="B3676" t="s">
        <v>4106</v>
      </c>
      <c r="C3676" t="s">
        <v>73</v>
      </c>
      <c r="D3676" t="s">
        <v>49</v>
      </c>
      <c r="E3676" t="s">
        <v>55</v>
      </c>
      <c r="F3676" s="1" t="s">
        <v>15730</v>
      </c>
      <c r="G3676">
        <v>335</v>
      </c>
      <c r="H3676" t="s">
        <v>108</v>
      </c>
      <c r="I3676">
        <v>802</v>
      </c>
      <c r="J3676">
        <v>361.11</v>
      </c>
      <c r="K3676">
        <f>Passenger_Data[[#This Row],[Price_USD]]*1</f>
        <v>361.11</v>
      </c>
      <c r="L3676">
        <v>78</v>
      </c>
      <c r="M3676" t="s">
        <v>40</v>
      </c>
      <c r="N3676" t="s">
        <v>31</v>
      </c>
      <c r="O3676" t="s">
        <v>33</v>
      </c>
      <c r="P3676" t="s">
        <v>50</v>
      </c>
      <c r="Q3676">
        <v>0</v>
      </c>
      <c r="R3676" t="s">
        <v>65</v>
      </c>
      <c r="S3676" t="s">
        <v>35</v>
      </c>
      <c r="T3676">
        <v>6.3</v>
      </c>
      <c r="U3676">
        <v>3</v>
      </c>
      <c r="V3676">
        <v>54</v>
      </c>
      <c r="W3676">
        <v>0</v>
      </c>
      <c r="X3676">
        <v>0</v>
      </c>
      <c r="Y3676" t="s">
        <v>45</v>
      </c>
    </row>
    <row r="3677" spans="1:25" x14ac:dyDescent="0.25">
      <c r="A3677" t="s">
        <v>5416</v>
      </c>
      <c r="B3677" t="s">
        <v>4956</v>
      </c>
      <c r="C3677" t="s">
        <v>82</v>
      </c>
      <c r="D3677" t="s">
        <v>55</v>
      </c>
      <c r="E3677" t="s">
        <v>49</v>
      </c>
      <c r="F3677" s="1" t="s">
        <v>15731</v>
      </c>
      <c r="G3677">
        <v>175</v>
      </c>
      <c r="H3677" t="s">
        <v>29</v>
      </c>
      <c r="I3677">
        <v>1122</v>
      </c>
      <c r="J3677">
        <v>389.86</v>
      </c>
      <c r="K3677">
        <f>Passenger_Data[[#This Row],[Price_USD]]*1</f>
        <v>389.86</v>
      </c>
      <c r="L3677">
        <v>75</v>
      </c>
      <c r="M3677" t="s">
        <v>40</v>
      </c>
      <c r="N3677" t="s">
        <v>60</v>
      </c>
      <c r="O3677" t="s">
        <v>56</v>
      </c>
      <c r="P3677" t="s">
        <v>50</v>
      </c>
      <c r="Q3677">
        <v>1</v>
      </c>
      <c r="R3677" t="s">
        <v>65</v>
      </c>
      <c r="S3677" t="s">
        <v>61</v>
      </c>
      <c r="T3677">
        <v>3.6</v>
      </c>
      <c r="U3677">
        <v>23</v>
      </c>
      <c r="V3677">
        <v>60</v>
      </c>
      <c r="W3677">
        <v>0</v>
      </c>
      <c r="X3677">
        <v>1</v>
      </c>
      <c r="Y3677" t="s">
        <v>36</v>
      </c>
    </row>
    <row r="3678" spans="1:25" x14ac:dyDescent="0.25">
      <c r="A3678" t="s">
        <v>5417</v>
      </c>
      <c r="B3678" t="s">
        <v>1262</v>
      </c>
      <c r="C3678" t="s">
        <v>73</v>
      </c>
      <c r="D3678" t="s">
        <v>27</v>
      </c>
      <c r="E3678" t="s">
        <v>64</v>
      </c>
      <c r="F3678" s="1" t="s">
        <v>15732</v>
      </c>
      <c r="G3678">
        <v>106</v>
      </c>
      <c r="H3678" t="s">
        <v>29</v>
      </c>
      <c r="I3678">
        <v>592</v>
      </c>
      <c r="J3678">
        <v>369.13</v>
      </c>
      <c r="K3678">
        <f>Passenger_Data[[#This Row],[Price_USD]]*1</f>
        <v>369.13</v>
      </c>
      <c r="L3678">
        <v>78</v>
      </c>
      <c r="M3678" t="s">
        <v>30</v>
      </c>
      <c r="N3678" t="s">
        <v>31</v>
      </c>
      <c r="O3678" t="s">
        <v>56</v>
      </c>
      <c r="P3678" t="s">
        <v>50</v>
      </c>
      <c r="Q3678">
        <v>1</v>
      </c>
      <c r="R3678" t="s">
        <v>51</v>
      </c>
      <c r="S3678" t="s">
        <v>68</v>
      </c>
      <c r="T3678">
        <v>8.6</v>
      </c>
      <c r="U3678">
        <v>7</v>
      </c>
      <c r="V3678">
        <v>28</v>
      </c>
      <c r="W3678">
        <v>0</v>
      </c>
      <c r="X3678">
        <v>0</v>
      </c>
      <c r="Y3678" t="s">
        <v>45</v>
      </c>
    </row>
    <row r="3679" spans="1:25" x14ac:dyDescent="0.25">
      <c r="A3679" t="s">
        <v>5418</v>
      </c>
      <c r="B3679" t="s">
        <v>4150</v>
      </c>
      <c r="C3679" t="s">
        <v>82</v>
      </c>
      <c r="D3679" t="s">
        <v>39</v>
      </c>
      <c r="E3679" t="s">
        <v>49</v>
      </c>
      <c r="F3679" s="1" t="s">
        <v>15733</v>
      </c>
      <c r="G3679">
        <v>245</v>
      </c>
      <c r="H3679" t="s">
        <v>29</v>
      </c>
      <c r="I3679">
        <v>1345</v>
      </c>
      <c r="J3679">
        <v>302.97000000000003</v>
      </c>
      <c r="K3679">
        <f>Passenger_Data[[#This Row],[Price_USD]]*1</f>
        <v>302.97000000000003</v>
      </c>
      <c r="L3679">
        <v>51</v>
      </c>
      <c r="M3679" t="s">
        <v>40</v>
      </c>
      <c r="N3679" t="s">
        <v>41</v>
      </c>
      <c r="O3679" t="s">
        <v>42</v>
      </c>
      <c r="P3679" t="s">
        <v>264</v>
      </c>
      <c r="Q3679">
        <v>1</v>
      </c>
      <c r="R3679" t="s">
        <v>51</v>
      </c>
      <c r="S3679" t="s">
        <v>44</v>
      </c>
      <c r="T3679">
        <v>7</v>
      </c>
      <c r="U3679">
        <v>2</v>
      </c>
      <c r="V3679">
        <v>12</v>
      </c>
      <c r="W3679">
        <v>0</v>
      </c>
      <c r="X3679">
        <v>0</v>
      </c>
      <c r="Y3679" t="s">
        <v>77</v>
      </c>
    </row>
    <row r="3680" spans="1:25" x14ac:dyDescent="0.25">
      <c r="A3680" t="s">
        <v>5419</v>
      </c>
      <c r="B3680" t="s">
        <v>1064</v>
      </c>
      <c r="C3680" t="s">
        <v>73</v>
      </c>
      <c r="D3680" t="s">
        <v>49</v>
      </c>
      <c r="E3680" t="s">
        <v>64</v>
      </c>
      <c r="F3680" s="1" t="s">
        <v>15734</v>
      </c>
      <c r="G3680">
        <v>180</v>
      </c>
      <c r="H3680" t="s">
        <v>86</v>
      </c>
      <c r="I3680">
        <v>516</v>
      </c>
      <c r="J3680">
        <v>277</v>
      </c>
      <c r="K3680">
        <f>Passenger_Data[[#This Row],[Price_USD]]*1</f>
        <v>277</v>
      </c>
      <c r="L3680">
        <v>75</v>
      </c>
      <c r="M3680" t="s">
        <v>30</v>
      </c>
      <c r="N3680" t="s">
        <v>41</v>
      </c>
      <c r="O3680" t="s">
        <v>32</v>
      </c>
      <c r="P3680" t="s">
        <v>50</v>
      </c>
      <c r="Q3680">
        <v>2</v>
      </c>
      <c r="R3680" t="s">
        <v>65</v>
      </c>
      <c r="S3680" t="s">
        <v>68</v>
      </c>
      <c r="T3680">
        <v>5.9</v>
      </c>
      <c r="U3680">
        <v>9</v>
      </c>
      <c r="V3680">
        <v>29</v>
      </c>
      <c r="W3680">
        <v>0</v>
      </c>
      <c r="X3680">
        <v>0</v>
      </c>
      <c r="Y3680" t="s">
        <v>77</v>
      </c>
    </row>
    <row r="3681" spans="1:25" x14ac:dyDescent="0.25">
      <c r="A3681" t="s">
        <v>5420</v>
      </c>
      <c r="B3681" t="s">
        <v>5421</v>
      </c>
      <c r="C3681" t="s">
        <v>82</v>
      </c>
      <c r="D3681" t="s">
        <v>27</v>
      </c>
      <c r="E3681" t="s">
        <v>64</v>
      </c>
      <c r="F3681" s="1" t="s">
        <v>15735</v>
      </c>
      <c r="G3681">
        <v>89</v>
      </c>
      <c r="H3681" t="s">
        <v>29</v>
      </c>
      <c r="I3681">
        <v>1341</v>
      </c>
      <c r="J3681">
        <v>473.24</v>
      </c>
      <c r="K3681">
        <f>Passenger_Data[[#This Row],[Price_USD]]*1</f>
        <v>473.24</v>
      </c>
      <c r="L3681">
        <v>28</v>
      </c>
      <c r="M3681" t="s">
        <v>30</v>
      </c>
      <c r="N3681" t="s">
        <v>31</v>
      </c>
      <c r="O3681" t="s">
        <v>42</v>
      </c>
      <c r="P3681" t="s">
        <v>83</v>
      </c>
      <c r="Q3681">
        <v>0</v>
      </c>
      <c r="R3681" t="s">
        <v>65</v>
      </c>
      <c r="S3681" t="s">
        <v>68</v>
      </c>
      <c r="T3681">
        <v>6.3</v>
      </c>
      <c r="U3681">
        <v>13</v>
      </c>
      <c r="V3681">
        <v>37</v>
      </c>
      <c r="W3681">
        <v>0</v>
      </c>
      <c r="X3681">
        <v>0</v>
      </c>
      <c r="Y3681" t="s">
        <v>45</v>
      </c>
    </row>
    <row r="3682" spans="1:25" x14ac:dyDescent="0.25">
      <c r="A3682" t="s">
        <v>5422</v>
      </c>
      <c r="B3682" t="s">
        <v>5423</v>
      </c>
      <c r="C3682" t="s">
        <v>26</v>
      </c>
      <c r="D3682" t="s">
        <v>27</v>
      </c>
      <c r="E3682" t="s">
        <v>39</v>
      </c>
      <c r="F3682" s="1" t="s">
        <v>15736</v>
      </c>
      <c r="G3682">
        <v>231</v>
      </c>
      <c r="H3682" t="s">
        <v>29</v>
      </c>
      <c r="I3682">
        <v>868</v>
      </c>
      <c r="J3682">
        <v>322.11</v>
      </c>
      <c r="K3682">
        <f>Passenger_Data[[#This Row],[Price_USD]]*1</f>
        <v>322.11</v>
      </c>
      <c r="L3682">
        <v>50</v>
      </c>
      <c r="M3682" t="s">
        <v>30</v>
      </c>
      <c r="N3682" t="s">
        <v>41</v>
      </c>
      <c r="O3682" t="s">
        <v>56</v>
      </c>
      <c r="P3682" t="s">
        <v>50</v>
      </c>
      <c r="Q3682">
        <v>1</v>
      </c>
      <c r="R3682" t="s">
        <v>34</v>
      </c>
      <c r="S3682" t="s">
        <v>68</v>
      </c>
      <c r="T3682">
        <v>7.8</v>
      </c>
      <c r="U3682">
        <v>2</v>
      </c>
      <c r="V3682">
        <v>51</v>
      </c>
      <c r="W3682">
        <v>0</v>
      </c>
      <c r="X3682">
        <v>0</v>
      </c>
      <c r="Y3682" t="s">
        <v>77</v>
      </c>
    </row>
    <row r="3683" spans="1:25" x14ac:dyDescent="0.25">
      <c r="A3683" t="s">
        <v>5424</v>
      </c>
      <c r="B3683" t="s">
        <v>72</v>
      </c>
      <c r="C3683" t="s">
        <v>26</v>
      </c>
      <c r="D3683" t="s">
        <v>55</v>
      </c>
      <c r="E3683" t="s">
        <v>55</v>
      </c>
      <c r="F3683" s="1" t="s">
        <v>15737</v>
      </c>
      <c r="G3683">
        <v>154</v>
      </c>
      <c r="H3683" t="s">
        <v>29</v>
      </c>
      <c r="I3683">
        <v>1207</v>
      </c>
      <c r="J3683">
        <v>384.36</v>
      </c>
      <c r="K3683">
        <f>Passenger_Data[[#This Row],[Price_USD]]*1</f>
        <v>384.36</v>
      </c>
      <c r="L3683">
        <v>32</v>
      </c>
      <c r="M3683" t="s">
        <v>30</v>
      </c>
      <c r="N3683" t="s">
        <v>31</v>
      </c>
      <c r="O3683" t="s">
        <v>42</v>
      </c>
      <c r="P3683" t="s">
        <v>83</v>
      </c>
      <c r="Q3683">
        <v>0</v>
      </c>
      <c r="R3683" t="s">
        <v>43</v>
      </c>
      <c r="S3683" t="s">
        <v>61</v>
      </c>
      <c r="T3683">
        <v>7</v>
      </c>
      <c r="U3683">
        <v>5</v>
      </c>
      <c r="V3683">
        <v>48</v>
      </c>
      <c r="W3683">
        <v>0</v>
      </c>
      <c r="X3683">
        <v>0</v>
      </c>
      <c r="Y3683" t="s">
        <v>77</v>
      </c>
    </row>
    <row r="3684" spans="1:25" x14ac:dyDescent="0.25">
      <c r="A3684" t="s">
        <v>5425</v>
      </c>
      <c r="B3684" t="s">
        <v>3057</v>
      </c>
      <c r="C3684" t="s">
        <v>73</v>
      </c>
      <c r="D3684" t="s">
        <v>76</v>
      </c>
      <c r="E3684" t="s">
        <v>64</v>
      </c>
      <c r="F3684" s="1" t="s">
        <v>15738</v>
      </c>
      <c r="G3684">
        <v>234</v>
      </c>
      <c r="H3684" t="s">
        <v>29</v>
      </c>
      <c r="I3684">
        <v>1301</v>
      </c>
      <c r="J3684">
        <v>166.31</v>
      </c>
      <c r="K3684">
        <f>Passenger_Data[[#This Row],[Price_USD]]*1</f>
        <v>166.31</v>
      </c>
      <c r="L3684">
        <v>24</v>
      </c>
      <c r="M3684" t="s">
        <v>30</v>
      </c>
      <c r="N3684" t="s">
        <v>31</v>
      </c>
      <c r="O3684" t="s">
        <v>33</v>
      </c>
      <c r="P3684" t="s">
        <v>50</v>
      </c>
      <c r="Q3684">
        <v>0</v>
      </c>
      <c r="R3684" t="s">
        <v>65</v>
      </c>
      <c r="S3684" t="s">
        <v>68</v>
      </c>
      <c r="T3684">
        <v>6.5</v>
      </c>
      <c r="U3684">
        <v>27</v>
      </c>
      <c r="V3684">
        <v>5</v>
      </c>
      <c r="W3684">
        <v>0</v>
      </c>
      <c r="X3684">
        <v>0</v>
      </c>
      <c r="Y3684" t="s">
        <v>77</v>
      </c>
    </row>
    <row r="3685" spans="1:25" x14ac:dyDescent="0.25">
      <c r="A3685" t="s">
        <v>5426</v>
      </c>
      <c r="B3685" t="s">
        <v>384</v>
      </c>
      <c r="C3685" t="s">
        <v>48</v>
      </c>
      <c r="D3685" t="s">
        <v>28</v>
      </c>
      <c r="E3685" t="s">
        <v>76</v>
      </c>
      <c r="F3685" s="1" t="s">
        <v>15739</v>
      </c>
      <c r="G3685">
        <v>203</v>
      </c>
      <c r="H3685" t="s">
        <v>108</v>
      </c>
      <c r="I3685">
        <v>1069</v>
      </c>
      <c r="J3685">
        <v>322.85000000000002</v>
      </c>
      <c r="K3685">
        <f>Passenger_Data[[#This Row],[Price_USD]]*1</f>
        <v>322.85000000000002</v>
      </c>
      <c r="L3685">
        <v>61</v>
      </c>
      <c r="M3685" t="s">
        <v>30</v>
      </c>
      <c r="N3685" t="s">
        <v>31</v>
      </c>
      <c r="O3685" t="s">
        <v>32</v>
      </c>
      <c r="P3685" t="s">
        <v>50</v>
      </c>
      <c r="Q3685">
        <v>1</v>
      </c>
      <c r="R3685" t="s">
        <v>65</v>
      </c>
      <c r="S3685" t="s">
        <v>68</v>
      </c>
      <c r="T3685">
        <v>7.4</v>
      </c>
      <c r="U3685">
        <v>21</v>
      </c>
      <c r="V3685">
        <v>76</v>
      </c>
      <c r="W3685">
        <v>0</v>
      </c>
      <c r="X3685">
        <v>0</v>
      </c>
      <c r="Y3685" t="s">
        <v>77</v>
      </c>
    </row>
    <row r="3686" spans="1:25" x14ac:dyDescent="0.25">
      <c r="A3686" t="s">
        <v>5427</v>
      </c>
      <c r="B3686" t="s">
        <v>2837</v>
      </c>
      <c r="C3686" t="s">
        <v>54</v>
      </c>
      <c r="D3686" t="s">
        <v>76</v>
      </c>
      <c r="E3686" t="s">
        <v>49</v>
      </c>
      <c r="F3686" s="1" t="s">
        <v>15740</v>
      </c>
      <c r="G3686">
        <v>139</v>
      </c>
      <c r="H3686" t="s">
        <v>29</v>
      </c>
      <c r="I3686">
        <v>1178</v>
      </c>
      <c r="J3686">
        <v>324.14</v>
      </c>
      <c r="K3686">
        <f>Passenger_Data[[#This Row],[Price_USD]]*1</f>
        <v>324.14</v>
      </c>
      <c r="L3686">
        <v>54</v>
      </c>
      <c r="M3686" t="s">
        <v>30</v>
      </c>
      <c r="N3686" t="s">
        <v>31</v>
      </c>
      <c r="O3686" t="s">
        <v>32</v>
      </c>
      <c r="P3686" t="s">
        <v>50</v>
      </c>
      <c r="Q3686">
        <v>2</v>
      </c>
      <c r="R3686" t="s">
        <v>34</v>
      </c>
      <c r="S3686" t="s">
        <v>68</v>
      </c>
      <c r="T3686">
        <v>5.2</v>
      </c>
      <c r="U3686">
        <v>7</v>
      </c>
      <c r="V3686">
        <v>99</v>
      </c>
      <c r="W3686">
        <v>0</v>
      </c>
      <c r="X3686">
        <v>0</v>
      </c>
      <c r="Y3686" t="s">
        <v>77</v>
      </c>
    </row>
    <row r="3687" spans="1:25" x14ac:dyDescent="0.25">
      <c r="A3687" t="s">
        <v>5428</v>
      </c>
      <c r="B3687" t="s">
        <v>1611</v>
      </c>
      <c r="C3687" t="s">
        <v>82</v>
      </c>
      <c r="D3687" t="s">
        <v>59</v>
      </c>
      <c r="E3687" t="s">
        <v>55</v>
      </c>
      <c r="F3687" s="1" t="s">
        <v>15741</v>
      </c>
      <c r="G3687">
        <v>208</v>
      </c>
      <c r="H3687" t="s">
        <v>29</v>
      </c>
      <c r="I3687">
        <v>1068</v>
      </c>
      <c r="J3687">
        <v>427.59</v>
      </c>
      <c r="K3687">
        <f>Passenger_Data[[#This Row],[Price_USD]]*1</f>
        <v>427.59</v>
      </c>
      <c r="L3687">
        <v>45</v>
      </c>
      <c r="M3687" t="s">
        <v>30</v>
      </c>
      <c r="N3687" t="s">
        <v>60</v>
      </c>
      <c r="O3687" t="s">
        <v>33</v>
      </c>
      <c r="P3687" t="s">
        <v>50</v>
      </c>
      <c r="Q3687">
        <v>1</v>
      </c>
      <c r="R3687" t="s">
        <v>51</v>
      </c>
      <c r="S3687" t="s">
        <v>61</v>
      </c>
      <c r="T3687">
        <v>8.3000000000000007</v>
      </c>
      <c r="U3687">
        <v>6</v>
      </c>
      <c r="V3687">
        <v>61</v>
      </c>
      <c r="W3687">
        <v>0</v>
      </c>
      <c r="X3687">
        <v>1</v>
      </c>
      <c r="Y3687" t="s">
        <v>77</v>
      </c>
    </row>
    <row r="3688" spans="1:25" x14ac:dyDescent="0.25">
      <c r="A3688" t="s">
        <v>5429</v>
      </c>
      <c r="B3688" t="s">
        <v>5430</v>
      </c>
      <c r="C3688" t="s">
        <v>73</v>
      </c>
      <c r="D3688" t="s">
        <v>64</v>
      </c>
      <c r="E3688" t="s">
        <v>59</v>
      </c>
      <c r="F3688" s="1" t="s">
        <v>15742</v>
      </c>
      <c r="G3688">
        <v>154</v>
      </c>
      <c r="H3688" t="s">
        <v>29</v>
      </c>
      <c r="I3688">
        <v>807</v>
      </c>
      <c r="J3688">
        <v>522.66</v>
      </c>
      <c r="K3688">
        <f>Passenger_Data[[#This Row],[Price_USD]]*1</f>
        <v>522.66</v>
      </c>
      <c r="L3688">
        <v>51</v>
      </c>
      <c r="M3688" t="s">
        <v>40</v>
      </c>
      <c r="N3688" t="s">
        <v>60</v>
      </c>
      <c r="O3688" t="s">
        <v>32</v>
      </c>
      <c r="P3688" t="s">
        <v>83</v>
      </c>
      <c r="Q3688">
        <v>4</v>
      </c>
      <c r="R3688" t="s">
        <v>65</v>
      </c>
      <c r="S3688" t="s">
        <v>44</v>
      </c>
      <c r="T3688">
        <v>6.2</v>
      </c>
      <c r="U3688">
        <v>3</v>
      </c>
      <c r="V3688">
        <v>10</v>
      </c>
      <c r="W3688">
        <v>0</v>
      </c>
      <c r="X3688">
        <v>0</v>
      </c>
      <c r="Y3688" t="s">
        <v>45</v>
      </c>
    </row>
    <row r="3689" spans="1:25" x14ac:dyDescent="0.25">
      <c r="A3689" t="s">
        <v>5431</v>
      </c>
      <c r="B3689" t="s">
        <v>5048</v>
      </c>
      <c r="C3689" t="s">
        <v>73</v>
      </c>
      <c r="D3689" t="s">
        <v>39</v>
      </c>
      <c r="E3689" t="s">
        <v>64</v>
      </c>
      <c r="F3689" s="1" t="s">
        <v>15743</v>
      </c>
      <c r="G3689">
        <v>225</v>
      </c>
      <c r="H3689" t="s">
        <v>86</v>
      </c>
      <c r="I3689">
        <v>657</v>
      </c>
      <c r="J3689">
        <v>447.99</v>
      </c>
      <c r="K3689">
        <f>Passenger_Data[[#This Row],[Price_USD]]*1</f>
        <v>447.99</v>
      </c>
      <c r="L3689">
        <v>38</v>
      </c>
      <c r="M3689" t="s">
        <v>30</v>
      </c>
      <c r="N3689" t="s">
        <v>31</v>
      </c>
      <c r="O3689" t="s">
        <v>56</v>
      </c>
      <c r="P3689" t="s">
        <v>50</v>
      </c>
      <c r="Q3689">
        <v>0</v>
      </c>
      <c r="R3689" t="s">
        <v>65</v>
      </c>
      <c r="S3689" t="s">
        <v>35</v>
      </c>
      <c r="T3689">
        <v>5.6</v>
      </c>
      <c r="U3689">
        <v>6</v>
      </c>
      <c r="V3689">
        <v>64</v>
      </c>
      <c r="W3689">
        <v>0</v>
      </c>
      <c r="X3689">
        <v>0</v>
      </c>
      <c r="Y3689" t="s">
        <v>36</v>
      </c>
    </row>
    <row r="3690" spans="1:25" x14ac:dyDescent="0.25">
      <c r="A3690" t="s">
        <v>5432</v>
      </c>
      <c r="B3690" t="s">
        <v>5433</v>
      </c>
      <c r="C3690" t="s">
        <v>82</v>
      </c>
      <c r="D3690" t="s">
        <v>49</v>
      </c>
      <c r="E3690" t="s">
        <v>27</v>
      </c>
      <c r="F3690" s="1" t="s">
        <v>15744</v>
      </c>
      <c r="G3690">
        <v>208</v>
      </c>
      <c r="H3690" t="s">
        <v>29</v>
      </c>
      <c r="I3690">
        <v>916</v>
      </c>
      <c r="J3690">
        <v>240.25</v>
      </c>
      <c r="K3690">
        <f>Passenger_Data[[#This Row],[Price_USD]]*1</f>
        <v>240.25</v>
      </c>
      <c r="L3690">
        <v>70</v>
      </c>
      <c r="M3690" t="s">
        <v>40</v>
      </c>
      <c r="N3690" t="s">
        <v>31</v>
      </c>
      <c r="O3690" t="s">
        <v>42</v>
      </c>
      <c r="P3690" t="s">
        <v>83</v>
      </c>
      <c r="Q3690">
        <v>1</v>
      </c>
      <c r="R3690" t="s">
        <v>65</v>
      </c>
      <c r="S3690" t="s">
        <v>68</v>
      </c>
      <c r="T3690">
        <v>8.6</v>
      </c>
      <c r="U3690">
        <v>2</v>
      </c>
      <c r="V3690">
        <v>1</v>
      </c>
      <c r="W3690">
        <v>0</v>
      </c>
      <c r="X3690">
        <v>0</v>
      </c>
      <c r="Y3690" t="s">
        <v>45</v>
      </c>
    </row>
    <row r="3691" spans="1:25" x14ac:dyDescent="0.25">
      <c r="A3691" t="s">
        <v>5434</v>
      </c>
      <c r="B3691" t="s">
        <v>1773</v>
      </c>
      <c r="C3691" t="s">
        <v>48</v>
      </c>
      <c r="D3691" t="s">
        <v>27</v>
      </c>
      <c r="E3691" t="s">
        <v>39</v>
      </c>
      <c r="F3691" s="1" t="s">
        <v>15745</v>
      </c>
      <c r="G3691">
        <v>146</v>
      </c>
      <c r="H3691" t="s">
        <v>29</v>
      </c>
      <c r="I3691">
        <v>1518</v>
      </c>
      <c r="J3691">
        <v>197.88</v>
      </c>
      <c r="K3691">
        <f>Passenger_Data[[#This Row],[Price_USD]]*1</f>
        <v>197.88</v>
      </c>
      <c r="L3691">
        <v>76</v>
      </c>
      <c r="M3691" t="s">
        <v>30</v>
      </c>
      <c r="N3691" t="s">
        <v>60</v>
      </c>
      <c r="O3691" t="s">
        <v>32</v>
      </c>
      <c r="P3691" t="s">
        <v>50</v>
      </c>
      <c r="Q3691">
        <v>1</v>
      </c>
      <c r="R3691" t="s">
        <v>65</v>
      </c>
      <c r="S3691" t="s">
        <v>35</v>
      </c>
      <c r="T3691">
        <v>6.7</v>
      </c>
      <c r="U3691">
        <v>5</v>
      </c>
      <c r="V3691">
        <v>81</v>
      </c>
      <c r="W3691">
        <v>0</v>
      </c>
      <c r="X3691">
        <v>0</v>
      </c>
      <c r="Y3691" t="s">
        <v>45</v>
      </c>
    </row>
    <row r="3692" spans="1:25" x14ac:dyDescent="0.25">
      <c r="A3692" t="s">
        <v>5435</v>
      </c>
      <c r="B3692" t="s">
        <v>2741</v>
      </c>
      <c r="C3692" t="s">
        <v>48</v>
      </c>
      <c r="D3692" t="s">
        <v>76</v>
      </c>
      <c r="E3692" t="s">
        <v>64</v>
      </c>
      <c r="F3692" s="1" t="s">
        <v>15746</v>
      </c>
      <c r="G3692">
        <v>201</v>
      </c>
      <c r="H3692" t="s">
        <v>29</v>
      </c>
      <c r="I3692">
        <v>557</v>
      </c>
      <c r="J3692">
        <v>351</v>
      </c>
      <c r="K3692">
        <f>Passenger_Data[[#This Row],[Price_USD]]*1</f>
        <v>351</v>
      </c>
      <c r="L3692">
        <v>34</v>
      </c>
      <c r="M3692" t="s">
        <v>40</v>
      </c>
      <c r="N3692" t="s">
        <v>60</v>
      </c>
      <c r="O3692" t="s">
        <v>56</v>
      </c>
      <c r="P3692" t="s">
        <v>264</v>
      </c>
      <c r="Q3692">
        <v>3</v>
      </c>
      <c r="R3692" t="s">
        <v>34</v>
      </c>
      <c r="S3692" t="s">
        <v>44</v>
      </c>
      <c r="T3692">
        <v>6</v>
      </c>
      <c r="U3692">
        <v>23</v>
      </c>
      <c r="V3692">
        <v>114</v>
      </c>
      <c r="W3692">
        <v>0</v>
      </c>
      <c r="X3692">
        <v>0</v>
      </c>
      <c r="Y3692" t="s">
        <v>45</v>
      </c>
    </row>
    <row r="3693" spans="1:25" x14ac:dyDescent="0.25">
      <c r="A3693" t="s">
        <v>5436</v>
      </c>
      <c r="B3693" t="s">
        <v>4189</v>
      </c>
      <c r="C3693" t="s">
        <v>48</v>
      </c>
      <c r="D3693" t="s">
        <v>55</v>
      </c>
      <c r="E3693" t="s">
        <v>55</v>
      </c>
      <c r="F3693" s="1" t="s">
        <v>15747</v>
      </c>
      <c r="G3693">
        <v>242</v>
      </c>
      <c r="H3693" t="s">
        <v>29</v>
      </c>
      <c r="I3693">
        <v>1453</v>
      </c>
      <c r="J3693">
        <v>284.97000000000003</v>
      </c>
      <c r="K3693">
        <f>Passenger_Data[[#This Row],[Price_USD]]*1</f>
        <v>284.97000000000003</v>
      </c>
      <c r="L3693">
        <v>72</v>
      </c>
      <c r="M3693" t="s">
        <v>40</v>
      </c>
      <c r="N3693" t="s">
        <v>60</v>
      </c>
      <c r="O3693" t="s">
        <v>33</v>
      </c>
      <c r="P3693" t="s">
        <v>50</v>
      </c>
      <c r="Q3693">
        <v>2</v>
      </c>
      <c r="R3693" t="s">
        <v>43</v>
      </c>
      <c r="S3693" t="s">
        <v>68</v>
      </c>
      <c r="T3693">
        <v>4.8</v>
      </c>
      <c r="U3693">
        <v>18</v>
      </c>
      <c r="V3693">
        <v>65</v>
      </c>
      <c r="W3693">
        <v>0</v>
      </c>
      <c r="X3693">
        <v>0</v>
      </c>
      <c r="Y3693" t="s">
        <v>36</v>
      </c>
    </row>
    <row r="3694" spans="1:25" x14ac:dyDescent="0.25">
      <c r="A3694" t="s">
        <v>5437</v>
      </c>
      <c r="B3694" t="s">
        <v>1796</v>
      </c>
      <c r="C3694" t="s">
        <v>54</v>
      </c>
      <c r="D3694" t="s">
        <v>76</v>
      </c>
      <c r="E3694" t="s">
        <v>27</v>
      </c>
      <c r="F3694" s="1" t="s">
        <v>15748</v>
      </c>
      <c r="G3694">
        <v>279</v>
      </c>
      <c r="H3694" t="s">
        <v>29</v>
      </c>
      <c r="I3694">
        <v>1097</v>
      </c>
      <c r="J3694">
        <v>452.6</v>
      </c>
      <c r="K3694">
        <f>Passenger_Data[[#This Row],[Price_USD]]*1</f>
        <v>452.6</v>
      </c>
      <c r="L3694">
        <v>72</v>
      </c>
      <c r="M3694" t="s">
        <v>30</v>
      </c>
      <c r="N3694" t="s">
        <v>41</v>
      </c>
      <c r="O3694" t="s">
        <v>33</v>
      </c>
      <c r="P3694" t="s">
        <v>50</v>
      </c>
      <c r="Q3694">
        <v>1</v>
      </c>
      <c r="R3694" t="s">
        <v>65</v>
      </c>
      <c r="S3694" t="s">
        <v>61</v>
      </c>
      <c r="T3694">
        <v>7.6</v>
      </c>
      <c r="U3694">
        <v>5</v>
      </c>
      <c r="V3694">
        <v>0</v>
      </c>
      <c r="W3694">
        <v>0</v>
      </c>
      <c r="X3694">
        <v>0</v>
      </c>
      <c r="Y3694" t="s">
        <v>36</v>
      </c>
    </row>
    <row r="3695" spans="1:25" x14ac:dyDescent="0.25">
      <c r="A3695" t="s">
        <v>5438</v>
      </c>
      <c r="B3695" t="s">
        <v>1206</v>
      </c>
      <c r="C3695" t="s">
        <v>54</v>
      </c>
      <c r="D3695" t="s">
        <v>28</v>
      </c>
      <c r="E3695" t="s">
        <v>27</v>
      </c>
      <c r="F3695" s="1" t="s">
        <v>15749</v>
      </c>
      <c r="G3695">
        <v>213</v>
      </c>
      <c r="H3695" t="s">
        <v>29</v>
      </c>
      <c r="I3695">
        <v>1552</v>
      </c>
      <c r="J3695">
        <v>450.72</v>
      </c>
      <c r="K3695">
        <f>Passenger_Data[[#This Row],[Price_USD]]*1</f>
        <v>450.72</v>
      </c>
      <c r="L3695">
        <v>37</v>
      </c>
      <c r="M3695" t="s">
        <v>30</v>
      </c>
      <c r="N3695" t="s">
        <v>31</v>
      </c>
      <c r="O3695" t="s">
        <v>56</v>
      </c>
      <c r="P3695" t="s">
        <v>50</v>
      </c>
      <c r="Q3695">
        <v>1</v>
      </c>
      <c r="R3695" t="s">
        <v>51</v>
      </c>
      <c r="S3695" t="s">
        <v>44</v>
      </c>
      <c r="T3695">
        <v>7.5</v>
      </c>
      <c r="U3695">
        <v>10</v>
      </c>
      <c r="V3695">
        <v>70</v>
      </c>
      <c r="W3695">
        <v>0</v>
      </c>
      <c r="X3695">
        <v>0</v>
      </c>
      <c r="Y3695" t="s">
        <v>36</v>
      </c>
    </row>
    <row r="3696" spans="1:25" x14ac:dyDescent="0.25">
      <c r="A3696" t="s">
        <v>5439</v>
      </c>
      <c r="B3696" t="s">
        <v>886</v>
      </c>
      <c r="C3696" t="s">
        <v>82</v>
      </c>
      <c r="D3696" t="s">
        <v>39</v>
      </c>
      <c r="E3696" t="s">
        <v>64</v>
      </c>
      <c r="F3696" s="1" t="s">
        <v>15750</v>
      </c>
      <c r="G3696">
        <v>153</v>
      </c>
      <c r="H3696" t="s">
        <v>29</v>
      </c>
      <c r="I3696">
        <v>1268</v>
      </c>
      <c r="J3696">
        <v>478.12</v>
      </c>
      <c r="K3696">
        <f>Passenger_Data[[#This Row],[Price_USD]]*1</f>
        <v>478.12</v>
      </c>
      <c r="L3696">
        <v>53</v>
      </c>
      <c r="M3696" t="s">
        <v>40</v>
      </c>
      <c r="N3696" t="s">
        <v>31</v>
      </c>
      <c r="O3696" t="s">
        <v>32</v>
      </c>
      <c r="P3696" t="s">
        <v>50</v>
      </c>
      <c r="Q3696">
        <v>0</v>
      </c>
      <c r="R3696" t="s">
        <v>65</v>
      </c>
      <c r="S3696" t="s">
        <v>61</v>
      </c>
      <c r="T3696">
        <v>9.5</v>
      </c>
      <c r="U3696">
        <v>11</v>
      </c>
      <c r="V3696">
        <v>13</v>
      </c>
      <c r="W3696">
        <v>0</v>
      </c>
      <c r="X3696">
        <v>0</v>
      </c>
      <c r="Y3696" t="s">
        <v>36</v>
      </c>
    </row>
    <row r="3697" spans="1:25" x14ac:dyDescent="0.25">
      <c r="A3697" t="s">
        <v>5440</v>
      </c>
      <c r="B3697" t="s">
        <v>2438</v>
      </c>
      <c r="C3697" t="s">
        <v>73</v>
      </c>
      <c r="D3697" t="s">
        <v>59</v>
      </c>
      <c r="E3697" t="s">
        <v>64</v>
      </c>
      <c r="F3697" s="1" t="s">
        <v>15751</v>
      </c>
      <c r="G3697">
        <v>176</v>
      </c>
      <c r="H3697" t="s">
        <v>29</v>
      </c>
      <c r="I3697">
        <v>1571</v>
      </c>
      <c r="J3697">
        <v>342.49</v>
      </c>
      <c r="K3697">
        <f>Passenger_Data[[#This Row],[Price_USD]]*1</f>
        <v>342.49</v>
      </c>
      <c r="L3697">
        <v>59</v>
      </c>
      <c r="M3697" t="s">
        <v>30</v>
      </c>
      <c r="N3697" t="s">
        <v>31</v>
      </c>
      <c r="O3697" t="s">
        <v>56</v>
      </c>
      <c r="P3697" t="s">
        <v>50</v>
      </c>
      <c r="Q3697">
        <v>0</v>
      </c>
      <c r="R3697" t="s">
        <v>51</v>
      </c>
      <c r="S3697" t="s">
        <v>68</v>
      </c>
      <c r="T3697">
        <v>8.3000000000000007</v>
      </c>
      <c r="U3697">
        <v>6</v>
      </c>
      <c r="V3697">
        <v>74</v>
      </c>
      <c r="W3697">
        <v>0</v>
      </c>
      <c r="X3697">
        <v>0</v>
      </c>
      <c r="Y3697" t="s">
        <v>77</v>
      </c>
    </row>
    <row r="3698" spans="1:25" x14ac:dyDescent="0.25">
      <c r="A3698" t="s">
        <v>5441</v>
      </c>
      <c r="B3698" t="s">
        <v>4400</v>
      </c>
      <c r="C3698" t="s">
        <v>48</v>
      </c>
      <c r="D3698" t="s">
        <v>39</v>
      </c>
      <c r="E3698" t="s">
        <v>28</v>
      </c>
      <c r="F3698" s="1" t="s">
        <v>15752</v>
      </c>
      <c r="G3698">
        <v>187</v>
      </c>
      <c r="H3698" t="s">
        <v>86</v>
      </c>
      <c r="I3698">
        <v>1400</v>
      </c>
      <c r="J3698">
        <v>161.97999999999999</v>
      </c>
      <c r="K3698">
        <f>Passenger_Data[[#This Row],[Price_USD]]*1</f>
        <v>161.97999999999999</v>
      </c>
      <c r="L3698">
        <v>31</v>
      </c>
      <c r="M3698" t="s">
        <v>40</v>
      </c>
      <c r="N3698" t="s">
        <v>31</v>
      </c>
      <c r="O3698" t="s">
        <v>32</v>
      </c>
      <c r="P3698" t="s">
        <v>50</v>
      </c>
      <c r="Q3698">
        <v>2</v>
      </c>
      <c r="R3698" t="s">
        <v>65</v>
      </c>
      <c r="S3698" t="s">
        <v>68</v>
      </c>
      <c r="T3698">
        <v>4.4000000000000004</v>
      </c>
      <c r="U3698">
        <v>20</v>
      </c>
      <c r="V3698">
        <v>109</v>
      </c>
      <c r="W3698">
        <v>0</v>
      </c>
      <c r="X3698">
        <v>0</v>
      </c>
      <c r="Y3698" t="s">
        <v>45</v>
      </c>
    </row>
    <row r="3699" spans="1:25" x14ac:dyDescent="0.25">
      <c r="A3699" t="s">
        <v>5442</v>
      </c>
      <c r="B3699" t="s">
        <v>1100</v>
      </c>
      <c r="C3699" t="s">
        <v>54</v>
      </c>
      <c r="D3699" t="s">
        <v>59</v>
      </c>
      <c r="E3699" t="s">
        <v>39</v>
      </c>
      <c r="F3699" s="1" t="s">
        <v>15753</v>
      </c>
      <c r="G3699">
        <v>198</v>
      </c>
      <c r="H3699" t="s">
        <v>29</v>
      </c>
      <c r="I3699">
        <v>1146</v>
      </c>
      <c r="J3699">
        <v>367.49</v>
      </c>
      <c r="K3699">
        <f>Passenger_Data[[#This Row],[Price_USD]]*1</f>
        <v>367.49</v>
      </c>
      <c r="L3699">
        <v>77</v>
      </c>
      <c r="M3699" t="s">
        <v>30</v>
      </c>
      <c r="N3699" t="s">
        <v>31</v>
      </c>
      <c r="O3699" t="s">
        <v>33</v>
      </c>
      <c r="P3699" t="s">
        <v>50</v>
      </c>
      <c r="Q3699">
        <v>0</v>
      </c>
      <c r="R3699" t="s">
        <v>65</v>
      </c>
      <c r="S3699" t="s">
        <v>61</v>
      </c>
      <c r="T3699">
        <v>8.8000000000000007</v>
      </c>
      <c r="U3699">
        <v>1</v>
      </c>
      <c r="V3699">
        <v>99</v>
      </c>
      <c r="W3699">
        <v>0</v>
      </c>
      <c r="X3699">
        <v>0</v>
      </c>
      <c r="Y3699" t="s">
        <v>36</v>
      </c>
    </row>
    <row r="3700" spans="1:25" x14ac:dyDescent="0.25">
      <c r="A3700" t="s">
        <v>5443</v>
      </c>
      <c r="B3700" t="s">
        <v>1198</v>
      </c>
      <c r="C3700" t="s">
        <v>82</v>
      </c>
      <c r="D3700" t="s">
        <v>39</v>
      </c>
      <c r="E3700" t="s">
        <v>76</v>
      </c>
      <c r="F3700" s="1" t="s">
        <v>15754</v>
      </c>
      <c r="G3700">
        <v>231</v>
      </c>
      <c r="H3700" t="s">
        <v>29</v>
      </c>
      <c r="I3700">
        <v>1359</v>
      </c>
      <c r="J3700">
        <v>435.25</v>
      </c>
      <c r="K3700">
        <f>Passenger_Data[[#This Row],[Price_USD]]*1</f>
        <v>435.25</v>
      </c>
      <c r="L3700">
        <v>62</v>
      </c>
      <c r="M3700" t="s">
        <v>40</v>
      </c>
      <c r="N3700" t="s">
        <v>31</v>
      </c>
      <c r="O3700" t="s">
        <v>32</v>
      </c>
      <c r="P3700" t="s">
        <v>33</v>
      </c>
      <c r="Q3700">
        <v>2</v>
      </c>
      <c r="R3700" t="s">
        <v>65</v>
      </c>
      <c r="S3700" t="s">
        <v>35</v>
      </c>
      <c r="T3700">
        <v>8.6</v>
      </c>
      <c r="U3700">
        <v>8</v>
      </c>
      <c r="V3700">
        <v>98</v>
      </c>
      <c r="W3700">
        <v>0</v>
      </c>
      <c r="X3700">
        <v>1</v>
      </c>
      <c r="Y3700" t="s">
        <v>36</v>
      </c>
    </row>
    <row r="3701" spans="1:25" x14ac:dyDescent="0.25">
      <c r="A3701" t="s">
        <v>5444</v>
      </c>
      <c r="B3701" t="s">
        <v>3961</v>
      </c>
      <c r="C3701" t="s">
        <v>82</v>
      </c>
      <c r="D3701" t="s">
        <v>64</v>
      </c>
      <c r="E3701" t="s">
        <v>27</v>
      </c>
      <c r="F3701" s="1" t="s">
        <v>15755</v>
      </c>
      <c r="G3701">
        <v>77</v>
      </c>
      <c r="H3701" t="s">
        <v>29</v>
      </c>
      <c r="I3701">
        <v>604</v>
      </c>
      <c r="J3701">
        <v>266.8</v>
      </c>
      <c r="K3701">
        <f>Passenger_Data[[#This Row],[Price_USD]]*1</f>
        <v>266.8</v>
      </c>
      <c r="L3701">
        <v>76</v>
      </c>
      <c r="M3701" t="s">
        <v>30</v>
      </c>
      <c r="N3701" t="s">
        <v>31</v>
      </c>
      <c r="O3701" t="s">
        <v>56</v>
      </c>
      <c r="P3701" t="s">
        <v>83</v>
      </c>
      <c r="Q3701">
        <v>0</v>
      </c>
      <c r="R3701" t="s">
        <v>51</v>
      </c>
      <c r="S3701" t="s">
        <v>44</v>
      </c>
      <c r="T3701">
        <v>8</v>
      </c>
      <c r="U3701">
        <v>8</v>
      </c>
      <c r="V3701">
        <v>44</v>
      </c>
      <c r="W3701">
        <v>0</v>
      </c>
      <c r="X3701">
        <v>0</v>
      </c>
      <c r="Y3701" t="s">
        <v>77</v>
      </c>
    </row>
    <row r="3702" spans="1:25" x14ac:dyDescent="0.25">
      <c r="A3702" t="s">
        <v>5445</v>
      </c>
      <c r="B3702" t="s">
        <v>797</v>
      </c>
      <c r="C3702" t="s">
        <v>73</v>
      </c>
      <c r="D3702" t="s">
        <v>59</v>
      </c>
      <c r="E3702" t="s">
        <v>27</v>
      </c>
      <c r="F3702" s="1" t="s">
        <v>15756</v>
      </c>
      <c r="G3702">
        <v>94</v>
      </c>
      <c r="H3702" t="s">
        <v>29</v>
      </c>
      <c r="I3702">
        <v>1644</v>
      </c>
      <c r="J3702">
        <v>153.79</v>
      </c>
      <c r="K3702">
        <f>Passenger_Data[[#This Row],[Price_USD]]*1</f>
        <v>153.79</v>
      </c>
      <c r="L3702">
        <v>50</v>
      </c>
      <c r="M3702" t="s">
        <v>30</v>
      </c>
      <c r="N3702" t="s">
        <v>60</v>
      </c>
      <c r="O3702" t="s">
        <v>56</v>
      </c>
      <c r="P3702" t="s">
        <v>83</v>
      </c>
      <c r="Q3702">
        <v>2</v>
      </c>
      <c r="R3702" t="s">
        <v>34</v>
      </c>
      <c r="S3702" t="s">
        <v>44</v>
      </c>
      <c r="T3702">
        <v>10</v>
      </c>
      <c r="U3702">
        <v>0</v>
      </c>
      <c r="V3702">
        <v>35</v>
      </c>
      <c r="W3702">
        <v>1</v>
      </c>
      <c r="X3702">
        <v>0</v>
      </c>
      <c r="Y3702" t="s">
        <v>36</v>
      </c>
    </row>
    <row r="3703" spans="1:25" x14ac:dyDescent="0.25">
      <c r="A3703" t="s">
        <v>5446</v>
      </c>
      <c r="B3703" t="s">
        <v>90</v>
      </c>
      <c r="C3703" t="s">
        <v>82</v>
      </c>
      <c r="D3703" t="s">
        <v>28</v>
      </c>
      <c r="E3703" t="s">
        <v>27</v>
      </c>
      <c r="F3703" s="1" t="s">
        <v>15757</v>
      </c>
      <c r="G3703">
        <v>213</v>
      </c>
      <c r="H3703" t="s">
        <v>29</v>
      </c>
      <c r="I3703">
        <v>836</v>
      </c>
      <c r="J3703">
        <v>467.03</v>
      </c>
      <c r="K3703">
        <f>Passenger_Data[[#This Row],[Price_USD]]*1</f>
        <v>467.03</v>
      </c>
      <c r="L3703">
        <v>21</v>
      </c>
      <c r="M3703" t="s">
        <v>30</v>
      </c>
      <c r="N3703" t="s">
        <v>41</v>
      </c>
      <c r="O3703" t="s">
        <v>56</v>
      </c>
      <c r="P3703" t="s">
        <v>50</v>
      </c>
      <c r="Q3703">
        <v>1</v>
      </c>
      <c r="R3703" t="s">
        <v>65</v>
      </c>
      <c r="S3703" t="s">
        <v>61</v>
      </c>
      <c r="T3703">
        <v>7.7</v>
      </c>
      <c r="U3703">
        <v>8</v>
      </c>
      <c r="V3703">
        <v>96</v>
      </c>
      <c r="W3703">
        <v>0</v>
      </c>
      <c r="X3703">
        <v>1</v>
      </c>
      <c r="Y3703" t="s">
        <v>45</v>
      </c>
    </row>
    <row r="3704" spans="1:25" x14ac:dyDescent="0.25">
      <c r="A3704" t="s">
        <v>5447</v>
      </c>
      <c r="B3704" t="s">
        <v>5215</v>
      </c>
      <c r="C3704" t="s">
        <v>82</v>
      </c>
      <c r="D3704" t="s">
        <v>49</v>
      </c>
      <c r="E3704" t="s">
        <v>49</v>
      </c>
      <c r="F3704" s="1" t="s">
        <v>15758</v>
      </c>
      <c r="G3704">
        <v>169</v>
      </c>
      <c r="H3704" t="s">
        <v>29</v>
      </c>
      <c r="I3704">
        <v>1766</v>
      </c>
      <c r="J3704">
        <v>342.91</v>
      </c>
      <c r="K3704">
        <f>Passenger_Data[[#This Row],[Price_USD]]*1</f>
        <v>342.91</v>
      </c>
      <c r="L3704">
        <v>30</v>
      </c>
      <c r="M3704" t="s">
        <v>40</v>
      </c>
      <c r="N3704" t="s">
        <v>41</v>
      </c>
      <c r="O3704" t="s">
        <v>56</v>
      </c>
      <c r="P3704" t="s">
        <v>50</v>
      </c>
      <c r="Q3704">
        <v>1</v>
      </c>
      <c r="R3704" t="s">
        <v>65</v>
      </c>
      <c r="S3704" t="s">
        <v>68</v>
      </c>
      <c r="T3704">
        <v>10</v>
      </c>
      <c r="U3704">
        <v>10</v>
      </c>
      <c r="V3704">
        <v>76</v>
      </c>
      <c r="W3704">
        <v>0</v>
      </c>
      <c r="X3704">
        <v>0</v>
      </c>
      <c r="Y3704" t="s">
        <v>36</v>
      </c>
    </row>
    <row r="3705" spans="1:25" x14ac:dyDescent="0.25">
      <c r="A3705" t="s">
        <v>5448</v>
      </c>
      <c r="B3705" t="s">
        <v>177</v>
      </c>
      <c r="C3705" t="s">
        <v>82</v>
      </c>
      <c r="D3705" t="s">
        <v>64</v>
      </c>
      <c r="E3705" t="s">
        <v>59</v>
      </c>
      <c r="F3705" s="1" t="s">
        <v>15759</v>
      </c>
      <c r="G3705">
        <v>184</v>
      </c>
      <c r="H3705" t="s">
        <v>29</v>
      </c>
      <c r="I3705">
        <v>956</v>
      </c>
      <c r="J3705">
        <v>455.11</v>
      </c>
      <c r="K3705">
        <f>Passenger_Data[[#This Row],[Price_USD]]*1</f>
        <v>455.11</v>
      </c>
      <c r="L3705">
        <v>55</v>
      </c>
      <c r="M3705" t="s">
        <v>40</v>
      </c>
      <c r="N3705" t="s">
        <v>41</v>
      </c>
      <c r="O3705" t="s">
        <v>32</v>
      </c>
      <c r="P3705" t="s">
        <v>50</v>
      </c>
      <c r="Q3705">
        <v>1</v>
      </c>
      <c r="R3705" t="s">
        <v>65</v>
      </c>
      <c r="S3705" t="s">
        <v>44</v>
      </c>
      <c r="T3705">
        <v>6.4</v>
      </c>
      <c r="U3705">
        <v>4</v>
      </c>
      <c r="V3705">
        <v>60</v>
      </c>
      <c r="W3705">
        <v>0</v>
      </c>
      <c r="X3705">
        <v>0</v>
      </c>
      <c r="Y3705" t="s">
        <v>36</v>
      </c>
    </row>
    <row r="3706" spans="1:25" x14ac:dyDescent="0.25">
      <c r="A3706" t="s">
        <v>5449</v>
      </c>
      <c r="B3706" t="s">
        <v>3411</v>
      </c>
      <c r="C3706" t="s">
        <v>82</v>
      </c>
      <c r="D3706" t="s">
        <v>39</v>
      </c>
      <c r="E3706" t="s">
        <v>55</v>
      </c>
      <c r="F3706" s="1" t="s">
        <v>15760</v>
      </c>
      <c r="G3706">
        <v>234</v>
      </c>
      <c r="H3706" t="s">
        <v>29</v>
      </c>
      <c r="I3706">
        <v>1040</v>
      </c>
      <c r="J3706">
        <v>254.25</v>
      </c>
      <c r="K3706">
        <f>Passenger_Data[[#This Row],[Price_USD]]*1</f>
        <v>254.25</v>
      </c>
      <c r="L3706">
        <v>72</v>
      </c>
      <c r="M3706" t="s">
        <v>30</v>
      </c>
      <c r="N3706" t="s">
        <v>31</v>
      </c>
      <c r="O3706" t="s">
        <v>56</v>
      </c>
      <c r="P3706" t="s">
        <v>50</v>
      </c>
      <c r="Q3706">
        <v>0</v>
      </c>
      <c r="R3706" t="s">
        <v>43</v>
      </c>
      <c r="S3706" t="s">
        <v>44</v>
      </c>
      <c r="T3706">
        <v>6.4</v>
      </c>
      <c r="U3706">
        <v>6</v>
      </c>
      <c r="V3706">
        <v>2</v>
      </c>
      <c r="W3706">
        <v>0</v>
      </c>
      <c r="X3706">
        <v>0</v>
      </c>
      <c r="Y3706" t="s">
        <v>77</v>
      </c>
    </row>
    <row r="3707" spans="1:25" x14ac:dyDescent="0.25">
      <c r="A3707" t="s">
        <v>5450</v>
      </c>
      <c r="B3707" t="s">
        <v>2897</v>
      </c>
      <c r="C3707" t="s">
        <v>82</v>
      </c>
      <c r="D3707" t="s">
        <v>27</v>
      </c>
      <c r="E3707" t="s">
        <v>49</v>
      </c>
      <c r="F3707" s="1" t="s">
        <v>15761</v>
      </c>
      <c r="G3707">
        <v>244</v>
      </c>
      <c r="H3707" t="s">
        <v>29</v>
      </c>
      <c r="I3707">
        <v>749</v>
      </c>
      <c r="J3707">
        <v>500.5</v>
      </c>
      <c r="K3707">
        <f>Passenger_Data[[#This Row],[Price_USD]]*1</f>
        <v>500.5</v>
      </c>
      <c r="L3707">
        <v>28</v>
      </c>
      <c r="M3707" t="s">
        <v>40</v>
      </c>
      <c r="N3707" t="s">
        <v>31</v>
      </c>
      <c r="O3707" t="s">
        <v>42</v>
      </c>
      <c r="P3707" t="s">
        <v>33</v>
      </c>
      <c r="Q3707">
        <v>0</v>
      </c>
      <c r="R3707" t="s">
        <v>51</v>
      </c>
      <c r="S3707" t="s">
        <v>61</v>
      </c>
      <c r="T3707">
        <v>5.3</v>
      </c>
      <c r="U3707">
        <v>30</v>
      </c>
      <c r="V3707">
        <v>14</v>
      </c>
      <c r="W3707">
        <v>0</v>
      </c>
      <c r="X3707">
        <v>0</v>
      </c>
      <c r="Y3707" t="s">
        <v>45</v>
      </c>
    </row>
    <row r="3708" spans="1:25" x14ac:dyDescent="0.25">
      <c r="A3708" t="s">
        <v>5451</v>
      </c>
      <c r="B3708" t="s">
        <v>2027</v>
      </c>
      <c r="C3708" t="s">
        <v>73</v>
      </c>
      <c r="D3708" t="s">
        <v>27</v>
      </c>
      <c r="E3708" t="s">
        <v>28</v>
      </c>
      <c r="F3708" s="1" t="s">
        <v>15762</v>
      </c>
      <c r="G3708">
        <v>265</v>
      </c>
      <c r="H3708" t="s">
        <v>29</v>
      </c>
      <c r="I3708">
        <v>1625</v>
      </c>
      <c r="J3708">
        <v>274.26</v>
      </c>
      <c r="K3708">
        <f>Passenger_Data[[#This Row],[Price_USD]]*1</f>
        <v>274.26</v>
      </c>
      <c r="L3708">
        <v>24</v>
      </c>
      <c r="M3708" t="s">
        <v>30</v>
      </c>
      <c r="N3708" t="s">
        <v>31</v>
      </c>
      <c r="O3708" t="s">
        <v>33</v>
      </c>
      <c r="P3708" t="s">
        <v>83</v>
      </c>
      <c r="Q3708">
        <v>0</v>
      </c>
      <c r="R3708" t="s">
        <v>65</v>
      </c>
      <c r="S3708" t="s">
        <v>35</v>
      </c>
      <c r="T3708">
        <v>5.0999999999999996</v>
      </c>
      <c r="U3708">
        <v>17</v>
      </c>
      <c r="V3708">
        <v>94</v>
      </c>
      <c r="W3708">
        <v>0</v>
      </c>
      <c r="X3708">
        <v>1</v>
      </c>
      <c r="Y3708" t="s">
        <v>36</v>
      </c>
    </row>
    <row r="3709" spans="1:25" x14ac:dyDescent="0.25">
      <c r="A3709" t="s">
        <v>5452</v>
      </c>
      <c r="B3709" t="s">
        <v>4809</v>
      </c>
      <c r="C3709" t="s">
        <v>73</v>
      </c>
      <c r="D3709" t="s">
        <v>39</v>
      </c>
      <c r="E3709" t="s">
        <v>59</v>
      </c>
      <c r="F3709" s="1" t="s">
        <v>15763</v>
      </c>
      <c r="G3709">
        <v>280</v>
      </c>
      <c r="H3709" t="s">
        <v>108</v>
      </c>
      <c r="I3709">
        <v>905</v>
      </c>
      <c r="J3709">
        <v>403.4</v>
      </c>
      <c r="K3709">
        <f>Passenger_Data[[#This Row],[Price_USD]]*1</f>
        <v>403.4</v>
      </c>
      <c r="L3709">
        <v>54</v>
      </c>
      <c r="M3709" t="s">
        <v>30</v>
      </c>
      <c r="N3709" t="s">
        <v>60</v>
      </c>
      <c r="O3709" t="s">
        <v>56</v>
      </c>
      <c r="P3709" t="s">
        <v>50</v>
      </c>
      <c r="Q3709">
        <v>0</v>
      </c>
      <c r="R3709" t="s">
        <v>65</v>
      </c>
      <c r="S3709" t="s">
        <v>68</v>
      </c>
      <c r="T3709">
        <v>7.7</v>
      </c>
      <c r="U3709">
        <v>18</v>
      </c>
      <c r="V3709">
        <v>85</v>
      </c>
      <c r="W3709">
        <v>0</v>
      </c>
      <c r="X3709">
        <v>0</v>
      </c>
      <c r="Y3709" t="s">
        <v>45</v>
      </c>
    </row>
    <row r="3710" spans="1:25" x14ac:dyDescent="0.25">
      <c r="A3710" t="s">
        <v>5453</v>
      </c>
      <c r="B3710" t="s">
        <v>1480</v>
      </c>
      <c r="C3710" t="s">
        <v>54</v>
      </c>
      <c r="D3710" t="s">
        <v>76</v>
      </c>
      <c r="E3710" t="s">
        <v>39</v>
      </c>
      <c r="F3710" s="1" t="s">
        <v>15764</v>
      </c>
      <c r="G3710">
        <v>161</v>
      </c>
      <c r="H3710" t="s">
        <v>29</v>
      </c>
      <c r="I3710">
        <v>1448</v>
      </c>
      <c r="J3710">
        <v>479.62</v>
      </c>
      <c r="K3710">
        <f>Passenger_Data[[#This Row],[Price_USD]]*1</f>
        <v>479.62</v>
      </c>
      <c r="L3710">
        <v>37</v>
      </c>
      <c r="M3710" t="s">
        <v>40</v>
      </c>
      <c r="N3710" t="s">
        <v>31</v>
      </c>
      <c r="O3710" t="s">
        <v>33</v>
      </c>
      <c r="P3710" t="s">
        <v>50</v>
      </c>
      <c r="Q3710">
        <v>1</v>
      </c>
      <c r="R3710" t="s">
        <v>43</v>
      </c>
      <c r="S3710" t="s">
        <v>68</v>
      </c>
      <c r="T3710">
        <v>4.8</v>
      </c>
      <c r="U3710">
        <v>19</v>
      </c>
      <c r="V3710">
        <v>74</v>
      </c>
      <c r="W3710">
        <v>0</v>
      </c>
      <c r="X3710">
        <v>0</v>
      </c>
      <c r="Y3710" t="s">
        <v>45</v>
      </c>
    </row>
    <row r="3711" spans="1:25" x14ac:dyDescent="0.25">
      <c r="A3711" t="s">
        <v>5454</v>
      </c>
      <c r="B3711" t="s">
        <v>4990</v>
      </c>
      <c r="C3711" t="s">
        <v>54</v>
      </c>
      <c r="D3711" t="s">
        <v>39</v>
      </c>
      <c r="E3711" t="s">
        <v>27</v>
      </c>
      <c r="F3711" s="1" t="s">
        <v>15765</v>
      </c>
      <c r="G3711">
        <v>162</v>
      </c>
      <c r="H3711" t="s">
        <v>29</v>
      </c>
      <c r="I3711">
        <v>1067</v>
      </c>
      <c r="J3711">
        <v>527.70000000000005</v>
      </c>
      <c r="K3711">
        <f>Passenger_Data[[#This Row],[Price_USD]]*1</f>
        <v>527.70000000000005</v>
      </c>
      <c r="L3711">
        <v>73</v>
      </c>
      <c r="M3711" t="s">
        <v>40</v>
      </c>
      <c r="N3711" t="s">
        <v>41</v>
      </c>
      <c r="O3711" t="s">
        <v>42</v>
      </c>
      <c r="P3711" t="s">
        <v>50</v>
      </c>
      <c r="Q3711">
        <v>0</v>
      </c>
      <c r="R3711" t="s">
        <v>65</v>
      </c>
      <c r="S3711" t="s">
        <v>44</v>
      </c>
      <c r="T3711">
        <v>8.6</v>
      </c>
      <c r="U3711">
        <v>3</v>
      </c>
      <c r="V3711">
        <v>84</v>
      </c>
      <c r="W3711">
        <v>0</v>
      </c>
      <c r="X3711">
        <v>0</v>
      </c>
      <c r="Y3711" t="s">
        <v>77</v>
      </c>
    </row>
    <row r="3712" spans="1:25" x14ac:dyDescent="0.25">
      <c r="A3712" t="s">
        <v>5455</v>
      </c>
      <c r="B3712" t="s">
        <v>888</v>
      </c>
      <c r="C3712" t="s">
        <v>73</v>
      </c>
      <c r="D3712" t="s">
        <v>55</v>
      </c>
      <c r="E3712" t="s">
        <v>27</v>
      </c>
      <c r="F3712" s="1" t="s">
        <v>15766</v>
      </c>
      <c r="G3712">
        <v>192</v>
      </c>
      <c r="H3712" t="s">
        <v>29</v>
      </c>
      <c r="I3712">
        <v>890</v>
      </c>
      <c r="J3712">
        <v>174.76</v>
      </c>
      <c r="K3712">
        <f>Passenger_Data[[#This Row],[Price_USD]]*1</f>
        <v>174.76</v>
      </c>
      <c r="L3712">
        <v>39</v>
      </c>
      <c r="M3712" t="s">
        <v>30</v>
      </c>
      <c r="N3712" t="s">
        <v>41</v>
      </c>
      <c r="O3712" t="s">
        <v>32</v>
      </c>
      <c r="P3712" t="s">
        <v>33</v>
      </c>
      <c r="Q3712">
        <v>1</v>
      </c>
      <c r="R3712" t="s">
        <v>34</v>
      </c>
      <c r="S3712" t="s">
        <v>61</v>
      </c>
      <c r="T3712">
        <v>5.6</v>
      </c>
      <c r="U3712">
        <v>6</v>
      </c>
      <c r="V3712">
        <v>66</v>
      </c>
      <c r="W3712">
        <v>0</v>
      </c>
      <c r="X3712">
        <v>1</v>
      </c>
      <c r="Y3712" t="s">
        <v>36</v>
      </c>
    </row>
    <row r="3713" spans="1:25" x14ac:dyDescent="0.25">
      <c r="A3713" t="s">
        <v>5456</v>
      </c>
      <c r="B3713" t="s">
        <v>1628</v>
      </c>
      <c r="C3713" t="s">
        <v>26</v>
      </c>
      <c r="D3713" t="s">
        <v>55</v>
      </c>
      <c r="E3713" t="s">
        <v>59</v>
      </c>
      <c r="F3713" s="1" t="s">
        <v>15767</v>
      </c>
      <c r="G3713">
        <v>209</v>
      </c>
      <c r="H3713" t="s">
        <v>29</v>
      </c>
      <c r="I3713">
        <v>1505</v>
      </c>
      <c r="J3713">
        <v>361.88</v>
      </c>
      <c r="K3713">
        <f>Passenger_Data[[#This Row],[Price_USD]]*1</f>
        <v>361.88</v>
      </c>
      <c r="L3713">
        <v>78</v>
      </c>
      <c r="M3713" t="s">
        <v>30</v>
      </c>
      <c r="N3713" t="s">
        <v>41</v>
      </c>
      <c r="O3713" t="s">
        <v>56</v>
      </c>
      <c r="P3713" t="s">
        <v>50</v>
      </c>
      <c r="Q3713">
        <v>1</v>
      </c>
      <c r="R3713" t="s">
        <v>51</v>
      </c>
      <c r="S3713" t="s">
        <v>44</v>
      </c>
      <c r="T3713">
        <v>8.1999999999999993</v>
      </c>
      <c r="U3713">
        <v>12</v>
      </c>
      <c r="V3713">
        <v>94</v>
      </c>
      <c r="W3713">
        <v>0</v>
      </c>
      <c r="X3713">
        <v>1</v>
      </c>
      <c r="Y3713" t="s">
        <v>45</v>
      </c>
    </row>
    <row r="3714" spans="1:25" x14ac:dyDescent="0.25">
      <c r="A3714" t="s">
        <v>5457</v>
      </c>
      <c r="B3714" t="s">
        <v>5458</v>
      </c>
      <c r="C3714" t="s">
        <v>54</v>
      </c>
      <c r="D3714" t="s">
        <v>64</v>
      </c>
      <c r="E3714" t="s">
        <v>76</v>
      </c>
      <c r="F3714" s="1" t="s">
        <v>15768</v>
      </c>
      <c r="G3714">
        <v>208</v>
      </c>
      <c r="H3714" t="s">
        <v>29</v>
      </c>
      <c r="I3714">
        <v>1354</v>
      </c>
      <c r="J3714">
        <v>349.96</v>
      </c>
      <c r="K3714">
        <f>Passenger_Data[[#This Row],[Price_USD]]*1</f>
        <v>349.96</v>
      </c>
      <c r="L3714">
        <v>69</v>
      </c>
      <c r="M3714" t="s">
        <v>30</v>
      </c>
      <c r="N3714" t="s">
        <v>41</v>
      </c>
      <c r="O3714" t="s">
        <v>32</v>
      </c>
      <c r="P3714" t="s">
        <v>50</v>
      </c>
      <c r="Q3714">
        <v>2</v>
      </c>
      <c r="R3714" t="s">
        <v>43</v>
      </c>
      <c r="S3714" t="s">
        <v>61</v>
      </c>
      <c r="T3714">
        <v>7.2</v>
      </c>
      <c r="U3714">
        <v>4</v>
      </c>
      <c r="V3714">
        <v>76</v>
      </c>
      <c r="W3714">
        <v>0</v>
      </c>
      <c r="X3714">
        <v>0</v>
      </c>
      <c r="Y3714" t="s">
        <v>77</v>
      </c>
    </row>
    <row r="3715" spans="1:25" x14ac:dyDescent="0.25">
      <c r="A3715" t="s">
        <v>5459</v>
      </c>
      <c r="B3715" t="s">
        <v>524</v>
      </c>
      <c r="C3715" t="s">
        <v>54</v>
      </c>
      <c r="D3715" t="s">
        <v>59</v>
      </c>
      <c r="E3715" t="s">
        <v>55</v>
      </c>
      <c r="F3715" s="1" t="s">
        <v>15769</v>
      </c>
      <c r="G3715">
        <v>117</v>
      </c>
      <c r="H3715" t="s">
        <v>86</v>
      </c>
      <c r="I3715">
        <v>770</v>
      </c>
      <c r="J3715">
        <v>385.18</v>
      </c>
      <c r="K3715">
        <f>Passenger_Data[[#This Row],[Price_USD]]*1</f>
        <v>385.18</v>
      </c>
      <c r="L3715">
        <v>44</v>
      </c>
      <c r="M3715" t="s">
        <v>40</v>
      </c>
      <c r="N3715" t="s">
        <v>41</v>
      </c>
      <c r="O3715" t="s">
        <v>56</v>
      </c>
      <c r="P3715" t="s">
        <v>50</v>
      </c>
      <c r="Q3715">
        <v>2</v>
      </c>
      <c r="R3715" t="s">
        <v>65</v>
      </c>
      <c r="S3715" t="s">
        <v>35</v>
      </c>
      <c r="T3715">
        <v>8.5</v>
      </c>
      <c r="U3715">
        <v>1</v>
      </c>
      <c r="V3715">
        <v>86</v>
      </c>
      <c r="W3715">
        <v>0</v>
      </c>
      <c r="X3715">
        <v>0</v>
      </c>
      <c r="Y3715" t="s">
        <v>77</v>
      </c>
    </row>
    <row r="3716" spans="1:25" x14ac:dyDescent="0.25">
      <c r="A3716" t="s">
        <v>5460</v>
      </c>
      <c r="B3716" t="s">
        <v>5461</v>
      </c>
      <c r="C3716" t="s">
        <v>82</v>
      </c>
      <c r="D3716" t="s">
        <v>28</v>
      </c>
      <c r="E3716" t="s">
        <v>76</v>
      </c>
      <c r="F3716" s="1" t="s">
        <v>15770</v>
      </c>
      <c r="G3716">
        <v>202</v>
      </c>
      <c r="H3716" t="s">
        <v>29</v>
      </c>
      <c r="I3716">
        <v>1244</v>
      </c>
      <c r="J3716">
        <v>327.96</v>
      </c>
      <c r="K3716">
        <f>Passenger_Data[[#This Row],[Price_USD]]*1</f>
        <v>327.96</v>
      </c>
      <c r="L3716">
        <v>51</v>
      </c>
      <c r="M3716" t="s">
        <v>30</v>
      </c>
      <c r="N3716" t="s">
        <v>41</v>
      </c>
      <c r="O3716" t="s">
        <v>42</v>
      </c>
      <c r="P3716" t="s">
        <v>50</v>
      </c>
      <c r="Q3716">
        <v>2</v>
      </c>
      <c r="R3716" t="s">
        <v>43</v>
      </c>
      <c r="S3716" t="s">
        <v>44</v>
      </c>
      <c r="T3716">
        <v>6.8</v>
      </c>
      <c r="U3716">
        <v>5</v>
      </c>
      <c r="V3716">
        <v>109</v>
      </c>
      <c r="W3716">
        <v>0</v>
      </c>
      <c r="X3716">
        <v>0</v>
      </c>
      <c r="Y3716" t="s">
        <v>45</v>
      </c>
    </row>
    <row r="3717" spans="1:25" x14ac:dyDescent="0.25">
      <c r="A3717" t="s">
        <v>5462</v>
      </c>
      <c r="B3717" t="s">
        <v>1149</v>
      </c>
      <c r="C3717" t="s">
        <v>54</v>
      </c>
      <c r="D3717" t="s">
        <v>55</v>
      </c>
      <c r="E3717" t="s">
        <v>39</v>
      </c>
      <c r="F3717" s="1" t="s">
        <v>15771</v>
      </c>
      <c r="G3717">
        <v>109</v>
      </c>
      <c r="H3717" t="s">
        <v>29</v>
      </c>
      <c r="I3717">
        <v>1258</v>
      </c>
      <c r="J3717">
        <v>363.83</v>
      </c>
      <c r="K3717">
        <f>Passenger_Data[[#This Row],[Price_USD]]*1</f>
        <v>363.83</v>
      </c>
      <c r="L3717">
        <v>61</v>
      </c>
      <c r="M3717" t="s">
        <v>30</v>
      </c>
      <c r="N3717" t="s">
        <v>31</v>
      </c>
      <c r="O3717" t="s">
        <v>33</v>
      </c>
      <c r="P3717" t="s">
        <v>50</v>
      </c>
      <c r="Q3717">
        <v>0</v>
      </c>
      <c r="R3717" t="s">
        <v>65</v>
      </c>
      <c r="S3717" t="s">
        <v>35</v>
      </c>
      <c r="T3717">
        <v>4.9000000000000004</v>
      </c>
      <c r="U3717">
        <v>18</v>
      </c>
      <c r="V3717">
        <v>9</v>
      </c>
      <c r="W3717">
        <v>0</v>
      </c>
      <c r="X3717">
        <v>1</v>
      </c>
      <c r="Y3717" t="s">
        <v>45</v>
      </c>
    </row>
    <row r="3718" spans="1:25" x14ac:dyDescent="0.25">
      <c r="A3718" t="s">
        <v>5463</v>
      </c>
      <c r="B3718" t="s">
        <v>5464</v>
      </c>
      <c r="C3718" t="s">
        <v>73</v>
      </c>
      <c r="D3718" t="s">
        <v>28</v>
      </c>
      <c r="E3718" t="s">
        <v>49</v>
      </c>
      <c r="F3718" s="1" t="s">
        <v>15772</v>
      </c>
      <c r="G3718">
        <v>157</v>
      </c>
      <c r="H3718" t="s">
        <v>29</v>
      </c>
      <c r="I3718">
        <v>1342</v>
      </c>
      <c r="J3718">
        <v>285.56</v>
      </c>
      <c r="K3718">
        <f>Passenger_Data[[#This Row],[Price_USD]]*1</f>
        <v>285.56</v>
      </c>
      <c r="L3718">
        <v>39</v>
      </c>
      <c r="M3718" t="s">
        <v>30</v>
      </c>
      <c r="N3718" t="s">
        <v>41</v>
      </c>
      <c r="O3718" t="s">
        <v>56</v>
      </c>
      <c r="P3718" t="s">
        <v>264</v>
      </c>
      <c r="Q3718">
        <v>1</v>
      </c>
      <c r="R3718" t="s">
        <v>65</v>
      </c>
      <c r="S3718" t="s">
        <v>35</v>
      </c>
      <c r="T3718">
        <v>7.7</v>
      </c>
      <c r="U3718">
        <v>1</v>
      </c>
      <c r="V3718">
        <v>63</v>
      </c>
      <c r="W3718">
        <v>0</v>
      </c>
      <c r="X3718">
        <v>0</v>
      </c>
      <c r="Y3718" t="s">
        <v>45</v>
      </c>
    </row>
    <row r="3719" spans="1:25" x14ac:dyDescent="0.25">
      <c r="A3719" t="s">
        <v>5465</v>
      </c>
      <c r="B3719" t="s">
        <v>994</v>
      </c>
      <c r="C3719" t="s">
        <v>82</v>
      </c>
      <c r="D3719" t="s">
        <v>27</v>
      </c>
      <c r="E3719" t="s">
        <v>59</v>
      </c>
      <c r="F3719" s="1" t="s">
        <v>15773</v>
      </c>
      <c r="G3719">
        <v>265</v>
      </c>
      <c r="H3719" t="s">
        <v>29</v>
      </c>
      <c r="I3719">
        <v>1127</v>
      </c>
      <c r="J3719">
        <v>379.62</v>
      </c>
      <c r="K3719">
        <f>Passenger_Data[[#This Row],[Price_USD]]*1</f>
        <v>379.62</v>
      </c>
      <c r="L3719">
        <v>67</v>
      </c>
      <c r="M3719" t="s">
        <v>40</v>
      </c>
      <c r="N3719" t="s">
        <v>60</v>
      </c>
      <c r="O3719" t="s">
        <v>32</v>
      </c>
      <c r="P3719" t="s">
        <v>50</v>
      </c>
      <c r="Q3719">
        <v>0</v>
      </c>
      <c r="R3719" t="s">
        <v>51</v>
      </c>
      <c r="S3719" t="s">
        <v>68</v>
      </c>
      <c r="T3719">
        <v>5.0999999999999996</v>
      </c>
      <c r="U3719">
        <v>3</v>
      </c>
      <c r="V3719">
        <v>68</v>
      </c>
      <c r="W3719">
        <v>0</v>
      </c>
      <c r="X3719">
        <v>0</v>
      </c>
      <c r="Y3719" t="s">
        <v>45</v>
      </c>
    </row>
    <row r="3720" spans="1:25" x14ac:dyDescent="0.25">
      <c r="A3720" t="s">
        <v>5466</v>
      </c>
      <c r="B3720" t="s">
        <v>1395</v>
      </c>
      <c r="C3720" t="s">
        <v>73</v>
      </c>
      <c r="D3720" t="s">
        <v>49</v>
      </c>
      <c r="E3720" t="s">
        <v>28</v>
      </c>
      <c r="F3720" s="1" t="s">
        <v>15774</v>
      </c>
      <c r="G3720">
        <v>241</v>
      </c>
      <c r="H3720" t="s">
        <v>29</v>
      </c>
      <c r="I3720">
        <v>854</v>
      </c>
      <c r="J3720">
        <v>445.31</v>
      </c>
      <c r="K3720">
        <f>Passenger_Data[[#This Row],[Price_USD]]*1</f>
        <v>445.31</v>
      </c>
      <c r="L3720">
        <v>19</v>
      </c>
      <c r="M3720" t="s">
        <v>40</v>
      </c>
      <c r="N3720" t="s">
        <v>31</v>
      </c>
      <c r="O3720" t="s">
        <v>33</v>
      </c>
      <c r="P3720" t="s">
        <v>33</v>
      </c>
      <c r="Q3720">
        <v>0</v>
      </c>
      <c r="R3720" t="s">
        <v>65</v>
      </c>
      <c r="S3720" t="s">
        <v>68</v>
      </c>
      <c r="T3720">
        <v>7</v>
      </c>
      <c r="U3720">
        <v>5</v>
      </c>
      <c r="V3720">
        <v>9</v>
      </c>
      <c r="W3720">
        <v>0</v>
      </c>
      <c r="X3720">
        <v>0</v>
      </c>
      <c r="Y3720" t="s">
        <v>36</v>
      </c>
    </row>
    <row r="3721" spans="1:25" x14ac:dyDescent="0.25">
      <c r="A3721" t="s">
        <v>5467</v>
      </c>
      <c r="B3721" t="s">
        <v>3047</v>
      </c>
      <c r="C3721" t="s">
        <v>26</v>
      </c>
      <c r="D3721" t="s">
        <v>39</v>
      </c>
      <c r="E3721" t="s">
        <v>27</v>
      </c>
      <c r="F3721" s="1" t="s">
        <v>15775</v>
      </c>
      <c r="G3721">
        <v>225</v>
      </c>
      <c r="H3721" t="s">
        <v>29</v>
      </c>
      <c r="I3721">
        <v>1706</v>
      </c>
      <c r="J3721">
        <v>245.99</v>
      </c>
      <c r="K3721">
        <f>Passenger_Data[[#This Row],[Price_USD]]*1</f>
        <v>245.99</v>
      </c>
      <c r="L3721">
        <v>77</v>
      </c>
      <c r="M3721" t="s">
        <v>40</v>
      </c>
      <c r="N3721" t="s">
        <v>31</v>
      </c>
      <c r="O3721" t="s">
        <v>32</v>
      </c>
      <c r="P3721" t="s">
        <v>50</v>
      </c>
      <c r="Q3721">
        <v>1</v>
      </c>
      <c r="R3721" t="s">
        <v>65</v>
      </c>
      <c r="S3721" t="s">
        <v>61</v>
      </c>
      <c r="T3721">
        <v>5.7</v>
      </c>
      <c r="U3721">
        <v>2</v>
      </c>
      <c r="V3721">
        <v>51</v>
      </c>
      <c r="W3721">
        <v>1</v>
      </c>
      <c r="X3721">
        <v>1</v>
      </c>
      <c r="Y3721" t="s">
        <v>36</v>
      </c>
    </row>
    <row r="3722" spans="1:25" x14ac:dyDescent="0.25">
      <c r="A3722" t="s">
        <v>5468</v>
      </c>
      <c r="B3722" t="s">
        <v>5469</v>
      </c>
      <c r="C3722" t="s">
        <v>26</v>
      </c>
      <c r="D3722" t="s">
        <v>76</v>
      </c>
      <c r="E3722" t="s">
        <v>64</v>
      </c>
      <c r="F3722" s="1" t="s">
        <v>15776</v>
      </c>
      <c r="G3722">
        <v>358</v>
      </c>
      <c r="H3722" t="s">
        <v>29</v>
      </c>
      <c r="I3722">
        <v>1248</v>
      </c>
      <c r="J3722">
        <v>350.1</v>
      </c>
      <c r="K3722">
        <f>Passenger_Data[[#This Row],[Price_USD]]*1</f>
        <v>350.1</v>
      </c>
      <c r="L3722">
        <v>49</v>
      </c>
      <c r="M3722" t="s">
        <v>30</v>
      </c>
      <c r="N3722" t="s">
        <v>60</v>
      </c>
      <c r="O3722" t="s">
        <v>56</v>
      </c>
      <c r="P3722" t="s">
        <v>83</v>
      </c>
      <c r="Q3722">
        <v>2</v>
      </c>
      <c r="R3722" t="s">
        <v>65</v>
      </c>
      <c r="S3722" t="s">
        <v>68</v>
      </c>
      <c r="T3722">
        <v>5.6</v>
      </c>
      <c r="U3722">
        <v>4</v>
      </c>
      <c r="V3722">
        <v>21</v>
      </c>
      <c r="W3722">
        <v>0</v>
      </c>
      <c r="X3722">
        <v>0</v>
      </c>
      <c r="Y3722" t="s">
        <v>45</v>
      </c>
    </row>
    <row r="3723" spans="1:25" x14ac:dyDescent="0.25">
      <c r="A3723" t="s">
        <v>5470</v>
      </c>
      <c r="B3723" t="s">
        <v>209</v>
      </c>
      <c r="C3723" t="s">
        <v>54</v>
      </c>
      <c r="D3723" t="s">
        <v>76</v>
      </c>
      <c r="E3723" t="s">
        <v>49</v>
      </c>
      <c r="F3723" s="1" t="s">
        <v>15777</v>
      </c>
      <c r="G3723">
        <v>253</v>
      </c>
      <c r="H3723" t="s">
        <v>29</v>
      </c>
      <c r="I3723">
        <v>1411</v>
      </c>
      <c r="J3723">
        <v>304.68</v>
      </c>
      <c r="K3723">
        <f>Passenger_Data[[#This Row],[Price_USD]]*1</f>
        <v>304.68</v>
      </c>
      <c r="L3723">
        <v>28</v>
      </c>
      <c r="M3723" t="s">
        <v>30</v>
      </c>
      <c r="N3723" t="s">
        <v>31</v>
      </c>
      <c r="O3723" t="s">
        <v>42</v>
      </c>
      <c r="P3723" t="s">
        <v>83</v>
      </c>
      <c r="Q3723">
        <v>2</v>
      </c>
      <c r="R3723" t="s">
        <v>65</v>
      </c>
      <c r="S3723" t="s">
        <v>44</v>
      </c>
      <c r="T3723">
        <v>9</v>
      </c>
      <c r="U3723">
        <v>3</v>
      </c>
      <c r="V3723">
        <v>31</v>
      </c>
      <c r="W3723">
        <v>0</v>
      </c>
      <c r="X3723">
        <v>1</v>
      </c>
      <c r="Y3723" t="s">
        <v>36</v>
      </c>
    </row>
    <row r="3724" spans="1:25" x14ac:dyDescent="0.25">
      <c r="A3724" t="s">
        <v>5471</v>
      </c>
      <c r="B3724" t="s">
        <v>2069</v>
      </c>
      <c r="C3724" t="s">
        <v>48</v>
      </c>
      <c r="D3724" t="s">
        <v>59</v>
      </c>
      <c r="E3724" t="s">
        <v>39</v>
      </c>
      <c r="F3724" s="1" t="s">
        <v>15778</v>
      </c>
      <c r="G3724">
        <v>381</v>
      </c>
      <c r="H3724" t="s">
        <v>29</v>
      </c>
      <c r="I3724">
        <v>1277</v>
      </c>
      <c r="J3724">
        <v>315.56</v>
      </c>
      <c r="K3724">
        <f>Passenger_Data[[#This Row],[Price_USD]]*1</f>
        <v>315.56</v>
      </c>
      <c r="L3724">
        <v>77</v>
      </c>
      <c r="M3724" t="s">
        <v>40</v>
      </c>
      <c r="N3724" t="s">
        <v>60</v>
      </c>
      <c r="O3724" t="s">
        <v>32</v>
      </c>
      <c r="P3724" t="s">
        <v>264</v>
      </c>
      <c r="Q3724">
        <v>0</v>
      </c>
      <c r="R3724" t="s">
        <v>65</v>
      </c>
      <c r="S3724" t="s">
        <v>68</v>
      </c>
      <c r="T3724">
        <v>8.1</v>
      </c>
      <c r="U3724">
        <v>22</v>
      </c>
      <c r="V3724">
        <v>42</v>
      </c>
      <c r="W3724">
        <v>0</v>
      </c>
      <c r="X3724">
        <v>0</v>
      </c>
      <c r="Y3724" t="s">
        <v>77</v>
      </c>
    </row>
    <row r="3725" spans="1:25" x14ac:dyDescent="0.25">
      <c r="A3725" t="s">
        <v>5472</v>
      </c>
      <c r="B3725" t="s">
        <v>5473</v>
      </c>
      <c r="C3725" t="s">
        <v>26</v>
      </c>
      <c r="D3725" t="s">
        <v>64</v>
      </c>
      <c r="E3725" t="s">
        <v>64</v>
      </c>
      <c r="F3725" s="1" t="s">
        <v>15779</v>
      </c>
      <c r="G3725">
        <v>203</v>
      </c>
      <c r="H3725" t="s">
        <v>86</v>
      </c>
      <c r="I3725">
        <v>1004</v>
      </c>
      <c r="J3725">
        <v>515.13</v>
      </c>
      <c r="K3725">
        <f>Passenger_Data[[#This Row],[Price_USD]]*1</f>
        <v>515.13</v>
      </c>
      <c r="L3725">
        <v>36</v>
      </c>
      <c r="M3725" t="s">
        <v>30</v>
      </c>
      <c r="N3725" t="s">
        <v>31</v>
      </c>
      <c r="O3725" t="s">
        <v>42</v>
      </c>
      <c r="P3725" t="s">
        <v>50</v>
      </c>
      <c r="Q3725">
        <v>2</v>
      </c>
      <c r="R3725" t="s">
        <v>51</v>
      </c>
      <c r="S3725" t="s">
        <v>61</v>
      </c>
      <c r="T3725">
        <v>8.8000000000000007</v>
      </c>
      <c r="U3725">
        <v>6</v>
      </c>
      <c r="V3725">
        <v>57</v>
      </c>
      <c r="W3725">
        <v>1</v>
      </c>
      <c r="X3725">
        <v>0</v>
      </c>
      <c r="Y3725" t="s">
        <v>77</v>
      </c>
    </row>
    <row r="3726" spans="1:25" x14ac:dyDescent="0.25">
      <c r="A3726" t="s">
        <v>5474</v>
      </c>
      <c r="B3726" t="s">
        <v>936</v>
      </c>
      <c r="C3726" t="s">
        <v>26</v>
      </c>
      <c r="D3726" t="s">
        <v>39</v>
      </c>
      <c r="E3726" t="s">
        <v>49</v>
      </c>
      <c r="F3726" s="1" t="s">
        <v>15780</v>
      </c>
      <c r="G3726">
        <v>113</v>
      </c>
      <c r="H3726" t="s">
        <v>29</v>
      </c>
      <c r="I3726">
        <v>547</v>
      </c>
      <c r="J3726">
        <v>266.27</v>
      </c>
      <c r="K3726">
        <f>Passenger_Data[[#This Row],[Price_USD]]*1</f>
        <v>266.27</v>
      </c>
      <c r="L3726">
        <v>22</v>
      </c>
      <c r="M3726" t="s">
        <v>40</v>
      </c>
      <c r="N3726" t="s">
        <v>60</v>
      </c>
      <c r="O3726" t="s">
        <v>32</v>
      </c>
      <c r="P3726" t="s">
        <v>50</v>
      </c>
      <c r="Q3726">
        <v>0</v>
      </c>
      <c r="R3726" t="s">
        <v>65</v>
      </c>
      <c r="S3726" t="s">
        <v>61</v>
      </c>
      <c r="T3726">
        <v>6.2</v>
      </c>
      <c r="U3726">
        <v>1</v>
      </c>
      <c r="V3726">
        <v>72</v>
      </c>
      <c r="W3726">
        <v>0</v>
      </c>
      <c r="X3726">
        <v>0</v>
      </c>
      <c r="Y3726" t="s">
        <v>77</v>
      </c>
    </row>
    <row r="3727" spans="1:25" x14ac:dyDescent="0.25">
      <c r="A3727" t="s">
        <v>5475</v>
      </c>
      <c r="B3727" t="s">
        <v>5476</v>
      </c>
      <c r="C3727" t="s">
        <v>73</v>
      </c>
      <c r="D3727" t="s">
        <v>64</v>
      </c>
      <c r="E3727" t="s">
        <v>49</v>
      </c>
      <c r="F3727" s="1" t="s">
        <v>15781</v>
      </c>
      <c r="G3727">
        <v>189</v>
      </c>
      <c r="H3727" t="s">
        <v>29</v>
      </c>
      <c r="I3727">
        <v>1158</v>
      </c>
      <c r="J3727">
        <v>462.94</v>
      </c>
      <c r="K3727">
        <f>Passenger_Data[[#This Row],[Price_USD]]*1</f>
        <v>462.94</v>
      </c>
      <c r="L3727">
        <v>60</v>
      </c>
      <c r="M3727" t="s">
        <v>40</v>
      </c>
      <c r="N3727" t="s">
        <v>31</v>
      </c>
      <c r="O3727" t="s">
        <v>56</v>
      </c>
      <c r="P3727" t="s">
        <v>50</v>
      </c>
      <c r="Q3727">
        <v>0</v>
      </c>
      <c r="R3727" t="s">
        <v>65</v>
      </c>
      <c r="S3727" t="s">
        <v>61</v>
      </c>
      <c r="T3727">
        <v>6.1</v>
      </c>
      <c r="U3727">
        <v>29</v>
      </c>
      <c r="V3727">
        <v>65</v>
      </c>
      <c r="W3727">
        <v>0</v>
      </c>
      <c r="X3727">
        <v>0</v>
      </c>
      <c r="Y3727" t="s">
        <v>45</v>
      </c>
    </row>
    <row r="3728" spans="1:25" x14ac:dyDescent="0.25">
      <c r="A3728" t="s">
        <v>5477</v>
      </c>
      <c r="B3728" t="s">
        <v>88</v>
      </c>
      <c r="C3728" t="s">
        <v>48</v>
      </c>
      <c r="D3728" t="s">
        <v>49</v>
      </c>
      <c r="E3728" t="s">
        <v>55</v>
      </c>
      <c r="F3728" s="1" t="s">
        <v>15782</v>
      </c>
      <c r="G3728">
        <v>204</v>
      </c>
      <c r="H3728" t="s">
        <v>108</v>
      </c>
      <c r="I3728">
        <v>1490</v>
      </c>
      <c r="J3728">
        <v>404.14</v>
      </c>
      <c r="K3728">
        <f>Passenger_Data[[#This Row],[Price_USD]]*1</f>
        <v>404.14</v>
      </c>
      <c r="L3728">
        <v>56</v>
      </c>
      <c r="M3728" t="s">
        <v>30</v>
      </c>
      <c r="N3728" t="s">
        <v>31</v>
      </c>
      <c r="O3728" t="s">
        <v>33</v>
      </c>
      <c r="P3728" t="s">
        <v>50</v>
      </c>
      <c r="Q3728">
        <v>1</v>
      </c>
      <c r="R3728" t="s">
        <v>51</v>
      </c>
      <c r="S3728" t="s">
        <v>35</v>
      </c>
      <c r="T3728">
        <v>9</v>
      </c>
      <c r="U3728">
        <v>12</v>
      </c>
      <c r="V3728">
        <v>97</v>
      </c>
      <c r="W3728">
        <v>0</v>
      </c>
      <c r="X3728">
        <v>0</v>
      </c>
      <c r="Y3728" t="s">
        <v>45</v>
      </c>
    </row>
    <row r="3729" spans="1:25" x14ac:dyDescent="0.25">
      <c r="A3729" t="s">
        <v>5478</v>
      </c>
      <c r="B3729" t="s">
        <v>789</v>
      </c>
      <c r="C3729" t="s">
        <v>54</v>
      </c>
      <c r="D3729" t="s">
        <v>59</v>
      </c>
      <c r="E3729" t="s">
        <v>64</v>
      </c>
      <c r="F3729" s="1" t="s">
        <v>15783</v>
      </c>
      <c r="G3729">
        <v>118</v>
      </c>
      <c r="H3729" t="s">
        <v>108</v>
      </c>
      <c r="I3729">
        <v>1255</v>
      </c>
      <c r="J3729">
        <v>245.02</v>
      </c>
      <c r="K3729">
        <f>Passenger_Data[[#This Row],[Price_USD]]*1</f>
        <v>245.02</v>
      </c>
      <c r="L3729">
        <v>79</v>
      </c>
      <c r="M3729" t="s">
        <v>40</v>
      </c>
      <c r="N3729" t="s">
        <v>31</v>
      </c>
      <c r="O3729" t="s">
        <v>32</v>
      </c>
      <c r="P3729" t="s">
        <v>50</v>
      </c>
      <c r="Q3729">
        <v>0</v>
      </c>
      <c r="R3729" t="s">
        <v>51</v>
      </c>
      <c r="S3729" t="s">
        <v>35</v>
      </c>
      <c r="T3729">
        <v>7.3</v>
      </c>
      <c r="U3729">
        <v>17</v>
      </c>
      <c r="V3729">
        <v>113</v>
      </c>
      <c r="W3729">
        <v>0</v>
      </c>
      <c r="X3729">
        <v>0</v>
      </c>
      <c r="Y3729" t="s">
        <v>77</v>
      </c>
    </row>
    <row r="3730" spans="1:25" x14ac:dyDescent="0.25">
      <c r="A3730" t="s">
        <v>5479</v>
      </c>
      <c r="B3730" t="s">
        <v>3055</v>
      </c>
      <c r="C3730" t="s">
        <v>48</v>
      </c>
      <c r="D3730" t="s">
        <v>59</v>
      </c>
      <c r="E3730" t="s">
        <v>28</v>
      </c>
      <c r="F3730" s="1" t="s">
        <v>15784</v>
      </c>
      <c r="G3730">
        <v>110</v>
      </c>
      <c r="H3730" t="s">
        <v>29</v>
      </c>
      <c r="I3730">
        <v>1212</v>
      </c>
      <c r="J3730">
        <v>503.65</v>
      </c>
      <c r="K3730">
        <f>Passenger_Data[[#This Row],[Price_USD]]*1</f>
        <v>503.65</v>
      </c>
      <c r="L3730">
        <v>76</v>
      </c>
      <c r="M3730" t="s">
        <v>40</v>
      </c>
      <c r="N3730" t="s">
        <v>41</v>
      </c>
      <c r="O3730" t="s">
        <v>33</v>
      </c>
      <c r="P3730" t="s">
        <v>50</v>
      </c>
      <c r="Q3730">
        <v>0</v>
      </c>
      <c r="R3730" t="s">
        <v>65</v>
      </c>
      <c r="S3730" t="s">
        <v>35</v>
      </c>
      <c r="T3730">
        <v>7.4</v>
      </c>
      <c r="U3730">
        <v>1</v>
      </c>
      <c r="V3730">
        <v>87</v>
      </c>
      <c r="W3730">
        <v>0</v>
      </c>
      <c r="X3730">
        <v>0</v>
      </c>
      <c r="Y3730" t="s">
        <v>45</v>
      </c>
    </row>
    <row r="3731" spans="1:25" x14ac:dyDescent="0.25">
      <c r="A3731" t="s">
        <v>5480</v>
      </c>
      <c r="B3731" t="s">
        <v>90</v>
      </c>
      <c r="C3731" t="s">
        <v>73</v>
      </c>
      <c r="D3731" t="s">
        <v>39</v>
      </c>
      <c r="E3731" t="s">
        <v>55</v>
      </c>
      <c r="F3731" s="1" t="s">
        <v>15785</v>
      </c>
      <c r="G3731">
        <v>226</v>
      </c>
      <c r="H3731" t="s">
        <v>29</v>
      </c>
      <c r="I3731">
        <v>1469</v>
      </c>
      <c r="J3731">
        <v>367.11</v>
      </c>
      <c r="K3731">
        <f>Passenger_Data[[#This Row],[Price_USD]]*1</f>
        <v>367.11</v>
      </c>
      <c r="L3731">
        <v>26</v>
      </c>
      <c r="M3731" t="s">
        <v>40</v>
      </c>
      <c r="N3731" t="s">
        <v>41</v>
      </c>
      <c r="O3731" t="s">
        <v>56</v>
      </c>
      <c r="P3731" t="s">
        <v>50</v>
      </c>
      <c r="Q3731">
        <v>0</v>
      </c>
      <c r="R3731" t="s">
        <v>65</v>
      </c>
      <c r="S3731" t="s">
        <v>35</v>
      </c>
      <c r="T3731">
        <v>8.1</v>
      </c>
      <c r="U3731">
        <v>1</v>
      </c>
      <c r="V3731">
        <v>0</v>
      </c>
      <c r="W3731">
        <v>0</v>
      </c>
      <c r="X3731">
        <v>0</v>
      </c>
      <c r="Y3731" t="s">
        <v>45</v>
      </c>
    </row>
    <row r="3732" spans="1:25" x14ac:dyDescent="0.25">
      <c r="A3732" t="s">
        <v>5481</v>
      </c>
      <c r="B3732" t="s">
        <v>3571</v>
      </c>
      <c r="C3732" t="s">
        <v>54</v>
      </c>
      <c r="D3732" t="s">
        <v>59</v>
      </c>
      <c r="E3732" t="s">
        <v>27</v>
      </c>
      <c r="F3732" s="1" t="s">
        <v>15786</v>
      </c>
      <c r="G3732">
        <v>83</v>
      </c>
      <c r="H3732" t="s">
        <v>29</v>
      </c>
      <c r="I3732">
        <v>1186</v>
      </c>
      <c r="J3732">
        <v>300.99</v>
      </c>
      <c r="K3732">
        <f>Passenger_Data[[#This Row],[Price_USD]]*1</f>
        <v>300.99</v>
      </c>
      <c r="L3732">
        <v>42</v>
      </c>
      <c r="M3732" t="s">
        <v>40</v>
      </c>
      <c r="N3732" t="s">
        <v>31</v>
      </c>
      <c r="O3732" t="s">
        <v>56</v>
      </c>
      <c r="P3732" t="s">
        <v>50</v>
      </c>
      <c r="Q3732">
        <v>1</v>
      </c>
      <c r="R3732" t="s">
        <v>51</v>
      </c>
      <c r="S3732" t="s">
        <v>35</v>
      </c>
      <c r="T3732">
        <v>6</v>
      </c>
      <c r="U3732">
        <v>8</v>
      </c>
      <c r="V3732">
        <v>119</v>
      </c>
      <c r="W3732">
        <v>0</v>
      </c>
      <c r="X3732">
        <v>0</v>
      </c>
      <c r="Y3732" t="s">
        <v>77</v>
      </c>
    </row>
    <row r="3733" spans="1:25" x14ac:dyDescent="0.25">
      <c r="A3733" t="s">
        <v>5482</v>
      </c>
      <c r="B3733" t="s">
        <v>1837</v>
      </c>
      <c r="C3733" t="s">
        <v>82</v>
      </c>
      <c r="D3733" t="s">
        <v>55</v>
      </c>
      <c r="E3733" t="s">
        <v>59</v>
      </c>
      <c r="F3733" s="1" t="s">
        <v>15787</v>
      </c>
      <c r="G3733">
        <v>220</v>
      </c>
      <c r="H3733" t="s">
        <v>86</v>
      </c>
      <c r="I3733">
        <v>1471</v>
      </c>
      <c r="J3733">
        <v>503.9</v>
      </c>
      <c r="K3733">
        <f>Passenger_Data[[#This Row],[Price_USD]]*1</f>
        <v>503.9</v>
      </c>
      <c r="L3733">
        <v>21</v>
      </c>
      <c r="M3733" t="s">
        <v>30</v>
      </c>
      <c r="N3733" t="s">
        <v>31</v>
      </c>
      <c r="O3733" t="s">
        <v>56</v>
      </c>
      <c r="P3733" t="s">
        <v>50</v>
      </c>
      <c r="Q3733">
        <v>2</v>
      </c>
      <c r="R3733" t="s">
        <v>65</v>
      </c>
      <c r="S3733" t="s">
        <v>68</v>
      </c>
      <c r="T3733">
        <v>7.3</v>
      </c>
      <c r="U3733">
        <v>8</v>
      </c>
      <c r="V3733">
        <v>81</v>
      </c>
      <c r="W3733">
        <v>1</v>
      </c>
      <c r="X3733">
        <v>0</v>
      </c>
      <c r="Y3733" t="s">
        <v>36</v>
      </c>
    </row>
    <row r="3734" spans="1:25" x14ac:dyDescent="0.25">
      <c r="A3734" t="s">
        <v>5483</v>
      </c>
      <c r="B3734" t="s">
        <v>384</v>
      </c>
      <c r="C3734" t="s">
        <v>48</v>
      </c>
      <c r="D3734" t="s">
        <v>64</v>
      </c>
      <c r="E3734" t="s">
        <v>39</v>
      </c>
      <c r="F3734" s="1" t="s">
        <v>15788</v>
      </c>
      <c r="G3734">
        <v>147</v>
      </c>
      <c r="H3734" t="s">
        <v>29</v>
      </c>
      <c r="I3734">
        <v>1176</v>
      </c>
      <c r="J3734">
        <v>532.16</v>
      </c>
      <c r="K3734">
        <f>Passenger_Data[[#This Row],[Price_USD]]*1</f>
        <v>532.16</v>
      </c>
      <c r="L3734">
        <v>42</v>
      </c>
      <c r="M3734" t="s">
        <v>40</v>
      </c>
      <c r="N3734" t="s">
        <v>60</v>
      </c>
      <c r="O3734" t="s">
        <v>33</v>
      </c>
      <c r="P3734" t="s">
        <v>50</v>
      </c>
      <c r="Q3734">
        <v>2</v>
      </c>
      <c r="R3734" t="s">
        <v>43</v>
      </c>
      <c r="S3734" t="s">
        <v>61</v>
      </c>
      <c r="T3734">
        <v>6.9</v>
      </c>
      <c r="U3734">
        <v>3</v>
      </c>
      <c r="V3734">
        <v>14</v>
      </c>
      <c r="W3734">
        <v>0</v>
      </c>
      <c r="X3734">
        <v>0</v>
      </c>
      <c r="Y3734" t="s">
        <v>77</v>
      </c>
    </row>
    <row r="3735" spans="1:25" x14ac:dyDescent="0.25">
      <c r="A3735" t="s">
        <v>5484</v>
      </c>
      <c r="B3735" t="s">
        <v>2067</v>
      </c>
      <c r="C3735" t="s">
        <v>26</v>
      </c>
      <c r="D3735" t="s">
        <v>27</v>
      </c>
      <c r="E3735" t="s">
        <v>76</v>
      </c>
      <c r="F3735" s="1" t="s">
        <v>15789</v>
      </c>
      <c r="G3735">
        <v>223</v>
      </c>
      <c r="H3735" t="s">
        <v>29</v>
      </c>
      <c r="I3735">
        <v>1512</v>
      </c>
      <c r="J3735">
        <v>187.17</v>
      </c>
      <c r="K3735">
        <f>Passenger_Data[[#This Row],[Price_USD]]*1</f>
        <v>187.17</v>
      </c>
      <c r="L3735">
        <v>70</v>
      </c>
      <c r="M3735" t="s">
        <v>30</v>
      </c>
      <c r="N3735" t="s">
        <v>31</v>
      </c>
      <c r="O3735" t="s">
        <v>32</v>
      </c>
      <c r="P3735" t="s">
        <v>50</v>
      </c>
      <c r="Q3735">
        <v>0</v>
      </c>
      <c r="R3735" t="s">
        <v>65</v>
      </c>
      <c r="S3735" t="s">
        <v>35</v>
      </c>
      <c r="T3735">
        <v>7.8</v>
      </c>
      <c r="U3735">
        <v>10</v>
      </c>
      <c r="V3735">
        <v>47</v>
      </c>
      <c r="W3735">
        <v>0</v>
      </c>
      <c r="X3735">
        <v>0</v>
      </c>
      <c r="Y3735" t="s">
        <v>45</v>
      </c>
    </row>
    <row r="3736" spans="1:25" x14ac:dyDescent="0.25">
      <c r="A3736" t="s">
        <v>5485</v>
      </c>
      <c r="B3736" t="s">
        <v>2907</v>
      </c>
      <c r="C3736" t="s">
        <v>26</v>
      </c>
      <c r="D3736" t="s">
        <v>39</v>
      </c>
      <c r="E3736" t="s">
        <v>27</v>
      </c>
      <c r="F3736" s="1" t="s">
        <v>15790</v>
      </c>
      <c r="G3736">
        <v>179</v>
      </c>
      <c r="H3736" t="s">
        <v>29</v>
      </c>
      <c r="I3736">
        <v>746</v>
      </c>
      <c r="J3736">
        <v>242.76</v>
      </c>
      <c r="K3736">
        <f>Passenger_Data[[#This Row],[Price_USD]]*1</f>
        <v>242.76</v>
      </c>
      <c r="L3736">
        <v>36</v>
      </c>
      <c r="M3736" t="s">
        <v>40</v>
      </c>
      <c r="N3736" t="s">
        <v>41</v>
      </c>
      <c r="O3736" t="s">
        <v>32</v>
      </c>
      <c r="P3736" t="s">
        <v>50</v>
      </c>
      <c r="Q3736">
        <v>0</v>
      </c>
      <c r="R3736" t="s">
        <v>43</v>
      </c>
      <c r="S3736" t="s">
        <v>61</v>
      </c>
      <c r="T3736">
        <v>6.9</v>
      </c>
      <c r="U3736">
        <v>4</v>
      </c>
      <c r="V3736">
        <v>81</v>
      </c>
      <c r="W3736">
        <v>0</v>
      </c>
      <c r="X3736">
        <v>0</v>
      </c>
      <c r="Y3736" t="s">
        <v>36</v>
      </c>
    </row>
    <row r="3737" spans="1:25" x14ac:dyDescent="0.25">
      <c r="A3737" t="s">
        <v>5486</v>
      </c>
      <c r="B3737" t="s">
        <v>2544</v>
      </c>
      <c r="C3737" t="s">
        <v>54</v>
      </c>
      <c r="D3737" t="s">
        <v>55</v>
      </c>
      <c r="E3737" t="s">
        <v>28</v>
      </c>
      <c r="F3737" s="1" t="s">
        <v>15791</v>
      </c>
      <c r="G3737">
        <v>188</v>
      </c>
      <c r="H3737" t="s">
        <v>29</v>
      </c>
      <c r="I3737">
        <v>1521</v>
      </c>
      <c r="J3737">
        <v>347.9</v>
      </c>
      <c r="K3737">
        <f>Passenger_Data[[#This Row],[Price_USD]]*1</f>
        <v>347.9</v>
      </c>
      <c r="L3737">
        <v>42</v>
      </c>
      <c r="M3737" t="s">
        <v>30</v>
      </c>
      <c r="N3737" t="s">
        <v>31</v>
      </c>
      <c r="O3737" t="s">
        <v>42</v>
      </c>
      <c r="P3737" t="s">
        <v>83</v>
      </c>
      <c r="Q3737">
        <v>0</v>
      </c>
      <c r="R3737" t="s">
        <v>65</v>
      </c>
      <c r="S3737" t="s">
        <v>61</v>
      </c>
      <c r="T3737">
        <v>5.6</v>
      </c>
      <c r="U3737">
        <v>4</v>
      </c>
      <c r="V3737">
        <v>30</v>
      </c>
      <c r="W3737">
        <v>0</v>
      </c>
      <c r="X3737">
        <v>0</v>
      </c>
      <c r="Y3737" t="s">
        <v>45</v>
      </c>
    </row>
    <row r="3738" spans="1:25" x14ac:dyDescent="0.25">
      <c r="A3738" t="s">
        <v>5487</v>
      </c>
      <c r="B3738" t="s">
        <v>1829</v>
      </c>
      <c r="C3738" t="s">
        <v>73</v>
      </c>
      <c r="D3738" t="s">
        <v>55</v>
      </c>
      <c r="E3738" t="s">
        <v>59</v>
      </c>
      <c r="F3738" s="1" t="s">
        <v>15792</v>
      </c>
      <c r="G3738">
        <v>254</v>
      </c>
      <c r="H3738" t="s">
        <v>29</v>
      </c>
      <c r="I3738">
        <v>1690</v>
      </c>
      <c r="J3738">
        <v>328.35</v>
      </c>
      <c r="K3738">
        <f>Passenger_Data[[#This Row],[Price_USD]]*1</f>
        <v>328.35</v>
      </c>
      <c r="L3738">
        <v>50</v>
      </c>
      <c r="M3738" t="s">
        <v>40</v>
      </c>
      <c r="N3738" t="s">
        <v>41</v>
      </c>
      <c r="O3738" t="s">
        <v>32</v>
      </c>
      <c r="P3738" t="s">
        <v>50</v>
      </c>
      <c r="Q3738">
        <v>2</v>
      </c>
      <c r="R3738" t="s">
        <v>65</v>
      </c>
      <c r="S3738" t="s">
        <v>61</v>
      </c>
      <c r="T3738">
        <v>9</v>
      </c>
      <c r="U3738">
        <v>10</v>
      </c>
      <c r="V3738">
        <v>71</v>
      </c>
      <c r="W3738">
        <v>0</v>
      </c>
      <c r="X3738">
        <v>0</v>
      </c>
      <c r="Y3738" t="s">
        <v>45</v>
      </c>
    </row>
    <row r="3739" spans="1:25" x14ac:dyDescent="0.25">
      <c r="A3739" t="s">
        <v>5488</v>
      </c>
      <c r="B3739" t="s">
        <v>2162</v>
      </c>
      <c r="C3739" t="s">
        <v>48</v>
      </c>
      <c r="D3739" t="s">
        <v>59</v>
      </c>
      <c r="E3739" t="s">
        <v>59</v>
      </c>
      <c r="F3739" s="1" t="s">
        <v>15793</v>
      </c>
      <c r="G3739">
        <v>247</v>
      </c>
      <c r="H3739" t="s">
        <v>29</v>
      </c>
      <c r="I3739">
        <v>1116</v>
      </c>
      <c r="J3739">
        <v>409.66</v>
      </c>
      <c r="K3739">
        <f>Passenger_Data[[#This Row],[Price_USD]]*1</f>
        <v>409.66</v>
      </c>
      <c r="L3739">
        <v>64</v>
      </c>
      <c r="M3739" t="s">
        <v>40</v>
      </c>
      <c r="N3739" t="s">
        <v>60</v>
      </c>
      <c r="O3739" t="s">
        <v>56</v>
      </c>
      <c r="P3739" t="s">
        <v>50</v>
      </c>
      <c r="Q3739">
        <v>0</v>
      </c>
      <c r="R3739" t="s">
        <v>43</v>
      </c>
      <c r="S3739" t="s">
        <v>35</v>
      </c>
      <c r="T3739">
        <v>6.8</v>
      </c>
      <c r="U3739">
        <v>7</v>
      </c>
      <c r="V3739">
        <v>63</v>
      </c>
      <c r="W3739">
        <v>0</v>
      </c>
      <c r="X3739">
        <v>1</v>
      </c>
      <c r="Y3739" t="s">
        <v>36</v>
      </c>
    </row>
    <row r="3740" spans="1:25" x14ac:dyDescent="0.25">
      <c r="A3740" t="s">
        <v>5489</v>
      </c>
      <c r="B3740" t="s">
        <v>5338</v>
      </c>
      <c r="C3740" t="s">
        <v>48</v>
      </c>
      <c r="D3740" t="s">
        <v>64</v>
      </c>
      <c r="E3740" t="s">
        <v>64</v>
      </c>
      <c r="F3740" s="1" t="s">
        <v>15794</v>
      </c>
      <c r="G3740">
        <v>182</v>
      </c>
      <c r="H3740" t="s">
        <v>29</v>
      </c>
      <c r="I3740">
        <v>1110</v>
      </c>
      <c r="J3740">
        <v>190.88</v>
      </c>
      <c r="K3740">
        <f>Passenger_Data[[#This Row],[Price_USD]]*1</f>
        <v>190.88</v>
      </c>
      <c r="L3740">
        <v>70</v>
      </c>
      <c r="M3740" t="s">
        <v>30</v>
      </c>
      <c r="N3740" t="s">
        <v>31</v>
      </c>
      <c r="O3740" t="s">
        <v>42</v>
      </c>
      <c r="P3740" t="s">
        <v>50</v>
      </c>
      <c r="Q3740">
        <v>1</v>
      </c>
      <c r="R3740" t="s">
        <v>65</v>
      </c>
      <c r="S3740" t="s">
        <v>61</v>
      </c>
      <c r="T3740">
        <v>6.4</v>
      </c>
      <c r="U3740">
        <v>9</v>
      </c>
      <c r="V3740">
        <v>39</v>
      </c>
      <c r="W3740">
        <v>0</v>
      </c>
      <c r="X3740">
        <v>0</v>
      </c>
      <c r="Y3740" t="s">
        <v>77</v>
      </c>
    </row>
    <row r="3741" spans="1:25" x14ac:dyDescent="0.25">
      <c r="A3741" t="s">
        <v>5490</v>
      </c>
      <c r="B3741" t="s">
        <v>2529</v>
      </c>
      <c r="C3741" t="s">
        <v>26</v>
      </c>
      <c r="D3741" t="s">
        <v>76</v>
      </c>
      <c r="E3741" t="s">
        <v>49</v>
      </c>
      <c r="F3741" s="1" t="s">
        <v>15795</v>
      </c>
      <c r="G3741">
        <v>210</v>
      </c>
      <c r="H3741" t="s">
        <v>29</v>
      </c>
      <c r="I3741">
        <v>1890</v>
      </c>
      <c r="J3741">
        <v>283.97000000000003</v>
      </c>
      <c r="K3741">
        <f>Passenger_Data[[#This Row],[Price_USD]]*1</f>
        <v>283.97000000000003</v>
      </c>
      <c r="L3741">
        <v>66</v>
      </c>
      <c r="M3741" t="s">
        <v>40</v>
      </c>
      <c r="N3741" t="s">
        <v>60</v>
      </c>
      <c r="O3741" t="s">
        <v>42</v>
      </c>
      <c r="P3741" t="s">
        <v>33</v>
      </c>
      <c r="Q3741">
        <v>0</v>
      </c>
      <c r="R3741" t="s">
        <v>43</v>
      </c>
      <c r="S3741" t="s">
        <v>35</v>
      </c>
      <c r="T3741">
        <v>7.4</v>
      </c>
      <c r="U3741">
        <v>3</v>
      </c>
      <c r="V3741">
        <v>97</v>
      </c>
      <c r="W3741">
        <v>0</v>
      </c>
      <c r="X3741">
        <v>1</v>
      </c>
      <c r="Y3741" t="s">
        <v>45</v>
      </c>
    </row>
    <row r="3742" spans="1:25" x14ac:dyDescent="0.25">
      <c r="A3742" t="s">
        <v>5491</v>
      </c>
      <c r="B3742" t="s">
        <v>3603</v>
      </c>
      <c r="C3742" t="s">
        <v>26</v>
      </c>
      <c r="D3742" t="s">
        <v>59</v>
      </c>
      <c r="E3742" t="s">
        <v>28</v>
      </c>
      <c r="F3742" s="1" t="s">
        <v>15796</v>
      </c>
      <c r="G3742">
        <v>212</v>
      </c>
      <c r="H3742" t="s">
        <v>29</v>
      </c>
      <c r="I3742">
        <v>847</v>
      </c>
      <c r="J3742">
        <v>463.34</v>
      </c>
      <c r="K3742">
        <f>Passenger_Data[[#This Row],[Price_USD]]*1</f>
        <v>463.34</v>
      </c>
      <c r="L3742">
        <v>53</v>
      </c>
      <c r="M3742" t="s">
        <v>40</v>
      </c>
      <c r="N3742" t="s">
        <v>41</v>
      </c>
      <c r="O3742" t="s">
        <v>56</v>
      </c>
      <c r="P3742" t="s">
        <v>50</v>
      </c>
      <c r="Q3742">
        <v>0</v>
      </c>
      <c r="R3742" t="s">
        <v>43</v>
      </c>
      <c r="S3742" t="s">
        <v>61</v>
      </c>
      <c r="T3742">
        <v>6.9</v>
      </c>
      <c r="U3742">
        <v>29</v>
      </c>
      <c r="V3742">
        <v>11</v>
      </c>
      <c r="W3742">
        <v>0</v>
      </c>
      <c r="X3742">
        <v>0</v>
      </c>
      <c r="Y3742" t="s">
        <v>45</v>
      </c>
    </row>
    <row r="3743" spans="1:25" x14ac:dyDescent="0.25">
      <c r="A3743" t="s">
        <v>5492</v>
      </c>
      <c r="B3743" t="s">
        <v>964</v>
      </c>
      <c r="C3743" t="s">
        <v>82</v>
      </c>
      <c r="D3743" t="s">
        <v>55</v>
      </c>
      <c r="E3743" t="s">
        <v>27</v>
      </c>
      <c r="F3743" s="1" t="s">
        <v>15797</v>
      </c>
      <c r="G3743">
        <v>162</v>
      </c>
      <c r="H3743" t="s">
        <v>29</v>
      </c>
      <c r="I3743">
        <v>1358</v>
      </c>
      <c r="J3743">
        <v>395.49</v>
      </c>
      <c r="K3743">
        <f>Passenger_Data[[#This Row],[Price_USD]]*1</f>
        <v>395.49</v>
      </c>
      <c r="L3743">
        <v>33</v>
      </c>
      <c r="M3743" t="s">
        <v>40</v>
      </c>
      <c r="N3743" t="s">
        <v>31</v>
      </c>
      <c r="O3743" t="s">
        <v>32</v>
      </c>
      <c r="P3743" t="s">
        <v>50</v>
      </c>
      <c r="Q3743">
        <v>2</v>
      </c>
      <c r="R3743" t="s">
        <v>43</v>
      </c>
      <c r="S3743" t="s">
        <v>61</v>
      </c>
      <c r="T3743">
        <v>7</v>
      </c>
      <c r="U3743">
        <v>8</v>
      </c>
      <c r="V3743">
        <v>10</v>
      </c>
      <c r="W3743">
        <v>0</v>
      </c>
      <c r="X3743">
        <v>1</v>
      </c>
      <c r="Y3743" t="s">
        <v>45</v>
      </c>
    </row>
    <row r="3744" spans="1:25" x14ac:dyDescent="0.25">
      <c r="A3744" t="s">
        <v>5493</v>
      </c>
      <c r="B3744" t="s">
        <v>3238</v>
      </c>
      <c r="C3744" t="s">
        <v>54</v>
      </c>
      <c r="D3744" t="s">
        <v>27</v>
      </c>
      <c r="E3744" t="s">
        <v>59</v>
      </c>
      <c r="F3744" s="1" t="s">
        <v>15798</v>
      </c>
      <c r="G3744">
        <v>63</v>
      </c>
      <c r="H3744" t="s">
        <v>29</v>
      </c>
      <c r="I3744">
        <v>906</v>
      </c>
      <c r="J3744">
        <v>437.97</v>
      </c>
      <c r="K3744">
        <f>Passenger_Data[[#This Row],[Price_USD]]*1</f>
        <v>437.97</v>
      </c>
      <c r="L3744">
        <v>53</v>
      </c>
      <c r="M3744" t="s">
        <v>40</v>
      </c>
      <c r="N3744" t="s">
        <v>31</v>
      </c>
      <c r="O3744" t="s">
        <v>33</v>
      </c>
      <c r="P3744" t="s">
        <v>33</v>
      </c>
      <c r="Q3744">
        <v>0</v>
      </c>
      <c r="R3744" t="s">
        <v>34</v>
      </c>
      <c r="S3744" t="s">
        <v>61</v>
      </c>
      <c r="T3744">
        <v>4.9000000000000004</v>
      </c>
      <c r="U3744">
        <v>2</v>
      </c>
      <c r="V3744">
        <v>42</v>
      </c>
      <c r="W3744">
        <v>0</v>
      </c>
      <c r="X3744">
        <v>0</v>
      </c>
      <c r="Y3744" t="s">
        <v>45</v>
      </c>
    </row>
    <row r="3745" spans="1:25" x14ac:dyDescent="0.25">
      <c r="A3745" t="s">
        <v>5494</v>
      </c>
      <c r="B3745" t="s">
        <v>1262</v>
      </c>
      <c r="C3745" t="s">
        <v>54</v>
      </c>
      <c r="D3745" t="s">
        <v>59</v>
      </c>
      <c r="E3745" t="s">
        <v>27</v>
      </c>
      <c r="F3745" s="1" t="s">
        <v>15799</v>
      </c>
      <c r="G3745">
        <v>131</v>
      </c>
      <c r="H3745" t="s">
        <v>29</v>
      </c>
      <c r="I3745">
        <v>1004</v>
      </c>
      <c r="J3745">
        <v>548.37</v>
      </c>
      <c r="K3745">
        <f>Passenger_Data[[#This Row],[Price_USD]]*1</f>
        <v>548.37</v>
      </c>
      <c r="L3745">
        <v>20</v>
      </c>
      <c r="M3745" t="s">
        <v>40</v>
      </c>
      <c r="N3745" t="s">
        <v>41</v>
      </c>
      <c r="O3745" t="s">
        <v>42</v>
      </c>
      <c r="P3745" t="s">
        <v>50</v>
      </c>
      <c r="Q3745">
        <v>0</v>
      </c>
      <c r="R3745" t="s">
        <v>65</v>
      </c>
      <c r="S3745" t="s">
        <v>44</v>
      </c>
      <c r="T3745">
        <v>9.6999999999999993</v>
      </c>
      <c r="U3745">
        <v>10</v>
      </c>
      <c r="V3745">
        <v>14</v>
      </c>
      <c r="W3745">
        <v>0</v>
      </c>
      <c r="X3745">
        <v>0</v>
      </c>
      <c r="Y3745" t="s">
        <v>45</v>
      </c>
    </row>
    <row r="3746" spans="1:25" x14ac:dyDescent="0.25">
      <c r="A3746" t="s">
        <v>5495</v>
      </c>
      <c r="B3746" t="s">
        <v>4349</v>
      </c>
      <c r="C3746" t="s">
        <v>82</v>
      </c>
      <c r="D3746" t="s">
        <v>49</v>
      </c>
      <c r="E3746" t="s">
        <v>27</v>
      </c>
      <c r="F3746" s="1" t="s">
        <v>15800</v>
      </c>
      <c r="G3746">
        <v>140</v>
      </c>
      <c r="H3746" t="s">
        <v>86</v>
      </c>
      <c r="I3746">
        <v>1098</v>
      </c>
      <c r="J3746">
        <v>191.22</v>
      </c>
      <c r="K3746">
        <f>Passenger_Data[[#This Row],[Price_USD]]*1</f>
        <v>191.22</v>
      </c>
      <c r="L3746">
        <v>21</v>
      </c>
      <c r="M3746" t="s">
        <v>30</v>
      </c>
      <c r="N3746" t="s">
        <v>31</v>
      </c>
      <c r="O3746" t="s">
        <v>56</v>
      </c>
      <c r="P3746" t="s">
        <v>50</v>
      </c>
      <c r="Q3746">
        <v>0</v>
      </c>
      <c r="R3746" t="s">
        <v>43</v>
      </c>
      <c r="S3746" t="s">
        <v>35</v>
      </c>
      <c r="T3746">
        <v>4.5999999999999996</v>
      </c>
      <c r="U3746">
        <v>5</v>
      </c>
      <c r="V3746">
        <v>72</v>
      </c>
      <c r="W3746">
        <v>0</v>
      </c>
      <c r="X3746">
        <v>0</v>
      </c>
      <c r="Y3746" t="s">
        <v>36</v>
      </c>
    </row>
    <row r="3747" spans="1:25" x14ac:dyDescent="0.25">
      <c r="A3747" t="s">
        <v>5496</v>
      </c>
      <c r="B3747" t="s">
        <v>261</v>
      </c>
      <c r="C3747" t="s">
        <v>48</v>
      </c>
      <c r="D3747" t="s">
        <v>39</v>
      </c>
      <c r="E3747" t="s">
        <v>59</v>
      </c>
      <c r="F3747" s="1" t="s">
        <v>15801</v>
      </c>
      <c r="G3747">
        <v>194</v>
      </c>
      <c r="H3747" t="s">
        <v>29</v>
      </c>
      <c r="I3747">
        <v>999</v>
      </c>
      <c r="J3747">
        <v>343.49</v>
      </c>
      <c r="K3747">
        <f>Passenger_Data[[#This Row],[Price_USD]]*1</f>
        <v>343.49</v>
      </c>
      <c r="L3747">
        <v>53</v>
      </c>
      <c r="M3747" t="s">
        <v>40</v>
      </c>
      <c r="N3747" t="s">
        <v>60</v>
      </c>
      <c r="O3747" t="s">
        <v>56</v>
      </c>
      <c r="P3747" t="s">
        <v>50</v>
      </c>
      <c r="Q3747">
        <v>2</v>
      </c>
      <c r="R3747" t="s">
        <v>34</v>
      </c>
      <c r="S3747" t="s">
        <v>44</v>
      </c>
      <c r="T3747">
        <v>6</v>
      </c>
      <c r="U3747">
        <v>5</v>
      </c>
      <c r="V3747">
        <v>95</v>
      </c>
      <c r="W3747">
        <v>0</v>
      </c>
      <c r="X3747">
        <v>0</v>
      </c>
      <c r="Y3747" t="s">
        <v>45</v>
      </c>
    </row>
    <row r="3748" spans="1:25" x14ac:dyDescent="0.25">
      <c r="A3748" t="s">
        <v>5497</v>
      </c>
      <c r="B3748" t="s">
        <v>1094</v>
      </c>
      <c r="C3748" t="s">
        <v>48</v>
      </c>
      <c r="D3748" t="s">
        <v>27</v>
      </c>
      <c r="E3748" t="s">
        <v>39</v>
      </c>
      <c r="F3748" s="1" t="s">
        <v>15802</v>
      </c>
      <c r="G3748">
        <v>295</v>
      </c>
      <c r="H3748" t="s">
        <v>29</v>
      </c>
      <c r="I3748">
        <v>1277</v>
      </c>
      <c r="J3748">
        <v>396.92</v>
      </c>
      <c r="K3748">
        <f>Passenger_Data[[#This Row],[Price_USD]]*1</f>
        <v>396.92</v>
      </c>
      <c r="L3748">
        <v>64</v>
      </c>
      <c r="M3748" t="s">
        <v>40</v>
      </c>
      <c r="N3748" t="s">
        <v>60</v>
      </c>
      <c r="O3748" t="s">
        <v>32</v>
      </c>
      <c r="P3748" t="s">
        <v>50</v>
      </c>
      <c r="Q3748">
        <v>5</v>
      </c>
      <c r="R3748" t="s">
        <v>65</v>
      </c>
      <c r="S3748" t="s">
        <v>68</v>
      </c>
      <c r="T3748">
        <v>5.4</v>
      </c>
      <c r="U3748">
        <v>5</v>
      </c>
      <c r="V3748">
        <v>83</v>
      </c>
      <c r="W3748">
        <v>0</v>
      </c>
      <c r="X3748">
        <v>0</v>
      </c>
      <c r="Y3748" t="s">
        <v>45</v>
      </c>
    </row>
    <row r="3749" spans="1:25" x14ac:dyDescent="0.25">
      <c r="A3749" t="s">
        <v>5498</v>
      </c>
      <c r="B3749" t="s">
        <v>504</v>
      </c>
      <c r="C3749" t="s">
        <v>48</v>
      </c>
      <c r="D3749" t="s">
        <v>39</v>
      </c>
      <c r="E3749" t="s">
        <v>59</v>
      </c>
      <c r="F3749" s="1" t="s">
        <v>15803</v>
      </c>
      <c r="G3749">
        <v>157</v>
      </c>
      <c r="H3749" t="s">
        <v>29</v>
      </c>
      <c r="I3749">
        <v>1618</v>
      </c>
      <c r="J3749">
        <v>604.4</v>
      </c>
      <c r="K3749">
        <f>Passenger_Data[[#This Row],[Price_USD]]*1</f>
        <v>604.4</v>
      </c>
      <c r="L3749">
        <v>63</v>
      </c>
      <c r="M3749" t="s">
        <v>40</v>
      </c>
      <c r="N3749" t="s">
        <v>31</v>
      </c>
      <c r="O3749" t="s">
        <v>32</v>
      </c>
      <c r="P3749" t="s">
        <v>50</v>
      </c>
      <c r="Q3749">
        <v>1</v>
      </c>
      <c r="R3749" t="s">
        <v>43</v>
      </c>
      <c r="S3749" t="s">
        <v>68</v>
      </c>
      <c r="T3749">
        <v>8.1</v>
      </c>
      <c r="U3749">
        <v>1</v>
      </c>
      <c r="V3749">
        <v>89</v>
      </c>
      <c r="W3749">
        <v>0</v>
      </c>
      <c r="X3749">
        <v>0</v>
      </c>
      <c r="Y3749" t="s">
        <v>77</v>
      </c>
    </row>
    <row r="3750" spans="1:25" x14ac:dyDescent="0.25">
      <c r="A3750" t="s">
        <v>5499</v>
      </c>
      <c r="B3750" t="s">
        <v>1367</v>
      </c>
      <c r="C3750" t="s">
        <v>54</v>
      </c>
      <c r="D3750" t="s">
        <v>27</v>
      </c>
      <c r="E3750" t="s">
        <v>55</v>
      </c>
      <c r="F3750" s="1" t="s">
        <v>15804</v>
      </c>
      <c r="G3750">
        <v>133</v>
      </c>
      <c r="H3750" t="s">
        <v>29</v>
      </c>
      <c r="I3750">
        <v>1089</v>
      </c>
      <c r="J3750">
        <v>326.43</v>
      </c>
      <c r="K3750">
        <f>Passenger_Data[[#This Row],[Price_USD]]*1</f>
        <v>326.43</v>
      </c>
      <c r="L3750">
        <v>42</v>
      </c>
      <c r="M3750" t="s">
        <v>30</v>
      </c>
      <c r="N3750" t="s">
        <v>31</v>
      </c>
      <c r="O3750" t="s">
        <v>32</v>
      </c>
      <c r="P3750" t="s">
        <v>33</v>
      </c>
      <c r="Q3750">
        <v>1</v>
      </c>
      <c r="R3750" t="s">
        <v>65</v>
      </c>
      <c r="S3750" t="s">
        <v>35</v>
      </c>
      <c r="T3750">
        <v>4.5999999999999996</v>
      </c>
      <c r="U3750">
        <v>5</v>
      </c>
      <c r="V3750">
        <v>55</v>
      </c>
      <c r="W3750">
        <v>0</v>
      </c>
      <c r="X3750">
        <v>1</v>
      </c>
      <c r="Y3750" t="s">
        <v>45</v>
      </c>
    </row>
    <row r="3751" spans="1:25" x14ac:dyDescent="0.25">
      <c r="A3751" t="s">
        <v>5500</v>
      </c>
      <c r="B3751" t="s">
        <v>1641</v>
      </c>
      <c r="C3751" t="s">
        <v>73</v>
      </c>
      <c r="D3751" t="s">
        <v>76</v>
      </c>
      <c r="E3751" t="s">
        <v>49</v>
      </c>
      <c r="F3751" s="1" t="s">
        <v>15805</v>
      </c>
      <c r="G3751">
        <v>287</v>
      </c>
      <c r="H3751" t="s">
        <v>29</v>
      </c>
      <c r="I3751">
        <v>1783</v>
      </c>
      <c r="J3751">
        <v>333.35</v>
      </c>
      <c r="K3751">
        <f>Passenger_Data[[#This Row],[Price_USD]]*1</f>
        <v>333.35</v>
      </c>
      <c r="L3751">
        <v>57</v>
      </c>
      <c r="M3751" t="s">
        <v>30</v>
      </c>
      <c r="N3751" t="s">
        <v>60</v>
      </c>
      <c r="O3751" t="s">
        <v>33</v>
      </c>
      <c r="P3751" t="s">
        <v>83</v>
      </c>
      <c r="Q3751">
        <v>0</v>
      </c>
      <c r="R3751" t="s">
        <v>51</v>
      </c>
      <c r="S3751" t="s">
        <v>61</v>
      </c>
      <c r="T3751">
        <v>4.5</v>
      </c>
      <c r="U3751">
        <v>9</v>
      </c>
      <c r="V3751">
        <v>38</v>
      </c>
      <c r="W3751">
        <v>0</v>
      </c>
      <c r="X3751">
        <v>0</v>
      </c>
      <c r="Y3751" t="s">
        <v>45</v>
      </c>
    </row>
    <row r="3752" spans="1:25" x14ac:dyDescent="0.25">
      <c r="A3752" t="s">
        <v>5501</v>
      </c>
      <c r="B3752" t="s">
        <v>714</v>
      </c>
      <c r="C3752" t="s">
        <v>26</v>
      </c>
      <c r="D3752" t="s">
        <v>55</v>
      </c>
      <c r="E3752" t="s">
        <v>39</v>
      </c>
      <c r="F3752" s="1" t="s">
        <v>15806</v>
      </c>
      <c r="G3752">
        <v>208</v>
      </c>
      <c r="H3752" t="s">
        <v>29</v>
      </c>
      <c r="I3752">
        <v>1010</v>
      </c>
      <c r="J3752">
        <v>383.27</v>
      </c>
      <c r="K3752">
        <f>Passenger_Data[[#This Row],[Price_USD]]*1</f>
        <v>383.27</v>
      </c>
      <c r="L3752">
        <v>46</v>
      </c>
      <c r="M3752" t="s">
        <v>30</v>
      </c>
      <c r="N3752" t="s">
        <v>41</v>
      </c>
      <c r="O3752" t="s">
        <v>33</v>
      </c>
      <c r="P3752" t="s">
        <v>50</v>
      </c>
      <c r="Q3752">
        <v>1</v>
      </c>
      <c r="R3752" t="s">
        <v>43</v>
      </c>
      <c r="S3752" t="s">
        <v>68</v>
      </c>
      <c r="T3752">
        <v>6.8</v>
      </c>
      <c r="U3752">
        <v>7</v>
      </c>
      <c r="V3752">
        <v>45</v>
      </c>
      <c r="W3752">
        <v>0</v>
      </c>
      <c r="X3752">
        <v>1</v>
      </c>
      <c r="Y3752" t="s">
        <v>77</v>
      </c>
    </row>
    <row r="3753" spans="1:25" x14ac:dyDescent="0.25">
      <c r="A3753" t="s">
        <v>5502</v>
      </c>
      <c r="B3753" t="s">
        <v>4002</v>
      </c>
      <c r="C3753" t="s">
        <v>54</v>
      </c>
      <c r="D3753" t="s">
        <v>55</v>
      </c>
      <c r="E3753" t="s">
        <v>39</v>
      </c>
      <c r="F3753" s="1" t="s">
        <v>15807</v>
      </c>
      <c r="G3753">
        <v>205</v>
      </c>
      <c r="H3753" t="s">
        <v>29</v>
      </c>
      <c r="I3753">
        <v>1380</v>
      </c>
      <c r="J3753">
        <v>277.7</v>
      </c>
      <c r="K3753">
        <f>Passenger_Data[[#This Row],[Price_USD]]*1</f>
        <v>277.7</v>
      </c>
      <c r="L3753">
        <v>45</v>
      </c>
      <c r="M3753" t="s">
        <v>30</v>
      </c>
      <c r="N3753" t="s">
        <v>41</v>
      </c>
      <c r="O3753" t="s">
        <v>32</v>
      </c>
      <c r="P3753" t="s">
        <v>50</v>
      </c>
      <c r="Q3753">
        <v>2</v>
      </c>
      <c r="R3753" t="s">
        <v>65</v>
      </c>
      <c r="S3753" t="s">
        <v>61</v>
      </c>
      <c r="T3753">
        <v>5.9</v>
      </c>
      <c r="U3753">
        <v>30</v>
      </c>
      <c r="V3753">
        <v>103</v>
      </c>
      <c r="W3753">
        <v>0</v>
      </c>
      <c r="X3753">
        <v>0</v>
      </c>
      <c r="Y3753" t="s">
        <v>45</v>
      </c>
    </row>
    <row r="3754" spans="1:25" x14ac:dyDescent="0.25">
      <c r="A3754" t="s">
        <v>5503</v>
      </c>
      <c r="B3754" t="s">
        <v>1700</v>
      </c>
      <c r="C3754" t="s">
        <v>54</v>
      </c>
      <c r="D3754" t="s">
        <v>39</v>
      </c>
      <c r="E3754" t="s">
        <v>59</v>
      </c>
      <c r="F3754" s="1" t="s">
        <v>15808</v>
      </c>
      <c r="G3754">
        <v>85</v>
      </c>
      <c r="H3754" t="s">
        <v>29</v>
      </c>
      <c r="I3754">
        <v>1485</v>
      </c>
      <c r="J3754">
        <v>352.12</v>
      </c>
      <c r="K3754">
        <f>Passenger_Data[[#This Row],[Price_USD]]*1</f>
        <v>352.12</v>
      </c>
      <c r="L3754">
        <v>64</v>
      </c>
      <c r="M3754" t="s">
        <v>30</v>
      </c>
      <c r="N3754" t="s">
        <v>60</v>
      </c>
      <c r="O3754" t="s">
        <v>33</v>
      </c>
      <c r="P3754" t="s">
        <v>83</v>
      </c>
      <c r="Q3754">
        <v>1</v>
      </c>
      <c r="R3754" t="s">
        <v>65</v>
      </c>
      <c r="S3754" t="s">
        <v>44</v>
      </c>
      <c r="T3754">
        <v>4.4000000000000004</v>
      </c>
      <c r="U3754">
        <v>4</v>
      </c>
      <c r="V3754">
        <v>107</v>
      </c>
      <c r="W3754">
        <v>0</v>
      </c>
      <c r="X3754">
        <v>0</v>
      </c>
      <c r="Y3754" t="s">
        <v>45</v>
      </c>
    </row>
    <row r="3755" spans="1:25" x14ac:dyDescent="0.25">
      <c r="A3755" t="s">
        <v>5504</v>
      </c>
      <c r="B3755" t="s">
        <v>2444</v>
      </c>
      <c r="C3755" t="s">
        <v>26</v>
      </c>
      <c r="D3755" t="s">
        <v>27</v>
      </c>
      <c r="E3755" t="s">
        <v>64</v>
      </c>
      <c r="F3755" s="1" t="s">
        <v>15809</v>
      </c>
      <c r="G3755">
        <v>131</v>
      </c>
      <c r="H3755" t="s">
        <v>108</v>
      </c>
      <c r="I3755">
        <v>1390</v>
      </c>
      <c r="J3755">
        <v>500.31</v>
      </c>
      <c r="K3755">
        <f>Passenger_Data[[#This Row],[Price_USD]]*1</f>
        <v>500.31</v>
      </c>
      <c r="L3755">
        <v>37</v>
      </c>
      <c r="M3755" t="s">
        <v>30</v>
      </c>
      <c r="N3755" t="s">
        <v>31</v>
      </c>
      <c r="O3755" t="s">
        <v>42</v>
      </c>
      <c r="P3755" t="s">
        <v>50</v>
      </c>
      <c r="Q3755">
        <v>1</v>
      </c>
      <c r="R3755" t="s">
        <v>43</v>
      </c>
      <c r="S3755" t="s">
        <v>35</v>
      </c>
      <c r="T3755">
        <v>7.7</v>
      </c>
      <c r="U3755">
        <v>17</v>
      </c>
      <c r="V3755">
        <v>48</v>
      </c>
      <c r="W3755">
        <v>1</v>
      </c>
      <c r="X3755">
        <v>1</v>
      </c>
      <c r="Y3755" t="s">
        <v>36</v>
      </c>
    </row>
    <row r="3756" spans="1:25" x14ac:dyDescent="0.25">
      <c r="A3756" t="s">
        <v>5505</v>
      </c>
      <c r="B3756" t="s">
        <v>3305</v>
      </c>
      <c r="C3756" t="s">
        <v>26</v>
      </c>
      <c r="D3756" t="s">
        <v>55</v>
      </c>
      <c r="E3756" t="s">
        <v>59</v>
      </c>
      <c r="F3756" s="1" t="s">
        <v>15810</v>
      </c>
      <c r="G3756">
        <v>222</v>
      </c>
      <c r="H3756" t="s">
        <v>29</v>
      </c>
      <c r="I3756">
        <v>525</v>
      </c>
      <c r="J3756">
        <v>265.55</v>
      </c>
      <c r="K3756">
        <f>Passenger_Data[[#This Row],[Price_USD]]*1</f>
        <v>265.55</v>
      </c>
      <c r="L3756">
        <v>42</v>
      </c>
      <c r="M3756" t="s">
        <v>30</v>
      </c>
      <c r="N3756" t="s">
        <v>60</v>
      </c>
      <c r="O3756" t="s">
        <v>32</v>
      </c>
      <c r="P3756" t="s">
        <v>50</v>
      </c>
      <c r="Q3756">
        <v>1</v>
      </c>
      <c r="R3756" t="s">
        <v>65</v>
      </c>
      <c r="S3756" t="s">
        <v>44</v>
      </c>
      <c r="T3756">
        <v>4.2</v>
      </c>
      <c r="U3756">
        <v>10</v>
      </c>
      <c r="V3756">
        <v>2</v>
      </c>
      <c r="W3756">
        <v>0</v>
      </c>
      <c r="X3756">
        <v>0</v>
      </c>
      <c r="Y3756" t="s">
        <v>77</v>
      </c>
    </row>
    <row r="3757" spans="1:25" x14ac:dyDescent="0.25">
      <c r="A3757" t="s">
        <v>5506</v>
      </c>
      <c r="B3757" t="s">
        <v>414</v>
      </c>
      <c r="C3757" t="s">
        <v>48</v>
      </c>
      <c r="D3757" t="s">
        <v>39</v>
      </c>
      <c r="E3757" t="s">
        <v>49</v>
      </c>
      <c r="F3757" s="1" t="s">
        <v>15811</v>
      </c>
      <c r="G3757">
        <v>221</v>
      </c>
      <c r="H3757" t="s">
        <v>29</v>
      </c>
      <c r="I3757">
        <v>1123</v>
      </c>
      <c r="J3757">
        <v>292.51</v>
      </c>
      <c r="K3757">
        <f>Passenger_Data[[#This Row],[Price_USD]]*1</f>
        <v>292.51</v>
      </c>
      <c r="L3757">
        <v>66</v>
      </c>
      <c r="M3757" t="s">
        <v>30</v>
      </c>
      <c r="N3757" t="s">
        <v>31</v>
      </c>
      <c r="O3757" t="s">
        <v>32</v>
      </c>
      <c r="P3757" t="s">
        <v>33</v>
      </c>
      <c r="Q3757">
        <v>2</v>
      </c>
      <c r="R3757" t="s">
        <v>65</v>
      </c>
      <c r="S3757" t="s">
        <v>61</v>
      </c>
      <c r="T3757">
        <v>7.2</v>
      </c>
      <c r="U3757">
        <v>10</v>
      </c>
      <c r="V3757">
        <v>68</v>
      </c>
      <c r="W3757">
        <v>0</v>
      </c>
      <c r="X3757">
        <v>0</v>
      </c>
      <c r="Y3757" t="s">
        <v>36</v>
      </c>
    </row>
    <row r="3758" spans="1:25" x14ac:dyDescent="0.25">
      <c r="A3758" t="s">
        <v>5507</v>
      </c>
      <c r="B3758" t="s">
        <v>2269</v>
      </c>
      <c r="C3758" t="s">
        <v>73</v>
      </c>
      <c r="D3758" t="s">
        <v>55</v>
      </c>
      <c r="E3758" t="s">
        <v>27</v>
      </c>
      <c r="F3758" s="1" t="s">
        <v>15812</v>
      </c>
      <c r="G3758">
        <v>194</v>
      </c>
      <c r="H3758" t="s">
        <v>29</v>
      </c>
      <c r="I3758">
        <v>1106</v>
      </c>
      <c r="J3758">
        <v>466.59</v>
      </c>
      <c r="K3758">
        <f>Passenger_Data[[#This Row],[Price_USD]]*1</f>
        <v>466.59</v>
      </c>
      <c r="L3758">
        <v>43</v>
      </c>
      <c r="M3758" t="s">
        <v>40</v>
      </c>
      <c r="N3758" t="s">
        <v>60</v>
      </c>
      <c r="O3758" t="s">
        <v>32</v>
      </c>
      <c r="P3758" t="s">
        <v>264</v>
      </c>
      <c r="Q3758">
        <v>2</v>
      </c>
      <c r="R3758" t="s">
        <v>65</v>
      </c>
      <c r="S3758" t="s">
        <v>35</v>
      </c>
      <c r="T3758">
        <v>6.1</v>
      </c>
      <c r="U3758">
        <v>7</v>
      </c>
      <c r="V3758">
        <v>95</v>
      </c>
      <c r="W3758">
        <v>0</v>
      </c>
      <c r="X3758">
        <v>0</v>
      </c>
      <c r="Y3758" t="s">
        <v>45</v>
      </c>
    </row>
    <row r="3759" spans="1:25" x14ac:dyDescent="0.25">
      <c r="A3759" t="s">
        <v>5508</v>
      </c>
      <c r="B3759" t="s">
        <v>1917</v>
      </c>
      <c r="C3759" t="s">
        <v>73</v>
      </c>
      <c r="D3759" t="s">
        <v>27</v>
      </c>
      <c r="E3759" t="s">
        <v>64</v>
      </c>
      <c r="F3759" s="1" t="s">
        <v>15813</v>
      </c>
      <c r="G3759">
        <v>162</v>
      </c>
      <c r="H3759" t="s">
        <v>29</v>
      </c>
      <c r="I3759">
        <v>1099</v>
      </c>
      <c r="J3759">
        <v>366.61</v>
      </c>
      <c r="K3759">
        <f>Passenger_Data[[#This Row],[Price_USD]]*1</f>
        <v>366.61</v>
      </c>
      <c r="L3759">
        <v>78</v>
      </c>
      <c r="M3759" t="s">
        <v>30</v>
      </c>
      <c r="N3759" t="s">
        <v>41</v>
      </c>
      <c r="O3759" t="s">
        <v>32</v>
      </c>
      <c r="P3759" t="s">
        <v>83</v>
      </c>
      <c r="Q3759">
        <v>4</v>
      </c>
      <c r="R3759" t="s">
        <v>51</v>
      </c>
      <c r="S3759" t="s">
        <v>68</v>
      </c>
      <c r="T3759">
        <v>7.2</v>
      </c>
      <c r="U3759">
        <v>15</v>
      </c>
      <c r="V3759">
        <v>43</v>
      </c>
      <c r="W3759">
        <v>0</v>
      </c>
      <c r="X3759">
        <v>0</v>
      </c>
      <c r="Y3759" t="s">
        <v>77</v>
      </c>
    </row>
    <row r="3760" spans="1:25" x14ac:dyDescent="0.25">
      <c r="A3760" t="s">
        <v>5509</v>
      </c>
      <c r="B3760" t="s">
        <v>5510</v>
      </c>
      <c r="C3760" t="s">
        <v>73</v>
      </c>
      <c r="D3760" t="s">
        <v>27</v>
      </c>
      <c r="E3760" t="s">
        <v>64</v>
      </c>
      <c r="F3760" s="1" t="s">
        <v>15814</v>
      </c>
      <c r="G3760">
        <v>180</v>
      </c>
      <c r="H3760" t="s">
        <v>29</v>
      </c>
      <c r="I3760">
        <v>657</v>
      </c>
      <c r="J3760">
        <v>450.63</v>
      </c>
      <c r="K3760">
        <f>Passenger_Data[[#This Row],[Price_USD]]*1</f>
        <v>450.63</v>
      </c>
      <c r="L3760">
        <v>43</v>
      </c>
      <c r="M3760" t="s">
        <v>30</v>
      </c>
      <c r="N3760" t="s">
        <v>31</v>
      </c>
      <c r="O3760" t="s">
        <v>42</v>
      </c>
      <c r="P3760" t="s">
        <v>83</v>
      </c>
      <c r="Q3760">
        <v>0</v>
      </c>
      <c r="R3760" t="s">
        <v>51</v>
      </c>
      <c r="S3760" t="s">
        <v>44</v>
      </c>
      <c r="T3760">
        <v>4.4000000000000004</v>
      </c>
      <c r="U3760">
        <v>4</v>
      </c>
      <c r="V3760">
        <v>38</v>
      </c>
      <c r="W3760">
        <v>1</v>
      </c>
      <c r="X3760">
        <v>1</v>
      </c>
      <c r="Y3760" t="s">
        <v>77</v>
      </c>
    </row>
    <row r="3761" spans="1:25" x14ac:dyDescent="0.25">
      <c r="A3761" t="s">
        <v>5511</v>
      </c>
      <c r="B3761" t="s">
        <v>201</v>
      </c>
      <c r="C3761" t="s">
        <v>48</v>
      </c>
      <c r="D3761" t="s">
        <v>49</v>
      </c>
      <c r="E3761" t="s">
        <v>49</v>
      </c>
      <c r="F3761" s="1" t="s">
        <v>15815</v>
      </c>
      <c r="G3761">
        <v>203</v>
      </c>
      <c r="H3761" t="s">
        <v>29</v>
      </c>
      <c r="I3761">
        <v>980</v>
      </c>
      <c r="J3761">
        <v>389.92</v>
      </c>
      <c r="K3761">
        <f>Passenger_Data[[#This Row],[Price_USD]]*1</f>
        <v>389.92</v>
      </c>
      <c r="L3761">
        <v>37</v>
      </c>
      <c r="M3761" t="s">
        <v>30</v>
      </c>
      <c r="N3761" t="s">
        <v>41</v>
      </c>
      <c r="O3761" t="s">
        <v>56</v>
      </c>
      <c r="P3761" t="s">
        <v>50</v>
      </c>
      <c r="Q3761">
        <v>1</v>
      </c>
      <c r="R3761" t="s">
        <v>65</v>
      </c>
      <c r="S3761" t="s">
        <v>61</v>
      </c>
      <c r="T3761">
        <v>6.6</v>
      </c>
      <c r="U3761">
        <v>13</v>
      </c>
      <c r="V3761">
        <v>29</v>
      </c>
      <c r="W3761">
        <v>0</v>
      </c>
      <c r="X3761">
        <v>0</v>
      </c>
      <c r="Y3761" t="s">
        <v>45</v>
      </c>
    </row>
    <row r="3762" spans="1:25" x14ac:dyDescent="0.25">
      <c r="A3762" t="s">
        <v>5512</v>
      </c>
      <c r="B3762" t="s">
        <v>1202</v>
      </c>
      <c r="C3762" t="s">
        <v>82</v>
      </c>
      <c r="D3762" t="s">
        <v>27</v>
      </c>
      <c r="E3762" t="s">
        <v>55</v>
      </c>
      <c r="F3762" s="1" t="s">
        <v>15816</v>
      </c>
      <c r="G3762">
        <v>319</v>
      </c>
      <c r="H3762" t="s">
        <v>29</v>
      </c>
      <c r="I3762">
        <v>1480</v>
      </c>
      <c r="J3762">
        <v>214.01</v>
      </c>
      <c r="K3762">
        <f>Passenger_Data[[#This Row],[Price_USD]]*1</f>
        <v>214.01</v>
      </c>
      <c r="L3762">
        <v>75</v>
      </c>
      <c r="M3762" t="s">
        <v>40</v>
      </c>
      <c r="N3762" t="s">
        <v>60</v>
      </c>
      <c r="O3762" t="s">
        <v>32</v>
      </c>
      <c r="P3762" t="s">
        <v>83</v>
      </c>
      <c r="Q3762">
        <v>0</v>
      </c>
      <c r="R3762" t="s">
        <v>43</v>
      </c>
      <c r="S3762" t="s">
        <v>35</v>
      </c>
      <c r="T3762">
        <v>7.7</v>
      </c>
      <c r="U3762">
        <v>4</v>
      </c>
      <c r="V3762">
        <v>92</v>
      </c>
      <c r="W3762">
        <v>1</v>
      </c>
      <c r="X3762">
        <v>0</v>
      </c>
      <c r="Y3762" t="s">
        <v>45</v>
      </c>
    </row>
    <row r="3763" spans="1:25" x14ac:dyDescent="0.25">
      <c r="A3763" t="s">
        <v>5513</v>
      </c>
      <c r="B3763" t="s">
        <v>1510</v>
      </c>
      <c r="C3763" t="s">
        <v>54</v>
      </c>
      <c r="D3763" t="s">
        <v>39</v>
      </c>
      <c r="E3763" t="s">
        <v>39</v>
      </c>
      <c r="F3763" s="1" t="s">
        <v>15817</v>
      </c>
      <c r="G3763">
        <v>270</v>
      </c>
      <c r="H3763" t="s">
        <v>29</v>
      </c>
      <c r="I3763">
        <v>1741</v>
      </c>
      <c r="J3763">
        <v>442.7</v>
      </c>
      <c r="K3763">
        <f>Passenger_Data[[#This Row],[Price_USD]]*1</f>
        <v>442.7</v>
      </c>
      <c r="L3763">
        <v>55</v>
      </c>
      <c r="M3763" t="s">
        <v>30</v>
      </c>
      <c r="N3763" t="s">
        <v>31</v>
      </c>
      <c r="O3763" t="s">
        <v>42</v>
      </c>
      <c r="P3763" t="s">
        <v>33</v>
      </c>
      <c r="Q3763">
        <v>1</v>
      </c>
      <c r="R3763" t="s">
        <v>51</v>
      </c>
      <c r="S3763" t="s">
        <v>68</v>
      </c>
      <c r="T3763">
        <v>4.5999999999999996</v>
      </c>
      <c r="U3763">
        <v>0</v>
      </c>
      <c r="V3763">
        <v>14</v>
      </c>
      <c r="W3763">
        <v>0</v>
      </c>
      <c r="X3763">
        <v>0</v>
      </c>
      <c r="Y3763" t="s">
        <v>45</v>
      </c>
    </row>
    <row r="3764" spans="1:25" x14ac:dyDescent="0.25">
      <c r="A3764" t="s">
        <v>5514</v>
      </c>
      <c r="B3764" t="s">
        <v>5515</v>
      </c>
      <c r="C3764" t="s">
        <v>48</v>
      </c>
      <c r="D3764" t="s">
        <v>28</v>
      </c>
      <c r="E3764" t="s">
        <v>49</v>
      </c>
      <c r="F3764" s="1" t="s">
        <v>15818</v>
      </c>
      <c r="G3764">
        <v>119</v>
      </c>
      <c r="H3764" t="s">
        <v>29</v>
      </c>
      <c r="I3764">
        <v>1148</v>
      </c>
      <c r="J3764">
        <v>338.95</v>
      </c>
      <c r="K3764">
        <f>Passenger_Data[[#This Row],[Price_USD]]*1</f>
        <v>338.95</v>
      </c>
      <c r="L3764">
        <v>42</v>
      </c>
      <c r="M3764" t="s">
        <v>30</v>
      </c>
      <c r="N3764" t="s">
        <v>41</v>
      </c>
      <c r="O3764" t="s">
        <v>33</v>
      </c>
      <c r="P3764" t="s">
        <v>50</v>
      </c>
      <c r="Q3764">
        <v>1</v>
      </c>
      <c r="R3764" t="s">
        <v>34</v>
      </c>
      <c r="S3764" t="s">
        <v>35</v>
      </c>
      <c r="T3764">
        <v>8.1</v>
      </c>
      <c r="U3764">
        <v>6</v>
      </c>
      <c r="V3764">
        <v>9</v>
      </c>
      <c r="W3764">
        <v>0</v>
      </c>
      <c r="X3764">
        <v>0</v>
      </c>
      <c r="Y3764" t="s">
        <v>77</v>
      </c>
    </row>
    <row r="3765" spans="1:25" x14ac:dyDescent="0.25">
      <c r="A3765" t="s">
        <v>5516</v>
      </c>
      <c r="B3765" t="s">
        <v>2419</v>
      </c>
      <c r="C3765" t="s">
        <v>82</v>
      </c>
      <c r="D3765" t="s">
        <v>39</v>
      </c>
      <c r="E3765" t="s">
        <v>76</v>
      </c>
      <c r="F3765" s="1" t="s">
        <v>15819</v>
      </c>
      <c r="G3765">
        <v>148</v>
      </c>
      <c r="H3765" t="s">
        <v>29</v>
      </c>
      <c r="I3765">
        <v>1619</v>
      </c>
      <c r="J3765">
        <v>299.64</v>
      </c>
      <c r="K3765">
        <f>Passenger_Data[[#This Row],[Price_USD]]*1</f>
        <v>299.64</v>
      </c>
      <c r="L3765">
        <v>57</v>
      </c>
      <c r="M3765" t="s">
        <v>30</v>
      </c>
      <c r="N3765" t="s">
        <v>31</v>
      </c>
      <c r="O3765" t="s">
        <v>56</v>
      </c>
      <c r="P3765" t="s">
        <v>33</v>
      </c>
      <c r="Q3765">
        <v>1</v>
      </c>
      <c r="R3765" t="s">
        <v>51</v>
      </c>
      <c r="S3765" t="s">
        <v>44</v>
      </c>
      <c r="T3765">
        <v>6.1</v>
      </c>
      <c r="U3765">
        <v>2</v>
      </c>
      <c r="V3765">
        <v>12</v>
      </c>
      <c r="W3765">
        <v>0</v>
      </c>
      <c r="X3765">
        <v>0</v>
      </c>
      <c r="Y3765" t="s">
        <v>77</v>
      </c>
    </row>
    <row r="3766" spans="1:25" x14ac:dyDescent="0.25">
      <c r="A3766" t="s">
        <v>5517</v>
      </c>
      <c r="B3766" t="s">
        <v>3867</v>
      </c>
      <c r="C3766" t="s">
        <v>26</v>
      </c>
      <c r="D3766" t="s">
        <v>59</v>
      </c>
      <c r="E3766" t="s">
        <v>59</v>
      </c>
      <c r="F3766" s="1" t="s">
        <v>15820</v>
      </c>
      <c r="G3766">
        <v>226</v>
      </c>
      <c r="H3766" t="s">
        <v>29</v>
      </c>
      <c r="I3766">
        <v>1156</v>
      </c>
      <c r="J3766">
        <v>282.58999999999997</v>
      </c>
      <c r="K3766">
        <f>Passenger_Data[[#This Row],[Price_USD]]*1</f>
        <v>282.58999999999997</v>
      </c>
      <c r="L3766">
        <v>38</v>
      </c>
      <c r="M3766" t="s">
        <v>30</v>
      </c>
      <c r="N3766" t="s">
        <v>31</v>
      </c>
      <c r="O3766" t="s">
        <v>56</v>
      </c>
      <c r="P3766" t="s">
        <v>83</v>
      </c>
      <c r="Q3766">
        <v>0</v>
      </c>
      <c r="R3766" t="s">
        <v>65</v>
      </c>
      <c r="S3766" t="s">
        <v>44</v>
      </c>
      <c r="T3766">
        <v>7.9</v>
      </c>
      <c r="U3766">
        <v>15</v>
      </c>
      <c r="V3766">
        <v>97</v>
      </c>
      <c r="W3766">
        <v>0</v>
      </c>
      <c r="X3766">
        <v>1</v>
      </c>
      <c r="Y3766" t="s">
        <v>45</v>
      </c>
    </row>
    <row r="3767" spans="1:25" x14ac:dyDescent="0.25">
      <c r="A3767" t="s">
        <v>5518</v>
      </c>
      <c r="B3767" t="s">
        <v>5519</v>
      </c>
      <c r="C3767" t="s">
        <v>26</v>
      </c>
      <c r="D3767" t="s">
        <v>49</v>
      </c>
      <c r="E3767" t="s">
        <v>39</v>
      </c>
      <c r="F3767" s="1" t="s">
        <v>15821</v>
      </c>
      <c r="G3767">
        <v>138</v>
      </c>
      <c r="H3767" t="s">
        <v>29</v>
      </c>
      <c r="I3767">
        <v>986</v>
      </c>
      <c r="J3767">
        <v>127.55</v>
      </c>
      <c r="K3767">
        <f>Passenger_Data[[#This Row],[Price_USD]]*1</f>
        <v>127.55</v>
      </c>
      <c r="L3767">
        <v>67</v>
      </c>
      <c r="M3767" t="s">
        <v>30</v>
      </c>
      <c r="N3767" t="s">
        <v>31</v>
      </c>
      <c r="O3767" t="s">
        <v>56</v>
      </c>
      <c r="P3767" t="s">
        <v>50</v>
      </c>
      <c r="Q3767">
        <v>0</v>
      </c>
      <c r="R3767" t="s">
        <v>65</v>
      </c>
      <c r="S3767" t="s">
        <v>44</v>
      </c>
      <c r="T3767">
        <v>5.9</v>
      </c>
      <c r="U3767">
        <v>2</v>
      </c>
      <c r="V3767">
        <v>2</v>
      </c>
      <c r="W3767">
        <v>0</v>
      </c>
      <c r="X3767">
        <v>1</v>
      </c>
      <c r="Y3767" t="s">
        <v>45</v>
      </c>
    </row>
    <row r="3768" spans="1:25" x14ac:dyDescent="0.25">
      <c r="A3768" t="s">
        <v>5520</v>
      </c>
      <c r="B3768" t="s">
        <v>179</v>
      </c>
      <c r="C3768" t="s">
        <v>48</v>
      </c>
      <c r="D3768" t="s">
        <v>28</v>
      </c>
      <c r="E3768" t="s">
        <v>39</v>
      </c>
      <c r="F3768" s="1" t="s">
        <v>15822</v>
      </c>
      <c r="G3768">
        <v>153</v>
      </c>
      <c r="H3768" t="s">
        <v>29</v>
      </c>
      <c r="I3768">
        <v>1005</v>
      </c>
      <c r="J3768">
        <v>386.79</v>
      </c>
      <c r="K3768">
        <f>Passenger_Data[[#This Row],[Price_USD]]*1</f>
        <v>386.79</v>
      </c>
      <c r="L3768">
        <v>35</v>
      </c>
      <c r="M3768" t="s">
        <v>30</v>
      </c>
      <c r="N3768" t="s">
        <v>31</v>
      </c>
      <c r="O3768" t="s">
        <v>56</v>
      </c>
      <c r="P3768" t="s">
        <v>83</v>
      </c>
      <c r="Q3768">
        <v>2</v>
      </c>
      <c r="R3768" t="s">
        <v>34</v>
      </c>
      <c r="S3768" t="s">
        <v>44</v>
      </c>
      <c r="T3768">
        <v>6.1</v>
      </c>
      <c r="U3768">
        <v>8</v>
      </c>
      <c r="V3768">
        <v>71</v>
      </c>
      <c r="W3768">
        <v>0</v>
      </c>
      <c r="X3768">
        <v>0</v>
      </c>
      <c r="Y3768" t="s">
        <v>77</v>
      </c>
    </row>
    <row r="3769" spans="1:25" x14ac:dyDescent="0.25">
      <c r="A3769" t="s">
        <v>5521</v>
      </c>
      <c r="B3769" t="s">
        <v>5522</v>
      </c>
      <c r="C3769" t="s">
        <v>82</v>
      </c>
      <c r="D3769" t="s">
        <v>27</v>
      </c>
      <c r="E3769" t="s">
        <v>55</v>
      </c>
      <c r="F3769" s="1" t="s">
        <v>15823</v>
      </c>
      <c r="G3769">
        <v>47</v>
      </c>
      <c r="H3769" t="s">
        <v>29</v>
      </c>
      <c r="I3769">
        <v>963</v>
      </c>
      <c r="J3769">
        <v>377.02</v>
      </c>
      <c r="K3769">
        <f>Passenger_Data[[#This Row],[Price_USD]]*1</f>
        <v>377.02</v>
      </c>
      <c r="L3769">
        <v>48</v>
      </c>
      <c r="M3769" t="s">
        <v>40</v>
      </c>
      <c r="N3769" t="s">
        <v>31</v>
      </c>
      <c r="O3769" t="s">
        <v>56</v>
      </c>
      <c r="P3769" t="s">
        <v>33</v>
      </c>
      <c r="Q3769">
        <v>2</v>
      </c>
      <c r="R3769" t="s">
        <v>65</v>
      </c>
      <c r="S3769" t="s">
        <v>61</v>
      </c>
      <c r="T3769">
        <v>8.3000000000000007</v>
      </c>
      <c r="U3769">
        <v>4</v>
      </c>
      <c r="V3769">
        <v>97</v>
      </c>
      <c r="W3769">
        <v>0</v>
      </c>
      <c r="X3769">
        <v>1</v>
      </c>
      <c r="Y3769" t="s">
        <v>77</v>
      </c>
    </row>
    <row r="3770" spans="1:25" x14ac:dyDescent="0.25">
      <c r="A3770" t="s">
        <v>5523</v>
      </c>
      <c r="B3770" t="s">
        <v>4084</v>
      </c>
      <c r="C3770" t="s">
        <v>82</v>
      </c>
      <c r="D3770" t="s">
        <v>76</v>
      </c>
      <c r="E3770" t="s">
        <v>39</v>
      </c>
      <c r="F3770" s="1" t="s">
        <v>15824</v>
      </c>
      <c r="G3770">
        <v>189</v>
      </c>
      <c r="H3770" t="s">
        <v>86</v>
      </c>
      <c r="I3770">
        <v>900</v>
      </c>
      <c r="J3770">
        <v>359.32</v>
      </c>
      <c r="K3770">
        <f>Passenger_Data[[#This Row],[Price_USD]]*1</f>
        <v>359.32</v>
      </c>
      <c r="L3770">
        <v>53</v>
      </c>
      <c r="M3770" t="s">
        <v>40</v>
      </c>
      <c r="N3770" t="s">
        <v>31</v>
      </c>
      <c r="O3770" t="s">
        <v>33</v>
      </c>
      <c r="P3770" t="s">
        <v>50</v>
      </c>
      <c r="Q3770">
        <v>1</v>
      </c>
      <c r="R3770" t="s">
        <v>65</v>
      </c>
      <c r="S3770" t="s">
        <v>68</v>
      </c>
      <c r="T3770">
        <v>7.3</v>
      </c>
      <c r="U3770">
        <v>5</v>
      </c>
      <c r="V3770">
        <v>87</v>
      </c>
      <c r="W3770">
        <v>1</v>
      </c>
      <c r="X3770">
        <v>0</v>
      </c>
      <c r="Y3770" t="s">
        <v>45</v>
      </c>
    </row>
    <row r="3771" spans="1:25" x14ac:dyDescent="0.25">
      <c r="A3771" t="s">
        <v>5524</v>
      </c>
      <c r="B3771" t="s">
        <v>1683</v>
      </c>
      <c r="C3771" t="s">
        <v>54</v>
      </c>
      <c r="D3771" t="s">
        <v>76</v>
      </c>
      <c r="E3771" t="s">
        <v>27</v>
      </c>
      <c r="F3771" s="1" t="s">
        <v>15825</v>
      </c>
      <c r="G3771">
        <v>72</v>
      </c>
      <c r="H3771" t="s">
        <v>29</v>
      </c>
      <c r="I3771">
        <v>1223</v>
      </c>
      <c r="J3771">
        <v>461.3</v>
      </c>
      <c r="K3771">
        <f>Passenger_Data[[#This Row],[Price_USD]]*1</f>
        <v>461.3</v>
      </c>
      <c r="L3771">
        <v>46</v>
      </c>
      <c r="M3771" t="s">
        <v>30</v>
      </c>
      <c r="N3771" t="s">
        <v>41</v>
      </c>
      <c r="O3771" t="s">
        <v>56</v>
      </c>
      <c r="P3771" t="s">
        <v>50</v>
      </c>
      <c r="Q3771">
        <v>2</v>
      </c>
      <c r="R3771" t="s">
        <v>65</v>
      </c>
      <c r="S3771" t="s">
        <v>35</v>
      </c>
      <c r="T3771">
        <v>8.1</v>
      </c>
      <c r="U3771">
        <v>16</v>
      </c>
      <c r="V3771">
        <v>5</v>
      </c>
      <c r="W3771">
        <v>0</v>
      </c>
      <c r="X3771">
        <v>0</v>
      </c>
      <c r="Y3771" t="s">
        <v>77</v>
      </c>
    </row>
    <row r="3772" spans="1:25" x14ac:dyDescent="0.25">
      <c r="A3772" t="s">
        <v>5525</v>
      </c>
      <c r="B3772" t="s">
        <v>4203</v>
      </c>
      <c r="C3772" t="s">
        <v>54</v>
      </c>
      <c r="D3772" t="s">
        <v>64</v>
      </c>
      <c r="E3772" t="s">
        <v>28</v>
      </c>
      <c r="F3772" s="1" t="s">
        <v>15826</v>
      </c>
      <c r="G3772">
        <v>270</v>
      </c>
      <c r="H3772" t="s">
        <v>29</v>
      </c>
      <c r="I3772">
        <v>901</v>
      </c>
      <c r="J3772">
        <v>353.49</v>
      </c>
      <c r="K3772">
        <f>Passenger_Data[[#This Row],[Price_USD]]*1</f>
        <v>353.49</v>
      </c>
      <c r="L3772">
        <v>41</v>
      </c>
      <c r="M3772" t="s">
        <v>40</v>
      </c>
      <c r="N3772" t="s">
        <v>60</v>
      </c>
      <c r="O3772" t="s">
        <v>56</v>
      </c>
      <c r="P3772" t="s">
        <v>50</v>
      </c>
      <c r="Q3772">
        <v>1</v>
      </c>
      <c r="R3772" t="s">
        <v>65</v>
      </c>
      <c r="S3772" t="s">
        <v>61</v>
      </c>
      <c r="T3772">
        <v>5.4</v>
      </c>
      <c r="U3772">
        <v>24</v>
      </c>
      <c r="V3772">
        <v>0</v>
      </c>
      <c r="W3772">
        <v>0</v>
      </c>
      <c r="X3772">
        <v>0</v>
      </c>
      <c r="Y3772" t="s">
        <v>45</v>
      </c>
    </row>
    <row r="3773" spans="1:25" x14ac:dyDescent="0.25">
      <c r="A3773" t="s">
        <v>5526</v>
      </c>
      <c r="B3773" t="s">
        <v>2860</v>
      </c>
      <c r="C3773" t="s">
        <v>73</v>
      </c>
      <c r="D3773" t="s">
        <v>27</v>
      </c>
      <c r="E3773" t="s">
        <v>59</v>
      </c>
      <c r="F3773" s="1" t="s">
        <v>15827</v>
      </c>
      <c r="G3773">
        <v>196</v>
      </c>
      <c r="H3773" t="s">
        <v>29</v>
      </c>
      <c r="I3773">
        <v>1833</v>
      </c>
      <c r="J3773">
        <v>337.4</v>
      </c>
      <c r="K3773">
        <f>Passenger_Data[[#This Row],[Price_USD]]*1</f>
        <v>337.4</v>
      </c>
      <c r="L3773">
        <v>24</v>
      </c>
      <c r="M3773" t="s">
        <v>30</v>
      </c>
      <c r="N3773" t="s">
        <v>31</v>
      </c>
      <c r="O3773" t="s">
        <v>33</v>
      </c>
      <c r="P3773" t="s">
        <v>50</v>
      </c>
      <c r="Q3773">
        <v>0</v>
      </c>
      <c r="R3773" t="s">
        <v>65</v>
      </c>
      <c r="S3773" t="s">
        <v>44</v>
      </c>
      <c r="T3773">
        <v>6.7</v>
      </c>
      <c r="U3773">
        <v>1</v>
      </c>
      <c r="V3773">
        <v>24</v>
      </c>
      <c r="W3773">
        <v>0</v>
      </c>
      <c r="X3773">
        <v>0</v>
      </c>
      <c r="Y3773" t="s">
        <v>36</v>
      </c>
    </row>
    <row r="3774" spans="1:25" x14ac:dyDescent="0.25">
      <c r="A3774" t="s">
        <v>5527</v>
      </c>
      <c r="B3774" t="s">
        <v>447</v>
      </c>
      <c r="C3774" t="s">
        <v>82</v>
      </c>
      <c r="D3774" t="s">
        <v>59</v>
      </c>
      <c r="E3774" t="s">
        <v>39</v>
      </c>
      <c r="F3774" s="1" t="s">
        <v>15828</v>
      </c>
      <c r="G3774">
        <v>161</v>
      </c>
      <c r="H3774" t="s">
        <v>29</v>
      </c>
      <c r="I3774">
        <v>1180</v>
      </c>
      <c r="J3774">
        <v>372.29</v>
      </c>
      <c r="K3774">
        <f>Passenger_Data[[#This Row],[Price_USD]]*1</f>
        <v>372.29</v>
      </c>
      <c r="L3774">
        <v>39</v>
      </c>
      <c r="M3774" t="s">
        <v>40</v>
      </c>
      <c r="N3774" t="s">
        <v>60</v>
      </c>
      <c r="O3774" t="s">
        <v>56</v>
      </c>
      <c r="P3774" t="s">
        <v>83</v>
      </c>
      <c r="Q3774">
        <v>0</v>
      </c>
      <c r="R3774" t="s">
        <v>51</v>
      </c>
      <c r="S3774" t="s">
        <v>68</v>
      </c>
      <c r="T3774">
        <v>5.4</v>
      </c>
      <c r="U3774">
        <v>4</v>
      </c>
      <c r="V3774">
        <v>31</v>
      </c>
      <c r="W3774">
        <v>0</v>
      </c>
      <c r="X3774">
        <v>0</v>
      </c>
      <c r="Y3774" t="s">
        <v>77</v>
      </c>
    </row>
    <row r="3775" spans="1:25" x14ac:dyDescent="0.25">
      <c r="A3775" t="s">
        <v>5528</v>
      </c>
      <c r="B3775" t="s">
        <v>321</v>
      </c>
      <c r="C3775" t="s">
        <v>48</v>
      </c>
      <c r="D3775" t="s">
        <v>27</v>
      </c>
      <c r="E3775" t="s">
        <v>76</v>
      </c>
      <c r="F3775" s="1" t="s">
        <v>15829</v>
      </c>
      <c r="G3775">
        <v>246</v>
      </c>
      <c r="H3775" t="s">
        <v>29</v>
      </c>
      <c r="I3775">
        <v>1090</v>
      </c>
      <c r="J3775">
        <v>200.34</v>
      </c>
      <c r="K3775">
        <f>Passenger_Data[[#This Row],[Price_USD]]*1</f>
        <v>200.34</v>
      </c>
      <c r="L3775">
        <v>65</v>
      </c>
      <c r="M3775" t="s">
        <v>40</v>
      </c>
      <c r="N3775" t="s">
        <v>31</v>
      </c>
      <c r="O3775" t="s">
        <v>56</v>
      </c>
      <c r="P3775" t="s">
        <v>50</v>
      </c>
      <c r="Q3775">
        <v>0</v>
      </c>
      <c r="R3775" t="s">
        <v>51</v>
      </c>
      <c r="S3775" t="s">
        <v>44</v>
      </c>
      <c r="T3775">
        <v>6.8</v>
      </c>
      <c r="U3775">
        <v>2</v>
      </c>
      <c r="V3775">
        <v>57</v>
      </c>
      <c r="W3775">
        <v>0</v>
      </c>
      <c r="X3775">
        <v>0</v>
      </c>
      <c r="Y3775" t="s">
        <v>77</v>
      </c>
    </row>
    <row r="3776" spans="1:25" x14ac:dyDescent="0.25">
      <c r="A3776" t="s">
        <v>5529</v>
      </c>
      <c r="B3776" t="s">
        <v>99</v>
      </c>
      <c r="C3776" t="s">
        <v>73</v>
      </c>
      <c r="D3776" t="s">
        <v>55</v>
      </c>
      <c r="E3776" t="s">
        <v>39</v>
      </c>
      <c r="F3776" s="1" t="s">
        <v>15830</v>
      </c>
      <c r="G3776">
        <v>153</v>
      </c>
      <c r="H3776" t="s">
        <v>29</v>
      </c>
      <c r="I3776">
        <v>938</v>
      </c>
      <c r="J3776">
        <v>465.93</v>
      </c>
      <c r="K3776">
        <f>Passenger_Data[[#This Row],[Price_USD]]*1</f>
        <v>465.93</v>
      </c>
      <c r="L3776">
        <v>71</v>
      </c>
      <c r="M3776" t="s">
        <v>30</v>
      </c>
      <c r="N3776" t="s">
        <v>31</v>
      </c>
      <c r="O3776" t="s">
        <v>32</v>
      </c>
      <c r="P3776" t="s">
        <v>50</v>
      </c>
      <c r="Q3776">
        <v>2</v>
      </c>
      <c r="R3776" t="s">
        <v>51</v>
      </c>
      <c r="S3776" t="s">
        <v>68</v>
      </c>
      <c r="T3776">
        <v>6</v>
      </c>
      <c r="U3776">
        <v>7</v>
      </c>
      <c r="V3776">
        <v>99</v>
      </c>
      <c r="W3776">
        <v>0</v>
      </c>
      <c r="X3776">
        <v>0</v>
      </c>
      <c r="Y3776" t="s">
        <v>36</v>
      </c>
    </row>
    <row r="3777" spans="1:25" x14ac:dyDescent="0.25">
      <c r="A3777" t="s">
        <v>5530</v>
      </c>
      <c r="B3777" t="s">
        <v>1082</v>
      </c>
      <c r="C3777" t="s">
        <v>48</v>
      </c>
      <c r="D3777" t="s">
        <v>59</v>
      </c>
      <c r="E3777" t="s">
        <v>64</v>
      </c>
      <c r="F3777" s="1" t="s">
        <v>15831</v>
      </c>
      <c r="G3777">
        <v>78</v>
      </c>
      <c r="H3777" t="s">
        <v>29</v>
      </c>
      <c r="I3777">
        <v>1584</v>
      </c>
      <c r="J3777">
        <v>345.63</v>
      </c>
      <c r="K3777">
        <f>Passenger_Data[[#This Row],[Price_USD]]*1</f>
        <v>345.63</v>
      </c>
      <c r="L3777">
        <v>29</v>
      </c>
      <c r="M3777" t="s">
        <v>40</v>
      </c>
      <c r="N3777" t="s">
        <v>60</v>
      </c>
      <c r="O3777" t="s">
        <v>33</v>
      </c>
      <c r="P3777" t="s">
        <v>264</v>
      </c>
      <c r="Q3777">
        <v>2</v>
      </c>
      <c r="R3777" t="s">
        <v>51</v>
      </c>
      <c r="S3777" t="s">
        <v>35</v>
      </c>
      <c r="T3777">
        <v>8.8000000000000007</v>
      </c>
      <c r="U3777">
        <v>34</v>
      </c>
      <c r="V3777">
        <v>30</v>
      </c>
      <c r="W3777">
        <v>0</v>
      </c>
      <c r="X3777">
        <v>1</v>
      </c>
      <c r="Y3777" t="s">
        <v>45</v>
      </c>
    </row>
    <row r="3778" spans="1:25" x14ac:dyDescent="0.25">
      <c r="A3778" t="s">
        <v>5531</v>
      </c>
      <c r="B3778" t="s">
        <v>1018</v>
      </c>
      <c r="C3778" t="s">
        <v>73</v>
      </c>
      <c r="D3778" t="s">
        <v>27</v>
      </c>
      <c r="E3778" t="s">
        <v>59</v>
      </c>
      <c r="F3778" s="1" t="s">
        <v>15832</v>
      </c>
      <c r="G3778">
        <v>199</v>
      </c>
      <c r="H3778" t="s">
        <v>29</v>
      </c>
      <c r="I3778">
        <v>1499</v>
      </c>
      <c r="J3778">
        <v>499.08</v>
      </c>
      <c r="K3778">
        <f>Passenger_Data[[#This Row],[Price_USD]]*1</f>
        <v>499.08</v>
      </c>
      <c r="L3778">
        <v>25</v>
      </c>
      <c r="M3778" t="s">
        <v>30</v>
      </c>
      <c r="N3778" t="s">
        <v>41</v>
      </c>
      <c r="O3778" t="s">
        <v>32</v>
      </c>
      <c r="P3778" t="s">
        <v>264</v>
      </c>
      <c r="Q3778">
        <v>1</v>
      </c>
      <c r="R3778" t="s">
        <v>34</v>
      </c>
      <c r="S3778" t="s">
        <v>61</v>
      </c>
      <c r="T3778">
        <v>6.5</v>
      </c>
      <c r="U3778">
        <v>13</v>
      </c>
      <c r="V3778">
        <v>79</v>
      </c>
      <c r="W3778">
        <v>0</v>
      </c>
      <c r="X3778">
        <v>0</v>
      </c>
      <c r="Y3778" t="s">
        <v>36</v>
      </c>
    </row>
    <row r="3779" spans="1:25" x14ac:dyDescent="0.25">
      <c r="A3779" t="s">
        <v>5532</v>
      </c>
      <c r="B3779" t="s">
        <v>722</v>
      </c>
      <c r="C3779" t="s">
        <v>54</v>
      </c>
      <c r="D3779" t="s">
        <v>64</v>
      </c>
      <c r="E3779" t="s">
        <v>55</v>
      </c>
      <c r="F3779" s="1" t="s">
        <v>15833</v>
      </c>
      <c r="G3779">
        <v>159</v>
      </c>
      <c r="H3779" t="s">
        <v>29</v>
      </c>
      <c r="I3779">
        <v>829</v>
      </c>
      <c r="J3779">
        <v>384.25</v>
      </c>
      <c r="K3779">
        <f>Passenger_Data[[#This Row],[Price_USD]]*1</f>
        <v>384.25</v>
      </c>
      <c r="L3779">
        <v>61</v>
      </c>
      <c r="M3779" t="s">
        <v>40</v>
      </c>
      <c r="N3779" t="s">
        <v>31</v>
      </c>
      <c r="O3779" t="s">
        <v>56</v>
      </c>
      <c r="P3779" t="s">
        <v>50</v>
      </c>
      <c r="Q3779">
        <v>1</v>
      </c>
      <c r="R3779" t="s">
        <v>65</v>
      </c>
      <c r="S3779" t="s">
        <v>35</v>
      </c>
      <c r="T3779">
        <v>8.6999999999999993</v>
      </c>
      <c r="U3779">
        <v>1</v>
      </c>
      <c r="V3779">
        <v>40</v>
      </c>
      <c r="W3779">
        <v>0</v>
      </c>
      <c r="X3779">
        <v>1</v>
      </c>
      <c r="Y3779" t="s">
        <v>45</v>
      </c>
    </row>
    <row r="3780" spans="1:25" x14ac:dyDescent="0.25">
      <c r="A3780" t="s">
        <v>5533</v>
      </c>
      <c r="B3780" t="s">
        <v>2482</v>
      </c>
      <c r="C3780" t="s">
        <v>54</v>
      </c>
      <c r="D3780" t="s">
        <v>28</v>
      </c>
      <c r="E3780" t="s">
        <v>64</v>
      </c>
      <c r="F3780" s="1" t="s">
        <v>15834</v>
      </c>
      <c r="G3780">
        <v>198</v>
      </c>
      <c r="H3780" t="s">
        <v>29</v>
      </c>
      <c r="I3780">
        <v>1014</v>
      </c>
      <c r="J3780">
        <v>460.37</v>
      </c>
      <c r="K3780">
        <f>Passenger_Data[[#This Row],[Price_USD]]*1</f>
        <v>460.37</v>
      </c>
      <c r="L3780">
        <v>22</v>
      </c>
      <c r="M3780" t="s">
        <v>40</v>
      </c>
      <c r="N3780" t="s">
        <v>31</v>
      </c>
      <c r="O3780" t="s">
        <v>32</v>
      </c>
      <c r="P3780" t="s">
        <v>50</v>
      </c>
      <c r="Q3780">
        <v>1</v>
      </c>
      <c r="R3780" t="s">
        <v>65</v>
      </c>
      <c r="S3780" t="s">
        <v>68</v>
      </c>
      <c r="T3780">
        <v>7.1</v>
      </c>
      <c r="U3780">
        <v>3</v>
      </c>
      <c r="V3780">
        <v>30</v>
      </c>
      <c r="W3780">
        <v>0</v>
      </c>
      <c r="X3780">
        <v>1</v>
      </c>
      <c r="Y3780" t="s">
        <v>45</v>
      </c>
    </row>
    <row r="3781" spans="1:25" x14ac:dyDescent="0.25">
      <c r="A3781" t="s">
        <v>5534</v>
      </c>
      <c r="B3781" t="s">
        <v>923</v>
      </c>
      <c r="C3781" t="s">
        <v>82</v>
      </c>
      <c r="D3781" t="s">
        <v>59</v>
      </c>
      <c r="E3781" t="s">
        <v>76</v>
      </c>
      <c r="F3781" s="1" t="s">
        <v>15835</v>
      </c>
      <c r="G3781">
        <v>147</v>
      </c>
      <c r="H3781" t="s">
        <v>86</v>
      </c>
      <c r="I3781">
        <v>853</v>
      </c>
      <c r="J3781">
        <v>370.34</v>
      </c>
      <c r="K3781">
        <f>Passenger_Data[[#This Row],[Price_USD]]*1</f>
        <v>370.34</v>
      </c>
      <c r="L3781">
        <v>60</v>
      </c>
      <c r="M3781" t="s">
        <v>30</v>
      </c>
      <c r="N3781" t="s">
        <v>60</v>
      </c>
      <c r="O3781" t="s">
        <v>33</v>
      </c>
      <c r="P3781" t="s">
        <v>50</v>
      </c>
      <c r="Q3781">
        <v>1</v>
      </c>
      <c r="R3781" t="s">
        <v>65</v>
      </c>
      <c r="S3781" t="s">
        <v>61</v>
      </c>
      <c r="T3781">
        <v>7.5</v>
      </c>
      <c r="U3781">
        <v>1</v>
      </c>
      <c r="V3781">
        <v>110</v>
      </c>
      <c r="W3781">
        <v>0</v>
      </c>
      <c r="X3781">
        <v>0</v>
      </c>
      <c r="Y3781" t="s">
        <v>45</v>
      </c>
    </row>
    <row r="3782" spans="1:25" x14ac:dyDescent="0.25">
      <c r="A3782" t="s">
        <v>5535</v>
      </c>
      <c r="B3782" t="s">
        <v>5536</v>
      </c>
      <c r="C3782" t="s">
        <v>26</v>
      </c>
      <c r="D3782" t="s">
        <v>64</v>
      </c>
      <c r="E3782" t="s">
        <v>28</v>
      </c>
      <c r="F3782" s="1" t="s">
        <v>15836</v>
      </c>
      <c r="G3782">
        <v>202</v>
      </c>
      <c r="H3782" t="s">
        <v>86</v>
      </c>
      <c r="I3782">
        <v>1155</v>
      </c>
      <c r="J3782">
        <v>377.52</v>
      </c>
      <c r="K3782">
        <f>Passenger_Data[[#This Row],[Price_USD]]*1</f>
        <v>377.52</v>
      </c>
      <c r="L3782">
        <v>31</v>
      </c>
      <c r="M3782" t="s">
        <v>40</v>
      </c>
      <c r="N3782" t="s">
        <v>60</v>
      </c>
      <c r="O3782" t="s">
        <v>56</v>
      </c>
      <c r="P3782" t="s">
        <v>83</v>
      </c>
      <c r="Q3782">
        <v>1</v>
      </c>
      <c r="R3782" t="s">
        <v>34</v>
      </c>
      <c r="S3782" t="s">
        <v>68</v>
      </c>
      <c r="T3782">
        <v>6.1</v>
      </c>
      <c r="U3782">
        <v>1</v>
      </c>
      <c r="V3782">
        <v>71</v>
      </c>
      <c r="W3782">
        <v>0</v>
      </c>
      <c r="X3782">
        <v>0</v>
      </c>
      <c r="Y3782" t="s">
        <v>45</v>
      </c>
    </row>
    <row r="3783" spans="1:25" x14ac:dyDescent="0.25">
      <c r="A3783" t="s">
        <v>5537</v>
      </c>
      <c r="B3783" t="s">
        <v>1429</v>
      </c>
      <c r="C3783" t="s">
        <v>48</v>
      </c>
      <c r="D3783" t="s">
        <v>27</v>
      </c>
      <c r="E3783" t="s">
        <v>39</v>
      </c>
      <c r="F3783" s="1" t="s">
        <v>15837</v>
      </c>
      <c r="G3783">
        <v>96</v>
      </c>
      <c r="H3783" t="s">
        <v>29</v>
      </c>
      <c r="I3783">
        <v>1225</v>
      </c>
      <c r="J3783">
        <v>328.75</v>
      </c>
      <c r="K3783">
        <f>Passenger_Data[[#This Row],[Price_USD]]*1</f>
        <v>328.75</v>
      </c>
      <c r="L3783">
        <v>67</v>
      </c>
      <c r="M3783" t="s">
        <v>30</v>
      </c>
      <c r="N3783" t="s">
        <v>31</v>
      </c>
      <c r="O3783" t="s">
        <v>33</v>
      </c>
      <c r="P3783" t="s">
        <v>50</v>
      </c>
      <c r="Q3783">
        <v>1</v>
      </c>
      <c r="R3783" t="s">
        <v>65</v>
      </c>
      <c r="S3783" t="s">
        <v>35</v>
      </c>
      <c r="T3783">
        <v>5.4</v>
      </c>
      <c r="U3783">
        <v>7</v>
      </c>
      <c r="V3783">
        <v>20</v>
      </c>
      <c r="W3783">
        <v>0</v>
      </c>
      <c r="X3783">
        <v>0</v>
      </c>
      <c r="Y3783" t="s">
        <v>77</v>
      </c>
    </row>
    <row r="3784" spans="1:25" x14ac:dyDescent="0.25">
      <c r="A3784" t="s">
        <v>5538</v>
      </c>
      <c r="B3784" t="s">
        <v>3830</v>
      </c>
      <c r="C3784" t="s">
        <v>26</v>
      </c>
      <c r="D3784" t="s">
        <v>27</v>
      </c>
      <c r="E3784" t="s">
        <v>59</v>
      </c>
      <c r="F3784" s="1" t="s">
        <v>15838</v>
      </c>
      <c r="G3784">
        <v>324</v>
      </c>
      <c r="H3784" t="s">
        <v>29</v>
      </c>
      <c r="I3784">
        <v>1696</v>
      </c>
      <c r="J3784">
        <v>198.33</v>
      </c>
      <c r="K3784">
        <f>Passenger_Data[[#This Row],[Price_USD]]*1</f>
        <v>198.33</v>
      </c>
      <c r="L3784">
        <v>59</v>
      </c>
      <c r="M3784" t="s">
        <v>30</v>
      </c>
      <c r="N3784" t="s">
        <v>31</v>
      </c>
      <c r="O3784" t="s">
        <v>42</v>
      </c>
      <c r="P3784" t="s">
        <v>50</v>
      </c>
      <c r="Q3784">
        <v>1</v>
      </c>
      <c r="R3784" t="s">
        <v>65</v>
      </c>
      <c r="S3784" t="s">
        <v>68</v>
      </c>
      <c r="T3784">
        <v>7.1</v>
      </c>
      <c r="U3784">
        <v>32</v>
      </c>
      <c r="V3784">
        <v>73</v>
      </c>
      <c r="W3784">
        <v>0</v>
      </c>
      <c r="X3784">
        <v>0</v>
      </c>
      <c r="Y3784" t="s">
        <v>45</v>
      </c>
    </row>
    <row r="3785" spans="1:25" x14ac:dyDescent="0.25">
      <c r="A3785" t="s">
        <v>5539</v>
      </c>
      <c r="B3785" t="s">
        <v>373</v>
      </c>
      <c r="C3785" t="s">
        <v>26</v>
      </c>
      <c r="D3785" t="s">
        <v>59</v>
      </c>
      <c r="E3785" t="s">
        <v>28</v>
      </c>
      <c r="F3785" s="1" t="s">
        <v>15839</v>
      </c>
      <c r="G3785">
        <v>131</v>
      </c>
      <c r="H3785" t="s">
        <v>29</v>
      </c>
      <c r="I3785">
        <v>1529</v>
      </c>
      <c r="J3785">
        <v>359.65</v>
      </c>
      <c r="K3785">
        <f>Passenger_Data[[#This Row],[Price_USD]]*1</f>
        <v>359.65</v>
      </c>
      <c r="L3785">
        <v>78</v>
      </c>
      <c r="M3785" t="s">
        <v>30</v>
      </c>
      <c r="N3785" t="s">
        <v>60</v>
      </c>
      <c r="O3785" t="s">
        <v>33</v>
      </c>
      <c r="P3785" t="s">
        <v>83</v>
      </c>
      <c r="Q3785">
        <v>0</v>
      </c>
      <c r="R3785" t="s">
        <v>51</v>
      </c>
      <c r="S3785" t="s">
        <v>68</v>
      </c>
      <c r="T3785">
        <v>10</v>
      </c>
      <c r="U3785">
        <v>27</v>
      </c>
      <c r="V3785">
        <v>108</v>
      </c>
      <c r="W3785">
        <v>1</v>
      </c>
      <c r="X3785">
        <v>0</v>
      </c>
      <c r="Y3785" t="s">
        <v>77</v>
      </c>
    </row>
    <row r="3786" spans="1:25" x14ac:dyDescent="0.25">
      <c r="A3786" t="s">
        <v>5540</v>
      </c>
      <c r="B3786" t="s">
        <v>70</v>
      </c>
      <c r="C3786" t="s">
        <v>73</v>
      </c>
      <c r="D3786" t="s">
        <v>55</v>
      </c>
      <c r="E3786" t="s">
        <v>27</v>
      </c>
      <c r="F3786" s="1" t="s">
        <v>15840</v>
      </c>
      <c r="G3786">
        <v>158</v>
      </c>
      <c r="H3786" t="s">
        <v>29</v>
      </c>
      <c r="I3786">
        <v>1585</v>
      </c>
      <c r="J3786">
        <v>403.27</v>
      </c>
      <c r="K3786">
        <f>Passenger_Data[[#This Row],[Price_USD]]*1</f>
        <v>403.27</v>
      </c>
      <c r="L3786">
        <v>56</v>
      </c>
      <c r="M3786" t="s">
        <v>40</v>
      </c>
      <c r="N3786" t="s">
        <v>31</v>
      </c>
      <c r="O3786" t="s">
        <v>42</v>
      </c>
      <c r="P3786" t="s">
        <v>33</v>
      </c>
      <c r="Q3786">
        <v>1</v>
      </c>
      <c r="R3786" t="s">
        <v>65</v>
      </c>
      <c r="S3786" t="s">
        <v>61</v>
      </c>
      <c r="T3786">
        <v>9.1999999999999993</v>
      </c>
      <c r="U3786">
        <v>3</v>
      </c>
      <c r="V3786">
        <v>84</v>
      </c>
      <c r="W3786">
        <v>0</v>
      </c>
      <c r="X3786">
        <v>1</v>
      </c>
      <c r="Y3786" t="s">
        <v>36</v>
      </c>
    </row>
    <row r="3787" spans="1:25" x14ac:dyDescent="0.25">
      <c r="A3787" t="s">
        <v>5541</v>
      </c>
      <c r="B3787" t="s">
        <v>5542</v>
      </c>
      <c r="C3787" t="s">
        <v>26</v>
      </c>
      <c r="D3787" t="s">
        <v>59</v>
      </c>
      <c r="E3787" t="s">
        <v>28</v>
      </c>
      <c r="F3787" s="1" t="s">
        <v>15841</v>
      </c>
      <c r="G3787">
        <v>240</v>
      </c>
      <c r="H3787" t="s">
        <v>108</v>
      </c>
      <c r="I3787">
        <v>1176</v>
      </c>
      <c r="J3787">
        <v>338.53</v>
      </c>
      <c r="K3787">
        <f>Passenger_Data[[#This Row],[Price_USD]]*1</f>
        <v>338.53</v>
      </c>
      <c r="L3787">
        <v>61</v>
      </c>
      <c r="M3787" t="s">
        <v>30</v>
      </c>
      <c r="N3787" t="s">
        <v>31</v>
      </c>
      <c r="O3787" t="s">
        <v>33</v>
      </c>
      <c r="P3787" t="s">
        <v>83</v>
      </c>
      <c r="Q3787">
        <v>2</v>
      </c>
      <c r="R3787" t="s">
        <v>65</v>
      </c>
      <c r="S3787" t="s">
        <v>35</v>
      </c>
      <c r="T3787">
        <v>5.9</v>
      </c>
      <c r="U3787">
        <v>20</v>
      </c>
      <c r="V3787">
        <v>4</v>
      </c>
      <c r="W3787">
        <v>0</v>
      </c>
      <c r="X3787">
        <v>0</v>
      </c>
      <c r="Y3787" t="s">
        <v>36</v>
      </c>
    </row>
    <row r="3788" spans="1:25" x14ac:dyDescent="0.25">
      <c r="A3788" t="s">
        <v>5543</v>
      </c>
      <c r="B3788" t="s">
        <v>1448</v>
      </c>
      <c r="C3788" t="s">
        <v>82</v>
      </c>
      <c r="D3788" t="s">
        <v>59</v>
      </c>
      <c r="E3788" t="s">
        <v>64</v>
      </c>
      <c r="F3788" s="1" t="s">
        <v>15842</v>
      </c>
      <c r="G3788">
        <v>153</v>
      </c>
      <c r="H3788" t="s">
        <v>29</v>
      </c>
      <c r="I3788">
        <v>770</v>
      </c>
      <c r="J3788">
        <v>427.21</v>
      </c>
      <c r="K3788">
        <f>Passenger_Data[[#This Row],[Price_USD]]*1</f>
        <v>427.21</v>
      </c>
      <c r="L3788">
        <v>30</v>
      </c>
      <c r="M3788" t="s">
        <v>40</v>
      </c>
      <c r="N3788" t="s">
        <v>60</v>
      </c>
      <c r="O3788" t="s">
        <v>32</v>
      </c>
      <c r="P3788" t="s">
        <v>50</v>
      </c>
      <c r="Q3788">
        <v>0</v>
      </c>
      <c r="R3788" t="s">
        <v>51</v>
      </c>
      <c r="S3788" t="s">
        <v>68</v>
      </c>
      <c r="T3788">
        <v>8.4</v>
      </c>
      <c r="U3788">
        <v>20</v>
      </c>
      <c r="V3788">
        <v>47</v>
      </c>
      <c r="W3788">
        <v>0</v>
      </c>
      <c r="X3788">
        <v>0</v>
      </c>
      <c r="Y3788" t="s">
        <v>36</v>
      </c>
    </row>
    <row r="3789" spans="1:25" x14ac:dyDescent="0.25">
      <c r="A3789" t="s">
        <v>5544</v>
      </c>
      <c r="B3789" t="s">
        <v>2416</v>
      </c>
      <c r="C3789" t="s">
        <v>73</v>
      </c>
      <c r="D3789" t="s">
        <v>55</v>
      </c>
      <c r="E3789" t="s">
        <v>28</v>
      </c>
      <c r="F3789" s="1" t="s">
        <v>15843</v>
      </c>
      <c r="G3789">
        <v>36</v>
      </c>
      <c r="H3789" t="s">
        <v>29</v>
      </c>
      <c r="I3789">
        <v>830</v>
      </c>
      <c r="J3789">
        <v>339.66</v>
      </c>
      <c r="K3789">
        <f>Passenger_Data[[#This Row],[Price_USD]]*1</f>
        <v>339.66</v>
      </c>
      <c r="L3789">
        <v>77</v>
      </c>
      <c r="M3789" t="s">
        <v>40</v>
      </c>
      <c r="N3789" t="s">
        <v>60</v>
      </c>
      <c r="O3789" t="s">
        <v>42</v>
      </c>
      <c r="P3789" t="s">
        <v>33</v>
      </c>
      <c r="Q3789">
        <v>0</v>
      </c>
      <c r="R3789" t="s">
        <v>34</v>
      </c>
      <c r="S3789" t="s">
        <v>35</v>
      </c>
      <c r="T3789">
        <v>3.7</v>
      </c>
      <c r="U3789">
        <v>9</v>
      </c>
      <c r="V3789">
        <v>115</v>
      </c>
      <c r="W3789">
        <v>0</v>
      </c>
      <c r="X3789">
        <v>0</v>
      </c>
      <c r="Y3789" t="s">
        <v>36</v>
      </c>
    </row>
    <row r="3790" spans="1:25" x14ac:dyDescent="0.25">
      <c r="A3790" t="s">
        <v>5545</v>
      </c>
      <c r="B3790" t="s">
        <v>1284</v>
      </c>
      <c r="C3790" t="s">
        <v>26</v>
      </c>
      <c r="D3790" t="s">
        <v>59</v>
      </c>
      <c r="E3790" t="s">
        <v>27</v>
      </c>
      <c r="F3790" s="1" t="s">
        <v>15844</v>
      </c>
      <c r="G3790">
        <v>157</v>
      </c>
      <c r="H3790" t="s">
        <v>86</v>
      </c>
      <c r="I3790">
        <v>1093</v>
      </c>
      <c r="J3790">
        <v>664.46</v>
      </c>
      <c r="K3790">
        <f>Passenger_Data[[#This Row],[Price_USD]]*1</f>
        <v>664.46</v>
      </c>
      <c r="L3790">
        <v>37</v>
      </c>
      <c r="M3790" t="s">
        <v>40</v>
      </c>
      <c r="N3790" t="s">
        <v>31</v>
      </c>
      <c r="O3790" t="s">
        <v>56</v>
      </c>
      <c r="P3790" t="s">
        <v>50</v>
      </c>
      <c r="Q3790">
        <v>1</v>
      </c>
      <c r="R3790" t="s">
        <v>65</v>
      </c>
      <c r="S3790" t="s">
        <v>61</v>
      </c>
      <c r="T3790">
        <v>7.3</v>
      </c>
      <c r="U3790">
        <v>9</v>
      </c>
      <c r="V3790">
        <v>93</v>
      </c>
      <c r="W3790">
        <v>0</v>
      </c>
      <c r="X3790">
        <v>0</v>
      </c>
      <c r="Y3790" t="s">
        <v>36</v>
      </c>
    </row>
    <row r="3791" spans="1:25" x14ac:dyDescent="0.25">
      <c r="A3791" t="s">
        <v>5546</v>
      </c>
      <c r="B3791" t="s">
        <v>3928</v>
      </c>
      <c r="C3791" t="s">
        <v>26</v>
      </c>
      <c r="D3791" t="s">
        <v>27</v>
      </c>
      <c r="E3791" t="s">
        <v>49</v>
      </c>
      <c r="F3791" s="1" t="s">
        <v>15845</v>
      </c>
      <c r="G3791">
        <v>192</v>
      </c>
      <c r="H3791" t="s">
        <v>86</v>
      </c>
      <c r="I3791">
        <v>1181</v>
      </c>
      <c r="J3791">
        <v>221.29</v>
      </c>
      <c r="K3791">
        <f>Passenger_Data[[#This Row],[Price_USD]]*1</f>
        <v>221.29</v>
      </c>
      <c r="L3791">
        <v>44</v>
      </c>
      <c r="M3791" t="s">
        <v>40</v>
      </c>
      <c r="N3791" t="s">
        <v>31</v>
      </c>
      <c r="O3791" t="s">
        <v>32</v>
      </c>
      <c r="P3791" t="s">
        <v>50</v>
      </c>
      <c r="Q3791">
        <v>1</v>
      </c>
      <c r="R3791" t="s">
        <v>65</v>
      </c>
      <c r="S3791" t="s">
        <v>68</v>
      </c>
      <c r="T3791">
        <v>9.8000000000000007</v>
      </c>
      <c r="U3791">
        <v>2</v>
      </c>
      <c r="V3791">
        <v>35</v>
      </c>
      <c r="W3791">
        <v>0</v>
      </c>
      <c r="X3791">
        <v>0</v>
      </c>
      <c r="Y3791" t="s">
        <v>36</v>
      </c>
    </row>
    <row r="3792" spans="1:25" x14ac:dyDescent="0.25">
      <c r="A3792" t="s">
        <v>5547</v>
      </c>
      <c r="B3792" t="s">
        <v>353</v>
      </c>
      <c r="C3792" t="s">
        <v>73</v>
      </c>
      <c r="D3792" t="s">
        <v>27</v>
      </c>
      <c r="E3792" t="s">
        <v>39</v>
      </c>
      <c r="F3792" s="1" t="s">
        <v>15846</v>
      </c>
      <c r="G3792">
        <v>287</v>
      </c>
      <c r="H3792" t="s">
        <v>86</v>
      </c>
      <c r="I3792">
        <v>863</v>
      </c>
      <c r="J3792">
        <v>199.19</v>
      </c>
      <c r="K3792">
        <f>Passenger_Data[[#This Row],[Price_USD]]*1</f>
        <v>199.19</v>
      </c>
      <c r="L3792">
        <v>22</v>
      </c>
      <c r="M3792" t="s">
        <v>30</v>
      </c>
      <c r="N3792" t="s">
        <v>31</v>
      </c>
      <c r="O3792" t="s">
        <v>33</v>
      </c>
      <c r="P3792" t="s">
        <v>33</v>
      </c>
      <c r="Q3792">
        <v>0</v>
      </c>
      <c r="R3792" t="s">
        <v>65</v>
      </c>
      <c r="S3792" t="s">
        <v>68</v>
      </c>
      <c r="T3792">
        <v>3.9</v>
      </c>
      <c r="U3792">
        <v>1</v>
      </c>
      <c r="V3792">
        <v>1</v>
      </c>
      <c r="W3792">
        <v>0</v>
      </c>
      <c r="X3792">
        <v>0</v>
      </c>
      <c r="Y3792" t="s">
        <v>36</v>
      </c>
    </row>
    <row r="3793" spans="1:25" x14ac:dyDescent="0.25">
      <c r="A3793" t="s">
        <v>5548</v>
      </c>
      <c r="B3793" t="s">
        <v>2205</v>
      </c>
      <c r="C3793" t="s">
        <v>82</v>
      </c>
      <c r="D3793" t="s">
        <v>76</v>
      </c>
      <c r="E3793" t="s">
        <v>55</v>
      </c>
      <c r="F3793" s="1" t="s">
        <v>15847</v>
      </c>
      <c r="G3793">
        <v>117</v>
      </c>
      <c r="H3793" t="s">
        <v>29</v>
      </c>
      <c r="I3793">
        <v>1654</v>
      </c>
      <c r="J3793">
        <v>247.63</v>
      </c>
      <c r="K3793">
        <f>Passenger_Data[[#This Row],[Price_USD]]*1</f>
        <v>247.63</v>
      </c>
      <c r="L3793">
        <v>47</v>
      </c>
      <c r="M3793" t="s">
        <v>40</v>
      </c>
      <c r="N3793" t="s">
        <v>41</v>
      </c>
      <c r="O3793" t="s">
        <v>56</v>
      </c>
      <c r="P3793" t="s">
        <v>50</v>
      </c>
      <c r="Q3793">
        <v>2</v>
      </c>
      <c r="R3793" t="s">
        <v>65</v>
      </c>
      <c r="S3793" t="s">
        <v>35</v>
      </c>
      <c r="T3793">
        <v>5.6</v>
      </c>
      <c r="U3793">
        <v>3</v>
      </c>
      <c r="V3793">
        <v>48</v>
      </c>
      <c r="W3793">
        <v>0</v>
      </c>
      <c r="X3793">
        <v>0</v>
      </c>
      <c r="Y3793" t="s">
        <v>77</v>
      </c>
    </row>
    <row r="3794" spans="1:25" x14ac:dyDescent="0.25">
      <c r="A3794" t="s">
        <v>5549</v>
      </c>
      <c r="B3794" t="s">
        <v>199</v>
      </c>
      <c r="C3794" t="s">
        <v>82</v>
      </c>
      <c r="D3794" t="s">
        <v>59</v>
      </c>
      <c r="E3794" t="s">
        <v>27</v>
      </c>
      <c r="F3794" s="1" t="s">
        <v>15848</v>
      </c>
      <c r="G3794">
        <v>231</v>
      </c>
      <c r="H3794" t="s">
        <v>29</v>
      </c>
      <c r="I3794">
        <v>1126</v>
      </c>
      <c r="J3794">
        <v>571.76</v>
      </c>
      <c r="K3794">
        <f>Passenger_Data[[#This Row],[Price_USD]]*1</f>
        <v>571.76</v>
      </c>
      <c r="L3794">
        <v>18</v>
      </c>
      <c r="M3794" t="s">
        <v>30</v>
      </c>
      <c r="N3794" t="s">
        <v>31</v>
      </c>
      <c r="O3794" t="s">
        <v>33</v>
      </c>
      <c r="P3794" t="s">
        <v>50</v>
      </c>
      <c r="Q3794">
        <v>1</v>
      </c>
      <c r="R3794" t="s">
        <v>51</v>
      </c>
      <c r="S3794" t="s">
        <v>35</v>
      </c>
      <c r="T3794">
        <v>6.8</v>
      </c>
      <c r="U3794">
        <v>7</v>
      </c>
      <c r="V3794">
        <v>57</v>
      </c>
      <c r="W3794">
        <v>0</v>
      </c>
      <c r="X3794">
        <v>0</v>
      </c>
      <c r="Y3794" t="s">
        <v>77</v>
      </c>
    </row>
    <row r="3795" spans="1:25" x14ac:dyDescent="0.25">
      <c r="A3795" t="s">
        <v>5550</v>
      </c>
      <c r="B3795" t="s">
        <v>5551</v>
      </c>
      <c r="C3795" t="s">
        <v>54</v>
      </c>
      <c r="D3795" t="s">
        <v>28</v>
      </c>
      <c r="E3795" t="s">
        <v>55</v>
      </c>
      <c r="F3795" s="1" t="s">
        <v>15849</v>
      </c>
      <c r="G3795">
        <v>166</v>
      </c>
      <c r="H3795" t="s">
        <v>29</v>
      </c>
      <c r="I3795">
        <v>889</v>
      </c>
      <c r="J3795">
        <v>471.48</v>
      </c>
      <c r="K3795">
        <f>Passenger_Data[[#This Row],[Price_USD]]*1</f>
        <v>471.48</v>
      </c>
      <c r="L3795">
        <v>64</v>
      </c>
      <c r="M3795" t="s">
        <v>30</v>
      </c>
      <c r="N3795" t="s">
        <v>31</v>
      </c>
      <c r="O3795" t="s">
        <v>56</v>
      </c>
      <c r="P3795" t="s">
        <v>33</v>
      </c>
      <c r="Q3795">
        <v>0</v>
      </c>
      <c r="R3795" t="s">
        <v>34</v>
      </c>
      <c r="S3795" t="s">
        <v>44</v>
      </c>
      <c r="T3795">
        <v>9.1999999999999993</v>
      </c>
      <c r="U3795">
        <v>8</v>
      </c>
      <c r="V3795">
        <v>39</v>
      </c>
      <c r="W3795">
        <v>0</v>
      </c>
      <c r="X3795">
        <v>0</v>
      </c>
      <c r="Y3795" t="s">
        <v>36</v>
      </c>
    </row>
    <row r="3796" spans="1:25" x14ac:dyDescent="0.25">
      <c r="A3796" t="s">
        <v>5552</v>
      </c>
      <c r="B3796" t="s">
        <v>906</v>
      </c>
      <c r="C3796" t="s">
        <v>73</v>
      </c>
      <c r="D3796" t="s">
        <v>28</v>
      </c>
      <c r="E3796" t="s">
        <v>49</v>
      </c>
      <c r="F3796" s="1" t="s">
        <v>15850</v>
      </c>
      <c r="G3796">
        <v>65</v>
      </c>
      <c r="H3796" t="s">
        <v>29</v>
      </c>
      <c r="I3796">
        <v>931</v>
      </c>
      <c r="J3796">
        <v>374.81</v>
      </c>
      <c r="K3796">
        <f>Passenger_Data[[#This Row],[Price_USD]]*1</f>
        <v>374.81</v>
      </c>
      <c r="L3796">
        <v>47</v>
      </c>
      <c r="M3796" t="s">
        <v>30</v>
      </c>
      <c r="N3796" t="s">
        <v>41</v>
      </c>
      <c r="O3796" t="s">
        <v>56</v>
      </c>
      <c r="P3796" t="s">
        <v>83</v>
      </c>
      <c r="Q3796">
        <v>0</v>
      </c>
      <c r="R3796" t="s">
        <v>51</v>
      </c>
      <c r="S3796" t="s">
        <v>68</v>
      </c>
      <c r="T3796">
        <v>6.7</v>
      </c>
      <c r="U3796">
        <v>13</v>
      </c>
      <c r="V3796">
        <v>77</v>
      </c>
      <c r="W3796">
        <v>0</v>
      </c>
      <c r="X3796">
        <v>1</v>
      </c>
      <c r="Y3796" t="s">
        <v>45</v>
      </c>
    </row>
    <row r="3797" spans="1:25" x14ac:dyDescent="0.25">
      <c r="A3797" t="s">
        <v>5553</v>
      </c>
      <c r="B3797" t="s">
        <v>1630</v>
      </c>
      <c r="C3797" t="s">
        <v>54</v>
      </c>
      <c r="D3797" t="s">
        <v>76</v>
      </c>
      <c r="E3797" t="s">
        <v>28</v>
      </c>
      <c r="F3797" s="1" t="s">
        <v>15851</v>
      </c>
      <c r="G3797">
        <v>125</v>
      </c>
      <c r="H3797" t="s">
        <v>29</v>
      </c>
      <c r="I3797">
        <v>1001</v>
      </c>
      <c r="J3797">
        <v>522.23</v>
      </c>
      <c r="K3797">
        <f>Passenger_Data[[#This Row],[Price_USD]]*1</f>
        <v>522.23</v>
      </c>
      <c r="L3797">
        <v>60</v>
      </c>
      <c r="M3797" t="s">
        <v>40</v>
      </c>
      <c r="N3797" t="s">
        <v>31</v>
      </c>
      <c r="O3797" t="s">
        <v>42</v>
      </c>
      <c r="P3797" t="s">
        <v>50</v>
      </c>
      <c r="Q3797">
        <v>0</v>
      </c>
      <c r="R3797" t="s">
        <v>65</v>
      </c>
      <c r="S3797" t="s">
        <v>61</v>
      </c>
      <c r="T3797">
        <v>5.4</v>
      </c>
      <c r="U3797">
        <v>5</v>
      </c>
      <c r="V3797">
        <v>26</v>
      </c>
      <c r="W3797">
        <v>0</v>
      </c>
      <c r="X3797">
        <v>0</v>
      </c>
      <c r="Y3797" t="s">
        <v>77</v>
      </c>
    </row>
    <row r="3798" spans="1:25" x14ac:dyDescent="0.25">
      <c r="A3798" t="s">
        <v>5554</v>
      </c>
      <c r="B3798" t="s">
        <v>5555</v>
      </c>
      <c r="C3798" t="s">
        <v>48</v>
      </c>
      <c r="D3798" t="s">
        <v>28</v>
      </c>
      <c r="E3798" t="s">
        <v>55</v>
      </c>
      <c r="F3798" s="1" t="s">
        <v>15852</v>
      </c>
      <c r="G3798">
        <v>220</v>
      </c>
      <c r="H3798" t="s">
        <v>29</v>
      </c>
      <c r="I3798">
        <v>1074</v>
      </c>
      <c r="J3798">
        <v>352.65</v>
      </c>
      <c r="K3798">
        <f>Passenger_Data[[#This Row],[Price_USD]]*1</f>
        <v>352.65</v>
      </c>
      <c r="L3798">
        <v>26</v>
      </c>
      <c r="M3798" t="s">
        <v>40</v>
      </c>
      <c r="N3798" t="s">
        <v>31</v>
      </c>
      <c r="O3798" t="s">
        <v>56</v>
      </c>
      <c r="P3798" t="s">
        <v>50</v>
      </c>
      <c r="Q3798">
        <v>0</v>
      </c>
      <c r="R3798" t="s">
        <v>43</v>
      </c>
      <c r="S3798" t="s">
        <v>44</v>
      </c>
      <c r="T3798">
        <v>5.8</v>
      </c>
      <c r="U3798">
        <v>24</v>
      </c>
      <c r="V3798">
        <v>85</v>
      </c>
      <c r="W3798">
        <v>0</v>
      </c>
      <c r="X3798">
        <v>0</v>
      </c>
      <c r="Y3798" t="s">
        <v>45</v>
      </c>
    </row>
    <row r="3799" spans="1:25" x14ac:dyDescent="0.25">
      <c r="A3799" t="s">
        <v>5556</v>
      </c>
      <c r="B3799" t="s">
        <v>5251</v>
      </c>
      <c r="C3799" t="s">
        <v>26</v>
      </c>
      <c r="D3799" t="s">
        <v>76</v>
      </c>
      <c r="E3799" t="s">
        <v>59</v>
      </c>
      <c r="F3799" s="1" t="s">
        <v>15853</v>
      </c>
      <c r="G3799">
        <v>247</v>
      </c>
      <c r="H3799" t="s">
        <v>29</v>
      </c>
      <c r="I3799">
        <v>946</v>
      </c>
      <c r="J3799">
        <v>365.53</v>
      </c>
      <c r="K3799">
        <f>Passenger_Data[[#This Row],[Price_USD]]*1</f>
        <v>365.53</v>
      </c>
      <c r="L3799">
        <v>26</v>
      </c>
      <c r="M3799" t="s">
        <v>40</v>
      </c>
      <c r="N3799" t="s">
        <v>41</v>
      </c>
      <c r="O3799" t="s">
        <v>42</v>
      </c>
      <c r="P3799" t="s">
        <v>50</v>
      </c>
      <c r="Q3799">
        <v>1</v>
      </c>
      <c r="R3799" t="s">
        <v>34</v>
      </c>
      <c r="S3799" t="s">
        <v>68</v>
      </c>
      <c r="T3799">
        <v>7.4</v>
      </c>
      <c r="U3799">
        <v>15</v>
      </c>
      <c r="V3799">
        <v>40</v>
      </c>
      <c r="W3799">
        <v>0</v>
      </c>
      <c r="X3799">
        <v>0</v>
      </c>
      <c r="Y3799" t="s">
        <v>45</v>
      </c>
    </row>
    <row r="3800" spans="1:25" x14ac:dyDescent="0.25">
      <c r="A3800" t="s">
        <v>5557</v>
      </c>
      <c r="B3800" t="s">
        <v>2014</v>
      </c>
      <c r="C3800" t="s">
        <v>54</v>
      </c>
      <c r="D3800" t="s">
        <v>27</v>
      </c>
      <c r="E3800" t="s">
        <v>59</v>
      </c>
      <c r="F3800" s="1" t="s">
        <v>15854</v>
      </c>
      <c r="G3800">
        <v>227</v>
      </c>
      <c r="H3800" t="s">
        <v>29</v>
      </c>
      <c r="I3800">
        <v>666</v>
      </c>
      <c r="J3800">
        <v>274.3</v>
      </c>
      <c r="K3800">
        <f>Passenger_Data[[#This Row],[Price_USD]]*1</f>
        <v>274.3</v>
      </c>
      <c r="L3800">
        <v>61</v>
      </c>
      <c r="M3800" t="s">
        <v>30</v>
      </c>
      <c r="N3800" t="s">
        <v>60</v>
      </c>
      <c r="O3800" t="s">
        <v>32</v>
      </c>
      <c r="P3800" t="s">
        <v>264</v>
      </c>
      <c r="Q3800">
        <v>0</v>
      </c>
      <c r="R3800" t="s">
        <v>51</v>
      </c>
      <c r="S3800" t="s">
        <v>44</v>
      </c>
      <c r="T3800">
        <v>6.9</v>
      </c>
      <c r="U3800">
        <v>7</v>
      </c>
      <c r="V3800">
        <v>114</v>
      </c>
      <c r="W3800">
        <v>0</v>
      </c>
      <c r="X3800">
        <v>0</v>
      </c>
      <c r="Y3800" t="s">
        <v>77</v>
      </c>
    </row>
    <row r="3801" spans="1:25" x14ac:dyDescent="0.25">
      <c r="A3801" t="s">
        <v>5558</v>
      </c>
      <c r="B3801" t="s">
        <v>3974</v>
      </c>
      <c r="C3801" t="s">
        <v>73</v>
      </c>
      <c r="D3801" t="s">
        <v>39</v>
      </c>
      <c r="E3801" t="s">
        <v>39</v>
      </c>
      <c r="F3801" s="1" t="s">
        <v>15855</v>
      </c>
      <c r="G3801">
        <v>192</v>
      </c>
      <c r="H3801" t="s">
        <v>29</v>
      </c>
      <c r="I3801">
        <v>1195</v>
      </c>
      <c r="J3801">
        <v>352.19</v>
      </c>
      <c r="K3801">
        <f>Passenger_Data[[#This Row],[Price_USD]]*1</f>
        <v>352.19</v>
      </c>
      <c r="L3801">
        <v>25</v>
      </c>
      <c r="M3801" t="s">
        <v>40</v>
      </c>
      <c r="N3801" t="s">
        <v>31</v>
      </c>
      <c r="O3801" t="s">
        <v>56</v>
      </c>
      <c r="P3801" t="s">
        <v>50</v>
      </c>
      <c r="Q3801">
        <v>0</v>
      </c>
      <c r="R3801" t="s">
        <v>65</v>
      </c>
      <c r="S3801" t="s">
        <v>44</v>
      </c>
      <c r="T3801">
        <v>6.9</v>
      </c>
      <c r="U3801">
        <v>0</v>
      </c>
      <c r="V3801">
        <v>7</v>
      </c>
      <c r="W3801">
        <v>0</v>
      </c>
      <c r="X3801">
        <v>0</v>
      </c>
      <c r="Y3801" t="s">
        <v>45</v>
      </c>
    </row>
    <row r="3802" spans="1:25" x14ac:dyDescent="0.25">
      <c r="A3802" t="s">
        <v>5559</v>
      </c>
      <c r="B3802" t="s">
        <v>1442</v>
      </c>
      <c r="C3802" t="s">
        <v>26</v>
      </c>
      <c r="D3802" t="s">
        <v>28</v>
      </c>
      <c r="E3802" t="s">
        <v>76</v>
      </c>
      <c r="F3802" s="1" t="s">
        <v>15856</v>
      </c>
      <c r="G3802">
        <v>178</v>
      </c>
      <c r="H3802" t="s">
        <v>29</v>
      </c>
      <c r="I3802">
        <v>1568</v>
      </c>
      <c r="J3802">
        <v>307.77</v>
      </c>
      <c r="K3802">
        <f>Passenger_Data[[#This Row],[Price_USD]]*1</f>
        <v>307.77</v>
      </c>
      <c r="L3802">
        <v>66</v>
      </c>
      <c r="M3802" t="s">
        <v>30</v>
      </c>
      <c r="N3802" t="s">
        <v>41</v>
      </c>
      <c r="O3802" t="s">
        <v>42</v>
      </c>
      <c r="P3802" t="s">
        <v>50</v>
      </c>
      <c r="Q3802">
        <v>3</v>
      </c>
      <c r="R3802" t="s">
        <v>65</v>
      </c>
      <c r="S3802" t="s">
        <v>61</v>
      </c>
      <c r="T3802">
        <v>8.3000000000000007</v>
      </c>
      <c r="U3802">
        <v>3</v>
      </c>
      <c r="V3802">
        <v>28</v>
      </c>
      <c r="W3802">
        <v>0</v>
      </c>
      <c r="X3802">
        <v>0</v>
      </c>
      <c r="Y3802" t="s">
        <v>45</v>
      </c>
    </row>
    <row r="3803" spans="1:25" x14ac:dyDescent="0.25">
      <c r="A3803" t="s">
        <v>5560</v>
      </c>
      <c r="B3803" t="s">
        <v>5561</v>
      </c>
      <c r="C3803" t="s">
        <v>82</v>
      </c>
      <c r="D3803" t="s">
        <v>64</v>
      </c>
      <c r="E3803" t="s">
        <v>28</v>
      </c>
      <c r="F3803" s="1" t="s">
        <v>15857</v>
      </c>
      <c r="G3803">
        <v>313</v>
      </c>
      <c r="H3803" t="s">
        <v>29</v>
      </c>
      <c r="I3803">
        <v>1368</v>
      </c>
      <c r="J3803">
        <v>434.61</v>
      </c>
      <c r="K3803">
        <f>Passenger_Data[[#This Row],[Price_USD]]*1</f>
        <v>434.61</v>
      </c>
      <c r="L3803">
        <v>62</v>
      </c>
      <c r="M3803" t="s">
        <v>30</v>
      </c>
      <c r="N3803" t="s">
        <v>31</v>
      </c>
      <c r="O3803" t="s">
        <v>32</v>
      </c>
      <c r="P3803" t="s">
        <v>50</v>
      </c>
      <c r="Q3803">
        <v>0</v>
      </c>
      <c r="R3803" t="s">
        <v>65</v>
      </c>
      <c r="S3803" t="s">
        <v>35</v>
      </c>
      <c r="T3803">
        <v>9.8000000000000007</v>
      </c>
      <c r="U3803">
        <v>14</v>
      </c>
      <c r="V3803">
        <v>72</v>
      </c>
      <c r="W3803">
        <v>0</v>
      </c>
      <c r="X3803">
        <v>0</v>
      </c>
      <c r="Y3803" t="s">
        <v>36</v>
      </c>
    </row>
    <row r="3804" spans="1:25" x14ac:dyDescent="0.25">
      <c r="A3804" t="s">
        <v>5562</v>
      </c>
      <c r="B3804" t="s">
        <v>2463</v>
      </c>
      <c r="C3804" t="s">
        <v>82</v>
      </c>
      <c r="D3804" t="s">
        <v>59</v>
      </c>
      <c r="E3804" t="s">
        <v>49</v>
      </c>
      <c r="F3804" s="1" t="s">
        <v>15858</v>
      </c>
      <c r="G3804">
        <v>246</v>
      </c>
      <c r="H3804" t="s">
        <v>108</v>
      </c>
      <c r="I3804">
        <v>1528</v>
      </c>
      <c r="J3804">
        <v>230.81</v>
      </c>
      <c r="K3804">
        <f>Passenger_Data[[#This Row],[Price_USD]]*1</f>
        <v>230.81</v>
      </c>
      <c r="L3804">
        <v>56</v>
      </c>
      <c r="M3804" t="s">
        <v>40</v>
      </c>
      <c r="N3804" t="s">
        <v>31</v>
      </c>
      <c r="O3804" t="s">
        <v>32</v>
      </c>
      <c r="P3804" t="s">
        <v>50</v>
      </c>
      <c r="Q3804">
        <v>0</v>
      </c>
      <c r="R3804" t="s">
        <v>65</v>
      </c>
      <c r="S3804" t="s">
        <v>68</v>
      </c>
      <c r="T3804">
        <v>6.7</v>
      </c>
      <c r="U3804">
        <v>13</v>
      </c>
      <c r="V3804">
        <v>82</v>
      </c>
      <c r="W3804">
        <v>0</v>
      </c>
      <c r="X3804">
        <v>1</v>
      </c>
      <c r="Y3804" t="s">
        <v>36</v>
      </c>
    </row>
    <row r="3805" spans="1:25" x14ac:dyDescent="0.25">
      <c r="A3805" t="s">
        <v>5563</v>
      </c>
      <c r="B3805" t="s">
        <v>237</v>
      </c>
      <c r="C3805" t="s">
        <v>54</v>
      </c>
      <c r="D3805" t="s">
        <v>59</v>
      </c>
      <c r="E3805" t="s">
        <v>49</v>
      </c>
      <c r="F3805" s="1" t="s">
        <v>15859</v>
      </c>
      <c r="G3805">
        <v>287</v>
      </c>
      <c r="H3805" t="s">
        <v>108</v>
      </c>
      <c r="I3805">
        <v>1053</v>
      </c>
      <c r="J3805">
        <v>373.97</v>
      </c>
      <c r="K3805">
        <f>Passenger_Data[[#This Row],[Price_USD]]*1</f>
        <v>373.97</v>
      </c>
      <c r="L3805">
        <v>40</v>
      </c>
      <c r="M3805" t="s">
        <v>30</v>
      </c>
      <c r="N3805" t="s">
        <v>60</v>
      </c>
      <c r="O3805" t="s">
        <v>32</v>
      </c>
      <c r="P3805" t="s">
        <v>83</v>
      </c>
      <c r="Q3805">
        <v>1</v>
      </c>
      <c r="R3805" t="s">
        <v>51</v>
      </c>
      <c r="S3805" t="s">
        <v>68</v>
      </c>
      <c r="T3805">
        <v>5.9</v>
      </c>
      <c r="U3805">
        <v>33</v>
      </c>
      <c r="V3805">
        <v>102</v>
      </c>
      <c r="W3805">
        <v>0</v>
      </c>
      <c r="X3805">
        <v>0</v>
      </c>
      <c r="Y3805" t="s">
        <v>36</v>
      </c>
    </row>
    <row r="3806" spans="1:25" x14ac:dyDescent="0.25">
      <c r="A3806" t="s">
        <v>5564</v>
      </c>
      <c r="B3806" t="s">
        <v>1854</v>
      </c>
      <c r="C3806" t="s">
        <v>73</v>
      </c>
      <c r="D3806" t="s">
        <v>76</v>
      </c>
      <c r="E3806" t="s">
        <v>27</v>
      </c>
      <c r="F3806" s="1" t="s">
        <v>15860</v>
      </c>
      <c r="G3806">
        <v>148</v>
      </c>
      <c r="H3806" t="s">
        <v>29</v>
      </c>
      <c r="I3806">
        <v>1597</v>
      </c>
      <c r="J3806">
        <v>361.48</v>
      </c>
      <c r="K3806">
        <f>Passenger_Data[[#This Row],[Price_USD]]*1</f>
        <v>361.48</v>
      </c>
      <c r="L3806">
        <v>28</v>
      </c>
      <c r="M3806" t="s">
        <v>30</v>
      </c>
      <c r="N3806" t="s">
        <v>31</v>
      </c>
      <c r="O3806" t="s">
        <v>32</v>
      </c>
      <c r="P3806" t="s">
        <v>50</v>
      </c>
      <c r="Q3806">
        <v>1</v>
      </c>
      <c r="R3806" t="s">
        <v>43</v>
      </c>
      <c r="S3806" t="s">
        <v>35</v>
      </c>
      <c r="T3806">
        <v>8.1</v>
      </c>
      <c r="U3806">
        <v>0</v>
      </c>
      <c r="V3806">
        <v>83</v>
      </c>
      <c r="W3806">
        <v>0</v>
      </c>
      <c r="X3806">
        <v>0</v>
      </c>
      <c r="Y3806" t="s">
        <v>77</v>
      </c>
    </row>
    <row r="3807" spans="1:25" x14ac:dyDescent="0.25">
      <c r="A3807" t="s">
        <v>5565</v>
      </c>
      <c r="B3807" t="s">
        <v>3443</v>
      </c>
      <c r="C3807" t="s">
        <v>82</v>
      </c>
      <c r="D3807" t="s">
        <v>39</v>
      </c>
      <c r="E3807" t="s">
        <v>28</v>
      </c>
      <c r="F3807" s="1" t="s">
        <v>15861</v>
      </c>
      <c r="G3807">
        <v>140</v>
      </c>
      <c r="H3807" t="s">
        <v>29</v>
      </c>
      <c r="I3807">
        <v>1220</v>
      </c>
      <c r="J3807">
        <v>367.91</v>
      </c>
      <c r="K3807">
        <f>Passenger_Data[[#This Row],[Price_USD]]*1</f>
        <v>367.91</v>
      </c>
      <c r="L3807">
        <v>31</v>
      </c>
      <c r="M3807" t="s">
        <v>30</v>
      </c>
      <c r="N3807" t="s">
        <v>41</v>
      </c>
      <c r="O3807" t="s">
        <v>33</v>
      </c>
      <c r="P3807" t="s">
        <v>50</v>
      </c>
      <c r="Q3807">
        <v>0</v>
      </c>
      <c r="R3807" t="s">
        <v>65</v>
      </c>
      <c r="S3807" t="s">
        <v>44</v>
      </c>
      <c r="T3807">
        <v>6.9</v>
      </c>
      <c r="U3807">
        <v>36</v>
      </c>
      <c r="V3807">
        <v>25</v>
      </c>
      <c r="W3807">
        <v>0</v>
      </c>
      <c r="X3807">
        <v>1</v>
      </c>
      <c r="Y3807" t="s">
        <v>45</v>
      </c>
    </row>
    <row r="3808" spans="1:25" x14ac:dyDescent="0.25">
      <c r="A3808" t="s">
        <v>5566</v>
      </c>
      <c r="B3808" t="s">
        <v>1011</v>
      </c>
      <c r="C3808" t="s">
        <v>73</v>
      </c>
      <c r="D3808" t="s">
        <v>39</v>
      </c>
      <c r="E3808" t="s">
        <v>55</v>
      </c>
      <c r="F3808" s="1" t="s">
        <v>15862</v>
      </c>
      <c r="G3808">
        <v>227</v>
      </c>
      <c r="H3808" t="s">
        <v>29</v>
      </c>
      <c r="I3808">
        <v>1794</v>
      </c>
      <c r="J3808">
        <v>173.97</v>
      </c>
      <c r="K3808">
        <f>Passenger_Data[[#This Row],[Price_USD]]*1</f>
        <v>173.97</v>
      </c>
      <c r="L3808">
        <v>25</v>
      </c>
      <c r="M3808" t="s">
        <v>40</v>
      </c>
      <c r="N3808" t="s">
        <v>60</v>
      </c>
      <c r="O3808" t="s">
        <v>32</v>
      </c>
      <c r="P3808" t="s">
        <v>264</v>
      </c>
      <c r="Q3808">
        <v>0</v>
      </c>
      <c r="R3808" t="s">
        <v>43</v>
      </c>
      <c r="S3808" t="s">
        <v>68</v>
      </c>
      <c r="T3808">
        <v>9.1999999999999993</v>
      </c>
      <c r="U3808">
        <v>31</v>
      </c>
      <c r="V3808">
        <v>99</v>
      </c>
      <c r="W3808">
        <v>0</v>
      </c>
      <c r="X3808">
        <v>0</v>
      </c>
      <c r="Y3808" t="s">
        <v>77</v>
      </c>
    </row>
    <row r="3809" spans="1:25" x14ac:dyDescent="0.25">
      <c r="A3809" t="s">
        <v>5567</v>
      </c>
      <c r="B3809" t="s">
        <v>297</v>
      </c>
      <c r="C3809" t="s">
        <v>82</v>
      </c>
      <c r="D3809" t="s">
        <v>64</v>
      </c>
      <c r="E3809" t="s">
        <v>64</v>
      </c>
      <c r="F3809" s="1" t="s">
        <v>15863</v>
      </c>
      <c r="G3809">
        <v>128</v>
      </c>
      <c r="H3809" t="s">
        <v>29</v>
      </c>
      <c r="I3809">
        <v>1386</v>
      </c>
      <c r="J3809">
        <v>274.86</v>
      </c>
      <c r="K3809">
        <f>Passenger_Data[[#This Row],[Price_USD]]*1</f>
        <v>274.86</v>
      </c>
      <c r="L3809">
        <v>60</v>
      </c>
      <c r="M3809" t="s">
        <v>30</v>
      </c>
      <c r="N3809" t="s">
        <v>31</v>
      </c>
      <c r="O3809" t="s">
        <v>56</v>
      </c>
      <c r="P3809" t="s">
        <v>33</v>
      </c>
      <c r="Q3809">
        <v>0</v>
      </c>
      <c r="R3809" t="s">
        <v>51</v>
      </c>
      <c r="S3809" t="s">
        <v>44</v>
      </c>
      <c r="T3809">
        <v>5</v>
      </c>
      <c r="U3809">
        <v>6</v>
      </c>
      <c r="V3809">
        <v>79</v>
      </c>
      <c r="W3809">
        <v>0</v>
      </c>
      <c r="X3809">
        <v>0</v>
      </c>
      <c r="Y3809" t="s">
        <v>36</v>
      </c>
    </row>
    <row r="3810" spans="1:25" x14ac:dyDescent="0.25">
      <c r="A3810" t="s">
        <v>5568</v>
      </c>
      <c r="B3810" t="s">
        <v>431</v>
      </c>
      <c r="C3810" t="s">
        <v>73</v>
      </c>
      <c r="D3810" t="s">
        <v>28</v>
      </c>
      <c r="E3810" t="s">
        <v>39</v>
      </c>
      <c r="F3810" s="1" t="s">
        <v>15864</v>
      </c>
      <c r="G3810">
        <v>265</v>
      </c>
      <c r="H3810" t="s">
        <v>29</v>
      </c>
      <c r="I3810">
        <v>382</v>
      </c>
      <c r="J3810">
        <v>616.89</v>
      </c>
      <c r="K3810">
        <f>Passenger_Data[[#This Row],[Price_USD]]*1</f>
        <v>616.89</v>
      </c>
      <c r="L3810">
        <v>23</v>
      </c>
      <c r="M3810" t="s">
        <v>40</v>
      </c>
      <c r="N3810" t="s">
        <v>41</v>
      </c>
      <c r="O3810" t="s">
        <v>32</v>
      </c>
      <c r="P3810" t="s">
        <v>33</v>
      </c>
      <c r="Q3810">
        <v>2</v>
      </c>
      <c r="R3810" t="s">
        <v>65</v>
      </c>
      <c r="S3810" t="s">
        <v>68</v>
      </c>
      <c r="T3810">
        <v>5.5</v>
      </c>
      <c r="U3810">
        <v>0</v>
      </c>
      <c r="V3810">
        <v>76</v>
      </c>
      <c r="W3810">
        <v>0</v>
      </c>
      <c r="X3810">
        <v>1</v>
      </c>
      <c r="Y3810" t="s">
        <v>45</v>
      </c>
    </row>
    <row r="3811" spans="1:25" x14ac:dyDescent="0.25">
      <c r="A3811" t="s">
        <v>5569</v>
      </c>
      <c r="B3811" t="s">
        <v>4932</v>
      </c>
      <c r="C3811" t="s">
        <v>73</v>
      </c>
      <c r="D3811" t="s">
        <v>59</v>
      </c>
      <c r="E3811" t="s">
        <v>64</v>
      </c>
      <c r="F3811" s="1" t="s">
        <v>15865</v>
      </c>
      <c r="G3811">
        <v>288</v>
      </c>
      <c r="H3811" t="s">
        <v>29</v>
      </c>
      <c r="I3811">
        <v>948</v>
      </c>
      <c r="J3811">
        <v>338.1</v>
      </c>
      <c r="K3811">
        <f>Passenger_Data[[#This Row],[Price_USD]]*1</f>
        <v>338.1</v>
      </c>
      <c r="L3811">
        <v>52</v>
      </c>
      <c r="M3811" t="s">
        <v>40</v>
      </c>
      <c r="N3811" t="s">
        <v>31</v>
      </c>
      <c r="O3811" t="s">
        <v>33</v>
      </c>
      <c r="P3811" t="s">
        <v>50</v>
      </c>
      <c r="Q3811">
        <v>2</v>
      </c>
      <c r="R3811" t="s">
        <v>51</v>
      </c>
      <c r="S3811" t="s">
        <v>68</v>
      </c>
      <c r="T3811">
        <v>6.9</v>
      </c>
      <c r="U3811">
        <v>9</v>
      </c>
      <c r="V3811">
        <v>15</v>
      </c>
      <c r="W3811">
        <v>0</v>
      </c>
      <c r="X3811">
        <v>0</v>
      </c>
      <c r="Y3811" t="s">
        <v>77</v>
      </c>
    </row>
    <row r="3812" spans="1:25" x14ac:dyDescent="0.25">
      <c r="A3812" t="s">
        <v>5570</v>
      </c>
      <c r="B3812" t="s">
        <v>1720</v>
      </c>
      <c r="C3812" t="s">
        <v>82</v>
      </c>
      <c r="D3812" t="s">
        <v>27</v>
      </c>
      <c r="E3812" t="s">
        <v>27</v>
      </c>
      <c r="F3812" s="1" t="s">
        <v>15866</v>
      </c>
      <c r="G3812">
        <v>122</v>
      </c>
      <c r="H3812" t="s">
        <v>29</v>
      </c>
      <c r="I3812">
        <v>803</v>
      </c>
      <c r="J3812">
        <v>251.7</v>
      </c>
      <c r="K3812">
        <f>Passenger_Data[[#This Row],[Price_USD]]*1</f>
        <v>251.7</v>
      </c>
      <c r="L3812">
        <v>34</v>
      </c>
      <c r="M3812" t="s">
        <v>30</v>
      </c>
      <c r="N3812" t="s">
        <v>60</v>
      </c>
      <c r="O3812" t="s">
        <v>42</v>
      </c>
      <c r="P3812" t="s">
        <v>50</v>
      </c>
      <c r="Q3812">
        <v>2</v>
      </c>
      <c r="R3812" t="s">
        <v>65</v>
      </c>
      <c r="S3812" t="s">
        <v>68</v>
      </c>
      <c r="T3812">
        <v>8.6999999999999993</v>
      </c>
      <c r="U3812">
        <v>7</v>
      </c>
      <c r="V3812">
        <v>32</v>
      </c>
      <c r="W3812">
        <v>0</v>
      </c>
      <c r="X3812">
        <v>0</v>
      </c>
      <c r="Y3812" t="s">
        <v>36</v>
      </c>
    </row>
    <row r="3813" spans="1:25" x14ac:dyDescent="0.25">
      <c r="A3813" t="s">
        <v>5571</v>
      </c>
      <c r="B3813" t="s">
        <v>1700</v>
      </c>
      <c r="C3813" t="s">
        <v>73</v>
      </c>
      <c r="D3813" t="s">
        <v>59</v>
      </c>
      <c r="E3813" t="s">
        <v>39</v>
      </c>
      <c r="F3813" s="1" t="s">
        <v>15867</v>
      </c>
      <c r="G3813">
        <v>257</v>
      </c>
      <c r="H3813" t="s">
        <v>86</v>
      </c>
      <c r="I3813">
        <v>887</v>
      </c>
      <c r="J3813">
        <v>249.02</v>
      </c>
      <c r="K3813">
        <f>Passenger_Data[[#This Row],[Price_USD]]*1</f>
        <v>249.02</v>
      </c>
      <c r="L3813">
        <v>44</v>
      </c>
      <c r="M3813" t="s">
        <v>40</v>
      </c>
      <c r="N3813" t="s">
        <v>41</v>
      </c>
      <c r="O3813" t="s">
        <v>32</v>
      </c>
      <c r="P3813" t="s">
        <v>50</v>
      </c>
      <c r="Q3813">
        <v>0</v>
      </c>
      <c r="R3813" t="s">
        <v>43</v>
      </c>
      <c r="S3813" t="s">
        <v>61</v>
      </c>
      <c r="T3813">
        <v>7.6</v>
      </c>
      <c r="U3813">
        <v>3</v>
      </c>
      <c r="V3813">
        <v>28</v>
      </c>
      <c r="W3813">
        <v>0</v>
      </c>
      <c r="X3813">
        <v>0</v>
      </c>
      <c r="Y3813" t="s">
        <v>45</v>
      </c>
    </row>
    <row r="3814" spans="1:25" x14ac:dyDescent="0.25">
      <c r="A3814" t="s">
        <v>5572</v>
      </c>
      <c r="B3814" t="s">
        <v>221</v>
      </c>
      <c r="C3814" t="s">
        <v>54</v>
      </c>
      <c r="D3814" t="s">
        <v>49</v>
      </c>
      <c r="E3814" t="s">
        <v>59</v>
      </c>
      <c r="F3814" s="1" t="s">
        <v>15868</v>
      </c>
      <c r="G3814">
        <v>169</v>
      </c>
      <c r="H3814" t="s">
        <v>29</v>
      </c>
      <c r="I3814">
        <v>1079</v>
      </c>
      <c r="J3814">
        <v>359.94</v>
      </c>
      <c r="K3814">
        <f>Passenger_Data[[#This Row],[Price_USD]]*1</f>
        <v>359.94</v>
      </c>
      <c r="L3814">
        <v>18</v>
      </c>
      <c r="M3814" t="s">
        <v>40</v>
      </c>
      <c r="N3814" t="s">
        <v>31</v>
      </c>
      <c r="O3814" t="s">
        <v>42</v>
      </c>
      <c r="P3814" t="s">
        <v>83</v>
      </c>
      <c r="Q3814">
        <v>0</v>
      </c>
      <c r="R3814" t="s">
        <v>34</v>
      </c>
      <c r="S3814" t="s">
        <v>61</v>
      </c>
      <c r="T3814">
        <v>8.4</v>
      </c>
      <c r="U3814">
        <v>12</v>
      </c>
      <c r="V3814">
        <v>13</v>
      </c>
      <c r="W3814">
        <v>0</v>
      </c>
      <c r="X3814">
        <v>1</v>
      </c>
      <c r="Y3814" t="s">
        <v>77</v>
      </c>
    </row>
    <row r="3815" spans="1:25" x14ac:dyDescent="0.25">
      <c r="A3815" t="s">
        <v>5573</v>
      </c>
      <c r="B3815" t="s">
        <v>3547</v>
      </c>
      <c r="C3815" t="s">
        <v>54</v>
      </c>
      <c r="D3815" t="s">
        <v>76</v>
      </c>
      <c r="E3815" t="s">
        <v>59</v>
      </c>
      <c r="F3815" s="1" t="s">
        <v>15869</v>
      </c>
      <c r="G3815">
        <v>97</v>
      </c>
      <c r="H3815" t="s">
        <v>29</v>
      </c>
      <c r="I3815">
        <v>1280</v>
      </c>
      <c r="J3815">
        <v>128.5</v>
      </c>
      <c r="K3815">
        <f>Passenger_Data[[#This Row],[Price_USD]]*1</f>
        <v>128.5</v>
      </c>
      <c r="L3815">
        <v>43</v>
      </c>
      <c r="M3815" t="s">
        <v>30</v>
      </c>
      <c r="N3815" t="s">
        <v>41</v>
      </c>
      <c r="O3815" t="s">
        <v>33</v>
      </c>
      <c r="P3815" t="s">
        <v>50</v>
      </c>
      <c r="Q3815">
        <v>1</v>
      </c>
      <c r="R3815" t="s">
        <v>65</v>
      </c>
      <c r="S3815" t="s">
        <v>35</v>
      </c>
      <c r="T3815">
        <v>9.6999999999999993</v>
      </c>
      <c r="U3815">
        <v>0</v>
      </c>
      <c r="V3815">
        <v>48</v>
      </c>
      <c r="W3815">
        <v>1</v>
      </c>
      <c r="X3815">
        <v>1</v>
      </c>
      <c r="Y3815" t="s">
        <v>45</v>
      </c>
    </row>
    <row r="3816" spans="1:25" x14ac:dyDescent="0.25">
      <c r="A3816" t="s">
        <v>5574</v>
      </c>
      <c r="B3816" t="s">
        <v>5575</v>
      </c>
      <c r="C3816" t="s">
        <v>73</v>
      </c>
      <c r="D3816" t="s">
        <v>76</v>
      </c>
      <c r="E3816" t="s">
        <v>39</v>
      </c>
      <c r="F3816" s="1" t="s">
        <v>15870</v>
      </c>
      <c r="G3816">
        <v>193</v>
      </c>
      <c r="H3816" t="s">
        <v>29</v>
      </c>
      <c r="I3816">
        <v>961</v>
      </c>
      <c r="J3816">
        <v>320.18</v>
      </c>
      <c r="K3816">
        <f>Passenger_Data[[#This Row],[Price_USD]]*1</f>
        <v>320.18</v>
      </c>
      <c r="L3816">
        <v>68</v>
      </c>
      <c r="M3816" t="s">
        <v>40</v>
      </c>
      <c r="N3816" t="s">
        <v>31</v>
      </c>
      <c r="O3816" t="s">
        <v>33</v>
      </c>
      <c r="P3816" t="s">
        <v>50</v>
      </c>
      <c r="Q3816">
        <v>3</v>
      </c>
      <c r="R3816" t="s">
        <v>65</v>
      </c>
      <c r="S3816" t="s">
        <v>61</v>
      </c>
      <c r="T3816">
        <v>4.5999999999999996</v>
      </c>
      <c r="U3816">
        <v>6</v>
      </c>
      <c r="V3816">
        <v>113</v>
      </c>
      <c r="W3816">
        <v>0</v>
      </c>
      <c r="X3816">
        <v>0</v>
      </c>
      <c r="Y3816" t="s">
        <v>36</v>
      </c>
    </row>
    <row r="3817" spans="1:25" x14ac:dyDescent="0.25">
      <c r="A3817" t="s">
        <v>5576</v>
      </c>
      <c r="B3817" t="s">
        <v>5577</v>
      </c>
      <c r="C3817" t="s">
        <v>73</v>
      </c>
      <c r="D3817" t="s">
        <v>27</v>
      </c>
      <c r="E3817" t="s">
        <v>39</v>
      </c>
      <c r="F3817" s="1" t="s">
        <v>15871</v>
      </c>
      <c r="G3817">
        <v>166</v>
      </c>
      <c r="H3817" t="s">
        <v>29</v>
      </c>
      <c r="I3817">
        <v>973</v>
      </c>
      <c r="J3817">
        <v>489.86</v>
      </c>
      <c r="K3817">
        <f>Passenger_Data[[#This Row],[Price_USD]]*1</f>
        <v>489.86</v>
      </c>
      <c r="L3817">
        <v>60</v>
      </c>
      <c r="M3817" t="s">
        <v>30</v>
      </c>
      <c r="N3817" t="s">
        <v>41</v>
      </c>
      <c r="O3817" t="s">
        <v>42</v>
      </c>
      <c r="P3817" t="s">
        <v>50</v>
      </c>
      <c r="Q3817">
        <v>0</v>
      </c>
      <c r="R3817" t="s">
        <v>65</v>
      </c>
      <c r="S3817" t="s">
        <v>68</v>
      </c>
      <c r="T3817">
        <v>5.3</v>
      </c>
      <c r="U3817">
        <v>18</v>
      </c>
      <c r="V3817">
        <v>104</v>
      </c>
      <c r="W3817">
        <v>0</v>
      </c>
      <c r="X3817">
        <v>0</v>
      </c>
      <c r="Y3817" t="s">
        <v>77</v>
      </c>
    </row>
    <row r="3818" spans="1:25" x14ac:dyDescent="0.25">
      <c r="A3818" t="s">
        <v>5578</v>
      </c>
      <c r="B3818" t="s">
        <v>681</v>
      </c>
      <c r="C3818" t="s">
        <v>82</v>
      </c>
      <c r="D3818" t="s">
        <v>55</v>
      </c>
      <c r="E3818" t="s">
        <v>28</v>
      </c>
      <c r="F3818" s="1" t="s">
        <v>15872</v>
      </c>
      <c r="G3818">
        <v>138</v>
      </c>
      <c r="H3818" t="s">
        <v>29</v>
      </c>
      <c r="I3818">
        <v>1402</v>
      </c>
      <c r="J3818">
        <v>257.02</v>
      </c>
      <c r="K3818">
        <f>Passenger_Data[[#This Row],[Price_USD]]*1</f>
        <v>257.02</v>
      </c>
      <c r="L3818">
        <v>21</v>
      </c>
      <c r="M3818" t="s">
        <v>40</v>
      </c>
      <c r="N3818" t="s">
        <v>60</v>
      </c>
      <c r="O3818" t="s">
        <v>42</v>
      </c>
      <c r="P3818" t="s">
        <v>50</v>
      </c>
      <c r="Q3818">
        <v>1</v>
      </c>
      <c r="R3818" t="s">
        <v>65</v>
      </c>
      <c r="S3818" t="s">
        <v>35</v>
      </c>
      <c r="T3818">
        <v>7.8</v>
      </c>
      <c r="U3818">
        <v>12</v>
      </c>
      <c r="V3818">
        <v>58</v>
      </c>
      <c r="W3818">
        <v>0</v>
      </c>
      <c r="X3818">
        <v>0</v>
      </c>
      <c r="Y3818" t="s">
        <v>45</v>
      </c>
    </row>
    <row r="3819" spans="1:25" x14ac:dyDescent="0.25">
      <c r="A3819" t="s">
        <v>5579</v>
      </c>
      <c r="B3819" t="s">
        <v>142</v>
      </c>
      <c r="C3819" t="s">
        <v>26</v>
      </c>
      <c r="D3819" t="s">
        <v>55</v>
      </c>
      <c r="E3819" t="s">
        <v>64</v>
      </c>
      <c r="F3819" s="1" t="s">
        <v>15873</v>
      </c>
      <c r="G3819">
        <v>142</v>
      </c>
      <c r="H3819" t="s">
        <v>29</v>
      </c>
      <c r="I3819">
        <v>1103</v>
      </c>
      <c r="J3819">
        <v>413.66</v>
      </c>
      <c r="K3819">
        <f>Passenger_Data[[#This Row],[Price_USD]]*1</f>
        <v>413.66</v>
      </c>
      <c r="L3819">
        <v>67</v>
      </c>
      <c r="M3819" t="s">
        <v>30</v>
      </c>
      <c r="N3819" t="s">
        <v>60</v>
      </c>
      <c r="O3819" t="s">
        <v>32</v>
      </c>
      <c r="P3819" t="s">
        <v>50</v>
      </c>
      <c r="Q3819">
        <v>3</v>
      </c>
      <c r="R3819" t="s">
        <v>43</v>
      </c>
      <c r="S3819" t="s">
        <v>68</v>
      </c>
      <c r="T3819">
        <v>7.2</v>
      </c>
      <c r="U3819">
        <v>48</v>
      </c>
      <c r="V3819">
        <v>12</v>
      </c>
      <c r="W3819">
        <v>0</v>
      </c>
      <c r="X3819">
        <v>1</v>
      </c>
      <c r="Y3819" t="s">
        <v>77</v>
      </c>
    </row>
    <row r="3820" spans="1:25" x14ac:dyDescent="0.25">
      <c r="A3820" t="s">
        <v>5580</v>
      </c>
      <c r="B3820" t="s">
        <v>1448</v>
      </c>
      <c r="C3820" t="s">
        <v>26</v>
      </c>
      <c r="D3820" t="s">
        <v>64</v>
      </c>
      <c r="E3820" t="s">
        <v>64</v>
      </c>
      <c r="F3820" s="1" t="s">
        <v>15874</v>
      </c>
      <c r="G3820">
        <v>131</v>
      </c>
      <c r="H3820" t="s">
        <v>86</v>
      </c>
      <c r="I3820">
        <v>1056</v>
      </c>
      <c r="J3820">
        <v>266.20999999999998</v>
      </c>
      <c r="K3820">
        <f>Passenger_Data[[#This Row],[Price_USD]]*1</f>
        <v>266.20999999999998</v>
      </c>
      <c r="L3820">
        <v>67</v>
      </c>
      <c r="M3820" t="s">
        <v>30</v>
      </c>
      <c r="N3820" t="s">
        <v>60</v>
      </c>
      <c r="O3820" t="s">
        <v>42</v>
      </c>
      <c r="P3820" t="s">
        <v>83</v>
      </c>
      <c r="Q3820">
        <v>2</v>
      </c>
      <c r="R3820" t="s">
        <v>65</v>
      </c>
      <c r="S3820" t="s">
        <v>35</v>
      </c>
      <c r="T3820">
        <v>6.9</v>
      </c>
      <c r="U3820">
        <v>10</v>
      </c>
      <c r="V3820">
        <v>33</v>
      </c>
      <c r="W3820">
        <v>0</v>
      </c>
      <c r="X3820">
        <v>0</v>
      </c>
      <c r="Y3820" t="s">
        <v>77</v>
      </c>
    </row>
    <row r="3821" spans="1:25" x14ac:dyDescent="0.25">
      <c r="A3821" t="s">
        <v>5581</v>
      </c>
      <c r="B3821" t="s">
        <v>5582</v>
      </c>
      <c r="C3821" t="s">
        <v>54</v>
      </c>
      <c r="D3821" t="s">
        <v>27</v>
      </c>
      <c r="E3821" t="s">
        <v>59</v>
      </c>
      <c r="F3821" s="1" t="s">
        <v>15875</v>
      </c>
      <c r="G3821">
        <v>192</v>
      </c>
      <c r="H3821" t="s">
        <v>29</v>
      </c>
      <c r="I3821">
        <v>1071</v>
      </c>
      <c r="J3821">
        <v>190.69</v>
      </c>
      <c r="K3821">
        <f>Passenger_Data[[#This Row],[Price_USD]]*1</f>
        <v>190.69</v>
      </c>
      <c r="L3821">
        <v>24</v>
      </c>
      <c r="M3821" t="s">
        <v>30</v>
      </c>
      <c r="N3821" t="s">
        <v>41</v>
      </c>
      <c r="O3821" t="s">
        <v>56</v>
      </c>
      <c r="P3821" t="s">
        <v>50</v>
      </c>
      <c r="Q3821">
        <v>1</v>
      </c>
      <c r="R3821" t="s">
        <v>34</v>
      </c>
      <c r="S3821" t="s">
        <v>44</v>
      </c>
      <c r="T3821">
        <v>4.3</v>
      </c>
      <c r="U3821">
        <v>52</v>
      </c>
      <c r="V3821">
        <v>94</v>
      </c>
      <c r="W3821">
        <v>0</v>
      </c>
      <c r="X3821">
        <v>0</v>
      </c>
      <c r="Y3821" t="s">
        <v>77</v>
      </c>
    </row>
    <row r="3822" spans="1:25" x14ac:dyDescent="0.25">
      <c r="A3822" t="s">
        <v>5583</v>
      </c>
      <c r="B3822" t="s">
        <v>3390</v>
      </c>
      <c r="C3822" t="s">
        <v>73</v>
      </c>
      <c r="D3822" t="s">
        <v>28</v>
      </c>
      <c r="E3822" t="s">
        <v>27</v>
      </c>
      <c r="F3822" s="1" t="s">
        <v>15876</v>
      </c>
      <c r="G3822">
        <v>198</v>
      </c>
      <c r="H3822" t="s">
        <v>29</v>
      </c>
      <c r="I3822">
        <v>1372</v>
      </c>
      <c r="J3822">
        <v>383.77</v>
      </c>
      <c r="K3822">
        <f>Passenger_Data[[#This Row],[Price_USD]]*1</f>
        <v>383.77</v>
      </c>
      <c r="L3822">
        <v>70</v>
      </c>
      <c r="M3822" t="s">
        <v>30</v>
      </c>
      <c r="N3822" t="s">
        <v>31</v>
      </c>
      <c r="O3822" t="s">
        <v>33</v>
      </c>
      <c r="P3822" t="s">
        <v>50</v>
      </c>
      <c r="Q3822">
        <v>0</v>
      </c>
      <c r="R3822" t="s">
        <v>65</v>
      </c>
      <c r="S3822" t="s">
        <v>61</v>
      </c>
      <c r="T3822">
        <v>4.8</v>
      </c>
      <c r="U3822">
        <v>3</v>
      </c>
      <c r="V3822">
        <v>116</v>
      </c>
      <c r="W3822">
        <v>0</v>
      </c>
      <c r="X3822">
        <v>0</v>
      </c>
      <c r="Y3822" t="s">
        <v>45</v>
      </c>
    </row>
    <row r="3823" spans="1:25" x14ac:dyDescent="0.25">
      <c r="A3823" t="s">
        <v>5584</v>
      </c>
      <c r="B3823" t="s">
        <v>650</v>
      </c>
      <c r="C3823" t="s">
        <v>54</v>
      </c>
      <c r="D3823" t="s">
        <v>76</v>
      </c>
      <c r="E3823" t="s">
        <v>76</v>
      </c>
      <c r="F3823" s="1" t="s">
        <v>15877</v>
      </c>
      <c r="G3823">
        <v>181</v>
      </c>
      <c r="H3823" t="s">
        <v>29</v>
      </c>
      <c r="I3823">
        <v>836</v>
      </c>
      <c r="J3823">
        <v>420.96</v>
      </c>
      <c r="K3823">
        <f>Passenger_Data[[#This Row],[Price_USD]]*1</f>
        <v>420.96</v>
      </c>
      <c r="L3823">
        <v>71</v>
      </c>
      <c r="M3823" t="s">
        <v>40</v>
      </c>
      <c r="N3823" t="s">
        <v>31</v>
      </c>
      <c r="O3823" t="s">
        <v>32</v>
      </c>
      <c r="P3823" t="s">
        <v>50</v>
      </c>
      <c r="Q3823">
        <v>1</v>
      </c>
      <c r="R3823" t="s">
        <v>65</v>
      </c>
      <c r="S3823" t="s">
        <v>35</v>
      </c>
      <c r="T3823">
        <v>7.3</v>
      </c>
      <c r="U3823">
        <v>4</v>
      </c>
      <c r="V3823">
        <v>22</v>
      </c>
      <c r="W3823">
        <v>0</v>
      </c>
      <c r="X3823">
        <v>0</v>
      </c>
      <c r="Y3823" t="s">
        <v>77</v>
      </c>
    </row>
    <row r="3824" spans="1:25" x14ac:dyDescent="0.25">
      <c r="A3824" t="s">
        <v>5585</v>
      </c>
      <c r="B3824" t="s">
        <v>3928</v>
      </c>
      <c r="C3824" t="s">
        <v>54</v>
      </c>
      <c r="D3824" t="s">
        <v>27</v>
      </c>
      <c r="E3824" t="s">
        <v>59</v>
      </c>
      <c r="F3824" s="1" t="s">
        <v>15878</v>
      </c>
      <c r="G3824">
        <v>123</v>
      </c>
      <c r="H3824" t="s">
        <v>29</v>
      </c>
      <c r="I3824">
        <v>1369</v>
      </c>
      <c r="J3824">
        <v>267.20999999999998</v>
      </c>
      <c r="K3824">
        <f>Passenger_Data[[#This Row],[Price_USD]]*1</f>
        <v>267.20999999999998</v>
      </c>
      <c r="L3824">
        <v>48</v>
      </c>
      <c r="M3824" t="s">
        <v>30</v>
      </c>
      <c r="N3824" t="s">
        <v>60</v>
      </c>
      <c r="O3824" t="s">
        <v>56</v>
      </c>
      <c r="P3824" t="s">
        <v>50</v>
      </c>
      <c r="Q3824">
        <v>1</v>
      </c>
      <c r="R3824" t="s">
        <v>34</v>
      </c>
      <c r="S3824" t="s">
        <v>68</v>
      </c>
      <c r="T3824">
        <v>5.3</v>
      </c>
      <c r="U3824">
        <v>1</v>
      </c>
      <c r="V3824">
        <v>117</v>
      </c>
      <c r="W3824">
        <v>0</v>
      </c>
      <c r="X3824">
        <v>0</v>
      </c>
      <c r="Y3824" t="s">
        <v>77</v>
      </c>
    </row>
    <row r="3825" spans="1:25" x14ac:dyDescent="0.25">
      <c r="A3825" t="s">
        <v>5586</v>
      </c>
      <c r="B3825" t="s">
        <v>3293</v>
      </c>
      <c r="C3825" t="s">
        <v>48</v>
      </c>
      <c r="D3825" t="s">
        <v>64</v>
      </c>
      <c r="E3825" t="s">
        <v>64</v>
      </c>
      <c r="F3825" s="1" t="s">
        <v>15879</v>
      </c>
      <c r="G3825">
        <v>153</v>
      </c>
      <c r="H3825" t="s">
        <v>29</v>
      </c>
      <c r="I3825">
        <v>1221</v>
      </c>
      <c r="J3825">
        <v>365.41</v>
      </c>
      <c r="K3825">
        <f>Passenger_Data[[#This Row],[Price_USD]]*1</f>
        <v>365.41</v>
      </c>
      <c r="L3825">
        <v>41</v>
      </c>
      <c r="M3825" t="s">
        <v>30</v>
      </c>
      <c r="N3825" t="s">
        <v>31</v>
      </c>
      <c r="O3825" t="s">
        <v>56</v>
      </c>
      <c r="P3825" t="s">
        <v>50</v>
      </c>
      <c r="Q3825">
        <v>1</v>
      </c>
      <c r="R3825" t="s">
        <v>65</v>
      </c>
      <c r="S3825" t="s">
        <v>61</v>
      </c>
      <c r="T3825">
        <v>4.7</v>
      </c>
      <c r="U3825">
        <v>6</v>
      </c>
      <c r="V3825">
        <v>19</v>
      </c>
      <c r="W3825">
        <v>0</v>
      </c>
      <c r="X3825">
        <v>1</v>
      </c>
      <c r="Y3825" t="s">
        <v>45</v>
      </c>
    </row>
    <row r="3826" spans="1:25" x14ac:dyDescent="0.25">
      <c r="A3826" t="s">
        <v>5587</v>
      </c>
      <c r="B3826" t="s">
        <v>5588</v>
      </c>
      <c r="C3826" t="s">
        <v>73</v>
      </c>
      <c r="D3826" t="s">
        <v>55</v>
      </c>
      <c r="E3826" t="s">
        <v>64</v>
      </c>
      <c r="F3826" s="1" t="s">
        <v>15880</v>
      </c>
      <c r="G3826">
        <v>268</v>
      </c>
      <c r="H3826" t="s">
        <v>29</v>
      </c>
      <c r="I3826">
        <v>1023</v>
      </c>
      <c r="J3826">
        <v>559.67999999999995</v>
      </c>
      <c r="K3826">
        <f>Passenger_Data[[#This Row],[Price_USD]]*1</f>
        <v>559.67999999999995</v>
      </c>
      <c r="L3826">
        <v>36</v>
      </c>
      <c r="M3826" t="s">
        <v>40</v>
      </c>
      <c r="N3826" t="s">
        <v>31</v>
      </c>
      <c r="O3826" t="s">
        <v>42</v>
      </c>
      <c r="P3826" t="s">
        <v>83</v>
      </c>
      <c r="Q3826">
        <v>1</v>
      </c>
      <c r="R3826" t="s">
        <v>34</v>
      </c>
      <c r="S3826" t="s">
        <v>35</v>
      </c>
      <c r="T3826">
        <v>6.2</v>
      </c>
      <c r="U3826">
        <v>1</v>
      </c>
      <c r="V3826">
        <v>110</v>
      </c>
      <c r="W3826">
        <v>0</v>
      </c>
      <c r="X3826">
        <v>0</v>
      </c>
      <c r="Y3826" t="s">
        <v>77</v>
      </c>
    </row>
    <row r="3827" spans="1:25" x14ac:dyDescent="0.25">
      <c r="A3827" t="s">
        <v>5589</v>
      </c>
      <c r="B3827" t="s">
        <v>3373</v>
      </c>
      <c r="C3827" t="s">
        <v>48</v>
      </c>
      <c r="D3827" t="s">
        <v>64</v>
      </c>
      <c r="E3827" t="s">
        <v>59</v>
      </c>
      <c r="F3827" s="1" t="s">
        <v>15881</v>
      </c>
      <c r="G3827">
        <v>288</v>
      </c>
      <c r="H3827" t="s">
        <v>29</v>
      </c>
      <c r="I3827">
        <v>1907</v>
      </c>
      <c r="J3827">
        <v>439.81</v>
      </c>
      <c r="K3827">
        <f>Passenger_Data[[#This Row],[Price_USD]]*1</f>
        <v>439.81</v>
      </c>
      <c r="L3827">
        <v>52</v>
      </c>
      <c r="M3827" t="s">
        <v>40</v>
      </c>
      <c r="N3827" t="s">
        <v>41</v>
      </c>
      <c r="O3827" t="s">
        <v>32</v>
      </c>
      <c r="P3827" t="s">
        <v>83</v>
      </c>
      <c r="Q3827">
        <v>0</v>
      </c>
      <c r="R3827" t="s">
        <v>65</v>
      </c>
      <c r="S3827" t="s">
        <v>61</v>
      </c>
      <c r="T3827">
        <v>7.8</v>
      </c>
      <c r="U3827">
        <v>1</v>
      </c>
      <c r="V3827">
        <v>115</v>
      </c>
      <c r="W3827">
        <v>0</v>
      </c>
      <c r="X3827">
        <v>0</v>
      </c>
      <c r="Y3827" t="s">
        <v>45</v>
      </c>
    </row>
    <row r="3828" spans="1:25" x14ac:dyDescent="0.25">
      <c r="A3828" t="s">
        <v>5590</v>
      </c>
      <c r="B3828" t="s">
        <v>3596</v>
      </c>
      <c r="C3828" t="s">
        <v>54</v>
      </c>
      <c r="D3828" t="s">
        <v>49</v>
      </c>
      <c r="E3828" t="s">
        <v>59</v>
      </c>
      <c r="F3828" s="1" t="s">
        <v>15882</v>
      </c>
      <c r="G3828">
        <v>196</v>
      </c>
      <c r="H3828" t="s">
        <v>108</v>
      </c>
      <c r="I3828">
        <v>1198</v>
      </c>
      <c r="J3828">
        <v>358.81</v>
      </c>
      <c r="K3828">
        <f>Passenger_Data[[#This Row],[Price_USD]]*1</f>
        <v>358.81</v>
      </c>
      <c r="L3828">
        <v>74</v>
      </c>
      <c r="M3828" t="s">
        <v>40</v>
      </c>
      <c r="N3828" t="s">
        <v>31</v>
      </c>
      <c r="O3828" t="s">
        <v>56</v>
      </c>
      <c r="P3828" t="s">
        <v>50</v>
      </c>
      <c r="Q3828">
        <v>1</v>
      </c>
      <c r="R3828" t="s">
        <v>65</v>
      </c>
      <c r="S3828" t="s">
        <v>35</v>
      </c>
      <c r="T3828">
        <v>8.3000000000000007</v>
      </c>
      <c r="U3828">
        <v>17</v>
      </c>
      <c r="V3828">
        <v>70</v>
      </c>
      <c r="W3828">
        <v>0</v>
      </c>
      <c r="X3828">
        <v>0</v>
      </c>
      <c r="Y3828" t="s">
        <v>36</v>
      </c>
    </row>
    <row r="3829" spans="1:25" x14ac:dyDescent="0.25">
      <c r="A3829" t="s">
        <v>5591</v>
      </c>
      <c r="B3829" t="s">
        <v>5458</v>
      </c>
      <c r="C3829" t="s">
        <v>82</v>
      </c>
      <c r="D3829" t="s">
        <v>27</v>
      </c>
      <c r="E3829" t="s">
        <v>28</v>
      </c>
      <c r="F3829" s="1" t="s">
        <v>15883</v>
      </c>
      <c r="G3829">
        <v>342</v>
      </c>
      <c r="H3829" t="s">
        <v>29</v>
      </c>
      <c r="I3829">
        <v>748</v>
      </c>
      <c r="J3829">
        <v>279.73</v>
      </c>
      <c r="K3829">
        <f>Passenger_Data[[#This Row],[Price_USD]]*1</f>
        <v>279.73</v>
      </c>
      <c r="L3829">
        <v>64</v>
      </c>
      <c r="M3829" t="s">
        <v>40</v>
      </c>
      <c r="N3829" t="s">
        <v>41</v>
      </c>
      <c r="O3829" t="s">
        <v>42</v>
      </c>
      <c r="P3829" t="s">
        <v>33</v>
      </c>
      <c r="Q3829">
        <v>2</v>
      </c>
      <c r="R3829" t="s">
        <v>65</v>
      </c>
      <c r="S3829" t="s">
        <v>68</v>
      </c>
      <c r="T3829">
        <v>5</v>
      </c>
      <c r="U3829">
        <v>14</v>
      </c>
      <c r="V3829">
        <v>69</v>
      </c>
      <c r="W3829">
        <v>0</v>
      </c>
      <c r="X3829">
        <v>0</v>
      </c>
      <c r="Y3829" t="s">
        <v>45</v>
      </c>
    </row>
    <row r="3830" spans="1:25" x14ac:dyDescent="0.25">
      <c r="A3830" t="s">
        <v>5592</v>
      </c>
      <c r="B3830" t="s">
        <v>609</v>
      </c>
      <c r="C3830" t="s">
        <v>48</v>
      </c>
      <c r="D3830" t="s">
        <v>76</v>
      </c>
      <c r="E3830" t="s">
        <v>64</v>
      </c>
      <c r="F3830" s="1" t="s">
        <v>15884</v>
      </c>
      <c r="G3830">
        <v>281</v>
      </c>
      <c r="H3830" t="s">
        <v>29</v>
      </c>
      <c r="I3830">
        <v>673</v>
      </c>
      <c r="J3830">
        <v>463.95</v>
      </c>
      <c r="K3830">
        <f>Passenger_Data[[#This Row],[Price_USD]]*1</f>
        <v>463.95</v>
      </c>
      <c r="L3830">
        <v>27</v>
      </c>
      <c r="M3830" t="s">
        <v>30</v>
      </c>
      <c r="N3830" t="s">
        <v>60</v>
      </c>
      <c r="O3830" t="s">
        <v>33</v>
      </c>
      <c r="P3830" t="s">
        <v>50</v>
      </c>
      <c r="Q3830">
        <v>0</v>
      </c>
      <c r="R3830" t="s">
        <v>65</v>
      </c>
      <c r="S3830" t="s">
        <v>44</v>
      </c>
      <c r="T3830">
        <v>7.1</v>
      </c>
      <c r="U3830">
        <v>12</v>
      </c>
      <c r="V3830">
        <v>111</v>
      </c>
      <c r="W3830">
        <v>0</v>
      </c>
      <c r="X3830">
        <v>0</v>
      </c>
      <c r="Y3830" t="s">
        <v>77</v>
      </c>
    </row>
    <row r="3831" spans="1:25" x14ac:dyDescent="0.25">
      <c r="A3831" t="s">
        <v>5593</v>
      </c>
      <c r="B3831" t="s">
        <v>5287</v>
      </c>
      <c r="C3831" t="s">
        <v>54</v>
      </c>
      <c r="D3831" t="s">
        <v>27</v>
      </c>
      <c r="E3831" t="s">
        <v>39</v>
      </c>
      <c r="F3831" s="1" t="s">
        <v>15885</v>
      </c>
      <c r="G3831">
        <v>184</v>
      </c>
      <c r="H3831" t="s">
        <v>86</v>
      </c>
      <c r="I3831">
        <v>989</v>
      </c>
      <c r="J3831">
        <v>484.36</v>
      </c>
      <c r="K3831">
        <f>Passenger_Data[[#This Row],[Price_USD]]*1</f>
        <v>484.36</v>
      </c>
      <c r="L3831">
        <v>68</v>
      </c>
      <c r="M3831" t="s">
        <v>40</v>
      </c>
      <c r="N3831" t="s">
        <v>60</v>
      </c>
      <c r="O3831" t="s">
        <v>42</v>
      </c>
      <c r="P3831" t="s">
        <v>83</v>
      </c>
      <c r="Q3831">
        <v>1</v>
      </c>
      <c r="R3831" t="s">
        <v>51</v>
      </c>
      <c r="S3831" t="s">
        <v>68</v>
      </c>
      <c r="T3831">
        <v>8.4</v>
      </c>
      <c r="U3831">
        <v>1</v>
      </c>
      <c r="V3831">
        <v>84</v>
      </c>
      <c r="W3831">
        <v>0</v>
      </c>
      <c r="X3831">
        <v>1</v>
      </c>
      <c r="Y3831" t="s">
        <v>36</v>
      </c>
    </row>
    <row r="3832" spans="1:25" x14ac:dyDescent="0.25">
      <c r="A3832" t="s">
        <v>5594</v>
      </c>
      <c r="B3832" t="s">
        <v>4177</v>
      </c>
      <c r="C3832" t="s">
        <v>82</v>
      </c>
      <c r="D3832" t="s">
        <v>49</v>
      </c>
      <c r="E3832" t="s">
        <v>28</v>
      </c>
      <c r="F3832" s="1" t="s">
        <v>15886</v>
      </c>
      <c r="G3832">
        <v>162</v>
      </c>
      <c r="H3832" t="s">
        <v>86</v>
      </c>
      <c r="I3832">
        <v>1638</v>
      </c>
      <c r="J3832">
        <v>530.66999999999996</v>
      </c>
      <c r="K3832">
        <f>Passenger_Data[[#This Row],[Price_USD]]*1</f>
        <v>530.66999999999996</v>
      </c>
      <c r="L3832">
        <v>59</v>
      </c>
      <c r="M3832" t="s">
        <v>40</v>
      </c>
      <c r="N3832" t="s">
        <v>41</v>
      </c>
      <c r="O3832" t="s">
        <v>42</v>
      </c>
      <c r="P3832" t="s">
        <v>33</v>
      </c>
      <c r="Q3832">
        <v>0</v>
      </c>
      <c r="R3832" t="s">
        <v>65</v>
      </c>
      <c r="S3832" t="s">
        <v>68</v>
      </c>
      <c r="T3832">
        <v>7.2</v>
      </c>
      <c r="U3832">
        <v>17</v>
      </c>
      <c r="V3832">
        <v>51</v>
      </c>
      <c r="W3832">
        <v>0</v>
      </c>
      <c r="X3832">
        <v>0</v>
      </c>
      <c r="Y3832" t="s">
        <v>77</v>
      </c>
    </row>
    <row r="3833" spans="1:25" x14ac:dyDescent="0.25">
      <c r="A3833" t="s">
        <v>5595</v>
      </c>
      <c r="B3833" t="s">
        <v>1286</v>
      </c>
      <c r="C3833" t="s">
        <v>82</v>
      </c>
      <c r="D3833" t="s">
        <v>28</v>
      </c>
      <c r="E3833" t="s">
        <v>55</v>
      </c>
      <c r="F3833" s="1" t="s">
        <v>15887</v>
      </c>
      <c r="G3833">
        <v>253</v>
      </c>
      <c r="H3833" t="s">
        <v>86</v>
      </c>
      <c r="I3833">
        <v>1077</v>
      </c>
      <c r="J3833">
        <v>213.25</v>
      </c>
      <c r="K3833">
        <f>Passenger_Data[[#This Row],[Price_USD]]*1</f>
        <v>213.25</v>
      </c>
      <c r="L3833">
        <v>76</v>
      </c>
      <c r="M3833" t="s">
        <v>40</v>
      </c>
      <c r="N3833" t="s">
        <v>41</v>
      </c>
      <c r="O3833" t="s">
        <v>33</v>
      </c>
      <c r="P3833" t="s">
        <v>83</v>
      </c>
      <c r="Q3833">
        <v>0</v>
      </c>
      <c r="R3833" t="s">
        <v>65</v>
      </c>
      <c r="S3833" t="s">
        <v>35</v>
      </c>
      <c r="T3833">
        <v>7.5</v>
      </c>
      <c r="U3833">
        <v>16</v>
      </c>
      <c r="V3833">
        <v>30</v>
      </c>
      <c r="W3833">
        <v>1</v>
      </c>
      <c r="X3833">
        <v>0</v>
      </c>
      <c r="Y3833" t="s">
        <v>45</v>
      </c>
    </row>
    <row r="3834" spans="1:25" x14ac:dyDescent="0.25">
      <c r="A3834" t="s">
        <v>5596</v>
      </c>
      <c r="B3834" t="s">
        <v>4012</v>
      </c>
      <c r="C3834" t="s">
        <v>82</v>
      </c>
      <c r="D3834" t="s">
        <v>64</v>
      </c>
      <c r="E3834" t="s">
        <v>49</v>
      </c>
      <c r="F3834" s="1" t="s">
        <v>15888</v>
      </c>
      <c r="G3834">
        <v>179</v>
      </c>
      <c r="H3834" t="s">
        <v>108</v>
      </c>
      <c r="I3834">
        <v>1285</v>
      </c>
      <c r="J3834">
        <v>253.43</v>
      </c>
      <c r="K3834">
        <f>Passenger_Data[[#This Row],[Price_USD]]*1</f>
        <v>253.43</v>
      </c>
      <c r="L3834">
        <v>77</v>
      </c>
      <c r="M3834" t="s">
        <v>30</v>
      </c>
      <c r="N3834" t="s">
        <v>41</v>
      </c>
      <c r="O3834" t="s">
        <v>42</v>
      </c>
      <c r="P3834" t="s">
        <v>33</v>
      </c>
      <c r="Q3834">
        <v>0</v>
      </c>
      <c r="R3834" t="s">
        <v>65</v>
      </c>
      <c r="S3834" t="s">
        <v>44</v>
      </c>
      <c r="T3834">
        <v>4.7</v>
      </c>
      <c r="U3834">
        <v>6</v>
      </c>
      <c r="V3834">
        <v>34</v>
      </c>
      <c r="W3834">
        <v>0</v>
      </c>
      <c r="X3834">
        <v>0</v>
      </c>
      <c r="Y3834" t="s">
        <v>36</v>
      </c>
    </row>
    <row r="3835" spans="1:25" x14ac:dyDescent="0.25">
      <c r="A3835" t="s">
        <v>5597</v>
      </c>
      <c r="B3835" t="s">
        <v>4146</v>
      </c>
      <c r="C3835" t="s">
        <v>73</v>
      </c>
      <c r="D3835" t="s">
        <v>55</v>
      </c>
      <c r="E3835" t="s">
        <v>64</v>
      </c>
      <c r="F3835" s="1" t="s">
        <v>15889</v>
      </c>
      <c r="G3835">
        <v>137</v>
      </c>
      <c r="H3835" t="s">
        <v>86</v>
      </c>
      <c r="I3835">
        <v>961</v>
      </c>
      <c r="J3835">
        <v>384.98</v>
      </c>
      <c r="K3835">
        <f>Passenger_Data[[#This Row],[Price_USD]]*1</f>
        <v>384.98</v>
      </c>
      <c r="L3835">
        <v>75</v>
      </c>
      <c r="M3835" t="s">
        <v>30</v>
      </c>
      <c r="N3835" t="s">
        <v>31</v>
      </c>
      <c r="O3835" t="s">
        <v>33</v>
      </c>
      <c r="P3835" t="s">
        <v>50</v>
      </c>
      <c r="Q3835">
        <v>0</v>
      </c>
      <c r="R3835" t="s">
        <v>65</v>
      </c>
      <c r="S3835" t="s">
        <v>68</v>
      </c>
      <c r="T3835">
        <v>6.8</v>
      </c>
      <c r="U3835">
        <v>6</v>
      </c>
      <c r="V3835">
        <v>116</v>
      </c>
      <c r="W3835">
        <v>0</v>
      </c>
      <c r="X3835">
        <v>0</v>
      </c>
      <c r="Y3835" t="s">
        <v>36</v>
      </c>
    </row>
    <row r="3836" spans="1:25" x14ac:dyDescent="0.25">
      <c r="A3836" t="s">
        <v>5598</v>
      </c>
      <c r="B3836" t="s">
        <v>904</v>
      </c>
      <c r="C3836" t="s">
        <v>48</v>
      </c>
      <c r="D3836" t="s">
        <v>49</v>
      </c>
      <c r="E3836" t="s">
        <v>28</v>
      </c>
      <c r="F3836" s="1" t="s">
        <v>15890</v>
      </c>
      <c r="G3836">
        <v>289</v>
      </c>
      <c r="H3836" t="s">
        <v>29</v>
      </c>
      <c r="I3836">
        <v>1402</v>
      </c>
      <c r="J3836">
        <v>500.58</v>
      </c>
      <c r="K3836">
        <f>Passenger_Data[[#This Row],[Price_USD]]*1</f>
        <v>500.58</v>
      </c>
      <c r="L3836">
        <v>64</v>
      </c>
      <c r="M3836" t="s">
        <v>30</v>
      </c>
      <c r="N3836" t="s">
        <v>31</v>
      </c>
      <c r="O3836" t="s">
        <v>33</v>
      </c>
      <c r="P3836" t="s">
        <v>50</v>
      </c>
      <c r="Q3836">
        <v>0</v>
      </c>
      <c r="R3836" t="s">
        <v>51</v>
      </c>
      <c r="S3836" t="s">
        <v>35</v>
      </c>
      <c r="T3836">
        <v>8.1999999999999993</v>
      </c>
      <c r="U3836">
        <v>9</v>
      </c>
      <c r="V3836">
        <v>95</v>
      </c>
      <c r="W3836">
        <v>0</v>
      </c>
      <c r="X3836">
        <v>0</v>
      </c>
      <c r="Y3836" t="s">
        <v>77</v>
      </c>
    </row>
    <row r="3837" spans="1:25" x14ac:dyDescent="0.25">
      <c r="A3837" t="s">
        <v>5599</v>
      </c>
      <c r="B3837" t="s">
        <v>116</v>
      </c>
      <c r="C3837" t="s">
        <v>54</v>
      </c>
      <c r="D3837" t="s">
        <v>49</v>
      </c>
      <c r="E3837" t="s">
        <v>27</v>
      </c>
      <c r="F3837" s="1" t="s">
        <v>15891</v>
      </c>
      <c r="G3837">
        <v>201</v>
      </c>
      <c r="H3837" t="s">
        <v>29</v>
      </c>
      <c r="I3837">
        <v>1052</v>
      </c>
      <c r="J3837">
        <v>401.36</v>
      </c>
      <c r="K3837">
        <f>Passenger_Data[[#This Row],[Price_USD]]*1</f>
        <v>401.36</v>
      </c>
      <c r="L3837">
        <v>51</v>
      </c>
      <c r="M3837" t="s">
        <v>40</v>
      </c>
      <c r="N3837" t="s">
        <v>31</v>
      </c>
      <c r="O3837" t="s">
        <v>56</v>
      </c>
      <c r="P3837" t="s">
        <v>83</v>
      </c>
      <c r="Q3837">
        <v>1</v>
      </c>
      <c r="R3837" t="s">
        <v>65</v>
      </c>
      <c r="S3837" t="s">
        <v>35</v>
      </c>
      <c r="T3837">
        <v>6</v>
      </c>
      <c r="U3837">
        <v>12</v>
      </c>
      <c r="V3837">
        <v>54</v>
      </c>
      <c r="W3837">
        <v>0</v>
      </c>
      <c r="X3837">
        <v>1</v>
      </c>
      <c r="Y3837" t="s">
        <v>77</v>
      </c>
    </row>
    <row r="3838" spans="1:25" x14ac:dyDescent="0.25">
      <c r="A3838" t="s">
        <v>5600</v>
      </c>
      <c r="B3838" t="s">
        <v>3837</v>
      </c>
      <c r="C3838" t="s">
        <v>82</v>
      </c>
      <c r="D3838" t="s">
        <v>55</v>
      </c>
      <c r="E3838" t="s">
        <v>55</v>
      </c>
      <c r="F3838" s="1" t="s">
        <v>15892</v>
      </c>
      <c r="G3838">
        <v>252</v>
      </c>
      <c r="H3838" t="s">
        <v>29</v>
      </c>
      <c r="I3838">
        <v>1423</v>
      </c>
      <c r="J3838">
        <v>393.79</v>
      </c>
      <c r="K3838">
        <f>Passenger_Data[[#This Row],[Price_USD]]*1</f>
        <v>393.79</v>
      </c>
      <c r="L3838">
        <v>42</v>
      </c>
      <c r="M3838" t="s">
        <v>40</v>
      </c>
      <c r="N3838" t="s">
        <v>31</v>
      </c>
      <c r="O3838" t="s">
        <v>33</v>
      </c>
      <c r="P3838" t="s">
        <v>50</v>
      </c>
      <c r="Q3838">
        <v>0</v>
      </c>
      <c r="R3838" t="s">
        <v>51</v>
      </c>
      <c r="S3838" t="s">
        <v>44</v>
      </c>
      <c r="T3838">
        <v>9.3000000000000007</v>
      </c>
      <c r="U3838">
        <v>11</v>
      </c>
      <c r="V3838">
        <v>36</v>
      </c>
      <c r="W3838">
        <v>0</v>
      </c>
      <c r="X3838">
        <v>1</v>
      </c>
      <c r="Y3838" t="s">
        <v>36</v>
      </c>
    </row>
    <row r="3839" spans="1:25" x14ac:dyDescent="0.25">
      <c r="A3839" t="s">
        <v>5601</v>
      </c>
      <c r="B3839" t="s">
        <v>126</v>
      </c>
      <c r="C3839" t="s">
        <v>54</v>
      </c>
      <c r="D3839" t="s">
        <v>55</v>
      </c>
      <c r="E3839" t="s">
        <v>27</v>
      </c>
      <c r="F3839" s="1" t="s">
        <v>15893</v>
      </c>
      <c r="G3839">
        <v>176</v>
      </c>
      <c r="H3839" t="s">
        <v>29</v>
      </c>
      <c r="I3839">
        <v>975</v>
      </c>
      <c r="J3839">
        <v>248.71</v>
      </c>
      <c r="K3839">
        <f>Passenger_Data[[#This Row],[Price_USD]]*1</f>
        <v>248.71</v>
      </c>
      <c r="L3839">
        <v>72</v>
      </c>
      <c r="M3839" t="s">
        <v>40</v>
      </c>
      <c r="N3839" t="s">
        <v>31</v>
      </c>
      <c r="O3839" t="s">
        <v>42</v>
      </c>
      <c r="P3839" t="s">
        <v>83</v>
      </c>
      <c r="Q3839">
        <v>1</v>
      </c>
      <c r="R3839" t="s">
        <v>51</v>
      </c>
      <c r="S3839" t="s">
        <v>61</v>
      </c>
      <c r="T3839">
        <v>5.9</v>
      </c>
      <c r="U3839">
        <v>4</v>
      </c>
      <c r="V3839">
        <v>4</v>
      </c>
      <c r="W3839">
        <v>0</v>
      </c>
      <c r="X3839">
        <v>0</v>
      </c>
      <c r="Y3839" t="s">
        <v>77</v>
      </c>
    </row>
    <row r="3840" spans="1:25" x14ac:dyDescent="0.25">
      <c r="A3840" t="s">
        <v>5602</v>
      </c>
      <c r="B3840" t="s">
        <v>5112</v>
      </c>
      <c r="C3840" t="s">
        <v>48</v>
      </c>
      <c r="D3840" t="s">
        <v>39</v>
      </c>
      <c r="E3840" t="s">
        <v>59</v>
      </c>
      <c r="F3840" s="1" t="s">
        <v>15894</v>
      </c>
      <c r="G3840">
        <v>171</v>
      </c>
      <c r="H3840" t="s">
        <v>29</v>
      </c>
      <c r="I3840">
        <v>1145</v>
      </c>
      <c r="J3840">
        <v>412.58</v>
      </c>
      <c r="K3840">
        <f>Passenger_Data[[#This Row],[Price_USD]]*1</f>
        <v>412.58</v>
      </c>
      <c r="L3840">
        <v>37</v>
      </c>
      <c r="M3840" t="s">
        <v>40</v>
      </c>
      <c r="N3840" t="s">
        <v>31</v>
      </c>
      <c r="O3840" t="s">
        <v>42</v>
      </c>
      <c r="P3840" t="s">
        <v>50</v>
      </c>
      <c r="Q3840">
        <v>3</v>
      </c>
      <c r="R3840" t="s">
        <v>51</v>
      </c>
      <c r="S3840" t="s">
        <v>35</v>
      </c>
      <c r="T3840">
        <v>9.1999999999999993</v>
      </c>
      <c r="U3840">
        <v>5</v>
      </c>
      <c r="V3840">
        <v>106</v>
      </c>
      <c r="W3840">
        <v>0</v>
      </c>
      <c r="X3840">
        <v>0</v>
      </c>
      <c r="Y3840" t="s">
        <v>36</v>
      </c>
    </row>
    <row r="3841" spans="1:25" x14ac:dyDescent="0.25">
      <c r="A3841" t="s">
        <v>5603</v>
      </c>
      <c r="B3841" t="s">
        <v>5588</v>
      </c>
      <c r="C3841" t="s">
        <v>26</v>
      </c>
      <c r="D3841" t="s">
        <v>39</v>
      </c>
      <c r="E3841" t="s">
        <v>59</v>
      </c>
      <c r="F3841" s="1" t="s">
        <v>15895</v>
      </c>
      <c r="G3841">
        <v>210</v>
      </c>
      <c r="H3841" t="s">
        <v>29</v>
      </c>
      <c r="I3841">
        <v>1337</v>
      </c>
      <c r="J3841">
        <v>352.08</v>
      </c>
      <c r="K3841">
        <f>Passenger_Data[[#This Row],[Price_USD]]*1</f>
        <v>352.08</v>
      </c>
      <c r="L3841">
        <v>65</v>
      </c>
      <c r="M3841" t="s">
        <v>30</v>
      </c>
      <c r="N3841" t="s">
        <v>31</v>
      </c>
      <c r="O3841" t="s">
        <v>33</v>
      </c>
      <c r="P3841" t="s">
        <v>33</v>
      </c>
      <c r="Q3841">
        <v>2</v>
      </c>
      <c r="R3841" t="s">
        <v>51</v>
      </c>
      <c r="S3841" t="s">
        <v>35</v>
      </c>
      <c r="T3841">
        <v>8.8000000000000007</v>
      </c>
      <c r="U3841">
        <v>4</v>
      </c>
      <c r="V3841">
        <v>87</v>
      </c>
      <c r="W3841">
        <v>0</v>
      </c>
      <c r="X3841">
        <v>0</v>
      </c>
      <c r="Y3841" t="s">
        <v>36</v>
      </c>
    </row>
    <row r="3842" spans="1:25" x14ac:dyDescent="0.25">
      <c r="A3842" t="s">
        <v>5604</v>
      </c>
      <c r="B3842" t="s">
        <v>4182</v>
      </c>
      <c r="C3842" t="s">
        <v>82</v>
      </c>
      <c r="D3842" t="s">
        <v>27</v>
      </c>
      <c r="E3842" t="s">
        <v>59</v>
      </c>
      <c r="F3842" s="1" t="s">
        <v>15896</v>
      </c>
      <c r="G3842">
        <v>176</v>
      </c>
      <c r="H3842" t="s">
        <v>29</v>
      </c>
      <c r="I3842">
        <v>1017</v>
      </c>
      <c r="J3842">
        <v>327.08999999999997</v>
      </c>
      <c r="K3842">
        <f>Passenger_Data[[#This Row],[Price_USD]]*1</f>
        <v>327.08999999999997</v>
      </c>
      <c r="L3842">
        <v>34</v>
      </c>
      <c r="M3842" t="s">
        <v>30</v>
      </c>
      <c r="N3842" t="s">
        <v>31</v>
      </c>
      <c r="O3842" t="s">
        <v>56</v>
      </c>
      <c r="P3842" t="s">
        <v>50</v>
      </c>
      <c r="Q3842">
        <v>2</v>
      </c>
      <c r="R3842" t="s">
        <v>65</v>
      </c>
      <c r="S3842" t="s">
        <v>68</v>
      </c>
      <c r="T3842">
        <v>7.7</v>
      </c>
      <c r="U3842">
        <v>4</v>
      </c>
      <c r="V3842">
        <v>114</v>
      </c>
      <c r="W3842">
        <v>0</v>
      </c>
      <c r="X3842">
        <v>0</v>
      </c>
      <c r="Y3842" t="s">
        <v>45</v>
      </c>
    </row>
    <row r="3843" spans="1:25" x14ac:dyDescent="0.25">
      <c r="A3843" t="s">
        <v>5605</v>
      </c>
      <c r="B3843" t="s">
        <v>2225</v>
      </c>
      <c r="C3843" t="s">
        <v>48</v>
      </c>
      <c r="D3843" t="s">
        <v>39</v>
      </c>
      <c r="E3843" t="s">
        <v>55</v>
      </c>
      <c r="F3843" s="1" t="s">
        <v>15897</v>
      </c>
      <c r="G3843">
        <v>282</v>
      </c>
      <c r="H3843" t="s">
        <v>29</v>
      </c>
      <c r="I3843">
        <v>1496</v>
      </c>
      <c r="J3843">
        <v>265.47000000000003</v>
      </c>
      <c r="K3843">
        <f>Passenger_Data[[#This Row],[Price_USD]]*1</f>
        <v>265.47000000000003</v>
      </c>
      <c r="L3843">
        <v>46</v>
      </c>
      <c r="M3843" t="s">
        <v>40</v>
      </c>
      <c r="N3843" t="s">
        <v>31</v>
      </c>
      <c r="O3843" t="s">
        <v>33</v>
      </c>
      <c r="P3843" t="s">
        <v>50</v>
      </c>
      <c r="Q3843">
        <v>1</v>
      </c>
      <c r="R3843" t="s">
        <v>65</v>
      </c>
      <c r="S3843" t="s">
        <v>61</v>
      </c>
      <c r="T3843">
        <v>6.1</v>
      </c>
      <c r="U3843">
        <v>2</v>
      </c>
      <c r="V3843">
        <v>65</v>
      </c>
      <c r="W3843">
        <v>0</v>
      </c>
      <c r="X3843">
        <v>0</v>
      </c>
      <c r="Y3843" t="s">
        <v>36</v>
      </c>
    </row>
    <row r="3844" spans="1:25" x14ac:dyDescent="0.25">
      <c r="A3844" t="s">
        <v>5606</v>
      </c>
      <c r="B3844" t="s">
        <v>2402</v>
      </c>
      <c r="C3844" t="s">
        <v>54</v>
      </c>
      <c r="D3844" t="s">
        <v>27</v>
      </c>
      <c r="E3844" t="s">
        <v>64</v>
      </c>
      <c r="F3844" s="1" t="s">
        <v>15898</v>
      </c>
      <c r="G3844">
        <v>232</v>
      </c>
      <c r="H3844" t="s">
        <v>29</v>
      </c>
      <c r="I3844">
        <v>1110</v>
      </c>
      <c r="J3844">
        <v>494.57</v>
      </c>
      <c r="K3844">
        <f>Passenger_Data[[#This Row],[Price_USD]]*1</f>
        <v>494.57</v>
      </c>
      <c r="L3844">
        <v>64</v>
      </c>
      <c r="M3844" t="s">
        <v>30</v>
      </c>
      <c r="N3844" t="s">
        <v>41</v>
      </c>
      <c r="O3844" t="s">
        <v>33</v>
      </c>
      <c r="P3844" t="s">
        <v>83</v>
      </c>
      <c r="Q3844">
        <v>1</v>
      </c>
      <c r="R3844" t="s">
        <v>65</v>
      </c>
      <c r="S3844" t="s">
        <v>68</v>
      </c>
      <c r="T3844">
        <v>9.1</v>
      </c>
      <c r="U3844">
        <v>8</v>
      </c>
      <c r="V3844">
        <v>25</v>
      </c>
      <c r="W3844">
        <v>0</v>
      </c>
      <c r="X3844">
        <v>0</v>
      </c>
      <c r="Y3844" t="s">
        <v>36</v>
      </c>
    </row>
    <row r="3845" spans="1:25" x14ac:dyDescent="0.25">
      <c r="A3845" t="s">
        <v>5607</v>
      </c>
      <c r="B3845" t="s">
        <v>5608</v>
      </c>
      <c r="C3845" t="s">
        <v>48</v>
      </c>
      <c r="D3845" t="s">
        <v>28</v>
      </c>
      <c r="E3845" t="s">
        <v>59</v>
      </c>
      <c r="F3845" s="1" t="s">
        <v>15899</v>
      </c>
      <c r="G3845">
        <v>250</v>
      </c>
      <c r="H3845" t="s">
        <v>29</v>
      </c>
      <c r="I3845">
        <v>1390</v>
      </c>
      <c r="J3845">
        <v>323.39</v>
      </c>
      <c r="K3845">
        <f>Passenger_Data[[#This Row],[Price_USD]]*1</f>
        <v>323.39</v>
      </c>
      <c r="L3845">
        <v>20</v>
      </c>
      <c r="M3845" t="s">
        <v>40</v>
      </c>
      <c r="N3845" t="s">
        <v>41</v>
      </c>
      <c r="O3845" t="s">
        <v>32</v>
      </c>
      <c r="P3845" t="s">
        <v>264</v>
      </c>
      <c r="Q3845">
        <v>1</v>
      </c>
      <c r="R3845" t="s">
        <v>65</v>
      </c>
      <c r="S3845" t="s">
        <v>61</v>
      </c>
      <c r="T3845">
        <v>7.6</v>
      </c>
      <c r="U3845">
        <v>29</v>
      </c>
      <c r="V3845">
        <v>111</v>
      </c>
      <c r="W3845">
        <v>1</v>
      </c>
      <c r="X3845">
        <v>0</v>
      </c>
      <c r="Y3845" t="s">
        <v>77</v>
      </c>
    </row>
    <row r="3846" spans="1:25" x14ac:dyDescent="0.25">
      <c r="A3846" t="s">
        <v>5609</v>
      </c>
      <c r="B3846" t="s">
        <v>618</v>
      </c>
      <c r="C3846" t="s">
        <v>54</v>
      </c>
      <c r="D3846" t="s">
        <v>76</v>
      </c>
      <c r="E3846" t="s">
        <v>59</v>
      </c>
      <c r="F3846" s="1" t="s">
        <v>15900</v>
      </c>
      <c r="G3846">
        <v>133</v>
      </c>
      <c r="H3846" t="s">
        <v>29</v>
      </c>
      <c r="I3846">
        <v>1722</v>
      </c>
      <c r="J3846">
        <v>300.63</v>
      </c>
      <c r="K3846">
        <f>Passenger_Data[[#This Row],[Price_USD]]*1</f>
        <v>300.63</v>
      </c>
      <c r="L3846">
        <v>69</v>
      </c>
      <c r="M3846" t="s">
        <v>40</v>
      </c>
      <c r="N3846" t="s">
        <v>41</v>
      </c>
      <c r="O3846" t="s">
        <v>32</v>
      </c>
      <c r="P3846" t="s">
        <v>50</v>
      </c>
      <c r="Q3846">
        <v>0</v>
      </c>
      <c r="R3846" t="s">
        <v>34</v>
      </c>
      <c r="S3846" t="s">
        <v>61</v>
      </c>
      <c r="T3846">
        <v>2.6</v>
      </c>
      <c r="U3846">
        <v>5</v>
      </c>
      <c r="V3846">
        <v>63</v>
      </c>
      <c r="W3846">
        <v>0</v>
      </c>
      <c r="X3846">
        <v>0</v>
      </c>
      <c r="Y3846" t="s">
        <v>77</v>
      </c>
    </row>
    <row r="3847" spans="1:25" x14ac:dyDescent="0.25">
      <c r="A3847" t="s">
        <v>5610</v>
      </c>
      <c r="B3847" t="s">
        <v>5611</v>
      </c>
      <c r="C3847" t="s">
        <v>54</v>
      </c>
      <c r="D3847" t="s">
        <v>39</v>
      </c>
      <c r="E3847" t="s">
        <v>55</v>
      </c>
      <c r="F3847" s="1" t="s">
        <v>15901</v>
      </c>
      <c r="G3847">
        <v>199</v>
      </c>
      <c r="H3847" t="s">
        <v>86</v>
      </c>
      <c r="I3847">
        <v>1161</v>
      </c>
      <c r="J3847">
        <v>189.38</v>
      </c>
      <c r="K3847">
        <f>Passenger_Data[[#This Row],[Price_USD]]*1</f>
        <v>189.38</v>
      </c>
      <c r="L3847">
        <v>28</v>
      </c>
      <c r="M3847" t="s">
        <v>30</v>
      </c>
      <c r="N3847" t="s">
        <v>60</v>
      </c>
      <c r="O3847" t="s">
        <v>42</v>
      </c>
      <c r="P3847" t="s">
        <v>50</v>
      </c>
      <c r="Q3847">
        <v>1</v>
      </c>
      <c r="R3847" t="s">
        <v>51</v>
      </c>
      <c r="S3847" t="s">
        <v>44</v>
      </c>
      <c r="T3847">
        <v>8.4</v>
      </c>
      <c r="U3847">
        <v>4</v>
      </c>
      <c r="V3847">
        <v>31</v>
      </c>
      <c r="W3847">
        <v>0</v>
      </c>
      <c r="X3847">
        <v>1</v>
      </c>
      <c r="Y3847" t="s">
        <v>45</v>
      </c>
    </row>
    <row r="3848" spans="1:25" x14ac:dyDescent="0.25">
      <c r="A3848" t="s">
        <v>5612</v>
      </c>
      <c r="B3848" t="s">
        <v>5613</v>
      </c>
      <c r="C3848" t="s">
        <v>48</v>
      </c>
      <c r="D3848" t="s">
        <v>64</v>
      </c>
      <c r="E3848" t="s">
        <v>76</v>
      </c>
      <c r="F3848" s="1" t="s">
        <v>15902</v>
      </c>
      <c r="G3848">
        <v>205</v>
      </c>
      <c r="H3848" t="s">
        <v>29</v>
      </c>
      <c r="I3848">
        <v>528</v>
      </c>
      <c r="J3848">
        <v>474.26</v>
      </c>
      <c r="K3848">
        <f>Passenger_Data[[#This Row],[Price_USD]]*1</f>
        <v>474.26</v>
      </c>
      <c r="L3848">
        <v>60</v>
      </c>
      <c r="M3848" t="s">
        <v>30</v>
      </c>
      <c r="N3848" t="s">
        <v>31</v>
      </c>
      <c r="O3848" t="s">
        <v>32</v>
      </c>
      <c r="P3848" t="s">
        <v>50</v>
      </c>
      <c r="Q3848">
        <v>2</v>
      </c>
      <c r="R3848" t="s">
        <v>65</v>
      </c>
      <c r="S3848" t="s">
        <v>44</v>
      </c>
      <c r="T3848">
        <v>6.9</v>
      </c>
      <c r="U3848">
        <v>11</v>
      </c>
      <c r="V3848">
        <v>39</v>
      </c>
      <c r="W3848">
        <v>0</v>
      </c>
      <c r="X3848">
        <v>0</v>
      </c>
      <c r="Y3848" t="s">
        <v>36</v>
      </c>
    </row>
    <row r="3849" spans="1:25" x14ac:dyDescent="0.25">
      <c r="A3849" t="s">
        <v>5614</v>
      </c>
      <c r="B3849" t="s">
        <v>5251</v>
      </c>
      <c r="C3849" t="s">
        <v>73</v>
      </c>
      <c r="D3849" t="s">
        <v>64</v>
      </c>
      <c r="E3849" t="s">
        <v>27</v>
      </c>
      <c r="F3849" s="1" t="s">
        <v>15903</v>
      </c>
      <c r="G3849">
        <v>213</v>
      </c>
      <c r="H3849" t="s">
        <v>29</v>
      </c>
      <c r="I3849">
        <v>1592</v>
      </c>
      <c r="J3849">
        <v>189.16</v>
      </c>
      <c r="K3849">
        <f>Passenger_Data[[#This Row],[Price_USD]]*1</f>
        <v>189.16</v>
      </c>
      <c r="L3849">
        <v>76</v>
      </c>
      <c r="M3849" t="s">
        <v>30</v>
      </c>
      <c r="N3849" t="s">
        <v>31</v>
      </c>
      <c r="O3849" t="s">
        <v>32</v>
      </c>
      <c r="P3849" t="s">
        <v>83</v>
      </c>
      <c r="Q3849">
        <v>0</v>
      </c>
      <c r="R3849" t="s">
        <v>65</v>
      </c>
      <c r="S3849" t="s">
        <v>35</v>
      </c>
      <c r="T3849">
        <v>7.2</v>
      </c>
      <c r="U3849">
        <v>7</v>
      </c>
      <c r="V3849">
        <v>66</v>
      </c>
      <c r="W3849">
        <v>0</v>
      </c>
      <c r="X3849">
        <v>0</v>
      </c>
      <c r="Y3849" t="s">
        <v>77</v>
      </c>
    </row>
    <row r="3850" spans="1:25" x14ac:dyDescent="0.25">
      <c r="A3850" t="s">
        <v>5615</v>
      </c>
      <c r="B3850" t="s">
        <v>2918</v>
      </c>
      <c r="C3850" t="s">
        <v>26</v>
      </c>
      <c r="D3850" t="s">
        <v>64</v>
      </c>
      <c r="E3850" t="s">
        <v>49</v>
      </c>
      <c r="F3850" s="1" t="s">
        <v>15904</v>
      </c>
      <c r="G3850">
        <v>230</v>
      </c>
      <c r="H3850" t="s">
        <v>29</v>
      </c>
      <c r="I3850">
        <v>759</v>
      </c>
      <c r="J3850">
        <v>300.25</v>
      </c>
      <c r="K3850">
        <f>Passenger_Data[[#This Row],[Price_USD]]*1</f>
        <v>300.25</v>
      </c>
      <c r="L3850">
        <v>18</v>
      </c>
      <c r="M3850" t="s">
        <v>30</v>
      </c>
      <c r="N3850" t="s">
        <v>60</v>
      </c>
      <c r="O3850" t="s">
        <v>42</v>
      </c>
      <c r="P3850" t="s">
        <v>50</v>
      </c>
      <c r="Q3850">
        <v>0</v>
      </c>
      <c r="R3850" t="s">
        <v>65</v>
      </c>
      <c r="S3850" t="s">
        <v>35</v>
      </c>
      <c r="T3850">
        <v>5.5</v>
      </c>
      <c r="U3850">
        <v>23</v>
      </c>
      <c r="V3850">
        <v>110</v>
      </c>
      <c r="W3850">
        <v>0</v>
      </c>
      <c r="X3850">
        <v>0</v>
      </c>
      <c r="Y3850" t="s">
        <v>36</v>
      </c>
    </row>
    <row r="3851" spans="1:25" x14ac:dyDescent="0.25">
      <c r="A3851" t="s">
        <v>5616</v>
      </c>
      <c r="B3851" t="s">
        <v>3307</v>
      </c>
      <c r="C3851" t="s">
        <v>48</v>
      </c>
      <c r="D3851" t="s">
        <v>64</v>
      </c>
      <c r="E3851" t="s">
        <v>49</v>
      </c>
      <c r="F3851" s="1" t="s">
        <v>15905</v>
      </c>
      <c r="G3851">
        <v>-52</v>
      </c>
      <c r="H3851" t="s">
        <v>29</v>
      </c>
      <c r="I3851">
        <v>1433</v>
      </c>
      <c r="J3851">
        <v>311.77</v>
      </c>
      <c r="K3851">
        <f>Passenger_Data[[#This Row],[Price_USD]]*1</f>
        <v>311.77</v>
      </c>
      <c r="L3851">
        <v>50</v>
      </c>
      <c r="M3851" t="s">
        <v>40</v>
      </c>
      <c r="N3851" t="s">
        <v>31</v>
      </c>
      <c r="O3851" t="s">
        <v>56</v>
      </c>
      <c r="P3851" t="s">
        <v>50</v>
      </c>
      <c r="Q3851">
        <v>0</v>
      </c>
      <c r="R3851" t="s">
        <v>51</v>
      </c>
      <c r="S3851" t="s">
        <v>44</v>
      </c>
      <c r="T3851">
        <v>8.6</v>
      </c>
      <c r="U3851">
        <v>20</v>
      </c>
      <c r="V3851">
        <v>40</v>
      </c>
      <c r="W3851">
        <v>0</v>
      </c>
      <c r="X3851">
        <v>0</v>
      </c>
      <c r="Y3851" t="s">
        <v>77</v>
      </c>
    </row>
    <row r="3852" spans="1:25" x14ac:dyDescent="0.25">
      <c r="A3852" t="s">
        <v>5617</v>
      </c>
      <c r="B3852" t="s">
        <v>5611</v>
      </c>
      <c r="C3852" t="s">
        <v>82</v>
      </c>
      <c r="D3852" t="s">
        <v>39</v>
      </c>
      <c r="E3852" t="s">
        <v>49</v>
      </c>
      <c r="F3852" s="1" t="s">
        <v>15906</v>
      </c>
      <c r="G3852">
        <v>205</v>
      </c>
      <c r="H3852" t="s">
        <v>29</v>
      </c>
      <c r="I3852">
        <v>1708</v>
      </c>
      <c r="J3852">
        <v>145.61000000000001</v>
      </c>
      <c r="K3852">
        <f>Passenger_Data[[#This Row],[Price_USD]]*1</f>
        <v>145.61000000000001</v>
      </c>
      <c r="L3852">
        <v>65</v>
      </c>
      <c r="M3852" t="s">
        <v>30</v>
      </c>
      <c r="N3852" t="s">
        <v>41</v>
      </c>
      <c r="O3852" t="s">
        <v>33</v>
      </c>
      <c r="P3852" t="s">
        <v>50</v>
      </c>
      <c r="Q3852">
        <v>1</v>
      </c>
      <c r="R3852" t="s">
        <v>43</v>
      </c>
      <c r="S3852" t="s">
        <v>35</v>
      </c>
      <c r="T3852">
        <v>7.1</v>
      </c>
      <c r="U3852">
        <v>3</v>
      </c>
      <c r="V3852">
        <v>80</v>
      </c>
      <c r="W3852">
        <v>0</v>
      </c>
      <c r="X3852">
        <v>0</v>
      </c>
      <c r="Y3852" t="s">
        <v>77</v>
      </c>
    </row>
    <row r="3853" spans="1:25" x14ac:dyDescent="0.25">
      <c r="A3853" t="s">
        <v>5618</v>
      </c>
      <c r="B3853" t="s">
        <v>5619</v>
      </c>
      <c r="C3853" t="s">
        <v>26</v>
      </c>
      <c r="D3853" t="s">
        <v>39</v>
      </c>
      <c r="E3853" t="s">
        <v>39</v>
      </c>
      <c r="F3853" s="1" t="s">
        <v>15907</v>
      </c>
      <c r="G3853">
        <v>170</v>
      </c>
      <c r="H3853" t="s">
        <v>86</v>
      </c>
      <c r="I3853">
        <v>1214</v>
      </c>
      <c r="J3853">
        <v>355.78</v>
      </c>
      <c r="K3853">
        <f>Passenger_Data[[#This Row],[Price_USD]]*1</f>
        <v>355.78</v>
      </c>
      <c r="L3853">
        <v>34</v>
      </c>
      <c r="M3853" t="s">
        <v>30</v>
      </c>
      <c r="N3853" t="s">
        <v>31</v>
      </c>
      <c r="O3853" t="s">
        <v>56</v>
      </c>
      <c r="P3853" t="s">
        <v>83</v>
      </c>
      <c r="Q3853">
        <v>1</v>
      </c>
      <c r="R3853" t="s">
        <v>51</v>
      </c>
      <c r="S3853" t="s">
        <v>44</v>
      </c>
      <c r="T3853">
        <v>5.4</v>
      </c>
      <c r="U3853">
        <v>26</v>
      </c>
      <c r="V3853">
        <v>75</v>
      </c>
      <c r="W3853">
        <v>0</v>
      </c>
      <c r="X3853">
        <v>0</v>
      </c>
      <c r="Y3853" t="s">
        <v>77</v>
      </c>
    </row>
    <row r="3854" spans="1:25" x14ac:dyDescent="0.25">
      <c r="A3854" t="s">
        <v>5620</v>
      </c>
      <c r="B3854" t="s">
        <v>2108</v>
      </c>
      <c r="C3854" t="s">
        <v>48</v>
      </c>
      <c r="D3854" t="s">
        <v>76</v>
      </c>
      <c r="E3854" t="s">
        <v>64</v>
      </c>
      <c r="F3854" s="1" t="s">
        <v>15908</v>
      </c>
      <c r="G3854">
        <v>171</v>
      </c>
      <c r="H3854" t="s">
        <v>86</v>
      </c>
      <c r="I3854">
        <v>1070</v>
      </c>
      <c r="J3854">
        <v>181.19</v>
      </c>
      <c r="K3854">
        <f>Passenger_Data[[#This Row],[Price_USD]]*1</f>
        <v>181.19</v>
      </c>
      <c r="L3854">
        <v>36</v>
      </c>
      <c r="M3854" t="s">
        <v>40</v>
      </c>
      <c r="N3854" t="s">
        <v>31</v>
      </c>
      <c r="O3854" t="s">
        <v>32</v>
      </c>
      <c r="P3854" t="s">
        <v>83</v>
      </c>
      <c r="Q3854">
        <v>2</v>
      </c>
      <c r="R3854" t="s">
        <v>65</v>
      </c>
      <c r="S3854" t="s">
        <v>35</v>
      </c>
      <c r="T3854">
        <v>7.3</v>
      </c>
      <c r="U3854">
        <v>27</v>
      </c>
      <c r="V3854">
        <v>119</v>
      </c>
      <c r="W3854">
        <v>0</v>
      </c>
      <c r="X3854">
        <v>0</v>
      </c>
      <c r="Y3854" t="s">
        <v>77</v>
      </c>
    </row>
    <row r="3855" spans="1:25" x14ac:dyDescent="0.25">
      <c r="A3855" t="s">
        <v>5621</v>
      </c>
      <c r="B3855" t="s">
        <v>1605</v>
      </c>
      <c r="C3855" t="s">
        <v>48</v>
      </c>
      <c r="D3855" t="s">
        <v>76</v>
      </c>
      <c r="E3855" t="s">
        <v>49</v>
      </c>
      <c r="F3855" s="1" t="s">
        <v>15909</v>
      </c>
      <c r="G3855">
        <v>185</v>
      </c>
      <c r="H3855" t="s">
        <v>29</v>
      </c>
      <c r="I3855">
        <v>1102</v>
      </c>
      <c r="J3855">
        <v>347.26</v>
      </c>
      <c r="K3855">
        <f>Passenger_Data[[#This Row],[Price_USD]]*1</f>
        <v>347.26</v>
      </c>
      <c r="L3855">
        <v>46</v>
      </c>
      <c r="M3855" t="s">
        <v>30</v>
      </c>
      <c r="N3855" t="s">
        <v>41</v>
      </c>
      <c r="O3855" t="s">
        <v>56</v>
      </c>
      <c r="P3855" t="s">
        <v>264</v>
      </c>
      <c r="Q3855">
        <v>3</v>
      </c>
      <c r="R3855" t="s">
        <v>65</v>
      </c>
      <c r="S3855" t="s">
        <v>61</v>
      </c>
      <c r="T3855">
        <v>9.9</v>
      </c>
      <c r="U3855">
        <v>14</v>
      </c>
      <c r="V3855">
        <v>110</v>
      </c>
      <c r="W3855">
        <v>0</v>
      </c>
      <c r="X3855">
        <v>1</v>
      </c>
      <c r="Y3855" t="s">
        <v>45</v>
      </c>
    </row>
    <row r="3856" spans="1:25" x14ac:dyDescent="0.25">
      <c r="A3856" t="s">
        <v>5622</v>
      </c>
      <c r="B3856" t="s">
        <v>5623</v>
      </c>
      <c r="C3856" t="s">
        <v>26</v>
      </c>
      <c r="D3856" t="s">
        <v>64</v>
      </c>
      <c r="E3856" t="s">
        <v>27</v>
      </c>
      <c r="F3856" s="1" t="s">
        <v>15910</v>
      </c>
      <c r="G3856">
        <v>190</v>
      </c>
      <c r="H3856" t="s">
        <v>29</v>
      </c>
      <c r="I3856">
        <v>1705</v>
      </c>
      <c r="J3856">
        <v>247.48</v>
      </c>
      <c r="K3856">
        <f>Passenger_Data[[#This Row],[Price_USD]]*1</f>
        <v>247.48</v>
      </c>
      <c r="L3856">
        <v>72</v>
      </c>
      <c r="M3856" t="s">
        <v>30</v>
      </c>
      <c r="N3856" t="s">
        <v>60</v>
      </c>
      <c r="O3856" t="s">
        <v>42</v>
      </c>
      <c r="P3856" t="s">
        <v>50</v>
      </c>
      <c r="Q3856">
        <v>0</v>
      </c>
      <c r="R3856" t="s">
        <v>65</v>
      </c>
      <c r="S3856" t="s">
        <v>44</v>
      </c>
      <c r="T3856">
        <v>9.9</v>
      </c>
      <c r="U3856">
        <v>7</v>
      </c>
      <c r="V3856">
        <v>109</v>
      </c>
      <c r="W3856">
        <v>0</v>
      </c>
      <c r="X3856">
        <v>0</v>
      </c>
      <c r="Y3856" t="s">
        <v>77</v>
      </c>
    </row>
    <row r="3857" spans="1:25" x14ac:dyDescent="0.25">
      <c r="A3857" t="s">
        <v>5624</v>
      </c>
      <c r="B3857" t="s">
        <v>1910</v>
      </c>
      <c r="C3857" t="s">
        <v>73</v>
      </c>
      <c r="D3857" t="s">
        <v>76</v>
      </c>
      <c r="E3857" t="s">
        <v>49</v>
      </c>
      <c r="F3857" s="1" t="s">
        <v>15911</v>
      </c>
      <c r="G3857">
        <v>262</v>
      </c>
      <c r="H3857" t="s">
        <v>29</v>
      </c>
      <c r="I3857">
        <v>1038</v>
      </c>
      <c r="J3857">
        <v>267.89999999999998</v>
      </c>
      <c r="K3857">
        <f>Passenger_Data[[#This Row],[Price_USD]]*1</f>
        <v>267.89999999999998</v>
      </c>
      <c r="L3857">
        <v>68</v>
      </c>
      <c r="M3857" t="s">
        <v>40</v>
      </c>
      <c r="N3857" t="s">
        <v>31</v>
      </c>
      <c r="O3857" t="s">
        <v>42</v>
      </c>
      <c r="P3857" t="s">
        <v>83</v>
      </c>
      <c r="Q3857">
        <v>3</v>
      </c>
      <c r="R3857" t="s">
        <v>65</v>
      </c>
      <c r="S3857" t="s">
        <v>35</v>
      </c>
      <c r="T3857">
        <v>6.8</v>
      </c>
      <c r="U3857">
        <v>20</v>
      </c>
      <c r="V3857">
        <v>82</v>
      </c>
      <c r="W3857">
        <v>0</v>
      </c>
      <c r="X3857">
        <v>1</v>
      </c>
      <c r="Y3857" t="s">
        <v>77</v>
      </c>
    </row>
    <row r="3858" spans="1:25" x14ac:dyDescent="0.25">
      <c r="A3858" t="s">
        <v>5625</v>
      </c>
      <c r="B3858" t="s">
        <v>144</v>
      </c>
      <c r="C3858" t="s">
        <v>82</v>
      </c>
      <c r="D3858" t="s">
        <v>64</v>
      </c>
      <c r="E3858" t="s">
        <v>55</v>
      </c>
      <c r="F3858" s="1" t="s">
        <v>15912</v>
      </c>
      <c r="G3858">
        <v>105</v>
      </c>
      <c r="H3858" t="s">
        <v>29</v>
      </c>
      <c r="I3858">
        <v>1002</v>
      </c>
      <c r="J3858">
        <v>275.38</v>
      </c>
      <c r="K3858">
        <f>Passenger_Data[[#This Row],[Price_USD]]*1</f>
        <v>275.38</v>
      </c>
      <c r="L3858">
        <v>59</v>
      </c>
      <c r="M3858" t="s">
        <v>30</v>
      </c>
      <c r="N3858" t="s">
        <v>60</v>
      </c>
      <c r="O3858" t="s">
        <v>42</v>
      </c>
      <c r="P3858" t="s">
        <v>33</v>
      </c>
      <c r="Q3858">
        <v>2</v>
      </c>
      <c r="R3858" t="s">
        <v>51</v>
      </c>
      <c r="S3858" t="s">
        <v>61</v>
      </c>
      <c r="T3858">
        <v>9.6</v>
      </c>
      <c r="U3858">
        <v>3</v>
      </c>
      <c r="V3858">
        <v>111</v>
      </c>
      <c r="W3858">
        <v>0</v>
      </c>
      <c r="X3858">
        <v>0</v>
      </c>
      <c r="Y3858" t="s">
        <v>45</v>
      </c>
    </row>
    <row r="3859" spans="1:25" x14ac:dyDescent="0.25">
      <c r="A3859" t="s">
        <v>5626</v>
      </c>
      <c r="B3859" t="s">
        <v>3566</v>
      </c>
      <c r="C3859" t="s">
        <v>82</v>
      </c>
      <c r="D3859" t="s">
        <v>49</v>
      </c>
      <c r="E3859" t="s">
        <v>76</v>
      </c>
      <c r="F3859" s="1" t="s">
        <v>15913</v>
      </c>
      <c r="G3859">
        <v>262</v>
      </c>
      <c r="H3859" t="s">
        <v>29</v>
      </c>
      <c r="I3859">
        <v>1138</v>
      </c>
      <c r="J3859">
        <v>441.36</v>
      </c>
      <c r="K3859">
        <f>Passenger_Data[[#This Row],[Price_USD]]*1</f>
        <v>441.36</v>
      </c>
      <c r="L3859">
        <v>49</v>
      </c>
      <c r="M3859" t="s">
        <v>30</v>
      </c>
      <c r="N3859" t="s">
        <v>41</v>
      </c>
      <c r="O3859" t="s">
        <v>32</v>
      </c>
      <c r="P3859" t="s">
        <v>50</v>
      </c>
      <c r="Q3859">
        <v>0</v>
      </c>
      <c r="R3859" t="s">
        <v>51</v>
      </c>
      <c r="S3859" t="s">
        <v>61</v>
      </c>
      <c r="T3859">
        <v>5.0999999999999996</v>
      </c>
      <c r="U3859">
        <v>36</v>
      </c>
      <c r="V3859">
        <v>29</v>
      </c>
      <c r="W3859">
        <v>0</v>
      </c>
      <c r="X3859">
        <v>0</v>
      </c>
      <c r="Y3859" t="s">
        <v>36</v>
      </c>
    </row>
    <row r="3860" spans="1:25" x14ac:dyDescent="0.25">
      <c r="A3860" t="s">
        <v>5627</v>
      </c>
      <c r="B3860" t="s">
        <v>3840</v>
      </c>
      <c r="C3860" t="s">
        <v>48</v>
      </c>
      <c r="D3860" t="s">
        <v>76</v>
      </c>
      <c r="E3860" t="s">
        <v>64</v>
      </c>
      <c r="F3860" s="1" t="s">
        <v>15914</v>
      </c>
      <c r="G3860">
        <v>172</v>
      </c>
      <c r="H3860" t="s">
        <v>86</v>
      </c>
      <c r="I3860">
        <v>1244</v>
      </c>
      <c r="J3860">
        <v>291.52999999999997</v>
      </c>
      <c r="K3860">
        <f>Passenger_Data[[#This Row],[Price_USD]]*1</f>
        <v>291.52999999999997</v>
      </c>
      <c r="L3860">
        <v>49</v>
      </c>
      <c r="M3860" t="s">
        <v>40</v>
      </c>
      <c r="N3860" t="s">
        <v>31</v>
      </c>
      <c r="O3860" t="s">
        <v>42</v>
      </c>
      <c r="P3860" t="s">
        <v>50</v>
      </c>
      <c r="Q3860">
        <v>1</v>
      </c>
      <c r="R3860" t="s">
        <v>65</v>
      </c>
      <c r="S3860" t="s">
        <v>44</v>
      </c>
      <c r="T3860">
        <v>5.9</v>
      </c>
      <c r="U3860">
        <v>12</v>
      </c>
      <c r="V3860">
        <v>68</v>
      </c>
      <c r="W3860">
        <v>0</v>
      </c>
      <c r="X3860">
        <v>0</v>
      </c>
      <c r="Y3860" t="s">
        <v>36</v>
      </c>
    </row>
    <row r="3861" spans="1:25" x14ac:dyDescent="0.25">
      <c r="A3861" t="s">
        <v>5628</v>
      </c>
      <c r="B3861" t="s">
        <v>2823</v>
      </c>
      <c r="C3861" t="s">
        <v>48</v>
      </c>
      <c r="D3861" t="s">
        <v>64</v>
      </c>
      <c r="E3861" t="s">
        <v>27</v>
      </c>
      <c r="F3861" s="1" t="s">
        <v>15915</v>
      </c>
      <c r="G3861">
        <v>164</v>
      </c>
      <c r="H3861" t="s">
        <v>29</v>
      </c>
      <c r="I3861">
        <v>1108</v>
      </c>
      <c r="J3861">
        <v>334.7</v>
      </c>
      <c r="K3861">
        <f>Passenger_Data[[#This Row],[Price_USD]]*1</f>
        <v>334.7</v>
      </c>
      <c r="L3861">
        <v>75</v>
      </c>
      <c r="M3861" t="s">
        <v>30</v>
      </c>
      <c r="N3861" t="s">
        <v>31</v>
      </c>
      <c r="O3861" t="s">
        <v>42</v>
      </c>
      <c r="P3861" t="s">
        <v>33</v>
      </c>
      <c r="Q3861">
        <v>2</v>
      </c>
      <c r="R3861" t="s">
        <v>65</v>
      </c>
      <c r="S3861" t="s">
        <v>35</v>
      </c>
      <c r="T3861">
        <v>6.4</v>
      </c>
      <c r="U3861">
        <v>2</v>
      </c>
      <c r="V3861">
        <v>111</v>
      </c>
      <c r="W3861">
        <v>0</v>
      </c>
      <c r="X3861">
        <v>0</v>
      </c>
      <c r="Y3861" t="s">
        <v>45</v>
      </c>
    </row>
    <row r="3862" spans="1:25" x14ac:dyDescent="0.25">
      <c r="A3862" t="s">
        <v>5629</v>
      </c>
      <c r="B3862" t="s">
        <v>4655</v>
      </c>
      <c r="C3862" t="s">
        <v>48</v>
      </c>
      <c r="D3862" t="s">
        <v>64</v>
      </c>
      <c r="E3862" t="s">
        <v>64</v>
      </c>
      <c r="F3862" s="1" t="s">
        <v>15916</v>
      </c>
      <c r="G3862">
        <v>242</v>
      </c>
      <c r="H3862" t="s">
        <v>29</v>
      </c>
      <c r="I3862">
        <v>566</v>
      </c>
      <c r="J3862">
        <v>234.06</v>
      </c>
      <c r="K3862">
        <f>Passenger_Data[[#This Row],[Price_USD]]*1</f>
        <v>234.06</v>
      </c>
      <c r="L3862">
        <v>35</v>
      </c>
      <c r="M3862" t="s">
        <v>40</v>
      </c>
      <c r="N3862" t="s">
        <v>60</v>
      </c>
      <c r="O3862" t="s">
        <v>56</v>
      </c>
      <c r="P3862" t="s">
        <v>33</v>
      </c>
      <c r="Q3862">
        <v>1</v>
      </c>
      <c r="R3862" t="s">
        <v>34</v>
      </c>
      <c r="S3862" t="s">
        <v>68</v>
      </c>
      <c r="T3862">
        <v>10</v>
      </c>
      <c r="U3862">
        <v>2</v>
      </c>
      <c r="V3862">
        <v>10</v>
      </c>
      <c r="W3862">
        <v>0</v>
      </c>
      <c r="X3862">
        <v>0</v>
      </c>
      <c r="Y3862" t="s">
        <v>36</v>
      </c>
    </row>
    <row r="3863" spans="1:25" x14ac:dyDescent="0.25">
      <c r="A3863" t="s">
        <v>5630</v>
      </c>
      <c r="B3863" t="s">
        <v>5631</v>
      </c>
      <c r="C3863" t="s">
        <v>26</v>
      </c>
      <c r="D3863" t="s">
        <v>39</v>
      </c>
      <c r="E3863" t="s">
        <v>49</v>
      </c>
      <c r="F3863" s="1" t="s">
        <v>15917</v>
      </c>
      <c r="G3863">
        <v>132</v>
      </c>
      <c r="H3863" t="s">
        <v>29</v>
      </c>
      <c r="I3863">
        <v>1119</v>
      </c>
      <c r="J3863">
        <v>361.28</v>
      </c>
      <c r="K3863">
        <f>Passenger_Data[[#This Row],[Price_USD]]*1</f>
        <v>361.28</v>
      </c>
      <c r="L3863">
        <v>51</v>
      </c>
      <c r="M3863" t="s">
        <v>30</v>
      </c>
      <c r="N3863" t="s">
        <v>31</v>
      </c>
      <c r="O3863" t="s">
        <v>32</v>
      </c>
      <c r="P3863" t="s">
        <v>83</v>
      </c>
      <c r="Q3863">
        <v>1</v>
      </c>
      <c r="R3863" t="s">
        <v>51</v>
      </c>
      <c r="S3863" t="s">
        <v>61</v>
      </c>
      <c r="T3863">
        <v>8.9</v>
      </c>
      <c r="U3863">
        <v>4</v>
      </c>
      <c r="V3863">
        <v>110</v>
      </c>
      <c r="W3863">
        <v>0</v>
      </c>
      <c r="X3863">
        <v>0</v>
      </c>
      <c r="Y3863" t="s">
        <v>36</v>
      </c>
    </row>
    <row r="3864" spans="1:25" x14ac:dyDescent="0.25">
      <c r="A3864" t="s">
        <v>5632</v>
      </c>
      <c r="B3864" t="s">
        <v>3315</v>
      </c>
      <c r="C3864" t="s">
        <v>26</v>
      </c>
      <c r="D3864" t="s">
        <v>76</v>
      </c>
      <c r="E3864" t="s">
        <v>59</v>
      </c>
      <c r="F3864" s="1" t="s">
        <v>15918</v>
      </c>
      <c r="G3864">
        <v>267</v>
      </c>
      <c r="H3864" t="s">
        <v>29</v>
      </c>
      <c r="I3864">
        <v>1320</v>
      </c>
      <c r="J3864">
        <v>289.62</v>
      </c>
      <c r="K3864">
        <f>Passenger_Data[[#This Row],[Price_USD]]*1</f>
        <v>289.62</v>
      </c>
      <c r="L3864">
        <v>25</v>
      </c>
      <c r="M3864" t="s">
        <v>30</v>
      </c>
      <c r="N3864" t="s">
        <v>31</v>
      </c>
      <c r="O3864" t="s">
        <v>33</v>
      </c>
      <c r="P3864" t="s">
        <v>83</v>
      </c>
      <c r="Q3864">
        <v>2</v>
      </c>
      <c r="R3864" t="s">
        <v>51</v>
      </c>
      <c r="S3864" t="s">
        <v>61</v>
      </c>
      <c r="T3864">
        <v>8.5</v>
      </c>
      <c r="U3864">
        <v>6</v>
      </c>
      <c r="V3864">
        <v>111</v>
      </c>
      <c r="W3864">
        <v>0</v>
      </c>
      <c r="X3864">
        <v>1</v>
      </c>
      <c r="Y3864" t="s">
        <v>45</v>
      </c>
    </row>
    <row r="3865" spans="1:25" x14ac:dyDescent="0.25">
      <c r="A3865" t="s">
        <v>5633</v>
      </c>
      <c r="B3865" t="s">
        <v>5634</v>
      </c>
      <c r="C3865" t="s">
        <v>82</v>
      </c>
      <c r="D3865" t="s">
        <v>59</v>
      </c>
      <c r="E3865" t="s">
        <v>59</v>
      </c>
      <c r="F3865" s="1" t="s">
        <v>15919</v>
      </c>
      <c r="G3865">
        <v>150</v>
      </c>
      <c r="H3865" t="s">
        <v>29</v>
      </c>
      <c r="I3865">
        <v>1278</v>
      </c>
      <c r="J3865">
        <v>399.52</v>
      </c>
      <c r="K3865">
        <f>Passenger_Data[[#This Row],[Price_USD]]*1</f>
        <v>399.52</v>
      </c>
      <c r="L3865">
        <v>21</v>
      </c>
      <c r="M3865" t="s">
        <v>30</v>
      </c>
      <c r="N3865" t="s">
        <v>41</v>
      </c>
      <c r="O3865" t="s">
        <v>42</v>
      </c>
      <c r="P3865" t="s">
        <v>33</v>
      </c>
      <c r="Q3865">
        <v>1</v>
      </c>
      <c r="R3865" t="s">
        <v>51</v>
      </c>
      <c r="S3865" t="s">
        <v>61</v>
      </c>
      <c r="T3865">
        <v>10</v>
      </c>
      <c r="U3865">
        <v>38</v>
      </c>
      <c r="V3865">
        <v>113</v>
      </c>
      <c r="W3865">
        <v>0</v>
      </c>
      <c r="X3865">
        <v>0</v>
      </c>
      <c r="Y3865" t="s">
        <v>77</v>
      </c>
    </row>
    <row r="3866" spans="1:25" x14ac:dyDescent="0.25">
      <c r="A3866" t="s">
        <v>5635</v>
      </c>
      <c r="B3866" t="s">
        <v>3394</v>
      </c>
      <c r="C3866" t="s">
        <v>26</v>
      </c>
      <c r="D3866" t="s">
        <v>59</v>
      </c>
      <c r="E3866" t="s">
        <v>55</v>
      </c>
      <c r="F3866" s="1" t="s">
        <v>15920</v>
      </c>
      <c r="G3866">
        <v>160</v>
      </c>
      <c r="H3866" t="s">
        <v>86</v>
      </c>
      <c r="I3866">
        <v>1177</v>
      </c>
      <c r="J3866">
        <v>310.69</v>
      </c>
      <c r="K3866">
        <f>Passenger_Data[[#This Row],[Price_USD]]*1</f>
        <v>310.69</v>
      </c>
      <c r="L3866">
        <v>68</v>
      </c>
      <c r="M3866" t="s">
        <v>40</v>
      </c>
      <c r="N3866" t="s">
        <v>31</v>
      </c>
      <c r="O3866" t="s">
        <v>32</v>
      </c>
      <c r="P3866" t="s">
        <v>50</v>
      </c>
      <c r="Q3866">
        <v>0</v>
      </c>
      <c r="R3866" t="s">
        <v>65</v>
      </c>
      <c r="S3866" t="s">
        <v>61</v>
      </c>
      <c r="T3866">
        <v>7.8</v>
      </c>
      <c r="U3866">
        <v>2</v>
      </c>
      <c r="V3866">
        <v>3</v>
      </c>
      <c r="W3866">
        <v>0</v>
      </c>
      <c r="X3866">
        <v>0</v>
      </c>
      <c r="Y3866" t="s">
        <v>77</v>
      </c>
    </row>
    <row r="3867" spans="1:25" x14ac:dyDescent="0.25">
      <c r="A3867" t="s">
        <v>5636</v>
      </c>
      <c r="B3867" t="s">
        <v>1601</v>
      </c>
      <c r="C3867" t="s">
        <v>48</v>
      </c>
      <c r="D3867" t="s">
        <v>64</v>
      </c>
      <c r="E3867" t="s">
        <v>64</v>
      </c>
      <c r="F3867" s="1" t="s">
        <v>15921</v>
      </c>
      <c r="G3867">
        <v>247</v>
      </c>
      <c r="H3867" t="s">
        <v>29</v>
      </c>
      <c r="I3867">
        <v>1093</v>
      </c>
      <c r="J3867">
        <v>457.02</v>
      </c>
      <c r="K3867">
        <f>Passenger_Data[[#This Row],[Price_USD]]*1</f>
        <v>457.02</v>
      </c>
      <c r="L3867">
        <v>26</v>
      </c>
      <c r="M3867" t="s">
        <v>40</v>
      </c>
      <c r="N3867" t="s">
        <v>31</v>
      </c>
      <c r="O3867" t="s">
        <v>33</v>
      </c>
      <c r="P3867" t="s">
        <v>50</v>
      </c>
      <c r="Q3867">
        <v>1</v>
      </c>
      <c r="R3867" t="s">
        <v>65</v>
      </c>
      <c r="S3867" t="s">
        <v>61</v>
      </c>
      <c r="T3867">
        <v>6</v>
      </c>
      <c r="U3867">
        <v>33</v>
      </c>
      <c r="V3867">
        <v>49</v>
      </c>
      <c r="W3867">
        <v>0</v>
      </c>
      <c r="X3867">
        <v>0</v>
      </c>
      <c r="Y3867" t="s">
        <v>45</v>
      </c>
    </row>
    <row r="3868" spans="1:25" x14ac:dyDescent="0.25">
      <c r="A3868" t="s">
        <v>5637</v>
      </c>
      <c r="B3868" t="s">
        <v>281</v>
      </c>
      <c r="C3868" t="s">
        <v>48</v>
      </c>
      <c r="D3868" t="s">
        <v>39</v>
      </c>
      <c r="E3868" t="s">
        <v>27</v>
      </c>
      <c r="F3868" s="1" t="s">
        <v>15922</v>
      </c>
      <c r="G3868">
        <v>106</v>
      </c>
      <c r="H3868" t="s">
        <v>108</v>
      </c>
      <c r="I3868">
        <v>141</v>
      </c>
      <c r="J3868">
        <v>440.71</v>
      </c>
      <c r="K3868">
        <f>Passenger_Data[[#This Row],[Price_USD]]*1</f>
        <v>440.71</v>
      </c>
      <c r="L3868">
        <v>39</v>
      </c>
      <c r="M3868" t="s">
        <v>30</v>
      </c>
      <c r="N3868" t="s">
        <v>31</v>
      </c>
      <c r="O3868" t="s">
        <v>42</v>
      </c>
      <c r="P3868" t="s">
        <v>83</v>
      </c>
      <c r="Q3868">
        <v>1</v>
      </c>
      <c r="R3868" t="s">
        <v>65</v>
      </c>
      <c r="S3868" t="s">
        <v>61</v>
      </c>
      <c r="T3868">
        <v>8.8000000000000007</v>
      </c>
      <c r="U3868">
        <v>5</v>
      </c>
      <c r="V3868">
        <v>45</v>
      </c>
      <c r="W3868">
        <v>0</v>
      </c>
      <c r="X3868">
        <v>0</v>
      </c>
      <c r="Y3868" t="s">
        <v>36</v>
      </c>
    </row>
    <row r="3869" spans="1:25" x14ac:dyDescent="0.25">
      <c r="A3869" t="s">
        <v>5638</v>
      </c>
      <c r="B3869" t="s">
        <v>5376</v>
      </c>
      <c r="C3869" t="s">
        <v>73</v>
      </c>
      <c r="D3869" t="s">
        <v>76</v>
      </c>
      <c r="E3869" t="s">
        <v>64</v>
      </c>
      <c r="F3869" s="1" t="s">
        <v>15923</v>
      </c>
      <c r="G3869">
        <v>249</v>
      </c>
      <c r="H3869" t="s">
        <v>29</v>
      </c>
      <c r="I3869">
        <v>1081</v>
      </c>
      <c r="J3869">
        <v>284.54000000000002</v>
      </c>
      <c r="K3869">
        <f>Passenger_Data[[#This Row],[Price_USD]]*1</f>
        <v>284.54000000000002</v>
      </c>
      <c r="L3869">
        <v>63</v>
      </c>
      <c r="M3869" t="s">
        <v>30</v>
      </c>
      <c r="N3869" t="s">
        <v>41</v>
      </c>
      <c r="O3869" t="s">
        <v>42</v>
      </c>
      <c r="P3869" t="s">
        <v>264</v>
      </c>
      <c r="Q3869">
        <v>1</v>
      </c>
      <c r="R3869" t="s">
        <v>65</v>
      </c>
      <c r="S3869" t="s">
        <v>35</v>
      </c>
      <c r="T3869">
        <v>4.5999999999999996</v>
      </c>
      <c r="U3869">
        <v>12</v>
      </c>
      <c r="V3869">
        <v>33</v>
      </c>
      <c r="W3869">
        <v>0</v>
      </c>
      <c r="X3869">
        <v>1</v>
      </c>
      <c r="Y3869" t="s">
        <v>45</v>
      </c>
    </row>
    <row r="3870" spans="1:25" x14ac:dyDescent="0.25">
      <c r="A3870" t="s">
        <v>5639</v>
      </c>
      <c r="B3870" t="s">
        <v>1032</v>
      </c>
      <c r="C3870" t="s">
        <v>82</v>
      </c>
      <c r="D3870" t="s">
        <v>76</v>
      </c>
      <c r="E3870" t="s">
        <v>64</v>
      </c>
      <c r="F3870" s="1" t="s">
        <v>15924</v>
      </c>
      <c r="G3870">
        <v>165</v>
      </c>
      <c r="H3870" t="s">
        <v>29</v>
      </c>
      <c r="I3870">
        <v>755</v>
      </c>
      <c r="J3870">
        <v>338.9</v>
      </c>
      <c r="K3870">
        <f>Passenger_Data[[#This Row],[Price_USD]]*1</f>
        <v>338.9</v>
      </c>
      <c r="L3870">
        <v>22</v>
      </c>
      <c r="M3870" t="s">
        <v>40</v>
      </c>
      <c r="N3870" t="s">
        <v>31</v>
      </c>
      <c r="O3870" t="s">
        <v>56</v>
      </c>
      <c r="P3870" t="s">
        <v>33</v>
      </c>
      <c r="Q3870">
        <v>0</v>
      </c>
      <c r="R3870" t="s">
        <v>34</v>
      </c>
      <c r="S3870" t="s">
        <v>44</v>
      </c>
      <c r="T3870">
        <v>6.3</v>
      </c>
      <c r="U3870">
        <v>8</v>
      </c>
      <c r="V3870">
        <v>31</v>
      </c>
      <c r="W3870">
        <v>0</v>
      </c>
      <c r="X3870">
        <v>1</v>
      </c>
      <c r="Y3870" t="s">
        <v>77</v>
      </c>
    </row>
    <row r="3871" spans="1:25" x14ac:dyDescent="0.25">
      <c r="A3871" t="s">
        <v>5640</v>
      </c>
      <c r="B3871" t="s">
        <v>996</v>
      </c>
      <c r="C3871" t="s">
        <v>54</v>
      </c>
      <c r="D3871" t="s">
        <v>39</v>
      </c>
      <c r="E3871" t="s">
        <v>28</v>
      </c>
      <c r="F3871" s="1" t="s">
        <v>15925</v>
      </c>
      <c r="G3871">
        <v>162</v>
      </c>
      <c r="H3871" t="s">
        <v>29</v>
      </c>
      <c r="I3871">
        <v>1484</v>
      </c>
      <c r="J3871">
        <v>261.08</v>
      </c>
      <c r="K3871">
        <f>Passenger_Data[[#This Row],[Price_USD]]*1</f>
        <v>261.08</v>
      </c>
      <c r="L3871">
        <v>76</v>
      </c>
      <c r="M3871" t="s">
        <v>40</v>
      </c>
      <c r="N3871" t="s">
        <v>31</v>
      </c>
      <c r="O3871" t="s">
        <v>42</v>
      </c>
      <c r="P3871" t="s">
        <v>83</v>
      </c>
      <c r="Q3871">
        <v>4</v>
      </c>
      <c r="R3871" t="s">
        <v>43</v>
      </c>
      <c r="S3871" t="s">
        <v>44</v>
      </c>
      <c r="T3871">
        <v>7.2</v>
      </c>
      <c r="U3871">
        <v>8</v>
      </c>
      <c r="V3871">
        <v>48</v>
      </c>
      <c r="W3871">
        <v>0</v>
      </c>
      <c r="X3871">
        <v>0</v>
      </c>
      <c r="Y3871" t="s">
        <v>45</v>
      </c>
    </row>
    <row r="3872" spans="1:25" x14ac:dyDescent="0.25">
      <c r="A3872" t="s">
        <v>5641</v>
      </c>
      <c r="B3872" t="s">
        <v>2899</v>
      </c>
      <c r="C3872" t="s">
        <v>48</v>
      </c>
      <c r="D3872" t="s">
        <v>64</v>
      </c>
      <c r="E3872" t="s">
        <v>27</v>
      </c>
      <c r="F3872" s="1" t="s">
        <v>15926</v>
      </c>
      <c r="G3872">
        <v>162</v>
      </c>
      <c r="H3872" t="s">
        <v>29</v>
      </c>
      <c r="I3872">
        <v>1502</v>
      </c>
      <c r="J3872">
        <v>307.39999999999998</v>
      </c>
      <c r="K3872">
        <f>Passenger_Data[[#This Row],[Price_USD]]*1</f>
        <v>307.39999999999998</v>
      </c>
      <c r="L3872">
        <v>63</v>
      </c>
      <c r="M3872" t="s">
        <v>30</v>
      </c>
      <c r="N3872" t="s">
        <v>31</v>
      </c>
      <c r="O3872" t="s">
        <v>56</v>
      </c>
      <c r="P3872" t="s">
        <v>50</v>
      </c>
      <c r="Q3872">
        <v>1</v>
      </c>
      <c r="R3872" t="s">
        <v>65</v>
      </c>
      <c r="S3872" t="s">
        <v>68</v>
      </c>
      <c r="T3872">
        <v>8</v>
      </c>
      <c r="U3872">
        <v>15</v>
      </c>
      <c r="V3872">
        <v>86</v>
      </c>
      <c r="W3872">
        <v>0</v>
      </c>
      <c r="X3872">
        <v>1</v>
      </c>
      <c r="Y3872" t="s">
        <v>36</v>
      </c>
    </row>
    <row r="3873" spans="1:25" x14ac:dyDescent="0.25">
      <c r="A3873" t="s">
        <v>5642</v>
      </c>
      <c r="B3873" t="s">
        <v>1718</v>
      </c>
      <c r="C3873" t="s">
        <v>82</v>
      </c>
      <c r="D3873" t="s">
        <v>49</v>
      </c>
      <c r="E3873" t="s">
        <v>49</v>
      </c>
      <c r="F3873" s="1" t="s">
        <v>15927</v>
      </c>
      <c r="G3873">
        <v>108</v>
      </c>
      <c r="H3873" t="s">
        <v>86</v>
      </c>
      <c r="I3873">
        <v>1493</v>
      </c>
      <c r="J3873">
        <v>349.06</v>
      </c>
      <c r="K3873">
        <f>Passenger_Data[[#This Row],[Price_USD]]*1</f>
        <v>349.06</v>
      </c>
      <c r="L3873">
        <v>32</v>
      </c>
      <c r="M3873" t="s">
        <v>30</v>
      </c>
      <c r="N3873" t="s">
        <v>31</v>
      </c>
      <c r="O3873" t="s">
        <v>32</v>
      </c>
      <c r="P3873" t="s">
        <v>33</v>
      </c>
      <c r="Q3873">
        <v>0</v>
      </c>
      <c r="R3873" t="s">
        <v>34</v>
      </c>
      <c r="S3873" t="s">
        <v>61</v>
      </c>
      <c r="T3873">
        <v>4.8</v>
      </c>
      <c r="U3873">
        <v>4</v>
      </c>
      <c r="V3873">
        <v>33</v>
      </c>
      <c r="W3873">
        <v>0</v>
      </c>
      <c r="X3873">
        <v>1</v>
      </c>
      <c r="Y3873" t="s">
        <v>45</v>
      </c>
    </row>
    <row r="3874" spans="1:25" x14ac:dyDescent="0.25">
      <c r="A3874" t="s">
        <v>5643</v>
      </c>
      <c r="B3874" t="s">
        <v>5644</v>
      </c>
      <c r="C3874" t="s">
        <v>82</v>
      </c>
      <c r="D3874" t="s">
        <v>55</v>
      </c>
      <c r="E3874" t="s">
        <v>28</v>
      </c>
      <c r="F3874" s="1" t="s">
        <v>15928</v>
      </c>
      <c r="G3874">
        <v>178</v>
      </c>
      <c r="H3874" t="s">
        <v>29</v>
      </c>
      <c r="I3874">
        <v>513</v>
      </c>
      <c r="J3874">
        <v>217.13</v>
      </c>
      <c r="K3874">
        <f>Passenger_Data[[#This Row],[Price_USD]]*1</f>
        <v>217.13</v>
      </c>
      <c r="L3874">
        <v>51</v>
      </c>
      <c r="M3874" t="s">
        <v>30</v>
      </c>
      <c r="N3874" t="s">
        <v>31</v>
      </c>
      <c r="O3874" t="s">
        <v>32</v>
      </c>
      <c r="P3874" t="s">
        <v>50</v>
      </c>
      <c r="Q3874">
        <v>1</v>
      </c>
      <c r="R3874" t="s">
        <v>65</v>
      </c>
      <c r="S3874" t="s">
        <v>44</v>
      </c>
      <c r="T3874">
        <v>3.6</v>
      </c>
      <c r="U3874">
        <v>13</v>
      </c>
      <c r="V3874">
        <v>18</v>
      </c>
      <c r="W3874">
        <v>0</v>
      </c>
      <c r="X3874">
        <v>0</v>
      </c>
      <c r="Y3874" t="s">
        <v>45</v>
      </c>
    </row>
    <row r="3875" spans="1:25" x14ac:dyDescent="0.25">
      <c r="A3875" t="s">
        <v>5645</v>
      </c>
      <c r="B3875" t="s">
        <v>1519</v>
      </c>
      <c r="C3875" t="s">
        <v>82</v>
      </c>
      <c r="D3875" t="s">
        <v>28</v>
      </c>
      <c r="E3875" t="s">
        <v>76</v>
      </c>
      <c r="F3875" s="1" t="s">
        <v>15929</v>
      </c>
      <c r="G3875">
        <v>245</v>
      </c>
      <c r="H3875" t="s">
        <v>86</v>
      </c>
      <c r="I3875">
        <v>1025</v>
      </c>
      <c r="J3875">
        <v>344.78</v>
      </c>
      <c r="K3875">
        <f>Passenger_Data[[#This Row],[Price_USD]]*1</f>
        <v>344.78</v>
      </c>
      <c r="L3875">
        <v>34</v>
      </c>
      <c r="M3875" t="s">
        <v>30</v>
      </c>
      <c r="N3875" t="s">
        <v>41</v>
      </c>
      <c r="O3875" t="s">
        <v>56</v>
      </c>
      <c r="P3875" t="s">
        <v>50</v>
      </c>
      <c r="Q3875">
        <v>0</v>
      </c>
      <c r="R3875" t="s">
        <v>34</v>
      </c>
      <c r="S3875" t="s">
        <v>61</v>
      </c>
      <c r="T3875">
        <v>5.4</v>
      </c>
      <c r="U3875">
        <v>5</v>
      </c>
      <c r="V3875">
        <v>40</v>
      </c>
      <c r="W3875">
        <v>0</v>
      </c>
      <c r="X3875">
        <v>1</v>
      </c>
      <c r="Y3875" t="s">
        <v>45</v>
      </c>
    </row>
    <row r="3876" spans="1:25" x14ac:dyDescent="0.25">
      <c r="A3876" t="s">
        <v>5646</v>
      </c>
      <c r="B3876" t="s">
        <v>215</v>
      </c>
      <c r="C3876" t="s">
        <v>82</v>
      </c>
      <c r="D3876" t="s">
        <v>39</v>
      </c>
      <c r="E3876" t="s">
        <v>28</v>
      </c>
      <c r="F3876" s="1" t="s">
        <v>15930</v>
      </c>
      <c r="G3876">
        <v>222</v>
      </c>
      <c r="H3876" t="s">
        <v>29</v>
      </c>
      <c r="I3876">
        <v>1134</v>
      </c>
      <c r="J3876">
        <v>254.95</v>
      </c>
      <c r="K3876">
        <f>Passenger_Data[[#This Row],[Price_USD]]*1</f>
        <v>254.95</v>
      </c>
      <c r="L3876">
        <v>56</v>
      </c>
      <c r="M3876" t="s">
        <v>30</v>
      </c>
      <c r="N3876" t="s">
        <v>60</v>
      </c>
      <c r="O3876" t="s">
        <v>33</v>
      </c>
      <c r="P3876" t="s">
        <v>83</v>
      </c>
      <c r="Q3876">
        <v>0</v>
      </c>
      <c r="R3876" t="s">
        <v>65</v>
      </c>
      <c r="S3876" t="s">
        <v>61</v>
      </c>
      <c r="T3876">
        <v>6.6</v>
      </c>
      <c r="U3876">
        <v>47</v>
      </c>
      <c r="V3876">
        <v>88</v>
      </c>
      <c r="W3876">
        <v>0</v>
      </c>
      <c r="X3876">
        <v>0</v>
      </c>
      <c r="Y3876" t="s">
        <v>36</v>
      </c>
    </row>
    <row r="3877" spans="1:25" x14ac:dyDescent="0.25">
      <c r="A3877" t="s">
        <v>5647</v>
      </c>
      <c r="B3877" t="s">
        <v>759</v>
      </c>
      <c r="C3877" t="s">
        <v>48</v>
      </c>
      <c r="D3877" t="s">
        <v>55</v>
      </c>
      <c r="E3877" t="s">
        <v>27</v>
      </c>
      <c r="F3877" s="1" t="s">
        <v>15931</v>
      </c>
      <c r="G3877">
        <v>126</v>
      </c>
      <c r="H3877" t="s">
        <v>86</v>
      </c>
      <c r="I3877">
        <v>1180</v>
      </c>
      <c r="J3877">
        <v>314.17</v>
      </c>
      <c r="K3877">
        <f>Passenger_Data[[#This Row],[Price_USD]]*1</f>
        <v>314.17</v>
      </c>
      <c r="L3877">
        <v>39</v>
      </c>
      <c r="M3877" t="s">
        <v>40</v>
      </c>
      <c r="N3877" t="s">
        <v>31</v>
      </c>
      <c r="O3877" t="s">
        <v>32</v>
      </c>
      <c r="P3877" t="s">
        <v>50</v>
      </c>
      <c r="Q3877">
        <v>0</v>
      </c>
      <c r="R3877" t="s">
        <v>65</v>
      </c>
      <c r="S3877" t="s">
        <v>61</v>
      </c>
      <c r="T3877">
        <v>5.8</v>
      </c>
      <c r="U3877">
        <v>11</v>
      </c>
      <c r="V3877">
        <v>3</v>
      </c>
      <c r="W3877">
        <v>0</v>
      </c>
      <c r="X3877">
        <v>0</v>
      </c>
      <c r="Y3877" t="s">
        <v>45</v>
      </c>
    </row>
    <row r="3878" spans="1:25" x14ac:dyDescent="0.25">
      <c r="A3878" t="s">
        <v>5648</v>
      </c>
      <c r="B3878" t="s">
        <v>592</v>
      </c>
      <c r="C3878" t="s">
        <v>73</v>
      </c>
      <c r="D3878" t="s">
        <v>76</v>
      </c>
      <c r="E3878" t="s">
        <v>28</v>
      </c>
      <c r="F3878" s="1" t="s">
        <v>15932</v>
      </c>
      <c r="G3878">
        <v>39</v>
      </c>
      <c r="H3878" t="s">
        <v>29</v>
      </c>
      <c r="I3878">
        <v>965</v>
      </c>
      <c r="J3878">
        <v>330.28</v>
      </c>
      <c r="K3878">
        <f>Passenger_Data[[#This Row],[Price_USD]]*1</f>
        <v>330.28</v>
      </c>
      <c r="L3878">
        <v>75</v>
      </c>
      <c r="M3878" t="s">
        <v>30</v>
      </c>
      <c r="N3878" t="s">
        <v>31</v>
      </c>
      <c r="O3878" t="s">
        <v>33</v>
      </c>
      <c r="P3878" t="s">
        <v>264</v>
      </c>
      <c r="Q3878">
        <v>0</v>
      </c>
      <c r="R3878" t="s">
        <v>65</v>
      </c>
      <c r="S3878" t="s">
        <v>44</v>
      </c>
      <c r="T3878">
        <v>8.6999999999999993</v>
      </c>
      <c r="U3878">
        <v>1</v>
      </c>
      <c r="V3878">
        <v>77</v>
      </c>
      <c r="W3878">
        <v>0</v>
      </c>
      <c r="X3878">
        <v>0</v>
      </c>
      <c r="Y3878" t="s">
        <v>77</v>
      </c>
    </row>
    <row r="3879" spans="1:25" x14ac:dyDescent="0.25">
      <c r="A3879" t="s">
        <v>5649</v>
      </c>
      <c r="B3879" t="s">
        <v>970</v>
      </c>
      <c r="C3879" t="s">
        <v>82</v>
      </c>
      <c r="D3879" t="s">
        <v>64</v>
      </c>
      <c r="E3879" t="s">
        <v>64</v>
      </c>
      <c r="F3879" s="1" t="s">
        <v>15933</v>
      </c>
      <c r="G3879">
        <v>94</v>
      </c>
      <c r="H3879" t="s">
        <v>29</v>
      </c>
      <c r="I3879">
        <v>1265</v>
      </c>
      <c r="J3879">
        <v>325.64</v>
      </c>
      <c r="K3879">
        <f>Passenger_Data[[#This Row],[Price_USD]]*1</f>
        <v>325.64</v>
      </c>
      <c r="L3879">
        <v>58</v>
      </c>
      <c r="M3879" t="s">
        <v>40</v>
      </c>
      <c r="N3879" t="s">
        <v>31</v>
      </c>
      <c r="O3879" t="s">
        <v>33</v>
      </c>
      <c r="P3879" t="s">
        <v>50</v>
      </c>
      <c r="Q3879">
        <v>1</v>
      </c>
      <c r="R3879" t="s">
        <v>65</v>
      </c>
      <c r="S3879" t="s">
        <v>61</v>
      </c>
      <c r="T3879">
        <v>8</v>
      </c>
      <c r="U3879">
        <v>2</v>
      </c>
      <c r="V3879">
        <v>65</v>
      </c>
      <c r="W3879">
        <v>0</v>
      </c>
      <c r="X3879">
        <v>0</v>
      </c>
      <c r="Y3879" t="s">
        <v>45</v>
      </c>
    </row>
    <row r="3880" spans="1:25" x14ac:dyDescent="0.25">
      <c r="A3880" t="s">
        <v>5650</v>
      </c>
      <c r="B3880" t="s">
        <v>175</v>
      </c>
      <c r="C3880" t="s">
        <v>54</v>
      </c>
      <c r="D3880" t="s">
        <v>49</v>
      </c>
      <c r="E3880" t="s">
        <v>28</v>
      </c>
      <c r="F3880" s="1" t="s">
        <v>15934</v>
      </c>
      <c r="G3880">
        <v>240</v>
      </c>
      <c r="H3880" t="s">
        <v>29</v>
      </c>
      <c r="I3880">
        <v>1618</v>
      </c>
      <c r="J3880">
        <v>282.66000000000003</v>
      </c>
      <c r="K3880">
        <f>Passenger_Data[[#This Row],[Price_USD]]*1</f>
        <v>282.66000000000003</v>
      </c>
      <c r="L3880">
        <v>54</v>
      </c>
      <c r="M3880" t="s">
        <v>40</v>
      </c>
      <c r="N3880" t="s">
        <v>31</v>
      </c>
      <c r="O3880" t="s">
        <v>56</v>
      </c>
      <c r="P3880" t="s">
        <v>50</v>
      </c>
      <c r="Q3880">
        <v>1</v>
      </c>
      <c r="R3880" t="s">
        <v>65</v>
      </c>
      <c r="S3880" t="s">
        <v>61</v>
      </c>
      <c r="T3880">
        <v>7.8</v>
      </c>
      <c r="U3880">
        <v>4</v>
      </c>
      <c r="V3880">
        <v>106</v>
      </c>
      <c r="W3880">
        <v>0</v>
      </c>
      <c r="X3880">
        <v>0</v>
      </c>
      <c r="Y3880" t="s">
        <v>36</v>
      </c>
    </row>
    <row r="3881" spans="1:25" x14ac:dyDescent="0.25">
      <c r="A3881" t="s">
        <v>5651</v>
      </c>
      <c r="B3881" t="s">
        <v>4990</v>
      </c>
      <c r="C3881" t="s">
        <v>54</v>
      </c>
      <c r="D3881" t="s">
        <v>49</v>
      </c>
      <c r="E3881" t="s">
        <v>76</v>
      </c>
      <c r="F3881" s="1" t="s">
        <v>15935</v>
      </c>
      <c r="G3881">
        <v>260</v>
      </c>
      <c r="H3881" t="s">
        <v>29</v>
      </c>
      <c r="I3881">
        <v>1422</v>
      </c>
      <c r="J3881">
        <v>241.67</v>
      </c>
      <c r="K3881">
        <f>Passenger_Data[[#This Row],[Price_USD]]*1</f>
        <v>241.67</v>
      </c>
      <c r="L3881">
        <v>59</v>
      </c>
      <c r="M3881" t="s">
        <v>30</v>
      </c>
      <c r="N3881" t="s">
        <v>31</v>
      </c>
      <c r="O3881" t="s">
        <v>56</v>
      </c>
      <c r="P3881" t="s">
        <v>50</v>
      </c>
      <c r="Q3881">
        <v>0</v>
      </c>
      <c r="R3881" t="s">
        <v>65</v>
      </c>
      <c r="S3881" t="s">
        <v>44</v>
      </c>
      <c r="T3881">
        <v>10</v>
      </c>
      <c r="U3881">
        <v>6</v>
      </c>
      <c r="V3881">
        <v>106</v>
      </c>
      <c r="W3881">
        <v>0</v>
      </c>
      <c r="X3881">
        <v>0</v>
      </c>
      <c r="Y3881" t="s">
        <v>36</v>
      </c>
    </row>
    <row r="3882" spans="1:25" x14ac:dyDescent="0.25">
      <c r="A3882" t="s">
        <v>5652</v>
      </c>
      <c r="B3882" t="s">
        <v>2005</v>
      </c>
      <c r="C3882" t="s">
        <v>54</v>
      </c>
      <c r="D3882" t="s">
        <v>76</v>
      </c>
      <c r="E3882" t="s">
        <v>39</v>
      </c>
      <c r="F3882" s="1" t="s">
        <v>15936</v>
      </c>
      <c r="G3882">
        <v>141</v>
      </c>
      <c r="H3882" t="s">
        <v>29</v>
      </c>
      <c r="I3882">
        <v>1437</v>
      </c>
      <c r="J3882">
        <v>270.72000000000003</v>
      </c>
      <c r="K3882">
        <f>Passenger_Data[[#This Row],[Price_USD]]*1</f>
        <v>270.72000000000003</v>
      </c>
      <c r="L3882">
        <v>43</v>
      </c>
      <c r="M3882" t="s">
        <v>30</v>
      </c>
      <c r="N3882" t="s">
        <v>41</v>
      </c>
      <c r="O3882" t="s">
        <v>42</v>
      </c>
      <c r="P3882" t="s">
        <v>83</v>
      </c>
      <c r="Q3882">
        <v>1</v>
      </c>
      <c r="R3882" t="s">
        <v>51</v>
      </c>
      <c r="S3882" t="s">
        <v>35</v>
      </c>
      <c r="T3882">
        <v>4.9000000000000004</v>
      </c>
      <c r="U3882">
        <v>2</v>
      </c>
      <c r="V3882">
        <v>64</v>
      </c>
      <c r="W3882">
        <v>0</v>
      </c>
      <c r="X3882">
        <v>0</v>
      </c>
      <c r="Y3882" t="s">
        <v>77</v>
      </c>
    </row>
    <row r="3883" spans="1:25" x14ac:dyDescent="0.25">
      <c r="A3883" t="s">
        <v>5653</v>
      </c>
      <c r="B3883" t="s">
        <v>1542</v>
      </c>
      <c r="C3883" t="s">
        <v>48</v>
      </c>
      <c r="D3883" t="s">
        <v>76</v>
      </c>
      <c r="E3883" t="s">
        <v>49</v>
      </c>
      <c r="F3883" s="1" t="s">
        <v>15937</v>
      </c>
      <c r="G3883">
        <v>248</v>
      </c>
      <c r="H3883" t="s">
        <v>29</v>
      </c>
      <c r="I3883">
        <v>1412</v>
      </c>
      <c r="J3883">
        <v>435.8</v>
      </c>
      <c r="K3883">
        <f>Passenger_Data[[#This Row],[Price_USD]]*1</f>
        <v>435.8</v>
      </c>
      <c r="L3883">
        <v>53</v>
      </c>
      <c r="M3883" t="s">
        <v>30</v>
      </c>
      <c r="N3883" t="s">
        <v>31</v>
      </c>
      <c r="O3883" t="s">
        <v>42</v>
      </c>
      <c r="P3883" t="s">
        <v>50</v>
      </c>
      <c r="Q3883">
        <v>2</v>
      </c>
      <c r="R3883" t="s">
        <v>43</v>
      </c>
      <c r="S3883" t="s">
        <v>61</v>
      </c>
      <c r="T3883">
        <v>7.1</v>
      </c>
      <c r="U3883">
        <v>15</v>
      </c>
      <c r="V3883">
        <v>48</v>
      </c>
      <c r="W3883">
        <v>0</v>
      </c>
      <c r="X3883">
        <v>1</v>
      </c>
      <c r="Y3883" t="s">
        <v>45</v>
      </c>
    </row>
    <row r="3884" spans="1:25" x14ac:dyDescent="0.25">
      <c r="A3884" t="s">
        <v>5654</v>
      </c>
      <c r="B3884" t="s">
        <v>4519</v>
      </c>
      <c r="C3884" t="s">
        <v>73</v>
      </c>
      <c r="D3884" t="s">
        <v>27</v>
      </c>
      <c r="E3884" t="s">
        <v>39</v>
      </c>
      <c r="F3884" s="1" t="s">
        <v>15938</v>
      </c>
      <c r="G3884">
        <v>235</v>
      </c>
      <c r="H3884" t="s">
        <v>29</v>
      </c>
      <c r="I3884">
        <v>1063</v>
      </c>
      <c r="J3884">
        <v>320.61</v>
      </c>
      <c r="K3884">
        <f>Passenger_Data[[#This Row],[Price_USD]]*1</f>
        <v>320.61</v>
      </c>
      <c r="L3884">
        <v>41</v>
      </c>
      <c r="M3884" t="s">
        <v>40</v>
      </c>
      <c r="N3884" t="s">
        <v>41</v>
      </c>
      <c r="O3884" t="s">
        <v>56</v>
      </c>
      <c r="P3884" t="s">
        <v>264</v>
      </c>
      <c r="Q3884">
        <v>2</v>
      </c>
      <c r="R3884" t="s">
        <v>51</v>
      </c>
      <c r="S3884" t="s">
        <v>35</v>
      </c>
      <c r="T3884">
        <v>5.2</v>
      </c>
      <c r="U3884">
        <v>1</v>
      </c>
      <c r="V3884">
        <v>21</v>
      </c>
      <c r="W3884">
        <v>0</v>
      </c>
      <c r="X3884">
        <v>0</v>
      </c>
      <c r="Y3884" t="s">
        <v>77</v>
      </c>
    </row>
    <row r="3885" spans="1:25" x14ac:dyDescent="0.25">
      <c r="A3885" t="s">
        <v>5655</v>
      </c>
      <c r="B3885" t="s">
        <v>996</v>
      </c>
      <c r="C3885" t="s">
        <v>26</v>
      </c>
      <c r="D3885" t="s">
        <v>64</v>
      </c>
      <c r="E3885" t="s">
        <v>39</v>
      </c>
      <c r="F3885" s="1" t="s">
        <v>15939</v>
      </c>
      <c r="G3885">
        <v>104</v>
      </c>
      <c r="H3885" t="s">
        <v>29</v>
      </c>
      <c r="I3885">
        <v>1287</v>
      </c>
      <c r="J3885">
        <v>173</v>
      </c>
      <c r="K3885">
        <f>Passenger_Data[[#This Row],[Price_USD]]*1</f>
        <v>173</v>
      </c>
      <c r="L3885">
        <v>46</v>
      </c>
      <c r="M3885" t="s">
        <v>40</v>
      </c>
      <c r="N3885" t="s">
        <v>31</v>
      </c>
      <c r="O3885" t="s">
        <v>42</v>
      </c>
      <c r="P3885" t="s">
        <v>264</v>
      </c>
      <c r="Q3885">
        <v>2</v>
      </c>
      <c r="R3885" t="s">
        <v>51</v>
      </c>
      <c r="S3885" t="s">
        <v>68</v>
      </c>
      <c r="T3885">
        <v>6</v>
      </c>
      <c r="U3885">
        <v>6</v>
      </c>
      <c r="V3885">
        <v>19</v>
      </c>
      <c r="W3885">
        <v>0</v>
      </c>
      <c r="X3885">
        <v>0</v>
      </c>
      <c r="Y3885" t="s">
        <v>45</v>
      </c>
    </row>
    <row r="3886" spans="1:25" x14ac:dyDescent="0.25">
      <c r="A3886" t="s">
        <v>5656</v>
      </c>
      <c r="B3886" t="s">
        <v>3441</v>
      </c>
      <c r="C3886" t="s">
        <v>26</v>
      </c>
      <c r="D3886" t="s">
        <v>59</v>
      </c>
      <c r="E3886" t="s">
        <v>76</v>
      </c>
      <c r="F3886" s="1" t="s">
        <v>15940</v>
      </c>
      <c r="G3886">
        <v>187</v>
      </c>
      <c r="H3886" t="s">
        <v>29</v>
      </c>
      <c r="I3886">
        <v>1507</v>
      </c>
      <c r="J3886">
        <v>181.24</v>
      </c>
      <c r="K3886">
        <f>Passenger_Data[[#This Row],[Price_USD]]*1</f>
        <v>181.24</v>
      </c>
      <c r="L3886">
        <v>34</v>
      </c>
      <c r="M3886" t="s">
        <v>30</v>
      </c>
      <c r="N3886" t="s">
        <v>60</v>
      </c>
      <c r="O3886" t="s">
        <v>33</v>
      </c>
      <c r="P3886" t="s">
        <v>83</v>
      </c>
      <c r="Q3886">
        <v>0</v>
      </c>
      <c r="R3886" t="s">
        <v>34</v>
      </c>
      <c r="S3886" t="s">
        <v>44</v>
      </c>
      <c r="T3886">
        <v>7.2</v>
      </c>
      <c r="U3886">
        <v>12</v>
      </c>
      <c r="V3886">
        <v>20</v>
      </c>
      <c r="W3886">
        <v>0</v>
      </c>
      <c r="X3886">
        <v>1</v>
      </c>
      <c r="Y3886" t="s">
        <v>45</v>
      </c>
    </row>
    <row r="3887" spans="1:25" x14ac:dyDescent="0.25">
      <c r="A3887" t="s">
        <v>5657</v>
      </c>
      <c r="B3887" t="s">
        <v>5658</v>
      </c>
      <c r="C3887" t="s">
        <v>82</v>
      </c>
      <c r="D3887" t="s">
        <v>28</v>
      </c>
      <c r="E3887" t="s">
        <v>64</v>
      </c>
      <c r="F3887" s="1" t="s">
        <v>15941</v>
      </c>
      <c r="G3887">
        <v>174</v>
      </c>
      <c r="H3887" t="s">
        <v>29</v>
      </c>
      <c r="I3887">
        <v>1751</v>
      </c>
      <c r="J3887">
        <v>162.08000000000001</v>
      </c>
      <c r="K3887">
        <f>Passenger_Data[[#This Row],[Price_USD]]*1</f>
        <v>162.08000000000001</v>
      </c>
      <c r="L3887">
        <v>35</v>
      </c>
      <c r="M3887" t="s">
        <v>40</v>
      </c>
      <c r="N3887" t="s">
        <v>60</v>
      </c>
      <c r="O3887" t="s">
        <v>32</v>
      </c>
      <c r="P3887" t="s">
        <v>50</v>
      </c>
      <c r="Q3887">
        <v>1</v>
      </c>
      <c r="R3887" t="s">
        <v>51</v>
      </c>
      <c r="S3887" t="s">
        <v>44</v>
      </c>
      <c r="T3887">
        <v>8.3000000000000007</v>
      </c>
      <c r="U3887">
        <v>14</v>
      </c>
      <c r="V3887">
        <v>0</v>
      </c>
      <c r="W3887">
        <v>0</v>
      </c>
      <c r="X3887">
        <v>0</v>
      </c>
      <c r="Y3887" t="s">
        <v>77</v>
      </c>
    </row>
    <row r="3888" spans="1:25" x14ac:dyDescent="0.25">
      <c r="A3888" t="s">
        <v>5659</v>
      </c>
      <c r="B3888" t="s">
        <v>904</v>
      </c>
      <c r="C3888" t="s">
        <v>82</v>
      </c>
      <c r="D3888" t="s">
        <v>64</v>
      </c>
      <c r="E3888" t="s">
        <v>55</v>
      </c>
      <c r="F3888" s="1" t="s">
        <v>15942</v>
      </c>
      <c r="G3888">
        <v>198</v>
      </c>
      <c r="H3888" t="s">
        <v>29</v>
      </c>
      <c r="I3888">
        <v>1434</v>
      </c>
      <c r="J3888">
        <v>400.81</v>
      </c>
      <c r="K3888">
        <f>Passenger_Data[[#This Row],[Price_USD]]*1</f>
        <v>400.81</v>
      </c>
      <c r="L3888">
        <v>60</v>
      </c>
      <c r="M3888" t="s">
        <v>40</v>
      </c>
      <c r="N3888" t="s">
        <v>41</v>
      </c>
      <c r="O3888" t="s">
        <v>42</v>
      </c>
      <c r="P3888" t="s">
        <v>33</v>
      </c>
      <c r="Q3888">
        <v>2</v>
      </c>
      <c r="R3888" t="s">
        <v>34</v>
      </c>
      <c r="S3888" t="s">
        <v>61</v>
      </c>
      <c r="T3888">
        <v>7.6</v>
      </c>
      <c r="U3888">
        <v>26</v>
      </c>
      <c r="V3888">
        <v>82</v>
      </c>
      <c r="W3888">
        <v>0</v>
      </c>
      <c r="X3888">
        <v>0</v>
      </c>
      <c r="Y3888" t="s">
        <v>45</v>
      </c>
    </row>
    <row r="3889" spans="1:25" x14ac:dyDescent="0.25">
      <c r="A3889" t="s">
        <v>5660</v>
      </c>
      <c r="B3889" t="s">
        <v>5661</v>
      </c>
      <c r="C3889" t="s">
        <v>26</v>
      </c>
      <c r="D3889" t="s">
        <v>55</v>
      </c>
      <c r="E3889" t="s">
        <v>28</v>
      </c>
      <c r="F3889" s="1" t="s">
        <v>15943</v>
      </c>
      <c r="G3889">
        <v>186</v>
      </c>
      <c r="H3889" t="s">
        <v>86</v>
      </c>
      <c r="I3889">
        <v>1169</v>
      </c>
      <c r="J3889">
        <v>279.45</v>
      </c>
      <c r="K3889">
        <f>Passenger_Data[[#This Row],[Price_USD]]*1</f>
        <v>279.45</v>
      </c>
      <c r="L3889">
        <v>76</v>
      </c>
      <c r="M3889" t="s">
        <v>30</v>
      </c>
      <c r="N3889" t="s">
        <v>31</v>
      </c>
      <c r="O3889" t="s">
        <v>56</v>
      </c>
      <c r="P3889" t="s">
        <v>50</v>
      </c>
      <c r="Q3889">
        <v>1</v>
      </c>
      <c r="R3889" t="s">
        <v>65</v>
      </c>
      <c r="S3889" t="s">
        <v>35</v>
      </c>
      <c r="T3889">
        <v>6.7</v>
      </c>
      <c r="U3889">
        <v>9</v>
      </c>
      <c r="V3889">
        <v>96</v>
      </c>
      <c r="W3889">
        <v>0</v>
      </c>
      <c r="X3889">
        <v>0</v>
      </c>
      <c r="Y3889" t="s">
        <v>45</v>
      </c>
    </row>
    <row r="3890" spans="1:25" x14ac:dyDescent="0.25">
      <c r="A3890" t="s">
        <v>5662</v>
      </c>
      <c r="B3890" t="s">
        <v>5313</v>
      </c>
      <c r="C3890" t="s">
        <v>73</v>
      </c>
      <c r="D3890" t="s">
        <v>76</v>
      </c>
      <c r="E3890" t="s">
        <v>55</v>
      </c>
      <c r="F3890" s="1" t="s">
        <v>15944</v>
      </c>
      <c r="G3890">
        <v>142</v>
      </c>
      <c r="H3890" t="s">
        <v>29</v>
      </c>
      <c r="I3890">
        <v>1238</v>
      </c>
      <c r="J3890">
        <v>301.52999999999997</v>
      </c>
      <c r="K3890">
        <f>Passenger_Data[[#This Row],[Price_USD]]*1</f>
        <v>301.52999999999997</v>
      </c>
      <c r="L3890">
        <v>63</v>
      </c>
      <c r="M3890" t="s">
        <v>30</v>
      </c>
      <c r="N3890" t="s">
        <v>60</v>
      </c>
      <c r="O3890" t="s">
        <v>32</v>
      </c>
      <c r="P3890" t="s">
        <v>33</v>
      </c>
      <c r="Q3890">
        <v>2</v>
      </c>
      <c r="R3890" t="s">
        <v>65</v>
      </c>
      <c r="S3890" t="s">
        <v>68</v>
      </c>
      <c r="T3890">
        <v>4.8</v>
      </c>
      <c r="U3890">
        <v>12</v>
      </c>
      <c r="V3890">
        <v>69</v>
      </c>
      <c r="W3890">
        <v>0</v>
      </c>
      <c r="X3890">
        <v>0</v>
      </c>
      <c r="Y3890" t="s">
        <v>36</v>
      </c>
    </row>
    <row r="3891" spans="1:25" x14ac:dyDescent="0.25">
      <c r="A3891" t="s">
        <v>5663</v>
      </c>
      <c r="B3891" t="s">
        <v>3494</v>
      </c>
      <c r="C3891" t="s">
        <v>26</v>
      </c>
      <c r="D3891" t="s">
        <v>39</v>
      </c>
      <c r="E3891" t="s">
        <v>59</v>
      </c>
      <c r="F3891" s="1" t="s">
        <v>15945</v>
      </c>
      <c r="G3891">
        <v>197</v>
      </c>
      <c r="H3891" t="s">
        <v>29</v>
      </c>
      <c r="I3891">
        <v>967</v>
      </c>
      <c r="J3891">
        <v>179.69</v>
      </c>
      <c r="K3891">
        <f>Passenger_Data[[#This Row],[Price_USD]]*1</f>
        <v>179.69</v>
      </c>
      <c r="L3891">
        <v>33</v>
      </c>
      <c r="M3891" t="s">
        <v>40</v>
      </c>
      <c r="N3891" t="s">
        <v>31</v>
      </c>
      <c r="O3891" t="s">
        <v>33</v>
      </c>
      <c r="P3891" t="s">
        <v>33</v>
      </c>
      <c r="Q3891">
        <v>0</v>
      </c>
      <c r="R3891" t="s">
        <v>65</v>
      </c>
      <c r="S3891" t="s">
        <v>35</v>
      </c>
      <c r="T3891">
        <v>6.4</v>
      </c>
      <c r="U3891">
        <v>1</v>
      </c>
      <c r="V3891">
        <v>57</v>
      </c>
      <c r="W3891">
        <v>0</v>
      </c>
      <c r="X3891">
        <v>1</v>
      </c>
      <c r="Y3891" t="s">
        <v>36</v>
      </c>
    </row>
    <row r="3892" spans="1:25" x14ac:dyDescent="0.25">
      <c r="A3892" t="s">
        <v>5664</v>
      </c>
      <c r="B3892" t="s">
        <v>1298</v>
      </c>
      <c r="C3892" t="s">
        <v>82</v>
      </c>
      <c r="D3892" t="s">
        <v>27</v>
      </c>
      <c r="E3892" t="s">
        <v>49</v>
      </c>
      <c r="F3892" s="1" t="s">
        <v>15946</v>
      </c>
      <c r="G3892">
        <v>243</v>
      </c>
      <c r="H3892" t="s">
        <v>29</v>
      </c>
      <c r="I3892">
        <v>1147</v>
      </c>
      <c r="J3892">
        <v>312.32</v>
      </c>
      <c r="K3892">
        <f>Passenger_Data[[#This Row],[Price_USD]]*1</f>
        <v>312.32</v>
      </c>
      <c r="L3892">
        <v>21</v>
      </c>
      <c r="M3892" t="s">
        <v>30</v>
      </c>
      <c r="N3892" t="s">
        <v>41</v>
      </c>
      <c r="O3892" t="s">
        <v>32</v>
      </c>
      <c r="P3892" t="s">
        <v>83</v>
      </c>
      <c r="Q3892">
        <v>1</v>
      </c>
      <c r="R3892" t="s">
        <v>65</v>
      </c>
      <c r="S3892" t="s">
        <v>44</v>
      </c>
      <c r="T3892">
        <v>3.6</v>
      </c>
      <c r="U3892">
        <v>15</v>
      </c>
      <c r="V3892">
        <v>85</v>
      </c>
      <c r="W3892">
        <v>0</v>
      </c>
      <c r="X3892">
        <v>0</v>
      </c>
      <c r="Y3892" t="s">
        <v>45</v>
      </c>
    </row>
    <row r="3893" spans="1:25" x14ac:dyDescent="0.25">
      <c r="A3893" t="s">
        <v>5665</v>
      </c>
      <c r="B3893" t="s">
        <v>726</v>
      </c>
      <c r="C3893" t="s">
        <v>48</v>
      </c>
      <c r="D3893" t="s">
        <v>28</v>
      </c>
      <c r="E3893" t="s">
        <v>64</v>
      </c>
      <c r="F3893" s="1" t="s">
        <v>15947</v>
      </c>
      <c r="G3893">
        <v>147</v>
      </c>
      <c r="H3893" t="s">
        <v>86</v>
      </c>
      <c r="I3893">
        <v>1103</v>
      </c>
      <c r="J3893">
        <v>455.12</v>
      </c>
      <c r="K3893">
        <f>Passenger_Data[[#This Row],[Price_USD]]*1</f>
        <v>455.12</v>
      </c>
      <c r="L3893">
        <v>29</v>
      </c>
      <c r="M3893" t="s">
        <v>30</v>
      </c>
      <c r="N3893" t="s">
        <v>31</v>
      </c>
      <c r="O3893" t="s">
        <v>33</v>
      </c>
      <c r="P3893" t="s">
        <v>50</v>
      </c>
      <c r="Q3893">
        <v>0</v>
      </c>
      <c r="R3893" t="s">
        <v>65</v>
      </c>
      <c r="S3893" t="s">
        <v>35</v>
      </c>
      <c r="T3893">
        <v>5.0999999999999996</v>
      </c>
      <c r="U3893">
        <v>9</v>
      </c>
      <c r="V3893">
        <v>43</v>
      </c>
      <c r="W3893">
        <v>0</v>
      </c>
      <c r="X3893">
        <v>0</v>
      </c>
      <c r="Y3893" t="s">
        <v>45</v>
      </c>
    </row>
    <row r="3894" spans="1:25" x14ac:dyDescent="0.25">
      <c r="A3894" t="s">
        <v>5666</v>
      </c>
      <c r="B3894" t="s">
        <v>916</v>
      </c>
      <c r="C3894" t="s">
        <v>82</v>
      </c>
      <c r="D3894" t="s">
        <v>28</v>
      </c>
      <c r="E3894" t="s">
        <v>55</v>
      </c>
      <c r="F3894" s="1" t="s">
        <v>15948</v>
      </c>
      <c r="G3894">
        <v>148</v>
      </c>
      <c r="H3894" t="s">
        <v>29</v>
      </c>
      <c r="I3894">
        <v>1548</v>
      </c>
      <c r="J3894">
        <v>479.37</v>
      </c>
      <c r="K3894">
        <f>Passenger_Data[[#This Row],[Price_USD]]*1</f>
        <v>479.37</v>
      </c>
      <c r="L3894">
        <v>21</v>
      </c>
      <c r="M3894" t="s">
        <v>30</v>
      </c>
      <c r="N3894" t="s">
        <v>41</v>
      </c>
      <c r="O3894" t="s">
        <v>33</v>
      </c>
      <c r="P3894" t="s">
        <v>50</v>
      </c>
      <c r="Q3894">
        <v>0</v>
      </c>
      <c r="R3894" t="s">
        <v>51</v>
      </c>
      <c r="S3894" t="s">
        <v>35</v>
      </c>
      <c r="T3894">
        <v>7</v>
      </c>
      <c r="U3894">
        <v>7</v>
      </c>
      <c r="V3894">
        <v>4</v>
      </c>
      <c r="W3894">
        <v>0</v>
      </c>
      <c r="X3894">
        <v>0</v>
      </c>
      <c r="Y3894" t="s">
        <v>36</v>
      </c>
    </row>
    <row r="3895" spans="1:25" x14ac:dyDescent="0.25">
      <c r="A3895" t="s">
        <v>5667</v>
      </c>
      <c r="B3895" t="s">
        <v>1313</v>
      </c>
      <c r="C3895" t="s">
        <v>26</v>
      </c>
      <c r="D3895" t="s">
        <v>28</v>
      </c>
      <c r="E3895" t="s">
        <v>28</v>
      </c>
      <c r="F3895" s="1" t="s">
        <v>15949</v>
      </c>
      <c r="G3895">
        <v>193</v>
      </c>
      <c r="H3895" t="s">
        <v>29</v>
      </c>
      <c r="I3895">
        <v>1382</v>
      </c>
      <c r="J3895">
        <v>220.02</v>
      </c>
      <c r="K3895">
        <f>Passenger_Data[[#This Row],[Price_USD]]*1</f>
        <v>220.02</v>
      </c>
      <c r="L3895">
        <v>56</v>
      </c>
      <c r="M3895" t="s">
        <v>40</v>
      </c>
      <c r="N3895" t="s">
        <v>41</v>
      </c>
      <c r="O3895" t="s">
        <v>42</v>
      </c>
      <c r="P3895" t="s">
        <v>83</v>
      </c>
      <c r="Q3895">
        <v>1</v>
      </c>
      <c r="R3895" t="s">
        <v>43</v>
      </c>
      <c r="S3895" t="s">
        <v>44</v>
      </c>
      <c r="T3895">
        <v>8.1</v>
      </c>
      <c r="U3895">
        <v>12</v>
      </c>
      <c r="V3895">
        <v>11</v>
      </c>
      <c r="W3895">
        <v>0</v>
      </c>
      <c r="X3895">
        <v>1</v>
      </c>
      <c r="Y3895" t="s">
        <v>36</v>
      </c>
    </row>
    <row r="3896" spans="1:25" x14ac:dyDescent="0.25">
      <c r="A3896" t="s">
        <v>5668</v>
      </c>
      <c r="B3896" t="s">
        <v>2518</v>
      </c>
      <c r="C3896" t="s">
        <v>48</v>
      </c>
      <c r="D3896" t="s">
        <v>28</v>
      </c>
      <c r="E3896" t="s">
        <v>76</v>
      </c>
      <c r="F3896" s="1" t="s">
        <v>15950</v>
      </c>
      <c r="G3896">
        <v>215</v>
      </c>
      <c r="H3896" t="s">
        <v>29</v>
      </c>
      <c r="I3896">
        <v>1175</v>
      </c>
      <c r="J3896">
        <v>358.25</v>
      </c>
      <c r="K3896">
        <f>Passenger_Data[[#This Row],[Price_USD]]*1</f>
        <v>358.25</v>
      </c>
      <c r="L3896">
        <v>61</v>
      </c>
      <c r="M3896" t="s">
        <v>30</v>
      </c>
      <c r="N3896" t="s">
        <v>41</v>
      </c>
      <c r="O3896" t="s">
        <v>42</v>
      </c>
      <c r="P3896" t="s">
        <v>33</v>
      </c>
      <c r="Q3896">
        <v>1</v>
      </c>
      <c r="R3896" t="s">
        <v>65</v>
      </c>
      <c r="S3896" t="s">
        <v>68</v>
      </c>
      <c r="T3896">
        <v>5.9</v>
      </c>
      <c r="U3896">
        <v>4</v>
      </c>
      <c r="V3896">
        <v>92</v>
      </c>
      <c r="W3896">
        <v>0</v>
      </c>
      <c r="X3896">
        <v>0</v>
      </c>
      <c r="Y3896" t="s">
        <v>36</v>
      </c>
    </row>
    <row r="3897" spans="1:25" x14ac:dyDescent="0.25">
      <c r="A3897" t="s">
        <v>5669</v>
      </c>
      <c r="B3897" t="s">
        <v>5670</v>
      </c>
      <c r="C3897" t="s">
        <v>82</v>
      </c>
      <c r="D3897" t="s">
        <v>64</v>
      </c>
      <c r="E3897" t="s">
        <v>28</v>
      </c>
      <c r="F3897" s="1" t="s">
        <v>15951</v>
      </c>
      <c r="G3897">
        <v>180</v>
      </c>
      <c r="H3897" t="s">
        <v>108</v>
      </c>
      <c r="I3897">
        <v>1513</v>
      </c>
      <c r="J3897">
        <v>399.01</v>
      </c>
      <c r="K3897">
        <f>Passenger_Data[[#This Row],[Price_USD]]*1</f>
        <v>399.01</v>
      </c>
      <c r="L3897">
        <v>61</v>
      </c>
      <c r="M3897" t="s">
        <v>30</v>
      </c>
      <c r="N3897" t="s">
        <v>31</v>
      </c>
      <c r="O3897" t="s">
        <v>33</v>
      </c>
      <c r="P3897" t="s">
        <v>33</v>
      </c>
      <c r="Q3897">
        <v>1</v>
      </c>
      <c r="R3897" t="s">
        <v>65</v>
      </c>
      <c r="S3897" t="s">
        <v>61</v>
      </c>
      <c r="T3897">
        <v>5</v>
      </c>
      <c r="U3897">
        <v>3</v>
      </c>
      <c r="V3897">
        <v>11</v>
      </c>
      <c r="W3897">
        <v>0</v>
      </c>
      <c r="X3897">
        <v>0</v>
      </c>
      <c r="Y3897" t="s">
        <v>77</v>
      </c>
    </row>
    <row r="3898" spans="1:25" x14ac:dyDescent="0.25">
      <c r="A3898" t="s">
        <v>5671</v>
      </c>
      <c r="B3898" t="s">
        <v>1359</v>
      </c>
      <c r="C3898" t="s">
        <v>26</v>
      </c>
      <c r="D3898" t="s">
        <v>59</v>
      </c>
      <c r="E3898" t="s">
        <v>76</v>
      </c>
      <c r="F3898" s="1" t="s">
        <v>15952</v>
      </c>
      <c r="G3898">
        <v>176</v>
      </c>
      <c r="H3898" t="s">
        <v>29</v>
      </c>
      <c r="I3898">
        <v>1682</v>
      </c>
      <c r="J3898">
        <v>361.06</v>
      </c>
      <c r="K3898">
        <f>Passenger_Data[[#This Row],[Price_USD]]*1</f>
        <v>361.06</v>
      </c>
      <c r="L3898">
        <v>63</v>
      </c>
      <c r="M3898" t="s">
        <v>40</v>
      </c>
      <c r="N3898" t="s">
        <v>41</v>
      </c>
      <c r="O3898" t="s">
        <v>32</v>
      </c>
      <c r="P3898" t="s">
        <v>264</v>
      </c>
      <c r="Q3898">
        <v>0</v>
      </c>
      <c r="R3898" t="s">
        <v>65</v>
      </c>
      <c r="S3898" t="s">
        <v>35</v>
      </c>
      <c r="T3898">
        <v>8.1</v>
      </c>
      <c r="U3898">
        <v>12</v>
      </c>
      <c r="V3898">
        <v>14</v>
      </c>
      <c r="W3898">
        <v>0</v>
      </c>
      <c r="X3898">
        <v>0</v>
      </c>
      <c r="Y3898" t="s">
        <v>77</v>
      </c>
    </row>
    <row r="3899" spans="1:25" x14ac:dyDescent="0.25">
      <c r="A3899" t="s">
        <v>5672</v>
      </c>
      <c r="B3899" t="s">
        <v>1068</v>
      </c>
      <c r="C3899" t="s">
        <v>73</v>
      </c>
      <c r="D3899" t="s">
        <v>76</v>
      </c>
      <c r="E3899" t="s">
        <v>39</v>
      </c>
      <c r="F3899" s="1" t="s">
        <v>15953</v>
      </c>
      <c r="G3899">
        <v>214</v>
      </c>
      <c r="H3899" t="s">
        <v>86</v>
      </c>
      <c r="I3899">
        <v>1008</v>
      </c>
      <c r="J3899">
        <v>250.38</v>
      </c>
      <c r="K3899">
        <f>Passenger_Data[[#This Row],[Price_USD]]*1</f>
        <v>250.38</v>
      </c>
      <c r="L3899">
        <v>68</v>
      </c>
      <c r="M3899" t="s">
        <v>40</v>
      </c>
      <c r="N3899" t="s">
        <v>60</v>
      </c>
      <c r="O3899" t="s">
        <v>33</v>
      </c>
      <c r="P3899" t="s">
        <v>50</v>
      </c>
      <c r="Q3899">
        <v>0</v>
      </c>
      <c r="R3899" t="s">
        <v>51</v>
      </c>
      <c r="S3899" t="s">
        <v>68</v>
      </c>
      <c r="T3899">
        <v>8.4</v>
      </c>
      <c r="U3899">
        <v>9</v>
      </c>
      <c r="V3899">
        <v>107</v>
      </c>
      <c r="W3899">
        <v>0</v>
      </c>
      <c r="X3899">
        <v>0</v>
      </c>
      <c r="Y3899" t="s">
        <v>36</v>
      </c>
    </row>
    <row r="3900" spans="1:25" x14ac:dyDescent="0.25">
      <c r="A3900" t="s">
        <v>5673</v>
      </c>
      <c r="B3900" t="s">
        <v>3351</v>
      </c>
      <c r="C3900" t="s">
        <v>82</v>
      </c>
      <c r="D3900" t="s">
        <v>55</v>
      </c>
      <c r="E3900" t="s">
        <v>76</v>
      </c>
      <c r="F3900" s="1" t="s">
        <v>15954</v>
      </c>
      <c r="G3900">
        <v>255</v>
      </c>
      <c r="H3900" t="s">
        <v>29</v>
      </c>
      <c r="I3900">
        <v>1839</v>
      </c>
      <c r="J3900">
        <v>528.38</v>
      </c>
      <c r="K3900">
        <f>Passenger_Data[[#This Row],[Price_USD]]*1</f>
        <v>528.38</v>
      </c>
      <c r="L3900">
        <v>39</v>
      </c>
      <c r="M3900" t="s">
        <v>30</v>
      </c>
      <c r="N3900" t="s">
        <v>60</v>
      </c>
      <c r="O3900" t="s">
        <v>32</v>
      </c>
      <c r="P3900" t="s">
        <v>83</v>
      </c>
      <c r="Q3900">
        <v>0</v>
      </c>
      <c r="R3900" t="s">
        <v>51</v>
      </c>
      <c r="S3900" t="s">
        <v>35</v>
      </c>
      <c r="T3900">
        <v>5.9</v>
      </c>
      <c r="U3900">
        <v>4</v>
      </c>
      <c r="V3900">
        <v>117</v>
      </c>
      <c r="W3900">
        <v>0</v>
      </c>
      <c r="X3900">
        <v>0</v>
      </c>
      <c r="Y3900" t="s">
        <v>45</v>
      </c>
    </row>
    <row r="3901" spans="1:25" x14ac:dyDescent="0.25">
      <c r="A3901" t="s">
        <v>5674</v>
      </c>
      <c r="B3901" t="s">
        <v>5469</v>
      </c>
      <c r="C3901" t="s">
        <v>54</v>
      </c>
      <c r="D3901" t="s">
        <v>59</v>
      </c>
      <c r="E3901" t="s">
        <v>28</v>
      </c>
      <c r="F3901" s="1" t="s">
        <v>15955</v>
      </c>
      <c r="G3901">
        <v>172</v>
      </c>
      <c r="H3901" t="s">
        <v>29</v>
      </c>
      <c r="I3901">
        <v>1594</v>
      </c>
      <c r="J3901">
        <v>369.23</v>
      </c>
      <c r="K3901">
        <f>Passenger_Data[[#This Row],[Price_USD]]*1</f>
        <v>369.23</v>
      </c>
      <c r="L3901">
        <v>69</v>
      </c>
      <c r="M3901" t="s">
        <v>30</v>
      </c>
      <c r="N3901" t="s">
        <v>31</v>
      </c>
      <c r="O3901" t="s">
        <v>56</v>
      </c>
      <c r="P3901" t="s">
        <v>50</v>
      </c>
      <c r="Q3901">
        <v>1</v>
      </c>
      <c r="R3901" t="s">
        <v>65</v>
      </c>
      <c r="S3901" t="s">
        <v>35</v>
      </c>
      <c r="T3901">
        <v>5</v>
      </c>
      <c r="U3901">
        <v>4</v>
      </c>
      <c r="V3901">
        <v>2</v>
      </c>
      <c r="W3901">
        <v>0</v>
      </c>
      <c r="X3901">
        <v>0</v>
      </c>
      <c r="Y3901" t="s">
        <v>36</v>
      </c>
    </row>
    <row r="3902" spans="1:25" x14ac:dyDescent="0.25">
      <c r="A3902" t="s">
        <v>5675</v>
      </c>
      <c r="B3902" t="s">
        <v>2302</v>
      </c>
      <c r="C3902" t="s">
        <v>82</v>
      </c>
      <c r="D3902" t="s">
        <v>59</v>
      </c>
      <c r="E3902" t="s">
        <v>49</v>
      </c>
      <c r="F3902" s="1" t="s">
        <v>15956</v>
      </c>
      <c r="G3902">
        <v>214</v>
      </c>
      <c r="H3902" t="s">
        <v>86</v>
      </c>
      <c r="I3902">
        <v>1425</v>
      </c>
      <c r="J3902">
        <v>279.16000000000003</v>
      </c>
      <c r="K3902">
        <f>Passenger_Data[[#This Row],[Price_USD]]*1</f>
        <v>279.16000000000003</v>
      </c>
      <c r="L3902">
        <v>21</v>
      </c>
      <c r="M3902" t="s">
        <v>30</v>
      </c>
      <c r="N3902" t="s">
        <v>60</v>
      </c>
      <c r="O3902" t="s">
        <v>33</v>
      </c>
      <c r="P3902" t="s">
        <v>83</v>
      </c>
      <c r="Q3902">
        <v>1</v>
      </c>
      <c r="R3902" t="s">
        <v>43</v>
      </c>
      <c r="S3902" t="s">
        <v>44</v>
      </c>
      <c r="T3902">
        <v>7.6</v>
      </c>
      <c r="U3902">
        <v>3</v>
      </c>
      <c r="V3902">
        <v>22</v>
      </c>
      <c r="W3902">
        <v>0</v>
      </c>
      <c r="X3902">
        <v>1</v>
      </c>
      <c r="Y3902" t="s">
        <v>36</v>
      </c>
    </row>
    <row r="3903" spans="1:25" x14ac:dyDescent="0.25">
      <c r="A3903" t="s">
        <v>5676</v>
      </c>
      <c r="B3903" t="s">
        <v>4002</v>
      </c>
      <c r="C3903" t="s">
        <v>26</v>
      </c>
      <c r="D3903" t="s">
        <v>59</v>
      </c>
      <c r="E3903" t="s">
        <v>49</v>
      </c>
      <c r="F3903" s="1" t="s">
        <v>15957</v>
      </c>
      <c r="G3903">
        <v>223</v>
      </c>
      <c r="H3903" t="s">
        <v>29</v>
      </c>
      <c r="I3903">
        <v>973</v>
      </c>
      <c r="J3903">
        <v>300.69</v>
      </c>
      <c r="K3903">
        <f>Passenger_Data[[#This Row],[Price_USD]]*1</f>
        <v>300.69</v>
      </c>
      <c r="L3903">
        <v>20</v>
      </c>
      <c r="M3903" t="s">
        <v>30</v>
      </c>
      <c r="N3903" t="s">
        <v>31</v>
      </c>
      <c r="O3903" t="s">
        <v>42</v>
      </c>
      <c r="P3903" t="s">
        <v>33</v>
      </c>
      <c r="Q3903">
        <v>0</v>
      </c>
      <c r="R3903" t="s">
        <v>65</v>
      </c>
      <c r="S3903" t="s">
        <v>68</v>
      </c>
      <c r="T3903">
        <v>4.8</v>
      </c>
      <c r="U3903">
        <v>15</v>
      </c>
      <c r="V3903">
        <v>81</v>
      </c>
      <c r="W3903">
        <v>0</v>
      </c>
      <c r="X3903">
        <v>1</v>
      </c>
      <c r="Y3903" t="s">
        <v>45</v>
      </c>
    </row>
    <row r="3904" spans="1:25" x14ac:dyDescent="0.25">
      <c r="A3904" t="s">
        <v>5677</v>
      </c>
      <c r="B3904" t="s">
        <v>5678</v>
      </c>
      <c r="C3904" t="s">
        <v>73</v>
      </c>
      <c r="D3904" t="s">
        <v>59</v>
      </c>
      <c r="E3904" t="s">
        <v>39</v>
      </c>
      <c r="F3904" s="1" t="s">
        <v>15958</v>
      </c>
      <c r="G3904">
        <v>185</v>
      </c>
      <c r="H3904" t="s">
        <v>29</v>
      </c>
      <c r="I3904">
        <v>1002</v>
      </c>
      <c r="J3904">
        <v>444.12</v>
      </c>
      <c r="K3904">
        <f>Passenger_Data[[#This Row],[Price_USD]]*1</f>
        <v>444.12</v>
      </c>
      <c r="L3904">
        <v>51</v>
      </c>
      <c r="M3904" t="s">
        <v>30</v>
      </c>
      <c r="N3904" t="s">
        <v>31</v>
      </c>
      <c r="O3904" t="s">
        <v>32</v>
      </c>
      <c r="P3904" t="s">
        <v>33</v>
      </c>
      <c r="Q3904">
        <v>0</v>
      </c>
      <c r="R3904" t="s">
        <v>65</v>
      </c>
      <c r="S3904" t="s">
        <v>44</v>
      </c>
      <c r="T3904">
        <v>6.9</v>
      </c>
      <c r="U3904">
        <v>5</v>
      </c>
      <c r="V3904">
        <v>6</v>
      </c>
      <c r="W3904">
        <v>0</v>
      </c>
      <c r="X3904">
        <v>0</v>
      </c>
      <c r="Y3904" t="s">
        <v>36</v>
      </c>
    </row>
    <row r="3905" spans="1:25" x14ac:dyDescent="0.25">
      <c r="A3905" t="s">
        <v>5679</v>
      </c>
      <c r="B3905" t="s">
        <v>1009</v>
      </c>
      <c r="C3905" t="s">
        <v>82</v>
      </c>
      <c r="D3905" t="s">
        <v>76</v>
      </c>
      <c r="E3905" t="s">
        <v>39</v>
      </c>
      <c r="F3905" s="1" t="s">
        <v>15959</v>
      </c>
      <c r="G3905">
        <v>209</v>
      </c>
      <c r="H3905" t="s">
        <v>29</v>
      </c>
      <c r="I3905">
        <v>1253</v>
      </c>
      <c r="J3905">
        <v>325.11</v>
      </c>
      <c r="K3905">
        <f>Passenger_Data[[#This Row],[Price_USD]]*1</f>
        <v>325.11</v>
      </c>
      <c r="L3905">
        <v>55</v>
      </c>
      <c r="M3905" t="s">
        <v>30</v>
      </c>
      <c r="N3905" t="s">
        <v>41</v>
      </c>
      <c r="O3905" t="s">
        <v>33</v>
      </c>
      <c r="P3905" t="s">
        <v>50</v>
      </c>
      <c r="Q3905">
        <v>0</v>
      </c>
      <c r="R3905" t="s">
        <v>51</v>
      </c>
      <c r="S3905" t="s">
        <v>61</v>
      </c>
      <c r="T3905">
        <v>7.4</v>
      </c>
      <c r="U3905">
        <v>13</v>
      </c>
      <c r="V3905">
        <v>96</v>
      </c>
      <c r="W3905">
        <v>0</v>
      </c>
      <c r="X3905">
        <v>0</v>
      </c>
      <c r="Y3905" t="s">
        <v>36</v>
      </c>
    </row>
    <row r="3906" spans="1:25" x14ac:dyDescent="0.25">
      <c r="A3906" t="s">
        <v>5680</v>
      </c>
      <c r="B3906" t="s">
        <v>1698</v>
      </c>
      <c r="C3906" t="s">
        <v>73</v>
      </c>
      <c r="D3906" t="s">
        <v>76</v>
      </c>
      <c r="E3906" t="s">
        <v>28</v>
      </c>
      <c r="F3906" s="1" t="s">
        <v>15960</v>
      </c>
      <c r="G3906">
        <v>226</v>
      </c>
      <c r="H3906" t="s">
        <v>29</v>
      </c>
      <c r="I3906">
        <v>1087</v>
      </c>
      <c r="J3906">
        <v>176.85</v>
      </c>
      <c r="K3906">
        <f>Passenger_Data[[#This Row],[Price_USD]]*1</f>
        <v>176.85</v>
      </c>
      <c r="L3906">
        <v>26</v>
      </c>
      <c r="M3906" t="s">
        <v>40</v>
      </c>
      <c r="N3906" t="s">
        <v>31</v>
      </c>
      <c r="O3906" t="s">
        <v>33</v>
      </c>
      <c r="P3906" t="s">
        <v>83</v>
      </c>
      <c r="Q3906">
        <v>2</v>
      </c>
      <c r="R3906" t="s">
        <v>65</v>
      </c>
      <c r="S3906" t="s">
        <v>35</v>
      </c>
      <c r="T3906">
        <v>4.9000000000000004</v>
      </c>
      <c r="U3906">
        <v>4</v>
      </c>
      <c r="V3906">
        <v>93</v>
      </c>
      <c r="W3906">
        <v>0</v>
      </c>
      <c r="X3906">
        <v>0</v>
      </c>
      <c r="Y3906" t="s">
        <v>77</v>
      </c>
    </row>
    <row r="3907" spans="1:25" x14ac:dyDescent="0.25">
      <c r="A3907" t="s">
        <v>5681</v>
      </c>
      <c r="B3907" t="s">
        <v>1740</v>
      </c>
      <c r="C3907" t="s">
        <v>82</v>
      </c>
      <c r="D3907" t="s">
        <v>55</v>
      </c>
      <c r="E3907" t="s">
        <v>76</v>
      </c>
      <c r="F3907" s="1" t="s">
        <v>15961</v>
      </c>
      <c r="G3907">
        <v>207</v>
      </c>
      <c r="H3907" t="s">
        <v>29</v>
      </c>
      <c r="I3907">
        <v>883</v>
      </c>
      <c r="J3907">
        <v>584.41</v>
      </c>
      <c r="K3907">
        <f>Passenger_Data[[#This Row],[Price_USD]]*1</f>
        <v>584.41</v>
      </c>
      <c r="L3907">
        <v>77</v>
      </c>
      <c r="M3907" t="s">
        <v>40</v>
      </c>
      <c r="N3907" t="s">
        <v>60</v>
      </c>
      <c r="O3907" t="s">
        <v>42</v>
      </c>
      <c r="P3907" t="s">
        <v>33</v>
      </c>
      <c r="Q3907">
        <v>1</v>
      </c>
      <c r="R3907" t="s">
        <v>65</v>
      </c>
      <c r="S3907" t="s">
        <v>44</v>
      </c>
      <c r="T3907">
        <v>4.7</v>
      </c>
      <c r="U3907">
        <v>12</v>
      </c>
      <c r="V3907">
        <v>89</v>
      </c>
      <c r="W3907">
        <v>0</v>
      </c>
      <c r="X3907">
        <v>0</v>
      </c>
      <c r="Y3907" t="s">
        <v>45</v>
      </c>
    </row>
    <row r="3908" spans="1:25" x14ac:dyDescent="0.25">
      <c r="A3908" t="s">
        <v>5682</v>
      </c>
      <c r="B3908" t="s">
        <v>5683</v>
      </c>
      <c r="C3908" t="s">
        <v>26</v>
      </c>
      <c r="D3908" t="s">
        <v>49</v>
      </c>
      <c r="E3908" t="s">
        <v>39</v>
      </c>
      <c r="F3908" s="1" t="s">
        <v>15962</v>
      </c>
      <c r="G3908">
        <v>268</v>
      </c>
      <c r="H3908" t="s">
        <v>29</v>
      </c>
      <c r="I3908">
        <v>985</v>
      </c>
      <c r="J3908">
        <v>404.04</v>
      </c>
      <c r="K3908">
        <f>Passenger_Data[[#This Row],[Price_USD]]*1</f>
        <v>404.04</v>
      </c>
      <c r="L3908">
        <v>53</v>
      </c>
      <c r="M3908" t="s">
        <v>40</v>
      </c>
      <c r="N3908" t="s">
        <v>31</v>
      </c>
      <c r="O3908" t="s">
        <v>33</v>
      </c>
      <c r="P3908" t="s">
        <v>50</v>
      </c>
      <c r="Q3908">
        <v>1</v>
      </c>
      <c r="R3908" t="s">
        <v>43</v>
      </c>
      <c r="S3908" t="s">
        <v>68</v>
      </c>
      <c r="T3908">
        <v>8.1</v>
      </c>
      <c r="U3908">
        <v>2</v>
      </c>
      <c r="V3908">
        <v>82</v>
      </c>
      <c r="W3908">
        <v>0</v>
      </c>
      <c r="X3908">
        <v>1</v>
      </c>
      <c r="Y3908" t="s">
        <v>77</v>
      </c>
    </row>
    <row r="3909" spans="1:25" x14ac:dyDescent="0.25">
      <c r="A3909" t="s">
        <v>5684</v>
      </c>
      <c r="B3909" t="s">
        <v>5685</v>
      </c>
      <c r="C3909" t="s">
        <v>73</v>
      </c>
      <c r="D3909" t="s">
        <v>76</v>
      </c>
      <c r="E3909" t="s">
        <v>76</v>
      </c>
      <c r="F3909" s="1" t="s">
        <v>15963</v>
      </c>
      <c r="G3909">
        <v>275</v>
      </c>
      <c r="H3909" t="s">
        <v>29</v>
      </c>
      <c r="I3909">
        <v>1573</v>
      </c>
      <c r="J3909">
        <v>341.73</v>
      </c>
      <c r="K3909">
        <f>Passenger_Data[[#This Row],[Price_USD]]*1</f>
        <v>341.73</v>
      </c>
      <c r="L3909">
        <v>73</v>
      </c>
      <c r="M3909" t="s">
        <v>30</v>
      </c>
      <c r="N3909" t="s">
        <v>60</v>
      </c>
      <c r="O3909" t="s">
        <v>42</v>
      </c>
      <c r="P3909" t="s">
        <v>83</v>
      </c>
      <c r="Q3909">
        <v>0</v>
      </c>
      <c r="R3909" t="s">
        <v>65</v>
      </c>
      <c r="S3909" t="s">
        <v>61</v>
      </c>
      <c r="T3909">
        <v>5.9</v>
      </c>
      <c r="U3909">
        <v>9</v>
      </c>
      <c r="V3909">
        <v>119</v>
      </c>
      <c r="W3909">
        <v>0</v>
      </c>
      <c r="X3909">
        <v>0</v>
      </c>
      <c r="Y3909" t="s">
        <v>36</v>
      </c>
    </row>
    <row r="3910" spans="1:25" x14ac:dyDescent="0.25">
      <c r="A3910" t="s">
        <v>5686</v>
      </c>
      <c r="B3910" t="s">
        <v>968</v>
      </c>
      <c r="C3910" t="s">
        <v>48</v>
      </c>
      <c r="D3910" t="s">
        <v>49</v>
      </c>
      <c r="E3910" t="s">
        <v>76</v>
      </c>
      <c r="F3910" s="1" t="s">
        <v>15964</v>
      </c>
      <c r="G3910">
        <v>153</v>
      </c>
      <c r="H3910" t="s">
        <v>29</v>
      </c>
      <c r="I3910">
        <v>1648</v>
      </c>
      <c r="J3910">
        <v>228.1</v>
      </c>
      <c r="K3910">
        <f>Passenger_Data[[#This Row],[Price_USD]]*1</f>
        <v>228.1</v>
      </c>
      <c r="L3910">
        <v>24</v>
      </c>
      <c r="M3910" t="s">
        <v>30</v>
      </c>
      <c r="N3910" t="s">
        <v>31</v>
      </c>
      <c r="O3910" t="s">
        <v>56</v>
      </c>
      <c r="P3910" t="s">
        <v>83</v>
      </c>
      <c r="Q3910">
        <v>3</v>
      </c>
      <c r="R3910" t="s">
        <v>43</v>
      </c>
      <c r="S3910" t="s">
        <v>35</v>
      </c>
      <c r="T3910">
        <v>6.8</v>
      </c>
      <c r="U3910">
        <v>10</v>
      </c>
      <c r="V3910">
        <v>38</v>
      </c>
      <c r="W3910">
        <v>0</v>
      </c>
      <c r="X3910">
        <v>0</v>
      </c>
      <c r="Y3910" t="s">
        <v>77</v>
      </c>
    </row>
    <row r="3911" spans="1:25" x14ac:dyDescent="0.25">
      <c r="A3911" t="s">
        <v>5687</v>
      </c>
      <c r="B3911" t="s">
        <v>1937</v>
      </c>
      <c r="C3911" t="s">
        <v>82</v>
      </c>
      <c r="D3911" t="s">
        <v>76</v>
      </c>
      <c r="E3911" t="s">
        <v>39</v>
      </c>
      <c r="F3911" s="1" t="s">
        <v>15965</v>
      </c>
      <c r="G3911">
        <v>246</v>
      </c>
      <c r="H3911" t="s">
        <v>29</v>
      </c>
      <c r="I3911">
        <v>1122</v>
      </c>
      <c r="J3911">
        <v>60.61</v>
      </c>
      <c r="K3911">
        <f>Passenger_Data[[#This Row],[Price_USD]]*1</f>
        <v>60.61</v>
      </c>
      <c r="L3911">
        <v>28</v>
      </c>
      <c r="M3911" t="s">
        <v>30</v>
      </c>
      <c r="N3911" t="s">
        <v>31</v>
      </c>
      <c r="O3911" t="s">
        <v>42</v>
      </c>
      <c r="P3911" t="s">
        <v>83</v>
      </c>
      <c r="Q3911">
        <v>1</v>
      </c>
      <c r="R3911" t="s">
        <v>51</v>
      </c>
      <c r="S3911" t="s">
        <v>35</v>
      </c>
      <c r="T3911">
        <v>8.6</v>
      </c>
      <c r="U3911">
        <v>23</v>
      </c>
      <c r="V3911">
        <v>77</v>
      </c>
      <c r="W3911">
        <v>0</v>
      </c>
      <c r="X3911">
        <v>0</v>
      </c>
      <c r="Y3911" t="s">
        <v>77</v>
      </c>
    </row>
    <row r="3912" spans="1:25" x14ac:dyDescent="0.25">
      <c r="A3912" t="s">
        <v>5688</v>
      </c>
      <c r="B3912" t="s">
        <v>3085</v>
      </c>
      <c r="C3912" t="s">
        <v>73</v>
      </c>
      <c r="D3912" t="s">
        <v>27</v>
      </c>
      <c r="E3912" t="s">
        <v>39</v>
      </c>
      <c r="F3912" s="1" t="s">
        <v>15966</v>
      </c>
      <c r="G3912">
        <v>210</v>
      </c>
      <c r="H3912" t="s">
        <v>29</v>
      </c>
      <c r="I3912">
        <v>1431</v>
      </c>
      <c r="J3912">
        <v>285.82</v>
      </c>
      <c r="K3912">
        <f>Passenger_Data[[#This Row],[Price_USD]]*1</f>
        <v>285.82</v>
      </c>
      <c r="L3912">
        <v>44</v>
      </c>
      <c r="M3912" t="s">
        <v>40</v>
      </c>
      <c r="N3912" t="s">
        <v>31</v>
      </c>
      <c r="O3912" t="s">
        <v>56</v>
      </c>
      <c r="P3912" t="s">
        <v>50</v>
      </c>
      <c r="Q3912">
        <v>1</v>
      </c>
      <c r="R3912" t="s">
        <v>51</v>
      </c>
      <c r="S3912" t="s">
        <v>68</v>
      </c>
      <c r="T3912">
        <v>8.6</v>
      </c>
      <c r="U3912">
        <v>1</v>
      </c>
      <c r="V3912">
        <v>72</v>
      </c>
      <c r="W3912">
        <v>0</v>
      </c>
      <c r="X3912">
        <v>0</v>
      </c>
      <c r="Y3912" t="s">
        <v>77</v>
      </c>
    </row>
    <row r="3913" spans="1:25" x14ac:dyDescent="0.25">
      <c r="A3913" t="s">
        <v>5689</v>
      </c>
      <c r="B3913" t="s">
        <v>2648</v>
      </c>
      <c r="C3913" t="s">
        <v>26</v>
      </c>
      <c r="D3913" t="s">
        <v>27</v>
      </c>
      <c r="E3913" t="s">
        <v>76</v>
      </c>
      <c r="F3913" s="1" t="s">
        <v>15967</v>
      </c>
      <c r="G3913">
        <v>199</v>
      </c>
      <c r="H3913" t="s">
        <v>29</v>
      </c>
      <c r="I3913">
        <v>788</v>
      </c>
      <c r="J3913">
        <v>356.88</v>
      </c>
      <c r="K3913">
        <f>Passenger_Data[[#This Row],[Price_USD]]*1</f>
        <v>356.88</v>
      </c>
      <c r="L3913">
        <v>20</v>
      </c>
      <c r="M3913" t="s">
        <v>30</v>
      </c>
      <c r="N3913" t="s">
        <v>60</v>
      </c>
      <c r="O3913" t="s">
        <v>42</v>
      </c>
      <c r="P3913" t="s">
        <v>50</v>
      </c>
      <c r="Q3913">
        <v>0</v>
      </c>
      <c r="R3913" t="s">
        <v>51</v>
      </c>
      <c r="S3913" t="s">
        <v>44</v>
      </c>
      <c r="T3913">
        <v>7.2</v>
      </c>
      <c r="U3913">
        <v>1</v>
      </c>
      <c r="V3913">
        <v>20</v>
      </c>
      <c r="W3913">
        <v>0</v>
      </c>
      <c r="X3913">
        <v>0</v>
      </c>
      <c r="Y3913" t="s">
        <v>77</v>
      </c>
    </row>
    <row r="3914" spans="1:25" x14ac:dyDescent="0.25">
      <c r="A3914" t="s">
        <v>5690</v>
      </c>
      <c r="B3914" t="s">
        <v>1152</v>
      </c>
      <c r="C3914" t="s">
        <v>82</v>
      </c>
      <c r="D3914" t="s">
        <v>64</v>
      </c>
      <c r="E3914" t="s">
        <v>55</v>
      </c>
      <c r="F3914" s="1" t="s">
        <v>15968</v>
      </c>
      <c r="G3914">
        <v>287</v>
      </c>
      <c r="H3914" t="s">
        <v>29</v>
      </c>
      <c r="I3914">
        <v>1214</v>
      </c>
      <c r="J3914">
        <v>337.93</v>
      </c>
      <c r="K3914">
        <f>Passenger_Data[[#This Row],[Price_USD]]*1</f>
        <v>337.93</v>
      </c>
      <c r="L3914">
        <v>51</v>
      </c>
      <c r="M3914" t="s">
        <v>30</v>
      </c>
      <c r="N3914" t="s">
        <v>41</v>
      </c>
      <c r="O3914" t="s">
        <v>56</v>
      </c>
      <c r="P3914" t="s">
        <v>50</v>
      </c>
      <c r="Q3914">
        <v>0</v>
      </c>
      <c r="R3914" t="s">
        <v>65</v>
      </c>
      <c r="S3914" t="s">
        <v>44</v>
      </c>
      <c r="T3914">
        <v>6.6</v>
      </c>
      <c r="U3914">
        <v>8</v>
      </c>
      <c r="V3914">
        <v>65</v>
      </c>
      <c r="W3914">
        <v>0</v>
      </c>
      <c r="X3914">
        <v>0</v>
      </c>
      <c r="Y3914" t="s">
        <v>45</v>
      </c>
    </row>
    <row r="3915" spans="1:25" x14ac:dyDescent="0.25">
      <c r="A3915" t="s">
        <v>5691</v>
      </c>
      <c r="B3915" t="s">
        <v>640</v>
      </c>
      <c r="C3915" t="s">
        <v>26</v>
      </c>
      <c r="D3915" t="s">
        <v>64</v>
      </c>
      <c r="E3915" t="s">
        <v>64</v>
      </c>
      <c r="F3915" s="1" t="s">
        <v>15969</v>
      </c>
      <c r="G3915">
        <v>242</v>
      </c>
      <c r="H3915" t="s">
        <v>29</v>
      </c>
      <c r="I3915">
        <v>1367</v>
      </c>
      <c r="J3915">
        <v>393.41</v>
      </c>
      <c r="K3915">
        <f>Passenger_Data[[#This Row],[Price_USD]]*1</f>
        <v>393.41</v>
      </c>
      <c r="L3915">
        <v>76</v>
      </c>
      <c r="M3915" t="s">
        <v>30</v>
      </c>
      <c r="N3915" t="s">
        <v>31</v>
      </c>
      <c r="O3915" t="s">
        <v>33</v>
      </c>
      <c r="P3915" t="s">
        <v>50</v>
      </c>
      <c r="Q3915">
        <v>1</v>
      </c>
      <c r="R3915" t="s">
        <v>43</v>
      </c>
      <c r="S3915" t="s">
        <v>35</v>
      </c>
      <c r="T3915">
        <v>8</v>
      </c>
      <c r="U3915">
        <v>16</v>
      </c>
      <c r="V3915">
        <v>55</v>
      </c>
      <c r="W3915">
        <v>0</v>
      </c>
      <c r="X3915">
        <v>0</v>
      </c>
      <c r="Y3915" t="s">
        <v>36</v>
      </c>
    </row>
    <row r="3916" spans="1:25" x14ac:dyDescent="0.25">
      <c r="A3916" t="s">
        <v>5692</v>
      </c>
      <c r="B3916" t="s">
        <v>936</v>
      </c>
      <c r="C3916" t="s">
        <v>73</v>
      </c>
      <c r="D3916" t="s">
        <v>55</v>
      </c>
      <c r="E3916" t="s">
        <v>76</v>
      </c>
      <c r="F3916" s="1" t="s">
        <v>15970</v>
      </c>
      <c r="G3916">
        <v>169</v>
      </c>
      <c r="H3916" t="s">
        <v>108</v>
      </c>
      <c r="I3916">
        <v>1690</v>
      </c>
      <c r="J3916">
        <v>420.04</v>
      </c>
      <c r="K3916">
        <f>Passenger_Data[[#This Row],[Price_USD]]*1</f>
        <v>420.04</v>
      </c>
      <c r="L3916">
        <v>59</v>
      </c>
      <c r="M3916" t="s">
        <v>30</v>
      </c>
      <c r="N3916" t="s">
        <v>41</v>
      </c>
      <c r="O3916" t="s">
        <v>42</v>
      </c>
      <c r="P3916" t="s">
        <v>264</v>
      </c>
      <c r="Q3916">
        <v>1</v>
      </c>
      <c r="R3916" t="s">
        <v>34</v>
      </c>
      <c r="S3916" t="s">
        <v>35</v>
      </c>
      <c r="T3916">
        <v>6.7</v>
      </c>
      <c r="U3916">
        <v>12</v>
      </c>
      <c r="V3916">
        <v>10</v>
      </c>
      <c r="W3916">
        <v>0</v>
      </c>
      <c r="X3916">
        <v>0</v>
      </c>
      <c r="Y3916" t="s">
        <v>36</v>
      </c>
    </row>
    <row r="3917" spans="1:25" x14ac:dyDescent="0.25">
      <c r="A3917" t="s">
        <v>5693</v>
      </c>
      <c r="B3917" t="s">
        <v>5694</v>
      </c>
      <c r="C3917" t="s">
        <v>82</v>
      </c>
      <c r="D3917" t="s">
        <v>49</v>
      </c>
      <c r="E3917" t="s">
        <v>49</v>
      </c>
      <c r="F3917" s="1" t="s">
        <v>15971</v>
      </c>
      <c r="G3917">
        <v>150</v>
      </c>
      <c r="H3917" t="s">
        <v>108</v>
      </c>
      <c r="I3917">
        <v>1078</v>
      </c>
      <c r="J3917">
        <v>272.29000000000002</v>
      </c>
      <c r="K3917">
        <f>Passenger_Data[[#This Row],[Price_USD]]*1</f>
        <v>272.29000000000002</v>
      </c>
      <c r="L3917">
        <v>76</v>
      </c>
      <c r="M3917" t="s">
        <v>40</v>
      </c>
      <c r="N3917" t="s">
        <v>41</v>
      </c>
      <c r="O3917" t="s">
        <v>33</v>
      </c>
      <c r="P3917" t="s">
        <v>50</v>
      </c>
      <c r="Q3917">
        <v>1</v>
      </c>
      <c r="R3917" t="s">
        <v>51</v>
      </c>
      <c r="S3917" t="s">
        <v>35</v>
      </c>
      <c r="T3917">
        <v>9.6999999999999993</v>
      </c>
      <c r="U3917">
        <v>3</v>
      </c>
      <c r="V3917">
        <v>13</v>
      </c>
      <c r="W3917">
        <v>0</v>
      </c>
      <c r="X3917">
        <v>0</v>
      </c>
      <c r="Y3917" t="s">
        <v>77</v>
      </c>
    </row>
    <row r="3918" spans="1:25" x14ac:dyDescent="0.25">
      <c r="A3918" t="s">
        <v>5695</v>
      </c>
      <c r="B3918" t="s">
        <v>1733</v>
      </c>
      <c r="C3918" t="s">
        <v>48</v>
      </c>
      <c r="D3918" t="s">
        <v>39</v>
      </c>
      <c r="E3918" t="s">
        <v>59</v>
      </c>
      <c r="F3918" s="1" t="s">
        <v>15972</v>
      </c>
      <c r="G3918">
        <v>169</v>
      </c>
      <c r="H3918" t="s">
        <v>29</v>
      </c>
      <c r="I3918">
        <v>1548</v>
      </c>
      <c r="J3918">
        <v>403.58</v>
      </c>
      <c r="K3918">
        <f>Passenger_Data[[#This Row],[Price_USD]]*1</f>
        <v>403.58</v>
      </c>
      <c r="L3918">
        <v>58</v>
      </c>
      <c r="M3918" t="s">
        <v>40</v>
      </c>
      <c r="N3918" t="s">
        <v>31</v>
      </c>
      <c r="O3918" t="s">
        <v>33</v>
      </c>
      <c r="P3918" t="s">
        <v>50</v>
      </c>
      <c r="Q3918">
        <v>1</v>
      </c>
      <c r="R3918" t="s">
        <v>65</v>
      </c>
      <c r="S3918" t="s">
        <v>44</v>
      </c>
      <c r="T3918">
        <v>6</v>
      </c>
      <c r="U3918">
        <v>11</v>
      </c>
      <c r="V3918">
        <v>72</v>
      </c>
      <c r="W3918">
        <v>0</v>
      </c>
      <c r="X3918">
        <v>0</v>
      </c>
      <c r="Y3918" t="s">
        <v>77</v>
      </c>
    </row>
    <row r="3919" spans="1:25" x14ac:dyDescent="0.25">
      <c r="A3919" t="s">
        <v>5696</v>
      </c>
      <c r="B3919" t="s">
        <v>5697</v>
      </c>
      <c r="C3919" t="s">
        <v>82</v>
      </c>
      <c r="D3919" t="s">
        <v>55</v>
      </c>
      <c r="E3919" t="s">
        <v>59</v>
      </c>
      <c r="F3919" s="1" t="s">
        <v>15973</v>
      </c>
      <c r="G3919">
        <v>220</v>
      </c>
      <c r="H3919" t="s">
        <v>86</v>
      </c>
      <c r="I3919">
        <v>1622</v>
      </c>
      <c r="J3919">
        <v>311.52</v>
      </c>
      <c r="K3919">
        <f>Passenger_Data[[#This Row],[Price_USD]]*1</f>
        <v>311.52</v>
      </c>
      <c r="L3919">
        <v>19</v>
      </c>
      <c r="M3919" t="s">
        <v>40</v>
      </c>
      <c r="N3919" t="s">
        <v>41</v>
      </c>
      <c r="O3919" t="s">
        <v>42</v>
      </c>
      <c r="P3919" t="s">
        <v>33</v>
      </c>
      <c r="Q3919">
        <v>0</v>
      </c>
      <c r="R3919" t="s">
        <v>65</v>
      </c>
      <c r="S3919" t="s">
        <v>35</v>
      </c>
      <c r="T3919">
        <v>4.4000000000000004</v>
      </c>
      <c r="U3919">
        <v>5</v>
      </c>
      <c r="V3919">
        <v>14</v>
      </c>
      <c r="W3919">
        <v>0</v>
      </c>
      <c r="X3919">
        <v>1</v>
      </c>
      <c r="Y3919" t="s">
        <v>77</v>
      </c>
    </row>
    <row r="3920" spans="1:25" x14ac:dyDescent="0.25">
      <c r="A3920" t="s">
        <v>5698</v>
      </c>
      <c r="B3920" t="s">
        <v>2375</v>
      </c>
      <c r="C3920" t="s">
        <v>73</v>
      </c>
      <c r="D3920" t="s">
        <v>59</v>
      </c>
      <c r="E3920" t="s">
        <v>28</v>
      </c>
      <c r="F3920" s="1" t="s">
        <v>15974</v>
      </c>
      <c r="G3920">
        <v>148</v>
      </c>
      <c r="H3920" t="s">
        <v>108</v>
      </c>
      <c r="I3920">
        <v>971</v>
      </c>
      <c r="J3920">
        <v>296.02</v>
      </c>
      <c r="K3920">
        <f>Passenger_Data[[#This Row],[Price_USD]]*1</f>
        <v>296.02</v>
      </c>
      <c r="L3920">
        <v>72</v>
      </c>
      <c r="M3920" t="s">
        <v>30</v>
      </c>
      <c r="N3920" t="s">
        <v>31</v>
      </c>
      <c r="O3920" t="s">
        <v>33</v>
      </c>
      <c r="P3920" t="s">
        <v>83</v>
      </c>
      <c r="Q3920">
        <v>0</v>
      </c>
      <c r="R3920" t="s">
        <v>65</v>
      </c>
      <c r="S3920" t="s">
        <v>61</v>
      </c>
      <c r="T3920">
        <v>7.1</v>
      </c>
      <c r="U3920">
        <v>11</v>
      </c>
      <c r="V3920">
        <v>5</v>
      </c>
      <c r="W3920">
        <v>0</v>
      </c>
      <c r="X3920">
        <v>0</v>
      </c>
      <c r="Y3920" t="s">
        <v>36</v>
      </c>
    </row>
    <row r="3921" spans="1:25" x14ac:dyDescent="0.25">
      <c r="A3921" t="s">
        <v>5699</v>
      </c>
      <c r="B3921" t="s">
        <v>2484</v>
      </c>
      <c r="C3921" t="s">
        <v>82</v>
      </c>
      <c r="D3921" t="s">
        <v>76</v>
      </c>
      <c r="E3921" t="s">
        <v>27</v>
      </c>
      <c r="F3921" s="1" t="s">
        <v>15975</v>
      </c>
      <c r="G3921">
        <v>219</v>
      </c>
      <c r="H3921" t="s">
        <v>29</v>
      </c>
      <c r="I3921">
        <v>1253</v>
      </c>
      <c r="J3921">
        <v>323.83999999999997</v>
      </c>
      <c r="K3921">
        <f>Passenger_Data[[#This Row],[Price_USD]]*1</f>
        <v>323.83999999999997</v>
      </c>
      <c r="L3921">
        <v>44</v>
      </c>
      <c r="M3921" t="s">
        <v>30</v>
      </c>
      <c r="N3921" t="s">
        <v>31</v>
      </c>
      <c r="O3921" t="s">
        <v>42</v>
      </c>
      <c r="P3921" t="s">
        <v>50</v>
      </c>
      <c r="Q3921">
        <v>1</v>
      </c>
      <c r="R3921" t="s">
        <v>65</v>
      </c>
      <c r="S3921" t="s">
        <v>68</v>
      </c>
      <c r="T3921">
        <v>3.7</v>
      </c>
      <c r="U3921">
        <v>2</v>
      </c>
      <c r="V3921">
        <v>65</v>
      </c>
      <c r="W3921">
        <v>0</v>
      </c>
      <c r="X3921">
        <v>0</v>
      </c>
      <c r="Y3921" t="s">
        <v>45</v>
      </c>
    </row>
    <row r="3922" spans="1:25" x14ac:dyDescent="0.25">
      <c r="A3922" t="s">
        <v>5700</v>
      </c>
      <c r="B3922" t="s">
        <v>118</v>
      </c>
      <c r="C3922" t="s">
        <v>26</v>
      </c>
      <c r="D3922" t="s">
        <v>64</v>
      </c>
      <c r="E3922" t="s">
        <v>76</v>
      </c>
      <c r="F3922" s="1" t="s">
        <v>15976</v>
      </c>
      <c r="G3922">
        <v>123</v>
      </c>
      <c r="H3922" t="s">
        <v>29</v>
      </c>
      <c r="I3922">
        <v>1312</v>
      </c>
      <c r="J3922">
        <v>376.4</v>
      </c>
      <c r="K3922">
        <f>Passenger_Data[[#This Row],[Price_USD]]*1</f>
        <v>376.4</v>
      </c>
      <c r="L3922">
        <v>74</v>
      </c>
      <c r="M3922" t="s">
        <v>30</v>
      </c>
      <c r="N3922" t="s">
        <v>31</v>
      </c>
      <c r="O3922" t="s">
        <v>32</v>
      </c>
      <c r="P3922" t="s">
        <v>50</v>
      </c>
      <c r="Q3922">
        <v>2</v>
      </c>
      <c r="R3922" t="s">
        <v>65</v>
      </c>
      <c r="S3922" t="s">
        <v>68</v>
      </c>
      <c r="T3922">
        <v>6.5</v>
      </c>
      <c r="U3922">
        <v>6</v>
      </c>
      <c r="V3922">
        <v>25</v>
      </c>
      <c r="W3922">
        <v>0</v>
      </c>
      <c r="X3922">
        <v>0</v>
      </c>
      <c r="Y3922" t="s">
        <v>45</v>
      </c>
    </row>
    <row r="3923" spans="1:25" x14ac:dyDescent="0.25">
      <c r="A3923" t="s">
        <v>5701</v>
      </c>
      <c r="B3923" t="s">
        <v>2488</v>
      </c>
      <c r="C3923" t="s">
        <v>26</v>
      </c>
      <c r="D3923" t="s">
        <v>76</v>
      </c>
      <c r="E3923" t="s">
        <v>28</v>
      </c>
      <c r="F3923" s="1" t="s">
        <v>15977</v>
      </c>
      <c r="G3923">
        <v>210</v>
      </c>
      <c r="H3923" t="s">
        <v>29</v>
      </c>
      <c r="I3923">
        <v>1302</v>
      </c>
      <c r="J3923">
        <v>358.92</v>
      </c>
      <c r="K3923">
        <f>Passenger_Data[[#This Row],[Price_USD]]*1</f>
        <v>358.92</v>
      </c>
      <c r="L3923">
        <v>24</v>
      </c>
      <c r="M3923" t="s">
        <v>40</v>
      </c>
      <c r="N3923" t="s">
        <v>41</v>
      </c>
      <c r="O3923" t="s">
        <v>56</v>
      </c>
      <c r="P3923" t="s">
        <v>50</v>
      </c>
      <c r="Q3923">
        <v>0</v>
      </c>
      <c r="R3923" t="s">
        <v>65</v>
      </c>
      <c r="S3923" t="s">
        <v>68</v>
      </c>
      <c r="T3923">
        <v>7.4</v>
      </c>
      <c r="U3923">
        <v>12</v>
      </c>
      <c r="V3923">
        <v>106</v>
      </c>
      <c r="W3923">
        <v>0</v>
      </c>
      <c r="X3923">
        <v>1</v>
      </c>
      <c r="Y3923" t="s">
        <v>45</v>
      </c>
    </row>
    <row r="3924" spans="1:25" x14ac:dyDescent="0.25">
      <c r="A3924" t="s">
        <v>5702</v>
      </c>
      <c r="B3924" t="s">
        <v>2265</v>
      </c>
      <c r="C3924" t="s">
        <v>73</v>
      </c>
      <c r="D3924" t="s">
        <v>76</v>
      </c>
      <c r="E3924" t="s">
        <v>28</v>
      </c>
      <c r="F3924" s="1" t="s">
        <v>15978</v>
      </c>
      <c r="G3924">
        <v>157</v>
      </c>
      <c r="H3924" t="s">
        <v>29</v>
      </c>
      <c r="I3924">
        <v>1223</v>
      </c>
      <c r="J3924">
        <v>308.64</v>
      </c>
      <c r="K3924">
        <f>Passenger_Data[[#This Row],[Price_USD]]*1</f>
        <v>308.64</v>
      </c>
      <c r="L3924">
        <v>60</v>
      </c>
      <c r="M3924" t="s">
        <v>40</v>
      </c>
      <c r="N3924" t="s">
        <v>41</v>
      </c>
      <c r="O3924" t="s">
        <v>33</v>
      </c>
      <c r="P3924" t="s">
        <v>83</v>
      </c>
      <c r="Q3924">
        <v>1</v>
      </c>
      <c r="R3924" t="s">
        <v>43</v>
      </c>
      <c r="S3924" t="s">
        <v>44</v>
      </c>
      <c r="T3924">
        <v>7.5</v>
      </c>
      <c r="U3924">
        <v>13</v>
      </c>
      <c r="V3924">
        <v>85</v>
      </c>
      <c r="W3924">
        <v>0</v>
      </c>
      <c r="X3924">
        <v>1</v>
      </c>
      <c r="Y3924" t="s">
        <v>77</v>
      </c>
    </row>
    <row r="3925" spans="1:25" x14ac:dyDescent="0.25">
      <c r="A3925" t="s">
        <v>5703</v>
      </c>
      <c r="B3925" t="s">
        <v>5644</v>
      </c>
      <c r="C3925" t="s">
        <v>48</v>
      </c>
      <c r="D3925" t="s">
        <v>59</v>
      </c>
      <c r="E3925" t="s">
        <v>27</v>
      </c>
      <c r="F3925" s="1" t="s">
        <v>15979</v>
      </c>
      <c r="G3925">
        <v>40</v>
      </c>
      <c r="H3925" t="s">
        <v>29</v>
      </c>
      <c r="I3925">
        <v>1330</v>
      </c>
      <c r="J3925">
        <v>275.72000000000003</v>
      </c>
      <c r="K3925">
        <f>Passenger_Data[[#This Row],[Price_USD]]*1</f>
        <v>275.72000000000003</v>
      </c>
      <c r="L3925">
        <v>70</v>
      </c>
      <c r="M3925" t="s">
        <v>30</v>
      </c>
      <c r="N3925" t="s">
        <v>31</v>
      </c>
      <c r="O3925" t="s">
        <v>56</v>
      </c>
      <c r="P3925" t="s">
        <v>50</v>
      </c>
      <c r="Q3925">
        <v>1</v>
      </c>
      <c r="R3925" t="s">
        <v>65</v>
      </c>
      <c r="S3925" t="s">
        <v>61</v>
      </c>
      <c r="T3925">
        <v>5.5</v>
      </c>
      <c r="U3925">
        <v>2</v>
      </c>
      <c r="V3925">
        <v>92</v>
      </c>
      <c r="W3925">
        <v>0</v>
      </c>
      <c r="X3925">
        <v>0</v>
      </c>
      <c r="Y3925" t="s">
        <v>77</v>
      </c>
    </row>
    <row r="3926" spans="1:25" x14ac:dyDescent="0.25">
      <c r="A3926" t="s">
        <v>5704</v>
      </c>
      <c r="B3926" t="s">
        <v>3386</v>
      </c>
      <c r="C3926" t="s">
        <v>54</v>
      </c>
      <c r="D3926" t="s">
        <v>55</v>
      </c>
      <c r="E3926" t="s">
        <v>76</v>
      </c>
      <c r="F3926" s="1" t="s">
        <v>15980</v>
      </c>
      <c r="G3926">
        <v>233</v>
      </c>
      <c r="H3926" t="s">
        <v>29</v>
      </c>
      <c r="I3926">
        <v>831</v>
      </c>
      <c r="J3926">
        <v>577.12</v>
      </c>
      <c r="K3926">
        <f>Passenger_Data[[#This Row],[Price_USD]]*1</f>
        <v>577.12</v>
      </c>
      <c r="L3926">
        <v>55</v>
      </c>
      <c r="M3926" t="s">
        <v>30</v>
      </c>
      <c r="N3926" t="s">
        <v>31</v>
      </c>
      <c r="O3926" t="s">
        <v>33</v>
      </c>
      <c r="P3926" t="s">
        <v>50</v>
      </c>
      <c r="Q3926">
        <v>1</v>
      </c>
      <c r="R3926" t="s">
        <v>43</v>
      </c>
      <c r="S3926" t="s">
        <v>61</v>
      </c>
      <c r="T3926">
        <v>6.7</v>
      </c>
      <c r="U3926">
        <v>6</v>
      </c>
      <c r="V3926">
        <v>56</v>
      </c>
      <c r="W3926">
        <v>0</v>
      </c>
      <c r="X3926">
        <v>0</v>
      </c>
      <c r="Y3926" t="s">
        <v>77</v>
      </c>
    </row>
    <row r="3927" spans="1:25" x14ac:dyDescent="0.25">
      <c r="A3927" t="s">
        <v>5705</v>
      </c>
      <c r="B3927" t="s">
        <v>2759</v>
      </c>
      <c r="C3927" t="s">
        <v>26</v>
      </c>
      <c r="D3927" t="s">
        <v>28</v>
      </c>
      <c r="E3927" t="s">
        <v>76</v>
      </c>
      <c r="F3927" s="1" t="s">
        <v>15981</v>
      </c>
      <c r="G3927">
        <v>264</v>
      </c>
      <c r="H3927" t="s">
        <v>29</v>
      </c>
      <c r="I3927">
        <v>1153</v>
      </c>
      <c r="J3927">
        <v>389.35</v>
      </c>
      <c r="K3927">
        <f>Passenger_Data[[#This Row],[Price_USD]]*1</f>
        <v>389.35</v>
      </c>
      <c r="L3927">
        <v>33</v>
      </c>
      <c r="M3927" t="s">
        <v>40</v>
      </c>
      <c r="N3927" t="s">
        <v>41</v>
      </c>
      <c r="O3927" t="s">
        <v>56</v>
      </c>
      <c r="P3927" t="s">
        <v>33</v>
      </c>
      <c r="Q3927">
        <v>2</v>
      </c>
      <c r="R3927" t="s">
        <v>65</v>
      </c>
      <c r="S3927" t="s">
        <v>68</v>
      </c>
      <c r="T3927">
        <v>5.3</v>
      </c>
      <c r="U3927">
        <v>1</v>
      </c>
      <c r="V3927">
        <v>79</v>
      </c>
      <c r="W3927">
        <v>0</v>
      </c>
      <c r="X3927">
        <v>0</v>
      </c>
      <c r="Y3927" t="s">
        <v>45</v>
      </c>
    </row>
    <row r="3928" spans="1:25" x14ac:dyDescent="0.25">
      <c r="A3928" t="s">
        <v>5706</v>
      </c>
      <c r="B3928" t="s">
        <v>2298</v>
      </c>
      <c r="C3928" t="s">
        <v>48</v>
      </c>
      <c r="D3928" t="s">
        <v>59</v>
      </c>
      <c r="E3928" t="s">
        <v>39</v>
      </c>
      <c r="F3928" s="1" t="s">
        <v>15982</v>
      </c>
      <c r="G3928">
        <v>120</v>
      </c>
      <c r="H3928" t="s">
        <v>29</v>
      </c>
      <c r="I3928">
        <v>882</v>
      </c>
      <c r="J3928">
        <v>473.46</v>
      </c>
      <c r="K3928">
        <f>Passenger_Data[[#This Row],[Price_USD]]*1</f>
        <v>473.46</v>
      </c>
      <c r="L3928">
        <v>63</v>
      </c>
      <c r="M3928" t="s">
        <v>40</v>
      </c>
      <c r="N3928" t="s">
        <v>60</v>
      </c>
      <c r="O3928" t="s">
        <v>32</v>
      </c>
      <c r="P3928" t="s">
        <v>50</v>
      </c>
      <c r="Q3928">
        <v>4</v>
      </c>
      <c r="R3928" t="s">
        <v>51</v>
      </c>
      <c r="S3928" t="s">
        <v>44</v>
      </c>
      <c r="T3928">
        <v>6.7</v>
      </c>
      <c r="U3928">
        <v>3</v>
      </c>
      <c r="V3928">
        <v>92</v>
      </c>
      <c r="W3928">
        <v>0</v>
      </c>
      <c r="X3928">
        <v>0</v>
      </c>
      <c r="Y3928" t="s">
        <v>45</v>
      </c>
    </row>
    <row r="3929" spans="1:25" x14ac:dyDescent="0.25">
      <c r="A3929" t="s">
        <v>5707</v>
      </c>
      <c r="B3929" t="s">
        <v>2726</v>
      </c>
      <c r="C3929" t="s">
        <v>82</v>
      </c>
      <c r="D3929" t="s">
        <v>39</v>
      </c>
      <c r="E3929" t="s">
        <v>76</v>
      </c>
      <c r="F3929" s="1" t="s">
        <v>15983</v>
      </c>
      <c r="G3929">
        <v>143</v>
      </c>
      <c r="H3929" t="s">
        <v>29</v>
      </c>
      <c r="I3929">
        <v>1510</v>
      </c>
      <c r="J3929">
        <v>283.75</v>
      </c>
      <c r="K3929">
        <f>Passenger_Data[[#This Row],[Price_USD]]*1</f>
        <v>283.75</v>
      </c>
      <c r="L3929">
        <v>36</v>
      </c>
      <c r="M3929" t="s">
        <v>30</v>
      </c>
      <c r="N3929" t="s">
        <v>31</v>
      </c>
      <c r="O3929" t="s">
        <v>42</v>
      </c>
      <c r="P3929" t="s">
        <v>50</v>
      </c>
      <c r="Q3929">
        <v>0</v>
      </c>
      <c r="R3929" t="s">
        <v>65</v>
      </c>
      <c r="S3929" t="s">
        <v>68</v>
      </c>
      <c r="T3929">
        <v>6.4</v>
      </c>
      <c r="U3929">
        <v>9</v>
      </c>
      <c r="V3929">
        <v>54</v>
      </c>
      <c r="W3929">
        <v>0</v>
      </c>
      <c r="X3929">
        <v>0</v>
      </c>
      <c r="Y3929" t="s">
        <v>45</v>
      </c>
    </row>
    <row r="3930" spans="1:25" x14ac:dyDescent="0.25">
      <c r="A3930" t="s">
        <v>5708</v>
      </c>
      <c r="B3930" t="s">
        <v>345</v>
      </c>
      <c r="C3930" t="s">
        <v>26</v>
      </c>
      <c r="D3930" t="s">
        <v>59</v>
      </c>
      <c r="E3930" t="s">
        <v>76</v>
      </c>
      <c r="F3930" s="1" t="s">
        <v>15984</v>
      </c>
      <c r="G3930">
        <v>177</v>
      </c>
      <c r="H3930" t="s">
        <v>29</v>
      </c>
      <c r="I3930">
        <v>1171</v>
      </c>
      <c r="J3930">
        <v>71.599999999999994</v>
      </c>
      <c r="K3930">
        <f>Passenger_Data[[#This Row],[Price_USD]]*1</f>
        <v>71.599999999999994</v>
      </c>
      <c r="L3930">
        <v>18</v>
      </c>
      <c r="M3930" t="s">
        <v>40</v>
      </c>
      <c r="N3930" t="s">
        <v>31</v>
      </c>
      <c r="O3930" t="s">
        <v>33</v>
      </c>
      <c r="P3930" t="s">
        <v>33</v>
      </c>
      <c r="Q3930">
        <v>1</v>
      </c>
      <c r="R3930" t="s">
        <v>65</v>
      </c>
      <c r="S3930" t="s">
        <v>44</v>
      </c>
      <c r="T3930">
        <v>7.2</v>
      </c>
      <c r="U3930">
        <v>17</v>
      </c>
      <c r="V3930">
        <v>21</v>
      </c>
      <c r="W3930">
        <v>0</v>
      </c>
      <c r="X3930">
        <v>0</v>
      </c>
      <c r="Y3930" t="s">
        <v>36</v>
      </c>
    </row>
    <row r="3931" spans="1:25" x14ac:dyDescent="0.25">
      <c r="A3931" t="s">
        <v>5709</v>
      </c>
      <c r="B3931" t="s">
        <v>2606</v>
      </c>
      <c r="C3931" t="s">
        <v>48</v>
      </c>
      <c r="D3931" t="s">
        <v>28</v>
      </c>
      <c r="E3931" t="s">
        <v>49</v>
      </c>
      <c r="F3931" s="1" t="s">
        <v>15985</v>
      </c>
      <c r="G3931">
        <v>244</v>
      </c>
      <c r="H3931" t="s">
        <v>29</v>
      </c>
      <c r="I3931">
        <v>1310</v>
      </c>
      <c r="J3931">
        <v>135.47</v>
      </c>
      <c r="K3931">
        <f>Passenger_Data[[#This Row],[Price_USD]]*1</f>
        <v>135.47</v>
      </c>
      <c r="L3931">
        <v>55</v>
      </c>
      <c r="M3931" t="s">
        <v>40</v>
      </c>
      <c r="N3931" t="s">
        <v>41</v>
      </c>
      <c r="O3931" t="s">
        <v>42</v>
      </c>
      <c r="P3931" t="s">
        <v>50</v>
      </c>
      <c r="Q3931">
        <v>0</v>
      </c>
      <c r="R3931" t="s">
        <v>65</v>
      </c>
      <c r="S3931" t="s">
        <v>44</v>
      </c>
      <c r="T3931">
        <v>6.5</v>
      </c>
      <c r="U3931">
        <v>2</v>
      </c>
      <c r="V3931">
        <v>34</v>
      </c>
      <c r="W3931">
        <v>0</v>
      </c>
      <c r="X3931">
        <v>0</v>
      </c>
      <c r="Y3931" t="s">
        <v>45</v>
      </c>
    </row>
    <row r="3932" spans="1:25" x14ac:dyDescent="0.25">
      <c r="A3932" t="s">
        <v>5710</v>
      </c>
      <c r="B3932" t="s">
        <v>5287</v>
      </c>
      <c r="C3932" t="s">
        <v>82</v>
      </c>
      <c r="D3932" t="s">
        <v>28</v>
      </c>
      <c r="E3932" t="s">
        <v>27</v>
      </c>
      <c r="F3932" s="1" t="s">
        <v>15986</v>
      </c>
      <c r="G3932">
        <v>235</v>
      </c>
      <c r="H3932" t="s">
        <v>29</v>
      </c>
      <c r="I3932">
        <v>1027</v>
      </c>
      <c r="J3932">
        <v>341.02</v>
      </c>
      <c r="K3932">
        <f>Passenger_Data[[#This Row],[Price_USD]]*1</f>
        <v>341.02</v>
      </c>
      <c r="L3932">
        <v>60</v>
      </c>
      <c r="M3932" t="s">
        <v>30</v>
      </c>
      <c r="N3932" t="s">
        <v>41</v>
      </c>
      <c r="O3932" t="s">
        <v>56</v>
      </c>
      <c r="P3932" t="s">
        <v>50</v>
      </c>
      <c r="Q3932">
        <v>1</v>
      </c>
      <c r="R3932" t="s">
        <v>65</v>
      </c>
      <c r="S3932" t="s">
        <v>44</v>
      </c>
      <c r="T3932">
        <v>6.1</v>
      </c>
      <c r="U3932">
        <v>0</v>
      </c>
      <c r="V3932">
        <v>13</v>
      </c>
      <c r="W3932">
        <v>0</v>
      </c>
      <c r="X3932">
        <v>0</v>
      </c>
      <c r="Y3932" t="s">
        <v>77</v>
      </c>
    </row>
    <row r="3933" spans="1:25" x14ac:dyDescent="0.25">
      <c r="A3933" t="s">
        <v>5711</v>
      </c>
      <c r="B3933" t="s">
        <v>1595</v>
      </c>
      <c r="C3933" t="s">
        <v>82</v>
      </c>
      <c r="D3933" t="s">
        <v>49</v>
      </c>
      <c r="E3933" t="s">
        <v>59</v>
      </c>
      <c r="F3933" s="1" t="s">
        <v>15987</v>
      </c>
      <c r="G3933">
        <v>168</v>
      </c>
      <c r="H3933" t="s">
        <v>29</v>
      </c>
      <c r="I3933">
        <v>1427</v>
      </c>
      <c r="J3933">
        <v>383.23</v>
      </c>
      <c r="K3933">
        <f>Passenger_Data[[#This Row],[Price_USD]]*1</f>
        <v>383.23</v>
      </c>
      <c r="L3933">
        <v>59</v>
      </c>
      <c r="M3933" t="s">
        <v>30</v>
      </c>
      <c r="N3933" t="s">
        <v>31</v>
      </c>
      <c r="O3933" t="s">
        <v>42</v>
      </c>
      <c r="P3933" t="s">
        <v>83</v>
      </c>
      <c r="Q3933">
        <v>1</v>
      </c>
      <c r="R3933" t="s">
        <v>51</v>
      </c>
      <c r="S3933" t="s">
        <v>35</v>
      </c>
      <c r="T3933">
        <v>7.4</v>
      </c>
      <c r="U3933">
        <v>12</v>
      </c>
      <c r="V3933">
        <v>23</v>
      </c>
      <c r="W3933">
        <v>0</v>
      </c>
      <c r="X3933">
        <v>0</v>
      </c>
      <c r="Y3933" t="s">
        <v>77</v>
      </c>
    </row>
    <row r="3934" spans="1:25" x14ac:dyDescent="0.25">
      <c r="A3934" t="s">
        <v>5712</v>
      </c>
      <c r="B3934" t="s">
        <v>3603</v>
      </c>
      <c r="C3934" t="s">
        <v>54</v>
      </c>
      <c r="D3934" t="s">
        <v>64</v>
      </c>
      <c r="E3934" t="s">
        <v>39</v>
      </c>
      <c r="F3934" s="1" t="s">
        <v>15988</v>
      </c>
      <c r="G3934">
        <v>219</v>
      </c>
      <c r="H3934" t="s">
        <v>29</v>
      </c>
      <c r="I3934">
        <v>1622</v>
      </c>
      <c r="J3934">
        <v>346.1</v>
      </c>
      <c r="K3934">
        <f>Passenger_Data[[#This Row],[Price_USD]]*1</f>
        <v>346.1</v>
      </c>
      <c r="L3934">
        <v>19</v>
      </c>
      <c r="M3934" t="s">
        <v>40</v>
      </c>
      <c r="N3934" t="s">
        <v>31</v>
      </c>
      <c r="O3934" t="s">
        <v>33</v>
      </c>
      <c r="P3934" t="s">
        <v>33</v>
      </c>
      <c r="Q3934">
        <v>1</v>
      </c>
      <c r="R3934" t="s">
        <v>65</v>
      </c>
      <c r="S3934" t="s">
        <v>61</v>
      </c>
      <c r="T3934">
        <v>6.4</v>
      </c>
      <c r="U3934">
        <v>2</v>
      </c>
      <c r="V3934">
        <v>94</v>
      </c>
      <c r="W3934">
        <v>0</v>
      </c>
      <c r="X3934">
        <v>0</v>
      </c>
      <c r="Y3934" t="s">
        <v>36</v>
      </c>
    </row>
    <row r="3935" spans="1:25" x14ac:dyDescent="0.25">
      <c r="A3935" t="s">
        <v>5713</v>
      </c>
      <c r="B3935" t="s">
        <v>5714</v>
      </c>
      <c r="C3935" t="s">
        <v>82</v>
      </c>
      <c r="D3935" t="s">
        <v>59</v>
      </c>
      <c r="E3935" t="s">
        <v>27</v>
      </c>
      <c r="F3935" s="1" t="s">
        <v>15989</v>
      </c>
      <c r="G3935">
        <v>141</v>
      </c>
      <c r="H3935" t="s">
        <v>29</v>
      </c>
      <c r="I3935">
        <v>1779</v>
      </c>
      <c r="J3935">
        <v>301.52999999999997</v>
      </c>
      <c r="K3935">
        <f>Passenger_Data[[#This Row],[Price_USD]]*1</f>
        <v>301.52999999999997</v>
      </c>
      <c r="L3935">
        <v>23</v>
      </c>
      <c r="M3935" t="s">
        <v>30</v>
      </c>
      <c r="N3935" t="s">
        <v>60</v>
      </c>
      <c r="O3935" t="s">
        <v>42</v>
      </c>
      <c r="P3935" t="s">
        <v>50</v>
      </c>
      <c r="Q3935">
        <v>1</v>
      </c>
      <c r="R3935" t="s">
        <v>34</v>
      </c>
      <c r="S3935" t="s">
        <v>68</v>
      </c>
      <c r="T3935">
        <v>6.9</v>
      </c>
      <c r="U3935">
        <v>6</v>
      </c>
      <c r="V3935">
        <v>77</v>
      </c>
      <c r="W3935">
        <v>0</v>
      </c>
      <c r="X3935">
        <v>0</v>
      </c>
      <c r="Y3935" t="s">
        <v>77</v>
      </c>
    </row>
    <row r="3936" spans="1:25" x14ac:dyDescent="0.25">
      <c r="A3936" t="s">
        <v>5715</v>
      </c>
      <c r="B3936" t="s">
        <v>1117</v>
      </c>
      <c r="C3936" t="s">
        <v>54</v>
      </c>
      <c r="D3936" t="s">
        <v>59</v>
      </c>
      <c r="E3936" t="s">
        <v>64</v>
      </c>
      <c r="F3936" s="1" t="s">
        <v>15990</v>
      </c>
      <c r="G3936">
        <v>146</v>
      </c>
      <c r="H3936" t="s">
        <v>29</v>
      </c>
      <c r="I3936">
        <v>1206</v>
      </c>
      <c r="J3936">
        <v>197.68</v>
      </c>
      <c r="K3936">
        <f>Passenger_Data[[#This Row],[Price_USD]]*1</f>
        <v>197.68</v>
      </c>
      <c r="L3936">
        <v>54</v>
      </c>
      <c r="M3936" t="s">
        <v>40</v>
      </c>
      <c r="N3936" t="s">
        <v>60</v>
      </c>
      <c r="O3936" t="s">
        <v>33</v>
      </c>
      <c r="P3936" t="s">
        <v>50</v>
      </c>
      <c r="Q3936">
        <v>1</v>
      </c>
      <c r="R3936" t="s">
        <v>51</v>
      </c>
      <c r="S3936" t="s">
        <v>61</v>
      </c>
      <c r="T3936">
        <v>9.1</v>
      </c>
      <c r="U3936">
        <v>7</v>
      </c>
      <c r="V3936">
        <v>64</v>
      </c>
      <c r="W3936">
        <v>0</v>
      </c>
      <c r="X3936">
        <v>0</v>
      </c>
      <c r="Y3936" t="s">
        <v>77</v>
      </c>
    </row>
    <row r="3937" spans="1:25" x14ac:dyDescent="0.25">
      <c r="A3937" t="s">
        <v>5716</v>
      </c>
      <c r="B3937" t="s">
        <v>2480</v>
      </c>
      <c r="C3937" t="s">
        <v>48</v>
      </c>
      <c r="D3937" t="s">
        <v>39</v>
      </c>
      <c r="E3937" t="s">
        <v>39</v>
      </c>
      <c r="F3937" s="1" t="s">
        <v>15991</v>
      </c>
      <c r="G3937">
        <v>251</v>
      </c>
      <c r="H3937" t="s">
        <v>29</v>
      </c>
      <c r="I3937">
        <v>1339</v>
      </c>
      <c r="J3937">
        <v>303.08</v>
      </c>
      <c r="K3937">
        <f>Passenger_Data[[#This Row],[Price_USD]]*1</f>
        <v>303.08</v>
      </c>
      <c r="L3937">
        <v>70</v>
      </c>
      <c r="M3937" t="s">
        <v>40</v>
      </c>
      <c r="N3937" t="s">
        <v>31</v>
      </c>
      <c r="O3937" t="s">
        <v>32</v>
      </c>
      <c r="P3937" t="s">
        <v>33</v>
      </c>
      <c r="Q3937">
        <v>0</v>
      </c>
      <c r="R3937" t="s">
        <v>34</v>
      </c>
      <c r="S3937" t="s">
        <v>44</v>
      </c>
      <c r="T3937">
        <v>5.3</v>
      </c>
      <c r="U3937">
        <v>1</v>
      </c>
      <c r="V3937">
        <v>60</v>
      </c>
      <c r="W3937">
        <v>0</v>
      </c>
      <c r="X3937">
        <v>0</v>
      </c>
      <c r="Y3937" t="s">
        <v>36</v>
      </c>
    </row>
    <row r="3938" spans="1:25" x14ac:dyDescent="0.25">
      <c r="A3938" t="s">
        <v>5717</v>
      </c>
      <c r="B3938" t="s">
        <v>3753</v>
      </c>
      <c r="C3938" t="s">
        <v>73</v>
      </c>
      <c r="D3938" t="s">
        <v>55</v>
      </c>
      <c r="E3938" t="s">
        <v>49</v>
      </c>
      <c r="F3938" s="1" t="s">
        <v>15992</v>
      </c>
      <c r="G3938">
        <v>207</v>
      </c>
      <c r="H3938" t="s">
        <v>86</v>
      </c>
      <c r="I3938">
        <v>1442</v>
      </c>
      <c r="J3938">
        <v>338.51</v>
      </c>
      <c r="K3938">
        <f>Passenger_Data[[#This Row],[Price_USD]]*1</f>
        <v>338.51</v>
      </c>
      <c r="L3938">
        <v>46</v>
      </c>
      <c r="M3938" t="s">
        <v>40</v>
      </c>
      <c r="N3938" t="s">
        <v>31</v>
      </c>
      <c r="O3938" t="s">
        <v>56</v>
      </c>
      <c r="P3938" t="s">
        <v>50</v>
      </c>
      <c r="Q3938">
        <v>3</v>
      </c>
      <c r="R3938" t="s">
        <v>51</v>
      </c>
      <c r="S3938" t="s">
        <v>44</v>
      </c>
      <c r="T3938">
        <v>8.3000000000000007</v>
      </c>
      <c r="U3938">
        <v>1</v>
      </c>
      <c r="V3938">
        <v>55</v>
      </c>
      <c r="W3938">
        <v>0</v>
      </c>
      <c r="X3938">
        <v>0</v>
      </c>
      <c r="Y3938" t="s">
        <v>45</v>
      </c>
    </row>
    <row r="3939" spans="1:25" x14ac:dyDescent="0.25">
      <c r="A3939" t="s">
        <v>5718</v>
      </c>
      <c r="B3939" t="s">
        <v>1429</v>
      </c>
      <c r="C3939" t="s">
        <v>26</v>
      </c>
      <c r="D3939" t="s">
        <v>49</v>
      </c>
      <c r="E3939" t="s">
        <v>28</v>
      </c>
      <c r="F3939" s="1" t="s">
        <v>15993</v>
      </c>
      <c r="G3939">
        <v>118</v>
      </c>
      <c r="H3939" t="s">
        <v>29</v>
      </c>
      <c r="I3939">
        <v>1354</v>
      </c>
      <c r="J3939">
        <v>371.04</v>
      </c>
      <c r="K3939">
        <f>Passenger_Data[[#This Row],[Price_USD]]*1</f>
        <v>371.04</v>
      </c>
      <c r="L3939">
        <v>60</v>
      </c>
      <c r="M3939" t="s">
        <v>30</v>
      </c>
      <c r="N3939" t="s">
        <v>31</v>
      </c>
      <c r="O3939" t="s">
        <v>33</v>
      </c>
      <c r="P3939" t="s">
        <v>50</v>
      </c>
      <c r="Q3939">
        <v>0</v>
      </c>
      <c r="R3939" t="s">
        <v>51</v>
      </c>
      <c r="S3939" t="s">
        <v>68</v>
      </c>
      <c r="T3939">
        <v>8.6999999999999993</v>
      </c>
      <c r="U3939">
        <v>15</v>
      </c>
      <c r="V3939">
        <v>97</v>
      </c>
      <c r="W3939">
        <v>0</v>
      </c>
      <c r="X3939">
        <v>0</v>
      </c>
      <c r="Y3939" t="s">
        <v>77</v>
      </c>
    </row>
    <row r="3940" spans="1:25" x14ac:dyDescent="0.25">
      <c r="A3940" t="s">
        <v>5719</v>
      </c>
      <c r="B3940" t="s">
        <v>1912</v>
      </c>
      <c r="C3940" t="s">
        <v>54</v>
      </c>
      <c r="D3940" t="s">
        <v>27</v>
      </c>
      <c r="E3940" t="s">
        <v>59</v>
      </c>
      <c r="F3940" s="1" t="s">
        <v>15994</v>
      </c>
      <c r="G3940">
        <v>185</v>
      </c>
      <c r="H3940" t="s">
        <v>29</v>
      </c>
      <c r="I3940">
        <v>1093</v>
      </c>
      <c r="J3940">
        <v>348.3</v>
      </c>
      <c r="K3940">
        <f>Passenger_Data[[#This Row],[Price_USD]]*1</f>
        <v>348.3</v>
      </c>
      <c r="L3940">
        <v>78</v>
      </c>
      <c r="M3940" t="s">
        <v>30</v>
      </c>
      <c r="N3940" t="s">
        <v>31</v>
      </c>
      <c r="O3940" t="s">
        <v>32</v>
      </c>
      <c r="P3940" t="s">
        <v>33</v>
      </c>
      <c r="Q3940">
        <v>3</v>
      </c>
      <c r="R3940" t="s">
        <v>51</v>
      </c>
      <c r="S3940" t="s">
        <v>68</v>
      </c>
      <c r="T3940">
        <v>9.4</v>
      </c>
      <c r="U3940">
        <v>12</v>
      </c>
      <c r="V3940">
        <v>10</v>
      </c>
      <c r="W3940">
        <v>0</v>
      </c>
      <c r="X3940">
        <v>0</v>
      </c>
      <c r="Y3940" t="s">
        <v>77</v>
      </c>
    </row>
    <row r="3941" spans="1:25" x14ac:dyDescent="0.25">
      <c r="A3941" t="s">
        <v>5720</v>
      </c>
      <c r="B3941" t="s">
        <v>4276</v>
      </c>
      <c r="C3941" t="s">
        <v>73</v>
      </c>
      <c r="D3941" t="s">
        <v>28</v>
      </c>
      <c r="E3941" t="s">
        <v>49</v>
      </c>
      <c r="F3941" s="1" t="s">
        <v>15995</v>
      </c>
      <c r="G3941">
        <v>283</v>
      </c>
      <c r="H3941" t="s">
        <v>29</v>
      </c>
      <c r="I3941">
        <v>1586</v>
      </c>
      <c r="J3941">
        <v>280.89999999999998</v>
      </c>
      <c r="K3941">
        <f>Passenger_Data[[#This Row],[Price_USD]]*1</f>
        <v>280.89999999999998</v>
      </c>
      <c r="L3941">
        <v>60</v>
      </c>
      <c r="M3941" t="s">
        <v>40</v>
      </c>
      <c r="N3941" t="s">
        <v>41</v>
      </c>
      <c r="O3941" t="s">
        <v>32</v>
      </c>
      <c r="P3941" t="s">
        <v>50</v>
      </c>
      <c r="Q3941">
        <v>0</v>
      </c>
      <c r="R3941" t="s">
        <v>51</v>
      </c>
      <c r="S3941" t="s">
        <v>35</v>
      </c>
      <c r="T3941">
        <v>7.8</v>
      </c>
      <c r="U3941">
        <v>32</v>
      </c>
      <c r="V3941">
        <v>117</v>
      </c>
      <c r="W3941">
        <v>0</v>
      </c>
      <c r="X3941">
        <v>1</v>
      </c>
      <c r="Y3941" t="s">
        <v>45</v>
      </c>
    </row>
    <row r="3942" spans="1:25" x14ac:dyDescent="0.25">
      <c r="A3942" t="s">
        <v>5721</v>
      </c>
      <c r="B3942" t="s">
        <v>1382</v>
      </c>
      <c r="C3942" t="s">
        <v>26</v>
      </c>
      <c r="D3942" t="s">
        <v>28</v>
      </c>
      <c r="E3942" t="s">
        <v>49</v>
      </c>
      <c r="F3942" s="1" t="s">
        <v>15996</v>
      </c>
      <c r="G3942">
        <v>89</v>
      </c>
      <c r="H3942" t="s">
        <v>29</v>
      </c>
      <c r="I3942">
        <v>883</v>
      </c>
      <c r="J3942">
        <v>225.58</v>
      </c>
      <c r="K3942">
        <f>Passenger_Data[[#This Row],[Price_USD]]*1</f>
        <v>225.58</v>
      </c>
      <c r="L3942">
        <v>42</v>
      </c>
      <c r="M3942" t="s">
        <v>40</v>
      </c>
      <c r="N3942" t="s">
        <v>31</v>
      </c>
      <c r="O3942" t="s">
        <v>56</v>
      </c>
      <c r="P3942" t="s">
        <v>33</v>
      </c>
      <c r="Q3942">
        <v>0</v>
      </c>
      <c r="R3942" t="s">
        <v>51</v>
      </c>
      <c r="S3942" t="s">
        <v>61</v>
      </c>
      <c r="T3942">
        <v>5.6</v>
      </c>
      <c r="U3942">
        <v>5</v>
      </c>
      <c r="V3942">
        <v>96</v>
      </c>
      <c r="W3942">
        <v>0</v>
      </c>
      <c r="X3942">
        <v>0</v>
      </c>
      <c r="Y3942" t="s">
        <v>77</v>
      </c>
    </row>
    <row r="3943" spans="1:25" x14ac:dyDescent="0.25">
      <c r="A3943" t="s">
        <v>5722</v>
      </c>
      <c r="B3943" t="s">
        <v>570</v>
      </c>
      <c r="C3943" t="s">
        <v>48</v>
      </c>
      <c r="D3943" t="s">
        <v>55</v>
      </c>
      <c r="E3943" t="s">
        <v>76</v>
      </c>
      <c r="F3943" s="1" t="s">
        <v>15997</v>
      </c>
      <c r="G3943">
        <v>270</v>
      </c>
      <c r="H3943" t="s">
        <v>29</v>
      </c>
      <c r="I3943">
        <v>1788</v>
      </c>
      <c r="J3943">
        <v>329.64</v>
      </c>
      <c r="K3943">
        <f>Passenger_Data[[#This Row],[Price_USD]]*1</f>
        <v>329.64</v>
      </c>
      <c r="L3943">
        <v>24</v>
      </c>
      <c r="M3943" t="s">
        <v>30</v>
      </c>
      <c r="N3943" t="s">
        <v>41</v>
      </c>
      <c r="O3943" t="s">
        <v>33</v>
      </c>
      <c r="P3943" t="s">
        <v>83</v>
      </c>
      <c r="Q3943">
        <v>0</v>
      </c>
      <c r="R3943" t="s">
        <v>65</v>
      </c>
      <c r="S3943" t="s">
        <v>44</v>
      </c>
      <c r="T3943">
        <v>5.9</v>
      </c>
      <c r="U3943">
        <v>1</v>
      </c>
      <c r="V3943">
        <v>119</v>
      </c>
      <c r="W3943">
        <v>0</v>
      </c>
      <c r="X3943">
        <v>0</v>
      </c>
      <c r="Y3943" t="s">
        <v>45</v>
      </c>
    </row>
    <row r="3944" spans="1:25" x14ac:dyDescent="0.25">
      <c r="A3944" t="s">
        <v>5723</v>
      </c>
      <c r="B3944" t="s">
        <v>209</v>
      </c>
      <c r="C3944" t="s">
        <v>54</v>
      </c>
      <c r="D3944" t="s">
        <v>49</v>
      </c>
      <c r="E3944" t="s">
        <v>59</v>
      </c>
      <c r="F3944" s="1" t="s">
        <v>15998</v>
      </c>
      <c r="G3944">
        <v>101</v>
      </c>
      <c r="H3944" t="s">
        <v>29</v>
      </c>
      <c r="I3944">
        <v>1168</v>
      </c>
      <c r="J3944">
        <v>300.54000000000002</v>
      </c>
      <c r="K3944">
        <f>Passenger_Data[[#This Row],[Price_USD]]*1</f>
        <v>300.54000000000002</v>
      </c>
      <c r="L3944">
        <v>51</v>
      </c>
      <c r="M3944" t="s">
        <v>30</v>
      </c>
      <c r="N3944" t="s">
        <v>31</v>
      </c>
      <c r="O3944" t="s">
        <v>32</v>
      </c>
      <c r="P3944" t="s">
        <v>83</v>
      </c>
      <c r="Q3944">
        <v>3</v>
      </c>
      <c r="R3944" t="s">
        <v>65</v>
      </c>
      <c r="S3944" t="s">
        <v>35</v>
      </c>
      <c r="T3944">
        <v>8.6999999999999993</v>
      </c>
      <c r="U3944">
        <v>9</v>
      </c>
      <c r="V3944">
        <v>119</v>
      </c>
      <c r="W3944">
        <v>0</v>
      </c>
      <c r="X3944">
        <v>0</v>
      </c>
      <c r="Y3944" t="s">
        <v>36</v>
      </c>
    </row>
    <row r="3945" spans="1:25" x14ac:dyDescent="0.25">
      <c r="A3945" t="s">
        <v>5724</v>
      </c>
      <c r="B3945" t="s">
        <v>235</v>
      </c>
      <c r="C3945" t="s">
        <v>48</v>
      </c>
      <c r="D3945" t="s">
        <v>27</v>
      </c>
      <c r="E3945" t="s">
        <v>27</v>
      </c>
      <c r="F3945" s="1" t="s">
        <v>15999</v>
      </c>
      <c r="G3945">
        <v>127</v>
      </c>
      <c r="H3945" t="s">
        <v>29</v>
      </c>
      <c r="I3945">
        <v>859</v>
      </c>
      <c r="J3945">
        <v>263.2</v>
      </c>
      <c r="K3945">
        <f>Passenger_Data[[#This Row],[Price_USD]]*1</f>
        <v>263.2</v>
      </c>
      <c r="L3945">
        <v>26</v>
      </c>
      <c r="M3945" t="s">
        <v>40</v>
      </c>
      <c r="N3945" t="s">
        <v>31</v>
      </c>
      <c r="O3945" t="s">
        <v>42</v>
      </c>
      <c r="P3945" t="s">
        <v>83</v>
      </c>
      <c r="Q3945">
        <v>0</v>
      </c>
      <c r="R3945" t="s">
        <v>65</v>
      </c>
      <c r="S3945" t="s">
        <v>35</v>
      </c>
      <c r="T3945">
        <v>3.9</v>
      </c>
      <c r="U3945">
        <v>33</v>
      </c>
      <c r="V3945">
        <v>106</v>
      </c>
      <c r="W3945">
        <v>0</v>
      </c>
      <c r="X3945">
        <v>0</v>
      </c>
      <c r="Y3945" t="s">
        <v>36</v>
      </c>
    </row>
    <row r="3946" spans="1:25" x14ac:dyDescent="0.25">
      <c r="A3946" t="s">
        <v>5725</v>
      </c>
      <c r="B3946" t="s">
        <v>1016</v>
      </c>
      <c r="C3946" t="s">
        <v>26</v>
      </c>
      <c r="D3946" t="s">
        <v>76</v>
      </c>
      <c r="E3946" t="s">
        <v>27</v>
      </c>
      <c r="F3946" s="1" t="s">
        <v>16000</v>
      </c>
      <c r="G3946">
        <v>211</v>
      </c>
      <c r="H3946" t="s">
        <v>29</v>
      </c>
      <c r="I3946">
        <v>995</v>
      </c>
      <c r="J3946">
        <v>346.69</v>
      </c>
      <c r="K3946">
        <f>Passenger_Data[[#This Row],[Price_USD]]*1</f>
        <v>346.69</v>
      </c>
      <c r="L3946">
        <v>55</v>
      </c>
      <c r="M3946" t="s">
        <v>40</v>
      </c>
      <c r="N3946" t="s">
        <v>60</v>
      </c>
      <c r="O3946" t="s">
        <v>42</v>
      </c>
      <c r="P3946" t="s">
        <v>50</v>
      </c>
      <c r="Q3946">
        <v>0</v>
      </c>
      <c r="R3946" t="s">
        <v>65</v>
      </c>
      <c r="S3946" t="s">
        <v>35</v>
      </c>
      <c r="T3946">
        <v>7.3</v>
      </c>
      <c r="U3946">
        <v>4</v>
      </c>
      <c r="V3946">
        <v>44</v>
      </c>
      <c r="W3946">
        <v>0</v>
      </c>
      <c r="X3946">
        <v>0</v>
      </c>
      <c r="Y3946" t="s">
        <v>45</v>
      </c>
    </row>
    <row r="3947" spans="1:25" x14ac:dyDescent="0.25">
      <c r="A3947" t="s">
        <v>5726</v>
      </c>
      <c r="B3947" t="s">
        <v>5519</v>
      </c>
      <c r="C3947" t="s">
        <v>26</v>
      </c>
      <c r="D3947" t="s">
        <v>59</v>
      </c>
      <c r="E3947" t="s">
        <v>49</v>
      </c>
      <c r="F3947" s="1" t="s">
        <v>16001</v>
      </c>
      <c r="G3947">
        <v>253</v>
      </c>
      <c r="H3947" t="s">
        <v>29</v>
      </c>
      <c r="I3947">
        <v>1093</v>
      </c>
      <c r="J3947">
        <v>329.82</v>
      </c>
      <c r="K3947">
        <f>Passenger_Data[[#This Row],[Price_USD]]*1</f>
        <v>329.82</v>
      </c>
      <c r="L3947">
        <v>30</v>
      </c>
      <c r="M3947" t="s">
        <v>40</v>
      </c>
      <c r="N3947" t="s">
        <v>41</v>
      </c>
      <c r="O3947" t="s">
        <v>42</v>
      </c>
      <c r="P3947" t="s">
        <v>50</v>
      </c>
      <c r="Q3947">
        <v>0</v>
      </c>
      <c r="R3947" t="s">
        <v>65</v>
      </c>
      <c r="S3947" t="s">
        <v>35</v>
      </c>
      <c r="T3947">
        <v>6.2</v>
      </c>
      <c r="U3947">
        <v>1</v>
      </c>
      <c r="V3947">
        <v>22</v>
      </c>
      <c r="W3947">
        <v>0</v>
      </c>
      <c r="X3947">
        <v>0</v>
      </c>
      <c r="Y3947" t="s">
        <v>45</v>
      </c>
    </row>
    <row r="3948" spans="1:25" x14ac:dyDescent="0.25">
      <c r="A3948" t="s">
        <v>5727</v>
      </c>
      <c r="B3948" t="s">
        <v>90</v>
      </c>
      <c r="C3948" t="s">
        <v>54</v>
      </c>
      <c r="D3948" t="s">
        <v>27</v>
      </c>
      <c r="E3948" t="s">
        <v>39</v>
      </c>
      <c r="F3948" s="1" t="s">
        <v>16002</v>
      </c>
      <c r="G3948">
        <v>204</v>
      </c>
      <c r="H3948" t="s">
        <v>29</v>
      </c>
      <c r="I3948">
        <v>1090</v>
      </c>
      <c r="J3948">
        <v>200.16</v>
      </c>
      <c r="K3948">
        <f>Passenger_Data[[#This Row],[Price_USD]]*1</f>
        <v>200.16</v>
      </c>
      <c r="L3948">
        <v>78</v>
      </c>
      <c r="M3948" t="s">
        <v>40</v>
      </c>
      <c r="N3948" t="s">
        <v>31</v>
      </c>
      <c r="O3948" t="s">
        <v>33</v>
      </c>
      <c r="P3948" t="s">
        <v>33</v>
      </c>
      <c r="Q3948">
        <v>1</v>
      </c>
      <c r="R3948" t="s">
        <v>65</v>
      </c>
      <c r="S3948" t="s">
        <v>68</v>
      </c>
      <c r="T3948">
        <v>9.1</v>
      </c>
      <c r="U3948">
        <v>16</v>
      </c>
      <c r="V3948">
        <v>111</v>
      </c>
      <c r="W3948">
        <v>1</v>
      </c>
      <c r="X3948">
        <v>0</v>
      </c>
      <c r="Y3948" t="s">
        <v>45</v>
      </c>
    </row>
    <row r="3949" spans="1:25" x14ac:dyDescent="0.25">
      <c r="A3949" t="s">
        <v>5728</v>
      </c>
      <c r="B3949" t="s">
        <v>4960</v>
      </c>
      <c r="C3949" t="s">
        <v>73</v>
      </c>
      <c r="D3949" t="s">
        <v>28</v>
      </c>
      <c r="E3949" t="s">
        <v>64</v>
      </c>
      <c r="F3949" s="1" t="s">
        <v>16003</v>
      </c>
      <c r="G3949">
        <v>167</v>
      </c>
      <c r="H3949" t="s">
        <v>29</v>
      </c>
      <c r="I3949">
        <v>1527</v>
      </c>
      <c r="J3949">
        <v>443.99</v>
      </c>
      <c r="K3949">
        <f>Passenger_Data[[#This Row],[Price_USD]]*1</f>
        <v>443.99</v>
      </c>
      <c r="L3949">
        <v>52</v>
      </c>
      <c r="M3949" t="s">
        <v>30</v>
      </c>
      <c r="N3949" t="s">
        <v>31</v>
      </c>
      <c r="O3949" t="s">
        <v>42</v>
      </c>
      <c r="P3949" t="s">
        <v>50</v>
      </c>
      <c r="Q3949">
        <v>2</v>
      </c>
      <c r="R3949" t="s">
        <v>43</v>
      </c>
      <c r="S3949" t="s">
        <v>35</v>
      </c>
      <c r="T3949">
        <v>7.7</v>
      </c>
      <c r="U3949">
        <v>0</v>
      </c>
      <c r="V3949">
        <v>22</v>
      </c>
      <c r="W3949">
        <v>0</v>
      </c>
      <c r="X3949">
        <v>0</v>
      </c>
      <c r="Y3949" t="s">
        <v>45</v>
      </c>
    </row>
    <row r="3950" spans="1:25" x14ac:dyDescent="0.25">
      <c r="A3950" t="s">
        <v>5729</v>
      </c>
      <c r="B3950" t="s">
        <v>2615</v>
      </c>
      <c r="C3950" t="s">
        <v>82</v>
      </c>
      <c r="D3950" t="s">
        <v>64</v>
      </c>
      <c r="E3950" t="s">
        <v>28</v>
      </c>
      <c r="F3950" s="1" t="s">
        <v>16004</v>
      </c>
      <c r="G3950">
        <v>173</v>
      </c>
      <c r="H3950" t="s">
        <v>29</v>
      </c>
      <c r="I3950">
        <v>1243</v>
      </c>
      <c r="J3950">
        <v>435.33</v>
      </c>
      <c r="K3950">
        <f>Passenger_Data[[#This Row],[Price_USD]]*1</f>
        <v>435.33</v>
      </c>
      <c r="L3950">
        <v>39</v>
      </c>
      <c r="M3950" t="s">
        <v>40</v>
      </c>
      <c r="N3950" t="s">
        <v>41</v>
      </c>
      <c r="O3950" t="s">
        <v>42</v>
      </c>
      <c r="P3950" t="s">
        <v>50</v>
      </c>
      <c r="Q3950">
        <v>1</v>
      </c>
      <c r="R3950" t="s">
        <v>65</v>
      </c>
      <c r="S3950" t="s">
        <v>61</v>
      </c>
      <c r="T3950">
        <v>7.3</v>
      </c>
      <c r="U3950">
        <v>4</v>
      </c>
      <c r="V3950">
        <v>56</v>
      </c>
      <c r="W3950">
        <v>0</v>
      </c>
      <c r="X3950">
        <v>0</v>
      </c>
      <c r="Y3950" t="s">
        <v>36</v>
      </c>
    </row>
    <row r="3951" spans="1:25" x14ac:dyDescent="0.25">
      <c r="A3951" t="s">
        <v>5730</v>
      </c>
      <c r="B3951" t="s">
        <v>4960</v>
      </c>
      <c r="C3951" t="s">
        <v>54</v>
      </c>
      <c r="D3951" t="s">
        <v>59</v>
      </c>
      <c r="E3951" t="s">
        <v>27</v>
      </c>
      <c r="F3951" s="1" t="s">
        <v>16005</v>
      </c>
      <c r="G3951">
        <v>236</v>
      </c>
      <c r="H3951" t="s">
        <v>29</v>
      </c>
      <c r="I3951">
        <v>1258</v>
      </c>
      <c r="J3951">
        <v>404.82</v>
      </c>
      <c r="K3951">
        <f>Passenger_Data[[#This Row],[Price_USD]]*1</f>
        <v>404.82</v>
      </c>
      <c r="L3951">
        <v>55</v>
      </c>
      <c r="M3951" t="s">
        <v>40</v>
      </c>
      <c r="N3951" t="s">
        <v>31</v>
      </c>
      <c r="O3951" t="s">
        <v>33</v>
      </c>
      <c r="P3951" t="s">
        <v>33</v>
      </c>
      <c r="Q3951">
        <v>0</v>
      </c>
      <c r="R3951" t="s">
        <v>65</v>
      </c>
      <c r="S3951" t="s">
        <v>44</v>
      </c>
      <c r="T3951">
        <v>4.5999999999999996</v>
      </c>
      <c r="U3951">
        <v>2</v>
      </c>
      <c r="V3951">
        <v>77</v>
      </c>
      <c r="W3951">
        <v>0</v>
      </c>
      <c r="X3951">
        <v>0</v>
      </c>
      <c r="Y3951" t="s">
        <v>45</v>
      </c>
    </row>
    <row r="3952" spans="1:25" x14ac:dyDescent="0.25">
      <c r="A3952" t="s">
        <v>5731</v>
      </c>
      <c r="B3952" t="s">
        <v>3053</v>
      </c>
      <c r="C3952" t="s">
        <v>48</v>
      </c>
      <c r="D3952" t="s">
        <v>39</v>
      </c>
      <c r="E3952" t="s">
        <v>28</v>
      </c>
      <c r="F3952" s="1" t="s">
        <v>16006</v>
      </c>
      <c r="G3952">
        <v>252</v>
      </c>
      <c r="H3952" t="s">
        <v>29</v>
      </c>
      <c r="I3952">
        <v>912</v>
      </c>
      <c r="J3952">
        <v>427.38</v>
      </c>
      <c r="K3952">
        <f>Passenger_Data[[#This Row],[Price_USD]]*1</f>
        <v>427.38</v>
      </c>
      <c r="L3952">
        <v>49</v>
      </c>
      <c r="M3952" t="s">
        <v>40</v>
      </c>
      <c r="N3952" t="s">
        <v>31</v>
      </c>
      <c r="O3952" t="s">
        <v>42</v>
      </c>
      <c r="P3952" t="s">
        <v>33</v>
      </c>
      <c r="Q3952">
        <v>0</v>
      </c>
      <c r="R3952" t="s">
        <v>34</v>
      </c>
      <c r="S3952" t="s">
        <v>35</v>
      </c>
      <c r="T3952">
        <v>6.2</v>
      </c>
      <c r="U3952">
        <v>22</v>
      </c>
      <c r="V3952">
        <v>37</v>
      </c>
      <c r="W3952">
        <v>0</v>
      </c>
      <c r="X3952">
        <v>0</v>
      </c>
      <c r="Y3952" t="s">
        <v>45</v>
      </c>
    </row>
    <row r="3953" spans="1:25" x14ac:dyDescent="0.25">
      <c r="A3953" t="s">
        <v>5732</v>
      </c>
      <c r="B3953" t="s">
        <v>1216</v>
      </c>
      <c r="C3953" t="s">
        <v>82</v>
      </c>
      <c r="D3953" t="s">
        <v>59</v>
      </c>
      <c r="E3953" t="s">
        <v>55</v>
      </c>
      <c r="F3953" s="1" t="s">
        <v>16007</v>
      </c>
      <c r="G3953">
        <v>234</v>
      </c>
      <c r="H3953" t="s">
        <v>29</v>
      </c>
      <c r="I3953">
        <v>1287</v>
      </c>
      <c r="J3953">
        <v>382.74</v>
      </c>
      <c r="K3953">
        <f>Passenger_Data[[#This Row],[Price_USD]]*1</f>
        <v>382.74</v>
      </c>
      <c r="L3953">
        <v>55</v>
      </c>
      <c r="M3953" t="s">
        <v>30</v>
      </c>
      <c r="N3953" t="s">
        <v>31</v>
      </c>
      <c r="O3953" t="s">
        <v>33</v>
      </c>
      <c r="P3953" t="s">
        <v>33</v>
      </c>
      <c r="Q3953">
        <v>0</v>
      </c>
      <c r="R3953" t="s">
        <v>65</v>
      </c>
      <c r="S3953" t="s">
        <v>35</v>
      </c>
      <c r="T3953">
        <v>6</v>
      </c>
      <c r="U3953">
        <v>2</v>
      </c>
      <c r="V3953">
        <v>118</v>
      </c>
      <c r="W3953">
        <v>0</v>
      </c>
      <c r="X3953">
        <v>0</v>
      </c>
      <c r="Y3953" t="s">
        <v>36</v>
      </c>
    </row>
    <row r="3954" spans="1:25" x14ac:dyDescent="0.25">
      <c r="A3954" t="s">
        <v>5733</v>
      </c>
      <c r="B3954" t="s">
        <v>1435</v>
      </c>
      <c r="C3954" t="s">
        <v>26</v>
      </c>
      <c r="D3954" t="s">
        <v>76</v>
      </c>
      <c r="E3954" t="s">
        <v>49</v>
      </c>
      <c r="F3954" s="1" t="s">
        <v>16008</v>
      </c>
      <c r="G3954">
        <v>146</v>
      </c>
      <c r="H3954" t="s">
        <v>29</v>
      </c>
      <c r="I3954">
        <v>1040</v>
      </c>
      <c r="J3954">
        <v>415.7</v>
      </c>
      <c r="K3954">
        <f>Passenger_Data[[#This Row],[Price_USD]]*1</f>
        <v>415.7</v>
      </c>
      <c r="L3954">
        <v>28</v>
      </c>
      <c r="M3954" t="s">
        <v>30</v>
      </c>
      <c r="N3954" t="s">
        <v>41</v>
      </c>
      <c r="O3954" t="s">
        <v>32</v>
      </c>
      <c r="P3954" t="s">
        <v>50</v>
      </c>
      <c r="Q3954">
        <v>0</v>
      </c>
      <c r="R3954" t="s">
        <v>43</v>
      </c>
      <c r="S3954" t="s">
        <v>61</v>
      </c>
      <c r="T3954">
        <v>10</v>
      </c>
      <c r="U3954">
        <v>12</v>
      </c>
      <c r="V3954">
        <v>79</v>
      </c>
      <c r="W3954">
        <v>0</v>
      </c>
      <c r="X3954">
        <v>0</v>
      </c>
      <c r="Y3954" t="s">
        <v>36</v>
      </c>
    </row>
    <row r="3955" spans="1:25" x14ac:dyDescent="0.25">
      <c r="A3955" t="s">
        <v>5734</v>
      </c>
      <c r="B3955" t="s">
        <v>5219</v>
      </c>
      <c r="C3955" t="s">
        <v>48</v>
      </c>
      <c r="D3955" t="s">
        <v>64</v>
      </c>
      <c r="E3955" t="s">
        <v>39</v>
      </c>
      <c r="F3955" s="1" t="s">
        <v>16009</v>
      </c>
      <c r="G3955">
        <v>173</v>
      </c>
      <c r="H3955" t="s">
        <v>29</v>
      </c>
      <c r="I3955">
        <v>1624</v>
      </c>
      <c r="J3955">
        <v>398.02</v>
      </c>
      <c r="K3955">
        <f>Passenger_Data[[#This Row],[Price_USD]]*1</f>
        <v>398.02</v>
      </c>
      <c r="L3955">
        <v>27</v>
      </c>
      <c r="M3955" t="s">
        <v>30</v>
      </c>
      <c r="N3955" t="s">
        <v>41</v>
      </c>
      <c r="O3955" t="s">
        <v>32</v>
      </c>
      <c r="P3955" t="s">
        <v>83</v>
      </c>
      <c r="Q3955">
        <v>2</v>
      </c>
      <c r="R3955" t="s">
        <v>65</v>
      </c>
      <c r="S3955" t="s">
        <v>35</v>
      </c>
      <c r="T3955">
        <v>6.5</v>
      </c>
      <c r="U3955">
        <v>0</v>
      </c>
      <c r="V3955">
        <v>84</v>
      </c>
      <c r="W3955">
        <v>0</v>
      </c>
      <c r="X3955">
        <v>0</v>
      </c>
      <c r="Y3955" t="s">
        <v>77</v>
      </c>
    </row>
    <row r="3956" spans="1:25" x14ac:dyDescent="0.25">
      <c r="A3956" t="s">
        <v>5735</v>
      </c>
      <c r="B3956" t="s">
        <v>4175</v>
      </c>
      <c r="C3956" t="s">
        <v>82</v>
      </c>
      <c r="D3956" t="s">
        <v>59</v>
      </c>
      <c r="E3956" t="s">
        <v>55</v>
      </c>
      <c r="F3956" s="1" t="s">
        <v>16010</v>
      </c>
      <c r="G3956">
        <v>48</v>
      </c>
      <c r="H3956" t="s">
        <v>29</v>
      </c>
      <c r="I3956">
        <v>1458</v>
      </c>
      <c r="J3956">
        <v>323.64</v>
      </c>
      <c r="K3956">
        <f>Passenger_Data[[#This Row],[Price_USD]]*1</f>
        <v>323.64</v>
      </c>
      <c r="L3956">
        <v>71</v>
      </c>
      <c r="M3956" t="s">
        <v>40</v>
      </c>
      <c r="N3956" t="s">
        <v>41</v>
      </c>
      <c r="O3956" t="s">
        <v>32</v>
      </c>
      <c r="P3956" t="s">
        <v>264</v>
      </c>
      <c r="Q3956">
        <v>2</v>
      </c>
      <c r="R3956" t="s">
        <v>51</v>
      </c>
      <c r="S3956" t="s">
        <v>44</v>
      </c>
      <c r="T3956">
        <v>10</v>
      </c>
      <c r="U3956">
        <v>12</v>
      </c>
      <c r="V3956">
        <v>32</v>
      </c>
      <c r="W3956">
        <v>0</v>
      </c>
      <c r="X3956">
        <v>0</v>
      </c>
      <c r="Y3956" t="s">
        <v>45</v>
      </c>
    </row>
    <row r="3957" spans="1:25" x14ac:dyDescent="0.25">
      <c r="A3957" t="s">
        <v>5736</v>
      </c>
      <c r="B3957" t="s">
        <v>5737</v>
      </c>
      <c r="C3957" t="s">
        <v>26</v>
      </c>
      <c r="D3957" t="s">
        <v>76</v>
      </c>
      <c r="E3957" t="s">
        <v>28</v>
      </c>
      <c r="F3957" s="1" t="s">
        <v>16011</v>
      </c>
      <c r="G3957">
        <v>133</v>
      </c>
      <c r="H3957" t="s">
        <v>29</v>
      </c>
      <c r="I3957">
        <v>751</v>
      </c>
      <c r="J3957">
        <v>404.08</v>
      </c>
      <c r="K3957">
        <f>Passenger_Data[[#This Row],[Price_USD]]*1</f>
        <v>404.08</v>
      </c>
      <c r="L3957">
        <v>77</v>
      </c>
      <c r="M3957" t="s">
        <v>30</v>
      </c>
      <c r="N3957" t="s">
        <v>41</v>
      </c>
      <c r="O3957" t="s">
        <v>33</v>
      </c>
      <c r="P3957" t="s">
        <v>83</v>
      </c>
      <c r="Q3957">
        <v>0</v>
      </c>
      <c r="R3957" t="s">
        <v>43</v>
      </c>
      <c r="S3957" t="s">
        <v>61</v>
      </c>
      <c r="T3957">
        <v>6.6</v>
      </c>
      <c r="U3957">
        <v>5</v>
      </c>
      <c r="V3957">
        <v>1</v>
      </c>
      <c r="W3957">
        <v>0</v>
      </c>
      <c r="X3957">
        <v>0</v>
      </c>
      <c r="Y3957" t="s">
        <v>45</v>
      </c>
    </row>
    <row r="3958" spans="1:25" x14ac:dyDescent="0.25">
      <c r="A3958" t="s">
        <v>5738</v>
      </c>
      <c r="B3958" t="s">
        <v>5157</v>
      </c>
      <c r="C3958" t="s">
        <v>54</v>
      </c>
      <c r="D3958" t="s">
        <v>27</v>
      </c>
      <c r="E3958" t="s">
        <v>76</v>
      </c>
      <c r="F3958" s="1" t="s">
        <v>16012</v>
      </c>
      <c r="G3958">
        <v>154</v>
      </c>
      <c r="H3958" t="s">
        <v>29</v>
      </c>
      <c r="I3958">
        <v>1366</v>
      </c>
      <c r="J3958">
        <v>214.46</v>
      </c>
      <c r="K3958">
        <f>Passenger_Data[[#This Row],[Price_USD]]*1</f>
        <v>214.46</v>
      </c>
      <c r="L3958">
        <v>29</v>
      </c>
      <c r="M3958" t="s">
        <v>30</v>
      </c>
      <c r="N3958" t="s">
        <v>31</v>
      </c>
      <c r="O3958" t="s">
        <v>33</v>
      </c>
      <c r="P3958" t="s">
        <v>50</v>
      </c>
      <c r="Q3958">
        <v>2</v>
      </c>
      <c r="R3958" t="s">
        <v>51</v>
      </c>
      <c r="S3958" t="s">
        <v>44</v>
      </c>
      <c r="T3958">
        <v>9.1999999999999993</v>
      </c>
      <c r="U3958">
        <v>0</v>
      </c>
      <c r="V3958">
        <v>38</v>
      </c>
      <c r="W3958">
        <v>0</v>
      </c>
      <c r="X3958">
        <v>0</v>
      </c>
      <c r="Y3958" t="s">
        <v>45</v>
      </c>
    </row>
    <row r="3959" spans="1:25" x14ac:dyDescent="0.25">
      <c r="A3959" t="s">
        <v>5739</v>
      </c>
      <c r="B3959" t="s">
        <v>1293</v>
      </c>
      <c r="C3959" t="s">
        <v>54</v>
      </c>
      <c r="D3959" t="s">
        <v>27</v>
      </c>
      <c r="E3959" t="s">
        <v>27</v>
      </c>
      <c r="F3959" s="1" t="s">
        <v>16013</v>
      </c>
      <c r="G3959">
        <v>244</v>
      </c>
      <c r="H3959" t="s">
        <v>29</v>
      </c>
      <c r="I3959">
        <v>943</v>
      </c>
      <c r="J3959">
        <v>596.34</v>
      </c>
      <c r="K3959">
        <f>Passenger_Data[[#This Row],[Price_USD]]*1</f>
        <v>596.34</v>
      </c>
      <c r="L3959">
        <v>22</v>
      </c>
      <c r="M3959" t="s">
        <v>40</v>
      </c>
      <c r="N3959" t="s">
        <v>60</v>
      </c>
      <c r="O3959" t="s">
        <v>32</v>
      </c>
      <c r="P3959" t="s">
        <v>50</v>
      </c>
      <c r="Q3959">
        <v>0</v>
      </c>
      <c r="R3959" t="s">
        <v>51</v>
      </c>
      <c r="S3959" t="s">
        <v>68</v>
      </c>
      <c r="T3959">
        <v>4.2</v>
      </c>
      <c r="U3959">
        <v>13</v>
      </c>
      <c r="V3959">
        <v>93</v>
      </c>
      <c r="W3959">
        <v>0</v>
      </c>
      <c r="X3959">
        <v>0</v>
      </c>
      <c r="Y3959" t="s">
        <v>77</v>
      </c>
    </row>
    <row r="3960" spans="1:25" x14ac:dyDescent="0.25">
      <c r="A3960" t="s">
        <v>5740</v>
      </c>
      <c r="B3960" t="s">
        <v>4337</v>
      </c>
      <c r="C3960" t="s">
        <v>54</v>
      </c>
      <c r="D3960" t="s">
        <v>76</v>
      </c>
      <c r="E3960" t="s">
        <v>28</v>
      </c>
      <c r="F3960" s="1" t="s">
        <v>16014</v>
      </c>
      <c r="G3960">
        <v>169</v>
      </c>
      <c r="H3960" t="s">
        <v>29</v>
      </c>
      <c r="I3960">
        <v>941</v>
      </c>
      <c r="J3960">
        <v>372.17</v>
      </c>
      <c r="K3960">
        <f>Passenger_Data[[#This Row],[Price_USD]]*1</f>
        <v>372.17</v>
      </c>
      <c r="L3960">
        <v>71</v>
      </c>
      <c r="M3960" t="s">
        <v>30</v>
      </c>
      <c r="N3960" t="s">
        <v>41</v>
      </c>
      <c r="O3960" t="s">
        <v>56</v>
      </c>
      <c r="P3960" t="s">
        <v>50</v>
      </c>
      <c r="Q3960">
        <v>2</v>
      </c>
      <c r="R3960" t="s">
        <v>34</v>
      </c>
      <c r="S3960" t="s">
        <v>61</v>
      </c>
      <c r="T3960">
        <v>7.9</v>
      </c>
      <c r="U3960">
        <v>16</v>
      </c>
      <c r="V3960">
        <v>80</v>
      </c>
      <c r="W3960">
        <v>0</v>
      </c>
      <c r="X3960">
        <v>0</v>
      </c>
      <c r="Y3960" t="s">
        <v>45</v>
      </c>
    </row>
    <row r="3961" spans="1:25" x14ac:dyDescent="0.25">
      <c r="A3961" t="s">
        <v>5741</v>
      </c>
      <c r="B3961" t="s">
        <v>3518</v>
      </c>
      <c r="C3961" t="s">
        <v>26</v>
      </c>
      <c r="D3961" t="s">
        <v>39</v>
      </c>
      <c r="E3961" t="s">
        <v>64</v>
      </c>
      <c r="F3961" s="1" t="s">
        <v>16015</v>
      </c>
      <c r="G3961">
        <v>237</v>
      </c>
      <c r="H3961" t="s">
        <v>29</v>
      </c>
      <c r="I3961">
        <v>1032</v>
      </c>
      <c r="J3961">
        <v>217.45</v>
      </c>
      <c r="K3961">
        <f>Passenger_Data[[#This Row],[Price_USD]]*1</f>
        <v>217.45</v>
      </c>
      <c r="L3961">
        <v>25</v>
      </c>
      <c r="M3961" t="s">
        <v>40</v>
      </c>
      <c r="N3961" t="s">
        <v>31</v>
      </c>
      <c r="O3961" t="s">
        <v>32</v>
      </c>
      <c r="P3961" t="s">
        <v>83</v>
      </c>
      <c r="Q3961">
        <v>1</v>
      </c>
      <c r="R3961" t="s">
        <v>51</v>
      </c>
      <c r="S3961" t="s">
        <v>44</v>
      </c>
      <c r="T3961">
        <v>7.6</v>
      </c>
      <c r="U3961">
        <v>7</v>
      </c>
      <c r="V3961">
        <v>60</v>
      </c>
      <c r="W3961">
        <v>0</v>
      </c>
      <c r="X3961">
        <v>0</v>
      </c>
      <c r="Y3961" t="s">
        <v>77</v>
      </c>
    </row>
    <row r="3962" spans="1:25" x14ac:dyDescent="0.25">
      <c r="A3962" t="s">
        <v>5742</v>
      </c>
      <c r="B3962" t="s">
        <v>3654</v>
      </c>
      <c r="C3962" t="s">
        <v>54</v>
      </c>
      <c r="D3962" t="s">
        <v>39</v>
      </c>
      <c r="E3962" t="s">
        <v>55</v>
      </c>
      <c r="F3962" s="1" t="s">
        <v>16016</v>
      </c>
      <c r="G3962">
        <v>247</v>
      </c>
      <c r="H3962" t="s">
        <v>29</v>
      </c>
      <c r="I3962">
        <v>544</v>
      </c>
      <c r="J3962">
        <v>417.45</v>
      </c>
      <c r="K3962">
        <f>Passenger_Data[[#This Row],[Price_USD]]*1</f>
        <v>417.45</v>
      </c>
      <c r="L3962">
        <v>46</v>
      </c>
      <c r="M3962" t="s">
        <v>40</v>
      </c>
      <c r="N3962" t="s">
        <v>60</v>
      </c>
      <c r="O3962" t="s">
        <v>32</v>
      </c>
      <c r="P3962" t="s">
        <v>50</v>
      </c>
      <c r="Q3962">
        <v>3</v>
      </c>
      <c r="R3962" t="s">
        <v>43</v>
      </c>
      <c r="S3962" t="s">
        <v>68</v>
      </c>
      <c r="T3962">
        <v>6</v>
      </c>
      <c r="U3962">
        <v>2</v>
      </c>
      <c r="V3962">
        <v>61</v>
      </c>
      <c r="W3962">
        <v>0</v>
      </c>
      <c r="X3962">
        <v>0</v>
      </c>
      <c r="Y3962" t="s">
        <v>36</v>
      </c>
    </row>
    <row r="3963" spans="1:25" x14ac:dyDescent="0.25">
      <c r="A3963" t="s">
        <v>5743</v>
      </c>
      <c r="B3963" t="s">
        <v>1692</v>
      </c>
      <c r="C3963" t="s">
        <v>73</v>
      </c>
      <c r="D3963" t="s">
        <v>27</v>
      </c>
      <c r="E3963" t="s">
        <v>76</v>
      </c>
      <c r="F3963" s="1" t="s">
        <v>16017</v>
      </c>
      <c r="G3963">
        <v>140</v>
      </c>
      <c r="H3963" t="s">
        <v>29</v>
      </c>
      <c r="I3963">
        <v>1523</v>
      </c>
      <c r="J3963">
        <v>201.83</v>
      </c>
      <c r="K3963">
        <f>Passenger_Data[[#This Row],[Price_USD]]*1</f>
        <v>201.83</v>
      </c>
      <c r="L3963">
        <v>26</v>
      </c>
      <c r="M3963" t="s">
        <v>40</v>
      </c>
      <c r="N3963" t="s">
        <v>41</v>
      </c>
      <c r="O3963" t="s">
        <v>56</v>
      </c>
      <c r="P3963" t="s">
        <v>33</v>
      </c>
      <c r="Q3963">
        <v>0</v>
      </c>
      <c r="R3963" t="s">
        <v>51</v>
      </c>
      <c r="S3963" t="s">
        <v>61</v>
      </c>
      <c r="T3963">
        <v>7</v>
      </c>
      <c r="U3963">
        <v>31</v>
      </c>
      <c r="V3963">
        <v>1</v>
      </c>
      <c r="W3963">
        <v>0</v>
      </c>
      <c r="X3963">
        <v>0</v>
      </c>
      <c r="Y3963" t="s">
        <v>77</v>
      </c>
    </row>
    <row r="3964" spans="1:25" x14ac:dyDescent="0.25">
      <c r="A3964" t="s">
        <v>5744</v>
      </c>
      <c r="B3964" t="s">
        <v>5745</v>
      </c>
      <c r="C3964" t="s">
        <v>82</v>
      </c>
      <c r="D3964" t="s">
        <v>39</v>
      </c>
      <c r="E3964" t="s">
        <v>76</v>
      </c>
      <c r="F3964" s="1" t="s">
        <v>16018</v>
      </c>
      <c r="G3964">
        <v>178</v>
      </c>
      <c r="H3964" t="s">
        <v>108</v>
      </c>
      <c r="I3964">
        <v>1104</v>
      </c>
      <c r="J3964">
        <v>364.52</v>
      </c>
      <c r="K3964">
        <f>Passenger_Data[[#This Row],[Price_USD]]*1</f>
        <v>364.52</v>
      </c>
      <c r="L3964">
        <v>52</v>
      </c>
      <c r="M3964" t="s">
        <v>40</v>
      </c>
      <c r="N3964" t="s">
        <v>60</v>
      </c>
      <c r="O3964" t="s">
        <v>33</v>
      </c>
      <c r="P3964" t="s">
        <v>50</v>
      </c>
      <c r="Q3964">
        <v>1</v>
      </c>
      <c r="R3964" t="s">
        <v>51</v>
      </c>
      <c r="S3964" t="s">
        <v>68</v>
      </c>
      <c r="T3964">
        <v>9.3000000000000007</v>
      </c>
      <c r="U3964">
        <v>10</v>
      </c>
      <c r="V3964">
        <v>82</v>
      </c>
      <c r="W3964">
        <v>0</v>
      </c>
      <c r="X3964">
        <v>0</v>
      </c>
      <c r="Y3964" t="s">
        <v>77</v>
      </c>
    </row>
    <row r="3965" spans="1:25" x14ac:dyDescent="0.25">
      <c r="A3965" t="s">
        <v>5746</v>
      </c>
      <c r="B3965" t="s">
        <v>2081</v>
      </c>
      <c r="C3965" t="s">
        <v>48</v>
      </c>
      <c r="D3965" t="s">
        <v>27</v>
      </c>
      <c r="E3965" t="s">
        <v>28</v>
      </c>
      <c r="F3965" s="1" t="s">
        <v>16019</v>
      </c>
      <c r="G3965">
        <v>256</v>
      </c>
      <c r="H3965" t="s">
        <v>29</v>
      </c>
      <c r="I3965">
        <v>1545</v>
      </c>
      <c r="J3965">
        <v>347.6</v>
      </c>
      <c r="K3965">
        <f>Passenger_Data[[#This Row],[Price_USD]]*1</f>
        <v>347.6</v>
      </c>
      <c r="L3965">
        <v>24</v>
      </c>
      <c r="M3965" t="s">
        <v>40</v>
      </c>
      <c r="N3965" t="s">
        <v>31</v>
      </c>
      <c r="O3965" t="s">
        <v>32</v>
      </c>
      <c r="P3965" t="s">
        <v>83</v>
      </c>
      <c r="Q3965">
        <v>0</v>
      </c>
      <c r="R3965" t="s">
        <v>65</v>
      </c>
      <c r="S3965" t="s">
        <v>44</v>
      </c>
      <c r="T3965">
        <v>8.5</v>
      </c>
      <c r="U3965">
        <v>22</v>
      </c>
      <c r="V3965">
        <v>50</v>
      </c>
      <c r="W3965">
        <v>0</v>
      </c>
      <c r="X3965">
        <v>0</v>
      </c>
      <c r="Y3965" t="s">
        <v>36</v>
      </c>
    </row>
    <row r="3966" spans="1:25" x14ac:dyDescent="0.25">
      <c r="A3966" t="s">
        <v>5747</v>
      </c>
      <c r="B3966" t="s">
        <v>704</v>
      </c>
      <c r="C3966" t="s">
        <v>48</v>
      </c>
      <c r="D3966" t="s">
        <v>64</v>
      </c>
      <c r="E3966" t="s">
        <v>76</v>
      </c>
      <c r="F3966" s="1" t="s">
        <v>16020</v>
      </c>
      <c r="G3966">
        <v>285</v>
      </c>
      <c r="H3966" t="s">
        <v>29</v>
      </c>
      <c r="I3966">
        <v>1381</v>
      </c>
      <c r="J3966">
        <v>458.73</v>
      </c>
      <c r="K3966">
        <f>Passenger_Data[[#This Row],[Price_USD]]*1</f>
        <v>458.73</v>
      </c>
      <c r="L3966">
        <v>58</v>
      </c>
      <c r="M3966" t="s">
        <v>40</v>
      </c>
      <c r="N3966" t="s">
        <v>31</v>
      </c>
      <c r="O3966" t="s">
        <v>33</v>
      </c>
      <c r="P3966" t="s">
        <v>50</v>
      </c>
      <c r="Q3966">
        <v>1</v>
      </c>
      <c r="R3966" t="s">
        <v>65</v>
      </c>
      <c r="S3966" t="s">
        <v>35</v>
      </c>
      <c r="T3966">
        <v>7</v>
      </c>
      <c r="U3966">
        <v>17</v>
      </c>
      <c r="V3966">
        <v>57</v>
      </c>
      <c r="W3966">
        <v>0</v>
      </c>
      <c r="X3966">
        <v>1</v>
      </c>
      <c r="Y3966" t="s">
        <v>77</v>
      </c>
    </row>
    <row r="3967" spans="1:25" x14ac:dyDescent="0.25">
      <c r="A3967" t="s">
        <v>5748</v>
      </c>
      <c r="B3967" t="s">
        <v>3373</v>
      </c>
      <c r="C3967" t="s">
        <v>26</v>
      </c>
      <c r="D3967" t="s">
        <v>59</v>
      </c>
      <c r="E3967" t="s">
        <v>49</v>
      </c>
      <c r="F3967" s="1" t="s">
        <v>16021</v>
      </c>
      <c r="G3967">
        <v>237</v>
      </c>
      <c r="H3967" t="s">
        <v>86</v>
      </c>
      <c r="I3967">
        <v>972</v>
      </c>
      <c r="J3967">
        <v>338.58</v>
      </c>
      <c r="K3967">
        <f>Passenger_Data[[#This Row],[Price_USD]]*1</f>
        <v>338.58</v>
      </c>
      <c r="L3967">
        <v>55</v>
      </c>
      <c r="M3967" t="s">
        <v>30</v>
      </c>
      <c r="N3967" t="s">
        <v>41</v>
      </c>
      <c r="O3967" t="s">
        <v>42</v>
      </c>
      <c r="P3967" t="s">
        <v>50</v>
      </c>
      <c r="Q3967">
        <v>1</v>
      </c>
      <c r="R3967" t="s">
        <v>51</v>
      </c>
      <c r="S3967" t="s">
        <v>68</v>
      </c>
      <c r="T3967">
        <v>8.4</v>
      </c>
      <c r="U3967">
        <v>19</v>
      </c>
      <c r="V3967">
        <v>84</v>
      </c>
      <c r="W3967">
        <v>0</v>
      </c>
      <c r="X3967">
        <v>0</v>
      </c>
      <c r="Y3967" t="s">
        <v>45</v>
      </c>
    </row>
    <row r="3968" spans="1:25" x14ac:dyDescent="0.25">
      <c r="A3968" t="s">
        <v>5749</v>
      </c>
      <c r="B3968" t="s">
        <v>5750</v>
      </c>
      <c r="C3968" t="s">
        <v>48</v>
      </c>
      <c r="D3968" t="s">
        <v>76</v>
      </c>
      <c r="E3968" t="s">
        <v>64</v>
      </c>
      <c r="F3968" s="1" t="s">
        <v>16022</v>
      </c>
      <c r="G3968">
        <v>160</v>
      </c>
      <c r="H3968" t="s">
        <v>29</v>
      </c>
      <c r="I3968">
        <v>1623</v>
      </c>
      <c r="J3968">
        <v>475.74</v>
      </c>
      <c r="K3968">
        <f>Passenger_Data[[#This Row],[Price_USD]]*1</f>
        <v>475.74</v>
      </c>
      <c r="L3968">
        <v>49</v>
      </c>
      <c r="M3968" t="s">
        <v>40</v>
      </c>
      <c r="N3968" t="s">
        <v>31</v>
      </c>
      <c r="O3968" t="s">
        <v>32</v>
      </c>
      <c r="P3968" t="s">
        <v>83</v>
      </c>
      <c r="Q3968">
        <v>3</v>
      </c>
      <c r="R3968" t="s">
        <v>65</v>
      </c>
      <c r="S3968" t="s">
        <v>68</v>
      </c>
      <c r="T3968">
        <v>4.5</v>
      </c>
      <c r="U3968">
        <v>0</v>
      </c>
      <c r="V3968">
        <v>93</v>
      </c>
      <c r="W3968">
        <v>0</v>
      </c>
      <c r="X3968">
        <v>0</v>
      </c>
      <c r="Y3968" t="s">
        <v>77</v>
      </c>
    </row>
    <row r="3969" spans="1:25" x14ac:dyDescent="0.25">
      <c r="A3969" t="s">
        <v>5751</v>
      </c>
      <c r="B3969" t="s">
        <v>3948</v>
      </c>
      <c r="C3969" t="s">
        <v>82</v>
      </c>
      <c r="D3969" t="s">
        <v>76</v>
      </c>
      <c r="E3969" t="s">
        <v>76</v>
      </c>
      <c r="F3969" s="1" t="s">
        <v>16023</v>
      </c>
      <c r="G3969">
        <v>134</v>
      </c>
      <c r="H3969" t="s">
        <v>29</v>
      </c>
      <c r="I3969">
        <v>1479</v>
      </c>
      <c r="J3969">
        <v>283.14</v>
      </c>
      <c r="K3969">
        <f>Passenger_Data[[#This Row],[Price_USD]]*1</f>
        <v>283.14</v>
      </c>
      <c r="L3969">
        <v>72</v>
      </c>
      <c r="M3969" t="s">
        <v>30</v>
      </c>
      <c r="N3969" t="s">
        <v>31</v>
      </c>
      <c r="O3969" t="s">
        <v>33</v>
      </c>
      <c r="P3969" t="s">
        <v>264</v>
      </c>
      <c r="Q3969">
        <v>1</v>
      </c>
      <c r="R3969" t="s">
        <v>34</v>
      </c>
      <c r="S3969" t="s">
        <v>68</v>
      </c>
      <c r="T3969">
        <v>8.6999999999999993</v>
      </c>
      <c r="U3969">
        <v>5</v>
      </c>
      <c r="V3969">
        <v>109</v>
      </c>
      <c r="W3969">
        <v>0</v>
      </c>
      <c r="X3969">
        <v>0</v>
      </c>
      <c r="Y3969" t="s">
        <v>45</v>
      </c>
    </row>
    <row r="3970" spans="1:25" x14ac:dyDescent="0.25">
      <c r="A3970" t="s">
        <v>5752</v>
      </c>
      <c r="B3970" t="s">
        <v>3100</v>
      </c>
      <c r="C3970" t="s">
        <v>54</v>
      </c>
      <c r="D3970" t="s">
        <v>59</v>
      </c>
      <c r="E3970" t="s">
        <v>55</v>
      </c>
      <c r="F3970" s="1" t="s">
        <v>16024</v>
      </c>
      <c r="G3970">
        <v>210</v>
      </c>
      <c r="H3970" t="s">
        <v>29</v>
      </c>
      <c r="I3970">
        <v>1026</v>
      </c>
      <c r="J3970">
        <v>293.26</v>
      </c>
      <c r="K3970">
        <f>Passenger_Data[[#This Row],[Price_USD]]*1</f>
        <v>293.26</v>
      </c>
      <c r="L3970">
        <v>23</v>
      </c>
      <c r="M3970" t="s">
        <v>30</v>
      </c>
      <c r="N3970" t="s">
        <v>31</v>
      </c>
      <c r="O3970" t="s">
        <v>33</v>
      </c>
      <c r="P3970" t="s">
        <v>264</v>
      </c>
      <c r="Q3970">
        <v>3</v>
      </c>
      <c r="R3970" t="s">
        <v>51</v>
      </c>
      <c r="S3970" t="s">
        <v>61</v>
      </c>
      <c r="T3970">
        <v>5.4</v>
      </c>
      <c r="U3970">
        <v>2</v>
      </c>
      <c r="V3970">
        <v>16</v>
      </c>
      <c r="W3970">
        <v>0</v>
      </c>
      <c r="X3970">
        <v>0</v>
      </c>
      <c r="Y3970" t="s">
        <v>45</v>
      </c>
    </row>
    <row r="3971" spans="1:25" x14ac:dyDescent="0.25">
      <c r="A3971" t="s">
        <v>5753</v>
      </c>
      <c r="B3971" t="s">
        <v>5754</v>
      </c>
      <c r="C3971" t="s">
        <v>48</v>
      </c>
      <c r="D3971" t="s">
        <v>28</v>
      </c>
      <c r="E3971" t="s">
        <v>59</v>
      </c>
      <c r="F3971" s="1" t="s">
        <v>16025</v>
      </c>
      <c r="G3971">
        <v>172</v>
      </c>
      <c r="H3971" t="s">
        <v>29</v>
      </c>
      <c r="I3971">
        <v>831</v>
      </c>
      <c r="J3971">
        <v>513.27</v>
      </c>
      <c r="K3971">
        <f>Passenger_Data[[#This Row],[Price_USD]]*1</f>
        <v>513.27</v>
      </c>
      <c r="L3971">
        <v>56</v>
      </c>
      <c r="M3971" t="s">
        <v>30</v>
      </c>
      <c r="N3971" t="s">
        <v>41</v>
      </c>
      <c r="O3971" t="s">
        <v>42</v>
      </c>
      <c r="P3971" t="s">
        <v>50</v>
      </c>
      <c r="Q3971">
        <v>2</v>
      </c>
      <c r="R3971" t="s">
        <v>65</v>
      </c>
      <c r="S3971" t="s">
        <v>35</v>
      </c>
      <c r="T3971">
        <v>8.6</v>
      </c>
      <c r="U3971">
        <v>7</v>
      </c>
      <c r="V3971">
        <v>28</v>
      </c>
      <c r="W3971">
        <v>0</v>
      </c>
      <c r="X3971">
        <v>0</v>
      </c>
      <c r="Y3971" t="s">
        <v>77</v>
      </c>
    </row>
    <row r="3972" spans="1:25" x14ac:dyDescent="0.25">
      <c r="A3972" t="s">
        <v>5755</v>
      </c>
      <c r="B3972" t="s">
        <v>5756</v>
      </c>
      <c r="C3972" t="s">
        <v>54</v>
      </c>
      <c r="D3972" t="s">
        <v>39</v>
      </c>
      <c r="E3972" t="s">
        <v>39</v>
      </c>
      <c r="F3972" s="1" t="s">
        <v>16026</v>
      </c>
      <c r="G3972">
        <v>110</v>
      </c>
      <c r="H3972" t="s">
        <v>29</v>
      </c>
      <c r="I3972">
        <v>1557</v>
      </c>
      <c r="J3972">
        <v>353.09</v>
      </c>
      <c r="K3972">
        <f>Passenger_Data[[#This Row],[Price_USD]]*1</f>
        <v>353.09</v>
      </c>
      <c r="L3972">
        <v>74</v>
      </c>
      <c r="M3972" t="s">
        <v>40</v>
      </c>
      <c r="N3972" t="s">
        <v>41</v>
      </c>
      <c r="O3972" t="s">
        <v>33</v>
      </c>
      <c r="P3972" t="s">
        <v>50</v>
      </c>
      <c r="Q3972">
        <v>1</v>
      </c>
      <c r="R3972" t="s">
        <v>65</v>
      </c>
      <c r="S3972" t="s">
        <v>35</v>
      </c>
      <c r="T3972">
        <v>6</v>
      </c>
      <c r="U3972">
        <v>4</v>
      </c>
      <c r="V3972">
        <v>97</v>
      </c>
      <c r="W3972">
        <v>0</v>
      </c>
      <c r="X3972">
        <v>0</v>
      </c>
      <c r="Y3972" t="s">
        <v>45</v>
      </c>
    </row>
    <row r="3973" spans="1:25" x14ac:dyDescent="0.25">
      <c r="A3973" t="s">
        <v>5757</v>
      </c>
      <c r="B3973" t="s">
        <v>1698</v>
      </c>
      <c r="C3973" t="s">
        <v>54</v>
      </c>
      <c r="D3973" t="s">
        <v>55</v>
      </c>
      <c r="E3973" t="s">
        <v>76</v>
      </c>
      <c r="F3973" s="1" t="s">
        <v>16027</v>
      </c>
      <c r="G3973">
        <v>163</v>
      </c>
      <c r="H3973" t="s">
        <v>108</v>
      </c>
      <c r="I3973">
        <v>762</v>
      </c>
      <c r="J3973">
        <v>394.87</v>
      </c>
      <c r="K3973">
        <f>Passenger_Data[[#This Row],[Price_USD]]*1</f>
        <v>394.87</v>
      </c>
      <c r="L3973">
        <v>58</v>
      </c>
      <c r="M3973" t="s">
        <v>40</v>
      </c>
      <c r="N3973" t="s">
        <v>60</v>
      </c>
      <c r="O3973" t="s">
        <v>56</v>
      </c>
      <c r="P3973" t="s">
        <v>50</v>
      </c>
      <c r="Q3973">
        <v>0</v>
      </c>
      <c r="R3973" t="s">
        <v>51</v>
      </c>
      <c r="S3973" t="s">
        <v>68</v>
      </c>
      <c r="T3973">
        <v>6.3</v>
      </c>
      <c r="U3973">
        <v>37</v>
      </c>
      <c r="V3973">
        <v>103</v>
      </c>
      <c r="W3973">
        <v>0</v>
      </c>
      <c r="X3973">
        <v>0</v>
      </c>
      <c r="Y3973" t="s">
        <v>36</v>
      </c>
    </row>
    <row r="3974" spans="1:25" x14ac:dyDescent="0.25">
      <c r="A3974" t="s">
        <v>5758</v>
      </c>
      <c r="B3974" t="s">
        <v>2378</v>
      </c>
      <c r="C3974" t="s">
        <v>48</v>
      </c>
      <c r="D3974" t="s">
        <v>64</v>
      </c>
      <c r="E3974" t="s">
        <v>28</v>
      </c>
      <c r="F3974" s="1" t="s">
        <v>16028</v>
      </c>
      <c r="G3974">
        <v>263</v>
      </c>
      <c r="H3974" t="s">
        <v>29</v>
      </c>
      <c r="I3974">
        <v>1120</v>
      </c>
      <c r="J3974">
        <v>454.28</v>
      </c>
      <c r="K3974">
        <f>Passenger_Data[[#This Row],[Price_USD]]*1</f>
        <v>454.28</v>
      </c>
      <c r="L3974">
        <v>19</v>
      </c>
      <c r="M3974" t="s">
        <v>30</v>
      </c>
      <c r="N3974" t="s">
        <v>41</v>
      </c>
      <c r="O3974" t="s">
        <v>42</v>
      </c>
      <c r="P3974" t="s">
        <v>50</v>
      </c>
      <c r="Q3974">
        <v>1</v>
      </c>
      <c r="R3974" t="s">
        <v>51</v>
      </c>
      <c r="S3974" t="s">
        <v>44</v>
      </c>
      <c r="T3974">
        <v>7.9</v>
      </c>
      <c r="U3974">
        <v>13</v>
      </c>
      <c r="V3974">
        <v>63</v>
      </c>
      <c r="W3974">
        <v>0</v>
      </c>
      <c r="X3974">
        <v>0</v>
      </c>
      <c r="Y3974" t="s">
        <v>36</v>
      </c>
    </row>
    <row r="3975" spans="1:25" x14ac:dyDescent="0.25">
      <c r="A3975" t="s">
        <v>5759</v>
      </c>
      <c r="B3975" t="s">
        <v>5211</v>
      </c>
      <c r="C3975" t="s">
        <v>82</v>
      </c>
      <c r="D3975" t="s">
        <v>64</v>
      </c>
      <c r="E3975" t="s">
        <v>59</v>
      </c>
      <c r="F3975" s="1" t="s">
        <v>16029</v>
      </c>
      <c r="G3975">
        <v>260</v>
      </c>
      <c r="H3975" t="s">
        <v>86</v>
      </c>
      <c r="I3975">
        <v>1546</v>
      </c>
      <c r="J3975">
        <v>388.34</v>
      </c>
      <c r="K3975">
        <f>Passenger_Data[[#This Row],[Price_USD]]*1</f>
        <v>388.34</v>
      </c>
      <c r="L3975">
        <v>33</v>
      </c>
      <c r="M3975" t="s">
        <v>30</v>
      </c>
      <c r="N3975" t="s">
        <v>41</v>
      </c>
      <c r="O3975" t="s">
        <v>32</v>
      </c>
      <c r="P3975" t="s">
        <v>50</v>
      </c>
      <c r="Q3975">
        <v>1</v>
      </c>
      <c r="R3975" t="s">
        <v>43</v>
      </c>
      <c r="S3975" t="s">
        <v>68</v>
      </c>
      <c r="T3975">
        <v>4.2</v>
      </c>
      <c r="U3975">
        <v>15</v>
      </c>
      <c r="V3975">
        <v>86</v>
      </c>
      <c r="W3975">
        <v>0</v>
      </c>
      <c r="X3975">
        <v>0</v>
      </c>
      <c r="Y3975" t="s">
        <v>77</v>
      </c>
    </row>
    <row r="3976" spans="1:25" x14ac:dyDescent="0.25">
      <c r="A3976" t="s">
        <v>5760</v>
      </c>
      <c r="B3976" t="s">
        <v>966</v>
      </c>
      <c r="C3976" t="s">
        <v>73</v>
      </c>
      <c r="D3976" t="s">
        <v>49</v>
      </c>
      <c r="E3976" t="s">
        <v>28</v>
      </c>
      <c r="F3976" s="1" t="s">
        <v>16030</v>
      </c>
      <c r="G3976">
        <v>321</v>
      </c>
      <c r="H3976" t="s">
        <v>86</v>
      </c>
      <c r="I3976">
        <v>1203</v>
      </c>
      <c r="J3976">
        <v>489.07</v>
      </c>
      <c r="K3976">
        <f>Passenger_Data[[#This Row],[Price_USD]]*1</f>
        <v>489.07</v>
      </c>
      <c r="L3976">
        <v>43</v>
      </c>
      <c r="M3976" t="s">
        <v>30</v>
      </c>
      <c r="N3976" t="s">
        <v>41</v>
      </c>
      <c r="O3976" t="s">
        <v>42</v>
      </c>
      <c r="P3976" t="s">
        <v>50</v>
      </c>
      <c r="Q3976">
        <v>0</v>
      </c>
      <c r="R3976" t="s">
        <v>43</v>
      </c>
      <c r="S3976" t="s">
        <v>68</v>
      </c>
      <c r="T3976">
        <v>5.6</v>
      </c>
      <c r="U3976">
        <v>9</v>
      </c>
      <c r="V3976">
        <v>61</v>
      </c>
      <c r="W3976">
        <v>0</v>
      </c>
      <c r="X3976">
        <v>1</v>
      </c>
      <c r="Y3976" t="s">
        <v>77</v>
      </c>
    </row>
    <row r="3977" spans="1:25" x14ac:dyDescent="0.25">
      <c r="A3977" t="s">
        <v>5761</v>
      </c>
      <c r="B3977" t="s">
        <v>156</v>
      </c>
      <c r="C3977" t="s">
        <v>26</v>
      </c>
      <c r="D3977" t="s">
        <v>28</v>
      </c>
      <c r="E3977" t="s">
        <v>76</v>
      </c>
      <c r="F3977" s="1" t="s">
        <v>16031</v>
      </c>
      <c r="G3977">
        <v>75</v>
      </c>
      <c r="H3977" t="s">
        <v>29</v>
      </c>
      <c r="I3977">
        <v>817</v>
      </c>
      <c r="J3977">
        <v>415.39</v>
      </c>
      <c r="K3977">
        <f>Passenger_Data[[#This Row],[Price_USD]]*1</f>
        <v>415.39</v>
      </c>
      <c r="L3977">
        <v>74</v>
      </c>
      <c r="M3977" t="s">
        <v>30</v>
      </c>
      <c r="N3977" t="s">
        <v>31</v>
      </c>
      <c r="O3977" t="s">
        <v>33</v>
      </c>
      <c r="P3977" t="s">
        <v>83</v>
      </c>
      <c r="Q3977">
        <v>1</v>
      </c>
      <c r="R3977" t="s">
        <v>65</v>
      </c>
      <c r="S3977" t="s">
        <v>35</v>
      </c>
      <c r="T3977">
        <v>4.3</v>
      </c>
      <c r="U3977">
        <v>35</v>
      </c>
      <c r="V3977">
        <v>37</v>
      </c>
      <c r="W3977">
        <v>0</v>
      </c>
      <c r="X3977">
        <v>1</v>
      </c>
      <c r="Y3977" t="s">
        <v>36</v>
      </c>
    </row>
    <row r="3978" spans="1:25" x14ac:dyDescent="0.25">
      <c r="A3978" t="s">
        <v>5762</v>
      </c>
      <c r="B3978" t="s">
        <v>1086</v>
      </c>
      <c r="C3978" t="s">
        <v>54</v>
      </c>
      <c r="D3978" t="s">
        <v>27</v>
      </c>
      <c r="E3978" t="s">
        <v>27</v>
      </c>
      <c r="F3978" s="1" t="s">
        <v>16032</v>
      </c>
      <c r="G3978">
        <v>222</v>
      </c>
      <c r="H3978" t="s">
        <v>29</v>
      </c>
      <c r="I3978">
        <v>872</v>
      </c>
      <c r="J3978">
        <v>407.22</v>
      </c>
      <c r="K3978">
        <f>Passenger_Data[[#This Row],[Price_USD]]*1</f>
        <v>407.22</v>
      </c>
      <c r="L3978">
        <v>20</v>
      </c>
      <c r="M3978" t="s">
        <v>30</v>
      </c>
      <c r="N3978" t="s">
        <v>41</v>
      </c>
      <c r="O3978" t="s">
        <v>33</v>
      </c>
      <c r="P3978" t="s">
        <v>264</v>
      </c>
      <c r="Q3978">
        <v>1</v>
      </c>
      <c r="R3978" t="s">
        <v>65</v>
      </c>
      <c r="S3978" t="s">
        <v>68</v>
      </c>
      <c r="T3978">
        <v>8</v>
      </c>
      <c r="U3978">
        <v>5</v>
      </c>
      <c r="V3978">
        <v>27</v>
      </c>
      <c r="W3978">
        <v>0</v>
      </c>
      <c r="X3978">
        <v>0</v>
      </c>
      <c r="Y3978" t="s">
        <v>45</v>
      </c>
    </row>
    <row r="3979" spans="1:25" x14ac:dyDescent="0.25">
      <c r="A3979" t="s">
        <v>5763</v>
      </c>
      <c r="B3979" t="s">
        <v>5764</v>
      </c>
      <c r="C3979" t="s">
        <v>48</v>
      </c>
      <c r="D3979" t="s">
        <v>39</v>
      </c>
      <c r="E3979" t="s">
        <v>55</v>
      </c>
      <c r="F3979" s="1" t="s">
        <v>16033</v>
      </c>
      <c r="G3979">
        <v>142</v>
      </c>
      <c r="H3979" t="s">
        <v>86</v>
      </c>
      <c r="I3979">
        <v>935</v>
      </c>
      <c r="J3979">
        <v>334.12</v>
      </c>
      <c r="K3979">
        <f>Passenger_Data[[#This Row],[Price_USD]]*1</f>
        <v>334.12</v>
      </c>
      <c r="L3979">
        <v>44</v>
      </c>
      <c r="M3979" t="s">
        <v>40</v>
      </c>
      <c r="N3979" t="s">
        <v>60</v>
      </c>
      <c r="O3979" t="s">
        <v>56</v>
      </c>
      <c r="P3979" t="s">
        <v>50</v>
      </c>
      <c r="Q3979">
        <v>1</v>
      </c>
      <c r="R3979" t="s">
        <v>65</v>
      </c>
      <c r="S3979" t="s">
        <v>35</v>
      </c>
      <c r="T3979">
        <v>7.6</v>
      </c>
      <c r="U3979">
        <v>18</v>
      </c>
      <c r="V3979">
        <v>13</v>
      </c>
      <c r="W3979">
        <v>0</v>
      </c>
      <c r="X3979">
        <v>1</v>
      </c>
      <c r="Y3979" t="s">
        <v>45</v>
      </c>
    </row>
    <row r="3980" spans="1:25" x14ac:dyDescent="0.25">
      <c r="A3980" t="s">
        <v>5765</v>
      </c>
      <c r="B3980" t="s">
        <v>1367</v>
      </c>
      <c r="C3980" t="s">
        <v>73</v>
      </c>
      <c r="D3980" t="s">
        <v>27</v>
      </c>
      <c r="E3980" t="s">
        <v>27</v>
      </c>
      <c r="F3980" s="1" t="s">
        <v>16034</v>
      </c>
      <c r="G3980">
        <v>226</v>
      </c>
      <c r="H3980" t="s">
        <v>29</v>
      </c>
      <c r="I3980">
        <v>729</v>
      </c>
      <c r="J3980">
        <v>368.25</v>
      </c>
      <c r="K3980">
        <f>Passenger_Data[[#This Row],[Price_USD]]*1</f>
        <v>368.25</v>
      </c>
      <c r="L3980">
        <v>34</v>
      </c>
      <c r="M3980" t="s">
        <v>30</v>
      </c>
      <c r="N3980" t="s">
        <v>60</v>
      </c>
      <c r="O3980" t="s">
        <v>32</v>
      </c>
      <c r="P3980" t="s">
        <v>50</v>
      </c>
      <c r="Q3980">
        <v>1</v>
      </c>
      <c r="R3980" t="s">
        <v>51</v>
      </c>
      <c r="S3980" t="s">
        <v>68</v>
      </c>
      <c r="T3980">
        <v>7.3</v>
      </c>
      <c r="U3980">
        <v>17</v>
      </c>
      <c r="V3980">
        <v>15</v>
      </c>
      <c r="W3980">
        <v>0</v>
      </c>
      <c r="X3980">
        <v>0</v>
      </c>
      <c r="Y3980" t="s">
        <v>36</v>
      </c>
    </row>
    <row r="3981" spans="1:25" x14ac:dyDescent="0.25">
      <c r="A3981" t="s">
        <v>5766</v>
      </c>
      <c r="B3981" t="s">
        <v>5767</v>
      </c>
      <c r="C3981" t="s">
        <v>26</v>
      </c>
      <c r="D3981" t="s">
        <v>49</v>
      </c>
      <c r="E3981" t="s">
        <v>64</v>
      </c>
      <c r="F3981" s="1" t="s">
        <v>16035</v>
      </c>
      <c r="G3981">
        <v>88</v>
      </c>
      <c r="H3981" t="s">
        <v>29</v>
      </c>
      <c r="I3981">
        <v>743</v>
      </c>
      <c r="J3981">
        <v>407.69</v>
      </c>
      <c r="K3981">
        <f>Passenger_Data[[#This Row],[Price_USD]]*1</f>
        <v>407.69</v>
      </c>
      <c r="L3981">
        <v>44</v>
      </c>
      <c r="M3981" t="s">
        <v>40</v>
      </c>
      <c r="N3981" t="s">
        <v>31</v>
      </c>
      <c r="O3981" t="s">
        <v>32</v>
      </c>
      <c r="P3981" t="s">
        <v>50</v>
      </c>
      <c r="Q3981">
        <v>0</v>
      </c>
      <c r="R3981" t="s">
        <v>65</v>
      </c>
      <c r="S3981" t="s">
        <v>44</v>
      </c>
      <c r="T3981">
        <v>6.9</v>
      </c>
      <c r="U3981">
        <v>18</v>
      </c>
      <c r="V3981">
        <v>105</v>
      </c>
      <c r="W3981">
        <v>0</v>
      </c>
      <c r="X3981">
        <v>0</v>
      </c>
      <c r="Y3981" t="s">
        <v>45</v>
      </c>
    </row>
    <row r="3982" spans="1:25" x14ac:dyDescent="0.25">
      <c r="A3982" t="s">
        <v>5768</v>
      </c>
      <c r="B3982" t="s">
        <v>5287</v>
      </c>
      <c r="C3982" t="s">
        <v>73</v>
      </c>
      <c r="D3982" t="s">
        <v>64</v>
      </c>
      <c r="E3982" t="s">
        <v>28</v>
      </c>
      <c r="F3982" s="1" t="s">
        <v>16036</v>
      </c>
      <c r="G3982">
        <v>161</v>
      </c>
      <c r="H3982" t="s">
        <v>29</v>
      </c>
      <c r="I3982">
        <v>1312</v>
      </c>
      <c r="J3982">
        <v>562.94000000000005</v>
      </c>
      <c r="K3982">
        <f>Passenger_Data[[#This Row],[Price_USD]]*1</f>
        <v>562.94000000000005</v>
      </c>
      <c r="L3982">
        <v>47</v>
      </c>
      <c r="M3982" t="s">
        <v>40</v>
      </c>
      <c r="N3982" t="s">
        <v>41</v>
      </c>
      <c r="O3982" t="s">
        <v>33</v>
      </c>
      <c r="P3982" t="s">
        <v>50</v>
      </c>
      <c r="Q3982">
        <v>2</v>
      </c>
      <c r="R3982" t="s">
        <v>51</v>
      </c>
      <c r="S3982" t="s">
        <v>44</v>
      </c>
      <c r="T3982">
        <v>9.6</v>
      </c>
      <c r="U3982">
        <v>11</v>
      </c>
      <c r="V3982">
        <v>23</v>
      </c>
      <c r="W3982">
        <v>0</v>
      </c>
      <c r="X3982">
        <v>1</v>
      </c>
      <c r="Y3982" t="s">
        <v>45</v>
      </c>
    </row>
    <row r="3983" spans="1:25" x14ac:dyDescent="0.25">
      <c r="A3983" t="s">
        <v>5769</v>
      </c>
      <c r="B3983" t="s">
        <v>5770</v>
      </c>
      <c r="C3983" t="s">
        <v>48</v>
      </c>
      <c r="D3983" t="s">
        <v>76</v>
      </c>
      <c r="E3983" t="s">
        <v>59</v>
      </c>
      <c r="F3983" s="1" t="s">
        <v>16037</v>
      </c>
      <c r="G3983">
        <v>250</v>
      </c>
      <c r="H3983" t="s">
        <v>86</v>
      </c>
      <c r="I3983">
        <v>590</v>
      </c>
      <c r="J3983">
        <v>337.76</v>
      </c>
      <c r="K3983">
        <f>Passenger_Data[[#This Row],[Price_USD]]*1</f>
        <v>337.76</v>
      </c>
      <c r="L3983">
        <v>77</v>
      </c>
      <c r="M3983" t="s">
        <v>30</v>
      </c>
      <c r="N3983" t="s">
        <v>41</v>
      </c>
      <c r="O3983" t="s">
        <v>42</v>
      </c>
      <c r="P3983" t="s">
        <v>50</v>
      </c>
      <c r="Q3983">
        <v>0</v>
      </c>
      <c r="R3983" t="s">
        <v>43</v>
      </c>
      <c r="S3983" t="s">
        <v>61</v>
      </c>
      <c r="T3983">
        <v>9.1999999999999993</v>
      </c>
      <c r="U3983">
        <v>13</v>
      </c>
      <c r="V3983">
        <v>56</v>
      </c>
      <c r="W3983">
        <v>0</v>
      </c>
      <c r="X3983">
        <v>1</v>
      </c>
      <c r="Y3983" t="s">
        <v>36</v>
      </c>
    </row>
    <row r="3984" spans="1:25" x14ac:dyDescent="0.25">
      <c r="A3984" t="s">
        <v>5771</v>
      </c>
      <c r="B3984" t="s">
        <v>5772</v>
      </c>
      <c r="C3984" t="s">
        <v>82</v>
      </c>
      <c r="D3984" t="s">
        <v>59</v>
      </c>
      <c r="E3984" t="s">
        <v>49</v>
      </c>
      <c r="F3984" s="1" t="s">
        <v>16038</v>
      </c>
      <c r="G3984">
        <v>64</v>
      </c>
      <c r="H3984" t="s">
        <v>29</v>
      </c>
      <c r="I3984">
        <v>1843</v>
      </c>
      <c r="J3984">
        <v>289.62</v>
      </c>
      <c r="K3984">
        <f>Passenger_Data[[#This Row],[Price_USD]]*1</f>
        <v>289.62</v>
      </c>
      <c r="L3984">
        <v>36</v>
      </c>
      <c r="M3984" t="s">
        <v>30</v>
      </c>
      <c r="N3984" t="s">
        <v>41</v>
      </c>
      <c r="O3984" t="s">
        <v>56</v>
      </c>
      <c r="P3984" t="s">
        <v>50</v>
      </c>
      <c r="Q3984">
        <v>1</v>
      </c>
      <c r="R3984" t="s">
        <v>51</v>
      </c>
      <c r="S3984" t="s">
        <v>35</v>
      </c>
      <c r="T3984">
        <v>6.7</v>
      </c>
      <c r="U3984">
        <v>0</v>
      </c>
      <c r="V3984">
        <v>27</v>
      </c>
      <c r="W3984">
        <v>0</v>
      </c>
      <c r="X3984">
        <v>0</v>
      </c>
      <c r="Y3984" t="s">
        <v>77</v>
      </c>
    </row>
    <row r="3985" spans="1:25" x14ac:dyDescent="0.25">
      <c r="A3985" t="s">
        <v>5773</v>
      </c>
      <c r="B3985" t="s">
        <v>4485</v>
      </c>
      <c r="C3985" t="s">
        <v>54</v>
      </c>
      <c r="D3985" t="s">
        <v>59</v>
      </c>
      <c r="E3985" t="s">
        <v>76</v>
      </c>
      <c r="F3985" s="1" t="s">
        <v>16039</v>
      </c>
      <c r="G3985">
        <v>93</v>
      </c>
      <c r="H3985" t="s">
        <v>29</v>
      </c>
      <c r="I3985">
        <v>1071</v>
      </c>
      <c r="J3985">
        <v>149.62</v>
      </c>
      <c r="K3985">
        <f>Passenger_Data[[#This Row],[Price_USD]]*1</f>
        <v>149.62</v>
      </c>
      <c r="L3985">
        <v>63</v>
      </c>
      <c r="M3985" t="s">
        <v>30</v>
      </c>
      <c r="N3985" t="s">
        <v>31</v>
      </c>
      <c r="O3985" t="s">
        <v>33</v>
      </c>
      <c r="P3985" t="s">
        <v>33</v>
      </c>
      <c r="Q3985">
        <v>1</v>
      </c>
      <c r="R3985" t="s">
        <v>65</v>
      </c>
      <c r="S3985" t="s">
        <v>61</v>
      </c>
      <c r="T3985">
        <v>4.5</v>
      </c>
      <c r="U3985">
        <v>2</v>
      </c>
      <c r="V3985">
        <v>90</v>
      </c>
      <c r="W3985">
        <v>0</v>
      </c>
      <c r="X3985">
        <v>0</v>
      </c>
      <c r="Y3985" t="s">
        <v>77</v>
      </c>
    </row>
    <row r="3986" spans="1:25" x14ac:dyDescent="0.25">
      <c r="A3986" t="s">
        <v>5774</v>
      </c>
      <c r="B3986" t="s">
        <v>3547</v>
      </c>
      <c r="C3986" t="s">
        <v>82</v>
      </c>
      <c r="D3986" t="s">
        <v>76</v>
      </c>
      <c r="E3986" t="s">
        <v>59</v>
      </c>
      <c r="F3986" s="1" t="s">
        <v>16040</v>
      </c>
      <c r="G3986">
        <v>153</v>
      </c>
      <c r="H3986" t="s">
        <v>29</v>
      </c>
      <c r="I3986">
        <v>1367</v>
      </c>
      <c r="J3986">
        <v>410.77</v>
      </c>
      <c r="K3986">
        <f>Passenger_Data[[#This Row],[Price_USD]]*1</f>
        <v>410.77</v>
      </c>
      <c r="L3986">
        <v>74</v>
      </c>
      <c r="M3986" t="s">
        <v>30</v>
      </c>
      <c r="N3986" t="s">
        <v>31</v>
      </c>
      <c r="O3986" t="s">
        <v>56</v>
      </c>
      <c r="P3986" t="s">
        <v>50</v>
      </c>
      <c r="Q3986">
        <v>1</v>
      </c>
      <c r="R3986" t="s">
        <v>34</v>
      </c>
      <c r="S3986" t="s">
        <v>68</v>
      </c>
      <c r="T3986">
        <v>8</v>
      </c>
      <c r="U3986">
        <v>23</v>
      </c>
      <c r="V3986">
        <v>82</v>
      </c>
      <c r="W3986">
        <v>0</v>
      </c>
      <c r="X3986">
        <v>0</v>
      </c>
      <c r="Y3986" t="s">
        <v>77</v>
      </c>
    </row>
    <row r="3987" spans="1:25" x14ac:dyDescent="0.25">
      <c r="A3987" t="s">
        <v>5775</v>
      </c>
      <c r="B3987" t="s">
        <v>2801</v>
      </c>
      <c r="C3987" t="s">
        <v>82</v>
      </c>
      <c r="D3987" t="s">
        <v>49</v>
      </c>
      <c r="E3987" t="s">
        <v>27</v>
      </c>
      <c r="F3987" s="1" t="s">
        <v>16041</v>
      </c>
      <c r="G3987">
        <v>125</v>
      </c>
      <c r="H3987" t="s">
        <v>29</v>
      </c>
      <c r="I3987">
        <v>812</v>
      </c>
      <c r="J3987">
        <v>388.31</v>
      </c>
      <c r="K3987">
        <f>Passenger_Data[[#This Row],[Price_USD]]*1</f>
        <v>388.31</v>
      </c>
      <c r="L3987">
        <v>36</v>
      </c>
      <c r="M3987" t="s">
        <v>40</v>
      </c>
      <c r="N3987" t="s">
        <v>31</v>
      </c>
      <c r="O3987" t="s">
        <v>32</v>
      </c>
      <c r="P3987" t="s">
        <v>50</v>
      </c>
      <c r="Q3987">
        <v>2</v>
      </c>
      <c r="R3987" t="s">
        <v>65</v>
      </c>
      <c r="S3987" t="s">
        <v>61</v>
      </c>
      <c r="T3987">
        <v>5.3</v>
      </c>
      <c r="U3987">
        <v>9</v>
      </c>
      <c r="V3987">
        <v>18</v>
      </c>
      <c r="W3987">
        <v>0</v>
      </c>
      <c r="X3987">
        <v>0</v>
      </c>
      <c r="Y3987" t="s">
        <v>36</v>
      </c>
    </row>
    <row r="3988" spans="1:25" x14ac:dyDescent="0.25">
      <c r="A3988" t="s">
        <v>5776</v>
      </c>
      <c r="B3988" t="s">
        <v>2076</v>
      </c>
      <c r="C3988" t="s">
        <v>73</v>
      </c>
      <c r="D3988" t="s">
        <v>28</v>
      </c>
      <c r="E3988" t="s">
        <v>64</v>
      </c>
      <c r="F3988" s="1" t="s">
        <v>16042</v>
      </c>
      <c r="G3988">
        <v>213</v>
      </c>
      <c r="H3988" t="s">
        <v>86</v>
      </c>
      <c r="I3988">
        <v>1826</v>
      </c>
      <c r="J3988">
        <v>493.94</v>
      </c>
      <c r="K3988">
        <f>Passenger_Data[[#This Row],[Price_USD]]*1</f>
        <v>493.94</v>
      </c>
      <c r="L3988">
        <v>72</v>
      </c>
      <c r="M3988" t="s">
        <v>40</v>
      </c>
      <c r="N3988" t="s">
        <v>41</v>
      </c>
      <c r="O3988" t="s">
        <v>42</v>
      </c>
      <c r="P3988" t="s">
        <v>33</v>
      </c>
      <c r="Q3988">
        <v>0</v>
      </c>
      <c r="R3988" t="s">
        <v>65</v>
      </c>
      <c r="S3988" t="s">
        <v>44</v>
      </c>
      <c r="T3988">
        <v>7.6</v>
      </c>
      <c r="U3988">
        <v>14</v>
      </c>
      <c r="V3988">
        <v>89</v>
      </c>
      <c r="W3988">
        <v>0</v>
      </c>
      <c r="X3988">
        <v>0</v>
      </c>
      <c r="Y3988" t="s">
        <v>77</v>
      </c>
    </row>
    <row r="3989" spans="1:25" x14ac:dyDescent="0.25">
      <c r="A3989" t="s">
        <v>5777</v>
      </c>
      <c r="B3989" t="s">
        <v>2801</v>
      </c>
      <c r="C3989" t="s">
        <v>26</v>
      </c>
      <c r="D3989" t="s">
        <v>76</v>
      </c>
      <c r="E3989" t="s">
        <v>27</v>
      </c>
      <c r="F3989" s="1" t="s">
        <v>16043</v>
      </c>
      <c r="G3989">
        <v>315</v>
      </c>
      <c r="H3989" t="s">
        <v>29</v>
      </c>
      <c r="I3989">
        <v>837</v>
      </c>
      <c r="J3989">
        <v>468.73</v>
      </c>
      <c r="K3989">
        <f>Passenger_Data[[#This Row],[Price_USD]]*1</f>
        <v>468.73</v>
      </c>
      <c r="L3989">
        <v>52</v>
      </c>
      <c r="M3989" t="s">
        <v>30</v>
      </c>
      <c r="N3989" t="s">
        <v>41</v>
      </c>
      <c r="O3989" t="s">
        <v>33</v>
      </c>
      <c r="P3989" t="s">
        <v>50</v>
      </c>
      <c r="Q3989">
        <v>1</v>
      </c>
      <c r="R3989" t="s">
        <v>65</v>
      </c>
      <c r="S3989" t="s">
        <v>35</v>
      </c>
      <c r="T3989">
        <v>4.5</v>
      </c>
      <c r="U3989">
        <v>23</v>
      </c>
      <c r="V3989">
        <v>71</v>
      </c>
      <c r="W3989">
        <v>0</v>
      </c>
      <c r="X3989">
        <v>0</v>
      </c>
      <c r="Y3989" t="s">
        <v>77</v>
      </c>
    </row>
    <row r="3990" spans="1:25" x14ac:dyDescent="0.25">
      <c r="A3990" t="s">
        <v>5778</v>
      </c>
      <c r="B3990" t="s">
        <v>3755</v>
      </c>
      <c r="C3990" t="s">
        <v>54</v>
      </c>
      <c r="D3990" t="s">
        <v>59</v>
      </c>
      <c r="E3990" t="s">
        <v>64</v>
      </c>
      <c r="F3990" s="1" t="s">
        <v>16044</v>
      </c>
      <c r="G3990">
        <v>254</v>
      </c>
      <c r="H3990" t="s">
        <v>29</v>
      </c>
      <c r="I3990">
        <v>1018</v>
      </c>
      <c r="J3990">
        <v>484.46</v>
      </c>
      <c r="K3990">
        <f>Passenger_Data[[#This Row],[Price_USD]]*1</f>
        <v>484.46</v>
      </c>
      <c r="L3990">
        <v>60</v>
      </c>
      <c r="M3990" t="s">
        <v>40</v>
      </c>
      <c r="N3990" t="s">
        <v>31</v>
      </c>
      <c r="O3990" t="s">
        <v>56</v>
      </c>
      <c r="P3990" t="s">
        <v>83</v>
      </c>
      <c r="Q3990">
        <v>0</v>
      </c>
      <c r="R3990" t="s">
        <v>51</v>
      </c>
      <c r="S3990" t="s">
        <v>35</v>
      </c>
      <c r="T3990">
        <v>5.6</v>
      </c>
      <c r="U3990">
        <v>6</v>
      </c>
      <c r="V3990">
        <v>44</v>
      </c>
      <c r="W3990">
        <v>0</v>
      </c>
      <c r="X3990">
        <v>0</v>
      </c>
      <c r="Y3990" t="s">
        <v>77</v>
      </c>
    </row>
    <row r="3991" spans="1:25" x14ac:dyDescent="0.25">
      <c r="A3991" t="s">
        <v>5779</v>
      </c>
      <c r="B3991" t="s">
        <v>261</v>
      </c>
      <c r="C3991" t="s">
        <v>26</v>
      </c>
      <c r="D3991" t="s">
        <v>55</v>
      </c>
      <c r="E3991" t="s">
        <v>76</v>
      </c>
      <c r="F3991" s="1" t="s">
        <v>16045</v>
      </c>
      <c r="G3991">
        <v>256</v>
      </c>
      <c r="H3991" t="s">
        <v>29</v>
      </c>
      <c r="I3991">
        <v>1127</v>
      </c>
      <c r="J3991">
        <v>389.26</v>
      </c>
      <c r="K3991">
        <f>Passenger_Data[[#This Row],[Price_USD]]*1</f>
        <v>389.26</v>
      </c>
      <c r="L3991">
        <v>40</v>
      </c>
      <c r="M3991" t="s">
        <v>40</v>
      </c>
      <c r="N3991" t="s">
        <v>31</v>
      </c>
      <c r="O3991" t="s">
        <v>56</v>
      </c>
      <c r="P3991" t="s">
        <v>83</v>
      </c>
      <c r="Q3991">
        <v>1</v>
      </c>
      <c r="R3991" t="s">
        <v>51</v>
      </c>
      <c r="S3991" t="s">
        <v>44</v>
      </c>
      <c r="T3991">
        <v>8.1</v>
      </c>
      <c r="U3991">
        <v>4</v>
      </c>
      <c r="V3991">
        <v>105</v>
      </c>
      <c r="W3991">
        <v>0</v>
      </c>
      <c r="X3991">
        <v>0</v>
      </c>
      <c r="Y3991" t="s">
        <v>45</v>
      </c>
    </row>
    <row r="3992" spans="1:25" x14ac:dyDescent="0.25">
      <c r="A3992" t="s">
        <v>5780</v>
      </c>
      <c r="B3992" t="s">
        <v>855</v>
      </c>
      <c r="C3992" t="s">
        <v>54</v>
      </c>
      <c r="D3992" t="s">
        <v>55</v>
      </c>
      <c r="E3992" t="s">
        <v>59</v>
      </c>
      <c r="F3992" s="1" t="s">
        <v>16046</v>
      </c>
      <c r="G3992">
        <v>201</v>
      </c>
      <c r="H3992" t="s">
        <v>29</v>
      </c>
      <c r="I3992">
        <v>1819</v>
      </c>
      <c r="J3992">
        <v>345.6</v>
      </c>
      <c r="K3992">
        <f>Passenger_Data[[#This Row],[Price_USD]]*1</f>
        <v>345.6</v>
      </c>
      <c r="L3992">
        <v>79</v>
      </c>
      <c r="M3992" t="s">
        <v>30</v>
      </c>
      <c r="N3992" t="s">
        <v>31</v>
      </c>
      <c r="O3992" t="s">
        <v>33</v>
      </c>
      <c r="P3992" t="s">
        <v>50</v>
      </c>
      <c r="Q3992">
        <v>2</v>
      </c>
      <c r="R3992" t="s">
        <v>51</v>
      </c>
      <c r="S3992" t="s">
        <v>44</v>
      </c>
      <c r="T3992">
        <v>5.8</v>
      </c>
      <c r="U3992">
        <v>21</v>
      </c>
      <c r="V3992">
        <v>92</v>
      </c>
      <c r="W3992">
        <v>0</v>
      </c>
      <c r="X3992">
        <v>0</v>
      </c>
      <c r="Y3992" t="s">
        <v>77</v>
      </c>
    </row>
    <row r="3993" spans="1:25" x14ac:dyDescent="0.25">
      <c r="A3993" t="s">
        <v>5781</v>
      </c>
      <c r="B3993" t="s">
        <v>2040</v>
      </c>
      <c r="C3993" t="s">
        <v>48</v>
      </c>
      <c r="D3993" t="s">
        <v>49</v>
      </c>
      <c r="E3993" t="s">
        <v>76</v>
      </c>
      <c r="F3993" s="1" t="s">
        <v>16047</v>
      </c>
      <c r="G3993">
        <v>197</v>
      </c>
      <c r="H3993" t="s">
        <v>29</v>
      </c>
      <c r="I3993">
        <v>988</v>
      </c>
      <c r="J3993">
        <v>303.88</v>
      </c>
      <c r="K3993">
        <f>Passenger_Data[[#This Row],[Price_USD]]*1</f>
        <v>303.88</v>
      </c>
      <c r="L3993">
        <v>32</v>
      </c>
      <c r="M3993" t="s">
        <v>40</v>
      </c>
      <c r="N3993" t="s">
        <v>41</v>
      </c>
      <c r="O3993" t="s">
        <v>42</v>
      </c>
      <c r="P3993" t="s">
        <v>50</v>
      </c>
      <c r="Q3993">
        <v>0</v>
      </c>
      <c r="R3993" t="s">
        <v>51</v>
      </c>
      <c r="S3993" t="s">
        <v>61</v>
      </c>
      <c r="T3993">
        <v>6.1</v>
      </c>
      <c r="U3993">
        <v>3</v>
      </c>
      <c r="V3993">
        <v>61</v>
      </c>
      <c r="W3993">
        <v>0</v>
      </c>
      <c r="X3993">
        <v>0</v>
      </c>
      <c r="Y3993" t="s">
        <v>45</v>
      </c>
    </row>
    <row r="3994" spans="1:25" x14ac:dyDescent="0.25">
      <c r="A3994" t="s">
        <v>5782</v>
      </c>
      <c r="B3994" t="s">
        <v>2115</v>
      </c>
      <c r="C3994" t="s">
        <v>48</v>
      </c>
      <c r="D3994" t="s">
        <v>59</v>
      </c>
      <c r="E3994" t="s">
        <v>59</v>
      </c>
      <c r="F3994" s="1" t="s">
        <v>16048</v>
      </c>
      <c r="G3994">
        <v>218</v>
      </c>
      <c r="H3994" t="s">
        <v>86</v>
      </c>
      <c r="I3994">
        <v>1265</v>
      </c>
      <c r="J3994">
        <v>362</v>
      </c>
      <c r="K3994">
        <f>Passenger_Data[[#This Row],[Price_USD]]*1</f>
        <v>362</v>
      </c>
      <c r="L3994">
        <v>29</v>
      </c>
      <c r="M3994" t="s">
        <v>30</v>
      </c>
      <c r="N3994" t="s">
        <v>31</v>
      </c>
      <c r="O3994" t="s">
        <v>32</v>
      </c>
      <c r="P3994" t="s">
        <v>264</v>
      </c>
      <c r="Q3994">
        <v>1</v>
      </c>
      <c r="R3994" t="s">
        <v>65</v>
      </c>
      <c r="S3994" t="s">
        <v>35</v>
      </c>
      <c r="T3994">
        <v>4.2</v>
      </c>
      <c r="U3994">
        <v>4</v>
      </c>
      <c r="V3994">
        <v>50</v>
      </c>
      <c r="W3994">
        <v>0</v>
      </c>
      <c r="X3994">
        <v>1</v>
      </c>
      <c r="Y3994" t="s">
        <v>77</v>
      </c>
    </row>
    <row r="3995" spans="1:25" x14ac:dyDescent="0.25">
      <c r="A3995" t="s">
        <v>5783</v>
      </c>
      <c r="B3995" t="s">
        <v>3768</v>
      </c>
      <c r="C3995" t="s">
        <v>82</v>
      </c>
      <c r="D3995" t="s">
        <v>55</v>
      </c>
      <c r="E3995" t="s">
        <v>49</v>
      </c>
      <c r="F3995" s="1" t="s">
        <v>16049</v>
      </c>
      <c r="G3995">
        <v>260</v>
      </c>
      <c r="H3995" t="s">
        <v>29</v>
      </c>
      <c r="I3995">
        <v>926</v>
      </c>
      <c r="J3995">
        <v>382.08</v>
      </c>
      <c r="K3995">
        <f>Passenger_Data[[#This Row],[Price_USD]]*1</f>
        <v>382.08</v>
      </c>
      <c r="L3995">
        <v>57</v>
      </c>
      <c r="M3995" t="s">
        <v>30</v>
      </c>
      <c r="N3995" t="s">
        <v>60</v>
      </c>
      <c r="O3995" t="s">
        <v>56</v>
      </c>
      <c r="P3995" t="s">
        <v>264</v>
      </c>
      <c r="Q3995">
        <v>3</v>
      </c>
      <c r="R3995" t="s">
        <v>51</v>
      </c>
      <c r="S3995" t="s">
        <v>61</v>
      </c>
      <c r="T3995">
        <v>8</v>
      </c>
      <c r="U3995">
        <v>10</v>
      </c>
      <c r="V3995">
        <v>110</v>
      </c>
      <c r="W3995">
        <v>0</v>
      </c>
      <c r="X3995">
        <v>1</v>
      </c>
      <c r="Y3995" t="s">
        <v>77</v>
      </c>
    </row>
    <row r="3996" spans="1:25" x14ac:dyDescent="0.25">
      <c r="A3996" t="s">
        <v>5784</v>
      </c>
      <c r="B3996" t="s">
        <v>2844</v>
      </c>
      <c r="C3996" t="s">
        <v>73</v>
      </c>
      <c r="D3996" t="s">
        <v>59</v>
      </c>
      <c r="E3996" t="s">
        <v>55</v>
      </c>
      <c r="F3996" s="1" t="s">
        <v>16050</v>
      </c>
      <c r="G3996">
        <v>203</v>
      </c>
      <c r="H3996" t="s">
        <v>29</v>
      </c>
      <c r="I3996">
        <v>635</v>
      </c>
      <c r="J3996">
        <v>288.33999999999997</v>
      </c>
      <c r="K3996">
        <f>Passenger_Data[[#This Row],[Price_USD]]*1</f>
        <v>288.33999999999997</v>
      </c>
      <c r="L3996">
        <v>19</v>
      </c>
      <c r="M3996" t="s">
        <v>30</v>
      </c>
      <c r="N3996" t="s">
        <v>60</v>
      </c>
      <c r="O3996" t="s">
        <v>42</v>
      </c>
      <c r="P3996" t="s">
        <v>50</v>
      </c>
      <c r="Q3996">
        <v>3</v>
      </c>
      <c r="R3996" t="s">
        <v>65</v>
      </c>
      <c r="S3996" t="s">
        <v>61</v>
      </c>
      <c r="T3996">
        <v>7.3</v>
      </c>
      <c r="U3996">
        <v>17</v>
      </c>
      <c r="V3996">
        <v>69</v>
      </c>
      <c r="W3996">
        <v>0</v>
      </c>
      <c r="X3996">
        <v>0</v>
      </c>
      <c r="Y3996" t="s">
        <v>36</v>
      </c>
    </row>
    <row r="3997" spans="1:25" x14ac:dyDescent="0.25">
      <c r="A3997" t="s">
        <v>5785</v>
      </c>
      <c r="B3997" t="s">
        <v>2407</v>
      </c>
      <c r="C3997" t="s">
        <v>73</v>
      </c>
      <c r="D3997" t="s">
        <v>49</v>
      </c>
      <c r="E3997" t="s">
        <v>64</v>
      </c>
      <c r="F3997" s="1" t="s">
        <v>16051</v>
      </c>
      <c r="G3997">
        <v>220</v>
      </c>
      <c r="H3997" t="s">
        <v>29</v>
      </c>
      <c r="I3997">
        <v>926</v>
      </c>
      <c r="J3997">
        <v>300.33999999999997</v>
      </c>
      <c r="K3997">
        <f>Passenger_Data[[#This Row],[Price_USD]]*1</f>
        <v>300.33999999999997</v>
      </c>
      <c r="L3997">
        <v>30</v>
      </c>
      <c r="M3997" t="s">
        <v>30</v>
      </c>
      <c r="N3997" t="s">
        <v>31</v>
      </c>
      <c r="O3997" t="s">
        <v>42</v>
      </c>
      <c r="P3997" t="s">
        <v>50</v>
      </c>
      <c r="Q3997">
        <v>3</v>
      </c>
      <c r="R3997" t="s">
        <v>65</v>
      </c>
      <c r="S3997" t="s">
        <v>68</v>
      </c>
      <c r="T3997">
        <v>4.2</v>
      </c>
      <c r="U3997">
        <v>9</v>
      </c>
      <c r="V3997">
        <v>62</v>
      </c>
      <c r="W3997">
        <v>0</v>
      </c>
      <c r="X3997">
        <v>0</v>
      </c>
      <c r="Y3997" t="s">
        <v>36</v>
      </c>
    </row>
    <row r="3998" spans="1:25" x14ac:dyDescent="0.25">
      <c r="A3998" t="s">
        <v>5786</v>
      </c>
      <c r="B3998" t="s">
        <v>2795</v>
      </c>
      <c r="C3998" t="s">
        <v>26</v>
      </c>
      <c r="D3998" t="s">
        <v>55</v>
      </c>
      <c r="E3998" t="s">
        <v>64</v>
      </c>
      <c r="F3998" s="1" t="s">
        <v>16052</v>
      </c>
      <c r="G3998">
        <v>255</v>
      </c>
      <c r="H3998" t="s">
        <v>29</v>
      </c>
      <c r="I3998">
        <v>1079</v>
      </c>
      <c r="J3998">
        <v>394.75</v>
      </c>
      <c r="K3998">
        <f>Passenger_Data[[#This Row],[Price_USD]]*1</f>
        <v>394.75</v>
      </c>
      <c r="L3998">
        <v>71</v>
      </c>
      <c r="M3998" t="s">
        <v>30</v>
      </c>
      <c r="N3998" t="s">
        <v>31</v>
      </c>
      <c r="O3998" t="s">
        <v>33</v>
      </c>
      <c r="P3998" t="s">
        <v>50</v>
      </c>
      <c r="Q3998">
        <v>0</v>
      </c>
      <c r="R3998" t="s">
        <v>43</v>
      </c>
      <c r="S3998" t="s">
        <v>61</v>
      </c>
      <c r="T3998">
        <v>7.8</v>
      </c>
      <c r="U3998">
        <v>1</v>
      </c>
      <c r="V3998">
        <v>98</v>
      </c>
      <c r="W3998">
        <v>0</v>
      </c>
      <c r="X3998">
        <v>0</v>
      </c>
      <c r="Y3998" t="s">
        <v>77</v>
      </c>
    </row>
    <row r="3999" spans="1:25" x14ac:dyDescent="0.25">
      <c r="A3999" t="s">
        <v>5787</v>
      </c>
      <c r="B3999" t="s">
        <v>5788</v>
      </c>
      <c r="C3999" t="s">
        <v>26</v>
      </c>
      <c r="D3999" t="s">
        <v>39</v>
      </c>
      <c r="E3999" t="s">
        <v>76</v>
      </c>
      <c r="F3999" s="1" t="s">
        <v>16053</v>
      </c>
      <c r="G3999">
        <v>159</v>
      </c>
      <c r="H3999" t="s">
        <v>29</v>
      </c>
      <c r="I3999">
        <v>1435</v>
      </c>
      <c r="J3999">
        <v>547.72</v>
      </c>
      <c r="K3999">
        <f>Passenger_Data[[#This Row],[Price_USD]]*1</f>
        <v>547.72</v>
      </c>
      <c r="L3999">
        <v>23</v>
      </c>
      <c r="M3999" t="s">
        <v>30</v>
      </c>
      <c r="N3999" t="s">
        <v>41</v>
      </c>
      <c r="O3999" t="s">
        <v>42</v>
      </c>
      <c r="P3999" t="s">
        <v>83</v>
      </c>
      <c r="Q3999">
        <v>1</v>
      </c>
      <c r="R3999" t="s">
        <v>65</v>
      </c>
      <c r="S3999" t="s">
        <v>68</v>
      </c>
      <c r="T3999">
        <v>6</v>
      </c>
      <c r="U3999">
        <v>0</v>
      </c>
      <c r="V3999">
        <v>2</v>
      </c>
      <c r="W3999">
        <v>0</v>
      </c>
      <c r="X3999">
        <v>1</v>
      </c>
      <c r="Y3999" t="s">
        <v>77</v>
      </c>
    </row>
    <row r="4000" spans="1:25" x14ac:dyDescent="0.25">
      <c r="A4000" t="s">
        <v>5789</v>
      </c>
      <c r="B4000" t="s">
        <v>3305</v>
      </c>
      <c r="C4000" t="s">
        <v>48</v>
      </c>
      <c r="D4000" t="s">
        <v>49</v>
      </c>
      <c r="E4000" t="s">
        <v>28</v>
      </c>
      <c r="F4000" s="1" t="s">
        <v>16054</v>
      </c>
      <c r="G4000">
        <v>179</v>
      </c>
      <c r="H4000" t="s">
        <v>29</v>
      </c>
      <c r="I4000">
        <v>957</v>
      </c>
      <c r="J4000">
        <v>467.59</v>
      </c>
      <c r="K4000">
        <f>Passenger_Data[[#This Row],[Price_USD]]*1</f>
        <v>467.59</v>
      </c>
      <c r="L4000">
        <v>25</v>
      </c>
      <c r="M4000" t="s">
        <v>40</v>
      </c>
      <c r="N4000" t="s">
        <v>31</v>
      </c>
      <c r="O4000" t="s">
        <v>56</v>
      </c>
      <c r="P4000" t="s">
        <v>50</v>
      </c>
      <c r="Q4000">
        <v>1</v>
      </c>
      <c r="R4000" t="s">
        <v>65</v>
      </c>
      <c r="S4000" t="s">
        <v>68</v>
      </c>
      <c r="T4000">
        <v>7.3</v>
      </c>
      <c r="U4000">
        <v>7</v>
      </c>
      <c r="V4000">
        <v>97</v>
      </c>
      <c r="W4000">
        <v>0</v>
      </c>
      <c r="X4000">
        <v>0</v>
      </c>
      <c r="Y4000" t="s">
        <v>45</v>
      </c>
    </row>
    <row r="4001" spans="1:25" x14ac:dyDescent="0.25">
      <c r="A4001" t="s">
        <v>5790</v>
      </c>
      <c r="B4001" t="s">
        <v>2486</v>
      </c>
      <c r="C4001" t="s">
        <v>82</v>
      </c>
      <c r="D4001" t="s">
        <v>39</v>
      </c>
      <c r="E4001" t="s">
        <v>76</v>
      </c>
      <c r="F4001" s="1" t="s">
        <v>16055</v>
      </c>
      <c r="G4001">
        <v>118</v>
      </c>
      <c r="H4001" t="s">
        <v>29</v>
      </c>
      <c r="I4001">
        <v>1140</v>
      </c>
      <c r="J4001">
        <v>409.97</v>
      </c>
      <c r="K4001">
        <f>Passenger_Data[[#This Row],[Price_USD]]*1</f>
        <v>409.97</v>
      </c>
      <c r="L4001">
        <v>24</v>
      </c>
      <c r="M4001" t="s">
        <v>30</v>
      </c>
      <c r="N4001" t="s">
        <v>60</v>
      </c>
      <c r="O4001" t="s">
        <v>56</v>
      </c>
      <c r="P4001" t="s">
        <v>50</v>
      </c>
      <c r="Q4001">
        <v>2</v>
      </c>
      <c r="R4001" t="s">
        <v>43</v>
      </c>
      <c r="S4001" t="s">
        <v>61</v>
      </c>
      <c r="T4001">
        <v>9.5</v>
      </c>
      <c r="U4001">
        <v>26</v>
      </c>
      <c r="V4001">
        <v>22</v>
      </c>
      <c r="W4001">
        <v>0</v>
      </c>
      <c r="X4001">
        <v>0</v>
      </c>
      <c r="Y4001" t="s">
        <v>77</v>
      </c>
    </row>
    <row r="4002" spans="1:25" x14ac:dyDescent="0.25">
      <c r="A4002" t="s">
        <v>5791</v>
      </c>
      <c r="B4002" t="s">
        <v>1068</v>
      </c>
      <c r="C4002" t="s">
        <v>54</v>
      </c>
      <c r="D4002" t="s">
        <v>39</v>
      </c>
      <c r="E4002" t="s">
        <v>49</v>
      </c>
      <c r="F4002" s="1" t="s">
        <v>16056</v>
      </c>
      <c r="G4002">
        <v>47</v>
      </c>
      <c r="H4002" t="s">
        <v>86</v>
      </c>
      <c r="I4002">
        <v>740</v>
      </c>
      <c r="J4002">
        <v>332.61</v>
      </c>
      <c r="K4002">
        <f>Passenger_Data[[#This Row],[Price_USD]]*1</f>
        <v>332.61</v>
      </c>
      <c r="L4002">
        <v>71</v>
      </c>
      <c r="M4002" t="s">
        <v>30</v>
      </c>
      <c r="N4002" t="s">
        <v>60</v>
      </c>
      <c r="O4002" t="s">
        <v>32</v>
      </c>
      <c r="P4002" t="s">
        <v>50</v>
      </c>
      <c r="Q4002">
        <v>2</v>
      </c>
      <c r="R4002" t="s">
        <v>51</v>
      </c>
      <c r="S4002" t="s">
        <v>44</v>
      </c>
      <c r="T4002">
        <v>7.2</v>
      </c>
      <c r="U4002">
        <v>19</v>
      </c>
      <c r="V4002">
        <v>12</v>
      </c>
      <c r="W4002">
        <v>0</v>
      </c>
      <c r="X4002">
        <v>0</v>
      </c>
      <c r="Y4002" t="s">
        <v>36</v>
      </c>
    </row>
    <row r="4003" spans="1:25" x14ac:dyDescent="0.25">
      <c r="A4003" t="s">
        <v>5792</v>
      </c>
      <c r="B4003" t="s">
        <v>1250</v>
      </c>
      <c r="C4003" t="s">
        <v>73</v>
      </c>
      <c r="D4003" t="s">
        <v>64</v>
      </c>
      <c r="E4003" t="s">
        <v>27</v>
      </c>
      <c r="F4003" s="1" t="s">
        <v>16057</v>
      </c>
      <c r="G4003">
        <v>162</v>
      </c>
      <c r="H4003" t="s">
        <v>29</v>
      </c>
      <c r="I4003">
        <v>1344</v>
      </c>
      <c r="J4003">
        <v>334.98</v>
      </c>
      <c r="K4003">
        <f>Passenger_Data[[#This Row],[Price_USD]]*1</f>
        <v>334.98</v>
      </c>
      <c r="L4003">
        <v>20</v>
      </c>
      <c r="M4003" t="s">
        <v>30</v>
      </c>
      <c r="N4003" t="s">
        <v>31</v>
      </c>
      <c r="O4003" t="s">
        <v>42</v>
      </c>
      <c r="P4003" t="s">
        <v>50</v>
      </c>
      <c r="Q4003">
        <v>0</v>
      </c>
      <c r="R4003" t="s">
        <v>34</v>
      </c>
      <c r="S4003" t="s">
        <v>35</v>
      </c>
      <c r="T4003">
        <v>5.3</v>
      </c>
      <c r="U4003">
        <v>7</v>
      </c>
      <c r="V4003">
        <v>97</v>
      </c>
      <c r="W4003">
        <v>0</v>
      </c>
      <c r="X4003">
        <v>0</v>
      </c>
      <c r="Y4003" t="s">
        <v>45</v>
      </c>
    </row>
    <row r="4004" spans="1:25" x14ac:dyDescent="0.25">
      <c r="A4004" t="s">
        <v>5793</v>
      </c>
      <c r="B4004" t="s">
        <v>1593</v>
      </c>
      <c r="C4004" t="s">
        <v>73</v>
      </c>
      <c r="D4004" t="s">
        <v>59</v>
      </c>
      <c r="E4004" t="s">
        <v>76</v>
      </c>
      <c r="F4004" s="1" t="s">
        <v>16058</v>
      </c>
      <c r="G4004">
        <v>144</v>
      </c>
      <c r="H4004" t="s">
        <v>29</v>
      </c>
      <c r="I4004">
        <v>1378</v>
      </c>
      <c r="J4004">
        <v>320.26</v>
      </c>
      <c r="K4004">
        <f>Passenger_Data[[#This Row],[Price_USD]]*1</f>
        <v>320.26</v>
      </c>
      <c r="L4004">
        <v>38</v>
      </c>
      <c r="M4004" t="s">
        <v>40</v>
      </c>
      <c r="N4004" t="s">
        <v>31</v>
      </c>
      <c r="O4004" t="s">
        <v>56</v>
      </c>
      <c r="P4004" t="s">
        <v>83</v>
      </c>
      <c r="Q4004">
        <v>3</v>
      </c>
      <c r="R4004" t="s">
        <v>43</v>
      </c>
      <c r="S4004" t="s">
        <v>44</v>
      </c>
      <c r="T4004">
        <v>7.2</v>
      </c>
      <c r="U4004">
        <v>6</v>
      </c>
      <c r="V4004">
        <v>79</v>
      </c>
      <c r="W4004">
        <v>0</v>
      </c>
      <c r="X4004">
        <v>1</v>
      </c>
      <c r="Y4004" t="s">
        <v>45</v>
      </c>
    </row>
    <row r="4005" spans="1:25" x14ac:dyDescent="0.25">
      <c r="A4005" t="s">
        <v>5794</v>
      </c>
      <c r="B4005" t="s">
        <v>570</v>
      </c>
      <c r="C4005" t="s">
        <v>48</v>
      </c>
      <c r="D4005" t="s">
        <v>27</v>
      </c>
      <c r="E4005" t="s">
        <v>64</v>
      </c>
      <c r="F4005" s="1" t="s">
        <v>16059</v>
      </c>
      <c r="G4005">
        <v>153</v>
      </c>
      <c r="H4005" t="s">
        <v>29</v>
      </c>
      <c r="I4005">
        <v>748</v>
      </c>
      <c r="J4005">
        <v>368.95</v>
      </c>
      <c r="K4005">
        <f>Passenger_Data[[#This Row],[Price_USD]]*1</f>
        <v>368.95</v>
      </c>
      <c r="L4005">
        <v>72</v>
      </c>
      <c r="M4005" t="s">
        <v>40</v>
      </c>
      <c r="N4005" t="s">
        <v>41</v>
      </c>
      <c r="O4005" t="s">
        <v>32</v>
      </c>
      <c r="P4005" t="s">
        <v>83</v>
      </c>
      <c r="Q4005">
        <v>1</v>
      </c>
      <c r="R4005" t="s">
        <v>34</v>
      </c>
      <c r="S4005" t="s">
        <v>35</v>
      </c>
      <c r="T4005">
        <v>5.5</v>
      </c>
      <c r="U4005">
        <v>17</v>
      </c>
      <c r="V4005">
        <v>25</v>
      </c>
      <c r="W4005">
        <v>0</v>
      </c>
      <c r="X4005">
        <v>0</v>
      </c>
      <c r="Y4005" t="s">
        <v>45</v>
      </c>
    </row>
    <row r="4006" spans="1:25" x14ac:dyDescent="0.25">
      <c r="A4006" t="s">
        <v>5795</v>
      </c>
      <c r="B4006" t="s">
        <v>2198</v>
      </c>
      <c r="C4006" t="s">
        <v>48</v>
      </c>
      <c r="D4006" t="s">
        <v>39</v>
      </c>
      <c r="E4006" t="s">
        <v>49</v>
      </c>
      <c r="F4006" s="1" t="s">
        <v>16060</v>
      </c>
      <c r="G4006">
        <v>170</v>
      </c>
      <c r="H4006" t="s">
        <v>29</v>
      </c>
      <c r="I4006">
        <v>1465</v>
      </c>
      <c r="J4006">
        <v>380.99</v>
      </c>
      <c r="K4006">
        <f>Passenger_Data[[#This Row],[Price_USD]]*1</f>
        <v>380.99</v>
      </c>
      <c r="L4006">
        <v>36</v>
      </c>
      <c r="M4006" t="s">
        <v>30</v>
      </c>
      <c r="N4006" t="s">
        <v>31</v>
      </c>
      <c r="O4006" t="s">
        <v>32</v>
      </c>
      <c r="P4006" t="s">
        <v>50</v>
      </c>
      <c r="Q4006">
        <v>2</v>
      </c>
      <c r="R4006" t="s">
        <v>65</v>
      </c>
      <c r="S4006" t="s">
        <v>44</v>
      </c>
      <c r="T4006">
        <v>5.8</v>
      </c>
      <c r="U4006">
        <v>1</v>
      </c>
      <c r="V4006">
        <v>54</v>
      </c>
      <c r="W4006">
        <v>0</v>
      </c>
      <c r="X4006">
        <v>0</v>
      </c>
      <c r="Y4006" t="s">
        <v>45</v>
      </c>
    </row>
    <row r="4007" spans="1:25" x14ac:dyDescent="0.25">
      <c r="A4007" t="s">
        <v>5796</v>
      </c>
      <c r="B4007" t="s">
        <v>5155</v>
      </c>
      <c r="C4007" t="s">
        <v>73</v>
      </c>
      <c r="D4007" t="s">
        <v>76</v>
      </c>
      <c r="E4007" t="s">
        <v>39</v>
      </c>
      <c r="F4007" s="1" t="s">
        <v>16061</v>
      </c>
      <c r="G4007">
        <v>220</v>
      </c>
      <c r="H4007" t="s">
        <v>29</v>
      </c>
      <c r="I4007">
        <v>1247</v>
      </c>
      <c r="J4007">
        <v>342.44</v>
      </c>
      <c r="K4007">
        <f>Passenger_Data[[#This Row],[Price_USD]]*1</f>
        <v>342.44</v>
      </c>
      <c r="L4007">
        <v>37</v>
      </c>
      <c r="M4007" t="s">
        <v>40</v>
      </c>
      <c r="N4007" t="s">
        <v>60</v>
      </c>
      <c r="O4007" t="s">
        <v>56</v>
      </c>
      <c r="P4007" t="s">
        <v>264</v>
      </c>
      <c r="Q4007">
        <v>0</v>
      </c>
      <c r="R4007" t="s">
        <v>65</v>
      </c>
      <c r="S4007" t="s">
        <v>61</v>
      </c>
      <c r="T4007">
        <v>7.1</v>
      </c>
      <c r="U4007">
        <v>20</v>
      </c>
      <c r="V4007">
        <v>41</v>
      </c>
      <c r="W4007">
        <v>0</v>
      </c>
      <c r="X4007">
        <v>0</v>
      </c>
      <c r="Y4007" t="s">
        <v>36</v>
      </c>
    </row>
    <row r="4008" spans="1:25" x14ac:dyDescent="0.25">
      <c r="A4008" t="s">
        <v>5797</v>
      </c>
      <c r="B4008" t="s">
        <v>1621</v>
      </c>
      <c r="C4008" t="s">
        <v>82</v>
      </c>
      <c r="D4008" t="s">
        <v>49</v>
      </c>
      <c r="E4008" t="s">
        <v>59</v>
      </c>
      <c r="F4008" s="1" t="s">
        <v>16062</v>
      </c>
      <c r="G4008">
        <v>197</v>
      </c>
      <c r="H4008" t="s">
        <v>108</v>
      </c>
      <c r="I4008">
        <v>890</v>
      </c>
      <c r="J4008">
        <v>346.79</v>
      </c>
      <c r="K4008">
        <f>Passenger_Data[[#This Row],[Price_USD]]*1</f>
        <v>346.79</v>
      </c>
      <c r="L4008">
        <v>38</v>
      </c>
      <c r="M4008" t="s">
        <v>40</v>
      </c>
      <c r="N4008" t="s">
        <v>31</v>
      </c>
      <c r="O4008" t="s">
        <v>42</v>
      </c>
      <c r="P4008" t="s">
        <v>50</v>
      </c>
      <c r="Q4008">
        <v>0</v>
      </c>
      <c r="R4008" t="s">
        <v>65</v>
      </c>
      <c r="S4008" t="s">
        <v>61</v>
      </c>
      <c r="T4008">
        <v>8.8000000000000007</v>
      </c>
      <c r="U4008">
        <v>29</v>
      </c>
      <c r="V4008">
        <v>48</v>
      </c>
      <c r="W4008">
        <v>0</v>
      </c>
      <c r="X4008">
        <v>0</v>
      </c>
      <c r="Y4008" t="s">
        <v>45</v>
      </c>
    </row>
    <row r="4009" spans="1:25" x14ac:dyDescent="0.25">
      <c r="A4009" t="s">
        <v>5798</v>
      </c>
      <c r="B4009" t="s">
        <v>5327</v>
      </c>
      <c r="C4009" t="s">
        <v>73</v>
      </c>
      <c r="D4009" t="s">
        <v>59</v>
      </c>
      <c r="E4009" t="s">
        <v>49</v>
      </c>
      <c r="F4009" s="1" t="s">
        <v>16063</v>
      </c>
      <c r="G4009">
        <v>70</v>
      </c>
      <c r="H4009" t="s">
        <v>29</v>
      </c>
      <c r="I4009">
        <v>883</v>
      </c>
      <c r="J4009">
        <v>338.8</v>
      </c>
      <c r="K4009">
        <f>Passenger_Data[[#This Row],[Price_USD]]*1</f>
        <v>338.8</v>
      </c>
      <c r="L4009">
        <v>73</v>
      </c>
      <c r="M4009" t="s">
        <v>30</v>
      </c>
      <c r="N4009" t="s">
        <v>41</v>
      </c>
      <c r="O4009" t="s">
        <v>42</v>
      </c>
      <c r="P4009" t="s">
        <v>50</v>
      </c>
      <c r="Q4009">
        <v>1</v>
      </c>
      <c r="R4009" t="s">
        <v>65</v>
      </c>
      <c r="S4009" t="s">
        <v>35</v>
      </c>
      <c r="T4009">
        <v>5.4</v>
      </c>
      <c r="U4009">
        <v>1</v>
      </c>
      <c r="V4009">
        <v>72</v>
      </c>
      <c r="W4009">
        <v>0</v>
      </c>
      <c r="X4009">
        <v>0</v>
      </c>
      <c r="Y4009" t="s">
        <v>36</v>
      </c>
    </row>
    <row r="4010" spans="1:25" x14ac:dyDescent="0.25">
      <c r="A4010" t="s">
        <v>5799</v>
      </c>
      <c r="B4010" t="s">
        <v>2808</v>
      </c>
      <c r="C4010" t="s">
        <v>54</v>
      </c>
      <c r="D4010" t="s">
        <v>59</v>
      </c>
      <c r="E4010" t="s">
        <v>76</v>
      </c>
      <c r="F4010" s="1" t="s">
        <v>16064</v>
      </c>
      <c r="G4010">
        <v>144</v>
      </c>
      <c r="H4010" t="s">
        <v>29</v>
      </c>
      <c r="I4010">
        <v>628</v>
      </c>
      <c r="J4010">
        <v>279.64999999999998</v>
      </c>
      <c r="K4010">
        <f>Passenger_Data[[#This Row],[Price_USD]]*1</f>
        <v>279.64999999999998</v>
      </c>
      <c r="L4010">
        <v>62</v>
      </c>
      <c r="M4010" t="s">
        <v>30</v>
      </c>
      <c r="N4010" t="s">
        <v>41</v>
      </c>
      <c r="O4010" t="s">
        <v>42</v>
      </c>
      <c r="P4010" t="s">
        <v>33</v>
      </c>
      <c r="Q4010">
        <v>2</v>
      </c>
      <c r="R4010" t="s">
        <v>43</v>
      </c>
      <c r="S4010" t="s">
        <v>44</v>
      </c>
      <c r="T4010">
        <v>7.9</v>
      </c>
      <c r="U4010">
        <v>8</v>
      </c>
      <c r="V4010">
        <v>26</v>
      </c>
      <c r="W4010">
        <v>0</v>
      </c>
      <c r="X4010">
        <v>0</v>
      </c>
      <c r="Y4010" t="s">
        <v>77</v>
      </c>
    </row>
    <row r="4011" spans="1:25" x14ac:dyDescent="0.25">
      <c r="A4011" t="s">
        <v>5800</v>
      </c>
      <c r="B4011" t="s">
        <v>5801</v>
      </c>
      <c r="C4011" t="s">
        <v>26</v>
      </c>
      <c r="D4011" t="s">
        <v>59</v>
      </c>
      <c r="E4011" t="s">
        <v>28</v>
      </c>
      <c r="F4011" s="1" t="s">
        <v>16065</v>
      </c>
      <c r="G4011">
        <v>53</v>
      </c>
      <c r="H4011" t="s">
        <v>29</v>
      </c>
      <c r="I4011">
        <v>1539</v>
      </c>
      <c r="J4011">
        <v>327.5</v>
      </c>
      <c r="K4011">
        <f>Passenger_Data[[#This Row],[Price_USD]]*1</f>
        <v>327.5</v>
      </c>
      <c r="L4011">
        <v>68</v>
      </c>
      <c r="M4011" t="s">
        <v>40</v>
      </c>
      <c r="N4011" t="s">
        <v>31</v>
      </c>
      <c r="O4011" t="s">
        <v>33</v>
      </c>
      <c r="P4011" t="s">
        <v>50</v>
      </c>
      <c r="Q4011">
        <v>0</v>
      </c>
      <c r="R4011" t="s">
        <v>51</v>
      </c>
      <c r="S4011" t="s">
        <v>68</v>
      </c>
      <c r="T4011">
        <v>8</v>
      </c>
      <c r="U4011">
        <v>9</v>
      </c>
      <c r="V4011">
        <v>89</v>
      </c>
      <c r="W4011">
        <v>0</v>
      </c>
      <c r="X4011">
        <v>0</v>
      </c>
      <c r="Y4011" t="s">
        <v>45</v>
      </c>
    </row>
    <row r="4012" spans="1:25" x14ac:dyDescent="0.25">
      <c r="A4012" t="s">
        <v>5802</v>
      </c>
      <c r="B4012" t="s">
        <v>1480</v>
      </c>
      <c r="C4012" t="s">
        <v>26</v>
      </c>
      <c r="D4012" t="s">
        <v>64</v>
      </c>
      <c r="E4012" t="s">
        <v>76</v>
      </c>
      <c r="F4012" s="1" t="s">
        <v>16066</v>
      </c>
      <c r="G4012">
        <v>186</v>
      </c>
      <c r="H4012" t="s">
        <v>108</v>
      </c>
      <c r="I4012">
        <v>1651</v>
      </c>
      <c r="J4012">
        <v>394.71</v>
      </c>
      <c r="K4012">
        <f>Passenger_Data[[#This Row],[Price_USD]]*1</f>
        <v>394.71</v>
      </c>
      <c r="L4012">
        <v>21</v>
      </c>
      <c r="M4012" t="s">
        <v>30</v>
      </c>
      <c r="N4012" t="s">
        <v>31</v>
      </c>
      <c r="O4012" t="s">
        <v>56</v>
      </c>
      <c r="P4012" t="s">
        <v>50</v>
      </c>
      <c r="Q4012">
        <v>1</v>
      </c>
      <c r="R4012" t="s">
        <v>65</v>
      </c>
      <c r="S4012" t="s">
        <v>61</v>
      </c>
      <c r="T4012">
        <v>4.5999999999999996</v>
      </c>
      <c r="U4012">
        <v>35</v>
      </c>
      <c r="V4012">
        <v>113</v>
      </c>
      <c r="W4012">
        <v>0</v>
      </c>
      <c r="X4012">
        <v>0</v>
      </c>
      <c r="Y4012" t="s">
        <v>45</v>
      </c>
    </row>
    <row r="4013" spans="1:25" x14ac:dyDescent="0.25">
      <c r="A4013" t="s">
        <v>5803</v>
      </c>
      <c r="B4013" t="s">
        <v>5804</v>
      </c>
      <c r="C4013" t="s">
        <v>26</v>
      </c>
      <c r="D4013" t="s">
        <v>28</v>
      </c>
      <c r="E4013" t="s">
        <v>28</v>
      </c>
      <c r="F4013" s="1" t="s">
        <v>16067</v>
      </c>
      <c r="G4013">
        <v>192</v>
      </c>
      <c r="H4013" t="s">
        <v>29</v>
      </c>
      <c r="I4013">
        <v>733</v>
      </c>
      <c r="J4013">
        <v>449.56</v>
      </c>
      <c r="K4013">
        <f>Passenger_Data[[#This Row],[Price_USD]]*1</f>
        <v>449.56</v>
      </c>
      <c r="L4013">
        <v>44</v>
      </c>
      <c r="M4013" t="s">
        <v>40</v>
      </c>
      <c r="N4013" t="s">
        <v>60</v>
      </c>
      <c r="O4013" t="s">
        <v>56</v>
      </c>
      <c r="P4013" t="s">
        <v>264</v>
      </c>
      <c r="Q4013">
        <v>3</v>
      </c>
      <c r="R4013" t="s">
        <v>51</v>
      </c>
      <c r="S4013" t="s">
        <v>44</v>
      </c>
      <c r="T4013">
        <v>5.8</v>
      </c>
      <c r="U4013">
        <v>3</v>
      </c>
      <c r="V4013">
        <v>114</v>
      </c>
      <c r="W4013">
        <v>0</v>
      </c>
      <c r="X4013">
        <v>1</v>
      </c>
      <c r="Y4013" t="s">
        <v>77</v>
      </c>
    </row>
    <row r="4014" spans="1:25" x14ac:dyDescent="0.25">
      <c r="A4014" t="s">
        <v>5805</v>
      </c>
      <c r="B4014" t="s">
        <v>1996</v>
      </c>
      <c r="C4014" t="s">
        <v>82</v>
      </c>
      <c r="D4014" t="s">
        <v>64</v>
      </c>
      <c r="E4014" t="s">
        <v>28</v>
      </c>
      <c r="F4014" s="1" t="s">
        <v>16068</v>
      </c>
      <c r="G4014">
        <v>104</v>
      </c>
      <c r="H4014" t="s">
        <v>29</v>
      </c>
      <c r="I4014">
        <v>988</v>
      </c>
      <c r="J4014">
        <v>319.02</v>
      </c>
      <c r="K4014">
        <f>Passenger_Data[[#This Row],[Price_USD]]*1</f>
        <v>319.02</v>
      </c>
      <c r="L4014">
        <v>71</v>
      </c>
      <c r="M4014" t="s">
        <v>40</v>
      </c>
      <c r="N4014" t="s">
        <v>31</v>
      </c>
      <c r="O4014" t="s">
        <v>32</v>
      </c>
      <c r="P4014" t="s">
        <v>50</v>
      </c>
      <c r="Q4014">
        <v>0</v>
      </c>
      <c r="R4014" t="s">
        <v>51</v>
      </c>
      <c r="S4014" t="s">
        <v>44</v>
      </c>
      <c r="T4014">
        <v>5.4</v>
      </c>
      <c r="U4014">
        <v>56</v>
      </c>
      <c r="V4014">
        <v>22</v>
      </c>
      <c r="W4014">
        <v>0</v>
      </c>
      <c r="X4014">
        <v>0</v>
      </c>
      <c r="Y4014" t="s">
        <v>36</v>
      </c>
    </row>
    <row r="4015" spans="1:25" x14ac:dyDescent="0.25">
      <c r="A4015" t="s">
        <v>5806</v>
      </c>
      <c r="B4015" t="s">
        <v>663</v>
      </c>
      <c r="C4015" t="s">
        <v>54</v>
      </c>
      <c r="D4015" t="s">
        <v>49</v>
      </c>
      <c r="E4015" t="s">
        <v>64</v>
      </c>
      <c r="F4015" s="1" t="s">
        <v>16069</v>
      </c>
      <c r="G4015">
        <v>178</v>
      </c>
      <c r="H4015" t="s">
        <v>86</v>
      </c>
      <c r="I4015">
        <v>1482</v>
      </c>
      <c r="J4015">
        <v>300.57</v>
      </c>
      <c r="K4015">
        <f>Passenger_Data[[#This Row],[Price_USD]]*1</f>
        <v>300.57</v>
      </c>
      <c r="L4015">
        <v>46</v>
      </c>
      <c r="M4015" t="s">
        <v>30</v>
      </c>
      <c r="N4015" t="s">
        <v>31</v>
      </c>
      <c r="O4015" t="s">
        <v>32</v>
      </c>
      <c r="P4015" t="s">
        <v>50</v>
      </c>
      <c r="Q4015">
        <v>2</v>
      </c>
      <c r="R4015" t="s">
        <v>51</v>
      </c>
      <c r="S4015" t="s">
        <v>61</v>
      </c>
      <c r="T4015">
        <v>5</v>
      </c>
      <c r="U4015">
        <v>17</v>
      </c>
      <c r="V4015">
        <v>25</v>
      </c>
      <c r="W4015">
        <v>0</v>
      </c>
      <c r="X4015">
        <v>0</v>
      </c>
      <c r="Y4015" t="s">
        <v>45</v>
      </c>
    </row>
    <row r="4016" spans="1:25" x14ac:dyDescent="0.25">
      <c r="A4016" t="s">
        <v>5807</v>
      </c>
      <c r="B4016" t="s">
        <v>1839</v>
      </c>
      <c r="C4016" t="s">
        <v>26</v>
      </c>
      <c r="D4016" t="s">
        <v>55</v>
      </c>
      <c r="E4016" t="s">
        <v>55</v>
      </c>
      <c r="F4016" s="1" t="s">
        <v>16070</v>
      </c>
      <c r="G4016">
        <v>197</v>
      </c>
      <c r="H4016" t="s">
        <v>29</v>
      </c>
      <c r="I4016">
        <v>1036</v>
      </c>
      <c r="J4016">
        <v>230.21</v>
      </c>
      <c r="K4016">
        <f>Passenger_Data[[#This Row],[Price_USD]]*1</f>
        <v>230.21</v>
      </c>
      <c r="L4016">
        <v>68</v>
      </c>
      <c r="M4016" t="s">
        <v>40</v>
      </c>
      <c r="N4016" t="s">
        <v>31</v>
      </c>
      <c r="O4016" t="s">
        <v>56</v>
      </c>
      <c r="P4016" t="s">
        <v>83</v>
      </c>
      <c r="Q4016">
        <v>2</v>
      </c>
      <c r="R4016" t="s">
        <v>65</v>
      </c>
      <c r="S4016" t="s">
        <v>68</v>
      </c>
      <c r="T4016">
        <v>8.6</v>
      </c>
      <c r="U4016">
        <v>8</v>
      </c>
      <c r="V4016">
        <v>65</v>
      </c>
      <c r="W4016">
        <v>0</v>
      </c>
      <c r="X4016">
        <v>0</v>
      </c>
      <c r="Y4016" t="s">
        <v>36</v>
      </c>
    </row>
    <row r="4017" spans="1:25" x14ac:dyDescent="0.25">
      <c r="A4017" t="s">
        <v>5808</v>
      </c>
      <c r="B4017" t="s">
        <v>5037</v>
      </c>
      <c r="C4017" t="s">
        <v>73</v>
      </c>
      <c r="D4017" t="s">
        <v>49</v>
      </c>
      <c r="E4017" t="s">
        <v>59</v>
      </c>
      <c r="F4017" s="1" t="s">
        <v>16071</v>
      </c>
      <c r="G4017">
        <v>103</v>
      </c>
      <c r="H4017" t="s">
        <v>29</v>
      </c>
      <c r="I4017">
        <v>1268</v>
      </c>
      <c r="J4017">
        <v>342.48</v>
      </c>
      <c r="K4017">
        <f>Passenger_Data[[#This Row],[Price_USD]]*1</f>
        <v>342.48</v>
      </c>
      <c r="L4017">
        <v>79</v>
      </c>
      <c r="M4017" t="s">
        <v>30</v>
      </c>
      <c r="N4017" t="s">
        <v>60</v>
      </c>
      <c r="O4017" t="s">
        <v>32</v>
      </c>
      <c r="P4017" t="s">
        <v>33</v>
      </c>
      <c r="Q4017">
        <v>0</v>
      </c>
      <c r="R4017" t="s">
        <v>65</v>
      </c>
      <c r="S4017" t="s">
        <v>68</v>
      </c>
      <c r="T4017">
        <v>8.9</v>
      </c>
      <c r="U4017">
        <v>51</v>
      </c>
      <c r="V4017">
        <v>92</v>
      </c>
      <c r="W4017">
        <v>0</v>
      </c>
      <c r="X4017">
        <v>0</v>
      </c>
      <c r="Y4017" t="s">
        <v>36</v>
      </c>
    </row>
    <row r="4018" spans="1:25" x14ac:dyDescent="0.25">
      <c r="A4018" t="s">
        <v>5809</v>
      </c>
      <c r="B4018" t="s">
        <v>3055</v>
      </c>
      <c r="C4018" t="s">
        <v>54</v>
      </c>
      <c r="D4018" t="s">
        <v>64</v>
      </c>
      <c r="E4018" t="s">
        <v>49</v>
      </c>
      <c r="F4018" s="1" t="s">
        <v>16072</v>
      </c>
      <c r="G4018">
        <v>199</v>
      </c>
      <c r="H4018" t="s">
        <v>29</v>
      </c>
      <c r="I4018">
        <v>1292</v>
      </c>
      <c r="J4018">
        <v>379.13</v>
      </c>
      <c r="K4018">
        <f>Passenger_Data[[#This Row],[Price_USD]]*1</f>
        <v>379.13</v>
      </c>
      <c r="L4018">
        <v>31</v>
      </c>
      <c r="M4018" t="s">
        <v>30</v>
      </c>
      <c r="N4018" t="s">
        <v>60</v>
      </c>
      <c r="O4018" t="s">
        <v>42</v>
      </c>
      <c r="P4018" t="s">
        <v>83</v>
      </c>
      <c r="Q4018">
        <v>1</v>
      </c>
      <c r="R4018" t="s">
        <v>65</v>
      </c>
      <c r="S4018" t="s">
        <v>44</v>
      </c>
      <c r="T4018">
        <v>7.5</v>
      </c>
      <c r="U4018">
        <v>2</v>
      </c>
      <c r="V4018">
        <v>19</v>
      </c>
      <c r="W4018">
        <v>0</v>
      </c>
      <c r="X4018">
        <v>1</v>
      </c>
      <c r="Y4018" t="s">
        <v>36</v>
      </c>
    </row>
    <row r="4019" spans="1:25" x14ac:dyDescent="0.25">
      <c r="A4019" t="s">
        <v>5810</v>
      </c>
      <c r="B4019" t="s">
        <v>3231</v>
      </c>
      <c r="C4019" t="s">
        <v>48</v>
      </c>
      <c r="D4019" t="s">
        <v>39</v>
      </c>
      <c r="E4019" t="s">
        <v>28</v>
      </c>
      <c r="F4019" s="1" t="s">
        <v>16073</v>
      </c>
      <c r="G4019">
        <v>211</v>
      </c>
      <c r="H4019" t="s">
        <v>29</v>
      </c>
      <c r="I4019">
        <v>1245</v>
      </c>
      <c r="J4019">
        <v>282.06</v>
      </c>
      <c r="K4019">
        <f>Passenger_Data[[#This Row],[Price_USD]]*1</f>
        <v>282.06</v>
      </c>
      <c r="L4019">
        <v>20</v>
      </c>
      <c r="M4019" t="s">
        <v>30</v>
      </c>
      <c r="N4019" t="s">
        <v>60</v>
      </c>
      <c r="O4019" t="s">
        <v>56</v>
      </c>
      <c r="P4019" t="s">
        <v>50</v>
      </c>
      <c r="Q4019">
        <v>0</v>
      </c>
      <c r="R4019" t="s">
        <v>65</v>
      </c>
      <c r="S4019" t="s">
        <v>68</v>
      </c>
      <c r="T4019">
        <v>5.4</v>
      </c>
      <c r="U4019">
        <v>19</v>
      </c>
      <c r="V4019">
        <v>51</v>
      </c>
      <c r="W4019">
        <v>0</v>
      </c>
      <c r="X4019">
        <v>0</v>
      </c>
      <c r="Y4019" t="s">
        <v>45</v>
      </c>
    </row>
    <row r="4020" spans="1:25" x14ac:dyDescent="0.25">
      <c r="A4020" t="s">
        <v>5811</v>
      </c>
      <c r="B4020" t="s">
        <v>1745</v>
      </c>
      <c r="C4020" t="s">
        <v>26</v>
      </c>
      <c r="D4020" t="s">
        <v>39</v>
      </c>
      <c r="E4020" t="s">
        <v>49</v>
      </c>
      <c r="F4020" s="1" t="s">
        <v>16074</v>
      </c>
      <c r="G4020">
        <v>160</v>
      </c>
      <c r="H4020" t="s">
        <v>29</v>
      </c>
      <c r="I4020">
        <v>601</v>
      </c>
      <c r="J4020">
        <v>316.2</v>
      </c>
      <c r="K4020">
        <f>Passenger_Data[[#This Row],[Price_USD]]*1</f>
        <v>316.2</v>
      </c>
      <c r="L4020">
        <v>37</v>
      </c>
      <c r="M4020" t="s">
        <v>30</v>
      </c>
      <c r="N4020" t="s">
        <v>41</v>
      </c>
      <c r="O4020" t="s">
        <v>33</v>
      </c>
      <c r="P4020" t="s">
        <v>50</v>
      </c>
      <c r="Q4020">
        <v>1</v>
      </c>
      <c r="R4020" t="s">
        <v>51</v>
      </c>
      <c r="S4020" t="s">
        <v>44</v>
      </c>
      <c r="T4020">
        <v>6.7</v>
      </c>
      <c r="U4020">
        <v>10</v>
      </c>
      <c r="V4020">
        <v>71</v>
      </c>
      <c r="W4020">
        <v>0</v>
      </c>
      <c r="X4020">
        <v>0</v>
      </c>
      <c r="Y4020" t="s">
        <v>77</v>
      </c>
    </row>
    <row r="4021" spans="1:25" x14ac:dyDescent="0.25">
      <c r="A4021" t="s">
        <v>5812</v>
      </c>
      <c r="B4021" t="s">
        <v>5813</v>
      </c>
      <c r="C4021" t="s">
        <v>73</v>
      </c>
      <c r="D4021" t="s">
        <v>39</v>
      </c>
      <c r="E4021" t="s">
        <v>39</v>
      </c>
      <c r="F4021" s="1" t="s">
        <v>16075</v>
      </c>
      <c r="G4021">
        <v>93</v>
      </c>
      <c r="H4021" t="s">
        <v>29</v>
      </c>
      <c r="I4021">
        <v>810</v>
      </c>
      <c r="J4021">
        <v>367.7</v>
      </c>
      <c r="K4021">
        <f>Passenger_Data[[#This Row],[Price_USD]]*1</f>
        <v>367.7</v>
      </c>
      <c r="L4021">
        <v>30</v>
      </c>
      <c r="M4021" t="s">
        <v>30</v>
      </c>
      <c r="N4021" t="s">
        <v>41</v>
      </c>
      <c r="O4021" t="s">
        <v>42</v>
      </c>
      <c r="P4021" t="s">
        <v>50</v>
      </c>
      <c r="Q4021">
        <v>1</v>
      </c>
      <c r="R4021" t="s">
        <v>34</v>
      </c>
      <c r="S4021" t="s">
        <v>68</v>
      </c>
      <c r="T4021">
        <v>7.8</v>
      </c>
      <c r="U4021">
        <v>5</v>
      </c>
      <c r="V4021">
        <v>7</v>
      </c>
      <c r="W4021">
        <v>0</v>
      </c>
      <c r="X4021">
        <v>1</v>
      </c>
      <c r="Y4021" t="s">
        <v>36</v>
      </c>
    </row>
    <row r="4022" spans="1:25" x14ac:dyDescent="0.25">
      <c r="A4022" t="s">
        <v>5814</v>
      </c>
      <c r="B4022" t="s">
        <v>4670</v>
      </c>
      <c r="C4022" t="s">
        <v>73</v>
      </c>
      <c r="D4022" t="s">
        <v>64</v>
      </c>
      <c r="E4022" t="s">
        <v>27</v>
      </c>
      <c r="F4022" s="1" t="s">
        <v>16076</v>
      </c>
      <c r="G4022">
        <v>167</v>
      </c>
      <c r="H4022" t="s">
        <v>29</v>
      </c>
      <c r="I4022">
        <v>1129</v>
      </c>
      <c r="J4022">
        <v>356.82</v>
      </c>
      <c r="K4022">
        <f>Passenger_Data[[#This Row],[Price_USD]]*1</f>
        <v>356.82</v>
      </c>
      <c r="L4022">
        <v>73</v>
      </c>
      <c r="M4022" t="s">
        <v>30</v>
      </c>
      <c r="N4022" t="s">
        <v>60</v>
      </c>
      <c r="O4022" t="s">
        <v>33</v>
      </c>
      <c r="P4022" t="s">
        <v>33</v>
      </c>
      <c r="Q4022">
        <v>0</v>
      </c>
      <c r="R4022" t="s">
        <v>43</v>
      </c>
      <c r="S4022" t="s">
        <v>61</v>
      </c>
      <c r="T4022">
        <v>7.3</v>
      </c>
      <c r="U4022">
        <v>14</v>
      </c>
      <c r="V4022">
        <v>109</v>
      </c>
      <c r="W4022">
        <v>0</v>
      </c>
      <c r="X4022">
        <v>0</v>
      </c>
      <c r="Y4022" t="s">
        <v>36</v>
      </c>
    </row>
    <row r="4023" spans="1:25" x14ac:dyDescent="0.25">
      <c r="A4023" t="s">
        <v>5815</v>
      </c>
      <c r="B4023" t="s">
        <v>5816</v>
      </c>
      <c r="C4023" t="s">
        <v>54</v>
      </c>
      <c r="D4023" t="s">
        <v>39</v>
      </c>
      <c r="E4023" t="s">
        <v>39</v>
      </c>
      <c r="F4023" s="1" t="s">
        <v>16077</v>
      </c>
      <c r="G4023">
        <v>253</v>
      </c>
      <c r="H4023" t="s">
        <v>29</v>
      </c>
      <c r="I4023">
        <v>1347</v>
      </c>
      <c r="J4023">
        <v>137.1</v>
      </c>
      <c r="K4023">
        <f>Passenger_Data[[#This Row],[Price_USD]]*1</f>
        <v>137.1</v>
      </c>
      <c r="L4023">
        <v>18</v>
      </c>
      <c r="M4023" t="s">
        <v>30</v>
      </c>
      <c r="N4023" t="s">
        <v>31</v>
      </c>
      <c r="O4023" t="s">
        <v>33</v>
      </c>
      <c r="P4023" t="s">
        <v>264</v>
      </c>
      <c r="Q4023">
        <v>1</v>
      </c>
      <c r="R4023" t="s">
        <v>65</v>
      </c>
      <c r="S4023" t="s">
        <v>68</v>
      </c>
      <c r="T4023">
        <v>5.8</v>
      </c>
      <c r="U4023">
        <v>12</v>
      </c>
      <c r="V4023">
        <v>21</v>
      </c>
      <c r="W4023">
        <v>0</v>
      </c>
      <c r="X4023">
        <v>0</v>
      </c>
      <c r="Y4023" t="s">
        <v>45</v>
      </c>
    </row>
    <row r="4024" spans="1:25" x14ac:dyDescent="0.25">
      <c r="A4024" t="s">
        <v>5817</v>
      </c>
      <c r="B4024" t="s">
        <v>982</v>
      </c>
      <c r="C4024" t="s">
        <v>26</v>
      </c>
      <c r="D4024" t="s">
        <v>27</v>
      </c>
      <c r="E4024" t="s">
        <v>59</v>
      </c>
      <c r="F4024" s="1" t="s">
        <v>16078</v>
      </c>
      <c r="G4024">
        <v>101</v>
      </c>
      <c r="H4024" t="s">
        <v>29</v>
      </c>
      <c r="I4024">
        <v>1347</v>
      </c>
      <c r="J4024">
        <v>339.02</v>
      </c>
      <c r="K4024">
        <f>Passenger_Data[[#This Row],[Price_USD]]*1</f>
        <v>339.02</v>
      </c>
      <c r="L4024">
        <v>43</v>
      </c>
      <c r="M4024" t="s">
        <v>40</v>
      </c>
      <c r="N4024" t="s">
        <v>41</v>
      </c>
      <c r="O4024" t="s">
        <v>42</v>
      </c>
      <c r="P4024" t="s">
        <v>50</v>
      </c>
      <c r="Q4024">
        <v>0</v>
      </c>
      <c r="R4024" t="s">
        <v>65</v>
      </c>
      <c r="S4024" t="s">
        <v>68</v>
      </c>
      <c r="T4024">
        <v>8.3000000000000007</v>
      </c>
      <c r="U4024">
        <v>6</v>
      </c>
      <c r="V4024">
        <v>93</v>
      </c>
      <c r="W4024">
        <v>0</v>
      </c>
      <c r="X4024">
        <v>1</v>
      </c>
      <c r="Y4024" t="s">
        <v>77</v>
      </c>
    </row>
    <row r="4025" spans="1:25" x14ac:dyDescent="0.25">
      <c r="A4025" t="s">
        <v>5818</v>
      </c>
      <c r="B4025" t="s">
        <v>2298</v>
      </c>
      <c r="C4025" t="s">
        <v>48</v>
      </c>
      <c r="D4025" t="s">
        <v>76</v>
      </c>
      <c r="E4025" t="s">
        <v>28</v>
      </c>
      <c r="F4025" s="1" t="s">
        <v>16079</v>
      </c>
      <c r="G4025">
        <v>145</v>
      </c>
      <c r="H4025" t="s">
        <v>86</v>
      </c>
      <c r="I4025">
        <v>1309</v>
      </c>
      <c r="J4025">
        <v>576.27</v>
      </c>
      <c r="K4025">
        <f>Passenger_Data[[#This Row],[Price_USD]]*1</f>
        <v>576.27</v>
      </c>
      <c r="L4025">
        <v>22</v>
      </c>
      <c r="M4025" t="s">
        <v>30</v>
      </c>
      <c r="N4025" t="s">
        <v>60</v>
      </c>
      <c r="O4025" t="s">
        <v>56</v>
      </c>
      <c r="P4025" t="s">
        <v>33</v>
      </c>
      <c r="Q4025">
        <v>3</v>
      </c>
      <c r="R4025" t="s">
        <v>65</v>
      </c>
      <c r="S4025" t="s">
        <v>61</v>
      </c>
      <c r="T4025">
        <v>6.8</v>
      </c>
      <c r="U4025">
        <v>12</v>
      </c>
      <c r="V4025">
        <v>26</v>
      </c>
      <c r="W4025">
        <v>0</v>
      </c>
      <c r="X4025">
        <v>0</v>
      </c>
      <c r="Y4025" t="s">
        <v>45</v>
      </c>
    </row>
    <row r="4026" spans="1:25" x14ac:dyDescent="0.25">
      <c r="A4026" t="s">
        <v>5819</v>
      </c>
      <c r="B4026" t="s">
        <v>5737</v>
      </c>
      <c r="C4026" t="s">
        <v>26</v>
      </c>
      <c r="D4026" t="s">
        <v>76</v>
      </c>
      <c r="E4026" t="s">
        <v>49</v>
      </c>
      <c r="F4026" s="1" t="s">
        <v>16080</v>
      </c>
      <c r="G4026">
        <v>87</v>
      </c>
      <c r="H4026" t="s">
        <v>86</v>
      </c>
      <c r="I4026">
        <v>1307</v>
      </c>
      <c r="J4026">
        <v>389.68</v>
      </c>
      <c r="K4026">
        <f>Passenger_Data[[#This Row],[Price_USD]]*1</f>
        <v>389.68</v>
      </c>
      <c r="L4026">
        <v>62</v>
      </c>
      <c r="M4026" t="s">
        <v>40</v>
      </c>
      <c r="N4026" t="s">
        <v>41</v>
      </c>
      <c r="O4026" t="s">
        <v>42</v>
      </c>
      <c r="P4026" t="s">
        <v>50</v>
      </c>
      <c r="Q4026">
        <v>1</v>
      </c>
      <c r="R4026" t="s">
        <v>51</v>
      </c>
      <c r="S4026" t="s">
        <v>35</v>
      </c>
      <c r="T4026">
        <v>8.6</v>
      </c>
      <c r="U4026">
        <v>9</v>
      </c>
      <c r="V4026">
        <v>90</v>
      </c>
      <c r="W4026">
        <v>0</v>
      </c>
      <c r="X4026">
        <v>1</v>
      </c>
      <c r="Y4026" t="s">
        <v>45</v>
      </c>
    </row>
    <row r="4027" spans="1:25" x14ac:dyDescent="0.25">
      <c r="A4027" t="s">
        <v>5820</v>
      </c>
      <c r="B4027" t="s">
        <v>1538</v>
      </c>
      <c r="C4027" t="s">
        <v>73</v>
      </c>
      <c r="D4027" t="s">
        <v>39</v>
      </c>
      <c r="E4027" t="s">
        <v>59</v>
      </c>
      <c r="F4027" s="1" t="s">
        <v>16081</v>
      </c>
      <c r="G4027">
        <v>109</v>
      </c>
      <c r="H4027" t="s">
        <v>86</v>
      </c>
      <c r="I4027">
        <v>1101</v>
      </c>
      <c r="J4027">
        <v>398.61</v>
      </c>
      <c r="K4027">
        <f>Passenger_Data[[#This Row],[Price_USD]]*1</f>
        <v>398.61</v>
      </c>
      <c r="L4027">
        <v>56</v>
      </c>
      <c r="M4027" t="s">
        <v>30</v>
      </c>
      <c r="N4027" t="s">
        <v>31</v>
      </c>
      <c r="O4027" t="s">
        <v>42</v>
      </c>
      <c r="P4027" t="s">
        <v>50</v>
      </c>
      <c r="Q4027">
        <v>0</v>
      </c>
      <c r="R4027" t="s">
        <v>65</v>
      </c>
      <c r="S4027" t="s">
        <v>61</v>
      </c>
      <c r="T4027">
        <v>7.6</v>
      </c>
      <c r="U4027">
        <v>10</v>
      </c>
      <c r="V4027">
        <v>32</v>
      </c>
      <c r="W4027">
        <v>0</v>
      </c>
      <c r="X4027">
        <v>0</v>
      </c>
      <c r="Y4027" t="s">
        <v>77</v>
      </c>
    </row>
    <row r="4028" spans="1:25" x14ac:dyDescent="0.25">
      <c r="A4028" t="s">
        <v>5821</v>
      </c>
      <c r="B4028" t="s">
        <v>1756</v>
      </c>
      <c r="C4028" t="s">
        <v>54</v>
      </c>
      <c r="D4028" t="s">
        <v>55</v>
      </c>
      <c r="E4028" t="s">
        <v>64</v>
      </c>
      <c r="F4028" s="1" t="s">
        <v>16082</v>
      </c>
      <c r="G4028">
        <v>178</v>
      </c>
      <c r="H4028" t="s">
        <v>29</v>
      </c>
      <c r="I4028">
        <v>1012</v>
      </c>
      <c r="J4028">
        <v>191.5</v>
      </c>
      <c r="K4028">
        <f>Passenger_Data[[#This Row],[Price_USD]]*1</f>
        <v>191.5</v>
      </c>
      <c r="L4028">
        <v>66</v>
      </c>
      <c r="M4028" t="s">
        <v>40</v>
      </c>
      <c r="N4028" t="s">
        <v>31</v>
      </c>
      <c r="O4028" t="s">
        <v>42</v>
      </c>
      <c r="P4028" t="s">
        <v>33</v>
      </c>
      <c r="Q4028">
        <v>1</v>
      </c>
      <c r="R4028" t="s">
        <v>51</v>
      </c>
      <c r="S4028" t="s">
        <v>68</v>
      </c>
      <c r="T4028">
        <v>8.4</v>
      </c>
      <c r="U4028">
        <v>2</v>
      </c>
      <c r="V4028">
        <v>65</v>
      </c>
      <c r="W4028">
        <v>0</v>
      </c>
      <c r="X4028">
        <v>0</v>
      </c>
      <c r="Y4028" t="s">
        <v>77</v>
      </c>
    </row>
    <row r="4029" spans="1:25" x14ac:dyDescent="0.25">
      <c r="A4029" t="s">
        <v>5822</v>
      </c>
      <c r="B4029" t="s">
        <v>1371</v>
      </c>
      <c r="C4029" t="s">
        <v>54</v>
      </c>
      <c r="D4029" t="s">
        <v>49</v>
      </c>
      <c r="E4029" t="s">
        <v>55</v>
      </c>
      <c r="F4029" s="1" t="s">
        <v>16083</v>
      </c>
      <c r="G4029">
        <v>225</v>
      </c>
      <c r="H4029" t="s">
        <v>29</v>
      </c>
      <c r="I4029">
        <v>1043</v>
      </c>
      <c r="J4029">
        <v>337.67</v>
      </c>
      <c r="K4029">
        <f>Passenger_Data[[#This Row],[Price_USD]]*1</f>
        <v>337.67</v>
      </c>
      <c r="L4029">
        <v>45</v>
      </c>
      <c r="M4029" t="s">
        <v>30</v>
      </c>
      <c r="N4029" t="s">
        <v>60</v>
      </c>
      <c r="O4029" t="s">
        <v>33</v>
      </c>
      <c r="P4029" t="s">
        <v>50</v>
      </c>
      <c r="Q4029">
        <v>1</v>
      </c>
      <c r="R4029" t="s">
        <v>65</v>
      </c>
      <c r="S4029" t="s">
        <v>35</v>
      </c>
      <c r="T4029">
        <v>7.6</v>
      </c>
      <c r="U4029">
        <v>11</v>
      </c>
      <c r="V4029">
        <v>65</v>
      </c>
      <c r="W4029">
        <v>0</v>
      </c>
      <c r="X4029">
        <v>0</v>
      </c>
      <c r="Y4029" t="s">
        <v>36</v>
      </c>
    </row>
    <row r="4030" spans="1:25" x14ac:dyDescent="0.25">
      <c r="A4030" t="s">
        <v>5823</v>
      </c>
      <c r="B4030" t="s">
        <v>303</v>
      </c>
      <c r="C4030" t="s">
        <v>48</v>
      </c>
      <c r="D4030" t="s">
        <v>76</v>
      </c>
      <c r="E4030" t="s">
        <v>27</v>
      </c>
      <c r="F4030" s="1" t="s">
        <v>16084</v>
      </c>
      <c r="G4030">
        <v>261</v>
      </c>
      <c r="H4030" t="s">
        <v>29</v>
      </c>
      <c r="I4030">
        <v>1326</v>
      </c>
      <c r="J4030">
        <v>396.44</v>
      </c>
      <c r="K4030">
        <f>Passenger_Data[[#This Row],[Price_USD]]*1</f>
        <v>396.44</v>
      </c>
      <c r="L4030">
        <v>50</v>
      </c>
      <c r="M4030" t="s">
        <v>30</v>
      </c>
      <c r="N4030" t="s">
        <v>41</v>
      </c>
      <c r="O4030" t="s">
        <v>56</v>
      </c>
      <c r="P4030" t="s">
        <v>83</v>
      </c>
      <c r="Q4030">
        <v>0</v>
      </c>
      <c r="R4030" t="s">
        <v>51</v>
      </c>
      <c r="S4030" t="s">
        <v>68</v>
      </c>
      <c r="T4030">
        <v>10</v>
      </c>
      <c r="U4030">
        <v>11</v>
      </c>
      <c r="V4030">
        <v>57</v>
      </c>
      <c r="W4030">
        <v>0</v>
      </c>
      <c r="X4030">
        <v>0</v>
      </c>
      <c r="Y4030" t="s">
        <v>45</v>
      </c>
    </row>
    <row r="4031" spans="1:25" x14ac:dyDescent="0.25">
      <c r="A4031" t="s">
        <v>5824</v>
      </c>
      <c r="B4031" t="s">
        <v>1119</v>
      </c>
      <c r="C4031" t="s">
        <v>54</v>
      </c>
      <c r="D4031" t="s">
        <v>49</v>
      </c>
      <c r="E4031" t="s">
        <v>27</v>
      </c>
      <c r="F4031" s="1" t="s">
        <v>16085</v>
      </c>
      <c r="G4031">
        <v>141</v>
      </c>
      <c r="H4031" t="s">
        <v>29</v>
      </c>
      <c r="I4031">
        <v>906</v>
      </c>
      <c r="J4031">
        <v>346.39</v>
      </c>
      <c r="K4031">
        <f>Passenger_Data[[#This Row],[Price_USD]]*1</f>
        <v>346.39</v>
      </c>
      <c r="L4031">
        <v>58</v>
      </c>
      <c r="M4031" t="s">
        <v>40</v>
      </c>
      <c r="N4031" t="s">
        <v>31</v>
      </c>
      <c r="O4031" t="s">
        <v>32</v>
      </c>
      <c r="P4031" t="s">
        <v>50</v>
      </c>
      <c r="Q4031">
        <v>0</v>
      </c>
      <c r="R4031" t="s">
        <v>65</v>
      </c>
      <c r="S4031" t="s">
        <v>68</v>
      </c>
      <c r="T4031">
        <v>6.9</v>
      </c>
      <c r="U4031">
        <v>2</v>
      </c>
      <c r="V4031">
        <v>101</v>
      </c>
      <c r="W4031">
        <v>0</v>
      </c>
      <c r="X4031">
        <v>0</v>
      </c>
      <c r="Y4031" t="s">
        <v>45</v>
      </c>
    </row>
    <row r="4032" spans="1:25" x14ac:dyDescent="0.25">
      <c r="A4032" t="s">
        <v>5825</v>
      </c>
      <c r="B4032" t="s">
        <v>2557</v>
      </c>
      <c r="C4032" t="s">
        <v>73</v>
      </c>
      <c r="D4032" t="s">
        <v>59</v>
      </c>
      <c r="E4032" t="s">
        <v>64</v>
      </c>
      <c r="F4032" s="1" t="s">
        <v>16086</v>
      </c>
      <c r="G4032">
        <v>194</v>
      </c>
      <c r="H4032" t="s">
        <v>86</v>
      </c>
      <c r="I4032">
        <v>1004</v>
      </c>
      <c r="J4032">
        <v>350.89</v>
      </c>
      <c r="K4032">
        <f>Passenger_Data[[#This Row],[Price_USD]]*1</f>
        <v>350.89</v>
      </c>
      <c r="L4032">
        <v>48</v>
      </c>
      <c r="M4032" t="s">
        <v>40</v>
      </c>
      <c r="N4032" t="s">
        <v>60</v>
      </c>
      <c r="O4032" t="s">
        <v>56</v>
      </c>
      <c r="P4032" t="s">
        <v>33</v>
      </c>
      <c r="Q4032">
        <v>1</v>
      </c>
      <c r="R4032" t="s">
        <v>65</v>
      </c>
      <c r="S4032" t="s">
        <v>35</v>
      </c>
      <c r="T4032">
        <v>8.1</v>
      </c>
      <c r="U4032">
        <v>5</v>
      </c>
      <c r="V4032">
        <v>6</v>
      </c>
      <c r="W4032">
        <v>1</v>
      </c>
      <c r="X4032">
        <v>0</v>
      </c>
      <c r="Y4032" t="s">
        <v>77</v>
      </c>
    </row>
    <row r="4033" spans="1:25" x14ac:dyDescent="0.25">
      <c r="A4033" t="s">
        <v>5826</v>
      </c>
      <c r="B4033" t="s">
        <v>484</v>
      </c>
      <c r="C4033" t="s">
        <v>48</v>
      </c>
      <c r="D4033" t="s">
        <v>28</v>
      </c>
      <c r="E4033" t="s">
        <v>28</v>
      </c>
      <c r="F4033" s="1" t="s">
        <v>16087</v>
      </c>
      <c r="G4033">
        <v>189</v>
      </c>
      <c r="H4033" t="s">
        <v>108</v>
      </c>
      <c r="I4033">
        <v>1489</v>
      </c>
      <c r="J4033">
        <v>599.33000000000004</v>
      </c>
      <c r="K4033">
        <f>Passenger_Data[[#This Row],[Price_USD]]*1</f>
        <v>599.33000000000004</v>
      </c>
      <c r="L4033">
        <v>38</v>
      </c>
      <c r="M4033" t="s">
        <v>30</v>
      </c>
      <c r="N4033" t="s">
        <v>41</v>
      </c>
      <c r="O4033" t="s">
        <v>56</v>
      </c>
      <c r="P4033" t="s">
        <v>33</v>
      </c>
      <c r="Q4033">
        <v>3</v>
      </c>
      <c r="R4033" t="s">
        <v>65</v>
      </c>
      <c r="S4033" t="s">
        <v>35</v>
      </c>
      <c r="T4033">
        <v>9.1</v>
      </c>
      <c r="U4033">
        <v>7</v>
      </c>
      <c r="V4033">
        <v>17</v>
      </c>
      <c r="W4033">
        <v>0</v>
      </c>
      <c r="X4033">
        <v>0</v>
      </c>
      <c r="Y4033" t="s">
        <v>36</v>
      </c>
    </row>
    <row r="4034" spans="1:25" x14ac:dyDescent="0.25">
      <c r="A4034" t="s">
        <v>5827</v>
      </c>
      <c r="B4034" t="s">
        <v>3979</v>
      </c>
      <c r="C4034" t="s">
        <v>48</v>
      </c>
      <c r="D4034" t="s">
        <v>27</v>
      </c>
      <c r="E4034" t="s">
        <v>49</v>
      </c>
      <c r="F4034" s="1" t="s">
        <v>16088</v>
      </c>
      <c r="G4034">
        <v>168</v>
      </c>
      <c r="H4034" t="s">
        <v>29</v>
      </c>
      <c r="I4034">
        <v>703</v>
      </c>
      <c r="J4034">
        <v>311.76</v>
      </c>
      <c r="K4034">
        <f>Passenger_Data[[#This Row],[Price_USD]]*1</f>
        <v>311.76</v>
      </c>
      <c r="L4034">
        <v>67</v>
      </c>
      <c r="M4034" t="s">
        <v>30</v>
      </c>
      <c r="N4034" t="s">
        <v>60</v>
      </c>
      <c r="O4034" t="s">
        <v>33</v>
      </c>
      <c r="P4034" t="s">
        <v>50</v>
      </c>
      <c r="Q4034">
        <v>0</v>
      </c>
      <c r="R4034" t="s">
        <v>65</v>
      </c>
      <c r="S4034" t="s">
        <v>44</v>
      </c>
      <c r="T4034">
        <v>7.4</v>
      </c>
      <c r="U4034">
        <v>1</v>
      </c>
      <c r="V4034">
        <v>102</v>
      </c>
      <c r="W4034">
        <v>0</v>
      </c>
      <c r="X4034">
        <v>0</v>
      </c>
      <c r="Y4034" t="s">
        <v>36</v>
      </c>
    </row>
    <row r="4035" spans="1:25" x14ac:dyDescent="0.25">
      <c r="A4035" t="s">
        <v>5828</v>
      </c>
      <c r="B4035" t="s">
        <v>1122</v>
      </c>
      <c r="C4035" t="s">
        <v>54</v>
      </c>
      <c r="D4035" t="s">
        <v>59</v>
      </c>
      <c r="E4035" t="s">
        <v>39</v>
      </c>
      <c r="F4035" s="1" t="s">
        <v>16089</v>
      </c>
      <c r="G4035">
        <v>136</v>
      </c>
      <c r="H4035" t="s">
        <v>29</v>
      </c>
      <c r="I4035">
        <v>1197</v>
      </c>
      <c r="J4035">
        <v>326.52999999999997</v>
      </c>
      <c r="K4035">
        <f>Passenger_Data[[#This Row],[Price_USD]]*1</f>
        <v>326.52999999999997</v>
      </c>
      <c r="L4035">
        <v>78</v>
      </c>
      <c r="M4035" t="s">
        <v>30</v>
      </c>
      <c r="N4035" t="s">
        <v>31</v>
      </c>
      <c r="O4035" t="s">
        <v>42</v>
      </c>
      <c r="P4035" t="s">
        <v>33</v>
      </c>
      <c r="Q4035">
        <v>0</v>
      </c>
      <c r="R4035" t="s">
        <v>65</v>
      </c>
      <c r="S4035" t="s">
        <v>44</v>
      </c>
      <c r="T4035">
        <v>8.9</v>
      </c>
      <c r="U4035">
        <v>6</v>
      </c>
      <c r="V4035">
        <v>86</v>
      </c>
      <c r="W4035">
        <v>0</v>
      </c>
      <c r="X4035">
        <v>0</v>
      </c>
      <c r="Y4035" t="s">
        <v>45</v>
      </c>
    </row>
    <row r="4036" spans="1:25" x14ac:dyDescent="0.25">
      <c r="A4036" t="s">
        <v>5829</v>
      </c>
      <c r="B4036" t="s">
        <v>134</v>
      </c>
      <c r="C4036" t="s">
        <v>26</v>
      </c>
      <c r="D4036" t="s">
        <v>64</v>
      </c>
      <c r="E4036" t="s">
        <v>59</v>
      </c>
      <c r="F4036" s="1" t="s">
        <v>16090</v>
      </c>
      <c r="G4036">
        <v>145</v>
      </c>
      <c r="H4036" t="s">
        <v>29</v>
      </c>
      <c r="I4036">
        <v>1006</v>
      </c>
      <c r="J4036">
        <v>438.98</v>
      </c>
      <c r="K4036">
        <f>Passenger_Data[[#This Row],[Price_USD]]*1</f>
        <v>438.98</v>
      </c>
      <c r="L4036">
        <v>79</v>
      </c>
      <c r="M4036" t="s">
        <v>30</v>
      </c>
      <c r="N4036" t="s">
        <v>60</v>
      </c>
      <c r="O4036" t="s">
        <v>33</v>
      </c>
      <c r="P4036" t="s">
        <v>50</v>
      </c>
      <c r="Q4036">
        <v>1</v>
      </c>
      <c r="R4036" t="s">
        <v>65</v>
      </c>
      <c r="S4036" t="s">
        <v>61</v>
      </c>
      <c r="T4036">
        <v>8.6999999999999993</v>
      </c>
      <c r="U4036">
        <v>1</v>
      </c>
      <c r="V4036">
        <v>16</v>
      </c>
      <c r="W4036">
        <v>0</v>
      </c>
      <c r="X4036">
        <v>0</v>
      </c>
      <c r="Y4036" t="s">
        <v>36</v>
      </c>
    </row>
    <row r="4037" spans="1:25" x14ac:dyDescent="0.25">
      <c r="A4037" t="s">
        <v>5830</v>
      </c>
      <c r="B4037" t="s">
        <v>626</v>
      </c>
      <c r="C4037" t="s">
        <v>73</v>
      </c>
      <c r="D4037" t="s">
        <v>49</v>
      </c>
      <c r="E4037" t="s">
        <v>39</v>
      </c>
      <c r="F4037" s="1" t="s">
        <v>16091</v>
      </c>
      <c r="G4037">
        <v>93</v>
      </c>
      <c r="H4037" t="s">
        <v>29</v>
      </c>
      <c r="I4037">
        <v>942</v>
      </c>
      <c r="J4037">
        <v>448.29</v>
      </c>
      <c r="K4037">
        <f>Passenger_Data[[#This Row],[Price_USD]]*1</f>
        <v>448.29</v>
      </c>
      <c r="L4037">
        <v>65</v>
      </c>
      <c r="M4037" t="s">
        <v>40</v>
      </c>
      <c r="N4037" t="s">
        <v>60</v>
      </c>
      <c r="O4037" t="s">
        <v>32</v>
      </c>
      <c r="P4037" t="s">
        <v>33</v>
      </c>
      <c r="Q4037">
        <v>1</v>
      </c>
      <c r="R4037" t="s">
        <v>34</v>
      </c>
      <c r="S4037" t="s">
        <v>61</v>
      </c>
      <c r="T4037">
        <v>10</v>
      </c>
      <c r="U4037">
        <v>8</v>
      </c>
      <c r="V4037">
        <v>13</v>
      </c>
      <c r="W4037">
        <v>0</v>
      </c>
      <c r="X4037">
        <v>0</v>
      </c>
      <c r="Y4037" t="s">
        <v>45</v>
      </c>
    </row>
    <row r="4038" spans="1:25" x14ac:dyDescent="0.25">
      <c r="A4038" t="s">
        <v>5831</v>
      </c>
      <c r="B4038" t="s">
        <v>5804</v>
      </c>
      <c r="C4038" t="s">
        <v>48</v>
      </c>
      <c r="D4038" t="s">
        <v>59</v>
      </c>
      <c r="E4038" t="s">
        <v>39</v>
      </c>
      <c r="F4038" s="1" t="s">
        <v>16092</v>
      </c>
      <c r="G4038">
        <v>190</v>
      </c>
      <c r="H4038" t="s">
        <v>86</v>
      </c>
      <c r="I4038">
        <v>1585</v>
      </c>
      <c r="J4038">
        <v>408.8</v>
      </c>
      <c r="K4038">
        <f>Passenger_Data[[#This Row],[Price_USD]]*1</f>
        <v>408.8</v>
      </c>
      <c r="L4038">
        <v>63</v>
      </c>
      <c r="M4038" t="s">
        <v>30</v>
      </c>
      <c r="N4038" t="s">
        <v>41</v>
      </c>
      <c r="O4038" t="s">
        <v>42</v>
      </c>
      <c r="P4038" t="s">
        <v>50</v>
      </c>
      <c r="Q4038">
        <v>0</v>
      </c>
      <c r="R4038" t="s">
        <v>51</v>
      </c>
      <c r="S4038" t="s">
        <v>61</v>
      </c>
      <c r="T4038">
        <v>8.9</v>
      </c>
      <c r="U4038">
        <v>12</v>
      </c>
      <c r="V4038">
        <v>61</v>
      </c>
      <c r="W4038">
        <v>0</v>
      </c>
      <c r="X4038">
        <v>0</v>
      </c>
      <c r="Y4038" t="s">
        <v>36</v>
      </c>
    </row>
    <row r="4039" spans="1:25" x14ac:dyDescent="0.25">
      <c r="A4039" t="s">
        <v>5832</v>
      </c>
      <c r="B4039" t="s">
        <v>2345</v>
      </c>
      <c r="C4039" t="s">
        <v>48</v>
      </c>
      <c r="D4039" t="s">
        <v>64</v>
      </c>
      <c r="E4039" t="s">
        <v>64</v>
      </c>
      <c r="F4039" s="1" t="s">
        <v>16093</v>
      </c>
      <c r="G4039">
        <v>179</v>
      </c>
      <c r="H4039" t="s">
        <v>29</v>
      </c>
      <c r="I4039">
        <v>1331</v>
      </c>
      <c r="J4039">
        <v>208.58</v>
      </c>
      <c r="K4039">
        <f>Passenger_Data[[#This Row],[Price_USD]]*1</f>
        <v>208.58</v>
      </c>
      <c r="L4039">
        <v>35</v>
      </c>
      <c r="M4039" t="s">
        <v>30</v>
      </c>
      <c r="N4039" t="s">
        <v>60</v>
      </c>
      <c r="O4039" t="s">
        <v>33</v>
      </c>
      <c r="P4039" t="s">
        <v>50</v>
      </c>
      <c r="Q4039">
        <v>0</v>
      </c>
      <c r="R4039" t="s">
        <v>65</v>
      </c>
      <c r="S4039" t="s">
        <v>35</v>
      </c>
      <c r="T4039">
        <v>8.3000000000000007</v>
      </c>
      <c r="U4039">
        <v>7</v>
      </c>
      <c r="V4039">
        <v>76</v>
      </c>
      <c r="W4039">
        <v>0</v>
      </c>
      <c r="X4039">
        <v>0</v>
      </c>
      <c r="Y4039" t="s">
        <v>45</v>
      </c>
    </row>
    <row r="4040" spans="1:25" x14ac:dyDescent="0.25">
      <c r="A4040" t="s">
        <v>5833</v>
      </c>
      <c r="B4040" t="s">
        <v>659</v>
      </c>
      <c r="C4040" t="s">
        <v>26</v>
      </c>
      <c r="D4040" t="s">
        <v>28</v>
      </c>
      <c r="E4040" t="s">
        <v>55</v>
      </c>
      <c r="F4040" s="1" t="s">
        <v>16094</v>
      </c>
      <c r="G4040">
        <v>132</v>
      </c>
      <c r="H4040" t="s">
        <v>29</v>
      </c>
      <c r="I4040">
        <v>1756</v>
      </c>
      <c r="J4040">
        <v>388.76</v>
      </c>
      <c r="K4040">
        <f>Passenger_Data[[#This Row],[Price_USD]]*1</f>
        <v>388.76</v>
      </c>
      <c r="L4040">
        <v>70</v>
      </c>
      <c r="M4040" t="s">
        <v>40</v>
      </c>
      <c r="N4040" t="s">
        <v>31</v>
      </c>
      <c r="O4040" t="s">
        <v>42</v>
      </c>
      <c r="P4040" t="s">
        <v>50</v>
      </c>
      <c r="Q4040">
        <v>1</v>
      </c>
      <c r="R4040" t="s">
        <v>65</v>
      </c>
      <c r="S4040" t="s">
        <v>68</v>
      </c>
      <c r="T4040">
        <v>5.3</v>
      </c>
      <c r="U4040">
        <v>16</v>
      </c>
      <c r="V4040">
        <v>30</v>
      </c>
      <c r="W4040">
        <v>0</v>
      </c>
      <c r="X4040">
        <v>0</v>
      </c>
      <c r="Y4040" t="s">
        <v>77</v>
      </c>
    </row>
    <row r="4041" spans="1:25" x14ac:dyDescent="0.25">
      <c r="A4041" t="s">
        <v>5834</v>
      </c>
      <c r="B4041" t="s">
        <v>3116</v>
      </c>
      <c r="C4041" t="s">
        <v>26</v>
      </c>
      <c r="D4041" t="s">
        <v>49</v>
      </c>
      <c r="E4041" t="s">
        <v>28</v>
      </c>
      <c r="F4041" s="1" t="s">
        <v>16095</v>
      </c>
      <c r="G4041">
        <v>249</v>
      </c>
      <c r="H4041" t="s">
        <v>29</v>
      </c>
      <c r="I4041">
        <v>898</v>
      </c>
      <c r="J4041">
        <v>300.45999999999998</v>
      </c>
      <c r="K4041">
        <f>Passenger_Data[[#This Row],[Price_USD]]*1</f>
        <v>300.45999999999998</v>
      </c>
      <c r="L4041">
        <v>31</v>
      </c>
      <c r="M4041" t="s">
        <v>30</v>
      </c>
      <c r="N4041" t="s">
        <v>60</v>
      </c>
      <c r="O4041" t="s">
        <v>56</v>
      </c>
      <c r="P4041" t="s">
        <v>50</v>
      </c>
      <c r="Q4041">
        <v>1</v>
      </c>
      <c r="R4041" t="s">
        <v>34</v>
      </c>
      <c r="S4041" t="s">
        <v>35</v>
      </c>
      <c r="T4041">
        <v>8.6999999999999993</v>
      </c>
      <c r="U4041">
        <v>6</v>
      </c>
      <c r="V4041">
        <v>85</v>
      </c>
      <c r="W4041">
        <v>0</v>
      </c>
      <c r="X4041">
        <v>0</v>
      </c>
      <c r="Y4041" t="s">
        <v>77</v>
      </c>
    </row>
    <row r="4042" spans="1:25" x14ac:dyDescent="0.25">
      <c r="A4042" t="s">
        <v>5835</v>
      </c>
      <c r="B4042" t="s">
        <v>988</v>
      </c>
      <c r="C4042" t="s">
        <v>26</v>
      </c>
      <c r="D4042" t="s">
        <v>28</v>
      </c>
      <c r="E4042" t="s">
        <v>39</v>
      </c>
      <c r="F4042" s="1" t="s">
        <v>16096</v>
      </c>
      <c r="G4042">
        <v>323</v>
      </c>
      <c r="H4042" t="s">
        <v>29</v>
      </c>
      <c r="I4042">
        <v>1127</v>
      </c>
      <c r="J4042">
        <v>377.12</v>
      </c>
      <c r="K4042">
        <f>Passenger_Data[[#This Row],[Price_USD]]*1</f>
        <v>377.12</v>
      </c>
      <c r="L4042">
        <v>75</v>
      </c>
      <c r="M4042" t="s">
        <v>30</v>
      </c>
      <c r="N4042" t="s">
        <v>31</v>
      </c>
      <c r="O4042" t="s">
        <v>42</v>
      </c>
      <c r="P4042" t="s">
        <v>33</v>
      </c>
      <c r="Q4042">
        <v>0</v>
      </c>
      <c r="R4042" t="s">
        <v>51</v>
      </c>
      <c r="S4042" t="s">
        <v>35</v>
      </c>
      <c r="T4042">
        <v>7.6</v>
      </c>
      <c r="U4042">
        <v>9</v>
      </c>
      <c r="V4042">
        <v>32</v>
      </c>
      <c r="W4042">
        <v>0</v>
      </c>
      <c r="X4042">
        <v>0</v>
      </c>
      <c r="Y4042" t="s">
        <v>36</v>
      </c>
    </row>
    <row r="4043" spans="1:25" x14ac:dyDescent="0.25">
      <c r="A4043" t="s">
        <v>5836</v>
      </c>
      <c r="B4043" t="s">
        <v>996</v>
      </c>
      <c r="C4043" t="s">
        <v>73</v>
      </c>
      <c r="D4043" t="s">
        <v>55</v>
      </c>
      <c r="E4043" t="s">
        <v>49</v>
      </c>
      <c r="F4043" s="1" t="s">
        <v>16097</v>
      </c>
      <c r="G4043">
        <v>190</v>
      </c>
      <c r="H4043" t="s">
        <v>29</v>
      </c>
      <c r="I4043">
        <v>1321</v>
      </c>
      <c r="J4043">
        <v>449.91</v>
      </c>
      <c r="K4043">
        <f>Passenger_Data[[#This Row],[Price_USD]]*1</f>
        <v>449.91</v>
      </c>
      <c r="L4043">
        <v>39</v>
      </c>
      <c r="M4043" t="s">
        <v>40</v>
      </c>
      <c r="N4043" t="s">
        <v>41</v>
      </c>
      <c r="O4043" t="s">
        <v>32</v>
      </c>
      <c r="P4043" t="s">
        <v>264</v>
      </c>
      <c r="Q4043">
        <v>2</v>
      </c>
      <c r="R4043" t="s">
        <v>65</v>
      </c>
      <c r="S4043" t="s">
        <v>44</v>
      </c>
      <c r="T4043">
        <v>6.7</v>
      </c>
      <c r="U4043">
        <v>13</v>
      </c>
      <c r="V4043">
        <v>44</v>
      </c>
      <c r="W4043">
        <v>0</v>
      </c>
      <c r="X4043">
        <v>1</v>
      </c>
      <c r="Y4043" t="s">
        <v>36</v>
      </c>
    </row>
    <row r="4044" spans="1:25" x14ac:dyDescent="0.25">
      <c r="A4044" t="s">
        <v>5837</v>
      </c>
      <c r="B4044" t="s">
        <v>261</v>
      </c>
      <c r="C4044" t="s">
        <v>48</v>
      </c>
      <c r="D4044" t="s">
        <v>55</v>
      </c>
      <c r="E4044" t="s">
        <v>64</v>
      </c>
      <c r="F4044" s="1" t="s">
        <v>16098</v>
      </c>
      <c r="G4044">
        <v>131</v>
      </c>
      <c r="H4044" t="s">
        <v>29</v>
      </c>
      <c r="I4044">
        <v>1604</v>
      </c>
      <c r="J4044">
        <v>400.34</v>
      </c>
      <c r="K4044">
        <f>Passenger_Data[[#This Row],[Price_USD]]*1</f>
        <v>400.34</v>
      </c>
      <c r="L4044">
        <v>36</v>
      </c>
      <c r="M4044" t="s">
        <v>30</v>
      </c>
      <c r="N4044" t="s">
        <v>41</v>
      </c>
      <c r="O4044" t="s">
        <v>32</v>
      </c>
      <c r="P4044" t="s">
        <v>50</v>
      </c>
      <c r="Q4044">
        <v>1</v>
      </c>
      <c r="R4044" t="s">
        <v>65</v>
      </c>
      <c r="S4044" t="s">
        <v>35</v>
      </c>
      <c r="T4044">
        <v>6.3</v>
      </c>
      <c r="U4044">
        <v>3</v>
      </c>
      <c r="V4044">
        <v>2</v>
      </c>
      <c r="W4044">
        <v>0</v>
      </c>
      <c r="X4044">
        <v>1</v>
      </c>
      <c r="Y4044" t="s">
        <v>45</v>
      </c>
    </row>
    <row r="4045" spans="1:25" x14ac:dyDescent="0.25">
      <c r="A4045" t="s">
        <v>5838</v>
      </c>
      <c r="B4045" t="s">
        <v>630</v>
      </c>
      <c r="C4045" t="s">
        <v>73</v>
      </c>
      <c r="D4045" t="s">
        <v>28</v>
      </c>
      <c r="E4045" t="s">
        <v>64</v>
      </c>
      <c r="F4045" s="1" t="s">
        <v>16099</v>
      </c>
      <c r="G4045">
        <v>149</v>
      </c>
      <c r="H4045" t="s">
        <v>86</v>
      </c>
      <c r="I4045">
        <v>1535</v>
      </c>
      <c r="J4045">
        <v>240.67</v>
      </c>
      <c r="K4045">
        <f>Passenger_Data[[#This Row],[Price_USD]]*1</f>
        <v>240.67</v>
      </c>
      <c r="L4045">
        <v>20</v>
      </c>
      <c r="M4045" t="s">
        <v>30</v>
      </c>
      <c r="N4045" t="s">
        <v>31</v>
      </c>
      <c r="O4045" t="s">
        <v>42</v>
      </c>
      <c r="P4045" t="s">
        <v>50</v>
      </c>
      <c r="Q4045">
        <v>2</v>
      </c>
      <c r="R4045" t="s">
        <v>51</v>
      </c>
      <c r="S4045" t="s">
        <v>68</v>
      </c>
      <c r="T4045">
        <v>7.3</v>
      </c>
      <c r="U4045">
        <v>5</v>
      </c>
      <c r="V4045">
        <v>117</v>
      </c>
      <c r="W4045">
        <v>0</v>
      </c>
      <c r="X4045">
        <v>0</v>
      </c>
      <c r="Y4045" t="s">
        <v>45</v>
      </c>
    </row>
    <row r="4046" spans="1:25" x14ac:dyDescent="0.25">
      <c r="A4046" t="s">
        <v>5839</v>
      </c>
      <c r="B4046" t="s">
        <v>783</v>
      </c>
      <c r="C4046" t="s">
        <v>73</v>
      </c>
      <c r="D4046" t="s">
        <v>49</v>
      </c>
      <c r="E4046" t="s">
        <v>59</v>
      </c>
      <c r="F4046" s="1" t="s">
        <v>16100</v>
      </c>
      <c r="G4046">
        <v>145</v>
      </c>
      <c r="H4046" t="s">
        <v>29</v>
      </c>
      <c r="I4046">
        <v>1428</v>
      </c>
      <c r="J4046">
        <v>447.79</v>
      </c>
      <c r="K4046">
        <f>Passenger_Data[[#This Row],[Price_USD]]*1</f>
        <v>447.79</v>
      </c>
      <c r="L4046">
        <v>32</v>
      </c>
      <c r="M4046" t="s">
        <v>30</v>
      </c>
      <c r="N4046" t="s">
        <v>60</v>
      </c>
      <c r="O4046" t="s">
        <v>42</v>
      </c>
      <c r="P4046" t="s">
        <v>83</v>
      </c>
      <c r="Q4046">
        <v>0</v>
      </c>
      <c r="R4046" t="s">
        <v>65</v>
      </c>
      <c r="S4046" t="s">
        <v>44</v>
      </c>
      <c r="T4046">
        <v>6.9</v>
      </c>
      <c r="U4046">
        <v>1</v>
      </c>
      <c r="V4046">
        <v>77</v>
      </c>
      <c r="W4046">
        <v>0</v>
      </c>
      <c r="X4046">
        <v>0</v>
      </c>
      <c r="Y4046" t="s">
        <v>77</v>
      </c>
    </row>
    <row r="4047" spans="1:25" x14ac:dyDescent="0.25">
      <c r="A4047" t="s">
        <v>5840</v>
      </c>
      <c r="B4047" t="s">
        <v>972</v>
      </c>
      <c r="C4047" t="s">
        <v>48</v>
      </c>
      <c r="D4047" t="s">
        <v>64</v>
      </c>
      <c r="E4047" t="s">
        <v>39</v>
      </c>
      <c r="F4047" s="1" t="s">
        <v>16101</v>
      </c>
      <c r="G4047">
        <v>223</v>
      </c>
      <c r="H4047" t="s">
        <v>108</v>
      </c>
      <c r="I4047">
        <v>1180</v>
      </c>
      <c r="J4047">
        <v>321.91000000000003</v>
      </c>
      <c r="K4047">
        <f>Passenger_Data[[#This Row],[Price_USD]]*1</f>
        <v>321.91000000000003</v>
      </c>
      <c r="L4047">
        <v>73</v>
      </c>
      <c r="M4047" t="s">
        <v>30</v>
      </c>
      <c r="N4047" t="s">
        <v>31</v>
      </c>
      <c r="O4047" t="s">
        <v>32</v>
      </c>
      <c r="P4047" t="s">
        <v>50</v>
      </c>
      <c r="Q4047">
        <v>2</v>
      </c>
      <c r="R4047" t="s">
        <v>51</v>
      </c>
      <c r="S4047" t="s">
        <v>44</v>
      </c>
      <c r="T4047">
        <v>5.7</v>
      </c>
      <c r="U4047">
        <v>16</v>
      </c>
      <c r="V4047">
        <v>72</v>
      </c>
      <c r="W4047">
        <v>0</v>
      </c>
      <c r="X4047">
        <v>0</v>
      </c>
      <c r="Y4047" t="s">
        <v>36</v>
      </c>
    </row>
    <row r="4048" spans="1:25" x14ac:dyDescent="0.25">
      <c r="A4048" t="s">
        <v>5841</v>
      </c>
      <c r="B4048" t="s">
        <v>1104</v>
      </c>
      <c r="C4048" t="s">
        <v>73</v>
      </c>
      <c r="D4048" t="s">
        <v>59</v>
      </c>
      <c r="E4048" t="s">
        <v>39</v>
      </c>
      <c r="F4048" s="1" t="s">
        <v>16102</v>
      </c>
      <c r="G4048">
        <v>143</v>
      </c>
      <c r="H4048" t="s">
        <v>86</v>
      </c>
      <c r="I4048">
        <v>1653</v>
      </c>
      <c r="J4048">
        <v>300.57</v>
      </c>
      <c r="K4048">
        <f>Passenger_Data[[#This Row],[Price_USD]]*1</f>
        <v>300.57</v>
      </c>
      <c r="L4048">
        <v>38</v>
      </c>
      <c r="M4048" t="s">
        <v>40</v>
      </c>
      <c r="N4048" t="s">
        <v>31</v>
      </c>
      <c r="O4048" t="s">
        <v>42</v>
      </c>
      <c r="P4048" t="s">
        <v>50</v>
      </c>
      <c r="Q4048">
        <v>0</v>
      </c>
      <c r="R4048" t="s">
        <v>65</v>
      </c>
      <c r="S4048" t="s">
        <v>35</v>
      </c>
      <c r="T4048">
        <v>6</v>
      </c>
      <c r="U4048">
        <v>3</v>
      </c>
      <c r="V4048">
        <v>58</v>
      </c>
      <c r="W4048">
        <v>0</v>
      </c>
      <c r="X4048">
        <v>0</v>
      </c>
      <c r="Y4048" t="s">
        <v>45</v>
      </c>
    </row>
    <row r="4049" spans="1:25" x14ac:dyDescent="0.25">
      <c r="A4049" t="s">
        <v>5842</v>
      </c>
      <c r="B4049" t="s">
        <v>1040</v>
      </c>
      <c r="C4049" t="s">
        <v>54</v>
      </c>
      <c r="D4049" t="s">
        <v>39</v>
      </c>
      <c r="E4049" t="s">
        <v>27</v>
      </c>
      <c r="F4049" s="1" t="s">
        <v>16103</v>
      </c>
      <c r="G4049">
        <v>197</v>
      </c>
      <c r="H4049" t="s">
        <v>29</v>
      </c>
      <c r="I4049">
        <v>781</v>
      </c>
      <c r="J4049">
        <v>291.01</v>
      </c>
      <c r="K4049">
        <f>Passenger_Data[[#This Row],[Price_USD]]*1</f>
        <v>291.01</v>
      </c>
      <c r="L4049">
        <v>21</v>
      </c>
      <c r="M4049" t="s">
        <v>30</v>
      </c>
      <c r="N4049" t="s">
        <v>31</v>
      </c>
      <c r="O4049" t="s">
        <v>56</v>
      </c>
      <c r="P4049" t="s">
        <v>83</v>
      </c>
      <c r="Q4049">
        <v>0</v>
      </c>
      <c r="R4049" t="s">
        <v>65</v>
      </c>
      <c r="S4049" t="s">
        <v>35</v>
      </c>
      <c r="T4049">
        <v>9.1999999999999993</v>
      </c>
      <c r="U4049">
        <v>28</v>
      </c>
      <c r="V4049">
        <v>21</v>
      </c>
      <c r="W4049">
        <v>0</v>
      </c>
      <c r="X4049">
        <v>1</v>
      </c>
      <c r="Y4049" t="s">
        <v>45</v>
      </c>
    </row>
    <row r="4050" spans="1:25" x14ac:dyDescent="0.25">
      <c r="A4050" t="s">
        <v>5843</v>
      </c>
      <c r="B4050" t="s">
        <v>940</v>
      </c>
      <c r="C4050" t="s">
        <v>26</v>
      </c>
      <c r="D4050" t="s">
        <v>55</v>
      </c>
      <c r="E4050" t="s">
        <v>27</v>
      </c>
      <c r="F4050" s="1" t="s">
        <v>16104</v>
      </c>
      <c r="G4050">
        <v>153</v>
      </c>
      <c r="H4050" t="s">
        <v>86</v>
      </c>
      <c r="I4050">
        <v>1153</v>
      </c>
      <c r="J4050">
        <v>357.75</v>
      </c>
      <c r="K4050">
        <f>Passenger_Data[[#This Row],[Price_USD]]*1</f>
        <v>357.75</v>
      </c>
      <c r="L4050">
        <v>35</v>
      </c>
      <c r="M4050" t="s">
        <v>40</v>
      </c>
      <c r="N4050" t="s">
        <v>31</v>
      </c>
      <c r="O4050" t="s">
        <v>32</v>
      </c>
      <c r="P4050" t="s">
        <v>83</v>
      </c>
      <c r="Q4050">
        <v>2</v>
      </c>
      <c r="R4050" t="s">
        <v>65</v>
      </c>
      <c r="S4050" t="s">
        <v>35</v>
      </c>
      <c r="T4050">
        <v>8.1</v>
      </c>
      <c r="U4050">
        <v>2</v>
      </c>
      <c r="V4050">
        <v>42</v>
      </c>
      <c r="W4050">
        <v>0</v>
      </c>
      <c r="X4050">
        <v>0</v>
      </c>
      <c r="Y4050" t="s">
        <v>45</v>
      </c>
    </row>
    <row r="4051" spans="1:25" x14ac:dyDescent="0.25">
      <c r="A4051" t="s">
        <v>5844</v>
      </c>
      <c r="B4051" t="s">
        <v>2772</v>
      </c>
      <c r="C4051" t="s">
        <v>73</v>
      </c>
      <c r="D4051" t="s">
        <v>55</v>
      </c>
      <c r="E4051" t="s">
        <v>59</v>
      </c>
      <c r="F4051" s="1" t="s">
        <v>16105</v>
      </c>
      <c r="G4051">
        <v>125</v>
      </c>
      <c r="H4051" t="s">
        <v>108</v>
      </c>
      <c r="I4051">
        <v>1464</v>
      </c>
      <c r="J4051">
        <v>368.62</v>
      </c>
      <c r="K4051">
        <f>Passenger_Data[[#This Row],[Price_USD]]*1</f>
        <v>368.62</v>
      </c>
      <c r="L4051">
        <v>65</v>
      </c>
      <c r="M4051" t="s">
        <v>40</v>
      </c>
      <c r="N4051" t="s">
        <v>41</v>
      </c>
      <c r="O4051" t="s">
        <v>33</v>
      </c>
      <c r="P4051" t="s">
        <v>50</v>
      </c>
      <c r="Q4051">
        <v>0</v>
      </c>
      <c r="R4051" t="s">
        <v>34</v>
      </c>
      <c r="S4051" t="s">
        <v>61</v>
      </c>
      <c r="T4051">
        <v>8.1999999999999993</v>
      </c>
      <c r="U4051">
        <v>13</v>
      </c>
      <c r="V4051">
        <v>76</v>
      </c>
      <c r="W4051">
        <v>0</v>
      </c>
      <c r="X4051">
        <v>0</v>
      </c>
      <c r="Y4051" t="s">
        <v>36</v>
      </c>
    </row>
    <row r="4052" spans="1:25" x14ac:dyDescent="0.25">
      <c r="A4052" t="s">
        <v>5845</v>
      </c>
      <c r="B4052" t="s">
        <v>4440</v>
      </c>
      <c r="C4052" t="s">
        <v>73</v>
      </c>
      <c r="D4052" t="s">
        <v>76</v>
      </c>
      <c r="E4052" t="s">
        <v>64</v>
      </c>
      <c r="F4052" s="1" t="s">
        <v>16106</v>
      </c>
      <c r="G4052">
        <v>191</v>
      </c>
      <c r="H4052" t="s">
        <v>29</v>
      </c>
      <c r="I4052">
        <v>1340</v>
      </c>
      <c r="J4052">
        <v>472.63</v>
      </c>
      <c r="K4052">
        <f>Passenger_Data[[#This Row],[Price_USD]]*1</f>
        <v>472.63</v>
      </c>
      <c r="L4052">
        <v>53</v>
      </c>
      <c r="M4052" t="s">
        <v>30</v>
      </c>
      <c r="N4052" t="s">
        <v>60</v>
      </c>
      <c r="O4052" t="s">
        <v>56</v>
      </c>
      <c r="P4052" t="s">
        <v>83</v>
      </c>
      <c r="Q4052">
        <v>0</v>
      </c>
      <c r="R4052" t="s">
        <v>51</v>
      </c>
      <c r="S4052" t="s">
        <v>68</v>
      </c>
      <c r="T4052">
        <v>7.7</v>
      </c>
      <c r="U4052">
        <v>24</v>
      </c>
      <c r="V4052">
        <v>98</v>
      </c>
      <c r="W4052">
        <v>0</v>
      </c>
      <c r="X4052">
        <v>0</v>
      </c>
      <c r="Y4052" t="s">
        <v>45</v>
      </c>
    </row>
    <row r="4053" spans="1:25" x14ac:dyDescent="0.25">
      <c r="A4053" t="s">
        <v>5846</v>
      </c>
      <c r="B4053" t="s">
        <v>4956</v>
      </c>
      <c r="C4053" t="s">
        <v>48</v>
      </c>
      <c r="D4053" t="s">
        <v>59</v>
      </c>
      <c r="E4053" t="s">
        <v>49</v>
      </c>
      <c r="F4053" s="1" t="s">
        <v>16107</v>
      </c>
      <c r="G4053">
        <v>93</v>
      </c>
      <c r="H4053" t="s">
        <v>29</v>
      </c>
      <c r="I4053">
        <v>1315</v>
      </c>
      <c r="J4053">
        <v>78.92</v>
      </c>
      <c r="K4053">
        <f>Passenger_Data[[#This Row],[Price_USD]]*1</f>
        <v>78.92</v>
      </c>
      <c r="L4053">
        <v>48</v>
      </c>
      <c r="M4053" t="s">
        <v>40</v>
      </c>
      <c r="N4053" t="s">
        <v>41</v>
      </c>
      <c r="O4053" t="s">
        <v>56</v>
      </c>
      <c r="P4053" t="s">
        <v>50</v>
      </c>
      <c r="Q4053">
        <v>1</v>
      </c>
      <c r="R4053" t="s">
        <v>65</v>
      </c>
      <c r="S4053" t="s">
        <v>68</v>
      </c>
      <c r="T4053">
        <v>8.9</v>
      </c>
      <c r="U4053">
        <v>6</v>
      </c>
      <c r="V4053">
        <v>4</v>
      </c>
      <c r="W4053">
        <v>0</v>
      </c>
      <c r="X4053">
        <v>0</v>
      </c>
      <c r="Y4053" t="s">
        <v>77</v>
      </c>
    </row>
    <row r="4054" spans="1:25" x14ac:dyDescent="0.25">
      <c r="A4054" t="s">
        <v>5847</v>
      </c>
      <c r="B4054" t="s">
        <v>3520</v>
      </c>
      <c r="C4054" t="s">
        <v>26</v>
      </c>
      <c r="D4054" t="s">
        <v>76</v>
      </c>
      <c r="E4054" t="s">
        <v>27</v>
      </c>
      <c r="F4054" s="1" t="s">
        <v>16108</v>
      </c>
      <c r="G4054">
        <v>170</v>
      </c>
      <c r="H4054" t="s">
        <v>86</v>
      </c>
      <c r="I4054">
        <v>1173</v>
      </c>
      <c r="J4054">
        <v>515.66</v>
      </c>
      <c r="K4054">
        <f>Passenger_Data[[#This Row],[Price_USD]]*1</f>
        <v>515.66</v>
      </c>
      <c r="L4054">
        <v>56</v>
      </c>
      <c r="M4054" t="s">
        <v>40</v>
      </c>
      <c r="N4054" t="s">
        <v>31</v>
      </c>
      <c r="O4054" t="s">
        <v>56</v>
      </c>
      <c r="P4054" t="s">
        <v>50</v>
      </c>
      <c r="Q4054">
        <v>2</v>
      </c>
      <c r="R4054" t="s">
        <v>51</v>
      </c>
      <c r="S4054" t="s">
        <v>44</v>
      </c>
      <c r="T4054">
        <v>9.1</v>
      </c>
      <c r="U4054">
        <v>4</v>
      </c>
      <c r="V4054">
        <v>61</v>
      </c>
      <c r="W4054">
        <v>0</v>
      </c>
      <c r="X4054">
        <v>0</v>
      </c>
      <c r="Y4054" t="s">
        <v>36</v>
      </c>
    </row>
    <row r="4055" spans="1:25" x14ac:dyDescent="0.25">
      <c r="A4055" t="s">
        <v>5848</v>
      </c>
      <c r="B4055" t="s">
        <v>1841</v>
      </c>
      <c r="C4055" t="s">
        <v>82</v>
      </c>
      <c r="D4055" t="s">
        <v>64</v>
      </c>
      <c r="E4055" t="s">
        <v>27</v>
      </c>
      <c r="F4055" s="1" t="s">
        <v>16109</v>
      </c>
      <c r="G4055">
        <v>176</v>
      </c>
      <c r="H4055" t="s">
        <v>29</v>
      </c>
      <c r="I4055">
        <v>931</v>
      </c>
      <c r="J4055">
        <v>444.36</v>
      </c>
      <c r="K4055">
        <f>Passenger_Data[[#This Row],[Price_USD]]*1</f>
        <v>444.36</v>
      </c>
      <c r="L4055">
        <v>34</v>
      </c>
      <c r="M4055" t="s">
        <v>30</v>
      </c>
      <c r="N4055" t="s">
        <v>31</v>
      </c>
      <c r="O4055" t="s">
        <v>56</v>
      </c>
      <c r="P4055" t="s">
        <v>50</v>
      </c>
      <c r="Q4055">
        <v>1</v>
      </c>
      <c r="R4055" t="s">
        <v>51</v>
      </c>
      <c r="S4055" t="s">
        <v>35</v>
      </c>
      <c r="T4055">
        <v>6.4</v>
      </c>
      <c r="U4055">
        <v>9</v>
      </c>
      <c r="V4055">
        <v>90</v>
      </c>
      <c r="W4055">
        <v>0</v>
      </c>
      <c r="X4055">
        <v>0</v>
      </c>
      <c r="Y4055" t="s">
        <v>36</v>
      </c>
    </row>
    <row r="4056" spans="1:25" x14ac:dyDescent="0.25">
      <c r="A4056" t="s">
        <v>5849</v>
      </c>
      <c r="B4056" t="s">
        <v>5850</v>
      </c>
      <c r="C4056" t="s">
        <v>82</v>
      </c>
      <c r="D4056" t="s">
        <v>49</v>
      </c>
      <c r="E4056" t="s">
        <v>39</v>
      </c>
      <c r="F4056" s="1" t="s">
        <v>16110</v>
      </c>
      <c r="G4056">
        <v>194</v>
      </c>
      <c r="H4056" t="s">
        <v>29</v>
      </c>
      <c r="I4056">
        <v>1465</v>
      </c>
      <c r="J4056">
        <v>375.43</v>
      </c>
      <c r="K4056">
        <f>Passenger_Data[[#This Row],[Price_USD]]*1</f>
        <v>375.43</v>
      </c>
      <c r="L4056">
        <v>68</v>
      </c>
      <c r="M4056" t="s">
        <v>30</v>
      </c>
      <c r="N4056" t="s">
        <v>31</v>
      </c>
      <c r="O4056" t="s">
        <v>56</v>
      </c>
      <c r="P4056" t="s">
        <v>50</v>
      </c>
      <c r="Q4056">
        <v>0</v>
      </c>
      <c r="R4056" t="s">
        <v>51</v>
      </c>
      <c r="S4056" t="s">
        <v>35</v>
      </c>
      <c r="T4056">
        <v>7.7</v>
      </c>
      <c r="U4056">
        <v>7</v>
      </c>
      <c r="V4056">
        <v>91</v>
      </c>
      <c r="W4056">
        <v>0</v>
      </c>
      <c r="X4056">
        <v>0</v>
      </c>
      <c r="Y4056" t="s">
        <v>36</v>
      </c>
    </row>
    <row r="4057" spans="1:25" x14ac:dyDescent="0.25">
      <c r="A4057" t="s">
        <v>5851</v>
      </c>
      <c r="B4057" t="s">
        <v>5852</v>
      </c>
      <c r="C4057" t="s">
        <v>48</v>
      </c>
      <c r="D4057" t="s">
        <v>39</v>
      </c>
      <c r="E4057" t="s">
        <v>28</v>
      </c>
      <c r="F4057" s="1" t="s">
        <v>16111</v>
      </c>
      <c r="G4057">
        <v>116</v>
      </c>
      <c r="H4057" t="s">
        <v>29</v>
      </c>
      <c r="I4057">
        <v>587</v>
      </c>
      <c r="J4057">
        <v>199.13</v>
      </c>
      <c r="K4057">
        <f>Passenger_Data[[#This Row],[Price_USD]]*1</f>
        <v>199.13</v>
      </c>
      <c r="L4057">
        <v>29</v>
      </c>
      <c r="M4057" t="s">
        <v>40</v>
      </c>
      <c r="N4057" t="s">
        <v>31</v>
      </c>
      <c r="O4057" t="s">
        <v>33</v>
      </c>
      <c r="P4057" t="s">
        <v>50</v>
      </c>
      <c r="Q4057">
        <v>0</v>
      </c>
      <c r="R4057" t="s">
        <v>51</v>
      </c>
      <c r="S4057" t="s">
        <v>44</v>
      </c>
      <c r="T4057">
        <v>6.3</v>
      </c>
      <c r="U4057">
        <v>5</v>
      </c>
      <c r="V4057">
        <v>12</v>
      </c>
      <c r="W4057">
        <v>0</v>
      </c>
      <c r="X4057">
        <v>0</v>
      </c>
      <c r="Y4057" t="s">
        <v>36</v>
      </c>
    </row>
    <row r="4058" spans="1:25" x14ac:dyDescent="0.25">
      <c r="A4058" t="s">
        <v>5853</v>
      </c>
      <c r="B4058" t="s">
        <v>2141</v>
      </c>
      <c r="C4058" t="s">
        <v>54</v>
      </c>
      <c r="D4058" t="s">
        <v>49</v>
      </c>
      <c r="E4058" t="s">
        <v>28</v>
      </c>
      <c r="F4058" s="1" t="s">
        <v>16112</v>
      </c>
      <c r="G4058">
        <v>164</v>
      </c>
      <c r="H4058" t="s">
        <v>29</v>
      </c>
      <c r="I4058">
        <v>989</v>
      </c>
      <c r="J4058">
        <v>437.94</v>
      </c>
      <c r="K4058">
        <f>Passenger_Data[[#This Row],[Price_USD]]*1</f>
        <v>437.94</v>
      </c>
      <c r="L4058">
        <v>38</v>
      </c>
      <c r="M4058" t="s">
        <v>40</v>
      </c>
      <c r="N4058" t="s">
        <v>60</v>
      </c>
      <c r="O4058" t="s">
        <v>32</v>
      </c>
      <c r="P4058" t="s">
        <v>50</v>
      </c>
      <c r="Q4058">
        <v>2</v>
      </c>
      <c r="R4058" t="s">
        <v>43</v>
      </c>
      <c r="S4058" t="s">
        <v>35</v>
      </c>
      <c r="T4058">
        <v>3.4</v>
      </c>
      <c r="U4058">
        <v>15</v>
      </c>
      <c r="V4058">
        <v>92</v>
      </c>
      <c r="W4058">
        <v>0</v>
      </c>
      <c r="X4058">
        <v>0</v>
      </c>
      <c r="Y4058" t="s">
        <v>45</v>
      </c>
    </row>
    <row r="4059" spans="1:25" x14ac:dyDescent="0.25">
      <c r="A4059" t="s">
        <v>5854</v>
      </c>
      <c r="B4059" t="s">
        <v>5855</v>
      </c>
      <c r="C4059" t="s">
        <v>48</v>
      </c>
      <c r="D4059" t="s">
        <v>27</v>
      </c>
      <c r="E4059" t="s">
        <v>55</v>
      </c>
      <c r="F4059" s="1" t="s">
        <v>16113</v>
      </c>
      <c r="G4059">
        <v>157</v>
      </c>
      <c r="H4059" t="s">
        <v>29</v>
      </c>
      <c r="I4059">
        <v>951</v>
      </c>
      <c r="J4059">
        <v>545.02</v>
      </c>
      <c r="K4059">
        <f>Passenger_Data[[#This Row],[Price_USD]]*1</f>
        <v>545.02</v>
      </c>
      <c r="L4059">
        <v>29</v>
      </c>
      <c r="M4059" t="s">
        <v>30</v>
      </c>
      <c r="N4059" t="s">
        <v>31</v>
      </c>
      <c r="O4059" t="s">
        <v>32</v>
      </c>
      <c r="P4059" t="s">
        <v>50</v>
      </c>
      <c r="Q4059">
        <v>4</v>
      </c>
      <c r="R4059" t="s">
        <v>51</v>
      </c>
      <c r="S4059" t="s">
        <v>68</v>
      </c>
      <c r="T4059">
        <v>6.4</v>
      </c>
      <c r="U4059">
        <v>5</v>
      </c>
      <c r="V4059">
        <v>60</v>
      </c>
      <c r="W4059">
        <v>0</v>
      </c>
      <c r="X4059">
        <v>0</v>
      </c>
      <c r="Y4059" t="s">
        <v>36</v>
      </c>
    </row>
    <row r="4060" spans="1:25" x14ac:dyDescent="0.25">
      <c r="A4060" t="s">
        <v>5856</v>
      </c>
      <c r="B4060" t="s">
        <v>392</v>
      </c>
      <c r="C4060" t="s">
        <v>26</v>
      </c>
      <c r="D4060" t="s">
        <v>39</v>
      </c>
      <c r="E4060" t="s">
        <v>59</v>
      </c>
      <c r="F4060" s="1" t="s">
        <v>16114</v>
      </c>
      <c r="G4060">
        <v>199</v>
      </c>
      <c r="H4060" t="s">
        <v>29</v>
      </c>
      <c r="I4060">
        <v>1129</v>
      </c>
      <c r="J4060">
        <v>341.38</v>
      </c>
      <c r="K4060">
        <f>Passenger_Data[[#This Row],[Price_USD]]*1</f>
        <v>341.38</v>
      </c>
      <c r="L4060">
        <v>19</v>
      </c>
      <c r="M4060" t="s">
        <v>30</v>
      </c>
      <c r="N4060" t="s">
        <v>60</v>
      </c>
      <c r="O4060" t="s">
        <v>42</v>
      </c>
      <c r="P4060" t="s">
        <v>50</v>
      </c>
      <c r="Q4060">
        <v>1</v>
      </c>
      <c r="R4060" t="s">
        <v>65</v>
      </c>
      <c r="S4060" t="s">
        <v>61</v>
      </c>
      <c r="T4060">
        <v>6.8</v>
      </c>
      <c r="U4060">
        <v>3</v>
      </c>
      <c r="V4060">
        <v>19</v>
      </c>
      <c r="W4060">
        <v>0</v>
      </c>
      <c r="X4060">
        <v>0</v>
      </c>
      <c r="Y4060" t="s">
        <v>36</v>
      </c>
    </row>
    <row r="4061" spans="1:25" x14ac:dyDescent="0.25">
      <c r="A4061" t="s">
        <v>5857</v>
      </c>
      <c r="B4061" t="s">
        <v>2524</v>
      </c>
      <c r="C4061" t="s">
        <v>73</v>
      </c>
      <c r="D4061" t="s">
        <v>59</v>
      </c>
      <c r="E4061" t="s">
        <v>39</v>
      </c>
      <c r="F4061" s="1" t="s">
        <v>16115</v>
      </c>
      <c r="G4061">
        <v>232</v>
      </c>
      <c r="H4061" t="s">
        <v>29</v>
      </c>
      <c r="I4061">
        <v>1302</v>
      </c>
      <c r="J4061">
        <v>131.81</v>
      </c>
      <c r="K4061">
        <f>Passenger_Data[[#This Row],[Price_USD]]*1</f>
        <v>131.81</v>
      </c>
      <c r="L4061">
        <v>74</v>
      </c>
      <c r="M4061" t="s">
        <v>40</v>
      </c>
      <c r="N4061" t="s">
        <v>31</v>
      </c>
      <c r="O4061" t="s">
        <v>32</v>
      </c>
      <c r="P4061" t="s">
        <v>50</v>
      </c>
      <c r="Q4061">
        <v>1</v>
      </c>
      <c r="R4061" t="s">
        <v>34</v>
      </c>
      <c r="S4061" t="s">
        <v>35</v>
      </c>
      <c r="T4061">
        <v>7.3</v>
      </c>
      <c r="U4061">
        <v>3</v>
      </c>
      <c r="V4061">
        <v>117</v>
      </c>
      <c r="W4061">
        <v>0</v>
      </c>
      <c r="X4061">
        <v>0</v>
      </c>
      <c r="Y4061" t="s">
        <v>77</v>
      </c>
    </row>
    <row r="4062" spans="1:25" x14ac:dyDescent="0.25">
      <c r="A4062" t="s">
        <v>5858</v>
      </c>
      <c r="B4062" t="s">
        <v>5859</v>
      </c>
      <c r="C4062" t="s">
        <v>73</v>
      </c>
      <c r="D4062" t="s">
        <v>59</v>
      </c>
      <c r="E4062" t="s">
        <v>28</v>
      </c>
      <c r="F4062" s="1" t="s">
        <v>16116</v>
      </c>
      <c r="G4062">
        <v>210</v>
      </c>
      <c r="H4062" t="s">
        <v>29</v>
      </c>
      <c r="I4062">
        <v>1262</v>
      </c>
      <c r="J4062">
        <v>431.83</v>
      </c>
      <c r="K4062">
        <f>Passenger_Data[[#This Row],[Price_USD]]*1</f>
        <v>431.83</v>
      </c>
      <c r="L4062">
        <v>66</v>
      </c>
      <c r="M4062" t="s">
        <v>30</v>
      </c>
      <c r="N4062" t="s">
        <v>60</v>
      </c>
      <c r="O4062" t="s">
        <v>42</v>
      </c>
      <c r="P4062" t="s">
        <v>83</v>
      </c>
      <c r="Q4062">
        <v>0</v>
      </c>
      <c r="R4062" t="s">
        <v>65</v>
      </c>
      <c r="S4062" t="s">
        <v>61</v>
      </c>
      <c r="T4062">
        <v>7.2</v>
      </c>
      <c r="U4062">
        <v>30</v>
      </c>
      <c r="V4062">
        <v>43</v>
      </c>
      <c r="W4062">
        <v>1</v>
      </c>
      <c r="X4062">
        <v>0</v>
      </c>
      <c r="Y4062" t="s">
        <v>45</v>
      </c>
    </row>
    <row r="4063" spans="1:25" x14ac:dyDescent="0.25">
      <c r="A4063" t="s">
        <v>5860</v>
      </c>
      <c r="B4063" t="s">
        <v>1466</v>
      </c>
      <c r="C4063" t="s">
        <v>54</v>
      </c>
      <c r="D4063" t="s">
        <v>27</v>
      </c>
      <c r="E4063" t="s">
        <v>76</v>
      </c>
      <c r="F4063" s="1" t="s">
        <v>16117</v>
      </c>
      <c r="G4063">
        <v>240</v>
      </c>
      <c r="H4063" t="s">
        <v>29</v>
      </c>
      <c r="I4063">
        <v>1103</v>
      </c>
      <c r="J4063">
        <v>479.42</v>
      </c>
      <c r="K4063">
        <f>Passenger_Data[[#This Row],[Price_USD]]*1</f>
        <v>479.42</v>
      </c>
      <c r="L4063">
        <v>58</v>
      </c>
      <c r="M4063" t="s">
        <v>30</v>
      </c>
      <c r="N4063" t="s">
        <v>31</v>
      </c>
      <c r="O4063" t="s">
        <v>32</v>
      </c>
      <c r="P4063" t="s">
        <v>50</v>
      </c>
      <c r="Q4063">
        <v>1</v>
      </c>
      <c r="R4063" t="s">
        <v>51</v>
      </c>
      <c r="S4063" t="s">
        <v>35</v>
      </c>
      <c r="T4063">
        <v>7</v>
      </c>
      <c r="U4063">
        <v>7</v>
      </c>
      <c r="V4063">
        <v>109</v>
      </c>
      <c r="W4063">
        <v>0</v>
      </c>
      <c r="X4063">
        <v>0</v>
      </c>
      <c r="Y4063" t="s">
        <v>77</v>
      </c>
    </row>
    <row r="4064" spans="1:25" x14ac:dyDescent="0.25">
      <c r="A4064" t="s">
        <v>5861</v>
      </c>
      <c r="B4064" t="s">
        <v>4082</v>
      </c>
      <c r="C4064" t="s">
        <v>82</v>
      </c>
      <c r="D4064" t="s">
        <v>49</v>
      </c>
      <c r="E4064" t="s">
        <v>28</v>
      </c>
      <c r="F4064" s="1" t="s">
        <v>16118</v>
      </c>
      <c r="G4064">
        <v>241</v>
      </c>
      <c r="H4064" t="s">
        <v>86</v>
      </c>
      <c r="I4064">
        <v>1191</v>
      </c>
      <c r="J4064">
        <v>380.43</v>
      </c>
      <c r="K4064">
        <f>Passenger_Data[[#This Row],[Price_USD]]*1</f>
        <v>380.43</v>
      </c>
      <c r="L4064">
        <v>57</v>
      </c>
      <c r="M4064" t="s">
        <v>30</v>
      </c>
      <c r="N4064" t="s">
        <v>31</v>
      </c>
      <c r="O4064" t="s">
        <v>33</v>
      </c>
      <c r="P4064" t="s">
        <v>50</v>
      </c>
      <c r="Q4064">
        <v>1</v>
      </c>
      <c r="R4064" t="s">
        <v>51</v>
      </c>
      <c r="S4064" t="s">
        <v>68</v>
      </c>
      <c r="T4064">
        <v>6.7</v>
      </c>
      <c r="U4064">
        <v>87</v>
      </c>
      <c r="V4064">
        <v>20</v>
      </c>
      <c r="W4064">
        <v>0</v>
      </c>
      <c r="X4064">
        <v>0</v>
      </c>
      <c r="Y4064" t="s">
        <v>45</v>
      </c>
    </row>
    <row r="4065" spans="1:25" x14ac:dyDescent="0.25">
      <c r="A4065" t="s">
        <v>5862</v>
      </c>
      <c r="B4065" t="s">
        <v>5863</v>
      </c>
      <c r="C4065" t="s">
        <v>82</v>
      </c>
      <c r="D4065" t="s">
        <v>28</v>
      </c>
      <c r="E4065" t="s">
        <v>27</v>
      </c>
      <c r="F4065" s="1" t="s">
        <v>16119</v>
      </c>
      <c r="G4065">
        <v>190</v>
      </c>
      <c r="H4065" t="s">
        <v>86</v>
      </c>
      <c r="I4065">
        <v>1189</v>
      </c>
      <c r="J4065">
        <v>167.02</v>
      </c>
      <c r="K4065">
        <f>Passenger_Data[[#This Row],[Price_USD]]*1</f>
        <v>167.02</v>
      </c>
      <c r="L4065">
        <v>59</v>
      </c>
      <c r="M4065" t="s">
        <v>30</v>
      </c>
      <c r="N4065" t="s">
        <v>60</v>
      </c>
      <c r="O4065" t="s">
        <v>56</v>
      </c>
      <c r="P4065" t="s">
        <v>33</v>
      </c>
      <c r="Q4065">
        <v>0</v>
      </c>
      <c r="R4065" t="s">
        <v>43</v>
      </c>
      <c r="S4065" t="s">
        <v>35</v>
      </c>
      <c r="T4065">
        <v>10</v>
      </c>
      <c r="U4065">
        <v>6</v>
      </c>
      <c r="V4065">
        <v>65</v>
      </c>
      <c r="W4065">
        <v>0</v>
      </c>
      <c r="X4065">
        <v>0</v>
      </c>
      <c r="Y4065" t="s">
        <v>77</v>
      </c>
    </row>
    <row r="4066" spans="1:25" x14ac:dyDescent="0.25">
      <c r="A4066" t="s">
        <v>5864</v>
      </c>
      <c r="B4066" t="s">
        <v>3422</v>
      </c>
      <c r="C4066" t="s">
        <v>73</v>
      </c>
      <c r="D4066" t="s">
        <v>64</v>
      </c>
      <c r="E4066" t="s">
        <v>76</v>
      </c>
      <c r="F4066" s="1" t="s">
        <v>16120</v>
      </c>
      <c r="G4066">
        <v>226</v>
      </c>
      <c r="H4066" t="s">
        <v>29</v>
      </c>
      <c r="I4066">
        <v>1359</v>
      </c>
      <c r="J4066">
        <v>231.82</v>
      </c>
      <c r="K4066">
        <f>Passenger_Data[[#This Row],[Price_USD]]*1</f>
        <v>231.82</v>
      </c>
      <c r="L4066">
        <v>45</v>
      </c>
      <c r="M4066" t="s">
        <v>40</v>
      </c>
      <c r="N4066" t="s">
        <v>60</v>
      </c>
      <c r="O4066" t="s">
        <v>33</v>
      </c>
      <c r="P4066" t="s">
        <v>33</v>
      </c>
      <c r="Q4066">
        <v>0</v>
      </c>
      <c r="R4066" t="s">
        <v>34</v>
      </c>
      <c r="S4066" t="s">
        <v>35</v>
      </c>
      <c r="T4066">
        <v>6.4</v>
      </c>
      <c r="U4066">
        <v>8</v>
      </c>
      <c r="V4066">
        <v>49</v>
      </c>
      <c r="W4066">
        <v>0</v>
      </c>
      <c r="X4066">
        <v>0</v>
      </c>
      <c r="Y4066" t="s">
        <v>36</v>
      </c>
    </row>
    <row r="4067" spans="1:25" x14ac:dyDescent="0.25">
      <c r="A4067" t="s">
        <v>5865</v>
      </c>
      <c r="B4067" t="s">
        <v>3339</v>
      </c>
      <c r="C4067" t="s">
        <v>82</v>
      </c>
      <c r="D4067" t="s">
        <v>27</v>
      </c>
      <c r="E4067" t="s">
        <v>55</v>
      </c>
      <c r="F4067" s="1" t="s">
        <v>16121</v>
      </c>
      <c r="G4067">
        <v>160</v>
      </c>
      <c r="H4067" t="s">
        <v>29</v>
      </c>
      <c r="I4067">
        <v>926</v>
      </c>
      <c r="J4067">
        <v>261.74</v>
      </c>
      <c r="K4067">
        <f>Passenger_Data[[#This Row],[Price_USD]]*1</f>
        <v>261.74</v>
      </c>
      <c r="L4067">
        <v>18</v>
      </c>
      <c r="M4067" t="s">
        <v>30</v>
      </c>
      <c r="N4067" t="s">
        <v>31</v>
      </c>
      <c r="O4067" t="s">
        <v>42</v>
      </c>
      <c r="P4067" t="s">
        <v>50</v>
      </c>
      <c r="Q4067">
        <v>1</v>
      </c>
      <c r="R4067" t="s">
        <v>43</v>
      </c>
      <c r="S4067" t="s">
        <v>35</v>
      </c>
      <c r="T4067">
        <v>5</v>
      </c>
      <c r="U4067">
        <v>1</v>
      </c>
      <c r="V4067">
        <v>111</v>
      </c>
      <c r="W4067">
        <v>0</v>
      </c>
      <c r="X4067">
        <v>0</v>
      </c>
      <c r="Y4067" t="s">
        <v>77</v>
      </c>
    </row>
    <row r="4068" spans="1:25" x14ac:dyDescent="0.25">
      <c r="A4068" t="s">
        <v>5866</v>
      </c>
      <c r="B4068" t="s">
        <v>763</v>
      </c>
      <c r="C4068" t="s">
        <v>54</v>
      </c>
      <c r="D4068" t="s">
        <v>49</v>
      </c>
      <c r="E4068" t="s">
        <v>64</v>
      </c>
      <c r="F4068" s="1" t="s">
        <v>16122</v>
      </c>
      <c r="G4068">
        <v>181</v>
      </c>
      <c r="H4068" t="s">
        <v>29</v>
      </c>
      <c r="I4068">
        <v>1442</v>
      </c>
      <c r="J4068">
        <v>326.05</v>
      </c>
      <c r="K4068">
        <f>Passenger_Data[[#This Row],[Price_USD]]*1</f>
        <v>326.05</v>
      </c>
      <c r="L4068">
        <v>62</v>
      </c>
      <c r="M4068" t="s">
        <v>30</v>
      </c>
      <c r="N4068" t="s">
        <v>41</v>
      </c>
      <c r="O4068" t="s">
        <v>33</v>
      </c>
      <c r="P4068" t="s">
        <v>264</v>
      </c>
      <c r="Q4068">
        <v>0</v>
      </c>
      <c r="R4068" t="s">
        <v>51</v>
      </c>
      <c r="S4068" t="s">
        <v>35</v>
      </c>
      <c r="T4068">
        <v>6.8</v>
      </c>
      <c r="U4068">
        <v>4</v>
      </c>
      <c r="V4068">
        <v>40</v>
      </c>
      <c r="W4068">
        <v>0</v>
      </c>
      <c r="X4068">
        <v>0</v>
      </c>
      <c r="Y4068" t="s">
        <v>36</v>
      </c>
    </row>
    <row r="4069" spans="1:25" x14ac:dyDescent="0.25">
      <c r="A4069" t="s">
        <v>5867</v>
      </c>
      <c r="B4069" t="s">
        <v>3907</v>
      </c>
      <c r="C4069" t="s">
        <v>26</v>
      </c>
      <c r="D4069" t="s">
        <v>64</v>
      </c>
      <c r="E4069" t="s">
        <v>64</v>
      </c>
      <c r="F4069" s="1" t="s">
        <v>16123</v>
      </c>
      <c r="G4069">
        <v>134</v>
      </c>
      <c r="H4069" t="s">
        <v>29</v>
      </c>
      <c r="I4069">
        <v>1529</v>
      </c>
      <c r="J4069">
        <v>384.6</v>
      </c>
      <c r="K4069">
        <f>Passenger_Data[[#This Row],[Price_USD]]*1</f>
        <v>384.6</v>
      </c>
      <c r="L4069">
        <v>44</v>
      </c>
      <c r="M4069" t="s">
        <v>30</v>
      </c>
      <c r="N4069" t="s">
        <v>31</v>
      </c>
      <c r="O4069" t="s">
        <v>32</v>
      </c>
      <c r="P4069" t="s">
        <v>33</v>
      </c>
      <c r="Q4069">
        <v>0</v>
      </c>
      <c r="R4069" t="s">
        <v>65</v>
      </c>
      <c r="S4069" t="s">
        <v>35</v>
      </c>
      <c r="T4069">
        <v>9.6999999999999993</v>
      </c>
      <c r="U4069">
        <v>3</v>
      </c>
      <c r="V4069">
        <v>35</v>
      </c>
      <c r="W4069">
        <v>0</v>
      </c>
      <c r="X4069">
        <v>1</v>
      </c>
      <c r="Y4069" t="s">
        <v>77</v>
      </c>
    </row>
    <row r="4070" spans="1:25" x14ac:dyDescent="0.25">
      <c r="A4070" t="s">
        <v>5868</v>
      </c>
      <c r="B4070" t="s">
        <v>3139</v>
      </c>
      <c r="C4070" t="s">
        <v>54</v>
      </c>
      <c r="D4070" t="s">
        <v>64</v>
      </c>
      <c r="E4070" t="s">
        <v>64</v>
      </c>
      <c r="F4070" s="1" t="s">
        <v>16124</v>
      </c>
      <c r="G4070">
        <v>158</v>
      </c>
      <c r="H4070" t="s">
        <v>29</v>
      </c>
      <c r="I4070">
        <v>1155</v>
      </c>
      <c r="J4070">
        <v>289.08</v>
      </c>
      <c r="K4070">
        <f>Passenger_Data[[#This Row],[Price_USD]]*1</f>
        <v>289.08</v>
      </c>
      <c r="L4070">
        <v>57</v>
      </c>
      <c r="M4070" t="s">
        <v>30</v>
      </c>
      <c r="N4070" t="s">
        <v>31</v>
      </c>
      <c r="O4070" t="s">
        <v>32</v>
      </c>
      <c r="P4070" t="s">
        <v>50</v>
      </c>
      <c r="Q4070">
        <v>1</v>
      </c>
      <c r="R4070" t="s">
        <v>43</v>
      </c>
      <c r="S4070" t="s">
        <v>68</v>
      </c>
      <c r="T4070">
        <v>8.1</v>
      </c>
      <c r="U4070">
        <v>18</v>
      </c>
      <c r="V4070">
        <v>47</v>
      </c>
      <c r="W4070">
        <v>0</v>
      </c>
      <c r="X4070">
        <v>0</v>
      </c>
      <c r="Y4070" t="s">
        <v>36</v>
      </c>
    </row>
    <row r="4071" spans="1:25" x14ac:dyDescent="0.25">
      <c r="A4071" t="s">
        <v>5869</v>
      </c>
      <c r="B4071" t="s">
        <v>4419</v>
      </c>
      <c r="C4071" t="s">
        <v>82</v>
      </c>
      <c r="D4071" t="s">
        <v>55</v>
      </c>
      <c r="E4071" t="s">
        <v>49</v>
      </c>
      <c r="F4071" s="1" t="s">
        <v>16125</v>
      </c>
      <c r="G4071">
        <v>150</v>
      </c>
      <c r="H4071" t="s">
        <v>29</v>
      </c>
      <c r="I4071">
        <v>1424</v>
      </c>
      <c r="J4071">
        <v>381.64</v>
      </c>
      <c r="K4071">
        <f>Passenger_Data[[#This Row],[Price_USD]]*1</f>
        <v>381.64</v>
      </c>
      <c r="L4071">
        <v>50</v>
      </c>
      <c r="M4071" t="s">
        <v>30</v>
      </c>
      <c r="N4071" t="s">
        <v>41</v>
      </c>
      <c r="O4071" t="s">
        <v>33</v>
      </c>
      <c r="P4071" t="s">
        <v>33</v>
      </c>
      <c r="Q4071">
        <v>0</v>
      </c>
      <c r="R4071" t="s">
        <v>65</v>
      </c>
      <c r="S4071" t="s">
        <v>61</v>
      </c>
      <c r="T4071">
        <v>6.8</v>
      </c>
      <c r="U4071">
        <v>0</v>
      </c>
      <c r="V4071">
        <v>118</v>
      </c>
      <c r="W4071">
        <v>0</v>
      </c>
      <c r="X4071">
        <v>0</v>
      </c>
      <c r="Y4071" t="s">
        <v>45</v>
      </c>
    </row>
    <row r="4072" spans="1:25" x14ac:dyDescent="0.25">
      <c r="A4072" t="s">
        <v>5870</v>
      </c>
      <c r="B4072" t="s">
        <v>425</v>
      </c>
      <c r="C4072" t="s">
        <v>26</v>
      </c>
      <c r="D4072" t="s">
        <v>39</v>
      </c>
      <c r="E4072" t="s">
        <v>27</v>
      </c>
      <c r="F4072" s="1" t="s">
        <v>16126</v>
      </c>
      <c r="G4072">
        <v>144</v>
      </c>
      <c r="H4072" t="s">
        <v>86</v>
      </c>
      <c r="I4072">
        <v>1282</v>
      </c>
      <c r="J4072">
        <v>509.87</v>
      </c>
      <c r="K4072">
        <f>Passenger_Data[[#This Row],[Price_USD]]*1</f>
        <v>509.87</v>
      </c>
      <c r="L4072">
        <v>18</v>
      </c>
      <c r="M4072" t="s">
        <v>30</v>
      </c>
      <c r="N4072" t="s">
        <v>60</v>
      </c>
      <c r="O4072" t="s">
        <v>56</v>
      </c>
      <c r="P4072" t="s">
        <v>50</v>
      </c>
      <c r="Q4072">
        <v>1</v>
      </c>
      <c r="R4072" t="s">
        <v>65</v>
      </c>
      <c r="S4072" t="s">
        <v>61</v>
      </c>
      <c r="T4072">
        <v>9.8000000000000007</v>
      </c>
      <c r="U4072">
        <v>7</v>
      </c>
      <c r="V4072">
        <v>105</v>
      </c>
      <c r="W4072">
        <v>0</v>
      </c>
      <c r="X4072">
        <v>0</v>
      </c>
      <c r="Y4072" t="s">
        <v>36</v>
      </c>
    </row>
    <row r="4073" spans="1:25" x14ac:dyDescent="0.25">
      <c r="A4073" t="s">
        <v>5871</v>
      </c>
      <c r="B4073" t="s">
        <v>1837</v>
      </c>
      <c r="C4073" t="s">
        <v>73</v>
      </c>
      <c r="D4073" t="s">
        <v>27</v>
      </c>
      <c r="E4073" t="s">
        <v>27</v>
      </c>
      <c r="F4073" s="1" t="s">
        <v>16127</v>
      </c>
      <c r="G4073">
        <v>113</v>
      </c>
      <c r="H4073" t="s">
        <v>108</v>
      </c>
      <c r="I4073">
        <v>1374</v>
      </c>
      <c r="J4073">
        <v>379.04</v>
      </c>
      <c r="K4073">
        <f>Passenger_Data[[#This Row],[Price_USD]]*1</f>
        <v>379.04</v>
      </c>
      <c r="L4073">
        <v>55</v>
      </c>
      <c r="M4073" t="s">
        <v>30</v>
      </c>
      <c r="N4073" t="s">
        <v>60</v>
      </c>
      <c r="O4073" t="s">
        <v>33</v>
      </c>
      <c r="P4073" t="s">
        <v>50</v>
      </c>
      <c r="Q4073">
        <v>0</v>
      </c>
      <c r="R4073" t="s">
        <v>65</v>
      </c>
      <c r="S4073" t="s">
        <v>61</v>
      </c>
      <c r="T4073">
        <v>6.2</v>
      </c>
      <c r="U4073">
        <v>15</v>
      </c>
      <c r="V4073">
        <v>68</v>
      </c>
      <c r="W4073">
        <v>0</v>
      </c>
      <c r="X4073">
        <v>1</v>
      </c>
      <c r="Y4073" t="s">
        <v>36</v>
      </c>
    </row>
    <row r="4074" spans="1:25" x14ac:dyDescent="0.25">
      <c r="A4074" t="s">
        <v>5872</v>
      </c>
      <c r="B4074" t="s">
        <v>1018</v>
      </c>
      <c r="C4074" t="s">
        <v>26</v>
      </c>
      <c r="D4074" t="s">
        <v>27</v>
      </c>
      <c r="E4074" t="s">
        <v>55</v>
      </c>
      <c r="F4074" s="1" t="s">
        <v>16128</v>
      </c>
      <c r="G4074">
        <v>200</v>
      </c>
      <c r="H4074" t="s">
        <v>29</v>
      </c>
      <c r="I4074">
        <v>1449</v>
      </c>
      <c r="J4074">
        <v>462.44</v>
      </c>
      <c r="K4074">
        <f>Passenger_Data[[#This Row],[Price_USD]]*1</f>
        <v>462.44</v>
      </c>
      <c r="L4074">
        <v>34</v>
      </c>
      <c r="M4074" t="s">
        <v>40</v>
      </c>
      <c r="N4074" t="s">
        <v>31</v>
      </c>
      <c r="O4074" t="s">
        <v>42</v>
      </c>
      <c r="P4074" t="s">
        <v>83</v>
      </c>
      <c r="Q4074">
        <v>2</v>
      </c>
      <c r="R4074" t="s">
        <v>51</v>
      </c>
      <c r="S4074" t="s">
        <v>44</v>
      </c>
      <c r="T4074">
        <v>7</v>
      </c>
      <c r="U4074">
        <v>23</v>
      </c>
      <c r="V4074">
        <v>89</v>
      </c>
      <c r="W4074">
        <v>0</v>
      </c>
      <c r="X4074">
        <v>0</v>
      </c>
      <c r="Y4074" t="s">
        <v>36</v>
      </c>
    </row>
    <row r="4075" spans="1:25" x14ac:dyDescent="0.25">
      <c r="A4075" t="s">
        <v>5873</v>
      </c>
      <c r="B4075" t="s">
        <v>1248</v>
      </c>
      <c r="C4075" t="s">
        <v>82</v>
      </c>
      <c r="D4075" t="s">
        <v>49</v>
      </c>
      <c r="E4075" t="s">
        <v>59</v>
      </c>
      <c r="F4075" s="1" t="s">
        <v>16129</v>
      </c>
      <c r="G4075">
        <v>281</v>
      </c>
      <c r="H4075" t="s">
        <v>29</v>
      </c>
      <c r="I4075">
        <v>631</v>
      </c>
      <c r="J4075">
        <v>468.44</v>
      </c>
      <c r="K4075">
        <f>Passenger_Data[[#This Row],[Price_USD]]*1</f>
        <v>468.44</v>
      </c>
      <c r="L4075">
        <v>52</v>
      </c>
      <c r="M4075" t="s">
        <v>30</v>
      </c>
      <c r="N4075" t="s">
        <v>41</v>
      </c>
      <c r="O4075" t="s">
        <v>56</v>
      </c>
      <c r="P4075" t="s">
        <v>50</v>
      </c>
      <c r="Q4075">
        <v>1</v>
      </c>
      <c r="R4075" t="s">
        <v>51</v>
      </c>
      <c r="S4075" t="s">
        <v>44</v>
      </c>
      <c r="T4075">
        <v>7.2</v>
      </c>
      <c r="U4075">
        <v>15</v>
      </c>
      <c r="V4075">
        <v>94</v>
      </c>
      <c r="W4075">
        <v>0</v>
      </c>
      <c r="X4075">
        <v>0</v>
      </c>
      <c r="Y4075" t="s">
        <v>36</v>
      </c>
    </row>
    <row r="4076" spans="1:25" x14ac:dyDescent="0.25">
      <c r="A4076" t="s">
        <v>5874</v>
      </c>
      <c r="B4076" t="s">
        <v>3995</v>
      </c>
      <c r="C4076" t="s">
        <v>82</v>
      </c>
      <c r="D4076" t="s">
        <v>55</v>
      </c>
      <c r="E4076" t="s">
        <v>59</v>
      </c>
      <c r="F4076" s="1" t="s">
        <v>16130</v>
      </c>
      <c r="G4076">
        <v>244</v>
      </c>
      <c r="H4076" t="s">
        <v>29</v>
      </c>
      <c r="I4076">
        <v>1147</v>
      </c>
      <c r="J4076">
        <v>381.78</v>
      </c>
      <c r="K4076">
        <f>Passenger_Data[[#This Row],[Price_USD]]*1</f>
        <v>381.78</v>
      </c>
      <c r="L4076">
        <v>74</v>
      </c>
      <c r="M4076" t="s">
        <v>30</v>
      </c>
      <c r="N4076" t="s">
        <v>60</v>
      </c>
      <c r="O4076" t="s">
        <v>56</v>
      </c>
      <c r="P4076" t="s">
        <v>50</v>
      </c>
      <c r="Q4076">
        <v>0</v>
      </c>
      <c r="R4076" t="s">
        <v>65</v>
      </c>
      <c r="S4076" t="s">
        <v>35</v>
      </c>
      <c r="T4076">
        <v>5.5</v>
      </c>
      <c r="U4076">
        <v>8</v>
      </c>
      <c r="V4076">
        <v>59</v>
      </c>
      <c r="W4076">
        <v>1</v>
      </c>
      <c r="X4076">
        <v>1</v>
      </c>
      <c r="Y4076" t="s">
        <v>36</v>
      </c>
    </row>
    <row r="4077" spans="1:25" x14ac:dyDescent="0.25">
      <c r="A4077" t="s">
        <v>5875</v>
      </c>
      <c r="B4077" t="s">
        <v>4744</v>
      </c>
      <c r="C4077" t="s">
        <v>82</v>
      </c>
      <c r="D4077" t="s">
        <v>59</v>
      </c>
      <c r="E4077" t="s">
        <v>76</v>
      </c>
      <c r="F4077" s="1" t="s">
        <v>16131</v>
      </c>
      <c r="G4077">
        <v>187</v>
      </c>
      <c r="H4077" t="s">
        <v>29</v>
      </c>
      <c r="I4077">
        <v>2098</v>
      </c>
      <c r="J4077">
        <v>329.1</v>
      </c>
      <c r="K4077">
        <f>Passenger_Data[[#This Row],[Price_USD]]*1</f>
        <v>329.1</v>
      </c>
      <c r="L4077">
        <v>33</v>
      </c>
      <c r="M4077" t="s">
        <v>30</v>
      </c>
      <c r="N4077" t="s">
        <v>31</v>
      </c>
      <c r="O4077" t="s">
        <v>42</v>
      </c>
      <c r="P4077" t="s">
        <v>50</v>
      </c>
      <c r="Q4077">
        <v>1</v>
      </c>
      <c r="R4077" t="s">
        <v>51</v>
      </c>
      <c r="S4077" t="s">
        <v>68</v>
      </c>
      <c r="T4077">
        <v>7.5</v>
      </c>
      <c r="U4077">
        <v>6</v>
      </c>
      <c r="V4077">
        <v>84</v>
      </c>
      <c r="W4077">
        <v>0</v>
      </c>
      <c r="X4077">
        <v>0</v>
      </c>
      <c r="Y4077" t="s">
        <v>36</v>
      </c>
    </row>
    <row r="4078" spans="1:25" x14ac:dyDescent="0.25">
      <c r="A4078" t="s">
        <v>5876</v>
      </c>
      <c r="B4078" t="s">
        <v>3953</v>
      </c>
      <c r="C4078" t="s">
        <v>26</v>
      </c>
      <c r="D4078" t="s">
        <v>64</v>
      </c>
      <c r="E4078" t="s">
        <v>27</v>
      </c>
      <c r="F4078" s="1" t="s">
        <v>16132</v>
      </c>
      <c r="G4078">
        <v>181</v>
      </c>
      <c r="H4078" t="s">
        <v>29</v>
      </c>
      <c r="I4078">
        <v>1945</v>
      </c>
      <c r="J4078">
        <v>475.29</v>
      </c>
      <c r="K4078">
        <f>Passenger_Data[[#This Row],[Price_USD]]*1</f>
        <v>475.29</v>
      </c>
      <c r="L4078">
        <v>75</v>
      </c>
      <c r="M4078" t="s">
        <v>40</v>
      </c>
      <c r="N4078" t="s">
        <v>31</v>
      </c>
      <c r="O4078" t="s">
        <v>32</v>
      </c>
      <c r="P4078" t="s">
        <v>50</v>
      </c>
      <c r="Q4078">
        <v>2</v>
      </c>
      <c r="R4078" t="s">
        <v>43</v>
      </c>
      <c r="S4078" t="s">
        <v>68</v>
      </c>
      <c r="T4078">
        <v>6.7</v>
      </c>
      <c r="U4078">
        <v>9</v>
      </c>
      <c r="V4078">
        <v>70</v>
      </c>
      <c r="W4078">
        <v>0</v>
      </c>
      <c r="X4078">
        <v>0</v>
      </c>
      <c r="Y4078" t="s">
        <v>45</v>
      </c>
    </row>
    <row r="4079" spans="1:25" x14ac:dyDescent="0.25">
      <c r="A4079" t="s">
        <v>5877</v>
      </c>
      <c r="B4079" t="s">
        <v>2624</v>
      </c>
      <c r="C4079" t="s">
        <v>82</v>
      </c>
      <c r="D4079" t="s">
        <v>64</v>
      </c>
      <c r="E4079" t="s">
        <v>49</v>
      </c>
      <c r="F4079" s="1" t="s">
        <v>16133</v>
      </c>
      <c r="G4079">
        <v>210</v>
      </c>
      <c r="H4079" t="s">
        <v>29</v>
      </c>
      <c r="I4079">
        <v>926</v>
      </c>
      <c r="J4079">
        <v>552.78</v>
      </c>
      <c r="K4079">
        <f>Passenger_Data[[#This Row],[Price_USD]]*1</f>
        <v>552.78</v>
      </c>
      <c r="L4079">
        <v>47</v>
      </c>
      <c r="M4079" t="s">
        <v>30</v>
      </c>
      <c r="N4079" t="s">
        <v>60</v>
      </c>
      <c r="O4079" t="s">
        <v>42</v>
      </c>
      <c r="P4079" t="s">
        <v>50</v>
      </c>
      <c r="Q4079">
        <v>1</v>
      </c>
      <c r="R4079" t="s">
        <v>51</v>
      </c>
      <c r="S4079" t="s">
        <v>61</v>
      </c>
      <c r="T4079">
        <v>6.3</v>
      </c>
      <c r="U4079">
        <v>17</v>
      </c>
      <c r="V4079">
        <v>2</v>
      </c>
      <c r="W4079">
        <v>0</v>
      </c>
      <c r="X4079">
        <v>0</v>
      </c>
      <c r="Y4079" t="s">
        <v>45</v>
      </c>
    </row>
    <row r="4080" spans="1:25" x14ac:dyDescent="0.25">
      <c r="A4080" t="s">
        <v>5878</v>
      </c>
      <c r="B4080" t="s">
        <v>4125</v>
      </c>
      <c r="C4080" t="s">
        <v>48</v>
      </c>
      <c r="D4080" t="s">
        <v>55</v>
      </c>
      <c r="E4080" t="s">
        <v>76</v>
      </c>
      <c r="F4080" s="1" t="s">
        <v>16134</v>
      </c>
      <c r="G4080">
        <v>258</v>
      </c>
      <c r="H4080" t="s">
        <v>29</v>
      </c>
      <c r="I4080">
        <v>1253</v>
      </c>
      <c r="J4080">
        <v>325.14999999999998</v>
      </c>
      <c r="K4080">
        <f>Passenger_Data[[#This Row],[Price_USD]]*1</f>
        <v>325.14999999999998</v>
      </c>
      <c r="L4080">
        <v>63</v>
      </c>
      <c r="M4080" t="s">
        <v>30</v>
      </c>
      <c r="N4080" t="s">
        <v>31</v>
      </c>
      <c r="O4080" t="s">
        <v>33</v>
      </c>
      <c r="P4080" t="s">
        <v>33</v>
      </c>
      <c r="Q4080">
        <v>1</v>
      </c>
      <c r="R4080" t="s">
        <v>51</v>
      </c>
      <c r="S4080" t="s">
        <v>35</v>
      </c>
      <c r="T4080">
        <v>9</v>
      </c>
      <c r="U4080">
        <v>8</v>
      </c>
      <c r="V4080">
        <v>113</v>
      </c>
      <c r="W4080">
        <v>0</v>
      </c>
      <c r="X4080">
        <v>0</v>
      </c>
      <c r="Y4080" t="s">
        <v>77</v>
      </c>
    </row>
    <row r="4081" spans="1:25" x14ac:dyDescent="0.25">
      <c r="A4081" t="s">
        <v>5879</v>
      </c>
      <c r="B4081" t="s">
        <v>5880</v>
      </c>
      <c r="C4081" t="s">
        <v>48</v>
      </c>
      <c r="D4081" t="s">
        <v>49</v>
      </c>
      <c r="E4081" t="s">
        <v>59</v>
      </c>
      <c r="F4081" s="1" t="s">
        <v>16135</v>
      </c>
      <c r="G4081">
        <v>131</v>
      </c>
      <c r="H4081" t="s">
        <v>29</v>
      </c>
      <c r="I4081">
        <v>1275</v>
      </c>
      <c r="J4081">
        <v>289.23</v>
      </c>
      <c r="K4081">
        <f>Passenger_Data[[#This Row],[Price_USD]]*1</f>
        <v>289.23</v>
      </c>
      <c r="L4081">
        <v>70</v>
      </c>
      <c r="M4081" t="s">
        <v>30</v>
      </c>
      <c r="N4081" t="s">
        <v>31</v>
      </c>
      <c r="O4081" t="s">
        <v>42</v>
      </c>
      <c r="P4081" t="s">
        <v>83</v>
      </c>
      <c r="Q4081">
        <v>1</v>
      </c>
      <c r="R4081" t="s">
        <v>34</v>
      </c>
      <c r="S4081" t="s">
        <v>44</v>
      </c>
      <c r="T4081">
        <v>8.5</v>
      </c>
      <c r="U4081">
        <v>11</v>
      </c>
      <c r="V4081">
        <v>59</v>
      </c>
      <c r="W4081">
        <v>0</v>
      </c>
      <c r="X4081">
        <v>0</v>
      </c>
      <c r="Y4081" t="s">
        <v>77</v>
      </c>
    </row>
    <row r="4082" spans="1:25" x14ac:dyDescent="0.25">
      <c r="A4082" t="s">
        <v>5881</v>
      </c>
      <c r="B4082" t="s">
        <v>4088</v>
      </c>
      <c r="C4082" t="s">
        <v>73</v>
      </c>
      <c r="D4082" t="s">
        <v>39</v>
      </c>
      <c r="E4082" t="s">
        <v>27</v>
      </c>
      <c r="F4082" s="1" t="s">
        <v>16136</v>
      </c>
      <c r="G4082">
        <v>159</v>
      </c>
      <c r="H4082" t="s">
        <v>29</v>
      </c>
      <c r="I4082">
        <v>1223</v>
      </c>
      <c r="J4082">
        <v>463.99</v>
      </c>
      <c r="K4082">
        <f>Passenger_Data[[#This Row],[Price_USD]]*1</f>
        <v>463.99</v>
      </c>
      <c r="L4082">
        <v>48</v>
      </c>
      <c r="M4082" t="s">
        <v>40</v>
      </c>
      <c r="N4082" t="s">
        <v>41</v>
      </c>
      <c r="O4082" t="s">
        <v>42</v>
      </c>
      <c r="P4082" t="s">
        <v>50</v>
      </c>
      <c r="Q4082">
        <v>1</v>
      </c>
      <c r="R4082" t="s">
        <v>51</v>
      </c>
      <c r="S4082" t="s">
        <v>68</v>
      </c>
      <c r="T4082">
        <v>6.2</v>
      </c>
      <c r="U4082">
        <v>5</v>
      </c>
      <c r="V4082">
        <v>78</v>
      </c>
      <c r="W4082">
        <v>0</v>
      </c>
      <c r="X4082">
        <v>0</v>
      </c>
      <c r="Y4082" t="s">
        <v>36</v>
      </c>
    </row>
    <row r="4083" spans="1:25" x14ac:dyDescent="0.25">
      <c r="A4083" t="s">
        <v>5882</v>
      </c>
      <c r="B4083" t="s">
        <v>990</v>
      </c>
      <c r="C4083" t="s">
        <v>54</v>
      </c>
      <c r="D4083" t="s">
        <v>39</v>
      </c>
      <c r="E4083" t="s">
        <v>49</v>
      </c>
      <c r="F4083" s="1" t="s">
        <v>16137</v>
      </c>
      <c r="G4083">
        <v>178</v>
      </c>
      <c r="H4083" t="s">
        <v>29</v>
      </c>
      <c r="I4083">
        <v>1744</v>
      </c>
      <c r="J4083">
        <v>452.38</v>
      </c>
      <c r="K4083">
        <f>Passenger_Data[[#This Row],[Price_USD]]*1</f>
        <v>452.38</v>
      </c>
      <c r="L4083">
        <v>45</v>
      </c>
      <c r="M4083" t="s">
        <v>30</v>
      </c>
      <c r="N4083" t="s">
        <v>41</v>
      </c>
      <c r="O4083" t="s">
        <v>56</v>
      </c>
      <c r="P4083" t="s">
        <v>83</v>
      </c>
      <c r="Q4083">
        <v>0</v>
      </c>
      <c r="R4083" t="s">
        <v>65</v>
      </c>
      <c r="S4083" t="s">
        <v>35</v>
      </c>
      <c r="T4083">
        <v>9.1</v>
      </c>
      <c r="U4083">
        <v>10</v>
      </c>
      <c r="V4083">
        <v>88</v>
      </c>
      <c r="W4083">
        <v>0</v>
      </c>
      <c r="X4083">
        <v>0</v>
      </c>
      <c r="Y4083" t="s">
        <v>36</v>
      </c>
    </row>
    <row r="4084" spans="1:25" x14ac:dyDescent="0.25">
      <c r="A4084" t="s">
        <v>5883</v>
      </c>
      <c r="B4084" t="s">
        <v>3762</v>
      </c>
      <c r="C4084" t="s">
        <v>48</v>
      </c>
      <c r="D4084" t="s">
        <v>76</v>
      </c>
      <c r="E4084" t="s">
        <v>76</v>
      </c>
      <c r="F4084" s="1" t="s">
        <v>16138</v>
      </c>
      <c r="G4084">
        <v>253</v>
      </c>
      <c r="H4084" t="s">
        <v>108</v>
      </c>
      <c r="I4084">
        <v>996</v>
      </c>
      <c r="J4084">
        <v>276.22000000000003</v>
      </c>
      <c r="K4084">
        <f>Passenger_Data[[#This Row],[Price_USD]]*1</f>
        <v>276.22000000000003</v>
      </c>
      <c r="L4084">
        <v>64</v>
      </c>
      <c r="M4084" t="s">
        <v>40</v>
      </c>
      <c r="N4084" t="s">
        <v>31</v>
      </c>
      <c r="O4084" t="s">
        <v>42</v>
      </c>
      <c r="P4084" t="s">
        <v>83</v>
      </c>
      <c r="Q4084">
        <v>3</v>
      </c>
      <c r="R4084" t="s">
        <v>65</v>
      </c>
      <c r="S4084" t="s">
        <v>61</v>
      </c>
      <c r="T4084">
        <v>7.4</v>
      </c>
      <c r="U4084">
        <v>13</v>
      </c>
      <c r="V4084">
        <v>34</v>
      </c>
      <c r="W4084">
        <v>0</v>
      </c>
      <c r="X4084">
        <v>0</v>
      </c>
      <c r="Y4084" t="s">
        <v>45</v>
      </c>
    </row>
    <row r="4085" spans="1:25" x14ac:dyDescent="0.25">
      <c r="A4085" t="s">
        <v>5884</v>
      </c>
      <c r="B4085" t="s">
        <v>1966</v>
      </c>
      <c r="C4085" t="s">
        <v>26</v>
      </c>
      <c r="D4085" t="s">
        <v>49</v>
      </c>
      <c r="E4085" t="s">
        <v>64</v>
      </c>
      <c r="F4085" s="1" t="s">
        <v>16139</v>
      </c>
      <c r="G4085">
        <v>113</v>
      </c>
      <c r="H4085" t="s">
        <v>29</v>
      </c>
      <c r="I4085">
        <v>1168</v>
      </c>
      <c r="J4085">
        <v>318.43</v>
      </c>
      <c r="K4085">
        <f>Passenger_Data[[#This Row],[Price_USD]]*1</f>
        <v>318.43</v>
      </c>
      <c r="L4085">
        <v>66</v>
      </c>
      <c r="M4085" t="s">
        <v>40</v>
      </c>
      <c r="N4085" t="s">
        <v>31</v>
      </c>
      <c r="O4085" t="s">
        <v>33</v>
      </c>
      <c r="P4085" t="s">
        <v>83</v>
      </c>
      <c r="Q4085">
        <v>1</v>
      </c>
      <c r="R4085" t="s">
        <v>51</v>
      </c>
      <c r="S4085" t="s">
        <v>61</v>
      </c>
      <c r="T4085">
        <v>7.1</v>
      </c>
      <c r="U4085">
        <v>22</v>
      </c>
      <c r="V4085">
        <v>94</v>
      </c>
      <c r="W4085">
        <v>0</v>
      </c>
      <c r="X4085">
        <v>0</v>
      </c>
      <c r="Y4085" t="s">
        <v>77</v>
      </c>
    </row>
    <row r="4086" spans="1:25" x14ac:dyDescent="0.25">
      <c r="A4086" t="s">
        <v>5885</v>
      </c>
      <c r="B4086" t="s">
        <v>5886</v>
      </c>
      <c r="C4086" t="s">
        <v>48</v>
      </c>
      <c r="D4086" t="s">
        <v>64</v>
      </c>
      <c r="E4086" t="s">
        <v>64</v>
      </c>
      <c r="F4086" s="1" t="s">
        <v>16140</v>
      </c>
      <c r="G4086">
        <v>235</v>
      </c>
      <c r="H4086" t="s">
        <v>29</v>
      </c>
      <c r="I4086">
        <v>932</v>
      </c>
      <c r="J4086">
        <v>472.18</v>
      </c>
      <c r="K4086">
        <f>Passenger_Data[[#This Row],[Price_USD]]*1</f>
        <v>472.18</v>
      </c>
      <c r="L4086">
        <v>64</v>
      </c>
      <c r="M4086" t="s">
        <v>40</v>
      </c>
      <c r="N4086" t="s">
        <v>31</v>
      </c>
      <c r="O4086" t="s">
        <v>42</v>
      </c>
      <c r="P4086" t="s">
        <v>50</v>
      </c>
      <c r="Q4086">
        <v>0</v>
      </c>
      <c r="R4086" t="s">
        <v>51</v>
      </c>
      <c r="S4086" t="s">
        <v>35</v>
      </c>
      <c r="T4086">
        <v>5.4</v>
      </c>
      <c r="U4086">
        <v>15</v>
      </c>
      <c r="V4086">
        <v>29</v>
      </c>
      <c r="W4086">
        <v>0</v>
      </c>
      <c r="X4086">
        <v>0</v>
      </c>
      <c r="Y4086" t="s">
        <v>36</v>
      </c>
    </row>
    <row r="4087" spans="1:25" x14ac:dyDescent="0.25">
      <c r="A4087" t="s">
        <v>5887</v>
      </c>
      <c r="B4087" t="s">
        <v>5888</v>
      </c>
      <c r="C4087" t="s">
        <v>73</v>
      </c>
      <c r="D4087" t="s">
        <v>28</v>
      </c>
      <c r="E4087" t="s">
        <v>55</v>
      </c>
      <c r="F4087" s="1" t="s">
        <v>16141</v>
      </c>
      <c r="G4087">
        <v>251</v>
      </c>
      <c r="H4087" t="s">
        <v>29</v>
      </c>
      <c r="I4087">
        <v>1508</v>
      </c>
      <c r="J4087">
        <v>467.71</v>
      </c>
      <c r="K4087">
        <f>Passenger_Data[[#This Row],[Price_USD]]*1</f>
        <v>467.71</v>
      </c>
      <c r="L4087">
        <v>36</v>
      </c>
      <c r="M4087" t="s">
        <v>40</v>
      </c>
      <c r="N4087" t="s">
        <v>31</v>
      </c>
      <c r="O4087" t="s">
        <v>33</v>
      </c>
      <c r="P4087" t="s">
        <v>83</v>
      </c>
      <c r="Q4087">
        <v>1</v>
      </c>
      <c r="R4087" t="s">
        <v>65</v>
      </c>
      <c r="S4087" t="s">
        <v>68</v>
      </c>
      <c r="T4087">
        <v>8.4</v>
      </c>
      <c r="U4087">
        <v>10</v>
      </c>
      <c r="V4087">
        <v>91</v>
      </c>
      <c r="W4087">
        <v>0</v>
      </c>
      <c r="X4087">
        <v>0</v>
      </c>
      <c r="Y4087" t="s">
        <v>36</v>
      </c>
    </row>
    <row r="4088" spans="1:25" x14ac:dyDescent="0.25">
      <c r="A4088" t="s">
        <v>5889</v>
      </c>
      <c r="B4088" t="s">
        <v>4634</v>
      </c>
      <c r="C4088" t="s">
        <v>48</v>
      </c>
      <c r="D4088" t="s">
        <v>27</v>
      </c>
      <c r="E4088" t="s">
        <v>76</v>
      </c>
      <c r="F4088" s="1" t="s">
        <v>16142</v>
      </c>
      <c r="G4088">
        <v>141</v>
      </c>
      <c r="H4088" t="s">
        <v>29</v>
      </c>
      <c r="I4088">
        <v>1085</v>
      </c>
      <c r="J4088">
        <v>522.45000000000005</v>
      </c>
      <c r="K4088">
        <f>Passenger_Data[[#This Row],[Price_USD]]*1</f>
        <v>522.45000000000005</v>
      </c>
      <c r="L4088">
        <v>22</v>
      </c>
      <c r="M4088" t="s">
        <v>40</v>
      </c>
      <c r="N4088" t="s">
        <v>60</v>
      </c>
      <c r="O4088" t="s">
        <v>32</v>
      </c>
      <c r="P4088" t="s">
        <v>50</v>
      </c>
      <c r="Q4088">
        <v>1</v>
      </c>
      <c r="R4088" t="s">
        <v>65</v>
      </c>
      <c r="S4088" t="s">
        <v>35</v>
      </c>
      <c r="T4088">
        <v>8.4</v>
      </c>
      <c r="U4088">
        <v>14</v>
      </c>
      <c r="V4088">
        <v>13</v>
      </c>
      <c r="W4088">
        <v>0</v>
      </c>
      <c r="X4088">
        <v>0</v>
      </c>
      <c r="Y4088" t="s">
        <v>36</v>
      </c>
    </row>
    <row r="4089" spans="1:25" x14ac:dyDescent="0.25">
      <c r="A4089" t="s">
        <v>5890</v>
      </c>
      <c r="B4089" t="s">
        <v>2626</v>
      </c>
      <c r="C4089" t="s">
        <v>82</v>
      </c>
      <c r="D4089" t="s">
        <v>59</v>
      </c>
      <c r="E4089" t="s">
        <v>28</v>
      </c>
      <c r="F4089" s="1" t="s">
        <v>16143</v>
      </c>
      <c r="G4089">
        <v>105</v>
      </c>
      <c r="H4089" t="s">
        <v>29</v>
      </c>
      <c r="I4089">
        <v>1977</v>
      </c>
      <c r="J4089">
        <v>269.86</v>
      </c>
      <c r="K4089">
        <f>Passenger_Data[[#This Row],[Price_USD]]*1</f>
        <v>269.86</v>
      </c>
      <c r="L4089">
        <v>46</v>
      </c>
      <c r="M4089" t="s">
        <v>40</v>
      </c>
      <c r="N4089" t="s">
        <v>31</v>
      </c>
      <c r="O4089" t="s">
        <v>42</v>
      </c>
      <c r="P4089" t="s">
        <v>83</v>
      </c>
      <c r="Q4089">
        <v>1</v>
      </c>
      <c r="R4089" t="s">
        <v>43</v>
      </c>
      <c r="S4089" t="s">
        <v>61</v>
      </c>
      <c r="T4089">
        <v>7.4</v>
      </c>
      <c r="U4089">
        <v>4</v>
      </c>
      <c r="V4089">
        <v>78</v>
      </c>
      <c r="W4089">
        <v>0</v>
      </c>
      <c r="X4089">
        <v>1</v>
      </c>
      <c r="Y4089" t="s">
        <v>77</v>
      </c>
    </row>
    <row r="4090" spans="1:25" x14ac:dyDescent="0.25">
      <c r="A4090" t="s">
        <v>5891</v>
      </c>
      <c r="B4090" t="s">
        <v>990</v>
      </c>
      <c r="C4090" t="s">
        <v>26</v>
      </c>
      <c r="D4090" t="s">
        <v>39</v>
      </c>
      <c r="E4090" t="s">
        <v>28</v>
      </c>
      <c r="F4090" s="1" t="s">
        <v>16144</v>
      </c>
      <c r="G4090">
        <v>234</v>
      </c>
      <c r="H4090" t="s">
        <v>86</v>
      </c>
      <c r="I4090">
        <v>1020</v>
      </c>
      <c r="J4090">
        <v>405.71</v>
      </c>
      <c r="K4090">
        <f>Passenger_Data[[#This Row],[Price_USD]]*1</f>
        <v>405.71</v>
      </c>
      <c r="L4090">
        <v>34</v>
      </c>
      <c r="M4090" t="s">
        <v>30</v>
      </c>
      <c r="N4090" t="s">
        <v>31</v>
      </c>
      <c r="O4090" t="s">
        <v>33</v>
      </c>
      <c r="P4090" t="s">
        <v>83</v>
      </c>
      <c r="Q4090">
        <v>2</v>
      </c>
      <c r="R4090" t="s">
        <v>51</v>
      </c>
      <c r="S4090" t="s">
        <v>68</v>
      </c>
      <c r="T4090">
        <v>8.8000000000000007</v>
      </c>
      <c r="U4090">
        <v>5</v>
      </c>
      <c r="V4090">
        <v>4</v>
      </c>
      <c r="W4090">
        <v>0</v>
      </c>
      <c r="X4090">
        <v>0</v>
      </c>
      <c r="Y4090" t="s">
        <v>36</v>
      </c>
    </row>
    <row r="4091" spans="1:25" x14ac:dyDescent="0.25">
      <c r="A4091" t="s">
        <v>5892</v>
      </c>
      <c r="B4091" t="s">
        <v>1306</v>
      </c>
      <c r="C4091" t="s">
        <v>54</v>
      </c>
      <c r="D4091" t="s">
        <v>28</v>
      </c>
      <c r="E4091" t="s">
        <v>55</v>
      </c>
      <c r="F4091" s="1" t="s">
        <v>16145</v>
      </c>
      <c r="G4091">
        <v>155</v>
      </c>
      <c r="H4091" t="s">
        <v>29</v>
      </c>
      <c r="I4091">
        <v>1058</v>
      </c>
      <c r="J4091">
        <v>382.64</v>
      </c>
      <c r="K4091">
        <f>Passenger_Data[[#This Row],[Price_USD]]*1</f>
        <v>382.64</v>
      </c>
      <c r="L4091">
        <v>45</v>
      </c>
      <c r="M4091" t="s">
        <v>40</v>
      </c>
      <c r="N4091" t="s">
        <v>31</v>
      </c>
      <c r="O4091" t="s">
        <v>56</v>
      </c>
      <c r="P4091" t="s">
        <v>83</v>
      </c>
      <c r="Q4091">
        <v>2</v>
      </c>
      <c r="R4091" t="s">
        <v>34</v>
      </c>
      <c r="S4091" t="s">
        <v>61</v>
      </c>
      <c r="T4091">
        <v>8</v>
      </c>
      <c r="U4091">
        <v>8</v>
      </c>
      <c r="V4091">
        <v>119</v>
      </c>
      <c r="W4091">
        <v>0</v>
      </c>
      <c r="X4091">
        <v>0</v>
      </c>
      <c r="Y4091" t="s">
        <v>36</v>
      </c>
    </row>
    <row r="4092" spans="1:25" x14ac:dyDescent="0.25">
      <c r="A4092" t="s">
        <v>5893</v>
      </c>
      <c r="B4092" t="s">
        <v>1403</v>
      </c>
      <c r="C4092" t="s">
        <v>54</v>
      </c>
      <c r="D4092" t="s">
        <v>64</v>
      </c>
      <c r="E4092" t="s">
        <v>49</v>
      </c>
      <c r="F4092" s="1" t="s">
        <v>16146</v>
      </c>
      <c r="G4092">
        <v>128</v>
      </c>
      <c r="H4092" t="s">
        <v>29</v>
      </c>
      <c r="I4092">
        <v>914</v>
      </c>
      <c r="J4092">
        <v>298.57</v>
      </c>
      <c r="K4092">
        <f>Passenger_Data[[#This Row],[Price_USD]]*1</f>
        <v>298.57</v>
      </c>
      <c r="L4092">
        <v>63</v>
      </c>
      <c r="M4092" t="s">
        <v>40</v>
      </c>
      <c r="N4092" t="s">
        <v>31</v>
      </c>
      <c r="O4092" t="s">
        <v>42</v>
      </c>
      <c r="P4092" t="s">
        <v>50</v>
      </c>
      <c r="Q4092">
        <v>2</v>
      </c>
      <c r="R4092" t="s">
        <v>65</v>
      </c>
      <c r="S4092" t="s">
        <v>35</v>
      </c>
      <c r="T4092">
        <v>7.9</v>
      </c>
      <c r="U4092">
        <v>6</v>
      </c>
      <c r="V4092">
        <v>12</v>
      </c>
      <c r="W4092">
        <v>0</v>
      </c>
      <c r="X4092">
        <v>0</v>
      </c>
      <c r="Y4092" t="s">
        <v>77</v>
      </c>
    </row>
    <row r="4093" spans="1:25" x14ac:dyDescent="0.25">
      <c r="A4093" t="s">
        <v>5894</v>
      </c>
      <c r="B4093" t="s">
        <v>5895</v>
      </c>
      <c r="C4093" t="s">
        <v>54</v>
      </c>
      <c r="D4093" t="s">
        <v>27</v>
      </c>
      <c r="E4093" t="s">
        <v>55</v>
      </c>
      <c r="F4093" s="1" t="s">
        <v>16147</v>
      </c>
      <c r="G4093">
        <v>163</v>
      </c>
      <c r="H4093" t="s">
        <v>29</v>
      </c>
      <c r="I4093">
        <v>842</v>
      </c>
      <c r="J4093">
        <v>438.03</v>
      </c>
      <c r="K4093">
        <f>Passenger_Data[[#This Row],[Price_USD]]*1</f>
        <v>438.03</v>
      </c>
      <c r="L4093">
        <v>44</v>
      </c>
      <c r="M4093" t="s">
        <v>30</v>
      </c>
      <c r="N4093" t="s">
        <v>31</v>
      </c>
      <c r="O4093" t="s">
        <v>42</v>
      </c>
      <c r="P4093" t="s">
        <v>83</v>
      </c>
      <c r="Q4093">
        <v>0</v>
      </c>
      <c r="R4093" t="s">
        <v>43</v>
      </c>
      <c r="S4093" t="s">
        <v>35</v>
      </c>
      <c r="T4093">
        <v>5.7</v>
      </c>
      <c r="U4093">
        <v>17</v>
      </c>
      <c r="V4093">
        <v>39</v>
      </c>
      <c r="W4093">
        <v>0</v>
      </c>
      <c r="X4093">
        <v>0</v>
      </c>
      <c r="Y4093" t="s">
        <v>45</v>
      </c>
    </row>
    <row r="4094" spans="1:25" x14ac:dyDescent="0.25">
      <c r="A4094" t="s">
        <v>5896</v>
      </c>
      <c r="B4094" t="s">
        <v>379</v>
      </c>
      <c r="C4094" t="s">
        <v>48</v>
      </c>
      <c r="D4094" t="s">
        <v>28</v>
      </c>
      <c r="E4094" t="s">
        <v>39</v>
      </c>
      <c r="F4094" s="1" t="s">
        <v>16148</v>
      </c>
      <c r="G4094">
        <v>90</v>
      </c>
      <c r="H4094" t="s">
        <v>29</v>
      </c>
      <c r="I4094">
        <v>995</v>
      </c>
      <c r="J4094">
        <v>570.79</v>
      </c>
      <c r="K4094">
        <f>Passenger_Data[[#This Row],[Price_USD]]*1</f>
        <v>570.79</v>
      </c>
      <c r="L4094">
        <v>50</v>
      </c>
      <c r="M4094" t="s">
        <v>30</v>
      </c>
      <c r="N4094" t="s">
        <v>31</v>
      </c>
      <c r="O4094" t="s">
        <v>33</v>
      </c>
      <c r="P4094" t="s">
        <v>50</v>
      </c>
      <c r="Q4094">
        <v>2</v>
      </c>
      <c r="R4094" t="s">
        <v>51</v>
      </c>
      <c r="S4094" t="s">
        <v>35</v>
      </c>
      <c r="T4094">
        <v>8.1</v>
      </c>
      <c r="U4094">
        <v>8</v>
      </c>
      <c r="V4094">
        <v>25</v>
      </c>
      <c r="W4094">
        <v>0</v>
      </c>
      <c r="X4094">
        <v>0</v>
      </c>
      <c r="Y4094" t="s">
        <v>77</v>
      </c>
    </row>
    <row r="4095" spans="1:25" x14ac:dyDescent="0.25">
      <c r="A4095" t="s">
        <v>5897</v>
      </c>
      <c r="B4095" t="s">
        <v>5898</v>
      </c>
      <c r="C4095" t="s">
        <v>82</v>
      </c>
      <c r="D4095" t="s">
        <v>55</v>
      </c>
      <c r="E4095" t="s">
        <v>49</v>
      </c>
      <c r="F4095" s="1" t="s">
        <v>16149</v>
      </c>
      <c r="G4095">
        <v>235</v>
      </c>
      <c r="H4095" t="s">
        <v>29</v>
      </c>
      <c r="I4095">
        <v>1505</v>
      </c>
      <c r="J4095">
        <v>442.12</v>
      </c>
      <c r="K4095">
        <f>Passenger_Data[[#This Row],[Price_USD]]*1</f>
        <v>442.12</v>
      </c>
      <c r="L4095">
        <v>44</v>
      </c>
      <c r="M4095" t="s">
        <v>40</v>
      </c>
      <c r="N4095" t="s">
        <v>41</v>
      </c>
      <c r="O4095" t="s">
        <v>32</v>
      </c>
      <c r="P4095" t="s">
        <v>50</v>
      </c>
      <c r="Q4095">
        <v>1</v>
      </c>
      <c r="R4095" t="s">
        <v>34</v>
      </c>
      <c r="S4095" t="s">
        <v>35</v>
      </c>
      <c r="T4095">
        <v>8.8000000000000007</v>
      </c>
      <c r="U4095">
        <v>4</v>
      </c>
      <c r="V4095">
        <v>27</v>
      </c>
      <c r="W4095">
        <v>0</v>
      </c>
      <c r="X4095">
        <v>0</v>
      </c>
      <c r="Y4095" t="s">
        <v>77</v>
      </c>
    </row>
    <row r="4096" spans="1:25" x14ac:dyDescent="0.25">
      <c r="A4096" t="s">
        <v>5899</v>
      </c>
      <c r="B4096" t="s">
        <v>1796</v>
      </c>
      <c r="C4096" t="s">
        <v>48</v>
      </c>
      <c r="D4096" t="s">
        <v>76</v>
      </c>
      <c r="E4096" t="s">
        <v>28</v>
      </c>
      <c r="F4096" s="1" t="s">
        <v>16150</v>
      </c>
      <c r="G4096">
        <v>153</v>
      </c>
      <c r="H4096" t="s">
        <v>29</v>
      </c>
      <c r="I4096">
        <v>1271</v>
      </c>
      <c r="J4096">
        <v>449.34</v>
      </c>
      <c r="K4096">
        <f>Passenger_Data[[#This Row],[Price_USD]]*1</f>
        <v>449.34</v>
      </c>
      <c r="L4096">
        <v>71</v>
      </c>
      <c r="M4096" t="s">
        <v>40</v>
      </c>
      <c r="N4096" t="s">
        <v>31</v>
      </c>
      <c r="O4096" t="s">
        <v>42</v>
      </c>
      <c r="P4096" t="s">
        <v>50</v>
      </c>
      <c r="Q4096">
        <v>2</v>
      </c>
      <c r="R4096" t="s">
        <v>43</v>
      </c>
      <c r="S4096" t="s">
        <v>68</v>
      </c>
      <c r="T4096">
        <v>5.6</v>
      </c>
      <c r="U4096">
        <v>19</v>
      </c>
      <c r="V4096">
        <v>23</v>
      </c>
      <c r="W4096">
        <v>0</v>
      </c>
      <c r="X4096">
        <v>0</v>
      </c>
      <c r="Y4096" t="s">
        <v>77</v>
      </c>
    </row>
    <row r="4097" spans="1:25" x14ac:dyDescent="0.25">
      <c r="A4097" t="s">
        <v>5900</v>
      </c>
      <c r="B4097" t="s">
        <v>570</v>
      </c>
      <c r="C4097" t="s">
        <v>48</v>
      </c>
      <c r="D4097" t="s">
        <v>55</v>
      </c>
      <c r="E4097" t="s">
        <v>28</v>
      </c>
      <c r="F4097" s="1" t="s">
        <v>16151</v>
      </c>
      <c r="G4097">
        <v>136</v>
      </c>
      <c r="H4097" t="s">
        <v>108</v>
      </c>
      <c r="I4097">
        <v>1002</v>
      </c>
      <c r="J4097">
        <v>412.73</v>
      </c>
      <c r="K4097">
        <f>Passenger_Data[[#This Row],[Price_USD]]*1</f>
        <v>412.73</v>
      </c>
      <c r="L4097">
        <v>68</v>
      </c>
      <c r="M4097" t="s">
        <v>30</v>
      </c>
      <c r="N4097" t="s">
        <v>41</v>
      </c>
      <c r="O4097" t="s">
        <v>33</v>
      </c>
      <c r="P4097" t="s">
        <v>50</v>
      </c>
      <c r="Q4097">
        <v>1</v>
      </c>
      <c r="R4097" t="s">
        <v>51</v>
      </c>
      <c r="S4097" t="s">
        <v>35</v>
      </c>
      <c r="T4097">
        <v>5.7</v>
      </c>
      <c r="U4097">
        <v>12</v>
      </c>
      <c r="V4097">
        <v>113</v>
      </c>
      <c r="W4097">
        <v>0</v>
      </c>
      <c r="X4097">
        <v>0</v>
      </c>
      <c r="Y4097" t="s">
        <v>77</v>
      </c>
    </row>
    <row r="4098" spans="1:25" x14ac:dyDescent="0.25">
      <c r="A4098" t="s">
        <v>5901</v>
      </c>
      <c r="B4098" t="s">
        <v>718</v>
      </c>
      <c r="C4098" t="s">
        <v>54</v>
      </c>
      <c r="D4098" t="s">
        <v>27</v>
      </c>
      <c r="E4098" t="s">
        <v>39</v>
      </c>
      <c r="F4098" s="1" t="s">
        <v>16152</v>
      </c>
      <c r="G4098">
        <v>168</v>
      </c>
      <c r="H4098" t="s">
        <v>29</v>
      </c>
      <c r="I4098">
        <v>1056</v>
      </c>
      <c r="J4098">
        <v>318.57</v>
      </c>
      <c r="K4098">
        <f>Passenger_Data[[#This Row],[Price_USD]]*1</f>
        <v>318.57</v>
      </c>
      <c r="L4098">
        <v>79</v>
      </c>
      <c r="M4098" t="s">
        <v>40</v>
      </c>
      <c r="N4098" t="s">
        <v>31</v>
      </c>
      <c r="O4098" t="s">
        <v>33</v>
      </c>
      <c r="P4098" t="s">
        <v>264</v>
      </c>
      <c r="Q4098">
        <v>1</v>
      </c>
      <c r="R4098" t="s">
        <v>43</v>
      </c>
      <c r="S4098" t="s">
        <v>35</v>
      </c>
      <c r="T4098">
        <v>9.1</v>
      </c>
      <c r="U4098">
        <v>3</v>
      </c>
      <c r="V4098">
        <v>80</v>
      </c>
      <c r="W4098">
        <v>0</v>
      </c>
      <c r="X4098">
        <v>0</v>
      </c>
      <c r="Y4098" t="s">
        <v>36</v>
      </c>
    </row>
    <row r="4099" spans="1:25" x14ac:dyDescent="0.25">
      <c r="A4099" t="s">
        <v>5902</v>
      </c>
      <c r="B4099" t="s">
        <v>4240</v>
      </c>
      <c r="C4099" t="s">
        <v>26</v>
      </c>
      <c r="D4099" t="s">
        <v>39</v>
      </c>
      <c r="E4099" t="s">
        <v>27</v>
      </c>
      <c r="F4099" s="1" t="s">
        <v>16153</v>
      </c>
      <c r="G4099">
        <v>134</v>
      </c>
      <c r="H4099" t="s">
        <v>29</v>
      </c>
      <c r="I4099">
        <v>1271</v>
      </c>
      <c r="J4099">
        <v>428.91</v>
      </c>
      <c r="K4099">
        <f>Passenger_Data[[#This Row],[Price_USD]]*1</f>
        <v>428.91</v>
      </c>
      <c r="L4099">
        <v>32</v>
      </c>
      <c r="M4099" t="s">
        <v>30</v>
      </c>
      <c r="N4099" t="s">
        <v>41</v>
      </c>
      <c r="O4099" t="s">
        <v>32</v>
      </c>
      <c r="P4099" t="s">
        <v>50</v>
      </c>
      <c r="Q4099">
        <v>1</v>
      </c>
      <c r="R4099" t="s">
        <v>65</v>
      </c>
      <c r="S4099" t="s">
        <v>35</v>
      </c>
      <c r="T4099">
        <v>6.5</v>
      </c>
      <c r="U4099">
        <v>1</v>
      </c>
      <c r="V4099">
        <v>51</v>
      </c>
      <c r="W4099">
        <v>1</v>
      </c>
      <c r="X4099">
        <v>0</v>
      </c>
      <c r="Y4099" t="s">
        <v>77</v>
      </c>
    </row>
    <row r="4100" spans="1:25" x14ac:dyDescent="0.25">
      <c r="A4100" t="s">
        <v>5903</v>
      </c>
      <c r="B4100" t="s">
        <v>2108</v>
      </c>
      <c r="C4100" t="s">
        <v>82</v>
      </c>
      <c r="D4100" t="s">
        <v>49</v>
      </c>
      <c r="E4100" t="s">
        <v>76</v>
      </c>
      <c r="F4100" s="1" t="s">
        <v>16154</v>
      </c>
      <c r="G4100">
        <v>238</v>
      </c>
      <c r="H4100" t="s">
        <v>86</v>
      </c>
      <c r="I4100">
        <v>903</v>
      </c>
      <c r="J4100">
        <v>355</v>
      </c>
      <c r="K4100">
        <f>Passenger_Data[[#This Row],[Price_USD]]*1</f>
        <v>355</v>
      </c>
      <c r="L4100">
        <v>68</v>
      </c>
      <c r="M4100" t="s">
        <v>40</v>
      </c>
      <c r="N4100" t="s">
        <v>41</v>
      </c>
      <c r="O4100" t="s">
        <v>42</v>
      </c>
      <c r="P4100" t="s">
        <v>83</v>
      </c>
      <c r="Q4100">
        <v>0</v>
      </c>
      <c r="R4100" t="s">
        <v>51</v>
      </c>
      <c r="S4100" t="s">
        <v>44</v>
      </c>
      <c r="T4100">
        <v>7.3</v>
      </c>
      <c r="U4100">
        <v>1</v>
      </c>
      <c r="V4100">
        <v>92</v>
      </c>
      <c r="W4100">
        <v>0</v>
      </c>
      <c r="X4100">
        <v>0</v>
      </c>
      <c r="Y4100" t="s">
        <v>77</v>
      </c>
    </row>
    <row r="4101" spans="1:25" x14ac:dyDescent="0.25">
      <c r="A4101" t="s">
        <v>5904</v>
      </c>
      <c r="B4101" t="s">
        <v>5905</v>
      </c>
      <c r="C4101" t="s">
        <v>48</v>
      </c>
      <c r="D4101" t="s">
        <v>49</v>
      </c>
      <c r="E4101" t="s">
        <v>27</v>
      </c>
      <c r="F4101" s="1" t="s">
        <v>16155</v>
      </c>
      <c r="G4101">
        <v>256</v>
      </c>
      <c r="H4101" t="s">
        <v>29</v>
      </c>
      <c r="I4101">
        <v>1069</v>
      </c>
      <c r="J4101">
        <v>224.17</v>
      </c>
      <c r="K4101">
        <f>Passenger_Data[[#This Row],[Price_USD]]*1</f>
        <v>224.17</v>
      </c>
      <c r="L4101">
        <v>32</v>
      </c>
      <c r="M4101" t="s">
        <v>40</v>
      </c>
      <c r="N4101" t="s">
        <v>60</v>
      </c>
      <c r="O4101" t="s">
        <v>32</v>
      </c>
      <c r="P4101" t="s">
        <v>33</v>
      </c>
      <c r="Q4101">
        <v>1</v>
      </c>
      <c r="R4101" t="s">
        <v>65</v>
      </c>
      <c r="S4101" t="s">
        <v>61</v>
      </c>
      <c r="T4101">
        <v>6</v>
      </c>
      <c r="U4101">
        <v>14</v>
      </c>
      <c r="V4101">
        <v>19</v>
      </c>
      <c r="W4101">
        <v>0</v>
      </c>
      <c r="X4101">
        <v>0</v>
      </c>
      <c r="Y4101" t="s">
        <v>36</v>
      </c>
    </row>
    <row r="4102" spans="1:25" x14ac:dyDescent="0.25">
      <c r="A4102" t="s">
        <v>5906</v>
      </c>
      <c r="B4102" t="s">
        <v>4568</v>
      </c>
      <c r="C4102" t="s">
        <v>73</v>
      </c>
      <c r="D4102" t="s">
        <v>27</v>
      </c>
      <c r="E4102" t="s">
        <v>55</v>
      </c>
      <c r="F4102" s="1" t="s">
        <v>16156</v>
      </c>
      <c r="G4102">
        <v>161</v>
      </c>
      <c r="H4102" t="s">
        <v>29</v>
      </c>
      <c r="I4102">
        <v>1284</v>
      </c>
      <c r="J4102">
        <v>338.36</v>
      </c>
      <c r="K4102">
        <f>Passenger_Data[[#This Row],[Price_USD]]*1</f>
        <v>338.36</v>
      </c>
      <c r="L4102">
        <v>44</v>
      </c>
      <c r="M4102" t="s">
        <v>30</v>
      </c>
      <c r="N4102" t="s">
        <v>31</v>
      </c>
      <c r="O4102" t="s">
        <v>56</v>
      </c>
      <c r="P4102" t="s">
        <v>83</v>
      </c>
      <c r="Q4102">
        <v>1</v>
      </c>
      <c r="R4102" t="s">
        <v>65</v>
      </c>
      <c r="S4102" t="s">
        <v>44</v>
      </c>
      <c r="T4102">
        <v>9.1</v>
      </c>
      <c r="U4102">
        <v>16</v>
      </c>
      <c r="V4102">
        <v>59</v>
      </c>
      <c r="W4102">
        <v>0</v>
      </c>
      <c r="X4102">
        <v>0</v>
      </c>
      <c r="Y4102" t="s">
        <v>77</v>
      </c>
    </row>
    <row r="4103" spans="1:25" x14ac:dyDescent="0.25">
      <c r="A4103" t="s">
        <v>5907</v>
      </c>
      <c r="B4103" t="s">
        <v>5155</v>
      </c>
      <c r="C4103" t="s">
        <v>26</v>
      </c>
      <c r="D4103" t="s">
        <v>55</v>
      </c>
      <c r="E4103" t="s">
        <v>27</v>
      </c>
      <c r="F4103" s="1" t="s">
        <v>16157</v>
      </c>
      <c r="G4103">
        <v>168</v>
      </c>
      <c r="H4103" t="s">
        <v>29</v>
      </c>
      <c r="I4103">
        <v>1268</v>
      </c>
      <c r="J4103">
        <v>463.86</v>
      </c>
      <c r="K4103">
        <f>Passenger_Data[[#This Row],[Price_USD]]*1</f>
        <v>463.86</v>
      </c>
      <c r="L4103">
        <v>70</v>
      </c>
      <c r="M4103" t="s">
        <v>30</v>
      </c>
      <c r="N4103" t="s">
        <v>31</v>
      </c>
      <c r="O4103" t="s">
        <v>42</v>
      </c>
      <c r="P4103" t="s">
        <v>50</v>
      </c>
      <c r="Q4103">
        <v>3</v>
      </c>
      <c r="R4103" t="s">
        <v>51</v>
      </c>
      <c r="S4103" t="s">
        <v>35</v>
      </c>
      <c r="T4103">
        <v>6.7</v>
      </c>
      <c r="U4103">
        <v>11</v>
      </c>
      <c r="V4103">
        <v>96</v>
      </c>
      <c r="W4103">
        <v>0</v>
      </c>
      <c r="X4103">
        <v>0</v>
      </c>
      <c r="Y4103" t="s">
        <v>77</v>
      </c>
    </row>
    <row r="4104" spans="1:25" x14ac:dyDescent="0.25">
      <c r="A4104" t="s">
        <v>5908</v>
      </c>
      <c r="B4104" t="s">
        <v>435</v>
      </c>
      <c r="C4104" t="s">
        <v>26</v>
      </c>
      <c r="D4104" t="s">
        <v>55</v>
      </c>
      <c r="E4104" t="s">
        <v>39</v>
      </c>
      <c r="F4104" s="1" t="s">
        <v>16158</v>
      </c>
      <c r="G4104">
        <v>212</v>
      </c>
      <c r="H4104" t="s">
        <v>29</v>
      </c>
      <c r="I4104">
        <v>1044</v>
      </c>
      <c r="J4104">
        <v>366.07</v>
      </c>
      <c r="K4104">
        <f>Passenger_Data[[#This Row],[Price_USD]]*1</f>
        <v>366.07</v>
      </c>
      <c r="L4104">
        <v>47</v>
      </c>
      <c r="M4104" t="s">
        <v>30</v>
      </c>
      <c r="N4104" t="s">
        <v>41</v>
      </c>
      <c r="O4104" t="s">
        <v>32</v>
      </c>
      <c r="P4104" t="s">
        <v>50</v>
      </c>
      <c r="Q4104">
        <v>0</v>
      </c>
      <c r="R4104" t="s">
        <v>43</v>
      </c>
      <c r="S4104" t="s">
        <v>44</v>
      </c>
      <c r="T4104">
        <v>7</v>
      </c>
      <c r="U4104">
        <v>5</v>
      </c>
      <c r="V4104">
        <v>45</v>
      </c>
      <c r="W4104">
        <v>0</v>
      </c>
      <c r="X4104">
        <v>1</v>
      </c>
      <c r="Y4104" t="s">
        <v>77</v>
      </c>
    </row>
    <row r="4105" spans="1:25" x14ac:dyDescent="0.25">
      <c r="A4105" t="s">
        <v>5909</v>
      </c>
      <c r="B4105" t="s">
        <v>5910</v>
      </c>
      <c r="C4105" t="s">
        <v>73</v>
      </c>
      <c r="D4105" t="s">
        <v>64</v>
      </c>
      <c r="E4105" t="s">
        <v>76</v>
      </c>
      <c r="F4105" s="1" t="s">
        <v>16159</v>
      </c>
      <c r="G4105">
        <v>93</v>
      </c>
      <c r="H4105" t="s">
        <v>29</v>
      </c>
      <c r="I4105">
        <v>926</v>
      </c>
      <c r="J4105">
        <v>503.84</v>
      </c>
      <c r="K4105">
        <f>Passenger_Data[[#This Row],[Price_USD]]*1</f>
        <v>503.84</v>
      </c>
      <c r="L4105">
        <v>27</v>
      </c>
      <c r="M4105" t="s">
        <v>30</v>
      </c>
      <c r="N4105" t="s">
        <v>31</v>
      </c>
      <c r="O4105" t="s">
        <v>33</v>
      </c>
      <c r="P4105" t="s">
        <v>83</v>
      </c>
      <c r="Q4105">
        <v>0</v>
      </c>
      <c r="R4105" t="s">
        <v>51</v>
      </c>
      <c r="S4105" t="s">
        <v>68</v>
      </c>
      <c r="T4105">
        <v>6.3</v>
      </c>
      <c r="U4105">
        <v>35</v>
      </c>
      <c r="V4105">
        <v>47</v>
      </c>
      <c r="W4105">
        <v>0</v>
      </c>
      <c r="X4105">
        <v>0</v>
      </c>
      <c r="Y4105" t="s">
        <v>77</v>
      </c>
    </row>
    <row r="4106" spans="1:25" x14ac:dyDescent="0.25">
      <c r="A4106" t="s">
        <v>5911</v>
      </c>
      <c r="B4106" t="s">
        <v>1458</v>
      </c>
      <c r="C4106" t="s">
        <v>26</v>
      </c>
      <c r="D4106" t="s">
        <v>59</v>
      </c>
      <c r="E4106" t="s">
        <v>59</v>
      </c>
      <c r="F4106" s="1" t="s">
        <v>16160</v>
      </c>
      <c r="G4106">
        <v>307</v>
      </c>
      <c r="H4106" t="s">
        <v>86</v>
      </c>
      <c r="I4106">
        <v>1050</v>
      </c>
      <c r="J4106">
        <v>264.82</v>
      </c>
      <c r="K4106">
        <f>Passenger_Data[[#This Row],[Price_USD]]*1</f>
        <v>264.82</v>
      </c>
      <c r="L4106">
        <v>77</v>
      </c>
      <c r="M4106" t="s">
        <v>40</v>
      </c>
      <c r="N4106" t="s">
        <v>31</v>
      </c>
      <c r="O4106" t="s">
        <v>42</v>
      </c>
      <c r="P4106" t="s">
        <v>50</v>
      </c>
      <c r="Q4106">
        <v>3</v>
      </c>
      <c r="R4106" t="s">
        <v>65</v>
      </c>
      <c r="S4106" t="s">
        <v>35</v>
      </c>
      <c r="T4106">
        <v>5.2</v>
      </c>
      <c r="U4106">
        <v>20</v>
      </c>
      <c r="V4106">
        <v>3</v>
      </c>
      <c r="W4106">
        <v>0</v>
      </c>
      <c r="X4106">
        <v>0</v>
      </c>
      <c r="Y4106" t="s">
        <v>45</v>
      </c>
    </row>
    <row r="4107" spans="1:25" x14ac:dyDescent="0.25">
      <c r="A4107" t="s">
        <v>5912</v>
      </c>
      <c r="B4107" t="s">
        <v>1341</v>
      </c>
      <c r="C4107" t="s">
        <v>26</v>
      </c>
      <c r="D4107" t="s">
        <v>27</v>
      </c>
      <c r="E4107" t="s">
        <v>27</v>
      </c>
      <c r="F4107" s="1" t="s">
        <v>16161</v>
      </c>
      <c r="G4107">
        <v>252</v>
      </c>
      <c r="H4107" t="s">
        <v>29</v>
      </c>
      <c r="I4107">
        <v>1055</v>
      </c>
      <c r="J4107">
        <v>354.39</v>
      </c>
      <c r="K4107">
        <f>Passenger_Data[[#This Row],[Price_USD]]*1</f>
        <v>354.39</v>
      </c>
      <c r="L4107">
        <v>72</v>
      </c>
      <c r="M4107" t="s">
        <v>30</v>
      </c>
      <c r="N4107" t="s">
        <v>41</v>
      </c>
      <c r="O4107" t="s">
        <v>56</v>
      </c>
      <c r="P4107" t="s">
        <v>50</v>
      </c>
      <c r="Q4107">
        <v>2</v>
      </c>
      <c r="R4107" t="s">
        <v>65</v>
      </c>
      <c r="S4107" t="s">
        <v>68</v>
      </c>
      <c r="T4107">
        <v>3.7</v>
      </c>
      <c r="U4107">
        <v>3</v>
      </c>
      <c r="V4107">
        <v>118</v>
      </c>
      <c r="W4107">
        <v>0</v>
      </c>
      <c r="X4107">
        <v>1</v>
      </c>
      <c r="Y4107" t="s">
        <v>77</v>
      </c>
    </row>
    <row r="4108" spans="1:25" x14ac:dyDescent="0.25">
      <c r="A4108" t="s">
        <v>5913</v>
      </c>
      <c r="B4108" t="s">
        <v>1382</v>
      </c>
      <c r="C4108" t="s">
        <v>73</v>
      </c>
      <c r="D4108" t="s">
        <v>76</v>
      </c>
      <c r="E4108" t="s">
        <v>49</v>
      </c>
      <c r="F4108" s="1" t="s">
        <v>16162</v>
      </c>
      <c r="G4108">
        <v>144</v>
      </c>
      <c r="H4108" t="s">
        <v>29</v>
      </c>
      <c r="I4108">
        <v>712</v>
      </c>
      <c r="J4108">
        <v>341.68</v>
      </c>
      <c r="K4108">
        <f>Passenger_Data[[#This Row],[Price_USD]]*1</f>
        <v>341.68</v>
      </c>
      <c r="L4108">
        <v>25</v>
      </c>
      <c r="M4108" t="s">
        <v>30</v>
      </c>
      <c r="N4108" t="s">
        <v>60</v>
      </c>
      <c r="O4108" t="s">
        <v>32</v>
      </c>
      <c r="P4108" t="s">
        <v>50</v>
      </c>
      <c r="Q4108">
        <v>1</v>
      </c>
      <c r="R4108" t="s">
        <v>65</v>
      </c>
      <c r="S4108" t="s">
        <v>61</v>
      </c>
      <c r="T4108">
        <v>6.2</v>
      </c>
      <c r="U4108">
        <v>17</v>
      </c>
      <c r="V4108">
        <v>117</v>
      </c>
      <c r="W4108">
        <v>0</v>
      </c>
      <c r="X4108">
        <v>0</v>
      </c>
      <c r="Y4108" t="s">
        <v>45</v>
      </c>
    </row>
    <row r="4109" spans="1:25" x14ac:dyDescent="0.25">
      <c r="A4109" t="s">
        <v>5914</v>
      </c>
      <c r="B4109" t="s">
        <v>2557</v>
      </c>
      <c r="C4109" t="s">
        <v>73</v>
      </c>
      <c r="D4109" t="s">
        <v>39</v>
      </c>
      <c r="E4109" t="s">
        <v>76</v>
      </c>
      <c r="F4109" s="1" t="s">
        <v>16163</v>
      </c>
      <c r="G4109">
        <v>157</v>
      </c>
      <c r="H4109" t="s">
        <v>29</v>
      </c>
      <c r="I4109">
        <v>1729</v>
      </c>
      <c r="J4109">
        <v>377.72</v>
      </c>
      <c r="K4109">
        <f>Passenger_Data[[#This Row],[Price_USD]]*1</f>
        <v>377.72</v>
      </c>
      <c r="L4109">
        <v>72</v>
      </c>
      <c r="M4109" t="s">
        <v>30</v>
      </c>
      <c r="N4109" t="s">
        <v>41</v>
      </c>
      <c r="O4109" t="s">
        <v>42</v>
      </c>
      <c r="P4109" t="s">
        <v>83</v>
      </c>
      <c r="Q4109">
        <v>2</v>
      </c>
      <c r="R4109" t="s">
        <v>51</v>
      </c>
      <c r="S4109" t="s">
        <v>44</v>
      </c>
      <c r="T4109">
        <v>7.9</v>
      </c>
      <c r="U4109">
        <v>11</v>
      </c>
      <c r="V4109">
        <v>39</v>
      </c>
      <c r="W4109">
        <v>0</v>
      </c>
      <c r="X4109">
        <v>0</v>
      </c>
      <c r="Y4109" t="s">
        <v>45</v>
      </c>
    </row>
    <row r="4110" spans="1:25" x14ac:dyDescent="0.25">
      <c r="A4110" t="s">
        <v>5915</v>
      </c>
      <c r="B4110" t="s">
        <v>2449</v>
      </c>
      <c r="C4110" t="s">
        <v>73</v>
      </c>
      <c r="D4110" t="s">
        <v>49</v>
      </c>
      <c r="E4110" t="s">
        <v>76</v>
      </c>
      <c r="F4110" s="1" t="s">
        <v>16164</v>
      </c>
      <c r="G4110">
        <v>291</v>
      </c>
      <c r="H4110" t="s">
        <v>29</v>
      </c>
      <c r="I4110">
        <v>1264</v>
      </c>
      <c r="J4110">
        <v>374.74</v>
      </c>
      <c r="K4110">
        <f>Passenger_Data[[#This Row],[Price_USD]]*1</f>
        <v>374.74</v>
      </c>
      <c r="L4110">
        <v>67</v>
      </c>
      <c r="M4110" t="s">
        <v>40</v>
      </c>
      <c r="N4110" t="s">
        <v>31</v>
      </c>
      <c r="O4110" t="s">
        <v>32</v>
      </c>
      <c r="P4110" t="s">
        <v>50</v>
      </c>
      <c r="Q4110">
        <v>1</v>
      </c>
      <c r="R4110" t="s">
        <v>65</v>
      </c>
      <c r="S4110" t="s">
        <v>35</v>
      </c>
      <c r="T4110">
        <v>7.6</v>
      </c>
      <c r="U4110">
        <v>20</v>
      </c>
      <c r="V4110">
        <v>86</v>
      </c>
      <c r="W4110">
        <v>0</v>
      </c>
      <c r="X4110">
        <v>0</v>
      </c>
      <c r="Y4110" t="s">
        <v>36</v>
      </c>
    </row>
    <row r="4111" spans="1:25" x14ac:dyDescent="0.25">
      <c r="A4111" t="s">
        <v>5916</v>
      </c>
      <c r="B4111" t="s">
        <v>1164</v>
      </c>
      <c r="C4111" t="s">
        <v>73</v>
      </c>
      <c r="D4111" t="s">
        <v>64</v>
      </c>
      <c r="E4111" t="s">
        <v>55</v>
      </c>
      <c r="F4111" s="1" t="s">
        <v>16165</v>
      </c>
      <c r="G4111">
        <v>163</v>
      </c>
      <c r="H4111" t="s">
        <v>29</v>
      </c>
      <c r="I4111">
        <v>1423</v>
      </c>
      <c r="J4111">
        <v>277.55</v>
      </c>
      <c r="K4111">
        <f>Passenger_Data[[#This Row],[Price_USD]]*1</f>
        <v>277.55</v>
      </c>
      <c r="L4111">
        <v>55</v>
      </c>
      <c r="M4111" t="s">
        <v>30</v>
      </c>
      <c r="N4111" t="s">
        <v>41</v>
      </c>
      <c r="O4111" t="s">
        <v>33</v>
      </c>
      <c r="P4111" t="s">
        <v>264</v>
      </c>
      <c r="Q4111">
        <v>2</v>
      </c>
      <c r="R4111" t="s">
        <v>34</v>
      </c>
      <c r="S4111" t="s">
        <v>35</v>
      </c>
      <c r="T4111">
        <v>7.5</v>
      </c>
      <c r="U4111">
        <v>18</v>
      </c>
      <c r="V4111">
        <v>113</v>
      </c>
      <c r="W4111">
        <v>0</v>
      </c>
      <c r="X4111">
        <v>0</v>
      </c>
      <c r="Y4111" t="s">
        <v>77</v>
      </c>
    </row>
    <row r="4112" spans="1:25" x14ac:dyDescent="0.25">
      <c r="A4112" t="s">
        <v>5917</v>
      </c>
      <c r="B4112" t="s">
        <v>5918</v>
      </c>
      <c r="C4112" t="s">
        <v>48</v>
      </c>
      <c r="D4112" t="s">
        <v>64</v>
      </c>
      <c r="E4112" t="s">
        <v>55</v>
      </c>
      <c r="F4112" s="1" t="s">
        <v>16166</v>
      </c>
      <c r="G4112">
        <v>39</v>
      </c>
      <c r="H4112" t="s">
        <v>86</v>
      </c>
      <c r="I4112">
        <v>1234</v>
      </c>
      <c r="J4112">
        <v>259.86</v>
      </c>
      <c r="K4112">
        <f>Passenger_Data[[#This Row],[Price_USD]]*1</f>
        <v>259.86</v>
      </c>
      <c r="L4112">
        <v>51</v>
      </c>
      <c r="M4112" t="s">
        <v>40</v>
      </c>
      <c r="N4112" t="s">
        <v>31</v>
      </c>
      <c r="O4112" t="s">
        <v>42</v>
      </c>
      <c r="P4112" t="s">
        <v>50</v>
      </c>
      <c r="Q4112">
        <v>1</v>
      </c>
      <c r="R4112" t="s">
        <v>65</v>
      </c>
      <c r="S4112" t="s">
        <v>61</v>
      </c>
      <c r="T4112">
        <v>8.3000000000000007</v>
      </c>
      <c r="U4112">
        <v>26</v>
      </c>
      <c r="V4112">
        <v>81</v>
      </c>
      <c r="W4112">
        <v>0</v>
      </c>
      <c r="X4112">
        <v>0</v>
      </c>
      <c r="Y4112" t="s">
        <v>36</v>
      </c>
    </row>
    <row r="4113" spans="1:25" x14ac:dyDescent="0.25">
      <c r="A4113" t="s">
        <v>5919</v>
      </c>
      <c r="B4113" t="s">
        <v>158</v>
      </c>
      <c r="C4113" t="s">
        <v>73</v>
      </c>
      <c r="D4113" t="s">
        <v>76</v>
      </c>
      <c r="E4113" t="s">
        <v>27</v>
      </c>
      <c r="F4113" s="1" t="s">
        <v>16167</v>
      </c>
      <c r="G4113">
        <v>200</v>
      </c>
      <c r="H4113" t="s">
        <v>29</v>
      </c>
      <c r="I4113">
        <v>1459</v>
      </c>
      <c r="J4113">
        <v>190.26</v>
      </c>
      <c r="K4113">
        <f>Passenger_Data[[#This Row],[Price_USD]]*1</f>
        <v>190.26</v>
      </c>
      <c r="L4113">
        <v>71</v>
      </c>
      <c r="M4113" t="s">
        <v>40</v>
      </c>
      <c r="N4113" t="s">
        <v>60</v>
      </c>
      <c r="O4113" t="s">
        <v>33</v>
      </c>
      <c r="P4113" t="s">
        <v>50</v>
      </c>
      <c r="Q4113">
        <v>1</v>
      </c>
      <c r="R4113" t="s">
        <v>34</v>
      </c>
      <c r="S4113" t="s">
        <v>44</v>
      </c>
      <c r="T4113">
        <v>8.1999999999999993</v>
      </c>
      <c r="U4113">
        <v>14</v>
      </c>
      <c r="V4113">
        <v>110</v>
      </c>
      <c r="W4113">
        <v>0</v>
      </c>
      <c r="X4113">
        <v>1</v>
      </c>
      <c r="Y4113" t="s">
        <v>77</v>
      </c>
    </row>
    <row r="4114" spans="1:25" x14ac:dyDescent="0.25">
      <c r="A4114" t="s">
        <v>5920</v>
      </c>
      <c r="B4114" t="s">
        <v>5921</v>
      </c>
      <c r="C4114" t="s">
        <v>73</v>
      </c>
      <c r="D4114" t="s">
        <v>64</v>
      </c>
      <c r="E4114" t="s">
        <v>59</v>
      </c>
      <c r="F4114" s="1" t="s">
        <v>16168</v>
      </c>
      <c r="G4114">
        <v>182</v>
      </c>
      <c r="H4114" t="s">
        <v>29</v>
      </c>
      <c r="I4114">
        <v>1447</v>
      </c>
      <c r="J4114">
        <v>358.46</v>
      </c>
      <c r="K4114">
        <f>Passenger_Data[[#This Row],[Price_USD]]*1</f>
        <v>358.46</v>
      </c>
      <c r="L4114">
        <v>75</v>
      </c>
      <c r="M4114" t="s">
        <v>30</v>
      </c>
      <c r="N4114" t="s">
        <v>41</v>
      </c>
      <c r="O4114" t="s">
        <v>56</v>
      </c>
      <c r="P4114" t="s">
        <v>50</v>
      </c>
      <c r="Q4114">
        <v>1</v>
      </c>
      <c r="R4114" t="s">
        <v>34</v>
      </c>
      <c r="S4114" t="s">
        <v>35</v>
      </c>
      <c r="T4114">
        <v>6.1</v>
      </c>
      <c r="U4114">
        <v>11</v>
      </c>
      <c r="V4114">
        <v>75</v>
      </c>
      <c r="W4114">
        <v>0</v>
      </c>
      <c r="X4114">
        <v>0</v>
      </c>
      <c r="Y4114" t="s">
        <v>77</v>
      </c>
    </row>
    <row r="4115" spans="1:25" x14ac:dyDescent="0.25">
      <c r="A4115" t="s">
        <v>5922</v>
      </c>
      <c r="B4115" t="s">
        <v>3609</v>
      </c>
      <c r="C4115" t="s">
        <v>54</v>
      </c>
      <c r="D4115" t="s">
        <v>76</v>
      </c>
      <c r="E4115" t="s">
        <v>59</v>
      </c>
      <c r="F4115" s="1" t="s">
        <v>16169</v>
      </c>
      <c r="G4115">
        <v>268</v>
      </c>
      <c r="H4115" t="s">
        <v>29</v>
      </c>
      <c r="I4115">
        <v>953</v>
      </c>
      <c r="J4115">
        <v>304.67</v>
      </c>
      <c r="K4115">
        <f>Passenger_Data[[#This Row],[Price_USD]]*1</f>
        <v>304.67</v>
      </c>
      <c r="L4115">
        <v>35</v>
      </c>
      <c r="M4115" t="s">
        <v>40</v>
      </c>
      <c r="N4115" t="s">
        <v>41</v>
      </c>
      <c r="O4115" t="s">
        <v>32</v>
      </c>
      <c r="P4115" t="s">
        <v>50</v>
      </c>
      <c r="Q4115">
        <v>1</v>
      </c>
      <c r="R4115" t="s">
        <v>51</v>
      </c>
      <c r="S4115" t="s">
        <v>44</v>
      </c>
      <c r="T4115">
        <v>5.8</v>
      </c>
      <c r="U4115">
        <v>9</v>
      </c>
      <c r="V4115">
        <v>16</v>
      </c>
      <c r="W4115">
        <v>0</v>
      </c>
      <c r="X4115">
        <v>1</v>
      </c>
      <c r="Y4115" t="s">
        <v>45</v>
      </c>
    </row>
    <row r="4116" spans="1:25" x14ac:dyDescent="0.25">
      <c r="A4116" t="s">
        <v>5923</v>
      </c>
      <c r="B4116" t="s">
        <v>4090</v>
      </c>
      <c r="C4116" t="s">
        <v>54</v>
      </c>
      <c r="D4116" t="s">
        <v>64</v>
      </c>
      <c r="E4116" t="s">
        <v>49</v>
      </c>
      <c r="F4116" s="1" t="s">
        <v>16170</v>
      </c>
      <c r="G4116">
        <v>151</v>
      </c>
      <c r="H4116" t="s">
        <v>29</v>
      </c>
      <c r="I4116">
        <v>961</v>
      </c>
      <c r="J4116">
        <v>324.27999999999997</v>
      </c>
      <c r="K4116">
        <f>Passenger_Data[[#This Row],[Price_USD]]*1</f>
        <v>324.27999999999997</v>
      </c>
      <c r="L4116">
        <v>23</v>
      </c>
      <c r="M4116" t="s">
        <v>40</v>
      </c>
      <c r="N4116" t="s">
        <v>41</v>
      </c>
      <c r="O4116" t="s">
        <v>33</v>
      </c>
      <c r="P4116" t="s">
        <v>83</v>
      </c>
      <c r="Q4116">
        <v>2</v>
      </c>
      <c r="R4116" t="s">
        <v>43</v>
      </c>
      <c r="S4116" t="s">
        <v>44</v>
      </c>
      <c r="T4116">
        <v>8.4</v>
      </c>
      <c r="U4116">
        <v>5</v>
      </c>
      <c r="V4116">
        <v>99</v>
      </c>
      <c r="W4116">
        <v>0</v>
      </c>
      <c r="X4116">
        <v>1</v>
      </c>
      <c r="Y4116" t="s">
        <v>36</v>
      </c>
    </row>
    <row r="4117" spans="1:25" x14ac:dyDescent="0.25">
      <c r="A4117" t="s">
        <v>5924</v>
      </c>
      <c r="B4117" t="s">
        <v>287</v>
      </c>
      <c r="C4117" t="s">
        <v>48</v>
      </c>
      <c r="D4117" t="s">
        <v>64</v>
      </c>
      <c r="E4117" t="s">
        <v>55</v>
      </c>
      <c r="F4117" s="1" t="s">
        <v>16171</v>
      </c>
      <c r="G4117">
        <v>112</v>
      </c>
      <c r="H4117" t="s">
        <v>29</v>
      </c>
      <c r="I4117">
        <v>1269</v>
      </c>
      <c r="J4117">
        <v>359.3</v>
      </c>
      <c r="K4117">
        <f>Passenger_Data[[#This Row],[Price_USD]]*1</f>
        <v>359.3</v>
      </c>
      <c r="L4117">
        <v>44</v>
      </c>
      <c r="M4117" t="s">
        <v>30</v>
      </c>
      <c r="N4117" t="s">
        <v>41</v>
      </c>
      <c r="O4117" t="s">
        <v>56</v>
      </c>
      <c r="P4117" t="s">
        <v>33</v>
      </c>
      <c r="Q4117">
        <v>0</v>
      </c>
      <c r="R4117" t="s">
        <v>51</v>
      </c>
      <c r="S4117" t="s">
        <v>44</v>
      </c>
      <c r="T4117">
        <v>7.6</v>
      </c>
      <c r="U4117">
        <v>9</v>
      </c>
      <c r="V4117">
        <v>83</v>
      </c>
      <c r="W4117">
        <v>0</v>
      </c>
      <c r="X4117">
        <v>0</v>
      </c>
      <c r="Y4117" t="s">
        <v>77</v>
      </c>
    </row>
    <row r="4118" spans="1:25" x14ac:dyDescent="0.25">
      <c r="A4118" t="s">
        <v>5925</v>
      </c>
      <c r="B4118" t="s">
        <v>2402</v>
      </c>
      <c r="C4118" t="s">
        <v>73</v>
      </c>
      <c r="D4118" t="s">
        <v>64</v>
      </c>
      <c r="E4118" t="s">
        <v>39</v>
      </c>
      <c r="F4118" s="1" t="s">
        <v>16172</v>
      </c>
      <c r="G4118">
        <v>164</v>
      </c>
      <c r="H4118" t="s">
        <v>29</v>
      </c>
      <c r="I4118">
        <v>1205</v>
      </c>
      <c r="J4118">
        <v>365.44</v>
      </c>
      <c r="K4118">
        <f>Passenger_Data[[#This Row],[Price_USD]]*1</f>
        <v>365.44</v>
      </c>
      <c r="L4118">
        <v>24</v>
      </c>
      <c r="M4118" t="s">
        <v>30</v>
      </c>
      <c r="N4118" t="s">
        <v>31</v>
      </c>
      <c r="O4118" t="s">
        <v>56</v>
      </c>
      <c r="P4118" t="s">
        <v>50</v>
      </c>
      <c r="Q4118">
        <v>0</v>
      </c>
      <c r="R4118" t="s">
        <v>65</v>
      </c>
      <c r="S4118" t="s">
        <v>35</v>
      </c>
      <c r="T4118">
        <v>2.1</v>
      </c>
      <c r="U4118">
        <v>12</v>
      </c>
      <c r="V4118">
        <v>104</v>
      </c>
      <c r="W4118">
        <v>0</v>
      </c>
      <c r="X4118">
        <v>0</v>
      </c>
      <c r="Y4118" t="s">
        <v>36</v>
      </c>
    </row>
    <row r="4119" spans="1:25" x14ac:dyDescent="0.25">
      <c r="A4119" t="s">
        <v>5926</v>
      </c>
      <c r="B4119" t="s">
        <v>1188</v>
      </c>
      <c r="C4119" t="s">
        <v>73</v>
      </c>
      <c r="D4119" t="s">
        <v>49</v>
      </c>
      <c r="E4119" t="s">
        <v>64</v>
      </c>
      <c r="F4119" s="1" t="s">
        <v>16173</v>
      </c>
      <c r="G4119">
        <v>100</v>
      </c>
      <c r="H4119" t="s">
        <v>29</v>
      </c>
      <c r="I4119">
        <v>1381</v>
      </c>
      <c r="J4119">
        <v>555.72</v>
      </c>
      <c r="K4119">
        <f>Passenger_Data[[#This Row],[Price_USD]]*1</f>
        <v>555.72</v>
      </c>
      <c r="L4119">
        <v>51</v>
      </c>
      <c r="M4119" t="s">
        <v>30</v>
      </c>
      <c r="N4119" t="s">
        <v>60</v>
      </c>
      <c r="O4119" t="s">
        <v>56</v>
      </c>
      <c r="P4119" t="s">
        <v>50</v>
      </c>
      <c r="Q4119">
        <v>0</v>
      </c>
      <c r="R4119" t="s">
        <v>65</v>
      </c>
      <c r="S4119" t="s">
        <v>35</v>
      </c>
      <c r="T4119">
        <v>7.9</v>
      </c>
      <c r="U4119">
        <v>34</v>
      </c>
      <c r="V4119">
        <v>61</v>
      </c>
      <c r="W4119">
        <v>0</v>
      </c>
      <c r="X4119">
        <v>0</v>
      </c>
      <c r="Y4119" t="s">
        <v>36</v>
      </c>
    </row>
    <row r="4120" spans="1:25" x14ac:dyDescent="0.25">
      <c r="A4120" t="s">
        <v>5927</v>
      </c>
      <c r="B4120" t="s">
        <v>726</v>
      </c>
      <c r="C4120" t="s">
        <v>48</v>
      </c>
      <c r="D4120" t="s">
        <v>49</v>
      </c>
      <c r="E4120" t="s">
        <v>64</v>
      </c>
      <c r="F4120" s="1" t="s">
        <v>16174</v>
      </c>
      <c r="G4120">
        <v>67</v>
      </c>
      <c r="H4120" t="s">
        <v>29</v>
      </c>
      <c r="I4120">
        <v>1197</v>
      </c>
      <c r="J4120">
        <v>370.87</v>
      </c>
      <c r="K4120">
        <f>Passenger_Data[[#This Row],[Price_USD]]*1</f>
        <v>370.87</v>
      </c>
      <c r="L4120">
        <v>37</v>
      </c>
      <c r="M4120" t="s">
        <v>40</v>
      </c>
      <c r="N4120" t="s">
        <v>31</v>
      </c>
      <c r="O4120" t="s">
        <v>42</v>
      </c>
      <c r="P4120" t="s">
        <v>83</v>
      </c>
      <c r="Q4120">
        <v>0</v>
      </c>
      <c r="R4120" t="s">
        <v>43</v>
      </c>
      <c r="S4120" t="s">
        <v>44</v>
      </c>
      <c r="T4120">
        <v>10</v>
      </c>
      <c r="U4120">
        <v>10</v>
      </c>
      <c r="V4120">
        <v>57</v>
      </c>
      <c r="W4120">
        <v>0</v>
      </c>
      <c r="X4120">
        <v>0</v>
      </c>
      <c r="Y4120" t="s">
        <v>36</v>
      </c>
    </row>
    <row r="4121" spans="1:25" x14ac:dyDescent="0.25">
      <c r="A4121" t="s">
        <v>5928</v>
      </c>
      <c r="B4121" t="s">
        <v>5929</v>
      </c>
      <c r="C4121" t="s">
        <v>73</v>
      </c>
      <c r="D4121" t="s">
        <v>49</v>
      </c>
      <c r="E4121" t="s">
        <v>28</v>
      </c>
      <c r="F4121" s="1" t="s">
        <v>16175</v>
      </c>
      <c r="G4121">
        <v>180</v>
      </c>
      <c r="H4121" t="s">
        <v>29</v>
      </c>
      <c r="I4121">
        <v>1479</v>
      </c>
      <c r="J4121">
        <v>385.28</v>
      </c>
      <c r="K4121">
        <f>Passenger_Data[[#This Row],[Price_USD]]*1</f>
        <v>385.28</v>
      </c>
      <c r="L4121">
        <v>58</v>
      </c>
      <c r="M4121" t="s">
        <v>30</v>
      </c>
      <c r="N4121" t="s">
        <v>60</v>
      </c>
      <c r="O4121" t="s">
        <v>32</v>
      </c>
      <c r="P4121" t="s">
        <v>83</v>
      </c>
      <c r="Q4121">
        <v>1</v>
      </c>
      <c r="R4121" t="s">
        <v>51</v>
      </c>
      <c r="S4121" t="s">
        <v>68</v>
      </c>
      <c r="T4121">
        <v>2.9</v>
      </c>
      <c r="U4121">
        <v>0</v>
      </c>
      <c r="V4121">
        <v>63</v>
      </c>
      <c r="W4121">
        <v>0</v>
      </c>
      <c r="X4121">
        <v>0</v>
      </c>
      <c r="Y4121" t="s">
        <v>45</v>
      </c>
    </row>
    <row r="4122" spans="1:25" x14ac:dyDescent="0.25">
      <c r="A4122" t="s">
        <v>5930</v>
      </c>
      <c r="B4122" t="s">
        <v>5931</v>
      </c>
      <c r="C4122" t="s">
        <v>73</v>
      </c>
      <c r="D4122" t="s">
        <v>28</v>
      </c>
      <c r="E4122" t="s">
        <v>76</v>
      </c>
      <c r="F4122" s="1" t="s">
        <v>16176</v>
      </c>
      <c r="G4122">
        <v>189</v>
      </c>
      <c r="H4122" t="s">
        <v>29</v>
      </c>
      <c r="I4122">
        <v>1854</v>
      </c>
      <c r="J4122">
        <v>362.19</v>
      </c>
      <c r="K4122">
        <f>Passenger_Data[[#This Row],[Price_USD]]*1</f>
        <v>362.19</v>
      </c>
      <c r="L4122">
        <v>60</v>
      </c>
      <c r="M4122" t="s">
        <v>40</v>
      </c>
      <c r="N4122" t="s">
        <v>60</v>
      </c>
      <c r="O4122" t="s">
        <v>42</v>
      </c>
      <c r="P4122" t="s">
        <v>264</v>
      </c>
      <c r="Q4122">
        <v>3</v>
      </c>
      <c r="R4122" t="s">
        <v>51</v>
      </c>
      <c r="S4122" t="s">
        <v>35</v>
      </c>
      <c r="T4122">
        <v>7</v>
      </c>
      <c r="U4122">
        <v>8</v>
      </c>
      <c r="V4122">
        <v>32</v>
      </c>
      <c r="W4122">
        <v>0</v>
      </c>
      <c r="X4122">
        <v>1</v>
      </c>
      <c r="Y4122" t="s">
        <v>45</v>
      </c>
    </row>
    <row r="4123" spans="1:25" x14ac:dyDescent="0.25">
      <c r="A4123" t="s">
        <v>5932</v>
      </c>
      <c r="B4123" t="s">
        <v>1135</v>
      </c>
      <c r="C4123" t="s">
        <v>82</v>
      </c>
      <c r="D4123" t="s">
        <v>49</v>
      </c>
      <c r="E4123" t="s">
        <v>59</v>
      </c>
      <c r="F4123" s="1" t="s">
        <v>16177</v>
      </c>
      <c r="G4123">
        <v>158</v>
      </c>
      <c r="H4123" t="s">
        <v>29</v>
      </c>
      <c r="I4123">
        <v>1746</v>
      </c>
      <c r="J4123">
        <v>393.16</v>
      </c>
      <c r="K4123">
        <f>Passenger_Data[[#This Row],[Price_USD]]*1</f>
        <v>393.16</v>
      </c>
      <c r="L4123">
        <v>39</v>
      </c>
      <c r="M4123" t="s">
        <v>40</v>
      </c>
      <c r="N4123" t="s">
        <v>31</v>
      </c>
      <c r="O4123" t="s">
        <v>32</v>
      </c>
      <c r="P4123" t="s">
        <v>50</v>
      </c>
      <c r="Q4123">
        <v>0</v>
      </c>
      <c r="R4123" t="s">
        <v>43</v>
      </c>
      <c r="S4123" t="s">
        <v>68</v>
      </c>
      <c r="T4123">
        <v>7</v>
      </c>
      <c r="U4123">
        <v>12</v>
      </c>
      <c r="V4123">
        <v>4</v>
      </c>
      <c r="W4123">
        <v>0</v>
      </c>
      <c r="X4123">
        <v>0</v>
      </c>
      <c r="Y4123" t="s">
        <v>77</v>
      </c>
    </row>
    <row r="4124" spans="1:25" x14ac:dyDescent="0.25">
      <c r="A4124" t="s">
        <v>5933</v>
      </c>
      <c r="B4124" t="s">
        <v>3797</v>
      </c>
      <c r="C4124" t="s">
        <v>73</v>
      </c>
      <c r="D4124" t="s">
        <v>64</v>
      </c>
      <c r="E4124" t="s">
        <v>76</v>
      </c>
      <c r="F4124" s="1" t="s">
        <v>16178</v>
      </c>
      <c r="G4124">
        <v>189</v>
      </c>
      <c r="H4124" t="s">
        <v>29</v>
      </c>
      <c r="I4124">
        <v>1272</v>
      </c>
      <c r="J4124">
        <v>281.49</v>
      </c>
      <c r="K4124">
        <f>Passenger_Data[[#This Row],[Price_USD]]*1</f>
        <v>281.49</v>
      </c>
      <c r="L4124">
        <v>53</v>
      </c>
      <c r="M4124" t="s">
        <v>40</v>
      </c>
      <c r="N4124" t="s">
        <v>41</v>
      </c>
      <c r="O4124" t="s">
        <v>32</v>
      </c>
      <c r="P4124" t="s">
        <v>50</v>
      </c>
      <c r="Q4124">
        <v>0</v>
      </c>
      <c r="R4124" t="s">
        <v>65</v>
      </c>
      <c r="S4124" t="s">
        <v>61</v>
      </c>
      <c r="T4124">
        <v>7.5</v>
      </c>
      <c r="U4124">
        <v>5</v>
      </c>
      <c r="V4124">
        <v>61</v>
      </c>
      <c r="W4124">
        <v>0</v>
      </c>
      <c r="X4124">
        <v>0</v>
      </c>
      <c r="Y4124" t="s">
        <v>77</v>
      </c>
    </row>
    <row r="4125" spans="1:25" x14ac:dyDescent="0.25">
      <c r="A4125" t="s">
        <v>5934</v>
      </c>
      <c r="B4125" t="s">
        <v>1597</v>
      </c>
      <c r="C4125" t="s">
        <v>54</v>
      </c>
      <c r="D4125" t="s">
        <v>28</v>
      </c>
      <c r="E4125" t="s">
        <v>27</v>
      </c>
      <c r="F4125" s="1" t="s">
        <v>16179</v>
      </c>
      <c r="G4125">
        <v>190</v>
      </c>
      <c r="H4125" t="s">
        <v>29</v>
      </c>
      <c r="I4125">
        <v>1177</v>
      </c>
      <c r="J4125">
        <v>425.38</v>
      </c>
      <c r="K4125">
        <f>Passenger_Data[[#This Row],[Price_USD]]*1</f>
        <v>425.38</v>
      </c>
      <c r="L4125">
        <v>64</v>
      </c>
      <c r="M4125" t="s">
        <v>40</v>
      </c>
      <c r="N4125" t="s">
        <v>41</v>
      </c>
      <c r="O4125" t="s">
        <v>42</v>
      </c>
      <c r="P4125" t="s">
        <v>50</v>
      </c>
      <c r="Q4125">
        <v>1</v>
      </c>
      <c r="R4125" t="s">
        <v>65</v>
      </c>
      <c r="S4125" t="s">
        <v>68</v>
      </c>
      <c r="T4125">
        <v>5.2</v>
      </c>
      <c r="U4125">
        <v>5</v>
      </c>
      <c r="V4125">
        <v>56</v>
      </c>
      <c r="W4125">
        <v>0</v>
      </c>
      <c r="X4125">
        <v>0</v>
      </c>
      <c r="Y4125" t="s">
        <v>36</v>
      </c>
    </row>
    <row r="4126" spans="1:25" x14ac:dyDescent="0.25">
      <c r="A4126" t="s">
        <v>5935</v>
      </c>
      <c r="B4126" t="s">
        <v>2349</v>
      </c>
      <c r="C4126" t="s">
        <v>48</v>
      </c>
      <c r="D4126" t="s">
        <v>76</v>
      </c>
      <c r="E4126" t="s">
        <v>55</v>
      </c>
      <c r="F4126" s="1" t="s">
        <v>16180</v>
      </c>
      <c r="G4126">
        <v>224</v>
      </c>
      <c r="H4126" t="s">
        <v>29</v>
      </c>
      <c r="I4126">
        <v>1352</v>
      </c>
      <c r="J4126">
        <v>219.73</v>
      </c>
      <c r="K4126">
        <f>Passenger_Data[[#This Row],[Price_USD]]*1</f>
        <v>219.73</v>
      </c>
      <c r="L4126">
        <v>63</v>
      </c>
      <c r="M4126" t="s">
        <v>30</v>
      </c>
      <c r="N4126" t="s">
        <v>60</v>
      </c>
      <c r="O4126" t="s">
        <v>33</v>
      </c>
      <c r="P4126" t="s">
        <v>83</v>
      </c>
      <c r="Q4126">
        <v>0</v>
      </c>
      <c r="R4126" t="s">
        <v>34</v>
      </c>
      <c r="S4126" t="s">
        <v>68</v>
      </c>
      <c r="T4126">
        <v>7</v>
      </c>
      <c r="U4126">
        <v>12</v>
      </c>
      <c r="V4126">
        <v>33</v>
      </c>
      <c r="W4126">
        <v>0</v>
      </c>
      <c r="X4126">
        <v>1</v>
      </c>
      <c r="Y4126" t="s">
        <v>45</v>
      </c>
    </row>
    <row r="4127" spans="1:25" x14ac:dyDescent="0.25">
      <c r="A4127" t="s">
        <v>5936</v>
      </c>
      <c r="B4127" t="s">
        <v>5937</v>
      </c>
      <c r="C4127" t="s">
        <v>54</v>
      </c>
      <c r="D4127" t="s">
        <v>27</v>
      </c>
      <c r="E4127" t="s">
        <v>76</v>
      </c>
      <c r="F4127" s="1" t="s">
        <v>16181</v>
      </c>
      <c r="G4127">
        <v>176</v>
      </c>
      <c r="H4127" t="s">
        <v>108</v>
      </c>
      <c r="I4127">
        <v>1325</v>
      </c>
      <c r="J4127">
        <v>253.7</v>
      </c>
      <c r="K4127">
        <f>Passenger_Data[[#This Row],[Price_USD]]*1</f>
        <v>253.7</v>
      </c>
      <c r="L4127">
        <v>35</v>
      </c>
      <c r="M4127" t="s">
        <v>30</v>
      </c>
      <c r="N4127" t="s">
        <v>41</v>
      </c>
      <c r="O4127" t="s">
        <v>42</v>
      </c>
      <c r="P4127" t="s">
        <v>264</v>
      </c>
      <c r="Q4127">
        <v>1</v>
      </c>
      <c r="R4127" t="s">
        <v>65</v>
      </c>
      <c r="S4127" t="s">
        <v>61</v>
      </c>
      <c r="T4127">
        <v>8.9</v>
      </c>
      <c r="U4127">
        <v>1</v>
      </c>
      <c r="V4127">
        <v>18</v>
      </c>
      <c r="W4127">
        <v>0</v>
      </c>
      <c r="X4127">
        <v>0</v>
      </c>
      <c r="Y4127" t="s">
        <v>36</v>
      </c>
    </row>
    <row r="4128" spans="1:25" x14ac:dyDescent="0.25">
      <c r="A4128" t="s">
        <v>5938</v>
      </c>
      <c r="B4128" t="s">
        <v>549</v>
      </c>
      <c r="C4128" t="s">
        <v>48</v>
      </c>
      <c r="D4128" t="s">
        <v>49</v>
      </c>
      <c r="E4128" t="s">
        <v>27</v>
      </c>
      <c r="F4128" s="1" t="s">
        <v>16182</v>
      </c>
      <c r="G4128">
        <v>208</v>
      </c>
      <c r="H4128" t="s">
        <v>86</v>
      </c>
      <c r="I4128">
        <v>1140</v>
      </c>
      <c r="J4128">
        <v>296.27</v>
      </c>
      <c r="K4128">
        <f>Passenger_Data[[#This Row],[Price_USD]]*1</f>
        <v>296.27</v>
      </c>
      <c r="L4128">
        <v>20</v>
      </c>
      <c r="M4128" t="s">
        <v>40</v>
      </c>
      <c r="N4128" t="s">
        <v>41</v>
      </c>
      <c r="O4128" t="s">
        <v>32</v>
      </c>
      <c r="P4128" t="s">
        <v>50</v>
      </c>
      <c r="Q4128">
        <v>2</v>
      </c>
      <c r="R4128" t="s">
        <v>51</v>
      </c>
      <c r="S4128" t="s">
        <v>44</v>
      </c>
      <c r="T4128">
        <v>3.4</v>
      </c>
      <c r="U4128">
        <v>41</v>
      </c>
      <c r="V4128">
        <v>101</v>
      </c>
      <c r="W4128">
        <v>0</v>
      </c>
      <c r="X4128">
        <v>0</v>
      </c>
      <c r="Y4128" t="s">
        <v>36</v>
      </c>
    </row>
    <row r="4129" spans="1:25" x14ac:dyDescent="0.25">
      <c r="A4129" t="s">
        <v>5939</v>
      </c>
      <c r="B4129" t="s">
        <v>390</v>
      </c>
      <c r="C4129" t="s">
        <v>82</v>
      </c>
      <c r="D4129" t="s">
        <v>49</v>
      </c>
      <c r="E4129" t="s">
        <v>39</v>
      </c>
      <c r="F4129" s="1" t="s">
        <v>16183</v>
      </c>
      <c r="G4129">
        <v>269</v>
      </c>
      <c r="H4129" t="s">
        <v>29</v>
      </c>
      <c r="I4129">
        <v>1494</v>
      </c>
      <c r="J4129">
        <v>52.14</v>
      </c>
      <c r="K4129">
        <f>Passenger_Data[[#This Row],[Price_USD]]*1</f>
        <v>52.14</v>
      </c>
      <c r="L4129">
        <v>75</v>
      </c>
      <c r="M4129" t="s">
        <v>40</v>
      </c>
      <c r="N4129" t="s">
        <v>31</v>
      </c>
      <c r="O4129" t="s">
        <v>32</v>
      </c>
      <c r="P4129" t="s">
        <v>50</v>
      </c>
      <c r="Q4129">
        <v>1</v>
      </c>
      <c r="R4129" t="s">
        <v>65</v>
      </c>
      <c r="S4129" t="s">
        <v>68</v>
      </c>
      <c r="T4129">
        <v>7.9</v>
      </c>
      <c r="U4129">
        <v>3</v>
      </c>
      <c r="V4129">
        <v>36</v>
      </c>
      <c r="W4129">
        <v>0</v>
      </c>
      <c r="X4129">
        <v>1</v>
      </c>
      <c r="Y4129" t="s">
        <v>77</v>
      </c>
    </row>
    <row r="4130" spans="1:25" x14ac:dyDescent="0.25">
      <c r="A4130" t="s">
        <v>5940</v>
      </c>
      <c r="B4130" t="s">
        <v>4055</v>
      </c>
      <c r="C4130" t="s">
        <v>73</v>
      </c>
      <c r="D4130" t="s">
        <v>76</v>
      </c>
      <c r="E4130" t="s">
        <v>64</v>
      </c>
      <c r="F4130" s="1" t="s">
        <v>16184</v>
      </c>
      <c r="G4130">
        <v>159</v>
      </c>
      <c r="H4130" t="s">
        <v>29</v>
      </c>
      <c r="I4130">
        <v>1020</v>
      </c>
      <c r="J4130">
        <v>212.12</v>
      </c>
      <c r="K4130">
        <f>Passenger_Data[[#This Row],[Price_USD]]*1</f>
        <v>212.12</v>
      </c>
      <c r="L4130">
        <v>22</v>
      </c>
      <c r="M4130" t="s">
        <v>40</v>
      </c>
      <c r="N4130" t="s">
        <v>31</v>
      </c>
      <c r="O4130" t="s">
        <v>32</v>
      </c>
      <c r="P4130" t="s">
        <v>50</v>
      </c>
      <c r="Q4130">
        <v>0</v>
      </c>
      <c r="R4130" t="s">
        <v>43</v>
      </c>
      <c r="S4130" t="s">
        <v>61</v>
      </c>
      <c r="T4130">
        <v>6.5</v>
      </c>
      <c r="U4130">
        <v>14</v>
      </c>
      <c r="V4130">
        <v>44</v>
      </c>
      <c r="W4130">
        <v>0</v>
      </c>
      <c r="X4130">
        <v>0</v>
      </c>
      <c r="Y4130" t="s">
        <v>45</v>
      </c>
    </row>
    <row r="4131" spans="1:25" x14ac:dyDescent="0.25">
      <c r="A4131" t="s">
        <v>5941</v>
      </c>
      <c r="B4131" t="s">
        <v>2239</v>
      </c>
      <c r="C4131" t="s">
        <v>26</v>
      </c>
      <c r="D4131" t="s">
        <v>64</v>
      </c>
      <c r="E4131" t="s">
        <v>64</v>
      </c>
      <c r="F4131" s="1" t="s">
        <v>16185</v>
      </c>
      <c r="G4131">
        <v>105</v>
      </c>
      <c r="H4131" t="s">
        <v>29</v>
      </c>
      <c r="I4131">
        <v>1065</v>
      </c>
      <c r="J4131">
        <v>437.87</v>
      </c>
      <c r="K4131">
        <f>Passenger_Data[[#This Row],[Price_USD]]*1</f>
        <v>437.87</v>
      </c>
      <c r="L4131">
        <v>78</v>
      </c>
      <c r="M4131" t="s">
        <v>30</v>
      </c>
      <c r="N4131" t="s">
        <v>31</v>
      </c>
      <c r="O4131" t="s">
        <v>33</v>
      </c>
      <c r="P4131" t="s">
        <v>83</v>
      </c>
      <c r="Q4131">
        <v>2</v>
      </c>
      <c r="R4131" t="s">
        <v>34</v>
      </c>
      <c r="S4131" t="s">
        <v>35</v>
      </c>
      <c r="T4131">
        <v>5.7</v>
      </c>
      <c r="U4131">
        <v>1</v>
      </c>
      <c r="V4131">
        <v>90</v>
      </c>
      <c r="W4131">
        <v>0</v>
      </c>
      <c r="X4131">
        <v>0</v>
      </c>
      <c r="Y4131" t="s">
        <v>45</v>
      </c>
    </row>
    <row r="4132" spans="1:25" x14ac:dyDescent="0.25">
      <c r="A4132" t="s">
        <v>5942</v>
      </c>
      <c r="B4132" t="s">
        <v>3180</v>
      </c>
      <c r="C4132" t="s">
        <v>48</v>
      </c>
      <c r="D4132" t="s">
        <v>28</v>
      </c>
      <c r="E4132" t="s">
        <v>64</v>
      </c>
      <c r="F4132" s="1" t="s">
        <v>16186</v>
      </c>
      <c r="G4132">
        <v>206</v>
      </c>
      <c r="H4132" t="s">
        <v>29</v>
      </c>
      <c r="I4132">
        <v>756</v>
      </c>
      <c r="J4132">
        <v>556.05999999999995</v>
      </c>
      <c r="K4132">
        <f>Passenger_Data[[#This Row],[Price_USD]]*1</f>
        <v>556.05999999999995</v>
      </c>
      <c r="L4132">
        <v>58</v>
      </c>
      <c r="M4132" t="s">
        <v>30</v>
      </c>
      <c r="N4132" t="s">
        <v>31</v>
      </c>
      <c r="O4132" t="s">
        <v>56</v>
      </c>
      <c r="P4132" t="s">
        <v>83</v>
      </c>
      <c r="Q4132">
        <v>1</v>
      </c>
      <c r="R4132" t="s">
        <v>65</v>
      </c>
      <c r="S4132" t="s">
        <v>35</v>
      </c>
      <c r="T4132">
        <v>7.3</v>
      </c>
      <c r="U4132">
        <v>15</v>
      </c>
      <c r="V4132">
        <v>83</v>
      </c>
      <c r="W4132">
        <v>0</v>
      </c>
      <c r="X4132">
        <v>0</v>
      </c>
      <c r="Y4132" t="s">
        <v>36</v>
      </c>
    </row>
    <row r="4133" spans="1:25" x14ac:dyDescent="0.25">
      <c r="A4133" t="s">
        <v>5943</v>
      </c>
      <c r="B4133" t="s">
        <v>469</v>
      </c>
      <c r="C4133" t="s">
        <v>73</v>
      </c>
      <c r="D4133" t="s">
        <v>27</v>
      </c>
      <c r="E4133" t="s">
        <v>64</v>
      </c>
      <c r="F4133" s="1" t="s">
        <v>16187</v>
      </c>
      <c r="G4133">
        <v>164</v>
      </c>
      <c r="H4133" t="s">
        <v>29</v>
      </c>
      <c r="I4133">
        <v>1018</v>
      </c>
      <c r="J4133">
        <v>423.17</v>
      </c>
      <c r="K4133">
        <f>Passenger_Data[[#This Row],[Price_USD]]*1</f>
        <v>423.17</v>
      </c>
      <c r="L4133">
        <v>76</v>
      </c>
      <c r="M4133" t="s">
        <v>40</v>
      </c>
      <c r="N4133" t="s">
        <v>31</v>
      </c>
      <c r="O4133" t="s">
        <v>56</v>
      </c>
      <c r="P4133" t="s">
        <v>33</v>
      </c>
      <c r="Q4133">
        <v>3</v>
      </c>
      <c r="R4133" t="s">
        <v>51</v>
      </c>
      <c r="S4133" t="s">
        <v>35</v>
      </c>
      <c r="T4133">
        <v>7</v>
      </c>
      <c r="U4133">
        <v>14</v>
      </c>
      <c r="V4133">
        <v>113</v>
      </c>
      <c r="W4133">
        <v>1</v>
      </c>
      <c r="X4133">
        <v>0</v>
      </c>
      <c r="Y4133" t="s">
        <v>36</v>
      </c>
    </row>
    <row r="4134" spans="1:25" x14ac:dyDescent="0.25">
      <c r="A4134" t="s">
        <v>5944</v>
      </c>
      <c r="B4134" t="s">
        <v>4171</v>
      </c>
      <c r="C4134" t="s">
        <v>26</v>
      </c>
      <c r="D4134" t="s">
        <v>55</v>
      </c>
      <c r="E4134" t="s">
        <v>27</v>
      </c>
      <c r="F4134" s="1" t="s">
        <v>16188</v>
      </c>
      <c r="G4134">
        <v>81</v>
      </c>
      <c r="H4134" t="s">
        <v>29</v>
      </c>
      <c r="I4134">
        <v>1395</v>
      </c>
      <c r="J4134">
        <v>215.32</v>
      </c>
      <c r="K4134">
        <f>Passenger_Data[[#This Row],[Price_USD]]*1</f>
        <v>215.32</v>
      </c>
      <c r="L4134">
        <v>67</v>
      </c>
      <c r="M4134" t="s">
        <v>30</v>
      </c>
      <c r="N4134" t="s">
        <v>31</v>
      </c>
      <c r="O4134" t="s">
        <v>56</v>
      </c>
      <c r="P4134" t="s">
        <v>83</v>
      </c>
      <c r="Q4134">
        <v>0</v>
      </c>
      <c r="R4134" t="s">
        <v>65</v>
      </c>
      <c r="S4134" t="s">
        <v>61</v>
      </c>
      <c r="T4134">
        <v>7.2</v>
      </c>
      <c r="U4134">
        <v>17</v>
      </c>
      <c r="V4134">
        <v>108</v>
      </c>
      <c r="W4134">
        <v>0</v>
      </c>
      <c r="X4134">
        <v>0</v>
      </c>
      <c r="Y4134" t="s">
        <v>77</v>
      </c>
    </row>
    <row r="4135" spans="1:25" x14ac:dyDescent="0.25">
      <c r="A4135" t="s">
        <v>5945</v>
      </c>
      <c r="B4135" t="s">
        <v>2676</v>
      </c>
      <c r="C4135" t="s">
        <v>26</v>
      </c>
      <c r="D4135" t="s">
        <v>59</v>
      </c>
      <c r="E4135" t="s">
        <v>49</v>
      </c>
      <c r="F4135" s="1" t="s">
        <v>16189</v>
      </c>
      <c r="G4135">
        <v>148</v>
      </c>
      <c r="H4135" t="s">
        <v>29</v>
      </c>
      <c r="I4135">
        <v>1351</v>
      </c>
      <c r="J4135">
        <v>190.72</v>
      </c>
      <c r="K4135">
        <f>Passenger_Data[[#This Row],[Price_USD]]*1</f>
        <v>190.72</v>
      </c>
      <c r="L4135">
        <v>65</v>
      </c>
      <c r="M4135" t="s">
        <v>30</v>
      </c>
      <c r="N4135" t="s">
        <v>31</v>
      </c>
      <c r="O4135" t="s">
        <v>32</v>
      </c>
      <c r="P4135" t="s">
        <v>50</v>
      </c>
      <c r="Q4135">
        <v>1</v>
      </c>
      <c r="R4135" t="s">
        <v>65</v>
      </c>
      <c r="S4135" t="s">
        <v>44</v>
      </c>
      <c r="T4135">
        <v>6.7</v>
      </c>
      <c r="U4135">
        <v>8</v>
      </c>
      <c r="V4135">
        <v>109</v>
      </c>
      <c r="W4135">
        <v>0</v>
      </c>
      <c r="X4135">
        <v>0</v>
      </c>
      <c r="Y4135" t="s">
        <v>45</v>
      </c>
    </row>
    <row r="4136" spans="1:25" x14ac:dyDescent="0.25">
      <c r="A4136" t="s">
        <v>5946</v>
      </c>
      <c r="B4136" t="s">
        <v>4995</v>
      </c>
      <c r="C4136" t="s">
        <v>48</v>
      </c>
      <c r="D4136" t="s">
        <v>39</v>
      </c>
      <c r="E4136" t="s">
        <v>39</v>
      </c>
      <c r="F4136" s="1" t="s">
        <v>16190</v>
      </c>
      <c r="G4136">
        <v>244</v>
      </c>
      <c r="H4136" t="s">
        <v>29</v>
      </c>
      <c r="I4136">
        <v>1323</v>
      </c>
      <c r="J4136">
        <v>588.77</v>
      </c>
      <c r="K4136">
        <f>Passenger_Data[[#This Row],[Price_USD]]*1</f>
        <v>588.77</v>
      </c>
      <c r="L4136">
        <v>20</v>
      </c>
      <c r="M4136" t="s">
        <v>30</v>
      </c>
      <c r="N4136" t="s">
        <v>31</v>
      </c>
      <c r="O4136" t="s">
        <v>56</v>
      </c>
      <c r="P4136" t="s">
        <v>50</v>
      </c>
      <c r="Q4136">
        <v>1</v>
      </c>
      <c r="R4136" t="s">
        <v>51</v>
      </c>
      <c r="S4136" t="s">
        <v>44</v>
      </c>
      <c r="T4136">
        <v>5.0999999999999996</v>
      </c>
      <c r="U4136">
        <v>4</v>
      </c>
      <c r="V4136">
        <v>109</v>
      </c>
      <c r="W4136">
        <v>0</v>
      </c>
      <c r="X4136">
        <v>1</v>
      </c>
      <c r="Y4136" t="s">
        <v>36</v>
      </c>
    </row>
    <row r="4137" spans="1:25" x14ac:dyDescent="0.25">
      <c r="A4137" t="s">
        <v>5947</v>
      </c>
      <c r="B4137" t="s">
        <v>3014</v>
      </c>
      <c r="C4137" t="s">
        <v>48</v>
      </c>
      <c r="D4137" t="s">
        <v>28</v>
      </c>
      <c r="E4137" t="s">
        <v>39</v>
      </c>
      <c r="F4137" s="1" t="s">
        <v>16191</v>
      </c>
      <c r="G4137">
        <v>191</v>
      </c>
      <c r="H4137" t="s">
        <v>29</v>
      </c>
      <c r="I4137">
        <v>1064</v>
      </c>
      <c r="J4137">
        <v>284.2</v>
      </c>
      <c r="K4137">
        <f>Passenger_Data[[#This Row],[Price_USD]]*1</f>
        <v>284.2</v>
      </c>
      <c r="L4137">
        <v>43</v>
      </c>
      <c r="M4137" t="s">
        <v>30</v>
      </c>
      <c r="N4137" t="s">
        <v>31</v>
      </c>
      <c r="O4137" t="s">
        <v>32</v>
      </c>
      <c r="P4137" t="s">
        <v>50</v>
      </c>
      <c r="Q4137">
        <v>0</v>
      </c>
      <c r="R4137" t="s">
        <v>51</v>
      </c>
      <c r="S4137" t="s">
        <v>61</v>
      </c>
      <c r="T4137">
        <v>6</v>
      </c>
      <c r="U4137">
        <v>1</v>
      </c>
      <c r="V4137">
        <v>20</v>
      </c>
      <c r="W4137">
        <v>0</v>
      </c>
      <c r="X4137">
        <v>0</v>
      </c>
      <c r="Y4137" t="s">
        <v>45</v>
      </c>
    </row>
    <row r="4138" spans="1:25" x14ac:dyDescent="0.25">
      <c r="A4138" t="s">
        <v>5948</v>
      </c>
      <c r="B4138" t="s">
        <v>1895</v>
      </c>
      <c r="C4138" t="s">
        <v>54</v>
      </c>
      <c r="D4138" t="s">
        <v>76</v>
      </c>
      <c r="E4138" t="s">
        <v>39</v>
      </c>
      <c r="F4138" s="1" t="s">
        <v>16192</v>
      </c>
      <c r="G4138">
        <v>217</v>
      </c>
      <c r="H4138" t="s">
        <v>86</v>
      </c>
      <c r="I4138">
        <v>911</v>
      </c>
      <c r="J4138">
        <v>393.26</v>
      </c>
      <c r="K4138">
        <f>Passenger_Data[[#This Row],[Price_USD]]*1</f>
        <v>393.26</v>
      </c>
      <c r="L4138">
        <v>23</v>
      </c>
      <c r="M4138" t="s">
        <v>40</v>
      </c>
      <c r="N4138" t="s">
        <v>41</v>
      </c>
      <c r="O4138" t="s">
        <v>56</v>
      </c>
      <c r="P4138" t="s">
        <v>33</v>
      </c>
      <c r="Q4138">
        <v>1</v>
      </c>
      <c r="R4138" t="s">
        <v>65</v>
      </c>
      <c r="S4138" t="s">
        <v>44</v>
      </c>
      <c r="T4138">
        <v>6.2</v>
      </c>
      <c r="U4138">
        <v>16</v>
      </c>
      <c r="V4138">
        <v>18</v>
      </c>
      <c r="W4138">
        <v>0</v>
      </c>
      <c r="X4138">
        <v>0</v>
      </c>
      <c r="Y4138" t="s">
        <v>77</v>
      </c>
    </row>
    <row r="4139" spans="1:25" x14ac:dyDescent="0.25">
      <c r="A4139" t="s">
        <v>5949</v>
      </c>
      <c r="B4139" t="s">
        <v>4150</v>
      </c>
      <c r="C4139" t="s">
        <v>54</v>
      </c>
      <c r="D4139" t="s">
        <v>39</v>
      </c>
      <c r="E4139" t="s">
        <v>28</v>
      </c>
      <c r="F4139" s="1" t="s">
        <v>16193</v>
      </c>
      <c r="G4139">
        <v>228</v>
      </c>
      <c r="H4139" t="s">
        <v>29</v>
      </c>
      <c r="I4139">
        <v>974</v>
      </c>
      <c r="J4139">
        <v>246.69</v>
      </c>
      <c r="K4139">
        <f>Passenger_Data[[#This Row],[Price_USD]]*1</f>
        <v>246.69</v>
      </c>
      <c r="L4139">
        <v>20</v>
      </c>
      <c r="M4139" t="s">
        <v>30</v>
      </c>
      <c r="N4139" t="s">
        <v>41</v>
      </c>
      <c r="O4139" t="s">
        <v>42</v>
      </c>
      <c r="P4139" t="s">
        <v>83</v>
      </c>
      <c r="Q4139">
        <v>0</v>
      </c>
      <c r="R4139" t="s">
        <v>65</v>
      </c>
      <c r="S4139" t="s">
        <v>61</v>
      </c>
      <c r="T4139">
        <v>2.5</v>
      </c>
      <c r="U4139">
        <v>11</v>
      </c>
      <c r="V4139">
        <v>17</v>
      </c>
      <c r="W4139">
        <v>0</v>
      </c>
      <c r="X4139">
        <v>1</v>
      </c>
      <c r="Y4139" t="s">
        <v>36</v>
      </c>
    </row>
    <row r="4140" spans="1:25" x14ac:dyDescent="0.25">
      <c r="A4140" t="s">
        <v>5950</v>
      </c>
      <c r="B4140" t="s">
        <v>160</v>
      </c>
      <c r="C4140" t="s">
        <v>73</v>
      </c>
      <c r="D4140" t="s">
        <v>39</v>
      </c>
      <c r="E4140" t="s">
        <v>28</v>
      </c>
      <c r="F4140" s="1" t="s">
        <v>16194</v>
      </c>
      <c r="G4140">
        <v>164</v>
      </c>
      <c r="H4140" t="s">
        <v>29</v>
      </c>
      <c r="I4140">
        <v>1072</v>
      </c>
      <c r="J4140">
        <v>200.62</v>
      </c>
      <c r="K4140">
        <f>Passenger_Data[[#This Row],[Price_USD]]*1</f>
        <v>200.62</v>
      </c>
      <c r="L4140">
        <v>18</v>
      </c>
      <c r="M4140" t="s">
        <v>30</v>
      </c>
      <c r="N4140" t="s">
        <v>31</v>
      </c>
      <c r="O4140" t="s">
        <v>42</v>
      </c>
      <c r="P4140" t="s">
        <v>50</v>
      </c>
      <c r="Q4140">
        <v>1</v>
      </c>
      <c r="R4140" t="s">
        <v>43</v>
      </c>
      <c r="S4140" t="s">
        <v>44</v>
      </c>
      <c r="T4140">
        <v>9</v>
      </c>
      <c r="U4140">
        <v>1</v>
      </c>
      <c r="V4140">
        <v>57</v>
      </c>
      <c r="W4140">
        <v>0</v>
      </c>
      <c r="X4140">
        <v>0</v>
      </c>
      <c r="Y4140" t="s">
        <v>77</v>
      </c>
    </row>
    <row r="4141" spans="1:25" x14ac:dyDescent="0.25">
      <c r="A4141" t="s">
        <v>5951</v>
      </c>
      <c r="B4141" t="s">
        <v>1786</v>
      </c>
      <c r="C4141" t="s">
        <v>54</v>
      </c>
      <c r="D4141" t="s">
        <v>27</v>
      </c>
      <c r="E4141" t="s">
        <v>76</v>
      </c>
      <c r="F4141" s="1" t="s">
        <v>16195</v>
      </c>
      <c r="G4141">
        <v>166</v>
      </c>
      <c r="H4141" t="s">
        <v>29</v>
      </c>
      <c r="I4141">
        <v>1508</v>
      </c>
      <c r="J4141">
        <v>367.05</v>
      </c>
      <c r="K4141">
        <f>Passenger_Data[[#This Row],[Price_USD]]*1</f>
        <v>367.05</v>
      </c>
      <c r="L4141">
        <v>21</v>
      </c>
      <c r="M4141" t="s">
        <v>40</v>
      </c>
      <c r="N4141" t="s">
        <v>31</v>
      </c>
      <c r="O4141" t="s">
        <v>33</v>
      </c>
      <c r="P4141" t="s">
        <v>50</v>
      </c>
      <c r="Q4141">
        <v>0</v>
      </c>
      <c r="R4141" t="s">
        <v>65</v>
      </c>
      <c r="S4141" t="s">
        <v>44</v>
      </c>
      <c r="T4141">
        <v>5.3</v>
      </c>
      <c r="U4141">
        <v>3</v>
      </c>
      <c r="V4141">
        <v>35</v>
      </c>
      <c r="W4141">
        <v>0</v>
      </c>
      <c r="X4141">
        <v>0</v>
      </c>
      <c r="Y4141" t="s">
        <v>45</v>
      </c>
    </row>
    <row r="4142" spans="1:25" x14ac:dyDescent="0.25">
      <c r="A4142" t="s">
        <v>5952</v>
      </c>
      <c r="B4142" t="s">
        <v>1126</v>
      </c>
      <c r="C4142" t="s">
        <v>26</v>
      </c>
      <c r="D4142" t="s">
        <v>27</v>
      </c>
      <c r="E4142" t="s">
        <v>27</v>
      </c>
      <c r="F4142" s="1" t="s">
        <v>16196</v>
      </c>
      <c r="G4142">
        <v>363</v>
      </c>
      <c r="H4142" t="s">
        <v>29</v>
      </c>
      <c r="I4142">
        <v>1039</v>
      </c>
      <c r="J4142">
        <v>278.51</v>
      </c>
      <c r="K4142">
        <f>Passenger_Data[[#This Row],[Price_USD]]*1</f>
        <v>278.51</v>
      </c>
      <c r="L4142">
        <v>74</v>
      </c>
      <c r="M4142" t="s">
        <v>30</v>
      </c>
      <c r="N4142" t="s">
        <v>31</v>
      </c>
      <c r="O4142" t="s">
        <v>33</v>
      </c>
      <c r="P4142" t="s">
        <v>264</v>
      </c>
      <c r="Q4142">
        <v>0</v>
      </c>
      <c r="R4142" t="s">
        <v>51</v>
      </c>
      <c r="S4142" t="s">
        <v>44</v>
      </c>
      <c r="T4142">
        <v>4</v>
      </c>
      <c r="U4142">
        <v>9</v>
      </c>
      <c r="V4142">
        <v>14</v>
      </c>
      <c r="W4142">
        <v>0</v>
      </c>
      <c r="X4142">
        <v>0</v>
      </c>
      <c r="Y4142" t="s">
        <v>36</v>
      </c>
    </row>
    <row r="4143" spans="1:25" x14ac:dyDescent="0.25">
      <c r="A4143" t="s">
        <v>5953</v>
      </c>
      <c r="B4143" t="s">
        <v>1431</v>
      </c>
      <c r="C4143" t="s">
        <v>48</v>
      </c>
      <c r="D4143" t="s">
        <v>55</v>
      </c>
      <c r="E4143" t="s">
        <v>55</v>
      </c>
      <c r="F4143" s="1" t="s">
        <v>16197</v>
      </c>
      <c r="G4143">
        <v>141</v>
      </c>
      <c r="H4143" t="s">
        <v>29</v>
      </c>
      <c r="I4143">
        <v>964</v>
      </c>
      <c r="J4143">
        <v>329.25</v>
      </c>
      <c r="K4143">
        <f>Passenger_Data[[#This Row],[Price_USD]]*1</f>
        <v>329.25</v>
      </c>
      <c r="L4143">
        <v>52</v>
      </c>
      <c r="M4143" t="s">
        <v>30</v>
      </c>
      <c r="N4143" t="s">
        <v>60</v>
      </c>
      <c r="O4143" t="s">
        <v>32</v>
      </c>
      <c r="P4143" t="s">
        <v>50</v>
      </c>
      <c r="Q4143">
        <v>0</v>
      </c>
      <c r="R4143" t="s">
        <v>51</v>
      </c>
      <c r="S4143" t="s">
        <v>68</v>
      </c>
      <c r="T4143">
        <v>4</v>
      </c>
      <c r="U4143">
        <v>3</v>
      </c>
      <c r="V4143">
        <v>26</v>
      </c>
      <c r="W4143">
        <v>0</v>
      </c>
      <c r="X4143">
        <v>0</v>
      </c>
      <c r="Y4143" t="s">
        <v>77</v>
      </c>
    </row>
    <row r="4144" spans="1:25" x14ac:dyDescent="0.25">
      <c r="A4144" t="s">
        <v>5954</v>
      </c>
      <c r="B4144" t="s">
        <v>5955</v>
      </c>
      <c r="C4144" t="s">
        <v>73</v>
      </c>
      <c r="D4144" t="s">
        <v>64</v>
      </c>
      <c r="E4144" t="s">
        <v>76</v>
      </c>
      <c r="F4144" s="1" t="s">
        <v>16198</v>
      </c>
      <c r="G4144">
        <v>127</v>
      </c>
      <c r="H4144" t="s">
        <v>29</v>
      </c>
      <c r="I4144">
        <v>1549</v>
      </c>
      <c r="J4144">
        <v>385.46</v>
      </c>
      <c r="K4144">
        <f>Passenger_Data[[#This Row],[Price_USD]]*1</f>
        <v>385.46</v>
      </c>
      <c r="L4144">
        <v>39</v>
      </c>
      <c r="M4144" t="s">
        <v>40</v>
      </c>
      <c r="N4144" t="s">
        <v>60</v>
      </c>
      <c r="O4144" t="s">
        <v>56</v>
      </c>
      <c r="P4144" t="s">
        <v>264</v>
      </c>
      <c r="Q4144">
        <v>1</v>
      </c>
      <c r="R4144" t="s">
        <v>65</v>
      </c>
      <c r="S4144" t="s">
        <v>44</v>
      </c>
      <c r="T4144">
        <v>6.9</v>
      </c>
      <c r="U4144">
        <v>1</v>
      </c>
      <c r="V4144">
        <v>90</v>
      </c>
      <c r="W4144">
        <v>0</v>
      </c>
      <c r="X4144">
        <v>0</v>
      </c>
      <c r="Y4144" t="s">
        <v>45</v>
      </c>
    </row>
    <row r="4145" spans="1:25" x14ac:dyDescent="0.25">
      <c r="A4145" t="s">
        <v>5956</v>
      </c>
      <c r="B4145" t="s">
        <v>3443</v>
      </c>
      <c r="C4145" t="s">
        <v>26</v>
      </c>
      <c r="D4145" t="s">
        <v>76</v>
      </c>
      <c r="E4145" t="s">
        <v>39</v>
      </c>
      <c r="F4145" s="1" t="s">
        <v>16199</v>
      </c>
      <c r="G4145">
        <v>273</v>
      </c>
      <c r="H4145" t="s">
        <v>29</v>
      </c>
      <c r="I4145">
        <v>864</v>
      </c>
      <c r="J4145">
        <v>470.01</v>
      </c>
      <c r="K4145">
        <f>Passenger_Data[[#This Row],[Price_USD]]*1</f>
        <v>470.01</v>
      </c>
      <c r="L4145">
        <v>38</v>
      </c>
      <c r="M4145" t="s">
        <v>30</v>
      </c>
      <c r="N4145" t="s">
        <v>60</v>
      </c>
      <c r="O4145" t="s">
        <v>42</v>
      </c>
      <c r="P4145" t="s">
        <v>50</v>
      </c>
      <c r="Q4145">
        <v>2</v>
      </c>
      <c r="R4145" t="s">
        <v>65</v>
      </c>
      <c r="S4145" t="s">
        <v>35</v>
      </c>
      <c r="T4145">
        <v>9.1</v>
      </c>
      <c r="U4145">
        <v>4</v>
      </c>
      <c r="V4145">
        <v>18</v>
      </c>
      <c r="W4145">
        <v>0</v>
      </c>
      <c r="X4145">
        <v>0</v>
      </c>
      <c r="Y4145" t="s">
        <v>45</v>
      </c>
    </row>
    <row r="4146" spans="1:25" x14ac:dyDescent="0.25">
      <c r="A4146" t="s">
        <v>5957</v>
      </c>
      <c r="B4146" t="s">
        <v>4000</v>
      </c>
      <c r="C4146" t="s">
        <v>54</v>
      </c>
      <c r="D4146" t="s">
        <v>55</v>
      </c>
      <c r="E4146" t="s">
        <v>27</v>
      </c>
      <c r="F4146" s="1" t="s">
        <v>16200</v>
      </c>
      <c r="G4146">
        <v>174</v>
      </c>
      <c r="H4146" t="s">
        <v>86</v>
      </c>
      <c r="I4146">
        <v>1616</v>
      </c>
      <c r="J4146">
        <v>221.05</v>
      </c>
      <c r="K4146">
        <f>Passenger_Data[[#This Row],[Price_USD]]*1</f>
        <v>221.05</v>
      </c>
      <c r="L4146">
        <v>66</v>
      </c>
      <c r="M4146" t="s">
        <v>40</v>
      </c>
      <c r="N4146" t="s">
        <v>41</v>
      </c>
      <c r="O4146" t="s">
        <v>42</v>
      </c>
      <c r="P4146" t="s">
        <v>50</v>
      </c>
      <c r="Q4146">
        <v>0</v>
      </c>
      <c r="R4146" t="s">
        <v>65</v>
      </c>
      <c r="S4146" t="s">
        <v>35</v>
      </c>
      <c r="T4146">
        <v>5.6</v>
      </c>
      <c r="U4146">
        <v>11</v>
      </c>
      <c r="V4146">
        <v>71</v>
      </c>
      <c r="W4146">
        <v>0</v>
      </c>
      <c r="X4146">
        <v>0</v>
      </c>
      <c r="Y4146" t="s">
        <v>45</v>
      </c>
    </row>
    <row r="4147" spans="1:25" x14ac:dyDescent="0.25">
      <c r="A4147" t="s">
        <v>5958</v>
      </c>
      <c r="B4147" t="s">
        <v>1883</v>
      </c>
      <c r="C4147" t="s">
        <v>26</v>
      </c>
      <c r="D4147" t="s">
        <v>49</v>
      </c>
      <c r="E4147" t="s">
        <v>27</v>
      </c>
      <c r="F4147" s="1" t="s">
        <v>16201</v>
      </c>
      <c r="G4147">
        <v>222</v>
      </c>
      <c r="H4147" t="s">
        <v>29</v>
      </c>
      <c r="I4147">
        <v>768</v>
      </c>
      <c r="J4147">
        <v>218.37</v>
      </c>
      <c r="K4147">
        <f>Passenger_Data[[#This Row],[Price_USD]]*1</f>
        <v>218.37</v>
      </c>
      <c r="L4147">
        <v>50</v>
      </c>
      <c r="M4147" t="s">
        <v>40</v>
      </c>
      <c r="N4147" t="s">
        <v>31</v>
      </c>
      <c r="O4147" t="s">
        <v>42</v>
      </c>
      <c r="P4147" t="s">
        <v>33</v>
      </c>
      <c r="Q4147">
        <v>1</v>
      </c>
      <c r="R4147" t="s">
        <v>51</v>
      </c>
      <c r="S4147" t="s">
        <v>68</v>
      </c>
      <c r="T4147">
        <v>7.1</v>
      </c>
      <c r="U4147">
        <v>16</v>
      </c>
      <c r="V4147">
        <v>17</v>
      </c>
      <c r="W4147">
        <v>0</v>
      </c>
      <c r="X4147">
        <v>0</v>
      </c>
      <c r="Y4147" t="s">
        <v>77</v>
      </c>
    </row>
    <row r="4148" spans="1:25" x14ac:dyDescent="0.25">
      <c r="A4148" t="s">
        <v>5959</v>
      </c>
      <c r="B4148" t="s">
        <v>2886</v>
      </c>
      <c r="C4148" t="s">
        <v>48</v>
      </c>
      <c r="D4148" t="s">
        <v>28</v>
      </c>
      <c r="E4148" t="s">
        <v>49</v>
      </c>
      <c r="F4148" s="1" t="s">
        <v>16202</v>
      </c>
      <c r="G4148">
        <v>124</v>
      </c>
      <c r="H4148" t="s">
        <v>29</v>
      </c>
      <c r="I4148">
        <v>1090</v>
      </c>
      <c r="J4148">
        <v>466.34</v>
      </c>
      <c r="K4148">
        <f>Passenger_Data[[#This Row],[Price_USD]]*1</f>
        <v>466.34</v>
      </c>
      <c r="L4148">
        <v>60</v>
      </c>
      <c r="M4148" t="s">
        <v>30</v>
      </c>
      <c r="N4148" t="s">
        <v>31</v>
      </c>
      <c r="O4148" t="s">
        <v>33</v>
      </c>
      <c r="P4148" t="s">
        <v>33</v>
      </c>
      <c r="Q4148">
        <v>1</v>
      </c>
      <c r="R4148" t="s">
        <v>51</v>
      </c>
      <c r="S4148" t="s">
        <v>61</v>
      </c>
      <c r="T4148">
        <v>5.0999999999999996</v>
      </c>
      <c r="U4148">
        <v>19</v>
      </c>
      <c r="V4148">
        <v>72</v>
      </c>
      <c r="W4148">
        <v>0</v>
      </c>
      <c r="X4148">
        <v>0</v>
      </c>
      <c r="Y4148" t="s">
        <v>45</v>
      </c>
    </row>
    <row r="4149" spans="1:25" x14ac:dyDescent="0.25">
      <c r="A4149" t="s">
        <v>5960</v>
      </c>
      <c r="B4149" t="s">
        <v>4960</v>
      </c>
      <c r="C4149" t="s">
        <v>82</v>
      </c>
      <c r="D4149" t="s">
        <v>28</v>
      </c>
      <c r="E4149" t="s">
        <v>49</v>
      </c>
      <c r="F4149" s="1" t="s">
        <v>16203</v>
      </c>
      <c r="G4149">
        <v>174</v>
      </c>
      <c r="H4149" t="s">
        <v>29</v>
      </c>
      <c r="I4149">
        <v>918</v>
      </c>
      <c r="J4149">
        <v>303.07</v>
      </c>
      <c r="K4149">
        <f>Passenger_Data[[#This Row],[Price_USD]]*1</f>
        <v>303.07</v>
      </c>
      <c r="L4149">
        <v>29</v>
      </c>
      <c r="M4149" t="s">
        <v>30</v>
      </c>
      <c r="N4149" t="s">
        <v>31</v>
      </c>
      <c r="O4149" t="s">
        <v>33</v>
      </c>
      <c r="P4149" t="s">
        <v>50</v>
      </c>
      <c r="Q4149">
        <v>0</v>
      </c>
      <c r="R4149" t="s">
        <v>51</v>
      </c>
      <c r="S4149" t="s">
        <v>35</v>
      </c>
      <c r="T4149">
        <v>6.2</v>
      </c>
      <c r="U4149">
        <v>3</v>
      </c>
      <c r="V4149">
        <v>26</v>
      </c>
      <c r="W4149">
        <v>1</v>
      </c>
      <c r="X4149">
        <v>1</v>
      </c>
      <c r="Y4149" t="s">
        <v>77</v>
      </c>
    </row>
    <row r="4150" spans="1:25" x14ac:dyDescent="0.25">
      <c r="A4150" t="s">
        <v>5961</v>
      </c>
      <c r="B4150" t="s">
        <v>5962</v>
      </c>
      <c r="C4150" t="s">
        <v>26</v>
      </c>
      <c r="D4150" t="s">
        <v>27</v>
      </c>
      <c r="E4150" t="s">
        <v>55</v>
      </c>
      <c r="F4150" s="1" t="s">
        <v>16204</v>
      </c>
      <c r="G4150">
        <v>242</v>
      </c>
      <c r="H4150" t="s">
        <v>29</v>
      </c>
      <c r="I4150">
        <v>858</v>
      </c>
      <c r="J4150">
        <v>266.54000000000002</v>
      </c>
      <c r="K4150">
        <f>Passenger_Data[[#This Row],[Price_USD]]*1</f>
        <v>266.54000000000002</v>
      </c>
      <c r="L4150">
        <v>66</v>
      </c>
      <c r="M4150" t="s">
        <v>40</v>
      </c>
      <c r="N4150" t="s">
        <v>60</v>
      </c>
      <c r="O4150" t="s">
        <v>42</v>
      </c>
      <c r="P4150" t="s">
        <v>50</v>
      </c>
      <c r="Q4150">
        <v>1</v>
      </c>
      <c r="R4150" t="s">
        <v>34</v>
      </c>
      <c r="S4150" t="s">
        <v>61</v>
      </c>
      <c r="T4150">
        <v>8.3000000000000007</v>
      </c>
      <c r="U4150">
        <v>1</v>
      </c>
      <c r="V4150">
        <v>35</v>
      </c>
      <c r="W4150">
        <v>0</v>
      </c>
      <c r="X4150">
        <v>0</v>
      </c>
      <c r="Y4150" t="s">
        <v>36</v>
      </c>
    </row>
    <row r="4151" spans="1:25" x14ac:dyDescent="0.25">
      <c r="A4151" t="s">
        <v>5963</v>
      </c>
      <c r="B4151" t="s">
        <v>369</v>
      </c>
      <c r="C4151" t="s">
        <v>26</v>
      </c>
      <c r="D4151" t="s">
        <v>28</v>
      </c>
      <c r="E4151" t="s">
        <v>39</v>
      </c>
      <c r="F4151" s="1" t="s">
        <v>16205</v>
      </c>
      <c r="G4151">
        <v>258</v>
      </c>
      <c r="H4151" t="s">
        <v>86</v>
      </c>
      <c r="I4151">
        <v>1713</v>
      </c>
      <c r="J4151">
        <v>345.47</v>
      </c>
      <c r="K4151">
        <f>Passenger_Data[[#This Row],[Price_USD]]*1</f>
        <v>345.47</v>
      </c>
      <c r="L4151">
        <v>54</v>
      </c>
      <c r="M4151" t="s">
        <v>30</v>
      </c>
      <c r="N4151" t="s">
        <v>41</v>
      </c>
      <c r="O4151" t="s">
        <v>42</v>
      </c>
      <c r="P4151" t="s">
        <v>83</v>
      </c>
      <c r="Q4151">
        <v>0</v>
      </c>
      <c r="R4151" t="s">
        <v>65</v>
      </c>
      <c r="S4151" t="s">
        <v>44</v>
      </c>
      <c r="T4151">
        <v>9</v>
      </c>
      <c r="U4151">
        <v>13</v>
      </c>
      <c r="V4151">
        <v>79</v>
      </c>
      <c r="W4151">
        <v>0</v>
      </c>
      <c r="X4151">
        <v>0</v>
      </c>
      <c r="Y4151" t="s">
        <v>45</v>
      </c>
    </row>
    <row r="4152" spans="1:25" x14ac:dyDescent="0.25">
      <c r="A4152" t="s">
        <v>5964</v>
      </c>
      <c r="B4152" t="s">
        <v>5965</v>
      </c>
      <c r="C4152" t="s">
        <v>82</v>
      </c>
      <c r="D4152" t="s">
        <v>49</v>
      </c>
      <c r="E4152" t="s">
        <v>64</v>
      </c>
      <c r="F4152" s="1" t="s">
        <v>16206</v>
      </c>
      <c r="G4152">
        <v>182</v>
      </c>
      <c r="H4152" t="s">
        <v>108</v>
      </c>
      <c r="I4152">
        <v>1461</v>
      </c>
      <c r="J4152">
        <v>355.31</v>
      </c>
      <c r="K4152">
        <f>Passenger_Data[[#This Row],[Price_USD]]*1</f>
        <v>355.31</v>
      </c>
      <c r="L4152">
        <v>67</v>
      </c>
      <c r="M4152" t="s">
        <v>40</v>
      </c>
      <c r="N4152" t="s">
        <v>31</v>
      </c>
      <c r="O4152" t="s">
        <v>56</v>
      </c>
      <c r="P4152" t="s">
        <v>83</v>
      </c>
      <c r="Q4152">
        <v>3</v>
      </c>
      <c r="R4152" t="s">
        <v>65</v>
      </c>
      <c r="S4152" t="s">
        <v>44</v>
      </c>
      <c r="T4152">
        <v>7.3</v>
      </c>
      <c r="U4152">
        <v>5</v>
      </c>
      <c r="V4152">
        <v>14</v>
      </c>
      <c r="W4152">
        <v>0</v>
      </c>
      <c r="X4152">
        <v>0</v>
      </c>
      <c r="Y4152" t="s">
        <v>77</v>
      </c>
    </row>
    <row r="4153" spans="1:25" x14ac:dyDescent="0.25">
      <c r="A4153" t="s">
        <v>5966</v>
      </c>
      <c r="B4153" t="s">
        <v>516</v>
      </c>
      <c r="C4153" t="s">
        <v>48</v>
      </c>
      <c r="D4153" t="s">
        <v>76</v>
      </c>
      <c r="E4153" t="s">
        <v>76</v>
      </c>
      <c r="F4153" s="1" t="s">
        <v>16207</v>
      </c>
      <c r="G4153">
        <v>91</v>
      </c>
      <c r="H4153" t="s">
        <v>29</v>
      </c>
      <c r="I4153">
        <v>862</v>
      </c>
      <c r="J4153">
        <v>243.93</v>
      </c>
      <c r="K4153">
        <f>Passenger_Data[[#This Row],[Price_USD]]*1</f>
        <v>243.93</v>
      </c>
      <c r="L4153">
        <v>74</v>
      </c>
      <c r="M4153" t="s">
        <v>40</v>
      </c>
      <c r="N4153" t="s">
        <v>41</v>
      </c>
      <c r="O4153" t="s">
        <v>42</v>
      </c>
      <c r="P4153" t="s">
        <v>83</v>
      </c>
      <c r="Q4153">
        <v>1</v>
      </c>
      <c r="R4153" t="s">
        <v>34</v>
      </c>
      <c r="S4153" t="s">
        <v>61</v>
      </c>
      <c r="T4153">
        <v>5.8</v>
      </c>
      <c r="U4153">
        <v>1</v>
      </c>
      <c r="V4153">
        <v>118</v>
      </c>
      <c r="W4153">
        <v>0</v>
      </c>
      <c r="X4153">
        <v>0</v>
      </c>
      <c r="Y4153" t="s">
        <v>77</v>
      </c>
    </row>
    <row r="4154" spans="1:25" x14ac:dyDescent="0.25">
      <c r="A4154" t="s">
        <v>5967</v>
      </c>
      <c r="B4154" t="s">
        <v>4177</v>
      </c>
      <c r="C4154" t="s">
        <v>48</v>
      </c>
      <c r="D4154" t="s">
        <v>55</v>
      </c>
      <c r="E4154" t="s">
        <v>49</v>
      </c>
      <c r="F4154" s="1" t="s">
        <v>16208</v>
      </c>
      <c r="G4154">
        <v>60</v>
      </c>
      <c r="H4154" t="s">
        <v>29</v>
      </c>
      <c r="I4154">
        <v>1509</v>
      </c>
      <c r="J4154">
        <v>253.32</v>
      </c>
      <c r="K4154">
        <f>Passenger_Data[[#This Row],[Price_USD]]*1</f>
        <v>253.32</v>
      </c>
      <c r="L4154">
        <v>37</v>
      </c>
      <c r="M4154" t="s">
        <v>30</v>
      </c>
      <c r="N4154" t="s">
        <v>60</v>
      </c>
      <c r="O4154" t="s">
        <v>33</v>
      </c>
      <c r="P4154" t="s">
        <v>33</v>
      </c>
      <c r="Q4154">
        <v>3</v>
      </c>
      <c r="R4154" t="s">
        <v>65</v>
      </c>
      <c r="S4154" t="s">
        <v>68</v>
      </c>
      <c r="T4154">
        <v>5.2</v>
      </c>
      <c r="U4154">
        <v>1</v>
      </c>
      <c r="V4154">
        <v>26</v>
      </c>
      <c r="W4154">
        <v>1</v>
      </c>
      <c r="X4154">
        <v>1</v>
      </c>
      <c r="Y4154" t="s">
        <v>45</v>
      </c>
    </row>
    <row r="4155" spans="1:25" x14ac:dyDescent="0.25">
      <c r="A4155" t="s">
        <v>5968</v>
      </c>
      <c r="B4155" t="s">
        <v>2031</v>
      </c>
      <c r="C4155" t="s">
        <v>73</v>
      </c>
      <c r="D4155" t="s">
        <v>55</v>
      </c>
      <c r="E4155" t="s">
        <v>49</v>
      </c>
      <c r="F4155" s="1" t="s">
        <v>16209</v>
      </c>
      <c r="G4155">
        <v>208</v>
      </c>
      <c r="H4155" t="s">
        <v>29</v>
      </c>
      <c r="I4155">
        <v>1642</v>
      </c>
      <c r="J4155">
        <v>186.84</v>
      </c>
      <c r="K4155">
        <f>Passenger_Data[[#This Row],[Price_USD]]*1</f>
        <v>186.84</v>
      </c>
      <c r="L4155">
        <v>21</v>
      </c>
      <c r="M4155" t="s">
        <v>30</v>
      </c>
      <c r="N4155" t="s">
        <v>31</v>
      </c>
      <c r="O4155" t="s">
        <v>56</v>
      </c>
      <c r="P4155" t="s">
        <v>83</v>
      </c>
      <c r="Q4155">
        <v>2</v>
      </c>
      <c r="R4155" t="s">
        <v>65</v>
      </c>
      <c r="S4155" t="s">
        <v>68</v>
      </c>
      <c r="T4155">
        <v>6.7</v>
      </c>
      <c r="U4155">
        <v>7</v>
      </c>
      <c r="V4155">
        <v>87</v>
      </c>
      <c r="W4155">
        <v>0</v>
      </c>
      <c r="X4155">
        <v>1</v>
      </c>
      <c r="Y4155" t="s">
        <v>45</v>
      </c>
    </row>
    <row r="4156" spans="1:25" x14ac:dyDescent="0.25">
      <c r="A4156" t="s">
        <v>5969</v>
      </c>
      <c r="B4156" t="s">
        <v>2943</v>
      </c>
      <c r="C4156" t="s">
        <v>54</v>
      </c>
      <c r="D4156" t="s">
        <v>28</v>
      </c>
      <c r="E4156" t="s">
        <v>59</v>
      </c>
      <c r="F4156" s="1" t="s">
        <v>16210</v>
      </c>
      <c r="G4156">
        <v>134</v>
      </c>
      <c r="H4156" t="s">
        <v>29</v>
      </c>
      <c r="I4156">
        <v>1682</v>
      </c>
      <c r="J4156">
        <v>493.58</v>
      </c>
      <c r="K4156">
        <f>Passenger_Data[[#This Row],[Price_USD]]*1</f>
        <v>493.58</v>
      </c>
      <c r="L4156">
        <v>49</v>
      </c>
      <c r="M4156" t="s">
        <v>40</v>
      </c>
      <c r="N4156" t="s">
        <v>60</v>
      </c>
      <c r="O4156" t="s">
        <v>33</v>
      </c>
      <c r="P4156" t="s">
        <v>83</v>
      </c>
      <c r="Q4156">
        <v>2</v>
      </c>
      <c r="R4156" t="s">
        <v>65</v>
      </c>
      <c r="S4156" t="s">
        <v>68</v>
      </c>
      <c r="T4156">
        <v>7</v>
      </c>
      <c r="U4156">
        <v>16</v>
      </c>
      <c r="V4156">
        <v>45</v>
      </c>
      <c r="W4156">
        <v>0</v>
      </c>
      <c r="X4156">
        <v>0</v>
      </c>
      <c r="Y4156" t="s">
        <v>36</v>
      </c>
    </row>
    <row r="4157" spans="1:25" x14ac:dyDescent="0.25">
      <c r="A4157" t="s">
        <v>5970</v>
      </c>
      <c r="B4157" t="s">
        <v>2250</v>
      </c>
      <c r="C4157" t="s">
        <v>54</v>
      </c>
      <c r="D4157" t="s">
        <v>49</v>
      </c>
      <c r="E4157" t="s">
        <v>59</v>
      </c>
      <c r="F4157" s="1" t="s">
        <v>16211</v>
      </c>
      <c r="G4157">
        <v>167</v>
      </c>
      <c r="H4157" t="s">
        <v>29</v>
      </c>
      <c r="I4157">
        <v>504</v>
      </c>
      <c r="J4157">
        <v>311.2</v>
      </c>
      <c r="K4157">
        <f>Passenger_Data[[#This Row],[Price_USD]]*1</f>
        <v>311.2</v>
      </c>
      <c r="L4157">
        <v>41</v>
      </c>
      <c r="M4157" t="s">
        <v>40</v>
      </c>
      <c r="N4157" t="s">
        <v>60</v>
      </c>
      <c r="O4157" t="s">
        <v>33</v>
      </c>
      <c r="P4157" t="s">
        <v>50</v>
      </c>
      <c r="Q4157">
        <v>1</v>
      </c>
      <c r="R4157" t="s">
        <v>65</v>
      </c>
      <c r="S4157" t="s">
        <v>68</v>
      </c>
      <c r="T4157">
        <v>6.3</v>
      </c>
      <c r="U4157">
        <v>11</v>
      </c>
      <c r="V4157">
        <v>94</v>
      </c>
      <c r="W4157">
        <v>0</v>
      </c>
      <c r="X4157">
        <v>0</v>
      </c>
      <c r="Y4157" t="s">
        <v>36</v>
      </c>
    </row>
    <row r="4158" spans="1:25" x14ac:dyDescent="0.25">
      <c r="A4158" t="s">
        <v>5971</v>
      </c>
      <c r="B4158" t="s">
        <v>718</v>
      </c>
      <c r="C4158" t="s">
        <v>54</v>
      </c>
      <c r="D4158" t="s">
        <v>55</v>
      </c>
      <c r="E4158" t="s">
        <v>59</v>
      </c>
      <c r="F4158" s="1" t="s">
        <v>16212</v>
      </c>
      <c r="G4158">
        <v>163</v>
      </c>
      <c r="H4158" t="s">
        <v>29</v>
      </c>
      <c r="I4158">
        <v>1227</v>
      </c>
      <c r="J4158">
        <v>341.1</v>
      </c>
      <c r="K4158">
        <f>Passenger_Data[[#This Row],[Price_USD]]*1</f>
        <v>341.1</v>
      </c>
      <c r="L4158">
        <v>38</v>
      </c>
      <c r="M4158" t="s">
        <v>30</v>
      </c>
      <c r="N4158" t="s">
        <v>41</v>
      </c>
      <c r="O4158" t="s">
        <v>32</v>
      </c>
      <c r="P4158" t="s">
        <v>83</v>
      </c>
      <c r="Q4158">
        <v>2</v>
      </c>
      <c r="R4158" t="s">
        <v>65</v>
      </c>
      <c r="S4158" t="s">
        <v>44</v>
      </c>
      <c r="T4158">
        <v>7.1</v>
      </c>
      <c r="U4158">
        <v>4</v>
      </c>
      <c r="V4158">
        <v>68</v>
      </c>
      <c r="W4158">
        <v>0</v>
      </c>
      <c r="X4158">
        <v>0</v>
      </c>
      <c r="Y4158" t="s">
        <v>45</v>
      </c>
    </row>
    <row r="4159" spans="1:25" x14ac:dyDescent="0.25">
      <c r="A4159" t="s">
        <v>5972</v>
      </c>
      <c r="B4159" t="s">
        <v>2365</v>
      </c>
      <c r="C4159" t="s">
        <v>82</v>
      </c>
      <c r="D4159" t="s">
        <v>76</v>
      </c>
      <c r="E4159" t="s">
        <v>64</v>
      </c>
      <c r="F4159" s="1" t="s">
        <v>16213</v>
      </c>
      <c r="G4159">
        <v>262</v>
      </c>
      <c r="H4159" t="s">
        <v>29</v>
      </c>
      <c r="I4159">
        <v>1156</v>
      </c>
      <c r="J4159">
        <v>349.4</v>
      </c>
      <c r="K4159">
        <f>Passenger_Data[[#This Row],[Price_USD]]*1</f>
        <v>349.4</v>
      </c>
      <c r="L4159">
        <v>37</v>
      </c>
      <c r="M4159" t="s">
        <v>40</v>
      </c>
      <c r="N4159" t="s">
        <v>31</v>
      </c>
      <c r="O4159" t="s">
        <v>56</v>
      </c>
      <c r="P4159" t="s">
        <v>33</v>
      </c>
      <c r="Q4159">
        <v>1</v>
      </c>
      <c r="R4159" t="s">
        <v>65</v>
      </c>
      <c r="S4159" t="s">
        <v>61</v>
      </c>
      <c r="T4159">
        <v>6.6</v>
      </c>
      <c r="U4159">
        <v>6</v>
      </c>
      <c r="V4159">
        <v>111</v>
      </c>
      <c r="W4159">
        <v>0</v>
      </c>
      <c r="X4159">
        <v>1</v>
      </c>
      <c r="Y4159" t="s">
        <v>36</v>
      </c>
    </row>
    <row r="4160" spans="1:25" x14ac:dyDescent="0.25">
      <c r="A4160" t="s">
        <v>5973</v>
      </c>
      <c r="B4160" t="s">
        <v>970</v>
      </c>
      <c r="C4160" t="s">
        <v>73</v>
      </c>
      <c r="D4160" t="s">
        <v>59</v>
      </c>
      <c r="E4160" t="s">
        <v>39</v>
      </c>
      <c r="F4160" s="1" t="s">
        <v>16214</v>
      </c>
      <c r="G4160">
        <v>76</v>
      </c>
      <c r="H4160" t="s">
        <v>29</v>
      </c>
      <c r="I4160">
        <v>1263</v>
      </c>
      <c r="J4160">
        <v>269</v>
      </c>
      <c r="K4160">
        <f>Passenger_Data[[#This Row],[Price_USD]]*1</f>
        <v>269</v>
      </c>
      <c r="L4160">
        <v>76</v>
      </c>
      <c r="M4160" t="s">
        <v>40</v>
      </c>
      <c r="N4160" t="s">
        <v>41</v>
      </c>
      <c r="O4160" t="s">
        <v>56</v>
      </c>
      <c r="P4160" t="s">
        <v>50</v>
      </c>
      <c r="Q4160">
        <v>0</v>
      </c>
      <c r="R4160" t="s">
        <v>34</v>
      </c>
      <c r="S4160" t="s">
        <v>61</v>
      </c>
      <c r="T4160">
        <v>9.6999999999999993</v>
      </c>
      <c r="U4160">
        <v>4</v>
      </c>
      <c r="V4160">
        <v>114</v>
      </c>
      <c r="W4160">
        <v>0</v>
      </c>
      <c r="X4160">
        <v>0</v>
      </c>
      <c r="Y4160" t="s">
        <v>77</v>
      </c>
    </row>
    <row r="4161" spans="1:25" x14ac:dyDescent="0.25">
      <c r="A4161" t="s">
        <v>5974</v>
      </c>
      <c r="B4161" t="s">
        <v>5975</v>
      </c>
      <c r="C4161" t="s">
        <v>82</v>
      </c>
      <c r="D4161" t="s">
        <v>76</v>
      </c>
      <c r="E4161" t="s">
        <v>49</v>
      </c>
      <c r="F4161" s="1" t="s">
        <v>16215</v>
      </c>
      <c r="G4161">
        <v>184</v>
      </c>
      <c r="H4161" t="s">
        <v>86</v>
      </c>
      <c r="I4161">
        <v>857</v>
      </c>
      <c r="J4161">
        <v>438.78</v>
      </c>
      <c r="K4161">
        <f>Passenger_Data[[#This Row],[Price_USD]]*1</f>
        <v>438.78</v>
      </c>
      <c r="L4161">
        <v>48</v>
      </c>
      <c r="M4161" t="s">
        <v>40</v>
      </c>
      <c r="N4161" t="s">
        <v>60</v>
      </c>
      <c r="O4161" t="s">
        <v>42</v>
      </c>
      <c r="P4161" t="s">
        <v>50</v>
      </c>
      <c r="Q4161">
        <v>1</v>
      </c>
      <c r="R4161" t="s">
        <v>65</v>
      </c>
      <c r="S4161" t="s">
        <v>61</v>
      </c>
      <c r="T4161">
        <v>5.8</v>
      </c>
      <c r="U4161">
        <v>13</v>
      </c>
      <c r="V4161">
        <v>107</v>
      </c>
      <c r="W4161">
        <v>0</v>
      </c>
      <c r="X4161">
        <v>0</v>
      </c>
      <c r="Y4161" t="s">
        <v>45</v>
      </c>
    </row>
    <row r="4162" spans="1:25" x14ac:dyDescent="0.25">
      <c r="A4162" t="s">
        <v>5976</v>
      </c>
      <c r="B4162" t="s">
        <v>1670</v>
      </c>
      <c r="C4162" t="s">
        <v>48</v>
      </c>
      <c r="D4162" t="s">
        <v>64</v>
      </c>
      <c r="E4162" t="s">
        <v>76</v>
      </c>
      <c r="F4162" s="1" t="s">
        <v>16216</v>
      </c>
      <c r="G4162">
        <v>258</v>
      </c>
      <c r="H4162" t="s">
        <v>29</v>
      </c>
      <c r="I4162">
        <v>1087</v>
      </c>
      <c r="J4162">
        <v>290.02999999999997</v>
      </c>
      <c r="K4162">
        <f>Passenger_Data[[#This Row],[Price_USD]]*1</f>
        <v>290.02999999999997</v>
      </c>
      <c r="L4162">
        <v>36</v>
      </c>
      <c r="M4162" t="s">
        <v>40</v>
      </c>
      <c r="N4162" t="s">
        <v>31</v>
      </c>
      <c r="O4162" t="s">
        <v>42</v>
      </c>
      <c r="P4162" t="s">
        <v>50</v>
      </c>
      <c r="Q4162">
        <v>1</v>
      </c>
      <c r="R4162" t="s">
        <v>51</v>
      </c>
      <c r="S4162" t="s">
        <v>35</v>
      </c>
      <c r="T4162">
        <v>8.3000000000000007</v>
      </c>
      <c r="U4162">
        <v>0</v>
      </c>
      <c r="V4162">
        <v>1</v>
      </c>
      <c r="W4162">
        <v>0</v>
      </c>
      <c r="X4162">
        <v>0</v>
      </c>
      <c r="Y4162" t="s">
        <v>45</v>
      </c>
    </row>
    <row r="4163" spans="1:25" x14ac:dyDescent="0.25">
      <c r="A4163" t="s">
        <v>5977</v>
      </c>
      <c r="B4163" t="s">
        <v>5978</v>
      </c>
      <c r="C4163" t="s">
        <v>26</v>
      </c>
      <c r="D4163" t="s">
        <v>76</v>
      </c>
      <c r="E4163" t="s">
        <v>76</v>
      </c>
      <c r="F4163" s="1" t="s">
        <v>16217</v>
      </c>
      <c r="G4163">
        <v>194</v>
      </c>
      <c r="H4163" t="s">
        <v>29</v>
      </c>
      <c r="I4163">
        <v>707</v>
      </c>
      <c r="J4163">
        <v>244.19</v>
      </c>
      <c r="K4163">
        <f>Passenger_Data[[#This Row],[Price_USD]]*1</f>
        <v>244.19</v>
      </c>
      <c r="L4163">
        <v>41</v>
      </c>
      <c r="M4163" t="s">
        <v>40</v>
      </c>
      <c r="N4163" t="s">
        <v>31</v>
      </c>
      <c r="O4163" t="s">
        <v>42</v>
      </c>
      <c r="P4163" t="s">
        <v>83</v>
      </c>
      <c r="Q4163">
        <v>0</v>
      </c>
      <c r="R4163" t="s">
        <v>65</v>
      </c>
      <c r="S4163" t="s">
        <v>68</v>
      </c>
      <c r="T4163">
        <v>7</v>
      </c>
      <c r="U4163">
        <v>16</v>
      </c>
      <c r="V4163">
        <v>1</v>
      </c>
      <c r="W4163">
        <v>0</v>
      </c>
      <c r="X4163">
        <v>1</v>
      </c>
      <c r="Y4163" t="s">
        <v>77</v>
      </c>
    </row>
    <row r="4164" spans="1:25" x14ac:dyDescent="0.25">
      <c r="A4164" t="s">
        <v>5979</v>
      </c>
      <c r="B4164" t="s">
        <v>5980</v>
      </c>
      <c r="C4164" t="s">
        <v>54</v>
      </c>
      <c r="D4164" t="s">
        <v>76</v>
      </c>
      <c r="E4164" t="s">
        <v>55</v>
      </c>
      <c r="F4164" s="1" t="s">
        <v>16218</v>
      </c>
      <c r="G4164">
        <v>218</v>
      </c>
      <c r="H4164" t="s">
        <v>29</v>
      </c>
      <c r="I4164">
        <v>1349</v>
      </c>
      <c r="J4164">
        <v>366.93</v>
      </c>
      <c r="K4164">
        <f>Passenger_Data[[#This Row],[Price_USD]]*1</f>
        <v>366.93</v>
      </c>
      <c r="L4164">
        <v>77</v>
      </c>
      <c r="M4164" t="s">
        <v>40</v>
      </c>
      <c r="N4164" t="s">
        <v>41</v>
      </c>
      <c r="O4164" t="s">
        <v>56</v>
      </c>
      <c r="P4164" t="s">
        <v>50</v>
      </c>
      <c r="Q4164">
        <v>0</v>
      </c>
      <c r="R4164" t="s">
        <v>65</v>
      </c>
      <c r="S4164" t="s">
        <v>61</v>
      </c>
      <c r="T4164">
        <v>5.4</v>
      </c>
      <c r="U4164">
        <v>5</v>
      </c>
      <c r="V4164">
        <v>12</v>
      </c>
      <c r="W4164">
        <v>0</v>
      </c>
      <c r="X4164">
        <v>0</v>
      </c>
      <c r="Y4164" t="s">
        <v>77</v>
      </c>
    </row>
    <row r="4165" spans="1:25" x14ac:dyDescent="0.25">
      <c r="A4165" t="s">
        <v>5981</v>
      </c>
      <c r="B4165" t="s">
        <v>3581</v>
      </c>
      <c r="C4165" t="s">
        <v>82</v>
      </c>
      <c r="D4165" t="s">
        <v>76</v>
      </c>
      <c r="E4165" t="s">
        <v>49</v>
      </c>
      <c r="F4165" s="1" t="s">
        <v>16219</v>
      </c>
      <c r="G4165">
        <v>265</v>
      </c>
      <c r="H4165" t="s">
        <v>29</v>
      </c>
      <c r="I4165">
        <v>1382</v>
      </c>
      <c r="J4165">
        <v>238.45</v>
      </c>
      <c r="K4165">
        <f>Passenger_Data[[#This Row],[Price_USD]]*1</f>
        <v>238.45</v>
      </c>
      <c r="L4165">
        <v>69</v>
      </c>
      <c r="M4165" t="s">
        <v>30</v>
      </c>
      <c r="N4165" t="s">
        <v>41</v>
      </c>
      <c r="O4165" t="s">
        <v>56</v>
      </c>
      <c r="P4165" t="s">
        <v>50</v>
      </c>
      <c r="Q4165">
        <v>0</v>
      </c>
      <c r="R4165" t="s">
        <v>65</v>
      </c>
      <c r="S4165" t="s">
        <v>44</v>
      </c>
      <c r="T4165">
        <v>6.6</v>
      </c>
      <c r="U4165">
        <v>17</v>
      </c>
      <c r="V4165">
        <v>64</v>
      </c>
      <c r="W4165">
        <v>0</v>
      </c>
      <c r="X4165">
        <v>0</v>
      </c>
      <c r="Y4165" t="s">
        <v>77</v>
      </c>
    </row>
    <row r="4166" spans="1:25" x14ac:dyDescent="0.25">
      <c r="A4166" t="s">
        <v>5982</v>
      </c>
      <c r="B4166" t="s">
        <v>5983</v>
      </c>
      <c r="C4166" t="s">
        <v>73</v>
      </c>
      <c r="D4166" t="s">
        <v>59</v>
      </c>
      <c r="E4166" t="s">
        <v>76</v>
      </c>
      <c r="F4166" s="1" t="s">
        <v>16220</v>
      </c>
      <c r="G4166">
        <v>244</v>
      </c>
      <c r="H4166" t="s">
        <v>108</v>
      </c>
      <c r="I4166">
        <v>1170</v>
      </c>
      <c r="J4166">
        <v>204.11</v>
      </c>
      <c r="K4166">
        <f>Passenger_Data[[#This Row],[Price_USD]]*1</f>
        <v>204.11</v>
      </c>
      <c r="L4166">
        <v>37</v>
      </c>
      <c r="M4166" t="s">
        <v>40</v>
      </c>
      <c r="N4166" t="s">
        <v>31</v>
      </c>
      <c r="O4166" t="s">
        <v>56</v>
      </c>
      <c r="P4166" t="s">
        <v>50</v>
      </c>
      <c r="Q4166">
        <v>0</v>
      </c>
      <c r="R4166" t="s">
        <v>51</v>
      </c>
      <c r="S4166" t="s">
        <v>61</v>
      </c>
      <c r="T4166">
        <v>6.7</v>
      </c>
      <c r="U4166">
        <v>8</v>
      </c>
      <c r="V4166">
        <v>93</v>
      </c>
      <c r="W4166">
        <v>0</v>
      </c>
      <c r="X4166">
        <v>0</v>
      </c>
      <c r="Y4166" t="s">
        <v>77</v>
      </c>
    </row>
    <row r="4167" spans="1:25" x14ac:dyDescent="0.25">
      <c r="A4167" t="s">
        <v>5984</v>
      </c>
      <c r="B4167" t="s">
        <v>2921</v>
      </c>
      <c r="C4167" t="s">
        <v>82</v>
      </c>
      <c r="D4167" t="s">
        <v>27</v>
      </c>
      <c r="E4167" t="s">
        <v>49</v>
      </c>
      <c r="F4167" s="1" t="s">
        <v>16221</v>
      </c>
      <c r="G4167">
        <v>128</v>
      </c>
      <c r="H4167" t="s">
        <v>29</v>
      </c>
      <c r="I4167">
        <v>808</v>
      </c>
      <c r="J4167">
        <v>535.47</v>
      </c>
      <c r="K4167">
        <f>Passenger_Data[[#This Row],[Price_USD]]*1</f>
        <v>535.47</v>
      </c>
      <c r="L4167">
        <v>77</v>
      </c>
      <c r="M4167" t="s">
        <v>40</v>
      </c>
      <c r="N4167" t="s">
        <v>60</v>
      </c>
      <c r="O4167" t="s">
        <v>42</v>
      </c>
      <c r="P4167" t="s">
        <v>50</v>
      </c>
      <c r="Q4167">
        <v>1</v>
      </c>
      <c r="R4167" t="s">
        <v>43</v>
      </c>
      <c r="S4167" t="s">
        <v>61</v>
      </c>
      <c r="T4167">
        <v>5.8</v>
      </c>
      <c r="U4167">
        <v>9</v>
      </c>
      <c r="V4167">
        <v>60</v>
      </c>
      <c r="W4167">
        <v>0</v>
      </c>
      <c r="X4167">
        <v>1</v>
      </c>
      <c r="Y4167" t="s">
        <v>36</v>
      </c>
    </row>
    <row r="4168" spans="1:25" x14ac:dyDescent="0.25">
      <c r="A4168" t="s">
        <v>5985</v>
      </c>
      <c r="B4168" t="s">
        <v>5986</v>
      </c>
      <c r="C4168" t="s">
        <v>82</v>
      </c>
      <c r="D4168" t="s">
        <v>49</v>
      </c>
      <c r="E4168" t="s">
        <v>28</v>
      </c>
      <c r="F4168" s="1" t="s">
        <v>16222</v>
      </c>
      <c r="G4168">
        <v>191</v>
      </c>
      <c r="H4168" t="s">
        <v>108</v>
      </c>
      <c r="I4168">
        <v>981</v>
      </c>
      <c r="J4168">
        <v>354.69</v>
      </c>
      <c r="K4168">
        <f>Passenger_Data[[#This Row],[Price_USD]]*1</f>
        <v>354.69</v>
      </c>
      <c r="L4168">
        <v>35</v>
      </c>
      <c r="M4168" t="s">
        <v>40</v>
      </c>
      <c r="N4168" t="s">
        <v>60</v>
      </c>
      <c r="O4168" t="s">
        <v>42</v>
      </c>
      <c r="P4168" t="s">
        <v>83</v>
      </c>
      <c r="Q4168">
        <v>2</v>
      </c>
      <c r="R4168" t="s">
        <v>65</v>
      </c>
      <c r="S4168" t="s">
        <v>68</v>
      </c>
      <c r="T4168">
        <v>5.5</v>
      </c>
      <c r="U4168">
        <v>21</v>
      </c>
      <c r="V4168">
        <v>113</v>
      </c>
      <c r="W4168">
        <v>0</v>
      </c>
      <c r="X4168">
        <v>0</v>
      </c>
      <c r="Y4168" t="s">
        <v>77</v>
      </c>
    </row>
    <row r="4169" spans="1:25" x14ac:dyDescent="0.25">
      <c r="A4169" t="s">
        <v>5987</v>
      </c>
      <c r="B4169" t="s">
        <v>820</v>
      </c>
      <c r="C4169" t="s">
        <v>26</v>
      </c>
      <c r="D4169" t="s">
        <v>28</v>
      </c>
      <c r="E4169" t="s">
        <v>39</v>
      </c>
      <c r="F4169" s="1" t="s">
        <v>16223</v>
      </c>
      <c r="G4169">
        <v>236</v>
      </c>
      <c r="H4169" t="s">
        <v>29</v>
      </c>
      <c r="I4169">
        <v>1728</v>
      </c>
      <c r="J4169">
        <v>150.22999999999999</v>
      </c>
      <c r="K4169">
        <f>Passenger_Data[[#This Row],[Price_USD]]*1</f>
        <v>150.22999999999999</v>
      </c>
      <c r="L4169">
        <v>32</v>
      </c>
      <c r="M4169" t="s">
        <v>30</v>
      </c>
      <c r="N4169" t="s">
        <v>41</v>
      </c>
      <c r="O4169" t="s">
        <v>32</v>
      </c>
      <c r="P4169" t="s">
        <v>50</v>
      </c>
      <c r="Q4169">
        <v>0</v>
      </c>
      <c r="R4169" t="s">
        <v>65</v>
      </c>
      <c r="S4169" t="s">
        <v>35</v>
      </c>
      <c r="T4169">
        <v>7.9</v>
      </c>
      <c r="U4169">
        <v>5</v>
      </c>
      <c r="V4169">
        <v>74</v>
      </c>
      <c r="W4169">
        <v>0</v>
      </c>
      <c r="X4169">
        <v>0</v>
      </c>
      <c r="Y4169" t="s">
        <v>36</v>
      </c>
    </row>
    <row r="4170" spans="1:25" x14ac:dyDescent="0.25">
      <c r="A4170" t="s">
        <v>5988</v>
      </c>
      <c r="B4170" t="s">
        <v>520</v>
      </c>
      <c r="C4170" t="s">
        <v>48</v>
      </c>
      <c r="D4170" t="s">
        <v>76</v>
      </c>
      <c r="E4170" t="s">
        <v>59</v>
      </c>
      <c r="F4170" s="1" t="s">
        <v>16224</v>
      </c>
      <c r="G4170">
        <v>199</v>
      </c>
      <c r="H4170" t="s">
        <v>86</v>
      </c>
      <c r="I4170">
        <v>1670</v>
      </c>
      <c r="J4170">
        <v>397.55</v>
      </c>
      <c r="K4170">
        <f>Passenger_Data[[#This Row],[Price_USD]]*1</f>
        <v>397.55</v>
      </c>
      <c r="L4170">
        <v>48</v>
      </c>
      <c r="M4170" t="s">
        <v>40</v>
      </c>
      <c r="N4170" t="s">
        <v>60</v>
      </c>
      <c r="O4170" t="s">
        <v>42</v>
      </c>
      <c r="P4170" t="s">
        <v>83</v>
      </c>
      <c r="Q4170">
        <v>0</v>
      </c>
      <c r="R4170" t="s">
        <v>51</v>
      </c>
      <c r="S4170" t="s">
        <v>61</v>
      </c>
      <c r="T4170">
        <v>8.6999999999999993</v>
      </c>
      <c r="U4170">
        <v>11</v>
      </c>
      <c r="V4170">
        <v>78</v>
      </c>
      <c r="W4170">
        <v>0</v>
      </c>
      <c r="X4170">
        <v>0</v>
      </c>
      <c r="Y4170" t="s">
        <v>36</v>
      </c>
    </row>
    <row r="4171" spans="1:25" x14ac:dyDescent="0.25">
      <c r="A4171" t="s">
        <v>5989</v>
      </c>
      <c r="B4171" t="s">
        <v>3603</v>
      </c>
      <c r="C4171" t="s">
        <v>82</v>
      </c>
      <c r="D4171" t="s">
        <v>64</v>
      </c>
      <c r="E4171" t="s">
        <v>49</v>
      </c>
      <c r="F4171" s="1" t="s">
        <v>16225</v>
      </c>
      <c r="G4171">
        <v>165</v>
      </c>
      <c r="H4171" t="s">
        <v>29</v>
      </c>
      <c r="I4171">
        <v>1514</v>
      </c>
      <c r="J4171">
        <v>375</v>
      </c>
      <c r="K4171">
        <f>Passenger_Data[[#This Row],[Price_USD]]*1</f>
        <v>375</v>
      </c>
      <c r="L4171">
        <v>39</v>
      </c>
      <c r="M4171" t="s">
        <v>30</v>
      </c>
      <c r="N4171" t="s">
        <v>31</v>
      </c>
      <c r="O4171" t="s">
        <v>56</v>
      </c>
      <c r="P4171" t="s">
        <v>83</v>
      </c>
      <c r="Q4171">
        <v>1</v>
      </c>
      <c r="R4171" t="s">
        <v>65</v>
      </c>
      <c r="S4171" t="s">
        <v>35</v>
      </c>
      <c r="T4171">
        <v>6.2</v>
      </c>
      <c r="U4171">
        <v>18</v>
      </c>
      <c r="V4171">
        <v>105</v>
      </c>
      <c r="W4171">
        <v>0</v>
      </c>
      <c r="X4171">
        <v>0</v>
      </c>
      <c r="Y4171" t="s">
        <v>45</v>
      </c>
    </row>
    <row r="4172" spans="1:25" x14ac:dyDescent="0.25">
      <c r="A4172" t="s">
        <v>5990</v>
      </c>
      <c r="B4172" t="s">
        <v>1582</v>
      </c>
      <c r="C4172" t="s">
        <v>26</v>
      </c>
      <c r="D4172" t="s">
        <v>64</v>
      </c>
      <c r="E4172" t="s">
        <v>64</v>
      </c>
      <c r="F4172" s="1" t="s">
        <v>16226</v>
      </c>
      <c r="G4172">
        <v>183</v>
      </c>
      <c r="H4172" t="s">
        <v>29</v>
      </c>
      <c r="I4172">
        <v>937</v>
      </c>
      <c r="J4172">
        <v>454.83</v>
      </c>
      <c r="K4172">
        <f>Passenger_Data[[#This Row],[Price_USD]]*1</f>
        <v>454.83</v>
      </c>
      <c r="L4172">
        <v>57</v>
      </c>
      <c r="M4172" t="s">
        <v>40</v>
      </c>
      <c r="N4172" t="s">
        <v>31</v>
      </c>
      <c r="O4172" t="s">
        <v>56</v>
      </c>
      <c r="P4172" t="s">
        <v>50</v>
      </c>
      <c r="Q4172">
        <v>2</v>
      </c>
      <c r="R4172" t="s">
        <v>65</v>
      </c>
      <c r="S4172" t="s">
        <v>44</v>
      </c>
      <c r="T4172">
        <v>9.6999999999999993</v>
      </c>
      <c r="U4172">
        <v>8</v>
      </c>
      <c r="V4172">
        <v>85</v>
      </c>
      <c r="W4172">
        <v>0</v>
      </c>
      <c r="X4172">
        <v>0</v>
      </c>
      <c r="Y4172" t="s">
        <v>77</v>
      </c>
    </row>
    <row r="4173" spans="1:25" x14ac:dyDescent="0.25">
      <c r="A4173" t="s">
        <v>5991</v>
      </c>
      <c r="B4173" t="s">
        <v>2478</v>
      </c>
      <c r="C4173" t="s">
        <v>48</v>
      </c>
      <c r="D4173" t="s">
        <v>49</v>
      </c>
      <c r="E4173" t="s">
        <v>28</v>
      </c>
      <c r="F4173" s="1" t="s">
        <v>16227</v>
      </c>
      <c r="G4173">
        <v>344</v>
      </c>
      <c r="H4173" t="s">
        <v>29</v>
      </c>
      <c r="I4173">
        <v>1499</v>
      </c>
      <c r="J4173">
        <v>175.31</v>
      </c>
      <c r="K4173">
        <f>Passenger_Data[[#This Row],[Price_USD]]*1</f>
        <v>175.31</v>
      </c>
      <c r="L4173">
        <v>69</v>
      </c>
      <c r="M4173" t="s">
        <v>40</v>
      </c>
      <c r="N4173" t="s">
        <v>31</v>
      </c>
      <c r="O4173" t="s">
        <v>33</v>
      </c>
      <c r="P4173" t="s">
        <v>50</v>
      </c>
      <c r="Q4173">
        <v>1</v>
      </c>
      <c r="R4173" t="s">
        <v>51</v>
      </c>
      <c r="S4173" t="s">
        <v>61</v>
      </c>
      <c r="T4173">
        <v>8.3000000000000007</v>
      </c>
      <c r="U4173">
        <v>4</v>
      </c>
      <c r="V4173">
        <v>83</v>
      </c>
      <c r="W4173">
        <v>0</v>
      </c>
      <c r="X4173">
        <v>1</v>
      </c>
      <c r="Y4173" t="s">
        <v>36</v>
      </c>
    </row>
    <row r="4174" spans="1:25" x14ac:dyDescent="0.25">
      <c r="A4174" t="s">
        <v>5992</v>
      </c>
      <c r="B4174" t="s">
        <v>484</v>
      </c>
      <c r="C4174" t="s">
        <v>54</v>
      </c>
      <c r="D4174" t="s">
        <v>49</v>
      </c>
      <c r="E4174" t="s">
        <v>55</v>
      </c>
      <c r="F4174" s="1" t="s">
        <v>16228</v>
      </c>
      <c r="G4174">
        <v>200</v>
      </c>
      <c r="H4174" t="s">
        <v>29</v>
      </c>
      <c r="I4174">
        <v>1119</v>
      </c>
      <c r="J4174">
        <v>241.2</v>
      </c>
      <c r="K4174">
        <f>Passenger_Data[[#This Row],[Price_USD]]*1</f>
        <v>241.2</v>
      </c>
      <c r="L4174">
        <v>50</v>
      </c>
      <c r="M4174" t="s">
        <v>30</v>
      </c>
      <c r="N4174" t="s">
        <v>60</v>
      </c>
      <c r="O4174" t="s">
        <v>56</v>
      </c>
      <c r="P4174" t="s">
        <v>50</v>
      </c>
      <c r="Q4174">
        <v>0</v>
      </c>
      <c r="R4174" t="s">
        <v>51</v>
      </c>
      <c r="S4174" t="s">
        <v>44</v>
      </c>
      <c r="T4174">
        <v>6.9</v>
      </c>
      <c r="U4174">
        <v>5</v>
      </c>
      <c r="V4174">
        <v>87</v>
      </c>
      <c r="W4174">
        <v>0</v>
      </c>
      <c r="X4174">
        <v>0</v>
      </c>
      <c r="Y4174" t="s">
        <v>36</v>
      </c>
    </row>
    <row r="4175" spans="1:25" x14ac:dyDescent="0.25">
      <c r="A4175" t="s">
        <v>5993</v>
      </c>
      <c r="B4175" t="s">
        <v>295</v>
      </c>
      <c r="C4175" t="s">
        <v>73</v>
      </c>
      <c r="D4175" t="s">
        <v>59</v>
      </c>
      <c r="E4175" t="s">
        <v>49</v>
      </c>
      <c r="F4175" s="1" t="s">
        <v>16229</v>
      </c>
      <c r="G4175">
        <v>170</v>
      </c>
      <c r="H4175" t="s">
        <v>29</v>
      </c>
      <c r="I4175">
        <v>971</v>
      </c>
      <c r="J4175">
        <v>346.53</v>
      </c>
      <c r="K4175">
        <f>Passenger_Data[[#This Row],[Price_USD]]*1</f>
        <v>346.53</v>
      </c>
      <c r="L4175">
        <v>67</v>
      </c>
      <c r="M4175" t="s">
        <v>40</v>
      </c>
      <c r="N4175" t="s">
        <v>41</v>
      </c>
      <c r="O4175" t="s">
        <v>32</v>
      </c>
      <c r="P4175" t="s">
        <v>50</v>
      </c>
      <c r="Q4175">
        <v>2</v>
      </c>
      <c r="R4175" t="s">
        <v>43</v>
      </c>
      <c r="S4175" t="s">
        <v>61</v>
      </c>
      <c r="T4175">
        <v>5.9</v>
      </c>
      <c r="U4175">
        <v>21</v>
      </c>
      <c r="V4175">
        <v>31</v>
      </c>
      <c r="W4175">
        <v>0</v>
      </c>
      <c r="X4175">
        <v>0</v>
      </c>
      <c r="Y4175" t="s">
        <v>77</v>
      </c>
    </row>
    <row r="4176" spans="1:25" x14ac:dyDescent="0.25">
      <c r="A4176" t="s">
        <v>5994</v>
      </c>
      <c r="B4176" t="s">
        <v>4998</v>
      </c>
      <c r="C4176" t="s">
        <v>82</v>
      </c>
      <c r="D4176" t="s">
        <v>27</v>
      </c>
      <c r="E4176" t="s">
        <v>55</v>
      </c>
      <c r="F4176" s="1" t="s">
        <v>16230</v>
      </c>
      <c r="G4176">
        <v>323</v>
      </c>
      <c r="H4176" t="s">
        <v>29</v>
      </c>
      <c r="I4176">
        <v>1235</v>
      </c>
      <c r="J4176">
        <v>361.95</v>
      </c>
      <c r="K4176">
        <f>Passenger_Data[[#This Row],[Price_USD]]*1</f>
        <v>361.95</v>
      </c>
      <c r="L4176">
        <v>26</v>
      </c>
      <c r="M4176" t="s">
        <v>30</v>
      </c>
      <c r="N4176" t="s">
        <v>31</v>
      </c>
      <c r="O4176" t="s">
        <v>56</v>
      </c>
      <c r="P4176" t="s">
        <v>264</v>
      </c>
      <c r="Q4176">
        <v>0</v>
      </c>
      <c r="R4176" t="s">
        <v>65</v>
      </c>
      <c r="S4176" t="s">
        <v>44</v>
      </c>
      <c r="T4176">
        <v>5.8</v>
      </c>
      <c r="U4176">
        <v>3</v>
      </c>
      <c r="V4176">
        <v>55</v>
      </c>
      <c r="W4176">
        <v>0</v>
      </c>
      <c r="X4176">
        <v>0</v>
      </c>
      <c r="Y4176" t="s">
        <v>36</v>
      </c>
    </row>
    <row r="4177" spans="1:25" x14ac:dyDescent="0.25">
      <c r="A4177" t="s">
        <v>5995</v>
      </c>
      <c r="B4177" t="s">
        <v>3005</v>
      </c>
      <c r="C4177" t="s">
        <v>82</v>
      </c>
      <c r="D4177" t="s">
        <v>76</v>
      </c>
      <c r="E4177" t="s">
        <v>27</v>
      </c>
      <c r="F4177" s="1" t="s">
        <v>16231</v>
      </c>
      <c r="G4177">
        <v>93</v>
      </c>
      <c r="H4177" t="s">
        <v>86</v>
      </c>
      <c r="I4177">
        <v>1192</v>
      </c>
      <c r="J4177">
        <v>323.5</v>
      </c>
      <c r="K4177">
        <f>Passenger_Data[[#This Row],[Price_USD]]*1</f>
        <v>323.5</v>
      </c>
      <c r="L4177">
        <v>32</v>
      </c>
      <c r="M4177" t="s">
        <v>30</v>
      </c>
      <c r="N4177" t="s">
        <v>60</v>
      </c>
      <c r="O4177" t="s">
        <v>56</v>
      </c>
      <c r="P4177" t="s">
        <v>50</v>
      </c>
      <c r="Q4177">
        <v>1</v>
      </c>
      <c r="R4177" t="s">
        <v>51</v>
      </c>
      <c r="S4177" t="s">
        <v>35</v>
      </c>
      <c r="T4177">
        <v>6.2</v>
      </c>
      <c r="U4177">
        <v>3</v>
      </c>
      <c r="V4177">
        <v>90</v>
      </c>
      <c r="W4177">
        <v>0</v>
      </c>
      <c r="X4177">
        <v>0</v>
      </c>
      <c r="Y4177" t="s">
        <v>36</v>
      </c>
    </row>
    <row r="4178" spans="1:25" x14ac:dyDescent="0.25">
      <c r="A4178" t="s">
        <v>5996</v>
      </c>
      <c r="B4178" t="s">
        <v>3603</v>
      </c>
      <c r="C4178" t="s">
        <v>26</v>
      </c>
      <c r="D4178" t="s">
        <v>39</v>
      </c>
      <c r="E4178" t="s">
        <v>55</v>
      </c>
      <c r="F4178" s="1" t="s">
        <v>16232</v>
      </c>
      <c r="G4178">
        <v>199</v>
      </c>
      <c r="H4178" t="s">
        <v>29</v>
      </c>
      <c r="I4178">
        <v>1412</v>
      </c>
      <c r="J4178">
        <v>255.5</v>
      </c>
      <c r="K4178">
        <f>Passenger_Data[[#This Row],[Price_USD]]*1</f>
        <v>255.5</v>
      </c>
      <c r="L4178">
        <v>52</v>
      </c>
      <c r="M4178" t="s">
        <v>30</v>
      </c>
      <c r="N4178" t="s">
        <v>41</v>
      </c>
      <c r="O4178" t="s">
        <v>42</v>
      </c>
      <c r="P4178" t="s">
        <v>33</v>
      </c>
      <c r="Q4178">
        <v>1</v>
      </c>
      <c r="R4178" t="s">
        <v>65</v>
      </c>
      <c r="S4178" t="s">
        <v>68</v>
      </c>
      <c r="T4178">
        <v>7</v>
      </c>
      <c r="U4178">
        <v>15</v>
      </c>
      <c r="V4178">
        <v>74</v>
      </c>
      <c r="W4178">
        <v>0</v>
      </c>
      <c r="X4178">
        <v>0</v>
      </c>
      <c r="Y4178" t="s">
        <v>77</v>
      </c>
    </row>
    <row r="4179" spans="1:25" x14ac:dyDescent="0.25">
      <c r="A4179" t="s">
        <v>5997</v>
      </c>
      <c r="B4179" t="s">
        <v>4443</v>
      </c>
      <c r="C4179" t="s">
        <v>48</v>
      </c>
      <c r="D4179" t="s">
        <v>49</v>
      </c>
      <c r="E4179" t="s">
        <v>55</v>
      </c>
      <c r="F4179" s="1" t="s">
        <v>16233</v>
      </c>
      <c r="G4179">
        <v>250</v>
      </c>
      <c r="H4179" t="s">
        <v>29</v>
      </c>
      <c r="I4179">
        <v>1344</v>
      </c>
      <c r="J4179">
        <v>297.58</v>
      </c>
      <c r="K4179">
        <f>Passenger_Data[[#This Row],[Price_USD]]*1</f>
        <v>297.58</v>
      </c>
      <c r="L4179">
        <v>67</v>
      </c>
      <c r="M4179" t="s">
        <v>40</v>
      </c>
      <c r="N4179" t="s">
        <v>41</v>
      </c>
      <c r="O4179" t="s">
        <v>42</v>
      </c>
      <c r="P4179" t="s">
        <v>50</v>
      </c>
      <c r="Q4179">
        <v>1</v>
      </c>
      <c r="R4179" t="s">
        <v>51</v>
      </c>
      <c r="S4179" t="s">
        <v>61</v>
      </c>
      <c r="T4179">
        <v>5.4</v>
      </c>
      <c r="U4179">
        <v>9</v>
      </c>
      <c r="V4179">
        <v>12</v>
      </c>
      <c r="W4179">
        <v>0</v>
      </c>
      <c r="X4179">
        <v>0</v>
      </c>
      <c r="Y4179" t="s">
        <v>45</v>
      </c>
    </row>
    <row r="4180" spans="1:25" x14ac:dyDescent="0.25">
      <c r="A4180" t="s">
        <v>5998</v>
      </c>
      <c r="B4180" t="s">
        <v>5999</v>
      </c>
      <c r="C4180" t="s">
        <v>54</v>
      </c>
      <c r="D4180" t="s">
        <v>59</v>
      </c>
      <c r="E4180" t="s">
        <v>55</v>
      </c>
      <c r="F4180" s="1" t="s">
        <v>16234</v>
      </c>
      <c r="G4180">
        <v>149</v>
      </c>
      <c r="H4180" t="s">
        <v>29</v>
      </c>
      <c r="I4180">
        <v>1358</v>
      </c>
      <c r="J4180">
        <v>485.33</v>
      </c>
      <c r="K4180">
        <f>Passenger_Data[[#This Row],[Price_USD]]*1</f>
        <v>485.33</v>
      </c>
      <c r="L4180">
        <v>47</v>
      </c>
      <c r="M4180" t="s">
        <v>40</v>
      </c>
      <c r="N4180" t="s">
        <v>31</v>
      </c>
      <c r="O4180" t="s">
        <v>56</v>
      </c>
      <c r="P4180" t="s">
        <v>50</v>
      </c>
      <c r="Q4180">
        <v>2</v>
      </c>
      <c r="R4180" t="s">
        <v>65</v>
      </c>
      <c r="S4180" t="s">
        <v>35</v>
      </c>
      <c r="T4180">
        <v>6</v>
      </c>
      <c r="U4180">
        <v>14</v>
      </c>
      <c r="V4180">
        <v>88</v>
      </c>
      <c r="W4180">
        <v>0</v>
      </c>
      <c r="X4180">
        <v>0</v>
      </c>
      <c r="Y4180" t="s">
        <v>77</v>
      </c>
    </row>
    <row r="4181" spans="1:25" x14ac:dyDescent="0.25">
      <c r="A4181" t="s">
        <v>6000</v>
      </c>
      <c r="B4181" t="s">
        <v>1036</v>
      </c>
      <c r="C4181" t="s">
        <v>73</v>
      </c>
      <c r="D4181" t="s">
        <v>39</v>
      </c>
      <c r="E4181" t="s">
        <v>64</v>
      </c>
      <c r="F4181" s="1" t="s">
        <v>16235</v>
      </c>
      <c r="G4181">
        <v>146</v>
      </c>
      <c r="H4181" t="s">
        <v>29</v>
      </c>
      <c r="I4181">
        <v>1101</v>
      </c>
      <c r="J4181">
        <v>453.19</v>
      </c>
      <c r="K4181">
        <f>Passenger_Data[[#This Row],[Price_USD]]*1</f>
        <v>453.19</v>
      </c>
      <c r="L4181">
        <v>72</v>
      </c>
      <c r="M4181" t="s">
        <v>40</v>
      </c>
      <c r="N4181" t="s">
        <v>31</v>
      </c>
      <c r="O4181" t="s">
        <v>32</v>
      </c>
      <c r="P4181" t="s">
        <v>33</v>
      </c>
      <c r="Q4181">
        <v>0</v>
      </c>
      <c r="R4181" t="s">
        <v>51</v>
      </c>
      <c r="S4181" t="s">
        <v>68</v>
      </c>
      <c r="T4181">
        <v>6.3</v>
      </c>
      <c r="U4181">
        <v>14</v>
      </c>
      <c r="V4181">
        <v>119</v>
      </c>
      <c r="W4181">
        <v>0</v>
      </c>
      <c r="X4181">
        <v>0</v>
      </c>
      <c r="Y4181" t="s">
        <v>36</v>
      </c>
    </row>
    <row r="4182" spans="1:25" x14ac:dyDescent="0.25">
      <c r="A4182" t="s">
        <v>6001</v>
      </c>
      <c r="B4182" t="s">
        <v>1435</v>
      </c>
      <c r="C4182" t="s">
        <v>48</v>
      </c>
      <c r="D4182" t="s">
        <v>39</v>
      </c>
      <c r="E4182" t="s">
        <v>76</v>
      </c>
      <c r="F4182" s="1" t="s">
        <v>16236</v>
      </c>
      <c r="G4182">
        <v>113</v>
      </c>
      <c r="H4182" t="s">
        <v>29</v>
      </c>
      <c r="I4182">
        <v>1037</v>
      </c>
      <c r="J4182">
        <v>308.67</v>
      </c>
      <c r="K4182">
        <f>Passenger_Data[[#This Row],[Price_USD]]*1</f>
        <v>308.67</v>
      </c>
      <c r="L4182">
        <v>19</v>
      </c>
      <c r="M4182" t="s">
        <v>30</v>
      </c>
      <c r="N4182" t="s">
        <v>31</v>
      </c>
      <c r="O4182" t="s">
        <v>42</v>
      </c>
      <c r="P4182" t="s">
        <v>33</v>
      </c>
      <c r="Q4182">
        <v>1</v>
      </c>
      <c r="R4182" t="s">
        <v>65</v>
      </c>
      <c r="S4182" t="s">
        <v>35</v>
      </c>
      <c r="T4182">
        <v>8.3000000000000007</v>
      </c>
      <c r="U4182">
        <v>38</v>
      </c>
      <c r="V4182">
        <v>100</v>
      </c>
      <c r="W4182">
        <v>1</v>
      </c>
      <c r="X4182">
        <v>0</v>
      </c>
      <c r="Y4182" t="s">
        <v>77</v>
      </c>
    </row>
    <row r="4183" spans="1:25" x14ac:dyDescent="0.25">
      <c r="A4183" t="s">
        <v>6002</v>
      </c>
      <c r="B4183" t="s">
        <v>3679</v>
      </c>
      <c r="C4183" t="s">
        <v>26</v>
      </c>
      <c r="D4183" t="s">
        <v>39</v>
      </c>
      <c r="E4183" t="s">
        <v>64</v>
      </c>
      <c r="F4183" s="1" t="s">
        <v>16237</v>
      </c>
      <c r="G4183">
        <v>175</v>
      </c>
      <c r="H4183" t="s">
        <v>29</v>
      </c>
      <c r="I4183">
        <v>1702</v>
      </c>
      <c r="J4183">
        <v>420</v>
      </c>
      <c r="K4183">
        <f>Passenger_Data[[#This Row],[Price_USD]]*1</f>
        <v>420</v>
      </c>
      <c r="L4183">
        <v>35</v>
      </c>
      <c r="M4183" t="s">
        <v>40</v>
      </c>
      <c r="N4183" t="s">
        <v>31</v>
      </c>
      <c r="O4183" t="s">
        <v>33</v>
      </c>
      <c r="P4183" t="s">
        <v>50</v>
      </c>
      <c r="Q4183">
        <v>0</v>
      </c>
      <c r="R4183" t="s">
        <v>51</v>
      </c>
      <c r="S4183" t="s">
        <v>35</v>
      </c>
      <c r="T4183">
        <v>6.7</v>
      </c>
      <c r="U4183">
        <v>1</v>
      </c>
      <c r="V4183">
        <v>43</v>
      </c>
      <c r="W4183">
        <v>0</v>
      </c>
      <c r="X4183">
        <v>1</v>
      </c>
      <c r="Y4183" t="s">
        <v>77</v>
      </c>
    </row>
    <row r="4184" spans="1:25" x14ac:dyDescent="0.25">
      <c r="A4184" t="s">
        <v>6003</v>
      </c>
      <c r="B4184" t="s">
        <v>5980</v>
      </c>
      <c r="C4184" t="s">
        <v>54</v>
      </c>
      <c r="D4184" t="s">
        <v>49</v>
      </c>
      <c r="E4184" t="s">
        <v>28</v>
      </c>
      <c r="F4184" s="1" t="s">
        <v>16238</v>
      </c>
      <c r="G4184">
        <v>201</v>
      </c>
      <c r="H4184" t="s">
        <v>29</v>
      </c>
      <c r="I4184">
        <v>1075</v>
      </c>
      <c r="J4184">
        <v>167.62</v>
      </c>
      <c r="K4184">
        <f>Passenger_Data[[#This Row],[Price_USD]]*1</f>
        <v>167.62</v>
      </c>
      <c r="L4184">
        <v>77</v>
      </c>
      <c r="M4184" t="s">
        <v>40</v>
      </c>
      <c r="N4184" t="s">
        <v>31</v>
      </c>
      <c r="O4184" t="s">
        <v>33</v>
      </c>
      <c r="P4184" t="s">
        <v>50</v>
      </c>
      <c r="Q4184">
        <v>0</v>
      </c>
      <c r="R4184" t="s">
        <v>43</v>
      </c>
      <c r="S4184" t="s">
        <v>35</v>
      </c>
      <c r="T4184">
        <v>7.4</v>
      </c>
      <c r="U4184">
        <v>13</v>
      </c>
      <c r="V4184">
        <v>77</v>
      </c>
      <c r="W4184">
        <v>0</v>
      </c>
      <c r="X4184">
        <v>0</v>
      </c>
      <c r="Y4184" t="s">
        <v>36</v>
      </c>
    </row>
    <row r="4185" spans="1:25" x14ac:dyDescent="0.25">
      <c r="A4185" t="s">
        <v>6004</v>
      </c>
      <c r="B4185" t="s">
        <v>4311</v>
      </c>
      <c r="C4185" t="s">
        <v>82</v>
      </c>
      <c r="D4185" t="s">
        <v>59</v>
      </c>
      <c r="E4185" t="s">
        <v>27</v>
      </c>
      <c r="F4185" s="1" t="s">
        <v>16239</v>
      </c>
      <c r="G4185">
        <v>127</v>
      </c>
      <c r="H4185" t="s">
        <v>29</v>
      </c>
      <c r="I4185">
        <v>1152</v>
      </c>
      <c r="J4185">
        <v>212.81</v>
      </c>
      <c r="K4185">
        <f>Passenger_Data[[#This Row],[Price_USD]]*1</f>
        <v>212.81</v>
      </c>
      <c r="L4185">
        <v>18</v>
      </c>
      <c r="M4185" t="s">
        <v>40</v>
      </c>
      <c r="N4185" t="s">
        <v>41</v>
      </c>
      <c r="O4185" t="s">
        <v>33</v>
      </c>
      <c r="P4185" t="s">
        <v>50</v>
      </c>
      <c r="Q4185">
        <v>1</v>
      </c>
      <c r="R4185" t="s">
        <v>65</v>
      </c>
      <c r="S4185" t="s">
        <v>61</v>
      </c>
      <c r="T4185">
        <v>6.6</v>
      </c>
      <c r="U4185">
        <v>12</v>
      </c>
      <c r="V4185">
        <v>65</v>
      </c>
      <c r="W4185">
        <v>1</v>
      </c>
      <c r="X4185">
        <v>0</v>
      </c>
      <c r="Y4185" t="s">
        <v>36</v>
      </c>
    </row>
    <row r="4186" spans="1:25" x14ac:dyDescent="0.25">
      <c r="A4186" t="s">
        <v>6005</v>
      </c>
      <c r="B4186" t="s">
        <v>2950</v>
      </c>
      <c r="C4186" t="s">
        <v>73</v>
      </c>
      <c r="D4186" t="s">
        <v>64</v>
      </c>
      <c r="E4186" t="s">
        <v>27</v>
      </c>
      <c r="F4186" s="1" t="s">
        <v>16240</v>
      </c>
      <c r="G4186">
        <v>196</v>
      </c>
      <c r="H4186" t="s">
        <v>29</v>
      </c>
      <c r="I4186">
        <v>1775</v>
      </c>
      <c r="J4186">
        <v>76.7</v>
      </c>
      <c r="K4186">
        <f>Passenger_Data[[#This Row],[Price_USD]]*1</f>
        <v>76.7</v>
      </c>
      <c r="L4186">
        <v>50</v>
      </c>
      <c r="M4186" t="s">
        <v>40</v>
      </c>
      <c r="N4186" t="s">
        <v>31</v>
      </c>
      <c r="O4186" t="s">
        <v>56</v>
      </c>
      <c r="P4186" t="s">
        <v>50</v>
      </c>
      <c r="Q4186">
        <v>2</v>
      </c>
      <c r="R4186" t="s">
        <v>65</v>
      </c>
      <c r="S4186" t="s">
        <v>68</v>
      </c>
      <c r="T4186">
        <v>7.7</v>
      </c>
      <c r="U4186">
        <v>19</v>
      </c>
      <c r="V4186">
        <v>57</v>
      </c>
      <c r="W4186">
        <v>0</v>
      </c>
      <c r="X4186">
        <v>0</v>
      </c>
      <c r="Y4186" t="s">
        <v>45</v>
      </c>
    </row>
    <row r="4187" spans="1:25" x14ac:dyDescent="0.25">
      <c r="A4187" t="s">
        <v>6006</v>
      </c>
      <c r="B4187" t="s">
        <v>400</v>
      </c>
      <c r="C4187" t="s">
        <v>26</v>
      </c>
      <c r="D4187" t="s">
        <v>76</v>
      </c>
      <c r="E4187" t="s">
        <v>76</v>
      </c>
      <c r="F4187" s="1" t="s">
        <v>16241</v>
      </c>
      <c r="G4187">
        <v>144</v>
      </c>
      <c r="H4187" t="s">
        <v>29</v>
      </c>
      <c r="I4187">
        <v>1507</v>
      </c>
      <c r="J4187">
        <v>166.87</v>
      </c>
      <c r="K4187">
        <f>Passenger_Data[[#This Row],[Price_USD]]*1</f>
        <v>166.87</v>
      </c>
      <c r="L4187">
        <v>42</v>
      </c>
      <c r="M4187" t="s">
        <v>30</v>
      </c>
      <c r="N4187" t="s">
        <v>60</v>
      </c>
      <c r="O4187" t="s">
        <v>42</v>
      </c>
      <c r="P4187" t="s">
        <v>33</v>
      </c>
      <c r="Q4187">
        <v>0</v>
      </c>
      <c r="R4187" t="s">
        <v>43</v>
      </c>
      <c r="S4187" t="s">
        <v>35</v>
      </c>
      <c r="T4187">
        <v>8.5</v>
      </c>
      <c r="U4187">
        <v>0</v>
      </c>
      <c r="V4187">
        <v>60</v>
      </c>
      <c r="W4187">
        <v>0</v>
      </c>
      <c r="X4187">
        <v>0</v>
      </c>
      <c r="Y4187" t="s">
        <v>77</v>
      </c>
    </row>
    <row r="4188" spans="1:25" x14ac:dyDescent="0.25">
      <c r="A4188" t="s">
        <v>6007</v>
      </c>
      <c r="B4188" t="s">
        <v>6008</v>
      </c>
      <c r="C4188" t="s">
        <v>26</v>
      </c>
      <c r="D4188" t="s">
        <v>49</v>
      </c>
      <c r="E4188" t="s">
        <v>59</v>
      </c>
      <c r="F4188" s="1" t="s">
        <v>16242</v>
      </c>
      <c r="G4188">
        <v>104</v>
      </c>
      <c r="H4188" t="s">
        <v>29</v>
      </c>
      <c r="I4188">
        <v>1290</v>
      </c>
      <c r="J4188">
        <v>185.69</v>
      </c>
      <c r="K4188">
        <f>Passenger_Data[[#This Row],[Price_USD]]*1</f>
        <v>185.69</v>
      </c>
      <c r="L4188">
        <v>44</v>
      </c>
      <c r="M4188" t="s">
        <v>30</v>
      </c>
      <c r="N4188" t="s">
        <v>31</v>
      </c>
      <c r="O4188" t="s">
        <v>42</v>
      </c>
      <c r="P4188" t="s">
        <v>50</v>
      </c>
      <c r="Q4188">
        <v>0</v>
      </c>
      <c r="R4188" t="s">
        <v>51</v>
      </c>
      <c r="S4188" t="s">
        <v>35</v>
      </c>
      <c r="T4188">
        <v>7.9</v>
      </c>
      <c r="U4188">
        <v>2</v>
      </c>
      <c r="V4188">
        <v>97</v>
      </c>
      <c r="W4188">
        <v>0</v>
      </c>
      <c r="X4188">
        <v>0</v>
      </c>
      <c r="Y4188" t="s">
        <v>36</v>
      </c>
    </row>
    <row r="4189" spans="1:25" x14ac:dyDescent="0.25">
      <c r="A4189" t="s">
        <v>6009</v>
      </c>
      <c r="B4189" t="s">
        <v>2912</v>
      </c>
      <c r="C4189" t="s">
        <v>82</v>
      </c>
      <c r="D4189" t="s">
        <v>76</v>
      </c>
      <c r="E4189" t="s">
        <v>59</v>
      </c>
      <c r="F4189" s="1" t="s">
        <v>16243</v>
      </c>
      <c r="G4189">
        <v>215</v>
      </c>
      <c r="H4189" t="s">
        <v>29</v>
      </c>
      <c r="I4189">
        <v>586</v>
      </c>
      <c r="J4189">
        <v>420.41</v>
      </c>
      <c r="K4189">
        <f>Passenger_Data[[#This Row],[Price_USD]]*1</f>
        <v>420.41</v>
      </c>
      <c r="L4189">
        <v>35</v>
      </c>
      <c r="M4189" t="s">
        <v>40</v>
      </c>
      <c r="N4189" t="s">
        <v>60</v>
      </c>
      <c r="O4189" t="s">
        <v>33</v>
      </c>
      <c r="P4189" t="s">
        <v>50</v>
      </c>
      <c r="Q4189">
        <v>0</v>
      </c>
      <c r="R4189" t="s">
        <v>51</v>
      </c>
      <c r="S4189" t="s">
        <v>35</v>
      </c>
      <c r="T4189">
        <v>4.4000000000000004</v>
      </c>
      <c r="U4189">
        <v>7</v>
      </c>
      <c r="V4189">
        <v>95</v>
      </c>
      <c r="W4189">
        <v>0</v>
      </c>
      <c r="X4189">
        <v>0</v>
      </c>
      <c r="Y4189" t="s">
        <v>77</v>
      </c>
    </row>
    <row r="4190" spans="1:25" x14ac:dyDescent="0.25">
      <c r="A4190" t="s">
        <v>6010</v>
      </c>
      <c r="B4190" t="s">
        <v>1122</v>
      </c>
      <c r="C4190" t="s">
        <v>26</v>
      </c>
      <c r="D4190" t="s">
        <v>59</v>
      </c>
      <c r="E4190" t="s">
        <v>49</v>
      </c>
      <c r="F4190" s="1" t="s">
        <v>16244</v>
      </c>
      <c r="G4190">
        <v>72</v>
      </c>
      <c r="H4190" t="s">
        <v>29</v>
      </c>
      <c r="I4190">
        <v>371</v>
      </c>
      <c r="J4190">
        <v>287.05</v>
      </c>
      <c r="K4190">
        <f>Passenger_Data[[#This Row],[Price_USD]]*1</f>
        <v>287.05</v>
      </c>
      <c r="L4190">
        <v>76</v>
      </c>
      <c r="M4190" t="s">
        <v>30</v>
      </c>
      <c r="N4190" t="s">
        <v>31</v>
      </c>
      <c r="O4190" t="s">
        <v>33</v>
      </c>
      <c r="P4190" t="s">
        <v>50</v>
      </c>
      <c r="Q4190">
        <v>1</v>
      </c>
      <c r="R4190" t="s">
        <v>51</v>
      </c>
      <c r="S4190" t="s">
        <v>44</v>
      </c>
      <c r="T4190">
        <v>5.2</v>
      </c>
      <c r="U4190">
        <v>3</v>
      </c>
      <c r="V4190">
        <v>70</v>
      </c>
      <c r="W4190">
        <v>0</v>
      </c>
      <c r="X4190">
        <v>0</v>
      </c>
      <c r="Y4190" t="s">
        <v>45</v>
      </c>
    </row>
    <row r="4191" spans="1:25" x14ac:dyDescent="0.25">
      <c r="A4191" t="s">
        <v>6011</v>
      </c>
      <c r="B4191" t="s">
        <v>2821</v>
      </c>
      <c r="C4191" t="s">
        <v>82</v>
      </c>
      <c r="D4191" t="s">
        <v>55</v>
      </c>
      <c r="E4191" t="s">
        <v>64</v>
      </c>
      <c r="F4191" s="1" t="s">
        <v>16245</v>
      </c>
      <c r="G4191">
        <v>173</v>
      </c>
      <c r="H4191" t="s">
        <v>86</v>
      </c>
      <c r="I4191">
        <v>292</v>
      </c>
      <c r="J4191">
        <v>376.6</v>
      </c>
      <c r="K4191">
        <f>Passenger_Data[[#This Row],[Price_USD]]*1</f>
        <v>376.6</v>
      </c>
      <c r="L4191">
        <v>41</v>
      </c>
      <c r="M4191" t="s">
        <v>40</v>
      </c>
      <c r="N4191" t="s">
        <v>31</v>
      </c>
      <c r="O4191" t="s">
        <v>42</v>
      </c>
      <c r="P4191" t="s">
        <v>264</v>
      </c>
      <c r="Q4191">
        <v>0</v>
      </c>
      <c r="R4191" t="s">
        <v>43</v>
      </c>
      <c r="S4191" t="s">
        <v>44</v>
      </c>
      <c r="T4191">
        <v>6.6</v>
      </c>
      <c r="U4191">
        <v>3</v>
      </c>
      <c r="V4191">
        <v>72</v>
      </c>
      <c r="W4191">
        <v>0</v>
      </c>
      <c r="X4191">
        <v>0</v>
      </c>
      <c r="Y4191" t="s">
        <v>36</v>
      </c>
    </row>
    <row r="4192" spans="1:25" x14ac:dyDescent="0.25">
      <c r="A4192" t="s">
        <v>6012</v>
      </c>
      <c r="B4192" t="s">
        <v>2010</v>
      </c>
      <c r="C4192" t="s">
        <v>48</v>
      </c>
      <c r="D4192" t="s">
        <v>28</v>
      </c>
      <c r="E4192" t="s">
        <v>55</v>
      </c>
      <c r="F4192" s="1" t="s">
        <v>16246</v>
      </c>
      <c r="G4192">
        <v>98</v>
      </c>
      <c r="H4192" t="s">
        <v>29</v>
      </c>
      <c r="I4192">
        <v>932</v>
      </c>
      <c r="J4192">
        <v>356.47</v>
      </c>
      <c r="K4192">
        <f>Passenger_Data[[#This Row],[Price_USD]]*1</f>
        <v>356.47</v>
      </c>
      <c r="L4192">
        <v>73</v>
      </c>
      <c r="M4192" t="s">
        <v>40</v>
      </c>
      <c r="N4192" t="s">
        <v>31</v>
      </c>
      <c r="O4192" t="s">
        <v>33</v>
      </c>
      <c r="P4192" t="s">
        <v>50</v>
      </c>
      <c r="Q4192">
        <v>1</v>
      </c>
      <c r="R4192" t="s">
        <v>51</v>
      </c>
      <c r="S4192" t="s">
        <v>68</v>
      </c>
      <c r="T4192">
        <v>5.9</v>
      </c>
      <c r="U4192">
        <v>2</v>
      </c>
      <c r="V4192">
        <v>96</v>
      </c>
      <c r="W4192">
        <v>0</v>
      </c>
      <c r="X4192">
        <v>0</v>
      </c>
      <c r="Y4192" t="s">
        <v>45</v>
      </c>
    </row>
    <row r="4193" spans="1:25" x14ac:dyDescent="0.25">
      <c r="A4193" t="s">
        <v>6013</v>
      </c>
      <c r="B4193" t="s">
        <v>1034</v>
      </c>
      <c r="C4193" t="s">
        <v>82</v>
      </c>
      <c r="D4193" t="s">
        <v>55</v>
      </c>
      <c r="E4193" t="s">
        <v>28</v>
      </c>
      <c r="F4193" s="1" t="s">
        <v>16247</v>
      </c>
      <c r="G4193">
        <v>159</v>
      </c>
      <c r="H4193" t="s">
        <v>29</v>
      </c>
      <c r="I4193">
        <v>1176</v>
      </c>
      <c r="J4193">
        <v>339.77</v>
      </c>
      <c r="K4193">
        <f>Passenger_Data[[#This Row],[Price_USD]]*1</f>
        <v>339.77</v>
      </c>
      <c r="L4193">
        <v>25</v>
      </c>
      <c r="M4193" t="s">
        <v>30</v>
      </c>
      <c r="N4193" t="s">
        <v>31</v>
      </c>
      <c r="O4193" t="s">
        <v>33</v>
      </c>
      <c r="P4193" t="s">
        <v>50</v>
      </c>
      <c r="Q4193">
        <v>2</v>
      </c>
      <c r="R4193" t="s">
        <v>51</v>
      </c>
      <c r="S4193" t="s">
        <v>44</v>
      </c>
      <c r="T4193">
        <v>8.4</v>
      </c>
      <c r="U4193">
        <v>3</v>
      </c>
      <c r="V4193">
        <v>58</v>
      </c>
      <c r="W4193">
        <v>0</v>
      </c>
      <c r="X4193">
        <v>0</v>
      </c>
      <c r="Y4193" t="s">
        <v>36</v>
      </c>
    </row>
    <row r="4194" spans="1:25" x14ac:dyDescent="0.25">
      <c r="A4194" t="s">
        <v>6014</v>
      </c>
      <c r="B4194" t="s">
        <v>564</v>
      </c>
      <c r="C4194" t="s">
        <v>73</v>
      </c>
      <c r="D4194" t="s">
        <v>28</v>
      </c>
      <c r="E4194" t="s">
        <v>76</v>
      </c>
      <c r="F4194" s="1" t="s">
        <v>16248</v>
      </c>
      <c r="G4194">
        <v>300</v>
      </c>
      <c r="H4194" t="s">
        <v>29</v>
      </c>
      <c r="I4194">
        <v>1917</v>
      </c>
      <c r="J4194">
        <v>308.47000000000003</v>
      </c>
      <c r="K4194">
        <f>Passenger_Data[[#This Row],[Price_USD]]*1</f>
        <v>308.47000000000003</v>
      </c>
      <c r="L4194">
        <v>73</v>
      </c>
      <c r="M4194" t="s">
        <v>40</v>
      </c>
      <c r="N4194" t="s">
        <v>31</v>
      </c>
      <c r="O4194" t="s">
        <v>42</v>
      </c>
      <c r="P4194" t="s">
        <v>50</v>
      </c>
      <c r="Q4194">
        <v>1</v>
      </c>
      <c r="R4194" t="s">
        <v>51</v>
      </c>
      <c r="S4194" t="s">
        <v>61</v>
      </c>
      <c r="T4194">
        <v>5.3</v>
      </c>
      <c r="U4194">
        <v>3</v>
      </c>
      <c r="V4194">
        <v>9</v>
      </c>
      <c r="W4194">
        <v>0</v>
      </c>
      <c r="X4194">
        <v>0</v>
      </c>
      <c r="Y4194" t="s">
        <v>36</v>
      </c>
    </row>
    <row r="4195" spans="1:25" x14ac:dyDescent="0.25">
      <c r="A4195" t="s">
        <v>6015</v>
      </c>
      <c r="B4195" t="s">
        <v>4409</v>
      </c>
      <c r="C4195" t="s">
        <v>54</v>
      </c>
      <c r="D4195" t="s">
        <v>39</v>
      </c>
      <c r="E4195" t="s">
        <v>76</v>
      </c>
      <c r="F4195" s="1" t="s">
        <v>16249</v>
      </c>
      <c r="G4195">
        <v>144</v>
      </c>
      <c r="H4195" t="s">
        <v>29</v>
      </c>
      <c r="I4195">
        <v>1179</v>
      </c>
      <c r="J4195">
        <v>329.31</v>
      </c>
      <c r="K4195">
        <f>Passenger_Data[[#This Row],[Price_USD]]*1</f>
        <v>329.31</v>
      </c>
      <c r="L4195">
        <v>32</v>
      </c>
      <c r="M4195" t="s">
        <v>30</v>
      </c>
      <c r="N4195" t="s">
        <v>31</v>
      </c>
      <c r="O4195" t="s">
        <v>56</v>
      </c>
      <c r="P4195" t="s">
        <v>50</v>
      </c>
      <c r="Q4195">
        <v>0</v>
      </c>
      <c r="R4195" t="s">
        <v>43</v>
      </c>
      <c r="S4195" t="s">
        <v>44</v>
      </c>
      <c r="T4195">
        <v>5.9</v>
      </c>
      <c r="U4195">
        <v>1</v>
      </c>
      <c r="V4195">
        <v>34</v>
      </c>
      <c r="W4195">
        <v>0</v>
      </c>
      <c r="X4195">
        <v>0</v>
      </c>
      <c r="Y4195" t="s">
        <v>45</v>
      </c>
    </row>
    <row r="4196" spans="1:25" x14ac:dyDescent="0.25">
      <c r="A4196" t="s">
        <v>6016</v>
      </c>
      <c r="B4196" t="s">
        <v>2875</v>
      </c>
      <c r="C4196" t="s">
        <v>73</v>
      </c>
      <c r="D4196" t="s">
        <v>28</v>
      </c>
      <c r="E4196" t="s">
        <v>39</v>
      </c>
      <c r="F4196" s="1" t="s">
        <v>16250</v>
      </c>
      <c r="G4196">
        <v>243</v>
      </c>
      <c r="H4196" t="s">
        <v>29</v>
      </c>
      <c r="I4196">
        <v>1446</v>
      </c>
      <c r="J4196">
        <v>367.31</v>
      </c>
      <c r="K4196">
        <f>Passenger_Data[[#This Row],[Price_USD]]*1</f>
        <v>367.31</v>
      </c>
      <c r="L4196">
        <v>56</v>
      </c>
      <c r="M4196" t="s">
        <v>40</v>
      </c>
      <c r="N4196" t="s">
        <v>31</v>
      </c>
      <c r="O4196" t="s">
        <v>32</v>
      </c>
      <c r="P4196" t="s">
        <v>50</v>
      </c>
      <c r="Q4196">
        <v>0</v>
      </c>
      <c r="R4196" t="s">
        <v>51</v>
      </c>
      <c r="S4196" t="s">
        <v>68</v>
      </c>
      <c r="T4196">
        <v>4.7</v>
      </c>
      <c r="U4196">
        <v>1</v>
      </c>
      <c r="V4196">
        <v>55</v>
      </c>
      <c r="W4196">
        <v>0</v>
      </c>
      <c r="X4196">
        <v>0</v>
      </c>
      <c r="Y4196" t="s">
        <v>36</v>
      </c>
    </row>
    <row r="4197" spans="1:25" x14ac:dyDescent="0.25">
      <c r="A4197" t="s">
        <v>6017</v>
      </c>
      <c r="B4197" t="s">
        <v>864</v>
      </c>
      <c r="C4197" t="s">
        <v>48</v>
      </c>
      <c r="D4197" t="s">
        <v>64</v>
      </c>
      <c r="E4197" t="s">
        <v>39</v>
      </c>
      <c r="F4197" s="1" t="s">
        <v>16251</v>
      </c>
      <c r="G4197">
        <v>180</v>
      </c>
      <c r="H4197" t="s">
        <v>29</v>
      </c>
      <c r="I4197">
        <v>1535</v>
      </c>
      <c r="J4197">
        <v>314.97000000000003</v>
      </c>
      <c r="K4197">
        <f>Passenger_Data[[#This Row],[Price_USD]]*1</f>
        <v>314.97000000000003</v>
      </c>
      <c r="L4197">
        <v>20</v>
      </c>
      <c r="M4197" t="s">
        <v>40</v>
      </c>
      <c r="N4197" t="s">
        <v>60</v>
      </c>
      <c r="O4197" t="s">
        <v>56</v>
      </c>
      <c r="P4197" t="s">
        <v>50</v>
      </c>
      <c r="Q4197">
        <v>0</v>
      </c>
      <c r="R4197" t="s">
        <v>65</v>
      </c>
      <c r="S4197" t="s">
        <v>44</v>
      </c>
      <c r="T4197">
        <v>5.2</v>
      </c>
      <c r="U4197">
        <v>4</v>
      </c>
      <c r="V4197">
        <v>30</v>
      </c>
      <c r="W4197">
        <v>0</v>
      </c>
      <c r="X4197">
        <v>0</v>
      </c>
      <c r="Y4197" t="s">
        <v>45</v>
      </c>
    </row>
    <row r="4198" spans="1:25" x14ac:dyDescent="0.25">
      <c r="A4198" t="s">
        <v>6018</v>
      </c>
      <c r="B4198" t="s">
        <v>2544</v>
      </c>
      <c r="C4198" t="s">
        <v>54</v>
      </c>
      <c r="D4198" t="s">
        <v>55</v>
      </c>
      <c r="E4198" t="s">
        <v>27</v>
      </c>
      <c r="F4198" s="1" t="s">
        <v>16252</v>
      </c>
      <c r="G4198">
        <v>161</v>
      </c>
      <c r="H4198" t="s">
        <v>86</v>
      </c>
      <c r="I4198">
        <v>1063</v>
      </c>
      <c r="J4198">
        <v>333.55</v>
      </c>
      <c r="K4198">
        <f>Passenger_Data[[#This Row],[Price_USD]]*1</f>
        <v>333.55</v>
      </c>
      <c r="L4198">
        <v>78</v>
      </c>
      <c r="M4198" t="s">
        <v>30</v>
      </c>
      <c r="N4198" t="s">
        <v>60</v>
      </c>
      <c r="O4198" t="s">
        <v>32</v>
      </c>
      <c r="P4198" t="s">
        <v>83</v>
      </c>
      <c r="Q4198">
        <v>2</v>
      </c>
      <c r="R4198" t="s">
        <v>65</v>
      </c>
      <c r="S4198" t="s">
        <v>61</v>
      </c>
      <c r="T4198">
        <v>4.5</v>
      </c>
      <c r="U4198">
        <v>26</v>
      </c>
      <c r="V4198">
        <v>21</v>
      </c>
      <c r="W4198">
        <v>0</v>
      </c>
      <c r="X4198">
        <v>1</v>
      </c>
      <c r="Y4198" t="s">
        <v>36</v>
      </c>
    </row>
    <row r="4199" spans="1:25" x14ac:dyDescent="0.25">
      <c r="A4199" t="s">
        <v>6019</v>
      </c>
      <c r="B4199" t="s">
        <v>2712</v>
      </c>
      <c r="C4199" t="s">
        <v>48</v>
      </c>
      <c r="D4199" t="s">
        <v>39</v>
      </c>
      <c r="E4199" t="s">
        <v>59</v>
      </c>
      <c r="F4199" s="1" t="s">
        <v>16253</v>
      </c>
      <c r="G4199">
        <v>181</v>
      </c>
      <c r="H4199" t="s">
        <v>29</v>
      </c>
      <c r="I4199">
        <v>1294</v>
      </c>
      <c r="J4199">
        <v>374.74</v>
      </c>
      <c r="K4199">
        <f>Passenger_Data[[#This Row],[Price_USD]]*1</f>
        <v>374.74</v>
      </c>
      <c r="L4199">
        <v>63</v>
      </c>
      <c r="M4199" t="s">
        <v>30</v>
      </c>
      <c r="N4199" t="s">
        <v>41</v>
      </c>
      <c r="O4199" t="s">
        <v>33</v>
      </c>
      <c r="P4199" t="s">
        <v>33</v>
      </c>
      <c r="Q4199">
        <v>0</v>
      </c>
      <c r="R4199" t="s">
        <v>65</v>
      </c>
      <c r="S4199" t="s">
        <v>68</v>
      </c>
      <c r="T4199">
        <v>10</v>
      </c>
      <c r="U4199">
        <v>5</v>
      </c>
      <c r="V4199">
        <v>95</v>
      </c>
      <c r="W4199">
        <v>0</v>
      </c>
      <c r="X4199">
        <v>1</v>
      </c>
      <c r="Y4199" t="s">
        <v>45</v>
      </c>
    </row>
    <row r="4200" spans="1:25" x14ac:dyDescent="0.25">
      <c r="A4200" t="s">
        <v>6020</v>
      </c>
      <c r="B4200" t="s">
        <v>575</v>
      </c>
      <c r="C4200" t="s">
        <v>48</v>
      </c>
      <c r="D4200" t="s">
        <v>27</v>
      </c>
      <c r="E4200" t="s">
        <v>59</v>
      </c>
      <c r="F4200" s="1" t="s">
        <v>16254</v>
      </c>
      <c r="G4200">
        <v>176</v>
      </c>
      <c r="H4200" t="s">
        <v>29</v>
      </c>
      <c r="I4200">
        <v>1806</v>
      </c>
      <c r="J4200">
        <v>416.81</v>
      </c>
      <c r="K4200">
        <f>Passenger_Data[[#This Row],[Price_USD]]*1</f>
        <v>416.81</v>
      </c>
      <c r="L4200">
        <v>78</v>
      </c>
      <c r="M4200" t="s">
        <v>30</v>
      </c>
      <c r="N4200" t="s">
        <v>31</v>
      </c>
      <c r="O4200" t="s">
        <v>42</v>
      </c>
      <c r="P4200" t="s">
        <v>33</v>
      </c>
      <c r="Q4200">
        <v>2</v>
      </c>
      <c r="R4200" t="s">
        <v>65</v>
      </c>
      <c r="S4200" t="s">
        <v>44</v>
      </c>
      <c r="T4200">
        <v>8.1</v>
      </c>
      <c r="U4200">
        <v>9</v>
      </c>
      <c r="V4200">
        <v>58</v>
      </c>
      <c r="W4200">
        <v>0</v>
      </c>
      <c r="X4200">
        <v>0</v>
      </c>
      <c r="Y4200" t="s">
        <v>36</v>
      </c>
    </row>
    <row r="4201" spans="1:25" x14ac:dyDescent="0.25">
      <c r="A4201" t="s">
        <v>6021</v>
      </c>
      <c r="B4201" t="s">
        <v>237</v>
      </c>
      <c r="C4201" t="s">
        <v>54</v>
      </c>
      <c r="D4201" t="s">
        <v>76</v>
      </c>
      <c r="E4201" t="s">
        <v>49</v>
      </c>
      <c r="F4201" s="1" t="s">
        <v>16255</v>
      </c>
      <c r="G4201">
        <v>209</v>
      </c>
      <c r="H4201" t="s">
        <v>29</v>
      </c>
      <c r="I4201">
        <v>1577</v>
      </c>
      <c r="J4201">
        <v>309.94</v>
      </c>
      <c r="K4201">
        <f>Passenger_Data[[#This Row],[Price_USD]]*1</f>
        <v>309.94</v>
      </c>
      <c r="L4201">
        <v>57</v>
      </c>
      <c r="M4201" t="s">
        <v>40</v>
      </c>
      <c r="N4201" t="s">
        <v>41</v>
      </c>
      <c r="O4201" t="s">
        <v>56</v>
      </c>
      <c r="P4201" t="s">
        <v>50</v>
      </c>
      <c r="Q4201">
        <v>2</v>
      </c>
      <c r="R4201" t="s">
        <v>51</v>
      </c>
      <c r="S4201" t="s">
        <v>44</v>
      </c>
      <c r="T4201">
        <v>7</v>
      </c>
      <c r="U4201">
        <v>10</v>
      </c>
      <c r="V4201">
        <v>1</v>
      </c>
      <c r="W4201">
        <v>0</v>
      </c>
      <c r="X4201">
        <v>0</v>
      </c>
      <c r="Y4201" t="s">
        <v>45</v>
      </c>
    </row>
    <row r="4202" spans="1:25" x14ac:dyDescent="0.25">
      <c r="A4202" t="s">
        <v>6022</v>
      </c>
      <c r="B4202" t="s">
        <v>5391</v>
      </c>
      <c r="C4202" t="s">
        <v>54</v>
      </c>
      <c r="D4202" t="s">
        <v>59</v>
      </c>
      <c r="E4202" t="s">
        <v>49</v>
      </c>
      <c r="F4202" s="1" t="s">
        <v>16256</v>
      </c>
      <c r="G4202">
        <v>262</v>
      </c>
      <c r="H4202" t="s">
        <v>29</v>
      </c>
      <c r="I4202">
        <v>1173</v>
      </c>
      <c r="J4202">
        <v>441.63</v>
      </c>
      <c r="K4202">
        <f>Passenger_Data[[#This Row],[Price_USD]]*1</f>
        <v>441.63</v>
      </c>
      <c r="L4202">
        <v>47</v>
      </c>
      <c r="M4202" t="s">
        <v>40</v>
      </c>
      <c r="N4202" t="s">
        <v>41</v>
      </c>
      <c r="O4202" t="s">
        <v>42</v>
      </c>
      <c r="P4202" t="s">
        <v>33</v>
      </c>
      <c r="Q4202">
        <v>0</v>
      </c>
      <c r="R4202" t="s">
        <v>65</v>
      </c>
      <c r="S4202" t="s">
        <v>35</v>
      </c>
      <c r="T4202">
        <v>6.1</v>
      </c>
      <c r="U4202">
        <v>5</v>
      </c>
      <c r="V4202">
        <v>66</v>
      </c>
      <c r="W4202">
        <v>0</v>
      </c>
      <c r="X4202">
        <v>0</v>
      </c>
      <c r="Y4202" t="s">
        <v>45</v>
      </c>
    </row>
    <row r="4203" spans="1:25" x14ac:dyDescent="0.25">
      <c r="A4203" t="s">
        <v>6023</v>
      </c>
      <c r="B4203" t="s">
        <v>2427</v>
      </c>
      <c r="C4203" t="s">
        <v>54</v>
      </c>
      <c r="D4203" t="s">
        <v>59</v>
      </c>
      <c r="E4203" t="s">
        <v>49</v>
      </c>
      <c r="F4203" s="1" t="s">
        <v>16257</v>
      </c>
      <c r="G4203">
        <v>109</v>
      </c>
      <c r="H4203" t="s">
        <v>29</v>
      </c>
      <c r="I4203">
        <v>1547</v>
      </c>
      <c r="J4203">
        <v>232.65</v>
      </c>
      <c r="K4203">
        <f>Passenger_Data[[#This Row],[Price_USD]]*1</f>
        <v>232.65</v>
      </c>
      <c r="L4203">
        <v>71</v>
      </c>
      <c r="M4203" t="s">
        <v>30</v>
      </c>
      <c r="N4203" t="s">
        <v>60</v>
      </c>
      <c r="O4203" t="s">
        <v>56</v>
      </c>
      <c r="P4203" t="s">
        <v>33</v>
      </c>
      <c r="Q4203">
        <v>1</v>
      </c>
      <c r="R4203" t="s">
        <v>34</v>
      </c>
      <c r="S4203" t="s">
        <v>44</v>
      </c>
      <c r="T4203">
        <v>6.5</v>
      </c>
      <c r="U4203">
        <v>6</v>
      </c>
      <c r="V4203">
        <v>85</v>
      </c>
      <c r="W4203">
        <v>0</v>
      </c>
      <c r="X4203">
        <v>0</v>
      </c>
      <c r="Y4203" t="s">
        <v>45</v>
      </c>
    </row>
    <row r="4204" spans="1:25" x14ac:dyDescent="0.25">
      <c r="A4204" t="s">
        <v>6024</v>
      </c>
      <c r="B4204" t="s">
        <v>2137</v>
      </c>
      <c r="C4204" t="s">
        <v>54</v>
      </c>
      <c r="D4204" t="s">
        <v>39</v>
      </c>
      <c r="E4204" t="s">
        <v>49</v>
      </c>
      <c r="F4204" s="1" t="s">
        <v>16258</v>
      </c>
      <c r="G4204">
        <v>141</v>
      </c>
      <c r="H4204" t="s">
        <v>29</v>
      </c>
      <c r="I4204">
        <v>1221</v>
      </c>
      <c r="J4204">
        <v>341.81</v>
      </c>
      <c r="K4204">
        <f>Passenger_Data[[#This Row],[Price_USD]]*1</f>
        <v>341.81</v>
      </c>
      <c r="L4204">
        <v>75</v>
      </c>
      <c r="M4204" t="s">
        <v>40</v>
      </c>
      <c r="N4204" t="s">
        <v>31</v>
      </c>
      <c r="O4204" t="s">
        <v>33</v>
      </c>
      <c r="P4204" t="s">
        <v>83</v>
      </c>
      <c r="Q4204">
        <v>0</v>
      </c>
      <c r="R4204" t="s">
        <v>34</v>
      </c>
      <c r="S4204" t="s">
        <v>44</v>
      </c>
      <c r="T4204">
        <v>7</v>
      </c>
      <c r="U4204">
        <v>3</v>
      </c>
      <c r="V4204">
        <v>74</v>
      </c>
      <c r="W4204">
        <v>0</v>
      </c>
      <c r="X4204">
        <v>0</v>
      </c>
      <c r="Y4204" t="s">
        <v>36</v>
      </c>
    </row>
    <row r="4205" spans="1:25" x14ac:dyDescent="0.25">
      <c r="A4205" t="s">
        <v>6025</v>
      </c>
      <c r="B4205" t="s">
        <v>5127</v>
      </c>
      <c r="C4205" t="s">
        <v>54</v>
      </c>
      <c r="D4205" t="s">
        <v>64</v>
      </c>
      <c r="E4205" t="s">
        <v>28</v>
      </c>
      <c r="F4205" s="1" t="s">
        <v>16259</v>
      </c>
      <c r="G4205">
        <v>158</v>
      </c>
      <c r="H4205" t="s">
        <v>29</v>
      </c>
      <c r="I4205">
        <v>1412</v>
      </c>
      <c r="J4205">
        <v>390.54</v>
      </c>
      <c r="K4205">
        <f>Passenger_Data[[#This Row],[Price_USD]]*1</f>
        <v>390.54</v>
      </c>
      <c r="L4205">
        <v>25</v>
      </c>
      <c r="M4205" t="s">
        <v>40</v>
      </c>
      <c r="N4205" t="s">
        <v>31</v>
      </c>
      <c r="O4205" t="s">
        <v>33</v>
      </c>
      <c r="P4205" t="s">
        <v>33</v>
      </c>
      <c r="Q4205">
        <v>0</v>
      </c>
      <c r="R4205" t="s">
        <v>65</v>
      </c>
      <c r="S4205" t="s">
        <v>35</v>
      </c>
      <c r="T4205">
        <v>5.8</v>
      </c>
      <c r="U4205">
        <v>11</v>
      </c>
      <c r="V4205">
        <v>92</v>
      </c>
      <c r="W4205">
        <v>0</v>
      </c>
      <c r="X4205">
        <v>0</v>
      </c>
      <c r="Y4205" t="s">
        <v>36</v>
      </c>
    </row>
    <row r="4206" spans="1:25" x14ac:dyDescent="0.25">
      <c r="A4206" t="s">
        <v>6026</v>
      </c>
      <c r="B4206" t="s">
        <v>2040</v>
      </c>
      <c r="C4206" t="s">
        <v>54</v>
      </c>
      <c r="D4206" t="s">
        <v>64</v>
      </c>
      <c r="E4206" t="s">
        <v>55</v>
      </c>
      <c r="F4206" s="1" t="s">
        <v>16260</v>
      </c>
      <c r="G4206">
        <v>210</v>
      </c>
      <c r="H4206" t="s">
        <v>29</v>
      </c>
      <c r="I4206">
        <v>422</v>
      </c>
      <c r="J4206">
        <v>341.51</v>
      </c>
      <c r="K4206">
        <f>Passenger_Data[[#This Row],[Price_USD]]*1</f>
        <v>341.51</v>
      </c>
      <c r="L4206">
        <v>40</v>
      </c>
      <c r="M4206" t="s">
        <v>30</v>
      </c>
      <c r="N4206" t="s">
        <v>60</v>
      </c>
      <c r="O4206" t="s">
        <v>32</v>
      </c>
      <c r="P4206" t="s">
        <v>33</v>
      </c>
      <c r="Q4206">
        <v>2</v>
      </c>
      <c r="R4206" t="s">
        <v>34</v>
      </c>
      <c r="S4206" t="s">
        <v>61</v>
      </c>
      <c r="T4206">
        <v>8.1999999999999993</v>
      </c>
      <c r="U4206">
        <v>14</v>
      </c>
      <c r="V4206">
        <v>92</v>
      </c>
      <c r="W4206">
        <v>0</v>
      </c>
      <c r="X4206">
        <v>0</v>
      </c>
      <c r="Y4206" t="s">
        <v>36</v>
      </c>
    </row>
    <row r="4207" spans="1:25" x14ac:dyDescent="0.25">
      <c r="A4207" t="s">
        <v>6027</v>
      </c>
      <c r="B4207" t="s">
        <v>3603</v>
      </c>
      <c r="C4207" t="s">
        <v>73</v>
      </c>
      <c r="D4207" t="s">
        <v>39</v>
      </c>
      <c r="E4207" t="s">
        <v>39</v>
      </c>
      <c r="F4207" s="1" t="s">
        <v>16261</v>
      </c>
      <c r="G4207">
        <v>190</v>
      </c>
      <c r="H4207" t="s">
        <v>29</v>
      </c>
      <c r="I4207">
        <v>1320</v>
      </c>
      <c r="J4207">
        <v>437.2</v>
      </c>
      <c r="K4207">
        <f>Passenger_Data[[#This Row],[Price_USD]]*1</f>
        <v>437.2</v>
      </c>
      <c r="L4207">
        <v>26</v>
      </c>
      <c r="M4207" t="s">
        <v>30</v>
      </c>
      <c r="N4207" t="s">
        <v>31</v>
      </c>
      <c r="O4207" t="s">
        <v>42</v>
      </c>
      <c r="P4207" t="s">
        <v>83</v>
      </c>
      <c r="Q4207">
        <v>2</v>
      </c>
      <c r="R4207" t="s">
        <v>43</v>
      </c>
      <c r="S4207" t="s">
        <v>61</v>
      </c>
      <c r="T4207">
        <v>5.9</v>
      </c>
      <c r="U4207">
        <v>2</v>
      </c>
      <c r="V4207">
        <v>42</v>
      </c>
      <c r="W4207">
        <v>0</v>
      </c>
      <c r="X4207">
        <v>0</v>
      </c>
      <c r="Y4207" t="s">
        <v>45</v>
      </c>
    </row>
    <row r="4208" spans="1:25" x14ac:dyDescent="0.25">
      <c r="A4208" t="s">
        <v>6028</v>
      </c>
      <c r="B4208" t="s">
        <v>6029</v>
      </c>
      <c r="C4208" t="s">
        <v>26</v>
      </c>
      <c r="D4208" t="s">
        <v>59</v>
      </c>
      <c r="E4208" t="s">
        <v>49</v>
      </c>
      <c r="F4208" s="1" t="s">
        <v>16262</v>
      </c>
      <c r="G4208">
        <v>270</v>
      </c>
      <c r="H4208" t="s">
        <v>86</v>
      </c>
      <c r="I4208">
        <v>1299</v>
      </c>
      <c r="J4208">
        <v>342.57</v>
      </c>
      <c r="K4208">
        <f>Passenger_Data[[#This Row],[Price_USD]]*1</f>
        <v>342.57</v>
      </c>
      <c r="L4208">
        <v>67</v>
      </c>
      <c r="M4208" t="s">
        <v>40</v>
      </c>
      <c r="N4208" t="s">
        <v>60</v>
      </c>
      <c r="O4208" t="s">
        <v>56</v>
      </c>
      <c r="P4208" t="s">
        <v>50</v>
      </c>
      <c r="Q4208">
        <v>2</v>
      </c>
      <c r="R4208" t="s">
        <v>51</v>
      </c>
      <c r="S4208" t="s">
        <v>68</v>
      </c>
      <c r="T4208">
        <v>7.4</v>
      </c>
      <c r="U4208">
        <v>23</v>
      </c>
      <c r="V4208">
        <v>43</v>
      </c>
      <c r="W4208">
        <v>0</v>
      </c>
      <c r="X4208">
        <v>1</v>
      </c>
      <c r="Y4208" t="s">
        <v>77</v>
      </c>
    </row>
    <row r="4209" spans="1:25" x14ac:dyDescent="0.25">
      <c r="A4209" t="s">
        <v>6030</v>
      </c>
      <c r="B4209" t="s">
        <v>3679</v>
      </c>
      <c r="C4209" t="s">
        <v>48</v>
      </c>
      <c r="D4209" t="s">
        <v>27</v>
      </c>
      <c r="E4209" t="s">
        <v>27</v>
      </c>
      <c r="F4209" s="1" t="s">
        <v>16263</v>
      </c>
      <c r="G4209">
        <v>181</v>
      </c>
      <c r="H4209" t="s">
        <v>29</v>
      </c>
      <c r="I4209">
        <v>1593</v>
      </c>
      <c r="J4209">
        <v>448.77</v>
      </c>
      <c r="K4209">
        <f>Passenger_Data[[#This Row],[Price_USD]]*1</f>
        <v>448.77</v>
      </c>
      <c r="L4209">
        <v>75</v>
      </c>
      <c r="M4209" t="s">
        <v>40</v>
      </c>
      <c r="N4209" t="s">
        <v>31</v>
      </c>
      <c r="O4209" t="s">
        <v>56</v>
      </c>
      <c r="P4209" t="s">
        <v>50</v>
      </c>
      <c r="Q4209">
        <v>0</v>
      </c>
      <c r="R4209" t="s">
        <v>51</v>
      </c>
      <c r="S4209" t="s">
        <v>44</v>
      </c>
      <c r="T4209">
        <v>7</v>
      </c>
      <c r="U4209">
        <v>9</v>
      </c>
      <c r="V4209">
        <v>8</v>
      </c>
      <c r="W4209">
        <v>0</v>
      </c>
      <c r="X4209">
        <v>0</v>
      </c>
      <c r="Y4209" t="s">
        <v>77</v>
      </c>
    </row>
    <row r="4210" spans="1:25" x14ac:dyDescent="0.25">
      <c r="A4210" t="s">
        <v>6031</v>
      </c>
      <c r="B4210" t="s">
        <v>2239</v>
      </c>
      <c r="C4210" t="s">
        <v>73</v>
      </c>
      <c r="D4210" t="s">
        <v>59</v>
      </c>
      <c r="E4210" t="s">
        <v>76</v>
      </c>
      <c r="F4210" s="1" t="s">
        <v>16264</v>
      </c>
      <c r="G4210">
        <v>164</v>
      </c>
      <c r="H4210" t="s">
        <v>29</v>
      </c>
      <c r="I4210">
        <v>743</v>
      </c>
      <c r="J4210">
        <v>403.55</v>
      </c>
      <c r="K4210">
        <f>Passenger_Data[[#This Row],[Price_USD]]*1</f>
        <v>403.55</v>
      </c>
      <c r="L4210">
        <v>68</v>
      </c>
      <c r="M4210" t="s">
        <v>40</v>
      </c>
      <c r="N4210" t="s">
        <v>60</v>
      </c>
      <c r="O4210" t="s">
        <v>33</v>
      </c>
      <c r="P4210" t="s">
        <v>50</v>
      </c>
      <c r="Q4210">
        <v>0</v>
      </c>
      <c r="R4210" t="s">
        <v>51</v>
      </c>
      <c r="S4210" t="s">
        <v>44</v>
      </c>
      <c r="T4210">
        <v>8.5</v>
      </c>
      <c r="U4210">
        <v>24</v>
      </c>
      <c r="V4210">
        <v>28</v>
      </c>
      <c r="W4210">
        <v>0</v>
      </c>
      <c r="X4210">
        <v>0</v>
      </c>
      <c r="Y4210" t="s">
        <v>77</v>
      </c>
    </row>
    <row r="4211" spans="1:25" x14ac:dyDescent="0.25">
      <c r="A4211" t="s">
        <v>6032</v>
      </c>
      <c r="B4211" t="s">
        <v>2521</v>
      </c>
      <c r="C4211" t="s">
        <v>73</v>
      </c>
      <c r="D4211" t="s">
        <v>49</v>
      </c>
      <c r="E4211" t="s">
        <v>49</v>
      </c>
      <c r="F4211" s="1" t="s">
        <v>16265</v>
      </c>
      <c r="G4211">
        <v>188</v>
      </c>
      <c r="H4211" t="s">
        <v>108</v>
      </c>
      <c r="I4211">
        <v>1008</v>
      </c>
      <c r="J4211">
        <v>449.49</v>
      </c>
      <c r="K4211">
        <f>Passenger_Data[[#This Row],[Price_USD]]*1</f>
        <v>449.49</v>
      </c>
      <c r="L4211">
        <v>69</v>
      </c>
      <c r="M4211" t="s">
        <v>30</v>
      </c>
      <c r="N4211" t="s">
        <v>31</v>
      </c>
      <c r="O4211" t="s">
        <v>33</v>
      </c>
      <c r="P4211" t="s">
        <v>50</v>
      </c>
      <c r="Q4211">
        <v>1</v>
      </c>
      <c r="R4211" t="s">
        <v>51</v>
      </c>
      <c r="S4211" t="s">
        <v>61</v>
      </c>
      <c r="T4211">
        <v>6.3</v>
      </c>
      <c r="U4211">
        <v>5</v>
      </c>
      <c r="V4211">
        <v>47</v>
      </c>
      <c r="W4211">
        <v>0</v>
      </c>
      <c r="X4211">
        <v>0</v>
      </c>
      <c r="Y4211" t="s">
        <v>77</v>
      </c>
    </row>
    <row r="4212" spans="1:25" x14ac:dyDescent="0.25">
      <c r="A4212" t="s">
        <v>6033</v>
      </c>
      <c r="B4212" t="s">
        <v>848</v>
      </c>
      <c r="C4212" t="s">
        <v>73</v>
      </c>
      <c r="D4212" t="s">
        <v>59</v>
      </c>
      <c r="E4212" t="s">
        <v>28</v>
      </c>
      <c r="F4212" s="1" t="s">
        <v>16266</v>
      </c>
      <c r="G4212">
        <v>277</v>
      </c>
      <c r="H4212" t="s">
        <v>86</v>
      </c>
      <c r="I4212">
        <v>1359</v>
      </c>
      <c r="J4212">
        <v>304.19</v>
      </c>
      <c r="K4212">
        <f>Passenger_Data[[#This Row],[Price_USD]]*1</f>
        <v>304.19</v>
      </c>
      <c r="L4212">
        <v>21</v>
      </c>
      <c r="M4212" t="s">
        <v>30</v>
      </c>
      <c r="N4212" t="s">
        <v>31</v>
      </c>
      <c r="O4212" t="s">
        <v>33</v>
      </c>
      <c r="P4212" t="s">
        <v>50</v>
      </c>
      <c r="Q4212">
        <v>1</v>
      </c>
      <c r="R4212" t="s">
        <v>65</v>
      </c>
      <c r="S4212" t="s">
        <v>61</v>
      </c>
      <c r="T4212">
        <v>6.8</v>
      </c>
      <c r="U4212">
        <v>3</v>
      </c>
      <c r="V4212">
        <v>99</v>
      </c>
      <c r="W4212">
        <v>0</v>
      </c>
      <c r="X4212">
        <v>0</v>
      </c>
      <c r="Y4212" t="s">
        <v>36</v>
      </c>
    </row>
    <row r="4213" spans="1:25" x14ac:dyDescent="0.25">
      <c r="A4213" t="s">
        <v>6034</v>
      </c>
      <c r="B4213" t="s">
        <v>4461</v>
      </c>
      <c r="C4213" t="s">
        <v>48</v>
      </c>
      <c r="D4213" t="s">
        <v>49</v>
      </c>
      <c r="E4213" t="s">
        <v>28</v>
      </c>
      <c r="F4213" s="1" t="s">
        <v>16267</v>
      </c>
      <c r="G4213">
        <v>130</v>
      </c>
      <c r="H4213" t="s">
        <v>29</v>
      </c>
      <c r="I4213">
        <v>1357</v>
      </c>
      <c r="J4213">
        <v>152.18</v>
      </c>
      <c r="K4213">
        <f>Passenger_Data[[#This Row],[Price_USD]]*1</f>
        <v>152.18</v>
      </c>
      <c r="L4213">
        <v>72</v>
      </c>
      <c r="M4213" t="s">
        <v>30</v>
      </c>
      <c r="N4213" t="s">
        <v>41</v>
      </c>
      <c r="O4213" t="s">
        <v>56</v>
      </c>
      <c r="P4213" t="s">
        <v>50</v>
      </c>
      <c r="Q4213">
        <v>1</v>
      </c>
      <c r="R4213" t="s">
        <v>65</v>
      </c>
      <c r="S4213" t="s">
        <v>44</v>
      </c>
      <c r="T4213">
        <v>5.3</v>
      </c>
      <c r="U4213">
        <v>0</v>
      </c>
      <c r="V4213">
        <v>77</v>
      </c>
      <c r="W4213">
        <v>0</v>
      </c>
      <c r="X4213">
        <v>0</v>
      </c>
      <c r="Y4213" t="s">
        <v>36</v>
      </c>
    </row>
    <row r="4214" spans="1:25" x14ac:dyDescent="0.25">
      <c r="A4214" t="s">
        <v>6035</v>
      </c>
      <c r="B4214" t="s">
        <v>3011</v>
      </c>
      <c r="C4214" t="s">
        <v>48</v>
      </c>
      <c r="D4214" t="s">
        <v>28</v>
      </c>
      <c r="E4214" t="s">
        <v>59</v>
      </c>
      <c r="F4214" s="1" t="s">
        <v>16268</v>
      </c>
      <c r="G4214">
        <v>133</v>
      </c>
      <c r="H4214" t="s">
        <v>86</v>
      </c>
      <c r="I4214">
        <v>823</v>
      </c>
      <c r="J4214">
        <v>281.72000000000003</v>
      </c>
      <c r="K4214">
        <f>Passenger_Data[[#This Row],[Price_USD]]*1</f>
        <v>281.72000000000003</v>
      </c>
      <c r="L4214">
        <v>74</v>
      </c>
      <c r="M4214" t="s">
        <v>40</v>
      </c>
      <c r="N4214" t="s">
        <v>31</v>
      </c>
      <c r="O4214" t="s">
        <v>33</v>
      </c>
      <c r="P4214" t="s">
        <v>50</v>
      </c>
      <c r="Q4214">
        <v>1</v>
      </c>
      <c r="R4214" t="s">
        <v>34</v>
      </c>
      <c r="S4214" t="s">
        <v>68</v>
      </c>
      <c r="T4214">
        <v>7</v>
      </c>
      <c r="U4214">
        <v>11</v>
      </c>
      <c r="V4214">
        <v>62</v>
      </c>
      <c r="W4214">
        <v>0</v>
      </c>
      <c r="X4214">
        <v>0</v>
      </c>
      <c r="Y4214" t="s">
        <v>45</v>
      </c>
    </row>
    <row r="4215" spans="1:25" x14ac:dyDescent="0.25">
      <c r="A4215" t="s">
        <v>6036</v>
      </c>
      <c r="B4215" t="s">
        <v>2749</v>
      </c>
      <c r="C4215" t="s">
        <v>48</v>
      </c>
      <c r="D4215" t="s">
        <v>49</v>
      </c>
      <c r="E4215" t="s">
        <v>64</v>
      </c>
      <c r="F4215" s="1" t="s">
        <v>16269</v>
      </c>
      <c r="G4215">
        <v>253</v>
      </c>
      <c r="H4215" t="s">
        <v>29</v>
      </c>
      <c r="I4215">
        <v>1590</v>
      </c>
      <c r="J4215">
        <v>381.51</v>
      </c>
      <c r="K4215">
        <f>Passenger_Data[[#This Row],[Price_USD]]*1</f>
        <v>381.51</v>
      </c>
      <c r="L4215">
        <v>41</v>
      </c>
      <c r="M4215" t="s">
        <v>30</v>
      </c>
      <c r="N4215" t="s">
        <v>31</v>
      </c>
      <c r="O4215" t="s">
        <v>56</v>
      </c>
      <c r="P4215" t="s">
        <v>83</v>
      </c>
      <c r="Q4215">
        <v>0</v>
      </c>
      <c r="R4215" t="s">
        <v>65</v>
      </c>
      <c r="S4215" t="s">
        <v>44</v>
      </c>
      <c r="T4215">
        <v>4.3</v>
      </c>
      <c r="U4215">
        <v>3</v>
      </c>
      <c r="V4215">
        <v>108</v>
      </c>
      <c r="W4215">
        <v>0</v>
      </c>
      <c r="X4215">
        <v>0</v>
      </c>
      <c r="Y4215" t="s">
        <v>36</v>
      </c>
    </row>
    <row r="4216" spans="1:25" x14ac:dyDescent="0.25">
      <c r="A4216" t="s">
        <v>6037</v>
      </c>
      <c r="B4216" t="s">
        <v>5965</v>
      </c>
      <c r="C4216" t="s">
        <v>26</v>
      </c>
      <c r="D4216" t="s">
        <v>76</v>
      </c>
      <c r="E4216" t="s">
        <v>27</v>
      </c>
      <c r="F4216" s="1" t="s">
        <v>16270</v>
      </c>
      <c r="G4216">
        <v>228</v>
      </c>
      <c r="H4216" t="s">
        <v>29</v>
      </c>
      <c r="I4216">
        <v>1411</v>
      </c>
      <c r="J4216">
        <v>208.57</v>
      </c>
      <c r="K4216">
        <f>Passenger_Data[[#This Row],[Price_USD]]*1</f>
        <v>208.57</v>
      </c>
      <c r="L4216">
        <v>21</v>
      </c>
      <c r="M4216" t="s">
        <v>30</v>
      </c>
      <c r="N4216" t="s">
        <v>60</v>
      </c>
      <c r="O4216" t="s">
        <v>56</v>
      </c>
      <c r="P4216" t="s">
        <v>50</v>
      </c>
      <c r="Q4216">
        <v>2</v>
      </c>
      <c r="R4216" t="s">
        <v>65</v>
      </c>
      <c r="S4216" t="s">
        <v>44</v>
      </c>
      <c r="T4216">
        <v>5.2</v>
      </c>
      <c r="U4216">
        <v>8</v>
      </c>
      <c r="V4216">
        <v>109</v>
      </c>
      <c r="W4216">
        <v>0</v>
      </c>
      <c r="X4216">
        <v>0</v>
      </c>
      <c r="Y4216" t="s">
        <v>77</v>
      </c>
    </row>
    <row r="4217" spans="1:25" x14ac:dyDescent="0.25">
      <c r="A4217" t="s">
        <v>6038</v>
      </c>
      <c r="B4217" t="s">
        <v>4492</v>
      </c>
      <c r="C4217" t="s">
        <v>48</v>
      </c>
      <c r="D4217" t="s">
        <v>55</v>
      </c>
      <c r="E4217" t="s">
        <v>59</v>
      </c>
      <c r="F4217" s="1" t="s">
        <v>16271</v>
      </c>
      <c r="G4217">
        <v>212</v>
      </c>
      <c r="H4217" t="s">
        <v>86</v>
      </c>
      <c r="I4217">
        <v>773</v>
      </c>
      <c r="J4217">
        <v>394.68</v>
      </c>
      <c r="K4217">
        <f>Passenger_Data[[#This Row],[Price_USD]]*1</f>
        <v>394.68</v>
      </c>
      <c r="L4217">
        <v>68</v>
      </c>
      <c r="M4217" t="s">
        <v>40</v>
      </c>
      <c r="N4217" t="s">
        <v>31</v>
      </c>
      <c r="O4217" t="s">
        <v>33</v>
      </c>
      <c r="P4217" t="s">
        <v>33</v>
      </c>
      <c r="Q4217">
        <v>1</v>
      </c>
      <c r="R4217" t="s">
        <v>65</v>
      </c>
      <c r="S4217" t="s">
        <v>61</v>
      </c>
      <c r="T4217">
        <v>7</v>
      </c>
      <c r="U4217">
        <v>21</v>
      </c>
      <c r="V4217">
        <v>85</v>
      </c>
      <c r="W4217">
        <v>0</v>
      </c>
      <c r="X4217">
        <v>0</v>
      </c>
      <c r="Y4217" t="s">
        <v>36</v>
      </c>
    </row>
    <row r="4218" spans="1:25" x14ac:dyDescent="0.25">
      <c r="A4218" t="s">
        <v>6039</v>
      </c>
      <c r="B4218" t="s">
        <v>2480</v>
      </c>
      <c r="C4218" t="s">
        <v>73</v>
      </c>
      <c r="D4218" t="s">
        <v>27</v>
      </c>
      <c r="E4218" t="s">
        <v>59</v>
      </c>
      <c r="F4218" s="1" t="s">
        <v>16272</v>
      </c>
      <c r="G4218">
        <v>167</v>
      </c>
      <c r="H4218" t="s">
        <v>108</v>
      </c>
      <c r="I4218">
        <v>1210</v>
      </c>
      <c r="J4218">
        <v>327.51</v>
      </c>
      <c r="K4218">
        <f>Passenger_Data[[#This Row],[Price_USD]]*1</f>
        <v>327.51</v>
      </c>
      <c r="L4218">
        <v>25</v>
      </c>
      <c r="M4218" t="s">
        <v>40</v>
      </c>
      <c r="N4218" t="s">
        <v>31</v>
      </c>
      <c r="O4218" t="s">
        <v>42</v>
      </c>
      <c r="P4218" t="s">
        <v>50</v>
      </c>
      <c r="Q4218">
        <v>0</v>
      </c>
      <c r="R4218" t="s">
        <v>51</v>
      </c>
      <c r="S4218" t="s">
        <v>35</v>
      </c>
      <c r="T4218">
        <v>8.6</v>
      </c>
      <c r="U4218">
        <v>3</v>
      </c>
      <c r="V4218">
        <v>46</v>
      </c>
      <c r="W4218">
        <v>0</v>
      </c>
      <c r="X4218">
        <v>1</v>
      </c>
      <c r="Y4218" t="s">
        <v>77</v>
      </c>
    </row>
    <row r="4219" spans="1:25" x14ac:dyDescent="0.25">
      <c r="A4219" t="s">
        <v>6040</v>
      </c>
      <c r="B4219" t="s">
        <v>394</v>
      </c>
      <c r="C4219" t="s">
        <v>54</v>
      </c>
      <c r="D4219" t="s">
        <v>64</v>
      </c>
      <c r="E4219" t="s">
        <v>49</v>
      </c>
      <c r="F4219" s="1" t="s">
        <v>16273</v>
      </c>
      <c r="G4219">
        <v>127</v>
      </c>
      <c r="H4219" t="s">
        <v>29</v>
      </c>
      <c r="I4219">
        <v>1094</v>
      </c>
      <c r="J4219">
        <v>370.08</v>
      </c>
      <c r="K4219">
        <f>Passenger_Data[[#This Row],[Price_USD]]*1</f>
        <v>370.08</v>
      </c>
      <c r="L4219">
        <v>51</v>
      </c>
      <c r="M4219" t="s">
        <v>30</v>
      </c>
      <c r="N4219" t="s">
        <v>31</v>
      </c>
      <c r="O4219" t="s">
        <v>33</v>
      </c>
      <c r="P4219" t="s">
        <v>50</v>
      </c>
      <c r="Q4219">
        <v>2</v>
      </c>
      <c r="R4219" t="s">
        <v>65</v>
      </c>
      <c r="S4219" t="s">
        <v>68</v>
      </c>
      <c r="T4219">
        <v>8</v>
      </c>
      <c r="U4219">
        <v>27</v>
      </c>
      <c r="V4219">
        <v>107</v>
      </c>
      <c r="W4219">
        <v>0</v>
      </c>
      <c r="X4219">
        <v>0</v>
      </c>
      <c r="Y4219" t="s">
        <v>36</v>
      </c>
    </row>
    <row r="4220" spans="1:25" x14ac:dyDescent="0.25">
      <c r="A4220" t="s">
        <v>6041</v>
      </c>
      <c r="B4220" t="s">
        <v>1348</v>
      </c>
      <c r="C4220" t="s">
        <v>73</v>
      </c>
      <c r="D4220" t="s">
        <v>27</v>
      </c>
      <c r="E4220" t="s">
        <v>76</v>
      </c>
      <c r="F4220" s="1" t="s">
        <v>16274</v>
      </c>
      <c r="G4220">
        <v>194</v>
      </c>
      <c r="H4220" t="s">
        <v>29</v>
      </c>
      <c r="I4220">
        <v>1268</v>
      </c>
      <c r="J4220">
        <v>199.6</v>
      </c>
      <c r="K4220">
        <f>Passenger_Data[[#This Row],[Price_USD]]*1</f>
        <v>199.6</v>
      </c>
      <c r="L4220">
        <v>23</v>
      </c>
      <c r="M4220" t="s">
        <v>40</v>
      </c>
      <c r="N4220" t="s">
        <v>31</v>
      </c>
      <c r="O4220" t="s">
        <v>42</v>
      </c>
      <c r="P4220" t="s">
        <v>50</v>
      </c>
      <c r="Q4220">
        <v>1</v>
      </c>
      <c r="R4220" t="s">
        <v>51</v>
      </c>
      <c r="S4220" t="s">
        <v>35</v>
      </c>
      <c r="T4220">
        <v>6</v>
      </c>
      <c r="U4220">
        <v>5</v>
      </c>
      <c r="V4220">
        <v>36</v>
      </c>
      <c r="W4220">
        <v>0</v>
      </c>
      <c r="X4220">
        <v>0</v>
      </c>
      <c r="Y4220" t="s">
        <v>45</v>
      </c>
    </row>
    <row r="4221" spans="1:25" x14ac:dyDescent="0.25">
      <c r="A4221" t="s">
        <v>6042</v>
      </c>
      <c r="B4221" t="s">
        <v>3768</v>
      </c>
      <c r="C4221" t="s">
        <v>48</v>
      </c>
      <c r="D4221" t="s">
        <v>59</v>
      </c>
      <c r="E4221" t="s">
        <v>55</v>
      </c>
      <c r="F4221" s="1" t="s">
        <v>16275</v>
      </c>
      <c r="G4221">
        <v>146</v>
      </c>
      <c r="H4221" t="s">
        <v>29</v>
      </c>
      <c r="I4221">
        <v>973</v>
      </c>
      <c r="J4221">
        <v>268.24</v>
      </c>
      <c r="K4221">
        <f>Passenger_Data[[#This Row],[Price_USD]]*1</f>
        <v>268.24</v>
      </c>
      <c r="L4221">
        <v>45</v>
      </c>
      <c r="M4221" t="s">
        <v>30</v>
      </c>
      <c r="N4221" t="s">
        <v>31</v>
      </c>
      <c r="O4221" t="s">
        <v>42</v>
      </c>
      <c r="P4221" t="s">
        <v>50</v>
      </c>
      <c r="Q4221">
        <v>0</v>
      </c>
      <c r="R4221" t="s">
        <v>65</v>
      </c>
      <c r="S4221" t="s">
        <v>61</v>
      </c>
      <c r="T4221">
        <v>8.4</v>
      </c>
      <c r="U4221">
        <v>14</v>
      </c>
      <c r="V4221">
        <v>87</v>
      </c>
      <c r="W4221">
        <v>0</v>
      </c>
      <c r="X4221">
        <v>0</v>
      </c>
      <c r="Y4221" t="s">
        <v>77</v>
      </c>
    </row>
    <row r="4222" spans="1:25" x14ac:dyDescent="0.25">
      <c r="A4222" t="s">
        <v>6043</v>
      </c>
      <c r="B4222" t="s">
        <v>2699</v>
      </c>
      <c r="C4222" t="s">
        <v>48</v>
      </c>
      <c r="D4222" t="s">
        <v>76</v>
      </c>
      <c r="E4222" t="s">
        <v>76</v>
      </c>
      <c r="F4222" s="1" t="s">
        <v>16276</v>
      </c>
      <c r="G4222">
        <v>208</v>
      </c>
      <c r="H4222" t="s">
        <v>29</v>
      </c>
      <c r="I4222">
        <v>1032</v>
      </c>
      <c r="J4222">
        <v>226.78</v>
      </c>
      <c r="K4222">
        <f>Passenger_Data[[#This Row],[Price_USD]]*1</f>
        <v>226.78</v>
      </c>
      <c r="L4222">
        <v>71</v>
      </c>
      <c r="M4222" t="s">
        <v>40</v>
      </c>
      <c r="N4222" t="s">
        <v>60</v>
      </c>
      <c r="O4222" t="s">
        <v>42</v>
      </c>
      <c r="P4222" t="s">
        <v>33</v>
      </c>
      <c r="Q4222">
        <v>0</v>
      </c>
      <c r="R4222" t="s">
        <v>51</v>
      </c>
      <c r="S4222" t="s">
        <v>44</v>
      </c>
      <c r="T4222">
        <v>8.3000000000000007</v>
      </c>
      <c r="U4222">
        <v>2</v>
      </c>
      <c r="V4222">
        <v>9</v>
      </c>
      <c r="W4222">
        <v>1</v>
      </c>
      <c r="X4222">
        <v>0</v>
      </c>
      <c r="Y4222" t="s">
        <v>45</v>
      </c>
    </row>
    <row r="4223" spans="1:25" x14ac:dyDescent="0.25">
      <c r="A4223" t="s">
        <v>6044</v>
      </c>
      <c r="B4223" t="s">
        <v>4224</v>
      </c>
      <c r="C4223" t="s">
        <v>48</v>
      </c>
      <c r="D4223" t="s">
        <v>55</v>
      </c>
      <c r="E4223" t="s">
        <v>39</v>
      </c>
      <c r="F4223" s="1" t="s">
        <v>16277</v>
      </c>
      <c r="G4223">
        <v>93</v>
      </c>
      <c r="H4223" t="s">
        <v>29</v>
      </c>
      <c r="I4223">
        <v>789</v>
      </c>
      <c r="J4223">
        <v>369.45</v>
      </c>
      <c r="K4223">
        <f>Passenger_Data[[#This Row],[Price_USD]]*1</f>
        <v>369.45</v>
      </c>
      <c r="L4223">
        <v>70</v>
      </c>
      <c r="M4223" t="s">
        <v>30</v>
      </c>
      <c r="N4223" t="s">
        <v>31</v>
      </c>
      <c r="O4223" t="s">
        <v>33</v>
      </c>
      <c r="P4223" t="s">
        <v>50</v>
      </c>
      <c r="Q4223">
        <v>1</v>
      </c>
      <c r="R4223" t="s">
        <v>65</v>
      </c>
      <c r="S4223" t="s">
        <v>68</v>
      </c>
      <c r="T4223">
        <v>6.7</v>
      </c>
      <c r="U4223">
        <v>16</v>
      </c>
      <c r="V4223">
        <v>36</v>
      </c>
      <c r="W4223">
        <v>0</v>
      </c>
      <c r="X4223">
        <v>0</v>
      </c>
      <c r="Y4223" t="s">
        <v>45</v>
      </c>
    </row>
    <row r="4224" spans="1:25" x14ac:dyDescent="0.25">
      <c r="A4224" t="s">
        <v>6045</v>
      </c>
      <c r="B4224" t="s">
        <v>6046</v>
      </c>
      <c r="C4224" t="s">
        <v>73</v>
      </c>
      <c r="D4224" t="s">
        <v>39</v>
      </c>
      <c r="E4224" t="s">
        <v>49</v>
      </c>
      <c r="F4224" s="1" t="s">
        <v>16278</v>
      </c>
      <c r="G4224">
        <v>205</v>
      </c>
      <c r="H4224" t="s">
        <v>86</v>
      </c>
      <c r="I4224">
        <v>832</v>
      </c>
      <c r="J4224">
        <v>314.3</v>
      </c>
      <c r="K4224">
        <f>Passenger_Data[[#This Row],[Price_USD]]*1</f>
        <v>314.3</v>
      </c>
      <c r="L4224">
        <v>26</v>
      </c>
      <c r="M4224" t="s">
        <v>40</v>
      </c>
      <c r="N4224" t="s">
        <v>41</v>
      </c>
      <c r="O4224" t="s">
        <v>32</v>
      </c>
      <c r="P4224" t="s">
        <v>50</v>
      </c>
      <c r="Q4224">
        <v>1</v>
      </c>
      <c r="R4224" t="s">
        <v>43</v>
      </c>
      <c r="S4224" t="s">
        <v>35</v>
      </c>
      <c r="T4224">
        <v>6.3</v>
      </c>
      <c r="U4224">
        <v>6</v>
      </c>
      <c r="V4224">
        <v>51</v>
      </c>
      <c r="W4224">
        <v>0</v>
      </c>
      <c r="X4224">
        <v>0</v>
      </c>
      <c r="Y4224" t="s">
        <v>36</v>
      </c>
    </row>
    <row r="4225" spans="1:25" x14ac:dyDescent="0.25">
      <c r="A4225" t="s">
        <v>6047</v>
      </c>
      <c r="B4225" t="s">
        <v>2482</v>
      </c>
      <c r="C4225" t="s">
        <v>48</v>
      </c>
      <c r="D4225" t="s">
        <v>64</v>
      </c>
      <c r="E4225" t="s">
        <v>55</v>
      </c>
      <c r="F4225" s="1" t="s">
        <v>16279</v>
      </c>
      <c r="G4225">
        <v>242</v>
      </c>
      <c r="H4225" t="s">
        <v>29</v>
      </c>
      <c r="I4225">
        <v>922</v>
      </c>
      <c r="J4225">
        <v>439.26</v>
      </c>
      <c r="K4225">
        <f>Passenger_Data[[#This Row],[Price_USD]]*1</f>
        <v>439.26</v>
      </c>
      <c r="L4225">
        <v>33</v>
      </c>
      <c r="M4225" t="s">
        <v>30</v>
      </c>
      <c r="N4225" t="s">
        <v>31</v>
      </c>
      <c r="O4225" t="s">
        <v>33</v>
      </c>
      <c r="P4225" t="s">
        <v>50</v>
      </c>
      <c r="Q4225">
        <v>1</v>
      </c>
      <c r="R4225" t="s">
        <v>51</v>
      </c>
      <c r="S4225" t="s">
        <v>44</v>
      </c>
      <c r="T4225">
        <v>6.6</v>
      </c>
      <c r="U4225">
        <v>0</v>
      </c>
      <c r="V4225">
        <v>89</v>
      </c>
      <c r="W4225">
        <v>0</v>
      </c>
      <c r="X4225">
        <v>1</v>
      </c>
      <c r="Y4225" t="s">
        <v>77</v>
      </c>
    </row>
    <row r="4226" spans="1:25" x14ac:dyDescent="0.25">
      <c r="A4226" t="s">
        <v>6048</v>
      </c>
      <c r="B4226" t="s">
        <v>6049</v>
      </c>
      <c r="C4226" t="s">
        <v>73</v>
      </c>
      <c r="D4226" t="s">
        <v>28</v>
      </c>
      <c r="E4226" t="s">
        <v>76</v>
      </c>
      <c r="F4226" s="1" t="s">
        <v>16280</v>
      </c>
      <c r="G4226">
        <v>132</v>
      </c>
      <c r="H4226" t="s">
        <v>29</v>
      </c>
      <c r="I4226">
        <v>1118</v>
      </c>
      <c r="J4226">
        <v>240.55</v>
      </c>
      <c r="K4226">
        <f>Passenger_Data[[#This Row],[Price_USD]]*1</f>
        <v>240.55</v>
      </c>
      <c r="L4226">
        <v>71</v>
      </c>
      <c r="M4226" t="s">
        <v>30</v>
      </c>
      <c r="N4226" t="s">
        <v>31</v>
      </c>
      <c r="O4226" t="s">
        <v>56</v>
      </c>
      <c r="P4226" t="s">
        <v>50</v>
      </c>
      <c r="Q4226">
        <v>1</v>
      </c>
      <c r="R4226" t="s">
        <v>51</v>
      </c>
      <c r="S4226" t="s">
        <v>35</v>
      </c>
      <c r="T4226">
        <v>8.8000000000000007</v>
      </c>
      <c r="U4226">
        <v>3</v>
      </c>
      <c r="V4226">
        <v>46</v>
      </c>
      <c r="W4226">
        <v>0</v>
      </c>
      <c r="X4226">
        <v>0</v>
      </c>
      <c r="Y4226" t="s">
        <v>36</v>
      </c>
    </row>
    <row r="4227" spans="1:25" x14ac:dyDescent="0.25">
      <c r="A4227" t="s">
        <v>6050</v>
      </c>
      <c r="B4227" t="s">
        <v>1587</v>
      </c>
      <c r="C4227" t="s">
        <v>54</v>
      </c>
      <c r="D4227" t="s">
        <v>64</v>
      </c>
      <c r="E4227" t="s">
        <v>55</v>
      </c>
      <c r="F4227" s="1" t="s">
        <v>16281</v>
      </c>
      <c r="G4227">
        <v>171</v>
      </c>
      <c r="H4227" t="s">
        <v>108</v>
      </c>
      <c r="I4227">
        <v>1323</v>
      </c>
      <c r="J4227">
        <v>295.55</v>
      </c>
      <c r="K4227">
        <f>Passenger_Data[[#This Row],[Price_USD]]*1</f>
        <v>295.55</v>
      </c>
      <c r="L4227">
        <v>41</v>
      </c>
      <c r="M4227" t="s">
        <v>40</v>
      </c>
      <c r="N4227" t="s">
        <v>31</v>
      </c>
      <c r="O4227" t="s">
        <v>42</v>
      </c>
      <c r="P4227" t="s">
        <v>50</v>
      </c>
      <c r="Q4227">
        <v>3</v>
      </c>
      <c r="R4227" t="s">
        <v>51</v>
      </c>
      <c r="S4227" t="s">
        <v>61</v>
      </c>
      <c r="T4227">
        <v>5.4</v>
      </c>
      <c r="U4227">
        <v>2</v>
      </c>
      <c r="V4227">
        <v>11</v>
      </c>
      <c r="W4227">
        <v>0</v>
      </c>
      <c r="X4227">
        <v>0</v>
      </c>
      <c r="Y4227" t="s">
        <v>45</v>
      </c>
    </row>
    <row r="4228" spans="1:25" x14ac:dyDescent="0.25">
      <c r="A4228" t="s">
        <v>6051</v>
      </c>
      <c r="B4228" t="s">
        <v>4404</v>
      </c>
      <c r="C4228" t="s">
        <v>54</v>
      </c>
      <c r="D4228" t="s">
        <v>28</v>
      </c>
      <c r="E4228" t="s">
        <v>39</v>
      </c>
      <c r="F4228" s="1" t="s">
        <v>16282</v>
      </c>
      <c r="G4228">
        <v>246</v>
      </c>
      <c r="H4228" t="s">
        <v>29</v>
      </c>
      <c r="I4228">
        <v>1181</v>
      </c>
      <c r="J4228">
        <v>439.56</v>
      </c>
      <c r="K4228">
        <f>Passenger_Data[[#This Row],[Price_USD]]*1</f>
        <v>439.56</v>
      </c>
      <c r="L4228">
        <v>24</v>
      </c>
      <c r="M4228" t="s">
        <v>40</v>
      </c>
      <c r="N4228" t="s">
        <v>60</v>
      </c>
      <c r="O4228" t="s">
        <v>42</v>
      </c>
      <c r="P4228" t="s">
        <v>83</v>
      </c>
      <c r="Q4228">
        <v>0</v>
      </c>
      <c r="R4228" t="s">
        <v>65</v>
      </c>
      <c r="S4228" t="s">
        <v>61</v>
      </c>
      <c r="T4228">
        <v>7</v>
      </c>
      <c r="U4228">
        <v>4</v>
      </c>
      <c r="V4228">
        <v>80</v>
      </c>
      <c r="W4228">
        <v>0</v>
      </c>
      <c r="X4228">
        <v>1</v>
      </c>
      <c r="Y4228" t="s">
        <v>45</v>
      </c>
    </row>
    <row r="4229" spans="1:25" x14ac:dyDescent="0.25">
      <c r="A4229" t="s">
        <v>6052</v>
      </c>
      <c r="B4229" t="s">
        <v>1225</v>
      </c>
      <c r="C4229" t="s">
        <v>26</v>
      </c>
      <c r="D4229" t="s">
        <v>76</v>
      </c>
      <c r="E4229" t="s">
        <v>27</v>
      </c>
      <c r="F4229" s="1" t="s">
        <v>16283</v>
      </c>
      <c r="G4229">
        <v>170</v>
      </c>
      <c r="H4229" t="s">
        <v>29</v>
      </c>
      <c r="I4229">
        <v>1574</v>
      </c>
      <c r="J4229">
        <v>551.6</v>
      </c>
      <c r="K4229">
        <f>Passenger_Data[[#This Row],[Price_USD]]*1</f>
        <v>551.6</v>
      </c>
      <c r="L4229">
        <v>31</v>
      </c>
      <c r="M4229" t="s">
        <v>30</v>
      </c>
      <c r="N4229" t="s">
        <v>41</v>
      </c>
      <c r="O4229" t="s">
        <v>32</v>
      </c>
      <c r="P4229" t="s">
        <v>50</v>
      </c>
      <c r="Q4229">
        <v>1</v>
      </c>
      <c r="R4229" t="s">
        <v>65</v>
      </c>
      <c r="S4229" t="s">
        <v>35</v>
      </c>
      <c r="T4229">
        <v>8.6999999999999993</v>
      </c>
      <c r="U4229">
        <v>25</v>
      </c>
      <c r="V4229">
        <v>81</v>
      </c>
      <c r="W4229">
        <v>0</v>
      </c>
      <c r="X4229">
        <v>0</v>
      </c>
      <c r="Y4229" t="s">
        <v>77</v>
      </c>
    </row>
    <row r="4230" spans="1:25" x14ac:dyDescent="0.25">
      <c r="A4230" t="s">
        <v>6053</v>
      </c>
      <c r="B4230" t="s">
        <v>1036</v>
      </c>
      <c r="C4230" t="s">
        <v>73</v>
      </c>
      <c r="D4230" t="s">
        <v>27</v>
      </c>
      <c r="E4230" t="s">
        <v>59</v>
      </c>
      <c r="F4230" s="1" t="s">
        <v>16284</v>
      </c>
      <c r="G4230">
        <v>248</v>
      </c>
      <c r="H4230" t="s">
        <v>108</v>
      </c>
      <c r="I4230">
        <v>1309</v>
      </c>
      <c r="J4230">
        <v>437.78</v>
      </c>
      <c r="K4230">
        <f>Passenger_Data[[#This Row],[Price_USD]]*1</f>
        <v>437.78</v>
      </c>
      <c r="L4230">
        <v>62</v>
      </c>
      <c r="M4230" t="s">
        <v>30</v>
      </c>
      <c r="N4230" t="s">
        <v>41</v>
      </c>
      <c r="O4230" t="s">
        <v>33</v>
      </c>
      <c r="P4230" t="s">
        <v>50</v>
      </c>
      <c r="Q4230">
        <v>1</v>
      </c>
      <c r="R4230" t="s">
        <v>65</v>
      </c>
      <c r="S4230" t="s">
        <v>35</v>
      </c>
      <c r="T4230">
        <v>6.5</v>
      </c>
      <c r="U4230">
        <v>9</v>
      </c>
      <c r="V4230">
        <v>30</v>
      </c>
      <c r="W4230">
        <v>0</v>
      </c>
      <c r="X4230">
        <v>1</v>
      </c>
      <c r="Y4230" t="s">
        <v>77</v>
      </c>
    </row>
    <row r="4231" spans="1:25" x14ac:dyDescent="0.25">
      <c r="A4231" t="s">
        <v>6054</v>
      </c>
      <c r="B4231" t="s">
        <v>1683</v>
      </c>
      <c r="C4231" t="s">
        <v>48</v>
      </c>
      <c r="D4231" t="s">
        <v>59</v>
      </c>
      <c r="E4231" t="s">
        <v>39</v>
      </c>
      <c r="F4231" s="1" t="s">
        <v>16285</v>
      </c>
      <c r="G4231">
        <v>180</v>
      </c>
      <c r="H4231" t="s">
        <v>29</v>
      </c>
      <c r="I4231">
        <v>1106</v>
      </c>
      <c r="J4231">
        <v>330.17</v>
      </c>
      <c r="K4231">
        <f>Passenger_Data[[#This Row],[Price_USD]]*1</f>
        <v>330.17</v>
      </c>
      <c r="L4231">
        <v>59</v>
      </c>
      <c r="M4231" t="s">
        <v>40</v>
      </c>
      <c r="N4231" t="s">
        <v>41</v>
      </c>
      <c r="O4231" t="s">
        <v>33</v>
      </c>
      <c r="P4231" t="s">
        <v>50</v>
      </c>
      <c r="Q4231">
        <v>2</v>
      </c>
      <c r="R4231" t="s">
        <v>65</v>
      </c>
      <c r="S4231" t="s">
        <v>61</v>
      </c>
      <c r="T4231">
        <v>6.5</v>
      </c>
      <c r="U4231">
        <v>7</v>
      </c>
      <c r="V4231">
        <v>48</v>
      </c>
      <c r="W4231">
        <v>0</v>
      </c>
      <c r="X4231">
        <v>0</v>
      </c>
      <c r="Y4231" t="s">
        <v>45</v>
      </c>
    </row>
    <row r="4232" spans="1:25" x14ac:dyDescent="0.25">
      <c r="A4232" t="s">
        <v>6055</v>
      </c>
      <c r="B4232" t="s">
        <v>2910</v>
      </c>
      <c r="C4232" t="s">
        <v>48</v>
      </c>
      <c r="D4232" t="s">
        <v>28</v>
      </c>
      <c r="E4232" t="s">
        <v>55</v>
      </c>
      <c r="F4232" s="1" t="s">
        <v>16286</v>
      </c>
      <c r="G4232">
        <v>134</v>
      </c>
      <c r="H4232" t="s">
        <v>108</v>
      </c>
      <c r="I4232">
        <v>1470</v>
      </c>
      <c r="J4232">
        <v>242.33</v>
      </c>
      <c r="K4232">
        <f>Passenger_Data[[#This Row],[Price_USD]]*1</f>
        <v>242.33</v>
      </c>
      <c r="L4232">
        <v>44</v>
      </c>
      <c r="M4232" t="s">
        <v>30</v>
      </c>
      <c r="N4232" t="s">
        <v>60</v>
      </c>
      <c r="O4232" t="s">
        <v>33</v>
      </c>
      <c r="P4232" t="s">
        <v>50</v>
      </c>
      <c r="Q4232">
        <v>3</v>
      </c>
      <c r="R4232" t="s">
        <v>34</v>
      </c>
      <c r="S4232" t="s">
        <v>35</v>
      </c>
      <c r="T4232">
        <v>7.6</v>
      </c>
      <c r="U4232">
        <v>2</v>
      </c>
      <c r="V4232">
        <v>109</v>
      </c>
      <c r="W4232">
        <v>0</v>
      </c>
      <c r="X4232">
        <v>0</v>
      </c>
      <c r="Y4232" t="s">
        <v>45</v>
      </c>
    </row>
    <row r="4233" spans="1:25" x14ac:dyDescent="0.25">
      <c r="A4233" t="s">
        <v>6056</v>
      </c>
      <c r="B4233" t="s">
        <v>1973</v>
      </c>
      <c r="C4233" t="s">
        <v>48</v>
      </c>
      <c r="D4233" t="s">
        <v>28</v>
      </c>
      <c r="E4233" t="s">
        <v>28</v>
      </c>
      <c r="F4233" s="1" t="s">
        <v>16287</v>
      </c>
      <c r="G4233">
        <v>160</v>
      </c>
      <c r="H4233" t="s">
        <v>86</v>
      </c>
      <c r="I4233">
        <v>1059</v>
      </c>
      <c r="J4233">
        <v>430.33</v>
      </c>
      <c r="K4233">
        <f>Passenger_Data[[#This Row],[Price_USD]]*1</f>
        <v>430.33</v>
      </c>
      <c r="L4233">
        <v>79</v>
      </c>
      <c r="M4233" t="s">
        <v>40</v>
      </c>
      <c r="N4233" t="s">
        <v>31</v>
      </c>
      <c r="O4233" t="s">
        <v>56</v>
      </c>
      <c r="P4233" t="s">
        <v>83</v>
      </c>
      <c r="Q4233">
        <v>0</v>
      </c>
      <c r="R4233" t="s">
        <v>65</v>
      </c>
      <c r="S4233" t="s">
        <v>35</v>
      </c>
      <c r="T4233">
        <v>8.3000000000000007</v>
      </c>
      <c r="U4233">
        <v>55</v>
      </c>
      <c r="V4233">
        <v>119</v>
      </c>
      <c r="W4233">
        <v>0</v>
      </c>
      <c r="X4233">
        <v>0</v>
      </c>
      <c r="Y4233" t="s">
        <v>36</v>
      </c>
    </row>
    <row r="4234" spans="1:25" x14ac:dyDescent="0.25">
      <c r="A4234" t="s">
        <v>6057</v>
      </c>
      <c r="B4234" t="s">
        <v>6058</v>
      </c>
      <c r="C4234" t="s">
        <v>73</v>
      </c>
      <c r="D4234" t="s">
        <v>76</v>
      </c>
      <c r="E4234" t="s">
        <v>27</v>
      </c>
      <c r="F4234" s="1" t="s">
        <v>16288</v>
      </c>
      <c r="G4234">
        <v>146</v>
      </c>
      <c r="H4234" t="s">
        <v>29</v>
      </c>
      <c r="I4234">
        <v>1076</v>
      </c>
      <c r="J4234">
        <v>324.61</v>
      </c>
      <c r="K4234">
        <f>Passenger_Data[[#This Row],[Price_USD]]*1</f>
        <v>324.61</v>
      </c>
      <c r="L4234">
        <v>64</v>
      </c>
      <c r="M4234" t="s">
        <v>40</v>
      </c>
      <c r="N4234" t="s">
        <v>41</v>
      </c>
      <c r="O4234" t="s">
        <v>56</v>
      </c>
      <c r="P4234" t="s">
        <v>83</v>
      </c>
      <c r="Q4234">
        <v>1</v>
      </c>
      <c r="R4234" t="s">
        <v>34</v>
      </c>
      <c r="S4234" t="s">
        <v>61</v>
      </c>
      <c r="T4234">
        <v>5.0999999999999996</v>
      </c>
      <c r="U4234">
        <v>5</v>
      </c>
      <c r="V4234">
        <v>111</v>
      </c>
      <c r="W4234">
        <v>0</v>
      </c>
      <c r="X4234">
        <v>0</v>
      </c>
      <c r="Y4234" t="s">
        <v>77</v>
      </c>
    </row>
    <row r="4235" spans="1:25" x14ac:dyDescent="0.25">
      <c r="A4235" t="s">
        <v>6059</v>
      </c>
      <c r="B4235" t="s">
        <v>4622</v>
      </c>
      <c r="C4235" t="s">
        <v>48</v>
      </c>
      <c r="D4235" t="s">
        <v>64</v>
      </c>
      <c r="E4235" t="s">
        <v>39</v>
      </c>
      <c r="F4235" s="1" t="s">
        <v>16289</v>
      </c>
      <c r="G4235">
        <v>150</v>
      </c>
      <c r="H4235" t="s">
        <v>29</v>
      </c>
      <c r="I4235">
        <v>1329</v>
      </c>
      <c r="J4235">
        <v>417.73</v>
      </c>
      <c r="K4235">
        <f>Passenger_Data[[#This Row],[Price_USD]]*1</f>
        <v>417.73</v>
      </c>
      <c r="L4235">
        <v>36</v>
      </c>
      <c r="M4235" t="s">
        <v>40</v>
      </c>
      <c r="N4235" t="s">
        <v>60</v>
      </c>
      <c r="O4235" t="s">
        <v>32</v>
      </c>
      <c r="P4235" t="s">
        <v>50</v>
      </c>
      <c r="Q4235">
        <v>0</v>
      </c>
      <c r="R4235" t="s">
        <v>65</v>
      </c>
      <c r="S4235" t="s">
        <v>68</v>
      </c>
      <c r="T4235">
        <v>8.8000000000000007</v>
      </c>
      <c r="U4235">
        <v>13</v>
      </c>
      <c r="V4235">
        <v>89</v>
      </c>
      <c r="W4235">
        <v>0</v>
      </c>
      <c r="X4235">
        <v>0</v>
      </c>
      <c r="Y4235" t="s">
        <v>77</v>
      </c>
    </row>
    <row r="4236" spans="1:25" x14ac:dyDescent="0.25">
      <c r="A4236" t="s">
        <v>6060</v>
      </c>
      <c r="B4236" t="s">
        <v>6061</v>
      </c>
      <c r="C4236" t="s">
        <v>26</v>
      </c>
      <c r="D4236" t="s">
        <v>64</v>
      </c>
      <c r="E4236" t="s">
        <v>39</v>
      </c>
      <c r="F4236" s="1" t="s">
        <v>16290</v>
      </c>
      <c r="G4236">
        <v>184</v>
      </c>
      <c r="H4236" t="s">
        <v>29</v>
      </c>
      <c r="I4236">
        <v>1860</v>
      </c>
      <c r="J4236">
        <v>431.35</v>
      </c>
      <c r="K4236">
        <f>Passenger_Data[[#This Row],[Price_USD]]*1</f>
        <v>431.35</v>
      </c>
      <c r="L4236">
        <v>32</v>
      </c>
      <c r="M4236" t="s">
        <v>30</v>
      </c>
      <c r="N4236" t="s">
        <v>60</v>
      </c>
      <c r="O4236" t="s">
        <v>56</v>
      </c>
      <c r="P4236" t="s">
        <v>50</v>
      </c>
      <c r="Q4236">
        <v>0</v>
      </c>
      <c r="R4236" t="s">
        <v>65</v>
      </c>
      <c r="S4236" t="s">
        <v>44</v>
      </c>
      <c r="T4236">
        <v>7.2</v>
      </c>
      <c r="U4236">
        <v>2</v>
      </c>
      <c r="V4236">
        <v>91</v>
      </c>
      <c r="W4236">
        <v>0</v>
      </c>
      <c r="X4236">
        <v>0</v>
      </c>
      <c r="Y4236" t="s">
        <v>36</v>
      </c>
    </row>
    <row r="4237" spans="1:25" x14ac:dyDescent="0.25">
      <c r="A4237" t="s">
        <v>6062</v>
      </c>
      <c r="B4237" t="s">
        <v>2637</v>
      </c>
      <c r="C4237" t="s">
        <v>82</v>
      </c>
      <c r="D4237" t="s">
        <v>27</v>
      </c>
      <c r="E4237" t="s">
        <v>27</v>
      </c>
      <c r="F4237" s="1" t="s">
        <v>16291</v>
      </c>
      <c r="G4237">
        <v>216</v>
      </c>
      <c r="H4237" t="s">
        <v>86</v>
      </c>
      <c r="I4237">
        <v>1265</v>
      </c>
      <c r="J4237">
        <v>437.18</v>
      </c>
      <c r="K4237">
        <f>Passenger_Data[[#This Row],[Price_USD]]*1</f>
        <v>437.18</v>
      </c>
      <c r="L4237">
        <v>69</v>
      </c>
      <c r="M4237" t="s">
        <v>40</v>
      </c>
      <c r="N4237" t="s">
        <v>60</v>
      </c>
      <c r="O4237" t="s">
        <v>33</v>
      </c>
      <c r="P4237" t="s">
        <v>83</v>
      </c>
      <c r="Q4237">
        <v>1</v>
      </c>
      <c r="R4237" t="s">
        <v>65</v>
      </c>
      <c r="S4237" t="s">
        <v>44</v>
      </c>
      <c r="T4237">
        <v>4.0999999999999996</v>
      </c>
      <c r="U4237">
        <v>18</v>
      </c>
      <c r="V4237">
        <v>56</v>
      </c>
      <c r="W4237">
        <v>0</v>
      </c>
      <c r="X4237">
        <v>0</v>
      </c>
      <c r="Y4237" t="s">
        <v>36</v>
      </c>
    </row>
    <row r="4238" spans="1:25" x14ac:dyDescent="0.25">
      <c r="A4238" t="s">
        <v>6063</v>
      </c>
      <c r="B4238" t="s">
        <v>6064</v>
      </c>
      <c r="C4238" t="s">
        <v>73</v>
      </c>
      <c r="D4238" t="s">
        <v>39</v>
      </c>
      <c r="E4238" t="s">
        <v>59</v>
      </c>
      <c r="F4238" s="1" t="s">
        <v>16292</v>
      </c>
      <c r="G4238">
        <v>111</v>
      </c>
      <c r="H4238" t="s">
        <v>29</v>
      </c>
      <c r="I4238">
        <v>1413</v>
      </c>
      <c r="J4238">
        <v>585.41999999999996</v>
      </c>
      <c r="K4238">
        <f>Passenger_Data[[#This Row],[Price_USD]]*1</f>
        <v>585.41999999999996</v>
      </c>
      <c r="L4238">
        <v>47</v>
      </c>
      <c r="M4238" t="s">
        <v>40</v>
      </c>
      <c r="N4238" t="s">
        <v>31</v>
      </c>
      <c r="O4238" t="s">
        <v>32</v>
      </c>
      <c r="P4238" t="s">
        <v>83</v>
      </c>
      <c r="Q4238">
        <v>0</v>
      </c>
      <c r="R4238" t="s">
        <v>43</v>
      </c>
      <c r="S4238" t="s">
        <v>35</v>
      </c>
      <c r="T4238">
        <v>7.6</v>
      </c>
      <c r="U4238">
        <v>11</v>
      </c>
      <c r="V4238">
        <v>37</v>
      </c>
      <c r="W4238">
        <v>0</v>
      </c>
      <c r="X4238">
        <v>0</v>
      </c>
      <c r="Y4238" t="s">
        <v>77</v>
      </c>
    </row>
    <row r="4239" spans="1:25" x14ac:dyDescent="0.25">
      <c r="A4239" t="s">
        <v>6065</v>
      </c>
      <c r="B4239" t="s">
        <v>465</v>
      </c>
      <c r="C4239" t="s">
        <v>82</v>
      </c>
      <c r="D4239" t="s">
        <v>76</v>
      </c>
      <c r="E4239" t="s">
        <v>28</v>
      </c>
      <c r="F4239" s="1" t="s">
        <v>16293</v>
      </c>
      <c r="G4239">
        <v>130</v>
      </c>
      <c r="H4239" t="s">
        <v>86</v>
      </c>
      <c r="I4239">
        <v>988</v>
      </c>
      <c r="J4239">
        <v>450.78</v>
      </c>
      <c r="K4239">
        <f>Passenger_Data[[#This Row],[Price_USD]]*1</f>
        <v>450.78</v>
      </c>
      <c r="L4239">
        <v>25</v>
      </c>
      <c r="M4239" t="s">
        <v>40</v>
      </c>
      <c r="N4239" t="s">
        <v>60</v>
      </c>
      <c r="O4239" t="s">
        <v>42</v>
      </c>
      <c r="P4239" t="s">
        <v>50</v>
      </c>
      <c r="Q4239">
        <v>2</v>
      </c>
      <c r="R4239" t="s">
        <v>65</v>
      </c>
      <c r="S4239" t="s">
        <v>44</v>
      </c>
      <c r="T4239">
        <v>8.5</v>
      </c>
      <c r="U4239">
        <v>9</v>
      </c>
      <c r="V4239">
        <v>118</v>
      </c>
      <c r="W4239">
        <v>0</v>
      </c>
      <c r="X4239">
        <v>0</v>
      </c>
      <c r="Y4239" t="s">
        <v>77</v>
      </c>
    </row>
    <row r="4240" spans="1:25" x14ac:dyDescent="0.25">
      <c r="A4240" t="s">
        <v>6066</v>
      </c>
      <c r="B4240" t="s">
        <v>1752</v>
      </c>
      <c r="C4240" t="s">
        <v>54</v>
      </c>
      <c r="D4240" t="s">
        <v>49</v>
      </c>
      <c r="E4240" t="s">
        <v>28</v>
      </c>
      <c r="F4240" s="1" t="s">
        <v>16294</v>
      </c>
      <c r="G4240">
        <v>169</v>
      </c>
      <c r="H4240" t="s">
        <v>29</v>
      </c>
      <c r="I4240">
        <v>327</v>
      </c>
      <c r="J4240">
        <v>326.83999999999997</v>
      </c>
      <c r="K4240">
        <f>Passenger_Data[[#This Row],[Price_USD]]*1</f>
        <v>326.83999999999997</v>
      </c>
      <c r="L4240">
        <v>59</v>
      </c>
      <c r="M4240" t="s">
        <v>40</v>
      </c>
      <c r="N4240" t="s">
        <v>31</v>
      </c>
      <c r="O4240" t="s">
        <v>32</v>
      </c>
      <c r="P4240" t="s">
        <v>83</v>
      </c>
      <c r="Q4240">
        <v>3</v>
      </c>
      <c r="R4240" t="s">
        <v>51</v>
      </c>
      <c r="S4240" t="s">
        <v>44</v>
      </c>
      <c r="T4240">
        <v>3.8</v>
      </c>
      <c r="U4240">
        <v>5</v>
      </c>
      <c r="V4240">
        <v>29</v>
      </c>
      <c r="W4240">
        <v>0</v>
      </c>
      <c r="X4240">
        <v>0</v>
      </c>
      <c r="Y4240" t="s">
        <v>77</v>
      </c>
    </row>
    <row r="4241" spans="1:25" x14ac:dyDescent="0.25">
      <c r="A4241" t="s">
        <v>6067</v>
      </c>
      <c r="B4241" t="s">
        <v>5004</v>
      </c>
      <c r="C4241" t="s">
        <v>48</v>
      </c>
      <c r="D4241" t="s">
        <v>28</v>
      </c>
      <c r="E4241" t="s">
        <v>76</v>
      </c>
      <c r="F4241" s="1" t="s">
        <v>16295</v>
      </c>
      <c r="G4241">
        <v>127</v>
      </c>
      <c r="H4241" t="s">
        <v>86</v>
      </c>
      <c r="I4241">
        <v>815</v>
      </c>
      <c r="J4241">
        <v>320.36</v>
      </c>
      <c r="K4241">
        <f>Passenger_Data[[#This Row],[Price_USD]]*1</f>
        <v>320.36</v>
      </c>
      <c r="L4241">
        <v>59</v>
      </c>
      <c r="M4241" t="s">
        <v>40</v>
      </c>
      <c r="N4241" t="s">
        <v>41</v>
      </c>
      <c r="O4241" t="s">
        <v>56</v>
      </c>
      <c r="P4241" t="s">
        <v>50</v>
      </c>
      <c r="Q4241">
        <v>0</v>
      </c>
      <c r="R4241" t="s">
        <v>65</v>
      </c>
      <c r="S4241" t="s">
        <v>68</v>
      </c>
      <c r="T4241">
        <v>6.4</v>
      </c>
      <c r="U4241">
        <v>9</v>
      </c>
      <c r="V4241">
        <v>113</v>
      </c>
      <c r="W4241">
        <v>0</v>
      </c>
      <c r="X4241">
        <v>0</v>
      </c>
      <c r="Y4241" t="s">
        <v>77</v>
      </c>
    </row>
    <row r="4242" spans="1:25" x14ac:dyDescent="0.25">
      <c r="A4242" t="s">
        <v>6068</v>
      </c>
      <c r="B4242" t="s">
        <v>257</v>
      </c>
      <c r="C4242" t="s">
        <v>26</v>
      </c>
      <c r="D4242" t="s">
        <v>28</v>
      </c>
      <c r="E4242" t="s">
        <v>27</v>
      </c>
      <c r="F4242" s="1" t="s">
        <v>16296</v>
      </c>
      <c r="G4242">
        <v>317</v>
      </c>
      <c r="H4242" t="s">
        <v>29</v>
      </c>
      <c r="I4242">
        <v>1041</v>
      </c>
      <c r="J4242">
        <v>191.11</v>
      </c>
      <c r="K4242">
        <f>Passenger_Data[[#This Row],[Price_USD]]*1</f>
        <v>191.11</v>
      </c>
      <c r="L4242">
        <v>72</v>
      </c>
      <c r="M4242" t="s">
        <v>30</v>
      </c>
      <c r="N4242" t="s">
        <v>31</v>
      </c>
      <c r="O4242" t="s">
        <v>42</v>
      </c>
      <c r="P4242" t="s">
        <v>50</v>
      </c>
      <c r="Q4242">
        <v>0</v>
      </c>
      <c r="R4242" t="s">
        <v>34</v>
      </c>
      <c r="S4242" t="s">
        <v>35</v>
      </c>
      <c r="T4242">
        <v>8.8000000000000007</v>
      </c>
      <c r="U4242">
        <v>17</v>
      </c>
      <c r="V4242">
        <v>24</v>
      </c>
      <c r="W4242">
        <v>0</v>
      </c>
      <c r="X4242">
        <v>0</v>
      </c>
      <c r="Y4242" t="s">
        <v>45</v>
      </c>
    </row>
    <row r="4243" spans="1:25" x14ac:dyDescent="0.25">
      <c r="A4243" t="s">
        <v>6069</v>
      </c>
      <c r="B4243" t="s">
        <v>4437</v>
      </c>
      <c r="C4243" t="s">
        <v>54</v>
      </c>
      <c r="D4243" t="s">
        <v>59</v>
      </c>
      <c r="E4243" t="s">
        <v>49</v>
      </c>
      <c r="F4243" s="1" t="s">
        <v>16297</v>
      </c>
      <c r="G4243">
        <v>111</v>
      </c>
      <c r="H4243" t="s">
        <v>29</v>
      </c>
      <c r="I4243">
        <v>1580</v>
      </c>
      <c r="J4243">
        <v>326.8</v>
      </c>
      <c r="K4243">
        <f>Passenger_Data[[#This Row],[Price_USD]]*1</f>
        <v>326.8</v>
      </c>
      <c r="L4243">
        <v>53</v>
      </c>
      <c r="M4243" t="s">
        <v>40</v>
      </c>
      <c r="N4243" t="s">
        <v>60</v>
      </c>
      <c r="O4243" t="s">
        <v>32</v>
      </c>
      <c r="P4243" t="s">
        <v>50</v>
      </c>
      <c r="Q4243">
        <v>0</v>
      </c>
      <c r="R4243" t="s">
        <v>65</v>
      </c>
      <c r="S4243" t="s">
        <v>35</v>
      </c>
      <c r="T4243">
        <v>7.4</v>
      </c>
      <c r="U4243">
        <v>3</v>
      </c>
      <c r="V4243">
        <v>75</v>
      </c>
      <c r="W4243">
        <v>0</v>
      </c>
      <c r="X4243">
        <v>0</v>
      </c>
      <c r="Y4243" t="s">
        <v>77</v>
      </c>
    </row>
    <row r="4244" spans="1:25" x14ac:dyDescent="0.25">
      <c r="A4244" t="s">
        <v>6070</v>
      </c>
      <c r="B4244" t="s">
        <v>447</v>
      </c>
      <c r="C4244" t="s">
        <v>48</v>
      </c>
      <c r="D4244" t="s">
        <v>55</v>
      </c>
      <c r="E4244" t="s">
        <v>76</v>
      </c>
      <c r="F4244" s="1" t="s">
        <v>16298</v>
      </c>
      <c r="G4244">
        <v>102</v>
      </c>
      <c r="H4244" t="s">
        <v>108</v>
      </c>
      <c r="I4244">
        <v>648</v>
      </c>
      <c r="J4244">
        <v>377.69</v>
      </c>
      <c r="K4244">
        <f>Passenger_Data[[#This Row],[Price_USD]]*1</f>
        <v>377.69</v>
      </c>
      <c r="L4244">
        <v>69</v>
      </c>
      <c r="M4244" t="s">
        <v>30</v>
      </c>
      <c r="N4244" t="s">
        <v>31</v>
      </c>
      <c r="O4244" t="s">
        <v>56</v>
      </c>
      <c r="P4244" t="s">
        <v>50</v>
      </c>
      <c r="Q4244">
        <v>3</v>
      </c>
      <c r="R4244" t="s">
        <v>34</v>
      </c>
      <c r="S4244" t="s">
        <v>61</v>
      </c>
      <c r="T4244">
        <v>5.5</v>
      </c>
      <c r="U4244">
        <v>1</v>
      </c>
      <c r="V4244">
        <v>74</v>
      </c>
      <c r="W4244">
        <v>0</v>
      </c>
      <c r="X4244">
        <v>0</v>
      </c>
      <c r="Y4244" t="s">
        <v>45</v>
      </c>
    </row>
    <row r="4245" spans="1:25" x14ac:dyDescent="0.25">
      <c r="A4245" t="s">
        <v>6071</v>
      </c>
      <c r="B4245" t="s">
        <v>2351</v>
      </c>
      <c r="C4245" t="s">
        <v>82</v>
      </c>
      <c r="D4245" t="s">
        <v>28</v>
      </c>
      <c r="E4245" t="s">
        <v>27</v>
      </c>
      <c r="F4245" s="1" t="s">
        <v>16299</v>
      </c>
      <c r="G4245">
        <v>264</v>
      </c>
      <c r="H4245" t="s">
        <v>29</v>
      </c>
      <c r="I4245">
        <v>752</v>
      </c>
      <c r="J4245">
        <v>535.30999999999995</v>
      </c>
      <c r="K4245">
        <f>Passenger_Data[[#This Row],[Price_USD]]*1</f>
        <v>535.30999999999995</v>
      </c>
      <c r="L4245">
        <v>72</v>
      </c>
      <c r="M4245" t="s">
        <v>40</v>
      </c>
      <c r="N4245" t="s">
        <v>41</v>
      </c>
      <c r="O4245" t="s">
        <v>33</v>
      </c>
      <c r="P4245" t="s">
        <v>50</v>
      </c>
      <c r="Q4245">
        <v>1</v>
      </c>
      <c r="R4245" t="s">
        <v>51</v>
      </c>
      <c r="S4245" t="s">
        <v>68</v>
      </c>
      <c r="T4245">
        <v>4.0999999999999996</v>
      </c>
      <c r="U4245">
        <v>3</v>
      </c>
      <c r="V4245">
        <v>33</v>
      </c>
      <c r="W4245">
        <v>0</v>
      </c>
      <c r="X4245">
        <v>0</v>
      </c>
      <c r="Y4245" t="s">
        <v>36</v>
      </c>
    </row>
    <row r="4246" spans="1:25" x14ac:dyDescent="0.25">
      <c r="A4246" t="s">
        <v>6072</v>
      </c>
      <c r="B4246" t="s">
        <v>2312</v>
      </c>
      <c r="C4246" t="s">
        <v>73</v>
      </c>
      <c r="D4246" t="s">
        <v>76</v>
      </c>
      <c r="E4246" t="s">
        <v>55</v>
      </c>
      <c r="F4246" s="1" t="s">
        <v>16300</v>
      </c>
      <c r="G4246">
        <v>131</v>
      </c>
      <c r="H4246" t="s">
        <v>108</v>
      </c>
      <c r="I4246">
        <v>1453</v>
      </c>
      <c r="J4246">
        <v>287.20999999999998</v>
      </c>
      <c r="K4246">
        <f>Passenger_Data[[#This Row],[Price_USD]]*1</f>
        <v>287.20999999999998</v>
      </c>
      <c r="L4246">
        <v>53</v>
      </c>
      <c r="M4246" t="s">
        <v>30</v>
      </c>
      <c r="N4246" t="s">
        <v>31</v>
      </c>
      <c r="O4246" t="s">
        <v>56</v>
      </c>
      <c r="P4246" t="s">
        <v>33</v>
      </c>
      <c r="Q4246">
        <v>1</v>
      </c>
      <c r="R4246" t="s">
        <v>65</v>
      </c>
      <c r="S4246" t="s">
        <v>61</v>
      </c>
      <c r="T4246">
        <v>5.3</v>
      </c>
      <c r="U4246">
        <v>5</v>
      </c>
      <c r="V4246">
        <v>96</v>
      </c>
      <c r="W4246">
        <v>0</v>
      </c>
      <c r="X4246">
        <v>0</v>
      </c>
      <c r="Y4246" t="s">
        <v>45</v>
      </c>
    </row>
    <row r="4247" spans="1:25" x14ac:dyDescent="0.25">
      <c r="A4247" t="s">
        <v>6073</v>
      </c>
      <c r="B4247" t="s">
        <v>291</v>
      </c>
      <c r="C4247" t="s">
        <v>48</v>
      </c>
      <c r="D4247" t="s">
        <v>55</v>
      </c>
      <c r="E4247" t="s">
        <v>76</v>
      </c>
      <c r="F4247" s="1" t="s">
        <v>16301</v>
      </c>
      <c r="G4247">
        <v>263</v>
      </c>
      <c r="H4247" t="s">
        <v>29</v>
      </c>
      <c r="I4247">
        <v>895</v>
      </c>
      <c r="J4247">
        <v>407.48</v>
      </c>
      <c r="K4247">
        <f>Passenger_Data[[#This Row],[Price_USD]]*1</f>
        <v>407.48</v>
      </c>
      <c r="L4247">
        <v>34</v>
      </c>
      <c r="M4247" t="s">
        <v>40</v>
      </c>
      <c r="N4247" t="s">
        <v>31</v>
      </c>
      <c r="O4247" t="s">
        <v>56</v>
      </c>
      <c r="P4247" t="s">
        <v>83</v>
      </c>
      <c r="Q4247">
        <v>0</v>
      </c>
      <c r="R4247" t="s">
        <v>43</v>
      </c>
      <c r="S4247" t="s">
        <v>61</v>
      </c>
      <c r="T4247">
        <v>5.8</v>
      </c>
      <c r="U4247">
        <v>12</v>
      </c>
      <c r="V4247">
        <v>54</v>
      </c>
      <c r="W4247">
        <v>0</v>
      </c>
      <c r="X4247">
        <v>0</v>
      </c>
      <c r="Y4247" t="s">
        <v>36</v>
      </c>
    </row>
    <row r="4248" spans="1:25" x14ac:dyDescent="0.25">
      <c r="A4248" t="s">
        <v>6074</v>
      </c>
      <c r="B4248" t="s">
        <v>3349</v>
      </c>
      <c r="C4248" t="s">
        <v>48</v>
      </c>
      <c r="D4248" t="s">
        <v>39</v>
      </c>
      <c r="E4248" t="s">
        <v>64</v>
      </c>
      <c r="F4248" s="1" t="s">
        <v>16302</v>
      </c>
      <c r="G4248">
        <v>163</v>
      </c>
      <c r="H4248" t="s">
        <v>86</v>
      </c>
      <c r="I4248">
        <v>1167</v>
      </c>
      <c r="J4248">
        <v>385.26</v>
      </c>
      <c r="K4248">
        <f>Passenger_Data[[#This Row],[Price_USD]]*1</f>
        <v>385.26</v>
      </c>
      <c r="L4248">
        <v>42</v>
      </c>
      <c r="M4248" t="s">
        <v>30</v>
      </c>
      <c r="N4248" t="s">
        <v>31</v>
      </c>
      <c r="O4248" t="s">
        <v>42</v>
      </c>
      <c r="P4248" t="s">
        <v>50</v>
      </c>
      <c r="Q4248">
        <v>1</v>
      </c>
      <c r="R4248" t="s">
        <v>65</v>
      </c>
      <c r="S4248" t="s">
        <v>61</v>
      </c>
      <c r="T4248">
        <v>5.6</v>
      </c>
      <c r="U4248">
        <v>2</v>
      </c>
      <c r="V4248">
        <v>41</v>
      </c>
      <c r="W4248">
        <v>0</v>
      </c>
      <c r="X4248">
        <v>0</v>
      </c>
      <c r="Y4248" t="s">
        <v>45</v>
      </c>
    </row>
    <row r="4249" spans="1:25" x14ac:dyDescent="0.25">
      <c r="A4249" t="s">
        <v>6075</v>
      </c>
      <c r="B4249" t="s">
        <v>3516</v>
      </c>
      <c r="C4249" t="s">
        <v>26</v>
      </c>
      <c r="D4249" t="s">
        <v>76</v>
      </c>
      <c r="E4249" t="s">
        <v>59</v>
      </c>
      <c r="F4249" s="1" t="s">
        <v>16303</v>
      </c>
      <c r="G4249">
        <v>290</v>
      </c>
      <c r="H4249" t="s">
        <v>29</v>
      </c>
      <c r="I4249">
        <v>1067</v>
      </c>
      <c r="J4249">
        <v>287.98</v>
      </c>
      <c r="K4249">
        <f>Passenger_Data[[#This Row],[Price_USD]]*1</f>
        <v>287.98</v>
      </c>
      <c r="L4249">
        <v>67</v>
      </c>
      <c r="M4249" t="s">
        <v>40</v>
      </c>
      <c r="N4249" t="s">
        <v>41</v>
      </c>
      <c r="O4249" t="s">
        <v>42</v>
      </c>
      <c r="P4249" t="s">
        <v>83</v>
      </c>
      <c r="Q4249">
        <v>3</v>
      </c>
      <c r="R4249" t="s">
        <v>51</v>
      </c>
      <c r="S4249" t="s">
        <v>35</v>
      </c>
      <c r="T4249">
        <v>4.5</v>
      </c>
      <c r="U4249">
        <v>5</v>
      </c>
      <c r="V4249">
        <v>65</v>
      </c>
      <c r="W4249">
        <v>0</v>
      </c>
      <c r="X4249">
        <v>0</v>
      </c>
      <c r="Y4249" t="s">
        <v>77</v>
      </c>
    </row>
    <row r="4250" spans="1:25" x14ac:dyDescent="0.25">
      <c r="A4250" t="s">
        <v>6076</v>
      </c>
      <c r="B4250" t="s">
        <v>4934</v>
      </c>
      <c r="C4250" t="s">
        <v>48</v>
      </c>
      <c r="D4250" t="s">
        <v>39</v>
      </c>
      <c r="E4250" t="s">
        <v>39</v>
      </c>
      <c r="F4250" s="1" t="s">
        <v>16304</v>
      </c>
      <c r="G4250">
        <v>42</v>
      </c>
      <c r="H4250" t="s">
        <v>29</v>
      </c>
      <c r="I4250">
        <v>966</v>
      </c>
      <c r="J4250">
        <v>437.44</v>
      </c>
      <c r="K4250">
        <f>Passenger_Data[[#This Row],[Price_USD]]*1</f>
        <v>437.44</v>
      </c>
      <c r="L4250">
        <v>58</v>
      </c>
      <c r="M4250" t="s">
        <v>30</v>
      </c>
      <c r="N4250" t="s">
        <v>60</v>
      </c>
      <c r="O4250" t="s">
        <v>33</v>
      </c>
      <c r="P4250" t="s">
        <v>50</v>
      </c>
      <c r="Q4250">
        <v>0</v>
      </c>
      <c r="R4250" t="s">
        <v>51</v>
      </c>
      <c r="S4250" t="s">
        <v>61</v>
      </c>
      <c r="T4250">
        <v>9.6</v>
      </c>
      <c r="U4250">
        <v>13</v>
      </c>
      <c r="V4250">
        <v>102</v>
      </c>
      <c r="W4250">
        <v>0</v>
      </c>
      <c r="X4250">
        <v>0</v>
      </c>
      <c r="Y4250" t="s">
        <v>77</v>
      </c>
    </row>
    <row r="4251" spans="1:25" x14ac:dyDescent="0.25">
      <c r="A4251" t="s">
        <v>6077</v>
      </c>
      <c r="B4251" t="s">
        <v>4573</v>
      </c>
      <c r="C4251" t="s">
        <v>54</v>
      </c>
      <c r="D4251" t="s">
        <v>27</v>
      </c>
      <c r="E4251" t="s">
        <v>28</v>
      </c>
      <c r="F4251" s="1" t="s">
        <v>16305</v>
      </c>
      <c r="G4251">
        <v>92</v>
      </c>
      <c r="H4251" t="s">
        <v>29</v>
      </c>
      <c r="I4251">
        <v>1195</v>
      </c>
      <c r="J4251">
        <v>392.75</v>
      </c>
      <c r="K4251">
        <f>Passenger_Data[[#This Row],[Price_USD]]*1</f>
        <v>392.75</v>
      </c>
      <c r="L4251">
        <v>58</v>
      </c>
      <c r="M4251" t="s">
        <v>40</v>
      </c>
      <c r="N4251" t="s">
        <v>31</v>
      </c>
      <c r="O4251" t="s">
        <v>32</v>
      </c>
      <c r="P4251" t="s">
        <v>83</v>
      </c>
      <c r="Q4251">
        <v>1</v>
      </c>
      <c r="R4251" t="s">
        <v>51</v>
      </c>
      <c r="S4251" t="s">
        <v>35</v>
      </c>
      <c r="T4251">
        <v>6.8</v>
      </c>
      <c r="U4251">
        <v>11</v>
      </c>
      <c r="V4251">
        <v>34</v>
      </c>
      <c r="W4251">
        <v>0</v>
      </c>
      <c r="X4251">
        <v>1</v>
      </c>
      <c r="Y4251" t="s">
        <v>45</v>
      </c>
    </row>
    <row r="4252" spans="1:25" x14ac:dyDescent="0.25">
      <c r="A4252" t="s">
        <v>6078</v>
      </c>
      <c r="B4252" t="s">
        <v>6079</v>
      </c>
      <c r="C4252" t="s">
        <v>26</v>
      </c>
      <c r="D4252" t="s">
        <v>27</v>
      </c>
      <c r="E4252" t="s">
        <v>64</v>
      </c>
      <c r="F4252" s="1" t="s">
        <v>16306</v>
      </c>
      <c r="G4252">
        <v>266</v>
      </c>
      <c r="H4252" t="s">
        <v>29</v>
      </c>
      <c r="I4252">
        <v>1685</v>
      </c>
      <c r="J4252">
        <v>393.05</v>
      </c>
      <c r="K4252">
        <f>Passenger_Data[[#This Row],[Price_USD]]*1</f>
        <v>393.05</v>
      </c>
      <c r="L4252">
        <v>63</v>
      </c>
      <c r="M4252" t="s">
        <v>30</v>
      </c>
      <c r="N4252" t="s">
        <v>41</v>
      </c>
      <c r="O4252" t="s">
        <v>33</v>
      </c>
      <c r="P4252" t="s">
        <v>83</v>
      </c>
      <c r="Q4252">
        <v>2</v>
      </c>
      <c r="R4252" t="s">
        <v>51</v>
      </c>
      <c r="S4252" t="s">
        <v>68</v>
      </c>
      <c r="T4252">
        <v>9.9</v>
      </c>
      <c r="U4252">
        <v>22</v>
      </c>
      <c r="V4252">
        <v>80</v>
      </c>
      <c r="W4252">
        <v>0</v>
      </c>
      <c r="X4252">
        <v>0</v>
      </c>
      <c r="Y4252" t="s">
        <v>45</v>
      </c>
    </row>
    <row r="4253" spans="1:25" x14ac:dyDescent="0.25">
      <c r="A4253" t="s">
        <v>6080</v>
      </c>
      <c r="B4253" t="s">
        <v>6081</v>
      </c>
      <c r="C4253" t="s">
        <v>82</v>
      </c>
      <c r="D4253" t="s">
        <v>55</v>
      </c>
      <c r="E4253" t="s">
        <v>59</v>
      </c>
      <c r="F4253" s="1" t="s">
        <v>16307</v>
      </c>
      <c r="G4253">
        <v>177</v>
      </c>
      <c r="H4253" t="s">
        <v>29</v>
      </c>
      <c r="I4253">
        <v>1097</v>
      </c>
      <c r="J4253">
        <v>344.06</v>
      </c>
      <c r="K4253">
        <f>Passenger_Data[[#This Row],[Price_USD]]*1</f>
        <v>344.06</v>
      </c>
      <c r="L4253">
        <v>42</v>
      </c>
      <c r="M4253" t="s">
        <v>40</v>
      </c>
      <c r="N4253" t="s">
        <v>60</v>
      </c>
      <c r="O4253" t="s">
        <v>56</v>
      </c>
      <c r="P4253" t="s">
        <v>83</v>
      </c>
      <c r="Q4253">
        <v>1</v>
      </c>
      <c r="R4253" t="s">
        <v>65</v>
      </c>
      <c r="S4253" t="s">
        <v>61</v>
      </c>
      <c r="T4253">
        <v>5.6</v>
      </c>
      <c r="U4253">
        <v>2</v>
      </c>
      <c r="V4253">
        <v>78</v>
      </c>
      <c r="W4253">
        <v>0</v>
      </c>
      <c r="X4253">
        <v>0</v>
      </c>
      <c r="Y4253" t="s">
        <v>45</v>
      </c>
    </row>
    <row r="4254" spans="1:25" x14ac:dyDescent="0.25">
      <c r="A4254" t="s">
        <v>6082</v>
      </c>
      <c r="B4254" t="s">
        <v>1585</v>
      </c>
      <c r="C4254" t="s">
        <v>26</v>
      </c>
      <c r="D4254" t="s">
        <v>27</v>
      </c>
      <c r="E4254" t="s">
        <v>64</v>
      </c>
      <c r="F4254" s="1" t="s">
        <v>16308</v>
      </c>
      <c r="G4254">
        <v>260</v>
      </c>
      <c r="H4254" t="s">
        <v>86</v>
      </c>
      <c r="I4254">
        <v>877</v>
      </c>
      <c r="J4254">
        <v>365.12</v>
      </c>
      <c r="K4254">
        <f>Passenger_Data[[#This Row],[Price_USD]]*1</f>
        <v>365.12</v>
      </c>
      <c r="L4254">
        <v>47</v>
      </c>
      <c r="M4254" t="s">
        <v>40</v>
      </c>
      <c r="N4254" t="s">
        <v>60</v>
      </c>
      <c r="O4254" t="s">
        <v>42</v>
      </c>
      <c r="P4254" t="s">
        <v>50</v>
      </c>
      <c r="Q4254">
        <v>0</v>
      </c>
      <c r="R4254" t="s">
        <v>51</v>
      </c>
      <c r="S4254" t="s">
        <v>61</v>
      </c>
      <c r="T4254">
        <v>5.6</v>
      </c>
      <c r="U4254">
        <v>1</v>
      </c>
      <c r="V4254">
        <v>25</v>
      </c>
      <c r="W4254">
        <v>0</v>
      </c>
      <c r="X4254">
        <v>0</v>
      </c>
      <c r="Y4254" t="s">
        <v>36</v>
      </c>
    </row>
    <row r="4255" spans="1:25" x14ac:dyDescent="0.25">
      <c r="A4255" t="s">
        <v>6083</v>
      </c>
      <c r="B4255" t="s">
        <v>1905</v>
      </c>
      <c r="C4255" t="s">
        <v>26</v>
      </c>
      <c r="D4255" t="s">
        <v>64</v>
      </c>
      <c r="E4255" t="s">
        <v>76</v>
      </c>
      <c r="F4255" s="1" t="s">
        <v>16309</v>
      </c>
      <c r="G4255">
        <v>157</v>
      </c>
      <c r="H4255" t="s">
        <v>29</v>
      </c>
      <c r="I4255">
        <v>846</v>
      </c>
      <c r="J4255">
        <v>366.01</v>
      </c>
      <c r="K4255">
        <f>Passenger_Data[[#This Row],[Price_USD]]*1</f>
        <v>366.01</v>
      </c>
      <c r="L4255">
        <v>24</v>
      </c>
      <c r="M4255" t="s">
        <v>40</v>
      </c>
      <c r="N4255" t="s">
        <v>41</v>
      </c>
      <c r="O4255" t="s">
        <v>32</v>
      </c>
      <c r="P4255" t="s">
        <v>83</v>
      </c>
      <c r="Q4255">
        <v>1</v>
      </c>
      <c r="R4255" t="s">
        <v>65</v>
      </c>
      <c r="S4255" t="s">
        <v>35</v>
      </c>
      <c r="T4255">
        <v>5.2</v>
      </c>
      <c r="U4255">
        <v>2</v>
      </c>
      <c r="V4255">
        <v>59</v>
      </c>
      <c r="W4255">
        <v>0</v>
      </c>
      <c r="X4255">
        <v>0</v>
      </c>
      <c r="Y4255" t="s">
        <v>36</v>
      </c>
    </row>
    <row r="4256" spans="1:25" x14ac:dyDescent="0.25">
      <c r="A4256" t="s">
        <v>6084</v>
      </c>
      <c r="B4256" t="s">
        <v>855</v>
      </c>
      <c r="C4256" t="s">
        <v>48</v>
      </c>
      <c r="D4256" t="s">
        <v>64</v>
      </c>
      <c r="E4256" t="s">
        <v>64</v>
      </c>
      <c r="F4256" s="1" t="s">
        <v>16310</v>
      </c>
      <c r="G4256">
        <v>147</v>
      </c>
      <c r="H4256" t="s">
        <v>29</v>
      </c>
      <c r="I4256">
        <v>2050</v>
      </c>
      <c r="J4256">
        <v>244.74</v>
      </c>
      <c r="K4256">
        <f>Passenger_Data[[#This Row],[Price_USD]]*1</f>
        <v>244.74</v>
      </c>
      <c r="L4256">
        <v>45</v>
      </c>
      <c r="M4256" t="s">
        <v>30</v>
      </c>
      <c r="N4256" t="s">
        <v>31</v>
      </c>
      <c r="O4256" t="s">
        <v>42</v>
      </c>
      <c r="P4256" t="s">
        <v>83</v>
      </c>
      <c r="Q4256">
        <v>0</v>
      </c>
      <c r="R4256" t="s">
        <v>51</v>
      </c>
      <c r="S4256" t="s">
        <v>68</v>
      </c>
      <c r="T4256">
        <v>4.7</v>
      </c>
      <c r="U4256">
        <v>1</v>
      </c>
      <c r="V4256">
        <v>97</v>
      </c>
      <c r="W4256">
        <v>1</v>
      </c>
      <c r="X4256">
        <v>0</v>
      </c>
      <c r="Y4256" t="s">
        <v>45</v>
      </c>
    </row>
    <row r="4257" spans="1:25" x14ac:dyDescent="0.25">
      <c r="A4257" t="s">
        <v>6085</v>
      </c>
      <c r="B4257" t="s">
        <v>1298</v>
      </c>
      <c r="C4257" t="s">
        <v>54</v>
      </c>
      <c r="D4257" t="s">
        <v>76</v>
      </c>
      <c r="E4257" t="s">
        <v>59</v>
      </c>
      <c r="F4257" s="1" t="s">
        <v>16311</v>
      </c>
      <c r="G4257">
        <v>218</v>
      </c>
      <c r="H4257" t="s">
        <v>86</v>
      </c>
      <c r="I4257">
        <v>1675</v>
      </c>
      <c r="J4257">
        <v>410.86</v>
      </c>
      <c r="K4257">
        <f>Passenger_Data[[#This Row],[Price_USD]]*1</f>
        <v>410.86</v>
      </c>
      <c r="L4257">
        <v>76</v>
      </c>
      <c r="M4257" t="s">
        <v>30</v>
      </c>
      <c r="N4257" t="s">
        <v>31</v>
      </c>
      <c r="O4257" t="s">
        <v>56</v>
      </c>
      <c r="P4257" t="s">
        <v>50</v>
      </c>
      <c r="Q4257">
        <v>0</v>
      </c>
      <c r="R4257" t="s">
        <v>65</v>
      </c>
      <c r="S4257" t="s">
        <v>61</v>
      </c>
      <c r="T4257">
        <v>5.5</v>
      </c>
      <c r="U4257">
        <v>6</v>
      </c>
      <c r="V4257">
        <v>20</v>
      </c>
      <c r="W4257">
        <v>0</v>
      </c>
      <c r="X4257">
        <v>0</v>
      </c>
      <c r="Y4257" t="s">
        <v>77</v>
      </c>
    </row>
    <row r="4258" spans="1:25" x14ac:dyDescent="0.25">
      <c r="A4258" t="s">
        <v>6086</v>
      </c>
      <c r="B4258" t="s">
        <v>4088</v>
      </c>
      <c r="C4258" t="s">
        <v>26</v>
      </c>
      <c r="D4258" t="s">
        <v>64</v>
      </c>
      <c r="E4258" t="s">
        <v>55</v>
      </c>
      <c r="F4258" s="1" t="s">
        <v>16312</v>
      </c>
      <c r="G4258">
        <v>211</v>
      </c>
      <c r="H4258" t="s">
        <v>29</v>
      </c>
      <c r="I4258">
        <v>1479</v>
      </c>
      <c r="J4258">
        <v>386.95</v>
      </c>
      <c r="K4258">
        <f>Passenger_Data[[#This Row],[Price_USD]]*1</f>
        <v>386.95</v>
      </c>
      <c r="L4258">
        <v>64</v>
      </c>
      <c r="M4258" t="s">
        <v>30</v>
      </c>
      <c r="N4258" t="s">
        <v>31</v>
      </c>
      <c r="O4258" t="s">
        <v>56</v>
      </c>
      <c r="P4258" t="s">
        <v>83</v>
      </c>
      <c r="Q4258">
        <v>1</v>
      </c>
      <c r="R4258" t="s">
        <v>65</v>
      </c>
      <c r="S4258" t="s">
        <v>35</v>
      </c>
      <c r="T4258">
        <v>8.4</v>
      </c>
      <c r="U4258">
        <v>0</v>
      </c>
      <c r="V4258">
        <v>94</v>
      </c>
      <c r="W4258">
        <v>0</v>
      </c>
      <c r="X4258">
        <v>1</v>
      </c>
      <c r="Y4258" t="s">
        <v>77</v>
      </c>
    </row>
    <row r="4259" spans="1:25" x14ac:dyDescent="0.25">
      <c r="A4259" t="s">
        <v>6087</v>
      </c>
      <c r="B4259" t="s">
        <v>5975</v>
      </c>
      <c r="C4259" t="s">
        <v>26</v>
      </c>
      <c r="D4259" t="s">
        <v>55</v>
      </c>
      <c r="E4259" t="s">
        <v>49</v>
      </c>
      <c r="F4259" s="1" t="s">
        <v>16313</v>
      </c>
      <c r="G4259">
        <v>124</v>
      </c>
      <c r="H4259" t="s">
        <v>29</v>
      </c>
      <c r="I4259">
        <v>964</v>
      </c>
      <c r="J4259">
        <v>358.93</v>
      </c>
      <c r="K4259">
        <f>Passenger_Data[[#This Row],[Price_USD]]*1</f>
        <v>358.93</v>
      </c>
      <c r="L4259">
        <v>42</v>
      </c>
      <c r="M4259" t="s">
        <v>40</v>
      </c>
      <c r="N4259" t="s">
        <v>31</v>
      </c>
      <c r="O4259" t="s">
        <v>33</v>
      </c>
      <c r="P4259" t="s">
        <v>50</v>
      </c>
      <c r="Q4259">
        <v>0</v>
      </c>
      <c r="R4259" t="s">
        <v>65</v>
      </c>
      <c r="S4259" t="s">
        <v>61</v>
      </c>
      <c r="T4259">
        <v>8.1</v>
      </c>
      <c r="U4259">
        <v>10</v>
      </c>
      <c r="V4259">
        <v>8</v>
      </c>
      <c r="W4259">
        <v>0</v>
      </c>
      <c r="X4259">
        <v>0</v>
      </c>
      <c r="Y4259" t="s">
        <v>36</v>
      </c>
    </row>
    <row r="4260" spans="1:25" x14ac:dyDescent="0.25">
      <c r="A4260" t="s">
        <v>6088</v>
      </c>
      <c r="B4260" t="s">
        <v>6089</v>
      </c>
      <c r="C4260" t="s">
        <v>82</v>
      </c>
      <c r="D4260" t="s">
        <v>27</v>
      </c>
      <c r="E4260" t="s">
        <v>39</v>
      </c>
      <c r="F4260" s="1" t="s">
        <v>16314</v>
      </c>
      <c r="G4260">
        <v>211</v>
      </c>
      <c r="H4260" t="s">
        <v>86</v>
      </c>
      <c r="I4260">
        <v>1300</v>
      </c>
      <c r="J4260">
        <v>505.71</v>
      </c>
      <c r="K4260">
        <f>Passenger_Data[[#This Row],[Price_USD]]*1</f>
        <v>505.71</v>
      </c>
      <c r="L4260">
        <v>41</v>
      </c>
      <c r="M4260" t="s">
        <v>30</v>
      </c>
      <c r="N4260" t="s">
        <v>31</v>
      </c>
      <c r="O4260" t="s">
        <v>32</v>
      </c>
      <c r="P4260" t="s">
        <v>83</v>
      </c>
      <c r="Q4260">
        <v>0</v>
      </c>
      <c r="R4260" t="s">
        <v>51</v>
      </c>
      <c r="S4260" t="s">
        <v>35</v>
      </c>
      <c r="T4260">
        <v>6.1</v>
      </c>
      <c r="U4260">
        <v>8</v>
      </c>
      <c r="V4260">
        <v>7</v>
      </c>
      <c r="W4260">
        <v>0</v>
      </c>
      <c r="X4260">
        <v>0</v>
      </c>
      <c r="Y4260" t="s">
        <v>45</v>
      </c>
    </row>
    <row r="4261" spans="1:25" x14ac:dyDescent="0.25">
      <c r="A4261" t="s">
        <v>6090</v>
      </c>
      <c r="B4261" t="s">
        <v>5127</v>
      </c>
      <c r="C4261" t="s">
        <v>26</v>
      </c>
      <c r="D4261" t="s">
        <v>49</v>
      </c>
      <c r="E4261" t="s">
        <v>49</v>
      </c>
      <c r="F4261" s="1" t="s">
        <v>16315</v>
      </c>
      <c r="G4261">
        <v>86</v>
      </c>
      <c r="H4261" t="s">
        <v>29</v>
      </c>
      <c r="I4261">
        <v>631</v>
      </c>
      <c r="J4261">
        <v>413.98</v>
      </c>
      <c r="K4261">
        <f>Passenger_Data[[#This Row],[Price_USD]]*1</f>
        <v>413.98</v>
      </c>
      <c r="L4261">
        <v>78</v>
      </c>
      <c r="M4261" t="s">
        <v>40</v>
      </c>
      <c r="N4261" t="s">
        <v>41</v>
      </c>
      <c r="O4261" t="s">
        <v>33</v>
      </c>
      <c r="P4261" t="s">
        <v>50</v>
      </c>
      <c r="Q4261">
        <v>2</v>
      </c>
      <c r="R4261" t="s">
        <v>65</v>
      </c>
      <c r="S4261" t="s">
        <v>44</v>
      </c>
      <c r="T4261">
        <v>6.7</v>
      </c>
      <c r="U4261">
        <v>5</v>
      </c>
      <c r="V4261">
        <v>60</v>
      </c>
      <c r="W4261">
        <v>1</v>
      </c>
      <c r="X4261">
        <v>1</v>
      </c>
      <c r="Y4261" t="s">
        <v>45</v>
      </c>
    </row>
    <row r="4262" spans="1:25" x14ac:dyDescent="0.25">
      <c r="A4262" t="s">
        <v>6091</v>
      </c>
      <c r="B4262" t="s">
        <v>3275</v>
      </c>
      <c r="C4262" t="s">
        <v>26</v>
      </c>
      <c r="D4262" t="s">
        <v>39</v>
      </c>
      <c r="E4262" t="s">
        <v>55</v>
      </c>
      <c r="F4262" s="1" t="s">
        <v>16316</v>
      </c>
      <c r="G4262">
        <v>219</v>
      </c>
      <c r="H4262" t="s">
        <v>29</v>
      </c>
      <c r="I4262">
        <v>1417</v>
      </c>
      <c r="J4262">
        <v>388.16</v>
      </c>
      <c r="K4262">
        <f>Passenger_Data[[#This Row],[Price_USD]]*1</f>
        <v>388.16</v>
      </c>
      <c r="L4262">
        <v>66</v>
      </c>
      <c r="M4262" t="s">
        <v>40</v>
      </c>
      <c r="N4262" t="s">
        <v>41</v>
      </c>
      <c r="O4262" t="s">
        <v>42</v>
      </c>
      <c r="P4262" t="s">
        <v>33</v>
      </c>
      <c r="Q4262">
        <v>0</v>
      </c>
      <c r="R4262" t="s">
        <v>51</v>
      </c>
      <c r="S4262" t="s">
        <v>61</v>
      </c>
      <c r="T4262">
        <v>7.7</v>
      </c>
      <c r="U4262">
        <v>10</v>
      </c>
      <c r="V4262">
        <v>32</v>
      </c>
      <c r="W4262">
        <v>0</v>
      </c>
      <c r="X4262">
        <v>0</v>
      </c>
      <c r="Y4262" t="s">
        <v>36</v>
      </c>
    </row>
    <row r="4263" spans="1:25" x14ac:dyDescent="0.25">
      <c r="A4263" t="s">
        <v>6092</v>
      </c>
      <c r="B4263" t="s">
        <v>6093</v>
      </c>
      <c r="C4263" t="s">
        <v>73</v>
      </c>
      <c r="D4263" t="s">
        <v>55</v>
      </c>
      <c r="E4263" t="s">
        <v>59</v>
      </c>
      <c r="F4263" s="1" t="s">
        <v>16317</v>
      </c>
      <c r="G4263">
        <v>269</v>
      </c>
      <c r="H4263" t="s">
        <v>29</v>
      </c>
      <c r="I4263">
        <v>1109</v>
      </c>
      <c r="J4263">
        <v>830.44</v>
      </c>
      <c r="K4263">
        <f>Passenger_Data[[#This Row],[Price_USD]]*1</f>
        <v>830.44</v>
      </c>
      <c r="L4263">
        <v>21</v>
      </c>
      <c r="M4263" t="s">
        <v>30</v>
      </c>
      <c r="N4263" t="s">
        <v>41</v>
      </c>
      <c r="O4263" t="s">
        <v>33</v>
      </c>
      <c r="P4263" t="s">
        <v>50</v>
      </c>
      <c r="Q4263">
        <v>1</v>
      </c>
      <c r="R4263" t="s">
        <v>43</v>
      </c>
      <c r="S4263" t="s">
        <v>61</v>
      </c>
      <c r="T4263">
        <v>9.1</v>
      </c>
      <c r="U4263">
        <v>18</v>
      </c>
      <c r="V4263">
        <v>10</v>
      </c>
      <c r="W4263">
        <v>0</v>
      </c>
      <c r="X4263">
        <v>1</v>
      </c>
      <c r="Y4263" t="s">
        <v>77</v>
      </c>
    </row>
    <row r="4264" spans="1:25" x14ac:dyDescent="0.25">
      <c r="A4264" t="s">
        <v>6094</v>
      </c>
      <c r="B4264" t="s">
        <v>461</v>
      </c>
      <c r="C4264" t="s">
        <v>26</v>
      </c>
      <c r="D4264" t="s">
        <v>76</v>
      </c>
      <c r="E4264" t="s">
        <v>55</v>
      </c>
      <c r="F4264" s="1" t="s">
        <v>16318</v>
      </c>
      <c r="G4264">
        <v>193</v>
      </c>
      <c r="H4264" t="s">
        <v>29</v>
      </c>
      <c r="I4264">
        <v>1370</v>
      </c>
      <c r="J4264">
        <v>507.04</v>
      </c>
      <c r="K4264">
        <f>Passenger_Data[[#This Row],[Price_USD]]*1</f>
        <v>507.04</v>
      </c>
      <c r="L4264">
        <v>61</v>
      </c>
      <c r="M4264" t="s">
        <v>30</v>
      </c>
      <c r="N4264" t="s">
        <v>31</v>
      </c>
      <c r="O4264" t="s">
        <v>42</v>
      </c>
      <c r="P4264" t="s">
        <v>83</v>
      </c>
      <c r="Q4264">
        <v>0</v>
      </c>
      <c r="R4264" t="s">
        <v>65</v>
      </c>
      <c r="S4264" t="s">
        <v>68</v>
      </c>
      <c r="T4264">
        <v>7</v>
      </c>
      <c r="U4264">
        <v>5</v>
      </c>
      <c r="V4264">
        <v>65</v>
      </c>
      <c r="W4264">
        <v>1</v>
      </c>
      <c r="X4264">
        <v>0</v>
      </c>
      <c r="Y4264" t="s">
        <v>36</v>
      </c>
    </row>
    <row r="4265" spans="1:25" x14ac:dyDescent="0.25">
      <c r="A4265" t="s">
        <v>6095</v>
      </c>
      <c r="B4265" t="s">
        <v>1516</v>
      </c>
      <c r="C4265" t="s">
        <v>82</v>
      </c>
      <c r="D4265" t="s">
        <v>39</v>
      </c>
      <c r="E4265" t="s">
        <v>49</v>
      </c>
      <c r="F4265" s="1" t="s">
        <v>16319</v>
      </c>
      <c r="G4265">
        <v>223</v>
      </c>
      <c r="H4265" t="s">
        <v>29</v>
      </c>
      <c r="I4265">
        <v>1066</v>
      </c>
      <c r="J4265">
        <v>405.94</v>
      </c>
      <c r="K4265">
        <f>Passenger_Data[[#This Row],[Price_USD]]*1</f>
        <v>405.94</v>
      </c>
      <c r="L4265">
        <v>54</v>
      </c>
      <c r="M4265" t="s">
        <v>40</v>
      </c>
      <c r="N4265" t="s">
        <v>41</v>
      </c>
      <c r="O4265" t="s">
        <v>33</v>
      </c>
      <c r="P4265" t="s">
        <v>50</v>
      </c>
      <c r="Q4265">
        <v>0</v>
      </c>
      <c r="R4265" t="s">
        <v>43</v>
      </c>
      <c r="S4265" t="s">
        <v>44</v>
      </c>
      <c r="T4265">
        <v>5.3</v>
      </c>
      <c r="U4265">
        <v>4</v>
      </c>
      <c r="V4265">
        <v>31</v>
      </c>
      <c r="W4265">
        <v>0</v>
      </c>
      <c r="X4265">
        <v>0</v>
      </c>
      <c r="Y4265" t="s">
        <v>36</v>
      </c>
    </row>
    <row r="4266" spans="1:25" x14ac:dyDescent="0.25">
      <c r="A4266" t="s">
        <v>6096</v>
      </c>
      <c r="B4266" t="s">
        <v>3750</v>
      </c>
      <c r="C4266" t="s">
        <v>26</v>
      </c>
      <c r="D4266" t="s">
        <v>76</v>
      </c>
      <c r="E4266" t="s">
        <v>59</v>
      </c>
      <c r="F4266" s="1" t="s">
        <v>16320</v>
      </c>
      <c r="G4266">
        <v>138</v>
      </c>
      <c r="H4266" t="s">
        <v>29</v>
      </c>
      <c r="I4266">
        <v>842</v>
      </c>
      <c r="J4266">
        <v>331.48</v>
      </c>
      <c r="K4266">
        <f>Passenger_Data[[#This Row],[Price_USD]]*1</f>
        <v>331.48</v>
      </c>
      <c r="L4266">
        <v>32</v>
      </c>
      <c r="M4266" t="s">
        <v>40</v>
      </c>
      <c r="N4266" t="s">
        <v>31</v>
      </c>
      <c r="O4266" t="s">
        <v>42</v>
      </c>
      <c r="P4266" t="s">
        <v>50</v>
      </c>
      <c r="Q4266">
        <v>1</v>
      </c>
      <c r="R4266" t="s">
        <v>34</v>
      </c>
      <c r="S4266" t="s">
        <v>61</v>
      </c>
      <c r="T4266">
        <v>6.9</v>
      </c>
      <c r="U4266">
        <v>3</v>
      </c>
      <c r="V4266">
        <v>92</v>
      </c>
      <c r="W4266">
        <v>0</v>
      </c>
      <c r="X4266">
        <v>1</v>
      </c>
      <c r="Y4266" t="s">
        <v>45</v>
      </c>
    </row>
    <row r="4267" spans="1:25" x14ac:dyDescent="0.25">
      <c r="A4267" t="s">
        <v>6097</v>
      </c>
      <c r="B4267" t="s">
        <v>5980</v>
      </c>
      <c r="C4267" t="s">
        <v>73</v>
      </c>
      <c r="D4267" t="s">
        <v>55</v>
      </c>
      <c r="E4267" t="s">
        <v>55</v>
      </c>
      <c r="F4267" s="1" t="s">
        <v>16321</v>
      </c>
      <c r="G4267">
        <v>201</v>
      </c>
      <c r="H4267" t="s">
        <v>29</v>
      </c>
      <c r="I4267">
        <v>1223</v>
      </c>
      <c r="J4267">
        <v>384.74</v>
      </c>
      <c r="K4267">
        <f>Passenger_Data[[#This Row],[Price_USD]]*1</f>
        <v>384.74</v>
      </c>
      <c r="L4267">
        <v>76</v>
      </c>
      <c r="M4267" t="s">
        <v>30</v>
      </c>
      <c r="N4267" t="s">
        <v>31</v>
      </c>
      <c r="O4267" t="s">
        <v>32</v>
      </c>
      <c r="P4267" t="s">
        <v>50</v>
      </c>
      <c r="Q4267">
        <v>1</v>
      </c>
      <c r="R4267" t="s">
        <v>65</v>
      </c>
      <c r="S4267" t="s">
        <v>61</v>
      </c>
      <c r="T4267">
        <v>7</v>
      </c>
      <c r="U4267">
        <v>39</v>
      </c>
      <c r="V4267">
        <v>73</v>
      </c>
      <c r="W4267">
        <v>0</v>
      </c>
      <c r="X4267">
        <v>0</v>
      </c>
      <c r="Y4267" t="s">
        <v>36</v>
      </c>
    </row>
    <row r="4268" spans="1:25" x14ac:dyDescent="0.25">
      <c r="A4268" t="s">
        <v>6098</v>
      </c>
      <c r="B4268" t="s">
        <v>3405</v>
      </c>
      <c r="C4268" t="s">
        <v>82</v>
      </c>
      <c r="D4268" t="s">
        <v>64</v>
      </c>
      <c r="E4268" t="s">
        <v>49</v>
      </c>
      <c r="F4268" s="1" t="s">
        <v>16322</v>
      </c>
      <c r="G4268">
        <v>175</v>
      </c>
      <c r="H4268" t="s">
        <v>29</v>
      </c>
      <c r="I4268">
        <v>1262</v>
      </c>
      <c r="J4268">
        <v>237.39</v>
      </c>
      <c r="K4268">
        <f>Passenger_Data[[#This Row],[Price_USD]]*1</f>
        <v>237.39</v>
      </c>
      <c r="L4268">
        <v>66</v>
      </c>
      <c r="M4268" t="s">
        <v>40</v>
      </c>
      <c r="N4268" t="s">
        <v>31</v>
      </c>
      <c r="O4268" t="s">
        <v>33</v>
      </c>
      <c r="P4268" t="s">
        <v>83</v>
      </c>
      <c r="Q4268">
        <v>0</v>
      </c>
      <c r="R4268" t="s">
        <v>65</v>
      </c>
      <c r="S4268" t="s">
        <v>35</v>
      </c>
      <c r="T4268">
        <v>5.5</v>
      </c>
      <c r="U4268">
        <v>1</v>
      </c>
      <c r="V4268">
        <v>116</v>
      </c>
      <c r="W4268">
        <v>0</v>
      </c>
      <c r="X4268">
        <v>0</v>
      </c>
      <c r="Y4268" t="s">
        <v>45</v>
      </c>
    </row>
    <row r="4269" spans="1:25" x14ac:dyDescent="0.25">
      <c r="A4269" t="s">
        <v>6099</v>
      </c>
      <c r="B4269" t="s">
        <v>3260</v>
      </c>
      <c r="C4269" t="s">
        <v>48</v>
      </c>
      <c r="D4269" t="s">
        <v>64</v>
      </c>
      <c r="E4269" t="s">
        <v>59</v>
      </c>
      <c r="F4269" s="1" t="s">
        <v>16323</v>
      </c>
      <c r="G4269">
        <v>160</v>
      </c>
      <c r="H4269" t="s">
        <v>29</v>
      </c>
      <c r="I4269">
        <v>748</v>
      </c>
      <c r="J4269">
        <v>321.2</v>
      </c>
      <c r="K4269">
        <f>Passenger_Data[[#This Row],[Price_USD]]*1</f>
        <v>321.2</v>
      </c>
      <c r="L4269">
        <v>34</v>
      </c>
      <c r="M4269" t="s">
        <v>30</v>
      </c>
      <c r="N4269" t="s">
        <v>41</v>
      </c>
      <c r="O4269" t="s">
        <v>33</v>
      </c>
      <c r="P4269" t="s">
        <v>50</v>
      </c>
      <c r="Q4269">
        <v>1</v>
      </c>
      <c r="R4269" t="s">
        <v>43</v>
      </c>
      <c r="S4269" t="s">
        <v>35</v>
      </c>
      <c r="T4269">
        <v>7.1</v>
      </c>
      <c r="U4269">
        <v>14</v>
      </c>
      <c r="V4269">
        <v>101</v>
      </c>
      <c r="W4269">
        <v>0</v>
      </c>
      <c r="X4269">
        <v>0</v>
      </c>
      <c r="Y4269" t="s">
        <v>77</v>
      </c>
    </row>
    <row r="4270" spans="1:25" x14ac:dyDescent="0.25">
      <c r="A4270" t="s">
        <v>6100</v>
      </c>
      <c r="B4270" t="s">
        <v>4904</v>
      </c>
      <c r="C4270" t="s">
        <v>73</v>
      </c>
      <c r="D4270" t="s">
        <v>55</v>
      </c>
      <c r="E4270" t="s">
        <v>28</v>
      </c>
      <c r="F4270" s="1" t="s">
        <v>16324</v>
      </c>
      <c r="G4270">
        <v>238</v>
      </c>
      <c r="H4270" t="s">
        <v>29</v>
      </c>
      <c r="I4270">
        <v>769</v>
      </c>
      <c r="J4270">
        <v>393.43</v>
      </c>
      <c r="K4270">
        <f>Passenger_Data[[#This Row],[Price_USD]]*1</f>
        <v>393.43</v>
      </c>
      <c r="L4270">
        <v>75</v>
      </c>
      <c r="M4270" t="s">
        <v>30</v>
      </c>
      <c r="N4270" t="s">
        <v>60</v>
      </c>
      <c r="O4270" t="s">
        <v>33</v>
      </c>
      <c r="P4270" t="s">
        <v>33</v>
      </c>
      <c r="Q4270">
        <v>2</v>
      </c>
      <c r="R4270" t="s">
        <v>34</v>
      </c>
      <c r="S4270" t="s">
        <v>35</v>
      </c>
      <c r="T4270">
        <v>7.6</v>
      </c>
      <c r="U4270">
        <v>18</v>
      </c>
      <c r="V4270">
        <v>114</v>
      </c>
      <c r="W4270">
        <v>0</v>
      </c>
      <c r="X4270">
        <v>0</v>
      </c>
      <c r="Y4270" t="s">
        <v>77</v>
      </c>
    </row>
    <row r="4271" spans="1:25" x14ac:dyDescent="0.25">
      <c r="A4271" t="s">
        <v>6101</v>
      </c>
      <c r="B4271" t="s">
        <v>2955</v>
      </c>
      <c r="C4271" t="s">
        <v>48</v>
      </c>
      <c r="D4271" t="s">
        <v>39</v>
      </c>
      <c r="E4271" t="s">
        <v>59</v>
      </c>
      <c r="F4271" s="1" t="s">
        <v>16325</v>
      </c>
      <c r="G4271">
        <v>141</v>
      </c>
      <c r="H4271" t="s">
        <v>29</v>
      </c>
      <c r="I4271">
        <v>1469</v>
      </c>
      <c r="J4271">
        <v>458.98</v>
      </c>
      <c r="K4271">
        <f>Passenger_Data[[#This Row],[Price_USD]]*1</f>
        <v>458.98</v>
      </c>
      <c r="L4271">
        <v>49</v>
      </c>
      <c r="M4271" t="s">
        <v>40</v>
      </c>
      <c r="N4271" t="s">
        <v>60</v>
      </c>
      <c r="O4271" t="s">
        <v>56</v>
      </c>
      <c r="P4271" t="s">
        <v>50</v>
      </c>
      <c r="Q4271">
        <v>0</v>
      </c>
      <c r="R4271" t="s">
        <v>65</v>
      </c>
      <c r="S4271" t="s">
        <v>61</v>
      </c>
      <c r="T4271">
        <v>7.2</v>
      </c>
      <c r="U4271">
        <v>8</v>
      </c>
      <c r="V4271">
        <v>60</v>
      </c>
      <c r="W4271">
        <v>0</v>
      </c>
      <c r="X4271">
        <v>0</v>
      </c>
      <c r="Y4271" t="s">
        <v>45</v>
      </c>
    </row>
    <row r="4272" spans="1:25" x14ac:dyDescent="0.25">
      <c r="A4272" t="s">
        <v>6102</v>
      </c>
      <c r="B4272" t="s">
        <v>6103</v>
      </c>
      <c r="C4272" t="s">
        <v>26</v>
      </c>
      <c r="D4272" t="s">
        <v>49</v>
      </c>
      <c r="E4272" t="s">
        <v>39</v>
      </c>
      <c r="F4272" s="1" t="s">
        <v>16326</v>
      </c>
      <c r="G4272">
        <v>183</v>
      </c>
      <c r="H4272" t="s">
        <v>29</v>
      </c>
      <c r="I4272">
        <v>966</v>
      </c>
      <c r="J4272">
        <v>262.69</v>
      </c>
      <c r="K4272">
        <f>Passenger_Data[[#This Row],[Price_USD]]*1</f>
        <v>262.69</v>
      </c>
      <c r="L4272">
        <v>31</v>
      </c>
      <c r="M4272" t="s">
        <v>40</v>
      </c>
      <c r="N4272" t="s">
        <v>60</v>
      </c>
      <c r="O4272" t="s">
        <v>42</v>
      </c>
      <c r="P4272" t="s">
        <v>33</v>
      </c>
      <c r="Q4272">
        <v>0</v>
      </c>
      <c r="R4272" t="s">
        <v>51</v>
      </c>
      <c r="S4272" t="s">
        <v>61</v>
      </c>
      <c r="T4272">
        <v>8.9</v>
      </c>
      <c r="U4272">
        <v>1</v>
      </c>
      <c r="V4272">
        <v>109</v>
      </c>
      <c r="W4272">
        <v>0</v>
      </c>
      <c r="X4272">
        <v>0</v>
      </c>
      <c r="Y4272" t="s">
        <v>45</v>
      </c>
    </row>
    <row r="4273" spans="1:25" x14ac:dyDescent="0.25">
      <c r="A4273" t="s">
        <v>6104</v>
      </c>
      <c r="B4273" t="s">
        <v>2069</v>
      </c>
      <c r="C4273" t="s">
        <v>48</v>
      </c>
      <c r="D4273" t="s">
        <v>55</v>
      </c>
      <c r="E4273" t="s">
        <v>59</v>
      </c>
      <c r="F4273" s="1" t="s">
        <v>16327</v>
      </c>
      <c r="G4273">
        <v>149</v>
      </c>
      <c r="H4273" t="s">
        <v>29</v>
      </c>
      <c r="I4273">
        <v>998</v>
      </c>
      <c r="J4273">
        <v>360.88</v>
      </c>
      <c r="K4273">
        <f>Passenger_Data[[#This Row],[Price_USD]]*1</f>
        <v>360.88</v>
      </c>
      <c r="L4273">
        <v>38</v>
      </c>
      <c r="M4273" t="s">
        <v>40</v>
      </c>
      <c r="N4273" t="s">
        <v>31</v>
      </c>
      <c r="O4273" t="s">
        <v>42</v>
      </c>
      <c r="P4273" t="s">
        <v>33</v>
      </c>
      <c r="Q4273">
        <v>0</v>
      </c>
      <c r="R4273" t="s">
        <v>51</v>
      </c>
      <c r="S4273" t="s">
        <v>61</v>
      </c>
      <c r="T4273">
        <v>6.9</v>
      </c>
      <c r="U4273">
        <v>13</v>
      </c>
      <c r="V4273">
        <v>35</v>
      </c>
      <c r="W4273">
        <v>0</v>
      </c>
      <c r="X4273">
        <v>0</v>
      </c>
      <c r="Y4273" t="s">
        <v>77</v>
      </c>
    </row>
    <row r="4274" spans="1:25" x14ac:dyDescent="0.25">
      <c r="A4274" t="s">
        <v>6105</v>
      </c>
      <c r="B4274" t="s">
        <v>6106</v>
      </c>
      <c r="C4274" t="s">
        <v>54</v>
      </c>
      <c r="D4274" t="s">
        <v>59</v>
      </c>
      <c r="E4274" t="s">
        <v>28</v>
      </c>
      <c r="F4274" s="1" t="s">
        <v>16328</v>
      </c>
      <c r="G4274">
        <v>97</v>
      </c>
      <c r="H4274" t="s">
        <v>29</v>
      </c>
      <c r="I4274">
        <v>1168</v>
      </c>
      <c r="J4274">
        <v>203.41</v>
      </c>
      <c r="K4274">
        <f>Passenger_Data[[#This Row],[Price_USD]]*1</f>
        <v>203.41</v>
      </c>
      <c r="L4274">
        <v>34</v>
      </c>
      <c r="M4274" t="s">
        <v>30</v>
      </c>
      <c r="N4274" t="s">
        <v>41</v>
      </c>
      <c r="O4274" t="s">
        <v>32</v>
      </c>
      <c r="P4274" t="s">
        <v>50</v>
      </c>
      <c r="Q4274">
        <v>1</v>
      </c>
      <c r="R4274" t="s">
        <v>65</v>
      </c>
      <c r="S4274" t="s">
        <v>61</v>
      </c>
      <c r="T4274">
        <v>7.7</v>
      </c>
      <c r="U4274">
        <v>16</v>
      </c>
      <c r="V4274">
        <v>97</v>
      </c>
      <c r="W4274">
        <v>0</v>
      </c>
      <c r="X4274">
        <v>0</v>
      </c>
      <c r="Y4274" t="s">
        <v>36</v>
      </c>
    </row>
    <row r="4275" spans="1:25" x14ac:dyDescent="0.25">
      <c r="A4275" t="s">
        <v>6107</v>
      </c>
      <c r="B4275" t="s">
        <v>4027</v>
      </c>
      <c r="C4275" t="s">
        <v>48</v>
      </c>
      <c r="D4275" t="s">
        <v>49</v>
      </c>
      <c r="E4275" t="s">
        <v>49</v>
      </c>
      <c r="F4275" s="1" t="s">
        <v>16329</v>
      </c>
      <c r="G4275">
        <v>220</v>
      </c>
      <c r="H4275" t="s">
        <v>29</v>
      </c>
      <c r="I4275">
        <v>1323</v>
      </c>
      <c r="J4275">
        <v>426.94</v>
      </c>
      <c r="K4275">
        <f>Passenger_Data[[#This Row],[Price_USD]]*1</f>
        <v>426.94</v>
      </c>
      <c r="L4275">
        <v>37</v>
      </c>
      <c r="M4275" t="s">
        <v>40</v>
      </c>
      <c r="N4275" t="s">
        <v>31</v>
      </c>
      <c r="O4275" t="s">
        <v>42</v>
      </c>
      <c r="P4275" t="s">
        <v>50</v>
      </c>
      <c r="Q4275">
        <v>3</v>
      </c>
      <c r="R4275" t="s">
        <v>65</v>
      </c>
      <c r="S4275" t="s">
        <v>68</v>
      </c>
      <c r="T4275">
        <v>8.6</v>
      </c>
      <c r="U4275">
        <v>10</v>
      </c>
      <c r="V4275">
        <v>1</v>
      </c>
      <c r="W4275">
        <v>1</v>
      </c>
      <c r="X4275">
        <v>0</v>
      </c>
      <c r="Y4275" t="s">
        <v>77</v>
      </c>
    </row>
    <row r="4276" spans="1:25" x14ac:dyDescent="0.25">
      <c r="A4276" t="s">
        <v>6108</v>
      </c>
      <c r="B4276" t="s">
        <v>3151</v>
      </c>
      <c r="C4276" t="s">
        <v>54</v>
      </c>
      <c r="D4276" t="s">
        <v>49</v>
      </c>
      <c r="E4276" t="s">
        <v>64</v>
      </c>
      <c r="F4276" s="1" t="s">
        <v>16330</v>
      </c>
      <c r="G4276">
        <v>165</v>
      </c>
      <c r="H4276" t="s">
        <v>29</v>
      </c>
      <c r="I4276">
        <v>1211</v>
      </c>
      <c r="J4276">
        <v>357.12</v>
      </c>
      <c r="K4276">
        <f>Passenger_Data[[#This Row],[Price_USD]]*1</f>
        <v>357.12</v>
      </c>
      <c r="L4276">
        <v>67</v>
      </c>
      <c r="M4276" t="s">
        <v>40</v>
      </c>
      <c r="N4276" t="s">
        <v>31</v>
      </c>
      <c r="O4276" t="s">
        <v>42</v>
      </c>
      <c r="P4276" t="s">
        <v>50</v>
      </c>
      <c r="Q4276">
        <v>1</v>
      </c>
      <c r="R4276" t="s">
        <v>65</v>
      </c>
      <c r="S4276" t="s">
        <v>61</v>
      </c>
      <c r="T4276">
        <v>6.9</v>
      </c>
      <c r="U4276">
        <v>6</v>
      </c>
      <c r="V4276">
        <v>117</v>
      </c>
      <c r="W4276">
        <v>0</v>
      </c>
      <c r="X4276">
        <v>0</v>
      </c>
      <c r="Y4276" t="s">
        <v>36</v>
      </c>
    </row>
    <row r="4277" spans="1:25" x14ac:dyDescent="0.25">
      <c r="A4277" t="s">
        <v>6109</v>
      </c>
      <c r="B4277" t="s">
        <v>4020</v>
      </c>
      <c r="C4277" t="s">
        <v>73</v>
      </c>
      <c r="D4277" t="s">
        <v>59</v>
      </c>
      <c r="E4277" t="s">
        <v>64</v>
      </c>
      <c r="F4277" s="1" t="s">
        <v>16331</v>
      </c>
      <c r="G4277">
        <v>237</v>
      </c>
      <c r="H4277" t="s">
        <v>29</v>
      </c>
      <c r="I4277">
        <v>646</v>
      </c>
      <c r="J4277">
        <v>417.88</v>
      </c>
      <c r="K4277">
        <f>Passenger_Data[[#This Row],[Price_USD]]*1</f>
        <v>417.88</v>
      </c>
      <c r="L4277">
        <v>47</v>
      </c>
      <c r="M4277" t="s">
        <v>40</v>
      </c>
      <c r="N4277" t="s">
        <v>60</v>
      </c>
      <c r="O4277" t="s">
        <v>42</v>
      </c>
      <c r="P4277" t="s">
        <v>50</v>
      </c>
      <c r="Q4277">
        <v>1</v>
      </c>
      <c r="R4277" t="s">
        <v>65</v>
      </c>
      <c r="S4277" t="s">
        <v>61</v>
      </c>
      <c r="T4277">
        <v>6</v>
      </c>
      <c r="U4277">
        <v>35</v>
      </c>
      <c r="V4277">
        <v>9</v>
      </c>
      <c r="W4277">
        <v>0</v>
      </c>
      <c r="X4277">
        <v>0</v>
      </c>
      <c r="Y4277" t="s">
        <v>45</v>
      </c>
    </row>
    <row r="4278" spans="1:25" x14ac:dyDescent="0.25">
      <c r="A4278" t="s">
        <v>6110</v>
      </c>
      <c r="B4278" t="s">
        <v>1860</v>
      </c>
      <c r="C4278" t="s">
        <v>26</v>
      </c>
      <c r="D4278" t="s">
        <v>28</v>
      </c>
      <c r="E4278" t="s">
        <v>28</v>
      </c>
      <c r="F4278" s="1" t="s">
        <v>16332</v>
      </c>
      <c r="G4278">
        <v>180</v>
      </c>
      <c r="H4278" t="s">
        <v>29</v>
      </c>
      <c r="I4278">
        <v>1368</v>
      </c>
      <c r="J4278">
        <v>328.02</v>
      </c>
      <c r="K4278">
        <f>Passenger_Data[[#This Row],[Price_USD]]*1</f>
        <v>328.02</v>
      </c>
      <c r="L4278">
        <v>47</v>
      </c>
      <c r="M4278" t="s">
        <v>30</v>
      </c>
      <c r="N4278" t="s">
        <v>31</v>
      </c>
      <c r="O4278" t="s">
        <v>56</v>
      </c>
      <c r="P4278" t="s">
        <v>50</v>
      </c>
      <c r="Q4278">
        <v>1</v>
      </c>
      <c r="R4278" t="s">
        <v>65</v>
      </c>
      <c r="S4278" t="s">
        <v>44</v>
      </c>
      <c r="T4278">
        <v>6.9</v>
      </c>
      <c r="U4278">
        <v>0</v>
      </c>
      <c r="V4278">
        <v>109</v>
      </c>
      <c r="W4278">
        <v>0</v>
      </c>
      <c r="X4278">
        <v>0</v>
      </c>
      <c r="Y4278" t="s">
        <v>45</v>
      </c>
    </row>
    <row r="4279" spans="1:25" x14ac:dyDescent="0.25">
      <c r="A4279" t="s">
        <v>6111</v>
      </c>
      <c r="B4279" t="s">
        <v>2427</v>
      </c>
      <c r="C4279" t="s">
        <v>82</v>
      </c>
      <c r="D4279" t="s">
        <v>55</v>
      </c>
      <c r="E4279" t="s">
        <v>49</v>
      </c>
      <c r="F4279" s="1" t="s">
        <v>16333</v>
      </c>
      <c r="G4279">
        <v>166</v>
      </c>
      <c r="H4279" t="s">
        <v>29</v>
      </c>
      <c r="I4279">
        <v>1060</v>
      </c>
      <c r="J4279">
        <v>340.61</v>
      </c>
      <c r="K4279">
        <f>Passenger_Data[[#This Row],[Price_USD]]*1</f>
        <v>340.61</v>
      </c>
      <c r="L4279">
        <v>75</v>
      </c>
      <c r="M4279" t="s">
        <v>30</v>
      </c>
      <c r="N4279" t="s">
        <v>41</v>
      </c>
      <c r="O4279" t="s">
        <v>32</v>
      </c>
      <c r="P4279" t="s">
        <v>50</v>
      </c>
      <c r="Q4279">
        <v>0</v>
      </c>
      <c r="R4279" t="s">
        <v>43</v>
      </c>
      <c r="S4279" t="s">
        <v>61</v>
      </c>
      <c r="T4279">
        <v>6.8</v>
      </c>
      <c r="U4279">
        <v>17</v>
      </c>
      <c r="V4279">
        <v>107</v>
      </c>
      <c r="W4279">
        <v>0</v>
      </c>
      <c r="X4279">
        <v>1</v>
      </c>
      <c r="Y4279" t="s">
        <v>45</v>
      </c>
    </row>
    <row r="4280" spans="1:25" x14ac:dyDescent="0.25">
      <c r="A4280" t="s">
        <v>6112</v>
      </c>
      <c r="B4280" t="s">
        <v>3267</v>
      </c>
      <c r="C4280" t="s">
        <v>73</v>
      </c>
      <c r="D4280" t="s">
        <v>27</v>
      </c>
      <c r="E4280" t="s">
        <v>64</v>
      </c>
      <c r="F4280" s="1" t="s">
        <v>16334</v>
      </c>
      <c r="G4280">
        <v>97</v>
      </c>
      <c r="H4280" t="s">
        <v>86</v>
      </c>
      <c r="I4280">
        <v>686</v>
      </c>
      <c r="J4280">
        <v>286.42</v>
      </c>
      <c r="K4280">
        <f>Passenger_Data[[#This Row],[Price_USD]]*1</f>
        <v>286.42</v>
      </c>
      <c r="L4280">
        <v>71</v>
      </c>
      <c r="M4280" t="s">
        <v>40</v>
      </c>
      <c r="N4280" t="s">
        <v>60</v>
      </c>
      <c r="O4280" t="s">
        <v>42</v>
      </c>
      <c r="P4280" t="s">
        <v>50</v>
      </c>
      <c r="Q4280">
        <v>0</v>
      </c>
      <c r="R4280" t="s">
        <v>43</v>
      </c>
      <c r="S4280" t="s">
        <v>68</v>
      </c>
      <c r="T4280">
        <v>5.8</v>
      </c>
      <c r="U4280">
        <v>4</v>
      </c>
      <c r="V4280">
        <v>83</v>
      </c>
      <c r="W4280">
        <v>0</v>
      </c>
      <c r="X4280">
        <v>0</v>
      </c>
      <c r="Y4280" t="s">
        <v>45</v>
      </c>
    </row>
    <row r="4281" spans="1:25" x14ac:dyDescent="0.25">
      <c r="A4281" t="s">
        <v>6113</v>
      </c>
      <c r="B4281" t="s">
        <v>1088</v>
      </c>
      <c r="C4281" t="s">
        <v>54</v>
      </c>
      <c r="D4281" t="s">
        <v>76</v>
      </c>
      <c r="E4281" t="s">
        <v>39</v>
      </c>
      <c r="F4281" s="1" t="s">
        <v>16335</v>
      </c>
      <c r="G4281">
        <v>91</v>
      </c>
      <c r="H4281" t="s">
        <v>29</v>
      </c>
      <c r="I4281">
        <v>1325</v>
      </c>
      <c r="J4281">
        <v>331.38</v>
      </c>
      <c r="K4281">
        <f>Passenger_Data[[#This Row],[Price_USD]]*1</f>
        <v>331.38</v>
      </c>
      <c r="L4281">
        <v>46</v>
      </c>
      <c r="M4281" t="s">
        <v>40</v>
      </c>
      <c r="N4281" t="s">
        <v>31</v>
      </c>
      <c r="O4281" t="s">
        <v>33</v>
      </c>
      <c r="P4281" t="s">
        <v>50</v>
      </c>
      <c r="Q4281">
        <v>0</v>
      </c>
      <c r="R4281" t="s">
        <v>51</v>
      </c>
      <c r="S4281" t="s">
        <v>44</v>
      </c>
      <c r="T4281">
        <v>7.6</v>
      </c>
      <c r="U4281">
        <v>4</v>
      </c>
      <c r="V4281">
        <v>89</v>
      </c>
      <c r="W4281">
        <v>0</v>
      </c>
      <c r="X4281">
        <v>0</v>
      </c>
      <c r="Y4281" t="s">
        <v>45</v>
      </c>
    </row>
    <row r="4282" spans="1:25" x14ac:dyDescent="0.25">
      <c r="A4282" t="s">
        <v>6114</v>
      </c>
      <c r="B4282" t="s">
        <v>600</v>
      </c>
      <c r="C4282" t="s">
        <v>82</v>
      </c>
      <c r="D4282" t="s">
        <v>49</v>
      </c>
      <c r="E4282" t="s">
        <v>55</v>
      </c>
      <c r="F4282" s="1" t="s">
        <v>16336</v>
      </c>
      <c r="G4282">
        <v>157</v>
      </c>
      <c r="H4282" t="s">
        <v>29</v>
      </c>
      <c r="I4282">
        <v>1102</v>
      </c>
      <c r="J4282">
        <v>257.83</v>
      </c>
      <c r="K4282">
        <f>Passenger_Data[[#This Row],[Price_USD]]*1</f>
        <v>257.83</v>
      </c>
      <c r="L4282">
        <v>67</v>
      </c>
      <c r="M4282" t="s">
        <v>30</v>
      </c>
      <c r="N4282" t="s">
        <v>60</v>
      </c>
      <c r="O4282" t="s">
        <v>42</v>
      </c>
      <c r="P4282" t="s">
        <v>50</v>
      </c>
      <c r="Q4282">
        <v>1</v>
      </c>
      <c r="R4282" t="s">
        <v>51</v>
      </c>
      <c r="S4282" t="s">
        <v>44</v>
      </c>
      <c r="T4282">
        <v>6.4</v>
      </c>
      <c r="U4282">
        <v>18</v>
      </c>
      <c r="V4282">
        <v>108</v>
      </c>
      <c r="W4282">
        <v>0</v>
      </c>
      <c r="X4282">
        <v>0</v>
      </c>
      <c r="Y4282" t="s">
        <v>77</v>
      </c>
    </row>
    <row r="4283" spans="1:25" x14ac:dyDescent="0.25">
      <c r="A4283" t="s">
        <v>6115</v>
      </c>
      <c r="B4283" t="s">
        <v>6058</v>
      </c>
      <c r="C4283" t="s">
        <v>48</v>
      </c>
      <c r="D4283" t="s">
        <v>64</v>
      </c>
      <c r="E4283" t="s">
        <v>28</v>
      </c>
      <c r="F4283" s="1" t="s">
        <v>16337</v>
      </c>
      <c r="G4283">
        <v>181</v>
      </c>
      <c r="H4283" t="s">
        <v>29</v>
      </c>
      <c r="I4283">
        <v>1333</v>
      </c>
      <c r="J4283">
        <v>422.02</v>
      </c>
      <c r="K4283">
        <f>Passenger_Data[[#This Row],[Price_USD]]*1</f>
        <v>422.02</v>
      </c>
      <c r="L4283">
        <v>63</v>
      </c>
      <c r="M4283" t="s">
        <v>30</v>
      </c>
      <c r="N4283" t="s">
        <v>31</v>
      </c>
      <c r="O4283" t="s">
        <v>56</v>
      </c>
      <c r="P4283" t="s">
        <v>50</v>
      </c>
      <c r="Q4283">
        <v>0</v>
      </c>
      <c r="R4283" t="s">
        <v>65</v>
      </c>
      <c r="S4283" t="s">
        <v>35</v>
      </c>
      <c r="T4283">
        <v>5.8</v>
      </c>
      <c r="U4283">
        <v>2</v>
      </c>
      <c r="V4283">
        <v>15</v>
      </c>
      <c r="W4283">
        <v>0</v>
      </c>
      <c r="X4283">
        <v>1</v>
      </c>
      <c r="Y4283" t="s">
        <v>36</v>
      </c>
    </row>
    <row r="4284" spans="1:25" x14ac:dyDescent="0.25">
      <c r="A4284" t="s">
        <v>6116</v>
      </c>
      <c r="B4284" t="s">
        <v>6117</v>
      </c>
      <c r="C4284" t="s">
        <v>54</v>
      </c>
      <c r="D4284" t="s">
        <v>28</v>
      </c>
      <c r="E4284" t="s">
        <v>49</v>
      </c>
      <c r="F4284" s="1" t="s">
        <v>16338</v>
      </c>
      <c r="G4284">
        <v>155</v>
      </c>
      <c r="H4284" t="s">
        <v>29</v>
      </c>
      <c r="I4284">
        <v>1351</v>
      </c>
      <c r="J4284">
        <v>312.58999999999997</v>
      </c>
      <c r="K4284">
        <f>Passenger_Data[[#This Row],[Price_USD]]*1</f>
        <v>312.58999999999997</v>
      </c>
      <c r="L4284">
        <v>58</v>
      </c>
      <c r="M4284" t="s">
        <v>40</v>
      </c>
      <c r="N4284" t="s">
        <v>41</v>
      </c>
      <c r="O4284" t="s">
        <v>42</v>
      </c>
      <c r="P4284" t="s">
        <v>264</v>
      </c>
      <c r="Q4284">
        <v>1</v>
      </c>
      <c r="R4284" t="s">
        <v>65</v>
      </c>
      <c r="S4284" t="s">
        <v>61</v>
      </c>
      <c r="T4284">
        <v>7.2</v>
      </c>
      <c r="U4284">
        <v>21</v>
      </c>
      <c r="V4284">
        <v>47</v>
      </c>
      <c r="W4284">
        <v>0</v>
      </c>
      <c r="X4284">
        <v>0</v>
      </c>
      <c r="Y4284" t="s">
        <v>36</v>
      </c>
    </row>
    <row r="4285" spans="1:25" x14ac:dyDescent="0.25">
      <c r="A4285" t="s">
        <v>6118</v>
      </c>
      <c r="B4285" t="s">
        <v>2183</v>
      </c>
      <c r="C4285" t="s">
        <v>73</v>
      </c>
      <c r="D4285" t="s">
        <v>64</v>
      </c>
      <c r="E4285" t="s">
        <v>76</v>
      </c>
      <c r="F4285" s="1" t="s">
        <v>16339</v>
      </c>
      <c r="G4285">
        <v>188</v>
      </c>
      <c r="H4285" t="s">
        <v>29</v>
      </c>
      <c r="I4285">
        <v>1327</v>
      </c>
      <c r="J4285">
        <v>385.71</v>
      </c>
      <c r="K4285">
        <f>Passenger_Data[[#This Row],[Price_USD]]*1</f>
        <v>385.71</v>
      </c>
      <c r="L4285">
        <v>69</v>
      </c>
      <c r="M4285" t="s">
        <v>30</v>
      </c>
      <c r="N4285" t="s">
        <v>41</v>
      </c>
      <c r="O4285" t="s">
        <v>42</v>
      </c>
      <c r="P4285" t="s">
        <v>50</v>
      </c>
      <c r="Q4285">
        <v>1</v>
      </c>
      <c r="R4285" t="s">
        <v>65</v>
      </c>
      <c r="S4285" t="s">
        <v>61</v>
      </c>
      <c r="T4285">
        <v>7.3</v>
      </c>
      <c r="U4285">
        <v>20</v>
      </c>
      <c r="V4285">
        <v>36</v>
      </c>
      <c r="W4285">
        <v>0</v>
      </c>
      <c r="X4285">
        <v>1</v>
      </c>
      <c r="Y4285" t="s">
        <v>36</v>
      </c>
    </row>
    <row r="4286" spans="1:25" x14ac:dyDescent="0.25">
      <c r="A4286" t="s">
        <v>6119</v>
      </c>
      <c r="B4286" t="s">
        <v>4624</v>
      </c>
      <c r="C4286" t="s">
        <v>54</v>
      </c>
      <c r="D4286" t="s">
        <v>27</v>
      </c>
      <c r="E4286" t="s">
        <v>27</v>
      </c>
      <c r="F4286" s="1" t="s">
        <v>16340</v>
      </c>
      <c r="G4286">
        <v>164</v>
      </c>
      <c r="H4286" t="s">
        <v>29</v>
      </c>
      <c r="I4286">
        <v>1067</v>
      </c>
      <c r="J4286">
        <v>375.34</v>
      </c>
      <c r="K4286">
        <f>Passenger_Data[[#This Row],[Price_USD]]*1</f>
        <v>375.34</v>
      </c>
      <c r="L4286">
        <v>20</v>
      </c>
      <c r="M4286" t="s">
        <v>30</v>
      </c>
      <c r="N4286" t="s">
        <v>31</v>
      </c>
      <c r="O4286" t="s">
        <v>33</v>
      </c>
      <c r="P4286" t="s">
        <v>83</v>
      </c>
      <c r="Q4286">
        <v>0</v>
      </c>
      <c r="R4286" t="s">
        <v>65</v>
      </c>
      <c r="S4286" t="s">
        <v>61</v>
      </c>
      <c r="T4286">
        <v>4.7</v>
      </c>
      <c r="U4286">
        <v>0</v>
      </c>
      <c r="V4286">
        <v>9</v>
      </c>
      <c r="W4286">
        <v>0</v>
      </c>
      <c r="X4286">
        <v>0</v>
      </c>
      <c r="Y4286" t="s">
        <v>77</v>
      </c>
    </row>
    <row r="4287" spans="1:25" x14ac:dyDescent="0.25">
      <c r="A4287" t="s">
        <v>6120</v>
      </c>
      <c r="B4287" t="s">
        <v>4938</v>
      </c>
      <c r="C4287" t="s">
        <v>48</v>
      </c>
      <c r="D4287" t="s">
        <v>49</v>
      </c>
      <c r="E4287" t="s">
        <v>27</v>
      </c>
      <c r="F4287" s="1" t="s">
        <v>16341</v>
      </c>
      <c r="G4287">
        <v>197</v>
      </c>
      <c r="H4287" t="s">
        <v>86</v>
      </c>
      <c r="I4287">
        <v>947</v>
      </c>
      <c r="J4287">
        <v>351.55</v>
      </c>
      <c r="K4287">
        <f>Passenger_Data[[#This Row],[Price_USD]]*1</f>
        <v>351.55</v>
      </c>
      <c r="L4287">
        <v>72</v>
      </c>
      <c r="M4287" t="s">
        <v>40</v>
      </c>
      <c r="N4287" t="s">
        <v>31</v>
      </c>
      <c r="O4287" t="s">
        <v>56</v>
      </c>
      <c r="P4287" t="s">
        <v>50</v>
      </c>
      <c r="Q4287">
        <v>0</v>
      </c>
      <c r="R4287" t="s">
        <v>65</v>
      </c>
      <c r="S4287" t="s">
        <v>61</v>
      </c>
      <c r="T4287">
        <v>7.4</v>
      </c>
      <c r="U4287">
        <v>4</v>
      </c>
      <c r="V4287">
        <v>40</v>
      </c>
      <c r="W4287">
        <v>0</v>
      </c>
      <c r="X4287">
        <v>0</v>
      </c>
      <c r="Y4287" t="s">
        <v>45</v>
      </c>
    </row>
    <row r="4288" spans="1:25" x14ac:dyDescent="0.25">
      <c r="A4288" t="s">
        <v>6121</v>
      </c>
      <c r="B4288" t="s">
        <v>1230</v>
      </c>
      <c r="C4288" t="s">
        <v>54</v>
      </c>
      <c r="D4288" t="s">
        <v>28</v>
      </c>
      <c r="E4288" t="s">
        <v>39</v>
      </c>
      <c r="F4288" s="1" t="s">
        <v>16342</v>
      </c>
      <c r="G4288">
        <v>148</v>
      </c>
      <c r="H4288" t="s">
        <v>86</v>
      </c>
      <c r="I4288">
        <v>1297</v>
      </c>
      <c r="J4288">
        <v>340.58</v>
      </c>
      <c r="K4288">
        <f>Passenger_Data[[#This Row],[Price_USD]]*1</f>
        <v>340.58</v>
      </c>
      <c r="L4288">
        <v>54</v>
      </c>
      <c r="M4288" t="s">
        <v>30</v>
      </c>
      <c r="N4288" t="s">
        <v>41</v>
      </c>
      <c r="O4288" t="s">
        <v>32</v>
      </c>
      <c r="P4288" t="s">
        <v>50</v>
      </c>
      <c r="Q4288">
        <v>0</v>
      </c>
      <c r="R4288" t="s">
        <v>43</v>
      </c>
      <c r="S4288" t="s">
        <v>35</v>
      </c>
      <c r="T4288">
        <v>7.6</v>
      </c>
      <c r="U4288">
        <v>22</v>
      </c>
      <c r="V4288">
        <v>87</v>
      </c>
      <c r="W4288">
        <v>0</v>
      </c>
      <c r="X4288">
        <v>0</v>
      </c>
      <c r="Y4288" t="s">
        <v>45</v>
      </c>
    </row>
    <row r="4289" spans="1:25" x14ac:dyDescent="0.25">
      <c r="A4289" t="s">
        <v>6122</v>
      </c>
      <c r="B4289" t="s">
        <v>1011</v>
      </c>
      <c r="C4289" t="s">
        <v>73</v>
      </c>
      <c r="D4289" t="s">
        <v>39</v>
      </c>
      <c r="E4289" t="s">
        <v>76</v>
      </c>
      <c r="F4289" s="1" t="s">
        <v>16343</v>
      </c>
      <c r="G4289">
        <v>157</v>
      </c>
      <c r="H4289" t="s">
        <v>29</v>
      </c>
      <c r="I4289">
        <v>1404</v>
      </c>
      <c r="J4289">
        <v>557.71</v>
      </c>
      <c r="K4289">
        <f>Passenger_Data[[#This Row],[Price_USD]]*1</f>
        <v>557.71</v>
      </c>
      <c r="L4289">
        <v>68</v>
      </c>
      <c r="M4289" t="s">
        <v>30</v>
      </c>
      <c r="N4289" t="s">
        <v>31</v>
      </c>
      <c r="O4289" t="s">
        <v>32</v>
      </c>
      <c r="P4289" t="s">
        <v>50</v>
      </c>
      <c r="Q4289">
        <v>1</v>
      </c>
      <c r="R4289" t="s">
        <v>65</v>
      </c>
      <c r="S4289" t="s">
        <v>35</v>
      </c>
      <c r="T4289">
        <v>7.7</v>
      </c>
      <c r="U4289">
        <v>24</v>
      </c>
      <c r="V4289">
        <v>32</v>
      </c>
      <c r="W4289">
        <v>0</v>
      </c>
      <c r="X4289">
        <v>1</v>
      </c>
      <c r="Y4289" t="s">
        <v>36</v>
      </c>
    </row>
    <row r="4290" spans="1:25" x14ac:dyDescent="0.25">
      <c r="A4290" t="s">
        <v>6123</v>
      </c>
      <c r="B4290" t="s">
        <v>5561</v>
      </c>
      <c r="C4290" t="s">
        <v>73</v>
      </c>
      <c r="D4290" t="s">
        <v>55</v>
      </c>
      <c r="E4290" t="s">
        <v>27</v>
      </c>
      <c r="F4290" s="1" t="s">
        <v>16344</v>
      </c>
      <c r="G4290">
        <v>173</v>
      </c>
      <c r="H4290" t="s">
        <v>29</v>
      </c>
      <c r="I4290">
        <v>1068</v>
      </c>
      <c r="J4290">
        <v>422.91</v>
      </c>
      <c r="K4290">
        <f>Passenger_Data[[#This Row],[Price_USD]]*1</f>
        <v>422.91</v>
      </c>
      <c r="L4290">
        <v>63</v>
      </c>
      <c r="M4290" t="s">
        <v>40</v>
      </c>
      <c r="N4290" t="s">
        <v>31</v>
      </c>
      <c r="O4290" t="s">
        <v>56</v>
      </c>
      <c r="P4290" t="s">
        <v>83</v>
      </c>
      <c r="Q4290">
        <v>0</v>
      </c>
      <c r="R4290" t="s">
        <v>51</v>
      </c>
      <c r="S4290" t="s">
        <v>61</v>
      </c>
      <c r="T4290">
        <v>6.4</v>
      </c>
      <c r="U4290">
        <v>5</v>
      </c>
      <c r="V4290">
        <v>75</v>
      </c>
      <c r="W4290">
        <v>0</v>
      </c>
      <c r="X4290">
        <v>0</v>
      </c>
      <c r="Y4290" t="s">
        <v>36</v>
      </c>
    </row>
    <row r="4291" spans="1:25" x14ac:dyDescent="0.25">
      <c r="A4291" t="s">
        <v>6124</v>
      </c>
      <c r="B4291" t="s">
        <v>2570</v>
      </c>
      <c r="C4291" t="s">
        <v>26</v>
      </c>
      <c r="D4291" t="s">
        <v>59</v>
      </c>
      <c r="E4291" t="s">
        <v>76</v>
      </c>
      <c r="F4291" s="1" t="s">
        <v>16345</v>
      </c>
      <c r="G4291">
        <v>100</v>
      </c>
      <c r="H4291" t="s">
        <v>29</v>
      </c>
      <c r="I4291">
        <v>1311</v>
      </c>
      <c r="J4291">
        <v>306.27</v>
      </c>
      <c r="K4291">
        <f>Passenger_Data[[#This Row],[Price_USD]]*1</f>
        <v>306.27</v>
      </c>
      <c r="L4291">
        <v>50</v>
      </c>
      <c r="M4291" t="s">
        <v>40</v>
      </c>
      <c r="N4291" t="s">
        <v>31</v>
      </c>
      <c r="O4291" t="s">
        <v>56</v>
      </c>
      <c r="P4291" t="s">
        <v>33</v>
      </c>
      <c r="Q4291">
        <v>0</v>
      </c>
      <c r="R4291" t="s">
        <v>65</v>
      </c>
      <c r="S4291" t="s">
        <v>44</v>
      </c>
      <c r="T4291">
        <v>7.5</v>
      </c>
      <c r="U4291">
        <v>32</v>
      </c>
      <c r="V4291">
        <v>68</v>
      </c>
      <c r="W4291">
        <v>0</v>
      </c>
      <c r="X4291">
        <v>1</v>
      </c>
      <c r="Y4291" t="s">
        <v>77</v>
      </c>
    </row>
    <row r="4292" spans="1:25" x14ac:dyDescent="0.25">
      <c r="A4292" t="s">
        <v>6125</v>
      </c>
      <c r="B4292" t="s">
        <v>4314</v>
      </c>
      <c r="C4292" t="s">
        <v>82</v>
      </c>
      <c r="D4292" t="s">
        <v>28</v>
      </c>
      <c r="E4292" t="s">
        <v>49</v>
      </c>
      <c r="F4292" s="1" t="s">
        <v>16346</v>
      </c>
      <c r="G4292">
        <v>189</v>
      </c>
      <c r="H4292" t="s">
        <v>86</v>
      </c>
      <c r="I4292">
        <v>1159</v>
      </c>
      <c r="J4292">
        <v>355.16</v>
      </c>
      <c r="K4292">
        <f>Passenger_Data[[#This Row],[Price_USD]]*1</f>
        <v>355.16</v>
      </c>
      <c r="L4292">
        <v>67</v>
      </c>
      <c r="M4292" t="s">
        <v>40</v>
      </c>
      <c r="N4292" t="s">
        <v>31</v>
      </c>
      <c r="O4292" t="s">
        <v>32</v>
      </c>
      <c r="P4292" t="s">
        <v>50</v>
      </c>
      <c r="Q4292">
        <v>5</v>
      </c>
      <c r="R4292" t="s">
        <v>65</v>
      </c>
      <c r="S4292" t="s">
        <v>44</v>
      </c>
      <c r="T4292">
        <v>9</v>
      </c>
      <c r="U4292">
        <v>3</v>
      </c>
      <c r="V4292">
        <v>75</v>
      </c>
      <c r="W4292">
        <v>0</v>
      </c>
      <c r="X4292">
        <v>0</v>
      </c>
      <c r="Y4292" t="s">
        <v>77</v>
      </c>
    </row>
    <row r="4293" spans="1:25" x14ac:dyDescent="0.25">
      <c r="A4293" t="s">
        <v>6126</v>
      </c>
      <c r="B4293" t="s">
        <v>3222</v>
      </c>
      <c r="C4293" t="s">
        <v>73</v>
      </c>
      <c r="D4293" t="s">
        <v>55</v>
      </c>
      <c r="E4293" t="s">
        <v>59</v>
      </c>
      <c r="F4293" s="1" t="s">
        <v>16347</v>
      </c>
      <c r="G4293">
        <v>174</v>
      </c>
      <c r="H4293" t="s">
        <v>29</v>
      </c>
      <c r="I4293">
        <v>1184</v>
      </c>
      <c r="J4293">
        <v>411.66</v>
      </c>
      <c r="K4293">
        <f>Passenger_Data[[#This Row],[Price_USD]]*1</f>
        <v>411.66</v>
      </c>
      <c r="L4293">
        <v>62</v>
      </c>
      <c r="M4293" t="s">
        <v>30</v>
      </c>
      <c r="N4293" t="s">
        <v>60</v>
      </c>
      <c r="O4293" t="s">
        <v>33</v>
      </c>
      <c r="P4293" t="s">
        <v>33</v>
      </c>
      <c r="Q4293">
        <v>0</v>
      </c>
      <c r="R4293" t="s">
        <v>34</v>
      </c>
      <c r="S4293" t="s">
        <v>44</v>
      </c>
      <c r="T4293">
        <v>8.4</v>
      </c>
      <c r="U4293">
        <v>7</v>
      </c>
      <c r="V4293">
        <v>101</v>
      </c>
      <c r="W4293">
        <v>0</v>
      </c>
      <c r="X4293">
        <v>0</v>
      </c>
      <c r="Y4293" t="s">
        <v>45</v>
      </c>
    </row>
    <row r="4294" spans="1:25" x14ac:dyDescent="0.25">
      <c r="A4294" t="s">
        <v>6127</v>
      </c>
      <c r="B4294" t="s">
        <v>361</v>
      </c>
      <c r="C4294" t="s">
        <v>73</v>
      </c>
      <c r="D4294" t="s">
        <v>27</v>
      </c>
      <c r="E4294" t="s">
        <v>27</v>
      </c>
      <c r="F4294" s="1" t="s">
        <v>16348</v>
      </c>
      <c r="G4294">
        <v>113</v>
      </c>
      <c r="H4294" t="s">
        <v>29</v>
      </c>
      <c r="I4294">
        <v>1242</v>
      </c>
      <c r="J4294">
        <v>224.95</v>
      </c>
      <c r="K4294">
        <f>Passenger_Data[[#This Row],[Price_USD]]*1</f>
        <v>224.95</v>
      </c>
      <c r="L4294">
        <v>18</v>
      </c>
      <c r="M4294" t="s">
        <v>30</v>
      </c>
      <c r="N4294" t="s">
        <v>31</v>
      </c>
      <c r="O4294" t="s">
        <v>32</v>
      </c>
      <c r="P4294" t="s">
        <v>50</v>
      </c>
      <c r="Q4294">
        <v>2</v>
      </c>
      <c r="R4294" t="s">
        <v>65</v>
      </c>
      <c r="S4294" t="s">
        <v>44</v>
      </c>
      <c r="T4294">
        <v>8.6999999999999993</v>
      </c>
      <c r="U4294">
        <v>16</v>
      </c>
      <c r="V4294">
        <v>67</v>
      </c>
      <c r="W4294">
        <v>1</v>
      </c>
      <c r="X4294">
        <v>0</v>
      </c>
      <c r="Y4294" t="s">
        <v>77</v>
      </c>
    </row>
    <row r="4295" spans="1:25" x14ac:dyDescent="0.25">
      <c r="A4295" t="s">
        <v>6128</v>
      </c>
      <c r="B4295" t="s">
        <v>6129</v>
      </c>
      <c r="C4295" t="s">
        <v>73</v>
      </c>
      <c r="D4295" t="s">
        <v>59</v>
      </c>
      <c r="E4295" t="s">
        <v>64</v>
      </c>
      <c r="F4295" s="1" t="s">
        <v>16349</v>
      </c>
      <c r="G4295">
        <v>162</v>
      </c>
      <c r="H4295" t="s">
        <v>29</v>
      </c>
      <c r="I4295">
        <v>757</v>
      </c>
      <c r="J4295">
        <v>272.38</v>
      </c>
      <c r="K4295">
        <f>Passenger_Data[[#This Row],[Price_USD]]*1</f>
        <v>272.38</v>
      </c>
      <c r="L4295">
        <v>79</v>
      </c>
      <c r="M4295" t="s">
        <v>30</v>
      </c>
      <c r="N4295" t="s">
        <v>41</v>
      </c>
      <c r="O4295" t="s">
        <v>33</v>
      </c>
      <c r="P4295" t="s">
        <v>33</v>
      </c>
      <c r="Q4295">
        <v>0</v>
      </c>
      <c r="R4295" t="s">
        <v>65</v>
      </c>
      <c r="S4295" t="s">
        <v>68</v>
      </c>
      <c r="T4295">
        <v>7.2</v>
      </c>
      <c r="U4295">
        <v>30</v>
      </c>
      <c r="V4295">
        <v>70</v>
      </c>
      <c r="W4295">
        <v>0</v>
      </c>
      <c r="X4295">
        <v>0</v>
      </c>
      <c r="Y4295" t="s">
        <v>77</v>
      </c>
    </row>
    <row r="4296" spans="1:25" x14ac:dyDescent="0.25">
      <c r="A4296" t="s">
        <v>6130</v>
      </c>
      <c r="B4296" t="s">
        <v>3544</v>
      </c>
      <c r="C4296" t="s">
        <v>54</v>
      </c>
      <c r="D4296" t="s">
        <v>49</v>
      </c>
      <c r="E4296" t="s">
        <v>39</v>
      </c>
      <c r="F4296" s="1" t="s">
        <v>16350</v>
      </c>
      <c r="G4296">
        <v>109</v>
      </c>
      <c r="H4296" t="s">
        <v>29</v>
      </c>
      <c r="I4296">
        <v>1328</v>
      </c>
      <c r="J4296">
        <v>417.01</v>
      </c>
      <c r="K4296">
        <f>Passenger_Data[[#This Row],[Price_USD]]*1</f>
        <v>417.01</v>
      </c>
      <c r="L4296">
        <v>60</v>
      </c>
      <c r="M4296" t="s">
        <v>40</v>
      </c>
      <c r="N4296" t="s">
        <v>41</v>
      </c>
      <c r="O4296" t="s">
        <v>42</v>
      </c>
      <c r="P4296" t="s">
        <v>50</v>
      </c>
      <c r="Q4296">
        <v>0</v>
      </c>
      <c r="R4296" t="s">
        <v>43</v>
      </c>
      <c r="S4296" t="s">
        <v>68</v>
      </c>
      <c r="T4296">
        <v>5.3</v>
      </c>
      <c r="U4296">
        <v>20</v>
      </c>
      <c r="V4296">
        <v>69</v>
      </c>
      <c r="W4296">
        <v>0</v>
      </c>
      <c r="X4296">
        <v>1</v>
      </c>
      <c r="Y4296" t="s">
        <v>77</v>
      </c>
    </row>
    <row r="4297" spans="1:25" x14ac:dyDescent="0.25">
      <c r="A4297" t="s">
        <v>6131</v>
      </c>
      <c r="B4297" t="s">
        <v>2131</v>
      </c>
      <c r="C4297" t="s">
        <v>73</v>
      </c>
      <c r="D4297" t="s">
        <v>27</v>
      </c>
      <c r="E4297" t="s">
        <v>64</v>
      </c>
      <c r="F4297" s="1" t="s">
        <v>16351</v>
      </c>
      <c r="G4297">
        <v>228</v>
      </c>
      <c r="H4297" t="s">
        <v>29</v>
      </c>
      <c r="I4297">
        <v>1044</v>
      </c>
      <c r="J4297">
        <v>229.54</v>
      </c>
      <c r="K4297">
        <f>Passenger_Data[[#This Row],[Price_USD]]*1</f>
        <v>229.54</v>
      </c>
      <c r="L4297">
        <v>55</v>
      </c>
      <c r="M4297" t="s">
        <v>30</v>
      </c>
      <c r="N4297" t="s">
        <v>41</v>
      </c>
      <c r="O4297" t="s">
        <v>32</v>
      </c>
      <c r="P4297" t="s">
        <v>50</v>
      </c>
      <c r="Q4297">
        <v>0</v>
      </c>
      <c r="R4297" t="s">
        <v>65</v>
      </c>
      <c r="S4297" t="s">
        <v>61</v>
      </c>
      <c r="T4297">
        <v>6.1</v>
      </c>
      <c r="U4297">
        <v>5</v>
      </c>
      <c r="V4297">
        <v>56</v>
      </c>
      <c r="W4297">
        <v>0</v>
      </c>
      <c r="X4297">
        <v>0</v>
      </c>
      <c r="Y4297" t="s">
        <v>36</v>
      </c>
    </row>
    <row r="4298" spans="1:25" x14ac:dyDescent="0.25">
      <c r="A4298" t="s">
        <v>6132</v>
      </c>
      <c r="B4298" t="s">
        <v>4366</v>
      </c>
      <c r="C4298" t="s">
        <v>26</v>
      </c>
      <c r="D4298" t="s">
        <v>28</v>
      </c>
      <c r="E4298" t="s">
        <v>39</v>
      </c>
      <c r="F4298" s="1" t="s">
        <v>16352</v>
      </c>
      <c r="G4298">
        <v>112</v>
      </c>
      <c r="H4298" t="s">
        <v>29</v>
      </c>
      <c r="I4298">
        <v>1514</v>
      </c>
      <c r="J4298">
        <v>391.96</v>
      </c>
      <c r="K4298">
        <f>Passenger_Data[[#This Row],[Price_USD]]*1</f>
        <v>391.96</v>
      </c>
      <c r="L4298">
        <v>71</v>
      </c>
      <c r="M4298" t="s">
        <v>30</v>
      </c>
      <c r="N4298" t="s">
        <v>31</v>
      </c>
      <c r="O4298" t="s">
        <v>56</v>
      </c>
      <c r="P4298" t="s">
        <v>50</v>
      </c>
      <c r="Q4298">
        <v>1</v>
      </c>
      <c r="R4298" t="s">
        <v>51</v>
      </c>
      <c r="S4298" t="s">
        <v>44</v>
      </c>
      <c r="T4298">
        <v>7</v>
      </c>
      <c r="U4298">
        <v>48</v>
      </c>
      <c r="V4298">
        <v>53</v>
      </c>
      <c r="W4298">
        <v>0</v>
      </c>
      <c r="X4298">
        <v>0</v>
      </c>
      <c r="Y4298" t="s">
        <v>77</v>
      </c>
    </row>
    <row r="4299" spans="1:25" x14ac:dyDescent="0.25">
      <c r="A4299" t="s">
        <v>6133</v>
      </c>
      <c r="B4299" t="s">
        <v>1119</v>
      </c>
      <c r="C4299" t="s">
        <v>82</v>
      </c>
      <c r="D4299" t="s">
        <v>49</v>
      </c>
      <c r="E4299" t="s">
        <v>28</v>
      </c>
      <c r="F4299" s="1" t="s">
        <v>16353</v>
      </c>
      <c r="G4299">
        <v>196</v>
      </c>
      <c r="H4299" t="s">
        <v>29</v>
      </c>
      <c r="I4299">
        <v>1178</v>
      </c>
      <c r="J4299">
        <v>421.58</v>
      </c>
      <c r="K4299">
        <f>Passenger_Data[[#This Row],[Price_USD]]*1</f>
        <v>421.58</v>
      </c>
      <c r="L4299">
        <v>22</v>
      </c>
      <c r="M4299" t="s">
        <v>30</v>
      </c>
      <c r="N4299" t="s">
        <v>31</v>
      </c>
      <c r="O4299" t="s">
        <v>42</v>
      </c>
      <c r="P4299" t="s">
        <v>50</v>
      </c>
      <c r="Q4299">
        <v>1</v>
      </c>
      <c r="R4299" t="s">
        <v>51</v>
      </c>
      <c r="S4299" t="s">
        <v>44</v>
      </c>
      <c r="T4299">
        <v>6.2</v>
      </c>
      <c r="U4299">
        <v>0</v>
      </c>
      <c r="V4299">
        <v>92</v>
      </c>
      <c r="W4299">
        <v>0</v>
      </c>
      <c r="X4299">
        <v>0</v>
      </c>
      <c r="Y4299" t="s">
        <v>45</v>
      </c>
    </row>
    <row r="4300" spans="1:25" x14ac:dyDescent="0.25">
      <c r="A4300" t="s">
        <v>6134</v>
      </c>
      <c r="B4300" t="s">
        <v>2990</v>
      </c>
      <c r="C4300" t="s">
        <v>82</v>
      </c>
      <c r="D4300" t="s">
        <v>76</v>
      </c>
      <c r="E4300" t="s">
        <v>39</v>
      </c>
      <c r="F4300" s="1" t="s">
        <v>16354</v>
      </c>
      <c r="G4300">
        <v>179</v>
      </c>
      <c r="H4300" t="s">
        <v>29</v>
      </c>
      <c r="I4300">
        <v>804</v>
      </c>
      <c r="J4300">
        <v>353.92</v>
      </c>
      <c r="K4300">
        <f>Passenger_Data[[#This Row],[Price_USD]]*1</f>
        <v>353.92</v>
      </c>
      <c r="L4300">
        <v>56</v>
      </c>
      <c r="M4300" t="s">
        <v>30</v>
      </c>
      <c r="N4300" t="s">
        <v>41</v>
      </c>
      <c r="O4300" t="s">
        <v>56</v>
      </c>
      <c r="P4300" t="s">
        <v>50</v>
      </c>
      <c r="Q4300">
        <v>0</v>
      </c>
      <c r="R4300" t="s">
        <v>43</v>
      </c>
      <c r="S4300" t="s">
        <v>35</v>
      </c>
      <c r="T4300">
        <v>5.3</v>
      </c>
      <c r="U4300">
        <v>4</v>
      </c>
      <c r="V4300">
        <v>12</v>
      </c>
      <c r="W4300">
        <v>0</v>
      </c>
      <c r="X4300">
        <v>0</v>
      </c>
      <c r="Y4300" t="s">
        <v>77</v>
      </c>
    </row>
    <row r="4301" spans="1:25" x14ac:dyDescent="0.25">
      <c r="A4301" t="s">
        <v>6135</v>
      </c>
      <c r="B4301" t="s">
        <v>379</v>
      </c>
      <c r="C4301" t="s">
        <v>73</v>
      </c>
      <c r="D4301" t="s">
        <v>49</v>
      </c>
      <c r="E4301" t="s">
        <v>28</v>
      </c>
      <c r="F4301" s="1" t="s">
        <v>16355</v>
      </c>
      <c r="G4301">
        <v>222</v>
      </c>
      <c r="H4301" t="s">
        <v>86</v>
      </c>
      <c r="I4301">
        <v>1378</v>
      </c>
      <c r="J4301">
        <v>375.46</v>
      </c>
      <c r="K4301">
        <f>Passenger_Data[[#This Row],[Price_USD]]*1</f>
        <v>375.46</v>
      </c>
      <c r="L4301">
        <v>38</v>
      </c>
      <c r="M4301" t="s">
        <v>40</v>
      </c>
      <c r="N4301" t="s">
        <v>31</v>
      </c>
      <c r="O4301" t="s">
        <v>56</v>
      </c>
      <c r="P4301" t="s">
        <v>33</v>
      </c>
      <c r="Q4301">
        <v>0</v>
      </c>
      <c r="R4301" t="s">
        <v>34</v>
      </c>
      <c r="S4301" t="s">
        <v>68</v>
      </c>
      <c r="T4301">
        <v>5.7</v>
      </c>
      <c r="U4301">
        <v>24</v>
      </c>
      <c r="V4301">
        <v>79</v>
      </c>
      <c r="W4301">
        <v>0</v>
      </c>
      <c r="X4301">
        <v>0</v>
      </c>
      <c r="Y4301" t="s">
        <v>45</v>
      </c>
    </row>
    <row r="4302" spans="1:25" x14ac:dyDescent="0.25">
      <c r="A4302" t="s">
        <v>6136</v>
      </c>
      <c r="B4302" t="s">
        <v>516</v>
      </c>
      <c r="C4302" t="s">
        <v>82</v>
      </c>
      <c r="D4302" t="s">
        <v>27</v>
      </c>
      <c r="E4302" t="s">
        <v>28</v>
      </c>
      <c r="F4302" s="1" t="s">
        <v>16356</v>
      </c>
      <c r="G4302">
        <v>205</v>
      </c>
      <c r="H4302" t="s">
        <v>29</v>
      </c>
      <c r="I4302">
        <v>569</v>
      </c>
      <c r="J4302">
        <v>556</v>
      </c>
      <c r="K4302">
        <f>Passenger_Data[[#This Row],[Price_USD]]*1</f>
        <v>556</v>
      </c>
      <c r="L4302">
        <v>57</v>
      </c>
      <c r="M4302" t="s">
        <v>30</v>
      </c>
      <c r="N4302" t="s">
        <v>31</v>
      </c>
      <c r="O4302" t="s">
        <v>33</v>
      </c>
      <c r="P4302" t="s">
        <v>50</v>
      </c>
      <c r="Q4302">
        <v>0</v>
      </c>
      <c r="R4302" t="s">
        <v>51</v>
      </c>
      <c r="S4302" t="s">
        <v>44</v>
      </c>
      <c r="T4302">
        <v>7.1</v>
      </c>
      <c r="U4302">
        <v>19</v>
      </c>
      <c r="V4302">
        <v>69</v>
      </c>
      <c r="W4302">
        <v>0</v>
      </c>
      <c r="X4302">
        <v>0</v>
      </c>
      <c r="Y4302" t="s">
        <v>36</v>
      </c>
    </row>
    <row r="4303" spans="1:25" x14ac:dyDescent="0.25">
      <c r="A4303" t="s">
        <v>6137</v>
      </c>
      <c r="B4303" t="s">
        <v>1439</v>
      </c>
      <c r="C4303" t="s">
        <v>73</v>
      </c>
      <c r="D4303" t="s">
        <v>76</v>
      </c>
      <c r="E4303" t="s">
        <v>27</v>
      </c>
      <c r="F4303" s="1" t="s">
        <v>16357</v>
      </c>
      <c r="G4303">
        <v>149</v>
      </c>
      <c r="H4303" t="s">
        <v>29</v>
      </c>
      <c r="I4303">
        <v>1237</v>
      </c>
      <c r="J4303">
        <v>323.41000000000003</v>
      </c>
      <c r="K4303">
        <f>Passenger_Data[[#This Row],[Price_USD]]*1</f>
        <v>323.41000000000003</v>
      </c>
      <c r="L4303">
        <v>26</v>
      </c>
      <c r="M4303" t="s">
        <v>30</v>
      </c>
      <c r="N4303" t="s">
        <v>60</v>
      </c>
      <c r="O4303" t="s">
        <v>42</v>
      </c>
      <c r="P4303" t="s">
        <v>33</v>
      </c>
      <c r="Q4303">
        <v>1</v>
      </c>
      <c r="R4303" t="s">
        <v>51</v>
      </c>
      <c r="S4303" t="s">
        <v>68</v>
      </c>
      <c r="T4303">
        <v>7.5</v>
      </c>
      <c r="U4303">
        <v>1</v>
      </c>
      <c r="V4303">
        <v>80</v>
      </c>
      <c r="W4303">
        <v>0</v>
      </c>
      <c r="X4303">
        <v>1</v>
      </c>
      <c r="Y4303" t="s">
        <v>36</v>
      </c>
    </row>
    <row r="4304" spans="1:25" x14ac:dyDescent="0.25">
      <c r="A4304" t="s">
        <v>6138</v>
      </c>
      <c r="B4304" t="s">
        <v>962</v>
      </c>
      <c r="C4304" t="s">
        <v>48</v>
      </c>
      <c r="D4304" t="s">
        <v>76</v>
      </c>
      <c r="E4304" t="s">
        <v>59</v>
      </c>
      <c r="F4304" s="1" t="s">
        <v>16358</v>
      </c>
      <c r="G4304">
        <v>163</v>
      </c>
      <c r="H4304" t="s">
        <v>86</v>
      </c>
      <c r="I4304">
        <v>1394</v>
      </c>
      <c r="J4304">
        <v>429.21</v>
      </c>
      <c r="K4304">
        <f>Passenger_Data[[#This Row],[Price_USD]]*1</f>
        <v>429.21</v>
      </c>
      <c r="L4304">
        <v>44</v>
      </c>
      <c r="M4304" t="s">
        <v>40</v>
      </c>
      <c r="N4304" t="s">
        <v>31</v>
      </c>
      <c r="O4304" t="s">
        <v>56</v>
      </c>
      <c r="P4304" t="s">
        <v>50</v>
      </c>
      <c r="Q4304">
        <v>0</v>
      </c>
      <c r="R4304" t="s">
        <v>43</v>
      </c>
      <c r="S4304" t="s">
        <v>68</v>
      </c>
      <c r="T4304">
        <v>7.2</v>
      </c>
      <c r="U4304">
        <v>2</v>
      </c>
      <c r="V4304">
        <v>14</v>
      </c>
      <c r="W4304">
        <v>1</v>
      </c>
      <c r="X4304">
        <v>0</v>
      </c>
      <c r="Y4304" t="s">
        <v>77</v>
      </c>
    </row>
    <row r="4305" spans="1:25" x14ac:dyDescent="0.25">
      <c r="A4305" t="s">
        <v>6139</v>
      </c>
      <c r="B4305" t="s">
        <v>742</v>
      </c>
      <c r="C4305" t="s">
        <v>54</v>
      </c>
      <c r="D4305" t="s">
        <v>76</v>
      </c>
      <c r="E4305" t="s">
        <v>27</v>
      </c>
      <c r="F4305" s="1" t="s">
        <v>16359</v>
      </c>
      <c r="G4305">
        <v>217</v>
      </c>
      <c r="H4305" t="s">
        <v>108</v>
      </c>
      <c r="I4305">
        <v>1114</v>
      </c>
      <c r="J4305">
        <v>300.47000000000003</v>
      </c>
      <c r="K4305">
        <f>Passenger_Data[[#This Row],[Price_USD]]*1</f>
        <v>300.47000000000003</v>
      </c>
      <c r="L4305">
        <v>74</v>
      </c>
      <c r="M4305" t="s">
        <v>40</v>
      </c>
      <c r="N4305" t="s">
        <v>31</v>
      </c>
      <c r="O4305" t="s">
        <v>56</v>
      </c>
      <c r="P4305" t="s">
        <v>50</v>
      </c>
      <c r="Q4305">
        <v>3</v>
      </c>
      <c r="R4305" t="s">
        <v>65</v>
      </c>
      <c r="S4305" t="s">
        <v>68</v>
      </c>
      <c r="T4305">
        <v>8.1</v>
      </c>
      <c r="U4305">
        <v>9</v>
      </c>
      <c r="V4305">
        <v>56</v>
      </c>
      <c r="W4305">
        <v>0</v>
      </c>
      <c r="X4305">
        <v>0</v>
      </c>
      <c r="Y4305" t="s">
        <v>36</v>
      </c>
    </row>
    <row r="4306" spans="1:25" x14ac:dyDescent="0.25">
      <c r="A4306" t="s">
        <v>6140</v>
      </c>
      <c r="B4306" t="s">
        <v>4960</v>
      </c>
      <c r="C4306" t="s">
        <v>73</v>
      </c>
      <c r="D4306" t="s">
        <v>59</v>
      </c>
      <c r="E4306" t="s">
        <v>59</v>
      </c>
      <c r="F4306" s="1" t="s">
        <v>16360</v>
      </c>
      <c r="G4306">
        <v>124</v>
      </c>
      <c r="H4306" t="s">
        <v>29</v>
      </c>
      <c r="I4306">
        <v>1012</v>
      </c>
      <c r="J4306">
        <v>514.17999999999995</v>
      </c>
      <c r="K4306">
        <f>Passenger_Data[[#This Row],[Price_USD]]*1</f>
        <v>514.17999999999995</v>
      </c>
      <c r="L4306">
        <v>70</v>
      </c>
      <c r="M4306" t="s">
        <v>30</v>
      </c>
      <c r="N4306" t="s">
        <v>31</v>
      </c>
      <c r="O4306" t="s">
        <v>56</v>
      </c>
      <c r="P4306" t="s">
        <v>50</v>
      </c>
      <c r="Q4306">
        <v>2</v>
      </c>
      <c r="R4306" t="s">
        <v>43</v>
      </c>
      <c r="S4306" t="s">
        <v>61</v>
      </c>
      <c r="T4306">
        <v>10</v>
      </c>
      <c r="U4306">
        <v>5</v>
      </c>
      <c r="V4306">
        <v>30</v>
      </c>
      <c r="W4306">
        <v>0</v>
      </c>
      <c r="X4306">
        <v>0</v>
      </c>
      <c r="Y4306" t="s">
        <v>77</v>
      </c>
    </row>
    <row r="4307" spans="1:25" x14ac:dyDescent="0.25">
      <c r="A4307" t="s">
        <v>6141</v>
      </c>
      <c r="B4307" t="s">
        <v>2042</v>
      </c>
      <c r="C4307" t="s">
        <v>26</v>
      </c>
      <c r="D4307" t="s">
        <v>76</v>
      </c>
      <c r="E4307" t="s">
        <v>59</v>
      </c>
      <c r="F4307" s="1" t="s">
        <v>16361</v>
      </c>
      <c r="G4307">
        <v>154</v>
      </c>
      <c r="H4307" t="s">
        <v>29</v>
      </c>
      <c r="I4307">
        <v>1810</v>
      </c>
      <c r="J4307">
        <v>391.51</v>
      </c>
      <c r="K4307">
        <f>Passenger_Data[[#This Row],[Price_USD]]*1</f>
        <v>391.51</v>
      </c>
      <c r="L4307">
        <v>41</v>
      </c>
      <c r="M4307" t="s">
        <v>40</v>
      </c>
      <c r="N4307" t="s">
        <v>60</v>
      </c>
      <c r="O4307" t="s">
        <v>32</v>
      </c>
      <c r="P4307" t="s">
        <v>50</v>
      </c>
      <c r="Q4307">
        <v>2</v>
      </c>
      <c r="R4307" t="s">
        <v>51</v>
      </c>
      <c r="S4307" t="s">
        <v>68</v>
      </c>
      <c r="T4307">
        <v>8.6999999999999993</v>
      </c>
      <c r="U4307">
        <v>2</v>
      </c>
      <c r="V4307">
        <v>61</v>
      </c>
      <c r="W4307">
        <v>1</v>
      </c>
      <c r="X4307">
        <v>0</v>
      </c>
      <c r="Y4307" t="s">
        <v>36</v>
      </c>
    </row>
    <row r="4308" spans="1:25" x14ac:dyDescent="0.25">
      <c r="A4308" t="s">
        <v>6142</v>
      </c>
      <c r="B4308" t="s">
        <v>4153</v>
      </c>
      <c r="C4308" t="s">
        <v>26</v>
      </c>
      <c r="D4308" t="s">
        <v>39</v>
      </c>
      <c r="E4308" t="s">
        <v>39</v>
      </c>
      <c r="F4308" s="1" t="s">
        <v>16362</v>
      </c>
      <c r="G4308">
        <v>190</v>
      </c>
      <c r="H4308" t="s">
        <v>29</v>
      </c>
      <c r="I4308">
        <v>1385</v>
      </c>
      <c r="J4308">
        <v>393.87</v>
      </c>
      <c r="K4308">
        <f>Passenger_Data[[#This Row],[Price_USD]]*1</f>
        <v>393.87</v>
      </c>
      <c r="L4308">
        <v>24</v>
      </c>
      <c r="M4308" t="s">
        <v>30</v>
      </c>
      <c r="N4308" t="s">
        <v>31</v>
      </c>
      <c r="O4308" t="s">
        <v>56</v>
      </c>
      <c r="P4308" t="s">
        <v>50</v>
      </c>
      <c r="Q4308">
        <v>0</v>
      </c>
      <c r="R4308" t="s">
        <v>65</v>
      </c>
      <c r="S4308" t="s">
        <v>61</v>
      </c>
      <c r="T4308">
        <v>6.2</v>
      </c>
      <c r="U4308">
        <v>30</v>
      </c>
      <c r="V4308">
        <v>10</v>
      </c>
      <c r="W4308">
        <v>0</v>
      </c>
      <c r="X4308">
        <v>0</v>
      </c>
      <c r="Y4308" t="s">
        <v>77</v>
      </c>
    </row>
    <row r="4309" spans="1:25" x14ac:dyDescent="0.25">
      <c r="A4309" t="s">
        <v>6143</v>
      </c>
      <c r="B4309" t="s">
        <v>2093</v>
      </c>
      <c r="C4309" t="s">
        <v>48</v>
      </c>
      <c r="D4309" t="s">
        <v>49</v>
      </c>
      <c r="E4309" t="s">
        <v>76</v>
      </c>
      <c r="F4309" s="1" t="s">
        <v>16363</v>
      </c>
      <c r="G4309">
        <v>183</v>
      </c>
      <c r="H4309" t="s">
        <v>86</v>
      </c>
      <c r="I4309">
        <v>1176</v>
      </c>
      <c r="J4309">
        <v>286.98</v>
      </c>
      <c r="K4309">
        <f>Passenger_Data[[#This Row],[Price_USD]]*1</f>
        <v>286.98</v>
      </c>
      <c r="L4309">
        <v>58</v>
      </c>
      <c r="M4309" t="s">
        <v>30</v>
      </c>
      <c r="N4309" t="s">
        <v>31</v>
      </c>
      <c r="O4309" t="s">
        <v>42</v>
      </c>
      <c r="P4309" t="s">
        <v>50</v>
      </c>
      <c r="Q4309">
        <v>2</v>
      </c>
      <c r="R4309" t="s">
        <v>65</v>
      </c>
      <c r="S4309" t="s">
        <v>61</v>
      </c>
      <c r="T4309">
        <v>7.8</v>
      </c>
      <c r="U4309">
        <v>6</v>
      </c>
      <c r="V4309">
        <v>36</v>
      </c>
      <c r="W4309">
        <v>0</v>
      </c>
      <c r="X4309">
        <v>0</v>
      </c>
      <c r="Y4309" t="s">
        <v>77</v>
      </c>
    </row>
    <row r="4310" spans="1:25" x14ac:dyDescent="0.25">
      <c r="A4310" t="s">
        <v>6144</v>
      </c>
      <c r="B4310" t="s">
        <v>2001</v>
      </c>
      <c r="C4310" t="s">
        <v>54</v>
      </c>
      <c r="D4310" t="s">
        <v>49</v>
      </c>
      <c r="E4310" t="s">
        <v>59</v>
      </c>
      <c r="F4310" s="1" t="s">
        <v>16364</v>
      </c>
      <c r="G4310">
        <v>126</v>
      </c>
      <c r="H4310" t="s">
        <v>86</v>
      </c>
      <c r="I4310">
        <v>1698</v>
      </c>
      <c r="J4310">
        <v>287.23</v>
      </c>
      <c r="K4310">
        <f>Passenger_Data[[#This Row],[Price_USD]]*1</f>
        <v>287.23</v>
      </c>
      <c r="L4310">
        <v>24</v>
      </c>
      <c r="M4310" t="s">
        <v>30</v>
      </c>
      <c r="N4310" t="s">
        <v>31</v>
      </c>
      <c r="O4310" t="s">
        <v>33</v>
      </c>
      <c r="P4310" t="s">
        <v>264</v>
      </c>
      <c r="Q4310">
        <v>2</v>
      </c>
      <c r="R4310" t="s">
        <v>43</v>
      </c>
      <c r="S4310" t="s">
        <v>35</v>
      </c>
      <c r="T4310">
        <v>6.5</v>
      </c>
      <c r="U4310">
        <v>19</v>
      </c>
      <c r="V4310">
        <v>50</v>
      </c>
      <c r="W4310">
        <v>0</v>
      </c>
      <c r="X4310">
        <v>1</v>
      </c>
      <c r="Y4310" t="s">
        <v>45</v>
      </c>
    </row>
    <row r="4311" spans="1:25" x14ac:dyDescent="0.25">
      <c r="A4311" t="s">
        <v>6145</v>
      </c>
      <c r="B4311" t="s">
        <v>2343</v>
      </c>
      <c r="C4311" t="s">
        <v>54</v>
      </c>
      <c r="D4311" t="s">
        <v>59</v>
      </c>
      <c r="E4311" t="s">
        <v>55</v>
      </c>
      <c r="F4311" s="1" t="s">
        <v>16365</v>
      </c>
      <c r="G4311">
        <v>172</v>
      </c>
      <c r="H4311" t="s">
        <v>29</v>
      </c>
      <c r="I4311">
        <v>1446</v>
      </c>
      <c r="J4311">
        <v>392.55</v>
      </c>
      <c r="K4311">
        <f>Passenger_Data[[#This Row],[Price_USD]]*1</f>
        <v>392.55</v>
      </c>
      <c r="L4311">
        <v>23</v>
      </c>
      <c r="M4311" t="s">
        <v>40</v>
      </c>
      <c r="N4311" t="s">
        <v>31</v>
      </c>
      <c r="O4311" t="s">
        <v>32</v>
      </c>
      <c r="P4311" t="s">
        <v>50</v>
      </c>
      <c r="Q4311">
        <v>1</v>
      </c>
      <c r="R4311" t="s">
        <v>65</v>
      </c>
      <c r="S4311" t="s">
        <v>44</v>
      </c>
      <c r="T4311">
        <v>6.3</v>
      </c>
      <c r="U4311">
        <v>2</v>
      </c>
      <c r="V4311">
        <v>96</v>
      </c>
      <c r="W4311">
        <v>0</v>
      </c>
      <c r="X4311">
        <v>1</v>
      </c>
      <c r="Y4311" t="s">
        <v>77</v>
      </c>
    </row>
    <row r="4312" spans="1:25" x14ac:dyDescent="0.25">
      <c r="A4312" t="s">
        <v>6146</v>
      </c>
      <c r="B4312" t="s">
        <v>998</v>
      </c>
      <c r="C4312" t="s">
        <v>54</v>
      </c>
      <c r="D4312" t="s">
        <v>49</v>
      </c>
      <c r="E4312" t="s">
        <v>59</v>
      </c>
      <c r="F4312" s="1" t="s">
        <v>16366</v>
      </c>
      <c r="G4312">
        <v>118</v>
      </c>
      <c r="H4312" t="s">
        <v>29</v>
      </c>
      <c r="I4312">
        <v>805</v>
      </c>
      <c r="J4312">
        <v>162.44999999999999</v>
      </c>
      <c r="K4312">
        <f>Passenger_Data[[#This Row],[Price_USD]]*1</f>
        <v>162.44999999999999</v>
      </c>
      <c r="L4312">
        <v>79</v>
      </c>
      <c r="M4312" t="s">
        <v>30</v>
      </c>
      <c r="N4312" t="s">
        <v>31</v>
      </c>
      <c r="O4312" t="s">
        <v>42</v>
      </c>
      <c r="P4312" t="s">
        <v>50</v>
      </c>
      <c r="Q4312">
        <v>1</v>
      </c>
      <c r="R4312" t="s">
        <v>43</v>
      </c>
      <c r="S4312" t="s">
        <v>61</v>
      </c>
      <c r="T4312">
        <v>4.5</v>
      </c>
      <c r="U4312">
        <v>1</v>
      </c>
      <c r="V4312">
        <v>14</v>
      </c>
      <c r="W4312">
        <v>0</v>
      </c>
      <c r="X4312">
        <v>1</v>
      </c>
      <c r="Y4312" t="s">
        <v>36</v>
      </c>
    </row>
    <row r="4313" spans="1:25" x14ac:dyDescent="0.25">
      <c r="A4313" t="s">
        <v>6147</v>
      </c>
      <c r="B4313" t="s">
        <v>5816</v>
      </c>
      <c r="C4313" t="s">
        <v>54</v>
      </c>
      <c r="D4313" t="s">
        <v>28</v>
      </c>
      <c r="E4313" t="s">
        <v>49</v>
      </c>
      <c r="F4313" s="1" t="s">
        <v>16367</v>
      </c>
      <c r="G4313">
        <v>254</v>
      </c>
      <c r="H4313" t="s">
        <v>29</v>
      </c>
      <c r="I4313">
        <v>799</v>
      </c>
      <c r="J4313">
        <v>321.33999999999997</v>
      </c>
      <c r="K4313">
        <f>Passenger_Data[[#This Row],[Price_USD]]*1</f>
        <v>321.33999999999997</v>
      </c>
      <c r="L4313">
        <v>72</v>
      </c>
      <c r="M4313" t="s">
        <v>40</v>
      </c>
      <c r="N4313" t="s">
        <v>41</v>
      </c>
      <c r="O4313" t="s">
        <v>42</v>
      </c>
      <c r="P4313" t="s">
        <v>83</v>
      </c>
      <c r="Q4313">
        <v>1</v>
      </c>
      <c r="R4313" t="s">
        <v>51</v>
      </c>
      <c r="S4313" t="s">
        <v>68</v>
      </c>
      <c r="T4313">
        <v>5</v>
      </c>
      <c r="U4313">
        <v>5</v>
      </c>
      <c r="V4313">
        <v>98</v>
      </c>
      <c r="W4313">
        <v>0</v>
      </c>
      <c r="X4313">
        <v>1</v>
      </c>
      <c r="Y4313" t="s">
        <v>36</v>
      </c>
    </row>
    <row r="4314" spans="1:25" x14ac:dyDescent="0.25">
      <c r="A4314" t="s">
        <v>6148</v>
      </c>
      <c r="B4314" t="s">
        <v>6149</v>
      </c>
      <c r="C4314" t="s">
        <v>48</v>
      </c>
      <c r="D4314" t="s">
        <v>59</v>
      </c>
      <c r="E4314" t="s">
        <v>49</v>
      </c>
      <c r="F4314" s="1" t="s">
        <v>16368</v>
      </c>
      <c r="G4314">
        <v>141</v>
      </c>
      <c r="H4314" t="s">
        <v>29</v>
      </c>
      <c r="I4314">
        <v>1126</v>
      </c>
      <c r="J4314">
        <v>253.9</v>
      </c>
      <c r="K4314">
        <f>Passenger_Data[[#This Row],[Price_USD]]*1</f>
        <v>253.9</v>
      </c>
      <c r="L4314">
        <v>61</v>
      </c>
      <c r="M4314" t="s">
        <v>30</v>
      </c>
      <c r="N4314" t="s">
        <v>31</v>
      </c>
      <c r="O4314" t="s">
        <v>42</v>
      </c>
      <c r="P4314" t="s">
        <v>83</v>
      </c>
      <c r="Q4314">
        <v>2</v>
      </c>
      <c r="R4314" t="s">
        <v>43</v>
      </c>
      <c r="S4314" t="s">
        <v>35</v>
      </c>
      <c r="T4314">
        <v>6.9</v>
      </c>
      <c r="U4314">
        <v>4</v>
      </c>
      <c r="V4314">
        <v>71</v>
      </c>
      <c r="W4314">
        <v>0</v>
      </c>
      <c r="X4314">
        <v>0</v>
      </c>
      <c r="Y4314" t="s">
        <v>77</v>
      </c>
    </row>
    <row r="4315" spans="1:25" x14ac:dyDescent="0.25">
      <c r="A4315" t="s">
        <v>6150</v>
      </c>
      <c r="B4315" t="s">
        <v>2354</v>
      </c>
      <c r="C4315" t="s">
        <v>26</v>
      </c>
      <c r="D4315" t="s">
        <v>76</v>
      </c>
      <c r="E4315" t="s">
        <v>76</v>
      </c>
      <c r="F4315" s="1" t="s">
        <v>16369</v>
      </c>
      <c r="G4315">
        <v>187</v>
      </c>
      <c r="H4315" t="s">
        <v>29</v>
      </c>
      <c r="I4315">
        <v>1347</v>
      </c>
      <c r="J4315">
        <v>368.48</v>
      </c>
      <c r="K4315">
        <f>Passenger_Data[[#This Row],[Price_USD]]*1</f>
        <v>368.48</v>
      </c>
      <c r="L4315">
        <v>32</v>
      </c>
      <c r="M4315" t="s">
        <v>40</v>
      </c>
      <c r="N4315" t="s">
        <v>60</v>
      </c>
      <c r="O4315" t="s">
        <v>42</v>
      </c>
      <c r="P4315" t="s">
        <v>33</v>
      </c>
      <c r="Q4315">
        <v>1</v>
      </c>
      <c r="R4315" t="s">
        <v>51</v>
      </c>
      <c r="S4315" t="s">
        <v>44</v>
      </c>
      <c r="T4315">
        <v>7.1</v>
      </c>
      <c r="U4315">
        <v>10</v>
      </c>
      <c r="V4315">
        <v>51</v>
      </c>
      <c r="W4315">
        <v>0</v>
      </c>
      <c r="X4315">
        <v>0</v>
      </c>
      <c r="Y4315" t="s">
        <v>77</v>
      </c>
    </row>
    <row r="4316" spans="1:25" x14ac:dyDescent="0.25">
      <c r="A4316" t="s">
        <v>6151</v>
      </c>
      <c r="B4316" t="s">
        <v>2007</v>
      </c>
      <c r="C4316" t="s">
        <v>26</v>
      </c>
      <c r="D4316" t="s">
        <v>49</v>
      </c>
      <c r="E4316" t="s">
        <v>55</v>
      </c>
      <c r="F4316" s="1" t="s">
        <v>16370</v>
      </c>
      <c r="G4316">
        <v>165</v>
      </c>
      <c r="H4316" t="s">
        <v>86</v>
      </c>
      <c r="I4316">
        <v>960</v>
      </c>
      <c r="J4316">
        <v>341.87</v>
      </c>
      <c r="K4316">
        <f>Passenger_Data[[#This Row],[Price_USD]]*1</f>
        <v>341.87</v>
      </c>
      <c r="L4316">
        <v>63</v>
      </c>
      <c r="M4316" t="s">
        <v>30</v>
      </c>
      <c r="N4316" t="s">
        <v>31</v>
      </c>
      <c r="O4316" t="s">
        <v>42</v>
      </c>
      <c r="P4316" t="s">
        <v>83</v>
      </c>
      <c r="Q4316">
        <v>2</v>
      </c>
      <c r="R4316" t="s">
        <v>51</v>
      </c>
      <c r="S4316" t="s">
        <v>35</v>
      </c>
      <c r="T4316">
        <v>9</v>
      </c>
      <c r="U4316">
        <v>14</v>
      </c>
      <c r="V4316">
        <v>75</v>
      </c>
      <c r="W4316">
        <v>0</v>
      </c>
      <c r="X4316">
        <v>0</v>
      </c>
      <c r="Y4316" t="s">
        <v>36</v>
      </c>
    </row>
    <row r="4317" spans="1:25" x14ac:dyDescent="0.25">
      <c r="A4317" t="s">
        <v>6152</v>
      </c>
      <c r="B4317" t="s">
        <v>4717</v>
      </c>
      <c r="C4317" t="s">
        <v>82</v>
      </c>
      <c r="D4317" t="s">
        <v>76</v>
      </c>
      <c r="E4317" t="s">
        <v>76</v>
      </c>
      <c r="F4317" s="1" t="s">
        <v>16371</v>
      </c>
      <c r="G4317">
        <v>203</v>
      </c>
      <c r="H4317" t="s">
        <v>29</v>
      </c>
      <c r="I4317">
        <v>1109</v>
      </c>
      <c r="J4317">
        <v>195.81</v>
      </c>
      <c r="K4317">
        <f>Passenger_Data[[#This Row],[Price_USD]]*1</f>
        <v>195.81</v>
      </c>
      <c r="L4317">
        <v>75</v>
      </c>
      <c r="M4317" t="s">
        <v>30</v>
      </c>
      <c r="N4317" t="s">
        <v>60</v>
      </c>
      <c r="O4317" t="s">
        <v>56</v>
      </c>
      <c r="P4317" t="s">
        <v>83</v>
      </c>
      <c r="Q4317">
        <v>5</v>
      </c>
      <c r="R4317" t="s">
        <v>65</v>
      </c>
      <c r="S4317" t="s">
        <v>68</v>
      </c>
      <c r="T4317">
        <v>5.2</v>
      </c>
      <c r="U4317">
        <v>7</v>
      </c>
      <c r="V4317">
        <v>0</v>
      </c>
      <c r="W4317">
        <v>0</v>
      </c>
      <c r="X4317">
        <v>1</v>
      </c>
      <c r="Y4317" t="s">
        <v>36</v>
      </c>
    </row>
    <row r="4318" spans="1:25" x14ac:dyDescent="0.25">
      <c r="A4318" t="s">
        <v>6153</v>
      </c>
      <c r="B4318" t="s">
        <v>3896</v>
      </c>
      <c r="C4318" t="s">
        <v>73</v>
      </c>
      <c r="D4318" t="s">
        <v>28</v>
      </c>
      <c r="E4318" t="s">
        <v>59</v>
      </c>
      <c r="F4318" s="1" t="s">
        <v>16372</v>
      </c>
      <c r="G4318">
        <v>214</v>
      </c>
      <c r="H4318" t="s">
        <v>29</v>
      </c>
      <c r="I4318">
        <v>1085</v>
      </c>
      <c r="J4318">
        <v>439.52</v>
      </c>
      <c r="K4318">
        <f>Passenger_Data[[#This Row],[Price_USD]]*1</f>
        <v>439.52</v>
      </c>
      <c r="L4318">
        <v>22</v>
      </c>
      <c r="M4318" t="s">
        <v>40</v>
      </c>
      <c r="N4318" t="s">
        <v>31</v>
      </c>
      <c r="O4318" t="s">
        <v>33</v>
      </c>
      <c r="P4318" t="s">
        <v>50</v>
      </c>
      <c r="Q4318">
        <v>3</v>
      </c>
      <c r="R4318" t="s">
        <v>34</v>
      </c>
      <c r="S4318" t="s">
        <v>61</v>
      </c>
      <c r="T4318">
        <v>7.7</v>
      </c>
      <c r="U4318">
        <v>22</v>
      </c>
      <c r="V4318">
        <v>91</v>
      </c>
      <c r="W4318">
        <v>0</v>
      </c>
      <c r="X4318">
        <v>0</v>
      </c>
      <c r="Y4318" t="s">
        <v>36</v>
      </c>
    </row>
    <row r="4319" spans="1:25" x14ac:dyDescent="0.25">
      <c r="A4319" t="s">
        <v>6154</v>
      </c>
      <c r="B4319" t="s">
        <v>247</v>
      </c>
      <c r="C4319" t="s">
        <v>48</v>
      </c>
      <c r="D4319" t="s">
        <v>76</v>
      </c>
      <c r="E4319" t="s">
        <v>55</v>
      </c>
      <c r="F4319" s="1" t="s">
        <v>16373</v>
      </c>
      <c r="G4319">
        <v>226</v>
      </c>
      <c r="H4319" t="s">
        <v>86</v>
      </c>
      <c r="I4319">
        <v>1307</v>
      </c>
      <c r="J4319">
        <v>520.79999999999995</v>
      </c>
      <c r="K4319">
        <f>Passenger_Data[[#This Row],[Price_USD]]*1</f>
        <v>520.79999999999995</v>
      </c>
      <c r="L4319">
        <v>22</v>
      </c>
      <c r="M4319" t="s">
        <v>40</v>
      </c>
      <c r="N4319" t="s">
        <v>60</v>
      </c>
      <c r="O4319" t="s">
        <v>32</v>
      </c>
      <c r="P4319" t="s">
        <v>33</v>
      </c>
      <c r="Q4319">
        <v>2</v>
      </c>
      <c r="R4319" t="s">
        <v>43</v>
      </c>
      <c r="S4319" t="s">
        <v>44</v>
      </c>
      <c r="T4319">
        <v>6.5</v>
      </c>
      <c r="U4319">
        <v>1</v>
      </c>
      <c r="V4319">
        <v>70</v>
      </c>
      <c r="W4319">
        <v>0</v>
      </c>
      <c r="X4319">
        <v>0</v>
      </c>
      <c r="Y4319" t="s">
        <v>36</v>
      </c>
    </row>
    <row r="4320" spans="1:25" x14ac:dyDescent="0.25">
      <c r="A4320" t="s">
        <v>6155</v>
      </c>
      <c r="B4320" t="s">
        <v>3005</v>
      </c>
      <c r="C4320" t="s">
        <v>82</v>
      </c>
      <c r="D4320" t="s">
        <v>64</v>
      </c>
      <c r="E4320" t="s">
        <v>55</v>
      </c>
      <c r="F4320" s="1" t="s">
        <v>16374</v>
      </c>
      <c r="G4320">
        <v>205</v>
      </c>
      <c r="H4320" t="s">
        <v>29</v>
      </c>
      <c r="I4320">
        <v>952</v>
      </c>
      <c r="J4320">
        <v>306.81</v>
      </c>
      <c r="K4320">
        <f>Passenger_Data[[#This Row],[Price_USD]]*1</f>
        <v>306.81</v>
      </c>
      <c r="L4320">
        <v>59</v>
      </c>
      <c r="M4320" t="s">
        <v>30</v>
      </c>
      <c r="N4320" t="s">
        <v>60</v>
      </c>
      <c r="O4320" t="s">
        <v>56</v>
      </c>
      <c r="P4320" t="s">
        <v>83</v>
      </c>
      <c r="Q4320">
        <v>0</v>
      </c>
      <c r="R4320" t="s">
        <v>51</v>
      </c>
      <c r="S4320" t="s">
        <v>35</v>
      </c>
      <c r="T4320">
        <v>6.5</v>
      </c>
      <c r="U4320">
        <v>8</v>
      </c>
      <c r="V4320">
        <v>26</v>
      </c>
      <c r="W4320">
        <v>0</v>
      </c>
      <c r="X4320">
        <v>0</v>
      </c>
      <c r="Y4320" t="s">
        <v>45</v>
      </c>
    </row>
    <row r="4321" spans="1:25" x14ac:dyDescent="0.25">
      <c r="A4321" t="s">
        <v>6156</v>
      </c>
      <c r="B4321" t="s">
        <v>618</v>
      </c>
      <c r="C4321" t="s">
        <v>73</v>
      </c>
      <c r="D4321" t="s">
        <v>55</v>
      </c>
      <c r="E4321" t="s">
        <v>59</v>
      </c>
      <c r="F4321" s="1" t="s">
        <v>16375</v>
      </c>
      <c r="G4321">
        <v>217</v>
      </c>
      <c r="H4321" t="s">
        <v>29</v>
      </c>
      <c r="I4321">
        <v>997</v>
      </c>
      <c r="J4321">
        <v>498.67</v>
      </c>
      <c r="K4321">
        <f>Passenger_Data[[#This Row],[Price_USD]]*1</f>
        <v>498.67</v>
      </c>
      <c r="L4321">
        <v>44</v>
      </c>
      <c r="M4321" t="s">
        <v>30</v>
      </c>
      <c r="N4321" t="s">
        <v>60</v>
      </c>
      <c r="O4321" t="s">
        <v>32</v>
      </c>
      <c r="P4321" t="s">
        <v>33</v>
      </c>
      <c r="Q4321">
        <v>3</v>
      </c>
      <c r="R4321" t="s">
        <v>43</v>
      </c>
      <c r="S4321" t="s">
        <v>68</v>
      </c>
      <c r="T4321">
        <v>6.4</v>
      </c>
      <c r="U4321">
        <v>49</v>
      </c>
      <c r="V4321">
        <v>102</v>
      </c>
      <c r="W4321">
        <v>0</v>
      </c>
      <c r="X4321">
        <v>0</v>
      </c>
      <c r="Y4321" t="s">
        <v>77</v>
      </c>
    </row>
    <row r="4322" spans="1:25" x14ac:dyDescent="0.25">
      <c r="A4322" t="s">
        <v>6157</v>
      </c>
      <c r="B4322" t="s">
        <v>6158</v>
      </c>
      <c r="C4322" t="s">
        <v>54</v>
      </c>
      <c r="D4322" t="s">
        <v>28</v>
      </c>
      <c r="E4322" t="s">
        <v>64</v>
      </c>
      <c r="F4322" s="1" t="s">
        <v>16376</v>
      </c>
      <c r="G4322">
        <v>175</v>
      </c>
      <c r="H4322" t="s">
        <v>86</v>
      </c>
      <c r="I4322">
        <v>1039</v>
      </c>
      <c r="J4322">
        <v>357.83</v>
      </c>
      <c r="K4322">
        <f>Passenger_Data[[#This Row],[Price_USD]]*1</f>
        <v>357.83</v>
      </c>
      <c r="L4322">
        <v>39</v>
      </c>
      <c r="M4322" t="s">
        <v>30</v>
      </c>
      <c r="N4322" t="s">
        <v>41</v>
      </c>
      <c r="O4322" t="s">
        <v>56</v>
      </c>
      <c r="P4322" t="s">
        <v>83</v>
      </c>
      <c r="Q4322">
        <v>0</v>
      </c>
      <c r="R4322" t="s">
        <v>65</v>
      </c>
      <c r="S4322" t="s">
        <v>35</v>
      </c>
      <c r="T4322">
        <v>9.4</v>
      </c>
      <c r="U4322">
        <v>2</v>
      </c>
      <c r="V4322">
        <v>32</v>
      </c>
      <c r="W4322">
        <v>0</v>
      </c>
      <c r="X4322">
        <v>0</v>
      </c>
      <c r="Y4322" t="s">
        <v>77</v>
      </c>
    </row>
    <row r="4323" spans="1:25" x14ac:dyDescent="0.25">
      <c r="A4323" t="s">
        <v>6159</v>
      </c>
      <c r="B4323" t="s">
        <v>3251</v>
      </c>
      <c r="C4323" t="s">
        <v>26</v>
      </c>
      <c r="D4323" t="s">
        <v>27</v>
      </c>
      <c r="E4323" t="s">
        <v>64</v>
      </c>
      <c r="F4323" s="1" t="s">
        <v>16377</v>
      </c>
      <c r="G4323">
        <v>63</v>
      </c>
      <c r="H4323" t="s">
        <v>29</v>
      </c>
      <c r="I4323">
        <v>1123</v>
      </c>
      <c r="J4323">
        <v>393.45</v>
      </c>
      <c r="K4323">
        <f>Passenger_Data[[#This Row],[Price_USD]]*1</f>
        <v>393.45</v>
      </c>
      <c r="L4323">
        <v>19</v>
      </c>
      <c r="M4323" t="s">
        <v>30</v>
      </c>
      <c r="N4323" t="s">
        <v>41</v>
      </c>
      <c r="O4323" t="s">
        <v>33</v>
      </c>
      <c r="P4323" t="s">
        <v>83</v>
      </c>
      <c r="Q4323">
        <v>2</v>
      </c>
      <c r="R4323" t="s">
        <v>65</v>
      </c>
      <c r="S4323" t="s">
        <v>44</v>
      </c>
      <c r="T4323">
        <v>6.8</v>
      </c>
      <c r="U4323">
        <v>15</v>
      </c>
      <c r="V4323">
        <v>42</v>
      </c>
      <c r="W4323">
        <v>0</v>
      </c>
      <c r="X4323">
        <v>0</v>
      </c>
      <c r="Y4323" t="s">
        <v>36</v>
      </c>
    </row>
    <row r="4324" spans="1:25" x14ac:dyDescent="0.25">
      <c r="A4324" t="s">
        <v>6160</v>
      </c>
      <c r="B4324" t="s">
        <v>4008</v>
      </c>
      <c r="C4324" t="s">
        <v>26</v>
      </c>
      <c r="D4324" t="s">
        <v>49</v>
      </c>
      <c r="E4324" t="s">
        <v>39</v>
      </c>
      <c r="F4324" s="1" t="s">
        <v>16378</v>
      </c>
      <c r="G4324">
        <v>207</v>
      </c>
      <c r="H4324" t="s">
        <v>29</v>
      </c>
      <c r="I4324">
        <v>1062</v>
      </c>
      <c r="J4324">
        <v>299.7</v>
      </c>
      <c r="K4324">
        <f>Passenger_Data[[#This Row],[Price_USD]]*1</f>
        <v>299.7</v>
      </c>
      <c r="L4324">
        <v>50</v>
      </c>
      <c r="M4324" t="s">
        <v>30</v>
      </c>
      <c r="N4324" t="s">
        <v>41</v>
      </c>
      <c r="O4324" t="s">
        <v>42</v>
      </c>
      <c r="P4324" t="s">
        <v>50</v>
      </c>
      <c r="Q4324">
        <v>2</v>
      </c>
      <c r="R4324" t="s">
        <v>65</v>
      </c>
      <c r="S4324" t="s">
        <v>44</v>
      </c>
      <c r="T4324">
        <v>8.1999999999999993</v>
      </c>
      <c r="U4324">
        <v>1</v>
      </c>
      <c r="V4324">
        <v>30</v>
      </c>
      <c r="W4324">
        <v>0</v>
      </c>
      <c r="X4324">
        <v>0</v>
      </c>
      <c r="Y4324" t="s">
        <v>45</v>
      </c>
    </row>
    <row r="4325" spans="1:25" x14ac:dyDescent="0.25">
      <c r="A4325" t="s">
        <v>6161</v>
      </c>
      <c r="B4325" t="s">
        <v>4809</v>
      </c>
      <c r="C4325" t="s">
        <v>73</v>
      </c>
      <c r="D4325" t="s">
        <v>49</v>
      </c>
      <c r="E4325" t="s">
        <v>55</v>
      </c>
      <c r="F4325" s="1" t="s">
        <v>16379</v>
      </c>
      <c r="G4325">
        <v>192</v>
      </c>
      <c r="H4325" t="s">
        <v>29</v>
      </c>
      <c r="I4325">
        <v>1800</v>
      </c>
      <c r="J4325">
        <v>176.61</v>
      </c>
      <c r="K4325">
        <f>Passenger_Data[[#This Row],[Price_USD]]*1</f>
        <v>176.61</v>
      </c>
      <c r="L4325">
        <v>77</v>
      </c>
      <c r="M4325" t="s">
        <v>30</v>
      </c>
      <c r="N4325" t="s">
        <v>60</v>
      </c>
      <c r="O4325" t="s">
        <v>33</v>
      </c>
      <c r="P4325" t="s">
        <v>50</v>
      </c>
      <c r="Q4325">
        <v>1</v>
      </c>
      <c r="R4325" t="s">
        <v>43</v>
      </c>
      <c r="S4325" t="s">
        <v>68</v>
      </c>
      <c r="T4325">
        <v>8.8000000000000007</v>
      </c>
      <c r="U4325">
        <v>22</v>
      </c>
      <c r="V4325">
        <v>114</v>
      </c>
      <c r="W4325">
        <v>0</v>
      </c>
      <c r="X4325">
        <v>0</v>
      </c>
      <c r="Y4325" t="s">
        <v>45</v>
      </c>
    </row>
    <row r="4326" spans="1:25" x14ac:dyDescent="0.25">
      <c r="A4326" t="s">
        <v>6162</v>
      </c>
      <c r="B4326" t="s">
        <v>3768</v>
      </c>
      <c r="C4326" t="s">
        <v>48</v>
      </c>
      <c r="D4326" t="s">
        <v>64</v>
      </c>
      <c r="E4326" t="s">
        <v>28</v>
      </c>
      <c r="F4326" s="1" t="s">
        <v>16380</v>
      </c>
      <c r="G4326">
        <v>126</v>
      </c>
      <c r="H4326" t="s">
        <v>29</v>
      </c>
      <c r="I4326">
        <v>1458</v>
      </c>
      <c r="J4326">
        <v>380.65</v>
      </c>
      <c r="K4326">
        <f>Passenger_Data[[#This Row],[Price_USD]]*1</f>
        <v>380.65</v>
      </c>
      <c r="L4326">
        <v>22</v>
      </c>
      <c r="M4326" t="s">
        <v>40</v>
      </c>
      <c r="N4326" t="s">
        <v>31</v>
      </c>
      <c r="O4326" t="s">
        <v>33</v>
      </c>
      <c r="P4326" t="s">
        <v>50</v>
      </c>
      <c r="Q4326">
        <v>1</v>
      </c>
      <c r="R4326" t="s">
        <v>65</v>
      </c>
      <c r="S4326" t="s">
        <v>44</v>
      </c>
      <c r="T4326">
        <v>5.4</v>
      </c>
      <c r="U4326">
        <v>31</v>
      </c>
      <c r="V4326">
        <v>84</v>
      </c>
      <c r="W4326">
        <v>0</v>
      </c>
      <c r="X4326">
        <v>0</v>
      </c>
      <c r="Y4326" t="s">
        <v>77</v>
      </c>
    </row>
    <row r="4327" spans="1:25" x14ac:dyDescent="0.25">
      <c r="A4327" t="s">
        <v>6163</v>
      </c>
      <c r="B4327" t="s">
        <v>1282</v>
      </c>
      <c r="C4327" t="s">
        <v>82</v>
      </c>
      <c r="D4327" t="s">
        <v>55</v>
      </c>
      <c r="E4327" t="s">
        <v>28</v>
      </c>
      <c r="F4327" s="1" t="s">
        <v>16381</v>
      </c>
      <c r="G4327">
        <v>154</v>
      </c>
      <c r="H4327" t="s">
        <v>29</v>
      </c>
      <c r="I4327">
        <v>1299</v>
      </c>
      <c r="J4327">
        <v>380.45</v>
      </c>
      <c r="K4327">
        <f>Passenger_Data[[#This Row],[Price_USD]]*1</f>
        <v>380.45</v>
      </c>
      <c r="L4327">
        <v>21</v>
      </c>
      <c r="M4327" t="s">
        <v>40</v>
      </c>
      <c r="N4327" t="s">
        <v>31</v>
      </c>
      <c r="O4327" t="s">
        <v>42</v>
      </c>
      <c r="P4327" t="s">
        <v>50</v>
      </c>
      <c r="Q4327">
        <v>2</v>
      </c>
      <c r="R4327" t="s">
        <v>34</v>
      </c>
      <c r="S4327" t="s">
        <v>68</v>
      </c>
      <c r="T4327">
        <v>8.8000000000000007</v>
      </c>
      <c r="U4327">
        <v>8</v>
      </c>
      <c r="V4327">
        <v>37</v>
      </c>
      <c r="W4327">
        <v>0</v>
      </c>
      <c r="X4327">
        <v>1</v>
      </c>
      <c r="Y4327" t="s">
        <v>36</v>
      </c>
    </row>
    <row r="4328" spans="1:25" x14ac:dyDescent="0.25">
      <c r="A4328" t="s">
        <v>6164</v>
      </c>
      <c r="B4328" t="s">
        <v>4381</v>
      </c>
      <c r="C4328" t="s">
        <v>82</v>
      </c>
      <c r="D4328" t="s">
        <v>55</v>
      </c>
      <c r="E4328" t="s">
        <v>59</v>
      </c>
      <c r="F4328" s="1" t="s">
        <v>16382</v>
      </c>
      <c r="G4328">
        <v>197</v>
      </c>
      <c r="H4328" t="s">
        <v>29</v>
      </c>
      <c r="I4328">
        <v>1772</v>
      </c>
      <c r="J4328">
        <v>419.87</v>
      </c>
      <c r="K4328">
        <f>Passenger_Data[[#This Row],[Price_USD]]*1</f>
        <v>419.87</v>
      </c>
      <c r="L4328">
        <v>22</v>
      </c>
      <c r="M4328" t="s">
        <v>30</v>
      </c>
      <c r="N4328" t="s">
        <v>41</v>
      </c>
      <c r="O4328" t="s">
        <v>33</v>
      </c>
      <c r="P4328" t="s">
        <v>50</v>
      </c>
      <c r="Q4328">
        <v>4</v>
      </c>
      <c r="R4328" t="s">
        <v>43</v>
      </c>
      <c r="S4328" t="s">
        <v>61</v>
      </c>
      <c r="T4328">
        <v>8.1</v>
      </c>
      <c r="U4328">
        <v>11</v>
      </c>
      <c r="V4328">
        <v>2</v>
      </c>
      <c r="W4328">
        <v>0</v>
      </c>
      <c r="X4328">
        <v>0</v>
      </c>
      <c r="Y4328" t="s">
        <v>45</v>
      </c>
    </row>
    <row r="4329" spans="1:25" x14ac:dyDescent="0.25">
      <c r="A4329" t="s">
        <v>6165</v>
      </c>
      <c r="B4329" t="s">
        <v>6166</v>
      </c>
      <c r="C4329" t="s">
        <v>82</v>
      </c>
      <c r="D4329" t="s">
        <v>27</v>
      </c>
      <c r="E4329" t="s">
        <v>28</v>
      </c>
      <c r="F4329" s="1" t="s">
        <v>16383</v>
      </c>
      <c r="G4329">
        <v>167</v>
      </c>
      <c r="H4329" t="s">
        <v>29</v>
      </c>
      <c r="I4329">
        <v>1388</v>
      </c>
      <c r="J4329">
        <v>382.68</v>
      </c>
      <c r="K4329">
        <f>Passenger_Data[[#This Row],[Price_USD]]*1</f>
        <v>382.68</v>
      </c>
      <c r="L4329">
        <v>26</v>
      </c>
      <c r="M4329" t="s">
        <v>30</v>
      </c>
      <c r="N4329" t="s">
        <v>60</v>
      </c>
      <c r="O4329" t="s">
        <v>56</v>
      </c>
      <c r="P4329" t="s">
        <v>83</v>
      </c>
      <c r="Q4329">
        <v>0</v>
      </c>
      <c r="R4329" t="s">
        <v>43</v>
      </c>
      <c r="S4329" t="s">
        <v>68</v>
      </c>
      <c r="T4329">
        <v>5.3</v>
      </c>
      <c r="U4329">
        <v>21</v>
      </c>
      <c r="V4329">
        <v>106</v>
      </c>
      <c r="W4329">
        <v>0</v>
      </c>
      <c r="X4329">
        <v>0</v>
      </c>
      <c r="Y4329" t="s">
        <v>77</v>
      </c>
    </row>
    <row r="4330" spans="1:25" x14ac:dyDescent="0.25">
      <c r="A4330" t="s">
        <v>6167</v>
      </c>
      <c r="B4330" t="s">
        <v>2093</v>
      </c>
      <c r="C4330" t="s">
        <v>82</v>
      </c>
      <c r="D4330" t="s">
        <v>59</v>
      </c>
      <c r="E4330" t="s">
        <v>76</v>
      </c>
      <c r="F4330" s="1" t="s">
        <v>16384</v>
      </c>
      <c r="G4330">
        <v>192</v>
      </c>
      <c r="H4330" t="s">
        <v>108</v>
      </c>
      <c r="I4330">
        <v>904</v>
      </c>
      <c r="J4330">
        <v>354.66</v>
      </c>
      <c r="K4330">
        <f>Passenger_Data[[#This Row],[Price_USD]]*1</f>
        <v>354.66</v>
      </c>
      <c r="L4330">
        <v>34</v>
      </c>
      <c r="M4330" t="s">
        <v>40</v>
      </c>
      <c r="N4330" t="s">
        <v>41</v>
      </c>
      <c r="O4330" t="s">
        <v>42</v>
      </c>
      <c r="P4330" t="s">
        <v>50</v>
      </c>
      <c r="Q4330">
        <v>1</v>
      </c>
      <c r="R4330" t="s">
        <v>43</v>
      </c>
      <c r="S4330" t="s">
        <v>44</v>
      </c>
      <c r="T4330">
        <v>8.3000000000000007</v>
      </c>
      <c r="U4330">
        <v>2</v>
      </c>
      <c r="V4330">
        <v>77</v>
      </c>
      <c r="W4330">
        <v>0</v>
      </c>
      <c r="X4330">
        <v>0</v>
      </c>
      <c r="Y4330" t="s">
        <v>36</v>
      </c>
    </row>
    <row r="4331" spans="1:25" x14ac:dyDescent="0.25">
      <c r="A4331" t="s">
        <v>6168</v>
      </c>
      <c r="B4331" t="s">
        <v>4158</v>
      </c>
      <c r="C4331" t="s">
        <v>48</v>
      </c>
      <c r="D4331" t="s">
        <v>59</v>
      </c>
      <c r="E4331" t="s">
        <v>49</v>
      </c>
      <c r="F4331" s="1" t="s">
        <v>16385</v>
      </c>
      <c r="G4331">
        <v>136</v>
      </c>
      <c r="H4331" t="s">
        <v>29</v>
      </c>
      <c r="I4331">
        <v>1654</v>
      </c>
      <c r="J4331">
        <v>199.41</v>
      </c>
      <c r="K4331">
        <f>Passenger_Data[[#This Row],[Price_USD]]*1</f>
        <v>199.41</v>
      </c>
      <c r="L4331">
        <v>68</v>
      </c>
      <c r="M4331" t="s">
        <v>30</v>
      </c>
      <c r="N4331" t="s">
        <v>31</v>
      </c>
      <c r="O4331" t="s">
        <v>32</v>
      </c>
      <c r="P4331" t="s">
        <v>33</v>
      </c>
      <c r="Q4331">
        <v>1</v>
      </c>
      <c r="R4331" t="s">
        <v>65</v>
      </c>
      <c r="S4331" t="s">
        <v>44</v>
      </c>
      <c r="T4331">
        <v>5.3</v>
      </c>
      <c r="U4331">
        <v>5</v>
      </c>
      <c r="V4331">
        <v>4</v>
      </c>
      <c r="W4331">
        <v>0</v>
      </c>
      <c r="X4331">
        <v>0</v>
      </c>
      <c r="Y4331" t="s">
        <v>36</v>
      </c>
    </row>
    <row r="4332" spans="1:25" x14ac:dyDescent="0.25">
      <c r="A4332" t="s">
        <v>6169</v>
      </c>
      <c r="B4332" t="s">
        <v>2258</v>
      </c>
      <c r="C4332" t="s">
        <v>26</v>
      </c>
      <c r="D4332" t="s">
        <v>39</v>
      </c>
      <c r="E4332" t="s">
        <v>64</v>
      </c>
      <c r="F4332" s="1" t="s">
        <v>16386</v>
      </c>
      <c r="G4332">
        <v>178</v>
      </c>
      <c r="H4332" t="s">
        <v>29</v>
      </c>
      <c r="I4332">
        <v>1469</v>
      </c>
      <c r="J4332">
        <v>148.86000000000001</v>
      </c>
      <c r="K4332">
        <f>Passenger_Data[[#This Row],[Price_USD]]*1</f>
        <v>148.86000000000001</v>
      </c>
      <c r="L4332">
        <v>48</v>
      </c>
      <c r="M4332" t="s">
        <v>30</v>
      </c>
      <c r="N4332" t="s">
        <v>31</v>
      </c>
      <c r="O4332" t="s">
        <v>32</v>
      </c>
      <c r="P4332" t="s">
        <v>33</v>
      </c>
      <c r="Q4332">
        <v>3</v>
      </c>
      <c r="R4332" t="s">
        <v>51</v>
      </c>
      <c r="S4332" t="s">
        <v>35</v>
      </c>
      <c r="T4332">
        <v>9.5</v>
      </c>
      <c r="U4332">
        <v>5</v>
      </c>
      <c r="V4332">
        <v>113</v>
      </c>
      <c r="W4332">
        <v>0</v>
      </c>
      <c r="X4332">
        <v>0</v>
      </c>
      <c r="Y4332" t="s">
        <v>36</v>
      </c>
    </row>
    <row r="4333" spans="1:25" x14ac:dyDescent="0.25">
      <c r="A4333" t="s">
        <v>6170</v>
      </c>
      <c r="B4333" t="s">
        <v>1373</v>
      </c>
      <c r="C4333" t="s">
        <v>26</v>
      </c>
      <c r="D4333" t="s">
        <v>49</v>
      </c>
      <c r="E4333" t="s">
        <v>64</v>
      </c>
      <c r="F4333" s="1" t="s">
        <v>16387</v>
      </c>
      <c r="G4333">
        <v>134</v>
      </c>
      <c r="H4333" t="s">
        <v>29</v>
      </c>
      <c r="I4333">
        <v>1051</v>
      </c>
      <c r="J4333">
        <v>501.54</v>
      </c>
      <c r="K4333">
        <f>Passenger_Data[[#This Row],[Price_USD]]*1</f>
        <v>501.54</v>
      </c>
      <c r="L4333">
        <v>30</v>
      </c>
      <c r="M4333" t="s">
        <v>30</v>
      </c>
      <c r="N4333" t="s">
        <v>31</v>
      </c>
      <c r="O4333" t="s">
        <v>33</v>
      </c>
      <c r="P4333" t="s">
        <v>50</v>
      </c>
      <c r="Q4333">
        <v>2</v>
      </c>
      <c r="R4333" t="s">
        <v>65</v>
      </c>
      <c r="S4333" t="s">
        <v>68</v>
      </c>
      <c r="T4333">
        <v>7.5</v>
      </c>
      <c r="U4333">
        <v>15</v>
      </c>
      <c r="V4333">
        <v>23</v>
      </c>
      <c r="W4333">
        <v>0</v>
      </c>
      <c r="X4333">
        <v>0</v>
      </c>
      <c r="Y4333" t="s">
        <v>36</v>
      </c>
    </row>
    <row r="4334" spans="1:25" x14ac:dyDescent="0.25">
      <c r="A4334" t="s">
        <v>6171</v>
      </c>
      <c r="B4334" t="s">
        <v>3750</v>
      </c>
      <c r="C4334" t="s">
        <v>26</v>
      </c>
      <c r="D4334" t="s">
        <v>55</v>
      </c>
      <c r="E4334" t="s">
        <v>39</v>
      </c>
      <c r="F4334" s="1" t="s">
        <v>16388</v>
      </c>
      <c r="G4334">
        <v>207</v>
      </c>
      <c r="H4334" t="s">
        <v>29</v>
      </c>
      <c r="I4334">
        <v>127</v>
      </c>
      <c r="J4334">
        <v>498.48</v>
      </c>
      <c r="K4334">
        <f>Passenger_Data[[#This Row],[Price_USD]]*1</f>
        <v>498.48</v>
      </c>
      <c r="L4334">
        <v>50</v>
      </c>
      <c r="M4334" t="s">
        <v>40</v>
      </c>
      <c r="N4334" t="s">
        <v>41</v>
      </c>
      <c r="O4334" t="s">
        <v>42</v>
      </c>
      <c r="P4334" t="s">
        <v>50</v>
      </c>
      <c r="Q4334">
        <v>1</v>
      </c>
      <c r="R4334" t="s">
        <v>34</v>
      </c>
      <c r="S4334" t="s">
        <v>44</v>
      </c>
      <c r="T4334">
        <v>7.4</v>
      </c>
      <c r="U4334">
        <v>23</v>
      </c>
      <c r="V4334">
        <v>73</v>
      </c>
      <c r="W4334">
        <v>0</v>
      </c>
      <c r="X4334">
        <v>0</v>
      </c>
      <c r="Y4334" t="s">
        <v>45</v>
      </c>
    </row>
    <row r="4335" spans="1:25" x14ac:dyDescent="0.25">
      <c r="A4335" t="s">
        <v>6172</v>
      </c>
      <c r="B4335" t="s">
        <v>4012</v>
      </c>
      <c r="C4335" t="s">
        <v>82</v>
      </c>
      <c r="D4335" t="s">
        <v>76</v>
      </c>
      <c r="E4335" t="s">
        <v>39</v>
      </c>
      <c r="F4335" s="1" t="s">
        <v>16389</v>
      </c>
      <c r="G4335">
        <v>232</v>
      </c>
      <c r="H4335" t="s">
        <v>86</v>
      </c>
      <c r="I4335">
        <v>918</v>
      </c>
      <c r="J4335">
        <v>523.33000000000004</v>
      </c>
      <c r="K4335">
        <f>Passenger_Data[[#This Row],[Price_USD]]*1</f>
        <v>523.33000000000004</v>
      </c>
      <c r="L4335">
        <v>39</v>
      </c>
      <c r="M4335" t="s">
        <v>30</v>
      </c>
      <c r="N4335" t="s">
        <v>31</v>
      </c>
      <c r="O4335" t="s">
        <v>32</v>
      </c>
      <c r="P4335" t="s">
        <v>33</v>
      </c>
      <c r="Q4335">
        <v>0</v>
      </c>
      <c r="R4335" t="s">
        <v>65</v>
      </c>
      <c r="S4335" t="s">
        <v>44</v>
      </c>
      <c r="T4335">
        <v>7.6</v>
      </c>
      <c r="U4335">
        <v>6</v>
      </c>
      <c r="V4335">
        <v>37</v>
      </c>
      <c r="W4335">
        <v>0</v>
      </c>
      <c r="X4335">
        <v>0</v>
      </c>
      <c r="Y4335" t="s">
        <v>77</v>
      </c>
    </row>
    <row r="4336" spans="1:25" x14ac:dyDescent="0.25">
      <c r="A4336" t="s">
        <v>6173</v>
      </c>
      <c r="B4336" t="s">
        <v>6174</v>
      </c>
      <c r="C4336" t="s">
        <v>26</v>
      </c>
      <c r="D4336" t="s">
        <v>76</v>
      </c>
      <c r="E4336" t="s">
        <v>64</v>
      </c>
      <c r="F4336" s="1" t="s">
        <v>16390</v>
      </c>
      <c r="G4336">
        <v>227</v>
      </c>
      <c r="H4336" t="s">
        <v>29</v>
      </c>
      <c r="I4336">
        <v>1438</v>
      </c>
      <c r="J4336">
        <v>212.51</v>
      </c>
      <c r="K4336">
        <f>Passenger_Data[[#This Row],[Price_USD]]*1</f>
        <v>212.51</v>
      </c>
      <c r="L4336">
        <v>42</v>
      </c>
      <c r="M4336" t="s">
        <v>30</v>
      </c>
      <c r="N4336" t="s">
        <v>31</v>
      </c>
      <c r="O4336" t="s">
        <v>32</v>
      </c>
      <c r="P4336" t="s">
        <v>50</v>
      </c>
      <c r="Q4336">
        <v>1</v>
      </c>
      <c r="R4336" t="s">
        <v>65</v>
      </c>
      <c r="S4336" t="s">
        <v>35</v>
      </c>
      <c r="T4336">
        <v>9.4</v>
      </c>
      <c r="U4336">
        <v>22</v>
      </c>
      <c r="V4336">
        <v>8</v>
      </c>
      <c r="W4336">
        <v>0</v>
      </c>
      <c r="X4336">
        <v>1</v>
      </c>
      <c r="Y4336" t="s">
        <v>36</v>
      </c>
    </row>
    <row r="4337" spans="1:25" x14ac:dyDescent="0.25">
      <c r="A4337" t="s">
        <v>6175</v>
      </c>
      <c r="B4337" t="s">
        <v>1641</v>
      </c>
      <c r="C4337" t="s">
        <v>48</v>
      </c>
      <c r="D4337" t="s">
        <v>27</v>
      </c>
      <c r="E4337" t="s">
        <v>55</v>
      </c>
      <c r="F4337" s="1" t="s">
        <v>16391</v>
      </c>
      <c r="G4337">
        <v>139</v>
      </c>
      <c r="H4337" t="s">
        <v>29</v>
      </c>
      <c r="I4337">
        <v>1527</v>
      </c>
      <c r="J4337">
        <v>284.25</v>
      </c>
      <c r="K4337">
        <f>Passenger_Data[[#This Row],[Price_USD]]*1</f>
        <v>284.25</v>
      </c>
      <c r="L4337">
        <v>25</v>
      </c>
      <c r="M4337" t="s">
        <v>40</v>
      </c>
      <c r="N4337" t="s">
        <v>31</v>
      </c>
      <c r="O4337" t="s">
        <v>33</v>
      </c>
      <c r="P4337" t="s">
        <v>50</v>
      </c>
      <c r="Q4337">
        <v>0</v>
      </c>
      <c r="R4337" t="s">
        <v>51</v>
      </c>
      <c r="S4337" t="s">
        <v>61</v>
      </c>
      <c r="T4337">
        <v>8.1</v>
      </c>
      <c r="U4337">
        <v>10</v>
      </c>
      <c r="V4337">
        <v>46</v>
      </c>
      <c r="W4337">
        <v>0</v>
      </c>
      <c r="X4337">
        <v>1</v>
      </c>
      <c r="Y4337" t="s">
        <v>45</v>
      </c>
    </row>
    <row r="4338" spans="1:25" x14ac:dyDescent="0.25">
      <c r="A4338" t="s">
        <v>6176</v>
      </c>
      <c r="B4338" t="s">
        <v>3164</v>
      </c>
      <c r="C4338" t="s">
        <v>82</v>
      </c>
      <c r="D4338" t="s">
        <v>39</v>
      </c>
      <c r="E4338" t="s">
        <v>27</v>
      </c>
      <c r="F4338" s="1" t="s">
        <v>16392</v>
      </c>
      <c r="G4338">
        <v>52</v>
      </c>
      <c r="H4338" t="s">
        <v>86</v>
      </c>
      <c r="I4338">
        <v>1394</v>
      </c>
      <c r="J4338">
        <v>405.55</v>
      </c>
      <c r="K4338">
        <f>Passenger_Data[[#This Row],[Price_USD]]*1</f>
        <v>405.55</v>
      </c>
      <c r="L4338">
        <v>24</v>
      </c>
      <c r="M4338" t="s">
        <v>40</v>
      </c>
      <c r="N4338" t="s">
        <v>41</v>
      </c>
      <c r="O4338" t="s">
        <v>33</v>
      </c>
      <c r="P4338" t="s">
        <v>83</v>
      </c>
      <c r="Q4338">
        <v>1</v>
      </c>
      <c r="R4338" t="s">
        <v>51</v>
      </c>
      <c r="S4338" t="s">
        <v>61</v>
      </c>
      <c r="T4338">
        <v>6</v>
      </c>
      <c r="U4338">
        <v>5</v>
      </c>
      <c r="V4338">
        <v>95</v>
      </c>
      <c r="W4338">
        <v>0</v>
      </c>
      <c r="X4338">
        <v>0</v>
      </c>
      <c r="Y4338" t="s">
        <v>45</v>
      </c>
    </row>
    <row r="4339" spans="1:25" x14ac:dyDescent="0.25">
      <c r="A4339" t="s">
        <v>6177</v>
      </c>
      <c r="B4339" t="s">
        <v>1431</v>
      </c>
      <c r="C4339" t="s">
        <v>48</v>
      </c>
      <c r="D4339" t="s">
        <v>27</v>
      </c>
      <c r="E4339" t="s">
        <v>76</v>
      </c>
      <c r="F4339" s="1" t="s">
        <v>16393</v>
      </c>
      <c r="G4339">
        <v>176</v>
      </c>
      <c r="H4339" t="s">
        <v>29</v>
      </c>
      <c r="I4339">
        <v>1906</v>
      </c>
      <c r="J4339">
        <v>357.69</v>
      </c>
      <c r="K4339">
        <f>Passenger_Data[[#This Row],[Price_USD]]*1</f>
        <v>357.69</v>
      </c>
      <c r="L4339">
        <v>29</v>
      </c>
      <c r="M4339" t="s">
        <v>40</v>
      </c>
      <c r="N4339" t="s">
        <v>60</v>
      </c>
      <c r="O4339" t="s">
        <v>56</v>
      </c>
      <c r="P4339" t="s">
        <v>83</v>
      </c>
      <c r="Q4339">
        <v>4</v>
      </c>
      <c r="R4339" t="s">
        <v>43</v>
      </c>
      <c r="S4339" t="s">
        <v>35</v>
      </c>
      <c r="T4339">
        <v>7</v>
      </c>
      <c r="U4339">
        <v>5</v>
      </c>
      <c r="V4339">
        <v>68</v>
      </c>
      <c r="W4339">
        <v>0</v>
      </c>
      <c r="X4339">
        <v>1</v>
      </c>
      <c r="Y4339" t="s">
        <v>36</v>
      </c>
    </row>
    <row r="4340" spans="1:25" x14ac:dyDescent="0.25">
      <c r="A4340" t="s">
        <v>6178</v>
      </c>
      <c r="B4340" t="s">
        <v>2608</v>
      </c>
      <c r="C4340" t="s">
        <v>54</v>
      </c>
      <c r="D4340" t="s">
        <v>49</v>
      </c>
      <c r="E4340" t="s">
        <v>49</v>
      </c>
      <c r="F4340" s="1" t="s">
        <v>16394</v>
      </c>
      <c r="G4340">
        <v>230</v>
      </c>
      <c r="H4340" t="s">
        <v>29</v>
      </c>
      <c r="I4340">
        <v>1297</v>
      </c>
      <c r="J4340">
        <v>272.41000000000003</v>
      </c>
      <c r="K4340">
        <f>Passenger_Data[[#This Row],[Price_USD]]*1</f>
        <v>272.41000000000003</v>
      </c>
      <c r="L4340">
        <v>36</v>
      </c>
      <c r="M4340" t="s">
        <v>40</v>
      </c>
      <c r="N4340" t="s">
        <v>31</v>
      </c>
      <c r="O4340" t="s">
        <v>42</v>
      </c>
      <c r="P4340" t="s">
        <v>50</v>
      </c>
      <c r="Q4340">
        <v>0</v>
      </c>
      <c r="R4340" t="s">
        <v>51</v>
      </c>
      <c r="S4340" t="s">
        <v>68</v>
      </c>
      <c r="T4340">
        <v>7.9</v>
      </c>
      <c r="U4340">
        <v>15</v>
      </c>
      <c r="V4340">
        <v>21</v>
      </c>
      <c r="W4340">
        <v>0</v>
      </c>
      <c r="X4340">
        <v>1</v>
      </c>
      <c r="Y4340" t="s">
        <v>45</v>
      </c>
    </row>
    <row r="4341" spans="1:25" x14ac:dyDescent="0.25">
      <c r="A4341" t="s">
        <v>6179</v>
      </c>
      <c r="B4341" t="s">
        <v>862</v>
      </c>
      <c r="C4341" t="s">
        <v>82</v>
      </c>
      <c r="D4341" t="s">
        <v>76</v>
      </c>
      <c r="E4341" t="s">
        <v>28</v>
      </c>
      <c r="F4341" s="1" t="s">
        <v>16395</v>
      </c>
      <c r="G4341">
        <v>119</v>
      </c>
      <c r="H4341" t="s">
        <v>29</v>
      </c>
      <c r="I4341">
        <v>945</v>
      </c>
      <c r="J4341">
        <v>419.88</v>
      </c>
      <c r="K4341">
        <f>Passenger_Data[[#This Row],[Price_USD]]*1</f>
        <v>419.88</v>
      </c>
      <c r="L4341">
        <v>49</v>
      </c>
      <c r="M4341" t="s">
        <v>40</v>
      </c>
      <c r="N4341" t="s">
        <v>60</v>
      </c>
      <c r="O4341" t="s">
        <v>33</v>
      </c>
      <c r="P4341" t="s">
        <v>50</v>
      </c>
      <c r="Q4341">
        <v>0</v>
      </c>
      <c r="R4341" t="s">
        <v>65</v>
      </c>
      <c r="S4341" t="s">
        <v>44</v>
      </c>
      <c r="T4341">
        <v>6.2</v>
      </c>
      <c r="U4341">
        <v>8</v>
      </c>
      <c r="V4341">
        <v>6</v>
      </c>
      <c r="W4341">
        <v>0</v>
      </c>
      <c r="X4341">
        <v>0</v>
      </c>
      <c r="Y4341" t="s">
        <v>36</v>
      </c>
    </row>
    <row r="4342" spans="1:25" x14ac:dyDescent="0.25">
      <c r="A4342" t="s">
        <v>6180</v>
      </c>
      <c r="B4342" t="s">
        <v>769</v>
      </c>
      <c r="C4342" t="s">
        <v>82</v>
      </c>
      <c r="D4342" t="s">
        <v>28</v>
      </c>
      <c r="E4342" t="s">
        <v>76</v>
      </c>
      <c r="F4342" s="1" t="s">
        <v>16396</v>
      </c>
      <c r="G4342">
        <v>120</v>
      </c>
      <c r="H4342" t="s">
        <v>29</v>
      </c>
      <c r="I4342">
        <v>1427</v>
      </c>
      <c r="J4342">
        <v>324.49</v>
      </c>
      <c r="K4342">
        <f>Passenger_Data[[#This Row],[Price_USD]]*1</f>
        <v>324.49</v>
      </c>
      <c r="L4342">
        <v>62</v>
      </c>
      <c r="M4342" t="s">
        <v>40</v>
      </c>
      <c r="N4342" t="s">
        <v>60</v>
      </c>
      <c r="O4342" t="s">
        <v>33</v>
      </c>
      <c r="P4342" t="s">
        <v>50</v>
      </c>
      <c r="Q4342">
        <v>1</v>
      </c>
      <c r="R4342" t="s">
        <v>34</v>
      </c>
      <c r="S4342" t="s">
        <v>61</v>
      </c>
      <c r="T4342">
        <v>8.6</v>
      </c>
      <c r="U4342">
        <v>19</v>
      </c>
      <c r="V4342">
        <v>81</v>
      </c>
      <c r="W4342">
        <v>0</v>
      </c>
      <c r="X4342">
        <v>0</v>
      </c>
      <c r="Y4342" t="s">
        <v>77</v>
      </c>
    </row>
    <row r="4343" spans="1:25" x14ac:dyDescent="0.25">
      <c r="A4343" t="s">
        <v>6181</v>
      </c>
      <c r="B4343" t="s">
        <v>1885</v>
      </c>
      <c r="C4343" t="s">
        <v>48</v>
      </c>
      <c r="D4343" t="s">
        <v>76</v>
      </c>
      <c r="E4343" t="s">
        <v>59</v>
      </c>
      <c r="F4343" s="1" t="s">
        <v>16397</v>
      </c>
      <c r="G4343">
        <v>175</v>
      </c>
      <c r="H4343" t="s">
        <v>29</v>
      </c>
      <c r="I4343">
        <v>1137</v>
      </c>
      <c r="J4343">
        <v>278.20999999999998</v>
      </c>
      <c r="K4343">
        <f>Passenger_Data[[#This Row],[Price_USD]]*1</f>
        <v>278.20999999999998</v>
      </c>
      <c r="L4343">
        <v>60</v>
      </c>
      <c r="M4343" t="s">
        <v>40</v>
      </c>
      <c r="N4343" t="s">
        <v>31</v>
      </c>
      <c r="O4343" t="s">
        <v>33</v>
      </c>
      <c r="P4343" t="s">
        <v>50</v>
      </c>
      <c r="Q4343">
        <v>1</v>
      </c>
      <c r="R4343" t="s">
        <v>51</v>
      </c>
      <c r="S4343" t="s">
        <v>44</v>
      </c>
      <c r="T4343">
        <v>6.4</v>
      </c>
      <c r="U4343">
        <v>4</v>
      </c>
      <c r="V4343">
        <v>7</v>
      </c>
      <c r="W4343">
        <v>0</v>
      </c>
      <c r="X4343">
        <v>0</v>
      </c>
      <c r="Y4343" t="s">
        <v>36</v>
      </c>
    </row>
    <row r="4344" spans="1:25" x14ac:dyDescent="0.25">
      <c r="A4344" t="s">
        <v>6182</v>
      </c>
      <c r="B4344" t="s">
        <v>1674</v>
      </c>
      <c r="C4344" t="s">
        <v>48</v>
      </c>
      <c r="D4344" t="s">
        <v>27</v>
      </c>
      <c r="E4344" t="s">
        <v>59</v>
      </c>
      <c r="F4344" s="1" t="s">
        <v>16398</v>
      </c>
      <c r="G4344">
        <v>149</v>
      </c>
      <c r="H4344" t="s">
        <v>29</v>
      </c>
      <c r="I4344">
        <v>1435</v>
      </c>
      <c r="J4344">
        <v>370.43</v>
      </c>
      <c r="K4344">
        <f>Passenger_Data[[#This Row],[Price_USD]]*1</f>
        <v>370.43</v>
      </c>
      <c r="L4344">
        <v>55</v>
      </c>
      <c r="M4344" t="s">
        <v>30</v>
      </c>
      <c r="N4344" t="s">
        <v>31</v>
      </c>
      <c r="O4344" t="s">
        <v>32</v>
      </c>
      <c r="P4344" t="s">
        <v>50</v>
      </c>
      <c r="Q4344">
        <v>2</v>
      </c>
      <c r="R4344" t="s">
        <v>65</v>
      </c>
      <c r="S4344" t="s">
        <v>44</v>
      </c>
      <c r="T4344">
        <v>10</v>
      </c>
      <c r="U4344">
        <v>22</v>
      </c>
      <c r="V4344">
        <v>73</v>
      </c>
      <c r="W4344">
        <v>0</v>
      </c>
      <c r="X4344">
        <v>0</v>
      </c>
      <c r="Y4344" t="s">
        <v>45</v>
      </c>
    </row>
    <row r="4345" spans="1:25" x14ac:dyDescent="0.25">
      <c r="A4345" t="s">
        <v>6183</v>
      </c>
      <c r="B4345" t="s">
        <v>1068</v>
      </c>
      <c r="C4345" t="s">
        <v>26</v>
      </c>
      <c r="D4345" t="s">
        <v>55</v>
      </c>
      <c r="E4345" t="s">
        <v>76</v>
      </c>
      <c r="F4345" s="1" t="s">
        <v>16399</v>
      </c>
      <c r="G4345">
        <v>210</v>
      </c>
      <c r="H4345" t="s">
        <v>29</v>
      </c>
      <c r="I4345">
        <v>803</v>
      </c>
      <c r="J4345">
        <v>348.28</v>
      </c>
      <c r="K4345">
        <f>Passenger_Data[[#This Row],[Price_USD]]*1</f>
        <v>348.28</v>
      </c>
      <c r="L4345">
        <v>26</v>
      </c>
      <c r="M4345" t="s">
        <v>40</v>
      </c>
      <c r="N4345" t="s">
        <v>31</v>
      </c>
      <c r="O4345" t="s">
        <v>56</v>
      </c>
      <c r="P4345" t="s">
        <v>50</v>
      </c>
      <c r="Q4345">
        <v>1</v>
      </c>
      <c r="R4345" t="s">
        <v>51</v>
      </c>
      <c r="S4345" t="s">
        <v>35</v>
      </c>
      <c r="T4345">
        <v>7</v>
      </c>
      <c r="U4345">
        <v>8</v>
      </c>
      <c r="V4345">
        <v>79</v>
      </c>
      <c r="W4345">
        <v>0</v>
      </c>
      <c r="X4345">
        <v>0</v>
      </c>
      <c r="Y4345" t="s">
        <v>45</v>
      </c>
    </row>
    <row r="4346" spans="1:25" x14ac:dyDescent="0.25">
      <c r="A4346" t="s">
        <v>6184</v>
      </c>
      <c r="B4346" t="s">
        <v>261</v>
      </c>
      <c r="C4346" t="s">
        <v>82</v>
      </c>
      <c r="D4346" t="s">
        <v>55</v>
      </c>
      <c r="E4346" t="s">
        <v>49</v>
      </c>
      <c r="F4346" s="1" t="s">
        <v>16400</v>
      </c>
      <c r="G4346">
        <v>135</v>
      </c>
      <c r="H4346" t="s">
        <v>29</v>
      </c>
      <c r="I4346">
        <v>884</v>
      </c>
      <c r="J4346">
        <v>184.23</v>
      </c>
      <c r="K4346">
        <f>Passenger_Data[[#This Row],[Price_USD]]*1</f>
        <v>184.23</v>
      </c>
      <c r="L4346">
        <v>46</v>
      </c>
      <c r="M4346" t="s">
        <v>30</v>
      </c>
      <c r="N4346" t="s">
        <v>60</v>
      </c>
      <c r="O4346" t="s">
        <v>33</v>
      </c>
      <c r="P4346" t="s">
        <v>50</v>
      </c>
      <c r="Q4346">
        <v>1</v>
      </c>
      <c r="R4346" t="s">
        <v>43</v>
      </c>
      <c r="S4346" t="s">
        <v>44</v>
      </c>
      <c r="T4346">
        <v>4.2</v>
      </c>
      <c r="U4346">
        <v>9</v>
      </c>
      <c r="V4346">
        <v>10</v>
      </c>
      <c r="W4346">
        <v>0</v>
      </c>
      <c r="X4346">
        <v>0</v>
      </c>
      <c r="Y4346" t="s">
        <v>45</v>
      </c>
    </row>
    <row r="4347" spans="1:25" x14ac:dyDescent="0.25">
      <c r="A4347" t="s">
        <v>6185</v>
      </c>
      <c r="B4347" t="s">
        <v>3192</v>
      </c>
      <c r="C4347" t="s">
        <v>82</v>
      </c>
      <c r="D4347" t="s">
        <v>55</v>
      </c>
      <c r="E4347" t="s">
        <v>59</v>
      </c>
      <c r="F4347" s="1" t="s">
        <v>16401</v>
      </c>
      <c r="G4347">
        <v>133</v>
      </c>
      <c r="H4347" t="s">
        <v>29</v>
      </c>
      <c r="I4347">
        <v>1391</v>
      </c>
      <c r="J4347">
        <v>412.61</v>
      </c>
      <c r="K4347">
        <f>Passenger_Data[[#This Row],[Price_USD]]*1</f>
        <v>412.61</v>
      </c>
      <c r="L4347">
        <v>41</v>
      </c>
      <c r="M4347" t="s">
        <v>30</v>
      </c>
      <c r="N4347" t="s">
        <v>31</v>
      </c>
      <c r="O4347" t="s">
        <v>42</v>
      </c>
      <c r="P4347" t="s">
        <v>50</v>
      </c>
      <c r="Q4347">
        <v>0</v>
      </c>
      <c r="R4347" t="s">
        <v>43</v>
      </c>
      <c r="S4347" t="s">
        <v>44</v>
      </c>
      <c r="T4347">
        <v>10</v>
      </c>
      <c r="U4347">
        <v>1</v>
      </c>
      <c r="V4347">
        <v>110</v>
      </c>
      <c r="W4347">
        <v>0</v>
      </c>
      <c r="X4347">
        <v>0</v>
      </c>
      <c r="Y4347" t="s">
        <v>77</v>
      </c>
    </row>
    <row r="4348" spans="1:25" x14ac:dyDescent="0.25">
      <c r="A4348" t="s">
        <v>6186</v>
      </c>
      <c r="B4348" t="s">
        <v>1630</v>
      </c>
      <c r="C4348" t="s">
        <v>82</v>
      </c>
      <c r="D4348" t="s">
        <v>76</v>
      </c>
      <c r="E4348" t="s">
        <v>39</v>
      </c>
      <c r="F4348" s="1" t="s">
        <v>16402</v>
      </c>
      <c r="G4348">
        <v>237</v>
      </c>
      <c r="H4348" t="s">
        <v>29</v>
      </c>
      <c r="I4348">
        <v>1383</v>
      </c>
      <c r="J4348">
        <v>234.31</v>
      </c>
      <c r="K4348">
        <f>Passenger_Data[[#This Row],[Price_USD]]*1</f>
        <v>234.31</v>
      </c>
      <c r="L4348">
        <v>68</v>
      </c>
      <c r="M4348" t="s">
        <v>30</v>
      </c>
      <c r="N4348" t="s">
        <v>60</v>
      </c>
      <c r="O4348" t="s">
        <v>56</v>
      </c>
      <c r="P4348" t="s">
        <v>50</v>
      </c>
      <c r="Q4348">
        <v>1</v>
      </c>
      <c r="R4348" t="s">
        <v>51</v>
      </c>
      <c r="S4348" t="s">
        <v>61</v>
      </c>
      <c r="T4348">
        <v>4.2</v>
      </c>
      <c r="U4348">
        <v>6</v>
      </c>
      <c r="V4348">
        <v>61</v>
      </c>
      <c r="W4348">
        <v>0</v>
      </c>
      <c r="X4348">
        <v>0</v>
      </c>
      <c r="Y4348" t="s">
        <v>36</v>
      </c>
    </row>
    <row r="4349" spans="1:25" x14ac:dyDescent="0.25">
      <c r="A4349" t="s">
        <v>6187</v>
      </c>
      <c r="B4349" t="s">
        <v>1403</v>
      </c>
      <c r="C4349" t="s">
        <v>26</v>
      </c>
      <c r="D4349" t="s">
        <v>39</v>
      </c>
      <c r="E4349" t="s">
        <v>55</v>
      </c>
      <c r="F4349" s="1" t="s">
        <v>16403</v>
      </c>
      <c r="G4349">
        <v>274</v>
      </c>
      <c r="H4349" t="s">
        <v>29</v>
      </c>
      <c r="I4349">
        <v>1160</v>
      </c>
      <c r="J4349">
        <v>296.74</v>
      </c>
      <c r="K4349">
        <f>Passenger_Data[[#This Row],[Price_USD]]*1</f>
        <v>296.74</v>
      </c>
      <c r="L4349">
        <v>79</v>
      </c>
      <c r="M4349" t="s">
        <v>30</v>
      </c>
      <c r="N4349" t="s">
        <v>60</v>
      </c>
      <c r="O4349" t="s">
        <v>42</v>
      </c>
      <c r="P4349" t="s">
        <v>83</v>
      </c>
      <c r="Q4349">
        <v>1</v>
      </c>
      <c r="R4349" t="s">
        <v>65</v>
      </c>
      <c r="S4349" t="s">
        <v>68</v>
      </c>
      <c r="T4349">
        <v>5.5</v>
      </c>
      <c r="U4349">
        <v>21</v>
      </c>
      <c r="V4349">
        <v>82</v>
      </c>
      <c r="W4349">
        <v>0</v>
      </c>
      <c r="X4349">
        <v>0</v>
      </c>
      <c r="Y4349" t="s">
        <v>45</v>
      </c>
    </row>
    <row r="4350" spans="1:25" x14ac:dyDescent="0.25">
      <c r="A4350" t="s">
        <v>6188</v>
      </c>
      <c r="B4350" t="s">
        <v>2345</v>
      </c>
      <c r="C4350" t="s">
        <v>26</v>
      </c>
      <c r="D4350" t="s">
        <v>64</v>
      </c>
      <c r="E4350" t="s">
        <v>27</v>
      </c>
      <c r="F4350" s="1" t="s">
        <v>16404</v>
      </c>
      <c r="G4350">
        <v>160</v>
      </c>
      <c r="H4350" t="s">
        <v>29</v>
      </c>
      <c r="I4350">
        <v>1382</v>
      </c>
      <c r="J4350">
        <v>333.81</v>
      </c>
      <c r="K4350">
        <f>Passenger_Data[[#This Row],[Price_USD]]*1</f>
        <v>333.81</v>
      </c>
      <c r="L4350">
        <v>49</v>
      </c>
      <c r="M4350" t="s">
        <v>40</v>
      </c>
      <c r="N4350" t="s">
        <v>41</v>
      </c>
      <c r="O4350" t="s">
        <v>42</v>
      </c>
      <c r="P4350" t="s">
        <v>50</v>
      </c>
      <c r="Q4350">
        <v>1</v>
      </c>
      <c r="R4350" t="s">
        <v>65</v>
      </c>
      <c r="S4350" t="s">
        <v>44</v>
      </c>
      <c r="T4350">
        <v>6.9</v>
      </c>
      <c r="U4350">
        <v>10</v>
      </c>
      <c r="V4350">
        <v>35</v>
      </c>
      <c r="W4350">
        <v>0</v>
      </c>
      <c r="X4350">
        <v>0</v>
      </c>
      <c r="Y4350" t="s">
        <v>77</v>
      </c>
    </row>
    <row r="4351" spans="1:25" x14ac:dyDescent="0.25">
      <c r="A4351" t="s">
        <v>6189</v>
      </c>
      <c r="B4351" t="s">
        <v>2585</v>
      </c>
      <c r="C4351" t="s">
        <v>26</v>
      </c>
      <c r="D4351" t="s">
        <v>55</v>
      </c>
      <c r="E4351" t="s">
        <v>64</v>
      </c>
      <c r="F4351" s="1" t="s">
        <v>16405</v>
      </c>
      <c r="G4351">
        <v>66</v>
      </c>
      <c r="H4351" t="s">
        <v>29</v>
      </c>
      <c r="I4351">
        <v>1054</v>
      </c>
      <c r="J4351">
        <v>398.86</v>
      </c>
      <c r="K4351">
        <f>Passenger_Data[[#This Row],[Price_USD]]*1</f>
        <v>398.86</v>
      </c>
      <c r="L4351">
        <v>65</v>
      </c>
      <c r="M4351" t="s">
        <v>30</v>
      </c>
      <c r="N4351" t="s">
        <v>31</v>
      </c>
      <c r="O4351" t="s">
        <v>33</v>
      </c>
      <c r="P4351" t="s">
        <v>33</v>
      </c>
      <c r="Q4351">
        <v>2</v>
      </c>
      <c r="R4351" t="s">
        <v>51</v>
      </c>
      <c r="S4351" t="s">
        <v>44</v>
      </c>
      <c r="T4351">
        <v>7</v>
      </c>
      <c r="U4351">
        <v>14</v>
      </c>
      <c r="V4351">
        <v>38</v>
      </c>
      <c r="W4351">
        <v>0</v>
      </c>
      <c r="X4351">
        <v>0</v>
      </c>
      <c r="Y4351" t="s">
        <v>77</v>
      </c>
    </row>
    <row r="4352" spans="1:25" x14ac:dyDescent="0.25">
      <c r="A4352" t="s">
        <v>6190</v>
      </c>
      <c r="B4352" t="s">
        <v>1745</v>
      </c>
      <c r="C4352" t="s">
        <v>73</v>
      </c>
      <c r="D4352" t="s">
        <v>55</v>
      </c>
      <c r="E4352" t="s">
        <v>49</v>
      </c>
      <c r="F4352" s="1" t="s">
        <v>16406</v>
      </c>
      <c r="G4352">
        <v>238</v>
      </c>
      <c r="H4352" t="s">
        <v>29</v>
      </c>
      <c r="I4352">
        <v>1486</v>
      </c>
      <c r="J4352">
        <v>358.64</v>
      </c>
      <c r="K4352">
        <f>Passenger_Data[[#This Row],[Price_USD]]*1</f>
        <v>358.64</v>
      </c>
      <c r="L4352">
        <v>77</v>
      </c>
      <c r="M4352" t="s">
        <v>40</v>
      </c>
      <c r="N4352" t="s">
        <v>31</v>
      </c>
      <c r="O4352" t="s">
        <v>56</v>
      </c>
      <c r="P4352" t="s">
        <v>83</v>
      </c>
      <c r="Q4352">
        <v>0</v>
      </c>
      <c r="R4352" t="s">
        <v>43</v>
      </c>
      <c r="S4352" t="s">
        <v>35</v>
      </c>
      <c r="T4352">
        <v>6.9</v>
      </c>
      <c r="U4352">
        <v>24</v>
      </c>
      <c r="V4352">
        <v>111</v>
      </c>
      <c r="W4352">
        <v>0</v>
      </c>
      <c r="X4352">
        <v>0</v>
      </c>
      <c r="Y4352" t="s">
        <v>36</v>
      </c>
    </row>
    <row r="4353" spans="1:25" x14ac:dyDescent="0.25">
      <c r="A4353" t="s">
        <v>6191</v>
      </c>
      <c r="B4353" t="s">
        <v>4224</v>
      </c>
      <c r="C4353" t="s">
        <v>48</v>
      </c>
      <c r="D4353" t="s">
        <v>64</v>
      </c>
      <c r="E4353" t="s">
        <v>27</v>
      </c>
      <c r="F4353" s="1" t="s">
        <v>16407</v>
      </c>
      <c r="G4353">
        <v>160</v>
      </c>
      <c r="H4353" t="s">
        <v>29</v>
      </c>
      <c r="I4353">
        <v>1178</v>
      </c>
      <c r="J4353">
        <v>314.83</v>
      </c>
      <c r="K4353">
        <f>Passenger_Data[[#This Row],[Price_USD]]*1</f>
        <v>314.83</v>
      </c>
      <c r="L4353">
        <v>75</v>
      </c>
      <c r="M4353" t="s">
        <v>40</v>
      </c>
      <c r="N4353" t="s">
        <v>60</v>
      </c>
      <c r="O4353" t="s">
        <v>56</v>
      </c>
      <c r="P4353" t="s">
        <v>50</v>
      </c>
      <c r="Q4353">
        <v>1</v>
      </c>
      <c r="R4353" t="s">
        <v>65</v>
      </c>
      <c r="S4353" t="s">
        <v>44</v>
      </c>
      <c r="T4353">
        <v>7.7</v>
      </c>
      <c r="U4353">
        <v>11</v>
      </c>
      <c r="V4353">
        <v>107</v>
      </c>
      <c r="W4353">
        <v>0</v>
      </c>
      <c r="X4353">
        <v>0</v>
      </c>
      <c r="Y4353" t="s">
        <v>36</v>
      </c>
    </row>
    <row r="4354" spans="1:25" x14ac:dyDescent="0.25">
      <c r="A4354" t="s">
        <v>6192</v>
      </c>
      <c r="B4354" t="s">
        <v>1124</v>
      </c>
      <c r="C4354" t="s">
        <v>26</v>
      </c>
      <c r="D4354" t="s">
        <v>64</v>
      </c>
      <c r="E4354" t="s">
        <v>27</v>
      </c>
      <c r="F4354" s="1" t="s">
        <v>16408</v>
      </c>
      <c r="G4354">
        <v>131</v>
      </c>
      <c r="H4354" t="s">
        <v>29</v>
      </c>
      <c r="I4354">
        <v>1259</v>
      </c>
      <c r="J4354">
        <v>578.58000000000004</v>
      </c>
      <c r="K4354">
        <f>Passenger_Data[[#This Row],[Price_USD]]*1</f>
        <v>578.58000000000004</v>
      </c>
      <c r="L4354">
        <v>37</v>
      </c>
      <c r="M4354" t="s">
        <v>30</v>
      </c>
      <c r="N4354" t="s">
        <v>60</v>
      </c>
      <c r="O4354" t="s">
        <v>32</v>
      </c>
      <c r="P4354" t="s">
        <v>50</v>
      </c>
      <c r="Q4354">
        <v>1</v>
      </c>
      <c r="R4354" t="s">
        <v>51</v>
      </c>
      <c r="S4354" t="s">
        <v>44</v>
      </c>
      <c r="T4354">
        <v>7.2</v>
      </c>
      <c r="U4354">
        <v>0</v>
      </c>
      <c r="V4354">
        <v>8</v>
      </c>
      <c r="W4354">
        <v>0</v>
      </c>
      <c r="X4354">
        <v>0</v>
      </c>
      <c r="Y4354" t="s">
        <v>45</v>
      </c>
    </row>
    <row r="4355" spans="1:25" x14ac:dyDescent="0.25">
      <c r="A4355" t="s">
        <v>6193</v>
      </c>
      <c r="B4355" t="s">
        <v>3762</v>
      </c>
      <c r="C4355" t="s">
        <v>54</v>
      </c>
      <c r="D4355" t="s">
        <v>59</v>
      </c>
      <c r="E4355" t="s">
        <v>49</v>
      </c>
      <c r="F4355" s="1" t="s">
        <v>16409</v>
      </c>
      <c r="G4355">
        <v>132</v>
      </c>
      <c r="H4355" t="s">
        <v>108</v>
      </c>
      <c r="I4355">
        <v>1223</v>
      </c>
      <c r="J4355">
        <v>416.82</v>
      </c>
      <c r="K4355">
        <f>Passenger_Data[[#This Row],[Price_USD]]*1</f>
        <v>416.82</v>
      </c>
      <c r="L4355">
        <v>73</v>
      </c>
      <c r="M4355" t="s">
        <v>40</v>
      </c>
      <c r="N4355" t="s">
        <v>31</v>
      </c>
      <c r="O4355" t="s">
        <v>33</v>
      </c>
      <c r="P4355" t="s">
        <v>50</v>
      </c>
      <c r="Q4355">
        <v>1</v>
      </c>
      <c r="R4355" t="s">
        <v>43</v>
      </c>
      <c r="S4355" t="s">
        <v>35</v>
      </c>
      <c r="T4355">
        <v>5.5</v>
      </c>
      <c r="U4355">
        <v>21</v>
      </c>
      <c r="V4355">
        <v>103</v>
      </c>
      <c r="W4355">
        <v>0</v>
      </c>
      <c r="X4355">
        <v>1</v>
      </c>
      <c r="Y4355" t="s">
        <v>77</v>
      </c>
    </row>
    <row r="4356" spans="1:25" x14ac:dyDescent="0.25">
      <c r="A4356" t="s">
        <v>6194</v>
      </c>
      <c r="B4356" t="s">
        <v>2451</v>
      </c>
      <c r="C4356" t="s">
        <v>73</v>
      </c>
      <c r="D4356" t="s">
        <v>55</v>
      </c>
      <c r="E4356" t="s">
        <v>39</v>
      </c>
      <c r="F4356" s="1" t="s">
        <v>16410</v>
      </c>
      <c r="G4356">
        <v>140</v>
      </c>
      <c r="H4356" t="s">
        <v>29</v>
      </c>
      <c r="I4356">
        <v>1725</v>
      </c>
      <c r="J4356">
        <v>550.62</v>
      </c>
      <c r="K4356">
        <f>Passenger_Data[[#This Row],[Price_USD]]*1</f>
        <v>550.62</v>
      </c>
      <c r="L4356">
        <v>29</v>
      </c>
      <c r="M4356" t="s">
        <v>30</v>
      </c>
      <c r="N4356" t="s">
        <v>41</v>
      </c>
      <c r="O4356" t="s">
        <v>56</v>
      </c>
      <c r="P4356" t="s">
        <v>50</v>
      </c>
      <c r="Q4356">
        <v>0</v>
      </c>
      <c r="R4356" t="s">
        <v>65</v>
      </c>
      <c r="S4356" t="s">
        <v>35</v>
      </c>
      <c r="T4356">
        <v>7.1</v>
      </c>
      <c r="U4356">
        <v>3</v>
      </c>
      <c r="V4356">
        <v>90</v>
      </c>
      <c r="W4356">
        <v>0</v>
      </c>
      <c r="X4356">
        <v>0</v>
      </c>
      <c r="Y4356" t="s">
        <v>45</v>
      </c>
    </row>
    <row r="4357" spans="1:25" x14ac:dyDescent="0.25">
      <c r="A4357" t="s">
        <v>6195</v>
      </c>
      <c r="B4357" t="s">
        <v>269</v>
      </c>
      <c r="C4357" t="s">
        <v>54</v>
      </c>
      <c r="D4357" t="s">
        <v>49</v>
      </c>
      <c r="E4357" t="s">
        <v>76</v>
      </c>
      <c r="F4357" s="1" t="s">
        <v>16411</v>
      </c>
      <c r="G4357">
        <v>60</v>
      </c>
      <c r="H4357" t="s">
        <v>29</v>
      </c>
      <c r="I4357">
        <v>1298</v>
      </c>
      <c r="J4357">
        <v>262.25</v>
      </c>
      <c r="K4357">
        <f>Passenger_Data[[#This Row],[Price_USD]]*1</f>
        <v>262.25</v>
      </c>
      <c r="L4357">
        <v>74</v>
      </c>
      <c r="M4357" t="s">
        <v>30</v>
      </c>
      <c r="N4357" t="s">
        <v>60</v>
      </c>
      <c r="O4357" t="s">
        <v>56</v>
      </c>
      <c r="P4357" t="s">
        <v>50</v>
      </c>
      <c r="Q4357">
        <v>0</v>
      </c>
      <c r="R4357" t="s">
        <v>65</v>
      </c>
      <c r="S4357" t="s">
        <v>68</v>
      </c>
      <c r="T4357">
        <v>6.9</v>
      </c>
      <c r="U4357">
        <v>13</v>
      </c>
      <c r="V4357">
        <v>118</v>
      </c>
      <c r="W4357">
        <v>0</v>
      </c>
      <c r="X4357">
        <v>0</v>
      </c>
      <c r="Y4357" t="s">
        <v>45</v>
      </c>
    </row>
    <row r="4358" spans="1:25" x14ac:dyDescent="0.25">
      <c r="A4358" t="s">
        <v>6196</v>
      </c>
      <c r="B4358" t="s">
        <v>1548</v>
      </c>
      <c r="C4358" t="s">
        <v>82</v>
      </c>
      <c r="D4358" t="s">
        <v>39</v>
      </c>
      <c r="E4358" t="s">
        <v>59</v>
      </c>
      <c r="F4358" s="1" t="s">
        <v>16412</v>
      </c>
      <c r="G4358">
        <v>226</v>
      </c>
      <c r="H4358" t="s">
        <v>29</v>
      </c>
      <c r="I4358">
        <v>1453</v>
      </c>
      <c r="J4358">
        <v>485.82</v>
      </c>
      <c r="K4358">
        <f>Passenger_Data[[#This Row],[Price_USD]]*1</f>
        <v>485.82</v>
      </c>
      <c r="L4358">
        <v>32</v>
      </c>
      <c r="M4358" t="s">
        <v>30</v>
      </c>
      <c r="N4358" t="s">
        <v>31</v>
      </c>
      <c r="O4358" t="s">
        <v>32</v>
      </c>
      <c r="P4358" t="s">
        <v>50</v>
      </c>
      <c r="Q4358">
        <v>0</v>
      </c>
      <c r="R4358" t="s">
        <v>65</v>
      </c>
      <c r="S4358" t="s">
        <v>61</v>
      </c>
      <c r="T4358">
        <v>7.6</v>
      </c>
      <c r="U4358">
        <v>8</v>
      </c>
      <c r="V4358">
        <v>37</v>
      </c>
      <c r="W4358">
        <v>0</v>
      </c>
      <c r="X4358">
        <v>0</v>
      </c>
      <c r="Y4358" t="s">
        <v>45</v>
      </c>
    </row>
    <row r="4359" spans="1:25" x14ac:dyDescent="0.25">
      <c r="A4359" t="s">
        <v>6197</v>
      </c>
      <c r="B4359" t="s">
        <v>4659</v>
      </c>
      <c r="C4359" t="s">
        <v>73</v>
      </c>
      <c r="D4359" t="s">
        <v>28</v>
      </c>
      <c r="E4359" t="s">
        <v>28</v>
      </c>
      <c r="F4359" s="1" t="s">
        <v>16413</v>
      </c>
      <c r="G4359">
        <v>148</v>
      </c>
      <c r="H4359" t="s">
        <v>29</v>
      </c>
      <c r="I4359">
        <v>1000</v>
      </c>
      <c r="J4359">
        <v>232.09</v>
      </c>
      <c r="K4359">
        <f>Passenger_Data[[#This Row],[Price_USD]]*1</f>
        <v>232.09</v>
      </c>
      <c r="L4359">
        <v>43</v>
      </c>
      <c r="M4359" t="s">
        <v>40</v>
      </c>
      <c r="N4359" t="s">
        <v>41</v>
      </c>
      <c r="O4359" t="s">
        <v>33</v>
      </c>
      <c r="P4359" t="s">
        <v>50</v>
      </c>
      <c r="Q4359">
        <v>1</v>
      </c>
      <c r="R4359" t="s">
        <v>43</v>
      </c>
      <c r="S4359" t="s">
        <v>44</v>
      </c>
      <c r="T4359">
        <v>8</v>
      </c>
      <c r="U4359">
        <v>0</v>
      </c>
      <c r="V4359">
        <v>35</v>
      </c>
      <c r="W4359">
        <v>0</v>
      </c>
      <c r="X4359">
        <v>0</v>
      </c>
      <c r="Y4359" t="s">
        <v>45</v>
      </c>
    </row>
    <row r="4360" spans="1:25" x14ac:dyDescent="0.25">
      <c r="A4360" t="s">
        <v>6198</v>
      </c>
      <c r="B4360" t="s">
        <v>2610</v>
      </c>
      <c r="C4360" t="s">
        <v>54</v>
      </c>
      <c r="D4360" t="s">
        <v>59</v>
      </c>
      <c r="E4360" t="s">
        <v>27</v>
      </c>
      <c r="F4360" s="1" t="s">
        <v>16414</v>
      </c>
      <c r="G4360">
        <v>240</v>
      </c>
      <c r="H4360" t="s">
        <v>29</v>
      </c>
      <c r="I4360">
        <v>1352</v>
      </c>
      <c r="J4360">
        <v>230.15</v>
      </c>
      <c r="K4360">
        <f>Passenger_Data[[#This Row],[Price_USD]]*1</f>
        <v>230.15</v>
      </c>
      <c r="L4360">
        <v>32</v>
      </c>
      <c r="M4360" t="s">
        <v>30</v>
      </c>
      <c r="N4360" t="s">
        <v>60</v>
      </c>
      <c r="O4360" t="s">
        <v>33</v>
      </c>
      <c r="P4360" t="s">
        <v>50</v>
      </c>
      <c r="Q4360">
        <v>2</v>
      </c>
      <c r="R4360" t="s">
        <v>43</v>
      </c>
      <c r="S4360" t="s">
        <v>61</v>
      </c>
      <c r="T4360">
        <v>7.8</v>
      </c>
      <c r="U4360">
        <v>5</v>
      </c>
      <c r="V4360">
        <v>116</v>
      </c>
      <c r="W4360">
        <v>0</v>
      </c>
      <c r="X4360">
        <v>0</v>
      </c>
      <c r="Y4360" t="s">
        <v>36</v>
      </c>
    </row>
    <row r="4361" spans="1:25" x14ac:dyDescent="0.25">
      <c r="A4361" t="s">
        <v>6199</v>
      </c>
      <c r="B4361" t="s">
        <v>5955</v>
      </c>
      <c r="C4361" t="s">
        <v>26</v>
      </c>
      <c r="D4361" t="s">
        <v>59</v>
      </c>
      <c r="E4361" t="s">
        <v>59</v>
      </c>
      <c r="F4361" s="1" t="s">
        <v>16415</v>
      </c>
      <c r="G4361">
        <v>223</v>
      </c>
      <c r="H4361" t="s">
        <v>29</v>
      </c>
      <c r="I4361">
        <v>658</v>
      </c>
      <c r="J4361">
        <v>434</v>
      </c>
      <c r="K4361">
        <f>Passenger_Data[[#This Row],[Price_USD]]*1</f>
        <v>434</v>
      </c>
      <c r="L4361">
        <v>44</v>
      </c>
      <c r="M4361" t="s">
        <v>40</v>
      </c>
      <c r="N4361" t="s">
        <v>60</v>
      </c>
      <c r="O4361" t="s">
        <v>32</v>
      </c>
      <c r="P4361" t="s">
        <v>83</v>
      </c>
      <c r="Q4361">
        <v>0</v>
      </c>
      <c r="R4361" t="s">
        <v>43</v>
      </c>
      <c r="S4361" t="s">
        <v>68</v>
      </c>
      <c r="T4361">
        <v>7.5</v>
      </c>
      <c r="U4361">
        <v>3</v>
      </c>
      <c r="V4361">
        <v>37</v>
      </c>
      <c r="W4361">
        <v>0</v>
      </c>
      <c r="X4361">
        <v>0</v>
      </c>
      <c r="Y4361" t="s">
        <v>45</v>
      </c>
    </row>
    <row r="4362" spans="1:25" x14ac:dyDescent="0.25">
      <c r="A4362" t="s">
        <v>6200</v>
      </c>
      <c r="B4362" t="s">
        <v>1927</v>
      </c>
      <c r="C4362" t="s">
        <v>26</v>
      </c>
      <c r="D4362" t="s">
        <v>49</v>
      </c>
      <c r="E4362" t="s">
        <v>76</v>
      </c>
      <c r="F4362" s="1" t="s">
        <v>16416</v>
      </c>
      <c r="G4362">
        <v>135</v>
      </c>
      <c r="H4362" t="s">
        <v>86</v>
      </c>
      <c r="I4362">
        <v>1626</v>
      </c>
      <c r="J4362">
        <v>263.02999999999997</v>
      </c>
      <c r="K4362">
        <f>Passenger_Data[[#This Row],[Price_USD]]*1</f>
        <v>263.02999999999997</v>
      </c>
      <c r="L4362">
        <v>50</v>
      </c>
      <c r="M4362" t="s">
        <v>40</v>
      </c>
      <c r="N4362" t="s">
        <v>31</v>
      </c>
      <c r="O4362" t="s">
        <v>33</v>
      </c>
      <c r="P4362" t="s">
        <v>50</v>
      </c>
      <c r="Q4362">
        <v>1</v>
      </c>
      <c r="R4362" t="s">
        <v>65</v>
      </c>
      <c r="S4362" t="s">
        <v>35</v>
      </c>
      <c r="T4362">
        <v>5.5</v>
      </c>
      <c r="U4362">
        <v>0</v>
      </c>
      <c r="V4362">
        <v>113</v>
      </c>
      <c r="W4362">
        <v>0</v>
      </c>
      <c r="X4362">
        <v>1</v>
      </c>
      <c r="Y4362" t="s">
        <v>77</v>
      </c>
    </row>
    <row r="4363" spans="1:25" x14ac:dyDescent="0.25">
      <c r="A4363" t="s">
        <v>6201</v>
      </c>
      <c r="B4363" t="s">
        <v>1910</v>
      </c>
      <c r="C4363" t="s">
        <v>73</v>
      </c>
      <c r="D4363" t="s">
        <v>76</v>
      </c>
      <c r="E4363" t="s">
        <v>76</v>
      </c>
      <c r="F4363" s="1" t="s">
        <v>16417</v>
      </c>
      <c r="G4363">
        <v>226</v>
      </c>
      <c r="H4363" t="s">
        <v>29</v>
      </c>
      <c r="I4363">
        <v>1316</v>
      </c>
      <c r="J4363">
        <v>510.35</v>
      </c>
      <c r="K4363">
        <f>Passenger_Data[[#This Row],[Price_USD]]*1</f>
        <v>510.35</v>
      </c>
      <c r="L4363">
        <v>60</v>
      </c>
      <c r="M4363" t="s">
        <v>30</v>
      </c>
      <c r="N4363" t="s">
        <v>60</v>
      </c>
      <c r="O4363" t="s">
        <v>56</v>
      </c>
      <c r="P4363" t="s">
        <v>50</v>
      </c>
      <c r="Q4363">
        <v>0</v>
      </c>
      <c r="R4363" t="s">
        <v>65</v>
      </c>
      <c r="S4363" t="s">
        <v>44</v>
      </c>
      <c r="T4363">
        <v>7.4</v>
      </c>
      <c r="U4363">
        <v>2</v>
      </c>
      <c r="V4363">
        <v>84</v>
      </c>
      <c r="W4363">
        <v>0</v>
      </c>
      <c r="X4363">
        <v>1</v>
      </c>
      <c r="Y4363" t="s">
        <v>45</v>
      </c>
    </row>
    <row r="4364" spans="1:25" x14ac:dyDescent="0.25">
      <c r="A4364" t="s">
        <v>6202</v>
      </c>
      <c r="B4364" t="s">
        <v>4371</v>
      </c>
      <c r="C4364" t="s">
        <v>73</v>
      </c>
      <c r="D4364" t="s">
        <v>55</v>
      </c>
      <c r="E4364" t="s">
        <v>76</v>
      </c>
      <c r="F4364" s="1" t="s">
        <v>16418</v>
      </c>
      <c r="G4364">
        <v>191</v>
      </c>
      <c r="H4364" t="s">
        <v>29</v>
      </c>
      <c r="I4364">
        <v>476</v>
      </c>
      <c r="J4364">
        <v>360.29</v>
      </c>
      <c r="K4364">
        <f>Passenger_Data[[#This Row],[Price_USD]]*1</f>
        <v>360.29</v>
      </c>
      <c r="L4364">
        <v>44</v>
      </c>
      <c r="M4364" t="s">
        <v>40</v>
      </c>
      <c r="N4364" t="s">
        <v>41</v>
      </c>
      <c r="O4364" t="s">
        <v>33</v>
      </c>
      <c r="P4364" t="s">
        <v>50</v>
      </c>
      <c r="Q4364">
        <v>0</v>
      </c>
      <c r="R4364" t="s">
        <v>34</v>
      </c>
      <c r="S4364" t="s">
        <v>35</v>
      </c>
      <c r="T4364">
        <v>7.1</v>
      </c>
      <c r="U4364">
        <v>8</v>
      </c>
      <c r="V4364">
        <v>112</v>
      </c>
      <c r="W4364">
        <v>0</v>
      </c>
      <c r="X4364">
        <v>0</v>
      </c>
      <c r="Y4364" t="s">
        <v>45</v>
      </c>
    </row>
    <row r="4365" spans="1:25" x14ac:dyDescent="0.25">
      <c r="A4365" t="s">
        <v>6203</v>
      </c>
      <c r="B4365" t="s">
        <v>767</v>
      </c>
      <c r="C4365" t="s">
        <v>26</v>
      </c>
      <c r="D4365" t="s">
        <v>49</v>
      </c>
      <c r="E4365" t="s">
        <v>39</v>
      </c>
      <c r="F4365" s="1" t="s">
        <v>16419</v>
      </c>
      <c r="G4365">
        <v>130</v>
      </c>
      <c r="H4365" t="s">
        <v>29</v>
      </c>
      <c r="I4365">
        <v>1677</v>
      </c>
      <c r="J4365">
        <v>227.98</v>
      </c>
      <c r="K4365">
        <f>Passenger_Data[[#This Row],[Price_USD]]*1</f>
        <v>227.98</v>
      </c>
      <c r="L4365">
        <v>21</v>
      </c>
      <c r="M4365" t="s">
        <v>40</v>
      </c>
      <c r="N4365" t="s">
        <v>31</v>
      </c>
      <c r="O4365" t="s">
        <v>33</v>
      </c>
      <c r="P4365" t="s">
        <v>33</v>
      </c>
      <c r="Q4365">
        <v>2</v>
      </c>
      <c r="R4365" t="s">
        <v>65</v>
      </c>
      <c r="S4365" t="s">
        <v>68</v>
      </c>
      <c r="T4365">
        <v>8</v>
      </c>
      <c r="U4365">
        <v>12</v>
      </c>
      <c r="V4365">
        <v>47</v>
      </c>
      <c r="W4365">
        <v>0</v>
      </c>
      <c r="X4365">
        <v>0</v>
      </c>
      <c r="Y4365" t="s">
        <v>36</v>
      </c>
    </row>
    <row r="4366" spans="1:25" x14ac:dyDescent="0.25">
      <c r="A4366" t="s">
        <v>6204</v>
      </c>
      <c r="B4366" t="s">
        <v>6205</v>
      </c>
      <c r="C4366" t="s">
        <v>48</v>
      </c>
      <c r="D4366" t="s">
        <v>39</v>
      </c>
      <c r="E4366" t="s">
        <v>28</v>
      </c>
      <c r="F4366" s="1" t="s">
        <v>16420</v>
      </c>
      <c r="G4366">
        <v>80</v>
      </c>
      <c r="H4366" t="s">
        <v>29</v>
      </c>
      <c r="I4366">
        <v>1452</v>
      </c>
      <c r="J4366">
        <v>204.45</v>
      </c>
      <c r="K4366">
        <f>Passenger_Data[[#This Row],[Price_USD]]*1</f>
        <v>204.45</v>
      </c>
      <c r="L4366">
        <v>22</v>
      </c>
      <c r="M4366" t="s">
        <v>30</v>
      </c>
      <c r="N4366" t="s">
        <v>31</v>
      </c>
      <c r="O4366" t="s">
        <v>33</v>
      </c>
      <c r="P4366" t="s">
        <v>83</v>
      </c>
      <c r="Q4366">
        <v>3</v>
      </c>
      <c r="R4366" t="s">
        <v>43</v>
      </c>
      <c r="S4366" t="s">
        <v>44</v>
      </c>
      <c r="T4366">
        <v>7.1</v>
      </c>
      <c r="U4366">
        <v>86</v>
      </c>
      <c r="V4366">
        <v>77</v>
      </c>
      <c r="W4366">
        <v>0</v>
      </c>
      <c r="X4366">
        <v>0</v>
      </c>
      <c r="Y4366" t="s">
        <v>45</v>
      </c>
    </row>
    <row r="4367" spans="1:25" x14ac:dyDescent="0.25">
      <c r="A4367" t="s">
        <v>6206</v>
      </c>
      <c r="B4367" t="s">
        <v>3110</v>
      </c>
      <c r="C4367" t="s">
        <v>73</v>
      </c>
      <c r="D4367" t="s">
        <v>59</v>
      </c>
      <c r="E4367" t="s">
        <v>76</v>
      </c>
      <c r="F4367" s="1" t="s">
        <v>16421</v>
      </c>
      <c r="G4367">
        <v>148</v>
      </c>
      <c r="H4367" t="s">
        <v>29</v>
      </c>
      <c r="I4367">
        <v>409</v>
      </c>
      <c r="J4367">
        <v>450.45</v>
      </c>
      <c r="K4367">
        <f>Passenger_Data[[#This Row],[Price_USD]]*1</f>
        <v>450.45</v>
      </c>
      <c r="L4367">
        <v>42</v>
      </c>
      <c r="M4367" t="s">
        <v>30</v>
      </c>
      <c r="N4367" t="s">
        <v>31</v>
      </c>
      <c r="O4367" t="s">
        <v>56</v>
      </c>
      <c r="P4367" t="s">
        <v>50</v>
      </c>
      <c r="Q4367">
        <v>2</v>
      </c>
      <c r="R4367" t="s">
        <v>51</v>
      </c>
      <c r="S4367" t="s">
        <v>68</v>
      </c>
      <c r="T4367">
        <v>6</v>
      </c>
      <c r="U4367">
        <v>1</v>
      </c>
      <c r="V4367">
        <v>42</v>
      </c>
      <c r="W4367">
        <v>1</v>
      </c>
      <c r="X4367">
        <v>0</v>
      </c>
      <c r="Y4367" t="s">
        <v>77</v>
      </c>
    </row>
    <row r="4368" spans="1:25" x14ac:dyDescent="0.25">
      <c r="A4368" t="s">
        <v>6207</v>
      </c>
      <c r="B4368" t="s">
        <v>720</v>
      </c>
      <c r="C4368" t="s">
        <v>73</v>
      </c>
      <c r="D4368" t="s">
        <v>27</v>
      </c>
      <c r="E4368" t="s">
        <v>64</v>
      </c>
      <c r="F4368" s="1" t="s">
        <v>16422</v>
      </c>
      <c r="G4368">
        <v>380</v>
      </c>
      <c r="H4368" t="s">
        <v>29</v>
      </c>
      <c r="I4368">
        <v>776</v>
      </c>
      <c r="J4368">
        <v>174.1</v>
      </c>
      <c r="K4368">
        <f>Passenger_Data[[#This Row],[Price_USD]]*1</f>
        <v>174.1</v>
      </c>
      <c r="L4368">
        <v>55</v>
      </c>
      <c r="M4368" t="s">
        <v>40</v>
      </c>
      <c r="N4368" t="s">
        <v>60</v>
      </c>
      <c r="O4368" t="s">
        <v>42</v>
      </c>
      <c r="P4368" t="s">
        <v>50</v>
      </c>
      <c r="Q4368">
        <v>1</v>
      </c>
      <c r="R4368" t="s">
        <v>65</v>
      </c>
      <c r="S4368" t="s">
        <v>35</v>
      </c>
      <c r="T4368">
        <v>8.6</v>
      </c>
      <c r="U4368">
        <v>10</v>
      </c>
      <c r="V4368">
        <v>82</v>
      </c>
      <c r="W4368">
        <v>0</v>
      </c>
      <c r="X4368">
        <v>0</v>
      </c>
      <c r="Y4368" t="s">
        <v>36</v>
      </c>
    </row>
    <row r="4369" spans="1:25" x14ac:dyDescent="0.25">
      <c r="A4369" t="s">
        <v>6208</v>
      </c>
      <c r="B4369" t="s">
        <v>5276</v>
      </c>
      <c r="C4369" t="s">
        <v>54</v>
      </c>
      <c r="D4369" t="s">
        <v>28</v>
      </c>
      <c r="E4369" t="s">
        <v>39</v>
      </c>
      <c r="F4369" s="1" t="s">
        <v>16423</v>
      </c>
      <c r="G4369">
        <v>178</v>
      </c>
      <c r="H4369" t="s">
        <v>29</v>
      </c>
      <c r="I4369">
        <v>1394</v>
      </c>
      <c r="J4369">
        <v>526.38</v>
      </c>
      <c r="K4369">
        <f>Passenger_Data[[#This Row],[Price_USD]]*1</f>
        <v>526.38</v>
      </c>
      <c r="L4369">
        <v>19</v>
      </c>
      <c r="M4369" t="s">
        <v>40</v>
      </c>
      <c r="N4369" t="s">
        <v>31</v>
      </c>
      <c r="O4369" t="s">
        <v>32</v>
      </c>
      <c r="P4369" t="s">
        <v>50</v>
      </c>
      <c r="Q4369">
        <v>0</v>
      </c>
      <c r="R4369" t="s">
        <v>65</v>
      </c>
      <c r="S4369" t="s">
        <v>35</v>
      </c>
      <c r="T4369">
        <v>5.9</v>
      </c>
      <c r="U4369">
        <v>1</v>
      </c>
      <c r="V4369">
        <v>85</v>
      </c>
      <c r="W4369">
        <v>0</v>
      </c>
      <c r="X4369">
        <v>0</v>
      </c>
      <c r="Y4369" t="s">
        <v>36</v>
      </c>
    </row>
    <row r="4370" spans="1:25" x14ac:dyDescent="0.25">
      <c r="A4370" t="s">
        <v>6209</v>
      </c>
      <c r="B4370" t="s">
        <v>3471</v>
      </c>
      <c r="C4370" t="s">
        <v>73</v>
      </c>
      <c r="D4370" t="s">
        <v>49</v>
      </c>
      <c r="E4370" t="s">
        <v>28</v>
      </c>
      <c r="F4370" s="1" t="s">
        <v>16424</v>
      </c>
      <c r="G4370">
        <v>139</v>
      </c>
      <c r="H4370" t="s">
        <v>86</v>
      </c>
      <c r="I4370">
        <v>1019</v>
      </c>
      <c r="J4370">
        <v>266.20999999999998</v>
      </c>
      <c r="K4370">
        <f>Passenger_Data[[#This Row],[Price_USD]]*1</f>
        <v>266.20999999999998</v>
      </c>
      <c r="L4370">
        <v>32</v>
      </c>
      <c r="M4370" t="s">
        <v>40</v>
      </c>
      <c r="N4370" t="s">
        <v>31</v>
      </c>
      <c r="O4370" t="s">
        <v>33</v>
      </c>
      <c r="P4370" t="s">
        <v>83</v>
      </c>
      <c r="Q4370">
        <v>1</v>
      </c>
      <c r="R4370" t="s">
        <v>34</v>
      </c>
      <c r="S4370" t="s">
        <v>35</v>
      </c>
      <c r="T4370">
        <v>8.3000000000000007</v>
      </c>
      <c r="U4370">
        <v>3</v>
      </c>
      <c r="V4370">
        <v>85</v>
      </c>
      <c r="W4370">
        <v>0</v>
      </c>
      <c r="X4370">
        <v>1</v>
      </c>
      <c r="Y4370" t="s">
        <v>77</v>
      </c>
    </row>
    <row r="4371" spans="1:25" x14ac:dyDescent="0.25">
      <c r="A4371" t="s">
        <v>6210</v>
      </c>
      <c r="B4371" t="s">
        <v>1728</v>
      </c>
      <c r="C4371" t="s">
        <v>48</v>
      </c>
      <c r="D4371" t="s">
        <v>64</v>
      </c>
      <c r="E4371" t="s">
        <v>28</v>
      </c>
      <c r="F4371" s="1" t="s">
        <v>16425</v>
      </c>
      <c r="G4371">
        <v>258</v>
      </c>
      <c r="H4371" t="s">
        <v>86</v>
      </c>
      <c r="I4371">
        <v>787</v>
      </c>
      <c r="J4371">
        <v>314.74</v>
      </c>
      <c r="K4371">
        <f>Passenger_Data[[#This Row],[Price_USD]]*1</f>
        <v>314.74</v>
      </c>
      <c r="L4371">
        <v>72</v>
      </c>
      <c r="M4371" t="s">
        <v>30</v>
      </c>
      <c r="N4371" t="s">
        <v>31</v>
      </c>
      <c r="O4371" t="s">
        <v>56</v>
      </c>
      <c r="P4371" t="s">
        <v>50</v>
      </c>
      <c r="Q4371">
        <v>3</v>
      </c>
      <c r="R4371" t="s">
        <v>65</v>
      </c>
      <c r="S4371" t="s">
        <v>61</v>
      </c>
      <c r="T4371">
        <v>8.5</v>
      </c>
      <c r="U4371">
        <v>6</v>
      </c>
      <c r="V4371">
        <v>35</v>
      </c>
      <c r="W4371">
        <v>0</v>
      </c>
      <c r="X4371">
        <v>0</v>
      </c>
      <c r="Y4371" t="s">
        <v>77</v>
      </c>
    </row>
    <row r="4372" spans="1:25" x14ac:dyDescent="0.25">
      <c r="A4372" t="s">
        <v>6211</v>
      </c>
      <c r="B4372" t="s">
        <v>1722</v>
      </c>
      <c r="C4372" t="s">
        <v>82</v>
      </c>
      <c r="D4372" t="s">
        <v>28</v>
      </c>
      <c r="E4372" t="s">
        <v>27</v>
      </c>
      <c r="F4372" s="1" t="s">
        <v>16426</v>
      </c>
      <c r="G4372">
        <v>208</v>
      </c>
      <c r="H4372" t="s">
        <v>29</v>
      </c>
      <c r="I4372">
        <v>1303</v>
      </c>
      <c r="J4372">
        <v>415.42</v>
      </c>
      <c r="K4372">
        <f>Passenger_Data[[#This Row],[Price_USD]]*1</f>
        <v>415.42</v>
      </c>
      <c r="L4372">
        <v>38</v>
      </c>
      <c r="M4372" t="s">
        <v>30</v>
      </c>
      <c r="N4372" t="s">
        <v>31</v>
      </c>
      <c r="O4372" t="s">
        <v>56</v>
      </c>
      <c r="P4372" t="s">
        <v>50</v>
      </c>
      <c r="Q4372">
        <v>2</v>
      </c>
      <c r="R4372" t="s">
        <v>51</v>
      </c>
      <c r="S4372" t="s">
        <v>44</v>
      </c>
      <c r="T4372">
        <v>7.3</v>
      </c>
      <c r="U4372">
        <v>1</v>
      </c>
      <c r="V4372">
        <v>9</v>
      </c>
      <c r="W4372">
        <v>0</v>
      </c>
      <c r="X4372">
        <v>0</v>
      </c>
      <c r="Y4372" t="s">
        <v>77</v>
      </c>
    </row>
    <row r="4373" spans="1:25" x14ac:dyDescent="0.25">
      <c r="A4373" t="s">
        <v>6212</v>
      </c>
      <c r="B4373" t="s">
        <v>4659</v>
      </c>
      <c r="C4373" t="s">
        <v>54</v>
      </c>
      <c r="D4373" t="s">
        <v>59</v>
      </c>
      <c r="E4373" t="s">
        <v>27</v>
      </c>
      <c r="F4373" s="1" t="s">
        <v>16427</v>
      </c>
      <c r="G4373">
        <v>36</v>
      </c>
      <c r="H4373" t="s">
        <v>29</v>
      </c>
      <c r="I4373">
        <v>1788</v>
      </c>
      <c r="J4373">
        <v>426.2</v>
      </c>
      <c r="K4373">
        <f>Passenger_Data[[#This Row],[Price_USD]]*1</f>
        <v>426.2</v>
      </c>
      <c r="L4373">
        <v>21</v>
      </c>
      <c r="M4373" t="s">
        <v>40</v>
      </c>
      <c r="N4373" t="s">
        <v>31</v>
      </c>
      <c r="O4373" t="s">
        <v>56</v>
      </c>
      <c r="P4373" t="s">
        <v>50</v>
      </c>
      <c r="Q4373">
        <v>1</v>
      </c>
      <c r="R4373" t="s">
        <v>51</v>
      </c>
      <c r="S4373" t="s">
        <v>44</v>
      </c>
      <c r="T4373">
        <v>7.7</v>
      </c>
      <c r="U4373">
        <v>2</v>
      </c>
      <c r="V4373">
        <v>108</v>
      </c>
      <c r="W4373">
        <v>0</v>
      </c>
      <c r="X4373">
        <v>0</v>
      </c>
      <c r="Y4373" t="s">
        <v>77</v>
      </c>
    </row>
    <row r="4374" spans="1:25" x14ac:dyDescent="0.25">
      <c r="A4374" t="s">
        <v>6213</v>
      </c>
      <c r="B4374" t="s">
        <v>6158</v>
      </c>
      <c r="C4374" t="s">
        <v>26</v>
      </c>
      <c r="D4374" t="s">
        <v>76</v>
      </c>
      <c r="E4374" t="s">
        <v>39</v>
      </c>
      <c r="F4374" s="1" t="s">
        <v>16428</v>
      </c>
      <c r="G4374">
        <v>128</v>
      </c>
      <c r="H4374" t="s">
        <v>86</v>
      </c>
      <c r="I4374">
        <v>746</v>
      </c>
      <c r="J4374">
        <v>285.69</v>
      </c>
      <c r="K4374">
        <f>Passenger_Data[[#This Row],[Price_USD]]*1</f>
        <v>285.69</v>
      </c>
      <c r="L4374">
        <v>61</v>
      </c>
      <c r="M4374" t="s">
        <v>40</v>
      </c>
      <c r="N4374" t="s">
        <v>60</v>
      </c>
      <c r="O4374" t="s">
        <v>42</v>
      </c>
      <c r="P4374" t="s">
        <v>264</v>
      </c>
      <c r="Q4374">
        <v>5</v>
      </c>
      <c r="R4374" t="s">
        <v>65</v>
      </c>
      <c r="S4374" t="s">
        <v>44</v>
      </c>
      <c r="T4374">
        <v>6.2</v>
      </c>
      <c r="U4374">
        <v>8</v>
      </c>
      <c r="V4374">
        <v>26</v>
      </c>
      <c r="W4374">
        <v>0</v>
      </c>
      <c r="X4374">
        <v>0</v>
      </c>
      <c r="Y4374" t="s">
        <v>45</v>
      </c>
    </row>
    <row r="4375" spans="1:25" x14ac:dyDescent="0.25">
      <c r="A4375" t="s">
        <v>6214</v>
      </c>
      <c r="B4375" t="s">
        <v>6215</v>
      </c>
      <c r="C4375" t="s">
        <v>54</v>
      </c>
      <c r="D4375" t="s">
        <v>76</v>
      </c>
      <c r="E4375" t="s">
        <v>55</v>
      </c>
      <c r="F4375" s="1" t="s">
        <v>16429</v>
      </c>
      <c r="G4375">
        <v>166</v>
      </c>
      <c r="H4375" t="s">
        <v>86</v>
      </c>
      <c r="I4375">
        <v>1222</v>
      </c>
      <c r="J4375">
        <v>247.62</v>
      </c>
      <c r="K4375">
        <f>Passenger_Data[[#This Row],[Price_USD]]*1</f>
        <v>247.62</v>
      </c>
      <c r="L4375">
        <v>51</v>
      </c>
      <c r="M4375" t="s">
        <v>30</v>
      </c>
      <c r="N4375" t="s">
        <v>31</v>
      </c>
      <c r="O4375" t="s">
        <v>32</v>
      </c>
      <c r="P4375" t="s">
        <v>50</v>
      </c>
      <c r="Q4375">
        <v>1</v>
      </c>
      <c r="R4375" t="s">
        <v>65</v>
      </c>
      <c r="S4375" t="s">
        <v>68</v>
      </c>
      <c r="T4375">
        <v>4.9000000000000004</v>
      </c>
      <c r="U4375">
        <v>27</v>
      </c>
      <c r="V4375">
        <v>34</v>
      </c>
      <c r="W4375">
        <v>0</v>
      </c>
      <c r="X4375">
        <v>0</v>
      </c>
      <c r="Y4375" t="s">
        <v>36</v>
      </c>
    </row>
    <row r="4376" spans="1:25" x14ac:dyDescent="0.25">
      <c r="A4376" t="s">
        <v>6216</v>
      </c>
      <c r="B4376" t="s">
        <v>179</v>
      </c>
      <c r="C4376" t="s">
        <v>48</v>
      </c>
      <c r="D4376" t="s">
        <v>64</v>
      </c>
      <c r="E4376" t="s">
        <v>28</v>
      </c>
      <c r="F4376" s="1" t="s">
        <v>16430</v>
      </c>
      <c r="G4376">
        <v>184</v>
      </c>
      <c r="H4376" t="s">
        <v>29</v>
      </c>
      <c r="I4376">
        <v>1114</v>
      </c>
      <c r="J4376">
        <v>384.63</v>
      </c>
      <c r="K4376">
        <f>Passenger_Data[[#This Row],[Price_USD]]*1</f>
        <v>384.63</v>
      </c>
      <c r="L4376">
        <v>25</v>
      </c>
      <c r="M4376" t="s">
        <v>30</v>
      </c>
      <c r="N4376" t="s">
        <v>41</v>
      </c>
      <c r="O4376" t="s">
        <v>42</v>
      </c>
      <c r="P4376" t="s">
        <v>50</v>
      </c>
      <c r="Q4376">
        <v>1</v>
      </c>
      <c r="R4376" t="s">
        <v>65</v>
      </c>
      <c r="S4376" t="s">
        <v>35</v>
      </c>
      <c r="T4376">
        <v>7</v>
      </c>
      <c r="U4376">
        <v>16</v>
      </c>
      <c r="V4376">
        <v>19</v>
      </c>
      <c r="W4376">
        <v>1</v>
      </c>
      <c r="X4376">
        <v>0</v>
      </c>
      <c r="Y4376" t="s">
        <v>36</v>
      </c>
    </row>
    <row r="4377" spans="1:25" x14ac:dyDescent="0.25">
      <c r="A4377" t="s">
        <v>6217</v>
      </c>
      <c r="B4377" t="s">
        <v>4728</v>
      </c>
      <c r="C4377" t="s">
        <v>54</v>
      </c>
      <c r="D4377" t="s">
        <v>76</v>
      </c>
      <c r="E4377" t="s">
        <v>76</v>
      </c>
      <c r="F4377" s="1" t="s">
        <v>16431</v>
      </c>
      <c r="G4377">
        <v>137</v>
      </c>
      <c r="H4377" t="s">
        <v>29</v>
      </c>
      <c r="I4377">
        <v>1344</v>
      </c>
      <c r="J4377">
        <v>342.48</v>
      </c>
      <c r="K4377">
        <f>Passenger_Data[[#This Row],[Price_USD]]*1</f>
        <v>342.48</v>
      </c>
      <c r="L4377">
        <v>52</v>
      </c>
      <c r="M4377" t="s">
        <v>40</v>
      </c>
      <c r="N4377" t="s">
        <v>41</v>
      </c>
      <c r="O4377" t="s">
        <v>33</v>
      </c>
      <c r="P4377" t="s">
        <v>50</v>
      </c>
      <c r="Q4377">
        <v>2</v>
      </c>
      <c r="R4377" t="s">
        <v>51</v>
      </c>
      <c r="S4377" t="s">
        <v>68</v>
      </c>
      <c r="T4377">
        <v>5.7</v>
      </c>
      <c r="U4377">
        <v>1</v>
      </c>
      <c r="V4377">
        <v>41</v>
      </c>
      <c r="W4377">
        <v>0</v>
      </c>
      <c r="X4377">
        <v>0</v>
      </c>
      <c r="Y4377" t="s">
        <v>45</v>
      </c>
    </row>
    <row r="4378" spans="1:25" x14ac:dyDescent="0.25">
      <c r="A4378" t="s">
        <v>6218</v>
      </c>
      <c r="B4378" t="s">
        <v>3333</v>
      </c>
      <c r="C4378" t="s">
        <v>54</v>
      </c>
      <c r="D4378" t="s">
        <v>49</v>
      </c>
      <c r="E4378" t="s">
        <v>39</v>
      </c>
      <c r="F4378" s="1" t="s">
        <v>16432</v>
      </c>
      <c r="G4378">
        <v>183</v>
      </c>
      <c r="H4378" t="s">
        <v>29</v>
      </c>
      <c r="I4378">
        <v>1045</v>
      </c>
      <c r="J4378">
        <v>190.1</v>
      </c>
      <c r="K4378">
        <f>Passenger_Data[[#This Row],[Price_USD]]*1</f>
        <v>190.1</v>
      </c>
      <c r="L4378">
        <v>60</v>
      </c>
      <c r="M4378" t="s">
        <v>30</v>
      </c>
      <c r="N4378" t="s">
        <v>31</v>
      </c>
      <c r="O4378" t="s">
        <v>42</v>
      </c>
      <c r="P4378" t="s">
        <v>33</v>
      </c>
      <c r="Q4378">
        <v>2</v>
      </c>
      <c r="R4378" t="s">
        <v>65</v>
      </c>
      <c r="S4378" t="s">
        <v>61</v>
      </c>
      <c r="T4378">
        <v>7</v>
      </c>
      <c r="U4378">
        <v>8</v>
      </c>
      <c r="V4378">
        <v>40</v>
      </c>
      <c r="W4378">
        <v>0</v>
      </c>
      <c r="X4378">
        <v>0</v>
      </c>
      <c r="Y4378" t="s">
        <v>77</v>
      </c>
    </row>
    <row r="4379" spans="1:25" x14ac:dyDescent="0.25">
      <c r="A4379" t="s">
        <v>6219</v>
      </c>
      <c r="B4379" t="s">
        <v>2345</v>
      </c>
      <c r="C4379" t="s">
        <v>54</v>
      </c>
      <c r="D4379" t="s">
        <v>49</v>
      </c>
      <c r="E4379" t="s">
        <v>59</v>
      </c>
      <c r="F4379" s="1" t="s">
        <v>16433</v>
      </c>
      <c r="G4379">
        <v>119</v>
      </c>
      <c r="H4379" t="s">
        <v>29</v>
      </c>
      <c r="I4379">
        <v>639</v>
      </c>
      <c r="J4379">
        <v>346.23</v>
      </c>
      <c r="K4379">
        <f>Passenger_Data[[#This Row],[Price_USD]]*1</f>
        <v>346.23</v>
      </c>
      <c r="L4379">
        <v>48</v>
      </c>
      <c r="M4379" t="s">
        <v>40</v>
      </c>
      <c r="N4379" t="s">
        <v>41</v>
      </c>
      <c r="O4379" t="s">
        <v>33</v>
      </c>
      <c r="P4379" t="s">
        <v>50</v>
      </c>
      <c r="Q4379">
        <v>1</v>
      </c>
      <c r="R4379" t="s">
        <v>34</v>
      </c>
      <c r="S4379" t="s">
        <v>35</v>
      </c>
      <c r="T4379">
        <v>8.1999999999999993</v>
      </c>
      <c r="U4379">
        <v>4</v>
      </c>
      <c r="V4379">
        <v>76</v>
      </c>
      <c r="W4379">
        <v>0</v>
      </c>
      <c r="X4379">
        <v>0</v>
      </c>
      <c r="Y4379" t="s">
        <v>36</v>
      </c>
    </row>
    <row r="4380" spans="1:25" x14ac:dyDescent="0.25">
      <c r="A4380" t="s">
        <v>6220</v>
      </c>
      <c r="B4380" t="s">
        <v>3730</v>
      </c>
      <c r="C4380" t="s">
        <v>82</v>
      </c>
      <c r="D4380" t="s">
        <v>76</v>
      </c>
      <c r="E4380" t="s">
        <v>28</v>
      </c>
      <c r="F4380" s="1" t="s">
        <v>16434</v>
      </c>
      <c r="G4380">
        <v>93</v>
      </c>
      <c r="H4380" t="s">
        <v>29</v>
      </c>
      <c r="I4380">
        <v>607</v>
      </c>
      <c r="J4380">
        <v>322.77999999999997</v>
      </c>
      <c r="K4380">
        <f>Passenger_Data[[#This Row],[Price_USD]]*1</f>
        <v>322.77999999999997</v>
      </c>
      <c r="L4380">
        <v>31</v>
      </c>
      <c r="M4380" t="s">
        <v>30</v>
      </c>
      <c r="N4380" t="s">
        <v>41</v>
      </c>
      <c r="O4380" t="s">
        <v>42</v>
      </c>
      <c r="P4380" t="s">
        <v>50</v>
      </c>
      <c r="Q4380">
        <v>0</v>
      </c>
      <c r="R4380" t="s">
        <v>51</v>
      </c>
      <c r="S4380" t="s">
        <v>35</v>
      </c>
      <c r="T4380">
        <v>7.5</v>
      </c>
      <c r="U4380">
        <v>12</v>
      </c>
      <c r="V4380">
        <v>45</v>
      </c>
      <c r="W4380">
        <v>0</v>
      </c>
      <c r="X4380">
        <v>0</v>
      </c>
      <c r="Y4380" t="s">
        <v>36</v>
      </c>
    </row>
    <row r="4381" spans="1:25" x14ac:dyDescent="0.25">
      <c r="A4381" t="s">
        <v>6221</v>
      </c>
      <c r="B4381" t="s">
        <v>3251</v>
      </c>
      <c r="C4381" t="s">
        <v>26</v>
      </c>
      <c r="D4381" t="s">
        <v>27</v>
      </c>
      <c r="E4381" t="s">
        <v>59</v>
      </c>
      <c r="F4381" s="1" t="s">
        <v>16435</v>
      </c>
      <c r="G4381">
        <v>138</v>
      </c>
      <c r="H4381" t="s">
        <v>86</v>
      </c>
      <c r="I4381">
        <v>698</v>
      </c>
      <c r="J4381">
        <v>188.79</v>
      </c>
      <c r="K4381">
        <f>Passenger_Data[[#This Row],[Price_USD]]*1</f>
        <v>188.79</v>
      </c>
      <c r="L4381">
        <v>76</v>
      </c>
      <c r="M4381" t="s">
        <v>40</v>
      </c>
      <c r="N4381" t="s">
        <v>31</v>
      </c>
      <c r="O4381" t="s">
        <v>32</v>
      </c>
      <c r="P4381" t="s">
        <v>50</v>
      </c>
      <c r="Q4381">
        <v>0</v>
      </c>
      <c r="R4381" t="s">
        <v>65</v>
      </c>
      <c r="S4381" t="s">
        <v>68</v>
      </c>
      <c r="T4381">
        <v>4.9000000000000004</v>
      </c>
      <c r="U4381">
        <v>13</v>
      </c>
      <c r="V4381">
        <v>84</v>
      </c>
      <c r="W4381">
        <v>0</v>
      </c>
      <c r="X4381">
        <v>1</v>
      </c>
      <c r="Y4381" t="s">
        <v>77</v>
      </c>
    </row>
    <row r="4382" spans="1:25" x14ac:dyDescent="0.25">
      <c r="A4382" t="s">
        <v>6222</v>
      </c>
      <c r="B4382" t="s">
        <v>3518</v>
      </c>
      <c r="C4382" t="s">
        <v>48</v>
      </c>
      <c r="D4382" t="s">
        <v>76</v>
      </c>
      <c r="E4382" t="s">
        <v>64</v>
      </c>
      <c r="F4382" s="1" t="s">
        <v>16436</v>
      </c>
      <c r="G4382">
        <v>168</v>
      </c>
      <c r="H4382" t="s">
        <v>29</v>
      </c>
      <c r="I4382">
        <v>664</v>
      </c>
      <c r="J4382">
        <v>393.27</v>
      </c>
      <c r="K4382">
        <f>Passenger_Data[[#This Row],[Price_USD]]*1</f>
        <v>393.27</v>
      </c>
      <c r="L4382">
        <v>77</v>
      </c>
      <c r="M4382" t="s">
        <v>40</v>
      </c>
      <c r="N4382" t="s">
        <v>31</v>
      </c>
      <c r="O4382" t="s">
        <v>32</v>
      </c>
      <c r="P4382" t="s">
        <v>33</v>
      </c>
      <c r="Q4382">
        <v>0</v>
      </c>
      <c r="R4382" t="s">
        <v>65</v>
      </c>
      <c r="S4382" t="s">
        <v>61</v>
      </c>
      <c r="T4382">
        <v>8.8000000000000007</v>
      </c>
      <c r="U4382">
        <v>5</v>
      </c>
      <c r="V4382">
        <v>14</v>
      </c>
      <c r="W4382">
        <v>0</v>
      </c>
      <c r="X4382">
        <v>0</v>
      </c>
      <c r="Y4382" t="s">
        <v>36</v>
      </c>
    </row>
    <row r="4383" spans="1:25" x14ac:dyDescent="0.25">
      <c r="A4383" t="s">
        <v>6223</v>
      </c>
      <c r="B4383" t="s">
        <v>2147</v>
      </c>
      <c r="C4383" t="s">
        <v>73</v>
      </c>
      <c r="D4383" t="s">
        <v>76</v>
      </c>
      <c r="E4383" t="s">
        <v>39</v>
      </c>
      <c r="F4383" s="1" t="s">
        <v>16437</v>
      </c>
      <c r="G4383">
        <v>147</v>
      </c>
      <c r="H4383" t="s">
        <v>29</v>
      </c>
      <c r="I4383">
        <v>1479</v>
      </c>
      <c r="J4383">
        <v>294.62</v>
      </c>
      <c r="K4383">
        <f>Passenger_Data[[#This Row],[Price_USD]]*1</f>
        <v>294.62</v>
      </c>
      <c r="L4383">
        <v>54</v>
      </c>
      <c r="M4383" t="s">
        <v>40</v>
      </c>
      <c r="N4383" t="s">
        <v>60</v>
      </c>
      <c r="O4383" t="s">
        <v>56</v>
      </c>
      <c r="P4383" t="s">
        <v>33</v>
      </c>
      <c r="Q4383">
        <v>0</v>
      </c>
      <c r="R4383" t="s">
        <v>51</v>
      </c>
      <c r="S4383" t="s">
        <v>61</v>
      </c>
      <c r="T4383">
        <v>6</v>
      </c>
      <c r="U4383">
        <v>7</v>
      </c>
      <c r="V4383">
        <v>30</v>
      </c>
      <c r="W4383">
        <v>0</v>
      </c>
      <c r="X4383">
        <v>0</v>
      </c>
      <c r="Y4383" t="s">
        <v>36</v>
      </c>
    </row>
    <row r="4384" spans="1:25" x14ac:dyDescent="0.25">
      <c r="A4384" t="s">
        <v>6224</v>
      </c>
      <c r="B4384" t="s">
        <v>6225</v>
      </c>
      <c r="C4384" t="s">
        <v>73</v>
      </c>
      <c r="D4384" t="s">
        <v>59</v>
      </c>
      <c r="E4384" t="s">
        <v>49</v>
      </c>
      <c r="F4384" s="1" t="s">
        <v>16438</v>
      </c>
      <c r="G4384">
        <v>212</v>
      </c>
      <c r="H4384" t="s">
        <v>29</v>
      </c>
      <c r="I4384">
        <v>890</v>
      </c>
      <c r="J4384">
        <v>276.58</v>
      </c>
      <c r="K4384">
        <f>Passenger_Data[[#This Row],[Price_USD]]*1</f>
        <v>276.58</v>
      </c>
      <c r="L4384">
        <v>35</v>
      </c>
      <c r="M4384" t="s">
        <v>40</v>
      </c>
      <c r="N4384" t="s">
        <v>60</v>
      </c>
      <c r="O4384" t="s">
        <v>32</v>
      </c>
      <c r="P4384" t="s">
        <v>83</v>
      </c>
      <c r="Q4384">
        <v>3</v>
      </c>
      <c r="R4384" t="s">
        <v>51</v>
      </c>
      <c r="S4384" t="s">
        <v>61</v>
      </c>
      <c r="T4384">
        <v>7.9</v>
      </c>
      <c r="U4384">
        <v>2</v>
      </c>
      <c r="V4384">
        <v>15</v>
      </c>
      <c r="W4384">
        <v>0</v>
      </c>
      <c r="X4384">
        <v>0</v>
      </c>
      <c r="Y4384" t="s">
        <v>36</v>
      </c>
    </row>
    <row r="4385" spans="1:25" x14ac:dyDescent="0.25">
      <c r="A4385" t="s">
        <v>6226</v>
      </c>
      <c r="B4385" t="s">
        <v>1568</v>
      </c>
      <c r="C4385" t="s">
        <v>54</v>
      </c>
      <c r="D4385" t="s">
        <v>28</v>
      </c>
      <c r="E4385" t="s">
        <v>49</v>
      </c>
      <c r="F4385" s="1" t="s">
        <v>16439</v>
      </c>
      <c r="G4385">
        <v>179</v>
      </c>
      <c r="H4385" t="s">
        <v>29</v>
      </c>
      <c r="I4385">
        <v>1264</v>
      </c>
      <c r="J4385">
        <v>294.51</v>
      </c>
      <c r="K4385">
        <f>Passenger_Data[[#This Row],[Price_USD]]*1</f>
        <v>294.51</v>
      </c>
      <c r="L4385">
        <v>69</v>
      </c>
      <c r="M4385" t="s">
        <v>40</v>
      </c>
      <c r="N4385" t="s">
        <v>31</v>
      </c>
      <c r="O4385" t="s">
        <v>33</v>
      </c>
      <c r="P4385" t="s">
        <v>50</v>
      </c>
      <c r="Q4385">
        <v>3</v>
      </c>
      <c r="R4385" t="s">
        <v>65</v>
      </c>
      <c r="S4385" t="s">
        <v>44</v>
      </c>
      <c r="T4385">
        <v>6.5</v>
      </c>
      <c r="U4385">
        <v>38</v>
      </c>
      <c r="V4385">
        <v>117</v>
      </c>
      <c r="W4385">
        <v>0</v>
      </c>
      <c r="X4385">
        <v>0</v>
      </c>
      <c r="Y4385" t="s">
        <v>45</v>
      </c>
    </row>
    <row r="4386" spans="1:25" x14ac:dyDescent="0.25">
      <c r="A4386" t="s">
        <v>6227</v>
      </c>
      <c r="B4386" t="s">
        <v>2624</v>
      </c>
      <c r="C4386" t="s">
        <v>73</v>
      </c>
      <c r="D4386" t="s">
        <v>76</v>
      </c>
      <c r="E4386" t="s">
        <v>28</v>
      </c>
      <c r="F4386" s="1" t="s">
        <v>16440</v>
      </c>
      <c r="G4386">
        <v>95</v>
      </c>
      <c r="H4386" t="s">
        <v>29</v>
      </c>
      <c r="I4386">
        <v>1092</v>
      </c>
      <c r="J4386">
        <v>451.2</v>
      </c>
      <c r="K4386">
        <f>Passenger_Data[[#This Row],[Price_USD]]*1</f>
        <v>451.2</v>
      </c>
      <c r="L4386">
        <v>45</v>
      </c>
      <c r="M4386" t="s">
        <v>40</v>
      </c>
      <c r="N4386" t="s">
        <v>31</v>
      </c>
      <c r="O4386" t="s">
        <v>42</v>
      </c>
      <c r="P4386" t="s">
        <v>50</v>
      </c>
      <c r="Q4386">
        <v>2</v>
      </c>
      <c r="R4386" t="s">
        <v>65</v>
      </c>
      <c r="S4386" t="s">
        <v>44</v>
      </c>
      <c r="T4386">
        <v>6.6</v>
      </c>
      <c r="U4386">
        <v>4</v>
      </c>
      <c r="V4386">
        <v>78</v>
      </c>
      <c r="W4386">
        <v>0</v>
      </c>
      <c r="X4386">
        <v>0</v>
      </c>
      <c r="Y4386" t="s">
        <v>45</v>
      </c>
    </row>
    <row r="4387" spans="1:25" x14ac:dyDescent="0.25">
      <c r="A4387" t="s">
        <v>6228</v>
      </c>
      <c r="B4387" t="s">
        <v>2622</v>
      </c>
      <c r="C4387" t="s">
        <v>82</v>
      </c>
      <c r="D4387" t="s">
        <v>27</v>
      </c>
      <c r="E4387" t="s">
        <v>59</v>
      </c>
      <c r="F4387" s="1" t="s">
        <v>16441</v>
      </c>
      <c r="G4387">
        <v>177</v>
      </c>
      <c r="H4387" t="s">
        <v>108</v>
      </c>
      <c r="I4387">
        <v>1197</v>
      </c>
      <c r="J4387">
        <v>513.98</v>
      </c>
      <c r="K4387">
        <f>Passenger_Data[[#This Row],[Price_USD]]*1</f>
        <v>513.98</v>
      </c>
      <c r="L4387">
        <v>77</v>
      </c>
      <c r="M4387" t="s">
        <v>30</v>
      </c>
      <c r="N4387" t="s">
        <v>31</v>
      </c>
      <c r="O4387" t="s">
        <v>56</v>
      </c>
      <c r="P4387" t="s">
        <v>83</v>
      </c>
      <c r="Q4387">
        <v>1</v>
      </c>
      <c r="R4387" t="s">
        <v>51</v>
      </c>
      <c r="S4387" t="s">
        <v>44</v>
      </c>
      <c r="T4387">
        <v>5.9</v>
      </c>
      <c r="U4387">
        <v>5</v>
      </c>
      <c r="V4387">
        <v>95</v>
      </c>
      <c r="W4387">
        <v>0</v>
      </c>
      <c r="X4387">
        <v>0</v>
      </c>
      <c r="Y4387" t="s">
        <v>45</v>
      </c>
    </row>
    <row r="4388" spans="1:25" x14ac:dyDescent="0.25">
      <c r="A4388" t="s">
        <v>6229</v>
      </c>
      <c r="B4388" t="s">
        <v>4116</v>
      </c>
      <c r="C4388" t="s">
        <v>26</v>
      </c>
      <c r="D4388" t="s">
        <v>27</v>
      </c>
      <c r="E4388" t="s">
        <v>27</v>
      </c>
      <c r="F4388" s="1" t="s">
        <v>16442</v>
      </c>
      <c r="G4388">
        <v>133</v>
      </c>
      <c r="H4388" t="s">
        <v>108</v>
      </c>
      <c r="I4388">
        <v>1044</v>
      </c>
      <c r="J4388">
        <v>255.2</v>
      </c>
      <c r="K4388">
        <f>Passenger_Data[[#This Row],[Price_USD]]*1</f>
        <v>255.2</v>
      </c>
      <c r="L4388">
        <v>27</v>
      </c>
      <c r="M4388" t="s">
        <v>40</v>
      </c>
      <c r="N4388" t="s">
        <v>41</v>
      </c>
      <c r="O4388" t="s">
        <v>56</v>
      </c>
      <c r="P4388" t="s">
        <v>83</v>
      </c>
      <c r="Q4388">
        <v>4</v>
      </c>
      <c r="R4388" t="s">
        <v>51</v>
      </c>
      <c r="S4388" t="s">
        <v>68</v>
      </c>
      <c r="T4388">
        <v>9.4</v>
      </c>
      <c r="U4388">
        <v>27</v>
      </c>
      <c r="V4388">
        <v>111</v>
      </c>
      <c r="W4388">
        <v>0</v>
      </c>
      <c r="X4388">
        <v>0</v>
      </c>
      <c r="Y4388" t="s">
        <v>77</v>
      </c>
    </row>
    <row r="4389" spans="1:25" x14ac:dyDescent="0.25">
      <c r="A4389" t="s">
        <v>6230</v>
      </c>
      <c r="B4389" t="s">
        <v>335</v>
      </c>
      <c r="C4389" t="s">
        <v>73</v>
      </c>
      <c r="D4389" t="s">
        <v>55</v>
      </c>
      <c r="E4389" t="s">
        <v>49</v>
      </c>
      <c r="F4389" s="1" t="s">
        <v>16443</v>
      </c>
      <c r="G4389">
        <v>183</v>
      </c>
      <c r="H4389" t="s">
        <v>29</v>
      </c>
      <c r="I4389">
        <v>1341</v>
      </c>
      <c r="J4389">
        <v>442.28</v>
      </c>
      <c r="K4389">
        <f>Passenger_Data[[#This Row],[Price_USD]]*1</f>
        <v>442.28</v>
      </c>
      <c r="L4389">
        <v>65</v>
      </c>
      <c r="M4389" t="s">
        <v>40</v>
      </c>
      <c r="N4389" t="s">
        <v>31</v>
      </c>
      <c r="O4389" t="s">
        <v>32</v>
      </c>
      <c r="P4389" t="s">
        <v>50</v>
      </c>
      <c r="Q4389">
        <v>2</v>
      </c>
      <c r="R4389" t="s">
        <v>65</v>
      </c>
      <c r="S4389" t="s">
        <v>35</v>
      </c>
      <c r="T4389">
        <v>8.4</v>
      </c>
      <c r="U4389">
        <v>1</v>
      </c>
      <c r="V4389">
        <v>21</v>
      </c>
      <c r="W4389">
        <v>0</v>
      </c>
      <c r="X4389">
        <v>0</v>
      </c>
      <c r="Y4389" t="s">
        <v>36</v>
      </c>
    </row>
    <row r="4390" spans="1:25" x14ac:dyDescent="0.25">
      <c r="A4390" t="s">
        <v>6231</v>
      </c>
      <c r="B4390" t="s">
        <v>2183</v>
      </c>
      <c r="C4390" t="s">
        <v>54</v>
      </c>
      <c r="D4390" t="s">
        <v>55</v>
      </c>
      <c r="E4390" t="s">
        <v>27</v>
      </c>
      <c r="F4390" s="1" t="s">
        <v>16444</v>
      </c>
      <c r="G4390">
        <v>176</v>
      </c>
      <c r="H4390" t="s">
        <v>29</v>
      </c>
      <c r="I4390">
        <v>1186</v>
      </c>
      <c r="J4390">
        <v>474.36</v>
      </c>
      <c r="K4390">
        <f>Passenger_Data[[#This Row],[Price_USD]]*1</f>
        <v>474.36</v>
      </c>
      <c r="L4390">
        <v>76</v>
      </c>
      <c r="M4390" t="s">
        <v>40</v>
      </c>
      <c r="N4390" t="s">
        <v>41</v>
      </c>
      <c r="O4390" t="s">
        <v>42</v>
      </c>
      <c r="P4390" t="s">
        <v>50</v>
      </c>
      <c r="Q4390">
        <v>2</v>
      </c>
      <c r="R4390" t="s">
        <v>51</v>
      </c>
      <c r="S4390" t="s">
        <v>35</v>
      </c>
      <c r="T4390">
        <v>7.4</v>
      </c>
      <c r="U4390">
        <v>12</v>
      </c>
      <c r="V4390">
        <v>59</v>
      </c>
      <c r="W4390">
        <v>0</v>
      </c>
      <c r="X4390">
        <v>1</v>
      </c>
      <c r="Y4390" t="s">
        <v>36</v>
      </c>
    </row>
    <row r="4391" spans="1:25" x14ac:dyDescent="0.25">
      <c r="A4391" t="s">
        <v>6232</v>
      </c>
      <c r="B4391" t="s">
        <v>2367</v>
      </c>
      <c r="C4391" t="s">
        <v>82</v>
      </c>
      <c r="D4391" t="s">
        <v>76</v>
      </c>
      <c r="E4391" t="s">
        <v>49</v>
      </c>
      <c r="F4391" s="1" t="s">
        <v>16445</v>
      </c>
      <c r="G4391">
        <v>279</v>
      </c>
      <c r="H4391" t="s">
        <v>29</v>
      </c>
      <c r="I4391">
        <v>1517</v>
      </c>
      <c r="J4391">
        <v>518.16</v>
      </c>
      <c r="K4391">
        <f>Passenger_Data[[#This Row],[Price_USD]]*1</f>
        <v>518.16</v>
      </c>
      <c r="L4391">
        <v>55</v>
      </c>
      <c r="M4391" t="s">
        <v>30</v>
      </c>
      <c r="N4391" t="s">
        <v>60</v>
      </c>
      <c r="O4391" t="s">
        <v>56</v>
      </c>
      <c r="P4391" t="s">
        <v>50</v>
      </c>
      <c r="Q4391">
        <v>1</v>
      </c>
      <c r="R4391" t="s">
        <v>65</v>
      </c>
      <c r="S4391" t="s">
        <v>35</v>
      </c>
      <c r="T4391">
        <v>7.4</v>
      </c>
      <c r="U4391">
        <v>0</v>
      </c>
      <c r="V4391">
        <v>83</v>
      </c>
      <c r="W4391">
        <v>0</v>
      </c>
      <c r="X4391">
        <v>0</v>
      </c>
      <c r="Y4391" t="s">
        <v>77</v>
      </c>
    </row>
    <row r="4392" spans="1:25" x14ac:dyDescent="0.25">
      <c r="A4392" t="s">
        <v>6233</v>
      </c>
      <c r="B4392" t="s">
        <v>181</v>
      </c>
      <c r="C4392" t="s">
        <v>82</v>
      </c>
      <c r="D4392" t="s">
        <v>59</v>
      </c>
      <c r="E4392" t="s">
        <v>27</v>
      </c>
      <c r="F4392" s="1" t="s">
        <v>16446</v>
      </c>
      <c r="G4392">
        <v>164</v>
      </c>
      <c r="H4392" t="s">
        <v>29</v>
      </c>
      <c r="I4392">
        <v>1342</v>
      </c>
      <c r="J4392">
        <v>369.13</v>
      </c>
      <c r="K4392">
        <f>Passenger_Data[[#This Row],[Price_USD]]*1</f>
        <v>369.13</v>
      </c>
      <c r="L4392">
        <v>39</v>
      </c>
      <c r="M4392" t="s">
        <v>30</v>
      </c>
      <c r="N4392" t="s">
        <v>31</v>
      </c>
      <c r="O4392" t="s">
        <v>33</v>
      </c>
      <c r="P4392" t="s">
        <v>50</v>
      </c>
      <c r="Q4392">
        <v>0</v>
      </c>
      <c r="R4392" t="s">
        <v>65</v>
      </c>
      <c r="S4392" t="s">
        <v>35</v>
      </c>
      <c r="T4392">
        <v>4.9000000000000004</v>
      </c>
      <c r="U4392">
        <v>20</v>
      </c>
      <c r="V4392">
        <v>85</v>
      </c>
      <c r="W4392">
        <v>0</v>
      </c>
      <c r="X4392">
        <v>0</v>
      </c>
      <c r="Y4392" t="s">
        <v>36</v>
      </c>
    </row>
    <row r="4393" spans="1:25" x14ac:dyDescent="0.25">
      <c r="A4393" t="s">
        <v>6234</v>
      </c>
      <c r="B4393" t="s">
        <v>379</v>
      </c>
      <c r="C4393" t="s">
        <v>82</v>
      </c>
      <c r="D4393" t="s">
        <v>55</v>
      </c>
      <c r="E4393" t="s">
        <v>76</v>
      </c>
      <c r="F4393" s="1" t="s">
        <v>16447</v>
      </c>
      <c r="G4393">
        <v>161</v>
      </c>
      <c r="H4393" t="s">
        <v>86</v>
      </c>
      <c r="I4393">
        <v>1059</v>
      </c>
      <c r="J4393">
        <v>364.14</v>
      </c>
      <c r="K4393">
        <f>Passenger_Data[[#This Row],[Price_USD]]*1</f>
        <v>364.14</v>
      </c>
      <c r="L4393">
        <v>48</v>
      </c>
      <c r="M4393" t="s">
        <v>30</v>
      </c>
      <c r="N4393" t="s">
        <v>60</v>
      </c>
      <c r="O4393" t="s">
        <v>42</v>
      </c>
      <c r="P4393" t="s">
        <v>50</v>
      </c>
      <c r="Q4393">
        <v>2</v>
      </c>
      <c r="R4393" t="s">
        <v>65</v>
      </c>
      <c r="S4393" t="s">
        <v>68</v>
      </c>
      <c r="T4393">
        <v>5.7</v>
      </c>
      <c r="U4393">
        <v>10</v>
      </c>
      <c r="V4393">
        <v>45</v>
      </c>
      <c r="W4393">
        <v>0</v>
      </c>
      <c r="X4393">
        <v>0</v>
      </c>
      <c r="Y4393" t="s">
        <v>36</v>
      </c>
    </row>
    <row r="4394" spans="1:25" x14ac:dyDescent="0.25">
      <c r="A4394" t="s">
        <v>6235</v>
      </c>
      <c r="B4394" t="s">
        <v>1769</v>
      </c>
      <c r="C4394" t="s">
        <v>54</v>
      </c>
      <c r="D4394" t="s">
        <v>64</v>
      </c>
      <c r="E4394" t="s">
        <v>49</v>
      </c>
      <c r="F4394" s="1" t="s">
        <v>16448</v>
      </c>
      <c r="G4394">
        <v>201</v>
      </c>
      <c r="H4394" t="s">
        <v>86</v>
      </c>
      <c r="I4394">
        <v>530</v>
      </c>
      <c r="J4394">
        <v>262.91000000000003</v>
      </c>
      <c r="K4394">
        <f>Passenger_Data[[#This Row],[Price_USD]]*1</f>
        <v>262.91000000000003</v>
      </c>
      <c r="L4394">
        <v>38</v>
      </c>
      <c r="M4394" t="s">
        <v>40</v>
      </c>
      <c r="N4394" t="s">
        <v>41</v>
      </c>
      <c r="O4394" t="s">
        <v>33</v>
      </c>
      <c r="P4394" t="s">
        <v>50</v>
      </c>
      <c r="Q4394">
        <v>1</v>
      </c>
      <c r="R4394" t="s">
        <v>65</v>
      </c>
      <c r="S4394" t="s">
        <v>35</v>
      </c>
      <c r="T4394">
        <v>5</v>
      </c>
      <c r="U4394">
        <v>8</v>
      </c>
      <c r="V4394">
        <v>38</v>
      </c>
      <c r="W4394">
        <v>0</v>
      </c>
      <c r="X4394">
        <v>0</v>
      </c>
      <c r="Y4394" t="s">
        <v>45</v>
      </c>
    </row>
    <row r="4395" spans="1:25" x14ac:dyDescent="0.25">
      <c r="A4395" t="s">
        <v>6236</v>
      </c>
      <c r="B4395" t="s">
        <v>2581</v>
      </c>
      <c r="C4395" t="s">
        <v>26</v>
      </c>
      <c r="D4395" t="s">
        <v>59</v>
      </c>
      <c r="E4395" t="s">
        <v>64</v>
      </c>
      <c r="F4395" s="1" t="s">
        <v>16449</v>
      </c>
      <c r="G4395">
        <v>125</v>
      </c>
      <c r="H4395" t="s">
        <v>86</v>
      </c>
      <c r="I4395">
        <v>1012</v>
      </c>
      <c r="J4395">
        <v>499.83</v>
      </c>
      <c r="K4395">
        <f>Passenger_Data[[#This Row],[Price_USD]]*1</f>
        <v>499.83</v>
      </c>
      <c r="L4395">
        <v>58</v>
      </c>
      <c r="M4395" t="s">
        <v>40</v>
      </c>
      <c r="N4395" t="s">
        <v>60</v>
      </c>
      <c r="O4395" t="s">
        <v>42</v>
      </c>
      <c r="P4395" t="s">
        <v>264</v>
      </c>
      <c r="Q4395">
        <v>2</v>
      </c>
      <c r="R4395" t="s">
        <v>43</v>
      </c>
      <c r="S4395" t="s">
        <v>44</v>
      </c>
      <c r="T4395">
        <v>6.8</v>
      </c>
      <c r="U4395">
        <v>4</v>
      </c>
      <c r="V4395">
        <v>107</v>
      </c>
      <c r="W4395">
        <v>0</v>
      </c>
      <c r="X4395">
        <v>0</v>
      </c>
      <c r="Y4395" t="s">
        <v>36</v>
      </c>
    </row>
    <row r="4396" spans="1:25" x14ac:dyDescent="0.25">
      <c r="A4396" t="s">
        <v>6237</v>
      </c>
      <c r="B4396" t="s">
        <v>6238</v>
      </c>
      <c r="C4396" t="s">
        <v>54</v>
      </c>
      <c r="D4396" t="s">
        <v>55</v>
      </c>
      <c r="E4396" t="s">
        <v>28</v>
      </c>
      <c r="F4396" s="1" t="s">
        <v>16450</v>
      </c>
      <c r="G4396">
        <v>139</v>
      </c>
      <c r="H4396" t="s">
        <v>29</v>
      </c>
      <c r="I4396">
        <v>1489</v>
      </c>
      <c r="J4396">
        <v>386.42</v>
      </c>
      <c r="K4396">
        <f>Passenger_Data[[#This Row],[Price_USD]]*1</f>
        <v>386.42</v>
      </c>
      <c r="L4396">
        <v>21</v>
      </c>
      <c r="M4396" t="s">
        <v>30</v>
      </c>
      <c r="N4396" t="s">
        <v>31</v>
      </c>
      <c r="O4396" t="s">
        <v>56</v>
      </c>
      <c r="P4396" t="s">
        <v>50</v>
      </c>
      <c r="Q4396">
        <v>1</v>
      </c>
      <c r="R4396" t="s">
        <v>65</v>
      </c>
      <c r="S4396" t="s">
        <v>35</v>
      </c>
      <c r="T4396">
        <v>6.3</v>
      </c>
      <c r="U4396">
        <v>15</v>
      </c>
      <c r="V4396">
        <v>118</v>
      </c>
      <c r="W4396">
        <v>0</v>
      </c>
      <c r="X4396">
        <v>0</v>
      </c>
      <c r="Y4396" t="s">
        <v>45</v>
      </c>
    </row>
    <row r="4397" spans="1:25" x14ac:dyDescent="0.25">
      <c r="A4397" t="s">
        <v>6239</v>
      </c>
      <c r="B4397" t="s">
        <v>3305</v>
      </c>
      <c r="C4397" t="s">
        <v>54</v>
      </c>
      <c r="D4397" t="s">
        <v>64</v>
      </c>
      <c r="E4397" t="s">
        <v>39</v>
      </c>
      <c r="F4397" s="1" t="s">
        <v>16451</v>
      </c>
      <c r="G4397">
        <v>223</v>
      </c>
      <c r="H4397" t="s">
        <v>29</v>
      </c>
      <c r="I4397">
        <v>864</v>
      </c>
      <c r="J4397">
        <v>168.43</v>
      </c>
      <c r="K4397">
        <f>Passenger_Data[[#This Row],[Price_USD]]*1</f>
        <v>168.43</v>
      </c>
      <c r="L4397">
        <v>76</v>
      </c>
      <c r="M4397" t="s">
        <v>30</v>
      </c>
      <c r="N4397" t="s">
        <v>31</v>
      </c>
      <c r="O4397" t="s">
        <v>33</v>
      </c>
      <c r="P4397" t="s">
        <v>50</v>
      </c>
      <c r="Q4397">
        <v>1</v>
      </c>
      <c r="R4397" t="s">
        <v>51</v>
      </c>
      <c r="S4397" t="s">
        <v>35</v>
      </c>
      <c r="T4397">
        <v>9.1</v>
      </c>
      <c r="U4397">
        <v>3</v>
      </c>
      <c r="V4397">
        <v>115</v>
      </c>
      <c r="W4397">
        <v>0</v>
      </c>
      <c r="X4397">
        <v>0</v>
      </c>
      <c r="Y4397" t="s">
        <v>45</v>
      </c>
    </row>
    <row r="4398" spans="1:25" x14ac:dyDescent="0.25">
      <c r="A4398" t="s">
        <v>6240</v>
      </c>
      <c r="B4398" t="s">
        <v>47</v>
      </c>
      <c r="C4398" t="s">
        <v>82</v>
      </c>
      <c r="D4398" t="s">
        <v>49</v>
      </c>
      <c r="E4398" t="s">
        <v>27</v>
      </c>
      <c r="F4398" s="1" t="s">
        <v>16452</v>
      </c>
      <c r="G4398">
        <v>92</v>
      </c>
      <c r="H4398" t="s">
        <v>108</v>
      </c>
      <c r="I4398">
        <v>1217</v>
      </c>
      <c r="J4398">
        <v>299.83999999999997</v>
      </c>
      <c r="K4398">
        <f>Passenger_Data[[#This Row],[Price_USD]]*1</f>
        <v>299.83999999999997</v>
      </c>
      <c r="L4398">
        <v>65</v>
      </c>
      <c r="M4398" t="s">
        <v>30</v>
      </c>
      <c r="N4398" t="s">
        <v>31</v>
      </c>
      <c r="O4398" t="s">
        <v>56</v>
      </c>
      <c r="P4398" t="s">
        <v>50</v>
      </c>
      <c r="Q4398">
        <v>1</v>
      </c>
      <c r="R4398" t="s">
        <v>43</v>
      </c>
      <c r="S4398" t="s">
        <v>44</v>
      </c>
      <c r="T4398">
        <v>7.5</v>
      </c>
      <c r="U4398">
        <v>0</v>
      </c>
      <c r="V4398">
        <v>114</v>
      </c>
      <c r="W4398">
        <v>0</v>
      </c>
      <c r="X4398">
        <v>0</v>
      </c>
      <c r="Y4398" t="s">
        <v>36</v>
      </c>
    </row>
    <row r="4399" spans="1:25" x14ac:dyDescent="0.25">
      <c r="A4399" t="s">
        <v>6241</v>
      </c>
      <c r="B4399" t="s">
        <v>6242</v>
      </c>
      <c r="C4399" t="s">
        <v>26</v>
      </c>
      <c r="D4399" t="s">
        <v>76</v>
      </c>
      <c r="E4399" t="s">
        <v>64</v>
      </c>
      <c r="F4399" s="1" t="s">
        <v>16453</v>
      </c>
      <c r="G4399">
        <v>201</v>
      </c>
      <c r="H4399" t="s">
        <v>29</v>
      </c>
      <c r="I4399">
        <v>1559</v>
      </c>
      <c r="J4399">
        <v>370.1</v>
      </c>
      <c r="K4399">
        <f>Passenger_Data[[#This Row],[Price_USD]]*1</f>
        <v>370.1</v>
      </c>
      <c r="L4399">
        <v>60</v>
      </c>
      <c r="M4399" t="s">
        <v>40</v>
      </c>
      <c r="N4399" t="s">
        <v>60</v>
      </c>
      <c r="O4399" t="s">
        <v>56</v>
      </c>
      <c r="P4399" t="s">
        <v>50</v>
      </c>
      <c r="Q4399">
        <v>2</v>
      </c>
      <c r="R4399" t="s">
        <v>43</v>
      </c>
      <c r="S4399" t="s">
        <v>68</v>
      </c>
      <c r="T4399">
        <v>7.8</v>
      </c>
      <c r="U4399">
        <v>11</v>
      </c>
      <c r="V4399">
        <v>72</v>
      </c>
      <c r="W4399">
        <v>0</v>
      </c>
      <c r="X4399">
        <v>0</v>
      </c>
      <c r="Y4399" t="s">
        <v>77</v>
      </c>
    </row>
    <row r="4400" spans="1:25" x14ac:dyDescent="0.25">
      <c r="A4400" t="s">
        <v>6243</v>
      </c>
      <c r="B4400" t="s">
        <v>2050</v>
      </c>
      <c r="C4400" t="s">
        <v>73</v>
      </c>
      <c r="D4400" t="s">
        <v>59</v>
      </c>
      <c r="E4400" t="s">
        <v>59</v>
      </c>
      <c r="F4400" s="1" t="s">
        <v>16454</v>
      </c>
      <c r="G4400">
        <v>221</v>
      </c>
      <c r="H4400" t="s">
        <v>29</v>
      </c>
      <c r="I4400">
        <v>1207</v>
      </c>
      <c r="J4400">
        <v>77.16</v>
      </c>
      <c r="K4400">
        <f>Passenger_Data[[#This Row],[Price_USD]]*1</f>
        <v>77.16</v>
      </c>
      <c r="L4400">
        <v>68</v>
      </c>
      <c r="M4400" t="s">
        <v>40</v>
      </c>
      <c r="N4400" t="s">
        <v>41</v>
      </c>
      <c r="O4400" t="s">
        <v>32</v>
      </c>
      <c r="P4400" t="s">
        <v>50</v>
      </c>
      <c r="Q4400">
        <v>0</v>
      </c>
      <c r="R4400" t="s">
        <v>65</v>
      </c>
      <c r="S4400" t="s">
        <v>44</v>
      </c>
      <c r="T4400">
        <v>7.5</v>
      </c>
      <c r="U4400">
        <v>23</v>
      </c>
      <c r="V4400">
        <v>105</v>
      </c>
      <c r="W4400">
        <v>0</v>
      </c>
      <c r="X4400">
        <v>1</v>
      </c>
      <c r="Y4400" t="s">
        <v>45</v>
      </c>
    </row>
    <row r="4401" spans="1:25" x14ac:dyDescent="0.25">
      <c r="A4401" t="s">
        <v>6244</v>
      </c>
      <c r="B4401" t="s">
        <v>5130</v>
      </c>
      <c r="C4401" t="s">
        <v>73</v>
      </c>
      <c r="D4401" t="s">
        <v>55</v>
      </c>
      <c r="E4401" t="s">
        <v>39</v>
      </c>
      <c r="F4401" s="1" t="s">
        <v>16455</v>
      </c>
      <c r="G4401">
        <v>202</v>
      </c>
      <c r="H4401" t="s">
        <v>29</v>
      </c>
      <c r="I4401">
        <v>1114</v>
      </c>
      <c r="J4401">
        <v>279.26</v>
      </c>
      <c r="K4401">
        <f>Passenger_Data[[#This Row],[Price_USD]]*1</f>
        <v>279.26</v>
      </c>
      <c r="L4401">
        <v>55</v>
      </c>
      <c r="M4401" t="s">
        <v>40</v>
      </c>
      <c r="N4401" t="s">
        <v>41</v>
      </c>
      <c r="O4401" t="s">
        <v>56</v>
      </c>
      <c r="P4401" t="s">
        <v>50</v>
      </c>
      <c r="Q4401">
        <v>3</v>
      </c>
      <c r="R4401" t="s">
        <v>65</v>
      </c>
      <c r="S4401" t="s">
        <v>35</v>
      </c>
      <c r="T4401">
        <v>7.3</v>
      </c>
      <c r="U4401">
        <v>22</v>
      </c>
      <c r="V4401">
        <v>78</v>
      </c>
      <c r="W4401">
        <v>0</v>
      </c>
      <c r="X4401">
        <v>0</v>
      </c>
      <c r="Y4401" t="s">
        <v>77</v>
      </c>
    </row>
    <row r="4402" spans="1:25" x14ac:dyDescent="0.25">
      <c r="A4402" t="s">
        <v>6245</v>
      </c>
      <c r="B4402" t="s">
        <v>3797</v>
      </c>
      <c r="C4402" t="s">
        <v>26</v>
      </c>
      <c r="D4402" t="s">
        <v>55</v>
      </c>
      <c r="E4402" t="s">
        <v>76</v>
      </c>
      <c r="F4402" s="1" t="s">
        <v>16456</v>
      </c>
      <c r="G4402">
        <v>231</v>
      </c>
      <c r="H4402" t="s">
        <v>29</v>
      </c>
      <c r="I4402">
        <v>1222</v>
      </c>
      <c r="J4402">
        <v>188.48</v>
      </c>
      <c r="K4402">
        <f>Passenger_Data[[#This Row],[Price_USD]]*1</f>
        <v>188.48</v>
      </c>
      <c r="L4402">
        <v>21</v>
      </c>
      <c r="M4402" t="s">
        <v>40</v>
      </c>
      <c r="N4402" t="s">
        <v>60</v>
      </c>
      <c r="O4402" t="s">
        <v>33</v>
      </c>
      <c r="P4402" t="s">
        <v>50</v>
      </c>
      <c r="Q4402">
        <v>0</v>
      </c>
      <c r="R4402" t="s">
        <v>51</v>
      </c>
      <c r="S4402" t="s">
        <v>61</v>
      </c>
      <c r="T4402">
        <v>7</v>
      </c>
      <c r="U4402">
        <v>14</v>
      </c>
      <c r="V4402">
        <v>29</v>
      </c>
      <c r="W4402">
        <v>0</v>
      </c>
      <c r="X4402">
        <v>0</v>
      </c>
      <c r="Y4402" t="s">
        <v>45</v>
      </c>
    </row>
    <row r="4403" spans="1:25" x14ac:dyDescent="0.25">
      <c r="A4403" t="s">
        <v>6246</v>
      </c>
      <c r="B4403" t="s">
        <v>3976</v>
      </c>
      <c r="C4403" t="s">
        <v>54</v>
      </c>
      <c r="D4403" t="s">
        <v>76</v>
      </c>
      <c r="E4403" t="s">
        <v>49</v>
      </c>
      <c r="F4403" s="1" t="s">
        <v>16457</v>
      </c>
      <c r="G4403">
        <v>193</v>
      </c>
      <c r="H4403" t="s">
        <v>29</v>
      </c>
      <c r="I4403">
        <v>1539</v>
      </c>
      <c r="J4403">
        <v>380.53</v>
      </c>
      <c r="K4403">
        <f>Passenger_Data[[#This Row],[Price_USD]]*1</f>
        <v>380.53</v>
      </c>
      <c r="L4403">
        <v>47</v>
      </c>
      <c r="M4403" t="s">
        <v>30</v>
      </c>
      <c r="N4403" t="s">
        <v>31</v>
      </c>
      <c r="O4403" t="s">
        <v>32</v>
      </c>
      <c r="P4403" t="s">
        <v>50</v>
      </c>
      <c r="Q4403">
        <v>0</v>
      </c>
      <c r="R4403" t="s">
        <v>34</v>
      </c>
      <c r="S4403" t="s">
        <v>61</v>
      </c>
      <c r="T4403">
        <v>7.6</v>
      </c>
      <c r="U4403">
        <v>13</v>
      </c>
      <c r="V4403">
        <v>98</v>
      </c>
      <c r="W4403">
        <v>0</v>
      </c>
      <c r="X4403">
        <v>1</v>
      </c>
      <c r="Y4403" t="s">
        <v>45</v>
      </c>
    </row>
    <row r="4404" spans="1:25" x14ac:dyDescent="0.25">
      <c r="A4404" t="s">
        <v>6247</v>
      </c>
      <c r="B4404" t="s">
        <v>6248</v>
      </c>
      <c r="C4404" t="s">
        <v>48</v>
      </c>
      <c r="D4404" t="s">
        <v>39</v>
      </c>
      <c r="E4404" t="s">
        <v>64</v>
      </c>
      <c r="F4404" s="1" t="s">
        <v>16458</v>
      </c>
      <c r="G4404">
        <v>175</v>
      </c>
      <c r="H4404" t="s">
        <v>29</v>
      </c>
      <c r="I4404">
        <v>1059</v>
      </c>
      <c r="J4404">
        <v>296.39999999999998</v>
      </c>
      <c r="K4404">
        <f>Passenger_Data[[#This Row],[Price_USD]]*1</f>
        <v>296.39999999999998</v>
      </c>
      <c r="L4404">
        <v>79</v>
      </c>
      <c r="M4404" t="s">
        <v>30</v>
      </c>
      <c r="N4404" t="s">
        <v>31</v>
      </c>
      <c r="O4404" t="s">
        <v>33</v>
      </c>
      <c r="P4404" t="s">
        <v>83</v>
      </c>
      <c r="Q4404">
        <v>2</v>
      </c>
      <c r="R4404" t="s">
        <v>65</v>
      </c>
      <c r="S4404" t="s">
        <v>61</v>
      </c>
      <c r="T4404">
        <v>7.7</v>
      </c>
      <c r="U4404">
        <v>5</v>
      </c>
      <c r="V4404">
        <v>89</v>
      </c>
      <c r="W4404">
        <v>0</v>
      </c>
      <c r="X4404">
        <v>0</v>
      </c>
      <c r="Y4404" t="s">
        <v>45</v>
      </c>
    </row>
    <row r="4405" spans="1:25" x14ac:dyDescent="0.25">
      <c r="A4405" t="s">
        <v>6249</v>
      </c>
      <c r="B4405" t="s">
        <v>1111</v>
      </c>
      <c r="C4405" t="s">
        <v>54</v>
      </c>
      <c r="D4405" t="s">
        <v>59</v>
      </c>
      <c r="E4405" t="s">
        <v>49</v>
      </c>
      <c r="F4405" s="1" t="s">
        <v>16459</v>
      </c>
      <c r="G4405">
        <v>158</v>
      </c>
      <c r="H4405" t="s">
        <v>29</v>
      </c>
      <c r="I4405">
        <v>1446</v>
      </c>
      <c r="J4405">
        <v>272.77999999999997</v>
      </c>
      <c r="K4405">
        <f>Passenger_Data[[#This Row],[Price_USD]]*1</f>
        <v>272.77999999999997</v>
      </c>
      <c r="L4405">
        <v>55</v>
      </c>
      <c r="M4405" t="s">
        <v>30</v>
      </c>
      <c r="N4405" t="s">
        <v>31</v>
      </c>
      <c r="O4405" t="s">
        <v>56</v>
      </c>
      <c r="P4405" t="s">
        <v>50</v>
      </c>
      <c r="Q4405">
        <v>1</v>
      </c>
      <c r="R4405" t="s">
        <v>51</v>
      </c>
      <c r="S4405" t="s">
        <v>44</v>
      </c>
      <c r="T4405">
        <v>6.2</v>
      </c>
      <c r="U4405">
        <v>37</v>
      </c>
      <c r="V4405">
        <v>46</v>
      </c>
      <c r="W4405">
        <v>0</v>
      </c>
      <c r="X4405">
        <v>0</v>
      </c>
      <c r="Y4405" t="s">
        <v>77</v>
      </c>
    </row>
    <row r="4406" spans="1:25" x14ac:dyDescent="0.25">
      <c r="A4406" t="s">
        <v>6250</v>
      </c>
      <c r="B4406" t="s">
        <v>2442</v>
      </c>
      <c r="C4406" t="s">
        <v>73</v>
      </c>
      <c r="D4406" t="s">
        <v>59</v>
      </c>
      <c r="E4406" t="s">
        <v>55</v>
      </c>
      <c r="F4406" s="1" t="s">
        <v>16460</v>
      </c>
      <c r="G4406">
        <v>190</v>
      </c>
      <c r="H4406" t="s">
        <v>29</v>
      </c>
      <c r="I4406">
        <v>1419</v>
      </c>
      <c r="J4406">
        <v>244.78</v>
      </c>
      <c r="K4406">
        <f>Passenger_Data[[#This Row],[Price_USD]]*1</f>
        <v>244.78</v>
      </c>
      <c r="L4406">
        <v>61</v>
      </c>
      <c r="M4406" t="s">
        <v>40</v>
      </c>
      <c r="N4406" t="s">
        <v>31</v>
      </c>
      <c r="O4406" t="s">
        <v>33</v>
      </c>
      <c r="P4406" t="s">
        <v>50</v>
      </c>
      <c r="Q4406">
        <v>1</v>
      </c>
      <c r="R4406" t="s">
        <v>65</v>
      </c>
      <c r="S4406" t="s">
        <v>68</v>
      </c>
      <c r="T4406">
        <v>7.4</v>
      </c>
      <c r="U4406">
        <v>3</v>
      </c>
      <c r="V4406">
        <v>101</v>
      </c>
      <c r="W4406">
        <v>0</v>
      </c>
      <c r="X4406">
        <v>0</v>
      </c>
      <c r="Y4406" t="s">
        <v>45</v>
      </c>
    </row>
    <row r="4407" spans="1:25" x14ac:dyDescent="0.25">
      <c r="A4407" t="s">
        <v>6251</v>
      </c>
      <c r="B4407" t="s">
        <v>1779</v>
      </c>
      <c r="C4407" t="s">
        <v>73</v>
      </c>
      <c r="D4407" t="s">
        <v>39</v>
      </c>
      <c r="E4407" t="s">
        <v>64</v>
      </c>
      <c r="F4407" s="1" t="s">
        <v>16461</v>
      </c>
      <c r="G4407">
        <v>151</v>
      </c>
      <c r="H4407" t="s">
        <v>29</v>
      </c>
      <c r="I4407">
        <v>1495</v>
      </c>
      <c r="J4407">
        <v>351.95</v>
      </c>
      <c r="K4407">
        <f>Passenger_Data[[#This Row],[Price_USD]]*1</f>
        <v>351.95</v>
      </c>
      <c r="L4407">
        <v>50</v>
      </c>
      <c r="M4407" t="s">
        <v>30</v>
      </c>
      <c r="N4407" t="s">
        <v>41</v>
      </c>
      <c r="O4407" t="s">
        <v>42</v>
      </c>
      <c r="P4407" t="s">
        <v>50</v>
      </c>
      <c r="Q4407">
        <v>3</v>
      </c>
      <c r="R4407" t="s">
        <v>51</v>
      </c>
      <c r="S4407" t="s">
        <v>61</v>
      </c>
      <c r="T4407">
        <v>7.6</v>
      </c>
      <c r="U4407">
        <v>8</v>
      </c>
      <c r="V4407">
        <v>78</v>
      </c>
      <c r="W4407">
        <v>0</v>
      </c>
      <c r="X4407">
        <v>1</v>
      </c>
      <c r="Y4407" t="s">
        <v>36</v>
      </c>
    </row>
    <row r="4408" spans="1:25" x14ac:dyDescent="0.25">
      <c r="A4408" t="s">
        <v>6252</v>
      </c>
      <c r="B4408" t="s">
        <v>255</v>
      </c>
      <c r="C4408" t="s">
        <v>73</v>
      </c>
      <c r="D4408" t="s">
        <v>76</v>
      </c>
      <c r="E4408" t="s">
        <v>39</v>
      </c>
      <c r="F4408" s="1" t="s">
        <v>16462</v>
      </c>
      <c r="G4408">
        <v>150</v>
      </c>
      <c r="H4408" t="s">
        <v>86</v>
      </c>
      <c r="I4408">
        <v>1360</v>
      </c>
      <c r="J4408">
        <v>448.42</v>
      </c>
      <c r="K4408">
        <f>Passenger_Data[[#This Row],[Price_USD]]*1</f>
        <v>448.42</v>
      </c>
      <c r="L4408">
        <v>65</v>
      </c>
      <c r="M4408" t="s">
        <v>30</v>
      </c>
      <c r="N4408" t="s">
        <v>31</v>
      </c>
      <c r="O4408" t="s">
        <v>33</v>
      </c>
      <c r="P4408" t="s">
        <v>50</v>
      </c>
      <c r="Q4408">
        <v>1</v>
      </c>
      <c r="R4408" t="s">
        <v>51</v>
      </c>
      <c r="S4408" t="s">
        <v>44</v>
      </c>
      <c r="T4408">
        <v>4.8</v>
      </c>
      <c r="U4408">
        <v>0</v>
      </c>
      <c r="V4408">
        <v>106</v>
      </c>
      <c r="W4408">
        <v>0</v>
      </c>
      <c r="X4408">
        <v>1</v>
      </c>
      <c r="Y4408" t="s">
        <v>36</v>
      </c>
    </row>
    <row r="4409" spans="1:25" x14ac:dyDescent="0.25">
      <c r="A4409" t="s">
        <v>6253</v>
      </c>
      <c r="B4409" t="s">
        <v>5176</v>
      </c>
      <c r="C4409" t="s">
        <v>82</v>
      </c>
      <c r="D4409" t="s">
        <v>55</v>
      </c>
      <c r="E4409" t="s">
        <v>39</v>
      </c>
      <c r="F4409" s="1" t="s">
        <v>16463</v>
      </c>
      <c r="G4409">
        <v>62</v>
      </c>
      <c r="H4409" t="s">
        <v>86</v>
      </c>
      <c r="I4409">
        <v>971</v>
      </c>
      <c r="J4409">
        <v>464.36</v>
      </c>
      <c r="K4409">
        <f>Passenger_Data[[#This Row],[Price_USD]]*1</f>
        <v>464.36</v>
      </c>
      <c r="L4409">
        <v>21</v>
      </c>
      <c r="M4409" t="s">
        <v>40</v>
      </c>
      <c r="N4409" t="s">
        <v>41</v>
      </c>
      <c r="O4409" t="s">
        <v>56</v>
      </c>
      <c r="P4409" t="s">
        <v>50</v>
      </c>
      <c r="Q4409">
        <v>0</v>
      </c>
      <c r="R4409" t="s">
        <v>43</v>
      </c>
      <c r="S4409" t="s">
        <v>61</v>
      </c>
      <c r="T4409">
        <v>5.0999999999999996</v>
      </c>
      <c r="U4409">
        <v>13</v>
      </c>
      <c r="V4409">
        <v>72</v>
      </c>
      <c r="W4409">
        <v>0</v>
      </c>
      <c r="X4409">
        <v>1</v>
      </c>
      <c r="Y4409" t="s">
        <v>36</v>
      </c>
    </row>
    <row r="4410" spans="1:25" x14ac:dyDescent="0.25">
      <c r="A4410" t="s">
        <v>6254</v>
      </c>
      <c r="B4410" t="s">
        <v>1371</v>
      </c>
      <c r="C4410" t="s">
        <v>54</v>
      </c>
      <c r="D4410" t="s">
        <v>64</v>
      </c>
      <c r="E4410" t="s">
        <v>39</v>
      </c>
      <c r="F4410" s="1" t="s">
        <v>16464</v>
      </c>
      <c r="G4410">
        <v>117</v>
      </c>
      <c r="H4410" t="s">
        <v>29</v>
      </c>
      <c r="I4410">
        <v>1156</v>
      </c>
      <c r="J4410">
        <v>291.98</v>
      </c>
      <c r="K4410">
        <f>Passenger_Data[[#This Row],[Price_USD]]*1</f>
        <v>291.98</v>
      </c>
      <c r="L4410">
        <v>35</v>
      </c>
      <c r="M4410" t="s">
        <v>30</v>
      </c>
      <c r="N4410" t="s">
        <v>60</v>
      </c>
      <c r="O4410" t="s">
        <v>32</v>
      </c>
      <c r="P4410" t="s">
        <v>50</v>
      </c>
      <c r="Q4410">
        <v>0</v>
      </c>
      <c r="R4410" t="s">
        <v>51</v>
      </c>
      <c r="S4410" t="s">
        <v>44</v>
      </c>
      <c r="T4410">
        <v>7.1</v>
      </c>
      <c r="U4410">
        <v>5</v>
      </c>
      <c r="V4410">
        <v>100</v>
      </c>
      <c r="W4410">
        <v>0</v>
      </c>
      <c r="X4410">
        <v>0</v>
      </c>
      <c r="Y4410" t="s">
        <v>45</v>
      </c>
    </row>
    <row r="4411" spans="1:25" x14ac:dyDescent="0.25">
      <c r="A4411" t="s">
        <v>6255</v>
      </c>
      <c r="B4411" t="s">
        <v>410</v>
      </c>
      <c r="C4411" t="s">
        <v>73</v>
      </c>
      <c r="D4411" t="s">
        <v>28</v>
      </c>
      <c r="E4411" t="s">
        <v>64</v>
      </c>
      <c r="F4411" s="1" t="s">
        <v>16465</v>
      </c>
      <c r="G4411">
        <v>119</v>
      </c>
      <c r="H4411" t="s">
        <v>29</v>
      </c>
      <c r="I4411">
        <v>1307</v>
      </c>
      <c r="J4411">
        <v>357.9</v>
      </c>
      <c r="K4411">
        <f>Passenger_Data[[#This Row],[Price_USD]]*1</f>
        <v>357.9</v>
      </c>
      <c r="L4411">
        <v>36</v>
      </c>
      <c r="M4411" t="s">
        <v>30</v>
      </c>
      <c r="N4411" t="s">
        <v>31</v>
      </c>
      <c r="O4411" t="s">
        <v>33</v>
      </c>
      <c r="P4411" t="s">
        <v>83</v>
      </c>
      <c r="Q4411">
        <v>1</v>
      </c>
      <c r="R4411" t="s">
        <v>43</v>
      </c>
      <c r="S4411" t="s">
        <v>68</v>
      </c>
      <c r="T4411">
        <v>9</v>
      </c>
      <c r="U4411">
        <v>2</v>
      </c>
      <c r="V4411">
        <v>60</v>
      </c>
      <c r="W4411">
        <v>0</v>
      </c>
      <c r="X4411">
        <v>0</v>
      </c>
      <c r="Y4411" t="s">
        <v>36</v>
      </c>
    </row>
    <row r="4412" spans="1:25" x14ac:dyDescent="0.25">
      <c r="A4412" t="s">
        <v>6256</v>
      </c>
      <c r="B4412" t="s">
        <v>3443</v>
      </c>
      <c r="C4412" t="s">
        <v>73</v>
      </c>
      <c r="D4412" t="s">
        <v>49</v>
      </c>
      <c r="E4412" t="s">
        <v>59</v>
      </c>
      <c r="F4412" s="1" t="s">
        <v>16466</v>
      </c>
      <c r="G4412">
        <v>221</v>
      </c>
      <c r="H4412" t="s">
        <v>86</v>
      </c>
      <c r="I4412">
        <v>1437</v>
      </c>
      <c r="J4412">
        <v>291.18</v>
      </c>
      <c r="K4412">
        <f>Passenger_Data[[#This Row],[Price_USD]]*1</f>
        <v>291.18</v>
      </c>
      <c r="L4412">
        <v>34</v>
      </c>
      <c r="M4412" t="s">
        <v>40</v>
      </c>
      <c r="N4412" t="s">
        <v>41</v>
      </c>
      <c r="O4412" t="s">
        <v>32</v>
      </c>
      <c r="P4412" t="s">
        <v>50</v>
      </c>
      <c r="Q4412">
        <v>0</v>
      </c>
      <c r="R4412" t="s">
        <v>65</v>
      </c>
      <c r="S4412" t="s">
        <v>35</v>
      </c>
      <c r="T4412">
        <v>7.4</v>
      </c>
      <c r="U4412">
        <v>4</v>
      </c>
      <c r="V4412">
        <v>59</v>
      </c>
      <c r="W4412">
        <v>0</v>
      </c>
      <c r="X4412">
        <v>0</v>
      </c>
      <c r="Y4412" t="s">
        <v>36</v>
      </c>
    </row>
    <row r="4413" spans="1:25" x14ac:dyDescent="0.25">
      <c r="A4413" t="s">
        <v>6257</v>
      </c>
      <c r="B4413" t="s">
        <v>2482</v>
      </c>
      <c r="C4413" t="s">
        <v>54</v>
      </c>
      <c r="D4413" t="s">
        <v>55</v>
      </c>
      <c r="E4413" t="s">
        <v>55</v>
      </c>
      <c r="F4413" s="1" t="s">
        <v>16467</v>
      </c>
      <c r="G4413">
        <v>121</v>
      </c>
      <c r="H4413" t="s">
        <v>29</v>
      </c>
      <c r="I4413">
        <v>1063</v>
      </c>
      <c r="J4413">
        <v>476.11</v>
      </c>
      <c r="K4413">
        <f>Passenger_Data[[#This Row],[Price_USD]]*1</f>
        <v>476.11</v>
      </c>
      <c r="L4413">
        <v>69</v>
      </c>
      <c r="M4413" t="s">
        <v>30</v>
      </c>
      <c r="N4413" t="s">
        <v>31</v>
      </c>
      <c r="O4413" t="s">
        <v>32</v>
      </c>
      <c r="P4413" t="s">
        <v>50</v>
      </c>
      <c r="Q4413">
        <v>1</v>
      </c>
      <c r="R4413" t="s">
        <v>43</v>
      </c>
      <c r="S4413" t="s">
        <v>68</v>
      </c>
      <c r="T4413">
        <v>6.5</v>
      </c>
      <c r="U4413">
        <v>34</v>
      </c>
      <c r="V4413">
        <v>22</v>
      </c>
      <c r="W4413">
        <v>0</v>
      </c>
      <c r="X4413">
        <v>1</v>
      </c>
      <c r="Y4413" t="s">
        <v>36</v>
      </c>
    </row>
    <row r="4414" spans="1:25" x14ac:dyDescent="0.25">
      <c r="A4414" t="s">
        <v>6258</v>
      </c>
      <c r="B4414" t="s">
        <v>3090</v>
      </c>
      <c r="C4414" t="s">
        <v>73</v>
      </c>
      <c r="D4414" t="s">
        <v>39</v>
      </c>
      <c r="E4414" t="s">
        <v>59</v>
      </c>
      <c r="F4414" s="1" t="s">
        <v>16468</v>
      </c>
      <c r="G4414">
        <v>205</v>
      </c>
      <c r="H4414" t="s">
        <v>86</v>
      </c>
      <c r="I4414">
        <v>1471</v>
      </c>
      <c r="J4414">
        <v>195.75</v>
      </c>
      <c r="K4414">
        <f>Passenger_Data[[#This Row],[Price_USD]]*1</f>
        <v>195.75</v>
      </c>
      <c r="L4414">
        <v>54</v>
      </c>
      <c r="M4414" t="s">
        <v>30</v>
      </c>
      <c r="N4414" t="s">
        <v>31</v>
      </c>
      <c r="O4414" t="s">
        <v>33</v>
      </c>
      <c r="P4414" t="s">
        <v>83</v>
      </c>
      <c r="Q4414">
        <v>1</v>
      </c>
      <c r="R4414" t="s">
        <v>51</v>
      </c>
      <c r="S4414" t="s">
        <v>68</v>
      </c>
      <c r="T4414">
        <v>7</v>
      </c>
      <c r="U4414">
        <v>30</v>
      </c>
      <c r="V4414">
        <v>17</v>
      </c>
      <c r="W4414">
        <v>0</v>
      </c>
      <c r="X4414">
        <v>0</v>
      </c>
      <c r="Y4414" t="s">
        <v>36</v>
      </c>
    </row>
    <row r="4415" spans="1:25" x14ac:dyDescent="0.25">
      <c r="A4415" t="s">
        <v>6259</v>
      </c>
      <c r="B4415" t="s">
        <v>942</v>
      </c>
      <c r="C4415" t="s">
        <v>54</v>
      </c>
      <c r="D4415" t="s">
        <v>49</v>
      </c>
      <c r="E4415" t="s">
        <v>55</v>
      </c>
      <c r="F4415" s="1" t="s">
        <v>16469</v>
      </c>
      <c r="G4415">
        <v>168</v>
      </c>
      <c r="H4415" t="s">
        <v>29</v>
      </c>
      <c r="I4415">
        <v>1107</v>
      </c>
      <c r="J4415">
        <v>325.52</v>
      </c>
      <c r="K4415">
        <f>Passenger_Data[[#This Row],[Price_USD]]*1</f>
        <v>325.52</v>
      </c>
      <c r="L4415">
        <v>75</v>
      </c>
      <c r="M4415" t="s">
        <v>40</v>
      </c>
      <c r="N4415" t="s">
        <v>31</v>
      </c>
      <c r="O4415" t="s">
        <v>33</v>
      </c>
      <c r="P4415" t="s">
        <v>33</v>
      </c>
      <c r="Q4415">
        <v>1</v>
      </c>
      <c r="R4415" t="s">
        <v>34</v>
      </c>
      <c r="S4415" t="s">
        <v>68</v>
      </c>
      <c r="T4415">
        <v>6.5</v>
      </c>
      <c r="U4415">
        <v>3</v>
      </c>
      <c r="V4415">
        <v>6</v>
      </c>
      <c r="W4415">
        <v>0</v>
      </c>
      <c r="X4415">
        <v>0</v>
      </c>
      <c r="Y4415" t="s">
        <v>36</v>
      </c>
    </row>
    <row r="4416" spans="1:25" x14ac:dyDescent="0.25">
      <c r="A4416" t="s">
        <v>6260</v>
      </c>
      <c r="B4416" t="s">
        <v>4376</v>
      </c>
      <c r="C4416" t="s">
        <v>82</v>
      </c>
      <c r="D4416" t="s">
        <v>59</v>
      </c>
      <c r="E4416" t="s">
        <v>49</v>
      </c>
      <c r="F4416" s="1" t="s">
        <v>16470</v>
      </c>
      <c r="G4416">
        <v>176</v>
      </c>
      <c r="H4416" t="s">
        <v>86</v>
      </c>
      <c r="I4416">
        <v>1130</v>
      </c>
      <c r="J4416">
        <v>245.67</v>
      </c>
      <c r="K4416">
        <f>Passenger_Data[[#This Row],[Price_USD]]*1</f>
        <v>245.67</v>
      </c>
      <c r="L4416">
        <v>42</v>
      </c>
      <c r="M4416" t="s">
        <v>30</v>
      </c>
      <c r="N4416" t="s">
        <v>31</v>
      </c>
      <c r="O4416" t="s">
        <v>32</v>
      </c>
      <c r="P4416" t="s">
        <v>50</v>
      </c>
      <c r="Q4416">
        <v>0</v>
      </c>
      <c r="R4416" t="s">
        <v>65</v>
      </c>
      <c r="S4416" t="s">
        <v>35</v>
      </c>
      <c r="T4416">
        <v>8.8000000000000007</v>
      </c>
      <c r="U4416">
        <v>3</v>
      </c>
      <c r="V4416">
        <v>17</v>
      </c>
      <c r="W4416">
        <v>1</v>
      </c>
      <c r="X4416">
        <v>0</v>
      </c>
      <c r="Y4416" t="s">
        <v>45</v>
      </c>
    </row>
    <row r="4417" spans="1:25" x14ac:dyDescent="0.25">
      <c r="A4417" t="s">
        <v>6261</v>
      </c>
      <c r="B4417" t="s">
        <v>1255</v>
      </c>
      <c r="C4417" t="s">
        <v>26</v>
      </c>
      <c r="D4417" t="s">
        <v>76</v>
      </c>
      <c r="E4417" t="s">
        <v>76</v>
      </c>
      <c r="F4417" s="1" t="s">
        <v>16471</v>
      </c>
      <c r="G4417">
        <v>172</v>
      </c>
      <c r="H4417" t="s">
        <v>29</v>
      </c>
      <c r="I4417">
        <v>1688</v>
      </c>
      <c r="J4417">
        <v>325.05</v>
      </c>
      <c r="K4417">
        <f>Passenger_Data[[#This Row],[Price_USD]]*1</f>
        <v>325.05</v>
      </c>
      <c r="L4417">
        <v>68</v>
      </c>
      <c r="M4417" t="s">
        <v>30</v>
      </c>
      <c r="N4417" t="s">
        <v>31</v>
      </c>
      <c r="O4417" t="s">
        <v>33</v>
      </c>
      <c r="P4417" t="s">
        <v>50</v>
      </c>
      <c r="Q4417">
        <v>3</v>
      </c>
      <c r="R4417" t="s">
        <v>65</v>
      </c>
      <c r="S4417" t="s">
        <v>35</v>
      </c>
      <c r="T4417">
        <v>8</v>
      </c>
      <c r="U4417">
        <v>3</v>
      </c>
      <c r="V4417">
        <v>88</v>
      </c>
      <c r="W4417">
        <v>0</v>
      </c>
      <c r="X4417">
        <v>1</v>
      </c>
      <c r="Y4417" t="s">
        <v>36</v>
      </c>
    </row>
    <row r="4418" spans="1:25" x14ac:dyDescent="0.25">
      <c r="A4418" t="s">
        <v>6262</v>
      </c>
      <c r="B4418" t="s">
        <v>6263</v>
      </c>
      <c r="C4418" t="s">
        <v>73</v>
      </c>
      <c r="D4418" t="s">
        <v>55</v>
      </c>
      <c r="E4418" t="s">
        <v>28</v>
      </c>
      <c r="F4418" s="1" t="s">
        <v>16472</v>
      </c>
      <c r="G4418">
        <v>164</v>
      </c>
      <c r="H4418" t="s">
        <v>29</v>
      </c>
      <c r="I4418">
        <v>1393</v>
      </c>
      <c r="J4418">
        <v>240.28</v>
      </c>
      <c r="K4418">
        <f>Passenger_Data[[#This Row],[Price_USD]]*1</f>
        <v>240.28</v>
      </c>
      <c r="L4418">
        <v>45</v>
      </c>
      <c r="M4418" t="s">
        <v>40</v>
      </c>
      <c r="N4418" t="s">
        <v>60</v>
      </c>
      <c r="O4418" t="s">
        <v>42</v>
      </c>
      <c r="P4418" t="s">
        <v>50</v>
      </c>
      <c r="Q4418">
        <v>1</v>
      </c>
      <c r="R4418" t="s">
        <v>65</v>
      </c>
      <c r="S4418" t="s">
        <v>44</v>
      </c>
      <c r="T4418">
        <v>8</v>
      </c>
      <c r="U4418">
        <v>1</v>
      </c>
      <c r="V4418">
        <v>7</v>
      </c>
      <c r="W4418">
        <v>0</v>
      </c>
      <c r="X4418">
        <v>0</v>
      </c>
      <c r="Y4418" t="s">
        <v>77</v>
      </c>
    </row>
    <row r="4419" spans="1:25" x14ac:dyDescent="0.25">
      <c r="A4419" t="s">
        <v>6264</v>
      </c>
      <c r="B4419" t="s">
        <v>6265</v>
      </c>
      <c r="C4419" t="s">
        <v>54</v>
      </c>
      <c r="D4419" t="s">
        <v>64</v>
      </c>
      <c r="E4419" t="s">
        <v>39</v>
      </c>
      <c r="F4419" s="1" t="s">
        <v>16473</v>
      </c>
      <c r="G4419">
        <v>199</v>
      </c>
      <c r="H4419" t="s">
        <v>86</v>
      </c>
      <c r="I4419">
        <v>1461</v>
      </c>
      <c r="J4419">
        <v>250.8</v>
      </c>
      <c r="K4419">
        <f>Passenger_Data[[#This Row],[Price_USD]]*1</f>
        <v>250.8</v>
      </c>
      <c r="L4419">
        <v>66</v>
      </c>
      <c r="M4419" t="s">
        <v>40</v>
      </c>
      <c r="N4419" t="s">
        <v>31</v>
      </c>
      <c r="O4419" t="s">
        <v>32</v>
      </c>
      <c r="P4419" t="s">
        <v>83</v>
      </c>
      <c r="Q4419">
        <v>0</v>
      </c>
      <c r="R4419" t="s">
        <v>51</v>
      </c>
      <c r="S4419" t="s">
        <v>35</v>
      </c>
      <c r="T4419">
        <v>7</v>
      </c>
      <c r="U4419">
        <v>11</v>
      </c>
      <c r="V4419">
        <v>74</v>
      </c>
      <c r="W4419">
        <v>1</v>
      </c>
      <c r="X4419">
        <v>0</v>
      </c>
      <c r="Y4419" t="s">
        <v>36</v>
      </c>
    </row>
    <row r="4420" spans="1:25" x14ac:dyDescent="0.25">
      <c r="A4420" t="s">
        <v>6266</v>
      </c>
      <c r="B4420" t="s">
        <v>6267</v>
      </c>
      <c r="C4420" t="s">
        <v>54</v>
      </c>
      <c r="D4420" t="s">
        <v>39</v>
      </c>
      <c r="E4420" t="s">
        <v>28</v>
      </c>
      <c r="F4420" s="1" t="s">
        <v>16474</v>
      </c>
      <c r="G4420">
        <v>174</v>
      </c>
      <c r="H4420" t="s">
        <v>29</v>
      </c>
      <c r="I4420">
        <v>1750</v>
      </c>
      <c r="J4420">
        <v>362.58</v>
      </c>
      <c r="K4420">
        <f>Passenger_Data[[#This Row],[Price_USD]]*1</f>
        <v>362.58</v>
      </c>
      <c r="L4420">
        <v>70</v>
      </c>
      <c r="M4420" t="s">
        <v>30</v>
      </c>
      <c r="N4420" t="s">
        <v>60</v>
      </c>
      <c r="O4420" t="s">
        <v>56</v>
      </c>
      <c r="P4420" t="s">
        <v>50</v>
      </c>
      <c r="Q4420">
        <v>4</v>
      </c>
      <c r="R4420" t="s">
        <v>34</v>
      </c>
      <c r="S4420" t="s">
        <v>61</v>
      </c>
      <c r="T4420">
        <v>5.3</v>
      </c>
      <c r="U4420">
        <v>14</v>
      </c>
      <c r="V4420">
        <v>53</v>
      </c>
      <c r="W4420">
        <v>0</v>
      </c>
      <c r="X4420">
        <v>0</v>
      </c>
      <c r="Y4420" t="s">
        <v>36</v>
      </c>
    </row>
    <row r="4421" spans="1:25" x14ac:dyDescent="0.25">
      <c r="A4421" t="s">
        <v>6268</v>
      </c>
      <c r="B4421" t="s">
        <v>1702</v>
      </c>
      <c r="C4421" t="s">
        <v>26</v>
      </c>
      <c r="D4421" t="s">
        <v>59</v>
      </c>
      <c r="E4421" t="s">
        <v>27</v>
      </c>
      <c r="F4421" s="1" t="s">
        <v>16475</v>
      </c>
      <c r="G4421">
        <v>230</v>
      </c>
      <c r="H4421" t="s">
        <v>29</v>
      </c>
      <c r="I4421">
        <v>818</v>
      </c>
      <c r="J4421">
        <v>352.9</v>
      </c>
      <c r="K4421">
        <f>Passenger_Data[[#This Row],[Price_USD]]*1</f>
        <v>352.9</v>
      </c>
      <c r="L4421">
        <v>51</v>
      </c>
      <c r="M4421" t="s">
        <v>30</v>
      </c>
      <c r="N4421" t="s">
        <v>31</v>
      </c>
      <c r="O4421" t="s">
        <v>32</v>
      </c>
      <c r="P4421" t="s">
        <v>33</v>
      </c>
      <c r="Q4421">
        <v>0</v>
      </c>
      <c r="R4421" t="s">
        <v>43</v>
      </c>
      <c r="S4421" t="s">
        <v>44</v>
      </c>
      <c r="T4421">
        <v>6.8</v>
      </c>
      <c r="U4421">
        <v>6</v>
      </c>
      <c r="V4421">
        <v>49</v>
      </c>
      <c r="W4421">
        <v>0</v>
      </c>
      <c r="X4421">
        <v>0</v>
      </c>
      <c r="Y4421" t="s">
        <v>77</v>
      </c>
    </row>
    <row r="4422" spans="1:25" x14ac:dyDescent="0.25">
      <c r="A4422" t="s">
        <v>6269</v>
      </c>
      <c r="B4422" t="s">
        <v>2447</v>
      </c>
      <c r="C4422" t="s">
        <v>54</v>
      </c>
      <c r="D4422" t="s">
        <v>49</v>
      </c>
      <c r="E4422" t="s">
        <v>28</v>
      </c>
      <c r="F4422" s="1" t="s">
        <v>16476</v>
      </c>
      <c r="G4422">
        <v>119</v>
      </c>
      <c r="H4422" t="s">
        <v>29</v>
      </c>
      <c r="I4422">
        <v>1368</v>
      </c>
      <c r="J4422">
        <v>457.63</v>
      </c>
      <c r="K4422">
        <f>Passenger_Data[[#This Row],[Price_USD]]*1</f>
        <v>457.63</v>
      </c>
      <c r="L4422">
        <v>52</v>
      </c>
      <c r="M4422" t="s">
        <v>30</v>
      </c>
      <c r="N4422" t="s">
        <v>31</v>
      </c>
      <c r="O4422" t="s">
        <v>56</v>
      </c>
      <c r="P4422" t="s">
        <v>50</v>
      </c>
      <c r="Q4422">
        <v>1</v>
      </c>
      <c r="R4422" t="s">
        <v>43</v>
      </c>
      <c r="S4422" t="s">
        <v>44</v>
      </c>
      <c r="T4422">
        <v>9.5</v>
      </c>
      <c r="U4422">
        <v>3</v>
      </c>
      <c r="V4422">
        <v>81</v>
      </c>
      <c r="W4422">
        <v>0</v>
      </c>
      <c r="X4422">
        <v>0</v>
      </c>
      <c r="Y4422" t="s">
        <v>77</v>
      </c>
    </row>
    <row r="4423" spans="1:25" x14ac:dyDescent="0.25">
      <c r="A4423" t="s">
        <v>6270</v>
      </c>
      <c r="B4423" t="s">
        <v>3104</v>
      </c>
      <c r="C4423" t="s">
        <v>73</v>
      </c>
      <c r="D4423" t="s">
        <v>55</v>
      </c>
      <c r="E4423" t="s">
        <v>64</v>
      </c>
      <c r="F4423" s="1" t="s">
        <v>16477</v>
      </c>
      <c r="G4423">
        <v>56</v>
      </c>
      <c r="H4423" t="s">
        <v>86</v>
      </c>
      <c r="I4423">
        <v>702</v>
      </c>
      <c r="J4423">
        <v>126.56</v>
      </c>
      <c r="K4423">
        <f>Passenger_Data[[#This Row],[Price_USD]]*1</f>
        <v>126.56</v>
      </c>
      <c r="L4423">
        <v>61</v>
      </c>
      <c r="M4423" t="s">
        <v>30</v>
      </c>
      <c r="N4423" t="s">
        <v>60</v>
      </c>
      <c r="O4423" t="s">
        <v>32</v>
      </c>
      <c r="P4423" t="s">
        <v>50</v>
      </c>
      <c r="Q4423">
        <v>0</v>
      </c>
      <c r="R4423" t="s">
        <v>51</v>
      </c>
      <c r="S4423" t="s">
        <v>44</v>
      </c>
      <c r="T4423">
        <v>7</v>
      </c>
      <c r="U4423">
        <v>2</v>
      </c>
      <c r="V4423">
        <v>32</v>
      </c>
      <c r="W4423">
        <v>0</v>
      </c>
      <c r="X4423">
        <v>0</v>
      </c>
      <c r="Y4423" t="s">
        <v>36</v>
      </c>
    </row>
    <row r="4424" spans="1:25" x14ac:dyDescent="0.25">
      <c r="A4424" t="s">
        <v>6271</v>
      </c>
      <c r="B4424" t="s">
        <v>1179</v>
      </c>
      <c r="C4424" t="s">
        <v>48</v>
      </c>
      <c r="D4424" t="s">
        <v>49</v>
      </c>
      <c r="E4424" t="s">
        <v>55</v>
      </c>
      <c r="F4424" s="1" t="s">
        <v>16478</v>
      </c>
      <c r="G4424">
        <v>131</v>
      </c>
      <c r="H4424" t="s">
        <v>29</v>
      </c>
      <c r="I4424">
        <v>1199</v>
      </c>
      <c r="J4424">
        <v>233.82</v>
      </c>
      <c r="K4424">
        <f>Passenger_Data[[#This Row],[Price_USD]]*1</f>
        <v>233.82</v>
      </c>
      <c r="L4424">
        <v>37</v>
      </c>
      <c r="M4424" t="s">
        <v>40</v>
      </c>
      <c r="N4424" t="s">
        <v>60</v>
      </c>
      <c r="O4424" t="s">
        <v>32</v>
      </c>
      <c r="P4424" t="s">
        <v>50</v>
      </c>
      <c r="Q4424">
        <v>0</v>
      </c>
      <c r="R4424" t="s">
        <v>34</v>
      </c>
      <c r="S4424" t="s">
        <v>61</v>
      </c>
      <c r="T4424">
        <v>5.8</v>
      </c>
      <c r="U4424">
        <v>13</v>
      </c>
      <c r="V4424">
        <v>72</v>
      </c>
      <c r="W4424">
        <v>0</v>
      </c>
      <c r="X4424">
        <v>0</v>
      </c>
      <c r="Y4424" t="s">
        <v>36</v>
      </c>
    </row>
    <row r="4425" spans="1:25" x14ac:dyDescent="0.25">
      <c r="A4425" t="s">
        <v>6272</v>
      </c>
      <c r="B4425" t="s">
        <v>142</v>
      </c>
      <c r="C4425" t="s">
        <v>48</v>
      </c>
      <c r="D4425" t="s">
        <v>27</v>
      </c>
      <c r="E4425" t="s">
        <v>64</v>
      </c>
      <c r="F4425" s="1" t="s">
        <v>16479</v>
      </c>
      <c r="G4425">
        <v>237</v>
      </c>
      <c r="H4425" t="s">
        <v>29</v>
      </c>
      <c r="I4425">
        <v>1042</v>
      </c>
      <c r="J4425">
        <v>224.47</v>
      </c>
      <c r="K4425">
        <f>Passenger_Data[[#This Row],[Price_USD]]*1</f>
        <v>224.47</v>
      </c>
      <c r="L4425">
        <v>24</v>
      </c>
      <c r="M4425" t="s">
        <v>40</v>
      </c>
      <c r="N4425" t="s">
        <v>31</v>
      </c>
      <c r="O4425" t="s">
        <v>56</v>
      </c>
      <c r="P4425" t="s">
        <v>50</v>
      </c>
      <c r="Q4425">
        <v>2</v>
      </c>
      <c r="R4425" t="s">
        <v>51</v>
      </c>
      <c r="S4425" t="s">
        <v>35</v>
      </c>
      <c r="T4425">
        <v>7.4</v>
      </c>
      <c r="U4425">
        <v>9</v>
      </c>
      <c r="V4425">
        <v>116</v>
      </c>
      <c r="W4425">
        <v>0</v>
      </c>
      <c r="X4425">
        <v>1</v>
      </c>
      <c r="Y4425" t="s">
        <v>45</v>
      </c>
    </row>
    <row r="4426" spans="1:25" x14ac:dyDescent="0.25">
      <c r="A4426" t="s">
        <v>6273</v>
      </c>
      <c r="B4426" t="s">
        <v>1435</v>
      </c>
      <c r="C4426" t="s">
        <v>73</v>
      </c>
      <c r="D4426" t="s">
        <v>64</v>
      </c>
      <c r="E4426" t="s">
        <v>49</v>
      </c>
      <c r="F4426" s="1" t="s">
        <v>16480</v>
      </c>
      <c r="G4426">
        <v>81</v>
      </c>
      <c r="H4426" t="s">
        <v>29</v>
      </c>
      <c r="I4426">
        <v>822</v>
      </c>
      <c r="J4426">
        <v>218.09</v>
      </c>
      <c r="K4426">
        <f>Passenger_Data[[#This Row],[Price_USD]]*1</f>
        <v>218.09</v>
      </c>
      <c r="L4426">
        <v>61</v>
      </c>
      <c r="M4426" t="s">
        <v>40</v>
      </c>
      <c r="N4426" t="s">
        <v>31</v>
      </c>
      <c r="O4426" t="s">
        <v>42</v>
      </c>
      <c r="P4426" t="s">
        <v>264</v>
      </c>
      <c r="Q4426">
        <v>1</v>
      </c>
      <c r="R4426" t="s">
        <v>43</v>
      </c>
      <c r="S4426" t="s">
        <v>44</v>
      </c>
      <c r="T4426">
        <v>4.8</v>
      </c>
      <c r="U4426">
        <v>2</v>
      </c>
      <c r="V4426">
        <v>2</v>
      </c>
      <c r="W4426">
        <v>0</v>
      </c>
      <c r="X4426">
        <v>0</v>
      </c>
      <c r="Y4426" t="s">
        <v>45</v>
      </c>
    </row>
    <row r="4427" spans="1:25" x14ac:dyDescent="0.25">
      <c r="A4427" t="s">
        <v>6274</v>
      </c>
      <c r="B4427" t="s">
        <v>2953</v>
      </c>
      <c r="C4427" t="s">
        <v>48</v>
      </c>
      <c r="D4427" t="s">
        <v>28</v>
      </c>
      <c r="E4427" t="s">
        <v>76</v>
      </c>
      <c r="F4427" s="1" t="s">
        <v>16481</v>
      </c>
      <c r="G4427">
        <v>71</v>
      </c>
      <c r="H4427" t="s">
        <v>29</v>
      </c>
      <c r="I4427">
        <v>1441</v>
      </c>
      <c r="J4427">
        <v>298.91000000000003</v>
      </c>
      <c r="K4427">
        <f>Passenger_Data[[#This Row],[Price_USD]]*1</f>
        <v>298.91000000000003</v>
      </c>
      <c r="L4427">
        <v>44</v>
      </c>
      <c r="M4427" t="s">
        <v>30</v>
      </c>
      <c r="N4427" t="s">
        <v>41</v>
      </c>
      <c r="O4427" t="s">
        <v>42</v>
      </c>
      <c r="P4427" t="s">
        <v>50</v>
      </c>
      <c r="Q4427">
        <v>1</v>
      </c>
      <c r="R4427" t="s">
        <v>65</v>
      </c>
      <c r="S4427" t="s">
        <v>44</v>
      </c>
      <c r="T4427">
        <v>10</v>
      </c>
      <c r="U4427">
        <v>10</v>
      </c>
      <c r="V4427">
        <v>88</v>
      </c>
      <c r="W4427">
        <v>0</v>
      </c>
      <c r="X4427">
        <v>0</v>
      </c>
      <c r="Y4427" t="s">
        <v>36</v>
      </c>
    </row>
    <row r="4428" spans="1:25" x14ac:dyDescent="0.25">
      <c r="A4428" t="s">
        <v>6275</v>
      </c>
      <c r="B4428" t="s">
        <v>3724</v>
      </c>
      <c r="C4428" t="s">
        <v>82</v>
      </c>
      <c r="D4428" t="s">
        <v>27</v>
      </c>
      <c r="E4428" t="s">
        <v>76</v>
      </c>
      <c r="F4428" s="1" t="s">
        <v>16482</v>
      </c>
      <c r="G4428">
        <v>193</v>
      </c>
      <c r="H4428" t="s">
        <v>29</v>
      </c>
      <c r="I4428">
        <v>689</v>
      </c>
      <c r="J4428">
        <v>316.04000000000002</v>
      </c>
      <c r="K4428">
        <f>Passenger_Data[[#This Row],[Price_USD]]*1</f>
        <v>316.04000000000002</v>
      </c>
      <c r="L4428">
        <v>52</v>
      </c>
      <c r="M4428" t="s">
        <v>30</v>
      </c>
      <c r="N4428" t="s">
        <v>60</v>
      </c>
      <c r="O4428" t="s">
        <v>42</v>
      </c>
      <c r="P4428" t="s">
        <v>264</v>
      </c>
      <c r="Q4428">
        <v>1</v>
      </c>
      <c r="R4428" t="s">
        <v>34</v>
      </c>
      <c r="S4428" t="s">
        <v>35</v>
      </c>
      <c r="T4428">
        <v>7.7</v>
      </c>
      <c r="U4428">
        <v>8</v>
      </c>
      <c r="V4428">
        <v>105</v>
      </c>
      <c r="W4428">
        <v>0</v>
      </c>
      <c r="X4428">
        <v>0</v>
      </c>
      <c r="Y4428" t="s">
        <v>36</v>
      </c>
    </row>
    <row r="4429" spans="1:25" x14ac:dyDescent="0.25">
      <c r="A4429" t="s">
        <v>6276</v>
      </c>
      <c r="B4429" t="s">
        <v>6277</v>
      </c>
      <c r="C4429" t="s">
        <v>82</v>
      </c>
      <c r="D4429" t="s">
        <v>39</v>
      </c>
      <c r="E4429" t="s">
        <v>59</v>
      </c>
      <c r="F4429" s="1" t="s">
        <v>16483</v>
      </c>
      <c r="G4429">
        <v>148</v>
      </c>
      <c r="H4429" t="s">
        <v>86</v>
      </c>
      <c r="I4429">
        <v>935</v>
      </c>
      <c r="J4429">
        <v>383.99</v>
      </c>
      <c r="K4429">
        <f>Passenger_Data[[#This Row],[Price_USD]]*1</f>
        <v>383.99</v>
      </c>
      <c r="L4429">
        <v>27</v>
      </c>
      <c r="M4429" t="s">
        <v>30</v>
      </c>
      <c r="N4429" t="s">
        <v>31</v>
      </c>
      <c r="O4429" t="s">
        <v>56</v>
      </c>
      <c r="P4429" t="s">
        <v>50</v>
      </c>
      <c r="Q4429">
        <v>0</v>
      </c>
      <c r="R4429" t="s">
        <v>51</v>
      </c>
      <c r="S4429" t="s">
        <v>68</v>
      </c>
      <c r="T4429">
        <v>7.3</v>
      </c>
      <c r="U4429">
        <v>10</v>
      </c>
      <c r="V4429">
        <v>12</v>
      </c>
      <c r="W4429">
        <v>0</v>
      </c>
      <c r="X4429">
        <v>0</v>
      </c>
      <c r="Y4429" t="s">
        <v>77</v>
      </c>
    </row>
    <row r="4430" spans="1:25" x14ac:dyDescent="0.25">
      <c r="A4430" t="s">
        <v>6278</v>
      </c>
      <c r="B4430" t="s">
        <v>4240</v>
      </c>
      <c r="C4430" t="s">
        <v>54</v>
      </c>
      <c r="D4430" t="s">
        <v>59</v>
      </c>
      <c r="E4430" t="s">
        <v>27</v>
      </c>
      <c r="F4430" s="1" t="s">
        <v>16484</v>
      </c>
      <c r="G4430">
        <v>223</v>
      </c>
      <c r="H4430" t="s">
        <v>29</v>
      </c>
      <c r="I4430">
        <v>1056</v>
      </c>
      <c r="J4430">
        <v>300.42</v>
      </c>
      <c r="K4430">
        <f>Passenger_Data[[#This Row],[Price_USD]]*1</f>
        <v>300.42</v>
      </c>
      <c r="L4430">
        <v>26</v>
      </c>
      <c r="M4430" t="s">
        <v>30</v>
      </c>
      <c r="N4430" t="s">
        <v>31</v>
      </c>
      <c r="O4430" t="s">
        <v>56</v>
      </c>
      <c r="P4430" t="s">
        <v>83</v>
      </c>
      <c r="Q4430">
        <v>1</v>
      </c>
      <c r="R4430" t="s">
        <v>51</v>
      </c>
      <c r="S4430" t="s">
        <v>44</v>
      </c>
      <c r="T4430">
        <v>8.6999999999999993</v>
      </c>
      <c r="U4430">
        <v>21</v>
      </c>
      <c r="V4430">
        <v>13</v>
      </c>
      <c r="W4430">
        <v>0</v>
      </c>
      <c r="X4430">
        <v>0</v>
      </c>
      <c r="Y4430" t="s">
        <v>45</v>
      </c>
    </row>
    <row r="4431" spans="1:25" x14ac:dyDescent="0.25">
      <c r="A4431" t="s">
        <v>6279</v>
      </c>
      <c r="B4431" t="s">
        <v>872</v>
      </c>
      <c r="C4431" t="s">
        <v>54</v>
      </c>
      <c r="D4431" t="s">
        <v>27</v>
      </c>
      <c r="E4431" t="s">
        <v>39</v>
      </c>
      <c r="F4431" s="1" t="s">
        <v>16485</v>
      </c>
      <c r="G4431">
        <v>249</v>
      </c>
      <c r="H4431" t="s">
        <v>29</v>
      </c>
      <c r="I4431">
        <v>1029</v>
      </c>
      <c r="J4431">
        <v>267.77999999999997</v>
      </c>
      <c r="K4431">
        <f>Passenger_Data[[#This Row],[Price_USD]]*1</f>
        <v>267.77999999999997</v>
      </c>
      <c r="L4431">
        <v>26</v>
      </c>
      <c r="M4431" t="s">
        <v>40</v>
      </c>
      <c r="N4431" t="s">
        <v>31</v>
      </c>
      <c r="O4431" t="s">
        <v>42</v>
      </c>
      <c r="P4431" t="s">
        <v>33</v>
      </c>
      <c r="Q4431">
        <v>0</v>
      </c>
      <c r="R4431" t="s">
        <v>34</v>
      </c>
      <c r="S4431" t="s">
        <v>44</v>
      </c>
      <c r="T4431">
        <v>7.3</v>
      </c>
      <c r="U4431">
        <v>12</v>
      </c>
      <c r="V4431">
        <v>23</v>
      </c>
      <c r="W4431">
        <v>0</v>
      </c>
      <c r="X4431">
        <v>1</v>
      </c>
      <c r="Y4431" t="s">
        <v>77</v>
      </c>
    </row>
    <row r="4432" spans="1:25" x14ac:dyDescent="0.25">
      <c r="A4432" t="s">
        <v>6280</v>
      </c>
      <c r="B4432" t="s">
        <v>4551</v>
      </c>
      <c r="C4432" t="s">
        <v>73</v>
      </c>
      <c r="D4432" t="s">
        <v>39</v>
      </c>
      <c r="E4432" t="s">
        <v>76</v>
      </c>
      <c r="F4432" s="1" t="s">
        <v>16486</v>
      </c>
      <c r="G4432">
        <v>169</v>
      </c>
      <c r="H4432" t="s">
        <v>29</v>
      </c>
      <c r="I4432">
        <v>1579</v>
      </c>
      <c r="J4432">
        <v>431.07</v>
      </c>
      <c r="K4432">
        <f>Passenger_Data[[#This Row],[Price_USD]]*1</f>
        <v>431.07</v>
      </c>
      <c r="L4432">
        <v>75</v>
      </c>
      <c r="M4432" t="s">
        <v>30</v>
      </c>
      <c r="N4432" t="s">
        <v>31</v>
      </c>
      <c r="O4432" t="s">
        <v>33</v>
      </c>
      <c r="P4432" t="s">
        <v>33</v>
      </c>
      <c r="Q4432">
        <v>3</v>
      </c>
      <c r="R4432" t="s">
        <v>65</v>
      </c>
      <c r="S4432" t="s">
        <v>61</v>
      </c>
      <c r="T4432">
        <v>7.8</v>
      </c>
      <c r="U4432">
        <v>0</v>
      </c>
      <c r="V4432">
        <v>56</v>
      </c>
      <c r="W4432">
        <v>0</v>
      </c>
      <c r="X4432">
        <v>0</v>
      </c>
      <c r="Y4432" t="s">
        <v>77</v>
      </c>
    </row>
    <row r="4433" spans="1:25" x14ac:dyDescent="0.25">
      <c r="A4433" t="s">
        <v>6281</v>
      </c>
      <c r="B4433" t="s">
        <v>2296</v>
      </c>
      <c r="C4433" t="s">
        <v>48</v>
      </c>
      <c r="D4433" t="s">
        <v>28</v>
      </c>
      <c r="E4433" t="s">
        <v>64</v>
      </c>
      <c r="F4433" s="1" t="s">
        <v>16487</v>
      </c>
      <c r="G4433">
        <v>201</v>
      </c>
      <c r="H4433" t="s">
        <v>108</v>
      </c>
      <c r="I4433">
        <v>1178</v>
      </c>
      <c r="J4433">
        <v>284.41000000000003</v>
      </c>
      <c r="K4433">
        <f>Passenger_Data[[#This Row],[Price_USD]]*1</f>
        <v>284.41000000000003</v>
      </c>
      <c r="L4433">
        <v>58</v>
      </c>
      <c r="M4433" t="s">
        <v>40</v>
      </c>
      <c r="N4433" t="s">
        <v>31</v>
      </c>
      <c r="O4433" t="s">
        <v>33</v>
      </c>
      <c r="P4433" t="s">
        <v>50</v>
      </c>
      <c r="Q4433">
        <v>0</v>
      </c>
      <c r="R4433" t="s">
        <v>65</v>
      </c>
      <c r="S4433" t="s">
        <v>35</v>
      </c>
      <c r="T4433">
        <v>5.5</v>
      </c>
      <c r="U4433">
        <v>3</v>
      </c>
      <c r="V4433">
        <v>12</v>
      </c>
      <c r="W4433">
        <v>0</v>
      </c>
      <c r="X4433">
        <v>0</v>
      </c>
      <c r="Y4433" t="s">
        <v>45</v>
      </c>
    </row>
    <row r="4434" spans="1:25" x14ac:dyDescent="0.25">
      <c r="A4434" t="s">
        <v>6282</v>
      </c>
      <c r="B4434" t="s">
        <v>820</v>
      </c>
      <c r="C4434" t="s">
        <v>48</v>
      </c>
      <c r="D4434" t="s">
        <v>39</v>
      </c>
      <c r="E4434" t="s">
        <v>64</v>
      </c>
      <c r="F4434" s="1" t="s">
        <v>16488</v>
      </c>
      <c r="G4434">
        <v>161</v>
      </c>
      <c r="H4434" t="s">
        <v>86</v>
      </c>
      <c r="I4434">
        <v>1032</v>
      </c>
      <c r="J4434">
        <v>327.62</v>
      </c>
      <c r="K4434">
        <f>Passenger_Data[[#This Row],[Price_USD]]*1</f>
        <v>327.62</v>
      </c>
      <c r="L4434">
        <v>78</v>
      </c>
      <c r="M4434" t="s">
        <v>30</v>
      </c>
      <c r="N4434" t="s">
        <v>31</v>
      </c>
      <c r="O4434" t="s">
        <v>42</v>
      </c>
      <c r="P4434" t="s">
        <v>50</v>
      </c>
      <c r="Q4434">
        <v>1</v>
      </c>
      <c r="R4434" t="s">
        <v>65</v>
      </c>
      <c r="S4434" t="s">
        <v>44</v>
      </c>
      <c r="T4434">
        <v>7.5</v>
      </c>
      <c r="U4434">
        <v>10</v>
      </c>
      <c r="V4434">
        <v>4</v>
      </c>
      <c r="W4434">
        <v>0</v>
      </c>
      <c r="X4434">
        <v>0</v>
      </c>
      <c r="Y4434" t="s">
        <v>36</v>
      </c>
    </row>
    <row r="4435" spans="1:25" x14ac:dyDescent="0.25">
      <c r="A4435" t="s">
        <v>6283</v>
      </c>
      <c r="B4435" t="s">
        <v>1100</v>
      </c>
      <c r="C4435" t="s">
        <v>48</v>
      </c>
      <c r="D4435" t="s">
        <v>49</v>
      </c>
      <c r="E4435" t="s">
        <v>64</v>
      </c>
      <c r="F4435" s="1" t="s">
        <v>16489</v>
      </c>
      <c r="G4435">
        <v>70</v>
      </c>
      <c r="H4435" t="s">
        <v>29</v>
      </c>
      <c r="I4435">
        <v>1263</v>
      </c>
      <c r="J4435">
        <v>392.05</v>
      </c>
      <c r="K4435">
        <f>Passenger_Data[[#This Row],[Price_USD]]*1</f>
        <v>392.05</v>
      </c>
      <c r="L4435">
        <v>28</v>
      </c>
      <c r="M4435" t="s">
        <v>30</v>
      </c>
      <c r="N4435" t="s">
        <v>60</v>
      </c>
      <c r="O4435" t="s">
        <v>56</v>
      </c>
      <c r="P4435" t="s">
        <v>50</v>
      </c>
      <c r="Q4435">
        <v>2</v>
      </c>
      <c r="R4435" t="s">
        <v>51</v>
      </c>
      <c r="S4435" t="s">
        <v>44</v>
      </c>
      <c r="T4435">
        <v>4.3</v>
      </c>
      <c r="U4435">
        <v>2</v>
      </c>
      <c r="V4435">
        <v>52</v>
      </c>
      <c r="W4435">
        <v>0</v>
      </c>
      <c r="X4435">
        <v>0</v>
      </c>
      <c r="Y4435" t="s">
        <v>77</v>
      </c>
    </row>
    <row r="4436" spans="1:25" x14ac:dyDescent="0.25">
      <c r="A4436" t="s">
        <v>6284</v>
      </c>
      <c r="B4436" t="s">
        <v>1034</v>
      </c>
      <c r="C4436" t="s">
        <v>48</v>
      </c>
      <c r="D4436" t="s">
        <v>28</v>
      </c>
      <c r="E4436" t="s">
        <v>27</v>
      </c>
      <c r="F4436" s="1" t="s">
        <v>16490</v>
      </c>
      <c r="G4436">
        <v>203</v>
      </c>
      <c r="H4436" t="s">
        <v>29</v>
      </c>
      <c r="I4436">
        <v>1174</v>
      </c>
      <c r="J4436">
        <v>222.78</v>
      </c>
      <c r="K4436">
        <f>Passenger_Data[[#This Row],[Price_USD]]*1</f>
        <v>222.78</v>
      </c>
      <c r="L4436">
        <v>22</v>
      </c>
      <c r="M4436" t="s">
        <v>30</v>
      </c>
      <c r="N4436" t="s">
        <v>31</v>
      </c>
      <c r="O4436" t="s">
        <v>32</v>
      </c>
      <c r="P4436" t="s">
        <v>264</v>
      </c>
      <c r="Q4436">
        <v>0</v>
      </c>
      <c r="R4436" t="s">
        <v>65</v>
      </c>
      <c r="S4436" t="s">
        <v>44</v>
      </c>
      <c r="T4436">
        <v>5.9</v>
      </c>
      <c r="U4436">
        <v>25</v>
      </c>
      <c r="V4436">
        <v>63</v>
      </c>
      <c r="W4436">
        <v>0</v>
      </c>
      <c r="X4436">
        <v>0</v>
      </c>
      <c r="Y4436" t="s">
        <v>36</v>
      </c>
    </row>
    <row r="4437" spans="1:25" x14ac:dyDescent="0.25">
      <c r="A4437" t="s">
        <v>6285</v>
      </c>
      <c r="B4437" t="s">
        <v>1720</v>
      </c>
      <c r="C4437" t="s">
        <v>26</v>
      </c>
      <c r="D4437" t="s">
        <v>59</v>
      </c>
      <c r="E4437" t="s">
        <v>28</v>
      </c>
      <c r="F4437" s="1" t="s">
        <v>16491</v>
      </c>
      <c r="G4437">
        <v>233</v>
      </c>
      <c r="H4437" t="s">
        <v>29</v>
      </c>
      <c r="I4437">
        <v>1161</v>
      </c>
      <c r="J4437">
        <v>335.34</v>
      </c>
      <c r="K4437">
        <f>Passenger_Data[[#This Row],[Price_USD]]*1</f>
        <v>335.34</v>
      </c>
      <c r="L4437">
        <v>43</v>
      </c>
      <c r="M4437" t="s">
        <v>40</v>
      </c>
      <c r="N4437" t="s">
        <v>41</v>
      </c>
      <c r="O4437" t="s">
        <v>42</v>
      </c>
      <c r="P4437" t="s">
        <v>33</v>
      </c>
      <c r="Q4437">
        <v>1</v>
      </c>
      <c r="R4437" t="s">
        <v>65</v>
      </c>
      <c r="S4437" t="s">
        <v>61</v>
      </c>
      <c r="T4437">
        <v>9.1999999999999993</v>
      </c>
      <c r="U4437">
        <v>0</v>
      </c>
      <c r="V4437">
        <v>62</v>
      </c>
      <c r="W4437">
        <v>0</v>
      </c>
      <c r="X4437">
        <v>1</v>
      </c>
      <c r="Y4437" t="s">
        <v>45</v>
      </c>
    </row>
    <row r="4438" spans="1:25" x14ac:dyDescent="0.25">
      <c r="A4438" t="s">
        <v>6286</v>
      </c>
      <c r="B4438" t="s">
        <v>3917</v>
      </c>
      <c r="C4438" t="s">
        <v>82</v>
      </c>
      <c r="D4438" t="s">
        <v>27</v>
      </c>
      <c r="E4438" t="s">
        <v>64</v>
      </c>
      <c r="F4438" s="1" t="s">
        <v>16492</v>
      </c>
      <c r="G4438">
        <v>197</v>
      </c>
      <c r="H4438" t="s">
        <v>29</v>
      </c>
      <c r="I4438">
        <v>787</v>
      </c>
      <c r="J4438">
        <v>442.16</v>
      </c>
      <c r="K4438">
        <f>Passenger_Data[[#This Row],[Price_USD]]*1</f>
        <v>442.16</v>
      </c>
      <c r="L4438">
        <v>39</v>
      </c>
      <c r="M4438" t="s">
        <v>40</v>
      </c>
      <c r="N4438" t="s">
        <v>31</v>
      </c>
      <c r="O4438" t="s">
        <v>32</v>
      </c>
      <c r="P4438" t="s">
        <v>50</v>
      </c>
      <c r="Q4438">
        <v>1</v>
      </c>
      <c r="R4438" t="s">
        <v>65</v>
      </c>
      <c r="S4438" t="s">
        <v>35</v>
      </c>
      <c r="T4438">
        <v>6.9</v>
      </c>
      <c r="U4438">
        <v>8</v>
      </c>
      <c r="V4438">
        <v>25</v>
      </c>
      <c r="W4438">
        <v>0</v>
      </c>
      <c r="X4438">
        <v>0</v>
      </c>
      <c r="Y4438" t="s">
        <v>77</v>
      </c>
    </row>
    <row r="4439" spans="1:25" x14ac:dyDescent="0.25">
      <c r="A4439" t="s">
        <v>6287</v>
      </c>
      <c r="B4439" t="s">
        <v>1589</v>
      </c>
      <c r="C4439" t="s">
        <v>48</v>
      </c>
      <c r="D4439" t="s">
        <v>28</v>
      </c>
      <c r="E4439" t="s">
        <v>55</v>
      </c>
      <c r="F4439" s="1" t="s">
        <v>16493</v>
      </c>
      <c r="G4439">
        <v>170</v>
      </c>
      <c r="H4439" t="s">
        <v>29</v>
      </c>
      <c r="I4439">
        <v>1685</v>
      </c>
      <c r="J4439">
        <v>568.16</v>
      </c>
      <c r="K4439">
        <f>Passenger_Data[[#This Row],[Price_USD]]*1</f>
        <v>568.16</v>
      </c>
      <c r="L4439">
        <v>71</v>
      </c>
      <c r="M4439" t="s">
        <v>30</v>
      </c>
      <c r="N4439" t="s">
        <v>31</v>
      </c>
      <c r="O4439" t="s">
        <v>42</v>
      </c>
      <c r="P4439" t="s">
        <v>33</v>
      </c>
      <c r="Q4439">
        <v>1</v>
      </c>
      <c r="R4439" t="s">
        <v>43</v>
      </c>
      <c r="S4439" t="s">
        <v>68</v>
      </c>
      <c r="T4439">
        <v>6.6</v>
      </c>
      <c r="U4439">
        <v>7</v>
      </c>
      <c r="V4439">
        <v>10</v>
      </c>
      <c r="W4439">
        <v>0</v>
      </c>
      <c r="X4439">
        <v>0</v>
      </c>
      <c r="Y4439" t="s">
        <v>36</v>
      </c>
    </row>
    <row r="4440" spans="1:25" x14ac:dyDescent="0.25">
      <c r="A4440" t="s">
        <v>6288</v>
      </c>
      <c r="B4440" t="s">
        <v>4760</v>
      </c>
      <c r="C4440" t="s">
        <v>82</v>
      </c>
      <c r="D4440" t="s">
        <v>64</v>
      </c>
      <c r="E4440" t="s">
        <v>28</v>
      </c>
      <c r="F4440" s="1" t="s">
        <v>16494</v>
      </c>
      <c r="G4440">
        <v>165</v>
      </c>
      <c r="H4440" t="s">
        <v>108</v>
      </c>
      <c r="I4440">
        <v>1121</v>
      </c>
      <c r="J4440">
        <v>141.88999999999999</v>
      </c>
      <c r="K4440">
        <f>Passenger_Data[[#This Row],[Price_USD]]*1</f>
        <v>141.88999999999999</v>
      </c>
      <c r="L4440">
        <v>61</v>
      </c>
      <c r="M4440" t="s">
        <v>40</v>
      </c>
      <c r="N4440" t="s">
        <v>31</v>
      </c>
      <c r="O4440" t="s">
        <v>42</v>
      </c>
      <c r="P4440" t="s">
        <v>50</v>
      </c>
      <c r="Q4440">
        <v>2</v>
      </c>
      <c r="R4440" t="s">
        <v>65</v>
      </c>
      <c r="S4440" t="s">
        <v>68</v>
      </c>
      <c r="T4440">
        <v>7.9</v>
      </c>
      <c r="U4440">
        <v>23</v>
      </c>
      <c r="V4440">
        <v>66</v>
      </c>
      <c r="W4440">
        <v>0</v>
      </c>
      <c r="X4440">
        <v>0</v>
      </c>
      <c r="Y4440" t="s">
        <v>45</v>
      </c>
    </row>
    <row r="4441" spans="1:25" x14ac:dyDescent="0.25">
      <c r="A4441" t="s">
        <v>6289</v>
      </c>
      <c r="B4441" t="s">
        <v>4090</v>
      </c>
      <c r="C4441" t="s">
        <v>82</v>
      </c>
      <c r="D4441" t="s">
        <v>27</v>
      </c>
      <c r="E4441" t="s">
        <v>49</v>
      </c>
      <c r="F4441" s="1" t="s">
        <v>16495</v>
      </c>
      <c r="G4441">
        <v>165</v>
      </c>
      <c r="H4441" t="s">
        <v>29</v>
      </c>
      <c r="I4441">
        <v>890</v>
      </c>
      <c r="J4441">
        <v>299.32</v>
      </c>
      <c r="K4441">
        <f>Passenger_Data[[#This Row],[Price_USD]]*1</f>
        <v>299.32</v>
      </c>
      <c r="L4441">
        <v>65</v>
      </c>
      <c r="M4441" t="s">
        <v>40</v>
      </c>
      <c r="N4441" t="s">
        <v>60</v>
      </c>
      <c r="O4441" t="s">
        <v>33</v>
      </c>
      <c r="P4441" t="s">
        <v>50</v>
      </c>
      <c r="Q4441">
        <v>0</v>
      </c>
      <c r="R4441" t="s">
        <v>65</v>
      </c>
      <c r="S4441" t="s">
        <v>61</v>
      </c>
      <c r="T4441">
        <v>9.1999999999999993</v>
      </c>
      <c r="U4441">
        <v>7</v>
      </c>
      <c r="V4441">
        <v>68</v>
      </c>
      <c r="W4441">
        <v>0</v>
      </c>
      <c r="X4441">
        <v>0</v>
      </c>
      <c r="Y4441" t="s">
        <v>36</v>
      </c>
    </row>
    <row r="4442" spans="1:25" x14ac:dyDescent="0.25">
      <c r="A4442" t="s">
        <v>6290</v>
      </c>
      <c r="B4442" t="s">
        <v>4786</v>
      </c>
      <c r="C4442" t="s">
        <v>54</v>
      </c>
      <c r="D4442" t="s">
        <v>55</v>
      </c>
      <c r="E4442" t="s">
        <v>28</v>
      </c>
      <c r="F4442" s="1" t="s">
        <v>16496</v>
      </c>
      <c r="G4442">
        <v>39</v>
      </c>
      <c r="H4442" t="s">
        <v>29</v>
      </c>
      <c r="I4442">
        <v>1059</v>
      </c>
      <c r="J4442">
        <v>462.7</v>
      </c>
      <c r="K4442">
        <f>Passenger_Data[[#This Row],[Price_USD]]*1</f>
        <v>462.7</v>
      </c>
      <c r="L4442">
        <v>26</v>
      </c>
      <c r="M4442" t="s">
        <v>30</v>
      </c>
      <c r="N4442" t="s">
        <v>31</v>
      </c>
      <c r="O4442" t="s">
        <v>32</v>
      </c>
      <c r="P4442" t="s">
        <v>50</v>
      </c>
      <c r="Q4442">
        <v>1</v>
      </c>
      <c r="R4442" t="s">
        <v>65</v>
      </c>
      <c r="S4442" t="s">
        <v>61</v>
      </c>
      <c r="T4442">
        <v>7.7</v>
      </c>
      <c r="U4442">
        <v>7</v>
      </c>
      <c r="V4442">
        <v>117</v>
      </c>
      <c r="W4442">
        <v>0</v>
      </c>
      <c r="X4442">
        <v>0</v>
      </c>
      <c r="Y4442" t="s">
        <v>45</v>
      </c>
    </row>
    <row r="4443" spans="1:25" x14ac:dyDescent="0.25">
      <c r="A4443" t="s">
        <v>6291</v>
      </c>
      <c r="B4443" t="s">
        <v>1750</v>
      </c>
      <c r="C4443" t="s">
        <v>26</v>
      </c>
      <c r="D4443" t="s">
        <v>39</v>
      </c>
      <c r="E4443" t="s">
        <v>49</v>
      </c>
      <c r="F4443" s="1" t="s">
        <v>16497</v>
      </c>
      <c r="G4443">
        <v>200</v>
      </c>
      <c r="H4443" t="s">
        <v>29</v>
      </c>
      <c r="I4443">
        <v>1210</v>
      </c>
      <c r="J4443">
        <v>344.32</v>
      </c>
      <c r="K4443">
        <f>Passenger_Data[[#This Row],[Price_USD]]*1</f>
        <v>344.32</v>
      </c>
      <c r="L4443">
        <v>35</v>
      </c>
      <c r="M4443" t="s">
        <v>30</v>
      </c>
      <c r="N4443" t="s">
        <v>60</v>
      </c>
      <c r="O4443" t="s">
        <v>32</v>
      </c>
      <c r="P4443" t="s">
        <v>50</v>
      </c>
      <c r="Q4443">
        <v>1</v>
      </c>
      <c r="R4443" t="s">
        <v>43</v>
      </c>
      <c r="S4443" t="s">
        <v>68</v>
      </c>
      <c r="T4443">
        <v>5.0999999999999996</v>
      </c>
      <c r="U4443">
        <v>6</v>
      </c>
      <c r="V4443">
        <v>11</v>
      </c>
      <c r="W4443">
        <v>0</v>
      </c>
      <c r="X4443">
        <v>0</v>
      </c>
      <c r="Y4443" t="s">
        <v>77</v>
      </c>
    </row>
    <row r="4444" spans="1:25" x14ac:dyDescent="0.25">
      <c r="A4444" t="s">
        <v>6292</v>
      </c>
      <c r="B4444" t="s">
        <v>4278</v>
      </c>
      <c r="C4444" t="s">
        <v>54</v>
      </c>
      <c r="D4444" t="s">
        <v>49</v>
      </c>
      <c r="E4444" t="s">
        <v>28</v>
      </c>
      <c r="F4444" s="1" t="s">
        <v>16498</v>
      </c>
      <c r="G4444">
        <v>101</v>
      </c>
      <c r="H4444" t="s">
        <v>29</v>
      </c>
      <c r="I4444">
        <v>1642</v>
      </c>
      <c r="J4444">
        <v>375.07</v>
      </c>
      <c r="K4444">
        <f>Passenger_Data[[#This Row],[Price_USD]]*1</f>
        <v>375.07</v>
      </c>
      <c r="L4444">
        <v>61</v>
      </c>
      <c r="M4444" t="s">
        <v>40</v>
      </c>
      <c r="N4444" t="s">
        <v>31</v>
      </c>
      <c r="O4444" t="s">
        <v>56</v>
      </c>
      <c r="P4444" t="s">
        <v>33</v>
      </c>
      <c r="Q4444">
        <v>1</v>
      </c>
      <c r="R4444" t="s">
        <v>51</v>
      </c>
      <c r="S4444" t="s">
        <v>61</v>
      </c>
      <c r="T4444">
        <v>6.4</v>
      </c>
      <c r="U4444">
        <v>19</v>
      </c>
      <c r="V4444">
        <v>102</v>
      </c>
      <c r="W4444">
        <v>0</v>
      </c>
      <c r="X4444">
        <v>0</v>
      </c>
      <c r="Y4444" t="s">
        <v>77</v>
      </c>
    </row>
    <row r="4445" spans="1:25" x14ac:dyDescent="0.25">
      <c r="A4445" t="s">
        <v>6293</v>
      </c>
      <c r="B4445" t="s">
        <v>3961</v>
      </c>
      <c r="C4445" t="s">
        <v>54</v>
      </c>
      <c r="D4445" t="s">
        <v>64</v>
      </c>
      <c r="E4445" t="s">
        <v>59</v>
      </c>
      <c r="F4445" s="1" t="s">
        <v>16499</v>
      </c>
      <c r="G4445">
        <v>176</v>
      </c>
      <c r="H4445" t="s">
        <v>29</v>
      </c>
      <c r="I4445">
        <v>1613</v>
      </c>
      <c r="J4445">
        <v>174.15</v>
      </c>
      <c r="K4445">
        <f>Passenger_Data[[#This Row],[Price_USD]]*1</f>
        <v>174.15</v>
      </c>
      <c r="L4445">
        <v>32</v>
      </c>
      <c r="M4445" t="s">
        <v>40</v>
      </c>
      <c r="N4445" t="s">
        <v>60</v>
      </c>
      <c r="O4445" t="s">
        <v>32</v>
      </c>
      <c r="P4445" t="s">
        <v>33</v>
      </c>
      <c r="Q4445">
        <v>1</v>
      </c>
      <c r="R4445" t="s">
        <v>65</v>
      </c>
      <c r="S4445" t="s">
        <v>35</v>
      </c>
      <c r="T4445">
        <v>6</v>
      </c>
      <c r="U4445">
        <v>20</v>
      </c>
      <c r="V4445">
        <v>102</v>
      </c>
      <c r="W4445">
        <v>0</v>
      </c>
      <c r="X4445">
        <v>0</v>
      </c>
      <c r="Y4445" t="s">
        <v>36</v>
      </c>
    </row>
    <row r="4446" spans="1:25" x14ac:dyDescent="0.25">
      <c r="A4446" t="s">
        <v>6294</v>
      </c>
      <c r="B4446" t="s">
        <v>375</v>
      </c>
      <c r="C4446" t="s">
        <v>48</v>
      </c>
      <c r="D4446" t="s">
        <v>76</v>
      </c>
      <c r="E4446" t="s">
        <v>49</v>
      </c>
      <c r="F4446" s="1" t="s">
        <v>16500</v>
      </c>
      <c r="G4446">
        <v>170</v>
      </c>
      <c r="H4446" t="s">
        <v>29</v>
      </c>
      <c r="I4446">
        <v>1018</v>
      </c>
      <c r="J4446">
        <v>305.47000000000003</v>
      </c>
      <c r="K4446">
        <f>Passenger_Data[[#This Row],[Price_USD]]*1</f>
        <v>305.47000000000003</v>
      </c>
      <c r="L4446">
        <v>65</v>
      </c>
      <c r="M4446" t="s">
        <v>40</v>
      </c>
      <c r="N4446" t="s">
        <v>41</v>
      </c>
      <c r="O4446" t="s">
        <v>33</v>
      </c>
      <c r="P4446" t="s">
        <v>50</v>
      </c>
      <c r="Q4446">
        <v>1</v>
      </c>
      <c r="R4446" t="s">
        <v>43</v>
      </c>
      <c r="S4446" t="s">
        <v>68</v>
      </c>
      <c r="T4446">
        <v>6.7</v>
      </c>
      <c r="U4446">
        <v>2</v>
      </c>
      <c r="V4446">
        <v>114</v>
      </c>
      <c r="W4446">
        <v>0</v>
      </c>
      <c r="X4446">
        <v>1</v>
      </c>
      <c r="Y4446" t="s">
        <v>45</v>
      </c>
    </row>
    <row r="4447" spans="1:25" x14ac:dyDescent="0.25">
      <c r="A4447" t="s">
        <v>6295</v>
      </c>
      <c r="B4447" t="s">
        <v>1179</v>
      </c>
      <c r="C4447" t="s">
        <v>26</v>
      </c>
      <c r="D4447" t="s">
        <v>39</v>
      </c>
      <c r="E4447" t="s">
        <v>76</v>
      </c>
      <c r="F4447" s="1" t="s">
        <v>16501</v>
      </c>
      <c r="G4447">
        <v>177</v>
      </c>
      <c r="H4447" t="s">
        <v>86</v>
      </c>
      <c r="I4447">
        <v>1548</v>
      </c>
      <c r="J4447">
        <v>404.63</v>
      </c>
      <c r="K4447">
        <f>Passenger_Data[[#This Row],[Price_USD]]*1</f>
        <v>404.63</v>
      </c>
      <c r="L4447">
        <v>58</v>
      </c>
      <c r="M4447" t="s">
        <v>30</v>
      </c>
      <c r="N4447" t="s">
        <v>31</v>
      </c>
      <c r="O4447" t="s">
        <v>33</v>
      </c>
      <c r="P4447" t="s">
        <v>50</v>
      </c>
      <c r="Q4447">
        <v>1</v>
      </c>
      <c r="R4447" t="s">
        <v>65</v>
      </c>
      <c r="S4447" t="s">
        <v>61</v>
      </c>
      <c r="T4447">
        <v>8</v>
      </c>
      <c r="U4447">
        <v>8</v>
      </c>
      <c r="V4447">
        <v>106</v>
      </c>
      <c r="W4447">
        <v>0</v>
      </c>
      <c r="X4447">
        <v>0</v>
      </c>
      <c r="Y4447" t="s">
        <v>36</v>
      </c>
    </row>
    <row r="4448" spans="1:25" x14ac:dyDescent="0.25">
      <c r="A4448" t="s">
        <v>6296</v>
      </c>
      <c r="B4448" t="s">
        <v>3435</v>
      </c>
      <c r="C4448" t="s">
        <v>48</v>
      </c>
      <c r="D4448" t="s">
        <v>55</v>
      </c>
      <c r="E4448" t="s">
        <v>49</v>
      </c>
      <c r="F4448" s="1" t="s">
        <v>16502</v>
      </c>
      <c r="G4448">
        <v>217</v>
      </c>
      <c r="H4448" t="s">
        <v>29</v>
      </c>
      <c r="I4448">
        <v>1534</v>
      </c>
      <c r="J4448">
        <v>252.52</v>
      </c>
      <c r="K4448">
        <f>Passenger_Data[[#This Row],[Price_USD]]*1</f>
        <v>252.52</v>
      </c>
      <c r="L4448">
        <v>24</v>
      </c>
      <c r="M4448" t="s">
        <v>30</v>
      </c>
      <c r="N4448" t="s">
        <v>41</v>
      </c>
      <c r="O4448" t="s">
        <v>42</v>
      </c>
      <c r="P4448" t="s">
        <v>83</v>
      </c>
      <c r="Q4448">
        <v>1</v>
      </c>
      <c r="R4448" t="s">
        <v>65</v>
      </c>
      <c r="S4448" t="s">
        <v>68</v>
      </c>
      <c r="T4448">
        <v>3</v>
      </c>
      <c r="U4448">
        <v>23</v>
      </c>
      <c r="V4448">
        <v>74</v>
      </c>
      <c r="W4448">
        <v>1</v>
      </c>
      <c r="X4448">
        <v>0</v>
      </c>
      <c r="Y4448" t="s">
        <v>77</v>
      </c>
    </row>
    <row r="4449" spans="1:25" x14ac:dyDescent="0.25">
      <c r="A4449" t="s">
        <v>6297</v>
      </c>
      <c r="B4449" t="s">
        <v>1696</v>
      </c>
      <c r="C4449" t="s">
        <v>48</v>
      </c>
      <c r="D4449" t="s">
        <v>55</v>
      </c>
      <c r="E4449" t="s">
        <v>49</v>
      </c>
      <c r="F4449" s="1" t="s">
        <v>16503</v>
      </c>
      <c r="G4449">
        <v>75</v>
      </c>
      <c r="H4449" t="s">
        <v>29</v>
      </c>
      <c r="I4449">
        <v>1311</v>
      </c>
      <c r="J4449">
        <v>391.84</v>
      </c>
      <c r="K4449">
        <f>Passenger_Data[[#This Row],[Price_USD]]*1</f>
        <v>391.84</v>
      </c>
      <c r="L4449">
        <v>26</v>
      </c>
      <c r="M4449" t="s">
        <v>30</v>
      </c>
      <c r="N4449" t="s">
        <v>41</v>
      </c>
      <c r="O4449" t="s">
        <v>33</v>
      </c>
      <c r="P4449" t="s">
        <v>83</v>
      </c>
      <c r="Q4449">
        <v>0</v>
      </c>
      <c r="R4449" t="s">
        <v>65</v>
      </c>
      <c r="S4449" t="s">
        <v>68</v>
      </c>
      <c r="T4449">
        <v>6.1</v>
      </c>
      <c r="U4449">
        <v>10</v>
      </c>
      <c r="V4449">
        <v>98</v>
      </c>
      <c r="W4449">
        <v>0</v>
      </c>
      <c r="X4449">
        <v>1</v>
      </c>
      <c r="Y4449" t="s">
        <v>45</v>
      </c>
    </row>
    <row r="4450" spans="1:25" x14ac:dyDescent="0.25">
      <c r="A4450" t="s">
        <v>6298</v>
      </c>
      <c r="B4450" t="s">
        <v>908</v>
      </c>
      <c r="C4450" t="s">
        <v>26</v>
      </c>
      <c r="D4450" t="s">
        <v>49</v>
      </c>
      <c r="E4450" t="s">
        <v>76</v>
      </c>
      <c r="F4450" s="1" t="s">
        <v>16504</v>
      </c>
      <c r="G4450">
        <v>163</v>
      </c>
      <c r="H4450" t="s">
        <v>29</v>
      </c>
      <c r="I4450">
        <v>1267</v>
      </c>
      <c r="J4450">
        <v>423.25</v>
      </c>
      <c r="K4450">
        <f>Passenger_Data[[#This Row],[Price_USD]]*1</f>
        <v>423.25</v>
      </c>
      <c r="L4450">
        <v>76</v>
      </c>
      <c r="M4450" t="s">
        <v>30</v>
      </c>
      <c r="N4450" t="s">
        <v>41</v>
      </c>
      <c r="O4450" t="s">
        <v>42</v>
      </c>
      <c r="P4450" t="s">
        <v>50</v>
      </c>
      <c r="Q4450">
        <v>3</v>
      </c>
      <c r="R4450" t="s">
        <v>43</v>
      </c>
      <c r="S4450" t="s">
        <v>61</v>
      </c>
      <c r="T4450">
        <v>7.4</v>
      </c>
      <c r="U4450">
        <v>12</v>
      </c>
      <c r="V4450">
        <v>78</v>
      </c>
      <c r="W4450">
        <v>0</v>
      </c>
      <c r="X4450">
        <v>0</v>
      </c>
      <c r="Y4450" t="s">
        <v>36</v>
      </c>
    </row>
    <row r="4451" spans="1:25" x14ac:dyDescent="0.25">
      <c r="A4451" t="s">
        <v>6299</v>
      </c>
      <c r="B4451" t="s">
        <v>5978</v>
      </c>
      <c r="C4451" t="s">
        <v>82</v>
      </c>
      <c r="D4451" t="s">
        <v>64</v>
      </c>
      <c r="E4451" t="s">
        <v>49</v>
      </c>
      <c r="F4451" s="1" t="s">
        <v>16505</v>
      </c>
      <c r="G4451">
        <v>113</v>
      </c>
      <c r="H4451" t="s">
        <v>29</v>
      </c>
      <c r="I4451">
        <v>1032</v>
      </c>
      <c r="J4451">
        <v>278.91000000000003</v>
      </c>
      <c r="K4451">
        <f>Passenger_Data[[#This Row],[Price_USD]]*1</f>
        <v>278.91000000000003</v>
      </c>
      <c r="L4451">
        <v>38</v>
      </c>
      <c r="M4451" t="s">
        <v>40</v>
      </c>
      <c r="N4451" t="s">
        <v>60</v>
      </c>
      <c r="O4451" t="s">
        <v>33</v>
      </c>
      <c r="P4451" t="s">
        <v>50</v>
      </c>
      <c r="Q4451">
        <v>0</v>
      </c>
      <c r="R4451" t="s">
        <v>65</v>
      </c>
      <c r="S4451" t="s">
        <v>61</v>
      </c>
      <c r="T4451">
        <v>5.2</v>
      </c>
      <c r="U4451">
        <v>25</v>
      </c>
      <c r="V4451">
        <v>17</v>
      </c>
      <c r="W4451">
        <v>0</v>
      </c>
      <c r="X4451">
        <v>0</v>
      </c>
      <c r="Y4451" t="s">
        <v>45</v>
      </c>
    </row>
    <row r="4452" spans="1:25" x14ac:dyDescent="0.25">
      <c r="A4452" t="s">
        <v>6300</v>
      </c>
      <c r="B4452" t="s">
        <v>2143</v>
      </c>
      <c r="C4452" t="s">
        <v>54</v>
      </c>
      <c r="D4452" t="s">
        <v>49</v>
      </c>
      <c r="E4452" t="s">
        <v>55</v>
      </c>
      <c r="F4452" s="1" t="s">
        <v>16506</v>
      </c>
      <c r="G4452">
        <v>332</v>
      </c>
      <c r="H4452" t="s">
        <v>29</v>
      </c>
      <c r="I4452">
        <v>1096</v>
      </c>
      <c r="J4452">
        <v>285.61</v>
      </c>
      <c r="K4452">
        <f>Passenger_Data[[#This Row],[Price_USD]]*1</f>
        <v>285.61</v>
      </c>
      <c r="L4452">
        <v>39</v>
      </c>
      <c r="M4452" t="s">
        <v>30</v>
      </c>
      <c r="N4452" t="s">
        <v>60</v>
      </c>
      <c r="O4452" t="s">
        <v>42</v>
      </c>
      <c r="P4452" t="s">
        <v>50</v>
      </c>
      <c r="Q4452">
        <v>0</v>
      </c>
      <c r="R4452" t="s">
        <v>51</v>
      </c>
      <c r="S4452" t="s">
        <v>68</v>
      </c>
      <c r="T4452">
        <v>9.6999999999999993</v>
      </c>
      <c r="U4452">
        <v>38</v>
      </c>
      <c r="V4452">
        <v>96</v>
      </c>
      <c r="W4452">
        <v>0</v>
      </c>
      <c r="X4452">
        <v>0</v>
      </c>
      <c r="Y4452" t="s">
        <v>36</v>
      </c>
    </row>
    <row r="4453" spans="1:25" x14ac:dyDescent="0.25">
      <c r="A4453" t="s">
        <v>6301</v>
      </c>
      <c r="B4453" t="s">
        <v>247</v>
      </c>
      <c r="C4453" t="s">
        <v>54</v>
      </c>
      <c r="D4453" t="s">
        <v>28</v>
      </c>
      <c r="E4453" t="s">
        <v>49</v>
      </c>
      <c r="F4453" s="1" t="s">
        <v>16507</v>
      </c>
      <c r="G4453">
        <v>223</v>
      </c>
      <c r="H4453" t="s">
        <v>29</v>
      </c>
      <c r="I4453">
        <v>1267</v>
      </c>
      <c r="J4453">
        <v>327.73</v>
      </c>
      <c r="K4453">
        <f>Passenger_Data[[#This Row],[Price_USD]]*1</f>
        <v>327.73</v>
      </c>
      <c r="L4453">
        <v>45</v>
      </c>
      <c r="M4453" t="s">
        <v>30</v>
      </c>
      <c r="N4453" t="s">
        <v>60</v>
      </c>
      <c r="O4453" t="s">
        <v>42</v>
      </c>
      <c r="P4453" t="s">
        <v>83</v>
      </c>
      <c r="Q4453">
        <v>1</v>
      </c>
      <c r="R4453" t="s">
        <v>65</v>
      </c>
      <c r="S4453" t="s">
        <v>61</v>
      </c>
      <c r="T4453">
        <v>6.9</v>
      </c>
      <c r="U4453">
        <v>3</v>
      </c>
      <c r="V4453">
        <v>103</v>
      </c>
      <c r="W4453">
        <v>0</v>
      </c>
      <c r="X4453">
        <v>0</v>
      </c>
      <c r="Y4453" t="s">
        <v>36</v>
      </c>
    </row>
    <row r="4454" spans="1:25" x14ac:dyDescent="0.25">
      <c r="A4454" t="s">
        <v>6302</v>
      </c>
      <c r="B4454" t="s">
        <v>2079</v>
      </c>
      <c r="C4454" t="s">
        <v>48</v>
      </c>
      <c r="D4454" t="s">
        <v>27</v>
      </c>
      <c r="E4454" t="s">
        <v>55</v>
      </c>
      <c r="F4454" s="1" t="s">
        <v>16508</v>
      </c>
      <c r="G4454">
        <v>212</v>
      </c>
      <c r="H4454" t="s">
        <v>29</v>
      </c>
      <c r="I4454">
        <v>848</v>
      </c>
      <c r="J4454">
        <v>387.79</v>
      </c>
      <c r="K4454">
        <f>Passenger_Data[[#This Row],[Price_USD]]*1</f>
        <v>387.79</v>
      </c>
      <c r="L4454">
        <v>39</v>
      </c>
      <c r="M4454" t="s">
        <v>30</v>
      </c>
      <c r="N4454" t="s">
        <v>41</v>
      </c>
      <c r="O4454" t="s">
        <v>32</v>
      </c>
      <c r="P4454" t="s">
        <v>264</v>
      </c>
      <c r="Q4454">
        <v>2</v>
      </c>
      <c r="R4454" t="s">
        <v>65</v>
      </c>
      <c r="S4454" t="s">
        <v>35</v>
      </c>
      <c r="T4454">
        <v>9.1999999999999993</v>
      </c>
      <c r="U4454">
        <v>4</v>
      </c>
      <c r="V4454">
        <v>99</v>
      </c>
      <c r="W4454">
        <v>0</v>
      </c>
      <c r="X4454">
        <v>0</v>
      </c>
      <c r="Y4454" t="s">
        <v>77</v>
      </c>
    </row>
    <row r="4455" spans="1:25" x14ac:dyDescent="0.25">
      <c r="A4455" t="s">
        <v>6303</v>
      </c>
      <c r="B4455" t="s">
        <v>233</v>
      </c>
      <c r="C4455" t="s">
        <v>48</v>
      </c>
      <c r="D4455" t="s">
        <v>76</v>
      </c>
      <c r="E4455" t="s">
        <v>39</v>
      </c>
      <c r="F4455" s="1" t="s">
        <v>16509</v>
      </c>
      <c r="G4455">
        <v>184</v>
      </c>
      <c r="H4455" t="s">
        <v>29</v>
      </c>
      <c r="I4455">
        <v>1371</v>
      </c>
      <c r="J4455">
        <v>308.70999999999998</v>
      </c>
      <c r="K4455">
        <f>Passenger_Data[[#This Row],[Price_USD]]*1</f>
        <v>308.70999999999998</v>
      </c>
      <c r="L4455">
        <v>45</v>
      </c>
      <c r="M4455" t="s">
        <v>40</v>
      </c>
      <c r="N4455" t="s">
        <v>60</v>
      </c>
      <c r="O4455" t="s">
        <v>32</v>
      </c>
      <c r="P4455" t="s">
        <v>50</v>
      </c>
      <c r="Q4455">
        <v>0</v>
      </c>
      <c r="R4455" t="s">
        <v>34</v>
      </c>
      <c r="S4455" t="s">
        <v>68</v>
      </c>
      <c r="T4455">
        <v>8.9</v>
      </c>
      <c r="U4455">
        <v>2</v>
      </c>
      <c r="V4455">
        <v>19</v>
      </c>
      <c r="W4455">
        <v>0</v>
      </c>
      <c r="X4455">
        <v>0</v>
      </c>
      <c r="Y4455" t="s">
        <v>36</v>
      </c>
    </row>
    <row r="4456" spans="1:25" x14ac:dyDescent="0.25">
      <c r="A4456" t="s">
        <v>6304</v>
      </c>
      <c r="B4456" t="s">
        <v>3011</v>
      </c>
      <c r="C4456" t="s">
        <v>48</v>
      </c>
      <c r="D4456" t="s">
        <v>28</v>
      </c>
      <c r="E4456" t="s">
        <v>49</v>
      </c>
      <c r="F4456" s="1" t="s">
        <v>16510</v>
      </c>
      <c r="G4456">
        <v>277</v>
      </c>
      <c r="H4456" t="s">
        <v>29</v>
      </c>
      <c r="I4456">
        <v>1451</v>
      </c>
      <c r="J4456">
        <v>194.66</v>
      </c>
      <c r="K4456">
        <f>Passenger_Data[[#This Row],[Price_USD]]*1</f>
        <v>194.66</v>
      </c>
      <c r="L4456">
        <v>42</v>
      </c>
      <c r="M4456" t="s">
        <v>30</v>
      </c>
      <c r="N4456" t="s">
        <v>41</v>
      </c>
      <c r="O4456" t="s">
        <v>32</v>
      </c>
      <c r="P4456" t="s">
        <v>83</v>
      </c>
      <c r="Q4456">
        <v>3</v>
      </c>
      <c r="R4456" t="s">
        <v>65</v>
      </c>
      <c r="S4456" t="s">
        <v>35</v>
      </c>
      <c r="T4456">
        <v>6.8</v>
      </c>
      <c r="U4456">
        <v>15</v>
      </c>
      <c r="V4456">
        <v>86</v>
      </c>
      <c r="W4456">
        <v>0</v>
      </c>
      <c r="X4456">
        <v>0</v>
      </c>
      <c r="Y4456" t="s">
        <v>36</v>
      </c>
    </row>
    <row r="4457" spans="1:25" x14ac:dyDescent="0.25">
      <c r="A4457" t="s">
        <v>6305</v>
      </c>
      <c r="B4457" t="s">
        <v>6306</v>
      </c>
      <c r="C4457" t="s">
        <v>73</v>
      </c>
      <c r="D4457" t="s">
        <v>27</v>
      </c>
      <c r="E4457" t="s">
        <v>39</v>
      </c>
      <c r="F4457" s="1" t="s">
        <v>16511</v>
      </c>
      <c r="G4457">
        <v>211</v>
      </c>
      <c r="H4457" t="s">
        <v>29</v>
      </c>
      <c r="I4457">
        <v>866</v>
      </c>
      <c r="J4457">
        <v>332.58</v>
      </c>
      <c r="K4457">
        <f>Passenger_Data[[#This Row],[Price_USD]]*1</f>
        <v>332.58</v>
      </c>
      <c r="L4457">
        <v>63</v>
      </c>
      <c r="M4457" t="s">
        <v>30</v>
      </c>
      <c r="N4457" t="s">
        <v>31</v>
      </c>
      <c r="O4457" t="s">
        <v>56</v>
      </c>
      <c r="P4457" t="s">
        <v>50</v>
      </c>
      <c r="Q4457">
        <v>2</v>
      </c>
      <c r="R4457" t="s">
        <v>65</v>
      </c>
      <c r="S4457" t="s">
        <v>44</v>
      </c>
      <c r="T4457">
        <v>7.7</v>
      </c>
      <c r="U4457">
        <v>5</v>
      </c>
      <c r="V4457">
        <v>119</v>
      </c>
      <c r="W4457">
        <v>0</v>
      </c>
      <c r="X4457">
        <v>0</v>
      </c>
      <c r="Y4457" t="s">
        <v>36</v>
      </c>
    </row>
    <row r="4458" spans="1:25" x14ac:dyDescent="0.25">
      <c r="A4458" t="s">
        <v>6307</v>
      </c>
      <c r="B4458" t="s">
        <v>3017</v>
      </c>
      <c r="C4458" t="s">
        <v>26</v>
      </c>
      <c r="D4458" t="s">
        <v>27</v>
      </c>
      <c r="E4458" t="s">
        <v>28</v>
      </c>
      <c r="F4458" s="1" t="s">
        <v>16512</v>
      </c>
      <c r="G4458">
        <v>289</v>
      </c>
      <c r="H4458" t="s">
        <v>86</v>
      </c>
      <c r="I4458">
        <v>1038</v>
      </c>
      <c r="J4458">
        <v>378.16</v>
      </c>
      <c r="K4458">
        <f>Passenger_Data[[#This Row],[Price_USD]]*1</f>
        <v>378.16</v>
      </c>
      <c r="L4458">
        <v>58</v>
      </c>
      <c r="M4458" t="s">
        <v>40</v>
      </c>
      <c r="N4458" t="s">
        <v>41</v>
      </c>
      <c r="O4458" t="s">
        <v>32</v>
      </c>
      <c r="P4458" t="s">
        <v>50</v>
      </c>
      <c r="Q4458">
        <v>1</v>
      </c>
      <c r="R4458" t="s">
        <v>43</v>
      </c>
      <c r="S4458" t="s">
        <v>35</v>
      </c>
      <c r="T4458">
        <v>7.5</v>
      </c>
      <c r="U4458">
        <v>14</v>
      </c>
      <c r="V4458">
        <v>94</v>
      </c>
      <c r="W4458">
        <v>0</v>
      </c>
      <c r="X4458">
        <v>0</v>
      </c>
      <c r="Y4458" t="s">
        <v>77</v>
      </c>
    </row>
    <row r="4459" spans="1:25" x14ac:dyDescent="0.25">
      <c r="A4459" t="s">
        <v>6308</v>
      </c>
      <c r="B4459" t="s">
        <v>3654</v>
      </c>
      <c r="C4459" t="s">
        <v>54</v>
      </c>
      <c r="D4459" t="s">
        <v>59</v>
      </c>
      <c r="E4459" t="s">
        <v>76</v>
      </c>
      <c r="F4459" s="1" t="s">
        <v>16513</v>
      </c>
      <c r="G4459">
        <v>214</v>
      </c>
      <c r="H4459" t="s">
        <v>29</v>
      </c>
      <c r="I4459">
        <v>1145</v>
      </c>
      <c r="J4459">
        <v>209.08</v>
      </c>
      <c r="K4459">
        <f>Passenger_Data[[#This Row],[Price_USD]]*1</f>
        <v>209.08</v>
      </c>
      <c r="L4459">
        <v>56</v>
      </c>
      <c r="M4459" t="s">
        <v>40</v>
      </c>
      <c r="N4459" t="s">
        <v>41</v>
      </c>
      <c r="O4459" t="s">
        <v>32</v>
      </c>
      <c r="P4459" t="s">
        <v>50</v>
      </c>
      <c r="Q4459">
        <v>1</v>
      </c>
      <c r="R4459" t="s">
        <v>34</v>
      </c>
      <c r="S4459" t="s">
        <v>61</v>
      </c>
      <c r="T4459">
        <v>3.9</v>
      </c>
      <c r="U4459">
        <v>3</v>
      </c>
      <c r="V4459">
        <v>110</v>
      </c>
      <c r="W4459">
        <v>0</v>
      </c>
      <c r="X4459">
        <v>1</v>
      </c>
      <c r="Y4459" t="s">
        <v>45</v>
      </c>
    </row>
    <row r="4460" spans="1:25" x14ac:dyDescent="0.25">
      <c r="A4460" t="s">
        <v>6309</v>
      </c>
      <c r="B4460" t="s">
        <v>2427</v>
      </c>
      <c r="C4460" t="s">
        <v>48</v>
      </c>
      <c r="D4460" t="s">
        <v>49</v>
      </c>
      <c r="E4460" t="s">
        <v>59</v>
      </c>
      <c r="F4460" s="1" t="s">
        <v>16514</v>
      </c>
      <c r="G4460">
        <v>199</v>
      </c>
      <c r="H4460" t="s">
        <v>29</v>
      </c>
      <c r="I4460">
        <v>1176</v>
      </c>
      <c r="J4460">
        <v>439.12</v>
      </c>
      <c r="K4460">
        <f>Passenger_Data[[#This Row],[Price_USD]]*1</f>
        <v>439.12</v>
      </c>
      <c r="L4460">
        <v>38</v>
      </c>
      <c r="M4460" t="s">
        <v>30</v>
      </c>
      <c r="N4460" t="s">
        <v>41</v>
      </c>
      <c r="O4460" t="s">
        <v>42</v>
      </c>
      <c r="P4460" t="s">
        <v>50</v>
      </c>
      <c r="Q4460">
        <v>2</v>
      </c>
      <c r="R4460" t="s">
        <v>65</v>
      </c>
      <c r="S4460" t="s">
        <v>61</v>
      </c>
      <c r="T4460">
        <v>7.4</v>
      </c>
      <c r="U4460">
        <v>1</v>
      </c>
      <c r="V4460">
        <v>32</v>
      </c>
      <c r="W4460">
        <v>0</v>
      </c>
      <c r="X4460">
        <v>0</v>
      </c>
      <c r="Y4460" t="s">
        <v>77</v>
      </c>
    </row>
    <row r="4461" spans="1:25" x14ac:dyDescent="0.25">
      <c r="A4461" t="s">
        <v>6310</v>
      </c>
      <c r="B4461" t="s">
        <v>2515</v>
      </c>
      <c r="C4461" t="s">
        <v>26</v>
      </c>
      <c r="D4461" t="s">
        <v>39</v>
      </c>
      <c r="E4461" t="s">
        <v>49</v>
      </c>
      <c r="F4461" s="1" t="s">
        <v>16515</v>
      </c>
      <c r="G4461">
        <v>285</v>
      </c>
      <c r="H4461" t="s">
        <v>29</v>
      </c>
      <c r="I4461">
        <v>1624</v>
      </c>
      <c r="J4461">
        <v>310.85000000000002</v>
      </c>
      <c r="K4461">
        <f>Passenger_Data[[#This Row],[Price_USD]]*1</f>
        <v>310.85000000000002</v>
      </c>
      <c r="L4461">
        <v>28</v>
      </c>
      <c r="M4461" t="s">
        <v>30</v>
      </c>
      <c r="N4461" t="s">
        <v>41</v>
      </c>
      <c r="O4461" t="s">
        <v>33</v>
      </c>
      <c r="P4461" t="s">
        <v>50</v>
      </c>
      <c r="Q4461">
        <v>0</v>
      </c>
      <c r="R4461" t="s">
        <v>51</v>
      </c>
      <c r="S4461" t="s">
        <v>68</v>
      </c>
      <c r="T4461">
        <v>8.5</v>
      </c>
      <c r="U4461">
        <v>4</v>
      </c>
      <c r="V4461">
        <v>110</v>
      </c>
      <c r="W4461">
        <v>0</v>
      </c>
      <c r="X4461">
        <v>0</v>
      </c>
      <c r="Y4461" t="s">
        <v>36</v>
      </c>
    </row>
    <row r="4462" spans="1:25" x14ac:dyDescent="0.25">
      <c r="A4462" t="s">
        <v>6311</v>
      </c>
      <c r="B4462" t="s">
        <v>2769</v>
      </c>
      <c r="C4462" t="s">
        <v>54</v>
      </c>
      <c r="D4462" t="s">
        <v>76</v>
      </c>
      <c r="E4462" t="s">
        <v>28</v>
      </c>
      <c r="F4462" s="1" t="s">
        <v>16516</v>
      </c>
      <c r="G4462">
        <v>207</v>
      </c>
      <c r="H4462" t="s">
        <v>86</v>
      </c>
      <c r="I4462">
        <v>1259</v>
      </c>
      <c r="J4462">
        <v>358.24</v>
      </c>
      <c r="K4462">
        <f>Passenger_Data[[#This Row],[Price_USD]]*1</f>
        <v>358.24</v>
      </c>
      <c r="L4462">
        <v>25</v>
      </c>
      <c r="M4462" t="s">
        <v>30</v>
      </c>
      <c r="N4462" t="s">
        <v>31</v>
      </c>
      <c r="O4462" t="s">
        <v>33</v>
      </c>
      <c r="P4462" t="s">
        <v>50</v>
      </c>
      <c r="Q4462">
        <v>0</v>
      </c>
      <c r="R4462" t="s">
        <v>65</v>
      </c>
      <c r="S4462" t="s">
        <v>61</v>
      </c>
      <c r="T4462">
        <v>7.2</v>
      </c>
      <c r="U4462">
        <v>1</v>
      </c>
      <c r="V4462">
        <v>97</v>
      </c>
      <c r="W4462">
        <v>0</v>
      </c>
      <c r="X4462">
        <v>0</v>
      </c>
      <c r="Y4462" t="s">
        <v>36</v>
      </c>
    </row>
    <row r="4463" spans="1:25" x14ac:dyDescent="0.25">
      <c r="A4463" t="s">
        <v>6312</v>
      </c>
      <c r="B4463" t="s">
        <v>1860</v>
      </c>
      <c r="C4463" t="s">
        <v>82</v>
      </c>
      <c r="D4463" t="s">
        <v>27</v>
      </c>
      <c r="E4463" t="s">
        <v>39</v>
      </c>
      <c r="F4463" s="1" t="s">
        <v>16517</v>
      </c>
      <c r="G4463">
        <v>234</v>
      </c>
      <c r="H4463" t="s">
        <v>29</v>
      </c>
      <c r="I4463">
        <v>1293</v>
      </c>
      <c r="J4463">
        <v>338.89</v>
      </c>
      <c r="K4463">
        <f>Passenger_Data[[#This Row],[Price_USD]]*1</f>
        <v>338.89</v>
      </c>
      <c r="L4463">
        <v>35</v>
      </c>
      <c r="M4463" t="s">
        <v>40</v>
      </c>
      <c r="N4463" t="s">
        <v>31</v>
      </c>
      <c r="O4463" t="s">
        <v>42</v>
      </c>
      <c r="P4463" t="s">
        <v>50</v>
      </c>
      <c r="Q4463">
        <v>1</v>
      </c>
      <c r="R4463" t="s">
        <v>43</v>
      </c>
      <c r="S4463" t="s">
        <v>68</v>
      </c>
      <c r="T4463">
        <v>7.2</v>
      </c>
      <c r="U4463">
        <v>10</v>
      </c>
      <c r="V4463">
        <v>62</v>
      </c>
      <c r="W4463">
        <v>0</v>
      </c>
      <c r="X4463">
        <v>0</v>
      </c>
      <c r="Y4463" t="s">
        <v>36</v>
      </c>
    </row>
    <row r="4464" spans="1:25" x14ac:dyDescent="0.25">
      <c r="A4464" t="s">
        <v>6313</v>
      </c>
      <c r="B4464" t="s">
        <v>4385</v>
      </c>
      <c r="C4464" t="s">
        <v>26</v>
      </c>
      <c r="D4464" t="s">
        <v>59</v>
      </c>
      <c r="E4464" t="s">
        <v>59</v>
      </c>
      <c r="F4464" s="1" t="s">
        <v>16518</v>
      </c>
      <c r="G4464">
        <v>173</v>
      </c>
      <c r="H4464" t="s">
        <v>29</v>
      </c>
      <c r="I4464">
        <v>1145</v>
      </c>
      <c r="J4464">
        <v>335.17</v>
      </c>
      <c r="K4464">
        <f>Passenger_Data[[#This Row],[Price_USD]]*1</f>
        <v>335.17</v>
      </c>
      <c r="L4464">
        <v>29</v>
      </c>
      <c r="M4464" t="s">
        <v>30</v>
      </c>
      <c r="N4464" t="s">
        <v>60</v>
      </c>
      <c r="O4464" t="s">
        <v>42</v>
      </c>
      <c r="P4464" t="s">
        <v>50</v>
      </c>
      <c r="Q4464">
        <v>2</v>
      </c>
      <c r="R4464" t="s">
        <v>51</v>
      </c>
      <c r="S4464" t="s">
        <v>44</v>
      </c>
      <c r="T4464">
        <v>5.2</v>
      </c>
      <c r="U4464">
        <v>10</v>
      </c>
      <c r="V4464">
        <v>92</v>
      </c>
      <c r="W4464">
        <v>0</v>
      </c>
      <c r="X4464">
        <v>0</v>
      </c>
      <c r="Y4464" t="s">
        <v>45</v>
      </c>
    </row>
    <row r="4465" spans="1:25" x14ac:dyDescent="0.25">
      <c r="A4465" t="s">
        <v>6314</v>
      </c>
      <c r="B4465" t="s">
        <v>4278</v>
      </c>
      <c r="C4465" t="s">
        <v>48</v>
      </c>
      <c r="D4465" t="s">
        <v>64</v>
      </c>
      <c r="E4465" t="s">
        <v>76</v>
      </c>
      <c r="F4465" s="1" t="s">
        <v>16519</v>
      </c>
      <c r="G4465">
        <v>216</v>
      </c>
      <c r="H4465" t="s">
        <v>86</v>
      </c>
      <c r="I4465">
        <v>1439</v>
      </c>
      <c r="J4465">
        <v>183.08</v>
      </c>
      <c r="K4465">
        <f>Passenger_Data[[#This Row],[Price_USD]]*1</f>
        <v>183.08</v>
      </c>
      <c r="L4465">
        <v>44</v>
      </c>
      <c r="M4465" t="s">
        <v>30</v>
      </c>
      <c r="N4465" t="s">
        <v>31</v>
      </c>
      <c r="O4465" t="s">
        <v>32</v>
      </c>
      <c r="P4465" t="s">
        <v>50</v>
      </c>
      <c r="Q4465">
        <v>0</v>
      </c>
      <c r="R4465" t="s">
        <v>65</v>
      </c>
      <c r="S4465" t="s">
        <v>68</v>
      </c>
      <c r="T4465">
        <v>5.9</v>
      </c>
      <c r="U4465">
        <v>13</v>
      </c>
      <c r="V4465">
        <v>19</v>
      </c>
      <c r="W4465">
        <v>0</v>
      </c>
      <c r="X4465">
        <v>0</v>
      </c>
      <c r="Y4465" t="s">
        <v>77</v>
      </c>
    </row>
    <row r="4466" spans="1:25" x14ac:dyDescent="0.25">
      <c r="A4466" t="s">
        <v>6315</v>
      </c>
      <c r="B4466" t="s">
        <v>6316</v>
      </c>
      <c r="C4466" t="s">
        <v>54</v>
      </c>
      <c r="D4466" t="s">
        <v>49</v>
      </c>
      <c r="E4466" t="s">
        <v>76</v>
      </c>
      <c r="F4466" s="1" t="s">
        <v>16520</v>
      </c>
      <c r="G4466">
        <v>204</v>
      </c>
      <c r="H4466" t="s">
        <v>29</v>
      </c>
      <c r="I4466">
        <v>597</v>
      </c>
      <c r="J4466">
        <v>338.3</v>
      </c>
      <c r="K4466">
        <f>Passenger_Data[[#This Row],[Price_USD]]*1</f>
        <v>338.3</v>
      </c>
      <c r="L4466">
        <v>48</v>
      </c>
      <c r="M4466" t="s">
        <v>40</v>
      </c>
      <c r="N4466" t="s">
        <v>31</v>
      </c>
      <c r="O4466" t="s">
        <v>56</v>
      </c>
      <c r="P4466" t="s">
        <v>50</v>
      </c>
      <c r="Q4466">
        <v>2</v>
      </c>
      <c r="R4466" t="s">
        <v>65</v>
      </c>
      <c r="S4466" t="s">
        <v>61</v>
      </c>
      <c r="T4466">
        <v>6.7</v>
      </c>
      <c r="U4466">
        <v>6</v>
      </c>
      <c r="V4466">
        <v>96</v>
      </c>
      <c r="W4466">
        <v>0</v>
      </c>
      <c r="X4466">
        <v>0</v>
      </c>
      <c r="Y4466" t="s">
        <v>77</v>
      </c>
    </row>
    <row r="4467" spans="1:25" x14ac:dyDescent="0.25">
      <c r="A4467" t="s">
        <v>6317</v>
      </c>
      <c r="B4467" t="s">
        <v>2137</v>
      </c>
      <c r="C4467" t="s">
        <v>48</v>
      </c>
      <c r="D4467" t="s">
        <v>76</v>
      </c>
      <c r="E4467" t="s">
        <v>64</v>
      </c>
      <c r="F4467" s="1" t="s">
        <v>16521</v>
      </c>
      <c r="G4467">
        <v>165</v>
      </c>
      <c r="H4467" t="s">
        <v>29</v>
      </c>
      <c r="I4467">
        <v>1015</v>
      </c>
      <c r="J4467">
        <v>245.73</v>
      </c>
      <c r="K4467">
        <f>Passenger_Data[[#This Row],[Price_USD]]*1</f>
        <v>245.73</v>
      </c>
      <c r="L4467">
        <v>78</v>
      </c>
      <c r="M4467" t="s">
        <v>40</v>
      </c>
      <c r="N4467" t="s">
        <v>41</v>
      </c>
      <c r="O4467" t="s">
        <v>33</v>
      </c>
      <c r="P4467" t="s">
        <v>50</v>
      </c>
      <c r="Q4467">
        <v>1</v>
      </c>
      <c r="R4467" t="s">
        <v>43</v>
      </c>
      <c r="S4467" t="s">
        <v>35</v>
      </c>
      <c r="T4467">
        <v>6.6</v>
      </c>
      <c r="U4467">
        <v>3</v>
      </c>
      <c r="V4467">
        <v>88</v>
      </c>
      <c r="W4467">
        <v>0</v>
      </c>
      <c r="X4467">
        <v>0</v>
      </c>
      <c r="Y4467" t="s">
        <v>36</v>
      </c>
    </row>
    <row r="4468" spans="1:25" x14ac:dyDescent="0.25">
      <c r="A4468" t="s">
        <v>6318</v>
      </c>
      <c r="B4468" t="s">
        <v>1536</v>
      </c>
      <c r="C4468" t="s">
        <v>82</v>
      </c>
      <c r="D4468" t="s">
        <v>64</v>
      </c>
      <c r="E4468" t="s">
        <v>59</v>
      </c>
      <c r="F4468" s="1" t="s">
        <v>16522</v>
      </c>
      <c r="G4468">
        <v>131</v>
      </c>
      <c r="H4468" t="s">
        <v>29</v>
      </c>
      <c r="I4468">
        <v>1235</v>
      </c>
      <c r="J4468">
        <v>400.03</v>
      </c>
      <c r="K4468">
        <f>Passenger_Data[[#This Row],[Price_USD]]*1</f>
        <v>400.03</v>
      </c>
      <c r="L4468">
        <v>49</v>
      </c>
      <c r="M4468" t="s">
        <v>40</v>
      </c>
      <c r="N4468" t="s">
        <v>31</v>
      </c>
      <c r="O4468" t="s">
        <v>56</v>
      </c>
      <c r="P4468" t="s">
        <v>83</v>
      </c>
      <c r="Q4468">
        <v>1</v>
      </c>
      <c r="R4468" t="s">
        <v>65</v>
      </c>
      <c r="S4468" t="s">
        <v>61</v>
      </c>
      <c r="T4468">
        <v>6</v>
      </c>
      <c r="U4468">
        <v>13</v>
      </c>
      <c r="V4468">
        <v>114</v>
      </c>
      <c r="W4468">
        <v>0</v>
      </c>
      <c r="X4468">
        <v>0</v>
      </c>
      <c r="Y4468" t="s">
        <v>45</v>
      </c>
    </row>
    <row r="4469" spans="1:25" x14ac:dyDescent="0.25">
      <c r="A4469" t="s">
        <v>6319</v>
      </c>
      <c r="B4469" t="s">
        <v>6320</v>
      </c>
      <c r="C4469" t="s">
        <v>73</v>
      </c>
      <c r="D4469" t="s">
        <v>76</v>
      </c>
      <c r="E4469" t="s">
        <v>64</v>
      </c>
      <c r="F4469" s="1" t="s">
        <v>16523</v>
      </c>
      <c r="G4469">
        <v>167</v>
      </c>
      <c r="H4469" t="s">
        <v>29</v>
      </c>
      <c r="I4469">
        <v>1217</v>
      </c>
      <c r="J4469">
        <v>154.74</v>
      </c>
      <c r="K4469">
        <f>Passenger_Data[[#This Row],[Price_USD]]*1</f>
        <v>154.74</v>
      </c>
      <c r="L4469">
        <v>22</v>
      </c>
      <c r="M4469" t="s">
        <v>30</v>
      </c>
      <c r="N4469" t="s">
        <v>31</v>
      </c>
      <c r="O4469" t="s">
        <v>56</v>
      </c>
      <c r="P4469" t="s">
        <v>50</v>
      </c>
      <c r="Q4469">
        <v>1</v>
      </c>
      <c r="R4469" t="s">
        <v>65</v>
      </c>
      <c r="S4469" t="s">
        <v>68</v>
      </c>
      <c r="T4469">
        <v>7.7</v>
      </c>
      <c r="U4469">
        <v>2</v>
      </c>
      <c r="V4469">
        <v>14</v>
      </c>
      <c r="W4469">
        <v>0</v>
      </c>
      <c r="X4469">
        <v>0</v>
      </c>
      <c r="Y4469" t="s">
        <v>36</v>
      </c>
    </row>
    <row r="4470" spans="1:25" x14ac:dyDescent="0.25">
      <c r="A4470" t="s">
        <v>6321</v>
      </c>
      <c r="B4470" t="s">
        <v>630</v>
      </c>
      <c r="C4470" t="s">
        <v>48</v>
      </c>
      <c r="D4470" t="s">
        <v>27</v>
      </c>
      <c r="E4470" t="s">
        <v>27</v>
      </c>
      <c r="F4470" s="1" t="s">
        <v>16524</v>
      </c>
      <c r="G4470">
        <v>142</v>
      </c>
      <c r="H4470" t="s">
        <v>86</v>
      </c>
      <c r="I4470">
        <v>1332</v>
      </c>
      <c r="J4470">
        <v>280.67</v>
      </c>
      <c r="K4470">
        <f>Passenger_Data[[#This Row],[Price_USD]]*1</f>
        <v>280.67</v>
      </c>
      <c r="L4470">
        <v>38</v>
      </c>
      <c r="M4470" t="s">
        <v>40</v>
      </c>
      <c r="N4470" t="s">
        <v>31</v>
      </c>
      <c r="O4470" t="s">
        <v>32</v>
      </c>
      <c r="P4470" t="s">
        <v>50</v>
      </c>
      <c r="Q4470">
        <v>1</v>
      </c>
      <c r="R4470" t="s">
        <v>65</v>
      </c>
      <c r="S4470" t="s">
        <v>44</v>
      </c>
      <c r="T4470">
        <v>4.0999999999999996</v>
      </c>
      <c r="U4470">
        <v>4</v>
      </c>
      <c r="V4470">
        <v>33</v>
      </c>
      <c r="W4470">
        <v>0</v>
      </c>
      <c r="X4470">
        <v>0</v>
      </c>
      <c r="Y4470" t="s">
        <v>36</v>
      </c>
    </row>
    <row r="4471" spans="1:25" x14ac:dyDescent="0.25">
      <c r="A4471" t="s">
        <v>6322</v>
      </c>
      <c r="B4471" t="s">
        <v>1857</v>
      </c>
      <c r="C4471" t="s">
        <v>54</v>
      </c>
      <c r="D4471" t="s">
        <v>76</v>
      </c>
      <c r="E4471" t="s">
        <v>27</v>
      </c>
      <c r="F4471" s="1" t="s">
        <v>16525</v>
      </c>
      <c r="G4471">
        <v>169</v>
      </c>
      <c r="H4471" t="s">
        <v>29</v>
      </c>
      <c r="I4471">
        <v>962</v>
      </c>
      <c r="J4471">
        <v>389.98</v>
      </c>
      <c r="K4471">
        <f>Passenger_Data[[#This Row],[Price_USD]]*1</f>
        <v>389.98</v>
      </c>
      <c r="L4471">
        <v>44</v>
      </c>
      <c r="M4471" t="s">
        <v>40</v>
      </c>
      <c r="N4471" t="s">
        <v>60</v>
      </c>
      <c r="O4471" t="s">
        <v>42</v>
      </c>
      <c r="P4471" t="s">
        <v>50</v>
      </c>
      <c r="Q4471">
        <v>1</v>
      </c>
      <c r="R4471" t="s">
        <v>51</v>
      </c>
      <c r="S4471" t="s">
        <v>61</v>
      </c>
      <c r="T4471">
        <v>5</v>
      </c>
      <c r="U4471">
        <v>11</v>
      </c>
      <c r="V4471">
        <v>102</v>
      </c>
      <c r="W4471">
        <v>0</v>
      </c>
      <c r="X4471">
        <v>1</v>
      </c>
      <c r="Y4471" t="s">
        <v>45</v>
      </c>
    </row>
    <row r="4472" spans="1:25" x14ac:dyDescent="0.25">
      <c r="A4472" t="s">
        <v>6323</v>
      </c>
      <c r="B4472" t="s">
        <v>6324</v>
      </c>
      <c r="C4472" t="s">
        <v>73</v>
      </c>
      <c r="D4472" t="s">
        <v>64</v>
      </c>
      <c r="E4472" t="s">
        <v>49</v>
      </c>
      <c r="F4472" s="1" t="s">
        <v>16526</v>
      </c>
      <c r="G4472">
        <v>253</v>
      </c>
      <c r="H4472" t="s">
        <v>29</v>
      </c>
      <c r="I4472">
        <v>905</v>
      </c>
      <c r="J4472">
        <v>423.31</v>
      </c>
      <c r="K4472">
        <f>Passenger_Data[[#This Row],[Price_USD]]*1</f>
        <v>423.31</v>
      </c>
      <c r="L4472">
        <v>43</v>
      </c>
      <c r="M4472" t="s">
        <v>40</v>
      </c>
      <c r="N4472" t="s">
        <v>41</v>
      </c>
      <c r="O4472" t="s">
        <v>33</v>
      </c>
      <c r="P4472" t="s">
        <v>50</v>
      </c>
      <c r="Q4472">
        <v>0</v>
      </c>
      <c r="R4472" t="s">
        <v>51</v>
      </c>
      <c r="S4472" t="s">
        <v>68</v>
      </c>
      <c r="T4472">
        <v>6.4</v>
      </c>
      <c r="U4472">
        <v>16</v>
      </c>
      <c r="V4472">
        <v>61</v>
      </c>
      <c r="W4472">
        <v>0</v>
      </c>
      <c r="X4472">
        <v>0</v>
      </c>
      <c r="Y4472" t="s">
        <v>36</v>
      </c>
    </row>
    <row r="4473" spans="1:25" x14ac:dyDescent="0.25">
      <c r="A4473" t="s">
        <v>6325</v>
      </c>
      <c r="B4473" t="s">
        <v>1361</v>
      </c>
      <c r="C4473" t="s">
        <v>54</v>
      </c>
      <c r="D4473" t="s">
        <v>39</v>
      </c>
      <c r="E4473" t="s">
        <v>55</v>
      </c>
      <c r="F4473" s="1" t="s">
        <v>16527</v>
      </c>
      <c r="G4473">
        <v>134</v>
      </c>
      <c r="H4473" t="s">
        <v>29</v>
      </c>
      <c r="I4473">
        <v>1273</v>
      </c>
      <c r="J4473">
        <v>357.77</v>
      </c>
      <c r="K4473">
        <f>Passenger_Data[[#This Row],[Price_USD]]*1</f>
        <v>357.77</v>
      </c>
      <c r="L4473">
        <v>36</v>
      </c>
      <c r="M4473" t="s">
        <v>30</v>
      </c>
      <c r="N4473" t="s">
        <v>31</v>
      </c>
      <c r="O4473" t="s">
        <v>33</v>
      </c>
      <c r="P4473" t="s">
        <v>50</v>
      </c>
      <c r="Q4473">
        <v>0</v>
      </c>
      <c r="R4473" t="s">
        <v>65</v>
      </c>
      <c r="S4473" t="s">
        <v>35</v>
      </c>
      <c r="T4473">
        <v>5.3</v>
      </c>
      <c r="U4473">
        <v>5</v>
      </c>
      <c r="V4473">
        <v>92</v>
      </c>
      <c r="W4473">
        <v>0</v>
      </c>
      <c r="X4473">
        <v>0</v>
      </c>
      <c r="Y4473" t="s">
        <v>77</v>
      </c>
    </row>
    <row r="4474" spans="1:25" x14ac:dyDescent="0.25">
      <c r="A4474" t="s">
        <v>6326</v>
      </c>
      <c r="B4474" t="s">
        <v>2738</v>
      </c>
      <c r="C4474" t="s">
        <v>54</v>
      </c>
      <c r="D4474" t="s">
        <v>28</v>
      </c>
      <c r="E4474" t="s">
        <v>55</v>
      </c>
      <c r="F4474" s="1" t="s">
        <v>16528</v>
      </c>
      <c r="G4474">
        <v>231</v>
      </c>
      <c r="H4474" t="s">
        <v>29</v>
      </c>
      <c r="I4474">
        <v>1237</v>
      </c>
      <c r="J4474">
        <v>490.66</v>
      </c>
      <c r="K4474">
        <f>Passenger_Data[[#This Row],[Price_USD]]*1</f>
        <v>490.66</v>
      </c>
      <c r="L4474">
        <v>57</v>
      </c>
      <c r="M4474" t="s">
        <v>30</v>
      </c>
      <c r="N4474" t="s">
        <v>41</v>
      </c>
      <c r="O4474" t="s">
        <v>32</v>
      </c>
      <c r="P4474" t="s">
        <v>83</v>
      </c>
      <c r="Q4474">
        <v>1</v>
      </c>
      <c r="R4474" t="s">
        <v>43</v>
      </c>
      <c r="S4474" t="s">
        <v>44</v>
      </c>
      <c r="T4474">
        <v>5</v>
      </c>
      <c r="U4474">
        <v>13</v>
      </c>
      <c r="V4474">
        <v>37</v>
      </c>
      <c r="W4474">
        <v>0</v>
      </c>
      <c r="X4474">
        <v>0</v>
      </c>
      <c r="Y4474" t="s">
        <v>77</v>
      </c>
    </row>
    <row r="4475" spans="1:25" x14ac:dyDescent="0.25">
      <c r="A4475" t="s">
        <v>6327</v>
      </c>
      <c r="B4475" t="s">
        <v>179</v>
      </c>
      <c r="C4475" t="s">
        <v>48</v>
      </c>
      <c r="D4475" t="s">
        <v>64</v>
      </c>
      <c r="E4475" t="s">
        <v>27</v>
      </c>
      <c r="F4475" s="1" t="s">
        <v>16529</v>
      </c>
      <c r="G4475">
        <v>238</v>
      </c>
      <c r="H4475" t="s">
        <v>29</v>
      </c>
      <c r="I4475">
        <v>1326</v>
      </c>
      <c r="J4475">
        <v>397.91</v>
      </c>
      <c r="K4475">
        <f>Passenger_Data[[#This Row],[Price_USD]]*1</f>
        <v>397.91</v>
      </c>
      <c r="L4475">
        <v>59</v>
      </c>
      <c r="M4475" t="s">
        <v>30</v>
      </c>
      <c r="N4475" t="s">
        <v>31</v>
      </c>
      <c r="O4475" t="s">
        <v>33</v>
      </c>
      <c r="P4475" t="s">
        <v>50</v>
      </c>
      <c r="Q4475">
        <v>1</v>
      </c>
      <c r="R4475" t="s">
        <v>34</v>
      </c>
      <c r="S4475" t="s">
        <v>35</v>
      </c>
      <c r="T4475">
        <v>5.8</v>
      </c>
      <c r="U4475">
        <v>1</v>
      </c>
      <c r="V4475">
        <v>85</v>
      </c>
      <c r="W4475">
        <v>0</v>
      </c>
      <c r="X4475">
        <v>0</v>
      </c>
      <c r="Y4475" t="s">
        <v>36</v>
      </c>
    </row>
    <row r="4476" spans="1:25" x14ac:dyDescent="0.25">
      <c r="A4476" t="s">
        <v>6328</v>
      </c>
      <c r="B4476" t="s">
        <v>4055</v>
      </c>
      <c r="C4476" t="s">
        <v>73</v>
      </c>
      <c r="D4476" t="s">
        <v>59</v>
      </c>
      <c r="E4476" t="s">
        <v>64</v>
      </c>
      <c r="F4476" s="1" t="s">
        <v>16530</v>
      </c>
      <c r="G4476">
        <v>218</v>
      </c>
      <c r="H4476" t="s">
        <v>29</v>
      </c>
      <c r="I4476">
        <v>1516</v>
      </c>
      <c r="J4476">
        <v>530.48</v>
      </c>
      <c r="K4476">
        <f>Passenger_Data[[#This Row],[Price_USD]]*1</f>
        <v>530.48</v>
      </c>
      <c r="L4476">
        <v>30</v>
      </c>
      <c r="M4476" t="s">
        <v>30</v>
      </c>
      <c r="N4476" t="s">
        <v>31</v>
      </c>
      <c r="O4476" t="s">
        <v>56</v>
      </c>
      <c r="P4476" t="s">
        <v>50</v>
      </c>
      <c r="Q4476">
        <v>2</v>
      </c>
      <c r="R4476" t="s">
        <v>43</v>
      </c>
      <c r="S4476" t="s">
        <v>61</v>
      </c>
      <c r="T4476">
        <v>6.8</v>
      </c>
      <c r="U4476">
        <v>0</v>
      </c>
      <c r="V4476">
        <v>61</v>
      </c>
      <c r="W4476">
        <v>0</v>
      </c>
      <c r="X4476">
        <v>0</v>
      </c>
      <c r="Y4476" t="s">
        <v>45</v>
      </c>
    </row>
    <row r="4477" spans="1:25" x14ac:dyDescent="0.25">
      <c r="A4477" t="s">
        <v>6329</v>
      </c>
      <c r="B4477" t="s">
        <v>2803</v>
      </c>
      <c r="C4477" t="s">
        <v>73</v>
      </c>
      <c r="D4477" t="s">
        <v>39</v>
      </c>
      <c r="E4477" t="s">
        <v>39</v>
      </c>
      <c r="F4477" s="1" t="s">
        <v>16531</v>
      </c>
      <c r="G4477">
        <v>167</v>
      </c>
      <c r="H4477" t="s">
        <v>29</v>
      </c>
      <c r="I4477">
        <v>1185</v>
      </c>
      <c r="J4477">
        <v>397.58</v>
      </c>
      <c r="K4477">
        <f>Passenger_Data[[#This Row],[Price_USD]]*1</f>
        <v>397.58</v>
      </c>
      <c r="L4477">
        <v>50</v>
      </c>
      <c r="M4477" t="s">
        <v>40</v>
      </c>
      <c r="N4477" t="s">
        <v>41</v>
      </c>
      <c r="O4477" t="s">
        <v>33</v>
      </c>
      <c r="P4477" t="s">
        <v>83</v>
      </c>
      <c r="Q4477">
        <v>3</v>
      </c>
      <c r="R4477" t="s">
        <v>43</v>
      </c>
      <c r="S4477" t="s">
        <v>68</v>
      </c>
      <c r="T4477">
        <v>10</v>
      </c>
      <c r="U4477">
        <v>5</v>
      </c>
      <c r="V4477">
        <v>28</v>
      </c>
      <c r="W4477">
        <v>0</v>
      </c>
      <c r="X4477">
        <v>1</v>
      </c>
      <c r="Y4477" t="s">
        <v>36</v>
      </c>
    </row>
    <row r="4478" spans="1:25" x14ac:dyDescent="0.25">
      <c r="A4478" t="s">
        <v>6330</v>
      </c>
      <c r="B4478" t="s">
        <v>6331</v>
      </c>
      <c r="C4478" t="s">
        <v>82</v>
      </c>
      <c r="D4478" t="s">
        <v>64</v>
      </c>
      <c r="E4478" t="s">
        <v>64</v>
      </c>
      <c r="F4478" s="1" t="s">
        <v>16532</v>
      </c>
      <c r="G4478">
        <v>151</v>
      </c>
      <c r="H4478" t="s">
        <v>86</v>
      </c>
      <c r="I4478">
        <v>1499</v>
      </c>
      <c r="J4478">
        <v>442.92</v>
      </c>
      <c r="K4478">
        <f>Passenger_Data[[#This Row],[Price_USD]]*1</f>
        <v>442.92</v>
      </c>
      <c r="L4478">
        <v>79</v>
      </c>
      <c r="M4478" t="s">
        <v>40</v>
      </c>
      <c r="N4478" t="s">
        <v>31</v>
      </c>
      <c r="O4478" t="s">
        <v>32</v>
      </c>
      <c r="P4478" t="s">
        <v>264</v>
      </c>
      <c r="Q4478">
        <v>0</v>
      </c>
      <c r="R4478" t="s">
        <v>65</v>
      </c>
      <c r="S4478" t="s">
        <v>68</v>
      </c>
      <c r="T4478">
        <v>6.5</v>
      </c>
      <c r="U4478">
        <v>0</v>
      </c>
      <c r="V4478">
        <v>1</v>
      </c>
      <c r="W4478">
        <v>0</v>
      </c>
      <c r="X4478">
        <v>1</v>
      </c>
      <c r="Y4478" t="s">
        <v>36</v>
      </c>
    </row>
    <row r="4479" spans="1:25" x14ac:dyDescent="0.25">
      <c r="A4479" t="s">
        <v>6332</v>
      </c>
      <c r="B4479" t="s">
        <v>357</v>
      </c>
      <c r="C4479" t="s">
        <v>54</v>
      </c>
      <c r="D4479" t="s">
        <v>76</v>
      </c>
      <c r="E4479" t="s">
        <v>39</v>
      </c>
      <c r="F4479" s="1" t="s">
        <v>16533</v>
      </c>
      <c r="G4479">
        <v>160</v>
      </c>
      <c r="H4479" t="s">
        <v>29</v>
      </c>
      <c r="I4479">
        <v>1179</v>
      </c>
      <c r="J4479">
        <v>479.02</v>
      </c>
      <c r="K4479">
        <f>Passenger_Data[[#This Row],[Price_USD]]*1</f>
        <v>479.02</v>
      </c>
      <c r="L4479">
        <v>64</v>
      </c>
      <c r="M4479" t="s">
        <v>30</v>
      </c>
      <c r="N4479" t="s">
        <v>60</v>
      </c>
      <c r="O4479" t="s">
        <v>33</v>
      </c>
      <c r="P4479" t="s">
        <v>50</v>
      </c>
      <c r="Q4479">
        <v>0</v>
      </c>
      <c r="R4479" t="s">
        <v>43</v>
      </c>
      <c r="S4479" t="s">
        <v>35</v>
      </c>
      <c r="T4479">
        <v>5.9</v>
      </c>
      <c r="U4479">
        <v>12</v>
      </c>
      <c r="V4479">
        <v>118</v>
      </c>
      <c r="W4479">
        <v>0</v>
      </c>
      <c r="X4479">
        <v>0</v>
      </c>
      <c r="Y4479" t="s">
        <v>36</v>
      </c>
    </row>
    <row r="4480" spans="1:25" x14ac:dyDescent="0.25">
      <c r="A4480" t="s">
        <v>6333</v>
      </c>
      <c r="B4480" t="s">
        <v>81</v>
      </c>
      <c r="C4480" t="s">
        <v>48</v>
      </c>
      <c r="D4480" t="s">
        <v>39</v>
      </c>
      <c r="E4480" t="s">
        <v>64</v>
      </c>
      <c r="F4480" s="1" t="s">
        <v>16534</v>
      </c>
      <c r="G4480">
        <v>149</v>
      </c>
      <c r="H4480" t="s">
        <v>29</v>
      </c>
      <c r="I4480">
        <v>923</v>
      </c>
      <c r="J4480">
        <v>218.47</v>
      </c>
      <c r="K4480">
        <f>Passenger_Data[[#This Row],[Price_USD]]*1</f>
        <v>218.47</v>
      </c>
      <c r="L4480">
        <v>31</v>
      </c>
      <c r="M4480" t="s">
        <v>30</v>
      </c>
      <c r="N4480" t="s">
        <v>60</v>
      </c>
      <c r="O4480" t="s">
        <v>56</v>
      </c>
      <c r="P4480" t="s">
        <v>83</v>
      </c>
      <c r="Q4480">
        <v>1</v>
      </c>
      <c r="R4480" t="s">
        <v>51</v>
      </c>
      <c r="S4480" t="s">
        <v>68</v>
      </c>
      <c r="T4480">
        <v>6.7</v>
      </c>
      <c r="U4480">
        <v>3</v>
      </c>
      <c r="V4480">
        <v>82</v>
      </c>
      <c r="W4480">
        <v>0</v>
      </c>
      <c r="X4480">
        <v>0</v>
      </c>
      <c r="Y4480" t="s">
        <v>36</v>
      </c>
    </row>
    <row r="4481" spans="1:25" x14ac:dyDescent="0.25">
      <c r="A4481" t="s">
        <v>6334</v>
      </c>
      <c r="B4481" t="s">
        <v>1694</v>
      </c>
      <c r="C4481" t="s">
        <v>26</v>
      </c>
      <c r="D4481" t="s">
        <v>39</v>
      </c>
      <c r="E4481" t="s">
        <v>76</v>
      </c>
      <c r="F4481" s="1" t="s">
        <v>16535</v>
      </c>
      <c r="G4481">
        <v>92</v>
      </c>
      <c r="H4481" t="s">
        <v>29</v>
      </c>
      <c r="I4481">
        <v>1322</v>
      </c>
      <c r="J4481">
        <v>384.51</v>
      </c>
      <c r="K4481">
        <f>Passenger_Data[[#This Row],[Price_USD]]*1</f>
        <v>384.51</v>
      </c>
      <c r="L4481">
        <v>51</v>
      </c>
      <c r="M4481" t="s">
        <v>30</v>
      </c>
      <c r="N4481" t="s">
        <v>60</v>
      </c>
      <c r="O4481" t="s">
        <v>33</v>
      </c>
      <c r="P4481" t="s">
        <v>50</v>
      </c>
      <c r="Q4481">
        <v>2</v>
      </c>
      <c r="R4481" t="s">
        <v>51</v>
      </c>
      <c r="S4481" t="s">
        <v>68</v>
      </c>
      <c r="T4481">
        <v>7.2</v>
      </c>
      <c r="U4481">
        <v>3</v>
      </c>
      <c r="V4481">
        <v>34</v>
      </c>
      <c r="W4481">
        <v>0</v>
      </c>
      <c r="X4481">
        <v>0</v>
      </c>
      <c r="Y4481" t="s">
        <v>45</v>
      </c>
    </row>
    <row r="4482" spans="1:25" x14ac:dyDescent="0.25">
      <c r="A4482" t="s">
        <v>6335</v>
      </c>
      <c r="B4482" t="s">
        <v>3709</v>
      </c>
      <c r="C4482" t="s">
        <v>48</v>
      </c>
      <c r="D4482" t="s">
        <v>59</v>
      </c>
      <c r="E4482" t="s">
        <v>64</v>
      </c>
      <c r="F4482" s="1" t="s">
        <v>16536</v>
      </c>
      <c r="G4482">
        <v>180</v>
      </c>
      <c r="H4482" t="s">
        <v>29</v>
      </c>
      <c r="I4482">
        <v>1146</v>
      </c>
      <c r="J4482">
        <v>318.81</v>
      </c>
      <c r="K4482">
        <f>Passenger_Data[[#This Row],[Price_USD]]*1</f>
        <v>318.81</v>
      </c>
      <c r="L4482">
        <v>46</v>
      </c>
      <c r="M4482" t="s">
        <v>30</v>
      </c>
      <c r="N4482" t="s">
        <v>31</v>
      </c>
      <c r="O4482" t="s">
        <v>33</v>
      </c>
      <c r="P4482" t="s">
        <v>83</v>
      </c>
      <c r="Q4482">
        <v>0</v>
      </c>
      <c r="R4482" t="s">
        <v>51</v>
      </c>
      <c r="S4482" t="s">
        <v>68</v>
      </c>
      <c r="T4482">
        <v>9.1</v>
      </c>
      <c r="U4482">
        <v>30</v>
      </c>
      <c r="V4482">
        <v>95</v>
      </c>
      <c r="W4482">
        <v>0</v>
      </c>
      <c r="X4482">
        <v>0</v>
      </c>
      <c r="Y4482" t="s">
        <v>36</v>
      </c>
    </row>
    <row r="4483" spans="1:25" x14ac:dyDescent="0.25">
      <c r="A4483" t="s">
        <v>6336</v>
      </c>
      <c r="B4483" t="s">
        <v>1018</v>
      </c>
      <c r="C4483" t="s">
        <v>73</v>
      </c>
      <c r="D4483" t="s">
        <v>76</v>
      </c>
      <c r="E4483" t="s">
        <v>59</v>
      </c>
      <c r="F4483" s="1" t="s">
        <v>16537</v>
      </c>
      <c r="G4483">
        <v>232</v>
      </c>
      <c r="H4483" t="s">
        <v>29</v>
      </c>
      <c r="I4483">
        <v>1105</v>
      </c>
      <c r="J4483">
        <v>353.83</v>
      </c>
      <c r="K4483">
        <f>Passenger_Data[[#This Row],[Price_USD]]*1</f>
        <v>353.83</v>
      </c>
      <c r="L4483">
        <v>56</v>
      </c>
      <c r="M4483" t="s">
        <v>40</v>
      </c>
      <c r="N4483" t="s">
        <v>41</v>
      </c>
      <c r="O4483" t="s">
        <v>33</v>
      </c>
      <c r="P4483" t="s">
        <v>264</v>
      </c>
      <c r="Q4483">
        <v>1</v>
      </c>
      <c r="R4483" t="s">
        <v>51</v>
      </c>
      <c r="S4483" t="s">
        <v>61</v>
      </c>
      <c r="T4483">
        <v>6.1</v>
      </c>
      <c r="U4483">
        <v>23</v>
      </c>
      <c r="V4483">
        <v>108</v>
      </c>
      <c r="W4483">
        <v>0</v>
      </c>
      <c r="X4483">
        <v>1</v>
      </c>
      <c r="Y4483" t="s">
        <v>45</v>
      </c>
    </row>
    <row r="4484" spans="1:25" x14ac:dyDescent="0.25">
      <c r="A4484" t="s">
        <v>6337</v>
      </c>
      <c r="B4484" t="s">
        <v>791</v>
      </c>
      <c r="C4484" t="s">
        <v>82</v>
      </c>
      <c r="D4484" t="s">
        <v>49</v>
      </c>
      <c r="E4484" t="s">
        <v>76</v>
      </c>
      <c r="F4484" s="1" t="s">
        <v>16538</v>
      </c>
      <c r="G4484">
        <v>225</v>
      </c>
      <c r="H4484" t="s">
        <v>29</v>
      </c>
      <c r="I4484">
        <v>1458</v>
      </c>
      <c r="J4484">
        <v>434.12</v>
      </c>
      <c r="K4484">
        <f>Passenger_Data[[#This Row],[Price_USD]]*1</f>
        <v>434.12</v>
      </c>
      <c r="L4484">
        <v>24</v>
      </c>
      <c r="M4484" t="s">
        <v>30</v>
      </c>
      <c r="N4484" t="s">
        <v>31</v>
      </c>
      <c r="O4484" t="s">
        <v>33</v>
      </c>
      <c r="P4484" t="s">
        <v>50</v>
      </c>
      <c r="Q4484">
        <v>1</v>
      </c>
      <c r="R4484" t="s">
        <v>43</v>
      </c>
      <c r="S4484" t="s">
        <v>44</v>
      </c>
      <c r="T4484">
        <v>8.1999999999999993</v>
      </c>
      <c r="U4484">
        <v>32</v>
      </c>
      <c r="V4484">
        <v>80</v>
      </c>
      <c r="W4484">
        <v>0</v>
      </c>
      <c r="X4484">
        <v>0</v>
      </c>
      <c r="Y4484" t="s">
        <v>36</v>
      </c>
    </row>
    <row r="4485" spans="1:25" x14ac:dyDescent="0.25">
      <c r="A4485" t="s">
        <v>6338</v>
      </c>
      <c r="B4485" t="s">
        <v>1057</v>
      </c>
      <c r="C4485" t="s">
        <v>54</v>
      </c>
      <c r="D4485" t="s">
        <v>59</v>
      </c>
      <c r="E4485" t="s">
        <v>27</v>
      </c>
      <c r="F4485" s="1" t="s">
        <v>16539</v>
      </c>
      <c r="G4485">
        <v>150</v>
      </c>
      <c r="H4485" t="s">
        <v>29</v>
      </c>
      <c r="I4485">
        <v>1412</v>
      </c>
      <c r="J4485">
        <v>257.10000000000002</v>
      </c>
      <c r="K4485">
        <f>Passenger_Data[[#This Row],[Price_USD]]*1</f>
        <v>257.10000000000002</v>
      </c>
      <c r="L4485">
        <v>21</v>
      </c>
      <c r="M4485" t="s">
        <v>30</v>
      </c>
      <c r="N4485" t="s">
        <v>31</v>
      </c>
      <c r="O4485" t="s">
        <v>33</v>
      </c>
      <c r="P4485" t="s">
        <v>83</v>
      </c>
      <c r="Q4485">
        <v>0</v>
      </c>
      <c r="R4485" t="s">
        <v>51</v>
      </c>
      <c r="S4485" t="s">
        <v>44</v>
      </c>
      <c r="T4485">
        <v>3.9</v>
      </c>
      <c r="U4485">
        <v>16</v>
      </c>
      <c r="V4485">
        <v>75</v>
      </c>
      <c r="W4485">
        <v>0</v>
      </c>
      <c r="X4485">
        <v>0</v>
      </c>
      <c r="Y4485" t="s">
        <v>77</v>
      </c>
    </row>
    <row r="4486" spans="1:25" x14ac:dyDescent="0.25">
      <c r="A4486" t="s">
        <v>6339</v>
      </c>
      <c r="B4486" t="s">
        <v>1202</v>
      </c>
      <c r="C4486" t="s">
        <v>73</v>
      </c>
      <c r="D4486" t="s">
        <v>59</v>
      </c>
      <c r="E4486" t="s">
        <v>49</v>
      </c>
      <c r="F4486" s="1" t="s">
        <v>16540</v>
      </c>
      <c r="G4486">
        <v>153</v>
      </c>
      <c r="H4486" t="s">
        <v>29</v>
      </c>
      <c r="I4486">
        <v>552</v>
      </c>
      <c r="J4486">
        <v>396.68</v>
      </c>
      <c r="K4486">
        <f>Passenger_Data[[#This Row],[Price_USD]]*1</f>
        <v>396.68</v>
      </c>
      <c r="L4486">
        <v>21</v>
      </c>
      <c r="M4486" t="s">
        <v>30</v>
      </c>
      <c r="N4486" t="s">
        <v>41</v>
      </c>
      <c r="O4486" t="s">
        <v>56</v>
      </c>
      <c r="P4486" t="s">
        <v>33</v>
      </c>
      <c r="Q4486">
        <v>0</v>
      </c>
      <c r="R4486" t="s">
        <v>34</v>
      </c>
      <c r="S4486" t="s">
        <v>68</v>
      </c>
      <c r="T4486">
        <v>8</v>
      </c>
      <c r="U4486">
        <v>17</v>
      </c>
      <c r="V4486">
        <v>0</v>
      </c>
      <c r="W4486">
        <v>0</v>
      </c>
      <c r="X4486">
        <v>1</v>
      </c>
      <c r="Y4486" t="s">
        <v>36</v>
      </c>
    </row>
    <row r="4487" spans="1:25" x14ac:dyDescent="0.25">
      <c r="A4487" t="s">
        <v>6340</v>
      </c>
      <c r="B4487" t="s">
        <v>116</v>
      </c>
      <c r="C4487" t="s">
        <v>82</v>
      </c>
      <c r="D4487" t="s">
        <v>55</v>
      </c>
      <c r="E4487" t="s">
        <v>28</v>
      </c>
      <c r="F4487" s="1" t="s">
        <v>16541</v>
      </c>
      <c r="G4487">
        <v>318</v>
      </c>
      <c r="H4487" t="s">
        <v>29</v>
      </c>
      <c r="I4487">
        <v>1488</v>
      </c>
      <c r="J4487">
        <v>356.58</v>
      </c>
      <c r="K4487">
        <f>Passenger_Data[[#This Row],[Price_USD]]*1</f>
        <v>356.58</v>
      </c>
      <c r="L4487">
        <v>49</v>
      </c>
      <c r="M4487" t="s">
        <v>40</v>
      </c>
      <c r="N4487" t="s">
        <v>31</v>
      </c>
      <c r="O4487" t="s">
        <v>56</v>
      </c>
      <c r="P4487" t="s">
        <v>50</v>
      </c>
      <c r="Q4487">
        <v>0</v>
      </c>
      <c r="R4487" t="s">
        <v>34</v>
      </c>
      <c r="S4487" t="s">
        <v>44</v>
      </c>
      <c r="T4487">
        <v>7.3</v>
      </c>
      <c r="U4487">
        <v>23</v>
      </c>
      <c r="V4487">
        <v>52</v>
      </c>
      <c r="W4487">
        <v>0</v>
      </c>
      <c r="X4487">
        <v>0</v>
      </c>
      <c r="Y4487" t="s">
        <v>77</v>
      </c>
    </row>
    <row r="4488" spans="1:25" x14ac:dyDescent="0.25">
      <c r="A4488" t="s">
        <v>6341</v>
      </c>
      <c r="B4488" t="s">
        <v>249</v>
      </c>
      <c r="C4488" t="s">
        <v>82</v>
      </c>
      <c r="D4488" t="s">
        <v>55</v>
      </c>
      <c r="E4488" t="s">
        <v>27</v>
      </c>
      <c r="F4488" s="1" t="s">
        <v>16542</v>
      </c>
      <c r="G4488">
        <v>245</v>
      </c>
      <c r="H4488" t="s">
        <v>29</v>
      </c>
      <c r="I4488">
        <v>1277</v>
      </c>
      <c r="J4488">
        <v>462</v>
      </c>
      <c r="K4488">
        <f>Passenger_Data[[#This Row],[Price_USD]]*1</f>
        <v>462</v>
      </c>
      <c r="L4488">
        <v>42</v>
      </c>
      <c r="M4488" t="s">
        <v>40</v>
      </c>
      <c r="N4488" t="s">
        <v>41</v>
      </c>
      <c r="O4488" t="s">
        <v>32</v>
      </c>
      <c r="P4488" t="s">
        <v>50</v>
      </c>
      <c r="Q4488">
        <v>2</v>
      </c>
      <c r="R4488" t="s">
        <v>51</v>
      </c>
      <c r="S4488" t="s">
        <v>44</v>
      </c>
      <c r="T4488">
        <v>6.4</v>
      </c>
      <c r="U4488">
        <v>7</v>
      </c>
      <c r="V4488">
        <v>115</v>
      </c>
      <c r="W4488">
        <v>0</v>
      </c>
      <c r="X4488">
        <v>0</v>
      </c>
      <c r="Y4488" t="s">
        <v>36</v>
      </c>
    </row>
    <row r="4489" spans="1:25" x14ac:dyDescent="0.25">
      <c r="A4489" t="s">
        <v>6342</v>
      </c>
      <c r="B4489" t="s">
        <v>6343</v>
      </c>
      <c r="C4489" t="s">
        <v>54</v>
      </c>
      <c r="D4489" t="s">
        <v>55</v>
      </c>
      <c r="E4489" t="s">
        <v>27</v>
      </c>
      <c r="F4489" s="1" t="s">
        <v>16543</v>
      </c>
      <c r="G4489">
        <v>313</v>
      </c>
      <c r="H4489" t="s">
        <v>29</v>
      </c>
      <c r="I4489">
        <v>1081</v>
      </c>
      <c r="J4489">
        <v>263.99</v>
      </c>
      <c r="K4489">
        <f>Passenger_Data[[#This Row],[Price_USD]]*1</f>
        <v>263.99</v>
      </c>
      <c r="L4489">
        <v>62</v>
      </c>
      <c r="M4489" t="s">
        <v>40</v>
      </c>
      <c r="N4489" t="s">
        <v>60</v>
      </c>
      <c r="O4489" t="s">
        <v>33</v>
      </c>
      <c r="P4489" t="s">
        <v>33</v>
      </c>
      <c r="Q4489">
        <v>0</v>
      </c>
      <c r="R4489" t="s">
        <v>51</v>
      </c>
      <c r="S4489" t="s">
        <v>35</v>
      </c>
      <c r="T4489">
        <v>5.8</v>
      </c>
      <c r="U4489">
        <v>2</v>
      </c>
      <c r="V4489">
        <v>56</v>
      </c>
      <c r="W4489">
        <v>0</v>
      </c>
      <c r="X4489">
        <v>0</v>
      </c>
      <c r="Y4489" t="s">
        <v>36</v>
      </c>
    </row>
    <row r="4490" spans="1:25" x14ac:dyDescent="0.25">
      <c r="A4490" t="s">
        <v>6344</v>
      </c>
      <c r="B4490" t="s">
        <v>3353</v>
      </c>
      <c r="C4490" t="s">
        <v>26</v>
      </c>
      <c r="D4490" t="s">
        <v>55</v>
      </c>
      <c r="E4490" t="s">
        <v>55</v>
      </c>
      <c r="F4490" s="1" t="s">
        <v>16544</v>
      </c>
      <c r="G4490">
        <v>263</v>
      </c>
      <c r="H4490" t="s">
        <v>29</v>
      </c>
      <c r="I4490">
        <v>291</v>
      </c>
      <c r="J4490">
        <v>388.9</v>
      </c>
      <c r="K4490">
        <f>Passenger_Data[[#This Row],[Price_USD]]*1</f>
        <v>388.9</v>
      </c>
      <c r="L4490">
        <v>34</v>
      </c>
      <c r="M4490" t="s">
        <v>30</v>
      </c>
      <c r="N4490" t="s">
        <v>31</v>
      </c>
      <c r="O4490" t="s">
        <v>42</v>
      </c>
      <c r="P4490" t="s">
        <v>33</v>
      </c>
      <c r="Q4490">
        <v>2</v>
      </c>
      <c r="R4490" t="s">
        <v>34</v>
      </c>
      <c r="S4490" t="s">
        <v>68</v>
      </c>
      <c r="T4490">
        <v>8.6</v>
      </c>
      <c r="U4490">
        <v>8</v>
      </c>
      <c r="V4490">
        <v>6</v>
      </c>
      <c r="W4490">
        <v>0</v>
      </c>
      <c r="X4490">
        <v>0</v>
      </c>
      <c r="Y4490" t="s">
        <v>36</v>
      </c>
    </row>
    <row r="4491" spans="1:25" x14ac:dyDescent="0.25">
      <c r="A4491" t="s">
        <v>6345</v>
      </c>
      <c r="B4491" t="s">
        <v>1264</v>
      </c>
      <c r="C4491" t="s">
        <v>26</v>
      </c>
      <c r="D4491" t="s">
        <v>64</v>
      </c>
      <c r="E4491" t="s">
        <v>59</v>
      </c>
      <c r="F4491" s="1" t="s">
        <v>16545</v>
      </c>
      <c r="G4491">
        <v>65</v>
      </c>
      <c r="H4491" t="s">
        <v>29</v>
      </c>
      <c r="I4491">
        <v>1490</v>
      </c>
      <c r="J4491">
        <v>300.44</v>
      </c>
      <c r="K4491">
        <f>Passenger_Data[[#This Row],[Price_USD]]*1</f>
        <v>300.44</v>
      </c>
      <c r="L4491">
        <v>26</v>
      </c>
      <c r="M4491" t="s">
        <v>30</v>
      </c>
      <c r="N4491" t="s">
        <v>60</v>
      </c>
      <c r="O4491" t="s">
        <v>56</v>
      </c>
      <c r="P4491" t="s">
        <v>50</v>
      </c>
      <c r="Q4491">
        <v>1</v>
      </c>
      <c r="R4491" t="s">
        <v>51</v>
      </c>
      <c r="S4491" t="s">
        <v>68</v>
      </c>
      <c r="T4491">
        <v>5.6</v>
      </c>
      <c r="U4491">
        <v>4</v>
      </c>
      <c r="V4491">
        <v>119</v>
      </c>
      <c r="W4491">
        <v>0</v>
      </c>
      <c r="X4491">
        <v>0</v>
      </c>
      <c r="Y4491" t="s">
        <v>36</v>
      </c>
    </row>
    <row r="4492" spans="1:25" x14ac:dyDescent="0.25">
      <c r="A4492" t="s">
        <v>6346</v>
      </c>
      <c r="B4492" t="s">
        <v>2612</v>
      </c>
      <c r="C4492" t="s">
        <v>48</v>
      </c>
      <c r="D4492" t="s">
        <v>39</v>
      </c>
      <c r="E4492" t="s">
        <v>55</v>
      </c>
      <c r="F4492" s="1" t="s">
        <v>16546</v>
      </c>
      <c r="G4492">
        <v>122</v>
      </c>
      <c r="H4492" t="s">
        <v>29</v>
      </c>
      <c r="I4492">
        <v>1606</v>
      </c>
      <c r="J4492">
        <v>301.02</v>
      </c>
      <c r="K4492">
        <f>Passenger_Data[[#This Row],[Price_USD]]*1</f>
        <v>301.02</v>
      </c>
      <c r="L4492">
        <v>60</v>
      </c>
      <c r="M4492" t="s">
        <v>40</v>
      </c>
      <c r="N4492" t="s">
        <v>31</v>
      </c>
      <c r="O4492" t="s">
        <v>56</v>
      </c>
      <c r="P4492" t="s">
        <v>83</v>
      </c>
      <c r="Q4492">
        <v>0</v>
      </c>
      <c r="R4492" t="s">
        <v>34</v>
      </c>
      <c r="S4492" t="s">
        <v>35</v>
      </c>
      <c r="T4492">
        <v>6.1</v>
      </c>
      <c r="U4492">
        <v>1</v>
      </c>
      <c r="V4492">
        <v>77</v>
      </c>
      <c r="W4492">
        <v>0</v>
      </c>
      <c r="X4492">
        <v>1</v>
      </c>
      <c r="Y4492" t="s">
        <v>77</v>
      </c>
    </row>
    <row r="4493" spans="1:25" x14ac:dyDescent="0.25">
      <c r="A4493" t="s">
        <v>6347</v>
      </c>
      <c r="B4493" t="s">
        <v>3149</v>
      </c>
      <c r="C4493" t="s">
        <v>73</v>
      </c>
      <c r="D4493" t="s">
        <v>59</v>
      </c>
      <c r="E4493" t="s">
        <v>39</v>
      </c>
      <c r="F4493" s="1" t="s">
        <v>16547</v>
      </c>
      <c r="G4493">
        <v>161</v>
      </c>
      <c r="H4493" t="s">
        <v>29</v>
      </c>
      <c r="I4493">
        <v>806</v>
      </c>
      <c r="J4493">
        <v>366.95</v>
      </c>
      <c r="K4493">
        <f>Passenger_Data[[#This Row],[Price_USD]]*1</f>
        <v>366.95</v>
      </c>
      <c r="L4493">
        <v>59</v>
      </c>
      <c r="M4493" t="s">
        <v>40</v>
      </c>
      <c r="N4493" t="s">
        <v>41</v>
      </c>
      <c r="O4493" t="s">
        <v>56</v>
      </c>
      <c r="P4493" t="s">
        <v>50</v>
      </c>
      <c r="Q4493">
        <v>0</v>
      </c>
      <c r="R4493" t="s">
        <v>43</v>
      </c>
      <c r="S4493" t="s">
        <v>35</v>
      </c>
      <c r="T4493">
        <v>7.5</v>
      </c>
      <c r="U4493">
        <v>3</v>
      </c>
      <c r="V4493">
        <v>7</v>
      </c>
      <c r="W4493">
        <v>0</v>
      </c>
      <c r="X4493">
        <v>0</v>
      </c>
      <c r="Y4493" t="s">
        <v>36</v>
      </c>
    </row>
    <row r="4494" spans="1:25" x14ac:dyDescent="0.25">
      <c r="A4494" t="s">
        <v>6348</v>
      </c>
      <c r="B4494" t="s">
        <v>1375</v>
      </c>
      <c r="C4494" t="s">
        <v>26</v>
      </c>
      <c r="D4494" t="s">
        <v>28</v>
      </c>
      <c r="E4494" t="s">
        <v>28</v>
      </c>
      <c r="F4494" s="1" t="s">
        <v>16548</v>
      </c>
      <c r="G4494">
        <v>45</v>
      </c>
      <c r="H4494" t="s">
        <v>29</v>
      </c>
      <c r="I4494">
        <v>1165</v>
      </c>
      <c r="J4494">
        <v>343.05</v>
      </c>
      <c r="K4494">
        <f>Passenger_Data[[#This Row],[Price_USD]]*1</f>
        <v>343.05</v>
      </c>
      <c r="L4494">
        <v>50</v>
      </c>
      <c r="M4494" t="s">
        <v>40</v>
      </c>
      <c r="N4494" t="s">
        <v>60</v>
      </c>
      <c r="O4494" t="s">
        <v>33</v>
      </c>
      <c r="P4494" t="s">
        <v>83</v>
      </c>
      <c r="Q4494">
        <v>0</v>
      </c>
      <c r="R4494" t="s">
        <v>43</v>
      </c>
      <c r="S4494" t="s">
        <v>68</v>
      </c>
      <c r="T4494">
        <v>6.1</v>
      </c>
      <c r="U4494">
        <v>3</v>
      </c>
      <c r="V4494">
        <v>96</v>
      </c>
      <c r="W4494">
        <v>0</v>
      </c>
      <c r="X4494">
        <v>0</v>
      </c>
      <c r="Y4494" t="s">
        <v>36</v>
      </c>
    </row>
    <row r="4495" spans="1:25" x14ac:dyDescent="0.25">
      <c r="A4495" t="s">
        <v>6349</v>
      </c>
      <c r="B4495" t="s">
        <v>2821</v>
      </c>
      <c r="C4495" t="s">
        <v>82</v>
      </c>
      <c r="D4495" t="s">
        <v>39</v>
      </c>
      <c r="E4495" t="s">
        <v>64</v>
      </c>
      <c r="F4495" s="1" t="s">
        <v>16549</v>
      </c>
      <c r="G4495">
        <v>201</v>
      </c>
      <c r="H4495" t="s">
        <v>29</v>
      </c>
      <c r="I4495">
        <v>2053</v>
      </c>
      <c r="J4495">
        <v>479.75</v>
      </c>
      <c r="K4495">
        <f>Passenger_Data[[#This Row],[Price_USD]]*1</f>
        <v>479.75</v>
      </c>
      <c r="L4495">
        <v>43</v>
      </c>
      <c r="M4495" t="s">
        <v>40</v>
      </c>
      <c r="N4495" t="s">
        <v>31</v>
      </c>
      <c r="O4495" t="s">
        <v>42</v>
      </c>
      <c r="P4495" t="s">
        <v>50</v>
      </c>
      <c r="Q4495">
        <v>1</v>
      </c>
      <c r="R4495" t="s">
        <v>65</v>
      </c>
      <c r="S4495" t="s">
        <v>68</v>
      </c>
      <c r="T4495">
        <v>6.8</v>
      </c>
      <c r="U4495">
        <v>1</v>
      </c>
      <c r="V4495">
        <v>17</v>
      </c>
      <c r="W4495">
        <v>0</v>
      </c>
      <c r="X4495">
        <v>0</v>
      </c>
      <c r="Y4495" t="s">
        <v>77</v>
      </c>
    </row>
    <row r="4496" spans="1:25" x14ac:dyDescent="0.25">
      <c r="A4496" t="s">
        <v>6350</v>
      </c>
      <c r="B4496" t="s">
        <v>1361</v>
      </c>
      <c r="C4496" t="s">
        <v>26</v>
      </c>
      <c r="D4496" t="s">
        <v>55</v>
      </c>
      <c r="E4496" t="s">
        <v>55</v>
      </c>
      <c r="F4496" s="1" t="s">
        <v>16550</v>
      </c>
      <c r="G4496">
        <v>189</v>
      </c>
      <c r="H4496" t="s">
        <v>29</v>
      </c>
      <c r="I4496">
        <v>1182</v>
      </c>
      <c r="J4496">
        <v>330.81</v>
      </c>
      <c r="K4496">
        <f>Passenger_Data[[#This Row],[Price_USD]]*1</f>
        <v>330.81</v>
      </c>
      <c r="L4496">
        <v>60</v>
      </c>
      <c r="M4496" t="s">
        <v>40</v>
      </c>
      <c r="N4496" t="s">
        <v>31</v>
      </c>
      <c r="O4496" t="s">
        <v>33</v>
      </c>
      <c r="P4496" t="s">
        <v>83</v>
      </c>
      <c r="Q4496">
        <v>1</v>
      </c>
      <c r="R4496" t="s">
        <v>65</v>
      </c>
      <c r="S4496" t="s">
        <v>44</v>
      </c>
      <c r="T4496">
        <v>8.9</v>
      </c>
      <c r="U4496">
        <v>12</v>
      </c>
      <c r="V4496">
        <v>32</v>
      </c>
      <c r="W4496">
        <v>0</v>
      </c>
      <c r="X4496">
        <v>1</v>
      </c>
      <c r="Y4496" t="s">
        <v>45</v>
      </c>
    </row>
    <row r="4497" spans="1:25" x14ac:dyDescent="0.25">
      <c r="A4497" t="s">
        <v>6351</v>
      </c>
      <c r="B4497" t="s">
        <v>6352</v>
      </c>
      <c r="C4497" t="s">
        <v>82</v>
      </c>
      <c r="D4497" t="s">
        <v>76</v>
      </c>
      <c r="E4497" t="s">
        <v>76</v>
      </c>
      <c r="F4497" s="1" t="s">
        <v>16551</v>
      </c>
      <c r="G4497">
        <v>197</v>
      </c>
      <c r="H4497" t="s">
        <v>29</v>
      </c>
      <c r="I4497">
        <v>938</v>
      </c>
      <c r="J4497">
        <v>370.5</v>
      </c>
      <c r="K4497">
        <f>Passenger_Data[[#This Row],[Price_USD]]*1</f>
        <v>370.5</v>
      </c>
      <c r="L4497">
        <v>70</v>
      </c>
      <c r="M4497" t="s">
        <v>30</v>
      </c>
      <c r="N4497" t="s">
        <v>31</v>
      </c>
      <c r="O4497" t="s">
        <v>33</v>
      </c>
      <c r="P4497" t="s">
        <v>50</v>
      </c>
      <c r="Q4497">
        <v>1</v>
      </c>
      <c r="R4497" t="s">
        <v>65</v>
      </c>
      <c r="S4497" t="s">
        <v>35</v>
      </c>
      <c r="T4497">
        <v>8.3000000000000007</v>
      </c>
      <c r="U4497">
        <v>13</v>
      </c>
      <c r="V4497">
        <v>42</v>
      </c>
      <c r="W4497">
        <v>0</v>
      </c>
      <c r="X4497">
        <v>0</v>
      </c>
      <c r="Y4497" t="s">
        <v>45</v>
      </c>
    </row>
    <row r="4498" spans="1:25" x14ac:dyDescent="0.25">
      <c r="A4498" t="s">
        <v>6353</v>
      </c>
      <c r="B4498" t="s">
        <v>747</v>
      </c>
      <c r="C4498" t="s">
        <v>48</v>
      </c>
      <c r="D4498" t="s">
        <v>39</v>
      </c>
      <c r="E4498" t="s">
        <v>27</v>
      </c>
      <c r="F4498" s="1" t="s">
        <v>16552</v>
      </c>
      <c r="G4498">
        <v>98</v>
      </c>
      <c r="H4498" t="s">
        <v>29</v>
      </c>
      <c r="I4498">
        <v>953</v>
      </c>
      <c r="J4498">
        <v>387.97</v>
      </c>
      <c r="K4498">
        <f>Passenger_Data[[#This Row],[Price_USD]]*1</f>
        <v>387.97</v>
      </c>
      <c r="L4498">
        <v>47</v>
      </c>
      <c r="M4498" t="s">
        <v>30</v>
      </c>
      <c r="N4498" t="s">
        <v>31</v>
      </c>
      <c r="O4498" t="s">
        <v>32</v>
      </c>
      <c r="P4498" t="s">
        <v>50</v>
      </c>
      <c r="Q4498">
        <v>0</v>
      </c>
      <c r="R4498" t="s">
        <v>43</v>
      </c>
      <c r="S4498" t="s">
        <v>44</v>
      </c>
      <c r="T4498">
        <v>5.7</v>
      </c>
      <c r="U4498">
        <v>3</v>
      </c>
      <c r="V4498">
        <v>88</v>
      </c>
      <c r="W4498">
        <v>0</v>
      </c>
      <c r="X4498">
        <v>0</v>
      </c>
      <c r="Y4498" t="s">
        <v>45</v>
      </c>
    </row>
    <row r="4499" spans="1:25" x14ac:dyDescent="0.25">
      <c r="A4499" t="s">
        <v>6354</v>
      </c>
      <c r="B4499" t="s">
        <v>449</v>
      </c>
      <c r="C4499" t="s">
        <v>54</v>
      </c>
      <c r="D4499" t="s">
        <v>49</v>
      </c>
      <c r="E4499" t="s">
        <v>59</v>
      </c>
      <c r="F4499" s="1" t="s">
        <v>16553</v>
      </c>
      <c r="G4499">
        <v>275</v>
      </c>
      <c r="H4499" t="s">
        <v>29</v>
      </c>
      <c r="I4499">
        <v>1186</v>
      </c>
      <c r="J4499">
        <v>479.58</v>
      </c>
      <c r="K4499">
        <f>Passenger_Data[[#This Row],[Price_USD]]*1</f>
        <v>479.58</v>
      </c>
      <c r="L4499">
        <v>66</v>
      </c>
      <c r="M4499" t="s">
        <v>40</v>
      </c>
      <c r="N4499" t="s">
        <v>31</v>
      </c>
      <c r="O4499" t="s">
        <v>33</v>
      </c>
      <c r="P4499" t="s">
        <v>83</v>
      </c>
      <c r="Q4499">
        <v>0</v>
      </c>
      <c r="R4499" t="s">
        <v>65</v>
      </c>
      <c r="S4499" t="s">
        <v>68</v>
      </c>
      <c r="T4499">
        <v>5.8</v>
      </c>
      <c r="U4499">
        <v>9</v>
      </c>
      <c r="V4499">
        <v>47</v>
      </c>
      <c r="W4499">
        <v>0</v>
      </c>
      <c r="X4499">
        <v>0</v>
      </c>
      <c r="Y4499" t="s">
        <v>77</v>
      </c>
    </row>
    <row r="4500" spans="1:25" x14ac:dyDescent="0.25">
      <c r="A4500" t="s">
        <v>6355</v>
      </c>
      <c r="B4500" t="s">
        <v>1028</v>
      </c>
      <c r="C4500" t="s">
        <v>26</v>
      </c>
      <c r="D4500" t="s">
        <v>49</v>
      </c>
      <c r="E4500" t="s">
        <v>59</v>
      </c>
      <c r="F4500" s="1" t="s">
        <v>16554</v>
      </c>
      <c r="G4500">
        <v>228</v>
      </c>
      <c r="H4500" t="s">
        <v>29</v>
      </c>
      <c r="I4500">
        <v>763</v>
      </c>
      <c r="J4500">
        <v>287.97000000000003</v>
      </c>
      <c r="K4500">
        <f>Passenger_Data[[#This Row],[Price_USD]]*1</f>
        <v>287.97000000000003</v>
      </c>
      <c r="L4500">
        <v>41</v>
      </c>
      <c r="M4500" t="s">
        <v>30</v>
      </c>
      <c r="N4500" t="s">
        <v>31</v>
      </c>
      <c r="O4500" t="s">
        <v>42</v>
      </c>
      <c r="P4500" t="s">
        <v>50</v>
      </c>
      <c r="Q4500">
        <v>2</v>
      </c>
      <c r="R4500" t="s">
        <v>65</v>
      </c>
      <c r="S4500" t="s">
        <v>44</v>
      </c>
      <c r="T4500">
        <v>6.9</v>
      </c>
      <c r="U4500">
        <v>2</v>
      </c>
      <c r="V4500">
        <v>57</v>
      </c>
      <c r="W4500">
        <v>0</v>
      </c>
      <c r="X4500">
        <v>0</v>
      </c>
      <c r="Y4500" t="s">
        <v>77</v>
      </c>
    </row>
    <row r="4501" spans="1:25" x14ac:dyDescent="0.25">
      <c r="A4501" t="s">
        <v>6356</v>
      </c>
      <c r="B4501" t="s">
        <v>1585</v>
      </c>
      <c r="C4501" t="s">
        <v>26</v>
      </c>
      <c r="D4501" t="s">
        <v>59</v>
      </c>
      <c r="E4501" t="s">
        <v>39</v>
      </c>
      <c r="F4501" s="1" t="s">
        <v>16555</v>
      </c>
      <c r="G4501">
        <v>127</v>
      </c>
      <c r="H4501" t="s">
        <v>29</v>
      </c>
      <c r="I4501">
        <v>1839</v>
      </c>
      <c r="J4501">
        <v>247.73</v>
      </c>
      <c r="K4501">
        <f>Passenger_Data[[#This Row],[Price_USD]]*1</f>
        <v>247.73</v>
      </c>
      <c r="L4501">
        <v>41</v>
      </c>
      <c r="M4501" t="s">
        <v>30</v>
      </c>
      <c r="N4501" t="s">
        <v>31</v>
      </c>
      <c r="O4501" t="s">
        <v>42</v>
      </c>
      <c r="P4501" t="s">
        <v>33</v>
      </c>
      <c r="Q4501">
        <v>1</v>
      </c>
      <c r="R4501" t="s">
        <v>34</v>
      </c>
      <c r="S4501" t="s">
        <v>61</v>
      </c>
      <c r="T4501">
        <v>6.4</v>
      </c>
      <c r="U4501">
        <v>9</v>
      </c>
      <c r="V4501">
        <v>35</v>
      </c>
      <c r="W4501">
        <v>0</v>
      </c>
      <c r="X4501">
        <v>0</v>
      </c>
      <c r="Y4501" t="s">
        <v>77</v>
      </c>
    </row>
    <row r="4502" spans="1:25" x14ac:dyDescent="0.25">
      <c r="A4502" t="s">
        <v>6357</v>
      </c>
      <c r="B4502" t="s">
        <v>152</v>
      </c>
      <c r="C4502" t="s">
        <v>48</v>
      </c>
      <c r="D4502" t="s">
        <v>27</v>
      </c>
      <c r="E4502" t="s">
        <v>39</v>
      </c>
      <c r="F4502" s="1" t="s">
        <v>16556</v>
      </c>
      <c r="G4502">
        <v>230</v>
      </c>
      <c r="H4502" t="s">
        <v>108</v>
      </c>
      <c r="I4502">
        <v>1036</v>
      </c>
      <c r="J4502">
        <v>442.91</v>
      </c>
      <c r="K4502">
        <f>Passenger_Data[[#This Row],[Price_USD]]*1</f>
        <v>442.91</v>
      </c>
      <c r="L4502">
        <v>50</v>
      </c>
      <c r="M4502" t="s">
        <v>30</v>
      </c>
      <c r="N4502" t="s">
        <v>60</v>
      </c>
      <c r="O4502" t="s">
        <v>33</v>
      </c>
      <c r="P4502" t="s">
        <v>83</v>
      </c>
      <c r="Q4502">
        <v>1</v>
      </c>
      <c r="R4502" t="s">
        <v>65</v>
      </c>
      <c r="S4502" t="s">
        <v>35</v>
      </c>
      <c r="T4502">
        <v>7.3</v>
      </c>
      <c r="U4502">
        <v>11</v>
      </c>
      <c r="V4502">
        <v>12</v>
      </c>
      <c r="W4502">
        <v>0</v>
      </c>
      <c r="X4502">
        <v>1</v>
      </c>
      <c r="Y4502" t="s">
        <v>77</v>
      </c>
    </row>
    <row r="4503" spans="1:25" x14ac:dyDescent="0.25">
      <c r="A4503" t="s">
        <v>6358</v>
      </c>
      <c r="B4503" t="s">
        <v>711</v>
      </c>
      <c r="C4503" t="s">
        <v>48</v>
      </c>
      <c r="D4503" t="s">
        <v>28</v>
      </c>
      <c r="E4503" t="s">
        <v>55</v>
      </c>
      <c r="F4503" s="1" t="s">
        <v>16557</v>
      </c>
      <c r="G4503">
        <v>76</v>
      </c>
      <c r="H4503" t="s">
        <v>29</v>
      </c>
      <c r="I4503">
        <v>1434</v>
      </c>
      <c r="J4503">
        <v>89.26</v>
      </c>
      <c r="K4503">
        <f>Passenger_Data[[#This Row],[Price_USD]]*1</f>
        <v>89.26</v>
      </c>
      <c r="L4503">
        <v>29</v>
      </c>
      <c r="M4503" t="s">
        <v>30</v>
      </c>
      <c r="N4503" t="s">
        <v>31</v>
      </c>
      <c r="O4503" t="s">
        <v>32</v>
      </c>
      <c r="P4503" t="s">
        <v>50</v>
      </c>
      <c r="Q4503">
        <v>2</v>
      </c>
      <c r="R4503" t="s">
        <v>43</v>
      </c>
      <c r="S4503" t="s">
        <v>61</v>
      </c>
      <c r="T4503">
        <v>6.7</v>
      </c>
      <c r="U4503">
        <v>7</v>
      </c>
      <c r="V4503">
        <v>4</v>
      </c>
      <c r="W4503">
        <v>1</v>
      </c>
      <c r="X4503">
        <v>0</v>
      </c>
      <c r="Y4503" t="s">
        <v>77</v>
      </c>
    </row>
    <row r="4504" spans="1:25" x14ac:dyDescent="0.25">
      <c r="A4504" t="s">
        <v>6359</v>
      </c>
      <c r="B4504" t="s">
        <v>3855</v>
      </c>
      <c r="C4504" t="s">
        <v>48</v>
      </c>
      <c r="D4504" t="s">
        <v>76</v>
      </c>
      <c r="E4504" t="s">
        <v>28</v>
      </c>
      <c r="F4504" s="1" t="s">
        <v>16558</v>
      </c>
      <c r="G4504">
        <v>216</v>
      </c>
      <c r="H4504" t="s">
        <v>29</v>
      </c>
      <c r="I4504">
        <v>1464</v>
      </c>
      <c r="J4504">
        <v>319.29000000000002</v>
      </c>
      <c r="K4504">
        <f>Passenger_Data[[#This Row],[Price_USD]]*1</f>
        <v>319.29000000000002</v>
      </c>
      <c r="L4504">
        <v>52</v>
      </c>
      <c r="M4504" t="s">
        <v>30</v>
      </c>
      <c r="N4504" t="s">
        <v>41</v>
      </c>
      <c r="O4504" t="s">
        <v>32</v>
      </c>
      <c r="P4504" t="s">
        <v>33</v>
      </c>
      <c r="Q4504">
        <v>1</v>
      </c>
      <c r="R4504" t="s">
        <v>51</v>
      </c>
      <c r="S4504" t="s">
        <v>61</v>
      </c>
      <c r="T4504">
        <v>6.7</v>
      </c>
      <c r="U4504">
        <v>7</v>
      </c>
      <c r="V4504">
        <v>65</v>
      </c>
      <c r="W4504">
        <v>0</v>
      </c>
      <c r="X4504">
        <v>0</v>
      </c>
      <c r="Y4504" t="s">
        <v>36</v>
      </c>
    </row>
    <row r="4505" spans="1:25" x14ac:dyDescent="0.25">
      <c r="A4505" t="s">
        <v>6360</v>
      </c>
      <c r="B4505" t="s">
        <v>5986</v>
      </c>
      <c r="C4505" t="s">
        <v>48</v>
      </c>
      <c r="D4505" t="s">
        <v>55</v>
      </c>
      <c r="E4505" t="s">
        <v>59</v>
      </c>
      <c r="F4505" s="1" t="s">
        <v>16559</v>
      </c>
      <c r="G4505">
        <v>235</v>
      </c>
      <c r="H4505" t="s">
        <v>29</v>
      </c>
      <c r="I4505">
        <v>804</v>
      </c>
      <c r="J4505">
        <v>345.86</v>
      </c>
      <c r="K4505">
        <f>Passenger_Data[[#This Row],[Price_USD]]*1</f>
        <v>345.86</v>
      </c>
      <c r="L4505">
        <v>25</v>
      </c>
      <c r="M4505" t="s">
        <v>40</v>
      </c>
      <c r="N4505" t="s">
        <v>31</v>
      </c>
      <c r="O4505" t="s">
        <v>33</v>
      </c>
      <c r="P4505" t="s">
        <v>50</v>
      </c>
      <c r="Q4505">
        <v>0</v>
      </c>
      <c r="R4505" t="s">
        <v>65</v>
      </c>
      <c r="S4505" t="s">
        <v>35</v>
      </c>
      <c r="T4505">
        <v>6.1</v>
      </c>
      <c r="U4505">
        <v>17</v>
      </c>
      <c r="V4505">
        <v>96</v>
      </c>
      <c r="W4505">
        <v>0</v>
      </c>
      <c r="X4505">
        <v>0</v>
      </c>
      <c r="Y4505" t="s">
        <v>36</v>
      </c>
    </row>
    <row r="4506" spans="1:25" x14ac:dyDescent="0.25">
      <c r="A4506" t="s">
        <v>6361</v>
      </c>
      <c r="B4506" t="s">
        <v>2476</v>
      </c>
      <c r="C4506" t="s">
        <v>48</v>
      </c>
      <c r="D4506" t="s">
        <v>55</v>
      </c>
      <c r="E4506" t="s">
        <v>59</v>
      </c>
      <c r="F4506" s="1" t="s">
        <v>16560</v>
      </c>
      <c r="G4506">
        <v>113</v>
      </c>
      <c r="H4506" t="s">
        <v>29</v>
      </c>
      <c r="I4506">
        <v>1387</v>
      </c>
      <c r="J4506">
        <v>290.60000000000002</v>
      </c>
      <c r="K4506">
        <f>Passenger_Data[[#This Row],[Price_USD]]*1</f>
        <v>290.60000000000002</v>
      </c>
      <c r="L4506">
        <v>32</v>
      </c>
      <c r="M4506" t="s">
        <v>30</v>
      </c>
      <c r="N4506" t="s">
        <v>60</v>
      </c>
      <c r="O4506" t="s">
        <v>42</v>
      </c>
      <c r="P4506" t="s">
        <v>50</v>
      </c>
      <c r="Q4506">
        <v>0</v>
      </c>
      <c r="R4506" t="s">
        <v>65</v>
      </c>
      <c r="S4506" t="s">
        <v>68</v>
      </c>
      <c r="T4506">
        <v>5.6</v>
      </c>
      <c r="U4506">
        <v>1</v>
      </c>
      <c r="V4506">
        <v>70</v>
      </c>
      <c r="W4506">
        <v>0</v>
      </c>
      <c r="X4506">
        <v>0</v>
      </c>
      <c r="Y4506" t="s">
        <v>77</v>
      </c>
    </row>
    <row r="4507" spans="1:25" x14ac:dyDescent="0.25">
      <c r="A4507" t="s">
        <v>6362</v>
      </c>
      <c r="B4507" t="s">
        <v>1484</v>
      </c>
      <c r="C4507" t="s">
        <v>73</v>
      </c>
      <c r="D4507" t="s">
        <v>39</v>
      </c>
      <c r="E4507" t="s">
        <v>49</v>
      </c>
      <c r="F4507" s="1" t="s">
        <v>16561</v>
      </c>
      <c r="G4507">
        <v>166</v>
      </c>
      <c r="H4507" t="s">
        <v>29</v>
      </c>
      <c r="I4507">
        <v>1121</v>
      </c>
      <c r="J4507">
        <v>450.69</v>
      </c>
      <c r="K4507">
        <f>Passenger_Data[[#This Row],[Price_USD]]*1</f>
        <v>450.69</v>
      </c>
      <c r="L4507">
        <v>19</v>
      </c>
      <c r="M4507" t="s">
        <v>30</v>
      </c>
      <c r="N4507" t="s">
        <v>31</v>
      </c>
      <c r="O4507" t="s">
        <v>56</v>
      </c>
      <c r="P4507" t="s">
        <v>50</v>
      </c>
      <c r="Q4507">
        <v>2</v>
      </c>
      <c r="R4507" t="s">
        <v>43</v>
      </c>
      <c r="S4507" t="s">
        <v>44</v>
      </c>
      <c r="T4507">
        <v>5.4</v>
      </c>
      <c r="U4507">
        <v>15</v>
      </c>
      <c r="V4507">
        <v>88</v>
      </c>
      <c r="W4507">
        <v>0</v>
      </c>
      <c r="X4507">
        <v>0</v>
      </c>
      <c r="Y4507" t="s">
        <v>77</v>
      </c>
    </row>
    <row r="4508" spans="1:25" x14ac:dyDescent="0.25">
      <c r="A4508" t="s">
        <v>6363</v>
      </c>
      <c r="B4508" t="s">
        <v>3051</v>
      </c>
      <c r="C4508" t="s">
        <v>82</v>
      </c>
      <c r="D4508" t="s">
        <v>49</v>
      </c>
      <c r="E4508" t="s">
        <v>59</v>
      </c>
      <c r="F4508" s="1" t="s">
        <v>16562</v>
      </c>
      <c r="G4508">
        <v>209</v>
      </c>
      <c r="H4508" t="s">
        <v>86</v>
      </c>
      <c r="I4508">
        <v>1280</v>
      </c>
      <c r="J4508">
        <v>184.98</v>
      </c>
      <c r="K4508">
        <f>Passenger_Data[[#This Row],[Price_USD]]*1</f>
        <v>184.98</v>
      </c>
      <c r="L4508">
        <v>20</v>
      </c>
      <c r="M4508" t="s">
        <v>40</v>
      </c>
      <c r="N4508" t="s">
        <v>41</v>
      </c>
      <c r="O4508" t="s">
        <v>32</v>
      </c>
      <c r="P4508" t="s">
        <v>50</v>
      </c>
      <c r="Q4508">
        <v>0</v>
      </c>
      <c r="R4508" t="s">
        <v>65</v>
      </c>
      <c r="S4508" t="s">
        <v>35</v>
      </c>
      <c r="T4508">
        <v>8.6999999999999993</v>
      </c>
      <c r="U4508">
        <v>7</v>
      </c>
      <c r="V4508">
        <v>77</v>
      </c>
      <c r="W4508">
        <v>0</v>
      </c>
      <c r="X4508">
        <v>0</v>
      </c>
      <c r="Y4508" t="s">
        <v>36</v>
      </c>
    </row>
    <row r="4509" spans="1:25" x14ac:dyDescent="0.25">
      <c r="A4509" t="s">
        <v>6364</v>
      </c>
      <c r="B4509" t="s">
        <v>681</v>
      </c>
      <c r="C4509" t="s">
        <v>73</v>
      </c>
      <c r="D4509" t="s">
        <v>39</v>
      </c>
      <c r="E4509" t="s">
        <v>76</v>
      </c>
      <c r="F4509" s="1" t="s">
        <v>16563</v>
      </c>
      <c r="G4509">
        <v>-4</v>
      </c>
      <c r="H4509" t="s">
        <v>86</v>
      </c>
      <c r="I4509">
        <v>1089</v>
      </c>
      <c r="J4509">
        <v>268.27</v>
      </c>
      <c r="K4509">
        <f>Passenger_Data[[#This Row],[Price_USD]]*1</f>
        <v>268.27</v>
      </c>
      <c r="L4509">
        <v>65</v>
      </c>
      <c r="M4509" t="s">
        <v>40</v>
      </c>
      <c r="N4509" t="s">
        <v>60</v>
      </c>
      <c r="O4509" t="s">
        <v>42</v>
      </c>
      <c r="P4509" t="s">
        <v>50</v>
      </c>
      <c r="Q4509">
        <v>0</v>
      </c>
      <c r="R4509" t="s">
        <v>65</v>
      </c>
      <c r="S4509" t="s">
        <v>35</v>
      </c>
      <c r="T4509">
        <v>5.2</v>
      </c>
      <c r="U4509">
        <v>9</v>
      </c>
      <c r="V4509">
        <v>95</v>
      </c>
      <c r="W4509">
        <v>0</v>
      </c>
      <c r="X4509">
        <v>1</v>
      </c>
      <c r="Y4509" t="s">
        <v>45</v>
      </c>
    </row>
    <row r="4510" spans="1:25" x14ac:dyDescent="0.25">
      <c r="A4510" t="s">
        <v>6365</v>
      </c>
      <c r="B4510" t="s">
        <v>6079</v>
      </c>
      <c r="C4510" t="s">
        <v>48</v>
      </c>
      <c r="D4510" t="s">
        <v>27</v>
      </c>
      <c r="E4510" t="s">
        <v>55</v>
      </c>
      <c r="F4510" s="1" t="s">
        <v>16564</v>
      </c>
      <c r="G4510">
        <v>202</v>
      </c>
      <c r="H4510" t="s">
        <v>29</v>
      </c>
      <c r="I4510">
        <v>1305</v>
      </c>
      <c r="J4510">
        <v>302.97000000000003</v>
      </c>
      <c r="K4510">
        <f>Passenger_Data[[#This Row],[Price_USD]]*1</f>
        <v>302.97000000000003</v>
      </c>
      <c r="L4510">
        <v>55</v>
      </c>
      <c r="M4510" t="s">
        <v>30</v>
      </c>
      <c r="N4510" t="s">
        <v>60</v>
      </c>
      <c r="O4510" t="s">
        <v>32</v>
      </c>
      <c r="P4510" t="s">
        <v>50</v>
      </c>
      <c r="Q4510">
        <v>0</v>
      </c>
      <c r="R4510" t="s">
        <v>65</v>
      </c>
      <c r="S4510" t="s">
        <v>35</v>
      </c>
      <c r="T4510">
        <v>7</v>
      </c>
      <c r="U4510">
        <v>1</v>
      </c>
      <c r="V4510">
        <v>8</v>
      </c>
      <c r="W4510">
        <v>0</v>
      </c>
      <c r="X4510">
        <v>0</v>
      </c>
      <c r="Y4510" t="s">
        <v>36</v>
      </c>
    </row>
    <row r="4511" spans="1:25" x14ac:dyDescent="0.25">
      <c r="A4511" t="s">
        <v>6366</v>
      </c>
      <c r="B4511" t="s">
        <v>2672</v>
      </c>
      <c r="C4511" t="s">
        <v>26</v>
      </c>
      <c r="D4511" t="s">
        <v>59</v>
      </c>
      <c r="E4511" t="s">
        <v>59</v>
      </c>
      <c r="F4511" s="1" t="s">
        <v>16565</v>
      </c>
      <c r="G4511">
        <v>217</v>
      </c>
      <c r="H4511" t="s">
        <v>29</v>
      </c>
      <c r="I4511">
        <v>883</v>
      </c>
      <c r="J4511">
        <v>311.17</v>
      </c>
      <c r="K4511">
        <f>Passenger_Data[[#This Row],[Price_USD]]*1</f>
        <v>311.17</v>
      </c>
      <c r="L4511">
        <v>35</v>
      </c>
      <c r="M4511" t="s">
        <v>30</v>
      </c>
      <c r="N4511" t="s">
        <v>41</v>
      </c>
      <c r="O4511" t="s">
        <v>33</v>
      </c>
      <c r="P4511" t="s">
        <v>83</v>
      </c>
      <c r="Q4511">
        <v>1</v>
      </c>
      <c r="R4511" t="s">
        <v>65</v>
      </c>
      <c r="S4511" t="s">
        <v>44</v>
      </c>
      <c r="T4511">
        <v>8.6</v>
      </c>
      <c r="U4511">
        <v>1</v>
      </c>
      <c r="V4511">
        <v>1</v>
      </c>
      <c r="W4511">
        <v>0</v>
      </c>
      <c r="X4511">
        <v>0</v>
      </c>
      <c r="Y4511" t="s">
        <v>77</v>
      </c>
    </row>
    <row r="4512" spans="1:25" x14ac:dyDescent="0.25">
      <c r="A4512" t="s">
        <v>6367</v>
      </c>
      <c r="B4512" t="s">
        <v>195</v>
      </c>
      <c r="C4512" t="s">
        <v>73</v>
      </c>
      <c r="D4512" t="s">
        <v>59</v>
      </c>
      <c r="E4512" t="s">
        <v>28</v>
      </c>
      <c r="F4512" s="1" t="s">
        <v>16566</v>
      </c>
      <c r="G4512">
        <v>229</v>
      </c>
      <c r="H4512" t="s">
        <v>29</v>
      </c>
      <c r="I4512">
        <v>1412</v>
      </c>
      <c r="J4512">
        <v>312.39</v>
      </c>
      <c r="K4512">
        <f>Passenger_Data[[#This Row],[Price_USD]]*1</f>
        <v>312.39</v>
      </c>
      <c r="L4512">
        <v>71</v>
      </c>
      <c r="M4512" t="s">
        <v>40</v>
      </c>
      <c r="N4512" t="s">
        <v>31</v>
      </c>
      <c r="O4512" t="s">
        <v>33</v>
      </c>
      <c r="P4512" t="s">
        <v>83</v>
      </c>
      <c r="Q4512">
        <v>0</v>
      </c>
      <c r="R4512" t="s">
        <v>65</v>
      </c>
      <c r="S4512" t="s">
        <v>44</v>
      </c>
      <c r="T4512">
        <v>7.9</v>
      </c>
      <c r="U4512">
        <v>2</v>
      </c>
      <c r="V4512">
        <v>58</v>
      </c>
      <c r="W4512">
        <v>0</v>
      </c>
      <c r="X4512">
        <v>0</v>
      </c>
      <c r="Y4512" t="s">
        <v>45</v>
      </c>
    </row>
    <row r="4513" spans="1:25" x14ac:dyDescent="0.25">
      <c r="A4513" t="s">
        <v>6368</v>
      </c>
      <c r="B4513" t="s">
        <v>692</v>
      </c>
      <c r="C4513" t="s">
        <v>54</v>
      </c>
      <c r="D4513" t="s">
        <v>49</v>
      </c>
      <c r="E4513" t="s">
        <v>76</v>
      </c>
      <c r="F4513" s="1" t="s">
        <v>16567</v>
      </c>
      <c r="G4513">
        <v>184</v>
      </c>
      <c r="H4513" t="s">
        <v>29</v>
      </c>
      <c r="I4513">
        <v>957</v>
      </c>
      <c r="J4513">
        <v>430.28</v>
      </c>
      <c r="K4513">
        <f>Passenger_Data[[#This Row],[Price_USD]]*1</f>
        <v>430.28</v>
      </c>
      <c r="L4513">
        <v>74</v>
      </c>
      <c r="M4513" t="s">
        <v>40</v>
      </c>
      <c r="N4513" t="s">
        <v>31</v>
      </c>
      <c r="O4513" t="s">
        <v>42</v>
      </c>
      <c r="P4513" t="s">
        <v>50</v>
      </c>
      <c r="Q4513">
        <v>0</v>
      </c>
      <c r="R4513" t="s">
        <v>34</v>
      </c>
      <c r="S4513" t="s">
        <v>68</v>
      </c>
      <c r="T4513">
        <v>6.4</v>
      </c>
      <c r="U4513">
        <v>8</v>
      </c>
      <c r="V4513">
        <v>46</v>
      </c>
      <c r="W4513">
        <v>0</v>
      </c>
      <c r="X4513">
        <v>1</v>
      </c>
      <c r="Y4513" t="s">
        <v>45</v>
      </c>
    </row>
    <row r="4514" spans="1:25" x14ac:dyDescent="0.25">
      <c r="A4514" t="s">
        <v>6369</v>
      </c>
      <c r="B4514" t="s">
        <v>1752</v>
      </c>
      <c r="C4514" t="s">
        <v>48</v>
      </c>
      <c r="D4514" t="s">
        <v>28</v>
      </c>
      <c r="E4514" t="s">
        <v>64</v>
      </c>
      <c r="F4514" s="1" t="s">
        <v>16568</v>
      </c>
      <c r="G4514">
        <v>205</v>
      </c>
      <c r="H4514" t="s">
        <v>108</v>
      </c>
      <c r="I4514">
        <v>1395</v>
      </c>
      <c r="J4514">
        <v>210.7</v>
      </c>
      <c r="K4514">
        <f>Passenger_Data[[#This Row],[Price_USD]]*1</f>
        <v>210.7</v>
      </c>
      <c r="L4514">
        <v>41</v>
      </c>
      <c r="M4514" t="s">
        <v>40</v>
      </c>
      <c r="N4514" t="s">
        <v>41</v>
      </c>
      <c r="O4514" t="s">
        <v>42</v>
      </c>
      <c r="P4514" t="s">
        <v>83</v>
      </c>
      <c r="Q4514">
        <v>2</v>
      </c>
      <c r="R4514" t="s">
        <v>51</v>
      </c>
      <c r="S4514" t="s">
        <v>35</v>
      </c>
      <c r="T4514">
        <v>7.2</v>
      </c>
      <c r="U4514">
        <v>22</v>
      </c>
      <c r="V4514">
        <v>34</v>
      </c>
      <c r="W4514">
        <v>0</v>
      </c>
      <c r="X4514">
        <v>0</v>
      </c>
      <c r="Y4514" t="s">
        <v>45</v>
      </c>
    </row>
    <row r="4515" spans="1:25" x14ac:dyDescent="0.25">
      <c r="A4515" t="s">
        <v>6370</v>
      </c>
      <c r="B4515" t="s">
        <v>6371</v>
      </c>
      <c r="C4515" t="s">
        <v>73</v>
      </c>
      <c r="D4515" t="s">
        <v>76</v>
      </c>
      <c r="E4515" t="s">
        <v>28</v>
      </c>
      <c r="F4515" s="1" t="s">
        <v>16569</v>
      </c>
      <c r="G4515">
        <v>241</v>
      </c>
      <c r="H4515" t="s">
        <v>86</v>
      </c>
      <c r="I4515">
        <v>974</v>
      </c>
      <c r="J4515">
        <v>218.86</v>
      </c>
      <c r="K4515">
        <f>Passenger_Data[[#This Row],[Price_USD]]*1</f>
        <v>218.86</v>
      </c>
      <c r="L4515">
        <v>54</v>
      </c>
      <c r="M4515" t="s">
        <v>30</v>
      </c>
      <c r="N4515" t="s">
        <v>31</v>
      </c>
      <c r="O4515" t="s">
        <v>42</v>
      </c>
      <c r="P4515" t="s">
        <v>83</v>
      </c>
      <c r="Q4515">
        <v>1</v>
      </c>
      <c r="R4515" t="s">
        <v>51</v>
      </c>
      <c r="S4515" t="s">
        <v>61</v>
      </c>
      <c r="T4515">
        <v>7.1</v>
      </c>
      <c r="U4515">
        <v>6</v>
      </c>
      <c r="V4515">
        <v>0</v>
      </c>
      <c r="W4515">
        <v>0</v>
      </c>
      <c r="X4515">
        <v>1</v>
      </c>
      <c r="Y4515" t="s">
        <v>36</v>
      </c>
    </row>
    <row r="4516" spans="1:25" x14ac:dyDescent="0.25">
      <c r="A4516" t="s">
        <v>6372</v>
      </c>
      <c r="B4516" t="s">
        <v>2867</v>
      </c>
      <c r="C4516" t="s">
        <v>26</v>
      </c>
      <c r="D4516" t="s">
        <v>76</v>
      </c>
      <c r="E4516" t="s">
        <v>55</v>
      </c>
      <c r="F4516" s="1" t="s">
        <v>16570</v>
      </c>
      <c r="G4516">
        <v>203</v>
      </c>
      <c r="H4516" t="s">
        <v>29</v>
      </c>
      <c r="I4516">
        <v>1107</v>
      </c>
      <c r="J4516">
        <v>213.92</v>
      </c>
      <c r="K4516">
        <f>Passenger_Data[[#This Row],[Price_USD]]*1</f>
        <v>213.92</v>
      </c>
      <c r="L4516">
        <v>26</v>
      </c>
      <c r="M4516" t="s">
        <v>30</v>
      </c>
      <c r="N4516" t="s">
        <v>31</v>
      </c>
      <c r="O4516" t="s">
        <v>32</v>
      </c>
      <c r="P4516" t="s">
        <v>50</v>
      </c>
      <c r="Q4516">
        <v>1</v>
      </c>
      <c r="R4516" t="s">
        <v>65</v>
      </c>
      <c r="S4516" t="s">
        <v>61</v>
      </c>
      <c r="T4516">
        <v>5.0999999999999996</v>
      </c>
      <c r="U4516">
        <v>21</v>
      </c>
      <c r="V4516">
        <v>110</v>
      </c>
      <c r="W4516">
        <v>0</v>
      </c>
      <c r="X4516">
        <v>0</v>
      </c>
      <c r="Y4516" t="s">
        <v>36</v>
      </c>
    </row>
    <row r="4517" spans="1:25" x14ac:dyDescent="0.25">
      <c r="A4517" t="s">
        <v>6373</v>
      </c>
      <c r="B4517" t="s">
        <v>3453</v>
      </c>
      <c r="C4517" t="s">
        <v>73</v>
      </c>
      <c r="D4517" t="s">
        <v>28</v>
      </c>
      <c r="E4517" t="s">
        <v>59</v>
      </c>
      <c r="F4517" s="1" t="s">
        <v>16571</v>
      </c>
      <c r="G4517">
        <v>243</v>
      </c>
      <c r="H4517" t="s">
        <v>86</v>
      </c>
      <c r="I4517">
        <v>1457</v>
      </c>
      <c r="J4517">
        <v>354.98</v>
      </c>
      <c r="K4517">
        <f>Passenger_Data[[#This Row],[Price_USD]]*1</f>
        <v>354.98</v>
      </c>
      <c r="L4517">
        <v>22</v>
      </c>
      <c r="M4517" t="s">
        <v>30</v>
      </c>
      <c r="N4517" t="s">
        <v>60</v>
      </c>
      <c r="O4517" t="s">
        <v>56</v>
      </c>
      <c r="P4517" t="s">
        <v>33</v>
      </c>
      <c r="Q4517">
        <v>2</v>
      </c>
      <c r="R4517" t="s">
        <v>65</v>
      </c>
      <c r="S4517" t="s">
        <v>35</v>
      </c>
      <c r="T4517">
        <v>6.3</v>
      </c>
      <c r="U4517">
        <v>6</v>
      </c>
      <c r="V4517">
        <v>62</v>
      </c>
      <c r="W4517">
        <v>0</v>
      </c>
      <c r="X4517">
        <v>0</v>
      </c>
      <c r="Y4517" t="s">
        <v>45</v>
      </c>
    </row>
    <row r="4518" spans="1:25" x14ac:dyDescent="0.25">
      <c r="A4518" t="s">
        <v>6374</v>
      </c>
      <c r="B4518" t="s">
        <v>4897</v>
      </c>
      <c r="C4518" t="s">
        <v>48</v>
      </c>
      <c r="D4518" t="s">
        <v>55</v>
      </c>
      <c r="E4518" t="s">
        <v>28</v>
      </c>
      <c r="F4518" s="1" t="s">
        <v>16572</v>
      </c>
      <c r="G4518">
        <v>196</v>
      </c>
      <c r="H4518" t="s">
        <v>29</v>
      </c>
      <c r="I4518">
        <v>1085</v>
      </c>
      <c r="J4518">
        <v>304.67</v>
      </c>
      <c r="K4518">
        <f>Passenger_Data[[#This Row],[Price_USD]]*1</f>
        <v>304.67</v>
      </c>
      <c r="L4518">
        <v>44</v>
      </c>
      <c r="M4518" t="s">
        <v>30</v>
      </c>
      <c r="N4518" t="s">
        <v>31</v>
      </c>
      <c r="O4518" t="s">
        <v>42</v>
      </c>
      <c r="P4518" t="s">
        <v>50</v>
      </c>
      <c r="Q4518">
        <v>3</v>
      </c>
      <c r="R4518" t="s">
        <v>51</v>
      </c>
      <c r="S4518" t="s">
        <v>61</v>
      </c>
      <c r="T4518">
        <v>8.5</v>
      </c>
      <c r="U4518">
        <v>16</v>
      </c>
      <c r="V4518">
        <v>112</v>
      </c>
      <c r="W4518">
        <v>0</v>
      </c>
      <c r="X4518">
        <v>0</v>
      </c>
      <c r="Y4518" t="s">
        <v>77</v>
      </c>
    </row>
    <row r="4519" spans="1:25" x14ac:dyDescent="0.25">
      <c r="A4519" t="s">
        <v>6375</v>
      </c>
      <c r="B4519" t="s">
        <v>3926</v>
      </c>
      <c r="C4519" t="s">
        <v>82</v>
      </c>
      <c r="D4519" t="s">
        <v>28</v>
      </c>
      <c r="E4519" t="s">
        <v>64</v>
      </c>
      <c r="F4519" s="1" t="s">
        <v>16573</v>
      </c>
      <c r="G4519">
        <v>184</v>
      </c>
      <c r="H4519" t="s">
        <v>29</v>
      </c>
      <c r="I4519">
        <v>1256</v>
      </c>
      <c r="J4519">
        <v>353.87</v>
      </c>
      <c r="K4519">
        <f>Passenger_Data[[#This Row],[Price_USD]]*1</f>
        <v>353.87</v>
      </c>
      <c r="L4519">
        <v>39</v>
      </c>
      <c r="M4519" t="s">
        <v>30</v>
      </c>
      <c r="N4519" t="s">
        <v>41</v>
      </c>
      <c r="O4519" t="s">
        <v>56</v>
      </c>
      <c r="P4519" t="s">
        <v>33</v>
      </c>
      <c r="Q4519">
        <v>1</v>
      </c>
      <c r="R4519" t="s">
        <v>65</v>
      </c>
      <c r="S4519" t="s">
        <v>61</v>
      </c>
      <c r="T4519">
        <v>7.9</v>
      </c>
      <c r="U4519">
        <v>12</v>
      </c>
      <c r="V4519">
        <v>50</v>
      </c>
      <c r="W4519">
        <v>0</v>
      </c>
      <c r="X4519">
        <v>0</v>
      </c>
      <c r="Y4519" t="s">
        <v>36</v>
      </c>
    </row>
    <row r="4520" spans="1:25" x14ac:dyDescent="0.25">
      <c r="A4520" t="s">
        <v>6376</v>
      </c>
      <c r="B4520" t="s">
        <v>2648</v>
      </c>
      <c r="C4520" t="s">
        <v>26</v>
      </c>
      <c r="D4520" t="s">
        <v>28</v>
      </c>
      <c r="E4520" t="s">
        <v>27</v>
      </c>
      <c r="F4520" s="1" t="s">
        <v>16574</v>
      </c>
      <c r="G4520">
        <v>41</v>
      </c>
      <c r="H4520" t="s">
        <v>29</v>
      </c>
      <c r="I4520">
        <v>1069</v>
      </c>
      <c r="J4520">
        <v>192.97</v>
      </c>
      <c r="K4520">
        <f>Passenger_Data[[#This Row],[Price_USD]]*1</f>
        <v>192.97</v>
      </c>
      <c r="L4520">
        <v>74</v>
      </c>
      <c r="M4520" t="s">
        <v>40</v>
      </c>
      <c r="N4520" t="s">
        <v>41</v>
      </c>
      <c r="O4520" t="s">
        <v>32</v>
      </c>
      <c r="P4520" t="s">
        <v>83</v>
      </c>
      <c r="Q4520">
        <v>2</v>
      </c>
      <c r="R4520" t="s">
        <v>65</v>
      </c>
      <c r="S4520" t="s">
        <v>35</v>
      </c>
      <c r="T4520">
        <v>9.6999999999999993</v>
      </c>
      <c r="U4520">
        <v>10</v>
      </c>
      <c r="V4520">
        <v>8</v>
      </c>
      <c r="W4520">
        <v>0</v>
      </c>
      <c r="X4520">
        <v>0</v>
      </c>
      <c r="Y4520" t="s">
        <v>36</v>
      </c>
    </row>
    <row r="4521" spans="1:25" x14ac:dyDescent="0.25">
      <c r="A4521" t="s">
        <v>6377</v>
      </c>
      <c r="B4521" t="s">
        <v>2895</v>
      </c>
      <c r="C4521" t="s">
        <v>82</v>
      </c>
      <c r="D4521" t="s">
        <v>49</v>
      </c>
      <c r="E4521" t="s">
        <v>28</v>
      </c>
      <c r="F4521" s="1" t="s">
        <v>16575</v>
      </c>
      <c r="G4521">
        <v>230</v>
      </c>
      <c r="H4521" t="s">
        <v>29</v>
      </c>
      <c r="I4521">
        <v>784</v>
      </c>
      <c r="J4521">
        <v>306.06</v>
      </c>
      <c r="K4521">
        <f>Passenger_Data[[#This Row],[Price_USD]]*1</f>
        <v>306.06</v>
      </c>
      <c r="L4521">
        <v>56</v>
      </c>
      <c r="M4521" t="s">
        <v>30</v>
      </c>
      <c r="N4521" t="s">
        <v>31</v>
      </c>
      <c r="O4521" t="s">
        <v>32</v>
      </c>
      <c r="P4521" t="s">
        <v>264</v>
      </c>
      <c r="Q4521">
        <v>2</v>
      </c>
      <c r="R4521" t="s">
        <v>43</v>
      </c>
      <c r="S4521" t="s">
        <v>61</v>
      </c>
      <c r="T4521">
        <v>7.4</v>
      </c>
      <c r="U4521">
        <v>16</v>
      </c>
      <c r="V4521">
        <v>72</v>
      </c>
      <c r="W4521">
        <v>0</v>
      </c>
      <c r="X4521">
        <v>0</v>
      </c>
      <c r="Y4521" t="s">
        <v>45</v>
      </c>
    </row>
    <row r="4522" spans="1:25" x14ac:dyDescent="0.25">
      <c r="A4522" t="s">
        <v>6378</v>
      </c>
      <c r="B4522" t="s">
        <v>2980</v>
      </c>
      <c r="C4522" t="s">
        <v>73</v>
      </c>
      <c r="D4522" t="s">
        <v>76</v>
      </c>
      <c r="E4522" t="s">
        <v>76</v>
      </c>
      <c r="F4522" s="1" t="s">
        <v>16576</v>
      </c>
      <c r="G4522">
        <v>243</v>
      </c>
      <c r="H4522" t="s">
        <v>29</v>
      </c>
      <c r="I4522">
        <v>1273</v>
      </c>
      <c r="J4522">
        <v>509.97</v>
      </c>
      <c r="K4522">
        <f>Passenger_Data[[#This Row],[Price_USD]]*1</f>
        <v>509.97</v>
      </c>
      <c r="L4522">
        <v>35</v>
      </c>
      <c r="M4522" t="s">
        <v>30</v>
      </c>
      <c r="N4522" t="s">
        <v>31</v>
      </c>
      <c r="O4522" t="s">
        <v>56</v>
      </c>
      <c r="P4522" t="s">
        <v>50</v>
      </c>
      <c r="Q4522">
        <v>0</v>
      </c>
      <c r="R4522" t="s">
        <v>65</v>
      </c>
      <c r="S4522" t="s">
        <v>61</v>
      </c>
      <c r="T4522">
        <v>7.3</v>
      </c>
      <c r="U4522">
        <v>4</v>
      </c>
      <c r="V4522">
        <v>77</v>
      </c>
      <c r="W4522">
        <v>0</v>
      </c>
      <c r="X4522">
        <v>0</v>
      </c>
      <c r="Y4522" t="s">
        <v>45</v>
      </c>
    </row>
    <row r="4523" spans="1:25" x14ac:dyDescent="0.25">
      <c r="A4523" t="s">
        <v>6379</v>
      </c>
      <c r="B4523" t="s">
        <v>4992</v>
      </c>
      <c r="C4523" t="s">
        <v>54</v>
      </c>
      <c r="D4523" t="s">
        <v>76</v>
      </c>
      <c r="E4523" t="s">
        <v>28</v>
      </c>
      <c r="F4523" s="1" t="s">
        <v>16577</v>
      </c>
      <c r="G4523">
        <v>132</v>
      </c>
      <c r="H4523" t="s">
        <v>29</v>
      </c>
      <c r="I4523">
        <v>1136</v>
      </c>
      <c r="J4523">
        <v>520.9</v>
      </c>
      <c r="K4523">
        <f>Passenger_Data[[#This Row],[Price_USD]]*1</f>
        <v>520.9</v>
      </c>
      <c r="L4523">
        <v>79</v>
      </c>
      <c r="M4523" t="s">
        <v>40</v>
      </c>
      <c r="N4523" t="s">
        <v>31</v>
      </c>
      <c r="O4523" t="s">
        <v>56</v>
      </c>
      <c r="P4523" t="s">
        <v>50</v>
      </c>
      <c r="Q4523">
        <v>2</v>
      </c>
      <c r="R4523" t="s">
        <v>43</v>
      </c>
      <c r="S4523" t="s">
        <v>61</v>
      </c>
      <c r="T4523">
        <v>4.5999999999999996</v>
      </c>
      <c r="U4523">
        <v>34</v>
      </c>
      <c r="V4523">
        <v>68</v>
      </c>
      <c r="W4523">
        <v>0</v>
      </c>
      <c r="X4523">
        <v>0</v>
      </c>
      <c r="Y4523" t="s">
        <v>45</v>
      </c>
    </row>
    <row r="4524" spans="1:25" x14ac:dyDescent="0.25">
      <c r="A4524" t="s">
        <v>6380</v>
      </c>
      <c r="B4524" t="s">
        <v>5396</v>
      </c>
      <c r="C4524" t="s">
        <v>48</v>
      </c>
      <c r="D4524" t="s">
        <v>28</v>
      </c>
      <c r="E4524" t="s">
        <v>64</v>
      </c>
      <c r="F4524" s="1" t="s">
        <v>16578</v>
      </c>
      <c r="G4524">
        <v>262</v>
      </c>
      <c r="H4524" t="s">
        <v>29</v>
      </c>
      <c r="I4524">
        <v>1624</v>
      </c>
      <c r="J4524">
        <v>475.08</v>
      </c>
      <c r="K4524">
        <f>Passenger_Data[[#This Row],[Price_USD]]*1</f>
        <v>475.08</v>
      </c>
      <c r="L4524">
        <v>74</v>
      </c>
      <c r="M4524" t="s">
        <v>30</v>
      </c>
      <c r="N4524" t="s">
        <v>41</v>
      </c>
      <c r="O4524" t="s">
        <v>42</v>
      </c>
      <c r="P4524" t="s">
        <v>83</v>
      </c>
      <c r="Q4524">
        <v>1</v>
      </c>
      <c r="R4524" t="s">
        <v>51</v>
      </c>
      <c r="S4524" t="s">
        <v>68</v>
      </c>
      <c r="T4524">
        <v>7.1</v>
      </c>
      <c r="U4524">
        <v>6</v>
      </c>
      <c r="V4524">
        <v>1</v>
      </c>
      <c r="W4524">
        <v>0</v>
      </c>
      <c r="X4524">
        <v>0</v>
      </c>
      <c r="Y4524" t="s">
        <v>45</v>
      </c>
    </row>
    <row r="4525" spans="1:25" x14ac:dyDescent="0.25">
      <c r="A4525" t="s">
        <v>6381</v>
      </c>
      <c r="B4525" t="s">
        <v>1528</v>
      </c>
      <c r="C4525" t="s">
        <v>48</v>
      </c>
      <c r="D4525" t="s">
        <v>64</v>
      </c>
      <c r="E4525" t="s">
        <v>64</v>
      </c>
      <c r="F4525" s="1" t="s">
        <v>16579</v>
      </c>
      <c r="G4525">
        <v>219</v>
      </c>
      <c r="H4525" t="s">
        <v>29</v>
      </c>
      <c r="I4525">
        <v>1350</v>
      </c>
      <c r="J4525">
        <v>427.05</v>
      </c>
      <c r="K4525">
        <f>Passenger_Data[[#This Row],[Price_USD]]*1</f>
        <v>427.05</v>
      </c>
      <c r="L4525">
        <v>30</v>
      </c>
      <c r="M4525" t="s">
        <v>30</v>
      </c>
      <c r="N4525" t="s">
        <v>31</v>
      </c>
      <c r="O4525" t="s">
        <v>32</v>
      </c>
      <c r="P4525" t="s">
        <v>50</v>
      </c>
      <c r="Q4525">
        <v>1</v>
      </c>
      <c r="R4525" t="s">
        <v>65</v>
      </c>
      <c r="S4525" t="s">
        <v>68</v>
      </c>
      <c r="T4525">
        <v>6.6</v>
      </c>
      <c r="U4525">
        <v>6</v>
      </c>
      <c r="V4525">
        <v>66</v>
      </c>
      <c r="W4525">
        <v>0</v>
      </c>
      <c r="X4525">
        <v>0</v>
      </c>
      <c r="Y4525" t="s">
        <v>77</v>
      </c>
    </row>
    <row r="4526" spans="1:25" x14ac:dyDescent="0.25">
      <c r="A4526" t="s">
        <v>6382</v>
      </c>
      <c r="B4526" t="s">
        <v>1078</v>
      </c>
      <c r="C4526" t="s">
        <v>26</v>
      </c>
      <c r="D4526" t="s">
        <v>59</v>
      </c>
      <c r="E4526" t="s">
        <v>64</v>
      </c>
      <c r="F4526" s="1" t="s">
        <v>16580</v>
      </c>
      <c r="G4526">
        <v>202</v>
      </c>
      <c r="H4526" t="s">
        <v>29</v>
      </c>
      <c r="I4526">
        <v>1469</v>
      </c>
      <c r="J4526">
        <v>131.36000000000001</v>
      </c>
      <c r="K4526">
        <f>Passenger_Data[[#This Row],[Price_USD]]*1</f>
        <v>131.36000000000001</v>
      </c>
      <c r="L4526">
        <v>18</v>
      </c>
      <c r="M4526" t="s">
        <v>40</v>
      </c>
      <c r="N4526" t="s">
        <v>60</v>
      </c>
      <c r="O4526" t="s">
        <v>33</v>
      </c>
      <c r="P4526" t="s">
        <v>50</v>
      </c>
      <c r="Q4526">
        <v>1</v>
      </c>
      <c r="R4526" t="s">
        <v>51</v>
      </c>
      <c r="S4526" t="s">
        <v>35</v>
      </c>
      <c r="T4526">
        <v>8</v>
      </c>
      <c r="U4526">
        <v>23</v>
      </c>
      <c r="V4526">
        <v>45</v>
      </c>
      <c r="W4526">
        <v>0</v>
      </c>
      <c r="X4526">
        <v>0</v>
      </c>
      <c r="Y4526" t="s">
        <v>77</v>
      </c>
    </row>
    <row r="4527" spans="1:25" x14ac:dyDescent="0.25">
      <c r="A4527" t="s">
        <v>6383</v>
      </c>
      <c r="B4527" t="s">
        <v>2027</v>
      </c>
      <c r="C4527" t="s">
        <v>54</v>
      </c>
      <c r="D4527" t="s">
        <v>39</v>
      </c>
      <c r="E4527" t="s">
        <v>27</v>
      </c>
      <c r="F4527" s="1" t="s">
        <v>16581</v>
      </c>
      <c r="G4527">
        <v>237</v>
      </c>
      <c r="H4527" t="s">
        <v>86</v>
      </c>
      <c r="I4527">
        <v>1539</v>
      </c>
      <c r="J4527">
        <v>286.17</v>
      </c>
      <c r="K4527">
        <f>Passenger_Data[[#This Row],[Price_USD]]*1</f>
        <v>286.17</v>
      </c>
      <c r="L4527">
        <v>20</v>
      </c>
      <c r="M4527" t="s">
        <v>30</v>
      </c>
      <c r="N4527" t="s">
        <v>31</v>
      </c>
      <c r="O4527" t="s">
        <v>56</v>
      </c>
      <c r="P4527" t="s">
        <v>83</v>
      </c>
      <c r="Q4527">
        <v>0</v>
      </c>
      <c r="R4527" t="s">
        <v>65</v>
      </c>
      <c r="S4527" t="s">
        <v>61</v>
      </c>
      <c r="T4527">
        <v>7.6</v>
      </c>
      <c r="U4527">
        <v>12</v>
      </c>
      <c r="V4527">
        <v>101</v>
      </c>
      <c r="W4527">
        <v>0</v>
      </c>
      <c r="X4527">
        <v>0</v>
      </c>
      <c r="Y4527" t="s">
        <v>36</v>
      </c>
    </row>
    <row r="4528" spans="1:25" x14ac:dyDescent="0.25">
      <c r="A4528" t="s">
        <v>6384</v>
      </c>
      <c r="B4528" t="s">
        <v>4090</v>
      </c>
      <c r="C4528" t="s">
        <v>54</v>
      </c>
      <c r="D4528" t="s">
        <v>55</v>
      </c>
      <c r="E4528" t="s">
        <v>49</v>
      </c>
      <c r="F4528" s="1" t="s">
        <v>16582</v>
      </c>
      <c r="G4528">
        <v>128</v>
      </c>
      <c r="H4528" t="s">
        <v>108</v>
      </c>
      <c r="I4528">
        <v>1017</v>
      </c>
      <c r="J4528">
        <v>488.01</v>
      </c>
      <c r="K4528">
        <f>Passenger_Data[[#This Row],[Price_USD]]*1</f>
        <v>488.01</v>
      </c>
      <c r="L4528">
        <v>78</v>
      </c>
      <c r="M4528" t="s">
        <v>40</v>
      </c>
      <c r="N4528" t="s">
        <v>60</v>
      </c>
      <c r="O4528" t="s">
        <v>56</v>
      </c>
      <c r="P4528" t="s">
        <v>83</v>
      </c>
      <c r="Q4528">
        <v>1</v>
      </c>
      <c r="R4528" t="s">
        <v>65</v>
      </c>
      <c r="S4528" t="s">
        <v>61</v>
      </c>
      <c r="T4528">
        <v>7.5</v>
      </c>
      <c r="U4528">
        <v>15</v>
      </c>
      <c r="V4528">
        <v>87</v>
      </c>
      <c r="W4528">
        <v>0</v>
      </c>
      <c r="X4528">
        <v>1</v>
      </c>
      <c r="Y4528" t="s">
        <v>77</v>
      </c>
    </row>
    <row r="4529" spans="1:25" x14ac:dyDescent="0.25">
      <c r="A4529" t="s">
        <v>6385</v>
      </c>
      <c r="B4529" t="s">
        <v>4531</v>
      </c>
      <c r="C4529" t="s">
        <v>26</v>
      </c>
      <c r="D4529" t="s">
        <v>59</v>
      </c>
      <c r="E4529" t="s">
        <v>49</v>
      </c>
      <c r="F4529" s="1" t="s">
        <v>16583</v>
      </c>
      <c r="G4529">
        <v>161</v>
      </c>
      <c r="H4529" t="s">
        <v>29</v>
      </c>
      <c r="I4529">
        <v>1740</v>
      </c>
      <c r="J4529">
        <v>275.76</v>
      </c>
      <c r="K4529">
        <f>Passenger_Data[[#This Row],[Price_USD]]*1</f>
        <v>275.76</v>
      </c>
      <c r="L4529">
        <v>27</v>
      </c>
      <c r="M4529" t="s">
        <v>40</v>
      </c>
      <c r="N4529" t="s">
        <v>31</v>
      </c>
      <c r="O4529" t="s">
        <v>33</v>
      </c>
      <c r="P4529" t="s">
        <v>50</v>
      </c>
      <c r="Q4529">
        <v>1</v>
      </c>
      <c r="R4529" t="s">
        <v>65</v>
      </c>
      <c r="S4529" t="s">
        <v>35</v>
      </c>
      <c r="T4529">
        <v>7.1</v>
      </c>
      <c r="U4529">
        <v>3</v>
      </c>
      <c r="V4529">
        <v>17</v>
      </c>
      <c r="W4529">
        <v>0</v>
      </c>
      <c r="X4529">
        <v>0</v>
      </c>
      <c r="Y4529" t="s">
        <v>36</v>
      </c>
    </row>
    <row r="4530" spans="1:25" x14ac:dyDescent="0.25">
      <c r="A4530" t="s">
        <v>6386</v>
      </c>
      <c r="B4530" t="s">
        <v>2764</v>
      </c>
      <c r="C4530" t="s">
        <v>48</v>
      </c>
      <c r="D4530" t="s">
        <v>28</v>
      </c>
      <c r="E4530" t="s">
        <v>28</v>
      </c>
      <c r="F4530" s="1" t="s">
        <v>16584</v>
      </c>
      <c r="G4530">
        <v>147</v>
      </c>
      <c r="H4530" t="s">
        <v>29</v>
      </c>
      <c r="I4530">
        <v>1177</v>
      </c>
      <c r="J4530">
        <v>408.82</v>
      </c>
      <c r="K4530">
        <f>Passenger_Data[[#This Row],[Price_USD]]*1</f>
        <v>408.82</v>
      </c>
      <c r="L4530">
        <v>72</v>
      </c>
      <c r="M4530" t="s">
        <v>30</v>
      </c>
      <c r="N4530" t="s">
        <v>31</v>
      </c>
      <c r="O4530" t="s">
        <v>56</v>
      </c>
      <c r="P4530" t="s">
        <v>264</v>
      </c>
      <c r="Q4530">
        <v>0</v>
      </c>
      <c r="R4530" t="s">
        <v>51</v>
      </c>
      <c r="S4530" t="s">
        <v>44</v>
      </c>
      <c r="T4530">
        <v>5.8</v>
      </c>
      <c r="U4530">
        <v>5</v>
      </c>
      <c r="V4530">
        <v>22</v>
      </c>
      <c r="W4530">
        <v>0</v>
      </c>
      <c r="X4530">
        <v>0</v>
      </c>
      <c r="Y4530" t="s">
        <v>77</v>
      </c>
    </row>
    <row r="4531" spans="1:25" x14ac:dyDescent="0.25">
      <c r="A4531" t="s">
        <v>6387</v>
      </c>
      <c r="B4531" t="s">
        <v>3258</v>
      </c>
      <c r="C4531" t="s">
        <v>48</v>
      </c>
      <c r="D4531" t="s">
        <v>76</v>
      </c>
      <c r="E4531" t="s">
        <v>59</v>
      </c>
      <c r="F4531" s="1" t="s">
        <v>16585</v>
      </c>
      <c r="G4531">
        <v>205</v>
      </c>
      <c r="H4531" t="s">
        <v>29</v>
      </c>
      <c r="I4531">
        <v>1305</v>
      </c>
      <c r="J4531">
        <v>336.24</v>
      </c>
      <c r="K4531">
        <f>Passenger_Data[[#This Row],[Price_USD]]*1</f>
        <v>336.24</v>
      </c>
      <c r="L4531">
        <v>53</v>
      </c>
      <c r="M4531" t="s">
        <v>30</v>
      </c>
      <c r="N4531" t="s">
        <v>41</v>
      </c>
      <c r="O4531" t="s">
        <v>56</v>
      </c>
      <c r="P4531" t="s">
        <v>33</v>
      </c>
      <c r="Q4531">
        <v>1</v>
      </c>
      <c r="R4531" t="s">
        <v>65</v>
      </c>
      <c r="S4531" t="s">
        <v>35</v>
      </c>
      <c r="T4531">
        <v>6.5</v>
      </c>
      <c r="U4531">
        <v>10</v>
      </c>
      <c r="V4531">
        <v>82</v>
      </c>
      <c r="W4531">
        <v>0</v>
      </c>
      <c r="X4531">
        <v>0</v>
      </c>
      <c r="Y4531" t="s">
        <v>77</v>
      </c>
    </row>
    <row r="4532" spans="1:25" x14ac:dyDescent="0.25">
      <c r="A4532" t="s">
        <v>6388</v>
      </c>
      <c r="B4532" t="s">
        <v>607</v>
      </c>
      <c r="C4532" t="s">
        <v>82</v>
      </c>
      <c r="D4532" t="s">
        <v>49</v>
      </c>
      <c r="E4532" t="s">
        <v>39</v>
      </c>
      <c r="F4532" s="1" t="s">
        <v>16586</v>
      </c>
      <c r="G4532">
        <v>94</v>
      </c>
      <c r="H4532" t="s">
        <v>29</v>
      </c>
      <c r="I4532">
        <v>976</v>
      </c>
      <c r="J4532">
        <v>465.96</v>
      </c>
      <c r="K4532">
        <f>Passenger_Data[[#This Row],[Price_USD]]*1</f>
        <v>465.96</v>
      </c>
      <c r="L4532">
        <v>54</v>
      </c>
      <c r="M4532" t="s">
        <v>40</v>
      </c>
      <c r="N4532" t="s">
        <v>41</v>
      </c>
      <c r="O4532" t="s">
        <v>32</v>
      </c>
      <c r="P4532" t="s">
        <v>50</v>
      </c>
      <c r="Q4532">
        <v>0</v>
      </c>
      <c r="R4532" t="s">
        <v>65</v>
      </c>
      <c r="S4532" t="s">
        <v>44</v>
      </c>
      <c r="T4532">
        <v>10</v>
      </c>
      <c r="U4532">
        <v>7</v>
      </c>
      <c r="V4532">
        <v>93</v>
      </c>
      <c r="W4532">
        <v>0</v>
      </c>
      <c r="X4532">
        <v>0</v>
      </c>
      <c r="Y4532" t="s">
        <v>36</v>
      </c>
    </row>
    <row r="4533" spans="1:25" x14ac:dyDescent="0.25">
      <c r="A4533" t="s">
        <v>6389</v>
      </c>
      <c r="B4533" t="s">
        <v>2072</v>
      </c>
      <c r="C4533" t="s">
        <v>48</v>
      </c>
      <c r="D4533" t="s">
        <v>64</v>
      </c>
      <c r="E4533" t="s">
        <v>28</v>
      </c>
      <c r="F4533" s="1" t="s">
        <v>16587</v>
      </c>
      <c r="G4533">
        <v>256</v>
      </c>
      <c r="H4533" t="s">
        <v>29</v>
      </c>
      <c r="I4533">
        <v>1407</v>
      </c>
      <c r="J4533">
        <v>471.59</v>
      </c>
      <c r="K4533">
        <f>Passenger_Data[[#This Row],[Price_USD]]*1</f>
        <v>471.59</v>
      </c>
      <c r="L4533">
        <v>45</v>
      </c>
      <c r="M4533" t="s">
        <v>30</v>
      </c>
      <c r="N4533" t="s">
        <v>41</v>
      </c>
      <c r="O4533" t="s">
        <v>33</v>
      </c>
      <c r="P4533" t="s">
        <v>264</v>
      </c>
      <c r="Q4533">
        <v>2</v>
      </c>
      <c r="R4533" t="s">
        <v>51</v>
      </c>
      <c r="S4533" t="s">
        <v>68</v>
      </c>
      <c r="T4533">
        <v>3.3</v>
      </c>
      <c r="U4533">
        <v>2</v>
      </c>
      <c r="V4533">
        <v>40</v>
      </c>
      <c r="W4533">
        <v>0</v>
      </c>
      <c r="X4533">
        <v>0</v>
      </c>
      <c r="Y4533" t="s">
        <v>77</v>
      </c>
    </row>
    <row r="4534" spans="1:25" x14ac:dyDescent="0.25">
      <c r="A4534" t="s">
        <v>6390</v>
      </c>
      <c r="B4534" t="s">
        <v>6391</v>
      </c>
      <c r="C4534" t="s">
        <v>73</v>
      </c>
      <c r="D4534" t="s">
        <v>27</v>
      </c>
      <c r="E4534" t="s">
        <v>28</v>
      </c>
      <c r="F4534" s="1" t="s">
        <v>16588</v>
      </c>
      <c r="G4534">
        <v>264</v>
      </c>
      <c r="H4534" t="s">
        <v>29</v>
      </c>
      <c r="I4534">
        <v>1025</v>
      </c>
      <c r="J4534">
        <v>310.16000000000003</v>
      </c>
      <c r="K4534">
        <f>Passenger_Data[[#This Row],[Price_USD]]*1</f>
        <v>310.16000000000003</v>
      </c>
      <c r="L4534">
        <v>35</v>
      </c>
      <c r="M4534" t="s">
        <v>30</v>
      </c>
      <c r="N4534" t="s">
        <v>41</v>
      </c>
      <c r="O4534" t="s">
        <v>56</v>
      </c>
      <c r="P4534" t="s">
        <v>83</v>
      </c>
      <c r="Q4534">
        <v>1</v>
      </c>
      <c r="R4534" t="s">
        <v>65</v>
      </c>
      <c r="S4534" t="s">
        <v>61</v>
      </c>
      <c r="T4534">
        <v>6.6</v>
      </c>
      <c r="U4534">
        <v>6</v>
      </c>
      <c r="V4534">
        <v>91</v>
      </c>
      <c r="W4534">
        <v>0</v>
      </c>
      <c r="X4534">
        <v>0</v>
      </c>
      <c r="Y4534" t="s">
        <v>45</v>
      </c>
    </row>
    <row r="4535" spans="1:25" x14ac:dyDescent="0.25">
      <c r="A4535" t="s">
        <v>6392</v>
      </c>
      <c r="B4535" t="s">
        <v>471</v>
      </c>
      <c r="C4535" t="s">
        <v>73</v>
      </c>
      <c r="D4535" t="s">
        <v>59</v>
      </c>
      <c r="E4535" t="s">
        <v>59</v>
      </c>
      <c r="F4535" s="1" t="s">
        <v>16589</v>
      </c>
      <c r="G4535">
        <v>129</v>
      </c>
      <c r="H4535" t="s">
        <v>86</v>
      </c>
      <c r="I4535">
        <v>1079</v>
      </c>
      <c r="J4535">
        <v>380.94</v>
      </c>
      <c r="K4535">
        <f>Passenger_Data[[#This Row],[Price_USD]]*1</f>
        <v>380.94</v>
      </c>
      <c r="L4535">
        <v>31</v>
      </c>
      <c r="M4535" t="s">
        <v>40</v>
      </c>
      <c r="N4535" t="s">
        <v>60</v>
      </c>
      <c r="O4535" t="s">
        <v>56</v>
      </c>
      <c r="P4535" t="s">
        <v>50</v>
      </c>
      <c r="Q4535">
        <v>0</v>
      </c>
      <c r="R4535" t="s">
        <v>65</v>
      </c>
      <c r="S4535" t="s">
        <v>35</v>
      </c>
      <c r="T4535">
        <v>6.9</v>
      </c>
      <c r="U4535">
        <v>2</v>
      </c>
      <c r="V4535">
        <v>110</v>
      </c>
      <c r="W4535">
        <v>0</v>
      </c>
      <c r="X4535">
        <v>0</v>
      </c>
      <c r="Y4535" t="s">
        <v>45</v>
      </c>
    </row>
    <row r="4536" spans="1:25" x14ac:dyDescent="0.25">
      <c r="A4536" t="s">
        <v>6393</v>
      </c>
      <c r="B4536" t="s">
        <v>1562</v>
      </c>
      <c r="C4536" t="s">
        <v>82</v>
      </c>
      <c r="D4536" t="s">
        <v>64</v>
      </c>
      <c r="E4536" t="s">
        <v>27</v>
      </c>
      <c r="F4536" s="1" t="s">
        <v>16590</v>
      </c>
      <c r="G4536">
        <v>169</v>
      </c>
      <c r="H4536" t="s">
        <v>29</v>
      </c>
      <c r="I4536">
        <v>1169</v>
      </c>
      <c r="J4536">
        <v>396.06</v>
      </c>
      <c r="K4536">
        <f>Passenger_Data[[#This Row],[Price_USD]]*1</f>
        <v>396.06</v>
      </c>
      <c r="L4536">
        <v>49</v>
      </c>
      <c r="M4536" t="s">
        <v>30</v>
      </c>
      <c r="N4536" t="s">
        <v>31</v>
      </c>
      <c r="O4536" t="s">
        <v>56</v>
      </c>
      <c r="P4536" t="s">
        <v>33</v>
      </c>
      <c r="Q4536">
        <v>0</v>
      </c>
      <c r="R4536" t="s">
        <v>65</v>
      </c>
      <c r="S4536" t="s">
        <v>68</v>
      </c>
      <c r="T4536">
        <v>7.6</v>
      </c>
      <c r="U4536">
        <v>5</v>
      </c>
      <c r="V4536">
        <v>22</v>
      </c>
      <c r="W4536">
        <v>0</v>
      </c>
      <c r="X4536">
        <v>0</v>
      </c>
      <c r="Y4536" t="s">
        <v>45</v>
      </c>
    </row>
    <row r="4537" spans="1:25" x14ac:dyDescent="0.25">
      <c r="A4537" t="s">
        <v>6394</v>
      </c>
      <c r="B4537" t="s">
        <v>842</v>
      </c>
      <c r="C4537" t="s">
        <v>48</v>
      </c>
      <c r="D4537" t="s">
        <v>28</v>
      </c>
      <c r="E4537" t="s">
        <v>59</v>
      </c>
      <c r="F4537" s="1" t="s">
        <v>16591</v>
      </c>
      <c r="G4537">
        <v>220</v>
      </c>
      <c r="H4537" t="s">
        <v>29</v>
      </c>
      <c r="I4537">
        <v>1141</v>
      </c>
      <c r="J4537">
        <v>352.71</v>
      </c>
      <c r="K4537">
        <f>Passenger_Data[[#This Row],[Price_USD]]*1</f>
        <v>352.71</v>
      </c>
      <c r="L4537">
        <v>35</v>
      </c>
      <c r="M4537" t="s">
        <v>30</v>
      </c>
      <c r="N4537" t="s">
        <v>31</v>
      </c>
      <c r="O4537" t="s">
        <v>56</v>
      </c>
      <c r="P4537" t="s">
        <v>33</v>
      </c>
      <c r="Q4537">
        <v>0</v>
      </c>
      <c r="R4537" t="s">
        <v>65</v>
      </c>
      <c r="S4537" t="s">
        <v>61</v>
      </c>
      <c r="T4537">
        <v>5.2</v>
      </c>
      <c r="U4537">
        <v>20</v>
      </c>
      <c r="V4537">
        <v>85</v>
      </c>
      <c r="W4537">
        <v>0</v>
      </c>
      <c r="X4537">
        <v>1</v>
      </c>
      <c r="Y4537" t="s">
        <v>77</v>
      </c>
    </row>
    <row r="4538" spans="1:25" x14ac:dyDescent="0.25">
      <c r="A4538" t="s">
        <v>6395</v>
      </c>
      <c r="B4538" t="s">
        <v>802</v>
      </c>
      <c r="C4538" t="s">
        <v>54</v>
      </c>
      <c r="D4538" t="s">
        <v>59</v>
      </c>
      <c r="E4538" t="s">
        <v>76</v>
      </c>
      <c r="F4538" s="1" t="s">
        <v>16592</v>
      </c>
      <c r="G4538">
        <v>316</v>
      </c>
      <c r="H4538" t="s">
        <v>29</v>
      </c>
      <c r="I4538">
        <v>1149</v>
      </c>
      <c r="J4538">
        <v>550.38</v>
      </c>
      <c r="K4538">
        <f>Passenger_Data[[#This Row],[Price_USD]]*1</f>
        <v>550.38</v>
      </c>
      <c r="L4538">
        <v>27</v>
      </c>
      <c r="M4538" t="s">
        <v>40</v>
      </c>
      <c r="N4538" t="s">
        <v>31</v>
      </c>
      <c r="O4538" t="s">
        <v>32</v>
      </c>
      <c r="P4538" t="s">
        <v>50</v>
      </c>
      <c r="Q4538">
        <v>1</v>
      </c>
      <c r="R4538" t="s">
        <v>43</v>
      </c>
      <c r="S4538" t="s">
        <v>61</v>
      </c>
      <c r="T4538">
        <v>7</v>
      </c>
      <c r="U4538">
        <v>23</v>
      </c>
      <c r="V4538">
        <v>92</v>
      </c>
      <c r="W4538">
        <v>0</v>
      </c>
      <c r="X4538">
        <v>1</v>
      </c>
      <c r="Y4538" t="s">
        <v>36</v>
      </c>
    </row>
    <row r="4539" spans="1:25" x14ac:dyDescent="0.25">
      <c r="A4539" t="s">
        <v>6396</v>
      </c>
      <c r="B4539" t="s">
        <v>4278</v>
      </c>
      <c r="C4539" t="s">
        <v>82</v>
      </c>
      <c r="D4539" t="s">
        <v>59</v>
      </c>
      <c r="E4539" t="s">
        <v>39</v>
      </c>
      <c r="F4539" s="1" t="s">
        <v>16593</v>
      </c>
      <c r="G4539">
        <v>95</v>
      </c>
      <c r="H4539" t="s">
        <v>29</v>
      </c>
      <c r="I4539">
        <v>993</v>
      </c>
      <c r="J4539">
        <v>356.67</v>
      </c>
      <c r="K4539">
        <f>Passenger_Data[[#This Row],[Price_USD]]*1</f>
        <v>356.67</v>
      </c>
      <c r="L4539">
        <v>48</v>
      </c>
      <c r="M4539" t="s">
        <v>30</v>
      </c>
      <c r="N4539" t="s">
        <v>41</v>
      </c>
      <c r="O4539" t="s">
        <v>33</v>
      </c>
      <c r="P4539" t="s">
        <v>50</v>
      </c>
      <c r="Q4539">
        <v>1</v>
      </c>
      <c r="R4539" t="s">
        <v>65</v>
      </c>
      <c r="S4539" t="s">
        <v>44</v>
      </c>
      <c r="T4539">
        <v>8.3000000000000007</v>
      </c>
      <c r="U4539">
        <v>8</v>
      </c>
      <c r="V4539">
        <v>48</v>
      </c>
      <c r="W4539">
        <v>0</v>
      </c>
      <c r="X4539">
        <v>0</v>
      </c>
      <c r="Y4539" t="s">
        <v>36</v>
      </c>
    </row>
    <row r="4540" spans="1:25" x14ac:dyDescent="0.25">
      <c r="A4540" t="s">
        <v>6397</v>
      </c>
      <c r="B4540" t="s">
        <v>2500</v>
      </c>
      <c r="C4540" t="s">
        <v>82</v>
      </c>
      <c r="D4540" t="s">
        <v>59</v>
      </c>
      <c r="E4540" t="s">
        <v>27</v>
      </c>
      <c r="F4540" s="1" t="s">
        <v>16594</v>
      </c>
      <c r="G4540">
        <v>107</v>
      </c>
      <c r="H4540" t="s">
        <v>29</v>
      </c>
      <c r="I4540">
        <v>1640</v>
      </c>
      <c r="J4540">
        <v>302.8</v>
      </c>
      <c r="K4540">
        <f>Passenger_Data[[#This Row],[Price_USD]]*1</f>
        <v>302.8</v>
      </c>
      <c r="L4540">
        <v>21</v>
      </c>
      <c r="M4540" t="s">
        <v>40</v>
      </c>
      <c r="N4540" t="s">
        <v>41</v>
      </c>
      <c r="O4540" t="s">
        <v>33</v>
      </c>
      <c r="P4540" t="s">
        <v>83</v>
      </c>
      <c r="Q4540">
        <v>0</v>
      </c>
      <c r="R4540" t="s">
        <v>65</v>
      </c>
      <c r="S4540" t="s">
        <v>61</v>
      </c>
      <c r="T4540">
        <v>6.7</v>
      </c>
      <c r="U4540">
        <v>14</v>
      </c>
      <c r="V4540">
        <v>37</v>
      </c>
      <c r="W4540">
        <v>1</v>
      </c>
      <c r="X4540">
        <v>1</v>
      </c>
      <c r="Y4540" t="s">
        <v>36</v>
      </c>
    </row>
    <row r="4541" spans="1:25" x14ac:dyDescent="0.25">
      <c r="A4541" t="s">
        <v>6398</v>
      </c>
      <c r="B4541" t="s">
        <v>3208</v>
      </c>
      <c r="C4541" t="s">
        <v>82</v>
      </c>
      <c r="D4541" t="s">
        <v>64</v>
      </c>
      <c r="E4541" t="s">
        <v>64</v>
      </c>
      <c r="F4541" s="1" t="s">
        <v>16595</v>
      </c>
      <c r="G4541">
        <v>68</v>
      </c>
      <c r="H4541" t="s">
        <v>29</v>
      </c>
      <c r="I4541">
        <v>786</v>
      </c>
      <c r="J4541">
        <v>352.75</v>
      </c>
      <c r="K4541">
        <f>Passenger_Data[[#This Row],[Price_USD]]*1</f>
        <v>352.75</v>
      </c>
      <c r="L4541">
        <v>48</v>
      </c>
      <c r="M4541" t="s">
        <v>40</v>
      </c>
      <c r="N4541" t="s">
        <v>31</v>
      </c>
      <c r="O4541" t="s">
        <v>32</v>
      </c>
      <c r="P4541" t="s">
        <v>50</v>
      </c>
      <c r="Q4541">
        <v>2</v>
      </c>
      <c r="R4541" t="s">
        <v>65</v>
      </c>
      <c r="S4541" t="s">
        <v>68</v>
      </c>
      <c r="T4541">
        <v>5</v>
      </c>
      <c r="U4541">
        <v>1</v>
      </c>
      <c r="V4541">
        <v>91</v>
      </c>
      <c r="W4541">
        <v>1</v>
      </c>
      <c r="X4541">
        <v>0</v>
      </c>
      <c r="Y4541" t="s">
        <v>36</v>
      </c>
    </row>
    <row r="4542" spans="1:25" x14ac:dyDescent="0.25">
      <c r="A4542" t="s">
        <v>6399</v>
      </c>
      <c r="B4542" t="s">
        <v>6400</v>
      </c>
      <c r="C4542" t="s">
        <v>48</v>
      </c>
      <c r="D4542" t="s">
        <v>27</v>
      </c>
      <c r="E4542" t="s">
        <v>39</v>
      </c>
      <c r="F4542" s="1" t="s">
        <v>16596</v>
      </c>
      <c r="G4542">
        <v>232</v>
      </c>
      <c r="H4542" t="s">
        <v>29</v>
      </c>
      <c r="I4542">
        <v>705</v>
      </c>
      <c r="J4542">
        <v>437.08</v>
      </c>
      <c r="K4542">
        <f>Passenger_Data[[#This Row],[Price_USD]]*1</f>
        <v>437.08</v>
      </c>
      <c r="L4542">
        <v>37</v>
      </c>
      <c r="M4542" t="s">
        <v>30</v>
      </c>
      <c r="N4542" t="s">
        <v>41</v>
      </c>
      <c r="O4542" t="s">
        <v>33</v>
      </c>
      <c r="P4542" t="s">
        <v>33</v>
      </c>
      <c r="Q4542">
        <v>3</v>
      </c>
      <c r="R4542" t="s">
        <v>65</v>
      </c>
      <c r="S4542" t="s">
        <v>68</v>
      </c>
      <c r="T4542">
        <v>10</v>
      </c>
      <c r="U4542">
        <v>10</v>
      </c>
      <c r="V4542">
        <v>21</v>
      </c>
      <c r="W4542">
        <v>0</v>
      </c>
      <c r="X4542">
        <v>0</v>
      </c>
      <c r="Y4542" t="s">
        <v>36</v>
      </c>
    </row>
    <row r="4543" spans="1:25" x14ac:dyDescent="0.25">
      <c r="A4543" t="s">
        <v>6401</v>
      </c>
      <c r="B4543" t="s">
        <v>4027</v>
      </c>
      <c r="C4543" t="s">
        <v>26</v>
      </c>
      <c r="D4543" t="s">
        <v>55</v>
      </c>
      <c r="E4543" t="s">
        <v>39</v>
      </c>
      <c r="F4543" s="1" t="s">
        <v>16597</v>
      </c>
      <c r="G4543">
        <v>167</v>
      </c>
      <c r="H4543" t="s">
        <v>29</v>
      </c>
      <c r="I4543">
        <v>1238</v>
      </c>
      <c r="J4543">
        <v>321.38</v>
      </c>
      <c r="K4543">
        <f>Passenger_Data[[#This Row],[Price_USD]]*1</f>
        <v>321.38</v>
      </c>
      <c r="L4543">
        <v>71</v>
      </c>
      <c r="M4543" t="s">
        <v>30</v>
      </c>
      <c r="N4543" t="s">
        <v>41</v>
      </c>
      <c r="O4543" t="s">
        <v>56</v>
      </c>
      <c r="P4543" t="s">
        <v>50</v>
      </c>
      <c r="Q4543">
        <v>1</v>
      </c>
      <c r="R4543" t="s">
        <v>43</v>
      </c>
      <c r="S4543" t="s">
        <v>68</v>
      </c>
      <c r="T4543">
        <v>6.7</v>
      </c>
      <c r="U4543">
        <v>22</v>
      </c>
      <c r="V4543">
        <v>40</v>
      </c>
      <c r="W4543">
        <v>0</v>
      </c>
      <c r="X4543">
        <v>0</v>
      </c>
      <c r="Y4543" t="s">
        <v>36</v>
      </c>
    </row>
    <row r="4544" spans="1:25" x14ac:dyDescent="0.25">
      <c r="A4544" t="s">
        <v>6402</v>
      </c>
      <c r="B4544" t="s">
        <v>5050</v>
      </c>
      <c r="C4544" t="s">
        <v>48</v>
      </c>
      <c r="D4544" t="s">
        <v>59</v>
      </c>
      <c r="E4544" t="s">
        <v>55</v>
      </c>
      <c r="F4544" s="1" t="s">
        <v>16598</v>
      </c>
      <c r="G4544">
        <v>180</v>
      </c>
      <c r="H4544" t="s">
        <v>29</v>
      </c>
      <c r="I4544">
        <v>1044</v>
      </c>
      <c r="J4544">
        <v>229.21</v>
      </c>
      <c r="K4544">
        <f>Passenger_Data[[#This Row],[Price_USD]]*1</f>
        <v>229.21</v>
      </c>
      <c r="L4544">
        <v>77</v>
      </c>
      <c r="M4544" t="s">
        <v>40</v>
      </c>
      <c r="N4544" t="s">
        <v>31</v>
      </c>
      <c r="O4544" t="s">
        <v>32</v>
      </c>
      <c r="P4544" t="s">
        <v>50</v>
      </c>
      <c r="Q4544">
        <v>0</v>
      </c>
      <c r="R4544" t="s">
        <v>51</v>
      </c>
      <c r="S4544" t="s">
        <v>61</v>
      </c>
      <c r="T4544">
        <v>8</v>
      </c>
      <c r="U4544">
        <v>2</v>
      </c>
      <c r="V4544">
        <v>69</v>
      </c>
      <c r="W4544">
        <v>0</v>
      </c>
      <c r="X4544">
        <v>1</v>
      </c>
      <c r="Y4544" t="s">
        <v>77</v>
      </c>
    </row>
    <row r="4545" spans="1:25" x14ac:dyDescent="0.25">
      <c r="A4545" t="s">
        <v>6403</v>
      </c>
      <c r="B4545" t="s">
        <v>289</v>
      </c>
      <c r="C4545" t="s">
        <v>26</v>
      </c>
      <c r="D4545" t="s">
        <v>64</v>
      </c>
      <c r="E4545" t="s">
        <v>64</v>
      </c>
      <c r="F4545" s="1" t="s">
        <v>16599</v>
      </c>
      <c r="G4545">
        <v>240</v>
      </c>
      <c r="H4545" t="s">
        <v>86</v>
      </c>
      <c r="I4545">
        <v>1646</v>
      </c>
      <c r="J4545">
        <v>366.02</v>
      </c>
      <c r="K4545">
        <f>Passenger_Data[[#This Row],[Price_USD]]*1</f>
        <v>366.02</v>
      </c>
      <c r="L4545">
        <v>39</v>
      </c>
      <c r="M4545" t="s">
        <v>30</v>
      </c>
      <c r="N4545" t="s">
        <v>60</v>
      </c>
      <c r="O4545" t="s">
        <v>32</v>
      </c>
      <c r="P4545" t="s">
        <v>50</v>
      </c>
      <c r="Q4545">
        <v>2</v>
      </c>
      <c r="R4545" t="s">
        <v>65</v>
      </c>
      <c r="S4545" t="s">
        <v>35</v>
      </c>
      <c r="T4545">
        <v>4.9000000000000004</v>
      </c>
      <c r="U4545">
        <v>0</v>
      </c>
      <c r="V4545">
        <v>106</v>
      </c>
      <c r="W4545">
        <v>0</v>
      </c>
      <c r="X4545">
        <v>0</v>
      </c>
      <c r="Y4545" t="s">
        <v>77</v>
      </c>
    </row>
    <row r="4546" spans="1:25" x14ac:dyDescent="0.25">
      <c r="A4546" t="s">
        <v>6404</v>
      </c>
      <c r="B4546" t="s">
        <v>1745</v>
      </c>
      <c r="C4546" t="s">
        <v>82</v>
      </c>
      <c r="D4546" t="s">
        <v>39</v>
      </c>
      <c r="E4546" t="s">
        <v>76</v>
      </c>
      <c r="F4546" s="1" t="s">
        <v>16600</v>
      </c>
      <c r="G4546">
        <v>210</v>
      </c>
      <c r="H4546" t="s">
        <v>29</v>
      </c>
      <c r="I4546">
        <v>1158</v>
      </c>
      <c r="J4546">
        <v>285.75</v>
      </c>
      <c r="K4546">
        <f>Passenger_Data[[#This Row],[Price_USD]]*1</f>
        <v>285.75</v>
      </c>
      <c r="L4546">
        <v>77</v>
      </c>
      <c r="M4546" t="s">
        <v>30</v>
      </c>
      <c r="N4546" t="s">
        <v>31</v>
      </c>
      <c r="O4546" t="s">
        <v>33</v>
      </c>
      <c r="P4546" t="s">
        <v>50</v>
      </c>
      <c r="Q4546">
        <v>2</v>
      </c>
      <c r="R4546" t="s">
        <v>65</v>
      </c>
      <c r="S4546" t="s">
        <v>61</v>
      </c>
      <c r="T4546">
        <v>6.5</v>
      </c>
      <c r="U4546">
        <v>17</v>
      </c>
      <c r="V4546">
        <v>57</v>
      </c>
      <c r="W4546">
        <v>0</v>
      </c>
      <c r="X4546">
        <v>0</v>
      </c>
      <c r="Y4546" t="s">
        <v>45</v>
      </c>
    </row>
    <row r="4547" spans="1:25" x14ac:dyDescent="0.25">
      <c r="A4547" t="s">
        <v>6405</v>
      </c>
      <c r="B4547" t="s">
        <v>3413</v>
      </c>
      <c r="C4547" t="s">
        <v>48</v>
      </c>
      <c r="D4547" t="s">
        <v>27</v>
      </c>
      <c r="E4547" t="s">
        <v>59</v>
      </c>
      <c r="F4547" s="1" t="s">
        <v>16601</v>
      </c>
      <c r="G4547">
        <v>289</v>
      </c>
      <c r="H4547" t="s">
        <v>29</v>
      </c>
      <c r="I4547">
        <v>1845</v>
      </c>
      <c r="J4547">
        <v>416.95</v>
      </c>
      <c r="K4547">
        <f>Passenger_Data[[#This Row],[Price_USD]]*1</f>
        <v>416.95</v>
      </c>
      <c r="L4547">
        <v>77</v>
      </c>
      <c r="M4547" t="s">
        <v>40</v>
      </c>
      <c r="N4547" t="s">
        <v>31</v>
      </c>
      <c r="O4547" t="s">
        <v>32</v>
      </c>
      <c r="P4547" t="s">
        <v>50</v>
      </c>
      <c r="Q4547">
        <v>3</v>
      </c>
      <c r="R4547" t="s">
        <v>65</v>
      </c>
      <c r="S4547" t="s">
        <v>44</v>
      </c>
      <c r="T4547">
        <v>9.1999999999999993</v>
      </c>
      <c r="U4547">
        <v>22</v>
      </c>
      <c r="V4547">
        <v>96</v>
      </c>
      <c r="W4547">
        <v>0</v>
      </c>
      <c r="X4547">
        <v>0</v>
      </c>
      <c r="Y4547" t="s">
        <v>77</v>
      </c>
    </row>
    <row r="4548" spans="1:25" x14ac:dyDescent="0.25">
      <c r="A4548" t="s">
        <v>6406</v>
      </c>
      <c r="B4548" t="s">
        <v>92</v>
      </c>
      <c r="C4548" t="s">
        <v>73</v>
      </c>
      <c r="D4548" t="s">
        <v>76</v>
      </c>
      <c r="E4548" t="s">
        <v>64</v>
      </c>
      <c r="F4548" s="1" t="s">
        <v>16602</v>
      </c>
      <c r="G4548">
        <v>111</v>
      </c>
      <c r="H4548" t="s">
        <v>29</v>
      </c>
      <c r="I4548">
        <v>1085</v>
      </c>
      <c r="J4548">
        <v>365.14</v>
      </c>
      <c r="K4548">
        <f>Passenger_Data[[#This Row],[Price_USD]]*1</f>
        <v>365.14</v>
      </c>
      <c r="L4548">
        <v>41</v>
      </c>
      <c r="M4548" t="s">
        <v>40</v>
      </c>
      <c r="N4548" t="s">
        <v>31</v>
      </c>
      <c r="O4548" t="s">
        <v>32</v>
      </c>
      <c r="P4548" t="s">
        <v>50</v>
      </c>
      <c r="Q4548">
        <v>1</v>
      </c>
      <c r="R4548" t="s">
        <v>51</v>
      </c>
      <c r="S4548" t="s">
        <v>35</v>
      </c>
      <c r="T4548">
        <v>7.1</v>
      </c>
      <c r="U4548">
        <v>6</v>
      </c>
      <c r="V4548">
        <v>86</v>
      </c>
      <c r="W4548">
        <v>1</v>
      </c>
      <c r="X4548">
        <v>0</v>
      </c>
      <c r="Y4548" t="s">
        <v>77</v>
      </c>
    </row>
    <row r="4549" spans="1:25" x14ac:dyDescent="0.25">
      <c r="A4549" t="s">
        <v>6407</v>
      </c>
      <c r="B4549" t="s">
        <v>4492</v>
      </c>
      <c r="C4549" t="s">
        <v>73</v>
      </c>
      <c r="D4549" t="s">
        <v>76</v>
      </c>
      <c r="E4549" t="s">
        <v>49</v>
      </c>
      <c r="F4549" s="1" t="s">
        <v>16603</v>
      </c>
      <c r="G4549">
        <v>217</v>
      </c>
      <c r="H4549" t="s">
        <v>29</v>
      </c>
      <c r="I4549">
        <v>1554</v>
      </c>
      <c r="J4549">
        <v>306.66000000000003</v>
      </c>
      <c r="K4549">
        <f>Passenger_Data[[#This Row],[Price_USD]]*1</f>
        <v>306.66000000000003</v>
      </c>
      <c r="L4549">
        <v>73</v>
      </c>
      <c r="M4549" t="s">
        <v>30</v>
      </c>
      <c r="N4549" t="s">
        <v>31</v>
      </c>
      <c r="O4549" t="s">
        <v>42</v>
      </c>
      <c r="P4549" t="s">
        <v>83</v>
      </c>
      <c r="Q4549">
        <v>0</v>
      </c>
      <c r="R4549" t="s">
        <v>51</v>
      </c>
      <c r="S4549" t="s">
        <v>68</v>
      </c>
      <c r="T4549">
        <v>8.6</v>
      </c>
      <c r="U4549">
        <v>2</v>
      </c>
      <c r="V4549">
        <v>34</v>
      </c>
      <c r="W4549">
        <v>1</v>
      </c>
      <c r="X4549">
        <v>0</v>
      </c>
      <c r="Y4549" t="s">
        <v>45</v>
      </c>
    </row>
    <row r="4550" spans="1:25" x14ac:dyDescent="0.25">
      <c r="A4550" t="s">
        <v>6408</v>
      </c>
      <c r="B4550" t="s">
        <v>1796</v>
      </c>
      <c r="C4550" t="s">
        <v>54</v>
      </c>
      <c r="D4550" t="s">
        <v>55</v>
      </c>
      <c r="E4550" t="s">
        <v>27</v>
      </c>
      <c r="F4550" s="1" t="s">
        <v>16604</v>
      </c>
      <c r="G4550">
        <v>169</v>
      </c>
      <c r="H4550" t="s">
        <v>29</v>
      </c>
      <c r="I4550">
        <v>1596</v>
      </c>
      <c r="J4550">
        <v>514.39</v>
      </c>
      <c r="K4550">
        <f>Passenger_Data[[#This Row],[Price_USD]]*1</f>
        <v>514.39</v>
      </c>
      <c r="L4550">
        <v>52</v>
      </c>
      <c r="M4550" t="s">
        <v>40</v>
      </c>
      <c r="N4550" t="s">
        <v>31</v>
      </c>
      <c r="O4550" t="s">
        <v>42</v>
      </c>
      <c r="P4550" t="s">
        <v>50</v>
      </c>
      <c r="Q4550">
        <v>0</v>
      </c>
      <c r="R4550" t="s">
        <v>43</v>
      </c>
      <c r="S4550" t="s">
        <v>44</v>
      </c>
      <c r="T4550">
        <v>9.1</v>
      </c>
      <c r="U4550">
        <v>7</v>
      </c>
      <c r="V4550">
        <v>114</v>
      </c>
      <c r="W4550">
        <v>0</v>
      </c>
      <c r="X4550">
        <v>0</v>
      </c>
      <c r="Y4550" t="s">
        <v>36</v>
      </c>
    </row>
    <row r="4551" spans="1:25" x14ac:dyDescent="0.25">
      <c r="A4551" t="s">
        <v>6409</v>
      </c>
      <c r="B4551" t="s">
        <v>3005</v>
      </c>
      <c r="C4551" t="s">
        <v>82</v>
      </c>
      <c r="D4551" t="s">
        <v>39</v>
      </c>
      <c r="E4551" t="s">
        <v>59</v>
      </c>
      <c r="F4551" s="1" t="s">
        <v>16605</v>
      </c>
      <c r="G4551">
        <v>260</v>
      </c>
      <c r="H4551" t="s">
        <v>29</v>
      </c>
      <c r="I4551">
        <v>1801</v>
      </c>
      <c r="J4551">
        <v>272.45999999999998</v>
      </c>
      <c r="K4551">
        <f>Passenger_Data[[#This Row],[Price_USD]]*1</f>
        <v>272.45999999999998</v>
      </c>
      <c r="L4551">
        <v>69</v>
      </c>
      <c r="M4551" t="s">
        <v>30</v>
      </c>
      <c r="N4551" t="s">
        <v>60</v>
      </c>
      <c r="O4551" t="s">
        <v>56</v>
      </c>
      <c r="P4551" t="s">
        <v>50</v>
      </c>
      <c r="Q4551">
        <v>0</v>
      </c>
      <c r="R4551" t="s">
        <v>65</v>
      </c>
      <c r="S4551" t="s">
        <v>44</v>
      </c>
      <c r="T4551">
        <v>6.6</v>
      </c>
      <c r="U4551">
        <v>3</v>
      </c>
      <c r="V4551">
        <v>37</v>
      </c>
      <c r="W4551">
        <v>0</v>
      </c>
      <c r="X4551">
        <v>0</v>
      </c>
      <c r="Y4551" t="s">
        <v>45</v>
      </c>
    </row>
    <row r="4552" spans="1:25" x14ac:dyDescent="0.25">
      <c r="A4552" t="s">
        <v>6410</v>
      </c>
      <c r="B4552" t="s">
        <v>293</v>
      </c>
      <c r="C4552" t="s">
        <v>73</v>
      </c>
      <c r="D4552" t="s">
        <v>59</v>
      </c>
      <c r="E4552" t="s">
        <v>39</v>
      </c>
      <c r="F4552" s="1" t="s">
        <v>16606</v>
      </c>
      <c r="G4552">
        <v>230</v>
      </c>
      <c r="H4552" t="s">
        <v>29</v>
      </c>
      <c r="I4552">
        <v>1078</v>
      </c>
      <c r="J4552">
        <v>270.63</v>
      </c>
      <c r="K4552">
        <f>Passenger_Data[[#This Row],[Price_USD]]*1</f>
        <v>270.63</v>
      </c>
      <c r="L4552">
        <v>66</v>
      </c>
      <c r="M4552" t="s">
        <v>30</v>
      </c>
      <c r="N4552" t="s">
        <v>41</v>
      </c>
      <c r="O4552" t="s">
        <v>32</v>
      </c>
      <c r="P4552" t="s">
        <v>50</v>
      </c>
      <c r="Q4552">
        <v>3</v>
      </c>
      <c r="R4552" t="s">
        <v>43</v>
      </c>
      <c r="S4552" t="s">
        <v>68</v>
      </c>
      <c r="T4552">
        <v>5.7</v>
      </c>
      <c r="U4552">
        <v>29</v>
      </c>
      <c r="V4552">
        <v>59</v>
      </c>
      <c r="W4552">
        <v>0</v>
      </c>
      <c r="X4552">
        <v>0</v>
      </c>
      <c r="Y4552" t="s">
        <v>36</v>
      </c>
    </row>
    <row r="4553" spans="1:25" x14ac:dyDescent="0.25">
      <c r="A4553" t="s">
        <v>6411</v>
      </c>
      <c r="B4553" t="s">
        <v>2131</v>
      </c>
      <c r="C4553" t="s">
        <v>54</v>
      </c>
      <c r="D4553" t="s">
        <v>59</v>
      </c>
      <c r="E4553" t="s">
        <v>49</v>
      </c>
      <c r="F4553" s="1" t="s">
        <v>16607</v>
      </c>
      <c r="G4553">
        <v>82</v>
      </c>
      <c r="H4553" t="s">
        <v>29</v>
      </c>
      <c r="I4553">
        <v>1178</v>
      </c>
      <c r="J4553">
        <v>283.43</v>
      </c>
      <c r="K4553">
        <f>Passenger_Data[[#This Row],[Price_USD]]*1</f>
        <v>283.43</v>
      </c>
      <c r="L4553">
        <v>59</v>
      </c>
      <c r="M4553" t="s">
        <v>40</v>
      </c>
      <c r="N4553" t="s">
        <v>31</v>
      </c>
      <c r="O4553" t="s">
        <v>56</v>
      </c>
      <c r="P4553" t="s">
        <v>83</v>
      </c>
      <c r="Q4553">
        <v>3</v>
      </c>
      <c r="R4553" t="s">
        <v>65</v>
      </c>
      <c r="S4553" t="s">
        <v>61</v>
      </c>
      <c r="T4553">
        <v>9.5</v>
      </c>
      <c r="U4553">
        <v>16</v>
      </c>
      <c r="V4553">
        <v>97</v>
      </c>
      <c r="W4553">
        <v>0</v>
      </c>
      <c r="X4553">
        <v>0</v>
      </c>
      <c r="Y4553" t="s">
        <v>77</v>
      </c>
    </row>
    <row r="4554" spans="1:25" x14ac:dyDescent="0.25">
      <c r="A4554" t="s">
        <v>6412</v>
      </c>
      <c r="B4554" t="s">
        <v>3073</v>
      </c>
      <c r="C4554" t="s">
        <v>54</v>
      </c>
      <c r="D4554" t="s">
        <v>55</v>
      </c>
      <c r="E4554" t="s">
        <v>39</v>
      </c>
      <c r="F4554" s="1" t="s">
        <v>16608</v>
      </c>
      <c r="G4554">
        <v>178</v>
      </c>
      <c r="H4554" t="s">
        <v>29</v>
      </c>
      <c r="I4554">
        <v>875</v>
      </c>
      <c r="J4554">
        <v>409.83</v>
      </c>
      <c r="K4554">
        <f>Passenger_Data[[#This Row],[Price_USD]]*1</f>
        <v>409.83</v>
      </c>
      <c r="L4554">
        <v>26</v>
      </c>
      <c r="M4554" t="s">
        <v>40</v>
      </c>
      <c r="N4554" t="s">
        <v>31</v>
      </c>
      <c r="O4554" t="s">
        <v>42</v>
      </c>
      <c r="P4554" t="s">
        <v>50</v>
      </c>
      <c r="Q4554">
        <v>0</v>
      </c>
      <c r="R4554" t="s">
        <v>65</v>
      </c>
      <c r="S4554" t="s">
        <v>44</v>
      </c>
      <c r="T4554">
        <v>6.5</v>
      </c>
      <c r="U4554">
        <v>2</v>
      </c>
      <c r="V4554">
        <v>95</v>
      </c>
      <c r="W4554">
        <v>0</v>
      </c>
      <c r="X4554">
        <v>1</v>
      </c>
      <c r="Y4554" t="s">
        <v>45</v>
      </c>
    </row>
    <row r="4555" spans="1:25" x14ac:dyDescent="0.25">
      <c r="A4555" t="s">
        <v>6413</v>
      </c>
      <c r="B4555" t="s">
        <v>4531</v>
      </c>
      <c r="C4555" t="s">
        <v>54</v>
      </c>
      <c r="D4555" t="s">
        <v>49</v>
      </c>
      <c r="E4555" t="s">
        <v>49</v>
      </c>
      <c r="F4555" s="1" t="s">
        <v>16609</v>
      </c>
      <c r="G4555">
        <v>235</v>
      </c>
      <c r="H4555" t="s">
        <v>29</v>
      </c>
      <c r="I4555">
        <v>934</v>
      </c>
      <c r="J4555">
        <v>258.72000000000003</v>
      </c>
      <c r="K4555">
        <f>Passenger_Data[[#This Row],[Price_USD]]*1</f>
        <v>258.72000000000003</v>
      </c>
      <c r="L4555">
        <v>53</v>
      </c>
      <c r="M4555" t="s">
        <v>30</v>
      </c>
      <c r="N4555" t="s">
        <v>31</v>
      </c>
      <c r="O4555" t="s">
        <v>32</v>
      </c>
      <c r="P4555" t="s">
        <v>50</v>
      </c>
      <c r="Q4555">
        <v>2</v>
      </c>
      <c r="R4555" t="s">
        <v>43</v>
      </c>
      <c r="S4555" t="s">
        <v>61</v>
      </c>
      <c r="T4555">
        <v>6.3</v>
      </c>
      <c r="U4555">
        <v>3</v>
      </c>
      <c r="V4555">
        <v>101</v>
      </c>
      <c r="W4555">
        <v>0</v>
      </c>
      <c r="X4555">
        <v>0</v>
      </c>
      <c r="Y4555" t="s">
        <v>36</v>
      </c>
    </row>
    <row r="4556" spans="1:25" x14ac:dyDescent="0.25">
      <c r="A4556" t="s">
        <v>6414</v>
      </c>
      <c r="B4556" t="s">
        <v>4469</v>
      </c>
      <c r="C4556" t="s">
        <v>82</v>
      </c>
      <c r="D4556" t="s">
        <v>59</v>
      </c>
      <c r="E4556" t="s">
        <v>28</v>
      </c>
      <c r="F4556" s="1" t="s">
        <v>16610</v>
      </c>
      <c r="G4556">
        <v>137</v>
      </c>
      <c r="H4556" t="s">
        <v>86</v>
      </c>
      <c r="I4556">
        <v>1356</v>
      </c>
      <c r="J4556">
        <v>323.97000000000003</v>
      </c>
      <c r="K4556">
        <f>Passenger_Data[[#This Row],[Price_USD]]*1</f>
        <v>323.97000000000003</v>
      </c>
      <c r="L4556">
        <v>23</v>
      </c>
      <c r="M4556" t="s">
        <v>30</v>
      </c>
      <c r="N4556" t="s">
        <v>31</v>
      </c>
      <c r="O4556" t="s">
        <v>56</v>
      </c>
      <c r="P4556" t="s">
        <v>50</v>
      </c>
      <c r="Q4556">
        <v>3</v>
      </c>
      <c r="R4556" t="s">
        <v>65</v>
      </c>
      <c r="S4556" t="s">
        <v>44</v>
      </c>
      <c r="T4556">
        <v>8.3000000000000007</v>
      </c>
      <c r="U4556">
        <v>2</v>
      </c>
      <c r="V4556">
        <v>17</v>
      </c>
      <c r="W4556">
        <v>0</v>
      </c>
      <c r="X4556">
        <v>0</v>
      </c>
      <c r="Y4556" t="s">
        <v>36</v>
      </c>
    </row>
    <row r="4557" spans="1:25" x14ac:dyDescent="0.25">
      <c r="A4557" t="s">
        <v>6415</v>
      </c>
      <c r="B4557" t="s">
        <v>4195</v>
      </c>
      <c r="C4557" t="s">
        <v>82</v>
      </c>
      <c r="D4557" t="s">
        <v>64</v>
      </c>
      <c r="E4557" t="s">
        <v>49</v>
      </c>
      <c r="F4557" s="1" t="s">
        <v>16611</v>
      </c>
      <c r="G4557">
        <v>189</v>
      </c>
      <c r="H4557" t="s">
        <v>29</v>
      </c>
      <c r="I4557">
        <v>1741</v>
      </c>
      <c r="J4557">
        <v>451.19</v>
      </c>
      <c r="K4557">
        <f>Passenger_Data[[#This Row],[Price_USD]]*1</f>
        <v>451.19</v>
      </c>
      <c r="L4557">
        <v>54</v>
      </c>
      <c r="M4557" t="s">
        <v>30</v>
      </c>
      <c r="N4557" t="s">
        <v>31</v>
      </c>
      <c r="O4557" t="s">
        <v>32</v>
      </c>
      <c r="P4557" t="s">
        <v>50</v>
      </c>
      <c r="Q4557">
        <v>1</v>
      </c>
      <c r="R4557" t="s">
        <v>51</v>
      </c>
      <c r="S4557" t="s">
        <v>35</v>
      </c>
      <c r="T4557">
        <v>7.8</v>
      </c>
      <c r="U4557">
        <v>0</v>
      </c>
      <c r="V4557">
        <v>27</v>
      </c>
      <c r="W4557">
        <v>0</v>
      </c>
      <c r="X4557">
        <v>0</v>
      </c>
      <c r="Y4557" t="s">
        <v>36</v>
      </c>
    </row>
    <row r="4558" spans="1:25" x14ac:dyDescent="0.25">
      <c r="A4558" t="s">
        <v>6416</v>
      </c>
      <c r="B4558" t="s">
        <v>2127</v>
      </c>
      <c r="C4558" t="s">
        <v>26</v>
      </c>
      <c r="D4558" t="s">
        <v>27</v>
      </c>
      <c r="E4558" t="s">
        <v>28</v>
      </c>
      <c r="F4558" s="1" t="s">
        <v>16612</v>
      </c>
      <c r="G4558">
        <v>63</v>
      </c>
      <c r="H4558" t="s">
        <v>29</v>
      </c>
      <c r="I4558">
        <v>1139</v>
      </c>
      <c r="J4558">
        <v>403.89</v>
      </c>
      <c r="K4558">
        <f>Passenger_Data[[#This Row],[Price_USD]]*1</f>
        <v>403.89</v>
      </c>
      <c r="L4558">
        <v>65</v>
      </c>
      <c r="M4558" t="s">
        <v>30</v>
      </c>
      <c r="N4558" t="s">
        <v>60</v>
      </c>
      <c r="O4558" t="s">
        <v>42</v>
      </c>
      <c r="P4558" t="s">
        <v>50</v>
      </c>
      <c r="Q4558">
        <v>0</v>
      </c>
      <c r="R4558" t="s">
        <v>43</v>
      </c>
      <c r="S4558" t="s">
        <v>61</v>
      </c>
      <c r="T4558">
        <v>8.6999999999999993</v>
      </c>
      <c r="U4558">
        <v>1</v>
      </c>
      <c r="V4558">
        <v>88</v>
      </c>
      <c r="W4558">
        <v>0</v>
      </c>
      <c r="X4558">
        <v>0</v>
      </c>
      <c r="Y4558" t="s">
        <v>36</v>
      </c>
    </row>
    <row r="4559" spans="1:25" x14ac:dyDescent="0.25">
      <c r="A4559" t="s">
        <v>6417</v>
      </c>
      <c r="B4559" t="s">
        <v>183</v>
      </c>
      <c r="C4559" t="s">
        <v>48</v>
      </c>
      <c r="D4559" t="s">
        <v>76</v>
      </c>
      <c r="E4559" t="s">
        <v>64</v>
      </c>
      <c r="F4559" s="1" t="s">
        <v>16613</v>
      </c>
      <c r="G4559">
        <v>199</v>
      </c>
      <c r="H4559" t="s">
        <v>86</v>
      </c>
      <c r="I4559">
        <v>1328</v>
      </c>
      <c r="J4559">
        <v>302.05</v>
      </c>
      <c r="K4559">
        <f>Passenger_Data[[#This Row],[Price_USD]]*1</f>
        <v>302.05</v>
      </c>
      <c r="L4559">
        <v>50</v>
      </c>
      <c r="M4559" t="s">
        <v>30</v>
      </c>
      <c r="N4559" t="s">
        <v>41</v>
      </c>
      <c r="O4559" t="s">
        <v>32</v>
      </c>
      <c r="P4559" t="s">
        <v>50</v>
      </c>
      <c r="Q4559">
        <v>3</v>
      </c>
      <c r="R4559" t="s">
        <v>43</v>
      </c>
      <c r="S4559" t="s">
        <v>68</v>
      </c>
      <c r="T4559">
        <v>6.3</v>
      </c>
      <c r="U4559">
        <v>10</v>
      </c>
      <c r="V4559">
        <v>91</v>
      </c>
      <c r="W4559">
        <v>0</v>
      </c>
      <c r="X4559">
        <v>0</v>
      </c>
      <c r="Y4559" t="s">
        <v>77</v>
      </c>
    </row>
    <row r="4560" spans="1:25" x14ac:dyDescent="0.25">
      <c r="A4560" t="s">
        <v>6418</v>
      </c>
      <c r="B4560" t="s">
        <v>4097</v>
      </c>
      <c r="C4560" t="s">
        <v>82</v>
      </c>
      <c r="D4560" t="s">
        <v>28</v>
      </c>
      <c r="E4560" t="s">
        <v>49</v>
      </c>
      <c r="F4560" s="1" t="s">
        <v>16614</v>
      </c>
      <c r="G4560">
        <v>89</v>
      </c>
      <c r="H4560" t="s">
        <v>29</v>
      </c>
      <c r="I4560">
        <v>1718</v>
      </c>
      <c r="J4560">
        <v>477.33</v>
      </c>
      <c r="K4560">
        <f>Passenger_Data[[#This Row],[Price_USD]]*1</f>
        <v>477.33</v>
      </c>
      <c r="L4560">
        <v>32</v>
      </c>
      <c r="M4560" t="s">
        <v>30</v>
      </c>
      <c r="N4560" t="s">
        <v>31</v>
      </c>
      <c r="O4560" t="s">
        <v>33</v>
      </c>
      <c r="P4560" t="s">
        <v>50</v>
      </c>
      <c r="Q4560">
        <v>0</v>
      </c>
      <c r="R4560" t="s">
        <v>65</v>
      </c>
      <c r="S4560" t="s">
        <v>61</v>
      </c>
      <c r="T4560">
        <v>8.1</v>
      </c>
      <c r="U4560">
        <v>1</v>
      </c>
      <c r="V4560">
        <v>53</v>
      </c>
      <c r="W4560">
        <v>0</v>
      </c>
      <c r="X4560">
        <v>1</v>
      </c>
      <c r="Y4560" t="s">
        <v>45</v>
      </c>
    </row>
    <row r="4561" spans="1:25" x14ac:dyDescent="0.25">
      <c r="A4561" t="s">
        <v>6419</v>
      </c>
      <c r="B4561" t="s">
        <v>6420</v>
      </c>
      <c r="C4561" t="s">
        <v>73</v>
      </c>
      <c r="D4561" t="s">
        <v>28</v>
      </c>
      <c r="E4561" t="s">
        <v>27</v>
      </c>
      <c r="F4561" s="1" t="s">
        <v>16615</v>
      </c>
      <c r="G4561">
        <v>156</v>
      </c>
      <c r="H4561" t="s">
        <v>29</v>
      </c>
      <c r="I4561">
        <v>952</v>
      </c>
      <c r="J4561">
        <v>479.61</v>
      </c>
      <c r="K4561">
        <f>Passenger_Data[[#This Row],[Price_USD]]*1</f>
        <v>479.61</v>
      </c>
      <c r="L4561">
        <v>63</v>
      </c>
      <c r="M4561" t="s">
        <v>30</v>
      </c>
      <c r="N4561" t="s">
        <v>31</v>
      </c>
      <c r="O4561" t="s">
        <v>32</v>
      </c>
      <c r="P4561" t="s">
        <v>50</v>
      </c>
      <c r="Q4561">
        <v>3</v>
      </c>
      <c r="R4561" t="s">
        <v>65</v>
      </c>
      <c r="S4561" t="s">
        <v>35</v>
      </c>
      <c r="T4561">
        <v>7.5</v>
      </c>
      <c r="U4561">
        <v>23</v>
      </c>
      <c r="V4561">
        <v>67</v>
      </c>
      <c r="W4561">
        <v>0</v>
      </c>
      <c r="X4561">
        <v>0</v>
      </c>
      <c r="Y4561" t="s">
        <v>77</v>
      </c>
    </row>
    <row r="4562" spans="1:25" x14ac:dyDescent="0.25">
      <c r="A4562" t="s">
        <v>6421</v>
      </c>
      <c r="B4562" t="s">
        <v>3513</v>
      </c>
      <c r="C4562" t="s">
        <v>73</v>
      </c>
      <c r="D4562" t="s">
        <v>59</v>
      </c>
      <c r="E4562" t="s">
        <v>64</v>
      </c>
      <c r="F4562" s="1" t="s">
        <v>16616</v>
      </c>
      <c r="G4562">
        <v>203</v>
      </c>
      <c r="H4562" t="s">
        <v>29</v>
      </c>
      <c r="I4562">
        <v>1896</v>
      </c>
      <c r="J4562">
        <v>308.38</v>
      </c>
      <c r="K4562">
        <f>Passenger_Data[[#This Row],[Price_USD]]*1</f>
        <v>308.38</v>
      </c>
      <c r="L4562">
        <v>53</v>
      </c>
      <c r="M4562" t="s">
        <v>40</v>
      </c>
      <c r="N4562" t="s">
        <v>60</v>
      </c>
      <c r="O4562" t="s">
        <v>56</v>
      </c>
      <c r="P4562" t="s">
        <v>83</v>
      </c>
      <c r="Q4562">
        <v>1</v>
      </c>
      <c r="R4562" t="s">
        <v>51</v>
      </c>
      <c r="S4562" t="s">
        <v>35</v>
      </c>
      <c r="T4562">
        <v>7.7</v>
      </c>
      <c r="U4562">
        <v>10</v>
      </c>
      <c r="V4562">
        <v>49</v>
      </c>
      <c r="W4562">
        <v>0</v>
      </c>
      <c r="X4562">
        <v>0</v>
      </c>
      <c r="Y4562" t="s">
        <v>45</v>
      </c>
    </row>
    <row r="4563" spans="1:25" x14ac:dyDescent="0.25">
      <c r="A4563" t="s">
        <v>6422</v>
      </c>
      <c r="B4563" t="s">
        <v>3441</v>
      </c>
      <c r="C4563" t="s">
        <v>54</v>
      </c>
      <c r="D4563" t="s">
        <v>49</v>
      </c>
      <c r="E4563" t="s">
        <v>39</v>
      </c>
      <c r="F4563" s="1" t="s">
        <v>16617</v>
      </c>
      <c r="G4563">
        <v>230</v>
      </c>
      <c r="H4563" t="s">
        <v>86</v>
      </c>
      <c r="I4563">
        <v>1190</v>
      </c>
      <c r="J4563">
        <v>391.62</v>
      </c>
      <c r="K4563">
        <f>Passenger_Data[[#This Row],[Price_USD]]*1</f>
        <v>391.62</v>
      </c>
      <c r="L4563">
        <v>56</v>
      </c>
      <c r="M4563" t="s">
        <v>30</v>
      </c>
      <c r="N4563" t="s">
        <v>41</v>
      </c>
      <c r="O4563" t="s">
        <v>33</v>
      </c>
      <c r="P4563" t="s">
        <v>50</v>
      </c>
      <c r="Q4563">
        <v>1</v>
      </c>
      <c r="R4563" t="s">
        <v>65</v>
      </c>
      <c r="S4563" t="s">
        <v>35</v>
      </c>
      <c r="T4563">
        <v>5.7</v>
      </c>
      <c r="U4563">
        <v>12</v>
      </c>
      <c r="V4563">
        <v>60</v>
      </c>
      <c r="W4563">
        <v>0</v>
      </c>
      <c r="X4563">
        <v>0</v>
      </c>
      <c r="Y4563" t="s">
        <v>45</v>
      </c>
    </row>
    <row r="4564" spans="1:25" x14ac:dyDescent="0.25">
      <c r="A4564" t="s">
        <v>6423</v>
      </c>
      <c r="B4564" t="s">
        <v>3343</v>
      </c>
      <c r="C4564" t="s">
        <v>26</v>
      </c>
      <c r="D4564" t="s">
        <v>39</v>
      </c>
      <c r="E4564" t="s">
        <v>39</v>
      </c>
      <c r="F4564" s="1" t="s">
        <v>16618</v>
      </c>
      <c r="G4564">
        <v>113</v>
      </c>
      <c r="H4564" t="s">
        <v>29</v>
      </c>
      <c r="I4564">
        <v>1282</v>
      </c>
      <c r="J4564">
        <v>352.84</v>
      </c>
      <c r="K4564">
        <f>Passenger_Data[[#This Row],[Price_USD]]*1</f>
        <v>352.84</v>
      </c>
      <c r="L4564">
        <v>41</v>
      </c>
      <c r="M4564" t="s">
        <v>40</v>
      </c>
      <c r="N4564" t="s">
        <v>31</v>
      </c>
      <c r="O4564" t="s">
        <v>56</v>
      </c>
      <c r="P4564" t="s">
        <v>50</v>
      </c>
      <c r="Q4564">
        <v>0</v>
      </c>
      <c r="R4564" t="s">
        <v>51</v>
      </c>
      <c r="S4564" t="s">
        <v>68</v>
      </c>
      <c r="T4564">
        <v>7.8</v>
      </c>
      <c r="U4564">
        <v>8</v>
      </c>
      <c r="V4564">
        <v>2</v>
      </c>
      <c r="W4564">
        <v>0</v>
      </c>
      <c r="X4564">
        <v>0</v>
      </c>
      <c r="Y4564" t="s">
        <v>45</v>
      </c>
    </row>
    <row r="4565" spans="1:25" x14ac:dyDescent="0.25">
      <c r="A4565" t="s">
        <v>6424</v>
      </c>
      <c r="B4565" t="s">
        <v>5623</v>
      </c>
      <c r="C4565" t="s">
        <v>48</v>
      </c>
      <c r="D4565" t="s">
        <v>27</v>
      </c>
      <c r="E4565" t="s">
        <v>39</v>
      </c>
      <c r="F4565" s="1" t="s">
        <v>16619</v>
      </c>
      <c r="G4565">
        <v>174</v>
      </c>
      <c r="H4565" t="s">
        <v>29</v>
      </c>
      <c r="I4565">
        <v>1547</v>
      </c>
      <c r="J4565">
        <v>389.6</v>
      </c>
      <c r="K4565">
        <f>Passenger_Data[[#This Row],[Price_USD]]*1</f>
        <v>389.6</v>
      </c>
      <c r="L4565">
        <v>47</v>
      </c>
      <c r="M4565" t="s">
        <v>40</v>
      </c>
      <c r="N4565" t="s">
        <v>41</v>
      </c>
      <c r="O4565" t="s">
        <v>56</v>
      </c>
      <c r="P4565" t="s">
        <v>33</v>
      </c>
      <c r="Q4565">
        <v>0</v>
      </c>
      <c r="R4565" t="s">
        <v>65</v>
      </c>
      <c r="S4565" t="s">
        <v>61</v>
      </c>
      <c r="T4565">
        <v>5.2</v>
      </c>
      <c r="U4565">
        <v>1</v>
      </c>
      <c r="V4565">
        <v>65</v>
      </c>
      <c r="W4565">
        <v>1</v>
      </c>
      <c r="X4565">
        <v>0</v>
      </c>
      <c r="Y4565" t="s">
        <v>45</v>
      </c>
    </row>
    <row r="4566" spans="1:25" x14ac:dyDescent="0.25">
      <c r="A4566" t="s">
        <v>6425</v>
      </c>
      <c r="B4566" t="s">
        <v>110</v>
      </c>
      <c r="C4566" t="s">
        <v>73</v>
      </c>
      <c r="D4566" t="s">
        <v>76</v>
      </c>
      <c r="E4566" t="s">
        <v>64</v>
      </c>
      <c r="F4566" s="1" t="s">
        <v>16620</v>
      </c>
      <c r="G4566">
        <v>197</v>
      </c>
      <c r="H4566" t="s">
        <v>29</v>
      </c>
      <c r="I4566">
        <v>1086</v>
      </c>
      <c r="J4566">
        <v>297.81</v>
      </c>
      <c r="K4566">
        <f>Passenger_Data[[#This Row],[Price_USD]]*1</f>
        <v>297.81</v>
      </c>
      <c r="L4566">
        <v>43</v>
      </c>
      <c r="M4566" t="s">
        <v>40</v>
      </c>
      <c r="N4566" t="s">
        <v>60</v>
      </c>
      <c r="O4566" t="s">
        <v>56</v>
      </c>
      <c r="P4566" t="s">
        <v>50</v>
      </c>
      <c r="Q4566">
        <v>0</v>
      </c>
      <c r="R4566" t="s">
        <v>65</v>
      </c>
      <c r="S4566" t="s">
        <v>61</v>
      </c>
      <c r="T4566">
        <v>7.4</v>
      </c>
      <c r="U4566">
        <v>21</v>
      </c>
      <c r="V4566">
        <v>65</v>
      </c>
      <c r="W4566">
        <v>0</v>
      </c>
      <c r="X4566">
        <v>0</v>
      </c>
      <c r="Y4566" t="s">
        <v>36</v>
      </c>
    </row>
    <row r="4567" spans="1:25" x14ac:dyDescent="0.25">
      <c r="A4567" t="s">
        <v>6426</v>
      </c>
      <c r="B4567" t="s">
        <v>5510</v>
      </c>
      <c r="C4567" t="s">
        <v>82</v>
      </c>
      <c r="D4567" t="s">
        <v>59</v>
      </c>
      <c r="E4567" t="s">
        <v>55</v>
      </c>
      <c r="F4567" s="1" t="s">
        <v>16621</v>
      </c>
      <c r="G4567">
        <v>197</v>
      </c>
      <c r="H4567" t="s">
        <v>29</v>
      </c>
      <c r="I4567">
        <v>1059</v>
      </c>
      <c r="J4567">
        <v>380.19</v>
      </c>
      <c r="K4567">
        <f>Passenger_Data[[#This Row],[Price_USD]]*1</f>
        <v>380.19</v>
      </c>
      <c r="L4567">
        <v>76</v>
      </c>
      <c r="M4567" t="s">
        <v>40</v>
      </c>
      <c r="N4567" t="s">
        <v>60</v>
      </c>
      <c r="O4567" t="s">
        <v>56</v>
      </c>
      <c r="P4567" t="s">
        <v>50</v>
      </c>
      <c r="Q4567">
        <v>1</v>
      </c>
      <c r="R4567" t="s">
        <v>43</v>
      </c>
      <c r="S4567" t="s">
        <v>35</v>
      </c>
      <c r="T4567">
        <v>8.1</v>
      </c>
      <c r="U4567">
        <v>4</v>
      </c>
      <c r="V4567">
        <v>113</v>
      </c>
      <c r="W4567">
        <v>0</v>
      </c>
      <c r="X4567">
        <v>0</v>
      </c>
      <c r="Y4567" t="s">
        <v>45</v>
      </c>
    </row>
    <row r="4568" spans="1:25" x14ac:dyDescent="0.25">
      <c r="A4568" t="s">
        <v>6427</v>
      </c>
      <c r="B4568" t="s">
        <v>4469</v>
      </c>
      <c r="C4568" t="s">
        <v>48</v>
      </c>
      <c r="D4568" t="s">
        <v>55</v>
      </c>
      <c r="E4568" t="s">
        <v>27</v>
      </c>
      <c r="F4568" s="1" t="s">
        <v>16622</v>
      </c>
      <c r="G4568">
        <v>276</v>
      </c>
      <c r="H4568" t="s">
        <v>29</v>
      </c>
      <c r="I4568">
        <v>1050</v>
      </c>
      <c r="J4568">
        <v>169.05</v>
      </c>
      <c r="K4568">
        <f>Passenger_Data[[#This Row],[Price_USD]]*1</f>
        <v>169.05</v>
      </c>
      <c r="L4568">
        <v>23</v>
      </c>
      <c r="M4568" t="s">
        <v>40</v>
      </c>
      <c r="N4568" t="s">
        <v>41</v>
      </c>
      <c r="O4568" t="s">
        <v>56</v>
      </c>
      <c r="P4568" t="s">
        <v>33</v>
      </c>
      <c r="Q4568">
        <v>3</v>
      </c>
      <c r="R4568" t="s">
        <v>65</v>
      </c>
      <c r="S4568" t="s">
        <v>68</v>
      </c>
      <c r="T4568">
        <v>4.3</v>
      </c>
      <c r="U4568">
        <v>16</v>
      </c>
      <c r="V4568">
        <v>5</v>
      </c>
      <c r="W4568">
        <v>0</v>
      </c>
      <c r="X4568">
        <v>0</v>
      </c>
      <c r="Y4568" t="s">
        <v>77</v>
      </c>
    </row>
    <row r="4569" spans="1:25" x14ac:dyDescent="0.25">
      <c r="A4569" t="s">
        <v>6428</v>
      </c>
      <c r="B4569" t="s">
        <v>952</v>
      </c>
      <c r="C4569" t="s">
        <v>26</v>
      </c>
      <c r="D4569" t="s">
        <v>28</v>
      </c>
      <c r="E4569" t="s">
        <v>28</v>
      </c>
      <c r="F4569" s="1" t="s">
        <v>16623</v>
      </c>
      <c r="G4569">
        <v>53</v>
      </c>
      <c r="H4569" t="s">
        <v>86</v>
      </c>
      <c r="I4569">
        <v>1207</v>
      </c>
      <c r="J4569">
        <v>344.29</v>
      </c>
      <c r="K4569">
        <f>Passenger_Data[[#This Row],[Price_USD]]*1</f>
        <v>344.29</v>
      </c>
      <c r="L4569">
        <v>64</v>
      </c>
      <c r="M4569" t="s">
        <v>30</v>
      </c>
      <c r="N4569" t="s">
        <v>31</v>
      </c>
      <c r="O4569" t="s">
        <v>42</v>
      </c>
      <c r="P4569" t="s">
        <v>83</v>
      </c>
      <c r="Q4569">
        <v>3</v>
      </c>
      <c r="R4569" t="s">
        <v>65</v>
      </c>
      <c r="S4569" t="s">
        <v>61</v>
      </c>
      <c r="T4569">
        <v>5.9</v>
      </c>
      <c r="U4569">
        <v>21</v>
      </c>
      <c r="V4569">
        <v>19</v>
      </c>
      <c r="W4569">
        <v>0</v>
      </c>
      <c r="X4569">
        <v>0</v>
      </c>
      <c r="Y4569" t="s">
        <v>45</v>
      </c>
    </row>
    <row r="4570" spans="1:25" x14ac:dyDescent="0.25">
      <c r="A4570" t="s">
        <v>6429</v>
      </c>
      <c r="B4570" t="s">
        <v>506</v>
      </c>
      <c r="C4570" t="s">
        <v>54</v>
      </c>
      <c r="D4570" t="s">
        <v>64</v>
      </c>
      <c r="E4570" t="s">
        <v>59</v>
      </c>
      <c r="F4570" s="1" t="s">
        <v>16624</v>
      </c>
      <c r="G4570">
        <v>255</v>
      </c>
      <c r="H4570" t="s">
        <v>86</v>
      </c>
      <c r="I4570">
        <v>1251</v>
      </c>
      <c r="J4570">
        <v>385.42</v>
      </c>
      <c r="K4570">
        <f>Passenger_Data[[#This Row],[Price_USD]]*1</f>
        <v>385.42</v>
      </c>
      <c r="L4570">
        <v>56</v>
      </c>
      <c r="M4570" t="s">
        <v>30</v>
      </c>
      <c r="N4570" t="s">
        <v>60</v>
      </c>
      <c r="O4570" t="s">
        <v>42</v>
      </c>
      <c r="P4570" t="s">
        <v>50</v>
      </c>
      <c r="Q4570">
        <v>0</v>
      </c>
      <c r="R4570" t="s">
        <v>51</v>
      </c>
      <c r="S4570" t="s">
        <v>44</v>
      </c>
      <c r="T4570">
        <v>4.7</v>
      </c>
      <c r="U4570">
        <v>2</v>
      </c>
      <c r="V4570">
        <v>99</v>
      </c>
      <c r="W4570">
        <v>0</v>
      </c>
      <c r="X4570">
        <v>0</v>
      </c>
      <c r="Y4570" t="s">
        <v>45</v>
      </c>
    </row>
    <row r="4571" spans="1:25" x14ac:dyDescent="0.25">
      <c r="A4571" t="s">
        <v>6430</v>
      </c>
      <c r="B4571" t="s">
        <v>734</v>
      </c>
      <c r="C4571" t="s">
        <v>82</v>
      </c>
      <c r="D4571" t="s">
        <v>27</v>
      </c>
      <c r="E4571" t="s">
        <v>76</v>
      </c>
      <c r="F4571" s="1" t="s">
        <v>16625</v>
      </c>
      <c r="G4571">
        <v>274</v>
      </c>
      <c r="H4571" t="s">
        <v>29</v>
      </c>
      <c r="I4571">
        <v>1008</v>
      </c>
      <c r="J4571">
        <v>323.37</v>
      </c>
      <c r="K4571">
        <f>Passenger_Data[[#This Row],[Price_USD]]*1</f>
        <v>323.37</v>
      </c>
      <c r="L4571">
        <v>51</v>
      </c>
      <c r="M4571" t="s">
        <v>30</v>
      </c>
      <c r="N4571" t="s">
        <v>31</v>
      </c>
      <c r="O4571" t="s">
        <v>42</v>
      </c>
      <c r="P4571" t="s">
        <v>83</v>
      </c>
      <c r="Q4571">
        <v>0</v>
      </c>
      <c r="R4571" t="s">
        <v>51</v>
      </c>
      <c r="S4571" t="s">
        <v>35</v>
      </c>
      <c r="T4571">
        <v>5.3</v>
      </c>
      <c r="U4571">
        <v>3</v>
      </c>
      <c r="V4571">
        <v>105</v>
      </c>
      <c r="W4571">
        <v>0</v>
      </c>
      <c r="X4571">
        <v>0</v>
      </c>
      <c r="Y4571" t="s">
        <v>77</v>
      </c>
    </row>
    <row r="4572" spans="1:25" x14ac:dyDescent="0.25">
      <c r="A4572" t="s">
        <v>6431</v>
      </c>
      <c r="B4572" t="s">
        <v>3427</v>
      </c>
      <c r="C4572" t="s">
        <v>73</v>
      </c>
      <c r="D4572" t="s">
        <v>76</v>
      </c>
      <c r="E4572" t="s">
        <v>76</v>
      </c>
      <c r="F4572" s="1" t="s">
        <v>16626</v>
      </c>
      <c r="G4572">
        <v>75</v>
      </c>
      <c r="H4572" t="s">
        <v>29</v>
      </c>
      <c r="I4572">
        <v>1085</v>
      </c>
      <c r="J4572">
        <v>305.62</v>
      </c>
      <c r="K4572">
        <f>Passenger_Data[[#This Row],[Price_USD]]*1</f>
        <v>305.62</v>
      </c>
      <c r="L4572">
        <v>37</v>
      </c>
      <c r="M4572" t="s">
        <v>40</v>
      </c>
      <c r="N4572" t="s">
        <v>31</v>
      </c>
      <c r="O4572" t="s">
        <v>32</v>
      </c>
      <c r="P4572" t="s">
        <v>50</v>
      </c>
      <c r="Q4572">
        <v>0</v>
      </c>
      <c r="R4572" t="s">
        <v>65</v>
      </c>
      <c r="S4572" t="s">
        <v>44</v>
      </c>
      <c r="T4572">
        <v>6.5</v>
      </c>
      <c r="U4572">
        <v>3</v>
      </c>
      <c r="V4572">
        <v>36</v>
      </c>
      <c r="W4572">
        <v>0</v>
      </c>
      <c r="X4572">
        <v>0</v>
      </c>
      <c r="Y4572" t="s">
        <v>36</v>
      </c>
    </row>
    <row r="4573" spans="1:25" x14ac:dyDescent="0.25">
      <c r="A4573" t="s">
        <v>6432</v>
      </c>
      <c r="B4573" t="s">
        <v>2639</v>
      </c>
      <c r="C4573" t="s">
        <v>48</v>
      </c>
      <c r="D4573" t="s">
        <v>39</v>
      </c>
      <c r="E4573" t="s">
        <v>27</v>
      </c>
      <c r="F4573" s="1" t="s">
        <v>16627</v>
      </c>
      <c r="G4573">
        <v>202</v>
      </c>
      <c r="H4573" t="s">
        <v>29</v>
      </c>
      <c r="I4573">
        <v>1062</v>
      </c>
      <c r="J4573">
        <v>326.42</v>
      </c>
      <c r="K4573">
        <f>Passenger_Data[[#This Row],[Price_USD]]*1</f>
        <v>326.42</v>
      </c>
      <c r="L4573">
        <v>18</v>
      </c>
      <c r="M4573" t="s">
        <v>40</v>
      </c>
      <c r="N4573" t="s">
        <v>31</v>
      </c>
      <c r="O4573" t="s">
        <v>56</v>
      </c>
      <c r="P4573" t="s">
        <v>33</v>
      </c>
      <c r="Q4573">
        <v>0</v>
      </c>
      <c r="R4573" t="s">
        <v>65</v>
      </c>
      <c r="S4573" t="s">
        <v>35</v>
      </c>
      <c r="T4573">
        <v>8.6999999999999993</v>
      </c>
      <c r="U4573">
        <v>5</v>
      </c>
      <c r="V4573">
        <v>114</v>
      </c>
      <c r="W4573">
        <v>0</v>
      </c>
      <c r="X4573">
        <v>0</v>
      </c>
      <c r="Y4573" t="s">
        <v>77</v>
      </c>
    </row>
    <row r="4574" spans="1:25" x14ac:dyDescent="0.25">
      <c r="A4574" t="s">
        <v>6433</v>
      </c>
      <c r="B4574" t="s">
        <v>2106</v>
      </c>
      <c r="C4574" t="s">
        <v>73</v>
      </c>
      <c r="D4574" t="s">
        <v>64</v>
      </c>
      <c r="E4574" t="s">
        <v>59</v>
      </c>
      <c r="F4574" s="1" t="s">
        <v>16628</v>
      </c>
      <c r="G4574">
        <v>259</v>
      </c>
      <c r="H4574" t="s">
        <v>86</v>
      </c>
      <c r="I4574">
        <v>700</v>
      </c>
      <c r="J4574">
        <v>301.88</v>
      </c>
      <c r="K4574">
        <f>Passenger_Data[[#This Row],[Price_USD]]*1</f>
        <v>301.88</v>
      </c>
      <c r="L4574">
        <v>18</v>
      </c>
      <c r="M4574" t="s">
        <v>30</v>
      </c>
      <c r="N4574" t="s">
        <v>60</v>
      </c>
      <c r="O4574" t="s">
        <v>42</v>
      </c>
      <c r="P4574" t="s">
        <v>50</v>
      </c>
      <c r="Q4574">
        <v>0</v>
      </c>
      <c r="R4574" t="s">
        <v>65</v>
      </c>
      <c r="S4574" t="s">
        <v>61</v>
      </c>
      <c r="T4574">
        <v>7.8</v>
      </c>
      <c r="U4574">
        <v>12</v>
      </c>
      <c r="V4574">
        <v>62</v>
      </c>
      <c r="W4574">
        <v>0</v>
      </c>
      <c r="X4574">
        <v>0</v>
      </c>
      <c r="Y4574" t="s">
        <v>77</v>
      </c>
    </row>
    <row r="4575" spans="1:25" x14ac:dyDescent="0.25">
      <c r="A4575" t="s">
        <v>6434</v>
      </c>
      <c r="B4575" t="s">
        <v>2072</v>
      </c>
      <c r="C4575" t="s">
        <v>82</v>
      </c>
      <c r="D4575" t="s">
        <v>76</v>
      </c>
      <c r="E4575" t="s">
        <v>49</v>
      </c>
      <c r="F4575" s="1" t="s">
        <v>16629</v>
      </c>
      <c r="G4575">
        <v>161</v>
      </c>
      <c r="H4575" t="s">
        <v>29</v>
      </c>
      <c r="I4575">
        <v>1374</v>
      </c>
      <c r="J4575">
        <v>83.3</v>
      </c>
      <c r="K4575">
        <f>Passenger_Data[[#This Row],[Price_USD]]*1</f>
        <v>83.3</v>
      </c>
      <c r="L4575">
        <v>45</v>
      </c>
      <c r="M4575" t="s">
        <v>40</v>
      </c>
      <c r="N4575" t="s">
        <v>41</v>
      </c>
      <c r="O4575" t="s">
        <v>33</v>
      </c>
      <c r="P4575" t="s">
        <v>50</v>
      </c>
      <c r="Q4575">
        <v>1</v>
      </c>
      <c r="R4575" t="s">
        <v>51</v>
      </c>
      <c r="S4575" t="s">
        <v>68</v>
      </c>
      <c r="T4575">
        <v>6.8</v>
      </c>
      <c r="U4575">
        <v>5</v>
      </c>
      <c r="V4575">
        <v>93</v>
      </c>
      <c r="W4575">
        <v>0</v>
      </c>
      <c r="X4575">
        <v>0</v>
      </c>
      <c r="Y4575" t="s">
        <v>45</v>
      </c>
    </row>
    <row r="4576" spans="1:25" x14ac:dyDescent="0.25">
      <c r="A4576" t="s">
        <v>6435</v>
      </c>
      <c r="B4576" t="s">
        <v>2561</v>
      </c>
      <c r="C4576" t="s">
        <v>54</v>
      </c>
      <c r="D4576" t="s">
        <v>28</v>
      </c>
      <c r="E4576" t="s">
        <v>49</v>
      </c>
      <c r="F4576" s="1" t="s">
        <v>16630</v>
      </c>
      <c r="G4576">
        <v>173</v>
      </c>
      <c r="H4576" t="s">
        <v>29</v>
      </c>
      <c r="I4576">
        <v>504</v>
      </c>
      <c r="J4576">
        <v>306.76</v>
      </c>
      <c r="K4576">
        <f>Passenger_Data[[#This Row],[Price_USD]]*1</f>
        <v>306.76</v>
      </c>
      <c r="L4576">
        <v>61</v>
      </c>
      <c r="M4576" t="s">
        <v>40</v>
      </c>
      <c r="N4576" t="s">
        <v>41</v>
      </c>
      <c r="O4576" t="s">
        <v>32</v>
      </c>
      <c r="P4576" t="s">
        <v>50</v>
      </c>
      <c r="Q4576">
        <v>0</v>
      </c>
      <c r="R4576" t="s">
        <v>34</v>
      </c>
      <c r="S4576" t="s">
        <v>44</v>
      </c>
      <c r="T4576">
        <v>10</v>
      </c>
      <c r="U4576">
        <v>34</v>
      </c>
      <c r="V4576">
        <v>12</v>
      </c>
      <c r="W4576">
        <v>0</v>
      </c>
      <c r="X4576">
        <v>1</v>
      </c>
      <c r="Y4576" t="s">
        <v>45</v>
      </c>
    </row>
    <row r="4577" spans="1:25" x14ac:dyDescent="0.25">
      <c r="A4577" t="s">
        <v>6436</v>
      </c>
      <c r="B4577" t="s">
        <v>1119</v>
      </c>
      <c r="C4577" t="s">
        <v>73</v>
      </c>
      <c r="D4577" t="s">
        <v>76</v>
      </c>
      <c r="E4577" t="s">
        <v>55</v>
      </c>
      <c r="F4577" s="1" t="s">
        <v>16631</v>
      </c>
      <c r="G4577">
        <v>124</v>
      </c>
      <c r="H4577" t="s">
        <v>29</v>
      </c>
      <c r="I4577">
        <v>1157</v>
      </c>
      <c r="J4577">
        <v>358.65</v>
      </c>
      <c r="K4577">
        <f>Passenger_Data[[#This Row],[Price_USD]]*1</f>
        <v>358.65</v>
      </c>
      <c r="L4577">
        <v>37</v>
      </c>
      <c r="M4577" t="s">
        <v>40</v>
      </c>
      <c r="N4577" t="s">
        <v>31</v>
      </c>
      <c r="O4577" t="s">
        <v>42</v>
      </c>
      <c r="P4577" t="s">
        <v>50</v>
      </c>
      <c r="Q4577">
        <v>0</v>
      </c>
      <c r="R4577" t="s">
        <v>65</v>
      </c>
      <c r="S4577" t="s">
        <v>35</v>
      </c>
      <c r="T4577">
        <v>9.6</v>
      </c>
      <c r="U4577">
        <v>7</v>
      </c>
      <c r="V4577">
        <v>72</v>
      </c>
      <c r="W4577">
        <v>0</v>
      </c>
      <c r="X4577">
        <v>0</v>
      </c>
      <c r="Y4577" t="s">
        <v>36</v>
      </c>
    </row>
    <row r="4578" spans="1:25" x14ac:dyDescent="0.25">
      <c r="A4578" t="s">
        <v>6437</v>
      </c>
      <c r="B4578" t="s">
        <v>1552</v>
      </c>
      <c r="C4578" t="s">
        <v>26</v>
      </c>
      <c r="D4578" t="s">
        <v>55</v>
      </c>
      <c r="E4578" t="s">
        <v>49</v>
      </c>
      <c r="F4578" s="1" t="s">
        <v>16632</v>
      </c>
      <c r="G4578">
        <v>190</v>
      </c>
      <c r="H4578" t="s">
        <v>29</v>
      </c>
      <c r="I4578">
        <v>886</v>
      </c>
      <c r="J4578">
        <v>482.18</v>
      </c>
      <c r="K4578">
        <f>Passenger_Data[[#This Row],[Price_USD]]*1</f>
        <v>482.18</v>
      </c>
      <c r="L4578">
        <v>60</v>
      </c>
      <c r="M4578" t="s">
        <v>30</v>
      </c>
      <c r="N4578" t="s">
        <v>31</v>
      </c>
      <c r="O4578" t="s">
        <v>32</v>
      </c>
      <c r="P4578" t="s">
        <v>50</v>
      </c>
      <c r="Q4578">
        <v>0</v>
      </c>
      <c r="R4578" t="s">
        <v>65</v>
      </c>
      <c r="S4578" t="s">
        <v>35</v>
      </c>
      <c r="T4578">
        <v>6.6</v>
      </c>
      <c r="U4578">
        <v>5</v>
      </c>
      <c r="V4578">
        <v>47</v>
      </c>
      <c r="W4578">
        <v>0</v>
      </c>
      <c r="X4578">
        <v>0</v>
      </c>
      <c r="Y4578" t="s">
        <v>45</v>
      </c>
    </row>
    <row r="4579" spans="1:25" x14ac:dyDescent="0.25">
      <c r="A4579" t="s">
        <v>6438</v>
      </c>
      <c r="B4579" t="s">
        <v>3797</v>
      </c>
      <c r="C4579" t="s">
        <v>82</v>
      </c>
      <c r="D4579" t="s">
        <v>55</v>
      </c>
      <c r="E4579" t="s">
        <v>49</v>
      </c>
      <c r="F4579" s="1" t="s">
        <v>16633</v>
      </c>
      <c r="G4579">
        <v>220</v>
      </c>
      <c r="H4579" t="s">
        <v>86</v>
      </c>
      <c r="I4579">
        <v>1588</v>
      </c>
      <c r="J4579">
        <v>453.7</v>
      </c>
      <c r="K4579">
        <f>Passenger_Data[[#This Row],[Price_USD]]*1</f>
        <v>453.7</v>
      </c>
      <c r="L4579">
        <v>63</v>
      </c>
      <c r="M4579" t="s">
        <v>30</v>
      </c>
      <c r="N4579" t="s">
        <v>60</v>
      </c>
      <c r="O4579" t="s">
        <v>42</v>
      </c>
      <c r="P4579" t="s">
        <v>50</v>
      </c>
      <c r="Q4579">
        <v>2</v>
      </c>
      <c r="R4579" t="s">
        <v>51</v>
      </c>
      <c r="S4579" t="s">
        <v>61</v>
      </c>
      <c r="T4579">
        <v>5.5</v>
      </c>
      <c r="U4579">
        <v>10</v>
      </c>
      <c r="V4579">
        <v>77</v>
      </c>
      <c r="W4579">
        <v>0</v>
      </c>
      <c r="X4579">
        <v>1</v>
      </c>
      <c r="Y4579" t="s">
        <v>77</v>
      </c>
    </row>
    <row r="4580" spans="1:25" x14ac:dyDescent="0.25">
      <c r="A4580" t="s">
        <v>6439</v>
      </c>
      <c r="B4580" t="s">
        <v>453</v>
      </c>
      <c r="C4580" t="s">
        <v>26</v>
      </c>
      <c r="D4580" t="s">
        <v>39</v>
      </c>
      <c r="E4580" t="s">
        <v>49</v>
      </c>
      <c r="F4580" s="1" t="s">
        <v>16634</v>
      </c>
      <c r="G4580">
        <v>137</v>
      </c>
      <c r="H4580" t="s">
        <v>29</v>
      </c>
      <c r="I4580">
        <v>1590</v>
      </c>
      <c r="J4580">
        <v>339.46</v>
      </c>
      <c r="K4580">
        <f>Passenger_Data[[#This Row],[Price_USD]]*1</f>
        <v>339.46</v>
      </c>
      <c r="L4580">
        <v>29</v>
      </c>
      <c r="M4580" t="s">
        <v>40</v>
      </c>
      <c r="N4580" t="s">
        <v>31</v>
      </c>
      <c r="O4580" t="s">
        <v>42</v>
      </c>
      <c r="P4580" t="s">
        <v>33</v>
      </c>
      <c r="Q4580">
        <v>0</v>
      </c>
      <c r="R4580" t="s">
        <v>65</v>
      </c>
      <c r="S4580" t="s">
        <v>44</v>
      </c>
      <c r="T4580">
        <v>10</v>
      </c>
      <c r="U4580">
        <v>19</v>
      </c>
      <c r="V4580">
        <v>15</v>
      </c>
      <c r="W4580">
        <v>1</v>
      </c>
      <c r="X4580">
        <v>0</v>
      </c>
      <c r="Y4580" t="s">
        <v>45</v>
      </c>
    </row>
    <row r="4581" spans="1:25" x14ac:dyDescent="0.25">
      <c r="A4581" t="s">
        <v>6440</v>
      </c>
      <c r="B4581" t="s">
        <v>3923</v>
      </c>
      <c r="C4581" t="s">
        <v>54</v>
      </c>
      <c r="D4581" t="s">
        <v>28</v>
      </c>
      <c r="E4581" t="s">
        <v>27</v>
      </c>
      <c r="F4581" s="1" t="s">
        <v>16635</v>
      </c>
      <c r="G4581">
        <v>169</v>
      </c>
      <c r="H4581" t="s">
        <v>29</v>
      </c>
      <c r="I4581">
        <v>1259</v>
      </c>
      <c r="J4581">
        <v>226.6</v>
      </c>
      <c r="K4581">
        <f>Passenger_Data[[#This Row],[Price_USD]]*1</f>
        <v>226.6</v>
      </c>
      <c r="L4581">
        <v>34</v>
      </c>
      <c r="M4581" t="s">
        <v>40</v>
      </c>
      <c r="N4581" t="s">
        <v>60</v>
      </c>
      <c r="O4581" t="s">
        <v>42</v>
      </c>
      <c r="P4581" t="s">
        <v>50</v>
      </c>
      <c r="Q4581">
        <v>0</v>
      </c>
      <c r="R4581" t="s">
        <v>51</v>
      </c>
      <c r="S4581" t="s">
        <v>35</v>
      </c>
      <c r="T4581">
        <v>8.3000000000000007</v>
      </c>
      <c r="U4581">
        <v>14</v>
      </c>
      <c r="V4581">
        <v>75</v>
      </c>
      <c r="W4581">
        <v>0</v>
      </c>
      <c r="X4581">
        <v>0</v>
      </c>
      <c r="Y4581" t="s">
        <v>77</v>
      </c>
    </row>
    <row r="4582" spans="1:25" x14ac:dyDescent="0.25">
      <c r="A4582" t="s">
        <v>6441</v>
      </c>
      <c r="B4582" t="s">
        <v>116</v>
      </c>
      <c r="C4582" t="s">
        <v>82</v>
      </c>
      <c r="D4582" t="s">
        <v>64</v>
      </c>
      <c r="E4582" t="s">
        <v>28</v>
      </c>
      <c r="F4582" s="1" t="s">
        <v>16636</v>
      </c>
      <c r="G4582">
        <v>236</v>
      </c>
      <c r="H4582" t="s">
        <v>29</v>
      </c>
      <c r="I4582">
        <v>954</v>
      </c>
      <c r="J4582">
        <v>204.65</v>
      </c>
      <c r="K4582">
        <f>Passenger_Data[[#This Row],[Price_USD]]*1</f>
        <v>204.65</v>
      </c>
      <c r="L4582">
        <v>38</v>
      </c>
      <c r="M4582" t="s">
        <v>30</v>
      </c>
      <c r="N4582" t="s">
        <v>41</v>
      </c>
      <c r="O4582" t="s">
        <v>32</v>
      </c>
      <c r="P4582" t="s">
        <v>83</v>
      </c>
      <c r="Q4582">
        <v>1</v>
      </c>
      <c r="R4582" t="s">
        <v>65</v>
      </c>
      <c r="S4582" t="s">
        <v>61</v>
      </c>
      <c r="T4582">
        <v>5.4</v>
      </c>
      <c r="U4582">
        <v>8</v>
      </c>
      <c r="V4582">
        <v>79</v>
      </c>
      <c r="W4582">
        <v>0</v>
      </c>
      <c r="X4582">
        <v>1</v>
      </c>
      <c r="Y4582" t="s">
        <v>36</v>
      </c>
    </row>
    <row r="4583" spans="1:25" x14ac:dyDescent="0.25">
      <c r="A4583" t="s">
        <v>6442</v>
      </c>
      <c r="B4583" t="s">
        <v>5037</v>
      </c>
      <c r="C4583" t="s">
        <v>82</v>
      </c>
      <c r="D4583" t="s">
        <v>64</v>
      </c>
      <c r="E4583" t="s">
        <v>49</v>
      </c>
      <c r="F4583" s="1" t="s">
        <v>16637</v>
      </c>
      <c r="G4583">
        <v>266</v>
      </c>
      <c r="H4583" t="s">
        <v>86</v>
      </c>
      <c r="I4583">
        <v>1187</v>
      </c>
      <c r="J4583">
        <v>280.02</v>
      </c>
      <c r="K4583">
        <f>Passenger_Data[[#This Row],[Price_USD]]*1</f>
        <v>280.02</v>
      </c>
      <c r="L4583">
        <v>57</v>
      </c>
      <c r="M4583" t="s">
        <v>40</v>
      </c>
      <c r="N4583" t="s">
        <v>41</v>
      </c>
      <c r="O4583" t="s">
        <v>33</v>
      </c>
      <c r="P4583" t="s">
        <v>50</v>
      </c>
      <c r="Q4583">
        <v>2</v>
      </c>
      <c r="R4583" t="s">
        <v>65</v>
      </c>
      <c r="S4583" t="s">
        <v>44</v>
      </c>
      <c r="T4583">
        <v>5.2</v>
      </c>
      <c r="U4583">
        <v>14</v>
      </c>
      <c r="V4583">
        <v>11</v>
      </c>
      <c r="W4583">
        <v>0</v>
      </c>
      <c r="X4583">
        <v>0</v>
      </c>
      <c r="Y4583" t="s">
        <v>36</v>
      </c>
    </row>
    <row r="4584" spans="1:25" x14ac:dyDescent="0.25">
      <c r="A4584" t="s">
        <v>6443</v>
      </c>
      <c r="B4584" t="s">
        <v>4106</v>
      </c>
      <c r="C4584" t="s">
        <v>54</v>
      </c>
      <c r="D4584" t="s">
        <v>64</v>
      </c>
      <c r="E4584" t="s">
        <v>39</v>
      </c>
      <c r="F4584" s="1" t="s">
        <v>16638</v>
      </c>
      <c r="G4584">
        <v>187</v>
      </c>
      <c r="H4584" t="s">
        <v>29</v>
      </c>
      <c r="I4584">
        <v>1100</v>
      </c>
      <c r="J4584">
        <v>303.10000000000002</v>
      </c>
      <c r="K4584">
        <f>Passenger_Data[[#This Row],[Price_USD]]*1</f>
        <v>303.10000000000002</v>
      </c>
      <c r="L4584">
        <v>41</v>
      </c>
      <c r="M4584" t="s">
        <v>30</v>
      </c>
      <c r="N4584" t="s">
        <v>31</v>
      </c>
      <c r="O4584" t="s">
        <v>33</v>
      </c>
      <c r="P4584" t="s">
        <v>83</v>
      </c>
      <c r="Q4584">
        <v>0</v>
      </c>
      <c r="R4584" t="s">
        <v>65</v>
      </c>
      <c r="S4584" t="s">
        <v>35</v>
      </c>
      <c r="T4584">
        <v>8.3000000000000007</v>
      </c>
      <c r="U4584">
        <v>24</v>
      </c>
      <c r="V4584">
        <v>59</v>
      </c>
      <c r="W4584">
        <v>0</v>
      </c>
      <c r="X4584">
        <v>1</v>
      </c>
      <c r="Y4584" t="s">
        <v>77</v>
      </c>
    </row>
    <row r="4585" spans="1:25" x14ac:dyDescent="0.25">
      <c r="A4585" t="s">
        <v>6444</v>
      </c>
      <c r="B4585" t="s">
        <v>1829</v>
      </c>
      <c r="C4585" t="s">
        <v>73</v>
      </c>
      <c r="D4585" t="s">
        <v>59</v>
      </c>
      <c r="E4585" t="s">
        <v>76</v>
      </c>
      <c r="F4585" s="1" t="s">
        <v>16639</v>
      </c>
      <c r="G4585">
        <v>190</v>
      </c>
      <c r="H4585" t="s">
        <v>29</v>
      </c>
      <c r="I4585">
        <v>1273</v>
      </c>
      <c r="J4585">
        <v>398.21</v>
      </c>
      <c r="K4585">
        <f>Passenger_Data[[#This Row],[Price_USD]]*1</f>
        <v>398.21</v>
      </c>
      <c r="L4585">
        <v>40</v>
      </c>
      <c r="M4585" t="s">
        <v>40</v>
      </c>
      <c r="N4585" t="s">
        <v>31</v>
      </c>
      <c r="O4585" t="s">
        <v>33</v>
      </c>
      <c r="P4585" t="s">
        <v>50</v>
      </c>
      <c r="Q4585">
        <v>3</v>
      </c>
      <c r="R4585" t="s">
        <v>65</v>
      </c>
      <c r="S4585" t="s">
        <v>68</v>
      </c>
      <c r="T4585">
        <v>8</v>
      </c>
      <c r="U4585">
        <v>27</v>
      </c>
      <c r="V4585">
        <v>27</v>
      </c>
      <c r="W4585">
        <v>0</v>
      </c>
      <c r="X4585">
        <v>1</v>
      </c>
      <c r="Y4585" t="s">
        <v>45</v>
      </c>
    </row>
    <row r="4586" spans="1:25" x14ac:dyDescent="0.25">
      <c r="A4586" t="s">
        <v>6445</v>
      </c>
      <c r="B4586" t="s">
        <v>480</v>
      </c>
      <c r="C4586" t="s">
        <v>82</v>
      </c>
      <c r="D4586" t="s">
        <v>64</v>
      </c>
      <c r="E4586" t="s">
        <v>27</v>
      </c>
      <c r="F4586" s="1" t="s">
        <v>16640</v>
      </c>
      <c r="G4586">
        <v>158</v>
      </c>
      <c r="H4586" t="s">
        <v>29</v>
      </c>
      <c r="I4586">
        <v>1144</v>
      </c>
      <c r="J4586">
        <v>393.13</v>
      </c>
      <c r="K4586">
        <f>Passenger_Data[[#This Row],[Price_USD]]*1</f>
        <v>393.13</v>
      </c>
      <c r="L4586">
        <v>32</v>
      </c>
      <c r="M4586" t="s">
        <v>30</v>
      </c>
      <c r="N4586" t="s">
        <v>41</v>
      </c>
      <c r="O4586" t="s">
        <v>56</v>
      </c>
      <c r="P4586" t="s">
        <v>33</v>
      </c>
      <c r="Q4586">
        <v>1</v>
      </c>
      <c r="R4586" t="s">
        <v>34</v>
      </c>
      <c r="S4586" t="s">
        <v>61</v>
      </c>
      <c r="T4586">
        <v>4.5</v>
      </c>
      <c r="U4586">
        <v>9</v>
      </c>
      <c r="V4586">
        <v>108</v>
      </c>
      <c r="W4586">
        <v>0</v>
      </c>
      <c r="X4586">
        <v>0</v>
      </c>
      <c r="Y4586" t="s">
        <v>45</v>
      </c>
    </row>
    <row r="4587" spans="1:25" x14ac:dyDescent="0.25">
      <c r="A4587" t="s">
        <v>6446</v>
      </c>
      <c r="B4587" t="s">
        <v>1824</v>
      </c>
      <c r="C4587" t="s">
        <v>54</v>
      </c>
      <c r="D4587" t="s">
        <v>27</v>
      </c>
      <c r="E4587" t="s">
        <v>28</v>
      </c>
      <c r="F4587" s="1" t="s">
        <v>16641</v>
      </c>
      <c r="G4587">
        <v>112</v>
      </c>
      <c r="H4587" t="s">
        <v>29</v>
      </c>
      <c r="I4587">
        <v>1065</v>
      </c>
      <c r="J4587">
        <v>220.99</v>
      </c>
      <c r="K4587">
        <f>Passenger_Data[[#This Row],[Price_USD]]*1</f>
        <v>220.99</v>
      </c>
      <c r="L4587">
        <v>49</v>
      </c>
      <c r="M4587" t="s">
        <v>40</v>
      </c>
      <c r="N4587" t="s">
        <v>41</v>
      </c>
      <c r="O4587" t="s">
        <v>33</v>
      </c>
      <c r="P4587" t="s">
        <v>50</v>
      </c>
      <c r="Q4587">
        <v>0</v>
      </c>
      <c r="R4587" t="s">
        <v>43</v>
      </c>
      <c r="S4587" t="s">
        <v>44</v>
      </c>
      <c r="T4587">
        <v>6.3</v>
      </c>
      <c r="U4587">
        <v>9</v>
      </c>
      <c r="V4587">
        <v>63</v>
      </c>
      <c r="W4587">
        <v>0</v>
      </c>
      <c r="X4587">
        <v>0</v>
      </c>
      <c r="Y4587" t="s">
        <v>36</v>
      </c>
    </row>
    <row r="4588" spans="1:25" x14ac:dyDescent="0.25">
      <c r="A4588" t="s">
        <v>6447</v>
      </c>
      <c r="B4588" t="s">
        <v>1841</v>
      </c>
      <c r="C4588" t="s">
        <v>54</v>
      </c>
      <c r="D4588" t="s">
        <v>76</v>
      </c>
      <c r="E4588" t="s">
        <v>28</v>
      </c>
      <c r="F4588" s="1" t="s">
        <v>16642</v>
      </c>
      <c r="G4588">
        <v>166</v>
      </c>
      <c r="H4588" t="s">
        <v>108</v>
      </c>
      <c r="I4588">
        <v>1493</v>
      </c>
      <c r="J4588">
        <v>407.6</v>
      </c>
      <c r="K4588">
        <f>Passenger_Data[[#This Row],[Price_USD]]*1</f>
        <v>407.6</v>
      </c>
      <c r="L4588">
        <v>66</v>
      </c>
      <c r="M4588" t="s">
        <v>30</v>
      </c>
      <c r="N4588" t="s">
        <v>31</v>
      </c>
      <c r="O4588" t="s">
        <v>33</v>
      </c>
      <c r="P4588" t="s">
        <v>50</v>
      </c>
      <c r="Q4588">
        <v>0</v>
      </c>
      <c r="R4588" t="s">
        <v>51</v>
      </c>
      <c r="S4588" t="s">
        <v>68</v>
      </c>
      <c r="T4588">
        <v>6.7</v>
      </c>
      <c r="U4588">
        <v>3</v>
      </c>
      <c r="V4588">
        <v>27</v>
      </c>
      <c r="W4588">
        <v>0</v>
      </c>
      <c r="X4588">
        <v>1</v>
      </c>
      <c r="Y4588" t="s">
        <v>36</v>
      </c>
    </row>
    <row r="4589" spans="1:25" x14ac:dyDescent="0.25">
      <c r="A4589" t="s">
        <v>6448</v>
      </c>
      <c r="B4589" t="s">
        <v>728</v>
      </c>
      <c r="C4589" t="s">
        <v>26</v>
      </c>
      <c r="D4589" t="s">
        <v>27</v>
      </c>
      <c r="E4589" t="s">
        <v>64</v>
      </c>
      <c r="F4589" s="1" t="s">
        <v>16643</v>
      </c>
      <c r="G4589">
        <v>110</v>
      </c>
      <c r="H4589" t="s">
        <v>108</v>
      </c>
      <c r="I4589">
        <v>1225</v>
      </c>
      <c r="J4589">
        <v>306.20999999999998</v>
      </c>
      <c r="K4589">
        <f>Passenger_Data[[#This Row],[Price_USD]]*1</f>
        <v>306.20999999999998</v>
      </c>
      <c r="L4589">
        <v>36</v>
      </c>
      <c r="M4589" t="s">
        <v>30</v>
      </c>
      <c r="N4589" t="s">
        <v>41</v>
      </c>
      <c r="O4589" t="s">
        <v>42</v>
      </c>
      <c r="P4589" t="s">
        <v>50</v>
      </c>
      <c r="Q4589">
        <v>0</v>
      </c>
      <c r="R4589" t="s">
        <v>65</v>
      </c>
      <c r="S4589" t="s">
        <v>44</v>
      </c>
      <c r="T4589">
        <v>7.8</v>
      </c>
      <c r="U4589">
        <v>16</v>
      </c>
      <c r="V4589">
        <v>79</v>
      </c>
      <c r="W4589">
        <v>0</v>
      </c>
      <c r="X4589">
        <v>0</v>
      </c>
      <c r="Y4589" t="s">
        <v>77</v>
      </c>
    </row>
    <row r="4590" spans="1:25" x14ac:dyDescent="0.25">
      <c r="A4590" t="s">
        <v>6449</v>
      </c>
      <c r="B4590" t="s">
        <v>4177</v>
      </c>
      <c r="C4590" t="s">
        <v>48</v>
      </c>
      <c r="D4590" t="s">
        <v>28</v>
      </c>
      <c r="E4590" t="s">
        <v>28</v>
      </c>
      <c r="F4590" s="1" t="s">
        <v>16644</v>
      </c>
      <c r="G4590">
        <v>58</v>
      </c>
      <c r="H4590" t="s">
        <v>29</v>
      </c>
      <c r="I4590">
        <v>752</v>
      </c>
      <c r="J4590">
        <v>320.48</v>
      </c>
      <c r="K4590">
        <f>Passenger_Data[[#This Row],[Price_USD]]*1</f>
        <v>320.48</v>
      </c>
      <c r="L4590">
        <v>79</v>
      </c>
      <c r="M4590" t="s">
        <v>30</v>
      </c>
      <c r="N4590" t="s">
        <v>60</v>
      </c>
      <c r="O4590" t="s">
        <v>32</v>
      </c>
      <c r="P4590" t="s">
        <v>50</v>
      </c>
      <c r="Q4590">
        <v>0</v>
      </c>
      <c r="R4590" t="s">
        <v>43</v>
      </c>
      <c r="S4590" t="s">
        <v>35</v>
      </c>
      <c r="T4590">
        <v>4.4000000000000004</v>
      </c>
      <c r="U4590">
        <v>3</v>
      </c>
      <c r="V4590">
        <v>52</v>
      </c>
      <c r="W4590">
        <v>0</v>
      </c>
      <c r="X4590">
        <v>0</v>
      </c>
      <c r="Y4590" t="s">
        <v>45</v>
      </c>
    </row>
    <row r="4591" spans="1:25" x14ac:dyDescent="0.25">
      <c r="A4591" t="s">
        <v>6450</v>
      </c>
      <c r="B4591" t="s">
        <v>3709</v>
      </c>
      <c r="C4591" t="s">
        <v>73</v>
      </c>
      <c r="D4591" t="s">
        <v>55</v>
      </c>
      <c r="E4591" t="s">
        <v>27</v>
      </c>
      <c r="F4591" s="1" t="s">
        <v>16645</v>
      </c>
      <c r="G4591">
        <v>0</v>
      </c>
      <c r="H4591" t="s">
        <v>86</v>
      </c>
      <c r="I4591">
        <v>711</v>
      </c>
      <c r="J4591">
        <v>315.77</v>
      </c>
      <c r="K4591">
        <f>Passenger_Data[[#This Row],[Price_USD]]*1</f>
        <v>315.77</v>
      </c>
      <c r="L4591">
        <v>77</v>
      </c>
      <c r="M4591" t="s">
        <v>30</v>
      </c>
      <c r="N4591" t="s">
        <v>31</v>
      </c>
      <c r="O4591" t="s">
        <v>32</v>
      </c>
      <c r="P4591" t="s">
        <v>50</v>
      </c>
      <c r="Q4591">
        <v>0</v>
      </c>
      <c r="R4591" t="s">
        <v>34</v>
      </c>
      <c r="S4591" t="s">
        <v>68</v>
      </c>
      <c r="T4591">
        <v>5.9</v>
      </c>
      <c r="U4591">
        <v>10</v>
      </c>
      <c r="V4591">
        <v>26</v>
      </c>
      <c r="W4591">
        <v>0</v>
      </c>
      <c r="X4591">
        <v>0</v>
      </c>
      <c r="Y4591" t="s">
        <v>36</v>
      </c>
    </row>
    <row r="4592" spans="1:25" x14ac:dyDescent="0.25">
      <c r="A4592" t="s">
        <v>6451</v>
      </c>
      <c r="B4592" t="s">
        <v>675</v>
      </c>
      <c r="C4592" t="s">
        <v>82</v>
      </c>
      <c r="D4592" t="s">
        <v>55</v>
      </c>
      <c r="E4592" t="s">
        <v>64</v>
      </c>
      <c r="F4592" s="1" t="s">
        <v>16646</v>
      </c>
      <c r="G4592">
        <v>214</v>
      </c>
      <c r="H4592" t="s">
        <v>86</v>
      </c>
      <c r="I4592">
        <v>1118</v>
      </c>
      <c r="J4592">
        <v>556.71</v>
      </c>
      <c r="K4592">
        <f>Passenger_Data[[#This Row],[Price_USD]]*1</f>
        <v>556.71</v>
      </c>
      <c r="L4592">
        <v>35</v>
      </c>
      <c r="M4592" t="s">
        <v>30</v>
      </c>
      <c r="N4592" t="s">
        <v>31</v>
      </c>
      <c r="O4592" t="s">
        <v>33</v>
      </c>
      <c r="P4592" t="s">
        <v>83</v>
      </c>
      <c r="Q4592">
        <v>0</v>
      </c>
      <c r="R4592" t="s">
        <v>65</v>
      </c>
      <c r="S4592" t="s">
        <v>61</v>
      </c>
      <c r="T4592">
        <v>8</v>
      </c>
      <c r="U4592">
        <v>27</v>
      </c>
      <c r="V4592">
        <v>85</v>
      </c>
      <c r="W4592">
        <v>0</v>
      </c>
      <c r="X4592">
        <v>1</v>
      </c>
      <c r="Y4592" t="s">
        <v>36</v>
      </c>
    </row>
    <row r="4593" spans="1:25" x14ac:dyDescent="0.25">
      <c r="A4593" t="s">
        <v>6452</v>
      </c>
      <c r="B4593" t="s">
        <v>4496</v>
      </c>
      <c r="C4593" t="s">
        <v>73</v>
      </c>
      <c r="D4593" t="s">
        <v>55</v>
      </c>
      <c r="E4593" t="s">
        <v>49</v>
      </c>
      <c r="F4593" s="1" t="s">
        <v>16647</v>
      </c>
      <c r="G4593">
        <v>261</v>
      </c>
      <c r="H4593" t="s">
        <v>29</v>
      </c>
      <c r="I4593">
        <v>886</v>
      </c>
      <c r="J4593">
        <v>241.22</v>
      </c>
      <c r="K4593">
        <f>Passenger_Data[[#This Row],[Price_USD]]*1</f>
        <v>241.22</v>
      </c>
      <c r="L4593">
        <v>69</v>
      </c>
      <c r="M4593" t="s">
        <v>40</v>
      </c>
      <c r="N4593" t="s">
        <v>31</v>
      </c>
      <c r="O4593" t="s">
        <v>42</v>
      </c>
      <c r="P4593" t="s">
        <v>83</v>
      </c>
      <c r="Q4593">
        <v>0</v>
      </c>
      <c r="R4593" t="s">
        <v>65</v>
      </c>
      <c r="S4593" t="s">
        <v>44</v>
      </c>
      <c r="T4593">
        <v>9.3000000000000007</v>
      </c>
      <c r="U4593">
        <v>6</v>
      </c>
      <c r="V4593">
        <v>75</v>
      </c>
      <c r="W4593">
        <v>0</v>
      </c>
      <c r="X4593">
        <v>0</v>
      </c>
      <c r="Y4593" t="s">
        <v>36</v>
      </c>
    </row>
    <row r="4594" spans="1:25" x14ac:dyDescent="0.25">
      <c r="A4594" t="s">
        <v>6453</v>
      </c>
      <c r="B4594" t="s">
        <v>3901</v>
      </c>
      <c r="C4594" t="s">
        <v>54</v>
      </c>
      <c r="D4594" t="s">
        <v>55</v>
      </c>
      <c r="E4594" t="s">
        <v>28</v>
      </c>
      <c r="F4594" s="1" t="s">
        <v>16648</v>
      </c>
      <c r="G4594">
        <v>184</v>
      </c>
      <c r="H4594" t="s">
        <v>29</v>
      </c>
      <c r="I4594">
        <v>1158</v>
      </c>
      <c r="J4594">
        <v>382.66</v>
      </c>
      <c r="K4594">
        <f>Passenger_Data[[#This Row],[Price_USD]]*1</f>
        <v>382.66</v>
      </c>
      <c r="L4594">
        <v>70</v>
      </c>
      <c r="M4594" t="s">
        <v>30</v>
      </c>
      <c r="N4594" t="s">
        <v>41</v>
      </c>
      <c r="O4594" t="s">
        <v>56</v>
      </c>
      <c r="P4594" t="s">
        <v>50</v>
      </c>
      <c r="Q4594">
        <v>2</v>
      </c>
      <c r="R4594" t="s">
        <v>34</v>
      </c>
      <c r="S4594" t="s">
        <v>68</v>
      </c>
      <c r="T4594">
        <v>6.6</v>
      </c>
      <c r="U4594">
        <v>7</v>
      </c>
      <c r="V4594">
        <v>2</v>
      </c>
      <c r="W4594">
        <v>0</v>
      </c>
      <c r="X4594">
        <v>0</v>
      </c>
      <c r="Y4594" t="s">
        <v>45</v>
      </c>
    </row>
    <row r="4595" spans="1:25" x14ac:dyDescent="0.25">
      <c r="A4595" t="s">
        <v>6454</v>
      </c>
      <c r="B4595" t="s">
        <v>213</v>
      </c>
      <c r="C4595" t="s">
        <v>48</v>
      </c>
      <c r="D4595" t="s">
        <v>49</v>
      </c>
      <c r="E4595" t="s">
        <v>59</v>
      </c>
      <c r="F4595" s="1" t="s">
        <v>16649</v>
      </c>
      <c r="G4595">
        <v>64</v>
      </c>
      <c r="H4595" t="s">
        <v>86</v>
      </c>
      <c r="I4595">
        <v>1566</v>
      </c>
      <c r="J4595">
        <v>408.7</v>
      </c>
      <c r="K4595">
        <f>Passenger_Data[[#This Row],[Price_USD]]*1</f>
        <v>408.7</v>
      </c>
      <c r="L4595">
        <v>54</v>
      </c>
      <c r="M4595" t="s">
        <v>30</v>
      </c>
      <c r="N4595" t="s">
        <v>31</v>
      </c>
      <c r="O4595" t="s">
        <v>33</v>
      </c>
      <c r="P4595" t="s">
        <v>50</v>
      </c>
      <c r="Q4595">
        <v>1</v>
      </c>
      <c r="R4595" t="s">
        <v>51</v>
      </c>
      <c r="S4595" t="s">
        <v>44</v>
      </c>
      <c r="T4595">
        <v>3.6</v>
      </c>
      <c r="U4595">
        <v>2</v>
      </c>
      <c r="V4595">
        <v>29</v>
      </c>
      <c r="W4595">
        <v>0</v>
      </c>
      <c r="X4595">
        <v>0</v>
      </c>
      <c r="Y4595" t="s">
        <v>36</v>
      </c>
    </row>
    <row r="4596" spans="1:25" x14ac:dyDescent="0.25">
      <c r="A4596" t="s">
        <v>6455</v>
      </c>
      <c r="B4596" t="s">
        <v>6456</v>
      </c>
      <c r="C4596" t="s">
        <v>82</v>
      </c>
      <c r="D4596" t="s">
        <v>39</v>
      </c>
      <c r="E4596" t="s">
        <v>27</v>
      </c>
      <c r="F4596" s="1" t="s">
        <v>16650</v>
      </c>
      <c r="G4596">
        <v>194</v>
      </c>
      <c r="H4596" t="s">
        <v>29</v>
      </c>
      <c r="I4596">
        <v>728</v>
      </c>
      <c r="J4596">
        <v>322.61</v>
      </c>
      <c r="K4596">
        <f>Passenger_Data[[#This Row],[Price_USD]]*1</f>
        <v>322.61</v>
      </c>
      <c r="L4596">
        <v>47</v>
      </c>
      <c r="M4596" t="s">
        <v>40</v>
      </c>
      <c r="N4596" t="s">
        <v>41</v>
      </c>
      <c r="O4596" t="s">
        <v>32</v>
      </c>
      <c r="P4596" t="s">
        <v>50</v>
      </c>
      <c r="Q4596">
        <v>1</v>
      </c>
      <c r="R4596" t="s">
        <v>34</v>
      </c>
      <c r="S4596" t="s">
        <v>68</v>
      </c>
      <c r="T4596">
        <v>4.7</v>
      </c>
      <c r="U4596">
        <v>2</v>
      </c>
      <c r="V4596">
        <v>46</v>
      </c>
      <c r="W4596">
        <v>0</v>
      </c>
      <c r="X4596">
        <v>0</v>
      </c>
      <c r="Y4596" t="s">
        <v>45</v>
      </c>
    </row>
    <row r="4597" spans="1:25" x14ac:dyDescent="0.25">
      <c r="A4597" t="s">
        <v>6457</v>
      </c>
      <c r="B4597" t="s">
        <v>6458</v>
      </c>
      <c r="C4597" t="s">
        <v>82</v>
      </c>
      <c r="D4597" t="s">
        <v>55</v>
      </c>
      <c r="E4597" t="s">
        <v>59</v>
      </c>
      <c r="F4597" s="1" t="s">
        <v>16651</v>
      </c>
      <c r="G4597">
        <v>153</v>
      </c>
      <c r="H4597" t="s">
        <v>29</v>
      </c>
      <c r="I4597">
        <v>1141</v>
      </c>
      <c r="J4597">
        <v>278.04000000000002</v>
      </c>
      <c r="K4597">
        <f>Passenger_Data[[#This Row],[Price_USD]]*1</f>
        <v>278.04000000000002</v>
      </c>
      <c r="L4597">
        <v>76</v>
      </c>
      <c r="M4597" t="s">
        <v>40</v>
      </c>
      <c r="N4597" t="s">
        <v>31</v>
      </c>
      <c r="O4597" t="s">
        <v>42</v>
      </c>
      <c r="P4597" t="s">
        <v>50</v>
      </c>
      <c r="Q4597">
        <v>0</v>
      </c>
      <c r="R4597" t="s">
        <v>51</v>
      </c>
      <c r="S4597" t="s">
        <v>68</v>
      </c>
      <c r="T4597">
        <v>7.2</v>
      </c>
      <c r="U4597">
        <v>6</v>
      </c>
      <c r="V4597">
        <v>94</v>
      </c>
      <c r="W4597">
        <v>0</v>
      </c>
      <c r="X4597">
        <v>0</v>
      </c>
      <c r="Y4597" t="s">
        <v>36</v>
      </c>
    </row>
    <row r="4598" spans="1:25" x14ac:dyDescent="0.25">
      <c r="A4598" t="s">
        <v>6459</v>
      </c>
      <c r="B4598" t="s">
        <v>371</v>
      </c>
      <c r="C4598" t="s">
        <v>48</v>
      </c>
      <c r="D4598" t="s">
        <v>55</v>
      </c>
      <c r="E4598" t="s">
        <v>39</v>
      </c>
      <c r="F4598" s="1" t="s">
        <v>16652</v>
      </c>
      <c r="G4598">
        <v>176</v>
      </c>
      <c r="H4598" t="s">
        <v>29</v>
      </c>
      <c r="I4598">
        <v>1436</v>
      </c>
      <c r="J4598">
        <v>360.38</v>
      </c>
      <c r="K4598">
        <f>Passenger_Data[[#This Row],[Price_USD]]*1</f>
        <v>360.38</v>
      </c>
      <c r="L4598">
        <v>22</v>
      </c>
      <c r="M4598" t="s">
        <v>30</v>
      </c>
      <c r="N4598" t="s">
        <v>41</v>
      </c>
      <c r="O4598" t="s">
        <v>42</v>
      </c>
      <c r="P4598" t="s">
        <v>50</v>
      </c>
      <c r="Q4598">
        <v>0</v>
      </c>
      <c r="R4598" t="s">
        <v>65</v>
      </c>
      <c r="S4598" t="s">
        <v>35</v>
      </c>
      <c r="T4598">
        <v>7.9</v>
      </c>
      <c r="U4598">
        <v>9</v>
      </c>
      <c r="V4598">
        <v>43</v>
      </c>
      <c r="W4598">
        <v>0</v>
      </c>
      <c r="X4598">
        <v>0</v>
      </c>
      <c r="Y4598" t="s">
        <v>77</v>
      </c>
    </row>
    <row r="4599" spans="1:25" x14ac:dyDescent="0.25">
      <c r="A4599" t="s">
        <v>6460</v>
      </c>
      <c r="B4599" t="s">
        <v>402</v>
      </c>
      <c r="C4599" t="s">
        <v>82</v>
      </c>
      <c r="D4599" t="s">
        <v>28</v>
      </c>
      <c r="E4599" t="s">
        <v>39</v>
      </c>
      <c r="F4599" s="1" t="s">
        <v>16653</v>
      </c>
      <c r="G4599">
        <v>122</v>
      </c>
      <c r="H4599" t="s">
        <v>29</v>
      </c>
      <c r="I4599">
        <v>1332</v>
      </c>
      <c r="J4599">
        <v>367.55</v>
      </c>
      <c r="K4599">
        <f>Passenger_Data[[#This Row],[Price_USD]]*1</f>
        <v>367.55</v>
      </c>
      <c r="L4599">
        <v>31</v>
      </c>
      <c r="M4599" t="s">
        <v>30</v>
      </c>
      <c r="N4599" t="s">
        <v>31</v>
      </c>
      <c r="O4599" t="s">
        <v>32</v>
      </c>
      <c r="P4599" t="s">
        <v>50</v>
      </c>
      <c r="Q4599">
        <v>0</v>
      </c>
      <c r="R4599" t="s">
        <v>51</v>
      </c>
      <c r="S4599" t="s">
        <v>35</v>
      </c>
      <c r="T4599">
        <v>6.8</v>
      </c>
      <c r="U4599">
        <v>8</v>
      </c>
      <c r="V4599">
        <v>35</v>
      </c>
      <c r="W4599">
        <v>0</v>
      </c>
      <c r="X4599">
        <v>0</v>
      </c>
      <c r="Y4599" t="s">
        <v>45</v>
      </c>
    </row>
    <row r="4600" spans="1:25" x14ac:dyDescent="0.25">
      <c r="A4600" t="s">
        <v>6461</v>
      </c>
      <c r="B4600" t="s">
        <v>1002</v>
      </c>
      <c r="C4600" t="s">
        <v>26</v>
      </c>
      <c r="D4600" t="s">
        <v>27</v>
      </c>
      <c r="E4600" t="s">
        <v>28</v>
      </c>
      <c r="F4600" s="1" t="s">
        <v>16654</v>
      </c>
      <c r="G4600">
        <v>199</v>
      </c>
      <c r="H4600" t="s">
        <v>29</v>
      </c>
      <c r="I4600">
        <v>483</v>
      </c>
      <c r="J4600">
        <v>333.9</v>
      </c>
      <c r="K4600">
        <f>Passenger_Data[[#This Row],[Price_USD]]*1</f>
        <v>333.9</v>
      </c>
      <c r="L4600">
        <v>36</v>
      </c>
      <c r="M4600" t="s">
        <v>40</v>
      </c>
      <c r="N4600" t="s">
        <v>41</v>
      </c>
      <c r="O4600" t="s">
        <v>32</v>
      </c>
      <c r="P4600" t="s">
        <v>264</v>
      </c>
      <c r="Q4600">
        <v>0</v>
      </c>
      <c r="R4600" t="s">
        <v>65</v>
      </c>
      <c r="S4600" t="s">
        <v>61</v>
      </c>
      <c r="T4600">
        <v>6.3</v>
      </c>
      <c r="U4600">
        <v>8</v>
      </c>
      <c r="V4600">
        <v>94</v>
      </c>
      <c r="W4600">
        <v>0</v>
      </c>
      <c r="X4600">
        <v>0</v>
      </c>
      <c r="Y4600" t="s">
        <v>45</v>
      </c>
    </row>
    <row r="4601" spans="1:25" x14ac:dyDescent="0.25">
      <c r="A4601" t="s">
        <v>6462</v>
      </c>
      <c r="B4601" t="s">
        <v>2955</v>
      </c>
      <c r="C4601" t="s">
        <v>48</v>
      </c>
      <c r="D4601" t="s">
        <v>76</v>
      </c>
      <c r="E4601" t="s">
        <v>55</v>
      </c>
      <c r="F4601" s="1" t="s">
        <v>16655</v>
      </c>
      <c r="G4601">
        <v>185</v>
      </c>
      <c r="H4601" t="s">
        <v>29</v>
      </c>
      <c r="I4601">
        <v>1248</v>
      </c>
      <c r="J4601">
        <v>384.68</v>
      </c>
      <c r="K4601">
        <f>Passenger_Data[[#This Row],[Price_USD]]*1</f>
        <v>384.68</v>
      </c>
      <c r="L4601">
        <v>62</v>
      </c>
      <c r="M4601" t="s">
        <v>30</v>
      </c>
      <c r="N4601" t="s">
        <v>31</v>
      </c>
      <c r="O4601" t="s">
        <v>33</v>
      </c>
      <c r="P4601" t="s">
        <v>83</v>
      </c>
      <c r="Q4601">
        <v>2</v>
      </c>
      <c r="R4601" t="s">
        <v>65</v>
      </c>
      <c r="S4601" t="s">
        <v>68</v>
      </c>
      <c r="T4601">
        <v>8</v>
      </c>
      <c r="U4601">
        <v>10</v>
      </c>
      <c r="V4601">
        <v>11</v>
      </c>
      <c r="W4601">
        <v>0</v>
      </c>
      <c r="X4601">
        <v>0</v>
      </c>
      <c r="Y4601" t="s">
        <v>45</v>
      </c>
    </row>
    <row r="4602" spans="1:25" x14ac:dyDescent="0.25">
      <c r="A4602" t="s">
        <v>6463</v>
      </c>
      <c r="B4602" t="s">
        <v>3747</v>
      </c>
      <c r="C4602" t="s">
        <v>82</v>
      </c>
      <c r="D4602" t="s">
        <v>76</v>
      </c>
      <c r="E4602" t="s">
        <v>39</v>
      </c>
      <c r="F4602" s="1" t="s">
        <v>16656</v>
      </c>
      <c r="G4602">
        <v>202</v>
      </c>
      <c r="H4602" t="s">
        <v>29</v>
      </c>
      <c r="I4602">
        <v>863</v>
      </c>
      <c r="J4602">
        <v>459.69</v>
      </c>
      <c r="K4602">
        <f>Passenger_Data[[#This Row],[Price_USD]]*1</f>
        <v>459.69</v>
      </c>
      <c r="L4602">
        <v>79</v>
      </c>
      <c r="M4602" t="s">
        <v>30</v>
      </c>
      <c r="N4602" t="s">
        <v>41</v>
      </c>
      <c r="O4602" t="s">
        <v>56</v>
      </c>
      <c r="P4602" t="s">
        <v>50</v>
      </c>
      <c r="Q4602">
        <v>0</v>
      </c>
      <c r="R4602" t="s">
        <v>65</v>
      </c>
      <c r="S4602" t="s">
        <v>61</v>
      </c>
      <c r="T4602">
        <v>4.9000000000000004</v>
      </c>
      <c r="U4602">
        <v>12</v>
      </c>
      <c r="V4602">
        <v>36</v>
      </c>
      <c r="W4602">
        <v>0</v>
      </c>
      <c r="X4602">
        <v>0</v>
      </c>
      <c r="Y4602" t="s">
        <v>36</v>
      </c>
    </row>
    <row r="4603" spans="1:25" x14ac:dyDescent="0.25">
      <c r="A4603" t="s">
        <v>6464</v>
      </c>
      <c r="B4603" t="s">
        <v>6465</v>
      </c>
      <c r="C4603" t="s">
        <v>73</v>
      </c>
      <c r="D4603" t="s">
        <v>76</v>
      </c>
      <c r="E4603" t="s">
        <v>49</v>
      </c>
      <c r="F4603" s="1" t="s">
        <v>16657</v>
      </c>
      <c r="G4603">
        <v>96</v>
      </c>
      <c r="H4603" t="s">
        <v>86</v>
      </c>
      <c r="I4603">
        <v>744</v>
      </c>
      <c r="J4603">
        <v>274.72000000000003</v>
      </c>
      <c r="K4603">
        <f>Passenger_Data[[#This Row],[Price_USD]]*1</f>
        <v>274.72000000000003</v>
      </c>
      <c r="L4603">
        <v>60</v>
      </c>
      <c r="M4603" t="s">
        <v>40</v>
      </c>
      <c r="N4603" t="s">
        <v>41</v>
      </c>
      <c r="O4603" t="s">
        <v>33</v>
      </c>
      <c r="P4603" t="s">
        <v>33</v>
      </c>
      <c r="Q4603">
        <v>1</v>
      </c>
      <c r="R4603" t="s">
        <v>51</v>
      </c>
      <c r="S4603" t="s">
        <v>35</v>
      </c>
      <c r="T4603">
        <v>6.7</v>
      </c>
      <c r="U4603">
        <v>1</v>
      </c>
      <c r="V4603">
        <v>66</v>
      </c>
      <c r="W4603">
        <v>0</v>
      </c>
      <c r="X4603">
        <v>0</v>
      </c>
      <c r="Y4603" t="s">
        <v>45</v>
      </c>
    </row>
    <row r="4604" spans="1:25" x14ac:dyDescent="0.25">
      <c r="A4604" t="s">
        <v>6466</v>
      </c>
      <c r="B4604" t="s">
        <v>2803</v>
      </c>
      <c r="C4604" t="s">
        <v>54</v>
      </c>
      <c r="D4604" t="s">
        <v>27</v>
      </c>
      <c r="E4604" t="s">
        <v>49</v>
      </c>
      <c r="F4604" s="1" t="s">
        <v>16658</v>
      </c>
      <c r="G4604">
        <v>153</v>
      </c>
      <c r="H4604" t="s">
        <v>86</v>
      </c>
      <c r="I4604">
        <v>1299</v>
      </c>
      <c r="J4604">
        <v>277.08</v>
      </c>
      <c r="K4604">
        <f>Passenger_Data[[#This Row],[Price_USD]]*1</f>
        <v>277.08</v>
      </c>
      <c r="L4604">
        <v>31</v>
      </c>
      <c r="M4604" t="s">
        <v>30</v>
      </c>
      <c r="N4604" t="s">
        <v>31</v>
      </c>
      <c r="O4604" t="s">
        <v>32</v>
      </c>
      <c r="P4604" t="s">
        <v>50</v>
      </c>
      <c r="Q4604">
        <v>2</v>
      </c>
      <c r="R4604" t="s">
        <v>65</v>
      </c>
      <c r="S4604" t="s">
        <v>61</v>
      </c>
      <c r="T4604">
        <v>7.9</v>
      </c>
      <c r="U4604">
        <v>13</v>
      </c>
      <c r="V4604">
        <v>110</v>
      </c>
      <c r="W4604">
        <v>0</v>
      </c>
      <c r="X4604">
        <v>0</v>
      </c>
      <c r="Y4604" t="s">
        <v>45</v>
      </c>
    </row>
    <row r="4605" spans="1:25" x14ac:dyDescent="0.25">
      <c r="A4605" t="s">
        <v>6467</v>
      </c>
      <c r="B4605" t="s">
        <v>720</v>
      </c>
      <c r="C4605" t="s">
        <v>73</v>
      </c>
      <c r="D4605" t="s">
        <v>49</v>
      </c>
      <c r="E4605" t="s">
        <v>76</v>
      </c>
      <c r="F4605" s="1" t="s">
        <v>16659</v>
      </c>
      <c r="G4605">
        <v>94</v>
      </c>
      <c r="H4605" t="s">
        <v>29</v>
      </c>
      <c r="I4605">
        <v>1123</v>
      </c>
      <c r="J4605">
        <v>205.56</v>
      </c>
      <c r="K4605">
        <f>Passenger_Data[[#This Row],[Price_USD]]*1</f>
        <v>205.56</v>
      </c>
      <c r="L4605">
        <v>50</v>
      </c>
      <c r="M4605" t="s">
        <v>30</v>
      </c>
      <c r="N4605" t="s">
        <v>31</v>
      </c>
      <c r="O4605" t="s">
        <v>42</v>
      </c>
      <c r="P4605" t="s">
        <v>83</v>
      </c>
      <c r="Q4605">
        <v>0</v>
      </c>
      <c r="R4605" t="s">
        <v>51</v>
      </c>
      <c r="S4605" t="s">
        <v>44</v>
      </c>
      <c r="T4605">
        <v>5.9</v>
      </c>
      <c r="U4605">
        <v>2</v>
      </c>
      <c r="V4605">
        <v>71</v>
      </c>
      <c r="W4605">
        <v>0</v>
      </c>
      <c r="X4605">
        <v>0</v>
      </c>
      <c r="Y4605" t="s">
        <v>77</v>
      </c>
    </row>
    <row r="4606" spans="1:25" x14ac:dyDescent="0.25">
      <c r="A4606" t="s">
        <v>6468</v>
      </c>
      <c r="B4606" t="s">
        <v>2557</v>
      </c>
      <c r="C4606" t="s">
        <v>54</v>
      </c>
      <c r="D4606" t="s">
        <v>59</v>
      </c>
      <c r="E4606" t="s">
        <v>49</v>
      </c>
      <c r="F4606" s="1" t="s">
        <v>16660</v>
      </c>
      <c r="G4606">
        <v>279</v>
      </c>
      <c r="H4606" t="s">
        <v>86</v>
      </c>
      <c r="I4606">
        <v>993</v>
      </c>
      <c r="J4606">
        <v>570.61</v>
      </c>
      <c r="K4606">
        <f>Passenger_Data[[#This Row],[Price_USD]]*1</f>
        <v>570.61</v>
      </c>
      <c r="L4606">
        <v>75</v>
      </c>
      <c r="M4606" t="s">
        <v>30</v>
      </c>
      <c r="N4606" t="s">
        <v>41</v>
      </c>
      <c r="O4606" t="s">
        <v>42</v>
      </c>
      <c r="P4606" t="s">
        <v>83</v>
      </c>
      <c r="Q4606">
        <v>2</v>
      </c>
      <c r="R4606" t="s">
        <v>65</v>
      </c>
      <c r="S4606" t="s">
        <v>61</v>
      </c>
      <c r="T4606">
        <v>7.1</v>
      </c>
      <c r="U4606">
        <v>32</v>
      </c>
      <c r="V4606">
        <v>98</v>
      </c>
      <c r="W4606">
        <v>0</v>
      </c>
      <c r="X4606">
        <v>0</v>
      </c>
      <c r="Y4606" t="s">
        <v>45</v>
      </c>
    </row>
    <row r="4607" spans="1:25" x14ac:dyDescent="0.25">
      <c r="A4607" t="s">
        <v>6469</v>
      </c>
      <c r="B4607" t="s">
        <v>1232</v>
      </c>
      <c r="C4607" t="s">
        <v>48</v>
      </c>
      <c r="D4607" t="s">
        <v>59</v>
      </c>
      <c r="E4607" t="s">
        <v>28</v>
      </c>
      <c r="F4607" s="1" t="s">
        <v>16661</v>
      </c>
      <c r="G4607">
        <v>136</v>
      </c>
      <c r="H4607" t="s">
        <v>29</v>
      </c>
      <c r="I4607">
        <v>872</v>
      </c>
      <c r="J4607">
        <v>297.22000000000003</v>
      </c>
      <c r="K4607">
        <f>Passenger_Data[[#This Row],[Price_USD]]*1</f>
        <v>297.22000000000003</v>
      </c>
      <c r="L4607">
        <v>33</v>
      </c>
      <c r="M4607" t="s">
        <v>40</v>
      </c>
      <c r="N4607" t="s">
        <v>60</v>
      </c>
      <c r="O4607" t="s">
        <v>42</v>
      </c>
      <c r="P4607" t="s">
        <v>50</v>
      </c>
      <c r="Q4607">
        <v>0</v>
      </c>
      <c r="R4607" t="s">
        <v>65</v>
      </c>
      <c r="S4607" t="s">
        <v>68</v>
      </c>
      <c r="T4607">
        <v>6.3</v>
      </c>
      <c r="U4607">
        <v>8</v>
      </c>
      <c r="V4607">
        <v>65</v>
      </c>
      <c r="W4607">
        <v>0</v>
      </c>
      <c r="X4607">
        <v>0</v>
      </c>
      <c r="Y4607" t="s">
        <v>77</v>
      </c>
    </row>
    <row r="4608" spans="1:25" x14ac:dyDescent="0.25">
      <c r="A4608" t="s">
        <v>6470</v>
      </c>
      <c r="B4608" t="s">
        <v>2651</v>
      </c>
      <c r="C4608" t="s">
        <v>73</v>
      </c>
      <c r="D4608" t="s">
        <v>39</v>
      </c>
      <c r="E4608" t="s">
        <v>27</v>
      </c>
      <c r="F4608" s="1" t="s">
        <v>16662</v>
      </c>
      <c r="G4608">
        <v>125</v>
      </c>
      <c r="H4608" t="s">
        <v>29</v>
      </c>
      <c r="I4608">
        <v>785</v>
      </c>
      <c r="J4608">
        <v>343.81</v>
      </c>
      <c r="K4608">
        <f>Passenger_Data[[#This Row],[Price_USD]]*1</f>
        <v>343.81</v>
      </c>
      <c r="L4608">
        <v>73</v>
      </c>
      <c r="M4608" t="s">
        <v>40</v>
      </c>
      <c r="N4608" t="s">
        <v>41</v>
      </c>
      <c r="O4608" t="s">
        <v>33</v>
      </c>
      <c r="P4608" t="s">
        <v>33</v>
      </c>
      <c r="Q4608">
        <v>2</v>
      </c>
      <c r="R4608" t="s">
        <v>65</v>
      </c>
      <c r="S4608" t="s">
        <v>44</v>
      </c>
      <c r="T4608">
        <v>5.4</v>
      </c>
      <c r="U4608">
        <v>10</v>
      </c>
      <c r="V4608">
        <v>22</v>
      </c>
      <c r="W4608">
        <v>0</v>
      </c>
      <c r="X4608">
        <v>0</v>
      </c>
      <c r="Y4608" t="s">
        <v>36</v>
      </c>
    </row>
    <row r="4609" spans="1:25" x14ac:dyDescent="0.25">
      <c r="A4609" t="s">
        <v>6471</v>
      </c>
      <c r="B4609" t="s">
        <v>6472</v>
      </c>
      <c r="C4609" t="s">
        <v>54</v>
      </c>
      <c r="D4609" t="s">
        <v>64</v>
      </c>
      <c r="E4609" t="s">
        <v>76</v>
      </c>
      <c r="F4609" s="1" t="s">
        <v>16663</v>
      </c>
      <c r="G4609">
        <v>104</v>
      </c>
      <c r="H4609" t="s">
        <v>29</v>
      </c>
      <c r="I4609">
        <v>1448</v>
      </c>
      <c r="J4609">
        <v>352.55</v>
      </c>
      <c r="K4609">
        <f>Passenger_Data[[#This Row],[Price_USD]]*1</f>
        <v>352.55</v>
      </c>
      <c r="L4609">
        <v>20</v>
      </c>
      <c r="M4609" t="s">
        <v>40</v>
      </c>
      <c r="N4609" t="s">
        <v>31</v>
      </c>
      <c r="O4609" t="s">
        <v>56</v>
      </c>
      <c r="P4609" t="s">
        <v>50</v>
      </c>
      <c r="Q4609">
        <v>1</v>
      </c>
      <c r="R4609" t="s">
        <v>43</v>
      </c>
      <c r="S4609" t="s">
        <v>68</v>
      </c>
      <c r="T4609">
        <v>7.7</v>
      </c>
      <c r="U4609">
        <v>5</v>
      </c>
      <c r="V4609">
        <v>29</v>
      </c>
      <c r="W4609">
        <v>0</v>
      </c>
      <c r="X4609">
        <v>1</v>
      </c>
      <c r="Y4609" t="s">
        <v>45</v>
      </c>
    </row>
    <row r="4610" spans="1:25" x14ac:dyDescent="0.25">
      <c r="A4610" t="s">
        <v>6473</v>
      </c>
      <c r="B4610" t="s">
        <v>1605</v>
      </c>
      <c r="C4610" t="s">
        <v>82</v>
      </c>
      <c r="D4610" t="s">
        <v>55</v>
      </c>
      <c r="E4610" t="s">
        <v>28</v>
      </c>
      <c r="F4610" s="1" t="s">
        <v>16664</v>
      </c>
      <c r="G4610">
        <v>226</v>
      </c>
      <c r="H4610" t="s">
        <v>29</v>
      </c>
      <c r="I4610">
        <v>1108</v>
      </c>
      <c r="J4610">
        <v>306.24</v>
      </c>
      <c r="K4610">
        <f>Passenger_Data[[#This Row],[Price_USD]]*1</f>
        <v>306.24</v>
      </c>
      <c r="L4610">
        <v>50</v>
      </c>
      <c r="M4610" t="s">
        <v>30</v>
      </c>
      <c r="N4610" t="s">
        <v>31</v>
      </c>
      <c r="O4610" t="s">
        <v>33</v>
      </c>
      <c r="P4610" t="s">
        <v>50</v>
      </c>
      <c r="Q4610">
        <v>4</v>
      </c>
      <c r="R4610" t="s">
        <v>51</v>
      </c>
      <c r="S4610" t="s">
        <v>68</v>
      </c>
      <c r="T4610">
        <v>9.6</v>
      </c>
      <c r="U4610">
        <v>29</v>
      </c>
      <c r="V4610">
        <v>90</v>
      </c>
      <c r="W4610">
        <v>0</v>
      </c>
      <c r="X4610">
        <v>0</v>
      </c>
      <c r="Y4610" t="s">
        <v>45</v>
      </c>
    </row>
    <row r="4611" spans="1:25" x14ac:dyDescent="0.25">
      <c r="A4611" t="s">
        <v>6474</v>
      </c>
      <c r="B4611" t="s">
        <v>2115</v>
      </c>
      <c r="C4611" t="s">
        <v>54</v>
      </c>
      <c r="D4611" t="s">
        <v>39</v>
      </c>
      <c r="E4611" t="s">
        <v>39</v>
      </c>
      <c r="F4611" s="1" t="s">
        <v>16665</v>
      </c>
      <c r="G4611">
        <v>157</v>
      </c>
      <c r="H4611" t="s">
        <v>29</v>
      </c>
      <c r="I4611">
        <v>972</v>
      </c>
      <c r="J4611">
        <v>218.96</v>
      </c>
      <c r="K4611">
        <f>Passenger_Data[[#This Row],[Price_USD]]*1</f>
        <v>218.96</v>
      </c>
      <c r="L4611">
        <v>20</v>
      </c>
      <c r="M4611" t="s">
        <v>30</v>
      </c>
      <c r="N4611" t="s">
        <v>60</v>
      </c>
      <c r="O4611" t="s">
        <v>33</v>
      </c>
      <c r="P4611" t="s">
        <v>83</v>
      </c>
      <c r="Q4611">
        <v>0</v>
      </c>
      <c r="R4611" t="s">
        <v>43</v>
      </c>
      <c r="S4611" t="s">
        <v>35</v>
      </c>
      <c r="T4611">
        <v>7.4</v>
      </c>
      <c r="U4611">
        <v>17</v>
      </c>
      <c r="V4611">
        <v>109</v>
      </c>
      <c r="W4611">
        <v>0</v>
      </c>
      <c r="X4611">
        <v>0</v>
      </c>
      <c r="Y4611" t="s">
        <v>45</v>
      </c>
    </row>
    <row r="4612" spans="1:25" x14ac:dyDescent="0.25">
      <c r="A4612" t="s">
        <v>6475</v>
      </c>
      <c r="B4612" t="s">
        <v>2601</v>
      </c>
      <c r="C4612" t="s">
        <v>48</v>
      </c>
      <c r="D4612" t="s">
        <v>59</v>
      </c>
      <c r="E4612" t="s">
        <v>49</v>
      </c>
      <c r="F4612" s="1" t="s">
        <v>16666</v>
      </c>
      <c r="G4612">
        <v>184</v>
      </c>
      <c r="H4612" t="s">
        <v>29</v>
      </c>
      <c r="I4612">
        <v>1072</v>
      </c>
      <c r="J4612">
        <v>263.95</v>
      </c>
      <c r="K4612">
        <f>Passenger_Data[[#This Row],[Price_USD]]*1</f>
        <v>263.95</v>
      </c>
      <c r="L4612">
        <v>75</v>
      </c>
      <c r="M4612" t="s">
        <v>30</v>
      </c>
      <c r="N4612" t="s">
        <v>31</v>
      </c>
      <c r="O4612" t="s">
        <v>33</v>
      </c>
      <c r="P4612" t="s">
        <v>264</v>
      </c>
      <c r="Q4612">
        <v>1</v>
      </c>
      <c r="R4612" t="s">
        <v>34</v>
      </c>
      <c r="S4612" t="s">
        <v>35</v>
      </c>
      <c r="T4612">
        <v>7.1</v>
      </c>
      <c r="U4612">
        <v>2</v>
      </c>
      <c r="V4612">
        <v>62</v>
      </c>
      <c r="W4612">
        <v>0</v>
      </c>
      <c r="X4612">
        <v>0</v>
      </c>
      <c r="Y4612" t="s">
        <v>45</v>
      </c>
    </row>
    <row r="4613" spans="1:25" x14ac:dyDescent="0.25">
      <c r="A4613" t="s">
        <v>6476</v>
      </c>
      <c r="B4613" t="s">
        <v>504</v>
      </c>
      <c r="C4613" t="s">
        <v>48</v>
      </c>
      <c r="D4613" t="s">
        <v>59</v>
      </c>
      <c r="E4613" t="s">
        <v>28</v>
      </c>
      <c r="F4613" s="1" t="s">
        <v>16667</v>
      </c>
      <c r="G4613">
        <v>258</v>
      </c>
      <c r="H4613" t="s">
        <v>29</v>
      </c>
      <c r="I4613">
        <v>944</v>
      </c>
      <c r="J4613">
        <v>431.46</v>
      </c>
      <c r="K4613">
        <f>Passenger_Data[[#This Row],[Price_USD]]*1</f>
        <v>431.46</v>
      </c>
      <c r="L4613">
        <v>49</v>
      </c>
      <c r="M4613" t="s">
        <v>40</v>
      </c>
      <c r="N4613" t="s">
        <v>31</v>
      </c>
      <c r="O4613" t="s">
        <v>32</v>
      </c>
      <c r="P4613" t="s">
        <v>83</v>
      </c>
      <c r="Q4613">
        <v>1</v>
      </c>
      <c r="R4613" t="s">
        <v>65</v>
      </c>
      <c r="S4613" t="s">
        <v>61</v>
      </c>
      <c r="T4613">
        <v>7.7</v>
      </c>
      <c r="U4613">
        <v>0</v>
      </c>
      <c r="V4613">
        <v>48</v>
      </c>
      <c r="W4613">
        <v>0</v>
      </c>
      <c r="X4613">
        <v>1</v>
      </c>
      <c r="Y4613" t="s">
        <v>36</v>
      </c>
    </row>
    <row r="4614" spans="1:25" x14ac:dyDescent="0.25">
      <c r="A4614" t="s">
        <v>6477</v>
      </c>
      <c r="B4614" t="s">
        <v>2799</v>
      </c>
      <c r="C4614" t="s">
        <v>54</v>
      </c>
      <c r="D4614" t="s">
        <v>28</v>
      </c>
      <c r="E4614" t="s">
        <v>64</v>
      </c>
      <c r="F4614" s="1" t="s">
        <v>16668</v>
      </c>
      <c r="G4614">
        <v>143</v>
      </c>
      <c r="H4614" t="s">
        <v>29</v>
      </c>
      <c r="I4614">
        <v>1123</v>
      </c>
      <c r="J4614">
        <v>286.73</v>
      </c>
      <c r="K4614">
        <f>Passenger_Data[[#This Row],[Price_USD]]*1</f>
        <v>286.73</v>
      </c>
      <c r="L4614">
        <v>37</v>
      </c>
      <c r="M4614" t="s">
        <v>30</v>
      </c>
      <c r="N4614" t="s">
        <v>41</v>
      </c>
      <c r="O4614" t="s">
        <v>42</v>
      </c>
      <c r="P4614" t="s">
        <v>50</v>
      </c>
      <c r="Q4614">
        <v>1</v>
      </c>
      <c r="R4614" t="s">
        <v>43</v>
      </c>
      <c r="S4614" t="s">
        <v>68</v>
      </c>
      <c r="T4614">
        <v>5.7</v>
      </c>
      <c r="U4614">
        <v>11</v>
      </c>
      <c r="V4614">
        <v>19</v>
      </c>
      <c r="W4614">
        <v>0</v>
      </c>
      <c r="X4614">
        <v>0</v>
      </c>
      <c r="Y4614" t="s">
        <v>36</v>
      </c>
    </row>
    <row r="4615" spans="1:25" x14ac:dyDescent="0.25">
      <c r="A4615" t="s">
        <v>6478</v>
      </c>
      <c r="B4615" t="s">
        <v>2946</v>
      </c>
      <c r="C4615" t="s">
        <v>73</v>
      </c>
      <c r="D4615" t="s">
        <v>39</v>
      </c>
      <c r="E4615" t="s">
        <v>64</v>
      </c>
      <c r="F4615" s="1" t="s">
        <v>16669</v>
      </c>
      <c r="G4615">
        <v>213</v>
      </c>
      <c r="H4615" t="s">
        <v>29</v>
      </c>
      <c r="I4615">
        <v>1040</v>
      </c>
      <c r="J4615">
        <v>397.3</v>
      </c>
      <c r="K4615">
        <f>Passenger_Data[[#This Row],[Price_USD]]*1</f>
        <v>397.3</v>
      </c>
      <c r="L4615">
        <v>67</v>
      </c>
      <c r="M4615" t="s">
        <v>40</v>
      </c>
      <c r="N4615" t="s">
        <v>31</v>
      </c>
      <c r="O4615" t="s">
        <v>32</v>
      </c>
      <c r="P4615" t="s">
        <v>50</v>
      </c>
      <c r="Q4615">
        <v>2</v>
      </c>
      <c r="R4615" t="s">
        <v>34</v>
      </c>
      <c r="S4615" t="s">
        <v>68</v>
      </c>
      <c r="T4615">
        <v>6.3</v>
      </c>
      <c r="U4615">
        <v>12</v>
      </c>
      <c r="V4615">
        <v>31</v>
      </c>
      <c r="W4615">
        <v>0</v>
      </c>
      <c r="X4615">
        <v>0</v>
      </c>
      <c r="Y4615" t="s">
        <v>36</v>
      </c>
    </row>
    <row r="4616" spans="1:25" x14ac:dyDescent="0.25">
      <c r="A4616" t="s">
        <v>6479</v>
      </c>
      <c r="B4616" t="s">
        <v>3080</v>
      </c>
      <c r="C4616" t="s">
        <v>26</v>
      </c>
      <c r="D4616" t="s">
        <v>55</v>
      </c>
      <c r="E4616" t="s">
        <v>27</v>
      </c>
      <c r="F4616" s="1" t="s">
        <v>16670</v>
      </c>
      <c r="G4616">
        <v>107</v>
      </c>
      <c r="H4616" t="s">
        <v>86</v>
      </c>
      <c r="I4616">
        <v>1125</v>
      </c>
      <c r="J4616">
        <v>325.99</v>
      </c>
      <c r="K4616">
        <f>Passenger_Data[[#This Row],[Price_USD]]*1</f>
        <v>325.99</v>
      </c>
      <c r="L4616">
        <v>63</v>
      </c>
      <c r="M4616" t="s">
        <v>30</v>
      </c>
      <c r="N4616" t="s">
        <v>60</v>
      </c>
      <c r="O4616" t="s">
        <v>56</v>
      </c>
      <c r="P4616" t="s">
        <v>50</v>
      </c>
      <c r="Q4616">
        <v>2</v>
      </c>
      <c r="R4616" t="s">
        <v>34</v>
      </c>
      <c r="S4616" t="s">
        <v>68</v>
      </c>
      <c r="T4616">
        <v>4.2</v>
      </c>
      <c r="U4616">
        <v>1</v>
      </c>
      <c r="V4616">
        <v>78</v>
      </c>
      <c r="W4616">
        <v>0</v>
      </c>
      <c r="X4616">
        <v>0</v>
      </c>
      <c r="Y4616" t="s">
        <v>36</v>
      </c>
    </row>
    <row r="4617" spans="1:25" x14ac:dyDescent="0.25">
      <c r="A4617" t="s">
        <v>6480</v>
      </c>
      <c r="B4617" t="s">
        <v>564</v>
      </c>
      <c r="C4617" t="s">
        <v>82</v>
      </c>
      <c r="D4617" t="s">
        <v>49</v>
      </c>
      <c r="E4617" t="s">
        <v>59</v>
      </c>
      <c r="F4617" s="1" t="s">
        <v>16671</v>
      </c>
      <c r="G4617">
        <v>252</v>
      </c>
      <c r="H4617" t="s">
        <v>29</v>
      </c>
      <c r="I4617">
        <v>1189</v>
      </c>
      <c r="J4617">
        <v>252.35</v>
      </c>
      <c r="K4617">
        <f>Passenger_Data[[#This Row],[Price_USD]]*1</f>
        <v>252.35</v>
      </c>
      <c r="L4617">
        <v>57</v>
      </c>
      <c r="M4617" t="s">
        <v>40</v>
      </c>
      <c r="N4617" t="s">
        <v>60</v>
      </c>
      <c r="O4617" t="s">
        <v>56</v>
      </c>
      <c r="P4617" t="s">
        <v>50</v>
      </c>
      <c r="Q4617">
        <v>1</v>
      </c>
      <c r="R4617" t="s">
        <v>65</v>
      </c>
      <c r="S4617" t="s">
        <v>35</v>
      </c>
      <c r="T4617">
        <v>6.3</v>
      </c>
      <c r="U4617">
        <v>1</v>
      </c>
      <c r="V4617">
        <v>105</v>
      </c>
      <c r="W4617">
        <v>0</v>
      </c>
      <c r="X4617">
        <v>0</v>
      </c>
      <c r="Y4617" t="s">
        <v>77</v>
      </c>
    </row>
    <row r="4618" spans="1:25" x14ac:dyDescent="0.25">
      <c r="A4618" t="s">
        <v>6481</v>
      </c>
      <c r="B4618" t="s">
        <v>375</v>
      </c>
      <c r="C4618" t="s">
        <v>73</v>
      </c>
      <c r="D4618" t="s">
        <v>28</v>
      </c>
      <c r="E4618" t="s">
        <v>76</v>
      </c>
      <c r="F4618" s="1" t="s">
        <v>16672</v>
      </c>
      <c r="G4618">
        <v>182</v>
      </c>
      <c r="H4618" t="s">
        <v>29</v>
      </c>
      <c r="I4618">
        <v>1229</v>
      </c>
      <c r="J4618">
        <v>310.74</v>
      </c>
      <c r="K4618">
        <f>Passenger_Data[[#This Row],[Price_USD]]*1</f>
        <v>310.74</v>
      </c>
      <c r="L4618">
        <v>40</v>
      </c>
      <c r="M4618" t="s">
        <v>30</v>
      </c>
      <c r="N4618" t="s">
        <v>41</v>
      </c>
      <c r="O4618" t="s">
        <v>33</v>
      </c>
      <c r="P4618" t="s">
        <v>33</v>
      </c>
      <c r="Q4618">
        <v>2</v>
      </c>
      <c r="R4618" t="s">
        <v>51</v>
      </c>
      <c r="S4618" t="s">
        <v>35</v>
      </c>
      <c r="T4618">
        <v>10</v>
      </c>
      <c r="U4618">
        <v>1</v>
      </c>
      <c r="V4618">
        <v>73</v>
      </c>
      <c r="W4618">
        <v>0</v>
      </c>
      <c r="X4618">
        <v>0</v>
      </c>
      <c r="Y4618" t="s">
        <v>77</v>
      </c>
    </row>
    <row r="4619" spans="1:25" x14ac:dyDescent="0.25">
      <c r="A4619" t="s">
        <v>6482</v>
      </c>
      <c r="B4619" t="s">
        <v>3923</v>
      </c>
      <c r="C4619" t="s">
        <v>82</v>
      </c>
      <c r="D4619" t="s">
        <v>28</v>
      </c>
      <c r="E4619" t="s">
        <v>76</v>
      </c>
      <c r="F4619" s="1" t="s">
        <v>16673</v>
      </c>
      <c r="G4619">
        <v>248</v>
      </c>
      <c r="H4619" t="s">
        <v>29</v>
      </c>
      <c r="I4619">
        <v>1328</v>
      </c>
      <c r="J4619">
        <v>518.6</v>
      </c>
      <c r="K4619">
        <f>Passenger_Data[[#This Row],[Price_USD]]*1</f>
        <v>518.6</v>
      </c>
      <c r="L4619">
        <v>35</v>
      </c>
      <c r="M4619" t="s">
        <v>30</v>
      </c>
      <c r="N4619" t="s">
        <v>41</v>
      </c>
      <c r="O4619" t="s">
        <v>33</v>
      </c>
      <c r="P4619" t="s">
        <v>50</v>
      </c>
      <c r="Q4619">
        <v>0</v>
      </c>
      <c r="R4619" t="s">
        <v>34</v>
      </c>
      <c r="S4619" t="s">
        <v>68</v>
      </c>
      <c r="T4619">
        <v>9</v>
      </c>
      <c r="U4619">
        <v>14</v>
      </c>
      <c r="V4619">
        <v>37</v>
      </c>
      <c r="W4619">
        <v>0</v>
      </c>
      <c r="X4619">
        <v>0</v>
      </c>
      <c r="Y4619" t="s">
        <v>36</v>
      </c>
    </row>
    <row r="4620" spans="1:25" x14ac:dyDescent="0.25">
      <c r="A4620" t="s">
        <v>6483</v>
      </c>
      <c r="B4620" t="s">
        <v>5577</v>
      </c>
      <c r="C4620" t="s">
        <v>54</v>
      </c>
      <c r="D4620" t="s">
        <v>59</v>
      </c>
      <c r="E4620" t="s">
        <v>49</v>
      </c>
      <c r="F4620" s="1" t="s">
        <v>16674</v>
      </c>
      <c r="G4620">
        <v>163</v>
      </c>
      <c r="H4620" t="s">
        <v>29</v>
      </c>
      <c r="I4620">
        <v>1025</v>
      </c>
      <c r="J4620">
        <v>306.82</v>
      </c>
      <c r="K4620">
        <f>Passenger_Data[[#This Row],[Price_USD]]*1</f>
        <v>306.82</v>
      </c>
      <c r="L4620">
        <v>30</v>
      </c>
      <c r="M4620" t="s">
        <v>40</v>
      </c>
      <c r="N4620" t="s">
        <v>60</v>
      </c>
      <c r="O4620" t="s">
        <v>32</v>
      </c>
      <c r="P4620" t="s">
        <v>50</v>
      </c>
      <c r="Q4620">
        <v>1</v>
      </c>
      <c r="R4620" t="s">
        <v>65</v>
      </c>
      <c r="S4620" t="s">
        <v>44</v>
      </c>
      <c r="T4620">
        <v>5</v>
      </c>
      <c r="U4620">
        <v>15</v>
      </c>
      <c r="V4620">
        <v>35</v>
      </c>
      <c r="W4620">
        <v>0</v>
      </c>
      <c r="X4620">
        <v>0</v>
      </c>
      <c r="Y4620" t="s">
        <v>45</v>
      </c>
    </row>
    <row r="4621" spans="1:25" x14ac:dyDescent="0.25">
      <c r="A4621" t="s">
        <v>6484</v>
      </c>
      <c r="B4621" t="s">
        <v>2288</v>
      </c>
      <c r="C4621" t="s">
        <v>26</v>
      </c>
      <c r="D4621" t="s">
        <v>27</v>
      </c>
      <c r="E4621" t="s">
        <v>55</v>
      </c>
      <c r="F4621" s="1" t="s">
        <v>16675</v>
      </c>
      <c r="G4621">
        <v>110</v>
      </c>
      <c r="H4621" t="s">
        <v>29</v>
      </c>
      <c r="I4621">
        <v>1278</v>
      </c>
      <c r="J4621">
        <v>468.37</v>
      </c>
      <c r="K4621">
        <f>Passenger_Data[[#This Row],[Price_USD]]*1</f>
        <v>468.37</v>
      </c>
      <c r="L4621">
        <v>58</v>
      </c>
      <c r="M4621" t="s">
        <v>30</v>
      </c>
      <c r="N4621" t="s">
        <v>60</v>
      </c>
      <c r="O4621" t="s">
        <v>33</v>
      </c>
      <c r="P4621" t="s">
        <v>33</v>
      </c>
      <c r="Q4621">
        <v>0</v>
      </c>
      <c r="R4621" t="s">
        <v>51</v>
      </c>
      <c r="S4621" t="s">
        <v>61</v>
      </c>
      <c r="T4621">
        <v>6.9</v>
      </c>
      <c r="U4621">
        <v>41</v>
      </c>
      <c r="V4621">
        <v>95</v>
      </c>
      <c r="W4621">
        <v>0</v>
      </c>
      <c r="X4621">
        <v>0</v>
      </c>
      <c r="Y4621" t="s">
        <v>77</v>
      </c>
    </row>
    <row r="4622" spans="1:25" x14ac:dyDescent="0.25">
      <c r="A4622" t="s">
        <v>6485</v>
      </c>
      <c r="B4622" t="s">
        <v>6486</v>
      </c>
      <c r="C4622" t="s">
        <v>73</v>
      </c>
      <c r="D4622" t="s">
        <v>59</v>
      </c>
      <c r="E4622" t="s">
        <v>76</v>
      </c>
      <c r="F4622" s="1" t="s">
        <v>16676</v>
      </c>
      <c r="G4622">
        <v>159</v>
      </c>
      <c r="H4622" t="s">
        <v>86</v>
      </c>
      <c r="I4622">
        <v>932</v>
      </c>
      <c r="J4622">
        <v>396.53</v>
      </c>
      <c r="K4622">
        <f>Passenger_Data[[#This Row],[Price_USD]]*1</f>
        <v>396.53</v>
      </c>
      <c r="L4622">
        <v>33</v>
      </c>
      <c r="M4622" t="s">
        <v>40</v>
      </c>
      <c r="N4622" t="s">
        <v>60</v>
      </c>
      <c r="O4622" t="s">
        <v>56</v>
      </c>
      <c r="P4622" t="s">
        <v>50</v>
      </c>
      <c r="Q4622">
        <v>0</v>
      </c>
      <c r="R4622" t="s">
        <v>43</v>
      </c>
      <c r="S4622" t="s">
        <v>61</v>
      </c>
      <c r="T4622">
        <v>4.2</v>
      </c>
      <c r="U4622">
        <v>5</v>
      </c>
      <c r="V4622">
        <v>113</v>
      </c>
      <c r="W4622">
        <v>0</v>
      </c>
      <c r="X4622">
        <v>1</v>
      </c>
      <c r="Y4622" t="s">
        <v>77</v>
      </c>
    </row>
    <row r="4623" spans="1:25" x14ac:dyDescent="0.25">
      <c r="A4623" t="s">
        <v>6487</v>
      </c>
      <c r="B4623" t="s">
        <v>765</v>
      </c>
      <c r="C4623" t="s">
        <v>26</v>
      </c>
      <c r="D4623" t="s">
        <v>55</v>
      </c>
      <c r="E4623" t="s">
        <v>39</v>
      </c>
      <c r="F4623" s="1" t="s">
        <v>16677</v>
      </c>
      <c r="G4623">
        <v>209</v>
      </c>
      <c r="H4623" t="s">
        <v>29</v>
      </c>
      <c r="I4623">
        <v>1482</v>
      </c>
      <c r="J4623">
        <v>302.74</v>
      </c>
      <c r="K4623">
        <f>Passenger_Data[[#This Row],[Price_USD]]*1</f>
        <v>302.74</v>
      </c>
      <c r="L4623">
        <v>69</v>
      </c>
      <c r="M4623" t="s">
        <v>30</v>
      </c>
      <c r="N4623" t="s">
        <v>41</v>
      </c>
      <c r="O4623" t="s">
        <v>32</v>
      </c>
      <c r="P4623" t="s">
        <v>264</v>
      </c>
      <c r="Q4623">
        <v>0</v>
      </c>
      <c r="R4623" t="s">
        <v>65</v>
      </c>
      <c r="S4623" t="s">
        <v>61</v>
      </c>
      <c r="T4623">
        <v>8.1</v>
      </c>
      <c r="U4623">
        <v>24</v>
      </c>
      <c r="V4623">
        <v>55</v>
      </c>
      <c r="W4623">
        <v>0</v>
      </c>
      <c r="X4623">
        <v>0</v>
      </c>
      <c r="Y4623" t="s">
        <v>45</v>
      </c>
    </row>
    <row r="4624" spans="1:25" x14ac:dyDescent="0.25">
      <c r="A4624" t="s">
        <v>6488</v>
      </c>
      <c r="B4624" t="s">
        <v>317</v>
      </c>
      <c r="C4624" t="s">
        <v>48</v>
      </c>
      <c r="D4624" t="s">
        <v>59</v>
      </c>
      <c r="E4624" t="s">
        <v>59</v>
      </c>
      <c r="F4624" s="1" t="s">
        <v>16678</v>
      </c>
      <c r="G4624">
        <v>230</v>
      </c>
      <c r="H4624" t="s">
        <v>29</v>
      </c>
      <c r="I4624">
        <v>1116</v>
      </c>
      <c r="J4624">
        <v>508.42</v>
      </c>
      <c r="K4624">
        <f>Passenger_Data[[#This Row],[Price_USD]]*1</f>
        <v>508.42</v>
      </c>
      <c r="L4624">
        <v>45</v>
      </c>
      <c r="M4624" t="s">
        <v>40</v>
      </c>
      <c r="N4624" t="s">
        <v>41</v>
      </c>
      <c r="O4624" t="s">
        <v>32</v>
      </c>
      <c r="P4624" t="s">
        <v>50</v>
      </c>
      <c r="Q4624">
        <v>0</v>
      </c>
      <c r="R4624" t="s">
        <v>65</v>
      </c>
      <c r="S4624" t="s">
        <v>68</v>
      </c>
      <c r="T4624">
        <v>7.8</v>
      </c>
      <c r="U4624">
        <v>4</v>
      </c>
      <c r="V4624">
        <v>62</v>
      </c>
      <c r="W4624">
        <v>0</v>
      </c>
      <c r="X4624">
        <v>0</v>
      </c>
      <c r="Y4624" t="s">
        <v>36</v>
      </c>
    </row>
    <row r="4625" spans="1:25" x14ac:dyDescent="0.25">
      <c r="A4625" t="s">
        <v>6489</v>
      </c>
      <c r="B4625" t="s">
        <v>1361</v>
      </c>
      <c r="C4625" t="s">
        <v>26</v>
      </c>
      <c r="D4625" t="s">
        <v>59</v>
      </c>
      <c r="E4625" t="s">
        <v>64</v>
      </c>
      <c r="F4625" s="1" t="s">
        <v>16679</v>
      </c>
      <c r="G4625">
        <v>290</v>
      </c>
      <c r="H4625" t="s">
        <v>29</v>
      </c>
      <c r="I4625">
        <v>1852</v>
      </c>
      <c r="J4625">
        <v>286.17</v>
      </c>
      <c r="K4625">
        <f>Passenger_Data[[#This Row],[Price_USD]]*1</f>
        <v>286.17</v>
      </c>
      <c r="L4625">
        <v>30</v>
      </c>
      <c r="M4625" t="s">
        <v>30</v>
      </c>
      <c r="N4625" t="s">
        <v>60</v>
      </c>
      <c r="O4625" t="s">
        <v>42</v>
      </c>
      <c r="P4625" t="s">
        <v>50</v>
      </c>
      <c r="Q4625">
        <v>1</v>
      </c>
      <c r="R4625" t="s">
        <v>43</v>
      </c>
      <c r="S4625" t="s">
        <v>35</v>
      </c>
      <c r="T4625">
        <v>5</v>
      </c>
      <c r="U4625">
        <v>3</v>
      </c>
      <c r="V4625">
        <v>62</v>
      </c>
      <c r="W4625">
        <v>0</v>
      </c>
      <c r="X4625">
        <v>0</v>
      </c>
      <c r="Y4625" t="s">
        <v>36</v>
      </c>
    </row>
    <row r="4626" spans="1:25" x14ac:dyDescent="0.25">
      <c r="A4626" t="s">
        <v>6490</v>
      </c>
      <c r="B4626" t="s">
        <v>6491</v>
      </c>
      <c r="C4626" t="s">
        <v>73</v>
      </c>
      <c r="D4626" t="s">
        <v>55</v>
      </c>
      <c r="E4626" t="s">
        <v>55</v>
      </c>
      <c r="F4626" s="1" t="s">
        <v>16680</v>
      </c>
      <c r="G4626">
        <v>203</v>
      </c>
      <c r="H4626" t="s">
        <v>29</v>
      </c>
      <c r="I4626">
        <v>986</v>
      </c>
      <c r="J4626">
        <v>405.11</v>
      </c>
      <c r="K4626">
        <f>Passenger_Data[[#This Row],[Price_USD]]*1</f>
        <v>405.11</v>
      </c>
      <c r="L4626">
        <v>35</v>
      </c>
      <c r="M4626" t="s">
        <v>40</v>
      </c>
      <c r="N4626" t="s">
        <v>31</v>
      </c>
      <c r="O4626" t="s">
        <v>32</v>
      </c>
      <c r="P4626" t="s">
        <v>33</v>
      </c>
      <c r="Q4626">
        <v>1</v>
      </c>
      <c r="R4626" t="s">
        <v>65</v>
      </c>
      <c r="S4626" t="s">
        <v>35</v>
      </c>
      <c r="T4626">
        <v>7.2</v>
      </c>
      <c r="U4626">
        <v>0</v>
      </c>
      <c r="V4626">
        <v>4</v>
      </c>
      <c r="W4626">
        <v>0</v>
      </c>
      <c r="X4626">
        <v>0</v>
      </c>
      <c r="Y4626" t="s">
        <v>45</v>
      </c>
    </row>
    <row r="4627" spans="1:25" x14ac:dyDescent="0.25">
      <c r="A4627" t="s">
        <v>6492</v>
      </c>
      <c r="B4627" t="s">
        <v>827</v>
      </c>
      <c r="C4627" t="s">
        <v>48</v>
      </c>
      <c r="D4627" t="s">
        <v>28</v>
      </c>
      <c r="E4627" t="s">
        <v>59</v>
      </c>
      <c r="F4627" s="1" t="s">
        <v>16681</v>
      </c>
      <c r="G4627">
        <v>224</v>
      </c>
      <c r="H4627" t="s">
        <v>29</v>
      </c>
      <c r="I4627">
        <v>846</v>
      </c>
      <c r="J4627">
        <v>242.53</v>
      </c>
      <c r="K4627">
        <f>Passenger_Data[[#This Row],[Price_USD]]*1</f>
        <v>242.53</v>
      </c>
      <c r="L4627">
        <v>33</v>
      </c>
      <c r="M4627" t="s">
        <v>40</v>
      </c>
      <c r="N4627" t="s">
        <v>41</v>
      </c>
      <c r="O4627" t="s">
        <v>42</v>
      </c>
      <c r="P4627" t="s">
        <v>50</v>
      </c>
      <c r="Q4627">
        <v>2</v>
      </c>
      <c r="R4627" t="s">
        <v>51</v>
      </c>
      <c r="S4627" t="s">
        <v>44</v>
      </c>
      <c r="T4627">
        <v>5</v>
      </c>
      <c r="U4627">
        <v>5</v>
      </c>
      <c r="V4627">
        <v>14</v>
      </c>
      <c r="W4627">
        <v>0</v>
      </c>
      <c r="X4627">
        <v>1</v>
      </c>
      <c r="Y4627" t="s">
        <v>77</v>
      </c>
    </row>
    <row r="4628" spans="1:25" x14ac:dyDescent="0.25">
      <c r="A4628" t="s">
        <v>6493</v>
      </c>
      <c r="B4628" t="s">
        <v>1506</v>
      </c>
      <c r="C4628" t="s">
        <v>48</v>
      </c>
      <c r="D4628" t="s">
        <v>27</v>
      </c>
      <c r="E4628" t="s">
        <v>27</v>
      </c>
      <c r="F4628" s="1" t="s">
        <v>16682</v>
      </c>
      <c r="G4628">
        <v>74</v>
      </c>
      <c r="H4628" t="s">
        <v>86</v>
      </c>
      <c r="I4628">
        <v>1790</v>
      </c>
      <c r="J4628">
        <v>178.52</v>
      </c>
      <c r="K4628">
        <f>Passenger_Data[[#This Row],[Price_USD]]*1</f>
        <v>178.52</v>
      </c>
      <c r="L4628">
        <v>56</v>
      </c>
      <c r="M4628" t="s">
        <v>30</v>
      </c>
      <c r="N4628" t="s">
        <v>31</v>
      </c>
      <c r="O4628" t="s">
        <v>56</v>
      </c>
      <c r="P4628" t="s">
        <v>83</v>
      </c>
      <c r="Q4628">
        <v>1</v>
      </c>
      <c r="R4628" t="s">
        <v>51</v>
      </c>
      <c r="S4628" t="s">
        <v>44</v>
      </c>
      <c r="T4628">
        <v>8.6</v>
      </c>
      <c r="U4628">
        <v>20</v>
      </c>
      <c r="V4628">
        <v>54</v>
      </c>
      <c r="W4628">
        <v>0</v>
      </c>
      <c r="X4628">
        <v>0</v>
      </c>
      <c r="Y4628" t="s">
        <v>36</v>
      </c>
    </row>
    <row r="4629" spans="1:25" x14ac:dyDescent="0.25">
      <c r="A4629" t="s">
        <v>6494</v>
      </c>
      <c r="B4629" t="s">
        <v>1464</v>
      </c>
      <c r="C4629" t="s">
        <v>48</v>
      </c>
      <c r="D4629" t="s">
        <v>59</v>
      </c>
      <c r="E4629" t="s">
        <v>27</v>
      </c>
      <c r="F4629" s="1" t="s">
        <v>16683</v>
      </c>
      <c r="G4629">
        <v>238</v>
      </c>
      <c r="H4629" t="s">
        <v>29</v>
      </c>
      <c r="I4629">
        <v>1070</v>
      </c>
      <c r="J4629">
        <v>478.02</v>
      </c>
      <c r="K4629">
        <f>Passenger_Data[[#This Row],[Price_USD]]*1</f>
        <v>478.02</v>
      </c>
      <c r="L4629">
        <v>67</v>
      </c>
      <c r="M4629" t="s">
        <v>40</v>
      </c>
      <c r="N4629" t="s">
        <v>60</v>
      </c>
      <c r="O4629" t="s">
        <v>56</v>
      </c>
      <c r="P4629" t="s">
        <v>50</v>
      </c>
      <c r="Q4629">
        <v>0</v>
      </c>
      <c r="R4629" t="s">
        <v>51</v>
      </c>
      <c r="S4629" t="s">
        <v>61</v>
      </c>
      <c r="T4629">
        <v>3.4</v>
      </c>
      <c r="U4629">
        <v>1</v>
      </c>
      <c r="V4629">
        <v>113</v>
      </c>
      <c r="W4629">
        <v>0</v>
      </c>
      <c r="X4629">
        <v>1</v>
      </c>
      <c r="Y4629" t="s">
        <v>77</v>
      </c>
    </row>
    <row r="4630" spans="1:25" x14ac:dyDescent="0.25">
      <c r="A4630" t="s">
        <v>6495</v>
      </c>
      <c r="B4630" t="s">
        <v>2440</v>
      </c>
      <c r="C4630" t="s">
        <v>73</v>
      </c>
      <c r="D4630" t="s">
        <v>55</v>
      </c>
      <c r="E4630" t="s">
        <v>59</v>
      </c>
      <c r="F4630" s="1" t="s">
        <v>16684</v>
      </c>
      <c r="G4630">
        <v>184</v>
      </c>
      <c r="H4630" t="s">
        <v>29</v>
      </c>
      <c r="I4630">
        <v>1318</v>
      </c>
      <c r="J4630">
        <v>260.89999999999998</v>
      </c>
      <c r="K4630">
        <f>Passenger_Data[[#This Row],[Price_USD]]*1</f>
        <v>260.89999999999998</v>
      </c>
      <c r="L4630">
        <v>77</v>
      </c>
      <c r="M4630" t="s">
        <v>30</v>
      </c>
      <c r="N4630" t="s">
        <v>41</v>
      </c>
      <c r="O4630" t="s">
        <v>32</v>
      </c>
      <c r="P4630" t="s">
        <v>50</v>
      </c>
      <c r="Q4630">
        <v>1</v>
      </c>
      <c r="R4630" t="s">
        <v>51</v>
      </c>
      <c r="S4630" t="s">
        <v>61</v>
      </c>
      <c r="T4630">
        <v>9.3000000000000007</v>
      </c>
      <c r="U4630">
        <v>8</v>
      </c>
      <c r="V4630">
        <v>90</v>
      </c>
      <c r="W4630">
        <v>0</v>
      </c>
      <c r="X4630">
        <v>0</v>
      </c>
      <c r="Y4630" t="s">
        <v>45</v>
      </c>
    </row>
    <row r="4631" spans="1:25" x14ac:dyDescent="0.25">
      <c r="A4631" t="s">
        <v>6496</v>
      </c>
      <c r="B4631" t="s">
        <v>4559</v>
      </c>
      <c r="C4631" t="s">
        <v>26</v>
      </c>
      <c r="D4631" t="s">
        <v>49</v>
      </c>
      <c r="E4631" t="s">
        <v>39</v>
      </c>
      <c r="F4631" s="1" t="s">
        <v>16685</v>
      </c>
      <c r="G4631">
        <v>192</v>
      </c>
      <c r="H4631" t="s">
        <v>29</v>
      </c>
      <c r="I4631">
        <v>1438</v>
      </c>
      <c r="J4631">
        <v>373.12</v>
      </c>
      <c r="K4631">
        <f>Passenger_Data[[#This Row],[Price_USD]]*1</f>
        <v>373.12</v>
      </c>
      <c r="L4631">
        <v>34</v>
      </c>
      <c r="M4631" t="s">
        <v>40</v>
      </c>
      <c r="N4631" t="s">
        <v>31</v>
      </c>
      <c r="O4631" t="s">
        <v>42</v>
      </c>
      <c r="P4631" t="s">
        <v>50</v>
      </c>
      <c r="Q4631">
        <v>0</v>
      </c>
      <c r="R4631" t="s">
        <v>65</v>
      </c>
      <c r="S4631" t="s">
        <v>44</v>
      </c>
      <c r="T4631">
        <v>8.5</v>
      </c>
      <c r="U4631">
        <v>12</v>
      </c>
      <c r="V4631">
        <v>62</v>
      </c>
      <c r="W4631">
        <v>0</v>
      </c>
      <c r="X4631">
        <v>1</v>
      </c>
      <c r="Y4631" t="s">
        <v>45</v>
      </c>
    </row>
    <row r="4632" spans="1:25" x14ac:dyDescent="0.25">
      <c r="A4632" t="s">
        <v>6497</v>
      </c>
      <c r="B4632" t="s">
        <v>6267</v>
      </c>
      <c r="C4632" t="s">
        <v>54</v>
      </c>
      <c r="D4632" t="s">
        <v>28</v>
      </c>
      <c r="E4632" t="s">
        <v>55</v>
      </c>
      <c r="F4632" s="1" t="s">
        <v>16686</v>
      </c>
      <c r="G4632">
        <v>118</v>
      </c>
      <c r="H4632" t="s">
        <v>29</v>
      </c>
      <c r="I4632">
        <v>904</v>
      </c>
      <c r="J4632">
        <v>359.28</v>
      </c>
      <c r="K4632">
        <f>Passenger_Data[[#This Row],[Price_USD]]*1</f>
        <v>359.28</v>
      </c>
      <c r="L4632">
        <v>51</v>
      </c>
      <c r="M4632" t="s">
        <v>40</v>
      </c>
      <c r="N4632" t="s">
        <v>41</v>
      </c>
      <c r="O4632" t="s">
        <v>42</v>
      </c>
      <c r="P4632" t="s">
        <v>264</v>
      </c>
      <c r="Q4632">
        <v>1</v>
      </c>
      <c r="R4632" t="s">
        <v>34</v>
      </c>
      <c r="S4632" t="s">
        <v>61</v>
      </c>
      <c r="T4632">
        <v>7.7</v>
      </c>
      <c r="U4632">
        <v>2</v>
      </c>
      <c r="V4632">
        <v>87</v>
      </c>
      <c r="W4632">
        <v>0</v>
      </c>
      <c r="X4632">
        <v>0</v>
      </c>
      <c r="Y4632" t="s">
        <v>45</v>
      </c>
    </row>
    <row r="4633" spans="1:25" x14ac:dyDescent="0.25">
      <c r="A4633" t="s">
        <v>6498</v>
      </c>
      <c r="B4633" t="s">
        <v>4035</v>
      </c>
      <c r="C4633" t="s">
        <v>48</v>
      </c>
      <c r="D4633" t="s">
        <v>64</v>
      </c>
      <c r="E4633" t="s">
        <v>27</v>
      </c>
      <c r="F4633" s="1" t="s">
        <v>16687</v>
      </c>
      <c r="G4633">
        <v>175</v>
      </c>
      <c r="H4633" t="s">
        <v>29</v>
      </c>
      <c r="I4633">
        <v>1421</v>
      </c>
      <c r="J4633">
        <v>274.81</v>
      </c>
      <c r="K4633">
        <f>Passenger_Data[[#This Row],[Price_USD]]*1</f>
        <v>274.81</v>
      </c>
      <c r="L4633">
        <v>46</v>
      </c>
      <c r="M4633" t="s">
        <v>30</v>
      </c>
      <c r="N4633" t="s">
        <v>31</v>
      </c>
      <c r="O4633" t="s">
        <v>42</v>
      </c>
      <c r="P4633" t="s">
        <v>33</v>
      </c>
      <c r="Q4633">
        <v>0</v>
      </c>
      <c r="R4633" t="s">
        <v>51</v>
      </c>
      <c r="S4633" t="s">
        <v>61</v>
      </c>
      <c r="T4633">
        <v>6.8</v>
      </c>
      <c r="U4633">
        <v>2</v>
      </c>
      <c r="V4633">
        <v>110</v>
      </c>
      <c r="W4633">
        <v>0</v>
      </c>
      <c r="X4633">
        <v>0</v>
      </c>
      <c r="Y4633" t="s">
        <v>77</v>
      </c>
    </row>
    <row r="4634" spans="1:25" x14ac:dyDescent="0.25">
      <c r="A4634" t="s">
        <v>6499</v>
      </c>
      <c r="B4634" t="s">
        <v>1020</v>
      </c>
      <c r="C4634" t="s">
        <v>54</v>
      </c>
      <c r="D4634" t="s">
        <v>27</v>
      </c>
      <c r="E4634" t="s">
        <v>76</v>
      </c>
      <c r="F4634" s="1" t="s">
        <v>16688</v>
      </c>
      <c r="G4634">
        <v>237</v>
      </c>
      <c r="H4634" t="s">
        <v>29</v>
      </c>
      <c r="I4634">
        <v>1187</v>
      </c>
      <c r="J4634">
        <v>365.18</v>
      </c>
      <c r="K4634">
        <f>Passenger_Data[[#This Row],[Price_USD]]*1</f>
        <v>365.18</v>
      </c>
      <c r="L4634">
        <v>53</v>
      </c>
      <c r="M4634" t="s">
        <v>30</v>
      </c>
      <c r="N4634" t="s">
        <v>60</v>
      </c>
      <c r="O4634" t="s">
        <v>32</v>
      </c>
      <c r="P4634" t="s">
        <v>33</v>
      </c>
      <c r="Q4634">
        <v>1</v>
      </c>
      <c r="R4634" t="s">
        <v>51</v>
      </c>
      <c r="S4634" t="s">
        <v>61</v>
      </c>
      <c r="T4634">
        <v>9.4</v>
      </c>
      <c r="U4634">
        <v>5</v>
      </c>
      <c r="V4634">
        <v>57</v>
      </c>
      <c r="W4634">
        <v>0</v>
      </c>
      <c r="X4634">
        <v>1</v>
      </c>
      <c r="Y4634" t="s">
        <v>45</v>
      </c>
    </row>
    <row r="4635" spans="1:25" x14ac:dyDescent="0.25">
      <c r="A4635" t="s">
        <v>6500</v>
      </c>
      <c r="B4635" t="s">
        <v>6501</v>
      </c>
      <c r="C4635" t="s">
        <v>48</v>
      </c>
      <c r="D4635" t="s">
        <v>76</v>
      </c>
      <c r="E4635" t="s">
        <v>64</v>
      </c>
      <c r="F4635" s="1" t="s">
        <v>16689</v>
      </c>
      <c r="G4635">
        <v>133</v>
      </c>
      <c r="H4635" t="s">
        <v>108</v>
      </c>
      <c r="I4635">
        <v>1226</v>
      </c>
      <c r="J4635">
        <v>368.85</v>
      </c>
      <c r="K4635">
        <f>Passenger_Data[[#This Row],[Price_USD]]*1</f>
        <v>368.85</v>
      </c>
      <c r="L4635">
        <v>63</v>
      </c>
      <c r="M4635" t="s">
        <v>40</v>
      </c>
      <c r="N4635" t="s">
        <v>41</v>
      </c>
      <c r="O4635" t="s">
        <v>32</v>
      </c>
      <c r="P4635" t="s">
        <v>83</v>
      </c>
      <c r="Q4635">
        <v>0</v>
      </c>
      <c r="R4635" t="s">
        <v>51</v>
      </c>
      <c r="S4635" t="s">
        <v>44</v>
      </c>
      <c r="T4635">
        <v>6.5</v>
      </c>
      <c r="U4635">
        <v>14</v>
      </c>
      <c r="V4635">
        <v>22</v>
      </c>
      <c r="W4635">
        <v>0</v>
      </c>
      <c r="X4635">
        <v>0</v>
      </c>
      <c r="Y4635" t="s">
        <v>36</v>
      </c>
    </row>
    <row r="4636" spans="1:25" x14ac:dyDescent="0.25">
      <c r="A4636" t="s">
        <v>6502</v>
      </c>
      <c r="B4636" t="s">
        <v>1554</v>
      </c>
      <c r="C4636" t="s">
        <v>73</v>
      </c>
      <c r="D4636" t="s">
        <v>59</v>
      </c>
      <c r="E4636" t="s">
        <v>27</v>
      </c>
      <c r="F4636" s="1" t="s">
        <v>16690</v>
      </c>
      <c r="G4636">
        <v>151</v>
      </c>
      <c r="H4636" t="s">
        <v>29</v>
      </c>
      <c r="I4636">
        <v>950</v>
      </c>
      <c r="J4636">
        <v>363.54</v>
      </c>
      <c r="K4636">
        <f>Passenger_Data[[#This Row],[Price_USD]]*1</f>
        <v>363.54</v>
      </c>
      <c r="L4636">
        <v>66</v>
      </c>
      <c r="M4636" t="s">
        <v>30</v>
      </c>
      <c r="N4636" t="s">
        <v>60</v>
      </c>
      <c r="O4636" t="s">
        <v>33</v>
      </c>
      <c r="P4636" t="s">
        <v>83</v>
      </c>
      <c r="Q4636">
        <v>1</v>
      </c>
      <c r="R4636" t="s">
        <v>51</v>
      </c>
      <c r="S4636" t="s">
        <v>44</v>
      </c>
      <c r="T4636">
        <v>7.8</v>
      </c>
      <c r="U4636">
        <v>10</v>
      </c>
      <c r="V4636">
        <v>58</v>
      </c>
      <c r="W4636">
        <v>0</v>
      </c>
      <c r="X4636">
        <v>0</v>
      </c>
      <c r="Y4636" t="s">
        <v>36</v>
      </c>
    </row>
    <row r="4637" spans="1:25" x14ac:dyDescent="0.25">
      <c r="A4637" t="s">
        <v>6503</v>
      </c>
      <c r="B4637" t="s">
        <v>4499</v>
      </c>
      <c r="C4637" t="s">
        <v>26</v>
      </c>
      <c r="D4637" t="s">
        <v>76</v>
      </c>
      <c r="E4637" t="s">
        <v>39</v>
      </c>
      <c r="F4637" s="1" t="s">
        <v>16691</v>
      </c>
      <c r="G4637">
        <v>264</v>
      </c>
      <c r="H4637" t="s">
        <v>29</v>
      </c>
      <c r="I4637">
        <v>666</v>
      </c>
      <c r="J4637">
        <v>368.23</v>
      </c>
      <c r="K4637">
        <f>Passenger_Data[[#This Row],[Price_USD]]*1</f>
        <v>368.23</v>
      </c>
      <c r="L4637">
        <v>41</v>
      </c>
      <c r="M4637" t="s">
        <v>40</v>
      </c>
      <c r="N4637" t="s">
        <v>31</v>
      </c>
      <c r="O4637" t="s">
        <v>32</v>
      </c>
      <c r="P4637" t="s">
        <v>33</v>
      </c>
      <c r="Q4637">
        <v>0</v>
      </c>
      <c r="R4637" t="s">
        <v>65</v>
      </c>
      <c r="S4637" t="s">
        <v>44</v>
      </c>
      <c r="T4637">
        <v>6.1</v>
      </c>
      <c r="U4637">
        <v>19</v>
      </c>
      <c r="V4637">
        <v>32</v>
      </c>
      <c r="W4637">
        <v>0</v>
      </c>
      <c r="X4637">
        <v>0</v>
      </c>
      <c r="Y4637" t="s">
        <v>36</v>
      </c>
    </row>
    <row r="4638" spans="1:25" x14ac:dyDescent="0.25">
      <c r="A4638" t="s">
        <v>6504</v>
      </c>
      <c r="B4638" t="s">
        <v>4875</v>
      </c>
      <c r="C4638" t="s">
        <v>48</v>
      </c>
      <c r="D4638" t="s">
        <v>59</v>
      </c>
      <c r="E4638" t="s">
        <v>28</v>
      </c>
      <c r="F4638" s="1" t="s">
        <v>16692</v>
      </c>
      <c r="G4638">
        <v>281</v>
      </c>
      <c r="H4638" t="s">
        <v>29</v>
      </c>
      <c r="I4638">
        <v>902</v>
      </c>
      <c r="J4638">
        <v>278.35000000000002</v>
      </c>
      <c r="K4638">
        <f>Passenger_Data[[#This Row],[Price_USD]]*1</f>
        <v>278.35000000000002</v>
      </c>
      <c r="L4638">
        <v>72</v>
      </c>
      <c r="M4638" t="s">
        <v>40</v>
      </c>
      <c r="N4638" t="s">
        <v>31</v>
      </c>
      <c r="O4638" t="s">
        <v>56</v>
      </c>
      <c r="P4638" t="s">
        <v>83</v>
      </c>
      <c r="Q4638">
        <v>0</v>
      </c>
      <c r="R4638" t="s">
        <v>65</v>
      </c>
      <c r="S4638" t="s">
        <v>68</v>
      </c>
      <c r="T4638">
        <v>7.6</v>
      </c>
      <c r="U4638">
        <v>0</v>
      </c>
      <c r="V4638">
        <v>89</v>
      </c>
      <c r="W4638">
        <v>0</v>
      </c>
      <c r="X4638">
        <v>0</v>
      </c>
      <c r="Y4638" t="s">
        <v>36</v>
      </c>
    </row>
    <row r="4639" spans="1:25" x14ac:dyDescent="0.25">
      <c r="A4639" t="s">
        <v>6505</v>
      </c>
      <c r="B4639" t="s">
        <v>107</v>
      </c>
      <c r="C4639" t="s">
        <v>73</v>
      </c>
      <c r="D4639" t="s">
        <v>28</v>
      </c>
      <c r="E4639" t="s">
        <v>28</v>
      </c>
      <c r="F4639" s="1" t="s">
        <v>16693</v>
      </c>
      <c r="G4639">
        <v>289</v>
      </c>
      <c r="H4639" t="s">
        <v>29</v>
      </c>
      <c r="I4639">
        <v>461</v>
      </c>
      <c r="J4639">
        <v>332.29</v>
      </c>
      <c r="K4639">
        <f>Passenger_Data[[#This Row],[Price_USD]]*1</f>
        <v>332.29</v>
      </c>
      <c r="L4639">
        <v>75</v>
      </c>
      <c r="M4639" t="s">
        <v>30</v>
      </c>
      <c r="N4639" t="s">
        <v>41</v>
      </c>
      <c r="O4639" t="s">
        <v>33</v>
      </c>
      <c r="P4639" t="s">
        <v>50</v>
      </c>
      <c r="Q4639">
        <v>1</v>
      </c>
      <c r="R4639" t="s">
        <v>51</v>
      </c>
      <c r="S4639" t="s">
        <v>61</v>
      </c>
      <c r="T4639">
        <v>5.9</v>
      </c>
      <c r="U4639">
        <v>3</v>
      </c>
      <c r="V4639">
        <v>107</v>
      </c>
      <c r="W4639">
        <v>0</v>
      </c>
      <c r="X4639">
        <v>0</v>
      </c>
      <c r="Y4639" t="s">
        <v>45</v>
      </c>
    </row>
    <row r="4640" spans="1:25" x14ac:dyDescent="0.25">
      <c r="A4640" t="s">
        <v>6506</v>
      </c>
      <c r="B4640" t="s">
        <v>4780</v>
      </c>
      <c r="C4640" t="s">
        <v>54</v>
      </c>
      <c r="D4640" t="s">
        <v>55</v>
      </c>
      <c r="E4640" t="s">
        <v>76</v>
      </c>
      <c r="F4640" s="1" t="s">
        <v>16694</v>
      </c>
      <c r="G4640">
        <v>102</v>
      </c>
      <c r="H4640" t="s">
        <v>29</v>
      </c>
      <c r="I4640">
        <v>1499</v>
      </c>
      <c r="J4640">
        <v>324.13</v>
      </c>
      <c r="K4640">
        <f>Passenger_Data[[#This Row],[Price_USD]]*1</f>
        <v>324.13</v>
      </c>
      <c r="L4640">
        <v>26</v>
      </c>
      <c r="M4640" t="s">
        <v>30</v>
      </c>
      <c r="N4640" t="s">
        <v>31</v>
      </c>
      <c r="O4640" t="s">
        <v>56</v>
      </c>
      <c r="P4640" t="s">
        <v>50</v>
      </c>
      <c r="Q4640">
        <v>2</v>
      </c>
      <c r="R4640" t="s">
        <v>51</v>
      </c>
      <c r="S4640" t="s">
        <v>61</v>
      </c>
      <c r="T4640">
        <v>5.4</v>
      </c>
      <c r="U4640">
        <v>12</v>
      </c>
      <c r="V4640">
        <v>53</v>
      </c>
      <c r="W4640">
        <v>0</v>
      </c>
      <c r="X4640">
        <v>0</v>
      </c>
      <c r="Y4640" t="s">
        <v>36</v>
      </c>
    </row>
    <row r="4641" spans="1:25" x14ac:dyDescent="0.25">
      <c r="A4641" t="s">
        <v>6507</v>
      </c>
      <c r="B4641" t="s">
        <v>2953</v>
      </c>
      <c r="C4641" t="s">
        <v>54</v>
      </c>
      <c r="D4641" t="s">
        <v>55</v>
      </c>
      <c r="E4641" t="s">
        <v>27</v>
      </c>
      <c r="F4641" s="1" t="s">
        <v>16695</v>
      </c>
      <c r="G4641">
        <v>167</v>
      </c>
      <c r="H4641" t="s">
        <v>29</v>
      </c>
      <c r="I4641">
        <v>1210</v>
      </c>
      <c r="J4641">
        <v>337.45</v>
      </c>
      <c r="K4641">
        <f>Passenger_Data[[#This Row],[Price_USD]]*1</f>
        <v>337.45</v>
      </c>
      <c r="L4641">
        <v>61</v>
      </c>
      <c r="M4641" t="s">
        <v>30</v>
      </c>
      <c r="N4641" t="s">
        <v>41</v>
      </c>
      <c r="O4641" t="s">
        <v>33</v>
      </c>
      <c r="P4641" t="s">
        <v>50</v>
      </c>
      <c r="Q4641">
        <v>5</v>
      </c>
      <c r="R4641" t="s">
        <v>43</v>
      </c>
      <c r="S4641" t="s">
        <v>44</v>
      </c>
      <c r="T4641">
        <v>2.6</v>
      </c>
      <c r="U4641">
        <v>41</v>
      </c>
      <c r="V4641">
        <v>40</v>
      </c>
      <c r="W4641">
        <v>0</v>
      </c>
      <c r="X4641">
        <v>0</v>
      </c>
      <c r="Y4641" t="s">
        <v>77</v>
      </c>
    </row>
    <row r="4642" spans="1:25" x14ac:dyDescent="0.25">
      <c r="A4642" t="s">
        <v>6508</v>
      </c>
      <c r="B4642" t="s">
        <v>3149</v>
      </c>
      <c r="C4642" t="s">
        <v>73</v>
      </c>
      <c r="D4642" t="s">
        <v>76</v>
      </c>
      <c r="E4642" t="s">
        <v>39</v>
      </c>
      <c r="F4642" s="1" t="s">
        <v>16696</v>
      </c>
      <c r="G4642">
        <v>353</v>
      </c>
      <c r="H4642" t="s">
        <v>29</v>
      </c>
      <c r="I4642">
        <v>1022</v>
      </c>
      <c r="J4642">
        <v>207.83</v>
      </c>
      <c r="K4642">
        <f>Passenger_Data[[#This Row],[Price_USD]]*1</f>
        <v>207.83</v>
      </c>
      <c r="L4642">
        <v>30</v>
      </c>
      <c r="M4642" t="s">
        <v>40</v>
      </c>
      <c r="N4642" t="s">
        <v>41</v>
      </c>
      <c r="O4642" t="s">
        <v>42</v>
      </c>
      <c r="P4642" t="s">
        <v>50</v>
      </c>
      <c r="Q4642">
        <v>0</v>
      </c>
      <c r="R4642" t="s">
        <v>51</v>
      </c>
      <c r="S4642" t="s">
        <v>61</v>
      </c>
      <c r="T4642">
        <v>9.1</v>
      </c>
      <c r="U4642">
        <v>13</v>
      </c>
      <c r="V4642">
        <v>32</v>
      </c>
      <c r="W4642">
        <v>0</v>
      </c>
      <c r="X4642">
        <v>1</v>
      </c>
      <c r="Y4642" t="s">
        <v>36</v>
      </c>
    </row>
    <row r="4643" spans="1:25" x14ac:dyDescent="0.25">
      <c r="A4643" t="s">
        <v>6509</v>
      </c>
      <c r="B4643" t="s">
        <v>287</v>
      </c>
      <c r="C4643" t="s">
        <v>73</v>
      </c>
      <c r="D4643" t="s">
        <v>39</v>
      </c>
      <c r="E4643" t="s">
        <v>49</v>
      </c>
      <c r="F4643" s="1" t="s">
        <v>16697</v>
      </c>
      <c r="G4643">
        <v>157</v>
      </c>
      <c r="H4643" t="s">
        <v>29</v>
      </c>
      <c r="I4643">
        <v>1123</v>
      </c>
      <c r="J4643">
        <v>233.66</v>
      </c>
      <c r="K4643">
        <f>Passenger_Data[[#This Row],[Price_USD]]*1</f>
        <v>233.66</v>
      </c>
      <c r="L4643">
        <v>69</v>
      </c>
      <c r="M4643" t="s">
        <v>40</v>
      </c>
      <c r="N4643" t="s">
        <v>31</v>
      </c>
      <c r="O4643" t="s">
        <v>56</v>
      </c>
      <c r="P4643" t="s">
        <v>264</v>
      </c>
      <c r="Q4643">
        <v>2</v>
      </c>
      <c r="R4643" t="s">
        <v>65</v>
      </c>
      <c r="S4643" t="s">
        <v>35</v>
      </c>
      <c r="T4643">
        <v>8.9</v>
      </c>
      <c r="U4643">
        <v>3</v>
      </c>
      <c r="V4643">
        <v>86</v>
      </c>
      <c r="W4643">
        <v>0</v>
      </c>
      <c r="X4643">
        <v>0</v>
      </c>
      <c r="Y4643" t="s">
        <v>77</v>
      </c>
    </row>
    <row r="4644" spans="1:25" x14ac:dyDescent="0.25">
      <c r="A4644" t="s">
        <v>6510</v>
      </c>
      <c r="B4644" t="s">
        <v>1042</v>
      </c>
      <c r="C4644" t="s">
        <v>54</v>
      </c>
      <c r="D4644" t="s">
        <v>49</v>
      </c>
      <c r="E4644" t="s">
        <v>76</v>
      </c>
      <c r="F4644" s="1" t="s">
        <v>16698</v>
      </c>
      <c r="G4644">
        <v>175</v>
      </c>
      <c r="H4644" t="s">
        <v>29</v>
      </c>
      <c r="I4644">
        <v>1396</v>
      </c>
      <c r="J4644">
        <v>291.14999999999998</v>
      </c>
      <c r="K4644">
        <f>Passenger_Data[[#This Row],[Price_USD]]*1</f>
        <v>291.14999999999998</v>
      </c>
      <c r="L4644">
        <v>22</v>
      </c>
      <c r="M4644" t="s">
        <v>30</v>
      </c>
      <c r="N4644" t="s">
        <v>41</v>
      </c>
      <c r="O4644" t="s">
        <v>56</v>
      </c>
      <c r="P4644" t="s">
        <v>50</v>
      </c>
      <c r="Q4644">
        <v>0</v>
      </c>
      <c r="R4644" t="s">
        <v>51</v>
      </c>
      <c r="S4644" t="s">
        <v>68</v>
      </c>
      <c r="T4644">
        <v>6.9</v>
      </c>
      <c r="U4644">
        <v>15</v>
      </c>
      <c r="V4644">
        <v>118</v>
      </c>
      <c r="W4644">
        <v>0</v>
      </c>
      <c r="X4644">
        <v>0</v>
      </c>
      <c r="Y4644" t="s">
        <v>45</v>
      </c>
    </row>
    <row r="4645" spans="1:25" x14ac:dyDescent="0.25">
      <c r="A4645" t="s">
        <v>6511</v>
      </c>
      <c r="B4645" t="s">
        <v>6512</v>
      </c>
      <c r="C4645" t="s">
        <v>82</v>
      </c>
      <c r="D4645" t="s">
        <v>28</v>
      </c>
      <c r="E4645" t="s">
        <v>28</v>
      </c>
      <c r="F4645" s="1" t="s">
        <v>16699</v>
      </c>
      <c r="G4645">
        <v>196</v>
      </c>
      <c r="H4645" t="s">
        <v>29</v>
      </c>
      <c r="I4645">
        <v>981</v>
      </c>
      <c r="J4645">
        <v>394.8</v>
      </c>
      <c r="K4645">
        <f>Passenger_Data[[#This Row],[Price_USD]]*1</f>
        <v>394.8</v>
      </c>
      <c r="L4645">
        <v>65</v>
      </c>
      <c r="M4645" t="s">
        <v>30</v>
      </c>
      <c r="N4645" t="s">
        <v>41</v>
      </c>
      <c r="O4645" t="s">
        <v>32</v>
      </c>
      <c r="P4645" t="s">
        <v>50</v>
      </c>
      <c r="Q4645">
        <v>0</v>
      </c>
      <c r="R4645" t="s">
        <v>34</v>
      </c>
      <c r="S4645" t="s">
        <v>68</v>
      </c>
      <c r="T4645">
        <v>5.0999999999999996</v>
      </c>
      <c r="U4645">
        <v>2</v>
      </c>
      <c r="V4645">
        <v>42</v>
      </c>
      <c r="W4645">
        <v>0</v>
      </c>
      <c r="X4645">
        <v>0</v>
      </c>
      <c r="Y4645" t="s">
        <v>77</v>
      </c>
    </row>
    <row r="4646" spans="1:25" x14ac:dyDescent="0.25">
      <c r="A4646" t="s">
        <v>6513</v>
      </c>
      <c r="B4646" t="s">
        <v>1568</v>
      </c>
      <c r="C4646" t="s">
        <v>82</v>
      </c>
      <c r="D4646" t="s">
        <v>59</v>
      </c>
      <c r="E4646" t="s">
        <v>59</v>
      </c>
      <c r="F4646" s="1" t="s">
        <v>16700</v>
      </c>
      <c r="G4646">
        <v>189</v>
      </c>
      <c r="H4646" t="s">
        <v>29</v>
      </c>
      <c r="I4646">
        <v>1025</v>
      </c>
      <c r="J4646">
        <v>368.69</v>
      </c>
      <c r="K4646">
        <f>Passenger_Data[[#This Row],[Price_USD]]*1</f>
        <v>368.69</v>
      </c>
      <c r="L4646">
        <v>53</v>
      </c>
      <c r="M4646" t="s">
        <v>40</v>
      </c>
      <c r="N4646" t="s">
        <v>41</v>
      </c>
      <c r="O4646" t="s">
        <v>33</v>
      </c>
      <c r="P4646" t="s">
        <v>33</v>
      </c>
      <c r="Q4646">
        <v>0</v>
      </c>
      <c r="R4646" t="s">
        <v>51</v>
      </c>
      <c r="S4646" t="s">
        <v>68</v>
      </c>
      <c r="T4646">
        <v>7.9</v>
      </c>
      <c r="U4646">
        <v>24</v>
      </c>
      <c r="V4646">
        <v>43</v>
      </c>
      <c r="W4646">
        <v>0</v>
      </c>
      <c r="X4646">
        <v>0</v>
      </c>
      <c r="Y4646" t="s">
        <v>77</v>
      </c>
    </row>
    <row r="4647" spans="1:25" x14ac:dyDescent="0.25">
      <c r="A4647" t="s">
        <v>6514</v>
      </c>
      <c r="B4647" t="s">
        <v>5191</v>
      </c>
      <c r="C4647" t="s">
        <v>26</v>
      </c>
      <c r="D4647" t="s">
        <v>27</v>
      </c>
      <c r="E4647" t="s">
        <v>49</v>
      </c>
      <c r="F4647" s="1" t="s">
        <v>16701</v>
      </c>
      <c r="G4647">
        <v>163</v>
      </c>
      <c r="H4647" t="s">
        <v>29</v>
      </c>
      <c r="I4647">
        <v>839</v>
      </c>
      <c r="J4647">
        <v>433.31</v>
      </c>
      <c r="K4647">
        <f>Passenger_Data[[#This Row],[Price_USD]]*1</f>
        <v>433.31</v>
      </c>
      <c r="L4647">
        <v>76</v>
      </c>
      <c r="M4647" t="s">
        <v>40</v>
      </c>
      <c r="N4647" t="s">
        <v>41</v>
      </c>
      <c r="O4647" t="s">
        <v>33</v>
      </c>
      <c r="P4647" t="s">
        <v>50</v>
      </c>
      <c r="Q4647">
        <v>1</v>
      </c>
      <c r="R4647" t="s">
        <v>43</v>
      </c>
      <c r="S4647" t="s">
        <v>61</v>
      </c>
      <c r="T4647">
        <v>8.4</v>
      </c>
      <c r="U4647">
        <v>4</v>
      </c>
      <c r="V4647">
        <v>73</v>
      </c>
      <c r="W4647">
        <v>0</v>
      </c>
      <c r="X4647">
        <v>0</v>
      </c>
      <c r="Y4647" t="s">
        <v>45</v>
      </c>
    </row>
    <row r="4648" spans="1:25" x14ac:dyDescent="0.25">
      <c r="A4648" t="s">
        <v>6515</v>
      </c>
      <c r="B4648" t="s">
        <v>2183</v>
      </c>
      <c r="C4648" t="s">
        <v>54</v>
      </c>
      <c r="D4648" t="s">
        <v>39</v>
      </c>
      <c r="E4648" t="s">
        <v>64</v>
      </c>
      <c r="F4648" s="1" t="s">
        <v>16702</v>
      </c>
      <c r="G4648">
        <v>100</v>
      </c>
      <c r="H4648" t="s">
        <v>108</v>
      </c>
      <c r="I4648">
        <v>1127</v>
      </c>
      <c r="J4648">
        <v>333.13</v>
      </c>
      <c r="K4648">
        <f>Passenger_Data[[#This Row],[Price_USD]]*1</f>
        <v>333.13</v>
      </c>
      <c r="L4648">
        <v>67</v>
      </c>
      <c r="M4648" t="s">
        <v>30</v>
      </c>
      <c r="N4648" t="s">
        <v>31</v>
      </c>
      <c r="O4648" t="s">
        <v>42</v>
      </c>
      <c r="P4648" t="s">
        <v>50</v>
      </c>
      <c r="Q4648">
        <v>1</v>
      </c>
      <c r="R4648" t="s">
        <v>65</v>
      </c>
      <c r="S4648" t="s">
        <v>35</v>
      </c>
      <c r="T4648">
        <v>9.1999999999999993</v>
      </c>
      <c r="U4648">
        <v>38</v>
      </c>
      <c r="V4648">
        <v>7</v>
      </c>
      <c r="W4648">
        <v>0</v>
      </c>
      <c r="X4648">
        <v>0</v>
      </c>
      <c r="Y4648" t="s">
        <v>36</v>
      </c>
    </row>
    <row r="4649" spans="1:25" x14ac:dyDescent="0.25">
      <c r="A4649" t="s">
        <v>6516</v>
      </c>
      <c r="B4649" t="s">
        <v>6517</v>
      </c>
      <c r="C4649" t="s">
        <v>26</v>
      </c>
      <c r="D4649" t="s">
        <v>28</v>
      </c>
      <c r="E4649" t="s">
        <v>49</v>
      </c>
      <c r="F4649" s="1" t="s">
        <v>16703</v>
      </c>
      <c r="G4649">
        <v>69</v>
      </c>
      <c r="H4649" t="s">
        <v>86</v>
      </c>
      <c r="I4649">
        <v>1144</v>
      </c>
      <c r="J4649">
        <v>359.83</v>
      </c>
      <c r="K4649">
        <f>Passenger_Data[[#This Row],[Price_USD]]*1</f>
        <v>359.83</v>
      </c>
      <c r="L4649">
        <v>38</v>
      </c>
      <c r="M4649" t="s">
        <v>30</v>
      </c>
      <c r="N4649" t="s">
        <v>41</v>
      </c>
      <c r="O4649" t="s">
        <v>32</v>
      </c>
      <c r="P4649" t="s">
        <v>33</v>
      </c>
      <c r="Q4649">
        <v>0</v>
      </c>
      <c r="R4649" t="s">
        <v>65</v>
      </c>
      <c r="S4649" t="s">
        <v>35</v>
      </c>
      <c r="T4649">
        <v>7.3</v>
      </c>
      <c r="U4649">
        <v>4</v>
      </c>
      <c r="V4649">
        <v>116</v>
      </c>
      <c r="W4649">
        <v>0</v>
      </c>
      <c r="X4649">
        <v>0</v>
      </c>
      <c r="Y4649" t="s">
        <v>45</v>
      </c>
    </row>
    <row r="4650" spans="1:25" x14ac:dyDescent="0.25">
      <c r="A4650" t="s">
        <v>6518</v>
      </c>
      <c r="B4650" t="s">
        <v>2910</v>
      </c>
      <c r="C4650" t="s">
        <v>26</v>
      </c>
      <c r="D4650" t="s">
        <v>39</v>
      </c>
      <c r="E4650" t="s">
        <v>39</v>
      </c>
      <c r="F4650" s="1" t="s">
        <v>16704</v>
      </c>
      <c r="G4650">
        <v>237</v>
      </c>
      <c r="H4650" t="s">
        <v>29</v>
      </c>
      <c r="I4650">
        <v>1270</v>
      </c>
      <c r="J4650">
        <v>196.42</v>
      </c>
      <c r="K4650">
        <f>Passenger_Data[[#This Row],[Price_USD]]*1</f>
        <v>196.42</v>
      </c>
      <c r="L4650">
        <v>74</v>
      </c>
      <c r="M4650" t="s">
        <v>40</v>
      </c>
      <c r="N4650" t="s">
        <v>41</v>
      </c>
      <c r="O4650" t="s">
        <v>33</v>
      </c>
      <c r="P4650" t="s">
        <v>50</v>
      </c>
      <c r="Q4650">
        <v>1</v>
      </c>
      <c r="R4650" t="s">
        <v>51</v>
      </c>
      <c r="S4650" t="s">
        <v>61</v>
      </c>
      <c r="T4650">
        <v>8.3000000000000007</v>
      </c>
      <c r="U4650">
        <v>12</v>
      </c>
      <c r="V4650">
        <v>96</v>
      </c>
      <c r="W4650">
        <v>0</v>
      </c>
      <c r="X4650">
        <v>0</v>
      </c>
      <c r="Y4650" t="s">
        <v>36</v>
      </c>
    </row>
    <row r="4651" spans="1:25" x14ac:dyDescent="0.25">
      <c r="A4651" t="s">
        <v>6519</v>
      </c>
      <c r="B4651" t="s">
        <v>1115</v>
      </c>
      <c r="C4651" t="s">
        <v>48</v>
      </c>
      <c r="D4651" t="s">
        <v>39</v>
      </c>
      <c r="E4651" t="s">
        <v>59</v>
      </c>
      <c r="F4651" s="1" t="s">
        <v>16705</v>
      </c>
      <c r="G4651">
        <v>174</v>
      </c>
      <c r="H4651" t="s">
        <v>86</v>
      </c>
      <c r="I4651">
        <v>1123</v>
      </c>
      <c r="J4651">
        <v>370.63</v>
      </c>
      <c r="K4651">
        <f>Passenger_Data[[#This Row],[Price_USD]]*1</f>
        <v>370.63</v>
      </c>
      <c r="L4651">
        <v>65</v>
      </c>
      <c r="M4651" t="s">
        <v>40</v>
      </c>
      <c r="N4651" t="s">
        <v>41</v>
      </c>
      <c r="O4651" t="s">
        <v>33</v>
      </c>
      <c r="P4651" t="s">
        <v>50</v>
      </c>
      <c r="Q4651">
        <v>2</v>
      </c>
      <c r="R4651" t="s">
        <v>65</v>
      </c>
      <c r="S4651" t="s">
        <v>61</v>
      </c>
      <c r="T4651">
        <v>5.7</v>
      </c>
      <c r="U4651">
        <v>2</v>
      </c>
      <c r="V4651">
        <v>1</v>
      </c>
      <c r="W4651">
        <v>1</v>
      </c>
      <c r="X4651">
        <v>1</v>
      </c>
      <c r="Y4651" t="s">
        <v>77</v>
      </c>
    </row>
    <row r="4652" spans="1:25" x14ac:dyDescent="0.25">
      <c r="A4652" t="s">
        <v>6520</v>
      </c>
      <c r="B4652" t="s">
        <v>3273</v>
      </c>
      <c r="C4652" t="s">
        <v>73</v>
      </c>
      <c r="D4652" t="s">
        <v>28</v>
      </c>
      <c r="E4652" t="s">
        <v>64</v>
      </c>
      <c r="F4652" s="1" t="s">
        <v>16706</v>
      </c>
      <c r="G4652">
        <v>178</v>
      </c>
      <c r="H4652" t="s">
        <v>29</v>
      </c>
      <c r="I4652">
        <v>1408</v>
      </c>
      <c r="J4652">
        <v>346.24</v>
      </c>
      <c r="K4652">
        <f>Passenger_Data[[#This Row],[Price_USD]]*1</f>
        <v>346.24</v>
      </c>
      <c r="L4652">
        <v>77</v>
      </c>
      <c r="M4652" t="s">
        <v>30</v>
      </c>
      <c r="N4652" t="s">
        <v>31</v>
      </c>
      <c r="O4652" t="s">
        <v>42</v>
      </c>
      <c r="P4652" t="s">
        <v>83</v>
      </c>
      <c r="Q4652">
        <v>1</v>
      </c>
      <c r="R4652" t="s">
        <v>65</v>
      </c>
      <c r="S4652" t="s">
        <v>61</v>
      </c>
      <c r="T4652">
        <v>7.1</v>
      </c>
      <c r="U4652">
        <v>6</v>
      </c>
      <c r="V4652">
        <v>14</v>
      </c>
      <c r="W4652">
        <v>0</v>
      </c>
      <c r="X4652">
        <v>0</v>
      </c>
      <c r="Y4652" t="s">
        <v>77</v>
      </c>
    </row>
    <row r="4653" spans="1:25" x14ac:dyDescent="0.25">
      <c r="A4653" t="s">
        <v>6521</v>
      </c>
      <c r="B4653" t="s">
        <v>1619</v>
      </c>
      <c r="C4653" t="s">
        <v>48</v>
      </c>
      <c r="D4653" t="s">
        <v>28</v>
      </c>
      <c r="E4653" t="s">
        <v>28</v>
      </c>
      <c r="F4653" s="1" t="s">
        <v>16707</v>
      </c>
      <c r="G4653">
        <v>85</v>
      </c>
      <c r="H4653" t="s">
        <v>29</v>
      </c>
      <c r="I4653">
        <v>897</v>
      </c>
      <c r="J4653">
        <v>382.65</v>
      </c>
      <c r="K4653">
        <f>Passenger_Data[[#This Row],[Price_USD]]*1</f>
        <v>382.65</v>
      </c>
      <c r="L4653">
        <v>25</v>
      </c>
      <c r="M4653" t="s">
        <v>40</v>
      </c>
      <c r="N4653" t="s">
        <v>41</v>
      </c>
      <c r="O4653" t="s">
        <v>42</v>
      </c>
      <c r="P4653" t="s">
        <v>33</v>
      </c>
      <c r="Q4653">
        <v>1</v>
      </c>
      <c r="R4653" t="s">
        <v>51</v>
      </c>
      <c r="S4653" t="s">
        <v>61</v>
      </c>
      <c r="T4653">
        <v>5.9</v>
      </c>
      <c r="U4653">
        <v>14</v>
      </c>
      <c r="V4653">
        <v>36</v>
      </c>
      <c r="W4653">
        <v>0</v>
      </c>
      <c r="X4653">
        <v>0</v>
      </c>
      <c r="Y4653" t="s">
        <v>36</v>
      </c>
    </row>
    <row r="4654" spans="1:25" x14ac:dyDescent="0.25">
      <c r="A4654" t="s">
        <v>6522</v>
      </c>
      <c r="B4654" t="s">
        <v>67</v>
      </c>
      <c r="C4654" t="s">
        <v>73</v>
      </c>
      <c r="D4654" t="s">
        <v>28</v>
      </c>
      <c r="E4654" t="s">
        <v>49</v>
      </c>
      <c r="F4654" s="1" t="s">
        <v>16708</v>
      </c>
      <c r="G4654">
        <v>223</v>
      </c>
      <c r="H4654" t="s">
        <v>108</v>
      </c>
      <c r="I4654">
        <v>769</v>
      </c>
      <c r="J4654">
        <v>169.2</v>
      </c>
      <c r="K4654">
        <f>Passenger_Data[[#This Row],[Price_USD]]*1</f>
        <v>169.2</v>
      </c>
      <c r="L4654">
        <v>54</v>
      </c>
      <c r="M4654" t="s">
        <v>30</v>
      </c>
      <c r="N4654" t="s">
        <v>31</v>
      </c>
      <c r="O4654" t="s">
        <v>56</v>
      </c>
      <c r="P4654" t="s">
        <v>50</v>
      </c>
      <c r="Q4654">
        <v>2</v>
      </c>
      <c r="R4654" t="s">
        <v>43</v>
      </c>
      <c r="S4654" t="s">
        <v>68</v>
      </c>
      <c r="T4654">
        <v>8.1999999999999993</v>
      </c>
      <c r="U4654">
        <v>1</v>
      </c>
      <c r="V4654">
        <v>26</v>
      </c>
      <c r="W4654">
        <v>0</v>
      </c>
      <c r="X4654">
        <v>0</v>
      </c>
      <c r="Y4654" t="s">
        <v>77</v>
      </c>
    </row>
    <row r="4655" spans="1:25" x14ac:dyDescent="0.25">
      <c r="A4655" t="s">
        <v>6523</v>
      </c>
      <c r="B4655" t="s">
        <v>5004</v>
      </c>
      <c r="C4655" t="s">
        <v>48</v>
      </c>
      <c r="D4655" t="s">
        <v>59</v>
      </c>
      <c r="E4655" t="s">
        <v>27</v>
      </c>
      <c r="F4655" s="1" t="s">
        <v>16709</v>
      </c>
      <c r="G4655">
        <v>170</v>
      </c>
      <c r="H4655" t="s">
        <v>29</v>
      </c>
      <c r="I4655">
        <v>933</v>
      </c>
      <c r="J4655">
        <v>266.16000000000003</v>
      </c>
      <c r="K4655">
        <f>Passenger_Data[[#This Row],[Price_USD]]*1</f>
        <v>266.16000000000003</v>
      </c>
      <c r="L4655">
        <v>29</v>
      </c>
      <c r="M4655" t="s">
        <v>30</v>
      </c>
      <c r="N4655" t="s">
        <v>31</v>
      </c>
      <c r="O4655" t="s">
        <v>42</v>
      </c>
      <c r="P4655" t="s">
        <v>50</v>
      </c>
      <c r="Q4655">
        <v>0</v>
      </c>
      <c r="R4655" t="s">
        <v>51</v>
      </c>
      <c r="S4655" t="s">
        <v>68</v>
      </c>
      <c r="T4655">
        <v>8.6</v>
      </c>
      <c r="U4655">
        <v>2</v>
      </c>
      <c r="V4655">
        <v>54</v>
      </c>
      <c r="W4655">
        <v>0</v>
      </c>
      <c r="X4655">
        <v>0</v>
      </c>
      <c r="Y4655" t="s">
        <v>36</v>
      </c>
    </row>
    <row r="4656" spans="1:25" x14ac:dyDescent="0.25">
      <c r="A4656" t="s">
        <v>6524</v>
      </c>
      <c r="B4656" t="s">
        <v>5955</v>
      </c>
      <c r="C4656" t="s">
        <v>54</v>
      </c>
      <c r="D4656" t="s">
        <v>28</v>
      </c>
      <c r="E4656" t="s">
        <v>64</v>
      </c>
      <c r="F4656" s="1" t="s">
        <v>16710</v>
      </c>
      <c r="G4656">
        <v>202</v>
      </c>
      <c r="H4656" t="s">
        <v>86</v>
      </c>
      <c r="I4656">
        <v>1036</v>
      </c>
      <c r="J4656">
        <v>283.26</v>
      </c>
      <c r="K4656">
        <f>Passenger_Data[[#This Row],[Price_USD]]*1</f>
        <v>283.26</v>
      </c>
      <c r="L4656">
        <v>58</v>
      </c>
      <c r="M4656" t="s">
        <v>40</v>
      </c>
      <c r="N4656" t="s">
        <v>31</v>
      </c>
      <c r="O4656" t="s">
        <v>32</v>
      </c>
      <c r="P4656" t="s">
        <v>50</v>
      </c>
      <c r="Q4656">
        <v>0</v>
      </c>
      <c r="R4656" t="s">
        <v>65</v>
      </c>
      <c r="S4656" t="s">
        <v>61</v>
      </c>
      <c r="T4656">
        <v>6.2</v>
      </c>
      <c r="U4656">
        <v>21</v>
      </c>
      <c r="V4656">
        <v>4</v>
      </c>
      <c r="W4656">
        <v>0</v>
      </c>
      <c r="X4656">
        <v>0</v>
      </c>
      <c r="Y4656" t="s">
        <v>77</v>
      </c>
    </row>
    <row r="4657" spans="1:25" x14ac:dyDescent="0.25">
      <c r="A4657" t="s">
        <v>6525</v>
      </c>
      <c r="B4657" t="s">
        <v>752</v>
      </c>
      <c r="C4657" t="s">
        <v>26</v>
      </c>
      <c r="D4657" t="s">
        <v>76</v>
      </c>
      <c r="E4657" t="s">
        <v>39</v>
      </c>
      <c r="F4657" s="1" t="s">
        <v>16711</v>
      </c>
      <c r="G4657">
        <v>241</v>
      </c>
      <c r="H4657" t="s">
        <v>29</v>
      </c>
      <c r="I4657">
        <v>1279</v>
      </c>
      <c r="J4657">
        <v>319.95999999999998</v>
      </c>
      <c r="K4657">
        <f>Passenger_Data[[#This Row],[Price_USD]]*1</f>
        <v>319.95999999999998</v>
      </c>
      <c r="L4657">
        <v>30</v>
      </c>
      <c r="M4657" t="s">
        <v>30</v>
      </c>
      <c r="N4657" t="s">
        <v>41</v>
      </c>
      <c r="O4657" t="s">
        <v>32</v>
      </c>
      <c r="P4657" t="s">
        <v>50</v>
      </c>
      <c r="Q4657">
        <v>0</v>
      </c>
      <c r="R4657" t="s">
        <v>65</v>
      </c>
      <c r="S4657" t="s">
        <v>44</v>
      </c>
      <c r="T4657">
        <v>6.4</v>
      </c>
      <c r="U4657">
        <v>7</v>
      </c>
      <c r="V4657">
        <v>55</v>
      </c>
      <c r="W4657">
        <v>0</v>
      </c>
      <c r="X4657">
        <v>0</v>
      </c>
      <c r="Y4657" t="s">
        <v>77</v>
      </c>
    </row>
    <row r="4658" spans="1:25" x14ac:dyDescent="0.25">
      <c r="A4658" t="s">
        <v>6526</v>
      </c>
      <c r="B4658" t="s">
        <v>1948</v>
      </c>
      <c r="C4658" t="s">
        <v>82</v>
      </c>
      <c r="D4658" t="s">
        <v>39</v>
      </c>
      <c r="E4658" t="s">
        <v>39</v>
      </c>
      <c r="F4658" s="1" t="s">
        <v>16712</v>
      </c>
      <c r="G4658">
        <v>184</v>
      </c>
      <c r="H4658" t="s">
        <v>29</v>
      </c>
      <c r="I4658">
        <v>1495</v>
      </c>
      <c r="J4658">
        <v>205.11</v>
      </c>
      <c r="K4658">
        <f>Passenger_Data[[#This Row],[Price_USD]]*1</f>
        <v>205.11</v>
      </c>
      <c r="L4658">
        <v>71</v>
      </c>
      <c r="M4658" t="s">
        <v>40</v>
      </c>
      <c r="N4658" t="s">
        <v>31</v>
      </c>
      <c r="O4658" t="s">
        <v>32</v>
      </c>
      <c r="P4658" t="s">
        <v>264</v>
      </c>
      <c r="Q4658">
        <v>2</v>
      </c>
      <c r="R4658" t="s">
        <v>65</v>
      </c>
      <c r="S4658" t="s">
        <v>35</v>
      </c>
      <c r="T4658">
        <v>6.9</v>
      </c>
      <c r="U4658">
        <v>17</v>
      </c>
      <c r="V4658">
        <v>12</v>
      </c>
      <c r="W4658">
        <v>0</v>
      </c>
      <c r="X4658">
        <v>0</v>
      </c>
      <c r="Y4658" t="s">
        <v>77</v>
      </c>
    </row>
    <row r="4659" spans="1:25" x14ac:dyDescent="0.25">
      <c r="A4659" t="s">
        <v>6527</v>
      </c>
      <c r="B4659" t="s">
        <v>734</v>
      </c>
      <c r="C4659" t="s">
        <v>82</v>
      </c>
      <c r="D4659" t="s">
        <v>28</v>
      </c>
      <c r="E4659" t="s">
        <v>28</v>
      </c>
      <c r="F4659" s="1" t="s">
        <v>16713</v>
      </c>
      <c r="G4659">
        <v>34</v>
      </c>
      <c r="H4659" t="s">
        <v>29</v>
      </c>
      <c r="I4659">
        <v>1222</v>
      </c>
      <c r="J4659">
        <v>423.94</v>
      </c>
      <c r="K4659">
        <f>Passenger_Data[[#This Row],[Price_USD]]*1</f>
        <v>423.94</v>
      </c>
      <c r="L4659">
        <v>58</v>
      </c>
      <c r="M4659" t="s">
        <v>30</v>
      </c>
      <c r="N4659" t="s">
        <v>60</v>
      </c>
      <c r="O4659" t="s">
        <v>42</v>
      </c>
      <c r="P4659" t="s">
        <v>50</v>
      </c>
      <c r="Q4659">
        <v>2</v>
      </c>
      <c r="R4659" t="s">
        <v>34</v>
      </c>
      <c r="S4659" t="s">
        <v>68</v>
      </c>
      <c r="T4659">
        <v>7.5</v>
      </c>
      <c r="U4659">
        <v>8</v>
      </c>
      <c r="V4659">
        <v>17</v>
      </c>
      <c r="W4659">
        <v>0</v>
      </c>
      <c r="X4659">
        <v>0</v>
      </c>
      <c r="Y4659" t="s">
        <v>36</v>
      </c>
    </row>
    <row r="4660" spans="1:25" x14ac:dyDescent="0.25">
      <c r="A4660" t="s">
        <v>6528</v>
      </c>
      <c r="B4660" t="s">
        <v>6529</v>
      </c>
      <c r="C4660" t="s">
        <v>73</v>
      </c>
      <c r="D4660" t="s">
        <v>49</v>
      </c>
      <c r="E4660" t="s">
        <v>64</v>
      </c>
      <c r="F4660" s="1" t="s">
        <v>16714</v>
      </c>
      <c r="G4660">
        <v>155</v>
      </c>
      <c r="H4660" t="s">
        <v>29</v>
      </c>
      <c r="I4660">
        <v>1574</v>
      </c>
      <c r="J4660">
        <v>457.61</v>
      </c>
      <c r="K4660">
        <f>Passenger_Data[[#This Row],[Price_USD]]*1</f>
        <v>457.61</v>
      </c>
      <c r="L4660">
        <v>19</v>
      </c>
      <c r="M4660" t="s">
        <v>30</v>
      </c>
      <c r="N4660" t="s">
        <v>31</v>
      </c>
      <c r="O4660" t="s">
        <v>42</v>
      </c>
      <c r="P4660" t="s">
        <v>83</v>
      </c>
      <c r="Q4660">
        <v>2</v>
      </c>
      <c r="R4660" t="s">
        <v>51</v>
      </c>
      <c r="S4660" t="s">
        <v>35</v>
      </c>
      <c r="T4660">
        <v>10</v>
      </c>
      <c r="U4660">
        <v>15</v>
      </c>
      <c r="V4660">
        <v>13</v>
      </c>
      <c r="W4660">
        <v>0</v>
      </c>
      <c r="X4660">
        <v>0</v>
      </c>
      <c r="Y4660" t="s">
        <v>77</v>
      </c>
    </row>
    <row r="4661" spans="1:25" x14ac:dyDescent="0.25">
      <c r="A4661" t="s">
        <v>6530</v>
      </c>
      <c r="B4661" t="s">
        <v>1160</v>
      </c>
      <c r="C4661" t="s">
        <v>26</v>
      </c>
      <c r="D4661" t="s">
        <v>64</v>
      </c>
      <c r="E4661" t="s">
        <v>28</v>
      </c>
      <c r="F4661" s="1" t="s">
        <v>16715</v>
      </c>
      <c r="G4661">
        <v>135</v>
      </c>
      <c r="H4661" t="s">
        <v>29</v>
      </c>
      <c r="I4661">
        <v>981</v>
      </c>
      <c r="J4661">
        <v>338.64</v>
      </c>
      <c r="K4661">
        <f>Passenger_Data[[#This Row],[Price_USD]]*1</f>
        <v>338.64</v>
      </c>
      <c r="L4661">
        <v>21</v>
      </c>
      <c r="M4661" t="s">
        <v>40</v>
      </c>
      <c r="N4661" t="s">
        <v>41</v>
      </c>
      <c r="O4661" t="s">
        <v>56</v>
      </c>
      <c r="P4661" t="s">
        <v>50</v>
      </c>
      <c r="Q4661">
        <v>0</v>
      </c>
      <c r="R4661" t="s">
        <v>51</v>
      </c>
      <c r="S4661" t="s">
        <v>44</v>
      </c>
      <c r="T4661">
        <v>5.6</v>
      </c>
      <c r="U4661">
        <v>1</v>
      </c>
      <c r="V4661">
        <v>101</v>
      </c>
      <c r="W4661">
        <v>0</v>
      </c>
      <c r="X4661">
        <v>0</v>
      </c>
      <c r="Y4661" t="s">
        <v>77</v>
      </c>
    </row>
    <row r="4662" spans="1:25" x14ac:dyDescent="0.25">
      <c r="A4662" t="s">
        <v>6531</v>
      </c>
      <c r="B4662" t="s">
        <v>6532</v>
      </c>
      <c r="C4662" t="s">
        <v>82</v>
      </c>
      <c r="D4662" t="s">
        <v>76</v>
      </c>
      <c r="E4662" t="s">
        <v>28</v>
      </c>
      <c r="F4662" s="1" t="s">
        <v>16716</v>
      </c>
      <c r="G4662">
        <v>175</v>
      </c>
      <c r="H4662" t="s">
        <v>29</v>
      </c>
      <c r="I4662">
        <v>1350</v>
      </c>
      <c r="J4662">
        <v>348.75</v>
      </c>
      <c r="K4662">
        <f>Passenger_Data[[#This Row],[Price_USD]]*1</f>
        <v>348.75</v>
      </c>
      <c r="L4662">
        <v>31</v>
      </c>
      <c r="M4662" t="s">
        <v>30</v>
      </c>
      <c r="N4662" t="s">
        <v>31</v>
      </c>
      <c r="O4662" t="s">
        <v>42</v>
      </c>
      <c r="P4662" t="s">
        <v>33</v>
      </c>
      <c r="Q4662">
        <v>0</v>
      </c>
      <c r="R4662" t="s">
        <v>65</v>
      </c>
      <c r="S4662" t="s">
        <v>61</v>
      </c>
      <c r="T4662">
        <v>9.1999999999999993</v>
      </c>
      <c r="U4662">
        <v>2</v>
      </c>
      <c r="V4662">
        <v>85</v>
      </c>
      <c r="W4662">
        <v>0</v>
      </c>
      <c r="X4662">
        <v>0</v>
      </c>
      <c r="Y4662" t="s">
        <v>36</v>
      </c>
    </row>
    <row r="4663" spans="1:25" x14ac:dyDescent="0.25">
      <c r="A4663" t="s">
        <v>6533</v>
      </c>
      <c r="B4663" t="s">
        <v>1747</v>
      </c>
      <c r="C4663" t="s">
        <v>54</v>
      </c>
      <c r="D4663" t="s">
        <v>27</v>
      </c>
      <c r="E4663" t="s">
        <v>49</v>
      </c>
      <c r="F4663" s="1" t="s">
        <v>16717</v>
      </c>
      <c r="G4663">
        <v>141</v>
      </c>
      <c r="H4663" t="s">
        <v>29</v>
      </c>
      <c r="I4663">
        <v>906</v>
      </c>
      <c r="J4663">
        <v>242.9</v>
      </c>
      <c r="K4663">
        <f>Passenger_Data[[#This Row],[Price_USD]]*1</f>
        <v>242.9</v>
      </c>
      <c r="L4663">
        <v>52</v>
      </c>
      <c r="M4663" t="s">
        <v>30</v>
      </c>
      <c r="N4663" t="s">
        <v>31</v>
      </c>
      <c r="O4663" t="s">
        <v>32</v>
      </c>
      <c r="P4663" t="s">
        <v>50</v>
      </c>
      <c r="Q4663">
        <v>0</v>
      </c>
      <c r="R4663" t="s">
        <v>43</v>
      </c>
      <c r="S4663" t="s">
        <v>44</v>
      </c>
      <c r="T4663">
        <v>6.7</v>
      </c>
      <c r="U4663">
        <v>23</v>
      </c>
      <c r="V4663">
        <v>73</v>
      </c>
      <c r="W4663">
        <v>0</v>
      </c>
      <c r="X4663">
        <v>0</v>
      </c>
      <c r="Y4663" t="s">
        <v>77</v>
      </c>
    </row>
    <row r="4664" spans="1:25" x14ac:dyDescent="0.25">
      <c r="A4664" t="s">
        <v>6534</v>
      </c>
      <c r="B4664" t="s">
        <v>688</v>
      </c>
      <c r="C4664" t="s">
        <v>82</v>
      </c>
      <c r="D4664" t="s">
        <v>39</v>
      </c>
      <c r="E4664" t="s">
        <v>64</v>
      </c>
      <c r="F4664" s="1" t="s">
        <v>16718</v>
      </c>
      <c r="G4664">
        <v>200</v>
      </c>
      <c r="H4664" t="s">
        <v>29</v>
      </c>
      <c r="I4664">
        <v>1185</v>
      </c>
      <c r="J4664">
        <v>578.32000000000005</v>
      </c>
      <c r="K4664">
        <f>Passenger_Data[[#This Row],[Price_USD]]*1</f>
        <v>578.32000000000005</v>
      </c>
      <c r="L4664">
        <v>63</v>
      </c>
      <c r="M4664" t="s">
        <v>30</v>
      </c>
      <c r="N4664" t="s">
        <v>60</v>
      </c>
      <c r="O4664" t="s">
        <v>56</v>
      </c>
      <c r="P4664" t="s">
        <v>33</v>
      </c>
      <c r="Q4664">
        <v>2</v>
      </c>
      <c r="R4664" t="s">
        <v>51</v>
      </c>
      <c r="S4664" t="s">
        <v>68</v>
      </c>
      <c r="T4664">
        <v>8.1999999999999993</v>
      </c>
      <c r="U4664">
        <v>1</v>
      </c>
      <c r="V4664">
        <v>0</v>
      </c>
      <c r="W4664">
        <v>0</v>
      </c>
      <c r="X4664">
        <v>0</v>
      </c>
      <c r="Y4664" t="s">
        <v>77</v>
      </c>
    </row>
    <row r="4665" spans="1:25" x14ac:dyDescent="0.25">
      <c r="A4665" t="s">
        <v>6535</v>
      </c>
      <c r="B4665" t="s">
        <v>2500</v>
      </c>
      <c r="C4665" t="s">
        <v>54</v>
      </c>
      <c r="D4665" t="s">
        <v>39</v>
      </c>
      <c r="E4665" t="s">
        <v>59</v>
      </c>
      <c r="F4665" s="1" t="s">
        <v>16719</v>
      </c>
      <c r="G4665">
        <v>225</v>
      </c>
      <c r="H4665" t="s">
        <v>29</v>
      </c>
      <c r="I4665">
        <v>1460</v>
      </c>
      <c r="J4665">
        <v>308.79000000000002</v>
      </c>
      <c r="K4665">
        <f>Passenger_Data[[#This Row],[Price_USD]]*1</f>
        <v>308.79000000000002</v>
      </c>
      <c r="L4665">
        <v>62</v>
      </c>
      <c r="M4665" t="s">
        <v>30</v>
      </c>
      <c r="N4665" t="s">
        <v>41</v>
      </c>
      <c r="O4665" t="s">
        <v>32</v>
      </c>
      <c r="P4665" t="s">
        <v>50</v>
      </c>
      <c r="Q4665">
        <v>0</v>
      </c>
      <c r="R4665" t="s">
        <v>65</v>
      </c>
      <c r="S4665" t="s">
        <v>61</v>
      </c>
      <c r="T4665">
        <v>6.1</v>
      </c>
      <c r="U4665">
        <v>18</v>
      </c>
      <c r="V4665">
        <v>41</v>
      </c>
      <c r="W4665">
        <v>0</v>
      </c>
      <c r="X4665">
        <v>0</v>
      </c>
      <c r="Y4665" t="s">
        <v>36</v>
      </c>
    </row>
    <row r="4666" spans="1:25" x14ac:dyDescent="0.25">
      <c r="A4666" t="s">
        <v>6536</v>
      </c>
      <c r="B4666" t="s">
        <v>1490</v>
      </c>
      <c r="C4666" t="s">
        <v>48</v>
      </c>
      <c r="D4666" t="s">
        <v>28</v>
      </c>
      <c r="E4666" t="s">
        <v>49</v>
      </c>
      <c r="F4666" s="1" t="s">
        <v>16720</v>
      </c>
      <c r="G4666">
        <v>149</v>
      </c>
      <c r="H4666" t="s">
        <v>29</v>
      </c>
      <c r="I4666">
        <v>1143</v>
      </c>
      <c r="J4666">
        <v>276.85000000000002</v>
      </c>
      <c r="K4666">
        <f>Passenger_Data[[#This Row],[Price_USD]]*1</f>
        <v>276.85000000000002</v>
      </c>
      <c r="L4666">
        <v>48</v>
      </c>
      <c r="M4666" t="s">
        <v>40</v>
      </c>
      <c r="N4666" t="s">
        <v>31</v>
      </c>
      <c r="O4666" t="s">
        <v>33</v>
      </c>
      <c r="P4666" t="s">
        <v>33</v>
      </c>
      <c r="Q4666">
        <v>1</v>
      </c>
      <c r="R4666" t="s">
        <v>43</v>
      </c>
      <c r="S4666" t="s">
        <v>35</v>
      </c>
      <c r="T4666">
        <v>5.6</v>
      </c>
      <c r="U4666">
        <v>18</v>
      </c>
      <c r="V4666">
        <v>84</v>
      </c>
      <c r="W4666">
        <v>0</v>
      </c>
      <c r="X4666">
        <v>1</v>
      </c>
      <c r="Y4666" t="s">
        <v>36</v>
      </c>
    </row>
    <row r="4667" spans="1:25" x14ac:dyDescent="0.25">
      <c r="A4667" t="s">
        <v>6537</v>
      </c>
      <c r="B4667" t="s">
        <v>1429</v>
      </c>
      <c r="C4667" t="s">
        <v>54</v>
      </c>
      <c r="D4667" t="s">
        <v>27</v>
      </c>
      <c r="E4667" t="s">
        <v>55</v>
      </c>
      <c r="F4667" s="1" t="s">
        <v>16721</v>
      </c>
      <c r="G4667">
        <v>185</v>
      </c>
      <c r="H4667" t="s">
        <v>108</v>
      </c>
      <c r="I4667">
        <v>1259</v>
      </c>
      <c r="J4667">
        <v>270.83</v>
      </c>
      <c r="K4667">
        <f>Passenger_Data[[#This Row],[Price_USD]]*1</f>
        <v>270.83</v>
      </c>
      <c r="L4667">
        <v>65</v>
      </c>
      <c r="M4667" t="s">
        <v>30</v>
      </c>
      <c r="N4667" t="s">
        <v>60</v>
      </c>
      <c r="O4667" t="s">
        <v>42</v>
      </c>
      <c r="P4667" t="s">
        <v>33</v>
      </c>
      <c r="Q4667">
        <v>0</v>
      </c>
      <c r="R4667" t="s">
        <v>65</v>
      </c>
      <c r="S4667" t="s">
        <v>35</v>
      </c>
      <c r="T4667">
        <v>9.4</v>
      </c>
      <c r="U4667">
        <v>1</v>
      </c>
      <c r="V4667">
        <v>14</v>
      </c>
      <c r="W4667">
        <v>0</v>
      </c>
      <c r="X4667">
        <v>0</v>
      </c>
      <c r="Y4667" t="s">
        <v>36</v>
      </c>
    </row>
    <row r="4668" spans="1:25" x14ac:dyDescent="0.25">
      <c r="A4668" t="s">
        <v>6538</v>
      </c>
      <c r="B4668" t="s">
        <v>2351</v>
      </c>
      <c r="C4668" t="s">
        <v>82</v>
      </c>
      <c r="D4668" t="s">
        <v>49</v>
      </c>
      <c r="E4668" t="s">
        <v>28</v>
      </c>
      <c r="F4668" s="1" t="s">
        <v>16722</v>
      </c>
      <c r="G4668">
        <v>0</v>
      </c>
      <c r="H4668" t="s">
        <v>29</v>
      </c>
      <c r="I4668">
        <v>1686</v>
      </c>
      <c r="J4668">
        <v>533.6</v>
      </c>
      <c r="K4668">
        <f>Passenger_Data[[#This Row],[Price_USD]]*1</f>
        <v>533.6</v>
      </c>
      <c r="L4668">
        <v>41</v>
      </c>
      <c r="M4668" t="s">
        <v>30</v>
      </c>
      <c r="N4668" t="s">
        <v>31</v>
      </c>
      <c r="O4668" t="s">
        <v>56</v>
      </c>
      <c r="P4668" t="s">
        <v>83</v>
      </c>
      <c r="Q4668">
        <v>0</v>
      </c>
      <c r="R4668" t="s">
        <v>51</v>
      </c>
      <c r="S4668" t="s">
        <v>44</v>
      </c>
      <c r="T4668">
        <v>8</v>
      </c>
      <c r="U4668">
        <v>8</v>
      </c>
      <c r="V4668">
        <v>76</v>
      </c>
      <c r="W4668">
        <v>0</v>
      </c>
      <c r="X4668">
        <v>0</v>
      </c>
      <c r="Y4668" t="s">
        <v>36</v>
      </c>
    </row>
    <row r="4669" spans="1:25" x14ac:dyDescent="0.25">
      <c r="A4669" t="s">
        <v>6539</v>
      </c>
      <c r="B4669" t="s">
        <v>1941</v>
      </c>
      <c r="C4669" t="s">
        <v>26</v>
      </c>
      <c r="D4669" t="s">
        <v>76</v>
      </c>
      <c r="E4669" t="s">
        <v>64</v>
      </c>
      <c r="F4669" s="1" t="s">
        <v>16723</v>
      </c>
      <c r="G4669">
        <v>213</v>
      </c>
      <c r="H4669" t="s">
        <v>86</v>
      </c>
      <c r="I4669">
        <v>900</v>
      </c>
      <c r="J4669">
        <v>425.62</v>
      </c>
      <c r="K4669">
        <f>Passenger_Data[[#This Row],[Price_USD]]*1</f>
        <v>425.62</v>
      </c>
      <c r="L4669">
        <v>21</v>
      </c>
      <c r="M4669" t="s">
        <v>30</v>
      </c>
      <c r="N4669" t="s">
        <v>31</v>
      </c>
      <c r="O4669" t="s">
        <v>42</v>
      </c>
      <c r="P4669" t="s">
        <v>33</v>
      </c>
      <c r="Q4669">
        <v>1</v>
      </c>
      <c r="R4669" t="s">
        <v>51</v>
      </c>
      <c r="S4669" t="s">
        <v>61</v>
      </c>
      <c r="T4669">
        <v>5.8</v>
      </c>
      <c r="U4669">
        <v>15</v>
      </c>
      <c r="V4669">
        <v>50</v>
      </c>
      <c r="W4669">
        <v>0</v>
      </c>
      <c r="X4669">
        <v>0</v>
      </c>
      <c r="Y4669" t="s">
        <v>45</v>
      </c>
    </row>
    <row r="4670" spans="1:25" x14ac:dyDescent="0.25">
      <c r="A4670" t="s">
        <v>6540</v>
      </c>
      <c r="B4670" t="s">
        <v>2327</v>
      </c>
      <c r="C4670" t="s">
        <v>82</v>
      </c>
      <c r="D4670" t="s">
        <v>28</v>
      </c>
      <c r="E4670" t="s">
        <v>49</v>
      </c>
      <c r="F4670" s="1" t="s">
        <v>16724</v>
      </c>
      <c r="G4670">
        <v>159</v>
      </c>
      <c r="H4670" t="s">
        <v>29</v>
      </c>
      <c r="I4670">
        <v>667</v>
      </c>
      <c r="J4670">
        <v>254.58</v>
      </c>
      <c r="K4670">
        <f>Passenger_Data[[#This Row],[Price_USD]]*1</f>
        <v>254.58</v>
      </c>
      <c r="L4670">
        <v>33</v>
      </c>
      <c r="M4670" t="s">
        <v>40</v>
      </c>
      <c r="N4670" t="s">
        <v>41</v>
      </c>
      <c r="O4670" t="s">
        <v>56</v>
      </c>
      <c r="P4670" t="s">
        <v>50</v>
      </c>
      <c r="Q4670">
        <v>1</v>
      </c>
      <c r="R4670" t="s">
        <v>65</v>
      </c>
      <c r="S4670" t="s">
        <v>35</v>
      </c>
      <c r="T4670">
        <v>6.1</v>
      </c>
      <c r="U4670">
        <v>11</v>
      </c>
      <c r="V4670">
        <v>5</v>
      </c>
      <c r="W4670">
        <v>0</v>
      </c>
      <c r="X4670">
        <v>0</v>
      </c>
      <c r="Y4670" t="s">
        <v>36</v>
      </c>
    </row>
    <row r="4671" spans="1:25" x14ac:dyDescent="0.25">
      <c r="A4671" t="s">
        <v>6541</v>
      </c>
      <c r="B4671" t="s">
        <v>3183</v>
      </c>
      <c r="C4671" t="s">
        <v>82</v>
      </c>
      <c r="D4671" t="s">
        <v>39</v>
      </c>
      <c r="E4671" t="s">
        <v>28</v>
      </c>
      <c r="F4671" s="1" t="s">
        <v>16725</v>
      </c>
      <c r="G4671">
        <v>76</v>
      </c>
      <c r="H4671" t="s">
        <v>29</v>
      </c>
      <c r="I4671">
        <v>603</v>
      </c>
      <c r="J4671">
        <v>430.29</v>
      </c>
      <c r="K4671">
        <f>Passenger_Data[[#This Row],[Price_USD]]*1</f>
        <v>430.29</v>
      </c>
      <c r="L4671">
        <v>19</v>
      </c>
      <c r="M4671" t="s">
        <v>30</v>
      </c>
      <c r="N4671" t="s">
        <v>41</v>
      </c>
      <c r="O4671" t="s">
        <v>33</v>
      </c>
      <c r="P4671" t="s">
        <v>264</v>
      </c>
      <c r="Q4671">
        <v>2</v>
      </c>
      <c r="R4671" t="s">
        <v>34</v>
      </c>
      <c r="S4671" t="s">
        <v>35</v>
      </c>
      <c r="T4671">
        <v>8.3000000000000007</v>
      </c>
      <c r="U4671">
        <v>9</v>
      </c>
      <c r="V4671">
        <v>78</v>
      </c>
      <c r="W4671">
        <v>0</v>
      </c>
      <c r="X4671">
        <v>0</v>
      </c>
      <c r="Y4671" t="s">
        <v>77</v>
      </c>
    </row>
    <row r="4672" spans="1:25" x14ac:dyDescent="0.25">
      <c r="A4672" t="s">
        <v>6542</v>
      </c>
      <c r="B4672" t="s">
        <v>1508</v>
      </c>
      <c r="C4672" t="s">
        <v>54</v>
      </c>
      <c r="D4672" t="s">
        <v>27</v>
      </c>
      <c r="E4672" t="s">
        <v>59</v>
      </c>
      <c r="F4672" s="1" t="s">
        <v>16726</v>
      </c>
      <c r="G4672">
        <v>76</v>
      </c>
      <c r="H4672" t="s">
        <v>29</v>
      </c>
      <c r="I4672">
        <v>1069</v>
      </c>
      <c r="J4672">
        <v>240.78</v>
      </c>
      <c r="K4672">
        <f>Passenger_Data[[#This Row],[Price_USD]]*1</f>
        <v>240.78</v>
      </c>
      <c r="L4672">
        <v>33</v>
      </c>
      <c r="M4672" t="s">
        <v>30</v>
      </c>
      <c r="N4672" t="s">
        <v>31</v>
      </c>
      <c r="O4672" t="s">
        <v>33</v>
      </c>
      <c r="P4672" t="s">
        <v>50</v>
      </c>
      <c r="Q4672">
        <v>0</v>
      </c>
      <c r="R4672" t="s">
        <v>65</v>
      </c>
      <c r="S4672" t="s">
        <v>44</v>
      </c>
      <c r="T4672">
        <v>6.4</v>
      </c>
      <c r="U4672">
        <v>24</v>
      </c>
      <c r="V4672">
        <v>107</v>
      </c>
      <c r="W4672">
        <v>0</v>
      </c>
      <c r="X4672">
        <v>0</v>
      </c>
      <c r="Y4672" t="s">
        <v>45</v>
      </c>
    </row>
    <row r="4673" spans="1:25" x14ac:dyDescent="0.25">
      <c r="A4673" t="s">
        <v>6543</v>
      </c>
      <c r="B4673" t="s">
        <v>1762</v>
      </c>
      <c r="C4673" t="s">
        <v>54</v>
      </c>
      <c r="D4673" t="s">
        <v>55</v>
      </c>
      <c r="E4673" t="s">
        <v>76</v>
      </c>
      <c r="F4673" s="1" t="s">
        <v>16727</v>
      </c>
      <c r="G4673">
        <v>239</v>
      </c>
      <c r="H4673" t="s">
        <v>29</v>
      </c>
      <c r="I4673">
        <v>1556</v>
      </c>
      <c r="J4673">
        <v>264.45</v>
      </c>
      <c r="K4673">
        <f>Passenger_Data[[#This Row],[Price_USD]]*1</f>
        <v>264.45</v>
      </c>
      <c r="L4673">
        <v>56</v>
      </c>
      <c r="M4673" t="s">
        <v>40</v>
      </c>
      <c r="N4673" t="s">
        <v>60</v>
      </c>
      <c r="O4673" t="s">
        <v>42</v>
      </c>
      <c r="P4673" t="s">
        <v>33</v>
      </c>
      <c r="Q4673">
        <v>0</v>
      </c>
      <c r="R4673" t="s">
        <v>51</v>
      </c>
      <c r="S4673" t="s">
        <v>61</v>
      </c>
      <c r="T4673">
        <v>9.6</v>
      </c>
      <c r="U4673">
        <v>27</v>
      </c>
      <c r="V4673">
        <v>5</v>
      </c>
      <c r="W4673">
        <v>0</v>
      </c>
      <c r="X4673">
        <v>0</v>
      </c>
      <c r="Y4673" t="s">
        <v>36</v>
      </c>
    </row>
    <row r="4674" spans="1:25" x14ac:dyDescent="0.25">
      <c r="A4674" t="s">
        <v>6544</v>
      </c>
      <c r="B4674" t="s">
        <v>451</v>
      </c>
      <c r="C4674" t="s">
        <v>73</v>
      </c>
      <c r="D4674" t="s">
        <v>49</v>
      </c>
      <c r="E4674" t="s">
        <v>39</v>
      </c>
      <c r="F4674" s="1" t="s">
        <v>16728</v>
      </c>
      <c r="G4674">
        <v>130</v>
      </c>
      <c r="H4674" t="s">
        <v>29</v>
      </c>
      <c r="I4674">
        <v>972</v>
      </c>
      <c r="J4674">
        <v>342.72</v>
      </c>
      <c r="K4674">
        <f>Passenger_Data[[#This Row],[Price_USD]]*1</f>
        <v>342.72</v>
      </c>
      <c r="L4674">
        <v>23</v>
      </c>
      <c r="M4674" t="s">
        <v>30</v>
      </c>
      <c r="N4674" t="s">
        <v>31</v>
      </c>
      <c r="O4674" t="s">
        <v>32</v>
      </c>
      <c r="P4674" t="s">
        <v>50</v>
      </c>
      <c r="Q4674">
        <v>0</v>
      </c>
      <c r="R4674" t="s">
        <v>43</v>
      </c>
      <c r="S4674" t="s">
        <v>44</v>
      </c>
      <c r="T4674">
        <v>6</v>
      </c>
      <c r="U4674">
        <v>5</v>
      </c>
      <c r="V4674">
        <v>61</v>
      </c>
      <c r="W4674">
        <v>0</v>
      </c>
      <c r="X4674">
        <v>0</v>
      </c>
      <c r="Y4674" t="s">
        <v>36</v>
      </c>
    </row>
    <row r="4675" spans="1:25" x14ac:dyDescent="0.25">
      <c r="A4675" t="s">
        <v>6545</v>
      </c>
      <c r="B4675" t="s">
        <v>6546</v>
      </c>
      <c r="C4675" t="s">
        <v>26</v>
      </c>
      <c r="D4675" t="s">
        <v>27</v>
      </c>
      <c r="E4675" t="s">
        <v>76</v>
      </c>
      <c r="F4675" s="1" t="s">
        <v>16729</v>
      </c>
      <c r="G4675">
        <v>139</v>
      </c>
      <c r="H4675" t="s">
        <v>108</v>
      </c>
      <c r="I4675">
        <v>1369</v>
      </c>
      <c r="J4675">
        <v>301.77</v>
      </c>
      <c r="K4675">
        <f>Passenger_Data[[#This Row],[Price_USD]]*1</f>
        <v>301.77</v>
      </c>
      <c r="L4675">
        <v>76</v>
      </c>
      <c r="M4675" t="s">
        <v>30</v>
      </c>
      <c r="N4675" t="s">
        <v>31</v>
      </c>
      <c r="O4675" t="s">
        <v>32</v>
      </c>
      <c r="P4675" t="s">
        <v>50</v>
      </c>
      <c r="Q4675">
        <v>1</v>
      </c>
      <c r="R4675" t="s">
        <v>65</v>
      </c>
      <c r="S4675" t="s">
        <v>44</v>
      </c>
      <c r="T4675">
        <v>8.9</v>
      </c>
      <c r="U4675">
        <v>10</v>
      </c>
      <c r="V4675">
        <v>96</v>
      </c>
      <c r="W4675">
        <v>0</v>
      </c>
      <c r="X4675">
        <v>0</v>
      </c>
      <c r="Y4675" t="s">
        <v>36</v>
      </c>
    </row>
    <row r="4676" spans="1:25" x14ac:dyDescent="0.25">
      <c r="A4676" t="s">
        <v>6547</v>
      </c>
      <c r="B4676" t="s">
        <v>2309</v>
      </c>
      <c r="C4676" t="s">
        <v>73</v>
      </c>
      <c r="D4676" t="s">
        <v>28</v>
      </c>
      <c r="E4676" t="s">
        <v>27</v>
      </c>
      <c r="F4676" s="1" t="s">
        <v>16730</v>
      </c>
      <c r="G4676">
        <v>132</v>
      </c>
      <c r="H4676" t="s">
        <v>29</v>
      </c>
      <c r="I4676">
        <v>1034</v>
      </c>
      <c r="J4676">
        <v>171.63</v>
      </c>
      <c r="K4676">
        <f>Passenger_Data[[#This Row],[Price_USD]]*1</f>
        <v>171.63</v>
      </c>
      <c r="L4676">
        <v>66</v>
      </c>
      <c r="M4676" t="s">
        <v>30</v>
      </c>
      <c r="N4676" t="s">
        <v>31</v>
      </c>
      <c r="O4676" t="s">
        <v>32</v>
      </c>
      <c r="P4676" t="s">
        <v>83</v>
      </c>
      <c r="Q4676">
        <v>2</v>
      </c>
      <c r="R4676" t="s">
        <v>34</v>
      </c>
      <c r="S4676" t="s">
        <v>68</v>
      </c>
      <c r="T4676">
        <v>8.1999999999999993</v>
      </c>
      <c r="U4676">
        <v>10</v>
      </c>
      <c r="V4676">
        <v>54</v>
      </c>
      <c r="W4676">
        <v>0</v>
      </c>
      <c r="X4676">
        <v>0</v>
      </c>
      <c r="Y4676" t="s">
        <v>45</v>
      </c>
    </row>
    <row r="4677" spans="1:25" x14ac:dyDescent="0.25">
      <c r="A4677" t="s">
        <v>6548</v>
      </c>
      <c r="B4677" t="s">
        <v>3411</v>
      </c>
      <c r="C4677" t="s">
        <v>26</v>
      </c>
      <c r="D4677" t="s">
        <v>39</v>
      </c>
      <c r="E4677" t="s">
        <v>55</v>
      </c>
      <c r="F4677" s="1" t="s">
        <v>16731</v>
      </c>
      <c r="G4677">
        <v>74</v>
      </c>
      <c r="H4677" t="s">
        <v>29</v>
      </c>
      <c r="I4677">
        <v>431</v>
      </c>
      <c r="J4677">
        <v>337.56</v>
      </c>
      <c r="K4677">
        <f>Passenger_Data[[#This Row],[Price_USD]]*1</f>
        <v>337.56</v>
      </c>
      <c r="L4677">
        <v>52</v>
      </c>
      <c r="M4677" t="s">
        <v>40</v>
      </c>
      <c r="N4677" t="s">
        <v>31</v>
      </c>
      <c r="O4677" t="s">
        <v>32</v>
      </c>
      <c r="P4677" t="s">
        <v>83</v>
      </c>
      <c r="Q4677">
        <v>2</v>
      </c>
      <c r="R4677" t="s">
        <v>65</v>
      </c>
      <c r="S4677" t="s">
        <v>44</v>
      </c>
      <c r="T4677">
        <v>5.8</v>
      </c>
      <c r="U4677">
        <v>5</v>
      </c>
      <c r="V4677">
        <v>91</v>
      </c>
      <c r="W4677">
        <v>0</v>
      </c>
      <c r="X4677">
        <v>0</v>
      </c>
      <c r="Y4677" t="s">
        <v>36</v>
      </c>
    </row>
    <row r="4678" spans="1:25" x14ac:dyDescent="0.25">
      <c r="A4678" t="s">
        <v>6549</v>
      </c>
      <c r="B4678" t="s">
        <v>2288</v>
      </c>
      <c r="C4678" t="s">
        <v>48</v>
      </c>
      <c r="D4678" t="s">
        <v>39</v>
      </c>
      <c r="E4678" t="s">
        <v>28</v>
      </c>
      <c r="F4678" s="1" t="s">
        <v>16732</v>
      </c>
      <c r="G4678">
        <v>195</v>
      </c>
      <c r="H4678" t="s">
        <v>29</v>
      </c>
      <c r="I4678">
        <v>1302</v>
      </c>
      <c r="J4678">
        <v>284.56</v>
      </c>
      <c r="K4678">
        <f>Passenger_Data[[#This Row],[Price_USD]]*1</f>
        <v>284.56</v>
      </c>
      <c r="L4678">
        <v>65</v>
      </c>
      <c r="M4678" t="s">
        <v>30</v>
      </c>
      <c r="N4678" t="s">
        <v>41</v>
      </c>
      <c r="O4678" t="s">
        <v>42</v>
      </c>
      <c r="P4678" t="s">
        <v>50</v>
      </c>
      <c r="Q4678">
        <v>1</v>
      </c>
      <c r="R4678" t="s">
        <v>65</v>
      </c>
      <c r="S4678" t="s">
        <v>61</v>
      </c>
      <c r="T4678">
        <v>4.5</v>
      </c>
      <c r="U4678">
        <v>20</v>
      </c>
      <c r="V4678">
        <v>118</v>
      </c>
      <c r="W4678">
        <v>0</v>
      </c>
      <c r="X4678">
        <v>0</v>
      </c>
      <c r="Y4678" t="s">
        <v>36</v>
      </c>
    </row>
    <row r="4679" spans="1:25" x14ac:dyDescent="0.25">
      <c r="A4679" t="s">
        <v>6550</v>
      </c>
      <c r="B4679" t="s">
        <v>4492</v>
      </c>
      <c r="C4679" t="s">
        <v>73</v>
      </c>
      <c r="D4679" t="s">
        <v>39</v>
      </c>
      <c r="E4679" t="s">
        <v>59</v>
      </c>
      <c r="F4679" s="1" t="s">
        <v>16733</v>
      </c>
      <c r="G4679">
        <v>122</v>
      </c>
      <c r="H4679" t="s">
        <v>86</v>
      </c>
      <c r="I4679">
        <v>1130</v>
      </c>
      <c r="J4679">
        <v>262.97000000000003</v>
      </c>
      <c r="K4679">
        <f>Passenger_Data[[#This Row],[Price_USD]]*1</f>
        <v>262.97000000000003</v>
      </c>
      <c r="L4679">
        <v>40</v>
      </c>
      <c r="M4679" t="s">
        <v>30</v>
      </c>
      <c r="N4679" t="s">
        <v>31</v>
      </c>
      <c r="O4679" t="s">
        <v>56</v>
      </c>
      <c r="P4679" t="s">
        <v>50</v>
      </c>
      <c r="Q4679">
        <v>2</v>
      </c>
      <c r="R4679" t="s">
        <v>51</v>
      </c>
      <c r="S4679" t="s">
        <v>61</v>
      </c>
      <c r="T4679">
        <v>8.5</v>
      </c>
      <c r="U4679">
        <v>3</v>
      </c>
      <c r="V4679">
        <v>38</v>
      </c>
      <c r="W4679">
        <v>0</v>
      </c>
      <c r="X4679">
        <v>0</v>
      </c>
      <c r="Y4679" t="s">
        <v>36</v>
      </c>
    </row>
    <row r="4680" spans="1:25" x14ac:dyDescent="0.25">
      <c r="A4680" t="s">
        <v>6551</v>
      </c>
      <c r="B4680" t="s">
        <v>3422</v>
      </c>
      <c r="C4680" t="s">
        <v>82</v>
      </c>
      <c r="D4680" t="s">
        <v>55</v>
      </c>
      <c r="E4680" t="s">
        <v>27</v>
      </c>
      <c r="F4680" s="1" t="s">
        <v>16734</v>
      </c>
      <c r="G4680">
        <v>203</v>
      </c>
      <c r="H4680" t="s">
        <v>29</v>
      </c>
      <c r="I4680">
        <v>185</v>
      </c>
      <c r="J4680">
        <v>320.33</v>
      </c>
      <c r="K4680">
        <f>Passenger_Data[[#This Row],[Price_USD]]*1</f>
        <v>320.33</v>
      </c>
      <c r="L4680">
        <v>64</v>
      </c>
      <c r="M4680" t="s">
        <v>40</v>
      </c>
      <c r="N4680" t="s">
        <v>41</v>
      </c>
      <c r="O4680" t="s">
        <v>33</v>
      </c>
      <c r="P4680" t="s">
        <v>50</v>
      </c>
      <c r="Q4680">
        <v>1</v>
      </c>
      <c r="R4680" t="s">
        <v>43</v>
      </c>
      <c r="S4680" t="s">
        <v>61</v>
      </c>
      <c r="T4680">
        <v>7.8</v>
      </c>
      <c r="U4680">
        <v>11</v>
      </c>
      <c r="V4680">
        <v>62</v>
      </c>
      <c r="W4680">
        <v>0</v>
      </c>
      <c r="X4680">
        <v>0</v>
      </c>
      <c r="Y4680" t="s">
        <v>77</v>
      </c>
    </row>
    <row r="4681" spans="1:25" x14ac:dyDescent="0.25">
      <c r="A4681" t="s">
        <v>6552</v>
      </c>
      <c r="B4681" t="s">
        <v>6553</v>
      </c>
      <c r="C4681" t="s">
        <v>26</v>
      </c>
      <c r="D4681" t="s">
        <v>49</v>
      </c>
      <c r="E4681" t="s">
        <v>55</v>
      </c>
      <c r="F4681" s="1" t="s">
        <v>16735</v>
      </c>
      <c r="G4681">
        <v>212</v>
      </c>
      <c r="H4681" t="s">
        <v>29</v>
      </c>
      <c r="I4681">
        <v>1659</v>
      </c>
      <c r="J4681">
        <v>234.13</v>
      </c>
      <c r="K4681">
        <f>Passenger_Data[[#This Row],[Price_USD]]*1</f>
        <v>234.13</v>
      </c>
      <c r="L4681">
        <v>60</v>
      </c>
      <c r="M4681" t="s">
        <v>30</v>
      </c>
      <c r="N4681" t="s">
        <v>41</v>
      </c>
      <c r="O4681" t="s">
        <v>42</v>
      </c>
      <c r="P4681" t="s">
        <v>50</v>
      </c>
      <c r="Q4681">
        <v>0</v>
      </c>
      <c r="R4681" t="s">
        <v>65</v>
      </c>
      <c r="S4681" t="s">
        <v>35</v>
      </c>
      <c r="T4681">
        <v>3.5</v>
      </c>
      <c r="U4681">
        <v>2</v>
      </c>
      <c r="V4681">
        <v>116</v>
      </c>
      <c r="W4681">
        <v>0</v>
      </c>
      <c r="X4681">
        <v>1</v>
      </c>
      <c r="Y4681" t="s">
        <v>45</v>
      </c>
    </row>
    <row r="4682" spans="1:25" x14ac:dyDescent="0.25">
      <c r="A4682" t="s">
        <v>6554</v>
      </c>
      <c r="B4682" t="s">
        <v>3789</v>
      </c>
      <c r="C4682" t="s">
        <v>73</v>
      </c>
      <c r="D4682" t="s">
        <v>28</v>
      </c>
      <c r="E4682" t="s">
        <v>27</v>
      </c>
      <c r="F4682" s="1" t="s">
        <v>16736</v>
      </c>
      <c r="G4682">
        <v>115</v>
      </c>
      <c r="H4682" t="s">
        <v>29</v>
      </c>
      <c r="I4682">
        <v>1312</v>
      </c>
      <c r="J4682">
        <v>325</v>
      </c>
      <c r="K4682">
        <f>Passenger_Data[[#This Row],[Price_USD]]*1</f>
        <v>325</v>
      </c>
      <c r="L4682">
        <v>42</v>
      </c>
      <c r="M4682" t="s">
        <v>30</v>
      </c>
      <c r="N4682" t="s">
        <v>31</v>
      </c>
      <c r="O4682" t="s">
        <v>33</v>
      </c>
      <c r="P4682" t="s">
        <v>264</v>
      </c>
      <c r="Q4682">
        <v>1</v>
      </c>
      <c r="R4682" t="s">
        <v>65</v>
      </c>
      <c r="S4682" t="s">
        <v>44</v>
      </c>
      <c r="T4682">
        <v>7.1</v>
      </c>
      <c r="U4682">
        <v>10</v>
      </c>
      <c r="V4682">
        <v>14</v>
      </c>
      <c r="W4682">
        <v>0</v>
      </c>
      <c r="X4682">
        <v>0</v>
      </c>
      <c r="Y4682" t="s">
        <v>45</v>
      </c>
    </row>
    <row r="4683" spans="1:25" x14ac:dyDescent="0.25">
      <c r="A4683" t="s">
        <v>6555</v>
      </c>
      <c r="B4683" t="s">
        <v>876</v>
      </c>
      <c r="C4683" t="s">
        <v>54</v>
      </c>
      <c r="D4683" t="s">
        <v>49</v>
      </c>
      <c r="E4683" t="s">
        <v>55</v>
      </c>
      <c r="F4683" s="1" t="s">
        <v>16737</v>
      </c>
      <c r="G4683">
        <v>239</v>
      </c>
      <c r="H4683" t="s">
        <v>108</v>
      </c>
      <c r="I4683">
        <v>957</v>
      </c>
      <c r="J4683">
        <v>408.67</v>
      </c>
      <c r="K4683">
        <f>Passenger_Data[[#This Row],[Price_USD]]*1</f>
        <v>408.67</v>
      </c>
      <c r="L4683">
        <v>31</v>
      </c>
      <c r="M4683" t="s">
        <v>30</v>
      </c>
      <c r="N4683" t="s">
        <v>60</v>
      </c>
      <c r="O4683" t="s">
        <v>42</v>
      </c>
      <c r="P4683" t="s">
        <v>83</v>
      </c>
      <c r="Q4683">
        <v>1</v>
      </c>
      <c r="R4683" t="s">
        <v>65</v>
      </c>
      <c r="S4683" t="s">
        <v>68</v>
      </c>
      <c r="T4683">
        <v>4.5999999999999996</v>
      </c>
      <c r="U4683">
        <v>2</v>
      </c>
      <c r="V4683">
        <v>55</v>
      </c>
      <c r="W4683">
        <v>0</v>
      </c>
      <c r="X4683">
        <v>0</v>
      </c>
      <c r="Y4683" t="s">
        <v>36</v>
      </c>
    </row>
    <row r="4684" spans="1:25" x14ac:dyDescent="0.25">
      <c r="A4684" t="s">
        <v>6556</v>
      </c>
      <c r="B4684" t="s">
        <v>2766</v>
      </c>
      <c r="C4684" t="s">
        <v>26</v>
      </c>
      <c r="D4684" t="s">
        <v>28</v>
      </c>
      <c r="E4684" t="s">
        <v>55</v>
      </c>
      <c r="F4684" s="1" t="s">
        <v>16738</v>
      </c>
      <c r="G4684">
        <v>246</v>
      </c>
      <c r="H4684" t="s">
        <v>29</v>
      </c>
      <c r="I4684">
        <v>1650</v>
      </c>
      <c r="J4684">
        <v>312.22000000000003</v>
      </c>
      <c r="K4684">
        <f>Passenger_Data[[#This Row],[Price_USD]]*1</f>
        <v>312.22000000000003</v>
      </c>
      <c r="L4684">
        <v>21</v>
      </c>
      <c r="M4684" t="s">
        <v>30</v>
      </c>
      <c r="N4684" t="s">
        <v>31</v>
      </c>
      <c r="O4684" t="s">
        <v>33</v>
      </c>
      <c r="P4684" t="s">
        <v>50</v>
      </c>
      <c r="Q4684">
        <v>0</v>
      </c>
      <c r="R4684" t="s">
        <v>65</v>
      </c>
      <c r="S4684" t="s">
        <v>44</v>
      </c>
      <c r="T4684">
        <v>6.8</v>
      </c>
      <c r="U4684">
        <v>5</v>
      </c>
      <c r="V4684">
        <v>9</v>
      </c>
      <c r="W4684">
        <v>0</v>
      </c>
      <c r="X4684">
        <v>0</v>
      </c>
      <c r="Y4684" t="s">
        <v>77</v>
      </c>
    </row>
    <row r="4685" spans="1:25" x14ac:dyDescent="0.25">
      <c r="A4685" t="s">
        <v>6557</v>
      </c>
      <c r="B4685" t="s">
        <v>2111</v>
      </c>
      <c r="C4685" t="s">
        <v>48</v>
      </c>
      <c r="D4685" t="s">
        <v>76</v>
      </c>
      <c r="E4685" t="s">
        <v>27</v>
      </c>
      <c r="F4685" s="1" t="s">
        <v>16739</v>
      </c>
      <c r="G4685">
        <v>233</v>
      </c>
      <c r="H4685" t="s">
        <v>29</v>
      </c>
      <c r="I4685">
        <v>1824</v>
      </c>
      <c r="J4685">
        <v>391.96</v>
      </c>
      <c r="K4685">
        <f>Passenger_Data[[#This Row],[Price_USD]]*1</f>
        <v>391.96</v>
      </c>
      <c r="L4685">
        <v>58</v>
      </c>
      <c r="M4685" t="s">
        <v>40</v>
      </c>
      <c r="N4685" t="s">
        <v>31</v>
      </c>
      <c r="O4685" t="s">
        <v>32</v>
      </c>
      <c r="P4685" t="s">
        <v>50</v>
      </c>
      <c r="Q4685">
        <v>2</v>
      </c>
      <c r="R4685" t="s">
        <v>65</v>
      </c>
      <c r="S4685" t="s">
        <v>61</v>
      </c>
      <c r="T4685">
        <v>5.4</v>
      </c>
      <c r="U4685">
        <v>12</v>
      </c>
      <c r="V4685">
        <v>47</v>
      </c>
      <c r="W4685">
        <v>0</v>
      </c>
      <c r="X4685">
        <v>0</v>
      </c>
      <c r="Y4685" t="s">
        <v>36</v>
      </c>
    </row>
    <row r="4686" spans="1:25" x14ac:dyDescent="0.25">
      <c r="A4686" t="s">
        <v>6558</v>
      </c>
      <c r="B4686" t="s">
        <v>3502</v>
      </c>
      <c r="C4686" t="s">
        <v>48</v>
      </c>
      <c r="D4686" t="s">
        <v>39</v>
      </c>
      <c r="E4686" t="s">
        <v>59</v>
      </c>
      <c r="F4686" s="1" t="s">
        <v>16740</v>
      </c>
      <c r="G4686">
        <v>248</v>
      </c>
      <c r="H4686" t="s">
        <v>29</v>
      </c>
      <c r="I4686">
        <v>1030</v>
      </c>
      <c r="J4686">
        <v>342.68</v>
      </c>
      <c r="K4686">
        <f>Passenger_Data[[#This Row],[Price_USD]]*1</f>
        <v>342.68</v>
      </c>
      <c r="L4686">
        <v>67</v>
      </c>
      <c r="M4686" t="s">
        <v>30</v>
      </c>
      <c r="N4686" t="s">
        <v>31</v>
      </c>
      <c r="O4686" t="s">
        <v>42</v>
      </c>
      <c r="P4686" t="s">
        <v>83</v>
      </c>
      <c r="Q4686">
        <v>1</v>
      </c>
      <c r="R4686" t="s">
        <v>43</v>
      </c>
      <c r="S4686" t="s">
        <v>44</v>
      </c>
      <c r="T4686">
        <v>5.6</v>
      </c>
      <c r="U4686">
        <v>6</v>
      </c>
      <c r="V4686">
        <v>107</v>
      </c>
      <c r="W4686">
        <v>1</v>
      </c>
      <c r="X4686">
        <v>0</v>
      </c>
      <c r="Y4686" t="s">
        <v>45</v>
      </c>
    </row>
    <row r="4687" spans="1:25" x14ac:dyDescent="0.25">
      <c r="A4687" t="s">
        <v>6559</v>
      </c>
      <c r="B4687" t="s">
        <v>1131</v>
      </c>
      <c r="C4687" t="s">
        <v>82</v>
      </c>
      <c r="D4687" t="s">
        <v>64</v>
      </c>
      <c r="E4687" t="s">
        <v>59</v>
      </c>
      <c r="F4687" s="1" t="s">
        <v>16741</v>
      </c>
      <c r="G4687">
        <v>192</v>
      </c>
      <c r="H4687" t="s">
        <v>86</v>
      </c>
      <c r="I4687">
        <v>1575</v>
      </c>
      <c r="J4687">
        <v>530.95000000000005</v>
      </c>
      <c r="K4687">
        <f>Passenger_Data[[#This Row],[Price_USD]]*1</f>
        <v>530.95000000000005</v>
      </c>
      <c r="L4687">
        <v>56</v>
      </c>
      <c r="M4687" t="s">
        <v>40</v>
      </c>
      <c r="N4687" t="s">
        <v>31</v>
      </c>
      <c r="O4687" t="s">
        <v>32</v>
      </c>
      <c r="P4687" t="s">
        <v>50</v>
      </c>
      <c r="Q4687">
        <v>0</v>
      </c>
      <c r="R4687" t="s">
        <v>65</v>
      </c>
      <c r="S4687" t="s">
        <v>61</v>
      </c>
      <c r="T4687">
        <v>7.1</v>
      </c>
      <c r="U4687">
        <v>10</v>
      </c>
      <c r="V4687">
        <v>38</v>
      </c>
      <c r="W4687">
        <v>0</v>
      </c>
      <c r="X4687">
        <v>0</v>
      </c>
      <c r="Y4687" t="s">
        <v>45</v>
      </c>
    </row>
    <row r="4688" spans="1:25" x14ac:dyDescent="0.25">
      <c r="A4688" t="s">
        <v>6560</v>
      </c>
      <c r="B4688" t="s">
        <v>2897</v>
      </c>
      <c r="C4688" t="s">
        <v>73</v>
      </c>
      <c r="D4688" t="s">
        <v>39</v>
      </c>
      <c r="E4688" t="s">
        <v>64</v>
      </c>
      <c r="F4688" s="1" t="s">
        <v>16742</v>
      </c>
      <c r="G4688">
        <v>188</v>
      </c>
      <c r="H4688" t="s">
        <v>86</v>
      </c>
      <c r="I4688">
        <v>1347</v>
      </c>
      <c r="J4688">
        <v>412.59</v>
      </c>
      <c r="K4688">
        <f>Passenger_Data[[#This Row],[Price_USD]]*1</f>
        <v>412.59</v>
      </c>
      <c r="L4688">
        <v>70</v>
      </c>
      <c r="M4688" t="s">
        <v>30</v>
      </c>
      <c r="N4688" t="s">
        <v>31</v>
      </c>
      <c r="O4688" t="s">
        <v>32</v>
      </c>
      <c r="P4688" t="s">
        <v>33</v>
      </c>
      <c r="Q4688">
        <v>0</v>
      </c>
      <c r="R4688" t="s">
        <v>65</v>
      </c>
      <c r="S4688" t="s">
        <v>44</v>
      </c>
      <c r="T4688">
        <v>5.4</v>
      </c>
      <c r="U4688">
        <v>6</v>
      </c>
      <c r="V4688">
        <v>85</v>
      </c>
      <c r="W4688">
        <v>0</v>
      </c>
      <c r="X4688">
        <v>0</v>
      </c>
      <c r="Y4688" t="s">
        <v>45</v>
      </c>
    </row>
    <row r="4689" spans="1:25" x14ac:dyDescent="0.25">
      <c r="A4689" t="s">
        <v>6561</v>
      </c>
      <c r="B4689" t="s">
        <v>2102</v>
      </c>
      <c r="C4689" t="s">
        <v>54</v>
      </c>
      <c r="D4689" t="s">
        <v>59</v>
      </c>
      <c r="E4689" t="s">
        <v>49</v>
      </c>
      <c r="F4689" s="1" t="s">
        <v>16743</v>
      </c>
      <c r="G4689">
        <v>164</v>
      </c>
      <c r="H4689" t="s">
        <v>29</v>
      </c>
      <c r="I4689">
        <v>1419</v>
      </c>
      <c r="J4689">
        <v>274.02</v>
      </c>
      <c r="K4689">
        <f>Passenger_Data[[#This Row],[Price_USD]]*1</f>
        <v>274.02</v>
      </c>
      <c r="L4689">
        <v>43</v>
      </c>
      <c r="M4689" t="s">
        <v>40</v>
      </c>
      <c r="N4689" t="s">
        <v>41</v>
      </c>
      <c r="O4689" t="s">
        <v>56</v>
      </c>
      <c r="P4689" t="s">
        <v>83</v>
      </c>
      <c r="Q4689">
        <v>2</v>
      </c>
      <c r="R4689" t="s">
        <v>65</v>
      </c>
      <c r="S4689" t="s">
        <v>35</v>
      </c>
      <c r="T4689">
        <v>8.1</v>
      </c>
      <c r="U4689">
        <v>29</v>
      </c>
      <c r="V4689">
        <v>65</v>
      </c>
      <c r="W4689">
        <v>0</v>
      </c>
      <c r="X4689">
        <v>0</v>
      </c>
      <c r="Y4689" t="s">
        <v>45</v>
      </c>
    </row>
    <row r="4690" spans="1:25" x14ac:dyDescent="0.25">
      <c r="A4690" t="s">
        <v>6562</v>
      </c>
      <c r="B4690" t="s">
        <v>5319</v>
      </c>
      <c r="C4690" t="s">
        <v>73</v>
      </c>
      <c r="D4690" t="s">
        <v>28</v>
      </c>
      <c r="E4690" t="s">
        <v>55</v>
      </c>
      <c r="F4690" s="1" t="s">
        <v>16744</v>
      </c>
      <c r="G4690">
        <v>239</v>
      </c>
      <c r="H4690" t="s">
        <v>29</v>
      </c>
      <c r="I4690">
        <v>1164</v>
      </c>
      <c r="J4690">
        <v>409.16</v>
      </c>
      <c r="K4690">
        <f>Passenger_Data[[#This Row],[Price_USD]]*1</f>
        <v>409.16</v>
      </c>
      <c r="L4690">
        <v>30</v>
      </c>
      <c r="M4690" t="s">
        <v>40</v>
      </c>
      <c r="N4690" t="s">
        <v>31</v>
      </c>
      <c r="O4690" t="s">
        <v>33</v>
      </c>
      <c r="P4690" t="s">
        <v>50</v>
      </c>
      <c r="Q4690">
        <v>1</v>
      </c>
      <c r="R4690" t="s">
        <v>51</v>
      </c>
      <c r="S4690" t="s">
        <v>35</v>
      </c>
      <c r="T4690">
        <v>7.6</v>
      </c>
      <c r="U4690">
        <v>5</v>
      </c>
      <c r="V4690">
        <v>41</v>
      </c>
      <c r="W4690">
        <v>0</v>
      </c>
      <c r="X4690">
        <v>0</v>
      </c>
      <c r="Y4690" t="s">
        <v>36</v>
      </c>
    </row>
    <row r="4691" spans="1:25" x14ac:dyDescent="0.25">
      <c r="A4691" t="s">
        <v>6563</v>
      </c>
      <c r="B4691" t="s">
        <v>4431</v>
      </c>
      <c r="C4691" t="s">
        <v>54</v>
      </c>
      <c r="D4691" t="s">
        <v>28</v>
      </c>
      <c r="E4691" t="s">
        <v>59</v>
      </c>
      <c r="F4691" s="1" t="s">
        <v>16745</v>
      </c>
      <c r="G4691">
        <v>254</v>
      </c>
      <c r="H4691" t="s">
        <v>29</v>
      </c>
      <c r="I4691">
        <v>805</v>
      </c>
      <c r="J4691">
        <v>461.8</v>
      </c>
      <c r="K4691">
        <f>Passenger_Data[[#This Row],[Price_USD]]*1</f>
        <v>461.8</v>
      </c>
      <c r="L4691">
        <v>32</v>
      </c>
      <c r="M4691" t="s">
        <v>30</v>
      </c>
      <c r="N4691" t="s">
        <v>41</v>
      </c>
      <c r="O4691" t="s">
        <v>42</v>
      </c>
      <c r="P4691" t="s">
        <v>50</v>
      </c>
      <c r="Q4691">
        <v>2</v>
      </c>
      <c r="R4691" t="s">
        <v>65</v>
      </c>
      <c r="S4691" t="s">
        <v>61</v>
      </c>
      <c r="T4691">
        <v>9.6</v>
      </c>
      <c r="U4691">
        <v>17</v>
      </c>
      <c r="V4691">
        <v>86</v>
      </c>
      <c r="W4691">
        <v>0</v>
      </c>
      <c r="X4691">
        <v>0</v>
      </c>
      <c r="Y4691" t="s">
        <v>36</v>
      </c>
    </row>
    <row r="4692" spans="1:25" x14ac:dyDescent="0.25">
      <c r="A4692" t="s">
        <v>6564</v>
      </c>
      <c r="B4692" t="s">
        <v>829</v>
      </c>
      <c r="C4692" t="s">
        <v>54</v>
      </c>
      <c r="D4692" t="s">
        <v>64</v>
      </c>
      <c r="E4692" t="s">
        <v>55</v>
      </c>
      <c r="F4692" s="1" t="s">
        <v>16746</v>
      </c>
      <c r="G4692">
        <v>73</v>
      </c>
      <c r="H4692" t="s">
        <v>86</v>
      </c>
      <c r="I4692">
        <v>1091</v>
      </c>
      <c r="J4692">
        <v>372.83</v>
      </c>
      <c r="K4692">
        <f>Passenger_Data[[#This Row],[Price_USD]]*1</f>
        <v>372.83</v>
      </c>
      <c r="L4692">
        <v>78</v>
      </c>
      <c r="M4692" t="s">
        <v>30</v>
      </c>
      <c r="N4692" t="s">
        <v>31</v>
      </c>
      <c r="O4692" t="s">
        <v>33</v>
      </c>
      <c r="P4692" t="s">
        <v>50</v>
      </c>
      <c r="Q4692">
        <v>1</v>
      </c>
      <c r="R4692" t="s">
        <v>34</v>
      </c>
      <c r="S4692" t="s">
        <v>35</v>
      </c>
      <c r="T4692">
        <v>8.1</v>
      </c>
      <c r="U4692">
        <v>17</v>
      </c>
      <c r="V4692">
        <v>19</v>
      </c>
      <c r="W4692">
        <v>0</v>
      </c>
      <c r="X4692">
        <v>0</v>
      </c>
      <c r="Y4692" t="s">
        <v>77</v>
      </c>
    </row>
    <row r="4693" spans="1:25" x14ac:dyDescent="0.25">
      <c r="A4693" t="s">
        <v>6565</v>
      </c>
      <c r="B4693" t="s">
        <v>5380</v>
      </c>
      <c r="C4693" t="s">
        <v>73</v>
      </c>
      <c r="D4693" t="s">
        <v>59</v>
      </c>
      <c r="E4693" t="s">
        <v>59</v>
      </c>
      <c r="F4693" s="1" t="s">
        <v>16747</v>
      </c>
      <c r="G4693">
        <v>208</v>
      </c>
      <c r="H4693" t="s">
        <v>29</v>
      </c>
      <c r="I4693">
        <v>1054</v>
      </c>
      <c r="J4693">
        <v>430.35</v>
      </c>
      <c r="K4693">
        <f>Passenger_Data[[#This Row],[Price_USD]]*1</f>
        <v>430.35</v>
      </c>
      <c r="L4693">
        <v>43</v>
      </c>
      <c r="M4693" t="s">
        <v>40</v>
      </c>
      <c r="N4693" t="s">
        <v>41</v>
      </c>
      <c r="O4693" t="s">
        <v>33</v>
      </c>
      <c r="P4693" t="s">
        <v>50</v>
      </c>
      <c r="Q4693">
        <v>1</v>
      </c>
      <c r="R4693" t="s">
        <v>65</v>
      </c>
      <c r="S4693" t="s">
        <v>35</v>
      </c>
      <c r="T4693">
        <v>10</v>
      </c>
      <c r="U4693">
        <v>2</v>
      </c>
      <c r="V4693">
        <v>87</v>
      </c>
      <c r="W4693">
        <v>1</v>
      </c>
      <c r="X4693">
        <v>0</v>
      </c>
      <c r="Y4693" t="s">
        <v>36</v>
      </c>
    </row>
    <row r="4694" spans="1:25" x14ac:dyDescent="0.25">
      <c r="A4694" t="s">
        <v>6566</v>
      </c>
      <c r="B4694" t="s">
        <v>122</v>
      </c>
      <c r="C4694" t="s">
        <v>48</v>
      </c>
      <c r="D4694" t="s">
        <v>49</v>
      </c>
      <c r="E4694" t="s">
        <v>49</v>
      </c>
      <c r="F4694" s="1" t="s">
        <v>16748</v>
      </c>
      <c r="G4694">
        <v>217</v>
      </c>
      <c r="H4694" t="s">
        <v>29</v>
      </c>
      <c r="I4694">
        <v>809</v>
      </c>
      <c r="J4694">
        <v>302.13</v>
      </c>
      <c r="K4694">
        <f>Passenger_Data[[#This Row],[Price_USD]]*1</f>
        <v>302.13</v>
      </c>
      <c r="L4694">
        <v>73</v>
      </c>
      <c r="M4694" t="s">
        <v>30</v>
      </c>
      <c r="N4694" t="s">
        <v>31</v>
      </c>
      <c r="O4694" t="s">
        <v>32</v>
      </c>
      <c r="P4694" t="s">
        <v>33</v>
      </c>
      <c r="Q4694">
        <v>1</v>
      </c>
      <c r="R4694" t="s">
        <v>65</v>
      </c>
      <c r="S4694" t="s">
        <v>44</v>
      </c>
      <c r="T4694">
        <v>6.4</v>
      </c>
      <c r="U4694">
        <v>6</v>
      </c>
      <c r="V4694">
        <v>10</v>
      </c>
      <c r="W4694">
        <v>0</v>
      </c>
      <c r="X4694">
        <v>0</v>
      </c>
      <c r="Y4694" t="s">
        <v>36</v>
      </c>
    </row>
    <row r="4695" spans="1:25" x14ac:dyDescent="0.25">
      <c r="A4695" t="s">
        <v>6567</v>
      </c>
      <c r="B4695" t="s">
        <v>1090</v>
      </c>
      <c r="C4695" t="s">
        <v>73</v>
      </c>
      <c r="D4695" t="s">
        <v>59</v>
      </c>
      <c r="E4695" t="s">
        <v>64</v>
      </c>
      <c r="F4695" s="1" t="s">
        <v>16749</v>
      </c>
      <c r="G4695">
        <v>153</v>
      </c>
      <c r="H4695" t="s">
        <v>29</v>
      </c>
      <c r="I4695">
        <v>987</v>
      </c>
      <c r="J4695">
        <v>409.68</v>
      </c>
      <c r="K4695">
        <f>Passenger_Data[[#This Row],[Price_USD]]*1</f>
        <v>409.68</v>
      </c>
      <c r="L4695">
        <v>79</v>
      </c>
      <c r="M4695" t="s">
        <v>30</v>
      </c>
      <c r="N4695" t="s">
        <v>60</v>
      </c>
      <c r="O4695" t="s">
        <v>32</v>
      </c>
      <c r="P4695" t="s">
        <v>83</v>
      </c>
      <c r="Q4695">
        <v>0</v>
      </c>
      <c r="R4695" t="s">
        <v>51</v>
      </c>
      <c r="S4695" t="s">
        <v>44</v>
      </c>
      <c r="T4695">
        <v>7.4</v>
      </c>
      <c r="U4695">
        <v>28</v>
      </c>
      <c r="V4695">
        <v>43</v>
      </c>
      <c r="W4695">
        <v>0</v>
      </c>
      <c r="X4695">
        <v>0</v>
      </c>
      <c r="Y4695" t="s">
        <v>77</v>
      </c>
    </row>
    <row r="4696" spans="1:25" x14ac:dyDescent="0.25">
      <c r="A4696" t="s">
        <v>6568</v>
      </c>
      <c r="B4696" t="s">
        <v>2031</v>
      </c>
      <c r="C4696" t="s">
        <v>73</v>
      </c>
      <c r="D4696" t="s">
        <v>27</v>
      </c>
      <c r="E4696" t="s">
        <v>49</v>
      </c>
      <c r="F4696" s="1" t="s">
        <v>16750</v>
      </c>
      <c r="G4696">
        <v>110</v>
      </c>
      <c r="H4696" t="s">
        <v>29</v>
      </c>
      <c r="I4696">
        <v>1092</v>
      </c>
      <c r="J4696">
        <v>274.08</v>
      </c>
      <c r="K4696">
        <f>Passenger_Data[[#This Row],[Price_USD]]*1</f>
        <v>274.08</v>
      </c>
      <c r="L4696">
        <v>36</v>
      </c>
      <c r="M4696" t="s">
        <v>40</v>
      </c>
      <c r="N4696" t="s">
        <v>41</v>
      </c>
      <c r="O4696" t="s">
        <v>32</v>
      </c>
      <c r="P4696" t="s">
        <v>83</v>
      </c>
      <c r="Q4696">
        <v>1</v>
      </c>
      <c r="R4696" t="s">
        <v>65</v>
      </c>
      <c r="S4696" t="s">
        <v>44</v>
      </c>
      <c r="T4696">
        <v>5</v>
      </c>
      <c r="U4696">
        <v>17</v>
      </c>
      <c r="V4696">
        <v>10</v>
      </c>
      <c r="W4696">
        <v>0</v>
      </c>
      <c r="X4696">
        <v>1</v>
      </c>
      <c r="Y4696" t="s">
        <v>77</v>
      </c>
    </row>
    <row r="4697" spans="1:25" x14ac:dyDescent="0.25">
      <c r="A4697" t="s">
        <v>6569</v>
      </c>
      <c r="B4697" t="s">
        <v>1273</v>
      </c>
      <c r="C4697" t="s">
        <v>26</v>
      </c>
      <c r="D4697" t="s">
        <v>59</v>
      </c>
      <c r="E4697" t="s">
        <v>64</v>
      </c>
      <c r="F4697" s="1" t="s">
        <v>16751</v>
      </c>
      <c r="G4697">
        <v>235</v>
      </c>
      <c r="H4697" t="s">
        <v>86</v>
      </c>
      <c r="I4697">
        <v>1967</v>
      </c>
      <c r="J4697">
        <v>147.91</v>
      </c>
      <c r="K4697">
        <f>Passenger_Data[[#This Row],[Price_USD]]*1</f>
        <v>147.91</v>
      </c>
      <c r="L4697">
        <v>66</v>
      </c>
      <c r="M4697" t="s">
        <v>30</v>
      </c>
      <c r="N4697" t="s">
        <v>31</v>
      </c>
      <c r="O4697" t="s">
        <v>33</v>
      </c>
      <c r="P4697" t="s">
        <v>50</v>
      </c>
      <c r="Q4697">
        <v>1</v>
      </c>
      <c r="R4697" t="s">
        <v>65</v>
      </c>
      <c r="S4697" t="s">
        <v>61</v>
      </c>
      <c r="T4697">
        <v>8.1999999999999993</v>
      </c>
      <c r="U4697">
        <v>12</v>
      </c>
      <c r="V4697">
        <v>24</v>
      </c>
      <c r="W4697">
        <v>0</v>
      </c>
      <c r="X4697">
        <v>1</v>
      </c>
      <c r="Y4697" t="s">
        <v>36</v>
      </c>
    </row>
    <row r="4698" spans="1:25" x14ac:dyDescent="0.25">
      <c r="A4698" t="s">
        <v>6570</v>
      </c>
      <c r="B4698" t="s">
        <v>461</v>
      </c>
      <c r="C4698" t="s">
        <v>48</v>
      </c>
      <c r="D4698" t="s">
        <v>64</v>
      </c>
      <c r="E4698" t="s">
        <v>39</v>
      </c>
      <c r="F4698" s="1" t="s">
        <v>16752</v>
      </c>
      <c r="G4698">
        <v>215</v>
      </c>
      <c r="H4698" t="s">
        <v>86</v>
      </c>
      <c r="I4698">
        <v>1379</v>
      </c>
      <c r="J4698">
        <v>574.91</v>
      </c>
      <c r="K4698">
        <f>Passenger_Data[[#This Row],[Price_USD]]*1</f>
        <v>574.91</v>
      </c>
      <c r="L4698">
        <v>72</v>
      </c>
      <c r="M4698" t="s">
        <v>30</v>
      </c>
      <c r="N4698" t="s">
        <v>31</v>
      </c>
      <c r="O4698" t="s">
        <v>33</v>
      </c>
      <c r="P4698" t="s">
        <v>50</v>
      </c>
      <c r="Q4698">
        <v>1</v>
      </c>
      <c r="R4698" t="s">
        <v>43</v>
      </c>
      <c r="S4698" t="s">
        <v>35</v>
      </c>
      <c r="T4698">
        <v>5.3</v>
      </c>
      <c r="U4698">
        <v>28</v>
      </c>
      <c r="V4698">
        <v>3</v>
      </c>
      <c r="W4698">
        <v>1</v>
      </c>
      <c r="X4698">
        <v>1</v>
      </c>
      <c r="Y4698" t="s">
        <v>77</v>
      </c>
    </row>
    <row r="4699" spans="1:25" x14ac:dyDescent="0.25">
      <c r="A4699" t="s">
        <v>6571</v>
      </c>
      <c r="B4699" t="s">
        <v>1482</v>
      </c>
      <c r="C4699" t="s">
        <v>73</v>
      </c>
      <c r="D4699" t="s">
        <v>64</v>
      </c>
      <c r="E4699" t="s">
        <v>39</v>
      </c>
      <c r="F4699" s="1" t="s">
        <v>16753</v>
      </c>
      <c r="G4699">
        <v>208</v>
      </c>
      <c r="H4699" t="s">
        <v>29</v>
      </c>
      <c r="I4699">
        <v>1209</v>
      </c>
      <c r="J4699">
        <v>302.36</v>
      </c>
      <c r="K4699">
        <f>Passenger_Data[[#This Row],[Price_USD]]*1</f>
        <v>302.36</v>
      </c>
      <c r="L4699">
        <v>52</v>
      </c>
      <c r="M4699" t="s">
        <v>40</v>
      </c>
      <c r="N4699" t="s">
        <v>41</v>
      </c>
      <c r="O4699" t="s">
        <v>56</v>
      </c>
      <c r="P4699" t="s">
        <v>83</v>
      </c>
      <c r="Q4699">
        <v>2</v>
      </c>
      <c r="R4699" t="s">
        <v>43</v>
      </c>
      <c r="S4699" t="s">
        <v>35</v>
      </c>
      <c r="T4699">
        <v>6.2</v>
      </c>
      <c r="U4699">
        <v>4</v>
      </c>
      <c r="V4699">
        <v>60</v>
      </c>
      <c r="W4699">
        <v>0</v>
      </c>
      <c r="X4699">
        <v>0</v>
      </c>
      <c r="Y4699" t="s">
        <v>45</v>
      </c>
    </row>
    <row r="4700" spans="1:25" x14ac:dyDescent="0.25">
      <c r="A4700" t="s">
        <v>6572</v>
      </c>
      <c r="B4700" t="s">
        <v>453</v>
      </c>
      <c r="C4700" t="s">
        <v>82</v>
      </c>
      <c r="D4700" t="s">
        <v>28</v>
      </c>
      <c r="E4700" t="s">
        <v>55</v>
      </c>
      <c r="F4700" s="1" t="s">
        <v>16754</v>
      </c>
      <c r="G4700">
        <v>146</v>
      </c>
      <c r="H4700" t="s">
        <v>29</v>
      </c>
      <c r="I4700">
        <v>882</v>
      </c>
      <c r="J4700">
        <v>377.23</v>
      </c>
      <c r="K4700">
        <f>Passenger_Data[[#This Row],[Price_USD]]*1</f>
        <v>377.23</v>
      </c>
      <c r="L4700">
        <v>71</v>
      </c>
      <c r="M4700" t="s">
        <v>30</v>
      </c>
      <c r="N4700" t="s">
        <v>31</v>
      </c>
      <c r="O4700" t="s">
        <v>42</v>
      </c>
      <c r="P4700" t="s">
        <v>50</v>
      </c>
      <c r="Q4700">
        <v>3</v>
      </c>
      <c r="R4700" t="s">
        <v>65</v>
      </c>
      <c r="S4700" t="s">
        <v>68</v>
      </c>
      <c r="T4700">
        <v>8</v>
      </c>
      <c r="U4700">
        <v>2</v>
      </c>
      <c r="V4700">
        <v>25</v>
      </c>
      <c r="W4700">
        <v>0</v>
      </c>
      <c r="X4700">
        <v>1</v>
      </c>
      <c r="Y4700" t="s">
        <v>36</v>
      </c>
    </row>
    <row r="4701" spans="1:25" x14ac:dyDescent="0.25">
      <c r="A4701" t="s">
        <v>6573</v>
      </c>
      <c r="B4701" t="s">
        <v>812</v>
      </c>
      <c r="C4701" t="s">
        <v>54</v>
      </c>
      <c r="D4701" t="s">
        <v>55</v>
      </c>
      <c r="E4701" t="s">
        <v>39</v>
      </c>
      <c r="F4701" s="1" t="s">
        <v>16755</v>
      </c>
      <c r="G4701">
        <v>174</v>
      </c>
      <c r="H4701" t="s">
        <v>29</v>
      </c>
      <c r="I4701">
        <v>743</v>
      </c>
      <c r="J4701">
        <v>278.7</v>
      </c>
      <c r="K4701">
        <f>Passenger_Data[[#This Row],[Price_USD]]*1</f>
        <v>278.7</v>
      </c>
      <c r="L4701">
        <v>31</v>
      </c>
      <c r="M4701" t="s">
        <v>30</v>
      </c>
      <c r="N4701" t="s">
        <v>31</v>
      </c>
      <c r="O4701" t="s">
        <v>42</v>
      </c>
      <c r="P4701" t="s">
        <v>83</v>
      </c>
      <c r="Q4701">
        <v>0</v>
      </c>
      <c r="R4701" t="s">
        <v>43</v>
      </c>
      <c r="S4701" t="s">
        <v>61</v>
      </c>
      <c r="T4701">
        <v>7.9</v>
      </c>
      <c r="U4701">
        <v>15</v>
      </c>
      <c r="V4701">
        <v>41</v>
      </c>
      <c r="W4701">
        <v>0</v>
      </c>
      <c r="X4701">
        <v>0</v>
      </c>
      <c r="Y4701" t="s">
        <v>36</v>
      </c>
    </row>
    <row r="4702" spans="1:25" x14ac:dyDescent="0.25">
      <c r="A4702" t="s">
        <v>6574</v>
      </c>
      <c r="B4702" t="s">
        <v>4559</v>
      </c>
      <c r="C4702" t="s">
        <v>82</v>
      </c>
      <c r="D4702" t="s">
        <v>27</v>
      </c>
      <c r="E4702" t="s">
        <v>49</v>
      </c>
      <c r="F4702" s="1" t="s">
        <v>16756</v>
      </c>
      <c r="G4702">
        <v>131</v>
      </c>
      <c r="H4702" t="s">
        <v>29</v>
      </c>
      <c r="I4702">
        <v>1320</v>
      </c>
      <c r="J4702">
        <v>390.85</v>
      </c>
      <c r="K4702">
        <f>Passenger_Data[[#This Row],[Price_USD]]*1</f>
        <v>390.85</v>
      </c>
      <c r="L4702">
        <v>35</v>
      </c>
      <c r="M4702" t="s">
        <v>40</v>
      </c>
      <c r="N4702" t="s">
        <v>41</v>
      </c>
      <c r="O4702" t="s">
        <v>33</v>
      </c>
      <c r="P4702" t="s">
        <v>50</v>
      </c>
      <c r="Q4702">
        <v>2</v>
      </c>
      <c r="R4702" t="s">
        <v>65</v>
      </c>
      <c r="S4702" t="s">
        <v>68</v>
      </c>
      <c r="T4702">
        <v>9.5</v>
      </c>
      <c r="U4702">
        <v>7</v>
      </c>
      <c r="V4702">
        <v>25</v>
      </c>
      <c r="W4702">
        <v>1</v>
      </c>
      <c r="X4702">
        <v>1</v>
      </c>
      <c r="Y4702" t="s">
        <v>77</v>
      </c>
    </row>
    <row r="4703" spans="1:25" x14ac:dyDescent="0.25">
      <c r="A4703" t="s">
        <v>6575</v>
      </c>
      <c r="B4703" t="s">
        <v>1566</v>
      </c>
      <c r="C4703" t="s">
        <v>26</v>
      </c>
      <c r="D4703" t="s">
        <v>27</v>
      </c>
      <c r="E4703" t="s">
        <v>39</v>
      </c>
      <c r="F4703" s="1" t="s">
        <v>16757</v>
      </c>
      <c r="G4703">
        <v>238</v>
      </c>
      <c r="H4703" t="s">
        <v>29</v>
      </c>
      <c r="I4703">
        <v>787</v>
      </c>
      <c r="J4703">
        <v>495.93</v>
      </c>
      <c r="K4703">
        <f>Passenger_Data[[#This Row],[Price_USD]]*1</f>
        <v>495.93</v>
      </c>
      <c r="L4703">
        <v>41</v>
      </c>
      <c r="M4703" t="s">
        <v>40</v>
      </c>
      <c r="N4703" t="s">
        <v>41</v>
      </c>
      <c r="O4703" t="s">
        <v>32</v>
      </c>
      <c r="P4703" t="s">
        <v>33</v>
      </c>
      <c r="Q4703">
        <v>0</v>
      </c>
      <c r="R4703" t="s">
        <v>51</v>
      </c>
      <c r="S4703" t="s">
        <v>35</v>
      </c>
      <c r="T4703">
        <v>8.4</v>
      </c>
      <c r="U4703">
        <v>3</v>
      </c>
      <c r="V4703">
        <v>4</v>
      </c>
      <c r="W4703">
        <v>0</v>
      </c>
      <c r="X4703">
        <v>1</v>
      </c>
      <c r="Y4703" t="s">
        <v>77</v>
      </c>
    </row>
    <row r="4704" spans="1:25" x14ac:dyDescent="0.25">
      <c r="A4704" t="s">
        <v>6576</v>
      </c>
      <c r="B4704" t="s">
        <v>2185</v>
      </c>
      <c r="C4704" t="s">
        <v>73</v>
      </c>
      <c r="D4704" t="s">
        <v>64</v>
      </c>
      <c r="E4704" t="s">
        <v>39</v>
      </c>
      <c r="F4704" s="1" t="s">
        <v>16758</v>
      </c>
      <c r="G4704">
        <v>161</v>
      </c>
      <c r="H4704" t="s">
        <v>29</v>
      </c>
      <c r="I4704">
        <v>1324</v>
      </c>
      <c r="J4704">
        <v>372.96</v>
      </c>
      <c r="K4704">
        <f>Passenger_Data[[#This Row],[Price_USD]]*1</f>
        <v>372.96</v>
      </c>
      <c r="L4704">
        <v>60</v>
      </c>
      <c r="M4704" t="s">
        <v>30</v>
      </c>
      <c r="N4704" t="s">
        <v>31</v>
      </c>
      <c r="O4704" t="s">
        <v>32</v>
      </c>
      <c r="P4704" t="s">
        <v>33</v>
      </c>
      <c r="Q4704">
        <v>0</v>
      </c>
      <c r="R4704" t="s">
        <v>65</v>
      </c>
      <c r="S4704" t="s">
        <v>44</v>
      </c>
      <c r="T4704">
        <v>6.3</v>
      </c>
      <c r="U4704">
        <v>0</v>
      </c>
      <c r="V4704">
        <v>99</v>
      </c>
      <c r="W4704">
        <v>0</v>
      </c>
      <c r="X4704">
        <v>0</v>
      </c>
      <c r="Y4704" t="s">
        <v>36</v>
      </c>
    </row>
    <row r="4705" spans="1:25" x14ac:dyDescent="0.25">
      <c r="A4705" t="s">
        <v>6577</v>
      </c>
      <c r="B4705" t="s">
        <v>146</v>
      </c>
      <c r="C4705" t="s">
        <v>54</v>
      </c>
      <c r="D4705" t="s">
        <v>64</v>
      </c>
      <c r="E4705" t="s">
        <v>55</v>
      </c>
      <c r="F4705" s="1" t="s">
        <v>16759</v>
      </c>
      <c r="G4705">
        <v>151</v>
      </c>
      <c r="H4705" t="s">
        <v>29</v>
      </c>
      <c r="I4705">
        <v>983</v>
      </c>
      <c r="J4705">
        <v>323.42</v>
      </c>
      <c r="K4705">
        <f>Passenger_Data[[#This Row],[Price_USD]]*1</f>
        <v>323.42</v>
      </c>
      <c r="L4705">
        <v>33</v>
      </c>
      <c r="M4705" t="s">
        <v>40</v>
      </c>
      <c r="N4705" t="s">
        <v>31</v>
      </c>
      <c r="O4705" t="s">
        <v>33</v>
      </c>
      <c r="P4705" t="s">
        <v>83</v>
      </c>
      <c r="Q4705">
        <v>1</v>
      </c>
      <c r="R4705" t="s">
        <v>65</v>
      </c>
      <c r="S4705" t="s">
        <v>61</v>
      </c>
      <c r="T4705">
        <v>8.3000000000000007</v>
      </c>
      <c r="U4705">
        <v>58</v>
      </c>
      <c r="V4705">
        <v>65</v>
      </c>
      <c r="W4705">
        <v>0</v>
      </c>
      <c r="X4705">
        <v>0</v>
      </c>
      <c r="Y4705" t="s">
        <v>77</v>
      </c>
    </row>
    <row r="4706" spans="1:25" x14ac:dyDescent="0.25">
      <c r="A4706" t="s">
        <v>6578</v>
      </c>
      <c r="B4706" t="s">
        <v>1568</v>
      </c>
      <c r="C4706" t="s">
        <v>54</v>
      </c>
      <c r="D4706" t="s">
        <v>49</v>
      </c>
      <c r="E4706" t="s">
        <v>27</v>
      </c>
      <c r="F4706" s="1" t="s">
        <v>16760</v>
      </c>
      <c r="G4706">
        <v>176</v>
      </c>
      <c r="H4706" t="s">
        <v>108</v>
      </c>
      <c r="I4706">
        <v>666</v>
      </c>
      <c r="J4706">
        <v>368.15</v>
      </c>
      <c r="K4706">
        <f>Passenger_Data[[#This Row],[Price_USD]]*1</f>
        <v>368.15</v>
      </c>
      <c r="L4706">
        <v>39</v>
      </c>
      <c r="M4706" t="s">
        <v>40</v>
      </c>
      <c r="N4706" t="s">
        <v>60</v>
      </c>
      <c r="O4706" t="s">
        <v>42</v>
      </c>
      <c r="P4706" t="s">
        <v>50</v>
      </c>
      <c r="Q4706">
        <v>1</v>
      </c>
      <c r="R4706" t="s">
        <v>65</v>
      </c>
      <c r="S4706" t="s">
        <v>44</v>
      </c>
      <c r="T4706">
        <v>5.6</v>
      </c>
      <c r="U4706">
        <v>4</v>
      </c>
      <c r="V4706">
        <v>95</v>
      </c>
      <c r="W4706">
        <v>0</v>
      </c>
      <c r="X4706">
        <v>1</v>
      </c>
      <c r="Y4706" t="s">
        <v>36</v>
      </c>
    </row>
    <row r="4707" spans="1:25" x14ac:dyDescent="0.25">
      <c r="A4707" t="s">
        <v>6579</v>
      </c>
      <c r="B4707" t="s">
        <v>1756</v>
      </c>
      <c r="C4707" t="s">
        <v>54</v>
      </c>
      <c r="D4707" t="s">
        <v>49</v>
      </c>
      <c r="E4707" t="s">
        <v>64</v>
      </c>
      <c r="F4707" s="1" t="s">
        <v>16761</v>
      </c>
      <c r="G4707">
        <v>96</v>
      </c>
      <c r="H4707" t="s">
        <v>108</v>
      </c>
      <c r="I4707">
        <v>1332</v>
      </c>
      <c r="J4707">
        <v>301.82</v>
      </c>
      <c r="K4707">
        <f>Passenger_Data[[#This Row],[Price_USD]]*1</f>
        <v>301.82</v>
      </c>
      <c r="L4707">
        <v>60</v>
      </c>
      <c r="M4707" t="s">
        <v>40</v>
      </c>
      <c r="N4707" t="s">
        <v>41</v>
      </c>
      <c r="O4707" t="s">
        <v>42</v>
      </c>
      <c r="P4707" t="s">
        <v>50</v>
      </c>
      <c r="Q4707">
        <v>0</v>
      </c>
      <c r="R4707" t="s">
        <v>43</v>
      </c>
      <c r="S4707" t="s">
        <v>44</v>
      </c>
      <c r="T4707">
        <v>9.1</v>
      </c>
      <c r="U4707">
        <v>23</v>
      </c>
      <c r="V4707">
        <v>78</v>
      </c>
      <c r="W4707">
        <v>0</v>
      </c>
      <c r="X4707">
        <v>1</v>
      </c>
      <c r="Y4707" t="s">
        <v>45</v>
      </c>
    </row>
    <row r="4708" spans="1:25" x14ac:dyDescent="0.25">
      <c r="A4708" t="s">
        <v>6580</v>
      </c>
      <c r="B4708" t="s">
        <v>6581</v>
      </c>
      <c r="C4708" t="s">
        <v>73</v>
      </c>
      <c r="D4708" t="s">
        <v>28</v>
      </c>
      <c r="E4708" t="s">
        <v>76</v>
      </c>
      <c r="F4708" s="1" t="s">
        <v>16762</v>
      </c>
      <c r="G4708">
        <v>174</v>
      </c>
      <c r="H4708" t="s">
        <v>29</v>
      </c>
      <c r="I4708">
        <v>1045</v>
      </c>
      <c r="J4708">
        <v>446.97</v>
      </c>
      <c r="K4708">
        <f>Passenger_Data[[#This Row],[Price_USD]]*1</f>
        <v>446.97</v>
      </c>
      <c r="L4708">
        <v>78</v>
      </c>
      <c r="M4708" t="s">
        <v>40</v>
      </c>
      <c r="N4708" t="s">
        <v>31</v>
      </c>
      <c r="O4708" t="s">
        <v>42</v>
      </c>
      <c r="P4708" t="s">
        <v>50</v>
      </c>
      <c r="Q4708">
        <v>2</v>
      </c>
      <c r="R4708" t="s">
        <v>65</v>
      </c>
      <c r="S4708" t="s">
        <v>44</v>
      </c>
      <c r="T4708">
        <v>4.5</v>
      </c>
      <c r="U4708">
        <v>2</v>
      </c>
      <c r="V4708">
        <v>29</v>
      </c>
      <c r="W4708">
        <v>0</v>
      </c>
      <c r="X4708">
        <v>0</v>
      </c>
      <c r="Y4708" t="s">
        <v>77</v>
      </c>
    </row>
    <row r="4709" spans="1:25" x14ac:dyDescent="0.25">
      <c r="A4709" t="s">
        <v>6582</v>
      </c>
      <c r="B4709" t="s">
        <v>2037</v>
      </c>
      <c r="C4709" t="s">
        <v>82</v>
      </c>
      <c r="D4709" t="s">
        <v>64</v>
      </c>
      <c r="E4709" t="s">
        <v>59</v>
      </c>
      <c r="F4709" s="1" t="s">
        <v>16763</v>
      </c>
      <c r="G4709">
        <v>133</v>
      </c>
      <c r="H4709" t="s">
        <v>29</v>
      </c>
      <c r="I4709">
        <v>1150</v>
      </c>
      <c r="J4709">
        <v>257.37</v>
      </c>
      <c r="K4709">
        <f>Passenger_Data[[#This Row],[Price_USD]]*1</f>
        <v>257.37</v>
      </c>
      <c r="L4709">
        <v>57</v>
      </c>
      <c r="M4709" t="s">
        <v>30</v>
      </c>
      <c r="N4709" t="s">
        <v>31</v>
      </c>
      <c r="O4709" t="s">
        <v>33</v>
      </c>
      <c r="P4709" t="s">
        <v>50</v>
      </c>
      <c r="Q4709">
        <v>2</v>
      </c>
      <c r="R4709" t="s">
        <v>65</v>
      </c>
      <c r="S4709" t="s">
        <v>44</v>
      </c>
      <c r="T4709">
        <v>6.7</v>
      </c>
      <c r="U4709">
        <v>0</v>
      </c>
      <c r="V4709">
        <v>90</v>
      </c>
      <c r="W4709">
        <v>0</v>
      </c>
      <c r="X4709">
        <v>0</v>
      </c>
      <c r="Y4709" t="s">
        <v>36</v>
      </c>
    </row>
    <row r="4710" spans="1:25" x14ac:dyDescent="0.25">
      <c r="A4710" t="s">
        <v>6583</v>
      </c>
      <c r="B4710" t="s">
        <v>1470</v>
      </c>
      <c r="C4710" t="s">
        <v>73</v>
      </c>
      <c r="D4710" t="s">
        <v>76</v>
      </c>
      <c r="E4710" t="s">
        <v>27</v>
      </c>
      <c r="F4710" s="1" t="s">
        <v>16764</v>
      </c>
      <c r="G4710">
        <v>150</v>
      </c>
      <c r="H4710" t="s">
        <v>29</v>
      </c>
      <c r="I4710">
        <v>1175</v>
      </c>
      <c r="J4710">
        <v>445.12</v>
      </c>
      <c r="K4710">
        <f>Passenger_Data[[#This Row],[Price_USD]]*1</f>
        <v>445.12</v>
      </c>
      <c r="L4710">
        <v>45</v>
      </c>
      <c r="M4710" t="s">
        <v>40</v>
      </c>
      <c r="N4710" t="s">
        <v>31</v>
      </c>
      <c r="O4710" t="s">
        <v>42</v>
      </c>
      <c r="P4710" t="s">
        <v>50</v>
      </c>
      <c r="Q4710">
        <v>0</v>
      </c>
      <c r="R4710" t="s">
        <v>65</v>
      </c>
      <c r="S4710" t="s">
        <v>68</v>
      </c>
      <c r="T4710">
        <v>8.4</v>
      </c>
      <c r="U4710">
        <v>17</v>
      </c>
      <c r="V4710">
        <v>87</v>
      </c>
      <c r="W4710">
        <v>0</v>
      </c>
      <c r="X4710">
        <v>0</v>
      </c>
      <c r="Y4710" t="s">
        <v>45</v>
      </c>
    </row>
    <row r="4711" spans="1:25" x14ac:dyDescent="0.25">
      <c r="A4711" t="s">
        <v>6584</v>
      </c>
      <c r="B4711" t="s">
        <v>152</v>
      </c>
      <c r="C4711" t="s">
        <v>54</v>
      </c>
      <c r="D4711" t="s">
        <v>28</v>
      </c>
      <c r="E4711" t="s">
        <v>55</v>
      </c>
      <c r="F4711" s="1" t="s">
        <v>16765</v>
      </c>
      <c r="G4711">
        <v>196</v>
      </c>
      <c r="H4711" t="s">
        <v>29</v>
      </c>
      <c r="I4711">
        <v>579</v>
      </c>
      <c r="J4711">
        <v>268.77</v>
      </c>
      <c r="K4711">
        <f>Passenger_Data[[#This Row],[Price_USD]]*1</f>
        <v>268.77</v>
      </c>
      <c r="L4711">
        <v>48</v>
      </c>
      <c r="M4711" t="s">
        <v>40</v>
      </c>
      <c r="N4711" t="s">
        <v>60</v>
      </c>
      <c r="O4711" t="s">
        <v>33</v>
      </c>
      <c r="P4711" t="s">
        <v>50</v>
      </c>
      <c r="Q4711">
        <v>0</v>
      </c>
      <c r="R4711" t="s">
        <v>65</v>
      </c>
      <c r="S4711" t="s">
        <v>44</v>
      </c>
      <c r="T4711">
        <v>6.7</v>
      </c>
      <c r="U4711">
        <v>2</v>
      </c>
      <c r="V4711">
        <v>30</v>
      </c>
      <c r="W4711">
        <v>0</v>
      </c>
      <c r="X4711">
        <v>0</v>
      </c>
      <c r="Y4711" t="s">
        <v>36</v>
      </c>
    </row>
    <row r="4712" spans="1:25" x14ac:dyDescent="0.25">
      <c r="A4712" t="s">
        <v>6585</v>
      </c>
      <c r="B4712" t="s">
        <v>3267</v>
      </c>
      <c r="C4712" t="s">
        <v>73</v>
      </c>
      <c r="D4712" t="s">
        <v>49</v>
      </c>
      <c r="E4712" t="s">
        <v>28</v>
      </c>
      <c r="F4712" s="1" t="s">
        <v>16766</v>
      </c>
      <c r="G4712">
        <v>173</v>
      </c>
      <c r="H4712" t="s">
        <v>29</v>
      </c>
      <c r="I4712">
        <v>1706</v>
      </c>
      <c r="J4712">
        <v>404.68</v>
      </c>
      <c r="K4712">
        <f>Passenger_Data[[#This Row],[Price_USD]]*1</f>
        <v>404.68</v>
      </c>
      <c r="L4712">
        <v>47</v>
      </c>
      <c r="M4712" t="s">
        <v>30</v>
      </c>
      <c r="N4712" t="s">
        <v>41</v>
      </c>
      <c r="O4712" t="s">
        <v>56</v>
      </c>
      <c r="P4712" t="s">
        <v>50</v>
      </c>
      <c r="Q4712">
        <v>0</v>
      </c>
      <c r="R4712" t="s">
        <v>34</v>
      </c>
      <c r="S4712" t="s">
        <v>68</v>
      </c>
      <c r="T4712">
        <v>8.1999999999999993</v>
      </c>
      <c r="U4712">
        <v>18</v>
      </c>
      <c r="V4712">
        <v>17</v>
      </c>
      <c r="W4712">
        <v>0</v>
      </c>
      <c r="X4712">
        <v>0</v>
      </c>
      <c r="Y4712" t="s">
        <v>77</v>
      </c>
    </row>
    <row r="4713" spans="1:25" x14ac:dyDescent="0.25">
      <c r="A4713" t="s">
        <v>6586</v>
      </c>
      <c r="B4713" t="s">
        <v>3899</v>
      </c>
      <c r="C4713" t="s">
        <v>82</v>
      </c>
      <c r="D4713" t="s">
        <v>55</v>
      </c>
      <c r="E4713" t="s">
        <v>76</v>
      </c>
      <c r="F4713" s="1" t="s">
        <v>16767</v>
      </c>
      <c r="G4713">
        <v>204</v>
      </c>
      <c r="H4713" t="s">
        <v>29</v>
      </c>
      <c r="I4713">
        <v>1399</v>
      </c>
      <c r="J4713">
        <v>442.72</v>
      </c>
      <c r="K4713">
        <f>Passenger_Data[[#This Row],[Price_USD]]*1</f>
        <v>442.72</v>
      </c>
      <c r="L4713">
        <v>79</v>
      </c>
      <c r="M4713" t="s">
        <v>40</v>
      </c>
      <c r="N4713" t="s">
        <v>41</v>
      </c>
      <c r="O4713" t="s">
        <v>56</v>
      </c>
      <c r="P4713" t="s">
        <v>33</v>
      </c>
      <c r="Q4713">
        <v>1</v>
      </c>
      <c r="R4713" t="s">
        <v>65</v>
      </c>
      <c r="S4713" t="s">
        <v>61</v>
      </c>
      <c r="T4713">
        <v>6.6</v>
      </c>
      <c r="U4713">
        <v>5</v>
      </c>
      <c r="V4713">
        <v>112</v>
      </c>
      <c r="W4713">
        <v>0</v>
      </c>
      <c r="X4713">
        <v>0</v>
      </c>
      <c r="Y4713" t="s">
        <v>36</v>
      </c>
    </row>
    <row r="4714" spans="1:25" x14ac:dyDescent="0.25">
      <c r="A4714" t="s">
        <v>6587</v>
      </c>
      <c r="B4714" t="s">
        <v>6588</v>
      </c>
      <c r="C4714" t="s">
        <v>73</v>
      </c>
      <c r="D4714" t="s">
        <v>27</v>
      </c>
      <c r="E4714" t="s">
        <v>28</v>
      </c>
      <c r="F4714" s="1" t="s">
        <v>16768</v>
      </c>
      <c r="G4714">
        <v>84</v>
      </c>
      <c r="H4714" t="s">
        <v>29</v>
      </c>
      <c r="I4714">
        <v>1021</v>
      </c>
      <c r="J4714">
        <v>456.12</v>
      </c>
      <c r="K4714">
        <f>Passenger_Data[[#This Row],[Price_USD]]*1</f>
        <v>456.12</v>
      </c>
      <c r="L4714">
        <v>70</v>
      </c>
      <c r="M4714" t="s">
        <v>40</v>
      </c>
      <c r="N4714" t="s">
        <v>31</v>
      </c>
      <c r="O4714" t="s">
        <v>32</v>
      </c>
      <c r="P4714" t="s">
        <v>83</v>
      </c>
      <c r="Q4714">
        <v>2</v>
      </c>
      <c r="R4714" t="s">
        <v>65</v>
      </c>
      <c r="S4714" t="s">
        <v>68</v>
      </c>
      <c r="T4714">
        <v>7.2</v>
      </c>
      <c r="U4714">
        <v>8</v>
      </c>
      <c r="V4714">
        <v>31</v>
      </c>
      <c r="W4714">
        <v>1</v>
      </c>
      <c r="X4714">
        <v>0</v>
      </c>
      <c r="Y4714" t="s">
        <v>77</v>
      </c>
    </row>
    <row r="4715" spans="1:25" x14ac:dyDescent="0.25">
      <c r="A4715" t="s">
        <v>6589</v>
      </c>
      <c r="B4715" t="s">
        <v>2977</v>
      </c>
      <c r="C4715" t="s">
        <v>26</v>
      </c>
      <c r="D4715" t="s">
        <v>27</v>
      </c>
      <c r="E4715" t="s">
        <v>39</v>
      </c>
      <c r="F4715" s="1" t="s">
        <v>16769</v>
      </c>
      <c r="G4715">
        <v>142</v>
      </c>
      <c r="H4715" t="s">
        <v>29</v>
      </c>
      <c r="I4715">
        <v>1341</v>
      </c>
      <c r="J4715">
        <v>369.83</v>
      </c>
      <c r="K4715">
        <f>Passenger_Data[[#This Row],[Price_USD]]*1</f>
        <v>369.83</v>
      </c>
      <c r="L4715">
        <v>46</v>
      </c>
      <c r="M4715" t="s">
        <v>40</v>
      </c>
      <c r="N4715" t="s">
        <v>41</v>
      </c>
      <c r="O4715" t="s">
        <v>56</v>
      </c>
      <c r="P4715" t="s">
        <v>50</v>
      </c>
      <c r="Q4715">
        <v>1</v>
      </c>
      <c r="R4715" t="s">
        <v>34</v>
      </c>
      <c r="S4715" t="s">
        <v>35</v>
      </c>
      <c r="T4715">
        <v>8.5</v>
      </c>
      <c r="U4715">
        <v>9</v>
      </c>
      <c r="V4715">
        <v>17</v>
      </c>
      <c r="W4715">
        <v>0</v>
      </c>
      <c r="X4715">
        <v>0</v>
      </c>
      <c r="Y4715" t="s">
        <v>77</v>
      </c>
    </row>
    <row r="4716" spans="1:25" x14ac:dyDescent="0.25">
      <c r="A4716" t="s">
        <v>6590</v>
      </c>
      <c r="B4716" t="s">
        <v>1250</v>
      </c>
      <c r="C4716" t="s">
        <v>73</v>
      </c>
      <c r="D4716" t="s">
        <v>55</v>
      </c>
      <c r="E4716" t="s">
        <v>28</v>
      </c>
      <c r="F4716" s="1" t="s">
        <v>16770</v>
      </c>
      <c r="G4716">
        <v>250</v>
      </c>
      <c r="H4716" t="s">
        <v>29</v>
      </c>
      <c r="I4716">
        <v>1217</v>
      </c>
      <c r="J4716">
        <v>407.53</v>
      </c>
      <c r="K4716">
        <f>Passenger_Data[[#This Row],[Price_USD]]*1</f>
        <v>407.53</v>
      </c>
      <c r="L4716">
        <v>71</v>
      </c>
      <c r="M4716" t="s">
        <v>30</v>
      </c>
      <c r="N4716" t="s">
        <v>41</v>
      </c>
      <c r="O4716" t="s">
        <v>42</v>
      </c>
      <c r="P4716" t="s">
        <v>50</v>
      </c>
      <c r="Q4716">
        <v>1</v>
      </c>
      <c r="R4716" t="s">
        <v>43</v>
      </c>
      <c r="S4716" t="s">
        <v>35</v>
      </c>
      <c r="T4716">
        <v>7.6</v>
      </c>
      <c r="U4716">
        <v>14</v>
      </c>
      <c r="V4716">
        <v>98</v>
      </c>
      <c r="W4716">
        <v>1</v>
      </c>
      <c r="X4716">
        <v>0</v>
      </c>
      <c r="Y4716" t="s">
        <v>77</v>
      </c>
    </row>
    <row r="4717" spans="1:25" x14ac:dyDescent="0.25">
      <c r="A4717" t="s">
        <v>6591</v>
      </c>
      <c r="B4717" t="s">
        <v>2447</v>
      </c>
      <c r="C4717" t="s">
        <v>82</v>
      </c>
      <c r="D4717" t="s">
        <v>64</v>
      </c>
      <c r="E4717" t="s">
        <v>59</v>
      </c>
      <c r="F4717" s="1" t="s">
        <v>16771</v>
      </c>
      <c r="G4717">
        <v>215</v>
      </c>
      <c r="H4717" t="s">
        <v>29</v>
      </c>
      <c r="I4717">
        <v>1147</v>
      </c>
      <c r="J4717">
        <v>524.34</v>
      </c>
      <c r="K4717">
        <f>Passenger_Data[[#This Row],[Price_USD]]*1</f>
        <v>524.34</v>
      </c>
      <c r="L4717">
        <v>67</v>
      </c>
      <c r="M4717" t="s">
        <v>30</v>
      </c>
      <c r="N4717" t="s">
        <v>31</v>
      </c>
      <c r="O4717" t="s">
        <v>33</v>
      </c>
      <c r="P4717" t="s">
        <v>33</v>
      </c>
      <c r="Q4717">
        <v>0</v>
      </c>
      <c r="R4717" t="s">
        <v>43</v>
      </c>
      <c r="S4717" t="s">
        <v>35</v>
      </c>
      <c r="T4717">
        <v>7.1</v>
      </c>
      <c r="U4717">
        <v>8</v>
      </c>
      <c r="V4717">
        <v>94</v>
      </c>
      <c r="W4717">
        <v>0</v>
      </c>
      <c r="X4717">
        <v>0</v>
      </c>
      <c r="Y4717" t="s">
        <v>45</v>
      </c>
    </row>
    <row r="4718" spans="1:25" x14ac:dyDescent="0.25">
      <c r="A4718" t="s">
        <v>6592</v>
      </c>
      <c r="B4718" t="s">
        <v>1656</v>
      </c>
      <c r="C4718" t="s">
        <v>26</v>
      </c>
      <c r="D4718" t="s">
        <v>39</v>
      </c>
      <c r="E4718" t="s">
        <v>55</v>
      </c>
      <c r="F4718" s="1" t="s">
        <v>16772</v>
      </c>
      <c r="G4718">
        <v>181</v>
      </c>
      <c r="H4718" t="s">
        <v>29</v>
      </c>
      <c r="I4718">
        <v>682</v>
      </c>
      <c r="J4718">
        <v>327.11</v>
      </c>
      <c r="K4718">
        <f>Passenger_Data[[#This Row],[Price_USD]]*1</f>
        <v>327.11</v>
      </c>
      <c r="L4718">
        <v>44</v>
      </c>
      <c r="M4718" t="s">
        <v>40</v>
      </c>
      <c r="N4718" t="s">
        <v>31</v>
      </c>
      <c r="O4718" t="s">
        <v>33</v>
      </c>
      <c r="P4718" t="s">
        <v>83</v>
      </c>
      <c r="Q4718">
        <v>4</v>
      </c>
      <c r="R4718" t="s">
        <v>43</v>
      </c>
      <c r="S4718" t="s">
        <v>68</v>
      </c>
      <c r="T4718">
        <v>5</v>
      </c>
      <c r="U4718">
        <v>21</v>
      </c>
      <c r="V4718">
        <v>65</v>
      </c>
      <c r="W4718">
        <v>0</v>
      </c>
      <c r="X4718">
        <v>0</v>
      </c>
      <c r="Y4718" t="s">
        <v>36</v>
      </c>
    </row>
    <row r="4719" spans="1:25" x14ac:dyDescent="0.25">
      <c r="A4719" t="s">
        <v>6593</v>
      </c>
      <c r="B4719" t="s">
        <v>443</v>
      </c>
      <c r="C4719" t="s">
        <v>54</v>
      </c>
      <c r="D4719" t="s">
        <v>59</v>
      </c>
      <c r="E4719" t="s">
        <v>28</v>
      </c>
      <c r="F4719" s="1" t="s">
        <v>16773</v>
      </c>
      <c r="G4719">
        <v>207</v>
      </c>
      <c r="H4719" t="s">
        <v>86</v>
      </c>
      <c r="I4719">
        <v>850</v>
      </c>
      <c r="J4719">
        <v>345.68</v>
      </c>
      <c r="K4719">
        <f>Passenger_Data[[#This Row],[Price_USD]]*1</f>
        <v>345.68</v>
      </c>
      <c r="L4719">
        <v>18</v>
      </c>
      <c r="M4719" t="s">
        <v>40</v>
      </c>
      <c r="N4719" t="s">
        <v>31</v>
      </c>
      <c r="O4719" t="s">
        <v>42</v>
      </c>
      <c r="P4719" t="s">
        <v>50</v>
      </c>
      <c r="Q4719">
        <v>1</v>
      </c>
      <c r="R4719" t="s">
        <v>65</v>
      </c>
      <c r="S4719" t="s">
        <v>35</v>
      </c>
      <c r="T4719">
        <v>5.5</v>
      </c>
      <c r="U4719">
        <v>5</v>
      </c>
      <c r="V4719">
        <v>90</v>
      </c>
      <c r="W4719">
        <v>0</v>
      </c>
      <c r="X4719">
        <v>0</v>
      </c>
      <c r="Y4719" t="s">
        <v>45</v>
      </c>
    </row>
    <row r="4720" spans="1:25" x14ac:dyDescent="0.25">
      <c r="A4720" t="s">
        <v>6594</v>
      </c>
      <c r="B4720" t="s">
        <v>1554</v>
      </c>
      <c r="C4720" t="s">
        <v>82</v>
      </c>
      <c r="D4720" t="s">
        <v>39</v>
      </c>
      <c r="E4720" t="s">
        <v>76</v>
      </c>
      <c r="F4720" s="1" t="s">
        <v>16774</v>
      </c>
      <c r="G4720">
        <v>185</v>
      </c>
      <c r="H4720" t="s">
        <v>29</v>
      </c>
      <c r="I4720">
        <v>1408</v>
      </c>
      <c r="J4720">
        <v>398.44</v>
      </c>
      <c r="K4720">
        <f>Passenger_Data[[#This Row],[Price_USD]]*1</f>
        <v>398.44</v>
      </c>
      <c r="L4720">
        <v>75</v>
      </c>
      <c r="M4720" t="s">
        <v>40</v>
      </c>
      <c r="N4720" t="s">
        <v>41</v>
      </c>
      <c r="O4720" t="s">
        <v>42</v>
      </c>
      <c r="P4720" t="s">
        <v>264</v>
      </c>
      <c r="Q4720">
        <v>2</v>
      </c>
      <c r="R4720" t="s">
        <v>51</v>
      </c>
      <c r="S4720" t="s">
        <v>44</v>
      </c>
      <c r="T4720">
        <v>5.8</v>
      </c>
      <c r="U4720">
        <v>4</v>
      </c>
      <c r="V4720">
        <v>17</v>
      </c>
      <c r="W4720">
        <v>0</v>
      </c>
      <c r="X4720">
        <v>0</v>
      </c>
      <c r="Y4720" t="s">
        <v>45</v>
      </c>
    </row>
    <row r="4721" spans="1:25" x14ac:dyDescent="0.25">
      <c r="A4721" t="s">
        <v>6595</v>
      </c>
      <c r="B4721" t="s">
        <v>4958</v>
      </c>
      <c r="C4721" t="s">
        <v>54</v>
      </c>
      <c r="D4721" t="s">
        <v>39</v>
      </c>
      <c r="E4721" t="s">
        <v>39</v>
      </c>
      <c r="F4721" s="1" t="s">
        <v>16775</v>
      </c>
      <c r="G4721">
        <v>106</v>
      </c>
      <c r="H4721" t="s">
        <v>29</v>
      </c>
      <c r="I4721">
        <v>1600</v>
      </c>
      <c r="J4721">
        <v>499.22</v>
      </c>
      <c r="K4721">
        <f>Passenger_Data[[#This Row],[Price_USD]]*1</f>
        <v>499.22</v>
      </c>
      <c r="L4721">
        <v>79</v>
      </c>
      <c r="M4721" t="s">
        <v>40</v>
      </c>
      <c r="N4721" t="s">
        <v>60</v>
      </c>
      <c r="O4721" t="s">
        <v>42</v>
      </c>
      <c r="P4721" t="s">
        <v>83</v>
      </c>
      <c r="Q4721">
        <v>3</v>
      </c>
      <c r="R4721" t="s">
        <v>65</v>
      </c>
      <c r="S4721" t="s">
        <v>44</v>
      </c>
      <c r="T4721">
        <v>6.5</v>
      </c>
      <c r="U4721">
        <v>9</v>
      </c>
      <c r="V4721">
        <v>31</v>
      </c>
      <c r="W4721">
        <v>0</v>
      </c>
      <c r="X4721">
        <v>0</v>
      </c>
      <c r="Y4721" t="s">
        <v>36</v>
      </c>
    </row>
    <row r="4722" spans="1:25" x14ac:dyDescent="0.25">
      <c r="A4722" t="s">
        <v>6596</v>
      </c>
      <c r="B4722" t="s">
        <v>1796</v>
      </c>
      <c r="C4722" t="s">
        <v>73</v>
      </c>
      <c r="D4722" t="s">
        <v>59</v>
      </c>
      <c r="E4722" t="s">
        <v>64</v>
      </c>
      <c r="F4722" s="1" t="s">
        <v>16776</v>
      </c>
      <c r="G4722">
        <v>243</v>
      </c>
      <c r="H4722" t="s">
        <v>86</v>
      </c>
      <c r="I4722">
        <v>936</v>
      </c>
      <c r="J4722">
        <v>347.05</v>
      </c>
      <c r="K4722">
        <f>Passenger_Data[[#This Row],[Price_USD]]*1</f>
        <v>347.05</v>
      </c>
      <c r="L4722">
        <v>29</v>
      </c>
      <c r="M4722" t="s">
        <v>40</v>
      </c>
      <c r="N4722" t="s">
        <v>60</v>
      </c>
      <c r="O4722" t="s">
        <v>33</v>
      </c>
      <c r="P4722" t="s">
        <v>33</v>
      </c>
      <c r="Q4722">
        <v>4</v>
      </c>
      <c r="R4722" t="s">
        <v>51</v>
      </c>
      <c r="S4722" t="s">
        <v>68</v>
      </c>
      <c r="T4722">
        <v>7.8</v>
      </c>
      <c r="U4722">
        <v>4</v>
      </c>
      <c r="V4722">
        <v>36</v>
      </c>
      <c r="W4722">
        <v>0</v>
      </c>
      <c r="X4722">
        <v>1</v>
      </c>
      <c r="Y4722" t="s">
        <v>36</v>
      </c>
    </row>
    <row r="4723" spans="1:25" x14ac:dyDescent="0.25">
      <c r="A4723" t="s">
        <v>6597</v>
      </c>
      <c r="B4723" t="s">
        <v>2964</v>
      </c>
      <c r="C4723" t="s">
        <v>82</v>
      </c>
      <c r="D4723" t="s">
        <v>64</v>
      </c>
      <c r="E4723" t="s">
        <v>55</v>
      </c>
      <c r="F4723" s="1" t="s">
        <v>16777</v>
      </c>
      <c r="G4723">
        <v>165</v>
      </c>
      <c r="H4723" t="s">
        <v>29</v>
      </c>
      <c r="I4723">
        <v>1555</v>
      </c>
      <c r="J4723">
        <v>294.61</v>
      </c>
      <c r="K4723">
        <f>Passenger_Data[[#This Row],[Price_USD]]*1</f>
        <v>294.61</v>
      </c>
      <c r="L4723">
        <v>43</v>
      </c>
      <c r="M4723" t="s">
        <v>30</v>
      </c>
      <c r="N4723" t="s">
        <v>31</v>
      </c>
      <c r="O4723" t="s">
        <v>33</v>
      </c>
      <c r="P4723" t="s">
        <v>33</v>
      </c>
      <c r="Q4723">
        <v>0</v>
      </c>
      <c r="R4723" t="s">
        <v>34</v>
      </c>
      <c r="S4723" t="s">
        <v>35</v>
      </c>
      <c r="T4723">
        <v>7.8</v>
      </c>
      <c r="U4723">
        <v>8</v>
      </c>
      <c r="V4723">
        <v>35</v>
      </c>
      <c r="W4723">
        <v>0</v>
      </c>
      <c r="X4723">
        <v>1</v>
      </c>
      <c r="Y4723" t="s">
        <v>77</v>
      </c>
    </row>
    <row r="4724" spans="1:25" x14ac:dyDescent="0.25">
      <c r="A4724" t="s">
        <v>6598</v>
      </c>
      <c r="B4724" t="s">
        <v>1250</v>
      </c>
      <c r="C4724" t="s">
        <v>48</v>
      </c>
      <c r="D4724" t="s">
        <v>55</v>
      </c>
      <c r="E4724" t="s">
        <v>64</v>
      </c>
      <c r="F4724" s="1" t="s">
        <v>16778</v>
      </c>
      <c r="G4724">
        <v>229</v>
      </c>
      <c r="H4724" t="s">
        <v>86</v>
      </c>
      <c r="I4724">
        <v>993</v>
      </c>
      <c r="J4724">
        <v>273.64999999999998</v>
      </c>
      <c r="K4724">
        <f>Passenger_Data[[#This Row],[Price_USD]]*1</f>
        <v>273.64999999999998</v>
      </c>
      <c r="L4724">
        <v>58</v>
      </c>
      <c r="M4724" t="s">
        <v>40</v>
      </c>
      <c r="N4724" t="s">
        <v>41</v>
      </c>
      <c r="O4724" t="s">
        <v>42</v>
      </c>
      <c r="P4724" t="s">
        <v>50</v>
      </c>
      <c r="Q4724">
        <v>1</v>
      </c>
      <c r="R4724" t="s">
        <v>65</v>
      </c>
      <c r="S4724" t="s">
        <v>68</v>
      </c>
      <c r="T4724">
        <v>8</v>
      </c>
      <c r="U4724">
        <v>20</v>
      </c>
      <c r="V4724">
        <v>83</v>
      </c>
      <c r="W4724">
        <v>0</v>
      </c>
      <c r="X4724">
        <v>0</v>
      </c>
      <c r="Y4724" t="s">
        <v>45</v>
      </c>
    </row>
    <row r="4725" spans="1:25" x14ac:dyDescent="0.25">
      <c r="A4725" t="s">
        <v>6599</v>
      </c>
      <c r="B4725" t="s">
        <v>6008</v>
      </c>
      <c r="C4725" t="s">
        <v>26</v>
      </c>
      <c r="D4725" t="s">
        <v>59</v>
      </c>
      <c r="E4725" t="s">
        <v>39</v>
      </c>
      <c r="F4725" s="1" t="s">
        <v>16779</v>
      </c>
      <c r="G4725">
        <v>172</v>
      </c>
      <c r="H4725" t="s">
        <v>86</v>
      </c>
      <c r="I4725">
        <v>828</v>
      </c>
      <c r="J4725">
        <v>384.67</v>
      </c>
      <c r="K4725">
        <f>Passenger_Data[[#This Row],[Price_USD]]*1</f>
        <v>384.67</v>
      </c>
      <c r="L4725">
        <v>71</v>
      </c>
      <c r="M4725" t="s">
        <v>30</v>
      </c>
      <c r="N4725" t="s">
        <v>41</v>
      </c>
      <c r="O4725" t="s">
        <v>32</v>
      </c>
      <c r="P4725" t="s">
        <v>83</v>
      </c>
      <c r="Q4725">
        <v>1</v>
      </c>
      <c r="R4725" t="s">
        <v>65</v>
      </c>
      <c r="S4725" t="s">
        <v>61</v>
      </c>
      <c r="T4725">
        <v>9</v>
      </c>
      <c r="U4725">
        <v>8</v>
      </c>
      <c r="V4725">
        <v>0</v>
      </c>
      <c r="W4725">
        <v>0</v>
      </c>
      <c r="X4725">
        <v>0</v>
      </c>
      <c r="Y4725" t="s">
        <v>77</v>
      </c>
    </row>
    <row r="4726" spans="1:25" x14ac:dyDescent="0.25">
      <c r="A4726" t="s">
        <v>6600</v>
      </c>
      <c r="B4726" t="s">
        <v>6601</v>
      </c>
      <c r="C4726" t="s">
        <v>26</v>
      </c>
      <c r="D4726" t="s">
        <v>27</v>
      </c>
      <c r="E4726" t="s">
        <v>27</v>
      </c>
      <c r="F4726" s="1" t="s">
        <v>16780</v>
      </c>
      <c r="G4726">
        <v>209</v>
      </c>
      <c r="H4726" t="s">
        <v>86</v>
      </c>
      <c r="I4726">
        <v>1236</v>
      </c>
      <c r="J4726">
        <v>381.54</v>
      </c>
      <c r="K4726">
        <f>Passenger_Data[[#This Row],[Price_USD]]*1</f>
        <v>381.54</v>
      </c>
      <c r="L4726">
        <v>66</v>
      </c>
      <c r="M4726" t="s">
        <v>40</v>
      </c>
      <c r="N4726" t="s">
        <v>31</v>
      </c>
      <c r="O4726" t="s">
        <v>32</v>
      </c>
      <c r="P4726" t="s">
        <v>50</v>
      </c>
      <c r="Q4726">
        <v>1</v>
      </c>
      <c r="R4726" t="s">
        <v>51</v>
      </c>
      <c r="S4726" t="s">
        <v>61</v>
      </c>
      <c r="T4726">
        <v>9.3000000000000007</v>
      </c>
      <c r="U4726">
        <v>12</v>
      </c>
      <c r="V4726">
        <v>8</v>
      </c>
      <c r="W4726">
        <v>0</v>
      </c>
      <c r="X4726">
        <v>0</v>
      </c>
      <c r="Y4726" t="s">
        <v>77</v>
      </c>
    </row>
    <row r="4727" spans="1:25" x14ac:dyDescent="0.25">
      <c r="A4727" t="s">
        <v>6602</v>
      </c>
      <c r="B4727" t="s">
        <v>263</v>
      </c>
      <c r="C4727" t="s">
        <v>54</v>
      </c>
      <c r="D4727" t="s">
        <v>49</v>
      </c>
      <c r="E4727" t="s">
        <v>49</v>
      </c>
      <c r="F4727" s="1" t="s">
        <v>16781</v>
      </c>
      <c r="G4727">
        <v>158</v>
      </c>
      <c r="H4727" t="s">
        <v>29</v>
      </c>
      <c r="I4727">
        <v>1713</v>
      </c>
      <c r="J4727">
        <v>227.84</v>
      </c>
      <c r="K4727">
        <f>Passenger_Data[[#This Row],[Price_USD]]*1</f>
        <v>227.84</v>
      </c>
      <c r="L4727">
        <v>27</v>
      </c>
      <c r="M4727" t="s">
        <v>30</v>
      </c>
      <c r="N4727" t="s">
        <v>60</v>
      </c>
      <c r="O4727" t="s">
        <v>56</v>
      </c>
      <c r="P4727" t="s">
        <v>50</v>
      </c>
      <c r="Q4727">
        <v>1</v>
      </c>
      <c r="R4727" t="s">
        <v>65</v>
      </c>
      <c r="S4727" t="s">
        <v>35</v>
      </c>
      <c r="T4727">
        <v>5.8</v>
      </c>
      <c r="U4727">
        <v>1</v>
      </c>
      <c r="V4727">
        <v>45</v>
      </c>
      <c r="W4727">
        <v>0</v>
      </c>
      <c r="X4727">
        <v>0</v>
      </c>
      <c r="Y4727" t="s">
        <v>77</v>
      </c>
    </row>
    <row r="4728" spans="1:25" x14ac:dyDescent="0.25">
      <c r="A4728" t="s">
        <v>6603</v>
      </c>
      <c r="B4728" t="s">
        <v>349</v>
      </c>
      <c r="C4728" t="s">
        <v>26</v>
      </c>
      <c r="D4728" t="s">
        <v>27</v>
      </c>
      <c r="E4728" t="s">
        <v>55</v>
      </c>
      <c r="F4728" s="1" t="s">
        <v>16782</v>
      </c>
      <c r="G4728">
        <v>104</v>
      </c>
      <c r="H4728" t="s">
        <v>86</v>
      </c>
      <c r="I4728">
        <v>1520</v>
      </c>
      <c r="J4728">
        <v>413.56</v>
      </c>
      <c r="K4728">
        <f>Passenger_Data[[#This Row],[Price_USD]]*1</f>
        <v>413.56</v>
      </c>
      <c r="L4728">
        <v>62</v>
      </c>
      <c r="M4728" t="s">
        <v>30</v>
      </c>
      <c r="N4728" t="s">
        <v>31</v>
      </c>
      <c r="O4728" t="s">
        <v>32</v>
      </c>
      <c r="P4728" t="s">
        <v>50</v>
      </c>
      <c r="Q4728">
        <v>0</v>
      </c>
      <c r="R4728" t="s">
        <v>65</v>
      </c>
      <c r="S4728" t="s">
        <v>68</v>
      </c>
      <c r="T4728">
        <v>6.4</v>
      </c>
      <c r="U4728">
        <v>2</v>
      </c>
      <c r="V4728">
        <v>54</v>
      </c>
      <c r="W4728">
        <v>0</v>
      </c>
      <c r="X4728">
        <v>0</v>
      </c>
      <c r="Y4728" t="s">
        <v>45</v>
      </c>
    </row>
    <row r="4729" spans="1:25" x14ac:dyDescent="0.25">
      <c r="A4729" t="s">
        <v>6604</v>
      </c>
      <c r="B4729" t="s">
        <v>3730</v>
      </c>
      <c r="C4729" t="s">
        <v>54</v>
      </c>
      <c r="D4729" t="s">
        <v>76</v>
      </c>
      <c r="E4729" t="s">
        <v>64</v>
      </c>
      <c r="F4729" s="1" t="s">
        <v>16783</v>
      </c>
      <c r="G4729">
        <v>244</v>
      </c>
      <c r="H4729" t="s">
        <v>29</v>
      </c>
      <c r="I4729">
        <v>1368</v>
      </c>
      <c r="J4729">
        <v>363.98</v>
      </c>
      <c r="K4729">
        <f>Passenger_Data[[#This Row],[Price_USD]]*1</f>
        <v>363.98</v>
      </c>
      <c r="L4729">
        <v>68</v>
      </c>
      <c r="M4729" t="s">
        <v>30</v>
      </c>
      <c r="N4729" t="s">
        <v>60</v>
      </c>
      <c r="O4729" t="s">
        <v>42</v>
      </c>
      <c r="P4729" t="s">
        <v>33</v>
      </c>
      <c r="Q4729">
        <v>0</v>
      </c>
      <c r="R4729" t="s">
        <v>34</v>
      </c>
      <c r="S4729" t="s">
        <v>68</v>
      </c>
      <c r="T4729">
        <v>7.5</v>
      </c>
      <c r="U4729">
        <v>0</v>
      </c>
      <c r="V4729">
        <v>117</v>
      </c>
      <c r="W4729">
        <v>0</v>
      </c>
      <c r="X4729">
        <v>1</v>
      </c>
      <c r="Y4729" t="s">
        <v>77</v>
      </c>
    </row>
    <row r="4730" spans="1:25" x14ac:dyDescent="0.25">
      <c r="A4730" t="s">
        <v>6605</v>
      </c>
      <c r="B4730" t="s">
        <v>1291</v>
      </c>
      <c r="C4730" t="s">
        <v>54</v>
      </c>
      <c r="D4730" t="s">
        <v>76</v>
      </c>
      <c r="E4730" t="s">
        <v>76</v>
      </c>
      <c r="F4730" s="1" t="s">
        <v>16784</v>
      </c>
      <c r="G4730">
        <v>83</v>
      </c>
      <c r="H4730" t="s">
        <v>29</v>
      </c>
      <c r="I4730">
        <v>909</v>
      </c>
      <c r="J4730">
        <v>499.98</v>
      </c>
      <c r="K4730">
        <f>Passenger_Data[[#This Row],[Price_USD]]*1</f>
        <v>499.98</v>
      </c>
      <c r="L4730">
        <v>36</v>
      </c>
      <c r="M4730" t="s">
        <v>30</v>
      </c>
      <c r="N4730" t="s">
        <v>31</v>
      </c>
      <c r="O4730" t="s">
        <v>33</v>
      </c>
      <c r="P4730" t="s">
        <v>50</v>
      </c>
      <c r="Q4730">
        <v>0</v>
      </c>
      <c r="R4730" t="s">
        <v>65</v>
      </c>
      <c r="S4730" t="s">
        <v>68</v>
      </c>
      <c r="T4730">
        <v>9.1</v>
      </c>
      <c r="U4730">
        <v>17</v>
      </c>
      <c r="V4730">
        <v>112</v>
      </c>
      <c r="W4730">
        <v>0</v>
      </c>
      <c r="X4730">
        <v>1</v>
      </c>
      <c r="Y4730" t="s">
        <v>77</v>
      </c>
    </row>
    <row r="4731" spans="1:25" x14ac:dyDescent="0.25">
      <c r="A4731" t="s">
        <v>6606</v>
      </c>
      <c r="B4731" t="s">
        <v>5880</v>
      </c>
      <c r="C4731" t="s">
        <v>73</v>
      </c>
      <c r="D4731" t="s">
        <v>64</v>
      </c>
      <c r="E4731" t="s">
        <v>28</v>
      </c>
      <c r="F4731" s="1" t="s">
        <v>16785</v>
      </c>
      <c r="G4731">
        <v>121</v>
      </c>
      <c r="H4731" t="s">
        <v>29</v>
      </c>
      <c r="I4731">
        <v>867</v>
      </c>
      <c r="J4731">
        <v>265.69</v>
      </c>
      <c r="K4731">
        <f>Passenger_Data[[#This Row],[Price_USD]]*1</f>
        <v>265.69</v>
      </c>
      <c r="L4731">
        <v>60</v>
      </c>
      <c r="M4731" t="s">
        <v>30</v>
      </c>
      <c r="N4731" t="s">
        <v>41</v>
      </c>
      <c r="O4731" t="s">
        <v>33</v>
      </c>
      <c r="P4731" t="s">
        <v>50</v>
      </c>
      <c r="Q4731">
        <v>1</v>
      </c>
      <c r="R4731" t="s">
        <v>65</v>
      </c>
      <c r="S4731" t="s">
        <v>61</v>
      </c>
      <c r="T4731">
        <v>7.9</v>
      </c>
      <c r="U4731">
        <v>9</v>
      </c>
      <c r="V4731">
        <v>109</v>
      </c>
      <c r="W4731">
        <v>0</v>
      </c>
      <c r="X4731">
        <v>1</v>
      </c>
      <c r="Y4731" t="s">
        <v>45</v>
      </c>
    </row>
    <row r="4732" spans="1:25" x14ac:dyDescent="0.25">
      <c r="A4732" t="s">
        <v>6607</v>
      </c>
      <c r="B4732" t="s">
        <v>1498</v>
      </c>
      <c r="C4732" t="s">
        <v>73</v>
      </c>
      <c r="D4732" t="s">
        <v>28</v>
      </c>
      <c r="E4732" t="s">
        <v>27</v>
      </c>
      <c r="F4732" s="1" t="s">
        <v>16786</v>
      </c>
      <c r="G4732">
        <v>232</v>
      </c>
      <c r="H4732" t="s">
        <v>29</v>
      </c>
      <c r="I4732">
        <v>1094</v>
      </c>
      <c r="J4732">
        <v>383.68</v>
      </c>
      <c r="K4732">
        <f>Passenger_Data[[#This Row],[Price_USD]]*1</f>
        <v>383.68</v>
      </c>
      <c r="L4732">
        <v>45</v>
      </c>
      <c r="M4732" t="s">
        <v>30</v>
      </c>
      <c r="N4732" t="s">
        <v>31</v>
      </c>
      <c r="O4732" t="s">
        <v>32</v>
      </c>
      <c r="P4732" t="s">
        <v>50</v>
      </c>
      <c r="Q4732">
        <v>2</v>
      </c>
      <c r="R4732" t="s">
        <v>65</v>
      </c>
      <c r="S4732" t="s">
        <v>68</v>
      </c>
      <c r="T4732">
        <v>7.8</v>
      </c>
      <c r="U4732">
        <v>17</v>
      </c>
      <c r="V4732">
        <v>118</v>
      </c>
      <c r="W4732">
        <v>0</v>
      </c>
      <c r="X4732">
        <v>1</v>
      </c>
      <c r="Y4732" t="s">
        <v>77</v>
      </c>
    </row>
    <row r="4733" spans="1:25" x14ac:dyDescent="0.25">
      <c r="A4733" t="s">
        <v>6608</v>
      </c>
      <c r="B4733" t="s">
        <v>1186</v>
      </c>
      <c r="C4733" t="s">
        <v>82</v>
      </c>
      <c r="D4733" t="s">
        <v>64</v>
      </c>
      <c r="E4733" t="s">
        <v>64</v>
      </c>
      <c r="F4733" s="1" t="s">
        <v>16787</v>
      </c>
      <c r="G4733">
        <v>122</v>
      </c>
      <c r="H4733" t="s">
        <v>29</v>
      </c>
      <c r="I4733">
        <v>828</v>
      </c>
      <c r="J4733">
        <v>517.05999999999995</v>
      </c>
      <c r="K4733">
        <f>Passenger_Data[[#This Row],[Price_USD]]*1</f>
        <v>517.05999999999995</v>
      </c>
      <c r="L4733">
        <v>63</v>
      </c>
      <c r="M4733" t="s">
        <v>30</v>
      </c>
      <c r="N4733" t="s">
        <v>31</v>
      </c>
      <c r="O4733" t="s">
        <v>56</v>
      </c>
      <c r="P4733" t="s">
        <v>50</v>
      </c>
      <c r="Q4733">
        <v>1</v>
      </c>
      <c r="R4733" t="s">
        <v>51</v>
      </c>
      <c r="S4733" t="s">
        <v>35</v>
      </c>
      <c r="T4733">
        <v>3.9</v>
      </c>
      <c r="U4733">
        <v>7</v>
      </c>
      <c r="V4733">
        <v>41</v>
      </c>
      <c r="W4733">
        <v>0</v>
      </c>
      <c r="X4733">
        <v>0</v>
      </c>
      <c r="Y4733" t="s">
        <v>36</v>
      </c>
    </row>
    <row r="4734" spans="1:25" x14ac:dyDescent="0.25">
      <c r="A4734" t="s">
        <v>6609</v>
      </c>
      <c r="B4734" t="s">
        <v>4492</v>
      </c>
      <c r="C4734" t="s">
        <v>82</v>
      </c>
      <c r="D4734" t="s">
        <v>55</v>
      </c>
      <c r="E4734" t="s">
        <v>27</v>
      </c>
      <c r="F4734" s="1" t="s">
        <v>16788</v>
      </c>
      <c r="G4734">
        <v>140</v>
      </c>
      <c r="H4734" t="s">
        <v>29</v>
      </c>
      <c r="I4734">
        <v>1250</v>
      </c>
      <c r="J4734">
        <v>335.64</v>
      </c>
      <c r="K4734">
        <f>Passenger_Data[[#This Row],[Price_USD]]*1</f>
        <v>335.64</v>
      </c>
      <c r="L4734">
        <v>58</v>
      </c>
      <c r="M4734" t="s">
        <v>40</v>
      </c>
      <c r="N4734" t="s">
        <v>31</v>
      </c>
      <c r="O4734" t="s">
        <v>32</v>
      </c>
      <c r="P4734" t="s">
        <v>50</v>
      </c>
      <c r="Q4734">
        <v>0</v>
      </c>
      <c r="R4734" t="s">
        <v>65</v>
      </c>
      <c r="S4734" t="s">
        <v>68</v>
      </c>
      <c r="T4734">
        <v>6.9</v>
      </c>
      <c r="U4734">
        <v>29</v>
      </c>
      <c r="V4734">
        <v>33</v>
      </c>
      <c r="W4734">
        <v>0</v>
      </c>
      <c r="X4734">
        <v>0</v>
      </c>
      <c r="Y4734" t="s">
        <v>45</v>
      </c>
    </row>
    <row r="4735" spans="1:25" x14ac:dyDescent="0.25">
      <c r="A4735" t="s">
        <v>6610</v>
      </c>
      <c r="B4735" t="s">
        <v>4254</v>
      </c>
      <c r="C4735" t="s">
        <v>82</v>
      </c>
      <c r="D4735" t="s">
        <v>64</v>
      </c>
      <c r="E4735" t="s">
        <v>59</v>
      </c>
      <c r="F4735" s="1" t="s">
        <v>16789</v>
      </c>
      <c r="G4735">
        <v>249</v>
      </c>
      <c r="H4735" t="s">
        <v>29</v>
      </c>
      <c r="I4735">
        <v>1471</v>
      </c>
      <c r="J4735">
        <v>440.68</v>
      </c>
      <c r="K4735">
        <f>Passenger_Data[[#This Row],[Price_USD]]*1</f>
        <v>440.68</v>
      </c>
      <c r="L4735">
        <v>73</v>
      </c>
      <c r="M4735" t="s">
        <v>40</v>
      </c>
      <c r="N4735" t="s">
        <v>31</v>
      </c>
      <c r="O4735" t="s">
        <v>42</v>
      </c>
      <c r="P4735" t="s">
        <v>83</v>
      </c>
      <c r="Q4735">
        <v>0</v>
      </c>
      <c r="R4735" t="s">
        <v>65</v>
      </c>
      <c r="S4735" t="s">
        <v>44</v>
      </c>
      <c r="T4735">
        <v>6.6</v>
      </c>
      <c r="U4735">
        <v>21</v>
      </c>
      <c r="V4735">
        <v>36</v>
      </c>
      <c r="W4735">
        <v>0</v>
      </c>
      <c r="X4735">
        <v>0</v>
      </c>
      <c r="Y4735" t="s">
        <v>36</v>
      </c>
    </row>
    <row r="4736" spans="1:25" x14ac:dyDescent="0.25">
      <c r="A4736" t="s">
        <v>6611</v>
      </c>
      <c r="B4736" t="s">
        <v>1391</v>
      </c>
      <c r="C4736" t="s">
        <v>48</v>
      </c>
      <c r="D4736" t="s">
        <v>28</v>
      </c>
      <c r="E4736" t="s">
        <v>39</v>
      </c>
      <c r="F4736" s="1" t="s">
        <v>16790</v>
      </c>
      <c r="G4736">
        <v>143</v>
      </c>
      <c r="H4736" t="s">
        <v>29</v>
      </c>
      <c r="I4736">
        <v>1346</v>
      </c>
      <c r="J4736">
        <v>312.41000000000003</v>
      </c>
      <c r="K4736">
        <f>Passenger_Data[[#This Row],[Price_USD]]*1</f>
        <v>312.41000000000003</v>
      </c>
      <c r="L4736">
        <v>19</v>
      </c>
      <c r="M4736" t="s">
        <v>40</v>
      </c>
      <c r="N4736" t="s">
        <v>31</v>
      </c>
      <c r="O4736" t="s">
        <v>56</v>
      </c>
      <c r="P4736" t="s">
        <v>50</v>
      </c>
      <c r="Q4736">
        <v>0</v>
      </c>
      <c r="R4736" t="s">
        <v>65</v>
      </c>
      <c r="S4736" t="s">
        <v>35</v>
      </c>
      <c r="T4736">
        <v>6.8</v>
      </c>
      <c r="U4736">
        <v>6</v>
      </c>
      <c r="V4736">
        <v>77</v>
      </c>
      <c r="W4736">
        <v>0</v>
      </c>
      <c r="X4736">
        <v>1</v>
      </c>
      <c r="Y4736" t="s">
        <v>45</v>
      </c>
    </row>
    <row r="4737" spans="1:25" x14ac:dyDescent="0.25">
      <c r="A4737" t="s">
        <v>6612</v>
      </c>
      <c r="B4737" t="s">
        <v>2042</v>
      </c>
      <c r="C4737" t="s">
        <v>26</v>
      </c>
      <c r="D4737" t="s">
        <v>64</v>
      </c>
      <c r="E4737" t="s">
        <v>27</v>
      </c>
      <c r="F4737" s="1" t="s">
        <v>16791</v>
      </c>
      <c r="G4737">
        <v>124</v>
      </c>
      <c r="H4737" t="s">
        <v>29</v>
      </c>
      <c r="I4737">
        <v>1654</v>
      </c>
      <c r="J4737">
        <v>345.7</v>
      </c>
      <c r="K4737">
        <f>Passenger_Data[[#This Row],[Price_USD]]*1</f>
        <v>345.7</v>
      </c>
      <c r="L4737">
        <v>73</v>
      </c>
      <c r="M4737" t="s">
        <v>40</v>
      </c>
      <c r="N4737" t="s">
        <v>41</v>
      </c>
      <c r="O4737" t="s">
        <v>33</v>
      </c>
      <c r="P4737" t="s">
        <v>50</v>
      </c>
      <c r="Q4737">
        <v>1</v>
      </c>
      <c r="R4737" t="s">
        <v>65</v>
      </c>
      <c r="S4737" t="s">
        <v>61</v>
      </c>
      <c r="T4737">
        <v>7.1</v>
      </c>
      <c r="U4737">
        <v>3</v>
      </c>
      <c r="V4737">
        <v>83</v>
      </c>
      <c r="W4737">
        <v>0</v>
      </c>
      <c r="X4737">
        <v>0</v>
      </c>
      <c r="Y4737" t="s">
        <v>77</v>
      </c>
    </row>
    <row r="4738" spans="1:25" x14ac:dyDescent="0.25">
      <c r="A4738" t="s">
        <v>6613</v>
      </c>
      <c r="B4738" t="s">
        <v>1971</v>
      </c>
      <c r="C4738" t="s">
        <v>26</v>
      </c>
      <c r="D4738" t="s">
        <v>64</v>
      </c>
      <c r="E4738" t="s">
        <v>55</v>
      </c>
      <c r="F4738" s="1" t="s">
        <v>16792</v>
      </c>
      <c r="G4738">
        <v>122</v>
      </c>
      <c r="H4738" t="s">
        <v>29</v>
      </c>
      <c r="I4738">
        <v>1120</v>
      </c>
      <c r="J4738">
        <v>570.62</v>
      </c>
      <c r="K4738">
        <f>Passenger_Data[[#This Row],[Price_USD]]*1</f>
        <v>570.62</v>
      </c>
      <c r="L4738">
        <v>67</v>
      </c>
      <c r="M4738" t="s">
        <v>30</v>
      </c>
      <c r="N4738" t="s">
        <v>31</v>
      </c>
      <c r="O4738" t="s">
        <v>33</v>
      </c>
      <c r="P4738" t="s">
        <v>83</v>
      </c>
      <c r="Q4738">
        <v>1</v>
      </c>
      <c r="R4738" t="s">
        <v>51</v>
      </c>
      <c r="S4738" t="s">
        <v>68</v>
      </c>
      <c r="T4738">
        <v>8.4</v>
      </c>
      <c r="U4738">
        <v>20</v>
      </c>
      <c r="V4738">
        <v>118</v>
      </c>
      <c r="W4738">
        <v>0</v>
      </c>
      <c r="X4738">
        <v>0</v>
      </c>
      <c r="Y4738" t="s">
        <v>45</v>
      </c>
    </row>
    <row r="4739" spans="1:25" x14ac:dyDescent="0.25">
      <c r="A4739" t="s">
        <v>6614</v>
      </c>
      <c r="B4739" t="s">
        <v>6615</v>
      </c>
      <c r="C4739" t="s">
        <v>26</v>
      </c>
      <c r="D4739" t="s">
        <v>49</v>
      </c>
      <c r="E4739" t="s">
        <v>64</v>
      </c>
      <c r="F4739" s="1" t="s">
        <v>16793</v>
      </c>
      <c r="G4739">
        <v>241</v>
      </c>
      <c r="H4739" t="s">
        <v>29</v>
      </c>
      <c r="I4739">
        <v>924</v>
      </c>
      <c r="J4739">
        <v>317.68</v>
      </c>
      <c r="K4739">
        <f>Passenger_Data[[#This Row],[Price_USD]]*1</f>
        <v>317.68</v>
      </c>
      <c r="L4739">
        <v>37</v>
      </c>
      <c r="M4739" t="s">
        <v>30</v>
      </c>
      <c r="N4739" t="s">
        <v>31</v>
      </c>
      <c r="O4739" t="s">
        <v>33</v>
      </c>
      <c r="P4739" t="s">
        <v>50</v>
      </c>
      <c r="Q4739">
        <v>1</v>
      </c>
      <c r="R4739" t="s">
        <v>51</v>
      </c>
      <c r="S4739" t="s">
        <v>61</v>
      </c>
      <c r="T4739">
        <v>8.3000000000000007</v>
      </c>
      <c r="U4739">
        <v>4</v>
      </c>
      <c r="V4739">
        <v>32</v>
      </c>
      <c r="W4739">
        <v>0</v>
      </c>
      <c r="X4739">
        <v>0</v>
      </c>
      <c r="Y4739" t="s">
        <v>45</v>
      </c>
    </row>
    <row r="4740" spans="1:25" x14ac:dyDescent="0.25">
      <c r="A4740" t="s">
        <v>6616</v>
      </c>
      <c r="B4740" t="s">
        <v>5770</v>
      </c>
      <c r="C4740" t="s">
        <v>73</v>
      </c>
      <c r="D4740" t="s">
        <v>59</v>
      </c>
      <c r="E4740" t="s">
        <v>76</v>
      </c>
      <c r="F4740" s="1" t="s">
        <v>16794</v>
      </c>
      <c r="G4740">
        <v>205</v>
      </c>
      <c r="H4740" t="s">
        <v>29</v>
      </c>
      <c r="I4740">
        <v>1439</v>
      </c>
      <c r="J4740">
        <v>197.7</v>
      </c>
      <c r="K4740">
        <f>Passenger_Data[[#This Row],[Price_USD]]*1</f>
        <v>197.7</v>
      </c>
      <c r="L4740">
        <v>32</v>
      </c>
      <c r="M4740" t="s">
        <v>30</v>
      </c>
      <c r="N4740" t="s">
        <v>31</v>
      </c>
      <c r="O4740" t="s">
        <v>33</v>
      </c>
      <c r="P4740" t="s">
        <v>264</v>
      </c>
      <c r="Q4740">
        <v>3</v>
      </c>
      <c r="R4740" t="s">
        <v>65</v>
      </c>
      <c r="S4740" t="s">
        <v>35</v>
      </c>
      <c r="T4740">
        <v>6.9</v>
      </c>
      <c r="U4740">
        <v>2</v>
      </c>
      <c r="V4740">
        <v>21</v>
      </c>
      <c r="W4740">
        <v>0</v>
      </c>
      <c r="X4740">
        <v>1</v>
      </c>
      <c r="Y4740" t="s">
        <v>77</v>
      </c>
    </row>
    <row r="4741" spans="1:25" x14ac:dyDescent="0.25">
      <c r="A4741" t="s">
        <v>6617</v>
      </c>
      <c r="B4741" t="s">
        <v>2059</v>
      </c>
      <c r="C4741" t="s">
        <v>48</v>
      </c>
      <c r="D4741" t="s">
        <v>39</v>
      </c>
      <c r="E4741" t="s">
        <v>64</v>
      </c>
      <c r="F4741" s="1" t="s">
        <v>16795</v>
      </c>
      <c r="G4741">
        <v>159</v>
      </c>
      <c r="H4741" t="s">
        <v>29</v>
      </c>
      <c r="I4741">
        <v>792</v>
      </c>
      <c r="J4741">
        <v>356.88</v>
      </c>
      <c r="K4741">
        <f>Passenger_Data[[#This Row],[Price_USD]]*1</f>
        <v>356.88</v>
      </c>
      <c r="L4741">
        <v>19</v>
      </c>
      <c r="M4741" t="s">
        <v>40</v>
      </c>
      <c r="N4741" t="s">
        <v>31</v>
      </c>
      <c r="O4741" t="s">
        <v>42</v>
      </c>
      <c r="P4741" t="s">
        <v>50</v>
      </c>
      <c r="Q4741">
        <v>0</v>
      </c>
      <c r="R4741" t="s">
        <v>65</v>
      </c>
      <c r="S4741" t="s">
        <v>35</v>
      </c>
      <c r="T4741">
        <v>8.1999999999999993</v>
      </c>
      <c r="U4741">
        <v>2</v>
      </c>
      <c r="V4741">
        <v>55</v>
      </c>
      <c r="W4741">
        <v>0</v>
      </c>
      <c r="X4741">
        <v>0</v>
      </c>
      <c r="Y4741" t="s">
        <v>45</v>
      </c>
    </row>
    <row r="4742" spans="1:25" x14ac:dyDescent="0.25">
      <c r="A4742" t="s">
        <v>6618</v>
      </c>
      <c r="B4742" t="s">
        <v>307</v>
      </c>
      <c r="C4742" t="s">
        <v>54</v>
      </c>
      <c r="D4742" t="s">
        <v>59</v>
      </c>
      <c r="E4742" t="s">
        <v>28</v>
      </c>
      <c r="F4742" s="1" t="s">
        <v>16796</v>
      </c>
      <c r="G4742">
        <v>211</v>
      </c>
      <c r="H4742" t="s">
        <v>29</v>
      </c>
      <c r="I4742">
        <v>1445</v>
      </c>
      <c r="J4742">
        <v>398.72</v>
      </c>
      <c r="K4742">
        <f>Passenger_Data[[#This Row],[Price_USD]]*1</f>
        <v>398.72</v>
      </c>
      <c r="L4742">
        <v>45</v>
      </c>
      <c r="M4742" t="s">
        <v>40</v>
      </c>
      <c r="N4742" t="s">
        <v>60</v>
      </c>
      <c r="O4742" t="s">
        <v>33</v>
      </c>
      <c r="P4742" t="s">
        <v>264</v>
      </c>
      <c r="Q4742">
        <v>0</v>
      </c>
      <c r="R4742" t="s">
        <v>43</v>
      </c>
      <c r="S4742" t="s">
        <v>61</v>
      </c>
      <c r="T4742">
        <v>4.3</v>
      </c>
      <c r="U4742">
        <v>17</v>
      </c>
      <c r="V4742">
        <v>48</v>
      </c>
      <c r="W4742">
        <v>0</v>
      </c>
      <c r="X4742">
        <v>0</v>
      </c>
      <c r="Y4742" t="s">
        <v>36</v>
      </c>
    </row>
    <row r="4743" spans="1:25" x14ac:dyDescent="0.25">
      <c r="A4743" t="s">
        <v>6619</v>
      </c>
      <c r="B4743" t="s">
        <v>1100</v>
      </c>
      <c r="C4743" t="s">
        <v>73</v>
      </c>
      <c r="D4743" t="s">
        <v>55</v>
      </c>
      <c r="E4743" t="s">
        <v>49</v>
      </c>
      <c r="F4743" s="1" t="s">
        <v>16797</v>
      </c>
      <c r="G4743">
        <v>60</v>
      </c>
      <c r="H4743" t="s">
        <v>29</v>
      </c>
      <c r="I4743">
        <v>1533</v>
      </c>
      <c r="J4743">
        <v>420.5</v>
      </c>
      <c r="K4743">
        <f>Passenger_Data[[#This Row],[Price_USD]]*1</f>
        <v>420.5</v>
      </c>
      <c r="L4743">
        <v>32</v>
      </c>
      <c r="M4743" t="s">
        <v>40</v>
      </c>
      <c r="N4743" t="s">
        <v>31</v>
      </c>
      <c r="O4743" t="s">
        <v>56</v>
      </c>
      <c r="P4743" t="s">
        <v>50</v>
      </c>
      <c r="Q4743">
        <v>0</v>
      </c>
      <c r="R4743" t="s">
        <v>65</v>
      </c>
      <c r="S4743" t="s">
        <v>44</v>
      </c>
      <c r="T4743">
        <v>9.4</v>
      </c>
      <c r="U4743">
        <v>2</v>
      </c>
      <c r="V4743">
        <v>16</v>
      </c>
      <c r="W4743">
        <v>0</v>
      </c>
      <c r="X4743">
        <v>0</v>
      </c>
      <c r="Y4743" t="s">
        <v>36</v>
      </c>
    </row>
    <row r="4744" spans="1:25" x14ac:dyDescent="0.25">
      <c r="A4744" t="s">
        <v>6620</v>
      </c>
      <c r="B4744" t="s">
        <v>4192</v>
      </c>
      <c r="C4744" t="s">
        <v>54</v>
      </c>
      <c r="D4744" t="s">
        <v>59</v>
      </c>
      <c r="E4744" t="s">
        <v>59</v>
      </c>
      <c r="F4744" s="1" t="s">
        <v>16798</v>
      </c>
      <c r="G4744">
        <v>102</v>
      </c>
      <c r="H4744" t="s">
        <v>108</v>
      </c>
      <c r="I4744">
        <v>1608</v>
      </c>
      <c r="J4744">
        <v>462.53</v>
      </c>
      <c r="K4744">
        <f>Passenger_Data[[#This Row],[Price_USD]]*1</f>
        <v>462.53</v>
      </c>
      <c r="L4744">
        <v>43</v>
      </c>
      <c r="M4744" t="s">
        <v>30</v>
      </c>
      <c r="N4744" t="s">
        <v>31</v>
      </c>
      <c r="O4744" t="s">
        <v>32</v>
      </c>
      <c r="P4744" t="s">
        <v>50</v>
      </c>
      <c r="Q4744">
        <v>4</v>
      </c>
      <c r="R4744" t="s">
        <v>43</v>
      </c>
      <c r="S4744" t="s">
        <v>68</v>
      </c>
      <c r="T4744">
        <v>7.1</v>
      </c>
      <c r="U4744">
        <v>1</v>
      </c>
      <c r="V4744">
        <v>95</v>
      </c>
      <c r="W4744">
        <v>0</v>
      </c>
      <c r="X4744">
        <v>0</v>
      </c>
      <c r="Y4744" t="s">
        <v>45</v>
      </c>
    </row>
    <row r="4745" spans="1:25" x14ac:dyDescent="0.25">
      <c r="A4745" t="s">
        <v>6621</v>
      </c>
      <c r="B4745" t="s">
        <v>1030</v>
      </c>
      <c r="C4745" t="s">
        <v>73</v>
      </c>
      <c r="D4745" t="s">
        <v>76</v>
      </c>
      <c r="E4745" t="s">
        <v>28</v>
      </c>
      <c r="F4745" s="1" t="s">
        <v>16799</v>
      </c>
      <c r="G4745">
        <v>192</v>
      </c>
      <c r="H4745" t="s">
        <v>29</v>
      </c>
      <c r="I4745">
        <v>1384</v>
      </c>
      <c r="J4745">
        <v>297.37</v>
      </c>
      <c r="K4745">
        <f>Passenger_Data[[#This Row],[Price_USD]]*1</f>
        <v>297.37</v>
      </c>
      <c r="L4745">
        <v>77</v>
      </c>
      <c r="M4745" t="s">
        <v>30</v>
      </c>
      <c r="N4745" t="s">
        <v>31</v>
      </c>
      <c r="O4745" t="s">
        <v>42</v>
      </c>
      <c r="P4745" t="s">
        <v>83</v>
      </c>
      <c r="Q4745">
        <v>3</v>
      </c>
      <c r="R4745" t="s">
        <v>51</v>
      </c>
      <c r="S4745" t="s">
        <v>35</v>
      </c>
      <c r="T4745">
        <v>9.1999999999999993</v>
      </c>
      <c r="U4745">
        <v>12</v>
      </c>
      <c r="V4745">
        <v>52</v>
      </c>
      <c r="W4745">
        <v>0</v>
      </c>
      <c r="X4745">
        <v>0</v>
      </c>
      <c r="Y4745" t="s">
        <v>77</v>
      </c>
    </row>
    <row r="4746" spans="1:25" x14ac:dyDescent="0.25">
      <c r="A4746" t="s">
        <v>6622</v>
      </c>
      <c r="B4746" t="s">
        <v>3222</v>
      </c>
      <c r="C4746" t="s">
        <v>26</v>
      </c>
      <c r="D4746" t="s">
        <v>55</v>
      </c>
      <c r="E4746" t="s">
        <v>64</v>
      </c>
      <c r="F4746" s="1" t="s">
        <v>16800</v>
      </c>
      <c r="G4746">
        <v>78</v>
      </c>
      <c r="H4746" t="s">
        <v>86</v>
      </c>
      <c r="I4746">
        <v>1016</v>
      </c>
      <c r="J4746">
        <v>285.57</v>
      </c>
      <c r="K4746">
        <f>Passenger_Data[[#This Row],[Price_USD]]*1</f>
        <v>285.57</v>
      </c>
      <c r="L4746">
        <v>55</v>
      </c>
      <c r="M4746" t="s">
        <v>40</v>
      </c>
      <c r="N4746" t="s">
        <v>31</v>
      </c>
      <c r="O4746" t="s">
        <v>33</v>
      </c>
      <c r="P4746" t="s">
        <v>50</v>
      </c>
      <c r="Q4746">
        <v>2</v>
      </c>
      <c r="R4746" t="s">
        <v>65</v>
      </c>
      <c r="S4746" t="s">
        <v>61</v>
      </c>
      <c r="T4746">
        <v>4.5</v>
      </c>
      <c r="U4746">
        <v>22</v>
      </c>
      <c r="V4746">
        <v>32</v>
      </c>
      <c r="W4746">
        <v>0</v>
      </c>
      <c r="X4746">
        <v>0</v>
      </c>
      <c r="Y4746" t="s">
        <v>36</v>
      </c>
    </row>
    <row r="4747" spans="1:25" x14ac:dyDescent="0.25">
      <c r="A4747" t="s">
        <v>6623</v>
      </c>
      <c r="B4747" t="s">
        <v>6624</v>
      </c>
      <c r="C4747" t="s">
        <v>48</v>
      </c>
      <c r="D4747" t="s">
        <v>59</v>
      </c>
      <c r="E4747" t="s">
        <v>59</v>
      </c>
      <c r="F4747" s="1" t="s">
        <v>16801</v>
      </c>
      <c r="G4747">
        <v>124</v>
      </c>
      <c r="H4747" t="s">
        <v>29</v>
      </c>
      <c r="I4747">
        <v>1726</v>
      </c>
      <c r="J4747">
        <v>434.18</v>
      </c>
      <c r="K4747">
        <f>Passenger_Data[[#This Row],[Price_USD]]*1</f>
        <v>434.18</v>
      </c>
      <c r="L4747">
        <v>59</v>
      </c>
      <c r="M4747" t="s">
        <v>30</v>
      </c>
      <c r="N4747" t="s">
        <v>31</v>
      </c>
      <c r="O4747" t="s">
        <v>42</v>
      </c>
      <c r="P4747" t="s">
        <v>83</v>
      </c>
      <c r="Q4747">
        <v>0</v>
      </c>
      <c r="R4747" t="s">
        <v>51</v>
      </c>
      <c r="S4747" t="s">
        <v>44</v>
      </c>
      <c r="T4747">
        <v>6.3</v>
      </c>
      <c r="U4747">
        <v>15</v>
      </c>
      <c r="V4747">
        <v>23</v>
      </c>
      <c r="W4747">
        <v>0</v>
      </c>
      <c r="X4747">
        <v>0</v>
      </c>
      <c r="Y4747" t="s">
        <v>77</v>
      </c>
    </row>
    <row r="4748" spans="1:25" x14ac:dyDescent="0.25">
      <c r="A4748" t="s">
        <v>6625</v>
      </c>
      <c r="B4748" t="s">
        <v>377</v>
      </c>
      <c r="C4748" t="s">
        <v>48</v>
      </c>
      <c r="D4748" t="s">
        <v>49</v>
      </c>
      <c r="E4748" t="s">
        <v>49</v>
      </c>
      <c r="F4748" s="1" t="s">
        <v>16802</v>
      </c>
      <c r="G4748">
        <v>106</v>
      </c>
      <c r="H4748" t="s">
        <v>29</v>
      </c>
      <c r="I4748">
        <v>1173</v>
      </c>
      <c r="J4748">
        <v>463.44</v>
      </c>
      <c r="K4748">
        <f>Passenger_Data[[#This Row],[Price_USD]]*1</f>
        <v>463.44</v>
      </c>
      <c r="L4748">
        <v>39</v>
      </c>
      <c r="M4748" t="s">
        <v>40</v>
      </c>
      <c r="N4748" t="s">
        <v>31</v>
      </c>
      <c r="O4748" t="s">
        <v>42</v>
      </c>
      <c r="P4748" t="s">
        <v>50</v>
      </c>
      <c r="Q4748">
        <v>0</v>
      </c>
      <c r="R4748" t="s">
        <v>34</v>
      </c>
      <c r="S4748" t="s">
        <v>61</v>
      </c>
      <c r="T4748">
        <v>5.8</v>
      </c>
      <c r="U4748">
        <v>18</v>
      </c>
      <c r="V4748">
        <v>83</v>
      </c>
      <c r="W4748">
        <v>0</v>
      </c>
      <c r="X4748">
        <v>0</v>
      </c>
      <c r="Y4748" t="s">
        <v>45</v>
      </c>
    </row>
    <row r="4749" spans="1:25" x14ac:dyDescent="0.25">
      <c r="A4749" t="s">
        <v>6626</v>
      </c>
      <c r="B4749" t="s">
        <v>2592</v>
      </c>
      <c r="C4749" t="s">
        <v>54</v>
      </c>
      <c r="D4749" t="s">
        <v>64</v>
      </c>
      <c r="E4749" t="s">
        <v>49</v>
      </c>
      <c r="F4749" s="1" t="s">
        <v>16803</v>
      </c>
      <c r="G4749">
        <v>168</v>
      </c>
      <c r="H4749" t="s">
        <v>86</v>
      </c>
      <c r="I4749">
        <v>1314</v>
      </c>
      <c r="J4749">
        <v>290.61</v>
      </c>
      <c r="K4749">
        <f>Passenger_Data[[#This Row],[Price_USD]]*1</f>
        <v>290.61</v>
      </c>
      <c r="L4749">
        <v>20</v>
      </c>
      <c r="M4749" t="s">
        <v>30</v>
      </c>
      <c r="N4749" t="s">
        <v>31</v>
      </c>
      <c r="O4749" t="s">
        <v>33</v>
      </c>
      <c r="P4749" t="s">
        <v>83</v>
      </c>
      <c r="Q4749">
        <v>2</v>
      </c>
      <c r="R4749" t="s">
        <v>65</v>
      </c>
      <c r="S4749" t="s">
        <v>68</v>
      </c>
      <c r="T4749">
        <v>4.5</v>
      </c>
      <c r="U4749">
        <v>14</v>
      </c>
      <c r="V4749">
        <v>9</v>
      </c>
      <c r="W4749">
        <v>0</v>
      </c>
      <c r="X4749">
        <v>0</v>
      </c>
      <c r="Y4749" t="s">
        <v>77</v>
      </c>
    </row>
    <row r="4750" spans="1:25" x14ac:dyDescent="0.25">
      <c r="A4750" t="s">
        <v>6627</v>
      </c>
      <c r="B4750" t="s">
        <v>4960</v>
      </c>
      <c r="C4750" t="s">
        <v>54</v>
      </c>
      <c r="D4750" t="s">
        <v>64</v>
      </c>
      <c r="E4750" t="s">
        <v>76</v>
      </c>
      <c r="F4750" s="1" t="s">
        <v>16804</v>
      </c>
      <c r="G4750">
        <v>72</v>
      </c>
      <c r="H4750" t="s">
        <v>86</v>
      </c>
      <c r="I4750">
        <v>917</v>
      </c>
      <c r="J4750">
        <v>251.61</v>
      </c>
      <c r="K4750">
        <f>Passenger_Data[[#This Row],[Price_USD]]*1</f>
        <v>251.61</v>
      </c>
      <c r="L4750">
        <v>68</v>
      </c>
      <c r="M4750" t="s">
        <v>30</v>
      </c>
      <c r="N4750" t="s">
        <v>41</v>
      </c>
      <c r="O4750" t="s">
        <v>42</v>
      </c>
      <c r="P4750" t="s">
        <v>50</v>
      </c>
      <c r="Q4750">
        <v>0</v>
      </c>
      <c r="R4750" t="s">
        <v>65</v>
      </c>
      <c r="S4750" t="s">
        <v>44</v>
      </c>
      <c r="T4750">
        <v>6.1</v>
      </c>
      <c r="U4750">
        <v>9</v>
      </c>
      <c r="V4750">
        <v>99</v>
      </c>
      <c r="W4750">
        <v>0</v>
      </c>
      <c r="X4750">
        <v>0</v>
      </c>
      <c r="Y4750" t="s">
        <v>36</v>
      </c>
    </row>
    <row r="4751" spans="1:25" x14ac:dyDescent="0.25">
      <c r="A4751" t="s">
        <v>6628</v>
      </c>
      <c r="B4751" t="s">
        <v>136</v>
      </c>
      <c r="C4751" t="s">
        <v>26</v>
      </c>
      <c r="D4751" t="s">
        <v>64</v>
      </c>
      <c r="E4751" t="s">
        <v>27</v>
      </c>
      <c r="F4751" s="1" t="s">
        <v>16805</v>
      </c>
      <c r="G4751">
        <v>204</v>
      </c>
      <c r="H4751" t="s">
        <v>29</v>
      </c>
      <c r="I4751">
        <v>830</v>
      </c>
      <c r="J4751">
        <v>390.89</v>
      </c>
      <c r="K4751">
        <f>Passenger_Data[[#This Row],[Price_USD]]*1</f>
        <v>390.89</v>
      </c>
      <c r="L4751">
        <v>60</v>
      </c>
      <c r="M4751" t="s">
        <v>30</v>
      </c>
      <c r="N4751" t="s">
        <v>31</v>
      </c>
      <c r="O4751" t="s">
        <v>33</v>
      </c>
      <c r="P4751" t="s">
        <v>50</v>
      </c>
      <c r="Q4751">
        <v>1</v>
      </c>
      <c r="R4751" t="s">
        <v>51</v>
      </c>
      <c r="S4751" t="s">
        <v>61</v>
      </c>
      <c r="T4751">
        <v>8.6</v>
      </c>
      <c r="U4751">
        <v>29</v>
      </c>
      <c r="V4751">
        <v>80</v>
      </c>
      <c r="W4751">
        <v>0</v>
      </c>
      <c r="X4751">
        <v>0</v>
      </c>
      <c r="Y4751" t="s">
        <v>77</v>
      </c>
    </row>
    <row r="4752" spans="1:25" x14ac:dyDescent="0.25">
      <c r="A4752" t="s">
        <v>6629</v>
      </c>
      <c r="B4752" t="s">
        <v>2395</v>
      </c>
      <c r="C4752" t="s">
        <v>48</v>
      </c>
      <c r="D4752" t="s">
        <v>55</v>
      </c>
      <c r="E4752" t="s">
        <v>55</v>
      </c>
      <c r="F4752" s="1" t="s">
        <v>16806</v>
      </c>
      <c r="G4752">
        <v>142</v>
      </c>
      <c r="H4752" t="s">
        <v>29</v>
      </c>
      <c r="I4752">
        <v>1497</v>
      </c>
      <c r="J4752">
        <v>369.69</v>
      </c>
      <c r="K4752">
        <f>Passenger_Data[[#This Row],[Price_USD]]*1</f>
        <v>369.69</v>
      </c>
      <c r="L4752">
        <v>54</v>
      </c>
      <c r="M4752" t="s">
        <v>40</v>
      </c>
      <c r="N4752" t="s">
        <v>31</v>
      </c>
      <c r="O4752" t="s">
        <v>33</v>
      </c>
      <c r="P4752" t="s">
        <v>50</v>
      </c>
      <c r="Q4752">
        <v>1</v>
      </c>
      <c r="R4752" t="s">
        <v>65</v>
      </c>
      <c r="S4752" t="s">
        <v>68</v>
      </c>
      <c r="T4752">
        <v>8</v>
      </c>
      <c r="U4752">
        <v>5</v>
      </c>
      <c r="V4752">
        <v>7</v>
      </c>
      <c r="W4752">
        <v>0</v>
      </c>
      <c r="X4752">
        <v>0</v>
      </c>
      <c r="Y4752" t="s">
        <v>77</v>
      </c>
    </row>
    <row r="4753" spans="1:25" x14ac:dyDescent="0.25">
      <c r="A4753" t="s">
        <v>6630</v>
      </c>
      <c r="B4753" t="s">
        <v>375</v>
      </c>
      <c r="C4753" t="s">
        <v>73</v>
      </c>
      <c r="D4753" t="s">
        <v>59</v>
      </c>
      <c r="E4753" t="s">
        <v>64</v>
      </c>
      <c r="F4753" s="1" t="s">
        <v>16807</v>
      </c>
      <c r="G4753">
        <v>219</v>
      </c>
      <c r="H4753" t="s">
        <v>86</v>
      </c>
      <c r="I4753">
        <v>658</v>
      </c>
      <c r="J4753">
        <v>299.94</v>
      </c>
      <c r="K4753">
        <f>Passenger_Data[[#This Row],[Price_USD]]*1</f>
        <v>299.94</v>
      </c>
      <c r="L4753">
        <v>69</v>
      </c>
      <c r="M4753" t="s">
        <v>40</v>
      </c>
      <c r="N4753" t="s">
        <v>41</v>
      </c>
      <c r="O4753" t="s">
        <v>33</v>
      </c>
      <c r="P4753" t="s">
        <v>83</v>
      </c>
      <c r="Q4753">
        <v>2</v>
      </c>
      <c r="R4753" t="s">
        <v>34</v>
      </c>
      <c r="S4753" t="s">
        <v>61</v>
      </c>
      <c r="T4753">
        <v>6.2</v>
      </c>
      <c r="U4753">
        <v>6</v>
      </c>
      <c r="V4753">
        <v>56</v>
      </c>
      <c r="W4753">
        <v>0</v>
      </c>
      <c r="X4753">
        <v>0</v>
      </c>
      <c r="Y4753" t="s">
        <v>77</v>
      </c>
    </row>
    <row r="4754" spans="1:25" x14ac:dyDescent="0.25">
      <c r="A4754" t="s">
        <v>6631</v>
      </c>
      <c r="B4754" t="s">
        <v>575</v>
      </c>
      <c r="C4754" t="s">
        <v>26</v>
      </c>
      <c r="D4754" t="s">
        <v>76</v>
      </c>
      <c r="E4754" t="s">
        <v>39</v>
      </c>
      <c r="F4754" s="1" t="s">
        <v>16808</v>
      </c>
      <c r="G4754">
        <v>190</v>
      </c>
      <c r="H4754" t="s">
        <v>29</v>
      </c>
      <c r="I4754">
        <v>551</v>
      </c>
      <c r="J4754">
        <v>221.85</v>
      </c>
      <c r="K4754">
        <f>Passenger_Data[[#This Row],[Price_USD]]*1</f>
        <v>221.85</v>
      </c>
      <c r="L4754">
        <v>28</v>
      </c>
      <c r="M4754" t="s">
        <v>40</v>
      </c>
      <c r="N4754" t="s">
        <v>31</v>
      </c>
      <c r="O4754" t="s">
        <v>42</v>
      </c>
      <c r="P4754" t="s">
        <v>83</v>
      </c>
      <c r="Q4754">
        <v>2</v>
      </c>
      <c r="R4754" t="s">
        <v>65</v>
      </c>
      <c r="S4754" t="s">
        <v>35</v>
      </c>
      <c r="T4754">
        <v>7.3</v>
      </c>
      <c r="U4754">
        <v>4</v>
      </c>
      <c r="V4754">
        <v>27</v>
      </c>
      <c r="W4754">
        <v>0</v>
      </c>
      <c r="X4754">
        <v>0</v>
      </c>
      <c r="Y4754" t="s">
        <v>77</v>
      </c>
    </row>
    <row r="4755" spans="1:25" x14ac:dyDescent="0.25">
      <c r="A4755" t="s">
        <v>6632</v>
      </c>
      <c r="B4755" t="s">
        <v>6633</v>
      </c>
      <c r="C4755" t="s">
        <v>54</v>
      </c>
      <c r="D4755" t="s">
        <v>49</v>
      </c>
      <c r="E4755" t="s">
        <v>59</v>
      </c>
      <c r="F4755" s="1" t="s">
        <v>16809</v>
      </c>
      <c r="G4755">
        <v>286</v>
      </c>
      <c r="H4755" t="s">
        <v>86</v>
      </c>
      <c r="I4755">
        <v>1563</v>
      </c>
      <c r="J4755">
        <v>423.1</v>
      </c>
      <c r="K4755">
        <f>Passenger_Data[[#This Row],[Price_USD]]*1</f>
        <v>423.1</v>
      </c>
      <c r="L4755">
        <v>38</v>
      </c>
      <c r="M4755" t="s">
        <v>30</v>
      </c>
      <c r="N4755" t="s">
        <v>31</v>
      </c>
      <c r="O4755" t="s">
        <v>33</v>
      </c>
      <c r="P4755" t="s">
        <v>50</v>
      </c>
      <c r="Q4755">
        <v>0</v>
      </c>
      <c r="R4755" t="s">
        <v>65</v>
      </c>
      <c r="S4755" t="s">
        <v>35</v>
      </c>
      <c r="T4755">
        <v>9.5</v>
      </c>
      <c r="U4755">
        <v>0</v>
      </c>
      <c r="V4755">
        <v>50</v>
      </c>
      <c r="W4755">
        <v>0</v>
      </c>
      <c r="X4755">
        <v>0</v>
      </c>
      <c r="Y4755" t="s">
        <v>45</v>
      </c>
    </row>
    <row r="4756" spans="1:25" x14ac:dyDescent="0.25">
      <c r="A4756" t="s">
        <v>6634</v>
      </c>
      <c r="B4756" t="s">
        <v>3435</v>
      </c>
      <c r="C4756" t="s">
        <v>48</v>
      </c>
      <c r="D4756" t="s">
        <v>76</v>
      </c>
      <c r="E4756" t="s">
        <v>55</v>
      </c>
      <c r="F4756" s="1" t="s">
        <v>16810</v>
      </c>
      <c r="G4756">
        <v>205</v>
      </c>
      <c r="H4756" t="s">
        <v>29</v>
      </c>
      <c r="I4756">
        <v>1601</v>
      </c>
      <c r="J4756">
        <v>446.93</v>
      </c>
      <c r="K4756">
        <f>Passenger_Data[[#This Row],[Price_USD]]*1</f>
        <v>446.93</v>
      </c>
      <c r="L4756">
        <v>72</v>
      </c>
      <c r="M4756" t="s">
        <v>30</v>
      </c>
      <c r="N4756" t="s">
        <v>41</v>
      </c>
      <c r="O4756" t="s">
        <v>33</v>
      </c>
      <c r="P4756" t="s">
        <v>50</v>
      </c>
      <c r="Q4756">
        <v>1</v>
      </c>
      <c r="R4756" t="s">
        <v>43</v>
      </c>
      <c r="S4756" t="s">
        <v>61</v>
      </c>
      <c r="T4756">
        <v>8.9</v>
      </c>
      <c r="U4756">
        <v>5</v>
      </c>
      <c r="V4756">
        <v>55</v>
      </c>
      <c r="W4756">
        <v>0</v>
      </c>
      <c r="X4756">
        <v>1</v>
      </c>
      <c r="Y4756" t="s">
        <v>36</v>
      </c>
    </row>
    <row r="4757" spans="1:25" x14ac:dyDescent="0.25">
      <c r="A4757" t="s">
        <v>6635</v>
      </c>
      <c r="B4757" t="s">
        <v>1115</v>
      </c>
      <c r="C4757" t="s">
        <v>54</v>
      </c>
      <c r="D4757" t="s">
        <v>28</v>
      </c>
      <c r="E4757" t="s">
        <v>49</v>
      </c>
      <c r="F4757" s="1" t="s">
        <v>16811</v>
      </c>
      <c r="G4757">
        <v>243</v>
      </c>
      <c r="H4757" t="s">
        <v>29</v>
      </c>
      <c r="I4757">
        <v>1805</v>
      </c>
      <c r="J4757">
        <v>411.28</v>
      </c>
      <c r="K4757">
        <f>Passenger_Data[[#This Row],[Price_USD]]*1</f>
        <v>411.28</v>
      </c>
      <c r="L4757">
        <v>32</v>
      </c>
      <c r="M4757" t="s">
        <v>40</v>
      </c>
      <c r="N4757" t="s">
        <v>41</v>
      </c>
      <c r="O4757" t="s">
        <v>42</v>
      </c>
      <c r="P4757" t="s">
        <v>50</v>
      </c>
      <c r="Q4757">
        <v>3</v>
      </c>
      <c r="R4757" t="s">
        <v>43</v>
      </c>
      <c r="S4757" t="s">
        <v>35</v>
      </c>
      <c r="T4757">
        <v>9.1999999999999993</v>
      </c>
      <c r="U4757">
        <v>10</v>
      </c>
      <c r="V4757">
        <v>31</v>
      </c>
      <c r="W4757">
        <v>0</v>
      </c>
      <c r="X4757">
        <v>0</v>
      </c>
      <c r="Y4757" t="s">
        <v>77</v>
      </c>
    </row>
    <row r="4758" spans="1:25" x14ac:dyDescent="0.25">
      <c r="A4758" t="s">
        <v>6636</v>
      </c>
      <c r="B4758" t="s">
        <v>3116</v>
      </c>
      <c r="C4758" t="s">
        <v>54</v>
      </c>
      <c r="D4758" t="s">
        <v>64</v>
      </c>
      <c r="E4758" t="s">
        <v>64</v>
      </c>
      <c r="F4758" s="1" t="s">
        <v>16812</v>
      </c>
      <c r="G4758">
        <v>205</v>
      </c>
      <c r="H4758" t="s">
        <v>29</v>
      </c>
      <c r="I4758">
        <v>1677</v>
      </c>
      <c r="J4758">
        <v>375.19</v>
      </c>
      <c r="K4758">
        <f>Passenger_Data[[#This Row],[Price_USD]]*1</f>
        <v>375.19</v>
      </c>
      <c r="L4758">
        <v>51</v>
      </c>
      <c r="M4758" t="s">
        <v>30</v>
      </c>
      <c r="N4758" t="s">
        <v>41</v>
      </c>
      <c r="O4758" t="s">
        <v>32</v>
      </c>
      <c r="P4758" t="s">
        <v>33</v>
      </c>
      <c r="Q4758">
        <v>0</v>
      </c>
      <c r="R4758" t="s">
        <v>43</v>
      </c>
      <c r="S4758" t="s">
        <v>68</v>
      </c>
      <c r="T4758">
        <v>5.9</v>
      </c>
      <c r="U4758">
        <v>7</v>
      </c>
      <c r="V4758">
        <v>93</v>
      </c>
      <c r="W4758">
        <v>0</v>
      </c>
      <c r="X4758">
        <v>0</v>
      </c>
      <c r="Y4758" t="s">
        <v>45</v>
      </c>
    </row>
    <row r="4759" spans="1:25" x14ac:dyDescent="0.25">
      <c r="A4759" t="s">
        <v>6637</v>
      </c>
      <c r="B4759" t="s">
        <v>1533</v>
      </c>
      <c r="C4759" t="s">
        <v>73</v>
      </c>
      <c r="D4759" t="s">
        <v>28</v>
      </c>
      <c r="E4759" t="s">
        <v>39</v>
      </c>
      <c r="F4759" s="1" t="s">
        <v>16813</v>
      </c>
      <c r="G4759">
        <v>205</v>
      </c>
      <c r="H4759" t="s">
        <v>29</v>
      </c>
      <c r="I4759">
        <v>938</v>
      </c>
      <c r="J4759">
        <v>420.31</v>
      </c>
      <c r="K4759">
        <f>Passenger_Data[[#This Row],[Price_USD]]*1</f>
        <v>420.31</v>
      </c>
      <c r="L4759">
        <v>44</v>
      </c>
      <c r="M4759" t="s">
        <v>40</v>
      </c>
      <c r="N4759" t="s">
        <v>31</v>
      </c>
      <c r="O4759" t="s">
        <v>42</v>
      </c>
      <c r="P4759" t="s">
        <v>50</v>
      </c>
      <c r="Q4759">
        <v>0</v>
      </c>
      <c r="R4759" t="s">
        <v>51</v>
      </c>
      <c r="S4759" t="s">
        <v>44</v>
      </c>
      <c r="T4759">
        <v>4.5999999999999996</v>
      </c>
      <c r="U4759">
        <v>16</v>
      </c>
      <c r="V4759">
        <v>52</v>
      </c>
      <c r="W4759">
        <v>0</v>
      </c>
      <c r="X4759">
        <v>0</v>
      </c>
      <c r="Y4759" t="s">
        <v>77</v>
      </c>
    </row>
    <row r="4760" spans="1:25" x14ac:dyDescent="0.25">
      <c r="A4760" t="s">
        <v>6638</v>
      </c>
      <c r="B4760" t="s">
        <v>6639</v>
      </c>
      <c r="C4760" t="s">
        <v>82</v>
      </c>
      <c r="D4760" t="s">
        <v>64</v>
      </c>
      <c r="E4760" t="s">
        <v>28</v>
      </c>
      <c r="F4760" s="1" t="s">
        <v>16814</v>
      </c>
      <c r="G4760">
        <v>122</v>
      </c>
      <c r="H4760" t="s">
        <v>29</v>
      </c>
      <c r="I4760">
        <v>1409</v>
      </c>
      <c r="J4760">
        <v>444.02</v>
      </c>
      <c r="K4760">
        <f>Passenger_Data[[#This Row],[Price_USD]]*1</f>
        <v>444.02</v>
      </c>
      <c r="L4760">
        <v>48</v>
      </c>
      <c r="M4760" t="s">
        <v>30</v>
      </c>
      <c r="N4760" t="s">
        <v>60</v>
      </c>
      <c r="O4760" t="s">
        <v>33</v>
      </c>
      <c r="P4760" t="s">
        <v>50</v>
      </c>
      <c r="Q4760">
        <v>0</v>
      </c>
      <c r="R4760" t="s">
        <v>65</v>
      </c>
      <c r="S4760" t="s">
        <v>68</v>
      </c>
      <c r="T4760">
        <v>6.3</v>
      </c>
      <c r="U4760">
        <v>36</v>
      </c>
      <c r="V4760">
        <v>42</v>
      </c>
      <c r="W4760">
        <v>0</v>
      </c>
      <c r="X4760">
        <v>0</v>
      </c>
      <c r="Y4760" t="s">
        <v>77</v>
      </c>
    </row>
    <row r="4761" spans="1:25" x14ac:dyDescent="0.25">
      <c r="A4761" t="s">
        <v>6640</v>
      </c>
      <c r="B4761" t="s">
        <v>6641</v>
      </c>
      <c r="C4761" t="s">
        <v>26</v>
      </c>
      <c r="D4761" t="s">
        <v>59</v>
      </c>
      <c r="E4761" t="s">
        <v>55</v>
      </c>
      <c r="F4761" s="1" t="s">
        <v>16815</v>
      </c>
      <c r="G4761">
        <v>163</v>
      </c>
      <c r="H4761" t="s">
        <v>29</v>
      </c>
      <c r="I4761">
        <v>1529</v>
      </c>
      <c r="J4761">
        <v>392.41</v>
      </c>
      <c r="K4761">
        <f>Passenger_Data[[#This Row],[Price_USD]]*1</f>
        <v>392.41</v>
      </c>
      <c r="L4761">
        <v>75</v>
      </c>
      <c r="M4761" t="s">
        <v>30</v>
      </c>
      <c r="N4761" t="s">
        <v>31</v>
      </c>
      <c r="O4761" t="s">
        <v>56</v>
      </c>
      <c r="P4761" t="s">
        <v>50</v>
      </c>
      <c r="Q4761">
        <v>1</v>
      </c>
      <c r="R4761" t="s">
        <v>51</v>
      </c>
      <c r="S4761" t="s">
        <v>44</v>
      </c>
      <c r="T4761">
        <v>5.4</v>
      </c>
      <c r="U4761">
        <v>27</v>
      </c>
      <c r="V4761">
        <v>104</v>
      </c>
      <c r="W4761">
        <v>0</v>
      </c>
      <c r="X4761">
        <v>0</v>
      </c>
      <c r="Y4761" t="s">
        <v>77</v>
      </c>
    </row>
    <row r="4762" spans="1:25" x14ac:dyDescent="0.25">
      <c r="A4762" t="s">
        <v>6642</v>
      </c>
      <c r="B4762" t="s">
        <v>901</v>
      </c>
      <c r="C4762" t="s">
        <v>73</v>
      </c>
      <c r="D4762" t="s">
        <v>27</v>
      </c>
      <c r="E4762" t="s">
        <v>39</v>
      </c>
      <c r="F4762" s="1" t="s">
        <v>16816</v>
      </c>
      <c r="G4762">
        <v>63</v>
      </c>
      <c r="H4762" t="s">
        <v>29</v>
      </c>
      <c r="I4762">
        <v>1643</v>
      </c>
      <c r="J4762">
        <v>320.06</v>
      </c>
      <c r="K4762">
        <f>Passenger_Data[[#This Row],[Price_USD]]*1</f>
        <v>320.06</v>
      </c>
      <c r="L4762">
        <v>22</v>
      </c>
      <c r="M4762" t="s">
        <v>30</v>
      </c>
      <c r="N4762" t="s">
        <v>31</v>
      </c>
      <c r="O4762" t="s">
        <v>42</v>
      </c>
      <c r="P4762" t="s">
        <v>50</v>
      </c>
      <c r="Q4762">
        <v>1</v>
      </c>
      <c r="R4762" t="s">
        <v>65</v>
      </c>
      <c r="S4762" t="s">
        <v>68</v>
      </c>
      <c r="T4762">
        <v>6.5</v>
      </c>
      <c r="U4762">
        <v>1</v>
      </c>
      <c r="V4762">
        <v>21</v>
      </c>
      <c r="W4762">
        <v>0</v>
      </c>
      <c r="X4762">
        <v>0</v>
      </c>
      <c r="Y4762" t="s">
        <v>36</v>
      </c>
    </row>
    <row r="4763" spans="1:25" x14ac:dyDescent="0.25">
      <c r="A4763" t="s">
        <v>6643</v>
      </c>
      <c r="B4763" t="s">
        <v>2166</v>
      </c>
      <c r="C4763" t="s">
        <v>82</v>
      </c>
      <c r="D4763" t="s">
        <v>28</v>
      </c>
      <c r="E4763" t="s">
        <v>27</v>
      </c>
      <c r="F4763" s="1" t="s">
        <v>16817</v>
      </c>
      <c r="G4763">
        <v>117</v>
      </c>
      <c r="H4763" t="s">
        <v>29</v>
      </c>
      <c r="I4763">
        <v>1067</v>
      </c>
      <c r="J4763">
        <v>263.22000000000003</v>
      </c>
      <c r="K4763">
        <f>Passenger_Data[[#This Row],[Price_USD]]*1</f>
        <v>263.22000000000003</v>
      </c>
      <c r="L4763">
        <v>65</v>
      </c>
      <c r="M4763" t="s">
        <v>40</v>
      </c>
      <c r="N4763" t="s">
        <v>41</v>
      </c>
      <c r="O4763" t="s">
        <v>56</v>
      </c>
      <c r="P4763" t="s">
        <v>50</v>
      </c>
      <c r="Q4763">
        <v>3</v>
      </c>
      <c r="R4763" t="s">
        <v>65</v>
      </c>
      <c r="S4763" t="s">
        <v>44</v>
      </c>
      <c r="T4763">
        <v>5.9</v>
      </c>
      <c r="U4763">
        <v>2</v>
      </c>
      <c r="V4763">
        <v>38</v>
      </c>
      <c r="W4763">
        <v>0</v>
      </c>
      <c r="X4763">
        <v>0</v>
      </c>
      <c r="Y4763" t="s">
        <v>77</v>
      </c>
    </row>
    <row r="4764" spans="1:25" x14ac:dyDescent="0.25">
      <c r="A4764" t="s">
        <v>6644</v>
      </c>
      <c r="B4764" t="s">
        <v>3995</v>
      </c>
      <c r="C4764" t="s">
        <v>54</v>
      </c>
      <c r="D4764" t="s">
        <v>64</v>
      </c>
      <c r="E4764" t="s">
        <v>39</v>
      </c>
      <c r="F4764" s="1" t="s">
        <v>16818</v>
      </c>
      <c r="G4764">
        <v>161</v>
      </c>
      <c r="H4764" t="s">
        <v>29</v>
      </c>
      <c r="I4764">
        <v>1137</v>
      </c>
      <c r="J4764">
        <v>407.09</v>
      </c>
      <c r="K4764">
        <f>Passenger_Data[[#This Row],[Price_USD]]*1</f>
        <v>407.09</v>
      </c>
      <c r="L4764">
        <v>69</v>
      </c>
      <c r="M4764" t="s">
        <v>30</v>
      </c>
      <c r="N4764" t="s">
        <v>31</v>
      </c>
      <c r="O4764" t="s">
        <v>33</v>
      </c>
      <c r="P4764" t="s">
        <v>50</v>
      </c>
      <c r="Q4764">
        <v>0</v>
      </c>
      <c r="R4764" t="s">
        <v>65</v>
      </c>
      <c r="S4764" t="s">
        <v>44</v>
      </c>
      <c r="T4764">
        <v>6</v>
      </c>
      <c r="U4764">
        <v>2</v>
      </c>
      <c r="V4764">
        <v>68</v>
      </c>
      <c r="W4764">
        <v>0</v>
      </c>
      <c r="X4764">
        <v>1</v>
      </c>
      <c r="Y4764" t="s">
        <v>36</v>
      </c>
    </row>
    <row r="4765" spans="1:25" x14ac:dyDescent="0.25">
      <c r="A4765" t="s">
        <v>6645</v>
      </c>
      <c r="B4765" t="s">
        <v>6581</v>
      </c>
      <c r="C4765" t="s">
        <v>82</v>
      </c>
      <c r="D4765" t="s">
        <v>64</v>
      </c>
      <c r="E4765" t="s">
        <v>39</v>
      </c>
      <c r="F4765" s="1" t="s">
        <v>16819</v>
      </c>
      <c r="G4765">
        <v>101</v>
      </c>
      <c r="H4765" t="s">
        <v>29</v>
      </c>
      <c r="I4765">
        <v>1209</v>
      </c>
      <c r="J4765">
        <v>327.52999999999997</v>
      </c>
      <c r="K4765">
        <f>Passenger_Data[[#This Row],[Price_USD]]*1</f>
        <v>327.52999999999997</v>
      </c>
      <c r="L4765">
        <v>38</v>
      </c>
      <c r="M4765" t="s">
        <v>40</v>
      </c>
      <c r="N4765" t="s">
        <v>31</v>
      </c>
      <c r="O4765" t="s">
        <v>56</v>
      </c>
      <c r="P4765" t="s">
        <v>50</v>
      </c>
      <c r="Q4765">
        <v>2</v>
      </c>
      <c r="R4765" t="s">
        <v>65</v>
      </c>
      <c r="S4765" t="s">
        <v>68</v>
      </c>
      <c r="T4765">
        <v>4.5</v>
      </c>
      <c r="U4765">
        <v>2</v>
      </c>
      <c r="V4765">
        <v>9</v>
      </c>
      <c r="W4765">
        <v>0</v>
      </c>
      <c r="X4765">
        <v>0</v>
      </c>
      <c r="Y4765" t="s">
        <v>36</v>
      </c>
    </row>
    <row r="4766" spans="1:25" x14ac:dyDescent="0.25">
      <c r="A4766" t="s">
        <v>6646</v>
      </c>
      <c r="B4766" t="s">
        <v>6647</v>
      </c>
      <c r="C4766" t="s">
        <v>82</v>
      </c>
      <c r="D4766" t="s">
        <v>55</v>
      </c>
      <c r="E4766" t="s">
        <v>64</v>
      </c>
      <c r="F4766" s="1" t="s">
        <v>16820</v>
      </c>
      <c r="G4766">
        <v>170</v>
      </c>
      <c r="H4766" t="s">
        <v>29</v>
      </c>
      <c r="I4766">
        <v>1144</v>
      </c>
      <c r="J4766">
        <v>286.11</v>
      </c>
      <c r="K4766">
        <f>Passenger_Data[[#This Row],[Price_USD]]*1</f>
        <v>286.11</v>
      </c>
      <c r="L4766">
        <v>27</v>
      </c>
      <c r="M4766" t="s">
        <v>30</v>
      </c>
      <c r="N4766" t="s">
        <v>31</v>
      </c>
      <c r="O4766" t="s">
        <v>42</v>
      </c>
      <c r="P4766" t="s">
        <v>83</v>
      </c>
      <c r="Q4766">
        <v>1</v>
      </c>
      <c r="R4766" t="s">
        <v>43</v>
      </c>
      <c r="S4766" t="s">
        <v>61</v>
      </c>
      <c r="T4766">
        <v>10</v>
      </c>
      <c r="U4766">
        <v>10</v>
      </c>
      <c r="V4766">
        <v>80</v>
      </c>
      <c r="W4766">
        <v>0</v>
      </c>
      <c r="X4766">
        <v>0</v>
      </c>
      <c r="Y4766" t="s">
        <v>45</v>
      </c>
    </row>
    <row r="4767" spans="1:25" x14ac:dyDescent="0.25">
      <c r="A4767" t="s">
        <v>6648</v>
      </c>
      <c r="B4767" t="s">
        <v>2159</v>
      </c>
      <c r="C4767" t="s">
        <v>26</v>
      </c>
      <c r="D4767" t="s">
        <v>27</v>
      </c>
      <c r="E4767" t="s">
        <v>39</v>
      </c>
      <c r="F4767" s="1" t="s">
        <v>16821</v>
      </c>
      <c r="G4767">
        <v>188</v>
      </c>
      <c r="H4767" t="s">
        <v>29</v>
      </c>
      <c r="I4767">
        <v>1387</v>
      </c>
      <c r="J4767">
        <v>356.76</v>
      </c>
      <c r="K4767">
        <f>Passenger_Data[[#This Row],[Price_USD]]*1</f>
        <v>356.76</v>
      </c>
      <c r="L4767">
        <v>59</v>
      </c>
      <c r="M4767" t="s">
        <v>40</v>
      </c>
      <c r="N4767" t="s">
        <v>41</v>
      </c>
      <c r="O4767" t="s">
        <v>32</v>
      </c>
      <c r="P4767" t="s">
        <v>50</v>
      </c>
      <c r="Q4767">
        <v>1</v>
      </c>
      <c r="R4767" t="s">
        <v>51</v>
      </c>
      <c r="S4767" t="s">
        <v>61</v>
      </c>
      <c r="T4767">
        <v>5.2</v>
      </c>
      <c r="U4767">
        <v>8</v>
      </c>
      <c r="V4767">
        <v>115</v>
      </c>
      <c r="W4767">
        <v>0</v>
      </c>
      <c r="X4767">
        <v>0</v>
      </c>
      <c r="Y4767" t="s">
        <v>77</v>
      </c>
    </row>
    <row r="4768" spans="1:25" x14ac:dyDescent="0.25">
      <c r="A4768" t="s">
        <v>6649</v>
      </c>
      <c r="B4768" t="s">
        <v>1280</v>
      </c>
      <c r="C4768" t="s">
        <v>73</v>
      </c>
      <c r="D4768" t="s">
        <v>28</v>
      </c>
      <c r="E4768" t="s">
        <v>39</v>
      </c>
      <c r="F4768" s="1" t="s">
        <v>16822</v>
      </c>
      <c r="G4768">
        <v>194</v>
      </c>
      <c r="H4768" t="s">
        <v>29</v>
      </c>
      <c r="I4768">
        <v>790</v>
      </c>
      <c r="J4768">
        <v>344.18</v>
      </c>
      <c r="K4768">
        <f>Passenger_Data[[#This Row],[Price_USD]]*1</f>
        <v>344.18</v>
      </c>
      <c r="L4768">
        <v>41</v>
      </c>
      <c r="M4768" t="s">
        <v>30</v>
      </c>
      <c r="N4768" t="s">
        <v>31</v>
      </c>
      <c r="O4768" t="s">
        <v>56</v>
      </c>
      <c r="P4768" t="s">
        <v>50</v>
      </c>
      <c r="Q4768">
        <v>0</v>
      </c>
      <c r="R4768" t="s">
        <v>51</v>
      </c>
      <c r="S4768" t="s">
        <v>44</v>
      </c>
      <c r="T4768">
        <v>8.4</v>
      </c>
      <c r="U4768">
        <v>1</v>
      </c>
      <c r="V4768">
        <v>9</v>
      </c>
      <c r="W4768">
        <v>0</v>
      </c>
      <c r="X4768">
        <v>0</v>
      </c>
      <c r="Y4768" t="s">
        <v>77</v>
      </c>
    </row>
    <row r="4769" spans="1:25" x14ac:dyDescent="0.25">
      <c r="A4769" t="s">
        <v>6650</v>
      </c>
      <c r="B4769" t="s">
        <v>3963</v>
      </c>
      <c r="C4769" t="s">
        <v>54</v>
      </c>
      <c r="D4769" t="s">
        <v>59</v>
      </c>
      <c r="E4769" t="s">
        <v>76</v>
      </c>
      <c r="F4769" s="1" t="s">
        <v>16823</v>
      </c>
      <c r="G4769">
        <v>125</v>
      </c>
      <c r="H4769" t="s">
        <v>29</v>
      </c>
      <c r="I4769">
        <v>1577</v>
      </c>
      <c r="J4769">
        <v>104.59</v>
      </c>
      <c r="K4769">
        <f>Passenger_Data[[#This Row],[Price_USD]]*1</f>
        <v>104.59</v>
      </c>
      <c r="L4769">
        <v>26</v>
      </c>
      <c r="M4769" t="s">
        <v>30</v>
      </c>
      <c r="N4769" t="s">
        <v>60</v>
      </c>
      <c r="O4769" t="s">
        <v>32</v>
      </c>
      <c r="P4769" t="s">
        <v>33</v>
      </c>
      <c r="Q4769">
        <v>0</v>
      </c>
      <c r="R4769" t="s">
        <v>65</v>
      </c>
      <c r="S4769" t="s">
        <v>61</v>
      </c>
      <c r="T4769">
        <v>8.1999999999999993</v>
      </c>
      <c r="U4769">
        <v>11</v>
      </c>
      <c r="V4769">
        <v>27</v>
      </c>
      <c r="W4769">
        <v>0</v>
      </c>
      <c r="X4769">
        <v>0</v>
      </c>
      <c r="Y4769" t="s">
        <v>77</v>
      </c>
    </row>
    <row r="4770" spans="1:25" x14ac:dyDescent="0.25">
      <c r="A4770" t="s">
        <v>6651</v>
      </c>
      <c r="B4770" t="s">
        <v>6652</v>
      </c>
      <c r="C4770" t="s">
        <v>54</v>
      </c>
      <c r="D4770" t="s">
        <v>59</v>
      </c>
      <c r="E4770" t="s">
        <v>39</v>
      </c>
      <c r="F4770" s="1" t="s">
        <v>16824</v>
      </c>
      <c r="G4770">
        <v>157</v>
      </c>
      <c r="H4770" t="s">
        <v>29</v>
      </c>
      <c r="I4770">
        <v>1225</v>
      </c>
      <c r="J4770">
        <v>388.25</v>
      </c>
      <c r="K4770">
        <f>Passenger_Data[[#This Row],[Price_USD]]*1</f>
        <v>388.25</v>
      </c>
      <c r="L4770">
        <v>30</v>
      </c>
      <c r="M4770" t="s">
        <v>30</v>
      </c>
      <c r="N4770" t="s">
        <v>31</v>
      </c>
      <c r="O4770" t="s">
        <v>33</v>
      </c>
      <c r="P4770" t="s">
        <v>50</v>
      </c>
      <c r="Q4770">
        <v>1</v>
      </c>
      <c r="R4770" t="s">
        <v>43</v>
      </c>
      <c r="S4770" t="s">
        <v>68</v>
      </c>
      <c r="T4770">
        <v>7.9</v>
      </c>
      <c r="U4770">
        <v>25</v>
      </c>
      <c r="V4770">
        <v>37</v>
      </c>
      <c r="W4770">
        <v>0</v>
      </c>
      <c r="X4770">
        <v>0</v>
      </c>
      <c r="Y4770" t="s">
        <v>36</v>
      </c>
    </row>
    <row r="4771" spans="1:25" x14ac:dyDescent="0.25">
      <c r="A4771" t="s">
        <v>6653</v>
      </c>
      <c r="B4771" t="s">
        <v>5863</v>
      </c>
      <c r="C4771" t="s">
        <v>54</v>
      </c>
      <c r="D4771" t="s">
        <v>49</v>
      </c>
      <c r="E4771" t="s">
        <v>39</v>
      </c>
      <c r="F4771" s="1" t="s">
        <v>16825</v>
      </c>
      <c r="G4771">
        <v>194</v>
      </c>
      <c r="H4771" t="s">
        <v>29</v>
      </c>
      <c r="I4771">
        <v>1671</v>
      </c>
      <c r="J4771">
        <v>451.44</v>
      </c>
      <c r="K4771">
        <f>Passenger_Data[[#This Row],[Price_USD]]*1</f>
        <v>451.44</v>
      </c>
      <c r="L4771">
        <v>39</v>
      </c>
      <c r="M4771" t="s">
        <v>30</v>
      </c>
      <c r="N4771" t="s">
        <v>31</v>
      </c>
      <c r="O4771" t="s">
        <v>42</v>
      </c>
      <c r="P4771" t="s">
        <v>264</v>
      </c>
      <c r="Q4771">
        <v>2</v>
      </c>
      <c r="R4771" t="s">
        <v>65</v>
      </c>
      <c r="S4771" t="s">
        <v>61</v>
      </c>
      <c r="T4771">
        <v>6.2</v>
      </c>
      <c r="U4771">
        <v>7</v>
      </c>
      <c r="V4771">
        <v>96</v>
      </c>
      <c r="W4771">
        <v>0</v>
      </c>
      <c r="X4771">
        <v>0</v>
      </c>
      <c r="Y4771" t="s">
        <v>36</v>
      </c>
    </row>
    <row r="4772" spans="1:25" x14ac:dyDescent="0.25">
      <c r="A4772" t="s">
        <v>6654</v>
      </c>
      <c r="B4772" t="s">
        <v>3441</v>
      </c>
      <c r="C4772" t="s">
        <v>54</v>
      </c>
      <c r="D4772" t="s">
        <v>59</v>
      </c>
      <c r="E4772" t="s">
        <v>64</v>
      </c>
      <c r="F4772" s="1" t="s">
        <v>16826</v>
      </c>
      <c r="G4772">
        <v>155</v>
      </c>
      <c r="H4772" t="s">
        <v>29</v>
      </c>
      <c r="I4772">
        <v>1730</v>
      </c>
      <c r="J4772">
        <v>373.83</v>
      </c>
      <c r="K4772">
        <f>Passenger_Data[[#This Row],[Price_USD]]*1</f>
        <v>373.83</v>
      </c>
      <c r="L4772">
        <v>46</v>
      </c>
      <c r="M4772" t="s">
        <v>30</v>
      </c>
      <c r="N4772" t="s">
        <v>31</v>
      </c>
      <c r="O4772" t="s">
        <v>33</v>
      </c>
      <c r="P4772" t="s">
        <v>50</v>
      </c>
      <c r="Q4772">
        <v>0</v>
      </c>
      <c r="R4772" t="s">
        <v>51</v>
      </c>
      <c r="S4772" t="s">
        <v>61</v>
      </c>
      <c r="T4772">
        <v>7.6</v>
      </c>
      <c r="U4772">
        <v>6</v>
      </c>
      <c r="V4772">
        <v>26</v>
      </c>
      <c r="W4772">
        <v>0</v>
      </c>
      <c r="X4772">
        <v>0</v>
      </c>
      <c r="Y4772" t="s">
        <v>45</v>
      </c>
    </row>
    <row r="4773" spans="1:25" x14ac:dyDescent="0.25">
      <c r="A4773" t="s">
        <v>6655</v>
      </c>
      <c r="B4773" t="s">
        <v>6656</v>
      </c>
      <c r="C4773" t="s">
        <v>82</v>
      </c>
      <c r="D4773" t="s">
        <v>49</v>
      </c>
      <c r="E4773" t="s">
        <v>76</v>
      </c>
      <c r="F4773" s="1" t="s">
        <v>16827</v>
      </c>
      <c r="G4773">
        <v>136</v>
      </c>
      <c r="H4773" t="s">
        <v>86</v>
      </c>
      <c r="I4773">
        <v>1293</v>
      </c>
      <c r="J4773">
        <v>381.48</v>
      </c>
      <c r="K4773">
        <f>Passenger_Data[[#This Row],[Price_USD]]*1</f>
        <v>381.48</v>
      </c>
      <c r="L4773">
        <v>47</v>
      </c>
      <c r="M4773" t="s">
        <v>40</v>
      </c>
      <c r="N4773" t="s">
        <v>60</v>
      </c>
      <c r="O4773" t="s">
        <v>42</v>
      </c>
      <c r="P4773" t="s">
        <v>50</v>
      </c>
      <c r="Q4773">
        <v>0</v>
      </c>
      <c r="R4773" t="s">
        <v>43</v>
      </c>
      <c r="S4773" t="s">
        <v>35</v>
      </c>
      <c r="T4773">
        <v>6.6</v>
      </c>
      <c r="U4773">
        <v>21</v>
      </c>
      <c r="V4773">
        <v>80</v>
      </c>
      <c r="W4773">
        <v>0</v>
      </c>
      <c r="X4773">
        <v>1</v>
      </c>
      <c r="Y4773" t="s">
        <v>45</v>
      </c>
    </row>
    <row r="4774" spans="1:25" x14ac:dyDescent="0.25">
      <c r="A4774" t="s">
        <v>6657</v>
      </c>
      <c r="B4774" t="s">
        <v>3529</v>
      </c>
      <c r="C4774" t="s">
        <v>48</v>
      </c>
      <c r="D4774" t="s">
        <v>39</v>
      </c>
      <c r="E4774" t="s">
        <v>59</v>
      </c>
      <c r="F4774" s="1" t="s">
        <v>16828</v>
      </c>
      <c r="G4774">
        <v>157</v>
      </c>
      <c r="H4774" t="s">
        <v>29</v>
      </c>
      <c r="I4774">
        <v>1323</v>
      </c>
      <c r="J4774">
        <v>319.79000000000002</v>
      </c>
      <c r="K4774">
        <f>Passenger_Data[[#This Row],[Price_USD]]*1</f>
        <v>319.79000000000002</v>
      </c>
      <c r="L4774">
        <v>76</v>
      </c>
      <c r="M4774" t="s">
        <v>30</v>
      </c>
      <c r="N4774" t="s">
        <v>31</v>
      </c>
      <c r="O4774" t="s">
        <v>42</v>
      </c>
      <c r="P4774" t="s">
        <v>50</v>
      </c>
      <c r="Q4774">
        <v>0</v>
      </c>
      <c r="R4774" t="s">
        <v>65</v>
      </c>
      <c r="S4774" t="s">
        <v>61</v>
      </c>
      <c r="T4774">
        <v>8.1999999999999993</v>
      </c>
      <c r="U4774">
        <v>5</v>
      </c>
      <c r="V4774">
        <v>52</v>
      </c>
      <c r="W4774">
        <v>0</v>
      </c>
      <c r="X4774">
        <v>0</v>
      </c>
      <c r="Y4774" t="s">
        <v>77</v>
      </c>
    </row>
    <row r="4775" spans="1:25" x14ac:dyDescent="0.25">
      <c r="A4775" t="s">
        <v>6658</v>
      </c>
      <c r="B4775" t="s">
        <v>1617</v>
      </c>
      <c r="C4775" t="s">
        <v>54</v>
      </c>
      <c r="D4775" t="s">
        <v>39</v>
      </c>
      <c r="E4775" t="s">
        <v>59</v>
      </c>
      <c r="F4775" s="1" t="s">
        <v>16829</v>
      </c>
      <c r="G4775">
        <v>191</v>
      </c>
      <c r="H4775" t="s">
        <v>29</v>
      </c>
      <c r="I4775">
        <v>1591</v>
      </c>
      <c r="J4775">
        <v>362.85</v>
      </c>
      <c r="K4775">
        <f>Passenger_Data[[#This Row],[Price_USD]]*1</f>
        <v>362.85</v>
      </c>
      <c r="L4775">
        <v>48</v>
      </c>
      <c r="M4775" t="s">
        <v>30</v>
      </c>
      <c r="N4775" t="s">
        <v>41</v>
      </c>
      <c r="O4775" t="s">
        <v>42</v>
      </c>
      <c r="P4775" t="s">
        <v>33</v>
      </c>
      <c r="Q4775">
        <v>0</v>
      </c>
      <c r="R4775" t="s">
        <v>43</v>
      </c>
      <c r="S4775" t="s">
        <v>61</v>
      </c>
      <c r="T4775">
        <v>6.7</v>
      </c>
      <c r="U4775">
        <v>3</v>
      </c>
      <c r="V4775">
        <v>71</v>
      </c>
      <c r="W4775">
        <v>0</v>
      </c>
      <c r="X4775">
        <v>0</v>
      </c>
      <c r="Y4775" t="s">
        <v>36</v>
      </c>
    </row>
    <row r="4776" spans="1:25" x14ac:dyDescent="0.25">
      <c r="A4776" t="s">
        <v>6659</v>
      </c>
      <c r="B4776" t="s">
        <v>661</v>
      </c>
      <c r="C4776" t="s">
        <v>73</v>
      </c>
      <c r="D4776" t="s">
        <v>28</v>
      </c>
      <c r="E4776" t="s">
        <v>49</v>
      </c>
      <c r="F4776" s="1" t="s">
        <v>16830</v>
      </c>
      <c r="G4776">
        <v>228</v>
      </c>
      <c r="H4776" t="s">
        <v>108</v>
      </c>
      <c r="I4776">
        <v>1546</v>
      </c>
      <c r="J4776">
        <v>304.17</v>
      </c>
      <c r="K4776">
        <f>Passenger_Data[[#This Row],[Price_USD]]*1</f>
        <v>304.17</v>
      </c>
      <c r="L4776">
        <v>58</v>
      </c>
      <c r="M4776" t="s">
        <v>40</v>
      </c>
      <c r="N4776" t="s">
        <v>60</v>
      </c>
      <c r="O4776" t="s">
        <v>33</v>
      </c>
      <c r="P4776" t="s">
        <v>50</v>
      </c>
      <c r="Q4776">
        <v>1</v>
      </c>
      <c r="R4776" t="s">
        <v>51</v>
      </c>
      <c r="S4776" t="s">
        <v>44</v>
      </c>
      <c r="T4776">
        <v>8</v>
      </c>
      <c r="U4776">
        <v>1</v>
      </c>
      <c r="V4776">
        <v>91</v>
      </c>
      <c r="W4776">
        <v>0</v>
      </c>
      <c r="X4776">
        <v>0</v>
      </c>
      <c r="Y4776" t="s">
        <v>45</v>
      </c>
    </row>
    <row r="4777" spans="1:25" x14ac:dyDescent="0.25">
      <c r="A4777" t="s">
        <v>6660</v>
      </c>
      <c r="B4777" t="s">
        <v>1641</v>
      </c>
      <c r="C4777" t="s">
        <v>73</v>
      </c>
      <c r="D4777" t="s">
        <v>28</v>
      </c>
      <c r="E4777" t="s">
        <v>55</v>
      </c>
      <c r="F4777" s="1" t="s">
        <v>16831</v>
      </c>
      <c r="G4777">
        <v>274</v>
      </c>
      <c r="H4777" t="s">
        <v>86</v>
      </c>
      <c r="I4777">
        <v>902</v>
      </c>
      <c r="J4777">
        <v>415.34</v>
      </c>
      <c r="K4777">
        <f>Passenger_Data[[#This Row],[Price_USD]]*1</f>
        <v>415.34</v>
      </c>
      <c r="L4777">
        <v>27</v>
      </c>
      <c r="M4777" t="s">
        <v>30</v>
      </c>
      <c r="N4777" t="s">
        <v>41</v>
      </c>
      <c r="O4777" t="s">
        <v>56</v>
      </c>
      <c r="P4777" t="s">
        <v>50</v>
      </c>
      <c r="Q4777">
        <v>0</v>
      </c>
      <c r="R4777" t="s">
        <v>51</v>
      </c>
      <c r="S4777" t="s">
        <v>44</v>
      </c>
      <c r="T4777">
        <v>8.6</v>
      </c>
      <c r="U4777">
        <v>2</v>
      </c>
      <c r="V4777">
        <v>5</v>
      </c>
      <c r="W4777">
        <v>0</v>
      </c>
      <c r="X4777">
        <v>0</v>
      </c>
      <c r="Y4777" t="s">
        <v>45</v>
      </c>
    </row>
    <row r="4778" spans="1:25" x14ac:dyDescent="0.25">
      <c r="A4778" t="s">
        <v>6661</v>
      </c>
      <c r="B4778" t="s">
        <v>6662</v>
      </c>
      <c r="C4778" t="s">
        <v>26</v>
      </c>
      <c r="D4778" t="s">
        <v>64</v>
      </c>
      <c r="E4778" t="s">
        <v>49</v>
      </c>
      <c r="F4778" s="1" t="s">
        <v>16832</v>
      </c>
      <c r="G4778">
        <v>146</v>
      </c>
      <c r="H4778" t="s">
        <v>29</v>
      </c>
      <c r="I4778">
        <v>2086</v>
      </c>
      <c r="J4778">
        <v>493.16</v>
      </c>
      <c r="K4778">
        <f>Passenger_Data[[#This Row],[Price_USD]]*1</f>
        <v>493.16</v>
      </c>
      <c r="L4778">
        <v>69</v>
      </c>
      <c r="M4778" t="s">
        <v>40</v>
      </c>
      <c r="N4778" t="s">
        <v>31</v>
      </c>
      <c r="O4778" t="s">
        <v>56</v>
      </c>
      <c r="P4778" t="s">
        <v>33</v>
      </c>
      <c r="Q4778">
        <v>1</v>
      </c>
      <c r="R4778" t="s">
        <v>65</v>
      </c>
      <c r="S4778" t="s">
        <v>44</v>
      </c>
      <c r="T4778">
        <v>7.1</v>
      </c>
      <c r="U4778">
        <v>29</v>
      </c>
      <c r="V4778">
        <v>78</v>
      </c>
      <c r="W4778">
        <v>0</v>
      </c>
      <c r="X4778">
        <v>0</v>
      </c>
      <c r="Y4778" t="s">
        <v>77</v>
      </c>
    </row>
    <row r="4779" spans="1:25" x14ac:dyDescent="0.25">
      <c r="A4779" t="s">
        <v>6663</v>
      </c>
      <c r="B4779" t="s">
        <v>4314</v>
      </c>
      <c r="C4779" t="s">
        <v>82</v>
      </c>
      <c r="D4779" t="s">
        <v>76</v>
      </c>
      <c r="E4779" t="s">
        <v>64</v>
      </c>
      <c r="F4779" s="1" t="s">
        <v>16833</v>
      </c>
      <c r="G4779">
        <v>226</v>
      </c>
      <c r="H4779" t="s">
        <v>29</v>
      </c>
      <c r="I4779">
        <v>1195</v>
      </c>
      <c r="J4779">
        <v>488.17</v>
      </c>
      <c r="K4779">
        <f>Passenger_Data[[#This Row],[Price_USD]]*1</f>
        <v>488.17</v>
      </c>
      <c r="L4779">
        <v>61</v>
      </c>
      <c r="M4779" t="s">
        <v>40</v>
      </c>
      <c r="N4779" t="s">
        <v>31</v>
      </c>
      <c r="O4779" t="s">
        <v>56</v>
      </c>
      <c r="P4779" t="s">
        <v>50</v>
      </c>
      <c r="Q4779">
        <v>1</v>
      </c>
      <c r="R4779" t="s">
        <v>51</v>
      </c>
      <c r="S4779" t="s">
        <v>44</v>
      </c>
      <c r="T4779">
        <v>5.5</v>
      </c>
      <c r="U4779">
        <v>13</v>
      </c>
      <c r="V4779">
        <v>58</v>
      </c>
      <c r="W4779">
        <v>0</v>
      </c>
      <c r="X4779">
        <v>0</v>
      </c>
      <c r="Y4779" t="s">
        <v>77</v>
      </c>
    </row>
    <row r="4780" spans="1:25" x14ac:dyDescent="0.25">
      <c r="A4780" t="s">
        <v>6664</v>
      </c>
      <c r="B4780" t="s">
        <v>3080</v>
      </c>
      <c r="C4780" t="s">
        <v>48</v>
      </c>
      <c r="D4780" t="s">
        <v>55</v>
      </c>
      <c r="E4780" t="s">
        <v>49</v>
      </c>
      <c r="F4780" s="1" t="s">
        <v>16834</v>
      </c>
      <c r="G4780">
        <v>203</v>
      </c>
      <c r="H4780" t="s">
        <v>108</v>
      </c>
      <c r="I4780">
        <v>1376</v>
      </c>
      <c r="J4780">
        <v>336.96</v>
      </c>
      <c r="K4780">
        <f>Passenger_Data[[#This Row],[Price_USD]]*1</f>
        <v>336.96</v>
      </c>
      <c r="L4780">
        <v>53</v>
      </c>
      <c r="M4780" t="s">
        <v>30</v>
      </c>
      <c r="N4780" t="s">
        <v>31</v>
      </c>
      <c r="O4780" t="s">
        <v>32</v>
      </c>
      <c r="P4780" t="s">
        <v>50</v>
      </c>
      <c r="Q4780">
        <v>2</v>
      </c>
      <c r="R4780" t="s">
        <v>65</v>
      </c>
      <c r="S4780" t="s">
        <v>61</v>
      </c>
      <c r="T4780">
        <v>6.3</v>
      </c>
      <c r="U4780">
        <v>19</v>
      </c>
      <c r="V4780">
        <v>113</v>
      </c>
      <c r="W4780">
        <v>1</v>
      </c>
      <c r="X4780">
        <v>0</v>
      </c>
      <c r="Y4780" t="s">
        <v>45</v>
      </c>
    </row>
    <row r="4781" spans="1:25" x14ac:dyDescent="0.25">
      <c r="A4781" t="s">
        <v>6665</v>
      </c>
      <c r="B4781" t="s">
        <v>6666</v>
      </c>
      <c r="C4781" t="s">
        <v>82</v>
      </c>
      <c r="D4781" t="s">
        <v>28</v>
      </c>
      <c r="E4781" t="s">
        <v>55</v>
      </c>
      <c r="F4781" s="1" t="s">
        <v>16835</v>
      </c>
      <c r="G4781">
        <v>90</v>
      </c>
      <c r="H4781" t="s">
        <v>29</v>
      </c>
      <c r="I4781">
        <v>1410</v>
      </c>
      <c r="J4781">
        <v>384.25</v>
      </c>
      <c r="K4781">
        <f>Passenger_Data[[#This Row],[Price_USD]]*1</f>
        <v>384.25</v>
      </c>
      <c r="L4781">
        <v>21</v>
      </c>
      <c r="M4781" t="s">
        <v>30</v>
      </c>
      <c r="N4781" t="s">
        <v>31</v>
      </c>
      <c r="O4781" t="s">
        <v>32</v>
      </c>
      <c r="P4781" t="s">
        <v>50</v>
      </c>
      <c r="Q4781">
        <v>0</v>
      </c>
      <c r="R4781" t="s">
        <v>65</v>
      </c>
      <c r="S4781" t="s">
        <v>35</v>
      </c>
      <c r="T4781">
        <v>6.7</v>
      </c>
      <c r="U4781">
        <v>5</v>
      </c>
      <c r="V4781">
        <v>110</v>
      </c>
      <c r="W4781">
        <v>0</v>
      </c>
      <c r="X4781">
        <v>0</v>
      </c>
      <c r="Y4781" t="s">
        <v>45</v>
      </c>
    </row>
    <row r="4782" spans="1:25" x14ac:dyDescent="0.25">
      <c r="A4782" t="s">
        <v>6667</v>
      </c>
      <c r="B4782" t="s">
        <v>6174</v>
      </c>
      <c r="C4782" t="s">
        <v>82</v>
      </c>
      <c r="D4782" t="s">
        <v>64</v>
      </c>
      <c r="E4782" t="s">
        <v>27</v>
      </c>
      <c r="F4782" s="1" t="s">
        <v>16836</v>
      </c>
      <c r="G4782">
        <v>208</v>
      </c>
      <c r="H4782" t="s">
        <v>29</v>
      </c>
      <c r="I4782">
        <v>1026</v>
      </c>
      <c r="J4782">
        <v>365.55</v>
      </c>
      <c r="K4782">
        <f>Passenger_Data[[#This Row],[Price_USD]]*1</f>
        <v>365.55</v>
      </c>
      <c r="L4782">
        <v>56</v>
      </c>
      <c r="M4782" t="s">
        <v>40</v>
      </c>
      <c r="N4782" t="s">
        <v>31</v>
      </c>
      <c r="O4782" t="s">
        <v>56</v>
      </c>
      <c r="P4782" t="s">
        <v>83</v>
      </c>
      <c r="Q4782">
        <v>2</v>
      </c>
      <c r="R4782" t="s">
        <v>43</v>
      </c>
      <c r="S4782" t="s">
        <v>44</v>
      </c>
      <c r="T4782">
        <v>10</v>
      </c>
      <c r="U4782">
        <v>16</v>
      </c>
      <c r="V4782">
        <v>83</v>
      </c>
      <c r="W4782">
        <v>0</v>
      </c>
      <c r="X4782">
        <v>0</v>
      </c>
      <c r="Y4782" t="s">
        <v>36</v>
      </c>
    </row>
    <row r="4783" spans="1:25" x14ac:dyDescent="0.25">
      <c r="A4783" t="s">
        <v>6668</v>
      </c>
      <c r="B4783" t="s">
        <v>3293</v>
      </c>
      <c r="C4783" t="s">
        <v>73</v>
      </c>
      <c r="D4783" t="s">
        <v>64</v>
      </c>
      <c r="E4783" t="s">
        <v>55</v>
      </c>
      <c r="F4783" s="1" t="s">
        <v>16837</v>
      </c>
      <c r="G4783">
        <v>140</v>
      </c>
      <c r="H4783" t="s">
        <v>29</v>
      </c>
      <c r="I4783">
        <v>1469</v>
      </c>
      <c r="J4783">
        <v>248.42</v>
      </c>
      <c r="K4783">
        <f>Passenger_Data[[#This Row],[Price_USD]]*1</f>
        <v>248.42</v>
      </c>
      <c r="L4783">
        <v>26</v>
      </c>
      <c r="M4783" t="s">
        <v>40</v>
      </c>
      <c r="N4783" t="s">
        <v>41</v>
      </c>
      <c r="O4783" t="s">
        <v>33</v>
      </c>
      <c r="P4783" t="s">
        <v>50</v>
      </c>
      <c r="Q4783">
        <v>2</v>
      </c>
      <c r="R4783" t="s">
        <v>65</v>
      </c>
      <c r="S4783" t="s">
        <v>61</v>
      </c>
      <c r="T4783">
        <v>5.6</v>
      </c>
      <c r="U4783">
        <v>40</v>
      </c>
      <c r="V4783">
        <v>19</v>
      </c>
      <c r="W4783">
        <v>0</v>
      </c>
      <c r="X4783">
        <v>0</v>
      </c>
      <c r="Y4783" t="s">
        <v>77</v>
      </c>
    </row>
    <row r="4784" spans="1:25" x14ac:dyDescent="0.25">
      <c r="A4784" t="s">
        <v>6669</v>
      </c>
      <c r="B4784" t="s">
        <v>5123</v>
      </c>
      <c r="C4784" t="s">
        <v>73</v>
      </c>
      <c r="D4784" t="s">
        <v>64</v>
      </c>
      <c r="E4784" t="s">
        <v>55</v>
      </c>
      <c r="F4784" s="1" t="s">
        <v>16838</v>
      </c>
      <c r="G4784">
        <v>282</v>
      </c>
      <c r="H4784" t="s">
        <v>29</v>
      </c>
      <c r="I4784">
        <v>1466</v>
      </c>
      <c r="J4784">
        <v>562.66</v>
      </c>
      <c r="K4784">
        <f>Passenger_Data[[#This Row],[Price_USD]]*1</f>
        <v>562.66</v>
      </c>
      <c r="L4784">
        <v>76</v>
      </c>
      <c r="M4784" t="s">
        <v>40</v>
      </c>
      <c r="N4784" t="s">
        <v>41</v>
      </c>
      <c r="O4784" t="s">
        <v>56</v>
      </c>
      <c r="P4784" t="s">
        <v>33</v>
      </c>
      <c r="Q4784">
        <v>2</v>
      </c>
      <c r="R4784" t="s">
        <v>51</v>
      </c>
      <c r="S4784" t="s">
        <v>61</v>
      </c>
      <c r="T4784">
        <v>7.1</v>
      </c>
      <c r="U4784">
        <v>15</v>
      </c>
      <c r="V4784">
        <v>22</v>
      </c>
      <c r="W4784">
        <v>0</v>
      </c>
      <c r="X4784">
        <v>0</v>
      </c>
      <c r="Y4784" t="s">
        <v>36</v>
      </c>
    </row>
    <row r="4785" spans="1:25" x14ac:dyDescent="0.25">
      <c r="A4785" t="s">
        <v>6670</v>
      </c>
      <c r="B4785" t="s">
        <v>1597</v>
      </c>
      <c r="C4785" t="s">
        <v>26</v>
      </c>
      <c r="D4785" t="s">
        <v>49</v>
      </c>
      <c r="E4785" t="s">
        <v>59</v>
      </c>
      <c r="F4785" s="1" t="s">
        <v>16839</v>
      </c>
      <c r="G4785">
        <v>95</v>
      </c>
      <c r="H4785" t="s">
        <v>86</v>
      </c>
      <c r="I4785">
        <v>581</v>
      </c>
      <c r="J4785">
        <v>266.39999999999998</v>
      </c>
      <c r="K4785">
        <f>Passenger_Data[[#This Row],[Price_USD]]*1</f>
        <v>266.39999999999998</v>
      </c>
      <c r="L4785">
        <v>43</v>
      </c>
      <c r="M4785" t="s">
        <v>40</v>
      </c>
      <c r="N4785" t="s">
        <v>60</v>
      </c>
      <c r="O4785" t="s">
        <v>56</v>
      </c>
      <c r="P4785" t="s">
        <v>264</v>
      </c>
      <c r="Q4785">
        <v>2</v>
      </c>
      <c r="R4785" t="s">
        <v>65</v>
      </c>
      <c r="S4785" t="s">
        <v>44</v>
      </c>
      <c r="T4785">
        <v>5</v>
      </c>
      <c r="U4785">
        <v>3</v>
      </c>
      <c r="V4785">
        <v>39</v>
      </c>
      <c r="W4785">
        <v>0</v>
      </c>
      <c r="X4785">
        <v>0</v>
      </c>
      <c r="Y4785" t="s">
        <v>36</v>
      </c>
    </row>
    <row r="4786" spans="1:25" x14ac:dyDescent="0.25">
      <c r="A4786" t="s">
        <v>6671</v>
      </c>
      <c r="B4786" t="s">
        <v>5473</v>
      </c>
      <c r="C4786" t="s">
        <v>82</v>
      </c>
      <c r="D4786" t="s">
        <v>27</v>
      </c>
      <c r="E4786" t="s">
        <v>39</v>
      </c>
      <c r="F4786" s="1" t="s">
        <v>16840</v>
      </c>
      <c r="G4786">
        <v>195</v>
      </c>
      <c r="H4786" t="s">
        <v>29</v>
      </c>
      <c r="I4786">
        <v>1552</v>
      </c>
      <c r="J4786">
        <v>360.53</v>
      </c>
      <c r="K4786">
        <f>Passenger_Data[[#This Row],[Price_USD]]*1</f>
        <v>360.53</v>
      </c>
      <c r="L4786">
        <v>34</v>
      </c>
      <c r="M4786" t="s">
        <v>40</v>
      </c>
      <c r="N4786" t="s">
        <v>31</v>
      </c>
      <c r="O4786" t="s">
        <v>32</v>
      </c>
      <c r="P4786" t="s">
        <v>50</v>
      </c>
      <c r="Q4786">
        <v>0</v>
      </c>
      <c r="R4786" t="s">
        <v>65</v>
      </c>
      <c r="S4786" t="s">
        <v>44</v>
      </c>
      <c r="T4786">
        <v>9</v>
      </c>
      <c r="U4786">
        <v>28</v>
      </c>
      <c r="V4786">
        <v>63</v>
      </c>
      <c r="W4786">
        <v>0</v>
      </c>
      <c r="X4786">
        <v>1</v>
      </c>
      <c r="Y4786" t="s">
        <v>36</v>
      </c>
    </row>
    <row r="4787" spans="1:25" x14ac:dyDescent="0.25">
      <c r="A4787" t="s">
        <v>6672</v>
      </c>
      <c r="B4787" t="s">
        <v>3471</v>
      </c>
      <c r="C4787" t="s">
        <v>54</v>
      </c>
      <c r="D4787" t="s">
        <v>59</v>
      </c>
      <c r="E4787" t="s">
        <v>64</v>
      </c>
      <c r="F4787" s="1" t="s">
        <v>16841</v>
      </c>
      <c r="G4787">
        <v>129</v>
      </c>
      <c r="H4787" t="s">
        <v>29</v>
      </c>
      <c r="I4787">
        <v>1139</v>
      </c>
      <c r="J4787">
        <v>249.78</v>
      </c>
      <c r="K4787">
        <f>Passenger_Data[[#This Row],[Price_USD]]*1</f>
        <v>249.78</v>
      </c>
      <c r="L4787">
        <v>57</v>
      </c>
      <c r="M4787" t="s">
        <v>30</v>
      </c>
      <c r="N4787" t="s">
        <v>41</v>
      </c>
      <c r="O4787" t="s">
        <v>32</v>
      </c>
      <c r="P4787" t="s">
        <v>83</v>
      </c>
      <c r="Q4787">
        <v>1</v>
      </c>
      <c r="R4787" t="s">
        <v>65</v>
      </c>
      <c r="S4787" t="s">
        <v>35</v>
      </c>
      <c r="T4787">
        <v>7.7</v>
      </c>
      <c r="U4787">
        <v>15</v>
      </c>
      <c r="V4787">
        <v>95</v>
      </c>
      <c r="W4787">
        <v>0</v>
      </c>
      <c r="X4787">
        <v>0</v>
      </c>
      <c r="Y4787" t="s">
        <v>36</v>
      </c>
    </row>
    <row r="4788" spans="1:25" x14ac:dyDescent="0.25">
      <c r="A4788" t="s">
        <v>6673</v>
      </c>
      <c r="B4788" t="s">
        <v>2946</v>
      </c>
      <c r="C4788" t="s">
        <v>73</v>
      </c>
      <c r="D4788" t="s">
        <v>59</v>
      </c>
      <c r="E4788" t="s">
        <v>76</v>
      </c>
      <c r="F4788" s="1" t="s">
        <v>16842</v>
      </c>
      <c r="G4788">
        <v>161</v>
      </c>
      <c r="H4788" t="s">
        <v>29</v>
      </c>
      <c r="I4788">
        <v>1449</v>
      </c>
      <c r="J4788">
        <v>443.12</v>
      </c>
      <c r="K4788">
        <f>Passenger_Data[[#This Row],[Price_USD]]*1</f>
        <v>443.12</v>
      </c>
      <c r="L4788">
        <v>77</v>
      </c>
      <c r="M4788" t="s">
        <v>30</v>
      </c>
      <c r="N4788" t="s">
        <v>41</v>
      </c>
      <c r="O4788" t="s">
        <v>42</v>
      </c>
      <c r="P4788" t="s">
        <v>50</v>
      </c>
      <c r="Q4788">
        <v>4</v>
      </c>
      <c r="R4788" t="s">
        <v>51</v>
      </c>
      <c r="S4788" t="s">
        <v>68</v>
      </c>
      <c r="T4788">
        <v>5</v>
      </c>
      <c r="U4788">
        <v>16</v>
      </c>
      <c r="V4788">
        <v>13</v>
      </c>
      <c r="W4788">
        <v>0</v>
      </c>
      <c r="X4788">
        <v>1</v>
      </c>
      <c r="Y4788" t="s">
        <v>77</v>
      </c>
    </row>
    <row r="4789" spans="1:25" x14ac:dyDescent="0.25">
      <c r="A4789" t="s">
        <v>6674</v>
      </c>
      <c r="B4789" t="s">
        <v>6675</v>
      </c>
      <c r="C4789" t="s">
        <v>73</v>
      </c>
      <c r="D4789" t="s">
        <v>76</v>
      </c>
      <c r="E4789" t="s">
        <v>59</v>
      </c>
      <c r="F4789" s="1" t="s">
        <v>16843</v>
      </c>
      <c r="G4789">
        <v>227</v>
      </c>
      <c r="H4789" t="s">
        <v>29</v>
      </c>
      <c r="I4789">
        <v>1050</v>
      </c>
      <c r="J4789">
        <v>405.95</v>
      </c>
      <c r="K4789">
        <f>Passenger_Data[[#This Row],[Price_USD]]*1</f>
        <v>405.95</v>
      </c>
      <c r="L4789">
        <v>52</v>
      </c>
      <c r="M4789" t="s">
        <v>30</v>
      </c>
      <c r="N4789" t="s">
        <v>31</v>
      </c>
      <c r="O4789" t="s">
        <v>32</v>
      </c>
      <c r="P4789" t="s">
        <v>50</v>
      </c>
      <c r="Q4789">
        <v>1</v>
      </c>
      <c r="R4789" t="s">
        <v>65</v>
      </c>
      <c r="S4789" t="s">
        <v>35</v>
      </c>
      <c r="T4789">
        <v>8.6999999999999993</v>
      </c>
      <c r="U4789">
        <v>7</v>
      </c>
      <c r="V4789">
        <v>64</v>
      </c>
      <c r="W4789">
        <v>0</v>
      </c>
      <c r="X4789">
        <v>0</v>
      </c>
      <c r="Y4789" t="s">
        <v>77</v>
      </c>
    </row>
    <row r="4790" spans="1:25" x14ac:dyDescent="0.25">
      <c r="A4790" t="s">
        <v>6676</v>
      </c>
      <c r="B4790" t="s">
        <v>1696</v>
      </c>
      <c r="C4790" t="s">
        <v>54</v>
      </c>
      <c r="D4790" t="s">
        <v>76</v>
      </c>
      <c r="E4790" t="s">
        <v>28</v>
      </c>
      <c r="F4790" s="1" t="s">
        <v>16844</v>
      </c>
      <c r="G4790">
        <v>233</v>
      </c>
      <c r="H4790" t="s">
        <v>29</v>
      </c>
      <c r="I4790">
        <v>753</v>
      </c>
      <c r="J4790">
        <v>473.93</v>
      </c>
      <c r="K4790">
        <f>Passenger_Data[[#This Row],[Price_USD]]*1</f>
        <v>473.93</v>
      </c>
      <c r="L4790">
        <v>35</v>
      </c>
      <c r="M4790" t="s">
        <v>30</v>
      </c>
      <c r="N4790" t="s">
        <v>31</v>
      </c>
      <c r="O4790" t="s">
        <v>42</v>
      </c>
      <c r="P4790" t="s">
        <v>50</v>
      </c>
      <c r="Q4790">
        <v>1</v>
      </c>
      <c r="R4790" t="s">
        <v>65</v>
      </c>
      <c r="S4790" t="s">
        <v>68</v>
      </c>
      <c r="T4790">
        <v>4.3</v>
      </c>
      <c r="U4790">
        <v>2</v>
      </c>
      <c r="V4790">
        <v>5</v>
      </c>
      <c r="W4790">
        <v>1</v>
      </c>
      <c r="X4790">
        <v>0</v>
      </c>
      <c r="Y4790" t="s">
        <v>77</v>
      </c>
    </row>
    <row r="4791" spans="1:25" x14ac:dyDescent="0.25">
      <c r="A4791" t="s">
        <v>6677</v>
      </c>
      <c r="B4791" t="s">
        <v>2192</v>
      </c>
      <c r="C4791" t="s">
        <v>26</v>
      </c>
      <c r="D4791" t="s">
        <v>64</v>
      </c>
      <c r="E4791" t="s">
        <v>59</v>
      </c>
      <c r="F4791" s="1" t="s">
        <v>16845</v>
      </c>
      <c r="G4791">
        <v>110</v>
      </c>
      <c r="H4791" t="s">
        <v>86</v>
      </c>
      <c r="I4791">
        <v>1122</v>
      </c>
      <c r="J4791">
        <v>361.88</v>
      </c>
      <c r="K4791">
        <f>Passenger_Data[[#This Row],[Price_USD]]*1</f>
        <v>361.88</v>
      </c>
      <c r="L4791">
        <v>60</v>
      </c>
      <c r="M4791" t="s">
        <v>40</v>
      </c>
      <c r="N4791" t="s">
        <v>31</v>
      </c>
      <c r="O4791" t="s">
        <v>32</v>
      </c>
      <c r="P4791" t="s">
        <v>83</v>
      </c>
      <c r="Q4791">
        <v>0</v>
      </c>
      <c r="R4791" t="s">
        <v>43</v>
      </c>
      <c r="S4791" t="s">
        <v>68</v>
      </c>
      <c r="T4791">
        <v>6.7</v>
      </c>
      <c r="U4791">
        <v>3</v>
      </c>
      <c r="V4791">
        <v>93</v>
      </c>
      <c r="W4791">
        <v>0</v>
      </c>
      <c r="X4791">
        <v>0</v>
      </c>
      <c r="Y4791" t="s">
        <v>77</v>
      </c>
    </row>
    <row r="4792" spans="1:25" x14ac:dyDescent="0.25">
      <c r="A4792" t="s">
        <v>6678</v>
      </c>
      <c r="B4792" t="s">
        <v>6532</v>
      </c>
      <c r="C4792" t="s">
        <v>48</v>
      </c>
      <c r="D4792" t="s">
        <v>28</v>
      </c>
      <c r="E4792" t="s">
        <v>28</v>
      </c>
      <c r="F4792" s="1" t="s">
        <v>16846</v>
      </c>
      <c r="G4792">
        <v>148</v>
      </c>
      <c r="H4792" t="s">
        <v>29</v>
      </c>
      <c r="I4792">
        <v>753</v>
      </c>
      <c r="J4792">
        <v>327.33999999999997</v>
      </c>
      <c r="K4792">
        <f>Passenger_Data[[#This Row],[Price_USD]]*1</f>
        <v>327.33999999999997</v>
      </c>
      <c r="L4792">
        <v>74</v>
      </c>
      <c r="M4792" t="s">
        <v>40</v>
      </c>
      <c r="N4792" t="s">
        <v>31</v>
      </c>
      <c r="O4792" t="s">
        <v>56</v>
      </c>
      <c r="P4792" t="s">
        <v>83</v>
      </c>
      <c r="Q4792">
        <v>1</v>
      </c>
      <c r="R4792" t="s">
        <v>51</v>
      </c>
      <c r="S4792" t="s">
        <v>61</v>
      </c>
      <c r="T4792">
        <v>6.7</v>
      </c>
      <c r="U4792">
        <v>14</v>
      </c>
      <c r="V4792">
        <v>31</v>
      </c>
      <c r="W4792">
        <v>0</v>
      </c>
      <c r="X4792">
        <v>0</v>
      </c>
      <c r="Y4792" t="s">
        <v>77</v>
      </c>
    </row>
    <row r="4793" spans="1:25" x14ac:dyDescent="0.25">
      <c r="A4793" t="s">
        <v>6679</v>
      </c>
      <c r="B4793" t="s">
        <v>1654</v>
      </c>
      <c r="C4793" t="s">
        <v>82</v>
      </c>
      <c r="D4793" t="s">
        <v>59</v>
      </c>
      <c r="E4793" t="s">
        <v>27</v>
      </c>
      <c r="F4793" s="1" t="s">
        <v>16847</v>
      </c>
      <c r="G4793">
        <v>215</v>
      </c>
      <c r="H4793" t="s">
        <v>86</v>
      </c>
      <c r="I4793">
        <v>826</v>
      </c>
      <c r="J4793">
        <v>310</v>
      </c>
      <c r="K4793">
        <f>Passenger_Data[[#This Row],[Price_USD]]*1</f>
        <v>310</v>
      </c>
      <c r="L4793">
        <v>43</v>
      </c>
      <c r="M4793" t="s">
        <v>30</v>
      </c>
      <c r="N4793" t="s">
        <v>31</v>
      </c>
      <c r="O4793" t="s">
        <v>42</v>
      </c>
      <c r="P4793" t="s">
        <v>83</v>
      </c>
      <c r="Q4793">
        <v>5</v>
      </c>
      <c r="R4793" t="s">
        <v>65</v>
      </c>
      <c r="S4793" t="s">
        <v>35</v>
      </c>
      <c r="T4793">
        <v>8.9</v>
      </c>
      <c r="U4793">
        <v>14</v>
      </c>
      <c r="V4793">
        <v>77</v>
      </c>
      <c r="W4793">
        <v>0</v>
      </c>
      <c r="X4793">
        <v>0</v>
      </c>
      <c r="Y4793" t="s">
        <v>77</v>
      </c>
    </row>
    <row r="4794" spans="1:25" x14ac:dyDescent="0.25">
      <c r="A4794" t="s">
        <v>6680</v>
      </c>
      <c r="B4794" t="s">
        <v>197</v>
      </c>
      <c r="C4794" t="s">
        <v>82</v>
      </c>
      <c r="D4794" t="s">
        <v>27</v>
      </c>
      <c r="E4794" t="s">
        <v>64</v>
      </c>
      <c r="F4794" s="1" t="s">
        <v>16848</v>
      </c>
      <c r="G4794">
        <v>267</v>
      </c>
      <c r="H4794" t="s">
        <v>29</v>
      </c>
      <c r="I4794">
        <v>1379</v>
      </c>
      <c r="J4794">
        <v>460.28</v>
      </c>
      <c r="K4794">
        <f>Passenger_Data[[#This Row],[Price_USD]]*1</f>
        <v>460.28</v>
      </c>
      <c r="L4794">
        <v>21</v>
      </c>
      <c r="M4794" t="s">
        <v>30</v>
      </c>
      <c r="N4794" t="s">
        <v>41</v>
      </c>
      <c r="O4794" t="s">
        <v>42</v>
      </c>
      <c r="P4794" t="s">
        <v>50</v>
      </c>
      <c r="Q4794">
        <v>1</v>
      </c>
      <c r="R4794" t="s">
        <v>51</v>
      </c>
      <c r="S4794" t="s">
        <v>68</v>
      </c>
      <c r="T4794">
        <v>7.4</v>
      </c>
      <c r="U4794">
        <v>2</v>
      </c>
      <c r="V4794">
        <v>84</v>
      </c>
      <c r="W4794">
        <v>0</v>
      </c>
      <c r="X4794">
        <v>0</v>
      </c>
      <c r="Y4794" t="s">
        <v>45</v>
      </c>
    </row>
    <row r="4795" spans="1:25" x14ac:dyDescent="0.25">
      <c r="A4795" t="s">
        <v>6681</v>
      </c>
      <c r="B4795" t="s">
        <v>5801</v>
      </c>
      <c r="C4795" t="s">
        <v>26</v>
      </c>
      <c r="D4795" t="s">
        <v>28</v>
      </c>
      <c r="E4795" t="s">
        <v>76</v>
      </c>
      <c r="F4795" s="1" t="s">
        <v>16849</v>
      </c>
      <c r="G4795">
        <v>116</v>
      </c>
      <c r="H4795" t="s">
        <v>29</v>
      </c>
      <c r="I4795">
        <v>1357</v>
      </c>
      <c r="J4795">
        <v>363.56</v>
      </c>
      <c r="K4795">
        <f>Passenger_Data[[#This Row],[Price_USD]]*1</f>
        <v>363.56</v>
      </c>
      <c r="L4795">
        <v>70</v>
      </c>
      <c r="M4795" t="s">
        <v>30</v>
      </c>
      <c r="N4795" t="s">
        <v>31</v>
      </c>
      <c r="O4795" t="s">
        <v>33</v>
      </c>
      <c r="P4795" t="s">
        <v>50</v>
      </c>
      <c r="Q4795">
        <v>2</v>
      </c>
      <c r="R4795" t="s">
        <v>34</v>
      </c>
      <c r="S4795" t="s">
        <v>61</v>
      </c>
      <c r="T4795">
        <v>7.2</v>
      </c>
      <c r="U4795">
        <v>1</v>
      </c>
      <c r="V4795">
        <v>82</v>
      </c>
      <c r="W4795">
        <v>0</v>
      </c>
      <c r="X4795">
        <v>0</v>
      </c>
      <c r="Y4795" t="s">
        <v>36</v>
      </c>
    </row>
    <row r="4796" spans="1:25" x14ac:dyDescent="0.25">
      <c r="A4796" t="s">
        <v>6682</v>
      </c>
      <c r="B4796" t="s">
        <v>1286</v>
      </c>
      <c r="C4796" t="s">
        <v>73</v>
      </c>
      <c r="D4796" t="s">
        <v>55</v>
      </c>
      <c r="E4796" t="s">
        <v>39</v>
      </c>
      <c r="F4796" s="1" t="s">
        <v>16850</v>
      </c>
      <c r="G4796">
        <v>256</v>
      </c>
      <c r="H4796" t="s">
        <v>29</v>
      </c>
      <c r="I4796">
        <v>1581</v>
      </c>
      <c r="J4796">
        <v>461.42</v>
      </c>
      <c r="K4796">
        <f>Passenger_Data[[#This Row],[Price_USD]]*1</f>
        <v>461.42</v>
      </c>
      <c r="L4796">
        <v>30</v>
      </c>
      <c r="M4796" t="s">
        <v>40</v>
      </c>
      <c r="N4796" t="s">
        <v>31</v>
      </c>
      <c r="O4796" t="s">
        <v>56</v>
      </c>
      <c r="P4796" t="s">
        <v>83</v>
      </c>
      <c r="Q4796">
        <v>0</v>
      </c>
      <c r="R4796" t="s">
        <v>65</v>
      </c>
      <c r="S4796" t="s">
        <v>44</v>
      </c>
      <c r="T4796">
        <v>3.1</v>
      </c>
      <c r="U4796">
        <v>17</v>
      </c>
      <c r="V4796">
        <v>51</v>
      </c>
      <c r="W4796">
        <v>0</v>
      </c>
      <c r="X4796">
        <v>0</v>
      </c>
      <c r="Y4796" t="s">
        <v>45</v>
      </c>
    </row>
    <row r="4797" spans="1:25" x14ac:dyDescent="0.25">
      <c r="A4797" t="s">
        <v>6683</v>
      </c>
      <c r="B4797" t="s">
        <v>6684</v>
      </c>
      <c r="C4797" t="s">
        <v>26</v>
      </c>
      <c r="D4797" t="s">
        <v>39</v>
      </c>
      <c r="E4797" t="s">
        <v>39</v>
      </c>
      <c r="F4797" s="1" t="s">
        <v>16851</v>
      </c>
      <c r="G4797">
        <v>336</v>
      </c>
      <c r="H4797" t="s">
        <v>29</v>
      </c>
      <c r="I4797">
        <v>1225</v>
      </c>
      <c r="J4797">
        <v>477.04</v>
      </c>
      <c r="K4797">
        <f>Passenger_Data[[#This Row],[Price_USD]]*1</f>
        <v>477.04</v>
      </c>
      <c r="L4797">
        <v>65</v>
      </c>
      <c r="M4797" t="s">
        <v>30</v>
      </c>
      <c r="N4797" t="s">
        <v>31</v>
      </c>
      <c r="O4797" t="s">
        <v>56</v>
      </c>
      <c r="P4797" t="s">
        <v>50</v>
      </c>
      <c r="Q4797">
        <v>2</v>
      </c>
      <c r="R4797" t="s">
        <v>51</v>
      </c>
      <c r="S4797" t="s">
        <v>44</v>
      </c>
      <c r="T4797">
        <v>7.8</v>
      </c>
      <c r="U4797">
        <v>2</v>
      </c>
      <c r="V4797">
        <v>51</v>
      </c>
      <c r="W4797">
        <v>0</v>
      </c>
      <c r="X4797">
        <v>0</v>
      </c>
      <c r="Y4797" t="s">
        <v>45</v>
      </c>
    </row>
    <row r="4798" spans="1:25" x14ac:dyDescent="0.25">
      <c r="A4798" t="s">
        <v>6685</v>
      </c>
      <c r="B4798" t="s">
        <v>3023</v>
      </c>
      <c r="C4798" t="s">
        <v>54</v>
      </c>
      <c r="D4798" t="s">
        <v>27</v>
      </c>
      <c r="E4798" t="s">
        <v>76</v>
      </c>
      <c r="F4798" s="1" t="s">
        <v>16852</v>
      </c>
      <c r="G4798">
        <v>185</v>
      </c>
      <c r="H4798" t="s">
        <v>29</v>
      </c>
      <c r="I4798">
        <v>1123</v>
      </c>
      <c r="J4798">
        <v>532.83000000000004</v>
      </c>
      <c r="K4798">
        <f>Passenger_Data[[#This Row],[Price_USD]]*1</f>
        <v>532.83000000000004</v>
      </c>
      <c r="L4798">
        <v>47</v>
      </c>
      <c r="M4798" t="s">
        <v>30</v>
      </c>
      <c r="N4798" t="s">
        <v>31</v>
      </c>
      <c r="O4798" t="s">
        <v>56</v>
      </c>
      <c r="P4798" t="s">
        <v>33</v>
      </c>
      <c r="Q4798">
        <v>1</v>
      </c>
      <c r="R4798" t="s">
        <v>43</v>
      </c>
      <c r="S4798" t="s">
        <v>35</v>
      </c>
      <c r="T4798">
        <v>7.2</v>
      </c>
      <c r="U4798">
        <v>10</v>
      </c>
      <c r="V4798">
        <v>30</v>
      </c>
      <c r="W4798">
        <v>0</v>
      </c>
      <c r="X4798">
        <v>0</v>
      </c>
      <c r="Y4798" t="s">
        <v>36</v>
      </c>
    </row>
    <row r="4799" spans="1:25" x14ac:dyDescent="0.25">
      <c r="A4799" t="s">
        <v>6686</v>
      </c>
      <c r="B4799" t="s">
        <v>169</v>
      </c>
      <c r="C4799" t="s">
        <v>82</v>
      </c>
      <c r="D4799" t="s">
        <v>28</v>
      </c>
      <c r="E4799" t="s">
        <v>55</v>
      </c>
      <c r="F4799" s="1" t="s">
        <v>16853</v>
      </c>
      <c r="G4799">
        <v>134</v>
      </c>
      <c r="H4799" t="s">
        <v>29</v>
      </c>
      <c r="I4799">
        <v>1376</v>
      </c>
      <c r="J4799">
        <v>418.02</v>
      </c>
      <c r="K4799">
        <f>Passenger_Data[[#This Row],[Price_USD]]*1</f>
        <v>418.02</v>
      </c>
      <c r="L4799">
        <v>49</v>
      </c>
      <c r="M4799" t="s">
        <v>30</v>
      </c>
      <c r="N4799" t="s">
        <v>60</v>
      </c>
      <c r="O4799" t="s">
        <v>32</v>
      </c>
      <c r="P4799" t="s">
        <v>50</v>
      </c>
      <c r="Q4799">
        <v>2</v>
      </c>
      <c r="R4799" t="s">
        <v>65</v>
      </c>
      <c r="S4799" t="s">
        <v>68</v>
      </c>
      <c r="T4799">
        <v>6.7</v>
      </c>
      <c r="U4799">
        <v>17</v>
      </c>
      <c r="V4799">
        <v>115</v>
      </c>
      <c r="W4799">
        <v>0</v>
      </c>
      <c r="X4799">
        <v>0</v>
      </c>
      <c r="Y4799" t="s">
        <v>45</v>
      </c>
    </row>
    <row r="4800" spans="1:25" x14ac:dyDescent="0.25">
      <c r="A4800" t="s">
        <v>6687</v>
      </c>
      <c r="B4800" t="s">
        <v>4901</v>
      </c>
      <c r="C4800" t="s">
        <v>54</v>
      </c>
      <c r="D4800" t="s">
        <v>28</v>
      </c>
      <c r="E4800" t="s">
        <v>39</v>
      </c>
      <c r="F4800" s="1" t="s">
        <v>16854</v>
      </c>
      <c r="G4800">
        <v>186</v>
      </c>
      <c r="H4800" t="s">
        <v>29</v>
      </c>
      <c r="I4800">
        <v>984</v>
      </c>
      <c r="J4800">
        <v>266.89</v>
      </c>
      <c r="K4800">
        <f>Passenger_Data[[#This Row],[Price_USD]]*1</f>
        <v>266.89</v>
      </c>
      <c r="L4800">
        <v>18</v>
      </c>
      <c r="M4800" t="s">
        <v>30</v>
      </c>
      <c r="N4800" t="s">
        <v>31</v>
      </c>
      <c r="O4800" t="s">
        <v>56</v>
      </c>
      <c r="P4800" t="s">
        <v>50</v>
      </c>
      <c r="Q4800">
        <v>0</v>
      </c>
      <c r="R4800" t="s">
        <v>65</v>
      </c>
      <c r="S4800" t="s">
        <v>35</v>
      </c>
      <c r="T4800">
        <v>10</v>
      </c>
      <c r="U4800">
        <v>28</v>
      </c>
      <c r="V4800">
        <v>74</v>
      </c>
      <c r="W4800">
        <v>0</v>
      </c>
      <c r="X4800">
        <v>0</v>
      </c>
      <c r="Y4800" t="s">
        <v>36</v>
      </c>
    </row>
    <row r="4801" spans="1:25" x14ac:dyDescent="0.25">
      <c r="A4801" t="s">
        <v>6688</v>
      </c>
      <c r="B4801" t="s">
        <v>1425</v>
      </c>
      <c r="C4801" t="s">
        <v>54</v>
      </c>
      <c r="D4801" t="s">
        <v>76</v>
      </c>
      <c r="E4801" t="s">
        <v>64</v>
      </c>
      <c r="F4801" s="1" t="s">
        <v>16855</v>
      </c>
      <c r="G4801">
        <v>116</v>
      </c>
      <c r="H4801" t="s">
        <v>29</v>
      </c>
      <c r="I4801">
        <v>420</v>
      </c>
      <c r="J4801">
        <v>315.63</v>
      </c>
      <c r="K4801">
        <f>Passenger_Data[[#This Row],[Price_USD]]*1</f>
        <v>315.63</v>
      </c>
      <c r="L4801">
        <v>75</v>
      </c>
      <c r="M4801" t="s">
        <v>30</v>
      </c>
      <c r="N4801" t="s">
        <v>31</v>
      </c>
      <c r="O4801" t="s">
        <v>33</v>
      </c>
      <c r="P4801" t="s">
        <v>83</v>
      </c>
      <c r="Q4801">
        <v>0</v>
      </c>
      <c r="R4801" t="s">
        <v>65</v>
      </c>
      <c r="S4801" t="s">
        <v>35</v>
      </c>
      <c r="T4801">
        <v>9.1999999999999993</v>
      </c>
      <c r="U4801">
        <v>9</v>
      </c>
      <c r="V4801">
        <v>50</v>
      </c>
      <c r="W4801">
        <v>0</v>
      </c>
      <c r="X4801">
        <v>0</v>
      </c>
      <c r="Y4801" t="s">
        <v>45</v>
      </c>
    </row>
    <row r="4802" spans="1:25" x14ac:dyDescent="0.25">
      <c r="A4802" t="s">
        <v>6689</v>
      </c>
      <c r="B4802" t="s">
        <v>1439</v>
      </c>
      <c r="C4802" t="s">
        <v>26</v>
      </c>
      <c r="D4802" t="s">
        <v>39</v>
      </c>
      <c r="E4802" t="s">
        <v>28</v>
      </c>
      <c r="F4802" s="1" t="s">
        <v>16856</v>
      </c>
      <c r="G4802">
        <v>254</v>
      </c>
      <c r="H4802" t="s">
        <v>29</v>
      </c>
      <c r="I4802">
        <v>1056</v>
      </c>
      <c r="J4802">
        <v>384.24</v>
      </c>
      <c r="K4802">
        <f>Passenger_Data[[#This Row],[Price_USD]]*1</f>
        <v>384.24</v>
      </c>
      <c r="L4802">
        <v>66</v>
      </c>
      <c r="M4802" t="s">
        <v>30</v>
      </c>
      <c r="N4802" t="s">
        <v>60</v>
      </c>
      <c r="O4802" t="s">
        <v>33</v>
      </c>
      <c r="P4802" t="s">
        <v>50</v>
      </c>
      <c r="Q4802">
        <v>2</v>
      </c>
      <c r="R4802" t="s">
        <v>65</v>
      </c>
      <c r="S4802" t="s">
        <v>61</v>
      </c>
      <c r="T4802">
        <v>6.2</v>
      </c>
      <c r="U4802">
        <v>1</v>
      </c>
      <c r="V4802">
        <v>25</v>
      </c>
      <c r="W4802">
        <v>0</v>
      </c>
      <c r="X4802">
        <v>0</v>
      </c>
      <c r="Y4802" t="s">
        <v>45</v>
      </c>
    </row>
    <row r="4803" spans="1:25" x14ac:dyDescent="0.25">
      <c r="A4803" t="s">
        <v>6690</v>
      </c>
      <c r="B4803" t="s">
        <v>4877</v>
      </c>
      <c r="C4803" t="s">
        <v>48</v>
      </c>
      <c r="D4803" t="s">
        <v>39</v>
      </c>
      <c r="E4803" t="s">
        <v>59</v>
      </c>
      <c r="F4803" s="1" t="s">
        <v>16857</v>
      </c>
      <c r="G4803">
        <v>270</v>
      </c>
      <c r="H4803" t="s">
        <v>29</v>
      </c>
      <c r="I4803">
        <v>1183</v>
      </c>
      <c r="J4803">
        <v>369.45</v>
      </c>
      <c r="K4803">
        <f>Passenger_Data[[#This Row],[Price_USD]]*1</f>
        <v>369.45</v>
      </c>
      <c r="L4803">
        <v>64</v>
      </c>
      <c r="M4803" t="s">
        <v>30</v>
      </c>
      <c r="N4803" t="s">
        <v>31</v>
      </c>
      <c r="O4803" t="s">
        <v>33</v>
      </c>
      <c r="P4803" t="s">
        <v>50</v>
      </c>
      <c r="Q4803">
        <v>2</v>
      </c>
      <c r="R4803" t="s">
        <v>65</v>
      </c>
      <c r="S4803" t="s">
        <v>61</v>
      </c>
      <c r="T4803">
        <v>8.6</v>
      </c>
      <c r="U4803">
        <v>9</v>
      </c>
      <c r="V4803">
        <v>95</v>
      </c>
      <c r="W4803">
        <v>0</v>
      </c>
      <c r="X4803">
        <v>0</v>
      </c>
      <c r="Y4803" t="s">
        <v>45</v>
      </c>
    </row>
    <row r="4804" spans="1:25" x14ac:dyDescent="0.25">
      <c r="A4804" t="s">
        <v>6691</v>
      </c>
      <c r="B4804" t="s">
        <v>4195</v>
      </c>
      <c r="C4804" t="s">
        <v>73</v>
      </c>
      <c r="D4804" t="s">
        <v>55</v>
      </c>
      <c r="E4804" t="s">
        <v>76</v>
      </c>
      <c r="F4804" s="1" t="s">
        <v>16858</v>
      </c>
      <c r="G4804">
        <v>263</v>
      </c>
      <c r="H4804" t="s">
        <v>108</v>
      </c>
      <c r="I4804">
        <v>1151</v>
      </c>
      <c r="J4804">
        <v>376.53</v>
      </c>
      <c r="K4804">
        <f>Passenger_Data[[#This Row],[Price_USD]]*1</f>
        <v>376.53</v>
      </c>
      <c r="L4804">
        <v>47</v>
      </c>
      <c r="M4804" t="s">
        <v>40</v>
      </c>
      <c r="N4804" t="s">
        <v>31</v>
      </c>
      <c r="O4804" t="s">
        <v>56</v>
      </c>
      <c r="P4804" t="s">
        <v>83</v>
      </c>
      <c r="Q4804">
        <v>0</v>
      </c>
      <c r="R4804" t="s">
        <v>65</v>
      </c>
      <c r="S4804" t="s">
        <v>44</v>
      </c>
      <c r="T4804">
        <v>8</v>
      </c>
      <c r="U4804">
        <v>24</v>
      </c>
      <c r="V4804">
        <v>43</v>
      </c>
      <c r="W4804">
        <v>0</v>
      </c>
      <c r="X4804">
        <v>0</v>
      </c>
      <c r="Y4804" t="s">
        <v>77</v>
      </c>
    </row>
    <row r="4805" spans="1:25" x14ac:dyDescent="0.25">
      <c r="A4805" t="s">
        <v>6692</v>
      </c>
      <c r="B4805" t="s">
        <v>4400</v>
      </c>
      <c r="C4805" t="s">
        <v>82</v>
      </c>
      <c r="D4805" t="s">
        <v>39</v>
      </c>
      <c r="E4805" t="s">
        <v>59</v>
      </c>
      <c r="F4805" s="1" t="s">
        <v>16859</v>
      </c>
      <c r="G4805">
        <v>155</v>
      </c>
      <c r="H4805" t="s">
        <v>29</v>
      </c>
      <c r="I4805">
        <v>889</v>
      </c>
      <c r="J4805">
        <v>304.27</v>
      </c>
      <c r="K4805">
        <f>Passenger_Data[[#This Row],[Price_USD]]*1</f>
        <v>304.27</v>
      </c>
      <c r="L4805">
        <v>39</v>
      </c>
      <c r="M4805" t="s">
        <v>40</v>
      </c>
      <c r="N4805" t="s">
        <v>60</v>
      </c>
      <c r="O4805" t="s">
        <v>56</v>
      </c>
      <c r="P4805" t="s">
        <v>50</v>
      </c>
      <c r="Q4805">
        <v>1</v>
      </c>
      <c r="R4805" t="s">
        <v>65</v>
      </c>
      <c r="S4805" t="s">
        <v>61</v>
      </c>
      <c r="T4805">
        <v>6.6</v>
      </c>
      <c r="U4805">
        <v>17</v>
      </c>
      <c r="V4805">
        <v>91</v>
      </c>
      <c r="W4805">
        <v>0</v>
      </c>
      <c r="X4805">
        <v>0</v>
      </c>
      <c r="Y4805" t="s">
        <v>36</v>
      </c>
    </row>
    <row r="4806" spans="1:25" x14ac:dyDescent="0.25">
      <c r="A4806" t="s">
        <v>6693</v>
      </c>
      <c r="B4806" t="s">
        <v>3206</v>
      </c>
      <c r="C4806" t="s">
        <v>73</v>
      </c>
      <c r="D4806" t="s">
        <v>28</v>
      </c>
      <c r="E4806" t="s">
        <v>49</v>
      </c>
      <c r="F4806" s="1" t="s">
        <v>16860</v>
      </c>
      <c r="G4806">
        <v>176</v>
      </c>
      <c r="H4806" t="s">
        <v>29</v>
      </c>
      <c r="I4806">
        <v>867</v>
      </c>
      <c r="J4806">
        <v>334.02</v>
      </c>
      <c r="K4806">
        <f>Passenger_Data[[#This Row],[Price_USD]]*1</f>
        <v>334.02</v>
      </c>
      <c r="L4806">
        <v>29</v>
      </c>
      <c r="M4806" t="s">
        <v>30</v>
      </c>
      <c r="N4806" t="s">
        <v>31</v>
      </c>
      <c r="O4806" t="s">
        <v>33</v>
      </c>
      <c r="P4806" t="s">
        <v>264</v>
      </c>
      <c r="Q4806">
        <v>1</v>
      </c>
      <c r="R4806" t="s">
        <v>65</v>
      </c>
      <c r="S4806" t="s">
        <v>44</v>
      </c>
      <c r="T4806">
        <v>7.1</v>
      </c>
      <c r="U4806">
        <v>9</v>
      </c>
      <c r="V4806">
        <v>37</v>
      </c>
      <c r="W4806">
        <v>0</v>
      </c>
      <c r="X4806">
        <v>0</v>
      </c>
      <c r="Y4806" t="s">
        <v>36</v>
      </c>
    </row>
    <row r="4807" spans="1:25" x14ac:dyDescent="0.25">
      <c r="A4807" t="s">
        <v>6694</v>
      </c>
      <c r="B4807" t="s">
        <v>3997</v>
      </c>
      <c r="C4807" t="s">
        <v>26</v>
      </c>
      <c r="D4807" t="s">
        <v>59</v>
      </c>
      <c r="E4807" t="s">
        <v>59</v>
      </c>
      <c r="F4807" s="1" t="s">
        <v>16861</v>
      </c>
      <c r="G4807">
        <v>209</v>
      </c>
      <c r="H4807" t="s">
        <v>29</v>
      </c>
      <c r="I4807">
        <v>1593</v>
      </c>
      <c r="J4807">
        <v>467.42</v>
      </c>
      <c r="K4807">
        <f>Passenger_Data[[#This Row],[Price_USD]]*1</f>
        <v>467.42</v>
      </c>
      <c r="L4807">
        <v>75</v>
      </c>
      <c r="M4807" t="s">
        <v>40</v>
      </c>
      <c r="N4807" t="s">
        <v>31</v>
      </c>
      <c r="O4807" t="s">
        <v>33</v>
      </c>
      <c r="P4807" t="s">
        <v>33</v>
      </c>
      <c r="Q4807">
        <v>0</v>
      </c>
      <c r="R4807" t="s">
        <v>43</v>
      </c>
      <c r="S4807" t="s">
        <v>68</v>
      </c>
      <c r="T4807">
        <v>8.6999999999999993</v>
      </c>
      <c r="U4807">
        <v>9</v>
      </c>
      <c r="V4807">
        <v>92</v>
      </c>
      <c r="W4807">
        <v>0</v>
      </c>
      <c r="X4807">
        <v>0</v>
      </c>
      <c r="Y4807" t="s">
        <v>77</v>
      </c>
    </row>
    <row r="4808" spans="1:25" x14ac:dyDescent="0.25">
      <c r="A4808" t="s">
        <v>6695</v>
      </c>
      <c r="B4808" t="s">
        <v>1423</v>
      </c>
      <c r="C4808" t="s">
        <v>73</v>
      </c>
      <c r="D4808" t="s">
        <v>59</v>
      </c>
      <c r="E4808" t="s">
        <v>39</v>
      </c>
      <c r="F4808" s="1" t="s">
        <v>16862</v>
      </c>
      <c r="G4808">
        <v>207</v>
      </c>
      <c r="H4808" t="s">
        <v>29</v>
      </c>
      <c r="I4808">
        <v>1072</v>
      </c>
      <c r="J4808">
        <v>294.5</v>
      </c>
      <c r="K4808">
        <f>Passenger_Data[[#This Row],[Price_USD]]*1</f>
        <v>294.5</v>
      </c>
      <c r="L4808">
        <v>30</v>
      </c>
      <c r="M4808" t="s">
        <v>30</v>
      </c>
      <c r="N4808" t="s">
        <v>31</v>
      </c>
      <c r="O4808" t="s">
        <v>42</v>
      </c>
      <c r="P4808" t="s">
        <v>50</v>
      </c>
      <c r="Q4808">
        <v>0</v>
      </c>
      <c r="R4808" t="s">
        <v>51</v>
      </c>
      <c r="S4808" t="s">
        <v>61</v>
      </c>
      <c r="T4808">
        <v>8</v>
      </c>
      <c r="U4808">
        <v>1</v>
      </c>
      <c r="V4808">
        <v>82</v>
      </c>
      <c r="W4808">
        <v>0</v>
      </c>
      <c r="X4808">
        <v>0</v>
      </c>
      <c r="Y4808" t="s">
        <v>77</v>
      </c>
    </row>
    <row r="4809" spans="1:25" x14ac:dyDescent="0.25">
      <c r="A4809" t="s">
        <v>6696</v>
      </c>
      <c r="B4809" t="s">
        <v>6697</v>
      </c>
      <c r="C4809" t="s">
        <v>82</v>
      </c>
      <c r="D4809" t="s">
        <v>28</v>
      </c>
      <c r="E4809" t="s">
        <v>64</v>
      </c>
      <c r="F4809" s="1" t="s">
        <v>16863</v>
      </c>
      <c r="G4809">
        <v>122</v>
      </c>
      <c r="H4809" t="s">
        <v>29</v>
      </c>
      <c r="I4809">
        <v>1234</v>
      </c>
      <c r="J4809">
        <v>328.84</v>
      </c>
      <c r="K4809">
        <f>Passenger_Data[[#This Row],[Price_USD]]*1</f>
        <v>328.84</v>
      </c>
      <c r="L4809">
        <v>43</v>
      </c>
      <c r="M4809" t="s">
        <v>40</v>
      </c>
      <c r="N4809" t="s">
        <v>41</v>
      </c>
      <c r="O4809" t="s">
        <v>56</v>
      </c>
      <c r="P4809" t="s">
        <v>50</v>
      </c>
      <c r="Q4809">
        <v>0</v>
      </c>
      <c r="R4809" t="s">
        <v>43</v>
      </c>
      <c r="S4809" t="s">
        <v>61</v>
      </c>
      <c r="T4809">
        <v>8.1999999999999993</v>
      </c>
      <c r="U4809">
        <v>0</v>
      </c>
      <c r="V4809">
        <v>69</v>
      </c>
      <c r="W4809">
        <v>0</v>
      </c>
      <c r="X4809">
        <v>0</v>
      </c>
      <c r="Y4809" t="s">
        <v>77</v>
      </c>
    </row>
    <row r="4810" spans="1:25" x14ac:dyDescent="0.25">
      <c r="A4810" t="s">
        <v>6698</v>
      </c>
      <c r="B4810" t="s">
        <v>478</v>
      </c>
      <c r="C4810" t="s">
        <v>54</v>
      </c>
      <c r="D4810" t="s">
        <v>76</v>
      </c>
      <c r="E4810" t="s">
        <v>64</v>
      </c>
      <c r="F4810" s="1" t="s">
        <v>16864</v>
      </c>
      <c r="G4810">
        <v>224</v>
      </c>
      <c r="H4810" t="s">
        <v>86</v>
      </c>
      <c r="I4810">
        <v>1201</v>
      </c>
      <c r="J4810">
        <v>404.19</v>
      </c>
      <c r="K4810">
        <f>Passenger_Data[[#This Row],[Price_USD]]*1</f>
        <v>404.19</v>
      </c>
      <c r="L4810">
        <v>20</v>
      </c>
      <c r="M4810" t="s">
        <v>30</v>
      </c>
      <c r="N4810" t="s">
        <v>41</v>
      </c>
      <c r="O4810" t="s">
        <v>42</v>
      </c>
      <c r="P4810" t="s">
        <v>83</v>
      </c>
      <c r="Q4810">
        <v>2</v>
      </c>
      <c r="R4810" t="s">
        <v>51</v>
      </c>
      <c r="S4810" t="s">
        <v>68</v>
      </c>
      <c r="T4810">
        <v>5</v>
      </c>
      <c r="U4810">
        <v>26</v>
      </c>
      <c r="V4810">
        <v>108</v>
      </c>
      <c r="W4810">
        <v>0</v>
      </c>
      <c r="X4810">
        <v>1</v>
      </c>
      <c r="Y4810" t="s">
        <v>36</v>
      </c>
    </row>
    <row r="4811" spans="1:25" x14ac:dyDescent="0.25">
      <c r="A4811" t="s">
        <v>6699</v>
      </c>
      <c r="B4811" t="s">
        <v>3520</v>
      </c>
      <c r="C4811" t="s">
        <v>26</v>
      </c>
      <c r="D4811" t="s">
        <v>59</v>
      </c>
      <c r="E4811" t="s">
        <v>55</v>
      </c>
      <c r="F4811" s="1" t="s">
        <v>16865</v>
      </c>
      <c r="G4811">
        <v>219</v>
      </c>
      <c r="H4811" t="s">
        <v>86</v>
      </c>
      <c r="I4811">
        <v>1434</v>
      </c>
      <c r="J4811">
        <v>251.5</v>
      </c>
      <c r="K4811">
        <f>Passenger_Data[[#This Row],[Price_USD]]*1</f>
        <v>251.5</v>
      </c>
      <c r="L4811">
        <v>50</v>
      </c>
      <c r="M4811" t="s">
        <v>40</v>
      </c>
      <c r="N4811" t="s">
        <v>41</v>
      </c>
      <c r="O4811" t="s">
        <v>32</v>
      </c>
      <c r="P4811" t="s">
        <v>50</v>
      </c>
      <c r="Q4811">
        <v>0</v>
      </c>
      <c r="R4811" t="s">
        <v>65</v>
      </c>
      <c r="S4811" t="s">
        <v>68</v>
      </c>
      <c r="T4811">
        <v>5.9</v>
      </c>
      <c r="U4811">
        <v>1</v>
      </c>
      <c r="V4811">
        <v>29</v>
      </c>
      <c r="W4811">
        <v>0</v>
      </c>
      <c r="X4811">
        <v>1</v>
      </c>
      <c r="Y4811" t="s">
        <v>77</v>
      </c>
    </row>
    <row r="4812" spans="1:25" x14ac:dyDescent="0.25">
      <c r="A4812" t="s">
        <v>6700</v>
      </c>
      <c r="B4812" t="s">
        <v>4568</v>
      </c>
      <c r="C4812" t="s">
        <v>54</v>
      </c>
      <c r="D4812" t="s">
        <v>27</v>
      </c>
      <c r="E4812" t="s">
        <v>27</v>
      </c>
      <c r="F4812" s="1" t="s">
        <v>16866</v>
      </c>
      <c r="G4812">
        <v>189</v>
      </c>
      <c r="H4812" t="s">
        <v>29</v>
      </c>
      <c r="I4812">
        <v>963</v>
      </c>
      <c r="J4812">
        <v>456.71</v>
      </c>
      <c r="K4812">
        <f>Passenger_Data[[#This Row],[Price_USD]]*1</f>
        <v>456.71</v>
      </c>
      <c r="L4812">
        <v>76</v>
      </c>
      <c r="M4812" t="s">
        <v>30</v>
      </c>
      <c r="N4812" t="s">
        <v>31</v>
      </c>
      <c r="O4812" t="s">
        <v>32</v>
      </c>
      <c r="P4812" t="s">
        <v>50</v>
      </c>
      <c r="Q4812">
        <v>0</v>
      </c>
      <c r="R4812" t="s">
        <v>51</v>
      </c>
      <c r="S4812" t="s">
        <v>61</v>
      </c>
      <c r="T4812">
        <v>7</v>
      </c>
      <c r="U4812">
        <v>20</v>
      </c>
      <c r="V4812">
        <v>78</v>
      </c>
      <c r="W4812">
        <v>0</v>
      </c>
      <c r="X4812">
        <v>0</v>
      </c>
      <c r="Y4812" t="s">
        <v>36</v>
      </c>
    </row>
    <row r="4813" spans="1:25" x14ac:dyDescent="0.25">
      <c r="A4813" t="s">
        <v>6701</v>
      </c>
      <c r="B4813" t="s">
        <v>2815</v>
      </c>
      <c r="C4813" t="s">
        <v>54</v>
      </c>
      <c r="D4813" t="s">
        <v>27</v>
      </c>
      <c r="E4813" t="s">
        <v>76</v>
      </c>
      <c r="F4813" s="1" t="s">
        <v>16867</v>
      </c>
      <c r="G4813">
        <v>215</v>
      </c>
      <c r="H4813" t="s">
        <v>29</v>
      </c>
      <c r="I4813">
        <v>1231</v>
      </c>
      <c r="J4813">
        <v>340.57</v>
      </c>
      <c r="K4813">
        <f>Passenger_Data[[#This Row],[Price_USD]]*1</f>
        <v>340.57</v>
      </c>
      <c r="L4813">
        <v>20</v>
      </c>
      <c r="M4813" t="s">
        <v>40</v>
      </c>
      <c r="N4813" t="s">
        <v>31</v>
      </c>
      <c r="O4813" t="s">
        <v>42</v>
      </c>
      <c r="P4813" t="s">
        <v>33</v>
      </c>
      <c r="Q4813">
        <v>4</v>
      </c>
      <c r="R4813" t="s">
        <v>51</v>
      </c>
      <c r="S4813" t="s">
        <v>44</v>
      </c>
      <c r="T4813">
        <v>9</v>
      </c>
      <c r="U4813">
        <v>1</v>
      </c>
      <c r="V4813">
        <v>51</v>
      </c>
      <c r="W4813">
        <v>0</v>
      </c>
      <c r="X4813">
        <v>0</v>
      </c>
      <c r="Y4813" t="s">
        <v>45</v>
      </c>
    </row>
    <row r="4814" spans="1:25" x14ac:dyDescent="0.25">
      <c r="A4814" t="s">
        <v>6702</v>
      </c>
      <c r="B4814" t="s">
        <v>2223</v>
      </c>
      <c r="C4814" t="s">
        <v>82</v>
      </c>
      <c r="D4814" t="s">
        <v>28</v>
      </c>
      <c r="E4814" t="s">
        <v>64</v>
      </c>
      <c r="F4814" s="1" t="s">
        <v>16868</v>
      </c>
      <c r="G4814">
        <v>276</v>
      </c>
      <c r="H4814" t="s">
        <v>29</v>
      </c>
      <c r="I4814">
        <v>1133</v>
      </c>
      <c r="J4814">
        <v>403.32</v>
      </c>
      <c r="K4814">
        <f>Passenger_Data[[#This Row],[Price_USD]]*1</f>
        <v>403.32</v>
      </c>
      <c r="L4814">
        <v>64</v>
      </c>
      <c r="M4814" t="s">
        <v>40</v>
      </c>
      <c r="N4814" t="s">
        <v>31</v>
      </c>
      <c r="O4814" t="s">
        <v>42</v>
      </c>
      <c r="P4814" t="s">
        <v>83</v>
      </c>
      <c r="Q4814">
        <v>0</v>
      </c>
      <c r="R4814" t="s">
        <v>43</v>
      </c>
      <c r="S4814" t="s">
        <v>44</v>
      </c>
      <c r="T4814">
        <v>9.4</v>
      </c>
      <c r="U4814">
        <v>24</v>
      </c>
      <c r="V4814">
        <v>31</v>
      </c>
      <c r="W4814">
        <v>0</v>
      </c>
      <c r="X4814">
        <v>0</v>
      </c>
      <c r="Y4814" t="s">
        <v>45</v>
      </c>
    </row>
    <row r="4815" spans="1:25" x14ac:dyDescent="0.25">
      <c r="A4815" t="s">
        <v>6703</v>
      </c>
      <c r="B4815" t="s">
        <v>6704</v>
      </c>
      <c r="C4815" t="s">
        <v>82</v>
      </c>
      <c r="D4815" t="s">
        <v>39</v>
      </c>
      <c r="E4815" t="s">
        <v>59</v>
      </c>
      <c r="F4815" s="1" t="s">
        <v>16869</v>
      </c>
      <c r="G4815">
        <v>152</v>
      </c>
      <c r="H4815" t="s">
        <v>29</v>
      </c>
      <c r="I4815">
        <v>1387</v>
      </c>
      <c r="J4815">
        <v>368.81</v>
      </c>
      <c r="K4815">
        <f>Passenger_Data[[#This Row],[Price_USD]]*1</f>
        <v>368.81</v>
      </c>
      <c r="L4815">
        <v>55</v>
      </c>
      <c r="M4815" t="s">
        <v>40</v>
      </c>
      <c r="N4815" t="s">
        <v>60</v>
      </c>
      <c r="O4815" t="s">
        <v>33</v>
      </c>
      <c r="P4815" t="s">
        <v>33</v>
      </c>
      <c r="Q4815">
        <v>1</v>
      </c>
      <c r="R4815" t="s">
        <v>65</v>
      </c>
      <c r="S4815" t="s">
        <v>35</v>
      </c>
      <c r="T4815">
        <v>5.3</v>
      </c>
      <c r="U4815">
        <v>8</v>
      </c>
      <c r="V4815">
        <v>53</v>
      </c>
      <c r="W4815">
        <v>0</v>
      </c>
      <c r="X4815">
        <v>0</v>
      </c>
      <c r="Y4815" t="s">
        <v>77</v>
      </c>
    </row>
    <row r="4816" spans="1:25" x14ac:dyDescent="0.25">
      <c r="A4816" t="s">
        <v>6705</v>
      </c>
      <c r="B4816" t="s">
        <v>1135</v>
      </c>
      <c r="C4816" t="s">
        <v>26</v>
      </c>
      <c r="D4816" t="s">
        <v>27</v>
      </c>
      <c r="E4816" t="s">
        <v>64</v>
      </c>
      <c r="F4816" s="1" t="s">
        <v>16870</v>
      </c>
      <c r="G4816">
        <v>85</v>
      </c>
      <c r="H4816" t="s">
        <v>29</v>
      </c>
      <c r="I4816">
        <v>1246</v>
      </c>
      <c r="J4816">
        <v>451.8</v>
      </c>
      <c r="K4816">
        <f>Passenger_Data[[#This Row],[Price_USD]]*1</f>
        <v>451.8</v>
      </c>
      <c r="L4816">
        <v>67</v>
      </c>
      <c r="M4816" t="s">
        <v>40</v>
      </c>
      <c r="N4816" t="s">
        <v>41</v>
      </c>
      <c r="O4816" t="s">
        <v>32</v>
      </c>
      <c r="P4816" t="s">
        <v>50</v>
      </c>
      <c r="Q4816">
        <v>1</v>
      </c>
      <c r="R4816" t="s">
        <v>51</v>
      </c>
      <c r="S4816" t="s">
        <v>35</v>
      </c>
      <c r="T4816">
        <v>6.1</v>
      </c>
      <c r="U4816">
        <v>2</v>
      </c>
      <c r="V4816">
        <v>50</v>
      </c>
      <c r="W4816">
        <v>0</v>
      </c>
      <c r="X4816">
        <v>0</v>
      </c>
      <c r="Y4816" t="s">
        <v>45</v>
      </c>
    </row>
    <row r="4817" spans="1:25" x14ac:dyDescent="0.25">
      <c r="A4817" t="s">
        <v>6706</v>
      </c>
      <c r="B4817" t="s">
        <v>1142</v>
      </c>
      <c r="C4817" t="s">
        <v>48</v>
      </c>
      <c r="D4817" t="s">
        <v>28</v>
      </c>
      <c r="E4817" t="s">
        <v>55</v>
      </c>
      <c r="F4817" s="1" t="s">
        <v>16871</v>
      </c>
      <c r="G4817">
        <v>160</v>
      </c>
      <c r="H4817" t="s">
        <v>29</v>
      </c>
      <c r="I4817">
        <v>879</v>
      </c>
      <c r="J4817">
        <v>515.09</v>
      </c>
      <c r="K4817">
        <f>Passenger_Data[[#This Row],[Price_USD]]*1</f>
        <v>515.09</v>
      </c>
      <c r="L4817">
        <v>23</v>
      </c>
      <c r="M4817" t="s">
        <v>30</v>
      </c>
      <c r="N4817" t="s">
        <v>41</v>
      </c>
      <c r="O4817" t="s">
        <v>42</v>
      </c>
      <c r="P4817" t="s">
        <v>83</v>
      </c>
      <c r="Q4817">
        <v>1</v>
      </c>
      <c r="R4817" t="s">
        <v>51</v>
      </c>
      <c r="S4817" t="s">
        <v>61</v>
      </c>
      <c r="T4817">
        <v>6.2</v>
      </c>
      <c r="U4817">
        <v>16</v>
      </c>
      <c r="V4817">
        <v>83</v>
      </c>
      <c r="W4817">
        <v>0</v>
      </c>
      <c r="X4817">
        <v>0</v>
      </c>
      <c r="Y4817" t="s">
        <v>77</v>
      </c>
    </row>
    <row r="4818" spans="1:25" x14ac:dyDescent="0.25">
      <c r="A4818" t="s">
        <v>6707</v>
      </c>
      <c r="B4818" t="s">
        <v>1996</v>
      </c>
      <c r="C4818" t="s">
        <v>82</v>
      </c>
      <c r="D4818" t="s">
        <v>76</v>
      </c>
      <c r="E4818" t="s">
        <v>55</v>
      </c>
      <c r="F4818" s="1" t="s">
        <v>16872</v>
      </c>
      <c r="G4818">
        <v>245</v>
      </c>
      <c r="H4818" t="s">
        <v>29</v>
      </c>
      <c r="I4818">
        <v>751</v>
      </c>
      <c r="J4818">
        <v>437.77</v>
      </c>
      <c r="K4818">
        <f>Passenger_Data[[#This Row],[Price_USD]]*1</f>
        <v>437.77</v>
      </c>
      <c r="L4818">
        <v>54</v>
      </c>
      <c r="M4818" t="s">
        <v>30</v>
      </c>
      <c r="N4818" t="s">
        <v>60</v>
      </c>
      <c r="O4818" t="s">
        <v>56</v>
      </c>
      <c r="P4818" t="s">
        <v>83</v>
      </c>
      <c r="Q4818">
        <v>0</v>
      </c>
      <c r="R4818" t="s">
        <v>51</v>
      </c>
      <c r="S4818" t="s">
        <v>44</v>
      </c>
      <c r="T4818">
        <v>3.2</v>
      </c>
      <c r="U4818">
        <v>13</v>
      </c>
      <c r="V4818">
        <v>78</v>
      </c>
      <c r="W4818">
        <v>0</v>
      </c>
      <c r="X4818">
        <v>0</v>
      </c>
      <c r="Y4818" t="s">
        <v>77</v>
      </c>
    </row>
    <row r="4819" spans="1:25" x14ac:dyDescent="0.25">
      <c r="A4819" t="s">
        <v>6708</v>
      </c>
      <c r="B4819" t="s">
        <v>6049</v>
      </c>
      <c r="C4819" t="s">
        <v>26</v>
      </c>
      <c r="D4819" t="s">
        <v>49</v>
      </c>
      <c r="E4819" t="s">
        <v>55</v>
      </c>
      <c r="F4819" s="1" t="s">
        <v>16873</v>
      </c>
      <c r="G4819">
        <v>183</v>
      </c>
      <c r="H4819" t="s">
        <v>29</v>
      </c>
      <c r="I4819">
        <v>1029</v>
      </c>
      <c r="J4819">
        <v>371.02</v>
      </c>
      <c r="K4819">
        <f>Passenger_Data[[#This Row],[Price_USD]]*1</f>
        <v>371.02</v>
      </c>
      <c r="L4819">
        <v>22</v>
      </c>
      <c r="M4819" t="s">
        <v>30</v>
      </c>
      <c r="N4819" t="s">
        <v>60</v>
      </c>
      <c r="O4819" t="s">
        <v>33</v>
      </c>
      <c r="P4819" t="s">
        <v>83</v>
      </c>
      <c r="Q4819">
        <v>1</v>
      </c>
      <c r="R4819" t="s">
        <v>43</v>
      </c>
      <c r="S4819" t="s">
        <v>44</v>
      </c>
      <c r="T4819">
        <v>7.7</v>
      </c>
      <c r="U4819">
        <v>31</v>
      </c>
      <c r="V4819">
        <v>40</v>
      </c>
      <c r="W4819">
        <v>0</v>
      </c>
      <c r="X4819">
        <v>1</v>
      </c>
      <c r="Y4819" t="s">
        <v>36</v>
      </c>
    </row>
    <row r="4820" spans="1:25" x14ac:dyDescent="0.25">
      <c r="A4820" t="s">
        <v>6709</v>
      </c>
      <c r="B4820" t="s">
        <v>1431</v>
      </c>
      <c r="C4820" t="s">
        <v>73</v>
      </c>
      <c r="D4820" t="s">
        <v>39</v>
      </c>
      <c r="E4820" t="s">
        <v>64</v>
      </c>
      <c r="F4820" s="1" t="s">
        <v>16874</v>
      </c>
      <c r="G4820">
        <v>215</v>
      </c>
      <c r="H4820" t="s">
        <v>29</v>
      </c>
      <c r="I4820">
        <v>914</v>
      </c>
      <c r="J4820">
        <v>271.66000000000003</v>
      </c>
      <c r="K4820">
        <f>Passenger_Data[[#This Row],[Price_USD]]*1</f>
        <v>271.66000000000003</v>
      </c>
      <c r="L4820">
        <v>56</v>
      </c>
      <c r="M4820" t="s">
        <v>40</v>
      </c>
      <c r="N4820" t="s">
        <v>60</v>
      </c>
      <c r="O4820" t="s">
        <v>32</v>
      </c>
      <c r="P4820" t="s">
        <v>50</v>
      </c>
      <c r="Q4820">
        <v>0</v>
      </c>
      <c r="R4820" t="s">
        <v>51</v>
      </c>
      <c r="S4820" t="s">
        <v>35</v>
      </c>
      <c r="T4820">
        <v>7.2</v>
      </c>
      <c r="U4820">
        <v>2</v>
      </c>
      <c r="V4820">
        <v>17</v>
      </c>
      <c r="W4820">
        <v>0</v>
      </c>
      <c r="X4820">
        <v>0</v>
      </c>
      <c r="Y4820" t="s">
        <v>45</v>
      </c>
    </row>
    <row r="4821" spans="1:25" x14ac:dyDescent="0.25">
      <c r="A4821" t="s">
        <v>6710</v>
      </c>
      <c r="B4821" t="s">
        <v>6711</v>
      </c>
      <c r="C4821" t="s">
        <v>73</v>
      </c>
      <c r="D4821" t="s">
        <v>64</v>
      </c>
      <c r="E4821" t="s">
        <v>49</v>
      </c>
      <c r="F4821" s="1" t="s">
        <v>16875</v>
      </c>
      <c r="G4821">
        <v>154</v>
      </c>
      <c r="H4821" t="s">
        <v>29</v>
      </c>
      <c r="I4821">
        <v>938</v>
      </c>
      <c r="J4821">
        <v>544.17999999999995</v>
      </c>
      <c r="K4821">
        <f>Passenger_Data[[#This Row],[Price_USD]]*1</f>
        <v>544.17999999999995</v>
      </c>
      <c r="L4821">
        <v>57</v>
      </c>
      <c r="M4821" t="s">
        <v>40</v>
      </c>
      <c r="N4821" t="s">
        <v>41</v>
      </c>
      <c r="O4821" t="s">
        <v>42</v>
      </c>
      <c r="P4821" t="s">
        <v>264</v>
      </c>
      <c r="Q4821">
        <v>1</v>
      </c>
      <c r="R4821" t="s">
        <v>51</v>
      </c>
      <c r="S4821" t="s">
        <v>68</v>
      </c>
      <c r="T4821">
        <v>5.8</v>
      </c>
      <c r="U4821">
        <v>4</v>
      </c>
      <c r="V4821">
        <v>7</v>
      </c>
      <c r="W4821">
        <v>0</v>
      </c>
      <c r="X4821">
        <v>0</v>
      </c>
      <c r="Y4821" t="s">
        <v>77</v>
      </c>
    </row>
    <row r="4822" spans="1:25" x14ac:dyDescent="0.25">
      <c r="A4822" t="s">
        <v>6712</v>
      </c>
      <c r="B4822" t="s">
        <v>6058</v>
      </c>
      <c r="C4822" t="s">
        <v>48</v>
      </c>
      <c r="D4822" t="s">
        <v>64</v>
      </c>
      <c r="E4822" t="s">
        <v>55</v>
      </c>
      <c r="F4822" s="1" t="s">
        <v>16876</v>
      </c>
      <c r="G4822">
        <v>288</v>
      </c>
      <c r="H4822" t="s">
        <v>29</v>
      </c>
      <c r="I4822">
        <v>1122</v>
      </c>
      <c r="J4822">
        <v>431.38</v>
      </c>
      <c r="K4822">
        <f>Passenger_Data[[#This Row],[Price_USD]]*1</f>
        <v>431.38</v>
      </c>
      <c r="L4822">
        <v>71</v>
      </c>
      <c r="M4822" t="s">
        <v>30</v>
      </c>
      <c r="N4822" t="s">
        <v>41</v>
      </c>
      <c r="O4822" t="s">
        <v>33</v>
      </c>
      <c r="P4822" t="s">
        <v>83</v>
      </c>
      <c r="Q4822">
        <v>1</v>
      </c>
      <c r="R4822" t="s">
        <v>65</v>
      </c>
      <c r="S4822" t="s">
        <v>44</v>
      </c>
      <c r="T4822">
        <v>7.1</v>
      </c>
      <c r="U4822">
        <v>5</v>
      </c>
      <c r="V4822">
        <v>115</v>
      </c>
      <c r="W4822">
        <v>0</v>
      </c>
      <c r="X4822">
        <v>0</v>
      </c>
      <c r="Y4822" t="s">
        <v>36</v>
      </c>
    </row>
    <row r="4823" spans="1:25" x14ac:dyDescent="0.25">
      <c r="A4823" t="s">
        <v>6713</v>
      </c>
      <c r="B4823" t="s">
        <v>878</v>
      </c>
      <c r="C4823" t="s">
        <v>73</v>
      </c>
      <c r="D4823" t="s">
        <v>55</v>
      </c>
      <c r="E4823" t="s">
        <v>39</v>
      </c>
      <c r="F4823" s="1" t="s">
        <v>16877</v>
      </c>
      <c r="G4823">
        <v>236</v>
      </c>
      <c r="H4823" t="s">
        <v>29</v>
      </c>
      <c r="I4823">
        <v>1122</v>
      </c>
      <c r="J4823">
        <v>499.99</v>
      </c>
      <c r="K4823">
        <f>Passenger_Data[[#This Row],[Price_USD]]*1</f>
        <v>499.99</v>
      </c>
      <c r="L4823">
        <v>32</v>
      </c>
      <c r="M4823" t="s">
        <v>30</v>
      </c>
      <c r="N4823" t="s">
        <v>31</v>
      </c>
      <c r="O4823" t="s">
        <v>56</v>
      </c>
      <c r="P4823" t="s">
        <v>83</v>
      </c>
      <c r="Q4823">
        <v>2</v>
      </c>
      <c r="R4823" t="s">
        <v>51</v>
      </c>
      <c r="S4823" t="s">
        <v>35</v>
      </c>
      <c r="T4823">
        <v>5.4</v>
      </c>
      <c r="U4823">
        <v>0</v>
      </c>
      <c r="V4823">
        <v>95</v>
      </c>
      <c r="W4823">
        <v>0</v>
      </c>
      <c r="X4823">
        <v>0</v>
      </c>
      <c r="Y4823" t="s">
        <v>77</v>
      </c>
    </row>
    <row r="4824" spans="1:25" x14ac:dyDescent="0.25">
      <c r="A4824" t="s">
        <v>6714</v>
      </c>
      <c r="B4824" t="s">
        <v>3768</v>
      </c>
      <c r="C4824" t="s">
        <v>73</v>
      </c>
      <c r="D4824" t="s">
        <v>76</v>
      </c>
      <c r="E4824" t="s">
        <v>59</v>
      </c>
      <c r="F4824" s="1" t="s">
        <v>16878</v>
      </c>
      <c r="G4824">
        <v>327</v>
      </c>
      <c r="H4824" t="s">
        <v>29</v>
      </c>
      <c r="I4824">
        <v>967</v>
      </c>
      <c r="J4824">
        <v>261.83999999999997</v>
      </c>
      <c r="K4824">
        <f>Passenger_Data[[#This Row],[Price_USD]]*1</f>
        <v>261.83999999999997</v>
      </c>
      <c r="L4824">
        <v>18</v>
      </c>
      <c r="M4824" t="s">
        <v>40</v>
      </c>
      <c r="N4824" t="s">
        <v>41</v>
      </c>
      <c r="O4824" t="s">
        <v>42</v>
      </c>
      <c r="P4824" t="s">
        <v>50</v>
      </c>
      <c r="Q4824">
        <v>2</v>
      </c>
      <c r="R4824" t="s">
        <v>65</v>
      </c>
      <c r="S4824" t="s">
        <v>44</v>
      </c>
      <c r="T4824">
        <v>6.7</v>
      </c>
      <c r="U4824">
        <v>5</v>
      </c>
      <c r="V4824">
        <v>0</v>
      </c>
      <c r="W4824">
        <v>0</v>
      </c>
      <c r="X4824">
        <v>0</v>
      </c>
      <c r="Y4824" t="s">
        <v>36</v>
      </c>
    </row>
    <row r="4825" spans="1:25" x14ac:dyDescent="0.25">
      <c r="A4825" t="s">
        <v>6715</v>
      </c>
      <c r="B4825" t="s">
        <v>6716</v>
      </c>
      <c r="C4825" t="s">
        <v>73</v>
      </c>
      <c r="D4825" t="s">
        <v>49</v>
      </c>
      <c r="E4825" t="s">
        <v>49</v>
      </c>
      <c r="F4825" s="1" t="s">
        <v>16879</v>
      </c>
      <c r="G4825">
        <v>162</v>
      </c>
      <c r="H4825" t="s">
        <v>29</v>
      </c>
      <c r="I4825">
        <v>1399</v>
      </c>
      <c r="J4825">
        <v>237.25</v>
      </c>
      <c r="K4825">
        <f>Passenger_Data[[#This Row],[Price_USD]]*1</f>
        <v>237.25</v>
      </c>
      <c r="L4825">
        <v>70</v>
      </c>
      <c r="M4825" t="s">
        <v>30</v>
      </c>
      <c r="N4825" t="s">
        <v>41</v>
      </c>
      <c r="O4825" t="s">
        <v>33</v>
      </c>
      <c r="P4825" t="s">
        <v>50</v>
      </c>
      <c r="Q4825">
        <v>2</v>
      </c>
      <c r="R4825" t="s">
        <v>65</v>
      </c>
      <c r="S4825" t="s">
        <v>35</v>
      </c>
      <c r="T4825">
        <v>6</v>
      </c>
      <c r="U4825">
        <v>5</v>
      </c>
      <c r="V4825">
        <v>110</v>
      </c>
      <c r="W4825">
        <v>0</v>
      </c>
      <c r="X4825">
        <v>0</v>
      </c>
      <c r="Y4825" t="s">
        <v>45</v>
      </c>
    </row>
    <row r="4826" spans="1:25" x14ac:dyDescent="0.25">
      <c r="A4826" t="s">
        <v>6717</v>
      </c>
      <c r="B4826" t="s">
        <v>5750</v>
      </c>
      <c r="C4826" t="s">
        <v>73</v>
      </c>
      <c r="D4826" t="s">
        <v>76</v>
      </c>
      <c r="E4826" t="s">
        <v>64</v>
      </c>
      <c r="F4826" s="1" t="s">
        <v>16880</v>
      </c>
      <c r="G4826">
        <v>128</v>
      </c>
      <c r="H4826" t="s">
        <v>29</v>
      </c>
      <c r="I4826">
        <v>1553</v>
      </c>
      <c r="J4826">
        <v>394.46</v>
      </c>
      <c r="K4826">
        <f>Passenger_Data[[#This Row],[Price_USD]]*1</f>
        <v>394.46</v>
      </c>
      <c r="L4826">
        <v>63</v>
      </c>
      <c r="M4826" t="s">
        <v>40</v>
      </c>
      <c r="N4826" t="s">
        <v>31</v>
      </c>
      <c r="O4826" t="s">
        <v>42</v>
      </c>
      <c r="P4826" t="s">
        <v>50</v>
      </c>
      <c r="Q4826">
        <v>2</v>
      </c>
      <c r="R4826" t="s">
        <v>43</v>
      </c>
      <c r="S4826" t="s">
        <v>35</v>
      </c>
      <c r="T4826">
        <v>4.7</v>
      </c>
      <c r="U4826">
        <v>33</v>
      </c>
      <c r="V4826">
        <v>51</v>
      </c>
      <c r="W4826">
        <v>0</v>
      </c>
      <c r="X4826">
        <v>0</v>
      </c>
      <c r="Y4826" t="s">
        <v>45</v>
      </c>
    </row>
    <row r="4827" spans="1:25" x14ac:dyDescent="0.25">
      <c r="A4827" t="s">
        <v>6718</v>
      </c>
      <c r="B4827" t="s">
        <v>1686</v>
      </c>
      <c r="C4827" t="s">
        <v>48</v>
      </c>
      <c r="D4827" t="s">
        <v>28</v>
      </c>
      <c r="E4827" t="s">
        <v>76</v>
      </c>
      <c r="F4827" s="1" t="s">
        <v>16881</v>
      </c>
      <c r="G4827">
        <v>166</v>
      </c>
      <c r="H4827" t="s">
        <v>29</v>
      </c>
      <c r="I4827">
        <v>897</v>
      </c>
      <c r="J4827">
        <v>334.93</v>
      </c>
      <c r="K4827">
        <f>Passenger_Data[[#This Row],[Price_USD]]*1</f>
        <v>334.93</v>
      </c>
      <c r="L4827">
        <v>38</v>
      </c>
      <c r="M4827" t="s">
        <v>40</v>
      </c>
      <c r="N4827" t="s">
        <v>41</v>
      </c>
      <c r="O4827" t="s">
        <v>42</v>
      </c>
      <c r="P4827" t="s">
        <v>50</v>
      </c>
      <c r="Q4827">
        <v>2</v>
      </c>
      <c r="R4827" t="s">
        <v>65</v>
      </c>
      <c r="S4827" t="s">
        <v>35</v>
      </c>
      <c r="T4827">
        <v>6.9</v>
      </c>
      <c r="U4827">
        <v>2</v>
      </c>
      <c r="V4827">
        <v>17</v>
      </c>
      <c r="W4827">
        <v>0</v>
      </c>
      <c r="X4827">
        <v>0</v>
      </c>
      <c r="Y4827" t="s">
        <v>36</v>
      </c>
    </row>
    <row r="4828" spans="1:25" x14ac:dyDescent="0.25">
      <c r="A4828" t="s">
        <v>6719</v>
      </c>
      <c r="B4828" t="s">
        <v>3407</v>
      </c>
      <c r="C4828" t="s">
        <v>48</v>
      </c>
      <c r="D4828" t="s">
        <v>27</v>
      </c>
      <c r="E4828" t="s">
        <v>59</v>
      </c>
      <c r="F4828" s="1" t="s">
        <v>16882</v>
      </c>
      <c r="G4828">
        <v>223</v>
      </c>
      <c r="H4828" t="s">
        <v>29</v>
      </c>
      <c r="I4828">
        <v>1381</v>
      </c>
      <c r="J4828">
        <v>438.54</v>
      </c>
      <c r="K4828">
        <f>Passenger_Data[[#This Row],[Price_USD]]*1</f>
        <v>438.54</v>
      </c>
      <c r="L4828">
        <v>51</v>
      </c>
      <c r="M4828" t="s">
        <v>40</v>
      </c>
      <c r="N4828" t="s">
        <v>60</v>
      </c>
      <c r="O4828" t="s">
        <v>56</v>
      </c>
      <c r="P4828" t="s">
        <v>33</v>
      </c>
      <c r="Q4828">
        <v>0</v>
      </c>
      <c r="R4828" t="s">
        <v>34</v>
      </c>
      <c r="S4828" t="s">
        <v>68</v>
      </c>
      <c r="T4828">
        <v>8</v>
      </c>
      <c r="U4828">
        <v>15</v>
      </c>
      <c r="V4828">
        <v>37</v>
      </c>
      <c r="W4828">
        <v>0</v>
      </c>
      <c r="X4828">
        <v>1</v>
      </c>
      <c r="Y4828" t="s">
        <v>77</v>
      </c>
    </row>
    <row r="4829" spans="1:25" x14ac:dyDescent="0.25">
      <c r="A4829" t="s">
        <v>6720</v>
      </c>
      <c r="B4829" t="s">
        <v>6721</v>
      </c>
      <c r="C4829" t="s">
        <v>48</v>
      </c>
      <c r="D4829" t="s">
        <v>27</v>
      </c>
      <c r="E4829" t="s">
        <v>27</v>
      </c>
      <c r="F4829" s="1" t="s">
        <v>16883</v>
      </c>
      <c r="G4829">
        <v>143</v>
      </c>
      <c r="H4829" t="s">
        <v>29</v>
      </c>
      <c r="I4829">
        <v>1945</v>
      </c>
      <c r="J4829">
        <v>362.18</v>
      </c>
      <c r="K4829">
        <f>Passenger_Data[[#This Row],[Price_USD]]*1</f>
        <v>362.18</v>
      </c>
      <c r="L4829">
        <v>68</v>
      </c>
      <c r="M4829" t="s">
        <v>30</v>
      </c>
      <c r="N4829" t="s">
        <v>31</v>
      </c>
      <c r="O4829" t="s">
        <v>32</v>
      </c>
      <c r="P4829" t="s">
        <v>50</v>
      </c>
      <c r="Q4829">
        <v>0</v>
      </c>
      <c r="R4829" t="s">
        <v>65</v>
      </c>
      <c r="S4829" t="s">
        <v>61</v>
      </c>
      <c r="T4829">
        <v>4.9000000000000004</v>
      </c>
      <c r="U4829">
        <v>4</v>
      </c>
      <c r="V4829">
        <v>53</v>
      </c>
      <c r="W4829">
        <v>0</v>
      </c>
      <c r="X4829">
        <v>0</v>
      </c>
      <c r="Y4829" t="s">
        <v>36</v>
      </c>
    </row>
    <row r="4830" spans="1:25" x14ac:dyDescent="0.25">
      <c r="A4830" t="s">
        <v>6722</v>
      </c>
      <c r="B4830" t="s">
        <v>2810</v>
      </c>
      <c r="C4830" t="s">
        <v>73</v>
      </c>
      <c r="D4830" t="s">
        <v>76</v>
      </c>
      <c r="E4830" t="s">
        <v>39</v>
      </c>
      <c r="F4830" s="1" t="s">
        <v>16884</v>
      </c>
      <c r="G4830">
        <v>204</v>
      </c>
      <c r="H4830" t="s">
        <v>29</v>
      </c>
      <c r="I4830">
        <v>1229</v>
      </c>
      <c r="J4830">
        <v>665.3</v>
      </c>
      <c r="K4830">
        <f>Passenger_Data[[#This Row],[Price_USD]]*1</f>
        <v>665.3</v>
      </c>
      <c r="L4830">
        <v>49</v>
      </c>
      <c r="M4830" t="s">
        <v>40</v>
      </c>
      <c r="N4830" t="s">
        <v>41</v>
      </c>
      <c r="O4830" t="s">
        <v>42</v>
      </c>
      <c r="P4830" t="s">
        <v>50</v>
      </c>
      <c r="Q4830">
        <v>2</v>
      </c>
      <c r="R4830" t="s">
        <v>34</v>
      </c>
      <c r="S4830" t="s">
        <v>35</v>
      </c>
      <c r="T4830">
        <v>6.6</v>
      </c>
      <c r="U4830">
        <v>14</v>
      </c>
      <c r="V4830">
        <v>84</v>
      </c>
      <c r="W4830">
        <v>0</v>
      </c>
      <c r="X4830">
        <v>0</v>
      </c>
      <c r="Y4830" t="s">
        <v>77</v>
      </c>
    </row>
    <row r="4831" spans="1:25" x14ac:dyDescent="0.25">
      <c r="A4831" t="s">
        <v>6723</v>
      </c>
      <c r="B4831" t="s">
        <v>5522</v>
      </c>
      <c r="C4831" t="s">
        <v>54</v>
      </c>
      <c r="D4831" t="s">
        <v>39</v>
      </c>
      <c r="E4831" t="s">
        <v>59</v>
      </c>
      <c r="F4831" s="1" t="s">
        <v>16885</v>
      </c>
      <c r="G4831">
        <v>105</v>
      </c>
      <c r="H4831" t="s">
        <v>29</v>
      </c>
      <c r="I4831">
        <v>928</v>
      </c>
      <c r="J4831">
        <v>260.36</v>
      </c>
      <c r="K4831">
        <f>Passenger_Data[[#This Row],[Price_USD]]*1</f>
        <v>260.36</v>
      </c>
      <c r="L4831">
        <v>40</v>
      </c>
      <c r="M4831" t="s">
        <v>30</v>
      </c>
      <c r="N4831" t="s">
        <v>60</v>
      </c>
      <c r="O4831" t="s">
        <v>56</v>
      </c>
      <c r="P4831" t="s">
        <v>83</v>
      </c>
      <c r="Q4831">
        <v>1</v>
      </c>
      <c r="R4831" t="s">
        <v>51</v>
      </c>
      <c r="S4831" t="s">
        <v>61</v>
      </c>
      <c r="T4831">
        <v>6.6</v>
      </c>
      <c r="U4831">
        <v>0</v>
      </c>
      <c r="V4831">
        <v>78</v>
      </c>
      <c r="W4831">
        <v>0</v>
      </c>
      <c r="X4831">
        <v>1</v>
      </c>
      <c r="Y4831" t="s">
        <v>36</v>
      </c>
    </row>
    <row r="4832" spans="1:25" x14ac:dyDescent="0.25">
      <c r="A4832" t="s">
        <v>6724</v>
      </c>
      <c r="B4832" t="s">
        <v>4960</v>
      </c>
      <c r="C4832" t="s">
        <v>73</v>
      </c>
      <c r="D4832" t="s">
        <v>39</v>
      </c>
      <c r="E4832" t="s">
        <v>55</v>
      </c>
      <c r="F4832" s="1" t="s">
        <v>16886</v>
      </c>
      <c r="G4832">
        <v>97</v>
      </c>
      <c r="H4832" t="s">
        <v>29</v>
      </c>
      <c r="I4832">
        <v>1127</v>
      </c>
      <c r="J4832">
        <v>289.39</v>
      </c>
      <c r="K4832">
        <f>Passenger_Data[[#This Row],[Price_USD]]*1</f>
        <v>289.39</v>
      </c>
      <c r="L4832">
        <v>53</v>
      </c>
      <c r="M4832" t="s">
        <v>30</v>
      </c>
      <c r="N4832" t="s">
        <v>41</v>
      </c>
      <c r="O4832" t="s">
        <v>56</v>
      </c>
      <c r="P4832" t="s">
        <v>83</v>
      </c>
      <c r="Q4832">
        <v>2</v>
      </c>
      <c r="R4832" t="s">
        <v>51</v>
      </c>
      <c r="S4832" t="s">
        <v>68</v>
      </c>
      <c r="T4832">
        <v>4.0999999999999996</v>
      </c>
      <c r="U4832">
        <v>6</v>
      </c>
      <c r="V4832">
        <v>40</v>
      </c>
      <c r="W4832">
        <v>0</v>
      </c>
      <c r="X4832">
        <v>0</v>
      </c>
      <c r="Y4832" t="s">
        <v>45</v>
      </c>
    </row>
    <row r="4833" spans="1:25" x14ac:dyDescent="0.25">
      <c r="A4833" t="s">
        <v>6725</v>
      </c>
      <c r="B4833" t="s">
        <v>5937</v>
      </c>
      <c r="C4833" t="s">
        <v>26</v>
      </c>
      <c r="D4833" t="s">
        <v>39</v>
      </c>
      <c r="E4833" t="s">
        <v>59</v>
      </c>
      <c r="F4833" s="1" t="s">
        <v>16887</v>
      </c>
      <c r="G4833">
        <v>109</v>
      </c>
      <c r="H4833" t="s">
        <v>86</v>
      </c>
      <c r="I4833">
        <v>1391</v>
      </c>
      <c r="J4833">
        <v>396.98</v>
      </c>
      <c r="K4833">
        <f>Passenger_Data[[#This Row],[Price_USD]]*1</f>
        <v>396.98</v>
      </c>
      <c r="L4833">
        <v>35</v>
      </c>
      <c r="M4833" t="s">
        <v>30</v>
      </c>
      <c r="N4833" t="s">
        <v>60</v>
      </c>
      <c r="O4833" t="s">
        <v>56</v>
      </c>
      <c r="P4833" t="s">
        <v>83</v>
      </c>
      <c r="Q4833">
        <v>2</v>
      </c>
      <c r="R4833" t="s">
        <v>65</v>
      </c>
      <c r="S4833" t="s">
        <v>68</v>
      </c>
      <c r="T4833">
        <v>4.2</v>
      </c>
      <c r="U4833">
        <v>33</v>
      </c>
      <c r="V4833">
        <v>67</v>
      </c>
      <c r="W4833">
        <v>0</v>
      </c>
      <c r="X4833">
        <v>0</v>
      </c>
      <c r="Y4833" t="s">
        <v>77</v>
      </c>
    </row>
    <row r="4834" spans="1:25" x14ac:dyDescent="0.25">
      <c r="A4834" t="s">
        <v>6726</v>
      </c>
      <c r="B4834" t="s">
        <v>6727</v>
      </c>
      <c r="C4834" t="s">
        <v>54</v>
      </c>
      <c r="D4834" t="s">
        <v>64</v>
      </c>
      <c r="E4834" t="s">
        <v>55</v>
      </c>
      <c r="F4834" s="1" t="s">
        <v>16888</v>
      </c>
      <c r="G4834">
        <v>241</v>
      </c>
      <c r="H4834" t="s">
        <v>29</v>
      </c>
      <c r="I4834">
        <v>1152</v>
      </c>
      <c r="J4834">
        <v>247.53</v>
      </c>
      <c r="K4834">
        <f>Passenger_Data[[#This Row],[Price_USD]]*1</f>
        <v>247.53</v>
      </c>
      <c r="L4834">
        <v>72</v>
      </c>
      <c r="M4834" t="s">
        <v>40</v>
      </c>
      <c r="N4834" t="s">
        <v>31</v>
      </c>
      <c r="O4834" t="s">
        <v>33</v>
      </c>
      <c r="P4834" t="s">
        <v>50</v>
      </c>
      <c r="Q4834">
        <v>1</v>
      </c>
      <c r="R4834" t="s">
        <v>65</v>
      </c>
      <c r="S4834" t="s">
        <v>44</v>
      </c>
      <c r="T4834">
        <v>6.1</v>
      </c>
      <c r="U4834">
        <v>18</v>
      </c>
      <c r="V4834">
        <v>56</v>
      </c>
      <c r="W4834">
        <v>0</v>
      </c>
      <c r="X4834">
        <v>0</v>
      </c>
      <c r="Y4834" t="s">
        <v>36</v>
      </c>
    </row>
    <row r="4835" spans="1:25" x14ac:dyDescent="0.25">
      <c r="A4835" t="s">
        <v>6728</v>
      </c>
      <c r="B4835" t="s">
        <v>2195</v>
      </c>
      <c r="C4835" t="s">
        <v>82</v>
      </c>
      <c r="D4835" t="s">
        <v>55</v>
      </c>
      <c r="E4835" t="s">
        <v>76</v>
      </c>
      <c r="F4835" s="1" t="s">
        <v>16889</v>
      </c>
      <c r="G4835">
        <v>164</v>
      </c>
      <c r="H4835" t="s">
        <v>86</v>
      </c>
      <c r="I4835">
        <v>1598</v>
      </c>
      <c r="J4835">
        <v>408.41</v>
      </c>
      <c r="K4835">
        <f>Passenger_Data[[#This Row],[Price_USD]]*1</f>
        <v>408.41</v>
      </c>
      <c r="L4835">
        <v>47</v>
      </c>
      <c r="M4835" t="s">
        <v>30</v>
      </c>
      <c r="N4835" t="s">
        <v>31</v>
      </c>
      <c r="O4835" t="s">
        <v>33</v>
      </c>
      <c r="P4835" t="s">
        <v>264</v>
      </c>
      <c r="Q4835">
        <v>1</v>
      </c>
      <c r="R4835" t="s">
        <v>65</v>
      </c>
      <c r="S4835" t="s">
        <v>35</v>
      </c>
      <c r="T4835">
        <v>6.9</v>
      </c>
      <c r="U4835">
        <v>3</v>
      </c>
      <c r="V4835">
        <v>39</v>
      </c>
      <c r="W4835">
        <v>0</v>
      </c>
      <c r="X4835">
        <v>0</v>
      </c>
      <c r="Y4835" t="s">
        <v>36</v>
      </c>
    </row>
    <row r="4836" spans="1:25" x14ac:dyDescent="0.25">
      <c r="A4836" t="s">
        <v>6729</v>
      </c>
      <c r="B4836" t="s">
        <v>3477</v>
      </c>
      <c r="C4836" t="s">
        <v>26</v>
      </c>
      <c r="D4836" t="s">
        <v>49</v>
      </c>
      <c r="E4836" t="s">
        <v>59</v>
      </c>
      <c r="F4836" s="1" t="s">
        <v>16890</v>
      </c>
      <c r="G4836">
        <v>129</v>
      </c>
      <c r="H4836" t="s">
        <v>108</v>
      </c>
      <c r="I4836">
        <v>953</v>
      </c>
      <c r="J4836">
        <v>408.42</v>
      </c>
      <c r="K4836">
        <f>Passenger_Data[[#This Row],[Price_USD]]*1</f>
        <v>408.42</v>
      </c>
      <c r="L4836">
        <v>57</v>
      </c>
      <c r="M4836" t="s">
        <v>40</v>
      </c>
      <c r="N4836" t="s">
        <v>31</v>
      </c>
      <c r="O4836" t="s">
        <v>56</v>
      </c>
      <c r="P4836" t="s">
        <v>83</v>
      </c>
      <c r="Q4836">
        <v>0</v>
      </c>
      <c r="R4836" t="s">
        <v>65</v>
      </c>
      <c r="S4836" t="s">
        <v>68</v>
      </c>
      <c r="T4836">
        <v>5.0999999999999996</v>
      </c>
      <c r="U4836">
        <v>2</v>
      </c>
      <c r="V4836">
        <v>62</v>
      </c>
      <c r="W4836">
        <v>0</v>
      </c>
      <c r="X4836">
        <v>1</v>
      </c>
      <c r="Y4836" t="s">
        <v>36</v>
      </c>
    </row>
    <row r="4837" spans="1:25" x14ac:dyDescent="0.25">
      <c r="A4837" t="s">
        <v>6730</v>
      </c>
      <c r="B4837" t="s">
        <v>4639</v>
      </c>
      <c r="C4837" t="s">
        <v>54</v>
      </c>
      <c r="D4837" t="s">
        <v>76</v>
      </c>
      <c r="E4837" t="s">
        <v>28</v>
      </c>
      <c r="F4837" s="1" t="s">
        <v>16891</v>
      </c>
      <c r="G4837">
        <v>84</v>
      </c>
      <c r="H4837" t="s">
        <v>29</v>
      </c>
      <c r="I4837">
        <v>1703</v>
      </c>
      <c r="J4837">
        <v>271.87</v>
      </c>
      <c r="K4837">
        <f>Passenger_Data[[#This Row],[Price_USD]]*1</f>
        <v>271.87</v>
      </c>
      <c r="L4837">
        <v>77</v>
      </c>
      <c r="M4837" t="s">
        <v>30</v>
      </c>
      <c r="N4837" t="s">
        <v>31</v>
      </c>
      <c r="O4837" t="s">
        <v>42</v>
      </c>
      <c r="P4837" t="s">
        <v>83</v>
      </c>
      <c r="Q4837">
        <v>2</v>
      </c>
      <c r="R4837" t="s">
        <v>65</v>
      </c>
      <c r="S4837" t="s">
        <v>35</v>
      </c>
      <c r="T4837">
        <v>9.3000000000000007</v>
      </c>
      <c r="U4837">
        <v>2</v>
      </c>
      <c r="V4837">
        <v>56</v>
      </c>
      <c r="W4837">
        <v>0</v>
      </c>
      <c r="X4837">
        <v>1</v>
      </c>
      <c r="Y4837" t="s">
        <v>45</v>
      </c>
    </row>
    <row r="4838" spans="1:25" x14ac:dyDescent="0.25">
      <c r="A4838" t="s">
        <v>6731</v>
      </c>
      <c r="B4838" t="s">
        <v>90</v>
      </c>
      <c r="C4838" t="s">
        <v>54</v>
      </c>
      <c r="D4838" t="s">
        <v>76</v>
      </c>
      <c r="E4838" t="s">
        <v>76</v>
      </c>
      <c r="F4838" s="1" t="s">
        <v>16892</v>
      </c>
      <c r="G4838">
        <v>114</v>
      </c>
      <c r="H4838" t="s">
        <v>29</v>
      </c>
      <c r="I4838">
        <v>1398</v>
      </c>
      <c r="J4838">
        <v>365.6</v>
      </c>
      <c r="K4838">
        <f>Passenger_Data[[#This Row],[Price_USD]]*1</f>
        <v>365.6</v>
      </c>
      <c r="L4838">
        <v>31</v>
      </c>
      <c r="M4838" t="s">
        <v>40</v>
      </c>
      <c r="N4838" t="s">
        <v>31</v>
      </c>
      <c r="O4838" t="s">
        <v>42</v>
      </c>
      <c r="P4838" t="s">
        <v>33</v>
      </c>
      <c r="Q4838">
        <v>0</v>
      </c>
      <c r="R4838" t="s">
        <v>65</v>
      </c>
      <c r="S4838" t="s">
        <v>68</v>
      </c>
      <c r="T4838">
        <v>8.4</v>
      </c>
      <c r="U4838">
        <v>4</v>
      </c>
      <c r="V4838">
        <v>98</v>
      </c>
      <c r="W4838">
        <v>0</v>
      </c>
      <c r="X4838">
        <v>1</v>
      </c>
      <c r="Y4838" t="s">
        <v>77</v>
      </c>
    </row>
    <row r="4839" spans="1:25" x14ac:dyDescent="0.25">
      <c r="A4839" t="s">
        <v>6732</v>
      </c>
      <c r="B4839" t="s">
        <v>1700</v>
      </c>
      <c r="C4839" t="s">
        <v>48</v>
      </c>
      <c r="D4839" t="s">
        <v>28</v>
      </c>
      <c r="E4839" t="s">
        <v>39</v>
      </c>
      <c r="F4839" s="1" t="s">
        <v>16893</v>
      </c>
      <c r="G4839">
        <v>87</v>
      </c>
      <c r="H4839" t="s">
        <v>29</v>
      </c>
      <c r="I4839">
        <v>993</v>
      </c>
      <c r="J4839">
        <v>378.82</v>
      </c>
      <c r="K4839">
        <f>Passenger_Data[[#This Row],[Price_USD]]*1</f>
        <v>378.82</v>
      </c>
      <c r="L4839">
        <v>20</v>
      </c>
      <c r="M4839" t="s">
        <v>30</v>
      </c>
      <c r="N4839" t="s">
        <v>31</v>
      </c>
      <c r="O4839" t="s">
        <v>56</v>
      </c>
      <c r="P4839" t="s">
        <v>33</v>
      </c>
      <c r="Q4839">
        <v>0</v>
      </c>
      <c r="R4839" t="s">
        <v>65</v>
      </c>
      <c r="S4839" t="s">
        <v>35</v>
      </c>
      <c r="T4839">
        <v>7.8</v>
      </c>
      <c r="U4839">
        <v>12</v>
      </c>
      <c r="V4839">
        <v>27</v>
      </c>
      <c r="W4839">
        <v>0</v>
      </c>
      <c r="X4839">
        <v>0</v>
      </c>
      <c r="Y4839" t="s">
        <v>45</v>
      </c>
    </row>
    <row r="4840" spans="1:25" x14ac:dyDescent="0.25">
      <c r="A4840" t="s">
        <v>6733</v>
      </c>
      <c r="B4840" t="s">
        <v>5980</v>
      </c>
      <c r="C4840" t="s">
        <v>48</v>
      </c>
      <c r="D4840" t="s">
        <v>59</v>
      </c>
      <c r="E4840" t="s">
        <v>76</v>
      </c>
      <c r="F4840" s="1" t="s">
        <v>16894</v>
      </c>
      <c r="G4840">
        <v>183</v>
      </c>
      <c r="H4840" t="s">
        <v>29</v>
      </c>
      <c r="I4840">
        <v>871</v>
      </c>
      <c r="J4840">
        <v>353.21</v>
      </c>
      <c r="K4840">
        <f>Passenger_Data[[#This Row],[Price_USD]]*1</f>
        <v>353.21</v>
      </c>
      <c r="L4840">
        <v>76</v>
      </c>
      <c r="M4840" t="s">
        <v>40</v>
      </c>
      <c r="N4840" t="s">
        <v>31</v>
      </c>
      <c r="O4840" t="s">
        <v>56</v>
      </c>
      <c r="P4840" t="s">
        <v>50</v>
      </c>
      <c r="Q4840">
        <v>0</v>
      </c>
      <c r="R4840" t="s">
        <v>65</v>
      </c>
      <c r="S4840" t="s">
        <v>68</v>
      </c>
      <c r="T4840">
        <v>5.9</v>
      </c>
      <c r="U4840">
        <v>15</v>
      </c>
      <c r="V4840">
        <v>104</v>
      </c>
      <c r="W4840">
        <v>0</v>
      </c>
      <c r="X4840">
        <v>0</v>
      </c>
      <c r="Y4840" t="s">
        <v>77</v>
      </c>
    </row>
    <row r="4841" spans="1:25" x14ac:dyDescent="0.25">
      <c r="A4841" t="s">
        <v>6734</v>
      </c>
      <c r="B4841" t="s">
        <v>2793</v>
      </c>
      <c r="C4841" t="s">
        <v>73</v>
      </c>
      <c r="D4841" t="s">
        <v>55</v>
      </c>
      <c r="E4841" t="s">
        <v>27</v>
      </c>
      <c r="F4841" s="1" t="s">
        <v>16895</v>
      </c>
      <c r="G4841">
        <v>236</v>
      </c>
      <c r="H4841" t="s">
        <v>29</v>
      </c>
      <c r="I4841">
        <v>1150</v>
      </c>
      <c r="J4841">
        <v>434.98</v>
      </c>
      <c r="K4841">
        <f>Passenger_Data[[#This Row],[Price_USD]]*1</f>
        <v>434.98</v>
      </c>
      <c r="L4841">
        <v>19</v>
      </c>
      <c r="M4841" t="s">
        <v>30</v>
      </c>
      <c r="N4841" t="s">
        <v>31</v>
      </c>
      <c r="O4841" t="s">
        <v>32</v>
      </c>
      <c r="P4841" t="s">
        <v>50</v>
      </c>
      <c r="Q4841">
        <v>1</v>
      </c>
      <c r="R4841" t="s">
        <v>51</v>
      </c>
      <c r="S4841" t="s">
        <v>61</v>
      </c>
      <c r="T4841">
        <v>8.1</v>
      </c>
      <c r="U4841">
        <v>14</v>
      </c>
      <c r="V4841">
        <v>38</v>
      </c>
      <c r="W4841">
        <v>1</v>
      </c>
      <c r="X4841">
        <v>0</v>
      </c>
      <c r="Y4841" t="s">
        <v>36</v>
      </c>
    </row>
    <row r="4842" spans="1:25" x14ac:dyDescent="0.25">
      <c r="A4842" t="s">
        <v>6735</v>
      </c>
      <c r="B4842" t="s">
        <v>5219</v>
      </c>
      <c r="C4842" t="s">
        <v>73</v>
      </c>
      <c r="D4842" t="s">
        <v>59</v>
      </c>
      <c r="E4842" t="s">
        <v>59</v>
      </c>
      <c r="F4842" s="1" t="s">
        <v>16896</v>
      </c>
      <c r="G4842">
        <v>262</v>
      </c>
      <c r="H4842" t="s">
        <v>29</v>
      </c>
      <c r="I4842">
        <v>1227</v>
      </c>
      <c r="J4842">
        <v>360.55</v>
      </c>
      <c r="K4842">
        <f>Passenger_Data[[#This Row],[Price_USD]]*1</f>
        <v>360.55</v>
      </c>
      <c r="L4842">
        <v>18</v>
      </c>
      <c r="M4842" t="s">
        <v>40</v>
      </c>
      <c r="N4842" t="s">
        <v>41</v>
      </c>
      <c r="O4842" t="s">
        <v>32</v>
      </c>
      <c r="P4842" t="s">
        <v>83</v>
      </c>
      <c r="Q4842">
        <v>1</v>
      </c>
      <c r="R4842" t="s">
        <v>65</v>
      </c>
      <c r="S4842" t="s">
        <v>44</v>
      </c>
      <c r="T4842">
        <v>5.5</v>
      </c>
      <c r="U4842">
        <v>8</v>
      </c>
      <c r="V4842">
        <v>119</v>
      </c>
      <c r="W4842">
        <v>0</v>
      </c>
      <c r="X4842">
        <v>1</v>
      </c>
      <c r="Y4842" t="s">
        <v>36</v>
      </c>
    </row>
    <row r="4843" spans="1:25" x14ac:dyDescent="0.25">
      <c r="A4843" t="s">
        <v>6736</v>
      </c>
      <c r="B4843" t="s">
        <v>818</v>
      </c>
      <c r="C4843" t="s">
        <v>48</v>
      </c>
      <c r="D4843" t="s">
        <v>27</v>
      </c>
      <c r="E4843" t="s">
        <v>64</v>
      </c>
      <c r="F4843" s="1" t="s">
        <v>16897</v>
      </c>
      <c r="G4843">
        <v>189</v>
      </c>
      <c r="H4843" t="s">
        <v>29</v>
      </c>
      <c r="I4843">
        <v>1308</v>
      </c>
      <c r="J4843">
        <v>190.35</v>
      </c>
      <c r="K4843">
        <f>Passenger_Data[[#This Row],[Price_USD]]*1</f>
        <v>190.35</v>
      </c>
      <c r="L4843">
        <v>50</v>
      </c>
      <c r="M4843" t="s">
        <v>30</v>
      </c>
      <c r="N4843" t="s">
        <v>31</v>
      </c>
      <c r="O4843" t="s">
        <v>42</v>
      </c>
      <c r="P4843" t="s">
        <v>50</v>
      </c>
      <c r="Q4843">
        <v>0</v>
      </c>
      <c r="R4843" t="s">
        <v>34</v>
      </c>
      <c r="S4843" t="s">
        <v>68</v>
      </c>
      <c r="T4843">
        <v>6.9</v>
      </c>
      <c r="U4843">
        <v>7</v>
      </c>
      <c r="V4843">
        <v>94</v>
      </c>
      <c r="W4843">
        <v>0</v>
      </c>
      <c r="X4843">
        <v>0</v>
      </c>
      <c r="Y4843" t="s">
        <v>36</v>
      </c>
    </row>
    <row r="4844" spans="1:25" x14ac:dyDescent="0.25">
      <c r="A4844" t="s">
        <v>6737</v>
      </c>
      <c r="B4844" t="s">
        <v>4071</v>
      </c>
      <c r="C4844" t="s">
        <v>54</v>
      </c>
      <c r="D4844" t="s">
        <v>64</v>
      </c>
      <c r="E4844" t="s">
        <v>49</v>
      </c>
      <c r="F4844" s="1" t="s">
        <v>16898</v>
      </c>
      <c r="G4844">
        <v>255</v>
      </c>
      <c r="H4844" t="s">
        <v>29</v>
      </c>
      <c r="I4844">
        <v>1528</v>
      </c>
      <c r="J4844">
        <v>432.88</v>
      </c>
      <c r="K4844">
        <f>Passenger_Data[[#This Row],[Price_USD]]*1</f>
        <v>432.88</v>
      </c>
      <c r="L4844">
        <v>50</v>
      </c>
      <c r="M4844" t="s">
        <v>40</v>
      </c>
      <c r="N4844" t="s">
        <v>60</v>
      </c>
      <c r="O4844" t="s">
        <v>33</v>
      </c>
      <c r="P4844" t="s">
        <v>50</v>
      </c>
      <c r="Q4844">
        <v>1</v>
      </c>
      <c r="R4844" t="s">
        <v>51</v>
      </c>
      <c r="S4844" t="s">
        <v>68</v>
      </c>
      <c r="T4844">
        <v>5.0999999999999996</v>
      </c>
      <c r="U4844">
        <v>8</v>
      </c>
      <c r="V4844">
        <v>75</v>
      </c>
      <c r="W4844">
        <v>0</v>
      </c>
      <c r="X4844">
        <v>0</v>
      </c>
      <c r="Y4844" t="s">
        <v>45</v>
      </c>
    </row>
    <row r="4845" spans="1:25" x14ac:dyDescent="0.25">
      <c r="A4845" t="s">
        <v>6738</v>
      </c>
      <c r="B4845" t="s">
        <v>63</v>
      </c>
      <c r="C4845" t="s">
        <v>54</v>
      </c>
      <c r="D4845" t="s">
        <v>76</v>
      </c>
      <c r="E4845" t="s">
        <v>76</v>
      </c>
      <c r="F4845" s="1" t="s">
        <v>16899</v>
      </c>
      <c r="G4845">
        <v>123</v>
      </c>
      <c r="H4845" t="s">
        <v>108</v>
      </c>
      <c r="I4845">
        <v>1278</v>
      </c>
      <c r="J4845">
        <v>256.77</v>
      </c>
      <c r="K4845">
        <f>Passenger_Data[[#This Row],[Price_USD]]*1</f>
        <v>256.77</v>
      </c>
      <c r="L4845">
        <v>22</v>
      </c>
      <c r="M4845" t="s">
        <v>30</v>
      </c>
      <c r="N4845" t="s">
        <v>31</v>
      </c>
      <c r="O4845" t="s">
        <v>56</v>
      </c>
      <c r="P4845" t="s">
        <v>50</v>
      </c>
      <c r="Q4845">
        <v>2</v>
      </c>
      <c r="R4845" t="s">
        <v>51</v>
      </c>
      <c r="S4845" t="s">
        <v>44</v>
      </c>
      <c r="T4845">
        <v>8.1999999999999993</v>
      </c>
      <c r="U4845">
        <v>14</v>
      </c>
      <c r="V4845">
        <v>23</v>
      </c>
      <c r="W4845">
        <v>0</v>
      </c>
      <c r="X4845">
        <v>0</v>
      </c>
      <c r="Y4845" t="s">
        <v>36</v>
      </c>
    </row>
    <row r="4846" spans="1:25" x14ac:dyDescent="0.25">
      <c r="A4846" t="s">
        <v>6739</v>
      </c>
      <c r="B4846" t="s">
        <v>894</v>
      </c>
      <c r="C4846" t="s">
        <v>82</v>
      </c>
      <c r="D4846" t="s">
        <v>76</v>
      </c>
      <c r="E4846" t="s">
        <v>55</v>
      </c>
      <c r="F4846" s="1" t="s">
        <v>16900</v>
      </c>
      <c r="G4846">
        <v>197</v>
      </c>
      <c r="H4846" t="s">
        <v>29</v>
      </c>
      <c r="I4846">
        <v>1184</v>
      </c>
      <c r="J4846">
        <v>399.77</v>
      </c>
      <c r="K4846">
        <f>Passenger_Data[[#This Row],[Price_USD]]*1</f>
        <v>399.77</v>
      </c>
      <c r="L4846">
        <v>72</v>
      </c>
      <c r="M4846" t="s">
        <v>40</v>
      </c>
      <c r="N4846" t="s">
        <v>60</v>
      </c>
      <c r="O4846" t="s">
        <v>33</v>
      </c>
      <c r="P4846" t="s">
        <v>50</v>
      </c>
      <c r="Q4846">
        <v>0</v>
      </c>
      <c r="R4846" t="s">
        <v>65</v>
      </c>
      <c r="S4846" t="s">
        <v>61</v>
      </c>
      <c r="T4846">
        <v>5.7</v>
      </c>
      <c r="U4846">
        <v>21</v>
      </c>
      <c r="V4846">
        <v>2</v>
      </c>
      <c r="W4846">
        <v>0</v>
      </c>
      <c r="X4846">
        <v>0</v>
      </c>
      <c r="Y4846" t="s">
        <v>36</v>
      </c>
    </row>
    <row r="4847" spans="1:25" x14ac:dyDescent="0.25">
      <c r="A4847" t="s">
        <v>6740</v>
      </c>
      <c r="B4847" t="s">
        <v>3765</v>
      </c>
      <c r="C4847" t="s">
        <v>26</v>
      </c>
      <c r="D4847" t="s">
        <v>28</v>
      </c>
      <c r="E4847" t="s">
        <v>28</v>
      </c>
      <c r="F4847" s="1" t="s">
        <v>16901</v>
      </c>
      <c r="G4847">
        <v>147</v>
      </c>
      <c r="H4847" t="s">
        <v>29</v>
      </c>
      <c r="I4847">
        <v>1319</v>
      </c>
      <c r="J4847">
        <v>350.93</v>
      </c>
      <c r="K4847">
        <f>Passenger_Data[[#This Row],[Price_USD]]*1</f>
        <v>350.93</v>
      </c>
      <c r="L4847">
        <v>57</v>
      </c>
      <c r="M4847" t="s">
        <v>30</v>
      </c>
      <c r="N4847" t="s">
        <v>31</v>
      </c>
      <c r="O4847" t="s">
        <v>33</v>
      </c>
      <c r="P4847" t="s">
        <v>50</v>
      </c>
      <c r="Q4847">
        <v>2</v>
      </c>
      <c r="R4847" t="s">
        <v>43</v>
      </c>
      <c r="S4847" t="s">
        <v>35</v>
      </c>
      <c r="T4847">
        <v>8.1</v>
      </c>
      <c r="U4847">
        <v>2</v>
      </c>
      <c r="V4847">
        <v>89</v>
      </c>
      <c r="W4847">
        <v>0</v>
      </c>
      <c r="X4847">
        <v>0</v>
      </c>
      <c r="Y4847" t="s">
        <v>36</v>
      </c>
    </row>
    <row r="4848" spans="1:25" x14ac:dyDescent="0.25">
      <c r="A4848" t="s">
        <v>6741</v>
      </c>
      <c r="B4848" t="s">
        <v>962</v>
      </c>
      <c r="C4848" t="s">
        <v>26</v>
      </c>
      <c r="D4848" t="s">
        <v>28</v>
      </c>
      <c r="E4848" t="s">
        <v>28</v>
      </c>
      <c r="F4848" s="1" t="s">
        <v>16902</v>
      </c>
      <c r="G4848">
        <v>180</v>
      </c>
      <c r="H4848" t="s">
        <v>29</v>
      </c>
      <c r="I4848">
        <v>1180</v>
      </c>
      <c r="J4848">
        <v>246.76</v>
      </c>
      <c r="K4848">
        <f>Passenger_Data[[#This Row],[Price_USD]]*1</f>
        <v>246.76</v>
      </c>
      <c r="L4848">
        <v>59</v>
      </c>
      <c r="M4848" t="s">
        <v>30</v>
      </c>
      <c r="N4848" t="s">
        <v>31</v>
      </c>
      <c r="O4848" t="s">
        <v>42</v>
      </c>
      <c r="P4848" t="s">
        <v>50</v>
      </c>
      <c r="Q4848">
        <v>2</v>
      </c>
      <c r="R4848" t="s">
        <v>65</v>
      </c>
      <c r="S4848" t="s">
        <v>35</v>
      </c>
      <c r="T4848">
        <v>9.5</v>
      </c>
      <c r="U4848">
        <v>1</v>
      </c>
      <c r="V4848">
        <v>76</v>
      </c>
      <c r="W4848">
        <v>0</v>
      </c>
      <c r="X4848">
        <v>0</v>
      </c>
      <c r="Y4848" t="s">
        <v>77</v>
      </c>
    </row>
    <row r="4849" spans="1:25" x14ac:dyDescent="0.25">
      <c r="A4849" t="s">
        <v>6742</v>
      </c>
      <c r="B4849" t="s">
        <v>5309</v>
      </c>
      <c r="C4849" t="s">
        <v>82</v>
      </c>
      <c r="D4849" t="s">
        <v>55</v>
      </c>
      <c r="E4849" t="s">
        <v>28</v>
      </c>
      <c r="F4849" s="1" t="s">
        <v>16903</v>
      </c>
      <c r="G4849">
        <v>118</v>
      </c>
      <c r="H4849" t="s">
        <v>29</v>
      </c>
      <c r="I4849">
        <v>937</v>
      </c>
      <c r="J4849">
        <v>152.55000000000001</v>
      </c>
      <c r="K4849">
        <f>Passenger_Data[[#This Row],[Price_USD]]*1</f>
        <v>152.55000000000001</v>
      </c>
      <c r="L4849">
        <v>65</v>
      </c>
      <c r="M4849" t="s">
        <v>30</v>
      </c>
      <c r="N4849" t="s">
        <v>31</v>
      </c>
      <c r="O4849" t="s">
        <v>56</v>
      </c>
      <c r="P4849" t="s">
        <v>83</v>
      </c>
      <c r="Q4849">
        <v>1</v>
      </c>
      <c r="R4849" t="s">
        <v>65</v>
      </c>
      <c r="S4849" t="s">
        <v>61</v>
      </c>
      <c r="T4849">
        <v>6.1</v>
      </c>
      <c r="U4849">
        <v>5</v>
      </c>
      <c r="V4849">
        <v>96</v>
      </c>
      <c r="W4849">
        <v>0</v>
      </c>
      <c r="X4849">
        <v>0</v>
      </c>
      <c r="Y4849" t="s">
        <v>45</v>
      </c>
    </row>
    <row r="4850" spans="1:25" x14ac:dyDescent="0.25">
      <c r="A4850" t="s">
        <v>6743</v>
      </c>
      <c r="B4850" t="s">
        <v>1128</v>
      </c>
      <c r="C4850" t="s">
        <v>82</v>
      </c>
      <c r="D4850" t="s">
        <v>64</v>
      </c>
      <c r="E4850" t="s">
        <v>28</v>
      </c>
      <c r="F4850" s="1" t="s">
        <v>16904</v>
      </c>
      <c r="G4850">
        <v>229</v>
      </c>
      <c r="H4850" t="s">
        <v>29</v>
      </c>
      <c r="I4850">
        <v>1460</v>
      </c>
      <c r="J4850">
        <v>373.56</v>
      </c>
      <c r="K4850">
        <f>Passenger_Data[[#This Row],[Price_USD]]*1</f>
        <v>373.56</v>
      </c>
      <c r="L4850">
        <v>49</v>
      </c>
      <c r="M4850" t="s">
        <v>40</v>
      </c>
      <c r="N4850" t="s">
        <v>60</v>
      </c>
      <c r="O4850" t="s">
        <v>42</v>
      </c>
      <c r="P4850" t="s">
        <v>50</v>
      </c>
      <c r="Q4850">
        <v>0</v>
      </c>
      <c r="R4850" t="s">
        <v>65</v>
      </c>
      <c r="S4850" t="s">
        <v>68</v>
      </c>
      <c r="T4850">
        <v>8.4</v>
      </c>
      <c r="U4850">
        <v>16</v>
      </c>
      <c r="V4850">
        <v>116</v>
      </c>
      <c r="W4850">
        <v>0</v>
      </c>
      <c r="X4850">
        <v>0</v>
      </c>
      <c r="Y4850" t="s">
        <v>77</v>
      </c>
    </row>
    <row r="4851" spans="1:25" x14ac:dyDescent="0.25">
      <c r="A4851" t="s">
        <v>6744</v>
      </c>
      <c r="B4851" t="s">
        <v>4189</v>
      </c>
      <c r="C4851" t="s">
        <v>48</v>
      </c>
      <c r="D4851" t="s">
        <v>28</v>
      </c>
      <c r="E4851" t="s">
        <v>27</v>
      </c>
      <c r="F4851" s="1" t="s">
        <v>16905</v>
      </c>
      <c r="G4851">
        <v>208</v>
      </c>
      <c r="H4851" t="s">
        <v>86</v>
      </c>
      <c r="I4851">
        <v>1453</v>
      </c>
      <c r="J4851">
        <v>519.11</v>
      </c>
      <c r="K4851">
        <f>Passenger_Data[[#This Row],[Price_USD]]*1</f>
        <v>519.11</v>
      </c>
      <c r="L4851">
        <v>74</v>
      </c>
      <c r="M4851" t="s">
        <v>40</v>
      </c>
      <c r="N4851" t="s">
        <v>31</v>
      </c>
      <c r="O4851" t="s">
        <v>33</v>
      </c>
      <c r="P4851" t="s">
        <v>83</v>
      </c>
      <c r="Q4851">
        <v>2</v>
      </c>
      <c r="R4851" t="s">
        <v>51</v>
      </c>
      <c r="S4851" t="s">
        <v>61</v>
      </c>
      <c r="T4851">
        <v>7.1</v>
      </c>
      <c r="U4851">
        <v>10</v>
      </c>
      <c r="V4851">
        <v>41</v>
      </c>
      <c r="W4851">
        <v>0</v>
      </c>
      <c r="X4851">
        <v>0</v>
      </c>
      <c r="Y4851" t="s">
        <v>36</v>
      </c>
    </row>
    <row r="4852" spans="1:25" x14ac:dyDescent="0.25">
      <c r="A4852" t="s">
        <v>6745</v>
      </c>
      <c r="B4852" t="s">
        <v>1782</v>
      </c>
      <c r="C4852" t="s">
        <v>54</v>
      </c>
      <c r="D4852" t="s">
        <v>49</v>
      </c>
      <c r="E4852" t="s">
        <v>27</v>
      </c>
      <c r="F4852" s="1" t="s">
        <v>16906</v>
      </c>
      <c r="G4852">
        <v>54</v>
      </c>
      <c r="H4852" t="s">
        <v>29</v>
      </c>
      <c r="I4852">
        <v>876</v>
      </c>
      <c r="J4852">
        <v>471.82</v>
      </c>
      <c r="K4852">
        <f>Passenger_Data[[#This Row],[Price_USD]]*1</f>
        <v>471.82</v>
      </c>
      <c r="L4852">
        <v>33</v>
      </c>
      <c r="M4852" t="s">
        <v>40</v>
      </c>
      <c r="N4852" t="s">
        <v>60</v>
      </c>
      <c r="O4852" t="s">
        <v>32</v>
      </c>
      <c r="P4852" t="s">
        <v>50</v>
      </c>
      <c r="Q4852">
        <v>0</v>
      </c>
      <c r="R4852" t="s">
        <v>65</v>
      </c>
      <c r="S4852" t="s">
        <v>44</v>
      </c>
      <c r="T4852">
        <v>9.3000000000000007</v>
      </c>
      <c r="U4852">
        <v>4</v>
      </c>
      <c r="V4852">
        <v>40</v>
      </c>
      <c r="W4852">
        <v>0</v>
      </c>
      <c r="X4852">
        <v>0</v>
      </c>
      <c r="Y4852" t="s">
        <v>77</v>
      </c>
    </row>
    <row r="4853" spans="1:25" x14ac:dyDescent="0.25">
      <c r="A4853" t="s">
        <v>6746</v>
      </c>
      <c r="B4853" t="s">
        <v>916</v>
      </c>
      <c r="C4853" t="s">
        <v>73</v>
      </c>
      <c r="D4853" t="s">
        <v>76</v>
      </c>
      <c r="E4853" t="s">
        <v>39</v>
      </c>
      <c r="F4853" s="1" t="s">
        <v>16907</v>
      </c>
      <c r="G4853">
        <v>71</v>
      </c>
      <c r="H4853" t="s">
        <v>29</v>
      </c>
      <c r="I4853">
        <v>1841</v>
      </c>
      <c r="J4853">
        <v>393.19</v>
      </c>
      <c r="K4853">
        <f>Passenger_Data[[#This Row],[Price_USD]]*1</f>
        <v>393.19</v>
      </c>
      <c r="L4853">
        <v>47</v>
      </c>
      <c r="M4853" t="s">
        <v>40</v>
      </c>
      <c r="N4853" t="s">
        <v>60</v>
      </c>
      <c r="O4853" t="s">
        <v>33</v>
      </c>
      <c r="P4853" t="s">
        <v>50</v>
      </c>
      <c r="Q4853">
        <v>0</v>
      </c>
      <c r="R4853" t="s">
        <v>51</v>
      </c>
      <c r="S4853" t="s">
        <v>44</v>
      </c>
      <c r="T4853">
        <v>7.5</v>
      </c>
      <c r="U4853">
        <v>8</v>
      </c>
      <c r="V4853">
        <v>112</v>
      </c>
      <c r="W4853">
        <v>0</v>
      </c>
      <c r="X4853">
        <v>0</v>
      </c>
      <c r="Y4853" t="s">
        <v>77</v>
      </c>
    </row>
    <row r="4854" spans="1:25" x14ac:dyDescent="0.25">
      <c r="A4854" t="s">
        <v>6747</v>
      </c>
      <c r="B4854" t="s">
        <v>2795</v>
      </c>
      <c r="C4854" t="s">
        <v>73</v>
      </c>
      <c r="D4854" t="s">
        <v>64</v>
      </c>
      <c r="E4854" t="s">
        <v>59</v>
      </c>
      <c r="F4854" s="1" t="s">
        <v>16908</v>
      </c>
      <c r="G4854">
        <v>175</v>
      </c>
      <c r="H4854" t="s">
        <v>86</v>
      </c>
      <c r="I4854">
        <v>1498</v>
      </c>
      <c r="J4854">
        <v>367.97</v>
      </c>
      <c r="K4854">
        <f>Passenger_Data[[#This Row],[Price_USD]]*1</f>
        <v>367.97</v>
      </c>
      <c r="L4854">
        <v>58</v>
      </c>
      <c r="M4854" t="s">
        <v>30</v>
      </c>
      <c r="N4854" t="s">
        <v>41</v>
      </c>
      <c r="O4854" t="s">
        <v>33</v>
      </c>
      <c r="P4854" t="s">
        <v>50</v>
      </c>
      <c r="Q4854">
        <v>3</v>
      </c>
      <c r="R4854" t="s">
        <v>65</v>
      </c>
      <c r="S4854" t="s">
        <v>44</v>
      </c>
      <c r="T4854">
        <v>8.5</v>
      </c>
      <c r="U4854">
        <v>26</v>
      </c>
      <c r="V4854">
        <v>66</v>
      </c>
      <c r="W4854">
        <v>0</v>
      </c>
      <c r="X4854">
        <v>1</v>
      </c>
      <c r="Y4854" t="s">
        <v>45</v>
      </c>
    </row>
    <row r="4855" spans="1:25" x14ac:dyDescent="0.25">
      <c r="A4855" t="s">
        <v>6748</v>
      </c>
      <c r="B4855" t="s">
        <v>247</v>
      </c>
      <c r="C4855" t="s">
        <v>54</v>
      </c>
      <c r="D4855" t="s">
        <v>39</v>
      </c>
      <c r="E4855" t="s">
        <v>64</v>
      </c>
      <c r="F4855" s="1" t="s">
        <v>16909</v>
      </c>
      <c r="G4855">
        <v>117</v>
      </c>
      <c r="H4855" t="s">
        <v>29</v>
      </c>
      <c r="I4855">
        <v>1114</v>
      </c>
      <c r="J4855">
        <v>270.93</v>
      </c>
      <c r="K4855">
        <f>Passenger_Data[[#This Row],[Price_USD]]*1</f>
        <v>270.93</v>
      </c>
      <c r="L4855">
        <v>79</v>
      </c>
      <c r="M4855" t="s">
        <v>30</v>
      </c>
      <c r="N4855" t="s">
        <v>60</v>
      </c>
      <c r="O4855" t="s">
        <v>42</v>
      </c>
      <c r="P4855" t="s">
        <v>50</v>
      </c>
      <c r="Q4855">
        <v>1</v>
      </c>
      <c r="R4855" t="s">
        <v>65</v>
      </c>
      <c r="S4855" t="s">
        <v>61</v>
      </c>
      <c r="T4855">
        <v>6.7</v>
      </c>
      <c r="U4855">
        <v>10</v>
      </c>
      <c r="V4855">
        <v>90</v>
      </c>
      <c r="W4855">
        <v>0</v>
      </c>
      <c r="X4855">
        <v>0</v>
      </c>
      <c r="Y4855" t="s">
        <v>45</v>
      </c>
    </row>
    <row r="4856" spans="1:25" x14ac:dyDescent="0.25">
      <c r="A4856" t="s">
        <v>6749</v>
      </c>
      <c r="B4856" t="s">
        <v>1498</v>
      </c>
      <c r="C4856" t="s">
        <v>82</v>
      </c>
      <c r="D4856" t="s">
        <v>59</v>
      </c>
      <c r="E4856" t="s">
        <v>27</v>
      </c>
      <c r="F4856" s="1" t="s">
        <v>16910</v>
      </c>
      <c r="G4856">
        <v>163</v>
      </c>
      <c r="H4856" t="s">
        <v>108</v>
      </c>
      <c r="I4856">
        <v>601</v>
      </c>
      <c r="J4856">
        <v>359.35</v>
      </c>
      <c r="K4856">
        <f>Passenger_Data[[#This Row],[Price_USD]]*1</f>
        <v>359.35</v>
      </c>
      <c r="L4856">
        <v>26</v>
      </c>
      <c r="M4856" t="s">
        <v>40</v>
      </c>
      <c r="N4856" t="s">
        <v>41</v>
      </c>
      <c r="O4856" t="s">
        <v>42</v>
      </c>
      <c r="P4856" t="s">
        <v>50</v>
      </c>
      <c r="Q4856">
        <v>0</v>
      </c>
      <c r="R4856" t="s">
        <v>65</v>
      </c>
      <c r="S4856" t="s">
        <v>61</v>
      </c>
      <c r="T4856">
        <v>9</v>
      </c>
      <c r="U4856">
        <v>2</v>
      </c>
      <c r="V4856">
        <v>104</v>
      </c>
      <c r="W4856">
        <v>0</v>
      </c>
      <c r="X4856">
        <v>0</v>
      </c>
      <c r="Y4856" t="s">
        <v>77</v>
      </c>
    </row>
    <row r="4857" spans="1:25" x14ac:dyDescent="0.25">
      <c r="A4857" t="s">
        <v>6750</v>
      </c>
      <c r="B4857" t="s">
        <v>2363</v>
      </c>
      <c r="C4857" t="s">
        <v>26</v>
      </c>
      <c r="D4857" t="s">
        <v>49</v>
      </c>
      <c r="E4857" t="s">
        <v>55</v>
      </c>
      <c r="F4857" s="1" t="s">
        <v>16911</v>
      </c>
      <c r="G4857">
        <v>245</v>
      </c>
      <c r="H4857" t="s">
        <v>29</v>
      </c>
      <c r="I4857">
        <v>910</v>
      </c>
      <c r="J4857">
        <v>266.52999999999997</v>
      </c>
      <c r="K4857">
        <f>Passenger_Data[[#This Row],[Price_USD]]*1</f>
        <v>266.52999999999997</v>
      </c>
      <c r="L4857">
        <v>45</v>
      </c>
      <c r="M4857" t="s">
        <v>40</v>
      </c>
      <c r="N4857" t="s">
        <v>60</v>
      </c>
      <c r="O4857" t="s">
        <v>32</v>
      </c>
      <c r="P4857" t="s">
        <v>50</v>
      </c>
      <c r="Q4857">
        <v>1</v>
      </c>
      <c r="R4857" t="s">
        <v>65</v>
      </c>
      <c r="S4857" t="s">
        <v>68</v>
      </c>
      <c r="T4857">
        <v>5</v>
      </c>
      <c r="U4857">
        <v>5</v>
      </c>
      <c r="V4857">
        <v>42</v>
      </c>
      <c r="W4857">
        <v>0</v>
      </c>
      <c r="X4857">
        <v>0</v>
      </c>
      <c r="Y4857" t="s">
        <v>45</v>
      </c>
    </row>
    <row r="4858" spans="1:25" x14ac:dyDescent="0.25">
      <c r="A4858" t="s">
        <v>6751</v>
      </c>
      <c r="B4858" t="s">
        <v>2035</v>
      </c>
      <c r="C4858" t="s">
        <v>26</v>
      </c>
      <c r="D4858" t="s">
        <v>55</v>
      </c>
      <c r="E4858" t="s">
        <v>64</v>
      </c>
      <c r="F4858" s="1" t="s">
        <v>16912</v>
      </c>
      <c r="G4858">
        <v>225</v>
      </c>
      <c r="H4858" t="s">
        <v>29</v>
      </c>
      <c r="I4858">
        <v>1163</v>
      </c>
      <c r="J4858">
        <v>216.07</v>
      </c>
      <c r="K4858">
        <f>Passenger_Data[[#This Row],[Price_USD]]*1</f>
        <v>216.07</v>
      </c>
      <c r="L4858">
        <v>60</v>
      </c>
      <c r="M4858" t="s">
        <v>30</v>
      </c>
      <c r="N4858" t="s">
        <v>60</v>
      </c>
      <c r="O4858" t="s">
        <v>56</v>
      </c>
      <c r="P4858" t="s">
        <v>33</v>
      </c>
      <c r="Q4858">
        <v>1</v>
      </c>
      <c r="R4858" t="s">
        <v>51</v>
      </c>
      <c r="S4858" t="s">
        <v>68</v>
      </c>
      <c r="T4858">
        <v>6</v>
      </c>
      <c r="U4858">
        <v>2</v>
      </c>
      <c r="V4858">
        <v>107</v>
      </c>
      <c r="W4858">
        <v>0</v>
      </c>
      <c r="X4858">
        <v>0</v>
      </c>
      <c r="Y4858" t="s">
        <v>77</v>
      </c>
    </row>
    <row r="4859" spans="1:25" x14ac:dyDescent="0.25">
      <c r="A4859" t="s">
        <v>6752</v>
      </c>
      <c r="B4859" t="s">
        <v>5522</v>
      </c>
      <c r="C4859" t="s">
        <v>82</v>
      </c>
      <c r="D4859" t="s">
        <v>27</v>
      </c>
      <c r="E4859" t="s">
        <v>39</v>
      </c>
      <c r="F4859" s="1" t="s">
        <v>16913</v>
      </c>
      <c r="G4859">
        <v>183</v>
      </c>
      <c r="H4859" t="s">
        <v>29</v>
      </c>
      <c r="I4859">
        <v>1251</v>
      </c>
      <c r="J4859">
        <v>538.87</v>
      </c>
      <c r="K4859">
        <f>Passenger_Data[[#This Row],[Price_USD]]*1</f>
        <v>538.87</v>
      </c>
      <c r="L4859">
        <v>67</v>
      </c>
      <c r="M4859" t="s">
        <v>30</v>
      </c>
      <c r="N4859" t="s">
        <v>60</v>
      </c>
      <c r="O4859" t="s">
        <v>42</v>
      </c>
      <c r="P4859" t="s">
        <v>50</v>
      </c>
      <c r="Q4859">
        <v>0</v>
      </c>
      <c r="R4859" t="s">
        <v>65</v>
      </c>
      <c r="S4859" t="s">
        <v>44</v>
      </c>
      <c r="T4859">
        <v>8</v>
      </c>
      <c r="U4859">
        <v>21</v>
      </c>
      <c r="V4859">
        <v>29</v>
      </c>
      <c r="W4859">
        <v>0</v>
      </c>
      <c r="X4859">
        <v>1</v>
      </c>
      <c r="Y4859" t="s">
        <v>77</v>
      </c>
    </row>
    <row r="4860" spans="1:25" x14ac:dyDescent="0.25">
      <c r="A4860" t="s">
        <v>6753</v>
      </c>
      <c r="B4860" t="s">
        <v>1210</v>
      </c>
      <c r="C4860" t="s">
        <v>48</v>
      </c>
      <c r="D4860" t="s">
        <v>59</v>
      </c>
      <c r="E4860" t="s">
        <v>59</v>
      </c>
      <c r="F4860" s="1" t="s">
        <v>16914</v>
      </c>
      <c r="G4860">
        <v>218</v>
      </c>
      <c r="H4860" t="s">
        <v>86</v>
      </c>
      <c r="I4860">
        <v>1106</v>
      </c>
      <c r="J4860">
        <v>233.44</v>
      </c>
      <c r="K4860">
        <f>Passenger_Data[[#This Row],[Price_USD]]*1</f>
        <v>233.44</v>
      </c>
      <c r="L4860">
        <v>52</v>
      </c>
      <c r="M4860" t="s">
        <v>30</v>
      </c>
      <c r="N4860" t="s">
        <v>31</v>
      </c>
      <c r="O4860" t="s">
        <v>33</v>
      </c>
      <c r="P4860" t="s">
        <v>50</v>
      </c>
      <c r="Q4860">
        <v>0</v>
      </c>
      <c r="R4860" t="s">
        <v>51</v>
      </c>
      <c r="S4860" t="s">
        <v>44</v>
      </c>
      <c r="T4860">
        <v>6.5</v>
      </c>
      <c r="U4860">
        <v>7</v>
      </c>
      <c r="V4860">
        <v>14</v>
      </c>
      <c r="W4860">
        <v>0</v>
      </c>
      <c r="X4860">
        <v>0</v>
      </c>
      <c r="Y4860" t="s">
        <v>45</v>
      </c>
    </row>
    <row r="4861" spans="1:25" x14ac:dyDescent="0.25">
      <c r="A4861" t="s">
        <v>6754</v>
      </c>
      <c r="B4861" t="s">
        <v>2851</v>
      </c>
      <c r="C4861" t="s">
        <v>54</v>
      </c>
      <c r="D4861" t="s">
        <v>27</v>
      </c>
      <c r="E4861" t="s">
        <v>59</v>
      </c>
      <c r="F4861" s="1" t="s">
        <v>16915</v>
      </c>
      <c r="G4861">
        <v>119</v>
      </c>
      <c r="H4861" t="s">
        <v>29</v>
      </c>
      <c r="I4861">
        <v>743</v>
      </c>
      <c r="J4861">
        <v>270.72000000000003</v>
      </c>
      <c r="K4861">
        <f>Passenger_Data[[#This Row],[Price_USD]]*1</f>
        <v>270.72000000000003</v>
      </c>
      <c r="L4861">
        <v>42</v>
      </c>
      <c r="M4861" t="s">
        <v>40</v>
      </c>
      <c r="N4861" t="s">
        <v>31</v>
      </c>
      <c r="O4861" t="s">
        <v>56</v>
      </c>
      <c r="P4861" t="s">
        <v>50</v>
      </c>
      <c r="Q4861">
        <v>1</v>
      </c>
      <c r="R4861" t="s">
        <v>51</v>
      </c>
      <c r="S4861" t="s">
        <v>68</v>
      </c>
      <c r="T4861">
        <v>5.2</v>
      </c>
      <c r="U4861">
        <v>7</v>
      </c>
      <c r="V4861">
        <v>56</v>
      </c>
      <c r="W4861">
        <v>0</v>
      </c>
      <c r="X4861">
        <v>0</v>
      </c>
      <c r="Y4861" t="s">
        <v>45</v>
      </c>
    </row>
    <row r="4862" spans="1:25" x14ac:dyDescent="0.25">
      <c r="A4862" t="s">
        <v>6755</v>
      </c>
      <c r="B4862" t="s">
        <v>3471</v>
      </c>
      <c r="C4862" t="s">
        <v>54</v>
      </c>
      <c r="D4862" t="s">
        <v>39</v>
      </c>
      <c r="E4862" t="s">
        <v>39</v>
      </c>
      <c r="F4862" s="1" t="s">
        <v>16916</v>
      </c>
      <c r="G4862">
        <v>228</v>
      </c>
      <c r="H4862" t="s">
        <v>29</v>
      </c>
      <c r="I4862">
        <v>727</v>
      </c>
      <c r="J4862">
        <v>350.8</v>
      </c>
      <c r="K4862">
        <f>Passenger_Data[[#This Row],[Price_USD]]*1</f>
        <v>350.8</v>
      </c>
      <c r="L4862">
        <v>59</v>
      </c>
      <c r="M4862" t="s">
        <v>30</v>
      </c>
      <c r="N4862" t="s">
        <v>41</v>
      </c>
      <c r="O4862" t="s">
        <v>56</v>
      </c>
      <c r="P4862" t="s">
        <v>50</v>
      </c>
      <c r="Q4862">
        <v>0</v>
      </c>
      <c r="R4862" t="s">
        <v>43</v>
      </c>
      <c r="S4862" t="s">
        <v>35</v>
      </c>
      <c r="T4862">
        <v>6.8</v>
      </c>
      <c r="U4862">
        <v>7</v>
      </c>
      <c r="V4862">
        <v>28</v>
      </c>
      <c r="W4862">
        <v>0</v>
      </c>
      <c r="X4862">
        <v>0</v>
      </c>
      <c r="Y4862" t="s">
        <v>45</v>
      </c>
    </row>
    <row r="4863" spans="1:25" x14ac:dyDescent="0.25">
      <c r="A4863" t="s">
        <v>6756</v>
      </c>
      <c r="B4863" t="s">
        <v>5522</v>
      </c>
      <c r="C4863" t="s">
        <v>82</v>
      </c>
      <c r="D4863" t="s">
        <v>76</v>
      </c>
      <c r="E4863" t="s">
        <v>55</v>
      </c>
      <c r="F4863" s="1" t="s">
        <v>16917</v>
      </c>
      <c r="G4863">
        <v>240</v>
      </c>
      <c r="H4863" t="s">
        <v>29</v>
      </c>
      <c r="I4863">
        <v>1514</v>
      </c>
      <c r="J4863">
        <v>378.15</v>
      </c>
      <c r="K4863">
        <f>Passenger_Data[[#This Row],[Price_USD]]*1</f>
        <v>378.15</v>
      </c>
      <c r="L4863">
        <v>75</v>
      </c>
      <c r="M4863" t="s">
        <v>40</v>
      </c>
      <c r="N4863" t="s">
        <v>31</v>
      </c>
      <c r="O4863" t="s">
        <v>33</v>
      </c>
      <c r="P4863" t="s">
        <v>50</v>
      </c>
      <c r="Q4863">
        <v>0</v>
      </c>
      <c r="R4863" t="s">
        <v>65</v>
      </c>
      <c r="S4863" t="s">
        <v>68</v>
      </c>
      <c r="T4863">
        <v>6.3</v>
      </c>
      <c r="U4863">
        <v>3</v>
      </c>
      <c r="V4863">
        <v>85</v>
      </c>
      <c r="W4863">
        <v>0</v>
      </c>
      <c r="X4863">
        <v>0</v>
      </c>
      <c r="Y4863" t="s">
        <v>45</v>
      </c>
    </row>
    <row r="4864" spans="1:25" x14ac:dyDescent="0.25">
      <c r="A4864" t="s">
        <v>6757</v>
      </c>
      <c r="B4864" t="s">
        <v>2500</v>
      </c>
      <c r="C4864" t="s">
        <v>54</v>
      </c>
      <c r="D4864" t="s">
        <v>64</v>
      </c>
      <c r="E4864" t="s">
        <v>39</v>
      </c>
      <c r="F4864" s="1" t="s">
        <v>16918</v>
      </c>
      <c r="G4864">
        <v>243</v>
      </c>
      <c r="H4864" t="s">
        <v>29</v>
      </c>
      <c r="I4864">
        <v>1273</v>
      </c>
      <c r="J4864">
        <v>430.93</v>
      </c>
      <c r="K4864">
        <f>Passenger_Data[[#This Row],[Price_USD]]*1</f>
        <v>430.93</v>
      </c>
      <c r="L4864">
        <v>44</v>
      </c>
      <c r="M4864" t="s">
        <v>30</v>
      </c>
      <c r="N4864" t="s">
        <v>41</v>
      </c>
      <c r="O4864" t="s">
        <v>32</v>
      </c>
      <c r="P4864" t="s">
        <v>83</v>
      </c>
      <c r="Q4864">
        <v>4</v>
      </c>
      <c r="R4864" t="s">
        <v>51</v>
      </c>
      <c r="S4864" t="s">
        <v>35</v>
      </c>
      <c r="T4864">
        <v>6.8</v>
      </c>
      <c r="U4864">
        <v>13</v>
      </c>
      <c r="V4864">
        <v>103</v>
      </c>
      <c r="W4864">
        <v>0</v>
      </c>
      <c r="X4864">
        <v>0</v>
      </c>
      <c r="Y4864" t="s">
        <v>45</v>
      </c>
    </row>
    <row r="4865" spans="1:25" x14ac:dyDescent="0.25">
      <c r="A4865" t="s">
        <v>6758</v>
      </c>
      <c r="B4865" t="s">
        <v>2714</v>
      </c>
      <c r="C4865" t="s">
        <v>26</v>
      </c>
      <c r="D4865" t="s">
        <v>55</v>
      </c>
      <c r="E4865" t="s">
        <v>55</v>
      </c>
      <c r="F4865" s="1" t="s">
        <v>16919</v>
      </c>
      <c r="G4865">
        <v>94</v>
      </c>
      <c r="H4865" t="s">
        <v>29</v>
      </c>
      <c r="I4865">
        <v>1464</v>
      </c>
      <c r="J4865">
        <v>396.73</v>
      </c>
      <c r="K4865">
        <f>Passenger_Data[[#This Row],[Price_USD]]*1</f>
        <v>396.73</v>
      </c>
      <c r="L4865">
        <v>42</v>
      </c>
      <c r="M4865" t="s">
        <v>40</v>
      </c>
      <c r="N4865" t="s">
        <v>31</v>
      </c>
      <c r="O4865" t="s">
        <v>56</v>
      </c>
      <c r="P4865" t="s">
        <v>83</v>
      </c>
      <c r="Q4865">
        <v>3</v>
      </c>
      <c r="R4865" t="s">
        <v>65</v>
      </c>
      <c r="S4865" t="s">
        <v>68</v>
      </c>
      <c r="T4865">
        <v>3.3</v>
      </c>
      <c r="U4865">
        <v>44</v>
      </c>
      <c r="V4865">
        <v>65</v>
      </c>
      <c r="W4865">
        <v>0</v>
      </c>
      <c r="X4865">
        <v>0</v>
      </c>
      <c r="Y4865" t="s">
        <v>36</v>
      </c>
    </row>
    <row r="4866" spans="1:25" x14ac:dyDescent="0.25">
      <c r="A4866" t="s">
        <v>6759</v>
      </c>
      <c r="B4866" t="s">
        <v>457</v>
      </c>
      <c r="C4866" t="s">
        <v>82</v>
      </c>
      <c r="D4866" t="s">
        <v>28</v>
      </c>
      <c r="E4866" t="s">
        <v>49</v>
      </c>
      <c r="F4866" s="1" t="s">
        <v>16920</v>
      </c>
      <c r="G4866">
        <v>211</v>
      </c>
      <c r="H4866" t="s">
        <v>29</v>
      </c>
      <c r="I4866">
        <v>1342</v>
      </c>
      <c r="J4866">
        <v>291.61</v>
      </c>
      <c r="K4866">
        <f>Passenger_Data[[#This Row],[Price_USD]]*1</f>
        <v>291.61</v>
      </c>
      <c r="L4866">
        <v>48</v>
      </c>
      <c r="M4866" t="s">
        <v>30</v>
      </c>
      <c r="N4866" t="s">
        <v>31</v>
      </c>
      <c r="O4866" t="s">
        <v>33</v>
      </c>
      <c r="P4866" t="s">
        <v>50</v>
      </c>
      <c r="Q4866">
        <v>2</v>
      </c>
      <c r="R4866" t="s">
        <v>51</v>
      </c>
      <c r="S4866" t="s">
        <v>68</v>
      </c>
      <c r="T4866">
        <v>8.1999999999999993</v>
      </c>
      <c r="U4866">
        <v>14</v>
      </c>
      <c r="V4866">
        <v>32</v>
      </c>
      <c r="W4866">
        <v>0</v>
      </c>
      <c r="X4866">
        <v>1</v>
      </c>
      <c r="Y4866" t="s">
        <v>36</v>
      </c>
    </row>
    <row r="4867" spans="1:25" x14ac:dyDescent="0.25">
      <c r="A4867" t="s">
        <v>6760</v>
      </c>
      <c r="B4867" t="s">
        <v>4027</v>
      </c>
      <c r="C4867" t="s">
        <v>26</v>
      </c>
      <c r="D4867" t="s">
        <v>59</v>
      </c>
      <c r="E4867" t="s">
        <v>55</v>
      </c>
      <c r="F4867" s="1" t="s">
        <v>16921</v>
      </c>
      <c r="G4867">
        <v>307</v>
      </c>
      <c r="H4867" t="s">
        <v>86</v>
      </c>
      <c r="I4867">
        <v>1214</v>
      </c>
      <c r="J4867">
        <v>308.48</v>
      </c>
      <c r="K4867">
        <f>Passenger_Data[[#This Row],[Price_USD]]*1</f>
        <v>308.48</v>
      </c>
      <c r="L4867">
        <v>26</v>
      </c>
      <c r="M4867" t="s">
        <v>40</v>
      </c>
      <c r="N4867" t="s">
        <v>60</v>
      </c>
      <c r="O4867" t="s">
        <v>42</v>
      </c>
      <c r="P4867" t="s">
        <v>50</v>
      </c>
      <c r="Q4867">
        <v>0</v>
      </c>
      <c r="R4867" t="s">
        <v>65</v>
      </c>
      <c r="S4867" t="s">
        <v>68</v>
      </c>
      <c r="T4867">
        <v>7.2</v>
      </c>
      <c r="U4867">
        <v>2</v>
      </c>
      <c r="V4867">
        <v>108</v>
      </c>
      <c r="W4867">
        <v>0</v>
      </c>
      <c r="X4867">
        <v>1</v>
      </c>
      <c r="Y4867" t="s">
        <v>77</v>
      </c>
    </row>
    <row r="4868" spans="1:25" x14ac:dyDescent="0.25">
      <c r="A4868" t="s">
        <v>6761</v>
      </c>
      <c r="B4868" t="s">
        <v>6762</v>
      </c>
      <c r="C4868" t="s">
        <v>54</v>
      </c>
      <c r="D4868" t="s">
        <v>55</v>
      </c>
      <c r="E4868" t="s">
        <v>64</v>
      </c>
      <c r="F4868" s="1" t="s">
        <v>16922</v>
      </c>
      <c r="G4868">
        <v>136</v>
      </c>
      <c r="H4868" t="s">
        <v>29</v>
      </c>
      <c r="I4868">
        <v>689</v>
      </c>
      <c r="J4868">
        <v>102.69</v>
      </c>
      <c r="K4868">
        <f>Passenger_Data[[#This Row],[Price_USD]]*1</f>
        <v>102.69</v>
      </c>
      <c r="L4868">
        <v>30</v>
      </c>
      <c r="M4868" t="s">
        <v>30</v>
      </c>
      <c r="N4868" t="s">
        <v>41</v>
      </c>
      <c r="O4868" t="s">
        <v>56</v>
      </c>
      <c r="P4868" t="s">
        <v>83</v>
      </c>
      <c r="Q4868">
        <v>0</v>
      </c>
      <c r="R4868" t="s">
        <v>65</v>
      </c>
      <c r="S4868" t="s">
        <v>61</v>
      </c>
      <c r="T4868">
        <v>4.8</v>
      </c>
      <c r="U4868">
        <v>7</v>
      </c>
      <c r="V4868">
        <v>12</v>
      </c>
      <c r="W4868">
        <v>0</v>
      </c>
      <c r="X4868">
        <v>0</v>
      </c>
      <c r="Y4868" t="s">
        <v>45</v>
      </c>
    </row>
    <row r="4869" spans="1:25" x14ac:dyDescent="0.25">
      <c r="A4869" t="s">
        <v>6763</v>
      </c>
      <c r="B4869" t="s">
        <v>4419</v>
      </c>
      <c r="C4869" t="s">
        <v>26</v>
      </c>
      <c r="D4869" t="s">
        <v>49</v>
      </c>
      <c r="E4869" t="s">
        <v>59</v>
      </c>
      <c r="F4869" s="1" t="s">
        <v>16923</v>
      </c>
      <c r="G4869">
        <v>153</v>
      </c>
      <c r="H4869" t="s">
        <v>29</v>
      </c>
      <c r="I4869">
        <v>1015</v>
      </c>
      <c r="J4869">
        <v>197.22</v>
      </c>
      <c r="K4869">
        <f>Passenger_Data[[#This Row],[Price_USD]]*1</f>
        <v>197.22</v>
      </c>
      <c r="L4869">
        <v>36</v>
      </c>
      <c r="M4869" t="s">
        <v>30</v>
      </c>
      <c r="N4869" t="s">
        <v>31</v>
      </c>
      <c r="O4869" t="s">
        <v>32</v>
      </c>
      <c r="P4869" t="s">
        <v>50</v>
      </c>
      <c r="Q4869">
        <v>0</v>
      </c>
      <c r="R4869" t="s">
        <v>34</v>
      </c>
      <c r="S4869" t="s">
        <v>61</v>
      </c>
      <c r="T4869">
        <v>9.8000000000000007</v>
      </c>
      <c r="U4869">
        <v>7</v>
      </c>
      <c r="V4869">
        <v>2</v>
      </c>
      <c r="W4869">
        <v>0</v>
      </c>
      <c r="X4869">
        <v>0</v>
      </c>
      <c r="Y4869" t="s">
        <v>45</v>
      </c>
    </row>
    <row r="4870" spans="1:25" x14ac:dyDescent="0.25">
      <c r="A4870" t="s">
        <v>6764</v>
      </c>
      <c r="B4870" t="s">
        <v>5536</v>
      </c>
      <c r="C4870" t="s">
        <v>48</v>
      </c>
      <c r="D4870" t="s">
        <v>55</v>
      </c>
      <c r="E4870" t="s">
        <v>55</v>
      </c>
      <c r="F4870" s="1" t="s">
        <v>16924</v>
      </c>
      <c r="G4870">
        <v>205</v>
      </c>
      <c r="H4870" t="s">
        <v>29</v>
      </c>
      <c r="I4870">
        <v>1426</v>
      </c>
      <c r="J4870">
        <v>219.85</v>
      </c>
      <c r="K4870">
        <f>Passenger_Data[[#This Row],[Price_USD]]*1</f>
        <v>219.85</v>
      </c>
      <c r="L4870">
        <v>34</v>
      </c>
      <c r="M4870" t="s">
        <v>30</v>
      </c>
      <c r="N4870" t="s">
        <v>41</v>
      </c>
      <c r="O4870" t="s">
        <v>33</v>
      </c>
      <c r="P4870" t="s">
        <v>33</v>
      </c>
      <c r="Q4870">
        <v>1</v>
      </c>
      <c r="R4870" t="s">
        <v>51</v>
      </c>
      <c r="S4870" t="s">
        <v>68</v>
      </c>
      <c r="T4870">
        <v>8.6999999999999993</v>
      </c>
      <c r="U4870">
        <v>20</v>
      </c>
      <c r="V4870">
        <v>23</v>
      </c>
      <c r="W4870">
        <v>0</v>
      </c>
      <c r="X4870">
        <v>0</v>
      </c>
      <c r="Y4870" t="s">
        <v>36</v>
      </c>
    </row>
    <row r="4871" spans="1:25" x14ac:dyDescent="0.25">
      <c r="A4871" t="s">
        <v>6765</v>
      </c>
      <c r="B4871" t="s">
        <v>894</v>
      </c>
      <c r="C4871" t="s">
        <v>48</v>
      </c>
      <c r="D4871" t="s">
        <v>59</v>
      </c>
      <c r="E4871" t="s">
        <v>64</v>
      </c>
      <c r="F4871" s="1" t="s">
        <v>16925</v>
      </c>
      <c r="G4871">
        <v>146</v>
      </c>
      <c r="H4871" t="s">
        <v>86</v>
      </c>
      <c r="I4871">
        <v>1461</v>
      </c>
      <c r="J4871">
        <v>347.46</v>
      </c>
      <c r="K4871">
        <f>Passenger_Data[[#This Row],[Price_USD]]*1</f>
        <v>347.46</v>
      </c>
      <c r="L4871">
        <v>61</v>
      </c>
      <c r="M4871" t="s">
        <v>40</v>
      </c>
      <c r="N4871" t="s">
        <v>60</v>
      </c>
      <c r="O4871" t="s">
        <v>32</v>
      </c>
      <c r="P4871" t="s">
        <v>50</v>
      </c>
      <c r="Q4871">
        <v>1</v>
      </c>
      <c r="R4871" t="s">
        <v>65</v>
      </c>
      <c r="S4871" t="s">
        <v>35</v>
      </c>
      <c r="T4871">
        <v>8.4</v>
      </c>
      <c r="U4871">
        <v>17</v>
      </c>
      <c r="V4871">
        <v>101</v>
      </c>
      <c r="W4871">
        <v>0</v>
      </c>
      <c r="X4871">
        <v>0</v>
      </c>
      <c r="Y4871" t="s">
        <v>77</v>
      </c>
    </row>
    <row r="4872" spans="1:25" x14ac:dyDescent="0.25">
      <c r="A4872" t="s">
        <v>6766</v>
      </c>
      <c r="B4872" t="s">
        <v>5219</v>
      </c>
      <c r="C4872" t="s">
        <v>26</v>
      </c>
      <c r="D4872" t="s">
        <v>28</v>
      </c>
      <c r="E4872" t="s">
        <v>49</v>
      </c>
      <c r="F4872" s="1" t="s">
        <v>16926</v>
      </c>
      <c r="G4872">
        <v>199</v>
      </c>
      <c r="H4872" t="s">
        <v>29</v>
      </c>
      <c r="I4872">
        <v>859</v>
      </c>
      <c r="J4872">
        <v>405.87</v>
      </c>
      <c r="K4872">
        <f>Passenger_Data[[#This Row],[Price_USD]]*1</f>
        <v>405.87</v>
      </c>
      <c r="L4872">
        <v>18</v>
      </c>
      <c r="M4872" t="s">
        <v>30</v>
      </c>
      <c r="N4872" t="s">
        <v>41</v>
      </c>
      <c r="O4872" t="s">
        <v>56</v>
      </c>
      <c r="P4872" t="s">
        <v>50</v>
      </c>
      <c r="Q4872">
        <v>1</v>
      </c>
      <c r="R4872" t="s">
        <v>34</v>
      </c>
      <c r="S4872" t="s">
        <v>68</v>
      </c>
      <c r="T4872">
        <v>8.6999999999999993</v>
      </c>
      <c r="U4872">
        <v>9</v>
      </c>
      <c r="V4872">
        <v>101</v>
      </c>
      <c r="W4872">
        <v>0</v>
      </c>
      <c r="X4872">
        <v>0</v>
      </c>
      <c r="Y4872" t="s">
        <v>77</v>
      </c>
    </row>
    <row r="4873" spans="1:25" x14ac:dyDescent="0.25">
      <c r="A4873" t="s">
        <v>6767</v>
      </c>
      <c r="B4873" t="s">
        <v>5278</v>
      </c>
      <c r="C4873" t="s">
        <v>48</v>
      </c>
      <c r="D4873" t="s">
        <v>55</v>
      </c>
      <c r="E4873" t="s">
        <v>39</v>
      </c>
      <c r="F4873" s="1" t="s">
        <v>16927</v>
      </c>
      <c r="G4873">
        <v>195</v>
      </c>
      <c r="H4873" t="s">
        <v>29</v>
      </c>
      <c r="I4873">
        <v>1238</v>
      </c>
      <c r="J4873">
        <v>399.69</v>
      </c>
      <c r="K4873">
        <f>Passenger_Data[[#This Row],[Price_USD]]*1</f>
        <v>399.69</v>
      </c>
      <c r="L4873">
        <v>45</v>
      </c>
      <c r="M4873" t="s">
        <v>40</v>
      </c>
      <c r="N4873" t="s">
        <v>31</v>
      </c>
      <c r="O4873" t="s">
        <v>32</v>
      </c>
      <c r="P4873" t="s">
        <v>50</v>
      </c>
      <c r="Q4873">
        <v>0</v>
      </c>
      <c r="R4873" t="s">
        <v>34</v>
      </c>
      <c r="S4873" t="s">
        <v>61</v>
      </c>
      <c r="T4873">
        <v>7.9</v>
      </c>
      <c r="U4873">
        <v>19</v>
      </c>
      <c r="V4873">
        <v>89</v>
      </c>
      <c r="W4873">
        <v>0</v>
      </c>
      <c r="X4873">
        <v>1</v>
      </c>
      <c r="Y4873" t="s">
        <v>36</v>
      </c>
    </row>
    <row r="4874" spans="1:25" x14ac:dyDescent="0.25">
      <c r="A4874" t="s">
        <v>6768</v>
      </c>
      <c r="B4874" t="s">
        <v>1937</v>
      </c>
      <c r="C4874" t="s">
        <v>73</v>
      </c>
      <c r="D4874" t="s">
        <v>76</v>
      </c>
      <c r="E4874" t="s">
        <v>59</v>
      </c>
      <c r="F4874" s="1" t="s">
        <v>16928</v>
      </c>
      <c r="G4874">
        <v>196</v>
      </c>
      <c r="H4874" t="s">
        <v>29</v>
      </c>
      <c r="I4874">
        <v>1269</v>
      </c>
      <c r="J4874">
        <v>251.37</v>
      </c>
      <c r="K4874">
        <f>Passenger_Data[[#This Row],[Price_USD]]*1</f>
        <v>251.37</v>
      </c>
      <c r="L4874">
        <v>67</v>
      </c>
      <c r="M4874" t="s">
        <v>30</v>
      </c>
      <c r="N4874" t="s">
        <v>41</v>
      </c>
      <c r="O4874" t="s">
        <v>42</v>
      </c>
      <c r="P4874" t="s">
        <v>264</v>
      </c>
      <c r="Q4874">
        <v>0</v>
      </c>
      <c r="R4874" t="s">
        <v>65</v>
      </c>
      <c r="S4874" t="s">
        <v>35</v>
      </c>
      <c r="T4874">
        <v>4.9000000000000004</v>
      </c>
      <c r="U4874">
        <v>1</v>
      </c>
      <c r="V4874">
        <v>9</v>
      </c>
      <c r="W4874">
        <v>0</v>
      </c>
      <c r="X4874">
        <v>0</v>
      </c>
      <c r="Y4874" t="s">
        <v>77</v>
      </c>
    </row>
    <row r="4875" spans="1:25" x14ac:dyDescent="0.25">
      <c r="A4875" t="s">
        <v>6769</v>
      </c>
      <c r="B4875" t="s">
        <v>862</v>
      </c>
      <c r="C4875" t="s">
        <v>82</v>
      </c>
      <c r="D4875" t="s">
        <v>28</v>
      </c>
      <c r="E4875" t="s">
        <v>76</v>
      </c>
      <c r="F4875" s="1" t="s">
        <v>16929</v>
      </c>
      <c r="G4875">
        <v>147</v>
      </c>
      <c r="H4875" t="s">
        <v>29</v>
      </c>
      <c r="I4875">
        <v>802</v>
      </c>
      <c r="J4875">
        <v>182.88</v>
      </c>
      <c r="K4875">
        <f>Passenger_Data[[#This Row],[Price_USD]]*1</f>
        <v>182.88</v>
      </c>
      <c r="L4875">
        <v>28</v>
      </c>
      <c r="M4875" t="s">
        <v>30</v>
      </c>
      <c r="N4875" t="s">
        <v>31</v>
      </c>
      <c r="O4875" t="s">
        <v>32</v>
      </c>
      <c r="P4875" t="s">
        <v>83</v>
      </c>
      <c r="Q4875">
        <v>0</v>
      </c>
      <c r="R4875" t="s">
        <v>34</v>
      </c>
      <c r="S4875" t="s">
        <v>44</v>
      </c>
      <c r="T4875">
        <v>5.5</v>
      </c>
      <c r="U4875">
        <v>25</v>
      </c>
      <c r="V4875">
        <v>54</v>
      </c>
      <c r="W4875">
        <v>1</v>
      </c>
      <c r="X4875">
        <v>0</v>
      </c>
      <c r="Y4875" t="s">
        <v>36</v>
      </c>
    </row>
    <row r="4876" spans="1:25" x14ac:dyDescent="0.25">
      <c r="A4876" t="s">
        <v>6770</v>
      </c>
      <c r="B4876" t="s">
        <v>433</v>
      </c>
      <c r="C4876" t="s">
        <v>26</v>
      </c>
      <c r="D4876" t="s">
        <v>59</v>
      </c>
      <c r="E4876" t="s">
        <v>28</v>
      </c>
      <c r="F4876" s="1" t="s">
        <v>16930</v>
      </c>
      <c r="G4876">
        <v>190</v>
      </c>
      <c r="H4876" t="s">
        <v>29</v>
      </c>
      <c r="I4876">
        <v>792</v>
      </c>
      <c r="J4876">
        <v>490.87</v>
      </c>
      <c r="K4876">
        <f>Passenger_Data[[#This Row],[Price_USD]]*1</f>
        <v>490.87</v>
      </c>
      <c r="L4876">
        <v>42</v>
      </c>
      <c r="M4876" t="s">
        <v>40</v>
      </c>
      <c r="N4876" t="s">
        <v>31</v>
      </c>
      <c r="O4876" t="s">
        <v>56</v>
      </c>
      <c r="P4876" t="s">
        <v>50</v>
      </c>
      <c r="Q4876">
        <v>0</v>
      </c>
      <c r="R4876" t="s">
        <v>51</v>
      </c>
      <c r="S4876" t="s">
        <v>61</v>
      </c>
      <c r="T4876">
        <v>7</v>
      </c>
      <c r="U4876">
        <v>12</v>
      </c>
      <c r="V4876">
        <v>41</v>
      </c>
      <c r="W4876">
        <v>0</v>
      </c>
      <c r="X4876">
        <v>0</v>
      </c>
      <c r="Y4876" t="s">
        <v>36</v>
      </c>
    </row>
    <row r="4877" spans="1:25" x14ac:dyDescent="0.25">
      <c r="A4877" t="s">
        <v>6771</v>
      </c>
      <c r="B4877" t="s">
        <v>6675</v>
      </c>
      <c r="C4877" t="s">
        <v>73</v>
      </c>
      <c r="D4877" t="s">
        <v>76</v>
      </c>
      <c r="E4877" t="s">
        <v>59</v>
      </c>
      <c r="F4877" s="1" t="s">
        <v>16931</v>
      </c>
      <c r="G4877">
        <v>279</v>
      </c>
      <c r="H4877" t="s">
        <v>108</v>
      </c>
      <c r="I4877">
        <v>755</v>
      </c>
      <c r="J4877">
        <v>368.21</v>
      </c>
      <c r="K4877">
        <f>Passenger_Data[[#This Row],[Price_USD]]*1</f>
        <v>368.21</v>
      </c>
      <c r="L4877">
        <v>63</v>
      </c>
      <c r="M4877" t="s">
        <v>30</v>
      </c>
      <c r="N4877" t="s">
        <v>31</v>
      </c>
      <c r="O4877" t="s">
        <v>42</v>
      </c>
      <c r="P4877" t="s">
        <v>33</v>
      </c>
      <c r="Q4877">
        <v>1</v>
      </c>
      <c r="R4877" t="s">
        <v>65</v>
      </c>
      <c r="S4877" t="s">
        <v>61</v>
      </c>
      <c r="T4877">
        <v>3.6</v>
      </c>
      <c r="U4877">
        <v>2</v>
      </c>
      <c r="V4877">
        <v>58</v>
      </c>
      <c r="W4877">
        <v>0</v>
      </c>
      <c r="X4877">
        <v>0</v>
      </c>
      <c r="Y4877" t="s">
        <v>36</v>
      </c>
    </row>
    <row r="4878" spans="1:25" x14ac:dyDescent="0.25">
      <c r="A4878" t="s">
        <v>6772</v>
      </c>
      <c r="B4878" t="s">
        <v>412</v>
      </c>
      <c r="C4878" t="s">
        <v>82</v>
      </c>
      <c r="D4878" t="s">
        <v>28</v>
      </c>
      <c r="E4878" t="s">
        <v>76</v>
      </c>
      <c r="F4878" s="1" t="s">
        <v>16932</v>
      </c>
      <c r="G4878">
        <v>216</v>
      </c>
      <c r="H4878" t="s">
        <v>108</v>
      </c>
      <c r="I4878">
        <v>927</v>
      </c>
      <c r="J4878">
        <v>348.01</v>
      </c>
      <c r="K4878">
        <f>Passenger_Data[[#This Row],[Price_USD]]*1</f>
        <v>348.01</v>
      </c>
      <c r="L4878">
        <v>31</v>
      </c>
      <c r="M4878" t="s">
        <v>30</v>
      </c>
      <c r="N4878" t="s">
        <v>31</v>
      </c>
      <c r="O4878" t="s">
        <v>42</v>
      </c>
      <c r="P4878" t="s">
        <v>83</v>
      </c>
      <c r="Q4878">
        <v>1</v>
      </c>
      <c r="R4878" t="s">
        <v>34</v>
      </c>
      <c r="S4878" t="s">
        <v>35</v>
      </c>
      <c r="T4878">
        <v>7.2</v>
      </c>
      <c r="U4878">
        <v>20</v>
      </c>
      <c r="V4878">
        <v>72</v>
      </c>
      <c r="W4878">
        <v>0</v>
      </c>
      <c r="X4878">
        <v>0</v>
      </c>
      <c r="Y4878" t="s">
        <v>36</v>
      </c>
    </row>
    <row r="4879" spans="1:25" x14ac:dyDescent="0.25">
      <c r="A4879" t="s">
        <v>6773</v>
      </c>
      <c r="B4879" t="s">
        <v>5376</v>
      </c>
      <c r="C4879" t="s">
        <v>73</v>
      </c>
      <c r="D4879" t="s">
        <v>59</v>
      </c>
      <c r="E4879" t="s">
        <v>76</v>
      </c>
      <c r="F4879" s="1" t="s">
        <v>16933</v>
      </c>
      <c r="G4879">
        <v>133</v>
      </c>
      <c r="H4879" t="s">
        <v>29</v>
      </c>
      <c r="I4879">
        <v>1177</v>
      </c>
      <c r="J4879">
        <v>333.58</v>
      </c>
      <c r="K4879">
        <f>Passenger_Data[[#This Row],[Price_USD]]*1</f>
        <v>333.58</v>
      </c>
      <c r="L4879">
        <v>25</v>
      </c>
      <c r="M4879" t="s">
        <v>30</v>
      </c>
      <c r="N4879" t="s">
        <v>31</v>
      </c>
      <c r="O4879" t="s">
        <v>32</v>
      </c>
      <c r="P4879" t="s">
        <v>50</v>
      </c>
      <c r="Q4879">
        <v>2</v>
      </c>
      <c r="R4879" t="s">
        <v>51</v>
      </c>
      <c r="S4879" t="s">
        <v>44</v>
      </c>
      <c r="T4879">
        <v>7.9</v>
      </c>
      <c r="U4879">
        <v>22</v>
      </c>
      <c r="V4879">
        <v>26</v>
      </c>
      <c r="W4879">
        <v>0</v>
      </c>
      <c r="X4879">
        <v>0</v>
      </c>
      <c r="Y4879" t="s">
        <v>77</v>
      </c>
    </row>
    <row r="4880" spans="1:25" x14ac:dyDescent="0.25">
      <c r="A4880" t="s">
        <v>6774</v>
      </c>
      <c r="B4880" t="s">
        <v>406</v>
      </c>
      <c r="C4880" t="s">
        <v>73</v>
      </c>
      <c r="D4880" t="s">
        <v>27</v>
      </c>
      <c r="E4880" t="s">
        <v>55</v>
      </c>
      <c r="F4880" s="1" t="s">
        <v>16934</v>
      </c>
      <c r="G4880">
        <v>177</v>
      </c>
      <c r="H4880" t="s">
        <v>29</v>
      </c>
      <c r="I4880">
        <v>1272</v>
      </c>
      <c r="J4880">
        <v>326.86</v>
      </c>
      <c r="K4880">
        <f>Passenger_Data[[#This Row],[Price_USD]]*1</f>
        <v>326.86</v>
      </c>
      <c r="L4880">
        <v>25</v>
      </c>
      <c r="M4880" t="s">
        <v>40</v>
      </c>
      <c r="N4880" t="s">
        <v>31</v>
      </c>
      <c r="O4880" t="s">
        <v>56</v>
      </c>
      <c r="P4880" t="s">
        <v>83</v>
      </c>
      <c r="Q4880">
        <v>3</v>
      </c>
      <c r="R4880" t="s">
        <v>51</v>
      </c>
      <c r="S4880" t="s">
        <v>44</v>
      </c>
      <c r="T4880">
        <v>8.1</v>
      </c>
      <c r="U4880">
        <v>13</v>
      </c>
      <c r="V4880">
        <v>119</v>
      </c>
      <c r="W4880">
        <v>0</v>
      </c>
      <c r="X4880">
        <v>0</v>
      </c>
      <c r="Y4880" t="s">
        <v>36</v>
      </c>
    </row>
    <row r="4881" spans="1:25" x14ac:dyDescent="0.25">
      <c r="A4881" t="s">
        <v>6775</v>
      </c>
      <c r="B4881" t="s">
        <v>6776</v>
      </c>
      <c r="C4881" t="s">
        <v>82</v>
      </c>
      <c r="D4881" t="s">
        <v>39</v>
      </c>
      <c r="E4881" t="s">
        <v>49</v>
      </c>
      <c r="F4881" s="1" t="s">
        <v>16935</v>
      </c>
      <c r="G4881">
        <v>136</v>
      </c>
      <c r="H4881" t="s">
        <v>108</v>
      </c>
      <c r="I4881">
        <v>1095</v>
      </c>
      <c r="J4881">
        <v>326.08999999999997</v>
      </c>
      <c r="K4881">
        <f>Passenger_Data[[#This Row],[Price_USD]]*1</f>
        <v>326.08999999999997</v>
      </c>
      <c r="L4881">
        <v>43</v>
      </c>
      <c r="M4881" t="s">
        <v>40</v>
      </c>
      <c r="N4881" t="s">
        <v>60</v>
      </c>
      <c r="O4881" t="s">
        <v>33</v>
      </c>
      <c r="P4881" t="s">
        <v>264</v>
      </c>
      <c r="Q4881">
        <v>1</v>
      </c>
      <c r="R4881" t="s">
        <v>65</v>
      </c>
      <c r="S4881" t="s">
        <v>68</v>
      </c>
      <c r="T4881">
        <v>7.9</v>
      </c>
      <c r="U4881">
        <v>17</v>
      </c>
      <c r="V4881">
        <v>33</v>
      </c>
      <c r="W4881">
        <v>0</v>
      </c>
      <c r="X4881">
        <v>0</v>
      </c>
      <c r="Y4881" t="s">
        <v>77</v>
      </c>
    </row>
    <row r="4882" spans="1:25" x14ac:dyDescent="0.25">
      <c r="A4882" t="s">
        <v>6777</v>
      </c>
      <c r="B4882" t="s">
        <v>1676</v>
      </c>
      <c r="C4882" t="s">
        <v>73</v>
      </c>
      <c r="D4882" t="s">
        <v>27</v>
      </c>
      <c r="E4882" t="s">
        <v>59</v>
      </c>
      <c r="F4882" s="1" t="s">
        <v>16936</v>
      </c>
      <c r="G4882">
        <v>129</v>
      </c>
      <c r="H4882" t="s">
        <v>29</v>
      </c>
      <c r="I4882">
        <v>1833</v>
      </c>
      <c r="J4882">
        <v>438.39</v>
      </c>
      <c r="K4882">
        <f>Passenger_Data[[#This Row],[Price_USD]]*1</f>
        <v>438.39</v>
      </c>
      <c r="L4882">
        <v>55</v>
      </c>
      <c r="M4882" t="s">
        <v>30</v>
      </c>
      <c r="N4882" t="s">
        <v>41</v>
      </c>
      <c r="O4882" t="s">
        <v>33</v>
      </c>
      <c r="P4882" t="s">
        <v>50</v>
      </c>
      <c r="Q4882">
        <v>6</v>
      </c>
      <c r="R4882" t="s">
        <v>65</v>
      </c>
      <c r="S4882" t="s">
        <v>61</v>
      </c>
      <c r="T4882">
        <v>6.5</v>
      </c>
      <c r="U4882">
        <v>21</v>
      </c>
      <c r="V4882">
        <v>99</v>
      </c>
      <c r="W4882">
        <v>0</v>
      </c>
      <c r="X4882">
        <v>0</v>
      </c>
      <c r="Y4882" t="s">
        <v>36</v>
      </c>
    </row>
    <row r="4883" spans="1:25" x14ac:dyDescent="0.25">
      <c r="A4883" t="s">
        <v>6778</v>
      </c>
      <c r="B4883" t="s">
        <v>3288</v>
      </c>
      <c r="C4883" t="s">
        <v>26</v>
      </c>
      <c r="D4883" t="s">
        <v>64</v>
      </c>
      <c r="E4883" t="s">
        <v>49</v>
      </c>
      <c r="F4883" s="1" t="s">
        <v>16937</v>
      </c>
      <c r="G4883">
        <v>185</v>
      </c>
      <c r="H4883" t="s">
        <v>29</v>
      </c>
      <c r="I4883">
        <v>958</v>
      </c>
      <c r="J4883">
        <v>358.4</v>
      </c>
      <c r="K4883">
        <f>Passenger_Data[[#This Row],[Price_USD]]*1</f>
        <v>358.4</v>
      </c>
      <c r="L4883">
        <v>65</v>
      </c>
      <c r="M4883" t="s">
        <v>30</v>
      </c>
      <c r="N4883" t="s">
        <v>60</v>
      </c>
      <c r="O4883" t="s">
        <v>33</v>
      </c>
      <c r="P4883" t="s">
        <v>50</v>
      </c>
      <c r="Q4883">
        <v>0</v>
      </c>
      <c r="R4883" t="s">
        <v>65</v>
      </c>
      <c r="S4883" t="s">
        <v>61</v>
      </c>
      <c r="T4883">
        <v>5.3</v>
      </c>
      <c r="U4883">
        <v>6</v>
      </c>
      <c r="V4883">
        <v>6</v>
      </c>
      <c r="W4883">
        <v>0</v>
      </c>
      <c r="X4883">
        <v>0</v>
      </c>
      <c r="Y4883" t="s">
        <v>77</v>
      </c>
    </row>
    <row r="4884" spans="1:25" x14ac:dyDescent="0.25">
      <c r="A4884" t="s">
        <v>6779</v>
      </c>
      <c r="B4884" t="s">
        <v>2108</v>
      </c>
      <c r="C4884" t="s">
        <v>26</v>
      </c>
      <c r="D4884" t="s">
        <v>27</v>
      </c>
      <c r="E4884" t="s">
        <v>64</v>
      </c>
      <c r="F4884" s="1" t="s">
        <v>16938</v>
      </c>
      <c r="G4884">
        <v>170</v>
      </c>
      <c r="H4884" t="s">
        <v>29</v>
      </c>
      <c r="I4884">
        <v>880</v>
      </c>
      <c r="J4884">
        <v>523.27</v>
      </c>
      <c r="K4884">
        <f>Passenger_Data[[#This Row],[Price_USD]]*1</f>
        <v>523.27</v>
      </c>
      <c r="L4884">
        <v>36</v>
      </c>
      <c r="M4884" t="s">
        <v>30</v>
      </c>
      <c r="N4884" t="s">
        <v>41</v>
      </c>
      <c r="O4884" t="s">
        <v>42</v>
      </c>
      <c r="P4884" t="s">
        <v>50</v>
      </c>
      <c r="Q4884">
        <v>1</v>
      </c>
      <c r="R4884" t="s">
        <v>65</v>
      </c>
      <c r="S4884" t="s">
        <v>44</v>
      </c>
      <c r="T4884">
        <v>7.9</v>
      </c>
      <c r="U4884">
        <v>9</v>
      </c>
      <c r="V4884">
        <v>50</v>
      </c>
      <c r="W4884">
        <v>0</v>
      </c>
      <c r="X4884">
        <v>0</v>
      </c>
      <c r="Y4884" t="s">
        <v>36</v>
      </c>
    </row>
    <row r="4885" spans="1:25" x14ac:dyDescent="0.25">
      <c r="A4885" t="s">
        <v>6780</v>
      </c>
      <c r="B4885" t="s">
        <v>5634</v>
      </c>
      <c r="C4885" t="s">
        <v>82</v>
      </c>
      <c r="D4885" t="s">
        <v>76</v>
      </c>
      <c r="E4885" t="s">
        <v>59</v>
      </c>
      <c r="F4885" s="1" t="s">
        <v>16939</v>
      </c>
      <c r="G4885">
        <v>162</v>
      </c>
      <c r="H4885" t="s">
        <v>29</v>
      </c>
      <c r="I4885">
        <v>1051</v>
      </c>
      <c r="J4885">
        <v>438.11</v>
      </c>
      <c r="K4885">
        <f>Passenger_Data[[#This Row],[Price_USD]]*1</f>
        <v>438.11</v>
      </c>
      <c r="L4885">
        <v>34</v>
      </c>
      <c r="M4885" t="s">
        <v>30</v>
      </c>
      <c r="N4885" t="s">
        <v>31</v>
      </c>
      <c r="O4885" t="s">
        <v>42</v>
      </c>
      <c r="P4885" t="s">
        <v>50</v>
      </c>
      <c r="Q4885">
        <v>3</v>
      </c>
      <c r="R4885" t="s">
        <v>65</v>
      </c>
      <c r="S4885" t="s">
        <v>35</v>
      </c>
      <c r="T4885">
        <v>8</v>
      </c>
      <c r="U4885">
        <v>22</v>
      </c>
      <c r="V4885">
        <v>73</v>
      </c>
      <c r="W4885">
        <v>0</v>
      </c>
      <c r="X4885">
        <v>0</v>
      </c>
      <c r="Y4885" t="s">
        <v>36</v>
      </c>
    </row>
    <row r="4886" spans="1:25" x14ac:dyDescent="0.25">
      <c r="A4886" t="s">
        <v>6781</v>
      </c>
      <c r="B4886" t="s">
        <v>4786</v>
      </c>
      <c r="C4886" t="s">
        <v>82</v>
      </c>
      <c r="D4886" t="s">
        <v>55</v>
      </c>
      <c r="E4886" t="s">
        <v>27</v>
      </c>
      <c r="F4886" s="1" t="s">
        <v>16940</v>
      </c>
      <c r="G4886">
        <v>161</v>
      </c>
      <c r="H4886" t="s">
        <v>29</v>
      </c>
      <c r="I4886">
        <v>1257</v>
      </c>
      <c r="J4886">
        <v>448.01</v>
      </c>
      <c r="K4886">
        <f>Passenger_Data[[#This Row],[Price_USD]]*1</f>
        <v>448.01</v>
      </c>
      <c r="L4886">
        <v>66</v>
      </c>
      <c r="M4886" t="s">
        <v>40</v>
      </c>
      <c r="N4886" t="s">
        <v>31</v>
      </c>
      <c r="O4886" t="s">
        <v>32</v>
      </c>
      <c r="P4886" t="s">
        <v>264</v>
      </c>
      <c r="Q4886">
        <v>0</v>
      </c>
      <c r="R4886" t="s">
        <v>65</v>
      </c>
      <c r="S4886" t="s">
        <v>68</v>
      </c>
      <c r="T4886">
        <v>7.8</v>
      </c>
      <c r="U4886">
        <v>10</v>
      </c>
      <c r="V4886">
        <v>31</v>
      </c>
      <c r="W4886">
        <v>0</v>
      </c>
      <c r="X4886">
        <v>0</v>
      </c>
      <c r="Y4886" t="s">
        <v>45</v>
      </c>
    </row>
    <row r="4887" spans="1:25" x14ac:dyDescent="0.25">
      <c r="A4887" t="s">
        <v>6782</v>
      </c>
      <c r="B4887" t="s">
        <v>4672</v>
      </c>
      <c r="C4887" t="s">
        <v>26</v>
      </c>
      <c r="D4887" t="s">
        <v>28</v>
      </c>
      <c r="E4887" t="s">
        <v>64</v>
      </c>
      <c r="F4887" s="1" t="s">
        <v>16941</v>
      </c>
      <c r="G4887">
        <v>127</v>
      </c>
      <c r="H4887" t="s">
        <v>29</v>
      </c>
      <c r="I4887">
        <v>1375</v>
      </c>
      <c r="J4887">
        <v>340.09</v>
      </c>
      <c r="K4887">
        <f>Passenger_Data[[#This Row],[Price_USD]]*1</f>
        <v>340.09</v>
      </c>
      <c r="L4887">
        <v>64</v>
      </c>
      <c r="M4887" t="s">
        <v>30</v>
      </c>
      <c r="N4887" t="s">
        <v>31</v>
      </c>
      <c r="O4887" t="s">
        <v>42</v>
      </c>
      <c r="P4887" t="s">
        <v>50</v>
      </c>
      <c r="Q4887">
        <v>0</v>
      </c>
      <c r="R4887" t="s">
        <v>43</v>
      </c>
      <c r="S4887" t="s">
        <v>68</v>
      </c>
      <c r="T4887">
        <v>7.4</v>
      </c>
      <c r="U4887">
        <v>24</v>
      </c>
      <c r="V4887">
        <v>72</v>
      </c>
      <c r="W4887">
        <v>0</v>
      </c>
      <c r="X4887">
        <v>0</v>
      </c>
      <c r="Y4887" t="s">
        <v>36</v>
      </c>
    </row>
    <row r="4888" spans="1:25" x14ac:dyDescent="0.25">
      <c r="A4888" t="s">
        <v>6783</v>
      </c>
      <c r="B4888" t="s">
        <v>1198</v>
      </c>
      <c r="C4888" t="s">
        <v>54</v>
      </c>
      <c r="D4888" t="s">
        <v>55</v>
      </c>
      <c r="E4888" t="s">
        <v>76</v>
      </c>
      <c r="F4888" s="1" t="s">
        <v>16942</v>
      </c>
      <c r="G4888">
        <v>237</v>
      </c>
      <c r="H4888" t="s">
        <v>29</v>
      </c>
      <c r="I4888">
        <v>1466</v>
      </c>
      <c r="J4888">
        <v>271.79000000000002</v>
      </c>
      <c r="K4888">
        <f>Passenger_Data[[#This Row],[Price_USD]]*1</f>
        <v>271.79000000000002</v>
      </c>
      <c r="L4888">
        <v>70</v>
      </c>
      <c r="M4888" t="s">
        <v>30</v>
      </c>
      <c r="N4888" t="s">
        <v>41</v>
      </c>
      <c r="O4888" t="s">
        <v>32</v>
      </c>
      <c r="P4888" t="s">
        <v>50</v>
      </c>
      <c r="Q4888">
        <v>0</v>
      </c>
      <c r="R4888" t="s">
        <v>65</v>
      </c>
      <c r="S4888" t="s">
        <v>68</v>
      </c>
      <c r="T4888">
        <v>10</v>
      </c>
      <c r="U4888">
        <v>15</v>
      </c>
      <c r="V4888">
        <v>62</v>
      </c>
      <c r="W4888">
        <v>0</v>
      </c>
      <c r="X4888">
        <v>0</v>
      </c>
      <c r="Y4888" t="s">
        <v>36</v>
      </c>
    </row>
    <row r="4889" spans="1:25" x14ac:dyDescent="0.25">
      <c r="A4889" t="s">
        <v>6784</v>
      </c>
      <c r="B4889" t="s">
        <v>1617</v>
      </c>
      <c r="C4889" t="s">
        <v>82</v>
      </c>
      <c r="D4889" t="s">
        <v>39</v>
      </c>
      <c r="E4889" t="s">
        <v>39</v>
      </c>
      <c r="F4889" s="1" t="s">
        <v>16943</v>
      </c>
      <c r="G4889">
        <v>81</v>
      </c>
      <c r="H4889" t="s">
        <v>29</v>
      </c>
      <c r="I4889">
        <v>1388</v>
      </c>
      <c r="J4889">
        <v>467.76</v>
      </c>
      <c r="K4889">
        <f>Passenger_Data[[#This Row],[Price_USD]]*1</f>
        <v>467.76</v>
      </c>
      <c r="L4889">
        <v>58</v>
      </c>
      <c r="M4889" t="s">
        <v>40</v>
      </c>
      <c r="N4889" t="s">
        <v>41</v>
      </c>
      <c r="O4889" t="s">
        <v>32</v>
      </c>
      <c r="P4889" t="s">
        <v>50</v>
      </c>
      <c r="Q4889">
        <v>1</v>
      </c>
      <c r="R4889" t="s">
        <v>65</v>
      </c>
      <c r="S4889" t="s">
        <v>35</v>
      </c>
      <c r="T4889">
        <v>7</v>
      </c>
      <c r="U4889">
        <v>1</v>
      </c>
      <c r="V4889">
        <v>61</v>
      </c>
      <c r="W4889">
        <v>0</v>
      </c>
      <c r="X4889">
        <v>0</v>
      </c>
      <c r="Y4889" t="s">
        <v>77</v>
      </c>
    </row>
    <row r="4890" spans="1:25" x14ac:dyDescent="0.25">
      <c r="A4890" t="s">
        <v>6785</v>
      </c>
      <c r="B4890" t="s">
        <v>3229</v>
      </c>
      <c r="C4890" t="s">
        <v>48</v>
      </c>
      <c r="D4890" t="s">
        <v>28</v>
      </c>
      <c r="E4890" t="s">
        <v>76</v>
      </c>
      <c r="F4890" s="1" t="s">
        <v>16944</v>
      </c>
      <c r="G4890">
        <v>185</v>
      </c>
      <c r="H4890" t="s">
        <v>29</v>
      </c>
      <c r="I4890">
        <v>1434</v>
      </c>
      <c r="J4890">
        <v>197.85</v>
      </c>
      <c r="K4890">
        <f>Passenger_Data[[#This Row],[Price_USD]]*1</f>
        <v>197.85</v>
      </c>
      <c r="L4890">
        <v>60</v>
      </c>
      <c r="M4890" t="s">
        <v>40</v>
      </c>
      <c r="N4890" t="s">
        <v>31</v>
      </c>
      <c r="O4890" t="s">
        <v>42</v>
      </c>
      <c r="P4890" t="s">
        <v>264</v>
      </c>
      <c r="Q4890">
        <v>0</v>
      </c>
      <c r="R4890" t="s">
        <v>34</v>
      </c>
      <c r="S4890" t="s">
        <v>61</v>
      </c>
      <c r="T4890">
        <v>4</v>
      </c>
      <c r="U4890">
        <v>45</v>
      </c>
      <c r="V4890">
        <v>19</v>
      </c>
      <c r="W4890">
        <v>0</v>
      </c>
      <c r="X4890">
        <v>0</v>
      </c>
      <c r="Y4890" t="s">
        <v>36</v>
      </c>
    </row>
    <row r="4891" spans="1:25" x14ac:dyDescent="0.25">
      <c r="A4891" t="s">
        <v>6786</v>
      </c>
      <c r="B4891" t="s">
        <v>2738</v>
      </c>
      <c r="C4891" t="s">
        <v>48</v>
      </c>
      <c r="D4891" t="s">
        <v>28</v>
      </c>
      <c r="E4891" t="s">
        <v>28</v>
      </c>
      <c r="F4891" s="1" t="s">
        <v>16945</v>
      </c>
      <c r="G4891">
        <v>231</v>
      </c>
      <c r="H4891" t="s">
        <v>29</v>
      </c>
      <c r="I4891">
        <v>1282</v>
      </c>
      <c r="J4891">
        <v>234.03</v>
      </c>
      <c r="K4891">
        <f>Passenger_Data[[#This Row],[Price_USD]]*1</f>
        <v>234.03</v>
      </c>
      <c r="L4891">
        <v>68</v>
      </c>
      <c r="M4891" t="s">
        <v>40</v>
      </c>
      <c r="N4891" t="s">
        <v>31</v>
      </c>
      <c r="O4891" t="s">
        <v>42</v>
      </c>
      <c r="P4891" t="s">
        <v>50</v>
      </c>
      <c r="Q4891">
        <v>0</v>
      </c>
      <c r="R4891" t="s">
        <v>51</v>
      </c>
      <c r="S4891" t="s">
        <v>35</v>
      </c>
      <c r="T4891">
        <v>7.8</v>
      </c>
      <c r="U4891">
        <v>14</v>
      </c>
      <c r="V4891">
        <v>100</v>
      </c>
      <c r="W4891">
        <v>1</v>
      </c>
      <c r="X4891">
        <v>0</v>
      </c>
      <c r="Y4891" t="s">
        <v>45</v>
      </c>
    </row>
    <row r="4892" spans="1:25" x14ac:dyDescent="0.25">
      <c r="A4892" t="s">
        <v>6787</v>
      </c>
      <c r="B4892" t="s">
        <v>6788</v>
      </c>
      <c r="C4892" t="s">
        <v>26</v>
      </c>
      <c r="D4892" t="s">
        <v>49</v>
      </c>
      <c r="E4892" t="s">
        <v>49</v>
      </c>
      <c r="F4892" s="1" t="s">
        <v>16946</v>
      </c>
      <c r="G4892">
        <v>106</v>
      </c>
      <c r="H4892" t="s">
        <v>29</v>
      </c>
      <c r="I4892">
        <v>1133</v>
      </c>
      <c r="J4892">
        <v>243.93</v>
      </c>
      <c r="K4892">
        <f>Passenger_Data[[#This Row],[Price_USD]]*1</f>
        <v>243.93</v>
      </c>
      <c r="L4892">
        <v>69</v>
      </c>
      <c r="M4892" t="s">
        <v>40</v>
      </c>
      <c r="N4892" t="s">
        <v>31</v>
      </c>
      <c r="O4892" t="s">
        <v>42</v>
      </c>
      <c r="P4892" t="s">
        <v>50</v>
      </c>
      <c r="Q4892">
        <v>2</v>
      </c>
      <c r="R4892" t="s">
        <v>65</v>
      </c>
      <c r="S4892" t="s">
        <v>61</v>
      </c>
      <c r="T4892">
        <v>8.1</v>
      </c>
      <c r="U4892">
        <v>18</v>
      </c>
      <c r="V4892">
        <v>77</v>
      </c>
      <c r="W4892">
        <v>0</v>
      </c>
      <c r="X4892">
        <v>1</v>
      </c>
      <c r="Y4892" t="s">
        <v>36</v>
      </c>
    </row>
    <row r="4893" spans="1:25" x14ac:dyDescent="0.25">
      <c r="A4893" t="s">
        <v>6789</v>
      </c>
      <c r="B4893" t="s">
        <v>4960</v>
      </c>
      <c r="C4893" t="s">
        <v>48</v>
      </c>
      <c r="D4893" t="s">
        <v>55</v>
      </c>
      <c r="E4893" t="s">
        <v>49</v>
      </c>
      <c r="F4893" s="1" t="s">
        <v>16947</v>
      </c>
      <c r="G4893">
        <v>153</v>
      </c>
      <c r="H4893" t="s">
        <v>29</v>
      </c>
      <c r="I4893">
        <v>1476</v>
      </c>
      <c r="J4893">
        <v>289</v>
      </c>
      <c r="K4893">
        <f>Passenger_Data[[#This Row],[Price_USD]]*1</f>
        <v>289</v>
      </c>
      <c r="L4893">
        <v>31</v>
      </c>
      <c r="M4893" t="s">
        <v>40</v>
      </c>
      <c r="N4893" t="s">
        <v>41</v>
      </c>
      <c r="O4893" t="s">
        <v>33</v>
      </c>
      <c r="P4893" t="s">
        <v>50</v>
      </c>
      <c r="Q4893">
        <v>1</v>
      </c>
      <c r="R4893" t="s">
        <v>51</v>
      </c>
      <c r="S4893" t="s">
        <v>61</v>
      </c>
      <c r="T4893">
        <v>7.6</v>
      </c>
      <c r="U4893">
        <v>9</v>
      </c>
      <c r="V4893">
        <v>77</v>
      </c>
      <c r="W4893">
        <v>0</v>
      </c>
      <c r="X4893">
        <v>1</v>
      </c>
      <c r="Y4893" t="s">
        <v>77</v>
      </c>
    </row>
    <row r="4894" spans="1:25" x14ac:dyDescent="0.25">
      <c r="A4894" t="s">
        <v>6790</v>
      </c>
      <c r="B4894" t="s">
        <v>2869</v>
      </c>
      <c r="C4894" t="s">
        <v>48</v>
      </c>
      <c r="D4894" t="s">
        <v>55</v>
      </c>
      <c r="E4894" t="s">
        <v>39</v>
      </c>
      <c r="F4894" s="1" t="s">
        <v>16948</v>
      </c>
      <c r="G4894">
        <v>253</v>
      </c>
      <c r="H4894" t="s">
        <v>29</v>
      </c>
      <c r="I4894">
        <v>1048</v>
      </c>
      <c r="J4894">
        <v>386.06</v>
      </c>
      <c r="K4894">
        <f>Passenger_Data[[#This Row],[Price_USD]]*1</f>
        <v>386.06</v>
      </c>
      <c r="L4894">
        <v>20</v>
      </c>
      <c r="M4894" t="s">
        <v>30</v>
      </c>
      <c r="N4894" t="s">
        <v>60</v>
      </c>
      <c r="O4894" t="s">
        <v>42</v>
      </c>
      <c r="P4894" t="s">
        <v>50</v>
      </c>
      <c r="Q4894">
        <v>0</v>
      </c>
      <c r="R4894" t="s">
        <v>51</v>
      </c>
      <c r="S4894" t="s">
        <v>44</v>
      </c>
      <c r="T4894">
        <v>6.9</v>
      </c>
      <c r="U4894">
        <v>2</v>
      </c>
      <c r="V4894">
        <v>93</v>
      </c>
      <c r="W4894">
        <v>0</v>
      </c>
      <c r="X4894">
        <v>0</v>
      </c>
      <c r="Y4894" t="s">
        <v>45</v>
      </c>
    </row>
    <row r="4895" spans="1:25" x14ac:dyDescent="0.25">
      <c r="A4895" t="s">
        <v>6791</v>
      </c>
      <c r="B4895" t="s">
        <v>745</v>
      </c>
      <c r="C4895" t="s">
        <v>54</v>
      </c>
      <c r="D4895" t="s">
        <v>39</v>
      </c>
      <c r="E4895" t="s">
        <v>49</v>
      </c>
      <c r="F4895" s="1" t="s">
        <v>16949</v>
      </c>
      <c r="G4895">
        <v>165</v>
      </c>
      <c r="H4895" t="s">
        <v>29</v>
      </c>
      <c r="I4895">
        <v>1139</v>
      </c>
      <c r="J4895">
        <v>242.78</v>
      </c>
      <c r="K4895">
        <f>Passenger_Data[[#This Row],[Price_USD]]*1</f>
        <v>242.78</v>
      </c>
      <c r="L4895">
        <v>31</v>
      </c>
      <c r="M4895" t="s">
        <v>40</v>
      </c>
      <c r="N4895" t="s">
        <v>60</v>
      </c>
      <c r="O4895" t="s">
        <v>42</v>
      </c>
      <c r="P4895" t="s">
        <v>83</v>
      </c>
      <c r="Q4895">
        <v>0</v>
      </c>
      <c r="R4895" t="s">
        <v>43</v>
      </c>
      <c r="S4895" t="s">
        <v>68</v>
      </c>
      <c r="T4895">
        <v>6.5</v>
      </c>
      <c r="U4895">
        <v>10</v>
      </c>
      <c r="V4895">
        <v>41</v>
      </c>
      <c r="W4895">
        <v>0</v>
      </c>
      <c r="X4895">
        <v>0</v>
      </c>
      <c r="Y4895" t="s">
        <v>77</v>
      </c>
    </row>
    <row r="4896" spans="1:25" x14ac:dyDescent="0.25">
      <c r="A4896" t="s">
        <v>6792</v>
      </c>
      <c r="B4896" t="s">
        <v>1164</v>
      </c>
      <c r="C4896" t="s">
        <v>73</v>
      </c>
      <c r="D4896" t="s">
        <v>27</v>
      </c>
      <c r="E4896" t="s">
        <v>28</v>
      </c>
      <c r="F4896" s="1" t="s">
        <v>16950</v>
      </c>
      <c r="G4896">
        <v>198</v>
      </c>
      <c r="H4896" t="s">
        <v>29</v>
      </c>
      <c r="I4896">
        <v>1572</v>
      </c>
      <c r="J4896">
        <v>166.77</v>
      </c>
      <c r="K4896">
        <f>Passenger_Data[[#This Row],[Price_USD]]*1</f>
        <v>166.77</v>
      </c>
      <c r="L4896">
        <v>34</v>
      </c>
      <c r="M4896" t="s">
        <v>40</v>
      </c>
      <c r="N4896" t="s">
        <v>31</v>
      </c>
      <c r="O4896" t="s">
        <v>56</v>
      </c>
      <c r="P4896" t="s">
        <v>50</v>
      </c>
      <c r="Q4896">
        <v>1</v>
      </c>
      <c r="R4896" t="s">
        <v>65</v>
      </c>
      <c r="S4896" t="s">
        <v>44</v>
      </c>
      <c r="T4896">
        <v>6</v>
      </c>
      <c r="U4896">
        <v>9</v>
      </c>
      <c r="V4896">
        <v>43</v>
      </c>
      <c r="W4896">
        <v>0</v>
      </c>
      <c r="X4896">
        <v>0</v>
      </c>
      <c r="Y4896" t="s">
        <v>36</v>
      </c>
    </row>
    <row r="4897" spans="1:25" x14ac:dyDescent="0.25">
      <c r="A4897" t="s">
        <v>6793</v>
      </c>
      <c r="B4897" t="s">
        <v>2761</v>
      </c>
      <c r="C4897" t="s">
        <v>48</v>
      </c>
      <c r="D4897" t="s">
        <v>59</v>
      </c>
      <c r="E4897" t="s">
        <v>55</v>
      </c>
      <c r="F4897" s="1" t="s">
        <v>16951</v>
      </c>
      <c r="G4897">
        <v>134</v>
      </c>
      <c r="H4897" t="s">
        <v>29</v>
      </c>
      <c r="I4897">
        <v>1015</v>
      </c>
      <c r="J4897">
        <v>385.8</v>
      </c>
      <c r="K4897">
        <f>Passenger_Data[[#This Row],[Price_USD]]*1</f>
        <v>385.8</v>
      </c>
      <c r="L4897">
        <v>29</v>
      </c>
      <c r="M4897" t="s">
        <v>40</v>
      </c>
      <c r="N4897" t="s">
        <v>31</v>
      </c>
      <c r="O4897" t="s">
        <v>56</v>
      </c>
      <c r="P4897" t="s">
        <v>83</v>
      </c>
      <c r="Q4897">
        <v>0</v>
      </c>
      <c r="R4897" t="s">
        <v>65</v>
      </c>
      <c r="S4897" t="s">
        <v>44</v>
      </c>
      <c r="T4897">
        <v>4</v>
      </c>
      <c r="U4897">
        <v>42</v>
      </c>
      <c r="V4897">
        <v>27</v>
      </c>
      <c r="W4897">
        <v>0</v>
      </c>
      <c r="X4897">
        <v>0</v>
      </c>
      <c r="Y4897" t="s">
        <v>77</v>
      </c>
    </row>
    <row r="4898" spans="1:25" x14ac:dyDescent="0.25">
      <c r="A4898" t="s">
        <v>6794</v>
      </c>
      <c r="B4898" t="s">
        <v>1273</v>
      </c>
      <c r="C4898" t="s">
        <v>54</v>
      </c>
      <c r="D4898" t="s">
        <v>27</v>
      </c>
      <c r="E4898" t="s">
        <v>39</v>
      </c>
      <c r="F4898" s="1" t="s">
        <v>16952</v>
      </c>
      <c r="G4898">
        <v>124</v>
      </c>
      <c r="H4898" t="s">
        <v>29</v>
      </c>
      <c r="I4898">
        <v>1168</v>
      </c>
      <c r="J4898">
        <v>553.55999999999995</v>
      </c>
      <c r="K4898">
        <f>Passenger_Data[[#This Row],[Price_USD]]*1</f>
        <v>553.55999999999995</v>
      </c>
      <c r="L4898">
        <v>36</v>
      </c>
      <c r="M4898" t="s">
        <v>30</v>
      </c>
      <c r="N4898" t="s">
        <v>31</v>
      </c>
      <c r="O4898" t="s">
        <v>32</v>
      </c>
      <c r="P4898" t="s">
        <v>264</v>
      </c>
      <c r="Q4898">
        <v>0</v>
      </c>
      <c r="R4898" t="s">
        <v>65</v>
      </c>
      <c r="S4898" t="s">
        <v>35</v>
      </c>
      <c r="T4898">
        <v>4.9000000000000004</v>
      </c>
      <c r="U4898">
        <v>13</v>
      </c>
      <c r="V4898">
        <v>60</v>
      </c>
      <c r="W4898">
        <v>0</v>
      </c>
      <c r="X4898">
        <v>0</v>
      </c>
      <c r="Y4898" t="s">
        <v>45</v>
      </c>
    </row>
    <row r="4899" spans="1:25" x14ac:dyDescent="0.25">
      <c r="A4899" t="s">
        <v>6795</v>
      </c>
      <c r="B4899" t="s">
        <v>3513</v>
      </c>
      <c r="C4899" t="s">
        <v>73</v>
      </c>
      <c r="D4899" t="s">
        <v>49</v>
      </c>
      <c r="E4899" t="s">
        <v>49</v>
      </c>
      <c r="F4899" s="1" t="s">
        <v>16953</v>
      </c>
      <c r="G4899">
        <v>151</v>
      </c>
      <c r="H4899" t="s">
        <v>29</v>
      </c>
      <c r="I4899">
        <v>1311</v>
      </c>
      <c r="J4899">
        <v>283.75</v>
      </c>
      <c r="K4899">
        <f>Passenger_Data[[#This Row],[Price_USD]]*1</f>
        <v>283.75</v>
      </c>
      <c r="L4899">
        <v>47</v>
      </c>
      <c r="M4899" t="s">
        <v>40</v>
      </c>
      <c r="N4899" t="s">
        <v>41</v>
      </c>
      <c r="O4899" t="s">
        <v>42</v>
      </c>
      <c r="P4899" t="s">
        <v>33</v>
      </c>
      <c r="Q4899">
        <v>0</v>
      </c>
      <c r="R4899" t="s">
        <v>43</v>
      </c>
      <c r="S4899" t="s">
        <v>35</v>
      </c>
      <c r="T4899">
        <v>6.3</v>
      </c>
      <c r="U4899">
        <v>5</v>
      </c>
      <c r="V4899">
        <v>98</v>
      </c>
      <c r="W4899">
        <v>0</v>
      </c>
      <c r="X4899">
        <v>1</v>
      </c>
      <c r="Y4899" t="s">
        <v>77</v>
      </c>
    </row>
    <row r="4900" spans="1:25" x14ac:dyDescent="0.25">
      <c r="A4900" t="s">
        <v>6796</v>
      </c>
      <c r="B4900" t="s">
        <v>6652</v>
      </c>
      <c r="C4900" t="s">
        <v>48</v>
      </c>
      <c r="D4900" t="s">
        <v>49</v>
      </c>
      <c r="E4900" t="s">
        <v>39</v>
      </c>
      <c r="F4900" s="1" t="s">
        <v>16954</v>
      </c>
      <c r="G4900">
        <v>181</v>
      </c>
      <c r="H4900" t="s">
        <v>86</v>
      </c>
      <c r="I4900">
        <v>1133</v>
      </c>
      <c r="J4900">
        <v>218.48</v>
      </c>
      <c r="K4900">
        <f>Passenger_Data[[#This Row],[Price_USD]]*1</f>
        <v>218.48</v>
      </c>
      <c r="L4900">
        <v>75</v>
      </c>
      <c r="M4900" t="s">
        <v>40</v>
      </c>
      <c r="N4900" t="s">
        <v>60</v>
      </c>
      <c r="O4900" t="s">
        <v>42</v>
      </c>
      <c r="P4900" t="s">
        <v>50</v>
      </c>
      <c r="Q4900">
        <v>1</v>
      </c>
      <c r="R4900" t="s">
        <v>65</v>
      </c>
      <c r="S4900" t="s">
        <v>61</v>
      </c>
      <c r="T4900">
        <v>6.4</v>
      </c>
      <c r="U4900">
        <v>0</v>
      </c>
      <c r="V4900">
        <v>73</v>
      </c>
      <c r="W4900">
        <v>0</v>
      </c>
      <c r="X4900">
        <v>1</v>
      </c>
      <c r="Y4900" t="s">
        <v>36</v>
      </c>
    </row>
    <row r="4901" spans="1:25" x14ac:dyDescent="0.25">
      <c r="A4901" t="s">
        <v>6797</v>
      </c>
      <c r="B4901" t="s">
        <v>5608</v>
      </c>
      <c r="C4901" t="s">
        <v>82</v>
      </c>
      <c r="D4901" t="s">
        <v>28</v>
      </c>
      <c r="E4901" t="s">
        <v>59</v>
      </c>
      <c r="F4901" s="1" t="s">
        <v>16955</v>
      </c>
      <c r="G4901">
        <v>183</v>
      </c>
      <c r="H4901" t="s">
        <v>86</v>
      </c>
      <c r="I4901">
        <v>1182</v>
      </c>
      <c r="J4901">
        <v>253.61</v>
      </c>
      <c r="K4901">
        <f>Passenger_Data[[#This Row],[Price_USD]]*1</f>
        <v>253.61</v>
      </c>
      <c r="L4901">
        <v>40</v>
      </c>
      <c r="M4901" t="s">
        <v>30</v>
      </c>
      <c r="N4901" t="s">
        <v>31</v>
      </c>
      <c r="O4901" t="s">
        <v>32</v>
      </c>
      <c r="P4901" t="s">
        <v>83</v>
      </c>
      <c r="Q4901">
        <v>2</v>
      </c>
      <c r="R4901" t="s">
        <v>65</v>
      </c>
      <c r="S4901" t="s">
        <v>68</v>
      </c>
      <c r="T4901">
        <v>9.8000000000000007</v>
      </c>
      <c r="U4901">
        <v>16</v>
      </c>
      <c r="V4901">
        <v>4</v>
      </c>
      <c r="W4901">
        <v>0</v>
      </c>
      <c r="X4901">
        <v>0</v>
      </c>
      <c r="Y4901" t="s">
        <v>36</v>
      </c>
    </row>
    <row r="4902" spans="1:25" x14ac:dyDescent="0.25">
      <c r="A4902" t="s">
        <v>6798</v>
      </c>
      <c r="B4902" t="s">
        <v>2044</v>
      </c>
      <c r="C4902" t="s">
        <v>26</v>
      </c>
      <c r="D4902" t="s">
        <v>39</v>
      </c>
      <c r="E4902" t="s">
        <v>49</v>
      </c>
      <c r="F4902" s="1" t="s">
        <v>16956</v>
      </c>
      <c r="G4902">
        <v>111</v>
      </c>
      <c r="H4902" t="s">
        <v>29</v>
      </c>
      <c r="I4902">
        <v>553</v>
      </c>
      <c r="J4902">
        <v>242.46</v>
      </c>
      <c r="K4902">
        <f>Passenger_Data[[#This Row],[Price_USD]]*1</f>
        <v>242.46</v>
      </c>
      <c r="L4902">
        <v>23</v>
      </c>
      <c r="M4902" t="s">
        <v>40</v>
      </c>
      <c r="N4902" t="s">
        <v>31</v>
      </c>
      <c r="O4902" t="s">
        <v>33</v>
      </c>
      <c r="P4902" t="s">
        <v>50</v>
      </c>
      <c r="Q4902">
        <v>2</v>
      </c>
      <c r="R4902" t="s">
        <v>65</v>
      </c>
      <c r="S4902" t="s">
        <v>44</v>
      </c>
      <c r="T4902">
        <v>10</v>
      </c>
      <c r="U4902">
        <v>7</v>
      </c>
      <c r="V4902">
        <v>79</v>
      </c>
      <c r="W4902">
        <v>0</v>
      </c>
      <c r="X4902">
        <v>0</v>
      </c>
      <c r="Y4902" t="s">
        <v>45</v>
      </c>
    </row>
    <row r="4903" spans="1:25" x14ac:dyDescent="0.25">
      <c r="A4903" t="s">
        <v>6799</v>
      </c>
      <c r="B4903" t="s">
        <v>4568</v>
      </c>
      <c r="C4903" t="s">
        <v>82</v>
      </c>
      <c r="D4903" t="s">
        <v>64</v>
      </c>
      <c r="E4903" t="s">
        <v>59</v>
      </c>
      <c r="F4903" s="1" t="s">
        <v>16957</v>
      </c>
      <c r="G4903">
        <v>140</v>
      </c>
      <c r="H4903" t="s">
        <v>29</v>
      </c>
      <c r="I4903">
        <v>1016</v>
      </c>
      <c r="J4903">
        <v>229.69</v>
      </c>
      <c r="K4903">
        <f>Passenger_Data[[#This Row],[Price_USD]]*1</f>
        <v>229.69</v>
      </c>
      <c r="L4903">
        <v>69</v>
      </c>
      <c r="M4903" t="s">
        <v>40</v>
      </c>
      <c r="N4903" t="s">
        <v>31</v>
      </c>
      <c r="O4903" t="s">
        <v>33</v>
      </c>
      <c r="P4903" t="s">
        <v>264</v>
      </c>
      <c r="Q4903">
        <v>0</v>
      </c>
      <c r="R4903" t="s">
        <v>65</v>
      </c>
      <c r="S4903" t="s">
        <v>35</v>
      </c>
      <c r="T4903">
        <v>6.9</v>
      </c>
      <c r="U4903">
        <v>18</v>
      </c>
      <c r="V4903">
        <v>57</v>
      </c>
      <c r="W4903">
        <v>1</v>
      </c>
      <c r="X4903">
        <v>0</v>
      </c>
      <c r="Y4903" t="s">
        <v>36</v>
      </c>
    </row>
    <row r="4904" spans="1:25" x14ac:dyDescent="0.25">
      <c r="A4904" t="s">
        <v>6800</v>
      </c>
      <c r="B4904" t="s">
        <v>663</v>
      </c>
      <c r="C4904" t="s">
        <v>26</v>
      </c>
      <c r="D4904" t="s">
        <v>59</v>
      </c>
      <c r="E4904" t="s">
        <v>27</v>
      </c>
      <c r="F4904" s="1" t="s">
        <v>16958</v>
      </c>
      <c r="G4904">
        <v>133</v>
      </c>
      <c r="H4904" t="s">
        <v>29</v>
      </c>
      <c r="I4904">
        <v>1138</v>
      </c>
      <c r="J4904">
        <v>559.72</v>
      </c>
      <c r="K4904">
        <f>Passenger_Data[[#This Row],[Price_USD]]*1</f>
        <v>559.72</v>
      </c>
      <c r="L4904">
        <v>35</v>
      </c>
      <c r="M4904" t="s">
        <v>40</v>
      </c>
      <c r="N4904" t="s">
        <v>31</v>
      </c>
      <c r="O4904" t="s">
        <v>42</v>
      </c>
      <c r="P4904" t="s">
        <v>83</v>
      </c>
      <c r="Q4904">
        <v>2</v>
      </c>
      <c r="R4904" t="s">
        <v>65</v>
      </c>
      <c r="S4904" t="s">
        <v>35</v>
      </c>
      <c r="T4904">
        <v>4.9000000000000004</v>
      </c>
      <c r="U4904">
        <v>9</v>
      </c>
      <c r="V4904">
        <v>42</v>
      </c>
      <c r="W4904">
        <v>0</v>
      </c>
      <c r="X4904">
        <v>0</v>
      </c>
      <c r="Y4904" t="s">
        <v>36</v>
      </c>
    </row>
    <row r="4905" spans="1:25" x14ac:dyDescent="0.25">
      <c r="A4905" t="s">
        <v>6801</v>
      </c>
      <c r="B4905" t="s">
        <v>6324</v>
      </c>
      <c r="C4905" t="s">
        <v>54</v>
      </c>
      <c r="D4905" t="s">
        <v>59</v>
      </c>
      <c r="E4905" t="s">
        <v>39</v>
      </c>
      <c r="F4905" s="1" t="s">
        <v>16959</v>
      </c>
      <c r="G4905">
        <v>265</v>
      </c>
      <c r="H4905" t="s">
        <v>29</v>
      </c>
      <c r="I4905">
        <v>794</v>
      </c>
      <c r="J4905">
        <v>400.05</v>
      </c>
      <c r="K4905">
        <f>Passenger_Data[[#This Row],[Price_USD]]*1</f>
        <v>400.05</v>
      </c>
      <c r="L4905">
        <v>52</v>
      </c>
      <c r="M4905" t="s">
        <v>30</v>
      </c>
      <c r="N4905" t="s">
        <v>31</v>
      </c>
      <c r="O4905" t="s">
        <v>56</v>
      </c>
      <c r="P4905" t="s">
        <v>50</v>
      </c>
      <c r="Q4905">
        <v>1</v>
      </c>
      <c r="R4905" t="s">
        <v>51</v>
      </c>
      <c r="S4905" t="s">
        <v>68</v>
      </c>
      <c r="T4905">
        <v>4.5</v>
      </c>
      <c r="U4905">
        <v>12</v>
      </c>
      <c r="V4905">
        <v>80</v>
      </c>
      <c r="W4905">
        <v>0</v>
      </c>
      <c r="X4905">
        <v>0</v>
      </c>
      <c r="Y4905" t="s">
        <v>77</v>
      </c>
    </row>
    <row r="4906" spans="1:25" x14ac:dyDescent="0.25">
      <c r="A4906" t="s">
        <v>6802</v>
      </c>
      <c r="B4906" t="s">
        <v>6803</v>
      </c>
      <c r="C4906" t="s">
        <v>73</v>
      </c>
      <c r="D4906" t="s">
        <v>76</v>
      </c>
      <c r="E4906" t="s">
        <v>55</v>
      </c>
      <c r="F4906" s="1" t="s">
        <v>16960</v>
      </c>
      <c r="G4906">
        <v>214</v>
      </c>
      <c r="H4906" t="s">
        <v>86</v>
      </c>
      <c r="I4906">
        <v>1196</v>
      </c>
      <c r="J4906">
        <v>246.19</v>
      </c>
      <c r="K4906">
        <f>Passenger_Data[[#This Row],[Price_USD]]*1</f>
        <v>246.19</v>
      </c>
      <c r="L4906">
        <v>51</v>
      </c>
      <c r="M4906" t="s">
        <v>30</v>
      </c>
      <c r="N4906" t="s">
        <v>41</v>
      </c>
      <c r="O4906" t="s">
        <v>42</v>
      </c>
      <c r="P4906" t="s">
        <v>50</v>
      </c>
      <c r="Q4906">
        <v>0</v>
      </c>
      <c r="R4906" t="s">
        <v>34</v>
      </c>
      <c r="S4906" t="s">
        <v>61</v>
      </c>
      <c r="T4906">
        <v>4</v>
      </c>
      <c r="U4906">
        <v>8</v>
      </c>
      <c r="V4906">
        <v>37</v>
      </c>
      <c r="W4906">
        <v>0</v>
      </c>
      <c r="X4906">
        <v>1</v>
      </c>
      <c r="Y4906" t="s">
        <v>45</v>
      </c>
    </row>
    <row r="4907" spans="1:25" x14ac:dyDescent="0.25">
      <c r="A4907" t="s">
        <v>6804</v>
      </c>
      <c r="B4907" t="s">
        <v>6805</v>
      </c>
      <c r="C4907" t="s">
        <v>48</v>
      </c>
      <c r="D4907" t="s">
        <v>39</v>
      </c>
      <c r="E4907" t="s">
        <v>39</v>
      </c>
      <c r="F4907" s="1" t="s">
        <v>16961</v>
      </c>
      <c r="G4907">
        <v>33</v>
      </c>
      <c r="H4907" t="s">
        <v>29</v>
      </c>
      <c r="I4907">
        <v>1047</v>
      </c>
      <c r="J4907">
        <v>234.75</v>
      </c>
      <c r="K4907">
        <f>Passenger_Data[[#This Row],[Price_USD]]*1</f>
        <v>234.75</v>
      </c>
      <c r="L4907">
        <v>71</v>
      </c>
      <c r="M4907" t="s">
        <v>30</v>
      </c>
      <c r="N4907" t="s">
        <v>41</v>
      </c>
      <c r="O4907" t="s">
        <v>32</v>
      </c>
      <c r="P4907" t="s">
        <v>33</v>
      </c>
      <c r="Q4907">
        <v>1</v>
      </c>
      <c r="R4907" t="s">
        <v>65</v>
      </c>
      <c r="S4907" t="s">
        <v>61</v>
      </c>
      <c r="T4907">
        <v>10</v>
      </c>
      <c r="U4907">
        <v>8</v>
      </c>
      <c r="V4907">
        <v>72</v>
      </c>
      <c r="W4907">
        <v>0</v>
      </c>
      <c r="X4907">
        <v>0</v>
      </c>
      <c r="Y4907" t="s">
        <v>45</v>
      </c>
    </row>
    <row r="4908" spans="1:25" x14ac:dyDescent="0.25">
      <c r="A4908" t="s">
        <v>6806</v>
      </c>
      <c r="B4908" t="s">
        <v>5361</v>
      </c>
      <c r="C4908" t="s">
        <v>82</v>
      </c>
      <c r="D4908" t="s">
        <v>76</v>
      </c>
      <c r="E4908" t="s">
        <v>55</v>
      </c>
      <c r="F4908" s="1" t="s">
        <v>16962</v>
      </c>
      <c r="G4908">
        <v>239</v>
      </c>
      <c r="H4908" t="s">
        <v>86</v>
      </c>
      <c r="I4908">
        <v>1132</v>
      </c>
      <c r="J4908">
        <v>195.58</v>
      </c>
      <c r="K4908">
        <f>Passenger_Data[[#This Row],[Price_USD]]*1</f>
        <v>195.58</v>
      </c>
      <c r="L4908">
        <v>53</v>
      </c>
      <c r="M4908" t="s">
        <v>30</v>
      </c>
      <c r="N4908" t="s">
        <v>31</v>
      </c>
      <c r="O4908" t="s">
        <v>33</v>
      </c>
      <c r="P4908" t="s">
        <v>83</v>
      </c>
      <c r="Q4908">
        <v>2</v>
      </c>
      <c r="R4908" t="s">
        <v>65</v>
      </c>
      <c r="S4908" t="s">
        <v>68</v>
      </c>
      <c r="T4908">
        <v>8.6</v>
      </c>
      <c r="U4908">
        <v>4</v>
      </c>
      <c r="V4908">
        <v>11</v>
      </c>
      <c r="W4908">
        <v>0</v>
      </c>
      <c r="X4908">
        <v>0</v>
      </c>
      <c r="Y4908" t="s">
        <v>77</v>
      </c>
    </row>
    <row r="4909" spans="1:25" x14ac:dyDescent="0.25">
      <c r="A4909" t="s">
        <v>6807</v>
      </c>
      <c r="B4909" t="s">
        <v>257</v>
      </c>
      <c r="C4909" t="s">
        <v>26</v>
      </c>
      <c r="D4909" t="s">
        <v>39</v>
      </c>
      <c r="E4909" t="s">
        <v>28</v>
      </c>
      <c r="F4909" s="1" t="s">
        <v>16963</v>
      </c>
      <c r="G4909">
        <v>80</v>
      </c>
      <c r="H4909" t="s">
        <v>29</v>
      </c>
      <c r="I4909">
        <v>945</v>
      </c>
      <c r="J4909">
        <v>330.43</v>
      </c>
      <c r="K4909">
        <f>Passenger_Data[[#This Row],[Price_USD]]*1</f>
        <v>330.43</v>
      </c>
      <c r="L4909">
        <v>25</v>
      </c>
      <c r="M4909" t="s">
        <v>30</v>
      </c>
      <c r="N4909" t="s">
        <v>31</v>
      </c>
      <c r="O4909" t="s">
        <v>32</v>
      </c>
      <c r="P4909" t="s">
        <v>50</v>
      </c>
      <c r="Q4909">
        <v>0</v>
      </c>
      <c r="R4909" t="s">
        <v>43</v>
      </c>
      <c r="S4909" t="s">
        <v>35</v>
      </c>
      <c r="T4909">
        <v>7</v>
      </c>
      <c r="U4909">
        <v>9</v>
      </c>
      <c r="V4909">
        <v>34</v>
      </c>
      <c r="W4909">
        <v>0</v>
      </c>
      <c r="X4909">
        <v>0</v>
      </c>
      <c r="Y4909" t="s">
        <v>45</v>
      </c>
    </row>
    <row r="4910" spans="1:25" x14ac:dyDescent="0.25">
      <c r="A4910" t="s">
        <v>6808</v>
      </c>
      <c r="B4910" t="s">
        <v>3584</v>
      </c>
      <c r="C4910" t="s">
        <v>73</v>
      </c>
      <c r="D4910" t="s">
        <v>49</v>
      </c>
      <c r="E4910" t="s">
        <v>28</v>
      </c>
      <c r="F4910" s="1" t="s">
        <v>16964</v>
      </c>
      <c r="G4910">
        <v>162</v>
      </c>
      <c r="H4910" t="s">
        <v>29</v>
      </c>
      <c r="I4910">
        <v>1153</v>
      </c>
      <c r="J4910">
        <v>325.95999999999998</v>
      </c>
      <c r="K4910">
        <f>Passenger_Data[[#This Row],[Price_USD]]*1</f>
        <v>325.95999999999998</v>
      </c>
      <c r="L4910">
        <v>35</v>
      </c>
      <c r="M4910" t="s">
        <v>40</v>
      </c>
      <c r="N4910" t="s">
        <v>41</v>
      </c>
      <c r="O4910" t="s">
        <v>56</v>
      </c>
      <c r="P4910" t="s">
        <v>50</v>
      </c>
      <c r="Q4910">
        <v>0</v>
      </c>
      <c r="R4910" t="s">
        <v>51</v>
      </c>
      <c r="S4910" t="s">
        <v>44</v>
      </c>
      <c r="T4910">
        <v>8.4</v>
      </c>
      <c r="U4910">
        <v>9</v>
      </c>
      <c r="V4910">
        <v>28</v>
      </c>
      <c r="W4910">
        <v>0</v>
      </c>
      <c r="X4910">
        <v>0</v>
      </c>
      <c r="Y4910" t="s">
        <v>36</v>
      </c>
    </row>
    <row r="4911" spans="1:25" x14ac:dyDescent="0.25">
      <c r="A4911" t="s">
        <v>6809</v>
      </c>
      <c r="B4911" t="s">
        <v>6029</v>
      </c>
      <c r="C4911" t="s">
        <v>73</v>
      </c>
      <c r="D4911" t="s">
        <v>55</v>
      </c>
      <c r="E4911" t="s">
        <v>28</v>
      </c>
      <c r="F4911" s="1" t="s">
        <v>16965</v>
      </c>
      <c r="G4911">
        <v>159</v>
      </c>
      <c r="H4911" t="s">
        <v>86</v>
      </c>
      <c r="I4911">
        <v>463</v>
      </c>
      <c r="J4911">
        <v>379.99</v>
      </c>
      <c r="K4911">
        <f>Passenger_Data[[#This Row],[Price_USD]]*1</f>
        <v>379.99</v>
      </c>
      <c r="L4911">
        <v>24</v>
      </c>
      <c r="M4911" t="s">
        <v>40</v>
      </c>
      <c r="N4911" t="s">
        <v>31</v>
      </c>
      <c r="O4911" t="s">
        <v>32</v>
      </c>
      <c r="P4911" t="s">
        <v>50</v>
      </c>
      <c r="Q4911">
        <v>0</v>
      </c>
      <c r="R4911" t="s">
        <v>51</v>
      </c>
      <c r="S4911" t="s">
        <v>68</v>
      </c>
      <c r="T4911">
        <v>6.9</v>
      </c>
      <c r="U4911">
        <v>3</v>
      </c>
      <c r="V4911">
        <v>5</v>
      </c>
      <c r="W4911">
        <v>0</v>
      </c>
      <c r="X4911">
        <v>0</v>
      </c>
      <c r="Y4911" t="s">
        <v>36</v>
      </c>
    </row>
    <row r="4912" spans="1:25" x14ac:dyDescent="0.25">
      <c r="A4912" t="s">
        <v>6810</v>
      </c>
      <c r="B4912" t="s">
        <v>901</v>
      </c>
      <c r="C4912" t="s">
        <v>82</v>
      </c>
      <c r="D4912" t="s">
        <v>59</v>
      </c>
      <c r="E4912" t="s">
        <v>55</v>
      </c>
      <c r="F4912" s="1" t="s">
        <v>16966</v>
      </c>
      <c r="G4912">
        <v>140</v>
      </c>
      <c r="H4912" t="s">
        <v>29</v>
      </c>
      <c r="I4912">
        <v>1151</v>
      </c>
      <c r="J4912">
        <v>429.96</v>
      </c>
      <c r="K4912">
        <f>Passenger_Data[[#This Row],[Price_USD]]*1</f>
        <v>429.96</v>
      </c>
      <c r="L4912">
        <v>52</v>
      </c>
      <c r="M4912" t="s">
        <v>40</v>
      </c>
      <c r="N4912" t="s">
        <v>31</v>
      </c>
      <c r="O4912" t="s">
        <v>42</v>
      </c>
      <c r="P4912" t="s">
        <v>50</v>
      </c>
      <c r="Q4912">
        <v>1</v>
      </c>
      <c r="R4912" t="s">
        <v>34</v>
      </c>
      <c r="S4912" t="s">
        <v>68</v>
      </c>
      <c r="T4912">
        <v>7.5</v>
      </c>
      <c r="U4912">
        <v>4</v>
      </c>
      <c r="V4912">
        <v>81</v>
      </c>
      <c r="W4912">
        <v>0</v>
      </c>
      <c r="X4912">
        <v>0</v>
      </c>
      <c r="Y4912" t="s">
        <v>45</v>
      </c>
    </row>
    <row r="4913" spans="1:25" x14ac:dyDescent="0.25">
      <c r="A4913" t="s">
        <v>6811</v>
      </c>
      <c r="B4913" t="s">
        <v>4308</v>
      </c>
      <c r="C4913" t="s">
        <v>73</v>
      </c>
      <c r="D4913" t="s">
        <v>28</v>
      </c>
      <c r="E4913" t="s">
        <v>49</v>
      </c>
      <c r="F4913" s="1" t="s">
        <v>16967</v>
      </c>
      <c r="G4913">
        <v>223</v>
      </c>
      <c r="H4913" t="s">
        <v>29</v>
      </c>
      <c r="I4913">
        <v>1097</v>
      </c>
      <c r="J4913">
        <v>419.59</v>
      </c>
      <c r="K4913">
        <f>Passenger_Data[[#This Row],[Price_USD]]*1</f>
        <v>419.59</v>
      </c>
      <c r="L4913">
        <v>33</v>
      </c>
      <c r="M4913" t="s">
        <v>30</v>
      </c>
      <c r="N4913" t="s">
        <v>60</v>
      </c>
      <c r="O4913" t="s">
        <v>56</v>
      </c>
      <c r="P4913" t="s">
        <v>50</v>
      </c>
      <c r="Q4913">
        <v>0</v>
      </c>
      <c r="R4913" t="s">
        <v>65</v>
      </c>
      <c r="S4913" t="s">
        <v>44</v>
      </c>
      <c r="T4913">
        <v>8.5</v>
      </c>
      <c r="U4913">
        <v>4</v>
      </c>
      <c r="V4913">
        <v>63</v>
      </c>
      <c r="W4913">
        <v>0</v>
      </c>
      <c r="X4913">
        <v>0</v>
      </c>
      <c r="Y4913" t="s">
        <v>36</v>
      </c>
    </row>
    <row r="4914" spans="1:25" x14ac:dyDescent="0.25">
      <c r="A4914" t="s">
        <v>6812</v>
      </c>
      <c r="B4914" t="s">
        <v>4511</v>
      </c>
      <c r="C4914" t="s">
        <v>48</v>
      </c>
      <c r="D4914" t="s">
        <v>55</v>
      </c>
      <c r="E4914" t="s">
        <v>64</v>
      </c>
      <c r="F4914" s="1" t="s">
        <v>16968</v>
      </c>
      <c r="G4914">
        <v>138</v>
      </c>
      <c r="H4914" t="s">
        <v>29</v>
      </c>
      <c r="I4914">
        <v>870</v>
      </c>
      <c r="J4914">
        <v>225.19</v>
      </c>
      <c r="K4914">
        <f>Passenger_Data[[#This Row],[Price_USD]]*1</f>
        <v>225.19</v>
      </c>
      <c r="L4914">
        <v>72</v>
      </c>
      <c r="M4914" t="s">
        <v>30</v>
      </c>
      <c r="N4914" t="s">
        <v>31</v>
      </c>
      <c r="O4914" t="s">
        <v>33</v>
      </c>
      <c r="P4914" t="s">
        <v>50</v>
      </c>
      <c r="Q4914">
        <v>1</v>
      </c>
      <c r="R4914" t="s">
        <v>65</v>
      </c>
      <c r="S4914" t="s">
        <v>35</v>
      </c>
      <c r="T4914">
        <v>7.2</v>
      </c>
      <c r="U4914">
        <v>6</v>
      </c>
      <c r="V4914">
        <v>52</v>
      </c>
      <c r="W4914">
        <v>0</v>
      </c>
      <c r="X4914">
        <v>1</v>
      </c>
      <c r="Y4914" t="s">
        <v>77</v>
      </c>
    </row>
    <row r="4915" spans="1:25" x14ac:dyDescent="0.25">
      <c r="A4915" t="s">
        <v>6813</v>
      </c>
      <c r="B4915" t="s">
        <v>1280</v>
      </c>
      <c r="C4915" t="s">
        <v>48</v>
      </c>
      <c r="D4915" t="s">
        <v>27</v>
      </c>
      <c r="E4915" t="s">
        <v>59</v>
      </c>
      <c r="F4915" s="1" t="s">
        <v>16969</v>
      </c>
      <c r="G4915">
        <v>191</v>
      </c>
      <c r="H4915" t="s">
        <v>29</v>
      </c>
      <c r="I4915">
        <v>722</v>
      </c>
      <c r="J4915">
        <v>594.49</v>
      </c>
      <c r="K4915">
        <f>Passenger_Data[[#This Row],[Price_USD]]*1</f>
        <v>594.49</v>
      </c>
      <c r="L4915">
        <v>62</v>
      </c>
      <c r="M4915" t="s">
        <v>30</v>
      </c>
      <c r="N4915" t="s">
        <v>31</v>
      </c>
      <c r="O4915" t="s">
        <v>56</v>
      </c>
      <c r="P4915" t="s">
        <v>264</v>
      </c>
      <c r="Q4915">
        <v>3</v>
      </c>
      <c r="R4915" t="s">
        <v>43</v>
      </c>
      <c r="S4915" t="s">
        <v>68</v>
      </c>
      <c r="T4915">
        <v>6.6</v>
      </c>
      <c r="U4915">
        <v>1</v>
      </c>
      <c r="V4915">
        <v>76</v>
      </c>
      <c r="W4915">
        <v>0</v>
      </c>
      <c r="X4915">
        <v>0</v>
      </c>
      <c r="Y4915" t="s">
        <v>77</v>
      </c>
    </row>
    <row r="4916" spans="1:25" x14ac:dyDescent="0.25">
      <c r="A4916" t="s">
        <v>6814</v>
      </c>
      <c r="B4916" t="s">
        <v>3544</v>
      </c>
      <c r="C4916" t="s">
        <v>82</v>
      </c>
      <c r="D4916" t="s">
        <v>76</v>
      </c>
      <c r="E4916" t="s">
        <v>28</v>
      </c>
      <c r="F4916" s="1" t="s">
        <v>16970</v>
      </c>
      <c r="G4916">
        <v>247</v>
      </c>
      <c r="H4916" t="s">
        <v>29</v>
      </c>
      <c r="I4916">
        <v>1510</v>
      </c>
      <c r="J4916">
        <v>456.68</v>
      </c>
      <c r="K4916">
        <f>Passenger_Data[[#This Row],[Price_USD]]*1</f>
        <v>456.68</v>
      </c>
      <c r="L4916">
        <v>27</v>
      </c>
      <c r="M4916" t="s">
        <v>40</v>
      </c>
      <c r="N4916" t="s">
        <v>31</v>
      </c>
      <c r="O4916" t="s">
        <v>32</v>
      </c>
      <c r="P4916" t="s">
        <v>50</v>
      </c>
      <c r="Q4916">
        <v>1</v>
      </c>
      <c r="R4916" t="s">
        <v>65</v>
      </c>
      <c r="S4916" t="s">
        <v>35</v>
      </c>
      <c r="T4916">
        <v>8.9</v>
      </c>
      <c r="U4916">
        <v>4</v>
      </c>
      <c r="V4916">
        <v>98</v>
      </c>
      <c r="W4916">
        <v>0</v>
      </c>
      <c r="X4916">
        <v>0</v>
      </c>
      <c r="Y4916" t="s">
        <v>77</v>
      </c>
    </row>
    <row r="4917" spans="1:25" x14ac:dyDescent="0.25">
      <c r="A4917" t="s">
        <v>6815</v>
      </c>
      <c r="B4917" t="s">
        <v>3080</v>
      </c>
      <c r="C4917" t="s">
        <v>26</v>
      </c>
      <c r="D4917" t="s">
        <v>28</v>
      </c>
      <c r="E4917" t="s">
        <v>59</v>
      </c>
      <c r="F4917" s="1" t="s">
        <v>16971</v>
      </c>
      <c r="G4917">
        <v>171</v>
      </c>
      <c r="H4917" t="s">
        <v>86</v>
      </c>
      <c r="I4917">
        <v>1549</v>
      </c>
      <c r="J4917">
        <v>396.72</v>
      </c>
      <c r="K4917">
        <f>Passenger_Data[[#This Row],[Price_USD]]*1</f>
        <v>396.72</v>
      </c>
      <c r="L4917">
        <v>78</v>
      </c>
      <c r="M4917" t="s">
        <v>30</v>
      </c>
      <c r="N4917" t="s">
        <v>60</v>
      </c>
      <c r="O4917" t="s">
        <v>32</v>
      </c>
      <c r="P4917" t="s">
        <v>50</v>
      </c>
      <c r="Q4917">
        <v>3</v>
      </c>
      <c r="R4917" t="s">
        <v>51</v>
      </c>
      <c r="S4917" t="s">
        <v>61</v>
      </c>
      <c r="T4917">
        <v>7.8</v>
      </c>
      <c r="U4917">
        <v>40</v>
      </c>
      <c r="V4917">
        <v>110</v>
      </c>
      <c r="W4917">
        <v>0</v>
      </c>
      <c r="X4917">
        <v>0</v>
      </c>
      <c r="Y4917" t="s">
        <v>36</v>
      </c>
    </row>
    <row r="4918" spans="1:25" x14ac:dyDescent="0.25">
      <c r="A4918" t="s">
        <v>6816</v>
      </c>
      <c r="B4918" t="s">
        <v>827</v>
      </c>
      <c r="C4918" t="s">
        <v>26</v>
      </c>
      <c r="D4918" t="s">
        <v>39</v>
      </c>
      <c r="E4918" t="s">
        <v>76</v>
      </c>
      <c r="F4918" s="1" t="s">
        <v>16972</v>
      </c>
      <c r="G4918">
        <v>126</v>
      </c>
      <c r="H4918" t="s">
        <v>108</v>
      </c>
      <c r="I4918">
        <v>1425</v>
      </c>
      <c r="J4918">
        <v>380.35</v>
      </c>
      <c r="K4918">
        <f>Passenger_Data[[#This Row],[Price_USD]]*1</f>
        <v>380.35</v>
      </c>
      <c r="L4918">
        <v>60</v>
      </c>
      <c r="M4918" t="s">
        <v>30</v>
      </c>
      <c r="N4918" t="s">
        <v>41</v>
      </c>
      <c r="O4918" t="s">
        <v>32</v>
      </c>
      <c r="P4918" t="s">
        <v>50</v>
      </c>
      <c r="Q4918">
        <v>2</v>
      </c>
      <c r="R4918" t="s">
        <v>51</v>
      </c>
      <c r="S4918" t="s">
        <v>44</v>
      </c>
      <c r="T4918">
        <v>6.2</v>
      </c>
      <c r="U4918">
        <v>0</v>
      </c>
      <c r="V4918">
        <v>3</v>
      </c>
      <c r="W4918">
        <v>0</v>
      </c>
      <c r="X4918">
        <v>1</v>
      </c>
      <c r="Y4918" t="s">
        <v>77</v>
      </c>
    </row>
    <row r="4919" spans="1:25" x14ac:dyDescent="0.25">
      <c r="A4919" t="s">
        <v>6817</v>
      </c>
      <c r="B4919" t="s">
        <v>5886</v>
      </c>
      <c r="C4919" t="s">
        <v>54</v>
      </c>
      <c r="D4919" t="s">
        <v>55</v>
      </c>
      <c r="E4919" t="s">
        <v>59</v>
      </c>
      <c r="F4919" s="1" t="s">
        <v>16973</v>
      </c>
      <c r="G4919">
        <v>267</v>
      </c>
      <c r="H4919" t="s">
        <v>29</v>
      </c>
      <c r="I4919">
        <v>1400</v>
      </c>
      <c r="J4919">
        <v>414.96</v>
      </c>
      <c r="K4919">
        <f>Passenger_Data[[#This Row],[Price_USD]]*1</f>
        <v>414.96</v>
      </c>
      <c r="L4919">
        <v>40</v>
      </c>
      <c r="M4919" t="s">
        <v>40</v>
      </c>
      <c r="N4919" t="s">
        <v>31</v>
      </c>
      <c r="O4919" t="s">
        <v>32</v>
      </c>
      <c r="P4919" t="s">
        <v>50</v>
      </c>
      <c r="Q4919">
        <v>1</v>
      </c>
      <c r="R4919" t="s">
        <v>65</v>
      </c>
      <c r="S4919" t="s">
        <v>68</v>
      </c>
      <c r="T4919">
        <v>6.2</v>
      </c>
      <c r="U4919">
        <v>45</v>
      </c>
      <c r="V4919">
        <v>13</v>
      </c>
      <c r="W4919">
        <v>0</v>
      </c>
      <c r="X4919">
        <v>0</v>
      </c>
      <c r="Y4919" t="s">
        <v>45</v>
      </c>
    </row>
    <row r="4920" spans="1:25" x14ac:dyDescent="0.25">
      <c r="A4920" t="s">
        <v>6818</v>
      </c>
      <c r="B4920" t="s">
        <v>5391</v>
      </c>
      <c r="C4920" t="s">
        <v>82</v>
      </c>
      <c r="D4920" t="s">
        <v>49</v>
      </c>
      <c r="E4920" t="s">
        <v>27</v>
      </c>
      <c r="F4920" s="1" t="s">
        <v>16974</v>
      </c>
      <c r="G4920">
        <v>151</v>
      </c>
      <c r="H4920" t="s">
        <v>29</v>
      </c>
      <c r="I4920">
        <v>1348</v>
      </c>
      <c r="J4920">
        <v>312.18</v>
      </c>
      <c r="K4920">
        <f>Passenger_Data[[#This Row],[Price_USD]]*1</f>
        <v>312.18</v>
      </c>
      <c r="L4920">
        <v>60</v>
      </c>
      <c r="M4920" t="s">
        <v>40</v>
      </c>
      <c r="N4920" t="s">
        <v>60</v>
      </c>
      <c r="O4920" t="s">
        <v>33</v>
      </c>
      <c r="P4920" t="s">
        <v>264</v>
      </c>
      <c r="Q4920">
        <v>1</v>
      </c>
      <c r="R4920" t="s">
        <v>34</v>
      </c>
      <c r="S4920" t="s">
        <v>68</v>
      </c>
      <c r="T4920">
        <v>10</v>
      </c>
      <c r="U4920">
        <v>4</v>
      </c>
      <c r="V4920">
        <v>119</v>
      </c>
      <c r="W4920">
        <v>0</v>
      </c>
      <c r="X4920">
        <v>0</v>
      </c>
      <c r="Y4920" t="s">
        <v>77</v>
      </c>
    </row>
    <row r="4921" spans="1:25" x14ac:dyDescent="0.25">
      <c r="A4921" t="s">
        <v>6819</v>
      </c>
      <c r="B4921" t="s">
        <v>6820</v>
      </c>
      <c r="C4921" t="s">
        <v>54</v>
      </c>
      <c r="D4921" t="s">
        <v>64</v>
      </c>
      <c r="E4921" t="s">
        <v>76</v>
      </c>
      <c r="F4921" s="1" t="s">
        <v>16975</v>
      </c>
      <c r="G4921">
        <v>312</v>
      </c>
      <c r="H4921" t="s">
        <v>29</v>
      </c>
      <c r="I4921">
        <v>1205</v>
      </c>
      <c r="J4921">
        <v>225.62</v>
      </c>
      <c r="K4921">
        <f>Passenger_Data[[#This Row],[Price_USD]]*1</f>
        <v>225.62</v>
      </c>
      <c r="L4921">
        <v>22</v>
      </c>
      <c r="M4921" t="s">
        <v>40</v>
      </c>
      <c r="N4921" t="s">
        <v>31</v>
      </c>
      <c r="O4921" t="s">
        <v>42</v>
      </c>
      <c r="P4921" t="s">
        <v>264</v>
      </c>
      <c r="Q4921">
        <v>3</v>
      </c>
      <c r="R4921" t="s">
        <v>43</v>
      </c>
      <c r="S4921" t="s">
        <v>61</v>
      </c>
      <c r="T4921">
        <v>9.3000000000000007</v>
      </c>
      <c r="U4921">
        <v>21</v>
      </c>
      <c r="V4921">
        <v>11</v>
      </c>
      <c r="W4921">
        <v>0</v>
      </c>
      <c r="X4921">
        <v>0</v>
      </c>
      <c r="Y4921" t="s">
        <v>45</v>
      </c>
    </row>
    <row r="4922" spans="1:25" x14ac:dyDescent="0.25">
      <c r="A4922" t="s">
        <v>6821</v>
      </c>
      <c r="B4922" t="s">
        <v>2412</v>
      </c>
      <c r="C4922" t="s">
        <v>82</v>
      </c>
      <c r="D4922" t="s">
        <v>39</v>
      </c>
      <c r="E4922" t="s">
        <v>28</v>
      </c>
      <c r="F4922" s="1" t="s">
        <v>16976</v>
      </c>
      <c r="G4922">
        <v>160</v>
      </c>
      <c r="H4922" t="s">
        <v>29</v>
      </c>
      <c r="I4922">
        <v>1247</v>
      </c>
      <c r="J4922">
        <v>462.48</v>
      </c>
      <c r="K4922">
        <f>Passenger_Data[[#This Row],[Price_USD]]*1</f>
        <v>462.48</v>
      </c>
      <c r="L4922">
        <v>50</v>
      </c>
      <c r="M4922" t="s">
        <v>30</v>
      </c>
      <c r="N4922" t="s">
        <v>60</v>
      </c>
      <c r="O4922" t="s">
        <v>32</v>
      </c>
      <c r="P4922" t="s">
        <v>50</v>
      </c>
      <c r="Q4922">
        <v>1</v>
      </c>
      <c r="R4922" t="s">
        <v>65</v>
      </c>
      <c r="S4922" t="s">
        <v>35</v>
      </c>
      <c r="T4922">
        <v>7.1</v>
      </c>
      <c r="U4922">
        <v>26</v>
      </c>
      <c r="V4922">
        <v>65</v>
      </c>
      <c r="W4922">
        <v>0</v>
      </c>
      <c r="X4922">
        <v>0</v>
      </c>
      <c r="Y4922" t="s">
        <v>77</v>
      </c>
    </row>
    <row r="4923" spans="1:25" x14ac:dyDescent="0.25">
      <c r="A4923" t="s">
        <v>6822</v>
      </c>
      <c r="B4923" t="s">
        <v>2497</v>
      </c>
      <c r="C4923" t="s">
        <v>73</v>
      </c>
      <c r="D4923" t="s">
        <v>55</v>
      </c>
      <c r="E4923" t="s">
        <v>55</v>
      </c>
      <c r="F4923" s="1" t="s">
        <v>16977</v>
      </c>
      <c r="G4923">
        <v>122</v>
      </c>
      <c r="H4923" t="s">
        <v>29</v>
      </c>
      <c r="I4923">
        <v>1010</v>
      </c>
      <c r="J4923">
        <v>292.64</v>
      </c>
      <c r="K4923">
        <f>Passenger_Data[[#This Row],[Price_USD]]*1</f>
        <v>292.64</v>
      </c>
      <c r="L4923">
        <v>68</v>
      </c>
      <c r="M4923" t="s">
        <v>30</v>
      </c>
      <c r="N4923" t="s">
        <v>60</v>
      </c>
      <c r="O4923" t="s">
        <v>56</v>
      </c>
      <c r="P4923" t="s">
        <v>83</v>
      </c>
      <c r="Q4923">
        <v>1</v>
      </c>
      <c r="R4923" t="s">
        <v>65</v>
      </c>
      <c r="S4923" t="s">
        <v>61</v>
      </c>
      <c r="T4923">
        <v>6.6</v>
      </c>
      <c r="U4923">
        <v>4</v>
      </c>
      <c r="V4923">
        <v>0</v>
      </c>
      <c r="W4923">
        <v>0</v>
      </c>
      <c r="X4923">
        <v>0</v>
      </c>
      <c r="Y4923" t="s">
        <v>45</v>
      </c>
    </row>
    <row r="4924" spans="1:25" x14ac:dyDescent="0.25">
      <c r="A4924" t="s">
        <v>6823</v>
      </c>
      <c r="B4924" t="s">
        <v>6639</v>
      </c>
      <c r="C4924" t="s">
        <v>73</v>
      </c>
      <c r="D4924" t="s">
        <v>59</v>
      </c>
      <c r="E4924" t="s">
        <v>55</v>
      </c>
      <c r="F4924" s="1" t="s">
        <v>16978</v>
      </c>
      <c r="G4924">
        <v>142</v>
      </c>
      <c r="H4924" t="s">
        <v>29</v>
      </c>
      <c r="I4924">
        <v>1122</v>
      </c>
      <c r="J4924">
        <v>344.26</v>
      </c>
      <c r="K4924">
        <f>Passenger_Data[[#This Row],[Price_USD]]*1</f>
        <v>344.26</v>
      </c>
      <c r="L4924">
        <v>25</v>
      </c>
      <c r="M4924" t="s">
        <v>30</v>
      </c>
      <c r="N4924" t="s">
        <v>41</v>
      </c>
      <c r="O4924" t="s">
        <v>56</v>
      </c>
      <c r="P4924" t="s">
        <v>83</v>
      </c>
      <c r="Q4924">
        <v>0</v>
      </c>
      <c r="R4924" t="s">
        <v>51</v>
      </c>
      <c r="S4924" t="s">
        <v>61</v>
      </c>
      <c r="T4924">
        <v>9.1</v>
      </c>
      <c r="U4924">
        <v>3</v>
      </c>
      <c r="V4924">
        <v>105</v>
      </c>
      <c r="W4924">
        <v>0</v>
      </c>
      <c r="X4924">
        <v>0</v>
      </c>
      <c r="Y4924" t="s">
        <v>45</v>
      </c>
    </row>
    <row r="4925" spans="1:25" x14ac:dyDescent="0.25">
      <c r="A4925" t="s">
        <v>6824</v>
      </c>
      <c r="B4925" t="s">
        <v>390</v>
      </c>
      <c r="C4925" t="s">
        <v>48</v>
      </c>
      <c r="D4925" t="s">
        <v>49</v>
      </c>
      <c r="E4925" t="s">
        <v>59</v>
      </c>
      <c r="F4925" s="1" t="s">
        <v>16979</v>
      </c>
      <c r="G4925">
        <v>262</v>
      </c>
      <c r="H4925" t="s">
        <v>29</v>
      </c>
      <c r="I4925">
        <v>1343</v>
      </c>
      <c r="J4925">
        <v>281.43</v>
      </c>
      <c r="K4925">
        <f>Passenger_Data[[#This Row],[Price_USD]]*1</f>
        <v>281.43</v>
      </c>
      <c r="L4925">
        <v>49</v>
      </c>
      <c r="M4925" t="s">
        <v>40</v>
      </c>
      <c r="N4925" t="s">
        <v>41</v>
      </c>
      <c r="O4925" t="s">
        <v>56</v>
      </c>
      <c r="P4925" t="s">
        <v>50</v>
      </c>
      <c r="Q4925">
        <v>1</v>
      </c>
      <c r="R4925" t="s">
        <v>43</v>
      </c>
      <c r="S4925" t="s">
        <v>44</v>
      </c>
      <c r="T4925">
        <v>6.6</v>
      </c>
      <c r="U4925">
        <v>22</v>
      </c>
      <c r="V4925">
        <v>105</v>
      </c>
      <c r="W4925">
        <v>0</v>
      </c>
      <c r="X4925">
        <v>0</v>
      </c>
      <c r="Y4925" t="s">
        <v>36</v>
      </c>
    </row>
    <row r="4926" spans="1:25" x14ac:dyDescent="0.25">
      <c r="A4926" t="s">
        <v>6825</v>
      </c>
      <c r="B4926" t="s">
        <v>3333</v>
      </c>
      <c r="C4926" t="s">
        <v>48</v>
      </c>
      <c r="D4926" t="s">
        <v>55</v>
      </c>
      <c r="E4926" t="s">
        <v>49</v>
      </c>
      <c r="F4926" s="1" t="s">
        <v>16980</v>
      </c>
      <c r="G4926">
        <v>207</v>
      </c>
      <c r="H4926" t="s">
        <v>29</v>
      </c>
      <c r="I4926">
        <v>1336</v>
      </c>
      <c r="J4926">
        <v>55.16</v>
      </c>
      <c r="K4926">
        <f>Passenger_Data[[#This Row],[Price_USD]]*1</f>
        <v>55.16</v>
      </c>
      <c r="L4926">
        <v>51</v>
      </c>
      <c r="M4926" t="s">
        <v>30</v>
      </c>
      <c r="N4926" t="s">
        <v>31</v>
      </c>
      <c r="O4926" t="s">
        <v>56</v>
      </c>
      <c r="P4926" t="s">
        <v>50</v>
      </c>
      <c r="Q4926">
        <v>2</v>
      </c>
      <c r="R4926" t="s">
        <v>34</v>
      </c>
      <c r="S4926" t="s">
        <v>44</v>
      </c>
      <c r="T4926">
        <v>5.6</v>
      </c>
      <c r="U4926">
        <v>5</v>
      </c>
      <c r="V4926">
        <v>30</v>
      </c>
      <c r="W4926">
        <v>0</v>
      </c>
      <c r="X4926">
        <v>0</v>
      </c>
      <c r="Y4926" t="s">
        <v>45</v>
      </c>
    </row>
    <row r="4927" spans="1:25" x14ac:dyDescent="0.25">
      <c r="A4927" t="s">
        <v>6826</v>
      </c>
      <c r="B4927" t="s">
        <v>2921</v>
      </c>
      <c r="C4927" t="s">
        <v>26</v>
      </c>
      <c r="D4927" t="s">
        <v>55</v>
      </c>
      <c r="E4927" t="s">
        <v>64</v>
      </c>
      <c r="F4927" s="1" t="s">
        <v>16981</v>
      </c>
      <c r="G4927">
        <v>155</v>
      </c>
      <c r="H4927" t="s">
        <v>108</v>
      </c>
      <c r="I4927">
        <v>1198</v>
      </c>
      <c r="J4927">
        <v>246.52</v>
      </c>
      <c r="K4927">
        <f>Passenger_Data[[#This Row],[Price_USD]]*1</f>
        <v>246.52</v>
      </c>
      <c r="L4927">
        <v>45</v>
      </c>
      <c r="M4927" t="s">
        <v>40</v>
      </c>
      <c r="N4927" t="s">
        <v>31</v>
      </c>
      <c r="O4927" t="s">
        <v>33</v>
      </c>
      <c r="P4927" t="s">
        <v>50</v>
      </c>
      <c r="Q4927">
        <v>0</v>
      </c>
      <c r="R4927" t="s">
        <v>65</v>
      </c>
      <c r="S4927" t="s">
        <v>68</v>
      </c>
      <c r="T4927">
        <v>5.6</v>
      </c>
      <c r="U4927">
        <v>0</v>
      </c>
      <c r="V4927">
        <v>94</v>
      </c>
      <c r="W4927">
        <v>0</v>
      </c>
      <c r="X4927">
        <v>0</v>
      </c>
      <c r="Y4927" t="s">
        <v>45</v>
      </c>
    </row>
    <row r="4928" spans="1:25" x14ac:dyDescent="0.25">
      <c r="A4928" t="s">
        <v>6827</v>
      </c>
      <c r="B4928" t="s">
        <v>1658</v>
      </c>
      <c r="C4928" t="s">
        <v>26</v>
      </c>
      <c r="D4928" t="s">
        <v>59</v>
      </c>
      <c r="E4928" t="s">
        <v>49</v>
      </c>
      <c r="F4928" s="1" t="s">
        <v>16982</v>
      </c>
      <c r="G4928">
        <v>68</v>
      </c>
      <c r="H4928" t="s">
        <v>86</v>
      </c>
      <c r="I4928">
        <v>1026</v>
      </c>
      <c r="J4928">
        <v>475.67</v>
      </c>
      <c r="K4928">
        <f>Passenger_Data[[#This Row],[Price_USD]]*1</f>
        <v>475.67</v>
      </c>
      <c r="L4928">
        <v>18</v>
      </c>
      <c r="M4928" t="s">
        <v>40</v>
      </c>
      <c r="N4928" t="s">
        <v>31</v>
      </c>
      <c r="O4928" t="s">
        <v>56</v>
      </c>
      <c r="P4928" t="s">
        <v>33</v>
      </c>
      <c r="Q4928">
        <v>1</v>
      </c>
      <c r="R4928" t="s">
        <v>65</v>
      </c>
      <c r="S4928" t="s">
        <v>68</v>
      </c>
      <c r="T4928">
        <v>6.9</v>
      </c>
      <c r="U4928">
        <v>12</v>
      </c>
      <c r="V4928">
        <v>30</v>
      </c>
      <c r="W4928">
        <v>0</v>
      </c>
      <c r="X4928">
        <v>0</v>
      </c>
      <c r="Y4928" t="s">
        <v>36</v>
      </c>
    </row>
    <row r="4929" spans="1:25" x14ac:dyDescent="0.25">
      <c r="A4929" t="s">
        <v>6828</v>
      </c>
      <c r="B4929" t="s">
        <v>1005</v>
      </c>
      <c r="C4929" t="s">
        <v>73</v>
      </c>
      <c r="D4929" t="s">
        <v>76</v>
      </c>
      <c r="E4929" t="s">
        <v>55</v>
      </c>
      <c r="F4929" s="1" t="s">
        <v>16983</v>
      </c>
      <c r="G4929">
        <v>163</v>
      </c>
      <c r="H4929" t="s">
        <v>29</v>
      </c>
      <c r="I4929">
        <v>1492</v>
      </c>
      <c r="J4929">
        <v>551.35</v>
      </c>
      <c r="K4929">
        <f>Passenger_Data[[#This Row],[Price_USD]]*1</f>
        <v>551.35</v>
      </c>
      <c r="L4929">
        <v>74</v>
      </c>
      <c r="M4929" t="s">
        <v>30</v>
      </c>
      <c r="N4929" t="s">
        <v>60</v>
      </c>
      <c r="O4929" t="s">
        <v>33</v>
      </c>
      <c r="P4929" t="s">
        <v>50</v>
      </c>
      <c r="Q4929">
        <v>4</v>
      </c>
      <c r="R4929" t="s">
        <v>51</v>
      </c>
      <c r="S4929" t="s">
        <v>44</v>
      </c>
      <c r="T4929">
        <v>7.9</v>
      </c>
      <c r="U4929">
        <v>3</v>
      </c>
      <c r="V4929">
        <v>99</v>
      </c>
      <c r="W4929">
        <v>0</v>
      </c>
      <c r="X4929">
        <v>0</v>
      </c>
      <c r="Y4929" t="s">
        <v>45</v>
      </c>
    </row>
    <row r="4930" spans="1:25" x14ac:dyDescent="0.25">
      <c r="A4930" t="s">
        <v>6829</v>
      </c>
      <c r="B4930" t="s">
        <v>6830</v>
      </c>
      <c r="C4930" t="s">
        <v>48</v>
      </c>
      <c r="D4930" t="s">
        <v>76</v>
      </c>
      <c r="E4930" t="s">
        <v>59</v>
      </c>
      <c r="F4930" s="1" t="s">
        <v>16984</v>
      </c>
      <c r="G4930">
        <v>210</v>
      </c>
      <c r="H4930" t="s">
        <v>86</v>
      </c>
      <c r="I4930">
        <v>1411</v>
      </c>
      <c r="J4930">
        <v>368.57</v>
      </c>
      <c r="K4930">
        <f>Passenger_Data[[#This Row],[Price_USD]]*1</f>
        <v>368.57</v>
      </c>
      <c r="L4930">
        <v>52</v>
      </c>
      <c r="M4930" t="s">
        <v>30</v>
      </c>
      <c r="N4930" t="s">
        <v>31</v>
      </c>
      <c r="O4930" t="s">
        <v>56</v>
      </c>
      <c r="P4930" t="s">
        <v>50</v>
      </c>
      <c r="Q4930">
        <v>1</v>
      </c>
      <c r="R4930" t="s">
        <v>43</v>
      </c>
      <c r="S4930" t="s">
        <v>35</v>
      </c>
      <c r="T4930">
        <v>4.3</v>
      </c>
      <c r="U4930">
        <v>30</v>
      </c>
      <c r="V4930">
        <v>76</v>
      </c>
      <c r="W4930">
        <v>0</v>
      </c>
      <c r="X4930">
        <v>1</v>
      </c>
      <c r="Y4930" t="s">
        <v>77</v>
      </c>
    </row>
    <row r="4931" spans="1:25" x14ac:dyDescent="0.25">
      <c r="A4931" t="s">
        <v>6831</v>
      </c>
      <c r="B4931" t="s">
        <v>579</v>
      </c>
      <c r="C4931" t="s">
        <v>48</v>
      </c>
      <c r="D4931" t="s">
        <v>55</v>
      </c>
      <c r="E4931" t="s">
        <v>39</v>
      </c>
      <c r="F4931" s="1" t="s">
        <v>16985</v>
      </c>
      <c r="G4931">
        <v>231</v>
      </c>
      <c r="H4931" t="s">
        <v>86</v>
      </c>
      <c r="I4931">
        <v>1469</v>
      </c>
      <c r="J4931">
        <v>347.13</v>
      </c>
      <c r="K4931">
        <f>Passenger_Data[[#This Row],[Price_USD]]*1</f>
        <v>347.13</v>
      </c>
      <c r="L4931">
        <v>49</v>
      </c>
      <c r="M4931" t="s">
        <v>30</v>
      </c>
      <c r="N4931" t="s">
        <v>31</v>
      </c>
      <c r="O4931" t="s">
        <v>56</v>
      </c>
      <c r="P4931" t="s">
        <v>50</v>
      </c>
      <c r="Q4931">
        <v>1</v>
      </c>
      <c r="R4931" t="s">
        <v>65</v>
      </c>
      <c r="S4931" t="s">
        <v>61</v>
      </c>
      <c r="T4931">
        <v>9.5</v>
      </c>
      <c r="U4931">
        <v>3</v>
      </c>
      <c r="V4931">
        <v>11</v>
      </c>
      <c r="W4931">
        <v>0</v>
      </c>
      <c r="X4931">
        <v>0</v>
      </c>
      <c r="Y4931" t="s">
        <v>36</v>
      </c>
    </row>
    <row r="4932" spans="1:25" x14ac:dyDescent="0.25">
      <c r="A4932" t="s">
        <v>6832</v>
      </c>
      <c r="B4932" t="s">
        <v>2472</v>
      </c>
      <c r="C4932" t="s">
        <v>26</v>
      </c>
      <c r="D4932" t="s">
        <v>64</v>
      </c>
      <c r="E4932" t="s">
        <v>27</v>
      </c>
      <c r="F4932" s="1" t="s">
        <v>16986</v>
      </c>
      <c r="G4932">
        <v>169</v>
      </c>
      <c r="H4932" t="s">
        <v>29</v>
      </c>
      <c r="I4932">
        <v>888</v>
      </c>
      <c r="J4932">
        <v>486.12</v>
      </c>
      <c r="K4932">
        <f>Passenger_Data[[#This Row],[Price_USD]]*1</f>
        <v>486.12</v>
      </c>
      <c r="L4932">
        <v>40</v>
      </c>
      <c r="M4932" t="s">
        <v>40</v>
      </c>
      <c r="N4932" t="s">
        <v>31</v>
      </c>
      <c r="O4932" t="s">
        <v>33</v>
      </c>
      <c r="P4932" t="s">
        <v>50</v>
      </c>
      <c r="Q4932">
        <v>0</v>
      </c>
      <c r="R4932" t="s">
        <v>51</v>
      </c>
      <c r="S4932" t="s">
        <v>35</v>
      </c>
      <c r="T4932">
        <v>6.4</v>
      </c>
      <c r="U4932">
        <v>4</v>
      </c>
      <c r="V4932">
        <v>89</v>
      </c>
      <c r="W4932">
        <v>0</v>
      </c>
      <c r="X4932">
        <v>0</v>
      </c>
      <c r="Y4932" t="s">
        <v>45</v>
      </c>
    </row>
    <row r="4933" spans="1:25" x14ac:dyDescent="0.25">
      <c r="A4933" t="s">
        <v>6833</v>
      </c>
      <c r="B4933" t="s">
        <v>6834</v>
      </c>
      <c r="C4933" t="s">
        <v>48</v>
      </c>
      <c r="D4933" t="s">
        <v>76</v>
      </c>
      <c r="E4933" t="s">
        <v>59</v>
      </c>
      <c r="F4933" s="1" t="s">
        <v>16987</v>
      </c>
      <c r="G4933">
        <v>227</v>
      </c>
      <c r="H4933" t="s">
        <v>86</v>
      </c>
      <c r="I4933">
        <v>1786</v>
      </c>
      <c r="J4933">
        <v>501.84</v>
      </c>
      <c r="K4933">
        <f>Passenger_Data[[#This Row],[Price_USD]]*1</f>
        <v>501.84</v>
      </c>
      <c r="L4933">
        <v>67</v>
      </c>
      <c r="M4933" t="s">
        <v>30</v>
      </c>
      <c r="N4933" t="s">
        <v>41</v>
      </c>
      <c r="O4933" t="s">
        <v>42</v>
      </c>
      <c r="P4933" t="s">
        <v>50</v>
      </c>
      <c r="Q4933">
        <v>1</v>
      </c>
      <c r="R4933" t="s">
        <v>51</v>
      </c>
      <c r="S4933" t="s">
        <v>61</v>
      </c>
      <c r="T4933">
        <v>7.3</v>
      </c>
      <c r="U4933">
        <v>8</v>
      </c>
      <c r="V4933">
        <v>77</v>
      </c>
      <c r="W4933">
        <v>0</v>
      </c>
      <c r="X4933">
        <v>0</v>
      </c>
      <c r="Y4933" t="s">
        <v>36</v>
      </c>
    </row>
    <row r="4934" spans="1:25" x14ac:dyDescent="0.25">
      <c r="A4934" t="s">
        <v>6835</v>
      </c>
      <c r="B4934" t="s">
        <v>616</v>
      </c>
      <c r="C4934" t="s">
        <v>82</v>
      </c>
      <c r="D4934" t="s">
        <v>59</v>
      </c>
      <c r="E4934" t="s">
        <v>39</v>
      </c>
      <c r="F4934" s="1" t="s">
        <v>16988</v>
      </c>
      <c r="G4934">
        <v>251</v>
      </c>
      <c r="H4934" t="s">
        <v>29</v>
      </c>
      <c r="I4934">
        <v>1050</v>
      </c>
      <c r="J4934">
        <v>364</v>
      </c>
      <c r="K4934">
        <f>Passenger_Data[[#This Row],[Price_USD]]*1</f>
        <v>364</v>
      </c>
      <c r="L4934">
        <v>74</v>
      </c>
      <c r="M4934" t="s">
        <v>40</v>
      </c>
      <c r="N4934" t="s">
        <v>31</v>
      </c>
      <c r="O4934" t="s">
        <v>33</v>
      </c>
      <c r="P4934" t="s">
        <v>264</v>
      </c>
      <c r="Q4934">
        <v>1</v>
      </c>
      <c r="R4934" t="s">
        <v>51</v>
      </c>
      <c r="S4934" t="s">
        <v>68</v>
      </c>
      <c r="T4934">
        <v>6</v>
      </c>
      <c r="U4934">
        <v>1</v>
      </c>
      <c r="V4934">
        <v>105</v>
      </c>
      <c r="W4934">
        <v>0</v>
      </c>
      <c r="X4934">
        <v>0</v>
      </c>
      <c r="Y4934" t="s">
        <v>45</v>
      </c>
    </row>
    <row r="4935" spans="1:25" x14ac:dyDescent="0.25">
      <c r="A4935" t="s">
        <v>6836</v>
      </c>
      <c r="B4935" t="s">
        <v>2526</v>
      </c>
      <c r="C4935" t="s">
        <v>73</v>
      </c>
      <c r="D4935" t="s">
        <v>27</v>
      </c>
      <c r="E4935" t="s">
        <v>64</v>
      </c>
      <c r="F4935" s="1" t="s">
        <v>16989</v>
      </c>
      <c r="G4935">
        <v>185</v>
      </c>
      <c r="H4935" t="s">
        <v>29</v>
      </c>
      <c r="I4935">
        <v>1149</v>
      </c>
      <c r="J4935">
        <v>144.03</v>
      </c>
      <c r="K4935">
        <f>Passenger_Data[[#This Row],[Price_USD]]*1</f>
        <v>144.03</v>
      </c>
      <c r="L4935">
        <v>70</v>
      </c>
      <c r="M4935" t="s">
        <v>30</v>
      </c>
      <c r="N4935" t="s">
        <v>31</v>
      </c>
      <c r="O4935" t="s">
        <v>56</v>
      </c>
      <c r="P4935" t="s">
        <v>50</v>
      </c>
      <c r="Q4935">
        <v>2</v>
      </c>
      <c r="R4935" t="s">
        <v>65</v>
      </c>
      <c r="S4935" t="s">
        <v>44</v>
      </c>
      <c r="T4935">
        <v>7.8</v>
      </c>
      <c r="U4935">
        <v>8</v>
      </c>
      <c r="V4935">
        <v>71</v>
      </c>
      <c r="W4935">
        <v>0</v>
      </c>
      <c r="X4935">
        <v>0</v>
      </c>
      <c r="Y4935" t="s">
        <v>45</v>
      </c>
    </row>
    <row r="4936" spans="1:25" x14ac:dyDescent="0.25">
      <c r="A4936" t="s">
        <v>6837</v>
      </c>
      <c r="B4936" t="s">
        <v>6838</v>
      </c>
      <c r="C4936" t="s">
        <v>54</v>
      </c>
      <c r="D4936" t="s">
        <v>49</v>
      </c>
      <c r="E4936" t="s">
        <v>76</v>
      </c>
      <c r="F4936" s="1" t="s">
        <v>16990</v>
      </c>
      <c r="G4936">
        <v>129</v>
      </c>
      <c r="H4936" t="s">
        <v>29</v>
      </c>
      <c r="I4936">
        <v>1329</v>
      </c>
      <c r="J4936">
        <v>461.92</v>
      </c>
      <c r="K4936">
        <f>Passenger_Data[[#This Row],[Price_USD]]*1</f>
        <v>461.92</v>
      </c>
      <c r="L4936">
        <v>22</v>
      </c>
      <c r="M4936" t="s">
        <v>40</v>
      </c>
      <c r="N4936" t="s">
        <v>31</v>
      </c>
      <c r="O4936" t="s">
        <v>33</v>
      </c>
      <c r="P4936" t="s">
        <v>83</v>
      </c>
      <c r="Q4936">
        <v>2</v>
      </c>
      <c r="R4936" t="s">
        <v>65</v>
      </c>
      <c r="S4936" t="s">
        <v>68</v>
      </c>
      <c r="T4936">
        <v>3.7</v>
      </c>
      <c r="U4936">
        <v>0</v>
      </c>
      <c r="V4936">
        <v>66</v>
      </c>
      <c r="W4936">
        <v>0</v>
      </c>
      <c r="X4936">
        <v>0</v>
      </c>
      <c r="Y4936" t="s">
        <v>36</v>
      </c>
    </row>
    <row r="4937" spans="1:25" x14ac:dyDescent="0.25">
      <c r="A4937" t="s">
        <v>6839</v>
      </c>
      <c r="B4937" t="s">
        <v>5029</v>
      </c>
      <c r="C4937" t="s">
        <v>73</v>
      </c>
      <c r="D4937" t="s">
        <v>64</v>
      </c>
      <c r="E4937" t="s">
        <v>55</v>
      </c>
      <c r="F4937" s="1" t="s">
        <v>16991</v>
      </c>
      <c r="G4937">
        <v>68</v>
      </c>
      <c r="H4937" t="s">
        <v>29</v>
      </c>
      <c r="I4937">
        <v>1551</v>
      </c>
      <c r="J4937">
        <v>300.52999999999997</v>
      </c>
      <c r="K4937">
        <f>Passenger_Data[[#This Row],[Price_USD]]*1</f>
        <v>300.52999999999997</v>
      </c>
      <c r="L4937">
        <v>27</v>
      </c>
      <c r="M4937" t="s">
        <v>40</v>
      </c>
      <c r="N4937" t="s">
        <v>31</v>
      </c>
      <c r="O4937" t="s">
        <v>33</v>
      </c>
      <c r="P4937" t="s">
        <v>50</v>
      </c>
      <c r="Q4937">
        <v>2</v>
      </c>
      <c r="R4937" t="s">
        <v>43</v>
      </c>
      <c r="S4937" t="s">
        <v>68</v>
      </c>
      <c r="T4937">
        <v>7</v>
      </c>
      <c r="U4937">
        <v>4</v>
      </c>
      <c r="V4937">
        <v>24</v>
      </c>
      <c r="W4937">
        <v>0</v>
      </c>
      <c r="X4937">
        <v>0</v>
      </c>
      <c r="Y4937" t="s">
        <v>36</v>
      </c>
    </row>
    <row r="4938" spans="1:25" x14ac:dyDescent="0.25">
      <c r="A4938" t="s">
        <v>6840</v>
      </c>
      <c r="B4938" t="s">
        <v>773</v>
      </c>
      <c r="C4938" t="s">
        <v>48</v>
      </c>
      <c r="D4938" t="s">
        <v>39</v>
      </c>
      <c r="E4938" t="s">
        <v>39</v>
      </c>
      <c r="F4938" s="1" t="s">
        <v>16992</v>
      </c>
      <c r="G4938">
        <v>281</v>
      </c>
      <c r="H4938" t="s">
        <v>29</v>
      </c>
      <c r="I4938">
        <v>977</v>
      </c>
      <c r="J4938">
        <v>310.08999999999997</v>
      </c>
      <c r="K4938">
        <f>Passenger_Data[[#This Row],[Price_USD]]*1</f>
        <v>310.08999999999997</v>
      </c>
      <c r="L4938">
        <v>25</v>
      </c>
      <c r="M4938" t="s">
        <v>30</v>
      </c>
      <c r="N4938" t="s">
        <v>60</v>
      </c>
      <c r="O4938" t="s">
        <v>32</v>
      </c>
      <c r="P4938" t="s">
        <v>50</v>
      </c>
      <c r="Q4938">
        <v>1</v>
      </c>
      <c r="R4938" t="s">
        <v>65</v>
      </c>
      <c r="S4938" t="s">
        <v>35</v>
      </c>
      <c r="T4938">
        <v>10</v>
      </c>
      <c r="U4938">
        <v>16</v>
      </c>
      <c r="V4938">
        <v>100</v>
      </c>
      <c r="W4938">
        <v>0</v>
      </c>
      <c r="X4938">
        <v>1</v>
      </c>
      <c r="Y4938" t="s">
        <v>36</v>
      </c>
    </row>
    <row r="4939" spans="1:25" x14ac:dyDescent="0.25">
      <c r="A4939" t="s">
        <v>6841</v>
      </c>
      <c r="B4939" t="s">
        <v>3244</v>
      </c>
      <c r="C4939" t="s">
        <v>82</v>
      </c>
      <c r="D4939" t="s">
        <v>64</v>
      </c>
      <c r="E4939" t="s">
        <v>59</v>
      </c>
      <c r="F4939" s="1" t="s">
        <v>16993</v>
      </c>
      <c r="G4939">
        <v>248</v>
      </c>
      <c r="H4939" t="s">
        <v>29</v>
      </c>
      <c r="I4939">
        <v>1218</v>
      </c>
      <c r="J4939">
        <v>425.2</v>
      </c>
      <c r="K4939">
        <f>Passenger_Data[[#This Row],[Price_USD]]*1</f>
        <v>425.2</v>
      </c>
      <c r="L4939">
        <v>30</v>
      </c>
      <c r="M4939" t="s">
        <v>30</v>
      </c>
      <c r="N4939" t="s">
        <v>41</v>
      </c>
      <c r="O4939" t="s">
        <v>32</v>
      </c>
      <c r="P4939" t="s">
        <v>33</v>
      </c>
      <c r="Q4939">
        <v>2</v>
      </c>
      <c r="R4939" t="s">
        <v>65</v>
      </c>
      <c r="S4939" t="s">
        <v>61</v>
      </c>
      <c r="T4939">
        <v>4.5</v>
      </c>
      <c r="U4939">
        <v>17</v>
      </c>
      <c r="V4939">
        <v>16</v>
      </c>
      <c r="W4939">
        <v>0</v>
      </c>
      <c r="X4939">
        <v>0</v>
      </c>
      <c r="Y4939" t="s">
        <v>36</v>
      </c>
    </row>
    <row r="4940" spans="1:25" x14ac:dyDescent="0.25">
      <c r="A4940" t="s">
        <v>6842</v>
      </c>
      <c r="B4940" t="s">
        <v>1560</v>
      </c>
      <c r="C4940" t="s">
        <v>48</v>
      </c>
      <c r="D4940" t="s">
        <v>39</v>
      </c>
      <c r="E4940" t="s">
        <v>76</v>
      </c>
      <c r="F4940" s="1" t="s">
        <v>16994</v>
      </c>
      <c r="G4940">
        <v>190</v>
      </c>
      <c r="H4940" t="s">
        <v>29</v>
      </c>
      <c r="I4940">
        <v>952</v>
      </c>
      <c r="J4940">
        <v>471.45</v>
      </c>
      <c r="K4940">
        <f>Passenger_Data[[#This Row],[Price_USD]]*1</f>
        <v>471.45</v>
      </c>
      <c r="L4940">
        <v>34</v>
      </c>
      <c r="M4940" t="s">
        <v>30</v>
      </c>
      <c r="N4940" t="s">
        <v>31</v>
      </c>
      <c r="O4940" t="s">
        <v>42</v>
      </c>
      <c r="P4940" t="s">
        <v>50</v>
      </c>
      <c r="Q4940">
        <v>0</v>
      </c>
      <c r="R4940" t="s">
        <v>34</v>
      </c>
      <c r="S4940" t="s">
        <v>44</v>
      </c>
      <c r="T4940">
        <v>6.4</v>
      </c>
      <c r="U4940">
        <v>9</v>
      </c>
      <c r="V4940">
        <v>13</v>
      </c>
      <c r="W4940">
        <v>0</v>
      </c>
      <c r="X4940">
        <v>0</v>
      </c>
      <c r="Y4940" t="s">
        <v>77</v>
      </c>
    </row>
    <row r="4941" spans="1:25" x14ac:dyDescent="0.25">
      <c r="A4941" t="s">
        <v>6843</v>
      </c>
      <c r="B4941" t="s">
        <v>5464</v>
      </c>
      <c r="C4941" t="s">
        <v>82</v>
      </c>
      <c r="D4941" t="s">
        <v>39</v>
      </c>
      <c r="E4941" t="s">
        <v>55</v>
      </c>
      <c r="F4941" s="1" t="s">
        <v>16995</v>
      </c>
      <c r="G4941">
        <v>235</v>
      </c>
      <c r="H4941" t="s">
        <v>29</v>
      </c>
      <c r="I4941">
        <v>1891</v>
      </c>
      <c r="J4941">
        <v>150.35</v>
      </c>
      <c r="K4941">
        <f>Passenger_Data[[#This Row],[Price_USD]]*1</f>
        <v>150.35</v>
      </c>
      <c r="L4941">
        <v>70</v>
      </c>
      <c r="M4941" t="s">
        <v>40</v>
      </c>
      <c r="N4941" t="s">
        <v>31</v>
      </c>
      <c r="O4941" t="s">
        <v>56</v>
      </c>
      <c r="P4941" t="s">
        <v>50</v>
      </c>
      <c r="Q4941">
        <v>0</v>
      </c>
      <c r="R4941" t="s">
        <v>65</v>
      </c>
      <c r="S4941" t="s">
        <v>35</v>
      </c>
      <c r="T4941">
        <v>4.0999999999999996</v>
      </c>
      <c r="U4941">
        <v>7</v>
      </c>
      <c r="V4941">
        <v>14</v>
      </c>
      <c r="W4941">
        <v>0</v>
      </c>
      <c r="X4941">
        <v>0</v>
      </c>
      <c r="Y4941" t="s">
        <v>45</v>
      </c>
    </row>
    <row r="4942" spans="1:25" x14ac:dyDescent="0.25">
      <c r="A4942" t="s">
        <v>6844</v>
      </c>
      <c r="B4942" t="s">
        <v>1367</v>
      </c>
      <c r="C4942" t="s">
        <v>26</v>
      </c>
      <c r="D4942" t="s">
        <v>76</v>
      </c>
      <c r="E4942" t="s">
        <v>76</v>
      </c>
      <c r="F4942" s="1" t="s">
        <v>16996</v>
      </c>
      <c r="G4942">
        <v>179</v>
      </c>
      <c r="H4942" t="s">
        <v>29</v>
      </c>
      <c r="I4942">
        <v>1606</v>
      </c>
      <c r="J4942">
        <v>192.08</v>
      </c>
      <c r="K4942">
        <f>Passenger_Data[[#This Row],[Price_USD]]*1</f>
        <v>192.08</v>
      </c>
      <c r="L4942">
        <v>64</v>
      </c>
      <c r="M4942" t="s">
        <v>40</v>
      </c>
      <c r="N4942" t="s">
        <v>41</v>
      </c>
      <c r="O4942" t="s">
        <v>42</v>
      </c>
      <c r="P4942" t="s">
        <v>50</v>
      </c>
      <c r="Q4942">
        <v>2</v>
      </c>
      <c r="R4942" t="s">
        <v>51</v>
      </c>
      <c r="S4942" t="s">
        <v>68</v>
      </c>
      <c r="T4942">
        <v>4.8</v>
      </c>
      <c r="U4942">
        <v>11</v>
      </c>
      <c r="V4942">
        <v>24</v>
      </c>
      <c r="W4942">
        <v>0</v>
      </c>
      <c r="X4942">
        <v>0</v>
      </c>
      <c r="Y4942" t="s">
        <v>45</v>
      </c>
    </row>
    <row r="4943" spans="1:25" x14ac:dyDescent="0.25">
      <c r="A4943" t="s">
        <v>6845</v>
      </c>
      <c r="B4943" t="s">
        <v>5577</v>
      </c>
      <c r="C4943" t="s">
        <v>73</v>
      </c>
      <c r="D4943" t="s">
        <v>49</v>
      </c>
      <c r="E4943" t="s">
        <v>76</v>
      </c>
      <c r="F4943" s="1" t="s">
        <v>16997</v>
      </c>
      <c r="G4943">
        <v>202</v>
      </c>
      <c r="H4943" t="s">
        <v>29</v>
      </c>
      <c r="I4943">
        <v>1156</v>
      </c>
      <c r="J4943">
        <v>320.58</v>
      </c>
      <c r="K4943">
        <f>Passenger_Data[[#This Row],[Price_USD]]*1</f>
        <v>320.58</v>
      </c>
      <c r="L4943">
        <v>27</v>
      </c>
      <c r="M4943" t="s">
        <v>40</v>
      </c>
      <c r="N4943" t="s">
        <v>31</v>
      </c>
      <c r="O4943" t="s">
        <v>56</v>
      </c>
      <c r="P4943" t="s">
        <v>33</v>
      </c>
      <c r="Q4943">
        <v>0</v>
      </c>
      <c r="R4943" t="s">
        <v>51</v>
      </c>
      <c r="S4943" t="s">
        <v>68</v>
      </c>
      <c r="T4943">
        <v>8.1</v>
      </c>
      <c r="U4943">
        <v>4</v>
      </c>
      <c r="V4943">
        <v>100</v>
      </c>
      <c r="W4943">
        <v>0</v>
      </c>
      <c r="X4943">
        <v>0</v>
      </c>
      <c r="Y4943" t="s">
        <v>77</v>
      </c>
    </row>
    <row r="4944" spans="1:25" x14ac:dyDescent="0.25">
      <c r="A4944" t="s">
        <v>6846</v>
      </c>
      <c r="B4944" t="s">
        <v>2657</v>
      </c>
      <c r="C4944" t="s">
        <v>73</v>
      </c>
      <c r="D4944" t="s">
        <v>55</v>
      </c>
      <c r="E4944" t="s">
        <v>39</v>
      </c>
      <c r="F4944" s="1" t="s">
        <v>16998</v>
      </c>
      <c r="G4944">
        <v>183</v>
      </c>
      <c r="H4944" t="s">
        <v>29</v>
      </c>
      <c r="I4944">
        <v>1411</v>
      </c>
      <c r="J4944">
        <v>254.56</v>
      </c>
      <c r="K4944">
        <f>Passenger_Data[[#This Row],[Price_USD]]*1</f>
        <v>254.56</v>
      </c>
      <c r="L4944">
        <v>40</v>
      </c>
      <c r="M4944" t="s">
        <v>30</v>
      </c>
      <c r="N4944" t="s">
        <v>31</v>
      </c>
      <c r="O4944" t="s">
        <v>32</v>
      </c>
      <c r="P4944" t="s">
        <v>50</v>
      </c>
      <c r="Q4944">
        <v>2</v>
      </c>
      <c r="R4944" t="s">
        <v>51</v>
      </c>
      <c r="S4944" t="s">
        <v>35</v>
      </c>
      <c r="T4944">
        <v>6.7</v>
      </c>
      <c r="U4944">
        <v>2</v>
      </c>
      <c r="V4944">
        <v>1</v>
      </c>
      <c r="W4944">
        <v>0</v>
      </c>
      <c r="X4944">
        <v>0</v>
      </c>
      <c r="Y4944" t="s">
        <v>45</v>
      </c>
    </row>
    <row r="4945" spans="1:25" x14ac:dyDescent="0.25">
      <c r="A4945" t="s">
        <v>6847</v>
      </c>
      <c r="B4945" t="s">
        <v>4670</v>
      </c>
      <c r="C4945" t="s">
        <v>73</v>
      </c>
      <c r="D4945" t="s">
        <v>76</v>
      </c>
      <c r="E4945" t="s">
        <v>76</v>
      </c>
      <c r="F4945" s="1" t="s">
        <v>16999</v>
      </c>
      <c r="G4945">
        <v>393</v>
      </c>
      <c r="H4945" t="s">
        <v>29</v>
      </c>
      <c r="I4945">
        <v>1250</v>
      </c>
      <c r="J4945">
        <v>396.56</v>
      </c>
      <c r="K4945">
        <f>Passenger_Data[[#This Row],[Price_USD]]*1</f>
        <v>396.56</v>
      </c>
      <c r="L4945">
        <v>76</v>
      </c>
      <c r="M4945" t="s">
        <v>30</v>
      </c>
      <c r="N4945" t="s">
        <v>41</v>
      </c>
      <c r="O4945" t="s">
        <v>56</v>
      </c>
      <c r="P4945" t="s">
        <v>50</v>
      </c>
      <c r="Q4945">
        <v>2</v>
      </c>
      <c r="R4945" t="s">
        <v>65</v>
      </c>
      <c r="S4945" t="s">
        <v>68</v>
      </c>
      <c r="T4945">
        <v>5.5</v>
      </c>
      <c r="U4945">
        <v>7</v>
      </c>
      <c r="V4945">
        <v>60</v>
      </c>
      <c r="W4945">
        <v>0</v>
      </c>
      <c r="X4945">
        <v>1</v>
      </c>
      <c r="Y4945" t="s">
        <v>77</v>
      </c>
    </row>
    <row r="4946" spans="1:25" x14ac:dyDescent="0.25">
      <c r="A4946" t="s">
        <v>6848</v>
      </c>
      <c r="B4946" t="s">
        <v>6849</v>
      </c>
      <c r="C4946" t="s">
        <v>26</v>
      </c>
      <c r="D4946" t="s">
        <v>64</v>
      </c>
      <c r="E4946" t="s">
        <v>59</v>
      </c>
      <c r="F4946" s="1" t="s">
        <v>17000</v>
      </c>
      <c r="G4946">
        <v>100</v>
      </c>
      <c r="H4946" t="s">
        <v>29</v>
      </c>
      <c r="I4946">
        <v>598</v>
      </c>
      <c r="J4946">
        <v>343.64</v>
      </c>
      <c r="K4946">
        <f>Passenger_Data[[#This Row],[Price_USD]]*1</f>
        <v>343.64</v>
      </c>
      <c r="L4946">
        <v>55</v>
      </c>
      <c r="M4946" t="s">
        <v>40</v>
      </c>
      <c r="N4946" t="s">
        <v>31</v>
      </c>
      <c r="O4946" t="s">
        <v>56</v>
      </c>
      <c r="P4946" t="s">
        <v>83</v>
      </c>
      <c r="Q4946">
        <v>0</v>
      </c>
      <c r="R4946" t="s">
        <v>51</v>
      </c>
      <c r="S4946" t="s">
        <v>35</v>
      </c>
      <c r="T4946">
        <v>6</v>
      </c>
      <c r="U4946">
        <v>3</v>
      </c>
      <c r="V4946">
        <v>107</v>
      </c>
      <c r="W4946">
        <v>0</v>
      </c>
      <c r="X4946">
        <v>0</v>
      </c>
      <c r="Y4946" t="s">
        <v>36</v>
      </c>
    </row>
    <row r="4947" spans="1:25" x14ac:dyDescent="0.25">
      <c r="A4947" t="s">
        <v>6850</v>
      </c>
      <c r="B4947" t="s">
        <v>227</v>
      </c>
      <c r="C4947" t="s">
        <v>82</v>
      </c>
      <c r="D4947" t="s">
        <v>64</v>
      </c>
      <c r="E4947" t="s">
        <v>64</v>
      </c>
      <c r="F4947" s="1" t="s">
        <v>17001</v>
      </c>
      <c r="G4947">
        <v>199</v>
      </c>
      <c r="H4947" t="s">
        <v>29</v>
      </c>
      <c r="I4947">
        <v>1222</v>
      </c>
      <c r="J4947">
        <v>359.36</v>
      </c>
      <c r="K4947">
        <f>Passenger_Data[[#This Row],[Price_USD]]*1</f>
        <v>359.36</v>
      </c>
      <c r="L4947">
        <v>54</v>
      </c>
      <c r="M4947" t="s">
        <v>30</v>
      </c>
      <c r="N4947" t="s">
        <v>31</v>
      </c>
      <c r="O4947" t="s">
        <v>32</v>
      </c>
      <c r="P4947" t="s">
        <v>50</v>
      </c>
      <c r="Q4947">
        <v>0</v>
      </c>
      <c r="R4947" t="s">
        <v>65</v>
      </c>
      <c r="S4947" t="s">
        <v>35</v>
      </c>
      <c r="T4947">
        <v>3.8</v>
      </c>
      <c r="U4947">
        <v>1</v>
      </c>
      <c r="V4947">
        <v>0</v>
      </c>
      <c r="W4947">
        <v>0</v>
      </c>
      <c r="X4947">
        <v>0</v>
      </c>
      <c r="Y4947" t="s">
        <v>77</v>
      </c>
    </row>
    <row r="4948" spans="1:25" x14ac:dyDescent="0.25">
      <c r="A4948" t="s">
        <v>6851</v>
      </c>
      <c r="B4948" t="s">
        <v>4496</v>
      </c>
      <c r="C4948" t="s">
        <v>73</v>
      </c>
      <c r="D4948" t="s">
        <v>76</v>
      </c>
      <c r="E4948" t="s">
        <v>27</v>
      </c>
      <c r="F4948" s="1" t="s">
        <v>17002</v>
      </c>
      <c r="G4948">
        <v>257</v>
      </c>
      <c r="H4948" t="s">
        <v>29</v>
      </c>
      <c r="I4948">
        <v>1222</v>
      </c>
      <c r="J4948">
        <v>437.12</v>
      </c>
      <c r="K4948">
        <f>Passenger_Data[[#This Row],[Price_USD]]*1</f>
        <v>437.12</v>
      </c>
      <c r="L4948">
        <v>29</v>
      </c>
      <c r="M4948" t="s">
        <v>40</v>
      </c>
      <c r="N4948" t="s">
        <v>31</v>
      </c>
      <c r="O4948" t="s">
        <v>42</v>
      </c>
      <c r="P4948" t="s">
        <v>50</v>
      </c>
      <c r="Q4948">
        <v>0</v>
      </c>
      <c r="R4948" t="s">
        <v>43</v>
      </c>
      <c r="S4948" t="s">
        <v>61</v>
      </c>
      <c r="T4948">
        <v>8.1</v>
      </c>
      <c r="U4948">
        <v>5</v>
      </c>
      <c r="V4948">
        <v>40</v>
      </c>
      <c r="W4948">
        <v>0</v>
      </c>
      <c r="X4948">
        <v>0</v>
      </c>
      <c r="Y4948" t="s">
        <v>77</v>
      </c>
    </row>
    <row r="4949" spans="1:25" x14ac:dyDescent="0.25">
      <c r="A4949" t="s">
        <v>6852</v>
      </c>
      <c r="B4949" t="s">
        <v>1066</v>
      </c>
      <c r="C4949" t="s">
        <v>73</v>
      </c>
      <c r="D4949" t="s">
        <v>39</v>
      </c>
      <c r="E4949" t="s">
        <v>27</v>
      </c>
      <c r="F4949" s="1" t="s">
        <v>17003</v>
      </c>
      <c r="G4949">
        <v>185</v>
      </c>
      <c r="H4949" t="s">
        <v>29</v>
      </c>
      <c r="I4949">
        <v>1339</v>
      </c>
      <c r="J4949">
        <v>316.26</v>
      </c>
      <c r="K4949">
        <f>Passenger_Data[[#This Row],[Price_USD]]*1</f>
        <v>316.26</v>
      </c>
      <c r="L4949">
        <v>22</v>
      </c>
      <c r="M4949" t="s">
        <v>40</v>
      </c>
      <c r="N4949" t="s">
        <v>60</v>
      </c>
      <c r="O4949" t="s">
        <v>42</v>
      </c>
      <c r="P4949" t="s">
        <v>50</v>
      </c>
      <c r="Q4949">
        <v>0</v>
      </c>
      <c r="R4949" t="s">
        <v>34</v>
      </c>
      <c r="S4949" t="s">
        <v>61</v>
      </c>
      <c r="T4949">
        <v>8.5</v>
      </c>
      <c r="U4949">
        <v>10</v>
      </c>
      <c r="V4949">
        <v>1</v>
      </c>
      <c r="W4949">
        <v>1</v>
      </c>
      <c r="X4949">
        <v>0</v>
      </c>
      <c r="Y4949" t="s">
        <v>77</v>
      </c>
    </row>
    <row r="4950" spans="1:25" x14ac:dyDescent="0.25">
      <c r="A4950" t="s">
        <v>6853</v>
      </c>
      <c r="B4950" t="s">
        <v>1582</v>
      </c>
      <c r="C4950" t="s">
        <v>48</v>
      </c>
      <c r="D4950" t="s">
        <v>27</v>
      </c>
      <c r="E4950" t="s">
        <v>59</v>
      </c>
      <c r="F4950" s="1" t="s">
        <v>17004</v>
      </c>
      <c r="G4950">
        <v>245</v>
      </c>
      <c r="H4950" t="s">
        <v>29</v>
      </c>
      <c r="I4950">
        <v>1966</v>
      </c>
      <c r="J4950">
        <v>415.03</v>
      </c>
      <c r="K4950">
        <f>Passenger_Data[[#This Row],[Price_USD]]*1</f>
        <v>415.03</v>
      </c>
      <c r="L4950">
        <v>42</v>
      </c>
      <c r="M4950" t="s">
        <v>40</v>
      </c>
      <c r="N4950" t="s">
        <v>41</v>
      </c>
      <c r="O4950" t="s">
        <v>32</v>
      </c>
      <c r="P4950" t="s">
        <v>50</v>
      </c>
      <c r="Q4950">
        <v>4</v>
      </c>
      <c r="R4950" t="s">
        <v>43</v>
      </c>
      <c r="S4950" t="s">
        <v>68</v>
      </c>
      <c r="T4950">
        <v>7.1</v>
      </c>
      <c r="U4950">
        <v>1</v>
      </c>
      <c r="V4950">
        <v>108</v>
      </c>
      <c r="W4950">
        <v>0</v>
      </c>
      <c r="X4950">
        <v>0</v>
      </c>
      <c r="Y4950" t="s">
        <v>36</v>
      </c>
    </row>
    <row r="4951" spans="1:25" x14ac:dyDescent="0.25">
      <c r="A4951" t="s">
        <v>6854</v>
      </c>
      <c r="B4951" t="s">
        <v>2072</v>
      </c>
      <c r="C4951" t="s">
        <v>48</v>
      </c>
      <c r="D4951" t="s">
        <v>76</v>
      </c>
      <c r="E4951" t="s">
        <v>64</v>
      </c>
      <c r="F4951" s="1" t="s">
        <v>17005</v>
      </c>
      <c r="G4951">
        <v>103</v>
      </c>
      <c r="H4951" t="s">
        <v>29</v>
      </c>
      <c r="I4951">
        <v>1590</v>
      </c>
      <c r="J4951">
        <v>256.48</v>
      </c>
      <c r="K4951">
        <f>Passenger_Data[[#This Row],[Price_USD]]*1</f>
        <v>256.48</v>
      </c>
      <c r="L4951">
        <v>76</v>
      </c>
      <c r="M4951" t="s">
        <v>30</v>
      </c>
      <c r="N4951" t="s">
        <v>31</v>
      </c>
      <c r="O4951" t="s">
        <v>32</v>
      </c>
      <c r="P4951" t="s">
        <v>50</v>
      </c>
      <c r="Q4951">
        <v>1</v>
      </c>
      <c r="R4951" t="s">
        <v>65</v>
      </c>
      <c r="S4951" t="s">
        <v>61</v>
      </c>
      <c r="T4951">
        <v>6.9</v>
      </c>
      <c r="U4951">
        <v>5</v>
      </c>
      <c r="V4951">
        <v>85</v>
      </c>
      <c r="W4951">
        <v>0</v>
      </c>
      <c r="X4951">
        <v>0</v>
      </c>
      <c r="Y4951" t="s">
        <v>45</v>
      </c>
    </row>
    <row r="4952" spans="1:25" x14ac:dyDescent="0.25">
      <c r="A4952" t="s">
        <v>6855</v>
      </c>
      <c r="B4952" t="s">
        <v>870</v>
      </c>
      <c r="C4952" t="s">
        <v>73</v>
      </c>
      <c r="D4952" t="s">
        <v>59</v>
      </c>
      <c r="E4952" t="s">
        <v>76</v>
      </c>
      <c r="F4952" s="1" t="s">
        <v>17006</v>
      </c>
      <c r="G4952">
        <v>144</v>
      </c>
      <c r="H4952" t="s">
        <v>86</v>
      </c>
      <c r="I4952">
        <v>1500</v>
      </c>
      <c r="J4952">
        <v>201.15</v>
      </c>
      <c r="K4952">
        <f>Passenger_Data[[#This Row],[Price_USD]]*1</f>
        <v>201.15</v>
      </c>
      <c r="L4952">
        <v>28</v>
      </c>
      <c r="M4952" t="s">
        <v>30</v>
      </c>
      <c r="N4952" t="s">
        <v>31</v>
      </c>
      <c r="O4952" t="s">
        <v>42</v>
      </c>
      <c r="P4952" t="s">
        <v>264</v>
      </c>
      <c r="Q4952">
        <v>0</v>
      </c>
      <c r="R4952" t="s">
        <v>65</v>
      </c>
      <c r="S4952" t="s">
        <v>44</v>
      </c>
      <c r="T4952">
        <v>5.2</v>
      </c>
      <c r="U4952">
        <v>26</v>
      </c>
      <c r="V4952">
        <v>66</v>
      </c>
      <c r="W4952">
        <v>0</v>
      </c>
      <c r="X4952">
        <v>0</v>
      </c>
      <c r="Y4952" t="s">
        <v>77</v>
      </c>
    </row>
    <row r="4953" spans="1:25" x14ac:dyDescent="0.25">
      <c r="A4953" t="s">
        <v>6856</v>
      </c>
      <c r="B4953" t="s">
        <v>1131</v>
      </c>
      <c r="C4953" t="s">
        <v>26</v>
      </c>
      <c r="D4953" t="s">
        <v>64</v>
      </c>
      <c r="E4953" t="s">
        <v>76</v>
      </c>
      <c r="F4953" s="1" t="s">
        <v>17007</v>
      </c>
      <c r="G4953">
        <v>187</v>
      </c>
      <c r="H4953" t="s">
        <v>29</v>
      </c>
      <c r="I4953">
        <v>1364</v>
      </c>
      <c r="J4953">
        <v>402.21</v>
      </c>
      <c r="K4953">
        <f>Passenger_Data[[#This Row],[Price_USD]]*1</f>
        <v>402.21</v>
      </c>
      <c r="L4953">
        <v>22</v>
      </c>
      <c r="M4953" t="s">
        <v>30</v>
      </c>
      <c r="N4953" t="s">
        <v>41</v>
      </c>
      <c r="O4953" t="s">
        <v>56</v>
      </c>
      <c r="P4953" t="s">
        <v>83</v>
      </c>
      <c r="Q4953">
        <v>2</v>
      </c>
      <c r="R4953" t="s">
        <v>65</v>
      </c>
      <c r="S4953" t="s">
        <v>61</v>
      </c>
      <c r="T4953">
        <v>6.9</v>
      </c>
      <c r="U4953">
        <v>29</v>
      </c>
      <c r="V4953">
        <v>101</v>
      </c>
      <c r="W4953">
        <v>0</v>
      </c>
      <c r="X4953">
        <v>0</v>
      </c>
      <c r="Y4953" t="s">
        <v>45</v>
      </c>
    </row>
    <row r="4954" spans="1:25" x14ac:dyDescent="0.25">
      <c r="A4954" t="s">
        <v>6857</v>
      </c>
      <c r="B4954" t="s">
        <v>101</v>
      </c>
      <c r="C4954" t="s">
        <v>73</v>
      </c>
      <c r="D4954" t="s">
        <v>27</v>
      </c>
      <c r="E4954" t="s">
        <v>49</v>
      </c>
      <c r="F4954" s="1" t="s">
        <v>17008</v>
      </c>
      <c r="G4954">
        <v>236</v>
      </c>
      <c r="H4954" t="s">
        <v>29</v>
      </c>
      <c r="I4954">
        <v>1432</v>
      </c>
      <c r="J4954">
        <v>458.61</v>
      </c>
      <c r="K4954">
        <f>Passenger_Data[[#This Row],[Price_USD]]*1</f>
        <v>458.61</v>
      </c>
      <c r="L4954">
        <v>35</v>
      </c>
      <c r="M4954" t="s">
        <v>30</v>
      </c>
      <c r="N4954" t="s">
        <v>31</v>
      </c>
      <c r="O4954" t="s">
        <v>56</v>
      </c>
      <c r="P4954" t="s">
        <v>83</v>
      </c>
      <c r="Q4954">
        <v>0</v>
      </c>
      <c r="R4954" t="s">
        <v>51</v>
      </c>
      <c r="S4954" t="s">
        <v>35</v>
      </c>
      <c r="T4954">
        <v>6.7</v>
      </c>
      <c r="U4954">
        <v>1</v>
      </c>
      <c r="V4954">
        <v>33</v>
      </c>
      <c r="W4954">
        <v>0</v>
      </c>
      <c r="X4954">
        <v>0</v>
      </c>
      <c r="Y4954" t="s">
        <v>45</v>
      </c>
    </row>
    <row r="4955" spans="1:25" x14ac:dyDescent="0.25">
      <c r="A4955" t="s">
        <v>6858</v>
      </c>
      <c r="B4955" t="s">
        <v>3460</v>
      </c>
      <c r="C4955" t="s">
        <v>54</v>
      </c>
      <c r="D4955" t="s">
        <v>59</v>
      </c>
      <c r="E4955" t="s">
        <v>28</v>
      </c>
      <c r="F4955" s="1" t="s">
        <v>17009</v>
      </c>
      <c r="G4955">
        <v>118</v>
      </c>
      <c r="H4955" t="s">
        <v>29</v>
      </c>
      <c r="I4955">
        <v>1220</v>
      </c>
      <c r="J4955">
        <v>279.01</v>
      </c>
      <c r="K4955">
        <f>Passenger_Data[[#This Row],[Price_USD]]*1</f>
        <v>279.01</v>
      </c>
      <c r="L4955">
        <v>25</v>
      </c>
      <c r="M4955" t="s">
        <v>40</v>
      </c>
      <c r="N4955" t="s">
        <v>60</v>
      </c>
      <c r="O4955" t="s">
        <v>33</v>
      </c>
      <c r="P4955" t="s">
        <v>50</v>
      </c>
      <c r="Q4955">
        <v>0</v>
      </c>
      <c r="R4955" t="s">
        <v>51</v>
      </c>
      <c r="S4955" t="s">
        <v>35</v>
      </c>
      <c r="T4955">
        <v>7</v>
      </c>
      <c r="U4955">
        <v>1</v>
      </c>
      <c r="V4955">
        <v>66</v>
      </c>
      <c r="W4955">
        <v>0</v>
      </c>
      <c r="X4955">
        <v>0</v>
      </c>
      <c r="Y4955" t="s">
        <v>45</v>
      </c>
    </row>
    <row r="4956" spans="1:25" x14ac:dyDescent="0.25">
      <c r="A4956" t="s">
        <v>6859</v>
      </c>
      <c r="B4956" t="s">
        <v>67</v>
      </c>
      <c r="C4956" t="s">
        <v>26</v>
      </c>
      <c r="D4956" t="s">
        <v>39</v>
      </c>
      <c r="E4956" t="s">
        <v>49</v>
      </c>
      <c r="F4956" s="1" t="s">
        <v>17010</v>
      </c>
      <c r="G4956">
        <v>183</v>
      </c>
      <c r="H4956" t="s">
        <v>29</v>
      </c>
      <c r="I4956">
        <v>1190</v>
      </c>
      <c r="J4956">
        <v>449.21</v>
      </c>
      <c r="K4956">
        <f>Passenger_Data[[#This Row],[Price_USD]]*1</f>
        <v>449.21</v>
      </c>
      <c r="L4956">
        <v>56</v>
      </c>
      <c r="M4956" t="s">
        <v>30</v>
      </c>
      <c r="N4956" t="s">
        <v>60</v>
      </c>
      <c r="O4956" t="s">
        <v>42</v>
      </c>
      <c r="P4956" t="s">
        <v>50</v>
      </c>
      <c r="Q4956">
        <v>2</v>
      </c>
      <c r="R4956" t="s">
        <v>65</v>
      </c>
      <c r="S4956" t="s">
        <v>61</v>
      </c>
      <c r="T4956">
        <v>5.2</v>
      </c>
      <c r="U4956">
        <v>2</v>
      </c>
      <c r="V4956">
        <v>50</v>
      </c>
      <c r="W4956">
        <v>0</v>
      </c>
      <c r="X4956">
        <v>0</v>
      </c>
      <c r="Y4956" t="s">
        <v>36</v>
      </c>
    </row>
    <row r="4957" spans="1:25" x14ac:dyDescent="0.25">
      <c r="A4957" t="s">
        <v>6860</v>
      </c>
      <c r="B4957" t="s">
        <v>5644</v>
      </c>
      <c r="C4957" t="s">
        <v>54</v>
      </c>
      <c r="D4957" t="s">
        <v>55</v>
      </c>
      <c r="E4957" t="s">
        <v>76</v>
      </c>
      <c r="F4957" s="1" t="s">
        <v>17011</v>
      </c>
      <c r="G4957">
        <v>138</v>
      </c>
      <c r="H4957" t="s">
        <v>29</v>
      </c>
      <c r="I4957">
        <v>1004</v>
      </c>
      <c r="J4957">
        <v>330.21</v>
      </c>
      <c r="K4957">
        <f>Passenger_Data[[#This Row],[Price_USD]]*1</f>
        <v>330.21</v>
      </c>
      <c r="L4957">
        <v>47</v>
      </c>
      <c r="M4957" t="s">
        <v>40</v>
      </c>
      <c r="N4957" t="s">
        <v>41</v>
      </c>
      <c r="O4957" t="s">
        <v>42</v>
      </c>
      <c r="P4957" t="s">
        <v>33</v>
      </c>
      <c r="Q4957">
        <v>1</v>
      </c>
      <c r="R4957" t="s">
        <v>65</v>
      </c>
      <c r="S4957" t="s">
        <v>44</v>
      </c>
      <c r="T4957">
        <v>7.2</v>
      </c>
      <c r="U4957">
        <v>5</v>
      </c>
      <c r="V4957">
        <v>81</v>
      </c>
      <c r="W4957">
        <v>1</v>
      </c>
      <c r="X4957">
        <v>0</v>
      </c>
      <c r="Y4957" t="s">
        <v>45</v>
      </c>
    </row>
    <row r="4958" spans="1:25" x14ac:dyDescent="0.25">
      <c r="A4958" t="s">
        <v>6861</v>
      </c>
      <c r="B4958" t="s">
        <v>1754</v>
      </c>
      <c r="C4958" t="s">
        <v>48</v>
      </c>
      <c r="D4958" t="s">
        <v>55</v>
      </c>
      <c r="E4958" t="s">
        <v>39</v>
      </c>
      <c r="F4958" s="1" t="s">
        <v>17012</v>
      </c>
      <c r="G4958">
        <v>166</v>
      </c>
      <c r="H4958" t="s">
        <v>29</v>
      </c>
      <c r="I4958">
        <v>996</v>
      </c>
      <c r="J4958">
        <v>267.48</v>
      </c>
      <c r="K4958">
        <f>Passenger_Data[[#This Row],[Price_USD]]*1</f>
        <v>267.48</v>
      </c>
      <c r="L4958">
        <v>56</v>
      </c>
      <c r="M4958" t="s">
        <v>40</v>
      </c>
      <c r="N4958" t="s">
        <v>60</v>
      </c>
      <c r="O4958" t="s">
        <v>56</v>
      </c>
      <c r="P4958" t="s">
        <v>50</v>
      </c>
      <c r="Q4958">
        <v>1</v>
      </c>
      <c r="R4958" t="s">
        <v>51</v>
      </c>
      <c r="S4958" t="s">
        <v>35</v>
      </c>
      <c r="T4958">
        <v>6.2</v>
      </c>
      <c r="U4958">
        <v>18</v>
      </c>
      <c r="V4958">
        <v>11</v>
      </c>
      <c r="W4958">
        <v>1</v>
      </c>
      <c r="X4958">
        <v>0</v>
      </c>
      <c r="Y4958" t="s">
        <v>36</v>
      </c>
    </row>
    <row r="4959" spans="1:25" x14ac:dyDescent="0.25">
      <c r="A4959" t="s">
        <v>6862</v>
      </c>
      <c r="B4959" t="s">
        <v>390</v>
      </c>
      <c r="C4959" t="s">
        <v>48</v>
      </c>
      <c r="D4959" t="s">
        <v>76</v>
      </c>
      <c r="E4959" t="s">
        <v>64</v>
      </c>
      <c r="F4959" s="1" t="s">
        <v>17013</v>
      </c>
      <c r="G4959">
        <v>182</v>
      </c>
      <c r="H4959" t="s">
        <v>86</v>
      </c>
      <c r="I4959">
        <v>1533</v>
      </c>
      <c r="J4959">
        <v>246.17</v>
      </c>
      <c r="K4959">
        <f>Passenger_Data[[#This Row],[Price_USD]]*1</f>
        <v>246.17</v>
      </c>
      <c r="L4959">
        <v>62</v>
      </c>
      <c r="M4959" t="s">
        <v>30</v>
      </c>
      <c r="N4959" t="s">
        <v>31</v>
      </c>
      <c r="O4959" t="s">
        <v>33</v>
      </c>
      <c r="P4959" t="s">
        <v>50</v>
      </c>
      <c r="Q4959">
        <v>0</v>
      </c>
      <c r="R4959" t="s">
        <v>65</v>
      </c>
      <c r="S4959" t="s">
        <v>68</v>
      </c>
      <c r="T4959">
        <v>5.0999999999999996</v>
      </c>
      <c r="U4959">
        <v>3</v>
      </c>
      <c r="V4959">
        <v>73</v>
      </c>
      <c r="W4959">
        <v>1</v>
      </c>
      <c r="X4959">
        <v>0</v>
      </c>
      <c r="Y4959" t="s">
        <v>77</v>
      </c>
    </row>
    <row r="4960" spans="1:25" x14ac:dyDescent="0.25">
      <c r="A4960" t="s">
        <v>6863</v>
      </c>
      <c r="B4960" t="s">
        <v>1885</v>
      </c>
      <c r="C4960" t="s">
        <v>82</v>
      </c>
      <c r="D4960" t="s">
        <v>76</v>
      </c>
      <c r="E4960" t="s">
        <v>76</v>
      </c>
      <c r="F4960" s="1" t="s">
        <v>17014</v>
      </c>
      <c r="G4960">
        <v>175</v>
      </c>
      <c r="H4960" t="s">
        <v>29</v>
      </c>
      <c r="I4960">
        <v>1590</v>
      </c>
      <c r="J4960">
        <v>361.98</v>
      </c>
      <c r="K4960">
        <f>Passenger_Data[[#This Row],[Price_USD]]*1</f>
        <v>361.98</v>
      </c>
      <c r="L4960">
        <v>65</v>
      </c>
      <c r="M4960" t="s">
        <v>30</v>
      </c>
      <c r="N4960" t="s">
        <v>60</v>
      </c>
      <c r="O4960" t="s">
        <v>33</v>
      </c>
      <c r="P4960" t="s">
        <v>50</v>
      </c>
      <c r="Q4960">
        <v>1</v>
      </c>
      <c r="R4960" t="s">
        <v>65</v>
      </c>
      <c r="S4960" t="s">
        <v>68</v>
      </c>
      <c r="T4960">
        <v>9.9</v>
      </c>
      <c r="U4960">
        <v>18</v>
      </c>
      <c r="V4960">
        <v>73</v>
      </c>
      <c r="W4960">
        <v>0</v>
      </c>
      <c r="X4960">
        <v>1</v>
      </c>
      <c r="Y4960" t="s">
        <v>45</v>
      </c>
    </row>
    <row r="4961" spans="1:25" x14ac:dyDescent="0.25">
      <c r="A4961" t="s">
        <v>6864</v>
      </c>
      <c r="B4961" t="s">
        <v>1104</v>
      </c>
      <c r="C4961" t="s">
        <v>26</v>
      </c>
      <c r="D4961" t="s">
        <v>27</v>
      </c>
      <c r="E4961" t="s">
        <v>59</v>
      </c>
      <c r="F4961" s="1" t="s">
        <v>17015</v>
      </c>
      <c r="G4961">
        <v>82</v>
      </c>
      <c r="H4961" t="s">
        <v>29</v>
      </c>
      <c r="I4961">
        <v>1035</v>
      </c>
      <c r="J4961">
        <v>373.13</v>
      </c>
      <c r="K4961">
        <f>Passenger_Data[[#This Row],[Price_USD]]*1</f>
        <v>373.13</v>
      </c>
      <c r="L4961">
        <v>40</v>
      </c>
      <c r="M4961" t="s">
        <v>40</v>
      </c>
      <c r="N4961" t="s">
        <v>41</v>
      </c>
      <c r="O4961" t="s">
        <v>32</v>
      </c>
      <c r="P4961" t="s">
        <v>83</v>
      </c>
      <c r="Q4961">
        <v>1</v>
      </c>
      <c r="R4961" t="s">
        <v>65</v>
      </c>
      <c r="S4961" t="s">
        <v>44</v>
      </c>
      <c r="T4961">
        <v>6.4</v>
      </c>
      <c r="U4961">
        <v>1</v>
      </c>
      <c r="V4961">
        <v>62</v>
      </c>
      <c r="W4961">
        <v>0</v>
      </c>
      <c r="X4961">
        <v>0</v>
      </c>
      <c r="Y4961" t="s">
        <v>77</v>
      </c>
    </row>
    <row r="4962" spans="1:25" x14ac:dyDescent="0.25">
      <c r="A4962" t="s">
        <v>6865</v>
      </c>
      <c r="B4962" t="s">
        <v>1980</v>
      </c>
      <c r="C4962" t="s">
        <v>73</v>
      </c>
      <c r="D4962" t="s">
        <v>39</v>
      </c>
      <c r="E4962" t="s">
        <v>49</v>
      </c>
      <c r="F4962" s="1" t="s">
        <v>17016</v>
      </c>
      <c r="G4962">
        <v>202</v>
      </c>
      <c r="H4962" t="s">
        <v>86</v>
      </c>
      <c r="I4962">
        <v>1445</v>
      </c>
      <c r="J4962">
        <v>375.88</v>
      </c>
      <c r="K4962">
        <f>Passenger_Data[[#This Row],[Price_USD]]*1</f>
        <v>375.88</v>
      </c>
      <c r="L4962">
        <v>64</v>
      </c>
      <c r="M4962" t="s">
        <v>30</v>
      </c>
      <c r="N4962" t="s">
        <v>31</v>
      </c>
      <c r="O4962" t="s">
        <v>56</v>
      </c>
      <c r="P4962" t="s">
        <v>264</v>
      </c>
      <c r="Q4962">
        <v>3</v>
      </c>
      <c r="R4962" t="s">
        <v>43</v>
      </c>
      <c r="S4962" t="s">
        <v>61</v>
      </c>
      <c r="T4962">
        <v>5.3</v>
      </c>
      <c r="U4962">
        <v>22</v>
      </c>
      <c r="V4962">
        <v>38</v>
      </c>
      <c r="W4962">
        <v>0</v>
      </c>
      <c r="X4962">
        <v>0</v>
      </c>
      <c r="Y4962" t="s">
        <v>36</v>
      </c>
    </row>
    <row r="4963" spans="1:25" x14ac:dyDescent="0.25">
      <c r="A4963" t="s">
        <v>6866</v>
      </c>
      <c r="B4963" t="s">
        <v>6867</v>
      </c>
      <c r="C4963" t="s">
        <v>73</v>
      </c>
      <c r="D4963" t="s">
        <v>27</v>
      </c>
      <c r="E4963" t="s">
        <v>76</v>
      </c>
      <c r="F4963" s="1" t="s">
        <v>17017</v>
      </c>
      <c r="G4963">
        <v>145</v>
      </c>
      <c r="H4963" t="s">
        <v>29</v>
      </c>
      <c r="I4963">
        <v>1150</v>
      </c>
      <c r="J4963">
        <v>212.73</v>
      </c>
      <c r="K4963">
        <f>Passenger_Data[[#This Row],[Price_USD]]*1</f>
        <v>212.73</v>
      </c>
      <c r="L4963">
        <v>50</v>
      </c>
      <c r="M4963" t="s">
        <v>40</v>
      </c>
      <c r="N4963" t="s">
        <v>41</v>
      </c>
      <c r="O4963" t="s">
        <v>42</v>
      </c>
      <c r="P4963" t="s">
        <v>33</v>
      </c>
      <c r="Q4963">
        <v>0</v>
      </c>
      <c r="R4963" t="s">
        <v>65</v>
      </c>
      <c r="S4963" t="s">
        <v>68</v>
      </c>
      <c r="T4963">
        <v>7.3</v>
      </c>
      <c r="U4963">
        <v>5</v>
      </c>
      <c r="V4963">
        <v>68</v>
      </c>
      <c r="W4963">
        <v>0</v>
      </c>
      <c r="X4963">
        <v>0</v>
      </c>
      <c r="Y4963" t="s">
        <v>77</v>
      </c>
    </row>
    <row r="4964" spans="1:25" x14ac:dyDescent="0.25">
      <c r="A4964" t="s">
        <v>6868</v>
      </c>
      <c r="B4964" t="s">
        <v>5588</v>
      </c>
      <c r="C4964" t="s">
        <v>26</v>
      </c>
      <c r="D4964" t="s">
        <v>39</v>
      </c>
      <c r="E4964" t="s">
        <v>76</v>
      </c>
      <c r="F4964" s="1" t="s">
        <v>17018</v>
      </c>
      <c r="G4964">
        <v>176</v>
      </c>
      <c r="H4964" t="s">
        <v>29</v>
      </c>
      <c r="I4964">
        <v>922</v>
      </c>
      <c r="J4964">
        <v>475.6</v>
      </c>
      <c r="K4964">
        <f>Passenger_Data[[#This Row],[Price_USD]]*1</f>
        <v>475.6</v>
      </c>
      <c r="L4964">
        <v>60</v>
      </c>
      <c r="M4964" t="s">
        <v>40</v>
      </c>
      <c r="N4964" t="s">
        <v>41</v>
      </c>
      <c r="O4964" t="s">
        <v>56</v>
      </c>
      <c r="P4964" t="s">
        <v>83</v>
      </c>
      <c r="Q4964">
        <v>2</v>
      </c>
      <c r="R4964" t="s">
        <v>51</v>
      </c>
      <c r="S4964" t="s">
        <v>68</v>
      </c>
      <c r="T4964">
        <v>5.0999999999999996</v>
      </c>
      <c r="U4964">
        <v>2</v>
      </c>
      <c r="V4964">
        <v>83</v>
      </c>
      <c r="W4964">
        <v>0</v>
      </c>
      <c r="X4964">
        <v>0</v>
      </c>
      <c r="Y4964" t="s">
        <v>36</v>
      </c>
    </row>
    <row r="4965" spans="1:25" x14ac:dyDescent="0.25">
      <c r="A4965" t="s">
        <v>6869</v>
      </c>
      <c r="B4965" t="s">
        <v>2741</v>
      </c>
      <c r="C4965" t="s">
        <v>26</v>
      </c>
      <c r="D4965" t="s">
        <v>28</v>
      </c>
      <c r="E4965" t="s">
        <v>49</v>
      </c>
      <c r="F4965" s="1" t="s">
        <v>17019</v>
      </c>
      <c r="G4965">
        <v>193</v>
      </c>
      <c r="H4965" t="s">
        <v>29</v>
      </c>
      <c r="I4965">
        <v>1163</v>
      </c>
      <c r="J4965">
        <v>336.02</v>
      </c>
      <c r="K4965">
        <f>Passenger_Data[[#This Row],[Price_USD]]*1</f>
        <v>336.02</v>
      </c>
      <c r="L4965">
        <v>50</v>
      </c>
      <c r="M4965" t="s">
        <v>30</v>
      </c>
      <c r="N4965" t="s">
        <v>41</v>
      </c>
      <c r="O4965" t="s">
        <v>33</v>
      </c>
      <c r="P4965" t="s">
        <v>50</v>
      </c>
      <c r="Q4965">
        <v>1</v>
      </c>
      <c r="R4965" t="s">
        <v>34</v>
      </c>
      <c r="S4965" t="s">
        <v>68</v>
      </c>
      <c r="T4965">
        <v>8.6</v>
      </c>
      <c r="U4965">
        <v>16</v>
      </c>
      <c r="V4965">
        <v>19</v>
      </c>
      <c r="W4965">
        <v>0</v>
      </c>
      <c r="X4965">
        <v>0</v>
      </c>
      <c r="Y4965" t="s">
        <v>36</v>
      </c>
    </row>
    <row r="4966" spans="1:25" x14ac:dyDescent="0.25">
      <c r="A4966" t="s">
        <v>6870</v>
      </c>
      <c r="B4966" t="s">
        <v>2076</v>
      </c>
      <c r="C4966" t="s">
        <v>54</v>
      </c>
      <c r="D4966" t="s">
        <v>28</v>
      </c>
      <c r="E4966" t="s">
        <v>55</v>
      </c>
      <c r="F4966" s="1" t="s">
        <v>17020</v>
      </c>
      <c r="G4966">
        <v>215</v>
      </c>
      <c r="H4966" t="s">
        <v>29</v>
      </c>
      <c r="I4966">
        <v>1401</v>
      </c>
      <c r="J4966">
        <v>151.34</v>
      </c>
      <c r="K4966">
        <f>Passenger_Data[[#This Row],[Price_USD]]*1</f>
        <v>151.34</v>
      </c>
      <c r="L4966">
        <v>43</v>
      </c>
      <c r="M4966" t="s">
        <v>40</v>
      </c>
      <c r="N4966" t="s">
        <v>60</v>
      </c>
      <c r="O4966" t="s">
        <v>56</v>
      </c>
      <c r="P4966" t="s">
        <v>50</v>
      </c>
      <c r="Q4966">
        <v>1</v>
      </c>
      <c r="R4966" t="s">
        <v>43</v>
      </c>
      <c r="S4966" t="s">
        <v>35</v>
      </c>
      <c r="T4966">
        <v>7.2</v>
      </c>
      <c r="U4966">
        <v>4</v>
      </c>
      <c r="V4966">
        <v>65</v>
      </c>
      <c r="W4966">
        <v>0</v>
      </c>
      <c r="X4966">
        <v>0</v>
      </c>
      <c r="Y4966" t="s">
        <v>45</v>
      </c>
    </row>
    <row r="4967" spans="1:25" x14ac:dyDescent="0.25">
      <c r="A4967" t="s">
        <v>6871</v>
      </c>
      <c r="B4967" t="s">
        <v>6277</v>
      </c>
      <c r="C4967" t="s">
        <v>54</v>
      </c>
      <c r="D4967" t="s">
        <v>28</v>
      </c>
      <c r="E4967" t="s">
        <v>28</v>
      </c>
      <c r="F4967" s="1" t="s">
        <v>17021</v>
      </c>
      <c r="G4967">
        <v>76</v>
      </c>
      <c r="H4967" t="s">
        <v>29</v>
      </c>
      <c r="I4967">
        <v>1095</v>
      </c>
      <c r="J4967">
        <v>397.59</v>
      </c>
      <c r="K4967">
        <f>Passenger_Data[[#This Row],[Price_USD]]*1</f>
        <v>397.59</v>
      </c>
      <c r="L4967">
        <v>19</v>
      </c>
      <c r="M4967" t="s">
        <v>40</v>
      </c>
      <c r="N4967" t="s">
        <v>41</v>
      </c>
      <c r="O4967" t="s">
        <v>33</v>
      </c>
      <c r="P4967" t="s">
        <v>50</v>
      </c>
      <c r="Q4967">
        <v>1</v>
      </c>
      <c r="R4967" t="s">
        <v>65</v>
      </c>
      <c r="S4967" t="s">
        <v>61</v>
      </c>
      <c r="T4967">
        <v>7.9</v>
      </c>
      <c r="U4967">
        <v>5</v>
      </c>
      <c r="V4967">
        <v>86</v>
      </c>
      <c r="W4967">
        <v>0</v>
      </c>
      <c r="X4967">
        <v>0</v>
      </c>
      <c r="Y4967" t="s">
        <v>36</v>
      </c>
    </row>
    <row r="4968" spans="1:25" x14ac:dyDescent="0.25">
      <c r="A4968" t="s">
        <v>6872</v>
      </c>
      <c r="B4968" t="s">
        <v>3907</v>
      </c>
      <c r="C4968" t="s">
        <v>26</v>
      </c>
      <c r="D4968" t="s">
        <v>39</v>
      </c>
      <c r="E4968" t="s">
        <v>76</v>
      </c>
      <c r="F4968" s="1" t="s">
        <v>17022</v>
      </c>
      <c r="G4968">
        <v>198</v>
      </c>
      <c r="H4968" t="s">
        <v>29</v>
      </c>
      <c r="I4968">
        <v>1109</v>
      </c>
      <c r="J4968">
        <v>281.02</v>
      </c>
      <c r="K4968">
        <f>Passenger_Data[[#This Row],[Price_USD]]*1</f>
        <v>281.02</v>
      </c>
      <c r="L4968">
        <v>77</v>
      </c>
      <c r="M4968" t="s">
        <v>30</v>
      </c>
      <c r="N4968" t="s">
        <v>41</v>
      </c>
      <c r="O4968" t="s">
        <v>32</v>
      </c>
      <c r="P4968" t="s">
        <v>83</v>
      </c>
      <c r="Q4968">
        <v>2</v>
      </c>
      <c r="R4968" t="s">
        <v>51</v>
      </c>
      <c r="S4968" t="s">
        <v>44</v>
      </c>
      <c r="T4968">
        <v>9</v>
      </c>
      <c r="U4968">
        <v>8</v>
      </c>
      <c r="V4968">
        <v>37</v>
      </c>
      <c r="W4968">
        <v>0</v>
      </c>
      <c r="X4968">
        <v>0</v>
      </c>
      <c r="Y4968" t="s">
        <v>77</v>
      </c>
    </row>
    <row r="4969" spans="1:25" x14ac:dyDescent="0.25">
      <c r="A4969" t="s">
        <v>6873</v>
      </c>
      <c r="B4969" t="s">
        <v>6238</v>
      </c>
      <c r="C4969" t="s">
        <v>26</v>
      </c>
      <c r="D4969" t="s">
        <v>49</v>
      </c>
      <c r="E4969" t="s">
        <v>55</v>
      </c>
      <c r="F4969" s="1" t="s">
        <v>17023</v>
      </c>
      <c r="G4969">
        <v>186</v>
      </c>
      <c r="H4969" t="s">
        <v>29</v>
      </c>
      <c r="I4969">
        <v>548</v>
      </c>
      <c r="J4969">
        <v>465.42</v>
      </c>
      <c r="K4969">
        <f>Passenger_Data[[#This Row],[Price_USD]]*1</f>
        <v>465.42</v>
      </c>
      <c r="L4969">
        <v>78</v>
      </c>
      <c r="M4969" t="s">
        <v>40</v>
      </c>
      <c r="N4969" t="s">
        <v>31</v>
      </c>
      <c r="O4969" t="s">
        <v>42</v>
      </c>
      <c r="P4969" t="s">
        <v>50</v>
      </c>
      <c r="Q4969">
        <v>0</v>
      </c>
      <c r="R4969" t="s">
        <v>51</v>
      </c>
      <c r="S4969" t="s">
        <v>61</v>
      </c>
      <c r="T4969">
        <v>5.6</v>
      </c>
      <c r="U4969">
        <v>4</v>
      </c>
      <c r="V4969">
        <v>86</v>
      </c>
      <c r="W4969">
        <v>0</v>
      </c>
      <c r="X4969">
        <v>0</v>
      </c>
      <c r="Y4969" t="s">
        <v>45</v>
      </c>
    </row>
    <row r="4970" spans="1:25" x14ac:dyDescent="0.25">
      <c r="A4970" t="s">
        <v>6874</v>
      </c>
      <c r="B4970" t="s">
        <v>6721</v>
      </c>
      <c r="C4970" t="s">
        <v>82</v>
      </c>
      <c r="D4970" t="s">
        <v>39</v>
      </c>
      <c r="E4970" t="s">
        <v>55</v>
      </c>
      <c r="F4970" s="1" t="s">
        <v>17024</v>
      </c>
      <c r="G4970">
        <v>263</v>
      </c>
      <c r="H4970" t="s">
        <v>29</v>
      </c>
      <c r="I4970">
        <v>1565</v>
      </c>
      <c r="J4970">
        <v>402.85</v>
      </c>
      <c r="K4970">
        <f>Passenger_Data[[#This Row],[Price_USD]]*1</f>
        <v>402.85</v>
      </c>
      <c r="L4970">
        <v>36</v>
      </c>
      <c r="M4970" t="s">
        <v>30</v>
      </c>
      <c r="N4970" t="s">
        <v>41</v>
      </c>
      <c r="O4970" t="s">
        <v>42</v>
      </c>
      <c r="P4970" t="s">
        <v>264</v>
      </c>
      <c r="Q4970">
        <v>0</v>
      </c>
      <c r="R4970" t="s">
        <v>65</v>
      </c>
      <c r="S4970" t="s">
        <v>44</v>
      </c>
      <c r="T4970">
        <v>6.3</v>
      </c>
      <c r="U4970">
        <v>34</v>
      </c>
      <c r="V4970">
        <v>20</v>
      </c>
      <c r="W4970">
        <v>0</v>
      </c>
      <c r="X4970">
        <v>0</v>
      </c>
      <c r="Y4970" t="s">
        <v>36</v>
      </c>
    </row>
    <row r="4971" spans="1:25" x14ac:dyDescent="0.25">
      <c r="A4971" t="s">
        <v>6875</v>
      </c>
      <c r="B4971" t="s">
        <v>3298</v>
      </c>
      <c r="C4971" t="s">
        <v>73</v>
      </c>
      <c r="D4971" t="s">
        <v>59</v>
      </c>
      <c r="E4971" t="s">
        <v>76</v>
      </c>
      <c r="F4971" s="1" t="s">
        <v>17025</v>
      </c>
      <c r="G4971">
        <v>229</v>
      </c>
      <c r="H4971" t="s">
        <v>29</v>
      </c>
      <c r="I4971">
        <v>712</v>
      </c>
      <c r="J4971">
        <v>369.83</v>
      </c>
      <c r="K4971">
        <f>Passenger_Data[[#This Row],[Price_USD]]*1</f>
        <v>369.83</v>
      </c>
      <c r="L4971">
        <v>66</v>
      </c>
      <c r="M4971" t="s">
        <v>30</v>
      </c>
      <c r="N4971" t="s">
        <v>60</v>
      </c>
      <c r="O4971" t="s">
        <v>56</v>
      </c>
      <c r="P4971" t="s">
        <v>83</v>
      </c>
      <c r="Q4971">
        <v>0</v>
      </c>
      <c r="R4971" t="s">
        <v>65</v>
      </c>
      <c r="S4971" t="s">
        <v>61</v>
      </c>
      <c r="T4971">
        <v>8.1999999999999993</v>
      </c>
      <c r="U4971">
        <v>26</v>
      </c>
      <c r="V4971">
        <v>77</v>
      </c>
      <c r="W4971">
        <v>0</v>
      </c>
      <c r="X4971">
        <v>0</v>
      </c>
      <c r="Y4971" t="s">
        <v>36</v>
      </c>
    </row>
    <row r="4972" spans="1:25" x14ac:dyDescent="0.25">
      <c r="A4972" t="s">
        <v>6876</v>
      </c>
      <c r="B4972" t="s">
        <v>3153</v>
      </c>
      <c r="C4972" t="s">
        <v>82</v>
      </c>
      <c r="D4972" t="s">
        <v>76</v>
      </c>
      <c r="E4972" t="s">
        <v>55</v>
      </c>
      <c r="F4972" s="1" t="s">
        <v>17026</v>
      </c>
      <c r="G4972">
        <v>184</v>
      </c>
      <c r="H4972" t="s">
        <v>29</v>
      </c>
      <c r="I4972">
        <v>891</v>
      </c>
      <c r="J4972">
        <v>154.94</v>
      </c>
      <c r="K4972">
        <f>Passenger_Data[[#This Row],[Price_USD]]*1</f>
        <v>154.94</v>
      </c>
      <c r="L4972">
        <v>72</v>
      </c>
      <c r="M4972" t="s">
        <v>40</v>
      </c>
      <c r="N4972" t="s">
        <v>31</v>
      </c>
      <c r="O4972" t="s">
        <v>42</v>
      </c>
      <c r="P4972" t="s">
        <v>50</v>
      </c>
      <c r="Q4972">
        <v>0</v>
      </c>
      <c r="R4972" t="s">
        <v>51</v>
      </c>
      <c r="S4972" t="s">
        <v>61</v>
      </c>
      <c r="T4972">
        <v>4.5999999999999996</v>
      </c>
      <c r="U4972">
        <v>3</v>
      </c>
      <c r="V4972">
        <v>7</v>
      </c>
      <c r="W4972">
        <v>0</v>
      </c>
      <c r="X4972">
        <v>0</v>
      </c>
      <c r="Y4972" t="s">
        <v>77</v>
      </c>
    </row>
    <row r="4973" spans="1:25" x14ac:dyDescent="0.25">
      <c r="A4973" t="s">
        <v>6877</v>
      </c>
      <c r="B4973" t="s">
        <v>6008</v>
      </c>
      <c r="C4973" t="s">
        <v>54</v>
      </c>
      <c r="D4973" t="s">
        <v>59</v>
      </c>
      <c r="E4973" t="s">
        <v>55</v>
      </c>
      <c r="F4973" s="1" t="s">
        <v>17027</v>
      </c>
      <c r="G4973">
        <v>187</v>
      </c>
      <c r="H4973" t="s">
        <v>29</v>
      </c>
      <c r="I4973">
        <v>1639</v>
      </c>
      <c r="J4973">
        <v>391.83</v>
      </c>
      <c r="K4973">
        <f>Passenger_Data[[#This Row],[Price_USD]]*1</f>
        <v>391.83</v>
      </c>
      <c r="L4973">
        <v>39</v>
      </c>
      <c r="M4973" t="s">
        <v>30</v>
      </c>
      <c r="N4973" t="s">
        <v>31</v>
      </c>
      <c r="O4973" t="s">
        <v>32</v>
      </c>
      <c r="P4973" t="s">
        <v>50</v>
      </c>
      <c r="Q4973">
        <v>1</v>
      </c>
      <c r="R4973" t="s">
        <v>65</v>
      </c>
      <c r="S4973" t="s">
        <v>68</v>
      </c>
      <c r="T4973">
        <v>4.3</v>
      </c>
      <c r="U4973">
        <v>7</v>
      </c>
      <c r="V4973">
        <v>5</v>
      </c>
      <c r="W4973">
        <v>0</v>
      </c>
      <c r="X4973">
        <v>0</v>
      </c>
      <c r="Y4973" t="s">
        <v>45</v>
      </c>
    </row>
    <row r="4974" spans="1:25" x14ac:dyDescent="0.25">
      <c r="A4974" t="s">
        <v>6878</v>
      </c>
      <c r="B4974" t="s">
        <v>3963</v>
      </c>
      <c r="C4974" t="s">
        <v>73</v>
      </c>
      <c r="D4974" t="s">
        <v>28</v>
      </c>
      <c r="E4974" t="s">
        <v>55</v>
      </c>
      <c r="F4974" s="1" t="s">
        <v>17028</v>
      </c>
      <c r="G4974">
        <v>240</v>
      </c>
      <c r="H4974" t="s">
        <v>29</v>
      </c>
      <c r="I4974">
        <v>1300</v>
      </c>
      <c r="J4974">
        <v>289.19</v>
      </c>
      <c r="K4974">
        <f>Passenger_Data[[#This Row],[Price_USD]]*1</f>
        <v>289.19</v>
      </c>
      <c r="L4974">
        <v>25</v>
      </c>
      <c r="M4974" t="s">
        <v>40</v>
      </c>
      <c r="N4974" t="s">
        <v>60</v>
      </c>
      <c r="O4974" t="s">
        <v>32</v>
      </c>
      <c r="P4974" t="s">
        <v>33</v>
      </c>
      <c r="Q4974">
        <v>1</v>
      </c>
      <c r="R4974" t="s">
        <v>65</v>
      </c>
      <c r="S4974" t="s">
        <v>61</v>
      </c>
      <c r="T4974">
        <v>7.1</v>
      </c>
      <c r="U4974">
        <v>9</v>
      </c>
      <c r="V4974">
        <v>102</v>
      </c>
      <c r="W4974">
        <v>0</v>
      </c>
      <c r="X4974">
        <v>0</v>
      </c>
      <c r="Y4974" t="s">
        <v>45</v>
      </c>
    </row>
    <row r="4975" spans="1:25" x14ac:dyDescent="0.25">
      <c r="A4975" t="s">
        <v>6879</v>
      </c>
      <c r="B4975" t="s">
        <v>120</v>
      </c>
      <c r="C4975" t="s">
        <v>82</v>
      </c>
      <c r="D4975" t="s">
        <v>59</v>
      </c>
      <c r="E4975" t="s">
        <v>55</v>
      </c>
      <c r="F4975" s="1" t="s">
        <v>17029</v>
      </c>
      <c r="G4975">
        <v>258</v>
      </c>
      <c r="H4975" t="s">
        <v>29</v>
      </c>
      <c r="I4975">
        <v>1317</v>
      </c>
      <c r="J4975">
        <v>358.99</v>
      </c>
      <c r="K4975">
        <f>Passenger_Data[[#This Row],[Price_USD]]*1</f>
        <v>358.99</v>
      </c>
      <c r="L4975">
        <v>30</v>
      </c>
      <c r="M4975" t="s">
        <v>40</v>
      </c>
      <c r="N4975" t="s">
        <v>41</v>
      </c>
      <c r="O4975" t="s">
        <v>33</v>
      </c>
      <c r="P4975" t="s">
        <v>50</v>
      </c>
      <c r="Q4975">
        <v>4</v>
      </c>
      <c r="R4975" t="s">
        <v>65</v>
      </c>
      <c r="S4975" t="s">
        <v>68</v>
      </c>
      <c r="T4975">
        <v>10</v>
      </c>
      <c r="U4975">
        <v>4</v>
      </c>
      <c r="V4975">
        <v>3</v>
      </c>
      <c r="W4975">
        <v>0</v>
      </c>
      <c r="X4975">
        <v>0</v>
      </c>
      <c r="Y4975" t="s">
        <v>36</v>
      </c>
    </row>
    <row r="4976" spans="1:25" x14ac:dyDescent="0.25">
      <c r="A4976" t="s">
        <v>6880</v>
      </c>
      <c r="B4976" t="s">
        <v>3523</v>
      </c>
      <c r="C4976" t="s">
        <v>73</v>
      </c>
      <c r="D4976" t="s">
        <v>39</v>
      </c>
      <c r="E4976" t="s">
        <v>39</v>
      </c>
      <c r="F4976" s="1" t="s">
        <v>17030</v>
      </c>
      <c r="G4976">
        <v>131</v>
      </c>
      <c r="H4976" t="s">
        <v>86</v>
      </c>
      <c r="I4976">
        <v>1185</v>
      </c>
      <c r="J4976">
        <v>500.11</v>
      </c>
      <c r="K4976">
        <f>Passenger_Data[[#This Row],[Price_USD]]*1</f>
        <v>500.11</v>
      </c>
      <c r="L4976">
        <v>42</v>
      </c>
      <c r="M4976" t="s">
        <v>40</v>
      </c>
      <c r="N4976" t="s">
        <v>31</v>
      </c>
      <c r="O4976" t="s">
        <v>42</v>
      </c>
      <c r="P4976" t="s">
        <v>264</v>
      </c>
      <c r="Q4976">
        <v>1</v>
      </c>
      <c r="R4976" t="s">
        <v>65</v>
      </c>
      <c r="S4976" t="s">
        <v>35</v>
      </c>
      <c r="T4976">
        <v>6.6</v>
      </c>
      <c r="U4976">
        <v>6</v>
      </c>
      <c r="V4976">
        <v>71</v>
      </c>
      <c r="W4976">
        <v>0</v>
      </c>
      <c r="X4976">
        <v>0</v>
      </c>
      <c r="Y4976" t="s">
        <v>45</v>
      </c>
    </row>
    <row r="4977" spans="1:25" x14ac:dyDescent="0.25">
      <c r="A4977" t="s">
        <v>6881</v>
      </c>
      <c r="B4977" t="s">
        <v>2076</v>
      </c>
      <c r="C4977" t="s">
        <v>48</v>
      </c>
      <c r="D4977" t="s">
        <v>59</v>
      </c>
      <c r="E4977" t="s">
        <v>27</v>
      </c>
      <c r="F4977" s="1" t="s">
        <v>17031</v>
      </c>
      <c r="G4977">
        <v>185</v>
      </c>
      <c r="H4977" t="s">
        <v>29</v>
      </c>
      <c r="I4977">
        <v>1625</v>
      </c>
      <c r="J4977">
        <v>312.68</v>
      </c>
      <c r="K4977">
        <f>Passenger_Data[[#This Row],[Price_USD]]*1</f>
        <v>312.68</v>
      </c>
      <c r="L4977">
        <v>51</v>
      </c>
      <c r="M4977" t="s">
        <v>30</v>
      </c>
      <c r="N4977" t="s">
        <v>31</v>
      </c>
      <c r="O4977" t="s">
        <v>32</v>
      </c>
      <c r="P4977" t="s">
        <v>264</v>
      </c>
      <c r="Q4977">
        <v>0</v>
      </c>
      <c r="R4977" t="s">
        <v>51</v>
      </c>
      <c r="S4977" t="s">
        <v>61</v>
      </c>
      <c r="T4977">
        <v>7.1</v>
      </c>
      <c r="U4977">
        <v>7</v>
      </c>
      <c r="V4977">
        <v>25</v>
      </c>
      <c r="W4977">
        <v>0</v>
      </c>
      <c r="X4977">
        <v>0</v>
      </c>
      <c r="Y4977" t="s">
        <v>45</v>
      </c>
    </row>
    <row r="4978" spans="1:25" x14ac:dyDescent="0.25">
      <c r="A4978" t="s">
        <v>6882</v>
      </c>
      <c r="B4978" t="s">
        <v>1104</v>
      </c>
      <c r="C4978" t="s">
        <v>54</v>
      </c>
      <c r="D4978" t="s">
        <v>27</v>
      </c>
      <c r="E4978" t="s">
        <v>28</v>
      </c>
      <c r="F4978" s="1" t="s">
        <v>17032</v>
      </c>
      <c r="G4978">
        <v>169</v>
      </c>
      <c r="H4978" t="s">
        <v>86</v>
      </c>
      <c r="I4978">
        <v>1383</v>
      </c>
      <c r="J4978">
        <v>316.55</v>
      </c>
      <c r="K4978">
        <f>Passenger_Data[[#This Row],[Price_USD]]*1</f>
        <v>316.55</v>
      </c>
      <c r="L4978">
        <v>65</v>
      </c>
      <c r="M4978" t="s">
        <v>40</v>
      </c>
      <c r="N4978" t="s">
        <v>31</v>
      </c>
      <c r="O4978" t="s">
        <v>42</v>
      </c>
      <c r="P4978" t="s">
        <v>50</v>
      </c>
      <c r="Q4978">
        <v>0</v>
      </c>
      <c r="R4978" t="s">
        <v>65</v>
      </c>
      <c r="S4978" t="s">
        <v>68</v>
      </c>
      <c r="T4978">
        <v>7.5</v>
      </c>
      <c r="U4978">
        <v>19</v>
      </c>
      <c r="V4978">
        <v>117</v>
      </c>
      <c r="W4978">
        <v>0</v>
      </c>
      <c r="X4978">
        <v>0</v>
      </c>
      <c r="Y4978" t="s">
        <v>36</v>
      </c>
    </row>
    <row r="4979" spans="1:25" x14ac:dyDescent="0.25">
      <c r="A4979" t="s">
        <v>6883</v>
      </c>
      <c r="B4979" t="s">
        <v>2777</v>
      </c>
      <c r="C4979" t="s">
        <v>73</v>
      </c>
      <c r="D4979" t="s">
        <v>64</v>
      </c>
      <c r="E4979" t="s">
        <v>55</v>
      </c>
      <c r="F4979" s="1" t="s">
        <v>17033</v>
      </c>
      <c r="G4979">
        <v>206</v>
      </c>
      <c r="H4979" t="s">
        <v>29</v>
      </c>
      <c r="I4979">
        <v>1120</v>
      </c>
      <c r="J4979">
        <v>410.23</v>
      </c>
      <c r="K4979">
        <f>Passenger_Data[[#This Row],[Price_USD]]*1</f>
        <v>410.23</v>
      </c>
      <c r="L4979">
        <v>59</v>
      </c>
      <c r="M4979" t="s">
        <v>40</v>
      </c>
      <c r="N4979" t="s">
        <v>31</v>
      </c>
      <c r="O4979" t="s">
        <v>42</v>
      </c>
      <c r="P4979" t="s">
        <v>264</v>
      </c>
      <c r="Q4979">
        <v>3</v>
      </c>
      <c r="R4979" t="s">
        <v>65</v>
      </c>
      <c r="S4979" t="s">
        <v>68</v>
      </c>
      <c r="T4979">
        <v>8</v>
      </c>
      <c r="U4979">
        <v>3</v>
      </c>
      <c r="V4979">
        <v>118</v>
      </c>
      <c r="W4979">
        <v>0</v>
      </c>
      <c r="X4979">
        <v>1</v>
      </c>
      <c r="Y4979" t="s">
        <v>45</v>
      </c>
    </row>
    <row r="4980" spans="1:25" x14ac:dyDescent="0.25">
      <c r="A4980" t="s">
        <v>6884</v>
      </c>
      <c r="B4980" t="s">
        <v>4404</v>
      </c>
      <c r="C4980" t="s">
        <v>73</v>
      </c>
      <c r="D4980" t="s">
        <v>59</v>
      </c>
      <c r="E4980" t="s">
        <v>76</v>
      </c>
      <c r="F4980" s="1" t="s">
        <v>17034</v>
      </c>
      <c r="G4980">
        <v>147</v>
      </c>
      <c r="H4980" t="s">
        <v>29</v>
      </c>
      <c r="I4980">
        <v>1331</v>
      </c>
      <c r="J4980">
        <v>363.79</v>
      </c>
      <c r="K4980">
        <f>Passenger_Data[[#This Row],[Price_USD]]*1</f>
        <v>363.79</v>
      </c>
      <c r="L4980">
        <v>22</v>
      </c>
      <c r="M4980" t="s">
        <v>30</v>
      </c>
      <c r="N4980" t="s">
        <v>31</v>
      </c>
      <c r="O4980" t="s">
        <v>32</v>
      </c>
      <c r="P4980" t="s">
        <v>83</v>
      </c>
      <c r="Q4980">
        <v>1</v>
      </c>
      <c r="R4980" t="s">
        <v>51</v>
      </c>
      <c r="S4980" t="s">
        <v>61</v>
      </c>
      <c r="T4980">
        <v>5.6</v>
      </c>
      <c r="U4980">
        <v>31</v>
      </c>
      <c r="V4980">
        <v>82</v>
      </c>
      <c r="W4980">
        <v>0</v>
      </c>
      <c r="X4980">
        <v>1</v>
      </c>
      <c r="Y4980" t="s">
        <v>45</v>
      </c>
    </row>
    <row r="4981" spans="1:25" x14ac:dyDescent="0.25">
      <c r="A4981" t="s">
        <v>6885</v>
      </c>
      <c r="B4981" t="s">
        <v>3894</v>
      </c>
      <c r="C4981" t="s">
        <v>54</v>
      </c>
      <c r="D4981" t="s">
        <v>28</v>
      </c>
      <c r="E4981" t="s">
        <v>27</v>
      </c>
      <c r="F4981" s="1" t="s">
        <v>17035</v>
      </c>
      <c r="G4981">
        <v>177</v>
      </c>
      <c r="H4981" t="s">
        <v>29</v>
      </c>
      <c r="I4981">
        <v>915</v>
      </c>
      <c r="J4981">
        <v>319.77999999999997</v>
      </c>
      <c r="K4981">
        <f>Passenger_Data[[#This Row],[Price_USD]]*1</f>
        <v>319.77999999999997</v>
      </c>
      <c r="L4981">
        <v>39</v>
      </c>
      <c r="M4981" t="s">
        <v>30</v>
      </c>
      <c r="N4981" t="s">
        <v>31</v>
      </c>
      <c r="O4981" t="s">
        <v>32</v>
      </c>
      <c r="P4981" t="s">
        <v>50</v>
      </c>
      <c r="Q4981">
        <v>1</v>
      </c>
      <c r="R4981" t="s">
        <v>51</v>
      </c>
      <c r="S4981" t="s">
        <v>61</v>
      </c>
      <c r="T4981">
        <v>7.2</v>
      </c>
      <c r="U4981">
        <v>7</v>
      </c>
      <c r="V4981">
        <v>2</v>
      </c>
      <c r="W4981">
        <v>0</v>
      </c>
      <c r="X4981">
        <v>0</v>
      </c>
      <c r="Y4981" t="s">
        <v>77</v>
      </c>
    </row>
    <row r="4982" spans="1:25" x14ac:dyDescent="0.25">
      <c r="A4982" t="s">
        <v>6886</v>
      </c>
      <c r="B4982" t="s">
        <v>1756</v>
      </c>
      <c r="C4982" t="s">
        <v>26</v>
      </c>
      <c r="D4982" t="s">
        <v>39</v>
      </c>
      <c r="E4982" t="s">
        <v>59</v>
      </c>
      <c r="F4982" s="1" t="s">
        <v>17036</v>
      </c>
      <c r="G4982">
        <v>106</v>
      </c>
      <c r="H4982" t="s">
        <v>29</v>
      </c>
      <c r="I4982">
        <v>1284</v>
      </c>
      <c r="J4982">
        <v>544.25</v>
      </c>
      <c r="K4982">
        <f>Passenger_Data[[#This Row],[Price_USD]]*1</f>
        <v>544.25</v>
      </c>
      <c r="L4982">
        <v>18</v>
      </c>
      <c r="M4982" t="s">
        <v>40</v>
      </c>
      <c r="N4982" t="s">
        <v>31</v>
      </c>
      <c r="O4982" t="s">
        <v>33</v>
      </c>
      <c r="P4982" t="s">
        <v>50</v>
      </c>
      <c r="Q4982">
        <v>2</v>
      </c>
      <c r="R4982" t="s">
        <v>65</v>
      </c>
      <c r="S4982" t="s">
        <v>61</v>
      </c>
      <c r="T4982">
        <v>6.4</v>
      </c>
      <c r="U4982">
        <v>4</v>
      </c>
      <c r="V4982">
        <v>10</v>
      </c>
      <c r="W4982">
        <v>0</v>
      </c>
      <c r="X4982">
        <v>0</v>
      </c>
      <c r="Y4982" t="s">
        <v>45</v>
      </c>
    </row>
    <row r="4983" spans="1:25" x14ac:dyDescent="0.25">
      <c r="A4983" t="s">
        <v>6887</v>
      </c>
      <c r="B4983" t="s">
        <v>1412</v>
      </c>
      <c r="C4983" t="s">
        <v>54</v>
      </c>
      <c r="D4983" t="s">
        <v>59</v>
      </c>
      <c r="E4983" t="s">
        <v>55</v>
      </c>
      <c r="F4983" s="1" t="s">
        <v>17037</v>
      </c>
      <c r="G4983">
        <v>192</v>
      </c>
      <c r="H4983" t="s">
        <v>29</v>
      </c>
      <c r="I4983">
        <v>1653</v>
      </c>
      <c r="J4983">
        <v>303.3</v>
      </c>
      <c r="K4983">
        <f>Passenger_Data[[#This Row],[Price_USD]]*1</f>
        <v>303.3</v>
      </c>
      <c r="L4983">
        <v>47</v>
      </c>
      <c r="M4983" t="s">
        <v>30</v>
      </c>
      <c r="N4983" t="s">
        <v>60</v>
      </c>
      <c r="O4983" t="s">
        <v>33</v>
      </c>
      <c r="P4983" t="s">
        <v>83</v>
      </c>
      <c r="Q4983">
        <v>0</v>
      </c>
      <c r="R4983" t="s">
        <v>51</v>
      </c>
      <c r="S4983" t="s">
        <v>44</v>
      </c>
      <c r="T4983">
        <v>8.9</v>
      </c>
      <c r="U4983">
        <v>12</v>
      </c>
      <c r="V4983">
        <v>102</v>
      </c>
      <c r="W4983">
        <v>0</v>
      </c>
      <c r="X4983">
        <v>0</v>
      </c>
      <c r="Y4983" t="s">
        <v>77</v>
      </c>
    </row>
    <row r="4984" spans="1:25" x14ac:dyDescent="0.25">
      <c r="A4984" t="s">
        <v>6888</v>
      </c>
      <c r="B4984" t="s">
        <v>1754</v>
      </c>
      <c r="C4984" t="s">
        <v>54</v>
      </c>
      <c r="D4984" t="s">
        <v>27</v>
      </c>
      <c r="E4984" t="s">
        <v>59</v>
      </c>
      <c r="F4984" s="1" t="s">
        <v>17038</v>
      </c>
      <c r="G4984">
        <v>182</v>
      </c>
      <c r="H4984" t="s">
        <v>29</v>
      </c>
      <c r="I4984">
        <v>619</v>
      </c>
      <c r="J4984">
        <v>388.61</v>
      </c>
      <c r="K4984">
        <f>Passenger_Data[[#This Row],[Price_USD]]*1</f>
        <v>388.61</v>
      </c>
      <c r="L4984">
        <v>41</v>
      </c>
      <c r="M4984" t="s">
        <v>30</v>
      </c>
      <c r="N4984" t="s">
        <v>31</v>
      </c>
      <c r="O4984" t="s">
        <v>32</v>
      </c>
      <c r="P4984" t="s">
        <v>33</v>
      </c>
      <c r="Q4984">
        <v>1</v>
      </c>
      <c r="R4984" t="s">
        <v>65</v>
      </c>
      <c r="S4984" t="s">
        <v>35</v>
      </c>
      <c r="T4984">
        <v>6.8</v>
      </c>
      <c r="U4984">
        <v>7</v>
      </c>
      <c r="V4984">
        <v>89</v>
      </c>
      <c r="W4984">
        <v>0</v>
      </c>
      <c r="X4984">
        <v>0</v>
      </c>
      <c r="Y4984" t="s">
        <v>77</v>
      </c>
    </row>
    <row r="4985" spans="1:25" x14ac:dyDescent="0.25">
      <c r="A4985" t="s">
        <v>6889</v>
      </c>
      <c r="B4985" t="s">
        <v>2964</v>
      </c>
      <c r="C4985" t="s">
        <v>54</v>
      </c>
      <c r="D4985" t="s">
        <v>39</v>
      </c>
      <c r="E4985" t="s">
        <v>64</v>
      </c>
      <c r="F4985" s="1" t="s">
        <v>17039</v>
      </c>
      <c r="G4985">
        <v>202</v>
      </c>
      <c r="H4985" t="s">
        <v>29</v>
      </c>
      <c r="I4985">
        <v>1275</v>
      </c>
      <c r="J4985">
        <v>319.35000000000002</v>
      </c>
      <c r="K4985">
        <f>Passenger_Data[[#This Row],[Price_USD]]*1</f>
        <v>319.35000000000002</v>
      </c>
      <c r="L4985">
        <v>67</v>
      </c>
      <c r="M4985" t="s">
        <v>40</v>
      </c>
      <c r="N4985" t="s">
        <v>31</v>
      </c>
      <c r="O4985" t="s">
        <v>42</v>
      </c>
      <c r="P4985" t="s">
        <v>264</v>
      </c>
      <c r="Q4985">
        <v>0</v>
      </c>
      <c r="R4985" t="s">
        <v>51</v>
      </c>
      <c r="S4985" t="s">
        <v>61</v>
      </c>
      <c r="T4985">
        <v>6.4</v>
      </c>
      <c r="U4985">
        <v>32</v>
      </c>
      <c r="V4985">
        <v>37</v>
      </c>
      <c r="W4985">
        <v>0</v>
      </c>
      <c r="X4985">
        <v>0</v>
      </c>
      <c r="Y4985" t="s">
        <v>45</v>
      </c>
    </row>
    <row r="4986" spans="1:25" x14ac:dyDescent="0.25">
      <c r="A4986" t="s">
        <v>6890</v>
      </c>
      <c r="B4986" t="s">
        <v>6891</v>
      </c>
      <c r="C4986" t="s">
        <v>82</v>
      </c>
      <c r="D4986" t="s">
        <v>59</v>
      </c>
      <c r="E4986" t="s">
        <v>59</v>
      </c>
      <c r="F4986" s="1" t="s">
        <v>17040</v>
      </c>
      <c r="G4986">
        <v>172</v>
      </c>
      <c r="H4986" t="s">
        <v>29</v>
      </c>
      <c r="I4986">
        <v>1404</v>
      </c>
      <c r="J4986">
        <v>337.38</v>
      </c>
      <c r="K4986">
        <f>Passenger_Data[[#This Row],[Price_USD]]*1</f>
        <v>337.38</v>
      </c>
      <c r="L4986">
        <v>18</v>
      </c>
      <c r="M4986" t="s">
        <v>30</v>
      </c>
      <c r="N4986" t="s">
        <v>60</v>
      </c>
      <c r="O4986" t="s">
        <v>42</v>
      </c>
      <c r="P4986" t="s">
        <v>50</v>
      </c>
      <c r="Q4986">
        <v>3</v>
      </c>
      <c r="R4986" t="s">
        <v>65</v>
      </c>
      <c r="S4986" t="s">
        <v>68</v>
      </c>
      <c r="T4986">
        <v>9</v>
      </c>
      <c r="U4986">
        <v>15</v>
      </c>
      <c r="V4986">
        <v>50</v>
      </c>
      <c r="W4986">
        <v>0</v>
      </c>
      <c r="X4986">
        <v>0</v>
      </c>
      <c r="Y4986" t="s">
        <v>36</v>
      </c>
    </row>
    <row r="4987" spans="1:25" x14ac:dyDescent="0.25">
      <c r="A4987" t="s">
        <v>6892</v>
      </c>
      <c r="B4987" t="s">
        <v>494</v>
      </c>
      <c r="C4987" t="s">
        <v>73</v>
      </c>
      <c r="D4987" t="s">
        <v>59</v>
      </c>
      <c r="E4987" t="s">
        <v>59</v>
      </c>
      <c r="F4987" s="1" t="s">
        <v>17041</v>
      </c>
      <c r="G4987">
        <v>65</v>
      </c>
      <c r="H4987" t="s">
        <v>86</v>
      </c>
      <c r="I4987">
        <v>953</v>
      </c>
      <c r="J4987">
        <v>242.66</v>
      </c>
      <c r="K4987">
        <f>Passenger_Data[[#This Row],[Price_USD]]*1</f>
        <v>242.66</v>
      </c>
      <c r="L4987">
        <v>47</v>
      </c>
      <c r="M4987" t="s">
        <v>40</v>
      </c>
      <c r="N4987" t="s">
        <v>31</v>
      </c>
      <c r="O4987" t="s">
        <v>32</v>
      </c>
      <c r="P4987" t="s">
        <v>33</v>
      </c>
      <c r="Q4987">
        <v>0</v>
      </c>
      <c r="R4987" t="s">
        <v>65</v>
      </c>
      <c r="S4987" t="s">
        <v>61</v>
      </c>
      <c r="T4987">
        <v>5.5</v>
      </c>
      <c r="U4987">
        <v>3</v>
      </c>
      <c r="V4987">
        <v>73</v>
      </c>
      <c r="W4987">
        <v>0</v>
      </c>
      <c r="X4987">
        <v>0</v>
      </c>
      <c r="Y4987" t="s">
        <v>36</v>
      </c>
    </row>
    <row r="4988" spans="1:25" x14ac:dyDescent="0.25">
      <c r="A4988" t="s">
        <v>6893</v>
      </c>
      <c r="B4988" t="s">
        <v>2195</v>
      </c>
      <c r="C4988" t="s">
        <v>54</v>
      </c>
      <c r="D4988" t="s">
        <v>49</v>
      </c>
      <c r="E4988" t="s">
        <v>49</v>
      </c>
      <c r="F4988" s="1" t="s">
        <v>17042</v>
      </c>
      <c r="G4988">
        <v>270</v>
      </c>
      <c r="H4988" t="s">
        <v>29</v>
      </c>
      <c r="I4988">
        <v>910</v>
      </c>
      <c r="J4988">
        <v>337.39</v>
      </c>
      <c r="K4988">
        <f>Passenger_Data[[#This Row],[Price_USD]]*1</f>
        <v>337.39</v>
      </c>
      <c r="L4988">
        <v>37</v>
      </c>
      <c r="M4988" t="s">
        <v>40</v>
      </c>
      <c r="N4988" t="s">
        <v>31</v>
      </c>
      <c r="O4988" t="s">
        <v>32</v>
      </c>
      <c r="P4988" t="s">
        <v>50</v>
      </c>
      <c r="Q4988">
        <v>0</v>
      </c>
      <c r="R4988" t="s">
        <v>65</v>
      </c>
      <c r="S4988" t="s">
        <v>61</v>
      </c>
      <c r="T4988">
        <v>5.4</v>
      </c>
      <c r="U4988">
        <v>0</v>
      </c>
      <c r="V4988">
        <v>98</v>
      </c>
      <c r="W4988">
        <v>0</v>
      </c>
      <c r="X4988">
        <v>0</v>
      </c>
      <c r="Y4988" t="s">
        <v>45</v>
      </c>
    </row>
    <row r="4989" spans="1:25" x14ac:dyDescent="0.25">
      <c r="A4989" t="s">
        <v>6894</v>
      </c>
      <c r="B4989" t="s">
        <v>120</v>
      </c>
      <c r="C4989" t="s">
        <v>73</v>
      </c>
      <c r="D4989" t="s">
        <v>55</v>
      </c>
      <c r="E4989" t="s">
        <v>59</v>
      </c>
      <c r="F4989" s="1" t="s">
        <v>17043</v>
      </c>
      <c r="G4989">
        <v>58</v>
      </c>
      <c r="H4989" t="s">
        <v>29</v>
      </c>
      <c r="I4989">
        <v>1040</v>
      </c>
      <c r="J4989">
        <v>517.05999999999995</v>
      </c>
      <c r="K4989">
        <f>Passenger_Data[[#This Row],[Price_USD]]*1</f>
        <v>517.05999999999995</v>
      </c>
      <c r="L4989">
        <v>77</v>
      </c>
      <c r="M4989" t="s">
        <v>40</v>
      </c>
      <c r="N4989" t="s">
        <v>41</v>
      </c>
      <c r="O4989" t="s">
        <v>42</v>
      </c>
      <c r="P4989" t="s">
        <v>50</v>
      </c>
      <c r="Q4989">
        <v>0</v>
      </c>
      <c r="R4989" t="s">
        <v>43</v>
      </c>
      <c r="S4989" t="s">
        <v>44</v>
      </c>
      <c r="T4989">
        <v>10</v>
      </c>
      <c r="U4989">
        <v>7</v>
      </c>
      <c r="V4989">
        <v>80</v>
      </c>
      <c r="W4989">
        <v>0</v>
      </c>
      <c r="X4989">
        <v>0</v>
      </c>
      <c r="Y4989" t="s">
        <v>45</v>
      </c>
    </row>
    <row r="4990" spans="1:25" x14ac:dyDescent="0.25">
      <c r="A4990" t="s">
        <v>6895</v>
      </c>
      <c r="B4990" t="s">
        <v>2777</v>
      </c>
      <c r="C4990" t="s">
        <v>73</v>
      </c>
      <c r="D4990" t="s">
        <v>76</v>
      </c>
      <c r="E4990" t="s">
        <v>64</v>
      </c>
      <c r="F4990" s="1" t="s">
        <v>17044</v>
      </c>
      <c r="G4990">
        <v>166</v>
      </c>
      <c r="H4990" t="s">
        <v>29</v>
      </c>
      <c r="I4990">
        <v>1126</v>
      </c>
      <c r="J4990">
        <v>337.55</v>
      </c>
      <c r="K4990">
        <f>Passenger_Data[[#This Row],[Price_USD]]*1</f>
        <v>337.55</v>
      </c>
      <c r="L4990">
        <v>39</v>
      </c>
      <c r="M4990" t="s">
        <v>30</v>
      </c>
      <c r="N4990" t="s">
        <v>41</v>
      </c>
      <c r="O4990" t="s">
        <v>56</v>
      </c>
      <c r="P4990" t="s">
        <v>83</v>
      </c>
      <c r="Q4990">
        <v>1</v>
      </c>
      <c r="R4990" t="s">
        <v>43</v>
      </c>
      <c r="S4990" t="s">
        <v>44</v>
      </c>
      <c r="T4990">
        <v>7.9</v>
      </c>
      <c r="U4990">
        <v>7</v>
      </c>
      <c r="V4990">
        <v>79</v>
      </c>
      <c r="W4990">
        <v>0</v>
      </c>
      <c r="X4990">
        <v>0</v>
      </c>
      <c r="Y4990" t="s">
        <v>36</v>
      </c>
    </row>
    <row r="4991" spans="1:25" x14ac:dyDescent="0.25">
      <c r="A4991" t="s">
        <v>6896</v>
      </c>
      <c r="B4991" t="s">
        <v>502</v>
      </c>
      <c r="C4991" t="s">
        <v>48</v>
      </c>
      <c r="D4991" t="s">
        <v>27</v>
      </c>
      <c r="E4991" t="s">
        <v>49</v>
      </c>
      <c r="F4991" s="1" t="s">
        <v>17045</v>
      </c>
      <c r="G4991">
        <v>213</v>
      </c>
      <c r="H4991" t="s">
        <v>29</v>
      </c>
      <c r="I4991">
        <v>1723</v>
      </c>
      <c r="J4991">
        <v>459.99</v>
      </c>
      <c r="K4991">
        <f>Passenger_Data[[#This Row],[Price_USD]]*1</f>
        <v>459.99</v>
      </c>
      <c r="L4991">
        <v>22</v>
      </c>
      <c r="M4991" t="s">
        <v>30</v>
      </c>
      <c r="N4991" t="s">
        <v>31</v>
      </c>
      <c r="O4991" t="s">
        <v>56</v>
      </c>
      <c r="P4991" t="s">
        <v>50</v>
      </c>
      <c r="Q4991">
        <v>1</v>
      </c>
      <c r="R4991" t="s">
        <v>65</v>
      </c>
      <c r="S4991" t="s">
        <v>61</v>
      </c>
      <c r="T4991">
        <v>6.3</v>
      </c>
      <c r="U4991">
        <v>17</v>
      </c>
      <c r="V4991">
        <v>51</v>
      </c>
      <c r="W4991">
        <v>0</v>
      </c>
      <c r="X4991">
        <v>0</v>
      </c>
      <c r="Y4991" t="s">
        <v>77</v>
      </c>
    </row>
    <row r="4992" spans="1:25" x14ac:dyDescent="0.25">
      <c r="A4992" t="s">
        <v>6897</v>
      </c>
      <c r="B4992" t="s">
        <v>2164</v>
      </c>
      <c r="C4992" t="s">
        <v>26</v>
      </c>
      <c r="D4992" t="s">
        <v>49</v>
      </c>
      <c r="E4992" t="s">
        <v>55</v>
      </c>
      <c r="F4992" s="1" t="s">
        <v>17046</v>
      </c>
      <c r="G4992">
        <v>258</v>
      </c>
      <c r="H4992" t="s">
        <v>29</v>
      </c>
      <c r="I4992">
        <v>914</v>
      </c>
      <c r="J4992">
        <v>349.54</v>
      </c>
      <c r="K4992">
        <f>Passenger_Data[[#This Row],[Price_USD]]*1</f>
        <v>349.54</v>
      </c>
      <c r="L4992">
        <v>49</v>
      </c>
      <c r="M4992" t="s">
        <v>40</v>
      </c>
      <c r="N4992" t="s">
        <v>31</v>
      </c>
      <c r="O4992" t="s">
        <v>56</v>
      </c>
      <c r="P4992" t="s">
        <v>50</v>
      </c>
      <c r="Q4992">
        <v>0</v>
      </c>
      <c r="R4992" t="s">
        <v>65</v>
      </c>
      <c r="S4992" t="s">
        <v>61</v>
      </c>
      <c r="T4992">
        <v>9.1999999999999993</v>
      </c>
      <c r="U4992">
        <v>1</v>
      </c>
      <c r="V4992">
        <v>38</v>
      </c>
      <c r="W4992">
        <v>0</v>
      </c>
      <c r="X4992">
        <v>0</v>
      </c>
      <c r="Y4992" t="s">
        <v>45</v>
      </c>
    </row>
    <row r="4993" spans="1:25" x14ac:dyDescent="0.25">
      <c r="A4993" t="s">
        <v>6898</v>
      </c>
      <c r="B4993" t="s">
        <v>3253</v>
      </c>
      <c r="C4993" t="s">
        <v>73</v>
      </c>
      <c r="D4993" t="s">
        <v>27</v>
      </c>
      <c r="E4993" t="s">
        <v>59</v>
      </c>
      <c r="F4993" s="1" t="s">
        <v>17047</v>
      </c>
      <c r="G4993">
        <v>80</v>
      </c>
      <c r="H4993" t="s">
        <v>29</v>
      </c>
      <c r="I4993">
        <v>1810</v>
      </c>
      <c r="J4993">
        <v>378.95</v>
      </c>
      <c r="K4993">
        <f>Passenger_Data[[#This Row],[Price_USD]]*1</f>
        <v>378.95</v>
      </c>
      <c r="L4993">
        <v>57</v>
      </c>
      <c r="M4993" t="s">
        <v>40</v>
      </c>
      <c r="N4993" t="s">
        <v>31</v>
      </c>
      <c r="O4993" t="s">
        <v>33</v>
      </c>
      <c r="P4993" t="s">
        <v>33</v>
      </c>
      <c r="Q4993">
        <v>1</v>
      </c>
      <c r="R4993" t="s">
        <v>65</v>
      </c>
      <c r="S4993" t="s">
        <v>68</v>
      </c>
      <c r="T4993">
        <v>6</v>
      </c>
      <c r="U4993">
        <v>5</v>
      </c>
      <c r="V4993">
        <v>118</v>
      </c>
      <c r="W4993">
        <v>0</v>
      </c>
      <c r="X4993">
        <v>0</v>
      </c>
      <c r="Y4993" t="s">
        <v>36</v>
      </c>
    </row>
    <row r="4994" spans="1:25" x14ac:dyDescent="0.25">
      <c r="A4994" t="s">
        <v>6899</v>
      </c>
      <c r="B4994" t="s">
        <v>70</v>
      </c>
      <c r="C4994" t="s">
        <v>73</v>
      </c>
      <c r="D4994" t="s">
        <v>39</v>
      </c>
      <c r="E4994" t="s">
        <v>59</v>
      </c>
      <c r="F4994" s="1" t="s">
        <v>17048</v>
      </c>
      <c r="G4994">
        <v>200</v>
      </c>
      <c r="H4994" t="s">
        <v>29</v>
      </c>
      <c r="I4994">
        <v>1377</v>
      </c>
      <c r="J4994">
        <v>245.54</v>
      </c>
      <c r="K4994">
        <f>Passenger_Data[[#This Row],[Price_USD]]*1</f>
        <v>245.54</v>
      </c>
      <c r="L4994">
        <v>23</v>
      </c>
      <c r="M4994" t="s">
        <v>30</v>
      </c>
      <c r="N4994" t="s">
        <v>31</v>
      </c>
      <c r="O4994" t="s">
        <v>32</v>
      </c>
      <c r="P4994" t="s">
        <v>264</v>
      </c>
      <c r="Q4994">
        <v>0</v>
      </c>
      <c r="R4994" t="s">
        <v>65</v>
      </c>
      <c r="S4994" t="s">
        <v>68</v>
      </c>
      <c r="T4994">
        <v>3.8</v>
      </c>
      <c r="U4994">
        <v>21</v>
      </c>
      <c r="V4994">
        <v>29</v>
      </c>
      <c r="W4994">
        <v>0</v>
      </c>
      <c r="X4994">
        <v>0</v>
      </c>
      <c r="Y4994" t="s">
        <v>36</v>
      </c>
    </row>
    <row r="4995" spans="1:25" x14ac:dyDescent="0.25">
      <c r="A4995" t="s">
        <v>6900</v>
      </c>
      <c r="B4995" t="s">
        <v>5555</v>
      </c>
      <c r="C4995" t="s">
        <v>54</v>
      </c>
      <c r="D4995" t="s">
        <v>39</v>
      </c>
      <c r="E4995" t="s">
        <v>55</v>
      </c>
      <c r="F4995" s="1" t="s">
        <v>17049</v>
      </c>
      <c r="G4995">
        <v>186</v>
      </c>
      <c r="H4995" t="s">
        <v>86</v>
      </c>
      <c r="I4995">
        <v>915</v>
      </c>
      <c r="J4995">
        <v>460.1</v>
      </c>
      <c r="K4995">
        <f>Passenger_Data[[#This Row],[Price_USD]]*1</f>
        <v>460.1</v>
      </c>
      <c r="L4995">
        <v>40</v>
      </c>
      <c r="M4995" t="s">
        <v>40</v>
      </c>
      <c r="N4995" t="s">
        <v>41</v>
      </c>
      <c r="O4995" t="s">
        <v>33</v>
      </c>
      <c r="P4995" t="s">
        <v>264</v>
      </c>
      <c r="Q4995">
        <v>0</v>
      </c>
      <c r="R4995" t="s">
        <v>34</v>
      </c>
      <c r="S4995" t="s">
        <v>68</v>
      </c>
      <c r="T4995">
        <v>6.3</v>
      </c>
      <c r="U4995">
        <v>2</v>
      </c>
      <c r="V4995">
        <v>104</v>
      </c>
      <c r="W4995">
        <v>0</v>
      </c>
      <c r="X4995">
        <v>0</v>
      </c>
      <c r="Y4995" t="s">
        <v>45</v>
      </c>
    </row>
    <row r="4996" spans="1:25" x14ac:dyDescent="0.25">
      <c r="A4996" t="s">
        <v>6901</v>
      </c>
      <c r="B4996" t="s">
        <v>6902</v>
      </c>
      <c r="C4996" t="s">
        <v>48</v>
      </c>
      <c r="D4996" t="s">
        <v>64</v>
      </c>
      <c r="E4996" t="s">
        <v>64</v>
      </c>
      <c r="F4996" s="1" t="s">
        <v>17050</v>
      </c>
      <c r="G4996">
        <v>241</v>
      </c>
      <c r="H4996" t="s">
        <v>29</v>
      </c>
      <c r="I4996">
        <v>581</v>
      </c>
      <c r="J4996">
        <v>203.78</v>
      </c>
      <c r="K4996">
        <f>Passenger_Data[[#This Row],[Price_USD]]*1</f>
        <v>203.78</v>
      </c>
      <c r="L4996">
        <v>38</v>
      </c>
      <c r="M4996" t="s">
        <v>40</v>
      </c>
      <c r="N4996" t="s">
        <v>31</v>
      </c>
      <c r="O4996" t="s">
        <v>32</v>
      </c>
      <c r="P4996" t="s">
        <v>50</v>
      </c>
      <c r="Q4996">
        <v>0</v>
      </c>
      <c r="R4996" t="s">
        <v>65</v>
      </c>
      <c r="S4996" t="s">
        <v>68</v>
      </c>
      <c r="T4996">
        <v>7.5</v>
      </c>
      <c r="U4996">
        <v>22</v>
      </c>
      <c r="V4996">
        <v>86</v>
      </c>
      <c r="W4996">
        <v>0</v>
      </c>
      <c r="X4996">
        <v>0</v>
      </c>
      <c r="Y4996" t="s">
        <v>77</v>
      </c>
    </row>
    <row r="4997" spans="1:25" x14ac:dyDescent="0.25">
      <c r="A4997" t="s">
        <v>6903</v>
      </c>
      <c r="B4997" t="s">
        <v>4097</v>
      </c>
      <c r="C4997" t="s">
        <v>73</v>
      </c>
      <c r="D4997" t="s">
        <v>59</v>
      </c>
      <c r="E4997" t="s">
        <v>76</v>
      </c>
      <c r="F4997" s="1" t="s">
        <v>17051</v>
      </c>
      <c r="G4997">
        <v>88</v>
      </c>
      <c r="H4997" t="s">
        <v>29</v>
      </c>
      <c r="I4997">
        <v>1226</v>
      </c>
      <c r="J4997">
        <v>262.86</v>
      </c>
      <c r="K4997">
        <f>Passenger_Data[[#This Row],[Price_USD]]*1</f>
        <v>262.86</v>
      </c>
      <c r="L4997">
        <v>63</v>
      </c>
      <c r="M4997" t="s">
        <v>30</v>
      </c>
      <c r="N4997" t="s">
        <v>31</v>
      </c>
      <c r="O4997" t="s">
        <v>56</v>
      </c>
      <c r="P4997" t="s">
        <v>50</v>
      </c>
      <c r="Q4997">
        <v>3</v>
      </c>
      <c r="R4997" t="s">
        <v>65</v>
      </c>
      <c r="S4997" t="s">
        <v>68</v>
      </c>
      <c r="T4997">
        <v>4.9000000000000004</v>
      </c>
      <c r="U4997">
        <v>11</v>
      </c>
      <c r="V4997">
        <v>13</v>
      </c>
      <c r="W4997">
        <v>0</v>
      </c>
      <c r="X4997">
        <v>0</v>
      </c>
      <c r="Y4997" t="s">
        <v>77</v>
      </c>
    </row>
    <row r="4998" spans="1:25" x14ac:dyDescent="0.25">
      <c r="A4998" t="s">
        <v>6904</v>
      </c>
      <c r="B4998" t="s">
        <v>313</v>
      </c>
      <c r="C4998" t="s">
        <v>54</v>
      </c>
      <c r="D4998" t="s">
        <v>28</v>
      </c>
      <c r="E4998" t="s">
        <v>76</v>
      </c>
      <c r="F4998" s="1" t="s">
        <v>17052</v>
      </c>
      <c r="G4998">
        <v>179</v>
      </c>
      <c r="H4998" t="s">
        <v>29</v>
      </c>
      <c r="I4998">
        <v>1462</v>
      </c>
      <c r="J4998">
        <v>294.83</v>
      </c>
      <c r="K4998">
        <f>Passenger_Data[[#This Row],[Price_USD]]*1</f>
        <v>294.83</v>
      </c>
      <c r="L4998">
        <v>46</v>
      </c>
      <c r="M4998" t="s">
        <v>30</v>
      </c>
      <c r="N4998" t="s">
        <v>31</v>
      </c>
      <c r="O4998" t="s">
        <v>32</v>
      </c>
      <c r="P4998" t="s">
        <v>50</v>
      </c>
      <c r="Q4998">
        <v>4</v>
      </c>
      <c r="R4998" t="s">
        <v>34</v>
      </c>
      <c r="S4998" t="s">
        <v>68</v>
      </c>
      <c r="T4998">
        <v>7.6</v>
      </c>
      <c r="U4998">
        <v>5</v>
      </c>
      <c r="V4998">
        <v>69</v>
      </c>
      <c r="W4998">
        <v>0</v>
      </c>
      <c r="X4998">
        <v>0</v>
      </c>
      <c r="Y4998" t="s">
        <v>45</v>
      </c>
    </row>
    <row r="4999" spans="1:25" x14ac:dyDescent="0.25">
      <c r="A4999" t="s">
        <v>6905</v>
      </c>
      <c r="B4999" t="s">
        <v>4301</v>
      </c>
      <c r="C4999" t="s">
        <v>48</v>
      </c>
      <c r="D4999" t="s">
        <v>55</v>
      </c>
      <c r="E4999" t="s">
        <v>59</v>
      </c>
      <c r="F4999" s="1" t="s">
        <v>17053</v>
      </c>
      <c r="G4999">
        <v>290</v>
      </c>
      <c r="H4999" t="s">
        <v>29</v>
      </c>
      <c r="I4999">
        <v>1240</v>
      </c>
      <c r="J4999">
        <v>254.37</v>
      </c>
      <c r="K4999">
        <f>Passenger_Data[[#This Row],[Price_USD]]*1</f>
        <v>254.37</v>
      </c>
      <c r="L4999">
        <v>23</v>
      </c>
      <c r="M4999" t="s">
        <v>40</v>
      </c>
      <c r="N4999" t="s">
        <v>31</v>
      </c>
      <c r="O4999" t="s">
        <v>32</v>
      </c>
      <c r="P4999" t="s">
        <v>50</v>
      </c>
      <c r="Q4999">
        <v>0</v>
      </c>
      <c r="R4999" t="s">
        <v>34</v>
      </c>
      <c r="S4999" t="s">
        <v>68</v>
      </c>
      <c r="T4999">
        <v>4.4000000000000004</v>
      </c>
      <c r="U4999">
        <v>1</v>
      </c>
      <c r="V4999">
        <v>15</v>
      </c>
      <c r="W4999">
        <v>0</v>
      </c>
      <c r="X4999">
        <v>1</v>
      </c>
      <c r="Y4999" t="s">
        <v>36</v>
      </c>
    </row>
    <row r="5000" spans="1:25" x14ac:dyDescent="0.25">
      <c r="A5000" t="s">
        <v>6906</v>
      </c>
      <c r="B5000" t="s">
        <v>3427</v>
      </c>
      <c r="C5000" t="s">
        <v>48</v>
      </c>
      <c r="D5000" t="s">
        <v>39</v>
      </c>
      <c r="E5000" t="s">
        <v>49</v>
      </c>
      <c r="F5000" s="1" t="s">
        <v>17054</v>
      </c>
      <c r="G5000">
        <v>146</v>
      </c>
      <c r="H5000" t="s">
        <v>29</v>
      </c>
      <c r="I5000">
        <v>1370</v>
      </c>
      <c r="J5000">
        <v>241.1</v>
      </c>
      <c r="K5000">
        <f>Passenger_Data[[#This Row],[Price_USD]]*1</f>
        <v>241.1</v>
      </c>
      <c r="L5000">
        <v>28</v>
      </c>
      <c r="M5000" t="s">
        <v>30</v>
      </c>
      <c r="N5000" t="s">
        <v>41</v>
      </c>
      <c r="O5000" t="s">
        <v>33</v>
      </c>
      <c r="P5000" t="s">
        <v>33</v>
      </c>
      <c r="Q5000">
        <v>1</v>
      </c>
      <c r="R5000" t="s">
        <v>65</v>
      </c>
      <c r="S5000" t="s">
        <v>44</v>
      </c>
      <c r="T5000">
        <v>7.7</v>
      </c>
      <c r="U5000">
        <v>1</v>
      </c>
      <c r="V5000">
        <v>43</v>
      </c>
      <c r="W5000">
        <v>0</v>
      </c>
      <c r="X5000">
        <v>0</v>
      </c>
      <c r="Y5000" t="s">
        <v>36</v>
      </c>
    </row>
    <row r="5001" spans="1:25" x14ac:dyDescent="0.25">
      <c r="A5001" t="s">
        <v>6907</v>
      </c>
      <c r="B5001" t="s">
        <v>4381</v>
      </c>
      <c r="C5001" t="s">
        <v>82</v>
      </c>
      <c r="D5001" t="s">
        <v>49</v>
      </c>
      <c r="E5001" t="s">
        <v>59</v>
      </c>
      <c r="F5001" s="1" t="s">
        <v>17055</v>
      </c>
      <c r="G5001">
        <v>112</v>
      </c>
      <c r="H5001" t="s">
        <v>86</v>
      </c>
      <c r="I5001">
        <v>1073</v>
      </c>
      <c r="J5001">
        <v>356.81</v>
      </c>
      <c r="K5001">
        <f>Passenger_Data[[#This Row],[Price_USD]]*1</f>
        <v>356.81</v>
      </c>
      <c r="L5001">
        <v>57</v>
      </c>
      <c r="M5001" t="s">
        <v>30</v>
      </c>
      <c r="N5001" t="s">
        <v>41</v>
      </c>
      <c r="O5001" t="s">
        <v>32</v>
      </c>
      <c r="P5001" t="s">
        <v>50</v>
      </c>
      <c r="Q5001">
        <v>1</v>
      </c>
      <c r="R5001" t="s">
        <v>51</v>
      </c>
      <c r="S5001" t="s">
        <v>44</v>
      </c>
      <c r="T5001">
        <v>8</v>
      </c>
      <c r="U5001">
        <v>7</v>
      </c>
      <c r="V5001">
        <v>1</v>
      </c>
      <c r="W5001">
        <v>0</v>
      </c>
      <c r="X5001">
        <v>0</v>
      </c>
      <c r="Y5001" t="s">
        <v>45</v>
      </c>
    </row>
    <row r="5002" spans="1:25" x14ac:dyDescent="0.25">
      <c r="A5002" t="s">
        <v>6908</v>
      </c>
      <c r="B5002" t="s">
        <v>146</v>
      </c>
      <c r="C5002" t="s">
        <v>26</v>
      </c>
      <c r="D5002" t="s">
        <v>76</v>
      </c>
      <c r="E5002" t="s">
        <v>27</v>
      </c>
      <c r="F5002" s="1" t="s">
        <v>17056</v>
      </c>
      <c r="G5002">
        <v>213</v>
      </c>
      <c r="H5002" t="s">
        <v>29</v>
      </c>
      <c r="I5002">
        <v>1553</v>
      </c>
      <c r="J5002">
        <v>441.32</v>
      </c>
      <c r="K5002">
        <f>Passenger_Data[[#This Row],[Price_USD]]*1</f>
        <v>441.32</v>
      </c>
      <c r="L5002">
        <v>60</v>
      </c>
      <c r="M5002" t="s">
        <v>30</v>
      </c>
      <c r="N5002" t="s">
        <v>31</v>
      </c>
      <c r="O5002" t="s">
        <v>33</v>
      </c>
      <c r="P5002" t="s">
        <v>50</v>
      </c>
      <c r="Q5002">
        <v>0</v>
      </c>
      <c r="R5002" t="s">
        <v>43</v>
      </c>
      <c r="S5002" t="s">
        <v>35</v>
      </c>
      <c r="T5002">
        <v>5.8</v>
      </c>
      <c r="U5002">
        <v>22</v>
      </c>
      <c r="V5002">
        <v>7</v>
      </c>
      <c r="W5002">
        <v>0</v>
      </c>
      <c r="X5002">
        <v>0</v>
      </c>
      <c r="Y5002" t="s">
        <v>45</v>
      </c>
    </row>
    <row r="5003" spans="1:25" x14ac:dyDescent="0.25">
      <c r="A5003" t="s">
        <v>6909</v>
      </c>
      <c r="B5003" t="s">
        <v>2875</v>
      </c>
      <c r="C5003" t="s">
        <v>26</v>
      </c>
      <c r="D5003" t="s">
        <v>39</v>
      </c>
      <c r="E5003" t="s">
        <v>55</v>
      </c>
      <c r="F5003" s="1" t="s">
        <v>17057</v>
      </c>
      <c r="G5003">
        <v>231</v>
      </c>
      <c r="H5003" t="s">
        <v>29</v>
      </c>
      <c r="I5003">
        <v>1029</v>
      </c>
      <c r="J5003">
        <v>421.68</v>
      </c>
      <c r="K5003">
        <f>Passenger_Data[[#This Row],[Price_USD]]*1</f>
        <v>421.68</v>
      </c>
      <c r="L5003">
        <v>18</v>
      </c>
      <c r="M5003" t="s">
        <v>30</v>
      </c>
      <c r="N5003" t="s">
        <v>41</v>
      </c>
      <c r="O5003" t="s">
        <v>32</v>
      </c>
      <c r="P5003" t="s">
        <v>50</v>
      </c>
      <c r="Q5003">
        <v>1</v>
      </c>
      <c r="R5003" t="s">
        <v>65</v>
      </c>
      <c r="S5003" t="s">
        <v>44</v>
      </c>
      <c r="T5003">
        <v>4.8</v>
      </c>
      <c r="U5003">
        <v>3</v>
      </c>
      <c r="V5003">
        <v>37</v>
      </c>
      <c r="W5003">
        <v>0</v>
      </c>
      <c r="X5003">
        <v>0</v>
      </c>
      <c r="Y5003" t="s">
        <v>45</v>
      </c>
    </row>
    <row r="5004" spans="1:25" x14ac:dyDescent="0.25">
      <c r="A5004" t="s">
        <v>6910</v>
      </c>
      <c r="B5004" t="s">
        <v>6911</v>
      </c>
      <c r="C5004" t="s">
        <v>82</v>
      </c>
      <c r="D5004" t="s">
        <v>59</v>
      </c>
      <c r="E5004" t="s">
        <v>76</v>
      </c>
      <c r="F5004" s="1" t="s">
        <v>17058</v>
      </c>
      <c r="G5004">
        <v>120</v>
      </c>
      <c r="H5004" t="s">
        <v>29</v>
      </c>
      <c r="I5004">
        <v>1178</v>
      </c>
      <c r="J5004">
        <v>377.86</v>
      </c>
      <c r="K5004">
        <f>Passenger_Data[[#This Row],[Price_USD]]*1</f>
        <v>377.86</v>
      </c>
      <c r="L5004">
        <v>67</v>
      </c>
      <c r="M5004" t="s">
        <v>30</v>
      </c>
      <c r="N5004" t="s">
        <v>31</v>
      </c>
      <c r="O5004" t="s">
        <v>42</v>
      </c>
      <c r="P5004" t="s">
        <v>83</v>
      </c>
      <c r="Q5004">
        <v>1</v>
      </c>
      <c r="R5004" t="s">
        <v>51</v>
      </c>
      <c r="S5004" t="s">
        <v>44</v>
      </c>
      <c r="T5004">
        <v>6.5</v>
      </c>
      <c r="U5004">
        <v>13</v>
      </c>
      <c r="V5004">
        <v>85</v>
      </c>
      <c r="W5004">
        <v>0</v>
      </c>
      <c r="X5004">
        <v>0</v>
      </c>
      <c r="Y5004" t="s">
        <v>77</v>
      </c>
    </row>
    <row r="5005" spans="1:25" x14ac:dyDescent="0.25">
      <c r="A5005" t="s">
        <v>6912</v>
      </c>
      <c r="B5005" t="s">
        <v>6913</v>
      </c>
      <c r="C5005" t="s">
        <v>82</v>
      </c>
      <c r="D5005" t="s">
        <v>59</v>
      </c>
      <c r="E5005" t="s">
        <v>49</v>
      </c>
      <c r="F5005" s="1" t="s">
        <v>17059</v>
      </c>
      <c r="G5005">
        <v>187</v>
      </c>
      <c r="H5005" t="s">
        <v>29</v>
      </c>
      <c r="I5005">
        <v>1124</v>
      </c>
      <c r="J5005">
        <v>373.84</v>
      </c>
      <c r="K5005">
        <f>Passenger_Data[[#This Row],[Price_USD]]*1</f>
        <v>373.84</v>
      </c>
      <c r="L5005">
        <v>56</v>
      </c>
      <c r="M5005" t="s">
        <v>40</v>
      </c>
      <c r="N5005" t="s">
        <v>60</v>
      </c>
      <c r="O5005" t="s">
        <v>42</v>
      </c>
      <c r="P5005" t="s">
        <v>50</v>
      </c>
      <c r="Q5005">
        <v>0</v>
      </c>
      <c r="R5005" t="s">
        <v>65</v>
      </c>
      <c r="S5005" t="s">
        <v>61</v>
      </c>
      <c r="T5005">
        <v>6.2</v>
      </c>
      <c r="U5005">
        <v>0</v>
      </c>
      <c r="V5005">
        <v>88</v>
      </c>
      <c r="W5005">
        <v>0</v>
      </c>
      <c r="X5005">
        <v>0</v>
      </c>
      <c r="Y5005" t="s">
        <v>45</v>
      </c>
    </row>
    <row r="5006" spans="1:25" x14ac:dyDescent="0.25">
      <c r="A5006" t="s">
        <v>6914</v>
      </c>
      <c r="B5006" t="s">
        <v>4519</v>
      </c>
      <c r="C5006" t="s">
        <v>54</v>
      </c>
      <c r="D5006" t="s">
        <v>39</v>
      </c>
      <c r="E5006" t="s">
        <v>49</v>
      </c>
      <c r="F5006" s="1" t="s">
        <v>17060</v>
      </c>
      <c r="G5006">
        <v>193</v>
      </c>
      <c r="H5006" t="s">
        <v>29</v>
      </c>
      <c r="I5006">
        <v>1324</v>
      </c>
      <c r="J5006">
        <v>209.83</v>
      </c>
      <c r="K5006">
        <f>Passenger_Data[[#This Row],[Price_USD]]*1</f>
        <v>209.83</v>
      </c>
      <c r="L5006">
        <v>24</v>
      </c>
      <c r="M5006" t="s">
        <v>40</v>
      </c>
      <c r="N5006" t="s">
        <v>31</v>
      </c>
      <c r="O5006" t="s">
        <v>56</v>
      </c>
      <c r="P5006" t="s">
        <v>50</v>
      </c>
      <c r="Q5006">
        <v>2</v>
      </c>
      <c r="R5006" t="s">
        <v>34</v>
      </c>
      <c r="S5006" t="s">
        <v>35</v>
      </c>
      <c r="T5006">
        <v>8.8000000000000007</v>
      </c>
      <c r="U5006">
        <v>25</v>
      </c>
      <c r="V5006">
        <v>40</v>
      </c>
      <c r="W5006">
        <v>0</v>
      </c>
      <c r="X5006">
        <v>0</v>
      </c>
      <c r="Y5006" t="s">
        <v>45</v>
      </c>
    </row>
    <row r="5007" spans="1:25" x14ac:dyDescent="0.25">
      <c r="A5007" t="s">
        <v>6915</v>
      </c>
      <c r="B5007" t="s">
        <v>219</v>
      </c>
      <c r="C5007" t="s">
        <v>48</v>
      </c>
      <c r="D5007" t="s">
        <v>27</v>
      </c>
      <c r="E5007" t="s">
        <v>49</v>
      </c>
      <c r="F5007" s="1" t="s">
        <v>17061</v>
      </c>
      <c r="G5007">
        <v>186</v>
      </c>
      <c r="H5007" t="s">
        <v>86</v>
      </c>
      <c r="I5007">
        <v>902</v>
      </c>
      <c r="J5007">
        <v>391.13</v>
      </c>
      <c r="K5007">
        <f>Passenger_Data[[#This Row],[Price_USD]]*1</f>
        <v>391.13</v>
      </c>
      <c r="L5007">
        <v>70</v>
      </c>
      <c r="M5007" t="s">
        <v>30</v>
      </c>
      <c r="N5007" t="s">
        <v>60</v>
      </c>
      <c r="O5007" t="s">
        <v>42</v>
      </c>
      <c r="P5007" t="s">
        <v>50</v>
      </c>
      <c r="Q5007">
        <v>1</v>
      </c>
      <c r="R5007" t="s">
        <v>51</v>
      </c>
      <c r="S5007" t="s">
        <v>35</v>
      </c>
      <c r="T5007">
        <v>7.8</v>
      </c>
      <c r="U5007">
        <v>26</v>
      </c>
      <c r="V5007">
        <v>59</v>
      </c>
      <c r="W5007">
        <v>0</v>
      </c>
      <c r="X5007">
        <v>0</v>
      </c>
      <c r="Y5007" t="s">
        <v>45</v>
      </c>
    </row>
    <row r="5008" spans="1:25" x14ac:dyDescent="0.25">
      <c r="A5008" t="s">
        <v>6916</v>
      </c>
      <c r="B5008" t="s">
        <v>6917</v>
      </c>
      <c r="C5008" t="s">
        <v>54</v>
      </c>
      <c r="D5008" t="s">
        <v>55</v>
      </c>
      <c r="E5008" t="s">
        <v>64</v>
      </c>
      <c r="F5008" s="1" t="s">
        <v>17062</v>
      </c>
      <c r="G5008">
        <v>150</v>
      </c>
      <c r="H5008" t="s">
        <v>29</v>
      </c>
      <c r="I5008">
        <v>1552</v>
      </c>
      <c r="J5008">
        <v>443</v>
      </c>
      <c r="K5008">
        <f>Passenger_Data[[#This Row],[Price_USD]]*1</f>
        <v>443</v>
      </c>
      <c r="L5008">
        <v>45</v>
      </c>
      <c r="M5008" t="s">
        <v>40</v>
      </c>
      <c r="N5008" t="s">
        <v>31</v>
      </c>
      <c r="O5008" t="s">
        <v>32</v>
      </c>
      <c r="P5008" t="s">
        <v>50</v>
      </c>
      <c r="Q5008">
        <v>1</v>
      </c>
      <c r="R5008" t="s">
        <v>65</v>
      </c>
      <c r="S5008" t="s">
        <v>35</v>
      </c>
      <c r="T5008">
        <v>7</v>
      </c>
      <c r="U5008">
        <v>10</v>
      </c>
      <c r="V5008">
        <v>77</v>
      </c>
      <c r="W5008">
        <v>0</v>
      </c>
      <c r="X5008">
        <v>0</v>
      </c>
      <c r="Y5008" t="s">
        <v>45</v>
      </c>
    </row>
    <row r="5009" spans="1:25" x14ac:dyDescent="0.25">
      <c r="A5009" t="s">
        <v>6918</v>
      </c>
      <c r="B5009" t="s">
        <v>416</v>
      </c>
      <c r="C5009" t="s">
        <v>54</v>
      </c>
      <c r="D5009" t="s">
        <v>28</v>
      </c>
      <c r="E5009" t="s">
        <v>49</v>
      </c>
      <c r="F5009" s="1" t="s">
        <v>17063</v>
      </c>
      <c r="G5009">
        <v>266</v>
      </c>
      <c r="H5009" t="s">
        <v>29</v>
      </c>
      <c r="I5009">
        <v>1074</v>
      </c>
      <c r="J5009">
        <v>263.49</v>
      </c>
      <c r="K5009">
        <f>Passenger_Data[[#This Row],[Price_USD]]*1</f>
        <v>263.49</v>
      </c>
      <c r="L5009">
        <v>31</v>
      </c>
      <c r="M5009" t="s">
        <v>30</v>
      </c>
      <c r="N5009" t="s">
        <v>31</v>
      </c>
      <c r="O5009" t="s">
        <v>32</v>
      </c>
      <c r="P5009" t="s">
        <v>50</v>
      </c>
      <c r="Q5009">
        <v>0</v>
      </c>
      <c r="R5009" t="s">
        <v>65</v>
      </c>
      <c r="S5009" t="s">
        <v>68</v>
      </c>
      <c r="T5009">
        <v>6.5</v>
      </c>
      <c r="U5009">
        <v>12</v>
      </c>
      <c r="V5009">
        <v>15</v>
      </c>
      <c r="W5009">
        <v>0</v>
      </c>
      <c r="X5009">
        <v>1</v>
      </c>
      <c r="Y5009" t="s">
        <v>36</v>
      </c>
    </row>
    <row r="5010" spans="1:25" x14ac:dyDescent="0.25">
      <c r="A5010" t="s">
        <v>6919</v>
      </c>
      <c r="B5010" t="s">
        <v>640</v>
      </c>
      <c r="C5010" t="s">
        <v>82</v>
      </c>
      <c r="D5010" t="s">
        <v>76</v>
      </c>
      <c r="E5010" t="s">
        <v>28</v>
      </c>
      <c r="F5010" s="1" t="s">
        <v>17064</v>
      </c>
      <c r="G5010">
        <v>100</v>
      </c>
      <c r="H5010" t="s">
        <v>29</v>
      </c>
      <c r="I5010">
        <v>1506</v>
      </c>
      <c r="J5010">
        <v>363.35</v>
      </c>
      <c r="K5010">
        <f>Passenger_Data[[#This Row],[Price_USD]]*1</f>
        <v>363.35</v>
      </c>
      <c r="L5010">
        <v>32</v>
      </c>
      <c r="M5010" t="s">
        <v>30</v>
      </c>
      <c r="N5010" t="s">
        <v>31</v>
      </c>
      <c r="O5010" t="s">
        <v>56</v>
      </c>
      <c r="P5010" t="s">
        <v>83</v>
      </c>
      <c r="Q5010">
        <v>3</v>
      </c>
      <c r="R5010" t="s">
        <v>65</v>
      </c>
      <c r="S5010" t="s">
        <v>61</v>
      </c>
      <c r="T5010">
        <v>8.9</v>
      </c>
      <c r="U5010">
        <v>1</v>
      </c>
      <c r="V5010">
        <v>14</v>
      </c>
      <c r="W5010">
        <v>0</v>
      </c>
      <c r="X5010">
        <v>0</v>
      </c>
      <c r="Y5010" t="s">
        <v>36</v>
      </c>
    </row>
    <row r="5011" spans="1:25" x14ac:dyDescent="0.25">
      <c r="A5011" t="s">
        <v>6920</v>
      </c>
      <c r="B5011" t="s">
        <v>6921</v>
      </c>
      <c r="C5011" t="s">
        <v>48</v>
      </c>
      <c r="D5011" t="s">
        <v>76</v>
      </c>
      <c r="E5011" t="s">
        <v>28</v>
      </c>
      <c r="F5011" s="1" t="s">
        <v>17065</v>
      </c>
      <c r="G5011">
        <v>177</v>
      </c>
      <c r="H5011" t="s">
        <v>86</v>
      </c>
      <c r="I5011">
        <v>818</v>
      </c>
      <c r="J5011">
        <v>371.65</v>
      </c>
      <c r="K5011">
        <f>Passenger_Data[[#This Row],[Price_USD]]*1</f>
        <v>371.65</v>
      </c>
      <c r="L5011">
        <v>54</v>
      </c>
      <c r="M5011" t="s">
        <v>40</v>
      </c>
      <c r="N5011" t="s">
        <v>31</v>
      </c>
      <c r="O5011" t="s">
        <v>32</v>
      </c>
      <c r="P5011" t="s">
        <v>50</v>
      </c>
      <c r="Q5011">
        <v>1</v>
      </c>
      <c r="R5011" t="s">
        <v>65</v>
      </c>
      <c r="S5011" t="s">
        <v>61</v>
      </c>
      <c r="T5011">
        <v>6.3</v>
      </c>
      <c r="U5011">
        <v>0</v>
      </c>
      <c r="V5011">
        <v>59</v>
      </c>
      <c r="W5011">
        <v>0</v>
      </c>
      <c r="X5011">
        <v>1</v>
      </c>
      <c r="Y5011" t="s">
        <v>45</v>
      </c>
    </row>
    <row r="5012" spans="1:25" x14ac:dyDescent="0.25">
      <c r="A5012" t="s">
        <v>6922</v>
      </c>
      <c r="B5012" t="s">
        <v>731</v>
      </c>
      <c r="C5012" t="s">
        <v>73</v>
      </c>
      <c r="D5012" t="s">
        <v>27</v>
      </c>
      <c r="E5012" t="s">
        <v>59</v>
      </c>
      <c r="F5012" s="1" t="s">
        <v>17066</v>
      </c>
      <c r="G5012">
        <v>129</v>
      </c>
      <c r="H5012" t="s">
        <v>29</v>
      </c>
      <c r="I5012">
        <v>1034</v>
      </c>
      <c r="J5012">
        <v>330.79</v>
      </c>
      <c r="K5012">
        <f>Passenger_Data[[#This Row],[Price_USD]]*1</f>
        <v>330.79</v>
      </c>
      <c r="L5012">
        <v>70</v>
      </c>
      <c r="M5012" t="s">
        <v>30</v>
      </c>
      <c r="N5012" t="s">
        <v>41</v>
      </c>
      <c r="O5012" t="s">
        <v>33</v>
      </c>
      <c r="P5012" t="s">
        <v>264</v>
      </c>
      <c r="Q5012">
        <v>1</v>
      </c>
      <c r="R5012" t="s">
        <v>65</v>
      </c>
      <c r="S5012" t="s">
        <v>35</v>
      </c>
      <c r="T5012">
        <v>6.8</v>
      </c>
      <c r="U5012">
        <v>5</v>
      </c>
      <c r="V5012">
        <v>86</v>
      </c>
      <c r="W5012">
        <v>0</v>
      </c>
      <c r="X5012">
        <v>0</v>
      </c>
      <c r="Y5012" t="s">
        <v>36</v>
      </c>
    </row>
    <row r="5013" spans="1:25" x14ac:dyDescent="0.25">
      <c r="A5013" t="s">
        <v>6923</v>
      </c>
      <c r="B5013" t="s">
        <v>3066</v>
      </c>
      <c r="C5013" t="s">
        <v>82</v>
      </c>
      <c r="D5013" t="s">
        <v>59</v>
      </c>
      <c r="E5013" t="s">
        <v>59</v>
      </c>
      <c r="F5013" s="1" t="s">
        <v>17067</v>
      </c>
      <c r="G5013">
        <v>197</v>
      </c>
      <c r="H5013" t="s">
        <v>29</v>
      </c>
      <c r="I5013">
        <v>1144</v>
      </c>
      <c r="J5013">
        <v>216.01</v>
      </c>
      <c r="K5013">
        <f>Passenger_Data[[#This Row],[Price_USD]]*1</f>
        <v>216.01</v>
      </c>
      <c r="L5013">
        <v>71</v>
      </c>
      <c r="M5013" t="s">
        <v>30</v>
      </c>
      <c r="N5013" t="s">
        <v>31</v>
      </c>
      <c r="O5013" t="s">
        <v>32</v>
      </c>
      <c r="P5013" t="s">
        <v>50</v>
      </c>
      <c r="Q5013">
        <v>1</v>
      </c>
      <c r="R5013" t="s">
        <v>65</v>
      </c>
      <c r="S5013" t="s">
        <v>61</v>
      </c>
      <c r="T5013">
        <v>5.5</v>
      </c>
      <c r="U5013">
        <v>14</v>
      </c>
      <c r="V5013">
        <v>23</v>
      </c>
      <c r="W5013">
        <v>0</v>
      </c>
      <c r="X5013">
        <v>0</v>
      </c>
      <c r="Y5013" t="s">
        <v>45</v>
      </c>
    </row>
    <row r="5014" spans="1:25" x14ac:dyDescent="0.25">
      <c r="A5014" t="s">
        <v>6924</v>
      </c>
      <c r="B5014" t="s">
        <v>3118</v>
      </c>
      <c r="C5014" t="s">
        <v>54</v>
      </c>
      <c r="D5014" t="s">
        <v>49</v>
      </c>
      <c r="E5014" t="s">
        <v>59</v>
      </c>
      <c r="F5014" s="1" t="s">
        <v>17068</v>
      </c>
      <c r="G5014">
        <v>195</v>
      </c>
      <c r="H5014" t="s">
        <v>29</v>
      </c>
      <c r="I5014">
        <v>818</v>
      </c>
      <c r="J5014">
        <v>277.38</v>
      </c>
      <c r="K5014">
        <f>Passenger_Data[[#This Row],[Price_USD]]*1</f>
        <v>277.38</v>
      </c>
      <c r="L5014">
        <v>21</v>
      </c>
      <c r="M5014" t="s">
        <v>40</v>
      </c>
      <c r="N5014" t="s">
        <v>31</v>
      </c>
      <c r="O5014" t="s">
        <v>56</v>
      </c>
      <c r="P5014" t="s">
        <v>50</v>
      </c>
      <c r="Q5014">
        <v>2</v>
      </c>
      <c r="R5014" t="s">
        <v>65</v>
      </c>
      <c r="S5014" t="s">
        <v>35</v>
      </c>
      <c r="T5014">
        <v>8.1</v>
      </c>
      <c r="U5014">
        <v>0</v>
      </c>
      <c r="V5014">
        <v>45</v>
      </c>
      <c r="W5014">
        <v>0</v>
      </c>
      <c r="X5014">
        <v>0</v>
      </c>
      <c r="Y5014" t="s">
        <v>36</v>
      </c>
    </row>
    <row r="5015" spans="1:25" x14ac:dyDescent="0.25">
      <c r="A5015" t="s">
        <v>6925</v>
      </c>
      <c r="B5015" t="s">
        <v>2369</v>
      </c>
      <c r="C5015" t="s">
        <v>48</v>
      </c>
      <c r="D5015" t="s">
        <v>49</v>
      </c>
      <c r="E5015" t="s">
        <v>27</v>
      </c>
      <c r="F5015" s="1" t="s">
        <v>17069</v>
      </c>
      <c r="G5015">
        <v>130</v>
      </c>
      <c r="H5015" t="s">
        <v>29</v>
      </c>
      <c r="I5015">
        <v>1194</v>
      </c>
      <c r="J5015">
        <v>376.93</v>
      </c>
      <c r="K5015">
        <f>Passenger_Data[[#This Row],[Price_USD]]*1</f>
        <v>376.93</v>
      </c>
      <c r="L5015">
        <v>23</v>
      </c>
      <c r="M5015" t="s">
        <v>30</v>
      </c>
      <c r="N5015" t="s">
        <v>31</v>
      </c>
      <c r="O5015" t="s">
        <v>32</v>
      </c>
      <c r="P5015" t="s">
        <v>50</v>
      </c>
      <c r="Q5015">
        <v>0</v>
      </c>
      <c r="R5015" t="s">
        <v>65</v>
      </c>
      <c r="S5015" t="s">
        <v>68</v>
      </c>
      <c r="T5015">
        <v>7.4</v>
      </c>
      <c r="U5015">
        <v>10</v>
      </c>
      <c r="V5015">
        <v>68</v>
      </c>
      <c r="W5015">
        <v>0</v>
      </c>
      <c r="X5015">
        <v>1</v>
      </c>
      <c r="Y5015" t="s">
        <v>36</v>
      </c>
    </row>
    <row r="5016" spans="1:25" x14ac:dyDescent="0.25">
      <c r="A5016" t="s">
        <v>6926</v>
      </c>
      <c r="B5016" t="s">
        <v>5697</v>
      </c>
      <c r="C5016" t="s">
        <v>48</v>
      </c>
      <c r="D5016" t="s">
        <v>64</v>
      </c>
      <c r="E5016" t="s">
        <v>64</v>
      </c>
      <c r="F5016" s="1" t="s">
        <v>17070</v>
      </c>
      <c r="G5016">
        <v>124</v>
      </c>
      <c r="H5016" t="s">
        <v>29</v>
      </c>
      <c r="I5016">
        <v>1613</v>
      </c>
      <c r="J5016">
        <v>517.12</v>
      </c>
      <c r="K5016">
        <f>Passenger_Data[[#This Row],[Price_USD]]*1</f>
        <v>517.12</v>
      </c>
      <c r="L5016">
        <v>55</v>
      </c>
      <c r="M5016" t="s">
        <v>40</v>
      </c>
      <c r="N5016" t="s">
        <v>41</v>
      </c>
      <c r="O5016" t="s">
        <v>42</v>
      </c>
      <c r="P5016" t="s">
        <v>50</v>
      </c>
      <c r="Q5016">
        <v>2</v>
      </c>
      <c r="R5016" t="s">
        <v>51</v>
      </c>
      <c r="S5016" t="s">
        <v>35</v>
      </c>
      <c r="T5016">
        <v>5.0999999999999996</v>
      </c>
      <c r="U5016">
        <v>14</v>
      </c>
      <c r="V5016">
        <v>64</v>
      </c>
      <c r="W5016">
        <v>0</v>
      </c>
      <c r="X5016">
        <v>1</v>
      </c>
      <c r="Y5016" t="s">
        <v>36</v>
      </c>
    </row>
    <row r="5017" spans="1:25" x14ac:dyDescent="0.25">
      <c r="A5017" t="s">
        <v>6927</v>
      </c>
      <c r="B5017" t="s">
        <v>6928</v>
      </c>
      <c r="C5017" t="s">
        <v>48</v>
      </c>
      <c r="D5017" t="s">
        <v>28</v>
      </c>
      <c r="E5017" t="s">
        <v>59</v>
      </c>
      <c r="F5017" s="1" t="s">
        <v>17071</v>
      </c>
      <c r="G5017">
        <v>201</v>
      </c>
      <c r="H5017" t="s">
        <v>29</v>
      </c>
      <c r="I5017">
        <v>1299</v>
      </c>
      <c r="J5017">
        <v>350.78</v>
      </c>
      <c r="K5017">
        <f>Passenger_Data[[#This Row],[Price_USD]]*1</f>
        <v>350.78</v>
      </c>
      <c r="L5017">
        <v>30</v>
      </c>
      <c r="M5017" t="s">
        <v>40</v>
      </c>
      <c r="N5017" t="s">
        <v>41</v>
      </c>
      <c r="O5017" t="s">
        <v>56</v>
      </c>
      <c r="P5017" t="s">
        <v>50</v>
      </c>
      <c r="Q5017">
        <v>0</v>
      </c>
      <c r="R5017" t="s">
        <v>51</v>
      </c>
      <c r="S5017" t="s">
        <v>44</v>
      </c>
      <c r="T5017">
        <v>7</v>
      </c>
      <c r="U5017">
        <v>19</v>
      </c>
      <c r="V5017">
        <v>93</v>
      </c>
      <c r="W5017">
        <v>0</v>
      </c>
      <c r="X5017">
        <v>0</v>
      </c>
      <c r="Y5017" t="s">
        <v>45</v>
      </c>
    </row>
    <row r="5018" spans="1:25" x14ac:dyDescent="0.25">
      <c r="A5018" t="s">
        <v>6929</v>
      </c>
      <c r="B5018" t="s">
        <v>6930</v>
      </c>
      <c r="C5018" t="s">
        <v>48</v>
      </c>
      <c r="D5018" t="s">
        <v>27</v>
      </c>
      <c r="E5018" t="s">
        <v>49</v>
      </c>
      <c r="F5018" s="1" t="s">
        <v>17072</v>
      </c>
      <c r="G5018">
        <v>214</v>
      </c>
      <c r="H5018" t="s">
        <v>29</v>
      </c>
      <c r="I5018">
        <v>930</v>
      </c>
      <c r="J5018">
        <v>419.97</v>
      </c>
      <c r="K5018">
        <f>Passenger_Data[[#This Row],[Price_USD]]*1</f>
        <v>419.97</v>
      </c>
      <c r="L5018">
        <v>70</v>
      </c>
      <c r="M5018" t="s">
        <v>30</v>
      </c>
      <c r="N5018" t="s">
        <v>60</v>
      </c>
      <c r="O5018" t="s">
        <v>42</v>
      </c>
      <c r="P5018" t="s">
        <v>50</v>
      </c>
      <c r="Q5018">
        <v>0</v>
      </c>
      <c r="R5018" t="s">
        <v>65</v>
      </c>
      <c r="S5018" t="s">
        <v>68</v>
      </c>
      <c r="T5018">
        <v>6.6</v>
      </c>
      <c r="U5018">
        <v>10</v>
      </c>
      <c r="V5018">
        <v>15</v>
      </c>
      <c r="W5018">
        <v>0</v>
      </c>
      <c r="X5018">
        <v>0</v>
      </c>
      <c r="Y5018" t="s">
        <v>77</v>
      </c>
    </row>
    <row r="5019" spans="1:25" x14ac:dyDescent="0.25">
      <c r="A5019" t="s">
        <v>6931</v>
      </c>
      <c r="B5019" t="s">
        <v>6932</v>
      </c>
      <c r="C5019" t="s">
        <v>54</v>
      </c>
      <c r="D5019" t="s">
        <v>39</v>
      </c>
      <c r="E5019" t="s">
        <v>39</v>
      </c>
      <c r="F5019" s="1" t="s">
        <v>17073</v>
      </c>
      <c r="G5019">
        <v>183</v>
      </c>
      <c r="H5019" t="s">
        <v>29</v>
      </c>
      <c r="I5019">
        <v>1025</v>
      </c>
      <c r="J5019">
        <v>379.93</v>
      </c>
      <c r="K5019">
        <f>Passenger_Data[[#This Row],[Price_USD]]*1</f>
        <v>379.93</v>
      </c>
      <c r="L5019">
        <v>43</v>
      </c>
      <c r="M5019" t="s">
        <v>40</v>
      </c>
      <c r="N5019" t="s">
        <v>31</v>
      </c>
      <c r="O5019" t="s">
        <v>42</v>
      </c>
      <c r="P5019" t="s">
        <v>50</v>
      </c>
      <c r="Q5019">
        <v>1</v>
      </c>
      <c r="R5019" t="s">
        <v>43</v>
      </c>
      <c r="S5019" t="s">
        <v>68</v>
      </c>
      <c r="T5019">
        <v>5.2</v>
      </c>
      <c r="U5019">
        <v>4</v>
      </c>
      <c r="V5019">
        <v>67</v>
      </c>
      <c r="W5019">
        <v>0</v>
      </c>
      <c r="X5019">
        <v>0</v>
      </c>
      <c r="Y5019" t="s">
        <v>45</v>
      </c>
    </row>
    <row r="5020" spans="1:25" x14ac:dyDescent="0.25">
      <c r="A5020" t="s">
        <v>6933</v>
      </c>
      <c r="B5020" t="s">
        <v>6106</v>
      </c>
      <c r="C5020" t="s">
        <v>73</v>
      </c>
      <c r="D5020" t="s">
        <v>64</v>
      </c>
      <c r="E5020" t="s">
        <v>49</v>
      </c>
      <c r="F5020" s="1" t="s">
        <v>17074</v>
      </c>
      <c r="G5020">
        <v>107</v>
      </c>
      <c r="H5020" t="s">
        <v>29</v>
      </c>
      <c r="I5020">
        <v>1189</v>
      </c>
      <c r="J5020">
        <v>290.04000000000002</v>
      </c>
      <c r="K5020">
        <f>Passenger_Data[[#This Row],[Price_USD]]*1</f>
        <v>290.04000000000002</v>
      </c>
      <c r="L5020">
        <v>55</v>
      </c>
      <c r="M5020" t="s">
        <v>30</v>
      </c>
      <c r="N5020" t="s">
        <v>31</v>
      </c>
      <c r="O5020" t="s">
        <v>33</v>
      </c>
      <c r="P5020" t="s">
        <v>50</v>
      </c>
      <c r="Q5020">
        <v>0</v>
      </c>
      <c r="R5020" t="s">
        <v>65</v>
      </c>
      <c r="S5020" t="s">
        <v>44</v>
      </c>
      <c r="T5020">
        <v>6.2</v>
      </c>
      <c r="U5020">
        <v>1</v>
      </c>
      <c r="V5020">
        <v>111</v>
      </c>
      <c r="W5020">
        <v>0</v>
      </c>
      <c r="X5020">
        <v>0</v>
      </c>
      <c r="Y5020" t="s">
        <v>36</v>
      </c>
    </row>
    <row r="5021" spans="1:25" x14ac:dyDescent="0.25">
      <c r="A5021" t="s">
        <v>6934</v>
      </c>
      <c r="B5021" t="s">
        <v>6788</v>
      </c>
      <c r="C5021" t="s">
        <v>48</v>
      </c>
      <c r="D5021" t="s">
        <v>76</v>
      </c>
      <c r="E5021" t="s">
        <v>28</v>
      </c>
      <c r="F5021" s="1" t="s">
        <v>17075</v>
      </c>
      <c r="G5021">
        <v>208</v>
      </c>
      <c r="H5021" t="s">
        <v>29</v>
      </c>
      <c r="I5021">
        <v>1098</v>
      </c>
      <c r="J5021">
        <v>287.73</v>
      </c>
      <c r="K5021">
        <f>Passenger_Data[[#This Row],[Price_USD]]*1</f>
        <v>287.73</v>
      </c>
      <c r="L5021">
        <v>44</v>
      </c>
      <c r="M5021" t="s">
        <v>40</v>
      </c>
      <c r="N5021" t="s">
        <v>41</v>
      </c>
      <c r="O5021" t="s">
        <v>32</v>
      </c>
      <c r="P5021" t="s">
        <v>83</v>
      </c>
      <c r="Q5021">
        <v>0</v>
      </c>
      <c r="R5021" t="s">
        <v>65</v>
      </c>
      <c r="S5021" t="s">
        <v>35</v>
      </c>
      <c r="T5021">
        <v>6.2</v>
      </c>
      <c r="U5021">
        <v>5</v>
      </c>
      <c r="V5021">
        <v>101</v>
      </c>
      <c r="W5021">
        <v>0</v>
      </c>
      <c r="X5021">
        <v>0</v>
      </c>
      <c r="Y5021" t="s">
        <v>45</v>
      </c>
    </row>
    <row r="5022" spans="1:25" x14ac:dyDescent="0.25">
      <c r="A5022" t="s">
        <v>6935</v>
      </c>
      <c r="B5022" t="s">
        <v>669</v>
      </c>
      <c r="C5022" t="s">
        <v>54</v>
      </c>
      <c r="D5022" t="s">
        <v>59</v>
      </c>
      <c r="E5022" t="s">
        <v>76</v>
      </c>
      <c r="F5022" s="1" t="s">
        <v>17076</v>
      </c>
      <c r="G5022">
        <v>191</v>
      </c>
      <c r="H5022" t="s">
        <v>29</v>
      </c>
      <c r="I5022">
        <v>1155</v>
      </c>
      <c r="J5022">
        <v>277.7</v>
      </c>
      <c r="K5022">
        <f>Passenger_Data[[#This Row],[Price_USD]]*1</f>
        <v>277.7</v>
      </c>
      <c r="L5022">
        <v>25</v>
      </c>
      <c r="M5022" t="s">
        <v>30</v>
      </c>
      <c r="N5022" t="s">
        <v>31</v>
      </c>
      <c r="O5022" t="s">
        <v>42</v>
      </c>
      <c r="P5022" t="s">
        <v>50</v>
      </c>
      <c r="Q5022">
        <v>2</v>
      </c>
      <c r="R5022" t="s">
        <v>65</v>
      </c>
      <c r="S5022" t="s">
        <v>68</v>
      </c>
      <c r="T5022">
        <v>6.5</v>
      </c>
      <c r="U5022">
        <v>1</v>
      </c>
      <c r="V5022">
        <v>45</v>
      </c>
      <c r="W5022">
        <v>0</v>
      </c>
      <c r="X5022">
        <v>0</v>
      </c>
      <c r="Y5022" t="s">
        <v>36</v>
      </c>
    </row>
    <row r="5023" spans="1:25" x14ac:dyDescent="0.25">
      <c r="A5023" t="s">
        <v>6936</v>
      </c>
      <c r="B5023" t="s">
        <v>1641</v>
      </c>
      <c r="C5023" t="s">
        <v>73</v>
      </c>
      <c r="D5023" t="s">
        <v>28</v>
      </c>
      <c r="E5023" t="s">
        <v>59</v>
      </c>
      <c r="F5023" s="1" t="s">
        <v>17077</v>
      </c>
      <c r="G5023">
        <v>171</v>
      </c>
      <c r="H5023" t="s">
        <v>29</v>
      </c>
      <c r="I5023">
        <v>1301</v>
      </c>
      <c r="J5023">
        <v>163.55000000000001</v>
      </c>
      <c r="K5023">
        <f>Passenger_Data[[#This Row],[Price_USD]]*1</f>
        <v>163.55000000000001</v>
      </c>
      <c r="L5023">
        <v>27</v>
      </c>
      <c r="M5023" t="s">
        <v>30</v>
      </c>
      <c r="N5023" t="s">
        <v>31</v>
      </c>
      <c r="O5023" t="s">
        <v>56</v>
      </c>
      <c r="P5023" t="s">
        <v>50</v>
      </c>
      <c r="Q5023">
        <v>1</v>
      </c>
      <c r="R5023" t="s">
        <v>34</v>
      </c>
      <c r="S5023" t="s">
        <v>68</v>
      </c>
      <c r="T5023">
        <v>7.4</v>
      </c>
      <c r="U5023">
        <v>9</v>
      </c>
      <c r="V5023">
        <v>113</v>
      </c>
      <c r="W5023">
        <v>0</v>
      </c>
      <c r="X5023">
        <v>0</v>
      </c>
      <c r="Y5023" t="s">
        <v>77</v>
      </c>
    </row>
    <row r="5024" spans="1:25" x14ac:dyDescent="0.25">
      <c r="A5024" t="s">
        <v>6937</v>
      </c>
      <c r="B5024" t="s">
        <v>1808</v>
      </c>
      <c r="C5024" t="s">
        <v>26</v>
      </c>
      <c r="D5024" t="s">
        <v>55</v>
      </c>
      <c r="E5024" t="s">
        <v>49</v>
      </c>
      <c r="F5024" s="1" t="s">
        <v>17078</v>
      </c>
      <c r="G5024">
        <v>226</v>
      </c>
      <c r="H5024" t="s">
        <v>86</v>
      </c>
      <c r="I5024">
        <v>1217</v>
      </c>
      <c r="J5024">
        <v>310.33999999999997</v>
      </c>
      <c r="K5024">
        <f>Passenger_Data[[#This Row],[Price_USD]]*1</f>
        <v>310.33999999999997</v>
      </c>
      <c r="L5024">
        <v>39</v>
      </c>
      <c r="M5024" t="s">
        <v>40</v>
      </c>
      <c r="N5024" t="s">
        <v>31</v>
      </c>
      <c r="O5024" t="s">
        <v>32</v>
      </c>
      <c r="P5024" t="s">
        <v>83</v>
      </c>
      <c r="Q5024">
        <v>0</v>
      </c>
      <c r="R5024" t="s">
        <v>51</v>
      </c>
      <c r="S5024" t="s">
        <v>35</v>
      </c>
      <c r="T5024">
        <v>5</v>
      </c>
      <c r="U5024">
        <v>27</v>
      </c>
      <c r="V5024">
        <v>65</v>
      </c>
      <c r="W5024">
        <v>0</v>
      </c>
      <c r="X5024">
        <v>0</v>
      </c>
      <c r="Y5024" t="s">
        <v>77</v>
      </c>
    </row>
    <row r="5025" spans="1:25" x14ac:dyDescent="0.25">
      <c r="A5025" t="s">
        <v>6938</v>
      </c>
      <c r="B5025" t="s">
        <v>2179</v>
      </c>
      <c r="C5025" t="s">
        <v>48</v>
      </c>
      <c r="D5025" t="s">
        <v>76</v>
      </c>
      <c r="E5025" t="s">
        <v>49</v>
      </c>
      <c r="F5025" s="1" t="s">
        <v>17079</v>
      </c>
      <c r="G5025">
        <v>139</v>
      </c>
      <c r="H5025" t="s">
        <v>86</v>
      </c>
      <c r="I5025">
        <v>1219</v>
      </c>
      <c r="J5025">
        <v>257.94</v>
      </c>
      <c r="K5025">
        <f>Passenger_Data[[#This Row],[Price_USD]]*1</f>
        <v>257.94</v>
      </c>
      <c r="L5025">
        <v>23</v>
      </c>
      <c r="M5025" t="s">
        <v>30</v>
      </c>
      <c r="N5025" t="s">
        <v>31</v>
      </c>
      <c r="O5025" t="s">
        <v>32</v>
      </c>
      <c r="P5025" t="s">
        <v>50</v>
      </c>
      <c r="Q5025">
        <v>0</v>
      </c>
      <c r="R5025" t="s">
        <v>65</v>
      </c>
      <c r="S5025" t="s">
        <v>61</v>
      </c>
      <c r="T5025">
        <v>5.3</v>
      </c>
      <c r="U5025">
        <v>20</v>
      </c>
      <c r="V5025">
        <v>37</v>
      </c>
      <c r="W5025">
        <v>0</v>
      </c>
      <c r="X5025">
        <v>1</v>
      </c>
      <c r="Y5025" t="s">
        <v>77</v>
      </c>
    </row>
    <row r="5026" spans="1:25" x14ac:dyDescent="0.25">
      <c r="A5026" t="s">
        <v>6939</v>
      </c>
      <c r="B5026" t="s">
        <v>783</v>
      </c>
      <c r="C5026" t="s">
        <v>26</v>
      </c>
      <c r="D5026" t="s">
        <v>27</v>
      </c>
      <c r="E5026" t="s">
        <v>49</v>
      </c>
      <c r="F5026" s="1" t="s">
        <v>17080</v>
      </c>
      <c r="G5026">
        <v>161</v>
      </c>
      <c r="H5026" t="s">
        <v>29</v>
      </c>
      <c r="I5026">
        <v>1752</v>
      </c>
      <c r="J5026">
        <v>436.87</v>
      </c>
      <c r="K5026">
        <f>Passenger_Data[[#This Row],[Price_USD]]*1</f>
        <v>436.87</v>
      </c>
      <c r="L5026">
        <v>26</v>
      </c>
      <c r="M5026" t="s">
        <v>30</v>
      </c>
      <c r="N5026" t="s">
        <v>60</v>
      </c>
      <c r="O5026" t="s">
        <v>56</v>
      </c>
      <c r="P5026" t="s">
        <v>50</v>
      </c>
      <c r="Q5026">
        <v>0</v>
      </c>
      <c r="R5026" t="s">
        <v>43</v>
      </c>
      <c r="S5026" t="s">
        <v>68</v>
      </c>
      <c r="T5026">
        <v>4.5999999999999996</v>
      </c>
      <c r="U5026">
        <v>5</v>
      </c>
      <c r="V5026">
        <v>67</v>
      </c>
      <c r="W5026">
        <v>0</v>
      </c>
      <c r="X5026">
        <v>0</v>
      </c>
      <c r="Y5026" t="s">
        <v>45</v>
      </c>
    </row>
    <row r="5027" spans="1:25" x14ac:dyDescent="0.25">
      <c r="A5027" t="s">
        <v>6940</v>
      </c>
      <c r="B5027" t="s">
        <v>2195</v>
      </c>
      <c r="C5027" t="s">
        <v>48</v>
      </c>
      <c r="D5027" t="s">
        <v>28</v>
      </c>
      <c r="E5027" t="s">
        <v>49</v>
      </c>
      <c r="F5027" s="1" t="s">
        <v>17081</v>
      </c>
      <c r="G5027">
        <v>228</v>
      </c>
      <c r="H5027" t="s">
        <v>29</v>
      </c>
      <c r="I5027">
        <v>1387</v>
      </c>
      <c r="J5027">
        <v>463.17</v>
      </c>
      <c r="K5027">
        <f>Passenger_Data[[#This Row],[Price_USD]]*1</f>
        <v>463.17</v>
      </c>
      <c r="L5027">
        <v>24</v>
      </c>
      <c r="M5027" t="s">
        <v>30</v>
      </c>
      <c r="N5027" t="s">
        <v>31</v>
      </c>
      <c r="O5027" t="s">
        <v>33</v>
      </c>
      <c r="P5027" t="s">
        <v>33</v>
      </c>
      <c r="Q5027">
        <v>0</v>
      </c>
      <c r="R5027" t="s">
        <v>65</v>
      </c>
      <c r="S5027" t="s">
        <v>44</v>
      </c>
      <c r="T5027">
        <v>5.8</v>
      </c>
      <c r="U5027">
        <v>0</v>
      </c>
      <c r="V5027">
        <v>90</v>
      </c>
      <c r="W5027">
        <v>0</v>
      </c>
      <c r="X5027">
        <v>0</v>
      </c>
      <c r="Y5027" t="s">
        <v>36</v>
      </c>
    </row>
    <row r="5028" spans="1:25" x14ac:dyDescent="0.25">
      <c r="A5028" t="s">
        <v>6941</v>
      </c>
      <c r="B5028" t="s">
        <v>325</v>
      </c>
      <c r="C5028" t="s">
        <v>54</v>
      </c>
      <c r="D5028" t="s">
        <v>28</v>
      </c>
      <c r="E5028" t="s">
        <v>64</v>
      </c>
      <c r="F5028" s="1" t="s">
        <v>17082</v>
      </c>
      <c r="G5028">
        <v>215</v>
      </c>
      <c r="H5028" t="s">
        <v>108</v>
      </c>
      <c r="I5028">
        <v>1126</v>
      </c>
      <c r="J5028">
        <v>424.6</v>
      </c>
      <c r="K5028">
        <f>Passenger_Data[[#This Row],[Price_USD]]*1</f>
        <v>424.6</v>
      </c>
      <c r="L5028">
        <v>49</v>
      </c>
      <c r="M5028" t="s">
        <v>30</v>
      </c>
      <c r="N5028" t="s">
        <v>41</v>
      </c>
      <c r="O5028" t="s">
        <v>56</v>
      </c>
      <c r="P5028" t="s">
        <v>50</v>
      </c>
      <c r="Q5028">
        <v>1</v>
      </c>
      <c r="R5028" t="s">
        <v>65</v>
      </c>
      <c r="S5028" t="s">
        <v>44</v>
      </c>
      <c r="T5028">
        <v>7.8</v>
      </c>
      <c r="U5028">
        <v>3</v>
      </c>
      <c r="V5028">
        <v>46</v>
      </c>
      <c r="W5028">
        <v>0</v>
      </c>
      <c r="X5028">
        <v>0</v>
      </c>
      <c r="Y5028" t="s">
        <v>77</v>
      </c>
    </row>
    <row r="5029" spans="1:25" x14ac:dyDescent="0.25">
      <c r="A5029" t="s">
        <v>6942</v>
      </c>
      <c r="B5029" t="s">
        <v>2912</v>
      </c>
      <c r="C5029" t="s">
        <v>73</v>
      </c>
      <c r="D5029" t="s">
        <v>55</v>
      </c>
      <c r="E5029" t="s">
        <v>27</v>
      </c>
      <c r="F5029" s="1" t="s">
        <v>17083</v>
      </c>
      <c r="G5029">
        <v>48</v>
      </c>
      <c r="H5029" t="s">
        <v>29</v>
      </c>
      <c r="I5029">
        <v>885</v>
      </c>
      <c r="J5029">
        <v>491.75</v>
      </c>
      <c r="K5029">
        <f>Passenger_Data[[#This Row],[Price_USD]]*1</f>
        <v>491.75</v>
      </c>
      <c r="L5029">
        <v>77</v>
      </c>
      <c r="M5029" t="s">
        <v>30</v>
      </c>
      <c r="N5029" t="s">
        <v>60</v>
      </c>
      <c r="O5029" t="s">
        <v>33</v>
      </c>
      <c r="P5029" t="s">
        <v>50</v>
      </c>
      <c r="Q5029">
        <v>1</v>
      </c>
      <c r="R5029" t="s">
        <v>65</v>
      </c>
      <c r="S5029" t="s">
        <v>44</v>
      </c>
      <c r="T5029">
        <v>5.0999999999999996</v>
      </c>
      <c r="U5029">
        <v>21</v>
      </c>
      <c r="V5029">
        <v>43</v>
      </c>
      <c r="W5029">
        <v>0</v>
      </c>
      <c r="X5029">
        <v>0</v>
      </c>
      <c r="Y5029" t="s">
        <v>77</v>
      </c>
    </row>
    <row r="5030" spans="1:25" x14ac:dyDescent="0.25">
      <c r="A5030" t="s">
        <v>6943</v>
      </c>
      <c r="B5030" t="s">
        <v>6944</v>
      </c>
      <c r="C5030" t="s">
        <v>48</v>
      </c>
      <c r="D5030" t="s">
        <v>27</v>
      </c>
      <c r="E5030" t="s">
        <v>59</v>
      </c>
      <c r="F5030" s="1" t="s">
        <v>17084</v>
      </c>
      <c r="G5030">
        <v>148</v>
      </c>
      <c r="H5030" t="s">
        <v>86</v>
      </c>
      <c r="I5030">
        <v>646</v>
      </c>
      <c r="J5030">
        <v>515.42999999999995</v>
      </c>
      <c r="K5030">
        <f>Passenger_Data[[#This Row],[Price_USD]]*1</f>
        <v>515.42999999999995</v>
      </c>
      <c r="L5030">
        <v>71</v>
      </c>
      <c r="M5030" t="s">
        <v>40</v>
      </c>
      <c r="N5030" t="s">
        <v>41</v>
      </c>
      <c r="O5030" t="s">
        <v>56</v>
      </c>
      <c r="P5030" t="s">
        <v>50</v>
      </c>
      <c r="Q5030">
        <v>0</v>
      </c>
      <c r="R5030" t="s">
        <v>65</v>
      </c>
      <c r="S5030" t="s">
        <v>44</v>
      </c>
      <c r="T5030">
        <v>6.4</v>
      </c>
      <c r="U5030">
        <v>3</v>
      </c>
      <c r="V5030">
        <v>21</v>
      </c>
      <c r="W5030">
        <v>0</v>
      </c>
      <c r="X5030">
        <v>0</v>
      </c>
      <c r="Y5030" t="s">
        <v>77</v>
      </c>
    </row>
    <row r="5031" spans="1:25" x14ac:dyDescent="0.25">
      <c r="A5031" t="s">
        <v>6945</v>
      </c>
      <c r="B5031" t="s">
        <v>5215</v>
      </c>
      <c r="C5031" t="s">
        <v>54</v>
      </c>
      <c r="D5031" t="s">
        <v>49</v>
      </c>
      <c r="E5031" t="s">
        <v>76</v>
      </c>
      <c r="F5031" s="1" t="s">
        <v>17085</v>
      </c>
      <c r="G5031">
        <v>182</v>
      </c>
      <c r="H5031" t="s">
        <v>29</v>
      </c>
      <c r="I5031">
        <v>728</v>
      </c>
      <c r="J5031">
        <v>41.96</v>
      </c>
      <c r="K5031">
        <f>Passenger_Data[[#This Row],[Price_USD]]*1</f>
        <v>41.96</v>
      </c>
      <c r="L5031">
        <v>68</v>
      </c>
      <c r="M5031" t="s">
        <v>40</v>
      </c>
      <c r="N5031" t="s">
        <v>41</v>
      </c>
      <c r="O5031" t="s">
        <v>32</v>
      </c>
      <c r="P5031" t="s">
        <v>83</v>
      </c>
      <c r="Q5031">
        <v>0</v>
      </c>
      <c r="R5031" t="s">
        <v>65</v>
      </c>
      <c r="S5031" t="s">
        <v>61</v>
      </c>
      <c r="T5031">
        <v>6.4</v>
      </c>
      <c r="U5031">
        <v>34</v>
      </c>
      <c r="V5031">
        <v>119</v>
      </c>
      <c r="W5031">
        <v>0</v>
      </c>
      <c r="X5031">
        <v>0</v>
      </c>
      <c r="Y5031" t="s">
        <v>45</v>
      </c>
    </row>
    <row r="5032" spans="1:25" x14ac:dyDescent="0.25">
      <c r="A5032" t="s">
        <v>6946</v>
      </c>
      <c r="B5032" t="s">
        <v>6947</v>
      </c>
      <c r="C5032" t="s">
        <v>73</v>
      </c>
      <c r="D5032" t="s">
        <v>55</v>
      </c>
      <c r="E5032" t="s">
        <v>27</v>
      </c>
      <c r="F5032" s="1" t="s">
        <v>17086</v>
      </c>
      <c r="G5032">
        <v>208</v>
      </c>
      <c r="H5032" t="s">
        <v>29</v>
      </c>
      <c r="I5032">
        <v>1613</v>
      </c>
      <c r="J5032">
        <v>341.26</v>
      </c>
      <c r="K5032">
        <f>Passenger_Data[[#This Row],[Price_USD]]*1</f>
        <v>341.26</v>
      </c>
      <c r="L5032">
        <v>34</v>
      </c>
      <c r="M5032" t="s">
        <v>40</v>
      </c>
      <c r="N5032" t="s">
        <v>31</v>
      </c>
      <c r="O5032" t="s">
        <v>42</v>
      </c>
      <c r="P5032" t="s">
        <v>83</v>
      </c>
      <c r="Q5032">
        <v>0</v>
      </c>
      <c r="R5032" t="s">
        <v>51</v>
      </c>
      <c r="S5032" t="s">
        <v>35</v>
      </c>
      <c r="T5032">
        <v>7.7</v>
      </c>
      <c r="U5032">
        <v>53</v>
      </c>
      <c r="V5032">
        <v>88</v>
      </c>
      <c r="W5032">
        <v>0</v>
      </c>
      <c r="X5032">
        <v>0</v>
      </c>
      <c r="Y5032" t="s">
        <v>77</v>
      </c>
    </row>
    <row r="5033" spans="1:25" x14ac:dyDescent="0.25">
      <c r="A5033" t="s">
        <v>6948</v>
      </c>
      <c r="B5033" t="s">
        <v>287</v>
      </c>
      <c r="C5033" t="s">
        <v>54</v>
      </c>
      <c r="D5033" t="s">
        <v>55</v>
      </c>
      <c r="E5033" t="s">
        <v>76</v>
      </c>
      <c r="F5033" s="1" t="s">
        <v>17087</v>
      </c>
      <c r="G5033">
        <v>167</v>
      </c>
      <c r="H5033" t="s">
        <v>29</v>
      </c>
      <c r="I5033">
        <v>1527</v>
      </c>
      <c r="J5033">
        <v>341.89</v>
      </c>
      <c r="K5033">
        <f>Passenger_Data[[#This Row],[Price_USD]]*1</f>
        <v>341.89</v>
      </c>
      <c r="L5033">
        <v>53</v>
      </c>
      <c r="M5033" t="s">
        <v>30</v>
      </c>
      <c r="N5033" t="s">
        <v>41</v>
      </c>
      <c r="O5033" t="s">
        <v>33</v>
      </c>
      <c r="P5033" t="s">
        <v>50</v>
      </c>
      <c r="Q5033">
        <v>1</v>
      </c>
      <c r="R5033" t="s">
        <v>65</v>
      </c>
      <c r="S5033" t="s">
        <v>68</v>
      </c>
      <c r="T5033">
        <v>6.7</v>
      </c>
      <c r="U5033">
        <v>8</v>
      </c>
      <c r="V5033">
        <v>81</v>
      </c>
      <c r="W5033">
        <v>0</v>
      </c>
      <c r="X5033">
        <v>0</v>
      </c>
      <c r="Y5033" t="s">
        <v>45</v>
      </c>
    </row>
    <row r="5034" spans="1:25" x14ac:dyDescent="0.25">
      <c r="A5034" t="s">
        <v>6949</v>
      </c>
      <c r="B5034" t="s">
        <v>990</v>
      </c>
      <c r="C5034" t="s">
        <v>54</v>
      </c>
      <c r="D5034" t="s">
        <v>28</v>
      </c>
      <c r="E5034" t="s">
        <v>49</v>
      </c>
      <c r="F5034" s="1" t="s">
        <v>17088</v>
      </c>
      <c r="G5034">
        <v>104</v>
      </c>
      <c r="H5034" t="s">
        <v>29</v>
      </c>
      <c r="I5034">
        <v>1335</v>
      </c>
      <c r="J5034">
        <v>294.93</v>
      </c>
      <c r="K5034">
        <f>Passenger_Data[[#This Row],[Price_USD]]*1</f>
        <v>294.93</v>
      </c>
      <c r="L5034">
        <v>25</v>
      </c>
      <c r="M5034" t="s">
        <v>30</v>
      </c>
      <c r="N5034" t="s">
        <v>60</v>
      </c>
      <c r="O5034" t="s">
        <v>33</v>
      </c>
      <c r="P5034" t="s">
        <v>50</v>
      </c>
      <c r="Q5034">
        <v>1</v>
      </c>
      <c r="R5034" t="s">
        <v>65</v>
      </c>
      <c r="S5034" t="s">
        <v>61</v>
      </c>
      <c r="T5034">
        <v>8.1</v>
      </c>
      <c r="U5034">
        <v>0</v>
      </c>
      <c r="V5034">
        <v>22</v>
      </c>
      <c r="W5034">
        <v>0</v>
      </c>
      <c r="X5034">
        <v>0</v>
      </c>
      <c r="Y5034" t="s">
        <v>36</v>
      </c>
    </row>
    <row r="5035" spans="1:25" x14ac:dyDescent="0.25">
      <c r="A5035" t="s">
        <v>6950</v>
      </c>
      <c r="B5035" t="s">
        <v>1993</v>
      </c>
      <c r="C5035" t="s">
        <v>26</v>
      </c>
      <c r="D5035" t="s">
        <v>39</v>
      </c>
      <c r="E5035" t="s">
        <v>64</v>
      </c>
      <c r="F5035" s="1" t="s">
        <v>17089</v>
      </c>
      <c r="G5035">
        <v>218</v>
      </c>
      <c r="H5035" t="s">
        <v>29</v>
      </c>
      <c r="I5035">
        <v>1180</v>
      </c>
      <c r="J5035">
        <v>331.48</v>
      </c>
      <c r="K5035">
        <f>Passenger_Data[[#This Row],[Price_USD]]*1</f>
        <v>331.48</v>
      </c>
      <c r="L5035">
        <v>38</v>
      </c>
      <c r="M5035" t="s">
        <v>40</v>
      </c>
      <c r="N5035" t="s">
        <v>60</v>
      </c>
      <c r="O5035" t="s">
        <v>56</v>
      </c>
      <c r="P5035" t="s">
        <v>50</v>
      </c>
      <c r="Q5035">
        <v>2</v>
      </c>
      <c r="R5035" t="s">
        <v>43</v>
      </c>
      <c r="S5035" t="s">
        <v>68</v>
      </c>
      <c r="T5035">
        <v>6</v>
      </c>
      <c r="U5035">
        <v>2</v>
      </c>
      <c r="V5035">
        <v>100</v>
      </c>
      <c r="W5035">
        <v>0</v>
      </c>
      <c r="X5035">
        <v>1</v>
      </c>
      <c r="Y5035" t="s">
        <v>77</v>
      </c>
    </row>
    <row r="5036" spans="1:25" x14ac:dyDescent="0.25">
      <c r="A5036" t="s">
        <v>6951</v>
      </c>
      <c r="B5036" t="s">
        <v>3903</v>
      </c>
      <c r="C5036" t="s">
        <v>48</v>
      </c>
      <c r="D5036" t="s">
        <v>55</v>
      </c>
      <c r="E5036" t="s">
        <v>49</v>
      </c>
      <c r="F5036" s="1" t="s">
        <v>17090</v>
      </c>
      <c r="G5036">
        <v>206</v>
      </c>
      <c r="H5036" t="s">
        <v>86</v>
      </c>
      <c r="I5036">
        <v>1454</v>
      </c>
      <c r="J5036">
        <v>512.13</v>
      </c>
      <c r="K5036">
        <f>Passenger_Data[[#This Row],[Price_USD]]*1</f>
        <v>512.13</v>
      </c>
      <c r="L5036">
        <v>26</v>
      </c>
      <c r="M5036" t="s">
        <v>40</v>
      </c>
      <c r="N5036" t="s">
        <v>31</v>
      </c>
      <c r="O5036" t="s">
        <v>33</v>
      </c>
      <c r="P5036" t="s">
        <v>33</v>
      </c>
      <c r="Q5036">
        <v>2</v>
      </c>
      <c r="R5036" t="s">
        <v>65</v>
      </c>
      <c r="S5036" t="s">
        <v>44</v>
      </c>
      <c r="T5036">
        <v>8.4</v>
      </c>
      <c r="U5036">
        <v>32</v>
      </c>
      <c r="V5036">
        <v>1</v>
      </c>
      <c r="W5036">
        <v>0</v>
      </c>
      <c r="X5036">
        <v>0</v>
      </c>
      <c r="Y5036" t="s">
        <v>45</v>
      </c>
    </row>
    <row r="5037" spans="1:25" x14ac:dyDescent="0.25">
      <c r="A5037" t="s">
        <v>6952</v>
      </c>
      <c r="B5037" t="s">
        <v>3588</v>
      </c>
      <c r="C5037" t="s">
        <v>82</v>
      </c>
      <c r="D5037" t="s">
        <v>49</v>
      </c>
      <c r="E5037" t="s">
        <v>76</v>
      </c>
      <c r="F5037" s="1" t="s">
        <v>17091</v>
      </c>
      <c r="G5037">
        <v>125</v>
      </c>
      <c r="H5037" t="s">
        <v>29</v>
      </c>
      <c r="I5037">
        <v>608</v>
      </c>
      <c r="J5037">
        <v>322.12</v>
      </c>
      <c r="K5037">
        <f>Passenger_Data[[#This Row],[Price_USD]]*1</f>
        <v>322.12</v>
      </c>
      <c r="L5037">
        <v>25</v>
      </c>
      <c r="M5037" t="s">
        <v>30</v>
      </c>
      <c r="N5037" t="s">
        <v>41</v>
      </c>
      <c r="O5037" t="s">
        <v>42</v>
      </c>
      <c r="P5037" t="s">
        <v>83</v>
      </c>
      <c r="Q5037">
        <v>0</v>
      </c>
      <c r="R5037" t="s">
        <v>51</v>
      </c>
      <c r="S5037" t="s">
        <v>35</v>
      </c>
      <c r="T5037">
        <v>6.3</v>
      </c>
      <c r="U5037">
        <v>1</v>
      </c>
      <c r="V5037">
        <v>19</v>
      </c>
      <c r="W5037">
        <v>0</v>
      </c>
      <c r="X5037">
        <v>0</v>
      </c>
      <c r="Y5037" t="s">
        <v>77</v>
      </c>
    </row>
    <row r="5038" spans="1:25" x14ac:dyDescent="0.25">
      <c r="A5038" t="s">
        <v>6953</v>
      </c>
      <c r="B5038" t="s">
        <v>2334</v>
      </c>
      <c r="C5038" t="s">
        <v>26</v>
      </c>
      <c r="D5038" t="s">
        <v>28</v>
      </c>
      <c r="E5038" t="s">
        <v>39</v>
      </c>
      <c r="F5038" s="1" t="s">
        <v>17092</v>
      </c>
      <c r="G5038">
        <v>102</v>
      </c>
      <c r="H5038" t="s">
        <v>29</v>
      </c>
      <c r="I5038">
        <v>1476</v>
      </c>
      <c r="J5038">
        <v>362.25</v>
      </c>
      <c r="K5038">
        <f>Passenger_Data[[#This Row],[Price_USD]]*1</f>
        <v>362.25</v>
      </c>
      <c r="L5038">
        <v>30</v>
      </c>
      <c r="M5038" t="s">
        <v>40</v>
      </c>
      <c r="N5038" t="s">
        <v>41</v>
      </c>
      <c r="O5038" t="s">
        <v>42</v>
      </c>
      <c r="P5038" t="s">
        <v>50</v>
      </c>
      <c r="Q5038">
        <v>1</v>
      </c>
      <c r="R5038" t="s">
        <v>65</v>
      </c>
      <c r="S5038" t="s">
        <v>61</v>
      </c>
      <c r="T5038">
        <v>4.9000000000000004</v>
      </c>
      <c r="U5038">
        <v>8</v>
      </c>
      <c r="V5038">
        <v>43</v>
      </c>
      <c r="W5038">
        <v>0</v>
      </c>
      <c r="X5038">
        <v>1</v>
      </c>
      <c r="Y5038" t="s">
        <v>77</v>
      </c>
    </row>
    <row r="5039" spans="1:25" x14ac:dyDescent="0.25">
      <c r="A5039" t="s">
        <v>6954</v>
      </c>
      <c r="B5039" t="s">
        <v>3057</v>
      </c>
      <c r="C5039" t="s">
        <v>54</v>
      </c>
      <c r="D5039" t="s">
        <v>39</v>
      </c>
      <c r="E5039" t="s">
        <v>27</v>
      </c>
      <c r="F5039" s="1" t="s">
        <v>17093</v>
      </c>
      <c r="G5039">
        <v>137</v>
      </c>
      <c r="H5039" t="s">
        <v>29</v>
      </c>
      <c r="I5039">
        <v>703</v>
      </c>
      <c r="J5039">
        <v>375.07</v>
      </c>
      <c r="K5039">
        <f>Passenger_Data[[#This Row],[Price_USD]]*1</f>
        <v>375.07</v>
      </c>
      <c r="L5039">
        <v>64</v>
      </c>
      <c r="M5039" t="s">
        <v>40</v>
      </c>
      <c r="N5039" t="s">
        <v>41</v>
      </c>
      <c r="O5039" t="s">
        <v>56</v>
      </c>
      <c r="P5039" t="s">
        <v>50</v>
      </c>
      <c r="Q5039">
        <v>0</v>
      </c>
      <c r="R5039" t="s">
        <v>65</v>
      </c>
      <c r="S5039" t="s">
        <v>35</v>
      </c>
      <c r="T5039">
        <v>5.3</v>
      </c>
      <c r="U5039">
        <v>10</v>
      </c>
      <c r="V5039">
        <v>109</v>
      </c>
      <c r="W5039">
        <v>0</v>
      </c>
      <c r="X5039">
        <v>0</v>
      </c>
      <c r="Y5039" t="s">
        <v>36</v>
      </c>
    </row>
    <row r="5040" spans="1:25" x14ac:dyDescent="0.25">
      <c r="A5040" t="s">
        <v>6955</v>
      </c>
      <c r="B5040" t="s">
        <v>2456</v>
      </c>
      <c r="C5040" t="s">
        <v>82</v>
      </c>
      <c r="D5040" t="s">
        <v>39</v>
      </c>
      <c r="E5040" t="s">
        <v>39</v>
      </c>
      <c r="F5040" s="1" t="s">
        <v>17094</v>
      </c>
      <c r="G5040">
        <v>215</v>
      </c>
      <c r="H5040" t="s">
        <v>86</v>
      </c>
      <c r="I5040">
        <v>898</v>
      </c>
      <c r="J5040">
        <v>296.18</v>
      </c>
      <c r="K5040">
        <f>Passenger_Data[[#This Row],[Price_USD]]*1</f>
        <v>296.18</v>
      </c>
      <c r="L5040">
        <v>68</v>
      </c>
      <c r="M5040" t="s">
        <v>30</v>
      </c>
      <c r="N5040" t="s">
        <v>41</v>
      </c>
      <c r="O5040" t="s">
        <v>56</v>
      </c>
      <c r="P5040" t="s">
        <v>50</v>
      </c>
      <c r="Q5040">
        <v>1</v>
      </c>
      <c r="R5040" t="s">
        <v>34</v>
      </c>
      <c r="S5040" t="s">
        <v>61</v>
      </c>
      <c r="T5040">
        <v>7.3</v>
      </c>
      <c r="U5040">
        <v>2</v>
      </c>
      <c r="V5040">
        <v>54</v>
      </c>
      <c r="W5040">
        <v>0</v>
      </c>
      <c r="X5040">
        <v>0</v>
      </c>
      <c r="Y5040" t="s">
        <v>77</v>
      </c>
    </row>
    <row r="5041" spans="1:25" x14ac:dyDescent="0.25">
      <c r="A5041" t="s">
        <v>6956</v>
      </c>
      <c r="B5041" t="s">
        <v>916</v>
      </c>
      <c r="C5041" t="s">
        <v>26</v>
      </c>
      <c r="D5041" t="s">
        <v>27</v>
      </c>
      <c r="E5041" t="s">
        <v>49</v>
      </c>
      <c r="F5041" s="1" t="s">
        <v>17095</v>
      </c>
      <c r="G5041">
        <v>91</v>
      </c>
      <c r="H5041" t="s">
        <v>29</v>
      </c>
      <c r="I5041">
        <v>1337</v>
      </c>
      <c r="J5041">
        <v>315.36</v>
      </c>
      <c r="K5041">
        <f>Passenger_Data[[#This Row],[Price_USD]]*1</f>
        <v>315.36</v>
      </c>
      <c r="L5041">
        <v>31</v>
      </c>
      <c r="M5041" t="s">
        <v>40</v>
      </c>
      <c r="N5041" t="s">
        <v>60</v>
      </c>
      <c r="O5041" t="s">
        <v>42</v>
      </c>
      <c r="P5041" t="s">
        <v>83</v>
      </c>
      <c r="Q5041">
        <v>2</v>
      </c>
      <c r="R5041" t="s">
        <v>43</v>
      </c>
      <c r="S5041" t="s">
        <v>61</v>
      </c>
      <c r="T5041">
        <v>6.8</v>
      </c>
      <c r="U5041">
        <v>12</v>
      </c>
      <c r="V5041">
        <v>95</v>
      </c>
      <c r="W5041">
        <v>0</v>
      </c>
      <c r="X5041">
        <v>0</v>
      </c>
      <c r="Y5041" t="s">
        <v>36</v>
      </c>
    </row>
    <row r="5042" spans="1:25" x14ac:dyDescent="0.25">
      <c r="A5042" t="s">
        <v>6957</v>
      </c>
      <c r="B5042" t="s">
        <v>4598</v>
      </c>
      <c r="C5042" t="s">
        <v>54</v>
      </c>
      <c r="D5042" t="s">
        <v>28</v>
      </c>
      <c r="E5042" t="s">
        <v>76</v>
      </c>
      <c r="F5042" s="1" t="s">
        <v>17096</v>
      </c>
      <c r="G5042">
        <v>244</v>
      </c>
      <c r="H5042" t="s">
        <v>29</v>
      </c>
      <c r="I5042">
        <v>1104</v>
      </c>
      <c r="J5042">
        <v>389.31</v>
      </c>
      <c r="K5042">
        <f>Passenger_Data[[#This Row],[Price_USD]]*1</f>
        <v>389.31</v>
      </c>
      <c r="L5042">
        <v>38</v>
      </c>
      <c r="M5042" t="s">
        <v>40</v>
      </c>
      <c r="N5042" t="s">
        <v>31</v>
      </c>
      <c r="O5042" t="s">
        <v>42</v>
      </c>
      <c r="P5042" t="s">
        <v>50</v>
      </c>
      <c r="Q5042">
        <v>0</v>
      </c>
      <c r="R5042" t="s">
        <v>65</v>
      </c>
      <c r="S5042" t="s">
        <v>35</v>
      </c>
      <c r="T5042">
        <v>9</v>
      </c>
      <c r="U5042">
        <v>14</v>
      </c>
      <c r="V5042">
        <v>96</v>
      </c>
      <c r="W5042">
        <v>0</v>
      </c>
      <c r="X5042">
        <v>0</v>
      </c>
      <c r="Y5042" t="s">
        <v>36</v>
      </c>
    </row>
    <row r="5043" spans="1:25" x14ac:dyDescent="0.25">
      <c r="A5043" t="s">
        <v>6958</v>
      </c>
      <c r="B5043" t="s">
        <v>1890</v>
      </c>
      <c r="C5043" t="s">
        <v>73</v>
      </c>
      <c r="D5043" t="s">
        <v>27</v>
      </c>
      <c r="E5043" t="s">
        <v>28</v>
      </c>
      <c r="F5043" s="1" t="s">
        <v>17097</v>
      </c>
      <c r="G5043">
        <v>218</v>
      </c>
      <c r="H5043" t="s">
        <v>86</v>
      </c>
      <c r="I5043">
        <v>1435</v>
      </c>
      <c r="J5043">
        <v>249.85</v>
      </c>
      <c r="K5043">
        <f>Passenger_Data[[#This Row],[Price_USD]]*1</f>
        <v>249.85</v>
      </c>
      <c r="L5043">
        <v>72</v>
      </c>
      <c r="M5043" t="s">
        <v>30</v>
      </c>
      <c r="N5043" t="s">
        <v>60</v>
      </c>
      <c r="O5043" t="s">
        <v>56</v>
      </c>
      <c r="P5043" t="s">
        <v>83</v>
      </c>
      <c r="Q5043">
        <v>1</v>
      </c>
      <c r="R5043" t="s">
        <v>51</v>
      </c>
      <c r="S5043" t="s">
        <v>35</v>
      </c>
      <c r="T5043">
        <v>7.5</v>
      </c>
      <c r="U5043">
        <v>2</v>
      </c>
      <c r="V5043">
        <v>20</v>
      </c>
      <c r="W5043">
        <v>0</v>
      </c>
      <c r="X5043">
        <v>0</v>
      </c>
      <c r="Y5043" t="s">
        <v>36</v>
      </c>
    </row>
    <row r="5044" spans="1:25" x14ac:dyDescent="0.25">
      <c r="A5044" t="s">
        <v>6959</v>
      </c>
      <c r="B5044" t="s">
        <v>812</v>
      </c>
      <c r="C5044" t="s">
        <v>73</v>
      </c>
      <c r="D5044" t="s">
        <v>27</v>
      </c>
      <c r="E5044" t="s">
        <v>49</v>
      </c>
      <c r="F5044" s="1" t="s">
        <v>17098</v>
      </c>
      <c r="G5044">
        <v>220</v>
      </c>
      <c r="H5044" t="s">
        <v>29</v>
      </c>
      <c r="I5044">
        <v>1918</v>
      </c>
      <c r="J5044">
        <v>339.23</v>
      </c>
      <c r="K5044">
        <f>Passenger_Data[[#This Row],[Price_USD]]*1</f>
        <v>339.23</v>
      </c>
      <c r="L5044">
        <v>31</v>
      </c>
      <c r="M5044" t="s">
        <v>40</v>
      </c>
      <c r="N5044" t="s">
        <v>41</v>
      </c>
      <c r="O5044" t="s">
        <v>42</v>
      </c>
      <c r="P5044" t="s">
        <v>33</v>
      </c>
      <c r="Q5044">
        <v>1</v>
      </c>
      <c r="R5044" t="s">
        <v>51</v>
      </c>
      <c r="S5044" t="s">
        <v>35</v>
      </c>
      <c r="T5044">
        <v>7</v>
      </c>
      <c r="U5044">
        <v>42</v>
      </c>
      <c r="V5044">
        <v>12</v>
      </c>
      <c r="W5044">
        <v>0</v>
      </c>
      <c r="X5044">
        <v>0</v>
      </c>
      <c r="Y5044" t="s">
        <v>77</v>
      </c>
    </row>
    <row r="5045" spans="1:25" x14ac:dyDescent="0.25">
      <c r="A5045" t="s">
        <v>6960</v>
      </c>
      <c r="B5045" t="s">
        <v>225</v>
      </c>
      <c r="C5045" t="s">
        <v>73</v>
      </c>
      <c r="D5045" t="s">
        <v>39</v>
      </c>
      <c r="E5045" t="s">
        <v>39</v>
      </c>
      <c r="F5045" s="1" t="s">
        <v>17099</v>
      </c>
      <c r="G5045">
        <v>168</v>
      </c>
      <c r="H5045" t="s">
        <v>29</v>
      </c>
      <c r="I5045">
        <v>1126</v>
      </c>
      <c r="J5045">
        <v>249.01</v>
      </c>
      <c r="K5045">
        <f>Passenger_Data[[#This Row],[Price_USD]]*1</f>
        <v>249.01</v>
      </c>
      <c r="L5045">
        <v>29</v>
      </c>
      <c r="M5045" t="s">
        <v>30</v>
      </c>
      <c r="N5045" t="s">
        <v>41</v>
      </c>
      <c r="O5045" t="s">
        <v>33</v>
      </c>
      <c r="P5045" t="s">
        <v>83</v>
      </c>
      <c r="Q5045">
        <v>0</v>
      </c>
      <c r="R5045" t="s">
        <v>65</v>
      </c>
      <c r="S5045" t="s">
        <v>68</v>
      </c>
      <c r="T5045">
        <v>7</v>
      </c>
      <c r="U5045">
        <v>0</v>
      </c>
      <c r="V5045">
        <v>74</v>
      </c>
      <c r="W5045">
        <v>0</v>
      </c>
      <c r="X5045">
        <v>0</v>
      </c>
      <c r="Y5045" t="s">
        <v>77</v>
      </c>
    </row>
    <row r="5046" spans="1:25" x14ac:dyDescent="0.25">
      <c r="A5046" t="s">
        <v>6961</v>
      </c>
      <c r="B5046" t="s">
        <v>203</v>
      </c>
      <c r="C5046" t="s">
        <v>26</v>
      </c>
      <c r="D5046" t="s">
        <v>49</v>
      </c>
      <c r="E5046" t="s">
        <v>55</v>
      </c>
      <c r="F5046" s="1" t="s">
        <v>17100</v>
      </c>
      <c r="G5046">
        <v>194</v>
      </c>
      <c r="H5046" t="s">
        <v>29</v>
      </c>
      <c r="I5046">
        <v>1359</v>
      </c>
      <c r="J5046">
        <v>250.88</v>
      </c>
      <c r="K5046">
        <f>Passenger_Data[[#This Row],[Price_USD]]*1</f>
        <v>250.88</v>
      </c>
      <c r="L5046">
        <v>77</v>
      </c>
      <c r="M5046" t="s">
        <v>40</v>
      </c>
      <c r="N5046" t="s">
        <v>31</v>
      </c>
      <c r="O5046" t="s">
        <v>33</v>
      </c>
      <c r="P5046" t="s">
        <v>83</v>
      </c>
      <c r="Q5046">
        <v>1</v>
      </c>
      <c r="R5046" t="s">
        <v>65</v>
      </c>
      <c r="S5046" t="s">
        <v>61</v>
      </c>
      <c r="T5046">
        <v>3.8</v>
      </c>
      <c r="U5046">
        <v>12</v>
      </c>
      <c r="V5046">
        <v>29</v>
      </c>
      <c r="W5046">
        <v>0</v>
      </c>
      <c r="X5046">
        <v>0</v>
      </c>
      <c r="Y5046" t="s">
        <v>36</v>
      </c>
    </row>
    <row r="5047" spans="1:25" x14ac:dyDescent="0.25">
      <c r="A5047" t="s">
        <v>6962</v>
      </c>
      <c r="B5047" t="s">
        <v>6174</v>
      </c>
      <c r="C5047" t="s">
        <v>73</v>
      </c>
      <c r="D5047" t="s">
        <v>39</v>
      </c>
      <c r="E5047" t="s">
        <v>28</v>
      </c>
      <c r="F5047" s="1" t="s">
        <v>17101</v>
      </c>
      <c r="G5047">
        <v>257</v>
      </c>
      <c r="H5047" t="s">
        <v>29</v>
      </c>
      <c r="I5047">
        <v>1192</v>
      </c>
      <c r="J5047">
        <v>399.3</v>
      </c>
      <c r="K5047">
        <f>Passenger_Data[[#This Row],[Price_USD]]*1</f>
        <v>399.3</v>
      </c>
      <c r="L5047">
        <v>36</v>
      </c>
      <c r="M5047" t="s">
        <v>40</v>
      </c>
      <c r="N5047" t="s">
        <v>41</v>
      </c>
      <c r="O5047" t="s">
        <v>32</v>
      </c>
      <c r="P5047" t="s">
        <v>50</v>
      </c>
      <c r="Q5047">
        <v>1</v>
      </c>
      <c r="R5047" t="s">
        <v>43</v>
      </c>
      <c r="S5047" t="s">
        <v>61</v>
      </c>
      <c r="T5047">
        <v>9</v>
      </c>
      <c r="U5047">
        <v>8</v>
      </c>
      <c r="V5047">
        <v>16</v>
      </c>
      <c r="W5047">
        <v>0</v>
      </c>
      <c r="X5047">
        <v>0</v>
      </c>
      <c r="Y5047" t="s">
        <v>36</v>
      </c>
    </row>
    <row r="5048" spans="1:25" x14ac:dyDescent="0.25">
      <c r="A5048" t="s">
        <v>6963</v>
      </c>
      <c r="B5048" t="s">
        <v>3609</v>
      </c>
      <c r="C5048" t="s">
        <v>48</v>
      </c>
      <c r="D5048" t="s">
        <v>59</v>
      </c>
      <c r="E5048" t="s">
        <v>49</v>
      </c>
      <c r="F5048" s="1" t="s">
        <v>17102</v>
      </c>
      <c r="G5048">
        <v>287</v>
      </c>
      <c r="H5048" t="s">
        <v>29</v>
      </c>
      <c r="I5048">
        <v>907</v>
      </c>
      <c r="J5048">
        <v>300.74</v>
      </c>
      <c r="K5048">
        <f>Passenger_Data[[#This Row],[Price_USD]]*1</f>
        <v>300.74</v>
      </c>
      <c r="L5048">
        <v>78</v>
      </c>
      <c r="M5048" t="s">
        <v>30</v>
      </c>
      <c r="N5048" t="s">
        <v>31</v>
      </c>
      <c r="O5048" t="s">
        <v>56</v>
      </c>
      <c r="P5048" t="s">
        <v>33</v>
      </c>
      <c r="Q5048">
        <v>0</v>
      </c>
      <c r="R5048" t="s">
        <v>65</v>
      </c>
      <c r="S5048" t="s">
        <v>61</v>
      </c>
      <c r="T5048">
        <v>7</v>
      </c>
      <c r="U5048">
        <v>5</v>
      </c>
      <c r="V5048">
        <v>67</v>
      </c>
      <c r="W5048">
        <v>0</v>
      </c>
      <c r="X5048">
        <v>0</v>
      </c>
      <c r="Y5048" t="s">
        <v>36</v>
      </c>
    </row>
    <row r="5049" spans="1:25" x14ac:dyDescent="0.25">
      <c r="A5049" t="s">
        <v>6964</v>
      </c>
      <c r="B5049" t="s">
        <v>3231</v>
      </c>
      <c r="C5049" t="s">
        <v>26</v>
      </c>
      <c r="D5049" t="s">
        <v>28</v>
      </c>
      <c r="E5049" t="s">
        <v>27</v>
      </c>
      <c r="F5049" s="1" t="s">
        <v>17103</v>
      </c>
      <c r="G5049">
        <v>231</v>
      </c>
      <c r="H5049" t="s">
        <v>86</v>
      </c>
      <c r="I5049">
        <v>984</v>
      </c>
      <c r="J5049">
        <v>206.5</v>
      </c>
      <c r="K5049">
        <f>Passenger_Data[[#This Row],[Price_USD]]*1</f>
        <v>206.5</v>
      </c>
      <c r="L5049">
        <v>18</v>
      </c>
      <c r="M5049" t="s">
        <v>30</v>
      </c>
      <c r="N5049" t="s">
        <v>60</v>
      </c>
      <c r="O5049" t="s">
        <v>32</v>
      </c>
      <c r="P5049" t="s">
        <v>83</v>
      </c>
      <c r="Q5049">
        <v>0</v>
      </c>
      <c r="R5049" t="s">
        <v>51</v>
      </c>
      <c r="S5049" t="s">
        <v>68</v>
      </c>
      <c r="T5049">
        <v>5.8</v>
      </c>
      <c r="U5049">
        <v>15</v>
      </c>
      <c r="V5049">
        <v>46</v>
      </c>
      <c r="W5049">
        <v>0</v>
      </c>
      <c r="X5049">
        <v>0</v>
      </c>
      <c r="Y5049" t="s">
        <v>77</v>
      </c>
    </row>
    <row r="5050" spans="1:25" x14ac:dyDescent="0.25">
      <c r="A5050" t="s">
        <v>6965</v>
      </c>
      <c r="B5050" t="s">
        <v>5697</v>
      </c>
      <c r="C5050" t="s">
        <v>54</v>
      </c>
      <c r="D5050" t="s">
        <v>64</v>
      </c>
      <c r="E5050" t="s">
        <v>49</v>
      </c>
      <c r="F5050" s="1" t="s">
        <v>17104</v>
      </c>
      <c r="G5050">
        <v>253</v>
      </c>
      <c r="H5050" t="s">
        <v>86</v>
      </c>
      <c r="I5050">
        <v>1445</v>
      </c>
      <c r="J5050">
        <v>378.88</v>
      </c>
      <c r="K5050">
        <f>Passenger_Data[[#This Row],[Price_USD]]*1</f>
        <v>378.88</v>
      </c>
      <c r="L5050">
        <v>19</v>
      </c>
      <c r="M5050" t="s">
        <v>30</v>
      </c>
      <c r="N5050" t="s">
        <v>41</v>
      </c>
      <c r="O5050" t="s">
        <v>33</v>
      </c>
      <c r="P5050" t="s">
        <v>50</v>
      </c>
      <c r="Q5050">
        <v>2</v>
      </c>
      <c r="R5050" t="s">
        <v>65</v>
      </c>
      <c r="S5050" t="s">
        <v>35</v>
      </c>
      <c r="T5050">
        <v>9.9</v>
      </c>
      <c r="U5050">
        <v>2</v>
      </c>
      <c r="V5050">
        <v>62</v>
      </c>
      <c r="W5050">
        <v>0</v>
      </c>
      <c r="X5050">
        <v>0</v>
      </c>
      <c r="Y5050" t="s">
        <v>36</v>
      </c>
    </row>
    <row r="5051" spans="1:25" x14ac:dyDescent="0.25">
      <c r="A5051" t="s">
        <v>6966</v>
      </c>
      <c r="B5051" t="s">
        <v>736</v>
      </c>
      <c r="C5051" t="s">
        <v>26</v>
      </c>
      <c r="D5051" t="s">
        <v>59</v>
      </c>
      <c r="E5051" t="s">
        <v>64</v>
      </c>
      <c r="F5051" s="1" t="s">
        <v>17105</v>
      </c>
      <c r="G5051">
        <v>71</v>
      </c>
      <c r="H5051" t="s">
        <v>108</v>
      </c>
      <c r="I5051">
        <v>1908</v>
      </c>
      <c r="J5051">
        <v>396.29</v>
      </c>
      <c r="K5051">
        <f>Passenger_Data[[#This Row],[Price_USD]]*1</f>
        <v>396.29</v>
      </c>
      <c r="L5051">
        <v>45</v>
      </c>
      <c r="M5051" t="s">
        <v>40</v>
      </c>
      <c r="N5051" t="s">
        <v>31</v>
      </c>
      <c r="O5051" t="s">
        <v>32</v>
      </c>
      <c r="P5051" t="s">
        <v>50</v>
      </c>
      <c r="Q5051">
        <v>1</v>
      </c>
      <c r="R5051" t="s">
        <v>51</v>
      </c>
      <c r="S5051" t="s">
        <v>44</v>
      </c>
      <c r="T5051">
        <v>9</v>
      </c>
      <c r="U5051">
        <v>5</v>
      </c>
      <c r="V5051">
        <v>12</v>
      </c>
      <c r="W5051">
        <v>0</v>
      </c>
      <c r="X5051">
        <v>0</v>
      </c>
      <c r="Y5051" t="s">
        <v>45</v>
      </c>
    </row>
    <row r="5052" spans="1:25" x14ac:dyDescent="0.25">
      <c r="A5052" t="s">
        <v>6967</v>
      </c>
      <c r="B5052" t="s">
        <v>1146</v>
      </c>
      <c r="C5052" t="s">
        <v>54</v>
      </c>
      <c r="D5052" t="s">
        <v>59</v>
      </c>
      <c r="E5052" t="s">
        <v>59</v>
      </c>
      <c r="F5052" s="1" t="s">
        <v>17106</v>
      </c>
      <c r="G5052">
        <v>224</v>
      </c>
      <c r="H5052" t="s">
        <v>29</v>
      </c>
      <c r="I5052">
        <v>1219</v>
      </c>
      <c r="J5052">
        <v>164.16</v>
      </c>
      <c r="K5052">
        <f>Passenger_Data[[#This Row],[Price_USD]]*1</f>
        <v>164.16</v>
      </c>
      <c r="L5052">
        <v>77</v>
      </c>
      <c r="M5052" t="s">
        <v>30</v>
      </c>
      <c r="N5052" t="s">
        <v>41</v>
      </c>
      <c r="O5052" t="s">
        <v>33</v>
      </c>
      <c r="P5052" t="s">
        <v>50</v>
      </c>
      <c r="Q5052">
        <v>2</v>
      </c>
      <c r="R5052" t="s">
        <v>65</v>
      </c>
      <c r="S5052" t="s">
        <v>44</v>
      </c>
      <c r="T5052">
        <v>5.2</v>
      </c>
      <c r="U5052">
        <v>14</v>
      </c>
      <c r="V5052">
        <v>65</v>
      </c>
      <c r="W5052">
        <v>0</v>
      </c>
      <c r="X5052">
        <v>0</v>
      </c>
      <c r="Y5052" t="s">
        <v>36</v>
      </c>
    </row>
    <row r="5053" spans="1:25" x14ac:dyDescent="0.25">
      <c r="A5053" t="s">
        <v>6968</v>
      </c>
      <c r="B5053" t="s">
        <v>1980</v>
      </c>
      <c r="C5053" t="s">
        <v>26</v>
      </c>
      <c r="D5053" t="s">
        <v>27</v>
      </c>
      <c r="E5053" t="s">
        <v>49</v>
      </c>
      <c r="F5053" s="1" t="s">
        <v>17107</v>
      </c>
      <c r="G5053">
        <v>51</v>
      </c>
      <c r="H5053" t="s">
        <v>29</v>
      </c>
      <c r="I5053">
        <v>1175</v>
      </c>
      <c r="J5053">
        <v>286.06</v>
      </c>
      <c r="K5053">
        <f>Passenger_Data[[#This Row],[Price_USD]]*1</f>
        <v>286.06</v>
      </c>
      <c r="L5053">
        <v>71</v>
      </c>
      <c r="M5053" t="s">
        <v>40</v>
      </c>
      <c r="N5053" t="s">
        <v>31</v>
      </c>
      <c r="O5053" t="s">
        <v>56</v>
      </c>
      <c r="P5053" t="s">
        <v>83</v>
      </c>
      <c r="Q5053">
        <v>0</v>
      </c>
      <c r="R5053" t="s">
        <v>65</v>
      </c>
      <c r="S5053" t="s">
        <v>61</v>
      </c>
      <c r="T5053">
        <v>6.9</v>
      </c>
      <c r="U5053">
        <v>8</v>
      </c>
      <c r="V5053">
        <v>118</v>
      </c>
      <c r="W5053">
        <v>0</v>
      </c>
      <c r="X5053">
        <v>1</v>
      </c>
      <c r="Y5053" t="s">
        <v>36</v>
      </c>
    </row>
    <row r="5054" spans="1:25" x14ac:dyDescent="0.25">
      <c r="A5054" t="s">
        <v>6969</v>
      </c>
      <c r="B5054" t="s">
        <v>6970</v>
      </c>
      <c r="C5054" t="s">
        <v>48</v>
      </c>
      <c r="D5054" t="s">
        <v>39</v>
      </c>
      <c r="E5054" t="s">
        <v>55</v>
      </c>
      <c r="F5054" s="1" t="s">
        <v>17108</v>
      </c>
      <c r="G5054">
        <v>119</v>
      </c>
      <c r="H5054" t="s">
        <v>29</v>
      </c>
      <c r="I5054">
        <v>1527</v>
      </c>
      <c r="J5054">
        <v>390.52</v>
      </c>
      <c r="K5054">
        <f>Passenger_Data[[#This Row],[Price_USD]]*1</f>
        <v>390.52</v>
      </c>
      <c r="L5054">
        <v>63</v>
      </c>
      <c r="M5054" t="s">
        <v>40</v>
      </c>
      <c r="N5054" t="s">
        <v>31</v>
      </c>
      <c r="O5054" t="s">
        <v>32</v>
      </c>
      <c r="P5054" t="s">
        <v>83</v>
      </c>
      <c r="Q5054">
        <v>1</v>
      </c>
      <c r="R5054" t="s">
        <v>51</v>
      </c>
      <c r="S5054" t="s">
        <v>44</v>
      </c>
      <c r="T5054">
        <v>8.6999999999999993</v>
      </c>
      <c r="U5054">
        <v>0</v>
      </c>
      <c r="V5054">
        <v>62</v>
      </c>
      <c r="W5054">
        <v>0</v>
      </c>
      <c r="X5054">
        <v>0</v>
      </c>
      <c r="Y5054" t="s">
        <v>45</v>
      </c>
    </row>
    <row r="5055" spans="1:25" x14ac:dyDescent="0.25">
      <c r="A5055" t="s">
        <v>6971</v>
      </c>
      <c r="B5055" t="s">
        <v>6972</v>
      </c>
      <c r="C5055" t="s">
        <v>82</v>
      </c>
      <c r="D5055" t="s">
        <v>76</v>
      </c>
      <c r="E5055" t="s">
        <v>55</v>
      </c>
      <c r="F5055" s="1" t="s">
        <v>17109</v>
      </c>
      <c r="G5055">
        <v>150</v>
      </c>
      <c r="H5055" t="s">
        <v>29</v>
      </c>
      <c r="I5055">
        <v>989</v>
      </c>
      <c r="J5055">
        <v>386.12</v>
      </c>
      <c r="K5055">
        <f>Passenger_Data[[#This Row],[Price_USD]]*1</f>
        <v>386.12</v>
      </c>
      <c r="L5055">
        <v>30</v>
      </c>
      <c r="M5055" t="s">
        <v>40</v>
      </c>
      <c r="N5055" t="s">
        <v>60</v>
      </c>
      <c r="O5055" t="s">
        <v>32</v>
      </c>
      <c r="P5055" t="s">
        <v>33</v>
      </c>
      <c r="Q5055">
        <v>1</v>
      </c>
      <c r="R5055" t="s">
        <v>65</v>
      </c>
      <c r="S5055" t="s">
        <v>35</v>
      </c>
      <c r="T5055">
        <v>8.6999999999999993</v>
      </c>
      <c r="U5055">
        <v>0</v>
      </c>
      <c r="V5055">
        <v>108</v>
      </c>
      <c r="W5055">
        <v>0</v>
      </c>
      <c r="X5055">
        <v>0</v>
      </c>
      <c r="Y5055" t="s">
        <v>45</v>
      </c>
    </row>
    <row r="5056" spans="1:25" x14ac:dyDescent="0.25">
      <c r="A5056" t="s">
        <v>6973</v>
      </c>
      <c r="B5056" t="s">
        <v>6974</v>
      </c>
      <c r="C5056" t="s">
        <v>48</v>
      </c>
      <c r="D5056" t="s">
        <v>64</v>
      </c>
      <c r="E5056" t="s">
        <v>59</v>
      </c>
      <c r="F5056" s="1" t="s">
        <v>17110</v>
      </c>
      <c r="G5056">
        <v>210</v>
      </c>
      <c r="H5056" t="s">
        <v>29</v>
      </c>
      <c r="I5056">
        <v>1165</v>
      </c>
      <c r="J5056">
        <v>412.5</v>
      </c>
      <c r="K5056">
        <f>Passenger_Data[[#This Row],[Price_USD]]*1</f>
        <v>412.5</v>
      </c>
      <c r="L5056">
        <v>79</v>
      </c>
      <c r="M5056" t="s">
        <v>30</v>
      </c>
      <c r="N5056" t="s">
        <v>31</v>
      </c>
      <c r="O5056" t="s">
        <v>33</v>
      </c>
      <c r="P5056" t="s">
        <v>50</v>
      </c>
      <c r="Q5056">
        <v>0</v>
      </c>
      <c r="R5056" t="s">
        <v>65</v>
      </c>
      <c r="S5056" t="s">
        <v>44</v>
      </c>
      <c r="T5056">
        <v>4.8</v>
      </c>
      <c r="U5056">
        <v>8</v>
      </c>
      <c r="V5056">
        <v>10</v>
      </c>
      <c r="W5056">
        <v>0</v>
      </c>
      <c r="X5056">
        <v>0</v>
      </c>
      <c r="Y5056" t="s">
        <v>36</v>
      </c>
    </row>
    <row r="5057" spans="1:25" x14ac:dyDescent="0.25">
      <c r="A5057" t="s">
        <v>6975</v>
      </c>
      <c r="B5057" t="s">
        <v>4953</v>
      </c>
      <c r="C5057" t="s">
        <v>73</v>
      </c>
      <c r="D5057" t="s">
        <v>39</v>
      </c>
      <c r="E5057" t="s">
        <v>39</v>
      </c>
      <c r="F5057" s="1" t="s">
        <v>17111</v>
      </c>
      <c r="G5057">
        <v>122</v>
      </c>
      <c r="H5057" t="s">
        <v>29</v>
      </c>
      <c r="I5057">
        <v>846</v>
      </c>
      <c r="J5057">
        <v>261.73</v>
      </c>
      <c r="K5057">
        <f>Passenger_Data[[#This Row],[Price_USD]]*1</f>
        <v>261.73</v>
      </c>
      <c r="L5057">
        <v>29</v>
      </c>
      <c r="M5057" t="s">
        <v>40</v>
      </c>
      <c r="N5057" t="s">
        <v>31</v>
      </c>
      <c r="O5057" t="s">
        <v>56</v>
      </c>
      <c r="P5057" t="s">
        <v>50</v>
      </c>
      <c r="Q5057">
        <v>2</v>
      </c>
      <c r="R5057" t="s">
        <v>65</v>
      </c>
      <c r="S5057" t="s">
        <v>61</v>
      </c>
      <c r="T5057">
        <v>8.3000000000000007</v>
      </c>
      <c r="U5057">
        <v>3</v>
      </c>
      <c r="V5057">
        <v>41</v>
      </c>
      <c r="W5057">
        <v>0</v>
      </c>
      <c r="X5057">
        <v>0</v>
      </c>
      <c r="Y5057" t="s">
        <v>36</v>
      </c>
    </row>
    <row r="5058" spans="1:25" x14ac:dyDescent="0.25">
      <c r="A5058" t="s">
        <v>6976</v>
      </c>
      <c r="B5058" t="s">
        <v>1603</v>
      </c>
      <c r="C5058" t="s">
        <v>48</v>
      </c>
      <c r="D5058" t="s">
        <v>64</v>
      </c>
      <c r="E5058" t="s">
        <v>49</v>
      </c>
      <c r="F5058" s="1" t="s">
        <v>17112</v>
      </c>
      <c r="G5058">
        <v>265</v>
      </c>
      <c r="H5058" t="s">
        <v>29</v>
      </c>
      <c r="I5058">
        <v>1455</v>
      </c>
      <c r="J5058">
        <v>419.18</v>
      </c>
      <c r="K5058">
        <f>Passenger_Data[[#This Row],[Price_USD]]*1</f>
        <v>419.18</v>
      </c>
      <c r="L5058">
        <v>51</v>
      </c>
      <c r="M5058" t="s">
        <v>40</v>
      </c>
      <c r="N5058" t="s">
        <v>41</v>
      </c>
      <c r="O5058" t="s">
        <v>56</v>
      </c>
      <c r="P5058" t="s">
        <v>50</v>
      </c>
      <c r="Q5058">
        <v>2</v>
      </c>
      <c r="R5058" t="s">
        <v>51</v>
      </c>
      <c r="S5058" t="s">
        <v>35</v>
      </c>
      <c r="T5058">
        <v>6.6</v>
      </c>
      <c r="U5058">
        <v>14</v>
      </c>
      <c r="V5058">
        <v>12</v>
      </c>
      <c r="W5058">
        <v>0</v>
      </c>
      <c r="X5058">
        <v>1</v>
      </c>
      <c r="Y5058" t="s">
        <v>77</v>
      </c>
    </row>
    <row r="5059" spans="1:25" x14ac:dyDescent="0.25">
      <c r="A5059" t="s">
        <v>6977</v>
      </c>
      <c r="B5059" t="s">
        <v>3830</v>
      </c>
      <c r="C5059" t="s">
        <v>26</v>
      </c>
      <c r="D5059" t="s">
        <v>39</v>
      </c>
      <c r="E5059" t="s">
        <v>55</v>
      </c>
      <c r="F5059" s="1" t="s">
        <v>17113</v>
      </c>
      <c r="G5059">
        <v>164</v>
      </c>
      <c r="H5059" t="s">
        <v>29</v>
      </c>
      <c r="I5059">
        <v>1069</v>
      </c>
      <c r="J5059">
        <v>227.41</v>
      </c>
      <c r="K5059">
        <f>Passenger_Data[[#This Row],[Price_USD]]*1</f>
        <v>227.41</v>
      </c>
      <c r="L5059">
        <v>25</v>
      </c>
      <c r="M5059" t="s">
        <v>40</v>
      </c>
      <c r="N5059" t="s">
        <v>31</v>
      </c>
      <c r="O5059" t="s">
        <v>33</v>
      </c>
      <c r="P5059" t="s">
        <v>50</v>
      </c>
      <c r="Q5059">
        <v>1</v>
      </c>
      <c r="R5059" t="s">
        <v>43</v>
      </c>
      <c r="S5059" t="s">
        <v>35</v>
      </c>
      <c r="T5059">
        <v>8.1999999999999993</v>
      </c>
      <c r="U5059">
        <v>7</v>
      </c>
      <c r="V5059">
        <v>51</v>
      </c>
      <c r="W5059">
        <v>0</v>
      </c>
      <c r="X5059">
        <v>0</v>
      </c>
      <c r="Y5059" t="s">
        <v>36</v>
      </c>
    </row>
    <row r="5060" spans="1:25" x14ac:dyDescent="0.25">
      <c r="A5060" t="s">
        <v>6978</v>
      </c>
      <c r="B5060" t="s">
        <v>299</v>
      </c>
      <c r="C5060" t="s">
        <v>82</v>
      </c>
      <c r="D5060" t="s">
        <v>55</v>
      </c>
      <c r="E5060" t="s">
        <v>39</v>
      </c>
      <c r="F5060" s="1" t="s">
        <v>17114</v>
      </c>
      <c r="G5060">
        <v>247</v>
      </c>
      <c r="H5060" t="s">
        <v>29</v>
      </c>
      <c r="I5060">
        <v>917</v>
      </c>
      <c r="J5060">
        <v>337.69</v>
      </c>
      <c r="K5060">
        <f>Passenger_Data[[#This Row],[Price_USD]]*1</f>
        <v>337.69</v>
      </c>
      <c r="L5060">
        <v>30</v>
      </c>
      <c r="M5060" t="s">
        <v>40</v>
      </c>
      <c r="N5060" t="s">
        <v>31</v>
      </c>
      <c r="O5060" t="s">
        <v>32</v>
      </c>
      <c r="P5060" t="s">
        <v>33</v>
      </c>
      <c r="Q5060">
        <v>3</v>
      </c>
      <c r="R5060" t="s">
        <v>65</v>
      </c>
      <c r="S5060" t="s">
        <v>61</v>
      </c>
      <c r="T5060">
        <v>6.4</v>
      </c>
      <c r="U5060">
        <v>8</v>
      </c>
      <c r="V5060">
        <v>49</v>
      </c>
      <c r="W5060">
        <v>0</v>
      </c>
      <c r="X5060">
        <v>0</v>
      </c>
      <c r="Y5060" t="s">
        <v>36</v>
      </c>
    </row>
    <row r="5061" spans="1:25" x14ac:dyDescent="0.25">
      <c r="A5061" t="s">
        <v>6979</v>
      </c>
      <c r="B5061" t="s">
        <v>5117</v>
      </c>
      <c r="C5061" t="s">
        <v>54</v>
      </c>
      <c r="D5061" t="s">
        <v>64</v>
      </c>
      <c r="E5061" t="s">
        <v>28</v>
      </c>
      <c r="F5061" s="1" t="s">
        <v>17115</v>
      </c>
      <c r="G5061">
        <v>78</v>
      </c>
      <c r="H5061" t="s">
        <v>29</v>
      </c>
      <c r="I5061">
        <v>1203</v>
      </c>
      <c r="J5061">
        <v>381.1</v>
      </c>
      <c r="K5061">
        <f>Passenger_Data[[#This Row],[Price_USD]]*1</f>
        <v>381.1</v>
      </c>
      <c r="L5061">
        <v>73</v>
      </c>
      <c r="M5061" t="s">
        <v>30</v>
      </c>
      <c r="N5061" t="s">
        <v>41</v>
      </c>
      <c r="O5061" t="s">
        <v>33</v>
      </c>
      <c r="P5061" t="s">
        <v>50</v>
      </c>
      <c r="Q5061">
        <v>1</v>
      </c>
      <c r="R5061" t="s">
        <v>65</v>
      </c>
      <c r="S5061" t="s">
        <v>44</v>
      </c>
      <c r="T5061">
        <v>6.8</v>
      </c>
      <c r="U5061">
        <v>5</v>
      </c>
      <c r="V5061">
        <v>30</v>
      </c>
      <c r="W5061">
        <v>0</v>
      </c>
      <c r="X5061">
        <v>1</v>
      </c>
      <c r="Y5061" t="s">
        <v>36</v>
      </c>
    </row>
    <row r="5062" spans="1:25" x14ac:dyDescent="0.25">
      <c r="A5062" t="s">
        <v>6980</v>
      </c>
      <c r="B5062" t="s">
        <v>1716</v>
      </c>
      <c r="C5062" t="s">
        <v>48</v>
      </c>
      <c r="D5062" t="s">
        <v>28</v>
      </c>
      <c r="E5062" t="s">
        <v>28</v>
      </c>
      <c r="F5062" s="1" t="s">
        <v>17116</v>
      </c>
      <c r="G5062">
        <v>198</v>
      </c>
      <c r="H5062" t="s">
        <v>29</v>
      </c>
      <c r="I5062">
        <v>1297</v>
      </c>
      <c r="J5062">
        <v>344.9</v>
      </c>
      <c r="K5062">
        <f>Passenger_Data[[#This Row],[Price_USD]]*1</f>
        <v>344.9</v>
      </c>
      <c r="L5062">
        <v>75</v>
      </c>
      <c r="M5062" t="s">
        <v>40</v>
      </c>
      <c r="N5062" t="s">
        <v>31</v>
      </c>
      <c r="O5062" t="s">
        <v>56</v>
      </c>
      <c r="P5062" t="s">
        <v>50</v>
      </c>
      <c r="Q5062">
        <v>1</v>
      </c>
      <c r="R5062" t="s">
        <v>51</v>
      </c>
      <c r="S5062" t="s">
        <v>44</v>
      </c>
      <c r="T5062">
        <v>8.1999999999999993</v>
      </c>
      <c r="U5062">
        <v>4</v>
      </c>
      <c r="V5062">
        <v>31</v>
      </c>
      <c r="W5062">
        <v>1</v>
      </c>
      <c r="X5062">
        <v>0</v>
      </c>
      <c r="Y5062" t="s">
        <v>77</v>
      </c>
    </row>
    <row r="5063" spans="1:25" x14ac:dyDescent="0.25">
      <c r="A5063" t="s">
        <v>6981</v>
      </c>
      <c r="B5063" t="s">
        <v>6982</v>
      </c>
      <c r="C5063" t="s">
        <v>73</v>
      </c>
      <c r="D5063" t="s">
        <v>27</v>
      </c>
      <c r="E5063" t="s">
        <v>27</v>
      </c>
      <c r="F5063" s="1" t="s">
        <v>17117</v>
      </c>
      <c r="G5063">
        <v>221</v>
      </c>
      <c r="H5063" t="s">
        <v>29</v>
      </c>
      <c r="I5063">
        <v>1335</v>
      </c>
      <c r="J5063">
        <v>518.11</v>
      </c>
      <c r="K5063">
        <f>Passenger_Data[[#This Row],[Price_USD]]*1</f>
        <v>518.11</v>
      </c>
      <c r="L5063">
        <v>32</v>
      </c>
      <c r="M5063" t="s">
        <v>30</v>
      </c>
      <c r="N5063" t="s">
        <v>41</v>
      </c>
      <c r="O5063" t="s">
        <v>56</v>
      </c>
      <c r="P5063" t="s">
        <v>83</v>
      </c>
      <c r="Q5063">
        <v>1</v>
      </c>
      <c r="R5063" t="s">
        <v>43</v>
      </c>
      <c r="S5063" t="s">
        <v>35</v>
      </c>
      <c r="T5063">
        <v>5.7</v>
      </c>
      <c r="U5063">
        <v>9</v>
      </c>
      <c r="V5063">
        <v>96</v>
      </c>
      <c r="W5063">
        <v>0</v>
      </c>
      <c r="X5063">
        <v>1</v>
      </c>
      <c r="Y5063" t="s">
        <v>77</v>
      </c>
    </row>
    <row r="5064" spans="1:25" x14ac:dyDescent="0.25">
      <c r="A5064" t="s">
        <v>6983</v>
      </c>
      <c r="B5064" t="s">
        <v>3126</v>
      </c>
      <c r="C5064" t="s">
        <v>73</v>
      </c>
      <c r="D5064" t="s">
        <v>76</v>
      </c>
      <c r="E5064" t="s">
        <v>64</v>
      </c>
      <c r="F5064" s="1" t="s">
        <v>17118</v>
      </c>
      <c r="G5064">
        <v>228</v>
      </c>
      <c r="H5064" t="s">
        <v>29</v>
      </c>
      <c r="I5064">
        <v>880</v>
      </c>
      <c r="J5064">
        <v>433.41</v>
      </c>
      <c r="K5064">
        <f>Passenger_Data[[#This Row],[Price_USD]]*1</f>
        <v>433.41</v>
      </c>
      <c r="L5064">
        <v>64</v>
      </c>
      <c r="M5064" t="s">
        <v>30</v>
      </c>
      <c r="N5064" t="s">
        <v>31</v>
      </c>
      <c r="O5064" t="s">
        <v>56</v>
      </c>
      <c r="P5064" t="s">
        <v>50</v>
      </c>
      <c r="Q5064">
        <v>1</v>
      </c>
      <c r="R5064" t="s">
        <v>51</v>
      </c>
      <c r="S5064" t="s">
        <v>68</v>
      </c>
      <c r="T5064">
        <v>7.8</v>
      </c>
      <c r="U5064">
        <v>28</v>
      </c>
      <c r="V5064">
        <v>101</v>
      </c>
      <c r="W5064">
        <v>0</v>
      </c>
      <c r="X5064">
        <v>0</v>
      </c>
      <c r="Y5064" t="s">
        <v>77</v>
      </c>
    </row>
    <row r="5065" spans="1:25" x14ac:dyDescent="0.25">
      <c r="A5065" t="s">
        <v>6984</v>
      </c>
      <c r="B5065" t="s">
        <v>1656</v>
      </c>
      <c r="C5065" t="s">
        <v>82</v>
      </c>
      <c r="D5065" t="s">
        <v>28</v>
      </c>
      <c r="E5065" t="s">
        <v>28</v>
      </c>
      <c r="F5065" s="1" t="s">
        <v>17119</v>
      </c>
      <c r="G5065">
        <v>196</v>
      </c>
      <c r="H5065" t="s">
        <v>86</v>
      </c>
      <c r="I5065">
        <v>1624</v>
      </c>
      <c r="J5065">
        <v>492.37</v>
      </c>
      <c r="K5065">
        <f>Passenger_Data[[#This Row],[Price_USD]]*1</f>
        <v>492.37</v>
      </c>
      <c r="L5065">
        <v>36</v>
      </c>
      <c r="M5065" t="s">
        <v>30</v>
      </c>
      <c r="N5065" t="s">
        <v>60</v>
      </c>
      <c r="O5065" t="s">
        <v>42</v>
      </c>
      <c r="P5065" t="s">
        <v>264</v>
      </c>
      <c r="Q5065">
        <v>1</v>
      </c>
      <c r="R5065" t="s">
        <v>43</v>
      </c>
      <c r="S5065" t="s">
        <v>68</v>
      </c>
      <c r="T5065">
        <v>8.4</v>
      </c>
      <c r="U5065">
        <v>9</v>
      </c>
      <c r="V5065">
        <v>83</v>
      </c>
      <c r="W5065">
        <v>0</v>
      </c>
      <c r="X5065">
        <v>1</v>
      </c>
      <c r="Y5065" t="s">
        <v>77</v>
      </c>
    </row>
    <row r="5066" spans="1:25" x14ac:dyDescent="0.25">
      <c r="A5066" t="s">
        <v>6985</v>
      </c>
      <c r="B5066" t="s">
        <v>6834</v>
      </c>
      <c r="C5066" t="s">
        <v>26</v>
      </c>
      <c r="D5066" t="s">
        <v>39</v>
      </c>
      <c r="E5066" t="s">
        <v>55</v>
      </c>
      <c r="F5066" s="1" t="s">
        <v>17120</v>
      </c>
      <c r="G5066">
        <v>136</v>
      </c>
      <c r="H5066" t="s">
        <v>29</v>
      </c>
      <c r="I5066">
        <v>1238</v>
      </c>
      <c r="J5066">
        <v>511.2</v>
      </c>
      <c r="K5066">
        <f>Passenger_Data[[#This Row],[Price_USD]]*1</f>
        <v>511.2</v>
      </c>
      <c r="L5066">
        <v>36</v>
      </c>
      <c r="M5066" t="s">
        <v>30</v>
      </c>
      <c r="N5066" t="s">
        <v>31</v>
      </c>
      <c r="O5066" t="s">
        <v>33</v>
      </c>
      <c r="P5066" t="s">
        <v>83</v>
      </c>
      <c r="Q5066">
        <v>0</v>
      </c>
      <c r="R5066" t="s">
        <v>51</v>
      </c>
      <c r="S5066" t="s">
        <v>61</v>
      </c>
      <c r="T5066">
        <v>3.9</v>
      </c>
      <c r="U5066">
        <v>28</v>
      </c>
      <c r="V5066">
        <v>3</v>
      </c>
      <c r="W5066">
        <v>0</v>
      </c>
      <c r="X5066">
        <v>0</v>
      </c>
      <c r="Y5066" t="s">
        <v>36</v>
      </c>
    </row>
    <row r="5067" spans="1:25" x14ac:dyDescent="0.25">
      <c r="A5067" t="s">
        <v>6986</v>
      </c>
      <c r="B5067" t="s">
        <v>2263</v>
      </c>
      <c r="C5067" t="s">
        <v>73</v>
      </c>
      <c r="D5067" t="s">
        <v>76</v>
      </c>
      <c r="E5067" t="s">
        <v>76</v>
      </c>
      <c r="F5067" s="1" t="s">
        <v>17121</v>
      </c>
      <c r="G5067">
        <v>109</v>
      </c>
      <c r="H5067" t="s">
        <v>29</v>
      </c>
      <c r="I5067">
        <v>1610</v>
      </c>
      <c r="J5067">
        <v>226.28</v>
      </c>
      <c r="K5067">
        <f>Passenger_Data[[#This Row],[Price_USD]]*1</f>
        <v>226.28</v>
      </c>
      <c r="L5067">
        <v>24</v>
      </c>
      <c r="M5067" t="s">
        <v>40</v>
      </c>
      <c r="N5067" t="s">
        <v>60</v>
      </c>
      <c r="O5067" t="s">
        <v>33</v>
      </c>
      <c r="P5067" t="s">
        <v>50</v>
      </c>
      <c r="Q5067">
        <v>1</v>
      </c>
      <c r="R5067" t="s">
        <v>65</v>
      </c>
      <c r="S5067" t="s">
        <v>68</v>
      </c>
      <c r="T5067">
        <v>5</v>
      </c>
      <c r="U5067">
        <v>24</v>
      </c>
      <c r="V5067">
        <v>71</v>
      </c>
      <c r="W5067">
        <v>0</v>
      </c>
      <c r="X5067">
        <v>0</v>
      </c>
      <c r="Y5067" t="s">
        <v>45</v>
      </c>
    </row>
    <row r="5068" spans="1:25" x14ac:dyDescent="0.25">
      <c r="A5068" t="s">
        <v>6987</v>
      </c>
      <c r="B5068" t="s">
        <v>2012</v>
      </c>
      <c r="C5068" t="s">
        <v>73</v>
      </c>
      <c r="D5068" t="s">
        <v>27</v>
      </c>
      <c r="E5068" t="s">
        <v>64</v>
      </c>
      <c r="F5068" s="1" t="s">
        <v>17122</v>
      </c>
      <c r="G5068">
        <v>208</v>
      </c>
      <c r="H5068" t="s">
        <v>29</v>
      </c>
      <c r="I5068">
        <v>1344</v>
      </c>
      <c r="J5068">
        <v>313.83999999999997</v>
      </c>
      <c r="K5068">
        <f>Passenger_Data[[#This Row],[Price_USD]]*1</f>
        <v>313.83999999999997</v>
      </c>
      <c r="L5068">
        <v>41</v>
      </c>
      <c r="M5068" t="s">
        <v>30</v>
      </c>
      <c r="N5068" t="s">
        <v>41</v>
      </c>
      <c r="O5068" t="s">
        <v>32</v>
      </c>
      <c r="P5068" t="s">
        <v>33</v>
      </c>
      <c r="Q5068">
        <v>0</v>
      </c>
      <c r="R5068" t="s">
        <v>65</v>
      </c>
      <c r="S5068" t="s">
        <v>61</v>
      </c>
      <c r="T5068">
        <v>5.3</v>
      </c>
      <c r="U5068">
        <v>14</v>
      </c>
      <c r="V5068">
        <v>53</v>
      </c>
      <c r="W5068">
        <v>0</v>
      </c>
      <c r="X5068">
        <v>0</v>
      </c>
      <c r="Y5068" t="s">
        <v>36</v>
      </c>
    </row>
    <row r="5069" spans="1:25" x14ac:dyDescent="0.25">
      <c r="A5069" t="s">
        <v>6988</v>
      </c>
      <c r="B5069" t="s">
        <v>6989</v>
      </c>
      <c r="C5069" t="s">
        <v>73</v>
      </c>
      <c r="D5069" t="s">
        <v>76</v>
      </c>
      <c r="E5069" t="s">
        <v>39</v>
      </c>
      <c r="F5069" s="1" t="s">
        <v>17123</v>
      </c>
      <c r="G5069">
        <v>197</v>
      </c>
      <c r="H5069" t="s">
        <v>29</v>
      </c>
      <c r="I5069">
        <v>1059</v>
      </c>
      <c r="J5069">
        <v>325.45</v>
      </c>
      <c r="K5069">
        <f>Passenger_Data[[#This Row],[Price_USD]]*1</f>
        <v>325.45</v>
      </c>
      <c r="L5069">
        <v>18</v>
      </c>
      <c r="M5069" t="s">
        <v>30</v>
      </c>
      <c r="N5069" t="s">
        <v>31</v>
      </c>
      <c r="O5069" t="s">
        <v>32</v>
      </c>
      <c r="P5069" t="s">
        <v>50</v>
      </c>
      <c r="Q5069">
        <v>1</v>
      </c>
      <c r="R5069" t="s">
        <v>51</v>
      </c>
      <c r="S5069" t="s">
        <v>68</v>
      </c>
      <c r="T5069">
        <v>7.2</v>
      </c>
      <c r="U5069">
        <v>0</v>
      </c>
      <c r="V5069">
        <v>114</v>
      </c>
      <c r="W5069">
        <v>0</v>
      </c>
      <c r="X5069">
        <v>0</v>
      </c>
      <c r="Y5069" t="s">
        <v>45</v>
      </c>
    </row>
    <row r="5070" spans="1:25" x14ac:dyDescent="0.25">
      <c r="A5070" t="s">
        <v>6990</v>
      </c>
      <c r="B5070" t="s">
        <v>5750</v>
      </c>
      <c r="C5070" t="s">
        <v>48</v>
      </c>
      <c r="D5070" t="s">
        <v>59</v>
      </c>
      <c r="E5070" t="s">
        <v>59</v>
      </c>
      <c r="F5070" s="1" t="s">
        <v>17124</v>
      </c>
      <c r="G5070">
        <v>173</v>
      </c>
      <c r="H5070" t="s">
        <v>29</v>
      </c>
      <c r="I5070">
        <v>1224</v>
      </c>
      <c r="J5070">
        <v>371.73</v>
      </c>
      <c r="K5070">
        <f>Passenger_Data[[#This Row],[Price_USD]]*1</f>
        <v>371.73</v>
      </c>
      <c r="L5070">
        <v>35</v>
      </c>
      <c r="M5070" t="s">
        <v>40</v>
      </c>
      <c r="N5070" t="s">
        <v>31</v>
      </c>
      <c r="O5070" t="s">
        <v>56</v>
      </c>
      <c r="P5070" t="s">
        <v>33</v>
      </c>
      <c r="Q5070">
        <v>2</v>
      </c>
      <c r="R5070" t="s">
        <v>51</v>
      </c>
      <c r="S5070" t="s">
        <v>61</v>
      </c>
      <c r="T5070">
        <v>9.9</v>
      </c>
      <c r="U5070">
        <v>11</v>
      </c>
      <c r="V5070">
        <v>110</v>
      </c>
      <c r="W5070">
        <v>0</v>
      </c>
      <c r="X5070">
        <v>0</v>
      </c>
      <c r="Y5070" t="s">
        <v>36</v>
      </c>
    </row>
    <row r="5071" spans="1:25" x14ac:dyDescent="0.25">
      <c r="A5071" t="s">
        <v>6991</v>
      </c>
      <c r="B5071" t="s">
        <v>1769</v>
      </c>
      <c r="C5071" t="s">
        <v>48</v>
      </c>
      <c r="D5071" t="s">
        <v>55</v>
      </c>
      <c r="E5071" t="s">
        <v>49</v>
      </c>
      <c r="F5071" s="1" t="s">
        <v>17125</v>
      </c>
      <c r="G5071">
        <v>142</v>
      </c>
      <c r="H5071" t="s">
        <v>29</v>
      </c>
      <c r="I5071">
        <v>1243</v>
      </c>
      <c r="J5071">
        <v>374.99</v>
      </c>
      <c r="K5071">
        <f>Passenger_Data[[#This Row],[Price_USD]]*1</f>
        <v>374.99</v>
      </c>
      <c r="L5071">
        <v>49</v>
      </c>
      <c r="M5071" t="s">
        <v>40</v>
      </c>
      <c r="N5071" t="s">
        <v>31</v>
      </c>
      <c r="O5071" t="s">
        <v>32</v>
      </c>
      <c r="P5071" t="s">
        <v>83</v>
      </c>
      <c r="Q5071">
        <v>0</v>
      </c>
      <c r="R5071" t="s">
        <v>51</v>
      </c>
      <c r="S5071" t="s">
        <v>35</v>
      </c>
      <c r="T5071">
        <v>6.7</v>
      </c>
      <c r="U5071">
        <v>2</v>
      </c>
      <c r="V5071">
        <v>78</v>
      </c>
      <c r="W5071">
        <v>0</v>
      </c>
      <c r="X5071">
        <v>0</v>
      </c>
      <c r="Y5071" t="s">
        <v>36</v>
      </c>
    </row>
    <row r="5072" spans="1:25" x14ac:dyDescent="0.25">
      <c r="A5072" t="s">
        <v>6992</v>
      </c>
      <c r="B5072" t="s">
        <v>6993</v>
      </c>
      <c r="C5072" t="s">
        <v>26</v>
      </c>
      <c r="D5072" t="s">
        <v>39</v>
      </c>
      <c r="E5072" t="s">
        <v>49</v>
      </c>
      <c r="F5072" s="1" t="s">
        <v>17126</v>
      </c>
      <c r="G5072">
        <v>162</v>
      </c>
      <c r="H5072" t="s">
        <v>29</v>
      </c>
      <c r="I5072">
        <v>483</v>
      </c>
      <c r="J5072">
        <v>411.26</v>
      </c>
      <c r="K5072">
        <f>Passenger_Data[[#This Row],[Price_USD]]*1</f>
        <v>411.26</v>
      </c>
      <c r="L5072">
        <v>54</v>
      </c>
      <c r="M5072" t="s">
        <v>40</v>
      </c>
      <c r="N5072" t="s">
        <v>60</v>
      </c>
      <c r="O5072" t="s">
        <v>42</v>
      </c>
      <c r="P5072" t="s">
        <v>50</v>
      </c>
      <c r="Q5072">
        <v>1</v>
      </c>
      <c r="R5072" t="s">
        <v>51</v>
      </c>
      <c r="S5072" t="s">
        <v>68</v>
      </c>
      <c r="T5072">
        <v>5.3</v>
      </c>
      <c r="U5072">
        <v>16</v>
      </c>
      <c r="V5072">
        <v>115</v>
      </c>
      <c r="W5072">
        <v>0</v>
      </c>
      <c r="X5072">
        <v>0</v>
      </c>
      <c r="Y5072" t="s">
        <v>45</v>
      </c>
    </row>
    <row r="5073" spans="1:25" x14ac:dyDescent="0.25">
      <c r="A5073" t="s">
        <v>6994</v>
      </c>
      <c r="B5073" t="s">
        <v>6995</v>
      </c>
      <c r="C5073" t="s">
        <v>73</v>
      </c>
      <c r="D5073" t="s">
        <v>64</v>
      </c>
      <c r="E5073" t="s">
        <v>76</v>
      </c>
      <c r="F5073" s="1" t="s">
        <v>17127</v>
      </c>
      <c r="G5073">
        <v>92</v>
      </c>
      <c r="H5073" t="s">
        <v>108</v>
      </c>
      <c r="I5073">
        <v>1631</v>
      </c>
      <c r="J5073">
        <v>339.26</v>
      </c>
      <c r="K5073">
        <f>Passenger_Data[[#This Row],[Price_USD]]*1</f>
        <v>339.26</v>
      </c>
      <c r="L5073">
        <v>76</v>
      </c>
      <c r="M5073" t="s">
        <v>40</v>
      </c>
      <c r="N5073" t="s">
        <v>41</v>
      </c>
      <c r="O5073" t="s">
        <v>56</v>
      </c>
      <c r="P5073" t="s">
        <v>50</v>
      </c>
      <c r="Q5073">
        <v>0</v>
      </c>
      <c r="R5073" t="s">
        <v>51</v>
      </c>
      <c r="S5073" t="s">
        <v>61</v>
      </c>
      <c r="T5073">
        <v>7.3</v>
      </c>
      <c r="U5073">
        <v>3</v>
      </c>
      <c r="V5073">
        <v>51</v>
      </c>
      <c r="W5073">
        <v>0</v>
      </c>
      <c r="X5073">
        <v>0</v>
      </c>
      <c r="Y5073" t="s">
        <v>45</v>
      </c>
    </row>
    <row r="5074" spans="1:25" x14ac:dyDescent="0.25">
      <c r="A5074" t="s">
        <v>6996</v>
      </c>
      <c r="B5074" t="s">
        <v>2853</v>
      </c>
      <c r="C5074" t="s">
        <v>73</v>
      </c>
      <c r="D5074" t="s">
        <v>27</v>
      </c>
      <c r="E5074" t="s">
        <v>76</v>
      </c>
      <c r="F5074" s="1" t="s">
        <v>17128</v>
      </c>
      <c r="G5074">
        <v>98</v>
      </c>
      <c r="H5074" t="s">
        <v>29</v>
      </c>
      <c r="I5074">
        <v>1011</v>
      </c>
      <c r="J5074">
        <v>264.5</v>
      </c>
      <c r="K5074">
        <f>Passenger_Data[[#This Row],[Price_USD]]*1</f>
        <v>264.5</v>
      </c>
      <c r="L5074">
        <v>62</v>
      </c>
      <c r="M5074" t="s">
        <v>40</v>
      </c>
      <c r="N5074" t="s">
        <v>31</v>
      </c>
      <c r="O5074" t="s">
        <v>42</v>
      </c>
      <c r="P5074" t="s">
        <v>50</v>
      </c>
      <c r="Q5074">
        <v>0</v>
      </c>
      <c r="R5074" t="s">
        <v>43</v>
      </c>
      <c r="S5074" t="s">
        <v>61</v>
      </c>
      <c r="T5074">
        <v>7.3</v>
      </c>
      <c r="U5074">
        <v>4</v>
      </c>
      <c r="V5074">
        <v>45</v>
      </c>
      <c r="W5074">
        <v>0</v>
      </c>
      <c r="X5074">
        <v>0</v>
      </c>
      <c r="Y5074" t="s">
        <v>36</v>
      </c>
    </row>
    <row r="5075" spans="1:25" x14ac:dyDescent="0.25">
      <c r="A5075" t="s">
        <v>6997</v>
      </c>
      <c r="B5075" t="s">
        <v>5309</v>
      </c>
      <c r="C5075" t="s">
        <v>82</v>
      </c>
      <c r="D5075" t="s">
        <v>64</v>
      </c>
      <c r="E5075" t="s">
        <v>28</v>
      </c>
      <c r="F5075" s="1" t="s">
        <v>17129</v>
      </c>
      <c r="G5075">
        <v>129</v>
      </c>
      <c r="H5075" t="s">
        <v>29</v>
      </c>
      <c r="I5075">
        <v>905</v>
      </c>
      <c r="J5075">
        <v>438.85</v>
      </c>
      <c r="K5075">
        <f>Passenger_Data[[#This Row],[Price_USD]]*1</f>
        <v>438.85</v>
      </c>
      <c r="L5075">
        <v>68</v>
      </c>
      <c r="M5075" t="s">
        <v>30</v>
      </c>
      <c r="N5075" t="s">
        <v>41</v>
      </c>
      <c r="O5075" t="s">
        <v>42</v>
      </c>
      <c r="P5075" t="s">
        <v>50</v>
      </c>
      <c r="Q5075">
        <v>1</v>
      </c>
      <c r="R5075" t="s">
        <v>65</v>
      </c>
      <c r="S5075" t="s">
        <v>61</v>
      </c>
      <c r="T5075">
        <v>8</v>
      </c>
      <c r="U5075">
        <v>12</v>
      </c>
      <c r="V5075">
        <v>10</v>
      </c>
      <c r="W5075">
        <v>0</v>
      </c>
      <c r="X5075">
        <v>0</v>
      </c>
      <c r="Y5075" t="s">
        <v>45</v>
      </c>
    </row>
    <row r="5076" spans="1:25" x14ac:dyDescent="0.25">
      <c r="A5076" t="s">
        <v>6998</v>
      </c>
      <c r="B5076" t="s">
        <v>5211</v>
      </c>
      <c r="C5076" t="s">
        <v>73</v>
      </c>
      <c r="D5076" t="s">
        <v>59</v>
      </c>
      <c r="E5076" t="s">
        <v>49</v>
      </c>
      <c r="F5076" s="1" t="s">
        <v>17130</v>
      </c>
      <c r="G5076">
        <v>139</v>
      </c>
      <c r="H5076" t="s">
        <v>29</v>
      </c>
      <c r="I5076">
        <v>1024</v>
      </c>
      <c r="J5076">
        <v>357.3</v>
      </c>
      <c r="K5076">
        <f>Passenger_Data[[#This Row],[Price_USD]]*1</f>
        <v>357.3</v>
      </c>
      <c r="L5076">
        <v>41</v>
      </c>
      <c r="M5076" t="s">
        <v>30</v>
      </c>
      <c r="N5076" t="s">
        <v>31</v>
      </c>
      <c r="O5076" t="s">
        <v>42</v>
      </c>
      <c r="P5076" t="s">
        <v>50</v>
      </c>
      <c r="Q5076">
        <v>0</v>
      </c>
      <c r="R5076" t="s">
        <v>65</v>
      </c>
      <c r="S5076" t="s">
        <v>68</v>
      </c>
      <c r="T5076">
        <v>5.2</v>
      </c>
      <c r="U5076">
        <v>15</v>
      </c>
      <c r="V5076">
        <v>94</v>
      </c>
      <c r="W5076">
        <v>0</v>
      </c>
      <c r="X5076">
        <v>1</v>
      </c>
      <c r="Y5076" t="s">
        <v>36</v>
      </c>
    </row>
    <row r="5077" spans="1:25" x14ac:dyDescent="0.25">
      <c r="A5077" t="s">
        <v>6999</v>
      </c>
      <c r="B5077" t="s">
        <v>1421</v>
      </c>
      <c r="C5077" t="s">
        <v>54</v>
      </c>
      <c r="D5077" t="s">
        <v>64</v>
      </c>
      <c r="E5077" t="s">
        <v>27</v>
      </c>
      <c r="F5077" s="1" t="s">
        <v>17131</v>
      </c>
      <c r="G5077">
        <v>56</v>
      </c>
      <c r="H5077" t="s">
        <v>86</v>
      </c>
      <c r="I5077">
        <v>677</v>
      </c>
      <c r="J5077">
        <v>491.11</v>
      </c>
      <c r="K5077">
        <f>Passenger_Data[[#This Row],[Price_USD]]*1</f>
        <v>491.11</v>
      </c>
      <c r="L5077">
        <v>42</v>
      </c>
      <c r="M5077" t="s">
        <v>30</v>
      </c>
      <c r="N5077" t="s">
        <v>41</v>
      </c>
      <c r="O5077" t="s">
        <v>56</v>
      </c>
      <c r="P5077" t="s">
        <v>83</v>
      </c>
      <c r="Q5077">
        <v>1</v>
      </c>
      <c r="R5077" t="s">
        <v>65</v>
      </c>
      <c r="S5077" t="s">
        <v>68</v>
      </c>
      <c r="T5077">
        <v>5</v>
      </c>
      <c r="U5077">
        <v>6</v>
      </c>
      <c r="V5077">
        <v>45</v>
      </c>
      <c r="W5077">
        <v>0</v>
      </c>
      <c r="X5077">
        <v>0</v>
      </c>
      <c r="Y5077" t="s">
        <v>45</v>
      </c>
    </row>
    <row r="5078" spans="1:25" x14ac:dyDescent="0.25">
      <c r="A5078" t="s">
        <v>7000</v>
      </c>
      <c r="B5078" t="s">
        <v>3946</v>
      </c>
      <c r="C5078" t="s">
        <v>54</v>
      </c>
      <c r="D5078" t="s">
        <v>64</v>
      </c>
      <c r="E5078" t="s">
        <v>39</v>
      </c>
      <c r="F5078" s="1" t="s">
        <v>17132</v>
      </c>
      <c r="G5078">
        <v>241</v>
      </c>
      <c r="H5078" t="s">
        <v>108</v>
      </c>
      <c r="I5078">
        <v>473</v>
      </c>
      <c r="J5078">
        <v>210.19</v>
      </c>
      <c r="K5078">
        <f>Passenger_Data[[#This Row],[Price_USD]]*1</f>
        <v>210.19</v>
      </c>
      <c r="L5078">
        <v>70</v>
      </c>
      <c r="M5078" t="s">
        <v>40</v>
      </c>
      <c r="N5078" t="s">
        <v>31</v>
      </c>
      <c r="O5078" t="s">
        <v>56</v>
      </c>
      <c r="P5078" t="s">
        <v>83</v>
      </c>
      <c r="Q5078">
        <v>0</v>
      </c>
      <c r="R5078" t="s">
        <v>65</v>
      </c>
      <c r="S5078" t="s">
        <v>61</v>
      </c>
      <c r="T5078">
        <v>3.2</v>
      </c>
      <c r="U5078">
        <v>2</v>
      </c>
      <c r="V5078">
        <v>102</v>
      </c>
      <c r="W5078">
        <v>0</v>
      </c>
      <c r="X5078">
        <v>0</v>
      </c>
      <c r="Y5078" t="s">
        <v>45</v>
      </c>
    </row>
    <row r="5079" spans="1:25" x14ac:dyDescent="0.25">
      <c r="A5079" t="s">
        <v>7001</v>
      </c>
      <c r="B5079" t="s">
        <v>3619</v>
      </c>
      <c r="C5079" t="s">
        <v>73</v>
      </c>
      <c r="D5079" t="s">
        <v>64</v>
      </c>
      <c r="E5079" t="s">
        <v>64</v>
      </c>
      <c r="F5079" s="1" t="s">
        <v>17133</v>
      </c>
      <c r="G5079">
        <v>189</v>
      </c>
      <c r="H5079" t="s">
        <v>29</v>
      </c>
      <c r="I5079">
        <v>718</v>
      </c>
      <c r="J5079">
        <v>332.48</v>
      </c>
      <c r="K5079">
        <f>Passenger_Data[[#This Row],[Price_USD]]*1</f>
        <v>332.48</v>
      </c>
      <c r="L5079">
        <v>30</v>
      </c>
      <c r="M5079" t="s">
        <v>30</v>
      </c>
      <c r="N5079" t="s">
        <v>41</v>
      </c>
      <c r="O5079" t="s">
        <v>33</v>
      </c>
      <c r="P5079" t="s">
        <v>50</v>
      </c>
      <c r="Q5079">
        <v>1</v>
      </c>
      <c r="R5079" t="s">
        <v>65</v>
      </c>
      <c r="S5079" t="s">
        <v>35</v>
      </c>
      <c r="T5079">
        <v>5.4</v>
      </c>
      <c r="U5079">
        <v>12</v>
      </c>
      <c r="V5079">
        <v>14</v>
      </c>
      <c r="W5079">
        <v>0</v>
      </c>
      <c r="X5079">
        <v>0</v>
      </c>
      <c r="Y5079" t="s">
        <v>77</v>
      </c>
    </row>
    <row r="5080" spans="1:25" x14ac:dyDescent="0.25">
      <c r="A5080" t="s">
        <v>7002</v>
      </c>
      <c r="B5080" t="s">
        <v>859</v>
      </c>
      <c r="C5080" t="s">
        <v>54</v>
      </c>
      <c r="D5080" t="s">
        <v>64</v>
      </c>
      <c r="E5080" t="s">
        <v>55</v>
      </c>
      <c r="F5080" s="1" t="s">
        <v>17134</v>
      </c>
      <c r="G5080">
        <v>205</v>
      </c>
      <c r="H5080" t="s">
        <v>29</v>
      </c>
      <c r="I5080">
        <v>1403</v>
      </c>
      <c r="J5080">
        <v>162.1</v>
      </c>
      <c r="K5080">
        <f>Passenger_Data[[#This Row],[Price_USD]]*1</f>
        <v>162.1</v>
      </c>
      <c r="L5080">
        <v>45</v>
      </c>
      <c r="M5080" t="s">
        <v>40</v>
      </c>
      <c r="N5080" t="s">
        <v>31</v>
      </c>
      <c r="O5080" t="s">
        <v>56</v>
      </c>
      <c r="P5080" t="s">
        <v>83</v>
      </c>
      <c r="Q5080">
        <v>2</v>
      </c>
      <c r="R5080" t="s">
        <v>65</v>
      </c>
      <c r="S5080" t="s">
        <v>35</v>
      </c>
      <c r="T5080">
        <v>7.3</v>
      </c>
      <c r="U5080">
        <v>0</v>
      </c>
      <c r="V5080">
        <v>68</v>
      </c>
      <c r="W5080">
        <v>0</v>
      </c>
      <c r="X5080">
        <v>0</v>
      </c>
      <c r="Y5080" t="s">
        <v>36</v>
      </c>
    </row>
    <row r="5081" spans="1:25" x14ac:dyDescent="0.25">
      <c r="A5081" t="s">
        <v>7003</v>
      </c>
      <c r="B5081" t="s">
        <v>4990</v>
      </c>
      <c r="C5081" t="s">
        <v>54</v>
      </c>
      <c r="D5081" t="s">
        <v>39</v>
      </c>
      <c r="E5081" t="s">
        <v>49</v>
      </c>
      <c r="F5081" s="1" t="s">
        <v>17135</v>
      </c>
      <c r="G5081">
        <v>82</v>
      </c>
      <c r="H5081" t="s">
        <v>29</v>
      </c>
      <c r="I5081">
        <v>985</v>
      </c>
      <c r="J5081">
        <v>422.69</v>
      </c>
      <c r="K5081">
        <f>Passenger_Data[[#This Row],[Price_USD]]*1</f>
        <v>422.69</v>
      </c>
      <c r="L5081">
        <v>51</v>
      </c>
      <c r="M5081" t="s">
        <v>30</v>
      </c>
      <c r="N5081" t="s">
        <v>31</v>
      </c>
      <c r="O5081" t="s">
        <v>32</v>
      </c>
      <c r="P5081" t="s">
        <v>83</v>
      </c>
      <c r="Q5081">
        <v>0</v>
      </c>
      <c r="R5081" t="s">
        <v>43</v>
      </c>
      <c r="S5081" t="s">
        <v>44</v>
      </c>
      <c r="T5081">
        <v>5.6</v>
      </c>
      <c r="U5081">
        <v>17</v>
      </c>
      <c r="V5081">
        <v>51</v>
      </c>
      <c r="W5081">
        <v>0</v>
      </c>
      <c r="X5081">
        <v>0</v>
      </c>
      <c r="Y5081" t="s">
        <v>36</v>
      </c>
    </row>
    <row r="5082" spans="1:25" x14ac:dyDescent="0.25">
      <c r="A5082" t="s">
        <v>7004</v>
      </c>
      <c r="B5082" t="s">
        <v>940</v>
      </c>
      <c r="C5082" t="s">
        <v>73</v>
      </c>
      <c r="D5082" t="s">
        <v>76</v>
      </c>
      <c r="E5082" t="s">
        <v>27</v>
      </c>
      <c r="F5082" s="1" t="s">
        <v>17136</v>
      </c>
      <c r="G5082">
        <v>48</v>
      </c>
      <c r="H5082" t="s">
        <v>29</v>
      </c>
      <c r="I5082">
        <v>1118</v>
      </c>
      <c r="J5082">
        <v>430.63</v>
      </c>
      <c r="K5082">
        <f>Passenger_Data[[#This Row],[Price_USD]]*1</f>
        <v>430.63</v>
      </c>
      <c r="L5082">
        <v>76</v>
      </c>
      <c r="M5082" t="s">
        <v>30</v>
      </c>
      <c r="N5082" t="s">
        <v>31</v>
      </c>
      <c r="O5082" t="s">
        <v>42</v>
      </c>
      <c r="P5082" t="s">
        <v>33</v>
      </c>
      <c r="Q5082">
        <v>1</v>
      </c>
      <c r="R5082" t="s">
        <v>65</v>
      </c>
      <c r="S5082" t="s">
        <v>68</v>
      </c>
      <c r="T5082">
        <v>5.4</v>
      </c>
      <c r="U5082">
        <v>11</v>
      </c>
      <c r="V5082">
        <v>13</v>
      </c>
      <c r="W5082">
        <v>0</v>
      </c>
      <c r="X5082">
        <v>0</v>
      </c>
      <c r="Y5082" t="s">
        <v>36</v>
      </c>
    </row>
    <row r="5083" spans="1:25" x14ac:dyDescent="0.25">
      <c r="A5083" t="s">
        <v>7005</v>
      </c>
      <c r="B5083" t="s">
        <v>2482</v>
      </c>
      <c r="C5083" t="s">
        <v>54</v>
      </c>
      <c r="D5083" t="s">
        <v>59</v>
      </c>
      <c r="E5083" t="s">
        <v>39</v>
      </c>
      <c r="F5083" s="1" t="s">
        <v>17137</v>
      </c>
      <c r="G5083">
        <v>248</v>
      </c>
      <c r="H5083" t="s">
        <v>29</v>
      </c>
      <c r="I5083">
        <v>1662</v>
      </c>
      <c r="J5083">
        <v>689.74</v>
      </c>
      <c r="K5083">
        <f>Passenger_Data[[#This Row],[Price_USD]]*1</f>
        <v>689.74</v>
      </c>
      <c r="L5083">
        <v>62</v>
      </c>
      <c r="M5083" t="s">
        <v>40</v>
      </c>
      <c r="N5083" t="s">
        <v>31</v>
      </c>
      <c r="O5083" t="s">
        <v>56</v>
      </c>
      <c r="P5083" t="s">
        <v>50</v>
      </c>
      <c r="Q5083">
        <v>0</v>
      </c>
      <c r="R5083" t="s">
        <v>43</v>
      </c>
      <c r="S5083" t="s">
        <v>44</v>
      </c>
      <c r="T5083">
        <v>4.8</v>
      </c>
      <c r="U5083">
        <v>3</v>
      </c>
      <c r="V5083">
        <v>15</v>
      </c>
      <c r="W5083">
        <v>0</v>
      </c>
      <c r="X5083">
        <v>0</v>
      </c>
      <c r="Y5083" t="s">
        <v>36</v>
      </c>
    </row>
    <row r="5084" spans="1:25" x14ac:dyDescent="0.25">
      <c r="A5084" t="s">
        <v>7006</v>
      </c>
      <c r="B5084" t="s">
        <v>1597</v>
      </c>
      <c r="C5084" t="s">
        <v>26</v>
      </c>
      <c r="D5084" t="s">
        <v>28</v>
      </c>
      <c r="E5084" t="s">
        <v>49</v>
      </c>
      <c r="F5084" s="1" t="s">
        <v>17138</v>
      </c>
      <c r="G5084">
        <v>252</v>
      </c>
      <c r="H5084" t="s">
        <v>86</v>
      </c>
      <c r="I5084">
        <v>1519</v>
      </c>
      <c r="J5084">
        <v>261.12</v>
      </c>
      <c r="K5084">
        <f>Passenger_Data[[#This Row],[Price_USD]]*1</f>
        <v>261.12</v>
      </c>
      <c r="L5084">
        <v>78</v>
      </c>
      <c r="M5084" t="s">
        <v>40</v>
      </c>
      <c r="N5084" t="s">
        <v>60</v>
      </c>
      <c r="O5084" t="s">
        <v>56</v>
      </c>
      <c r="P5084" t="s">
        <v>83</v>
      </c>
      <c r="Q5084">
        <v>0</v>
      </c>
      <c r="R5084" t="s">
        <v>65</v>
      </c>
      <c r="S5084" t="s">
        <v>35</v>
      </c>
      <c r="T5084">
        <v>5.5</v>
      </c>
      <c r="U5084">
        <v>2</v>
      </c>
      <c r="V5084">
        <v>21</v>
      </c>
      <c r="W5084">
        <v>0</v>
      </c>
      <c r="X5084">
        <v>0</v>
      </c>
      <c r="Y5084" t="s">
        <v>36</v>
      </c>
    </row>
    <row r="5085" spans="1:25" x14ac:dyDescent="0.25">
      <c r="A5085" t="s">
        <v>7007</v>
      </c>
      <c r="B5085" t="s">
        <v>4539</v>
      </c>
      <c r="C5085" t="s">
        <v>73</v>
      </c>
      <c r="D5085" t="s">
        <v>28</v>
      </c>
      <c r="E5085" t="s">
        <v>27</v>
      </c>
      <c r="F5085" s="1" t="s">
        <v>17139</v>
      </c>
      <c r="G5085">
        <v>144</v>
      </c>
      <c r="H5085" t="s">
        <v>29</v>
      </c>
      <c r="I5085">
        <v>1190</v>
      </c>
      <c r="J5085">
        <v>295.25</v>
      </c>
      <c r="K5085">
        <f>Passenger_Data[[#This Row],[Price_USD]]*1</f>
        <v>295.25</v>
      </c>
      <c r="L5085">
        <v>52</v>
      </c>
      <c r="M5085" t="s">
        <v>40</v>
      </c>
      <c r="N5085" t="s">
        <v>31</v>
      </c>
      <c r="O5085" t="s">
        <v>42</v>
      </c>
      <c r="P5085" t="s">
        <v>50</v>
      </c>
      <c r="Q5085">
        <v>0</v>
      </c>
      <c r="R5085" t="s">
        <v>65</v>
      </c>
      <c r="S5085" t="s">
        <v>61</v>
      </c>
      <c r="T5085">
        <v>7.9</v>
      </c>
      <c r="U5085">
        <v>2</v>
      </c>
      <c r="V5085">
        <v>99</v>
      </c>
      <c r="W5085">
        <v>0</v>
      </c>
      <c r="X5085">
        <v>0</v>
      </c>
      <c r="Y5085" t="s">
        <v>77</v>
      </c>
    </row>
    <row r="5086" spans="1:25" x14ac:dyDescent="0.25">
      <c r="A5086" t="s">
        <v>7008</v>
      </c>
      <c r="B5086" t="s">
        <v>4412</v>
      </c>
      <c r="C5086" t="s">
        <v>48</v>
      </c>
      <c r="D5086" t="s">
        <v>76</v>
      </c>
      <c r="E5086" t="s">
        <v>28</v>
      </c>
      <c r="F5086" s="1" t="s">
        <v>17140</v>
      </c>
      <c r="G5086">
        <v>94</v>
      </c>
      <c r="H5086" t="s">
        <v>29</v>
      </c>
      <c r="I5086">
        <v>1021</v>
      </c>
      <c r="J5086">
        <v>299.86</v>
      </c>
      <c r="K5086">
        <f>Passenger_Data[[#This Row],[Price_USD]]*1</f>
        <v>299.86</v>
      </c>
      <c r="L5086">
        <v>54</v>
      </c>
      <c r="M5086" t="s">
        <v>30</v>
      </c>
      <c r="N5086" t="s">
        <v>60</v>
      </c>
      <c r="O5086" t="s">
        <v>33</v>
      </c>
      <c r="P5086" t="s">
        <v>50</v>
      </c>
      <c r="Q5086">
        <v>0</v>
      </c>
      <c r="R5086" t="s">
        <v>65</v>
      </c>
      <c r="S5086" t="s">
        <v>68</v>
      </c>
      <c r="T5086">
        <v>3.4</v>
      </c>
      <c r="U5086">
        <v>13</v>
      </c>
      <c r="V5086">
        <v>103</v>
      </c>
      <c r="W5086">
        <v>0</v>
      </c>
      <c r="X5086">
        <v>0</v>
      </c>
      <c r="Y5086" t="s">
        <v>45</v>
      </c>
    </row>
    <row r="5087" spans="1:25" x14ac:dyDescent="0.25">
      <c r="A5087" t="s">
        <v>7009</v>
      </c>
      <c r="B5087" t="s">
        <v>3683</v>
      </c>
      <c r="C5087" t="s">
        <v>82</v>
      </c>
      <c r="D5087" t="s">
        <v>55</v>
      </c>
      <c r="E5087" t="s">
        <v>64</v>
      </c>
      <c r="F5087" s="1" t="s">
        <v>17141</v>
      </c>
      <c r="G5087">
        <v>231</v>
      </c>
      <c r="H5087" t="s">
        <v>108</v>
      </c>
      <c r="I5087">
        <v>670</v>
      </c>
      <c r="J5087">
        <v>509.59</v>
      </c>
      <c r="K5087">
        <f>Passenger_Data[[#This Row],[Price_USD]]*1</f>
        <v>509.59</v>
      </c>
      <c r="L5087">
        <v>60</v>
      </c>
      <c r="M5087" t="s">
        <v>30</v>
      </c>
      <c r="N5087" t="s">
        <v>31</v>
      </c>
      <c r="O5087" t="s">
        <v>33</v>
      </c>
      <c r="P5087" t="s">
        <v>50</v>
      </c>
      <c r="Q5087">
        <v>1</v>
      </c>
      <c r="R5087" t="s">
        <v>51</v>
      </c>
      <c r="S5087" t="s">
        <v>35</v>
      </c>
      <c r="T5087">
        <v>7.7</v>
      </c>
      <c r="U5087">
        <v>2</v>
      </c>
      <c r="V5087">
        <v>66</v>
      </c>
      <c r="W5087">
        <v>0</v>
      </c>
      <c r="X5087">
        <v>0</v>
      </c>
      <c r="Y5087" t="s">
        <v>45</v>
      </c>
    </row>
    <row r="5088" spans="1:25" x14ac:dyDescent="0.25">
      <c r="A5088" t="s">
        <v>7010</v>
      </c>
      <c r="B5088" t="s">
        <v>1776</v>
      </c>
      <c r="C5088" t="s">
        <v>73</v>
      </c>
      <c r="D5088" t="s">
        <v>55</v>
      </c>
      <c r="E5088" t="s">
        <v>49</v>
      </c>
      <c r="F5088" s="1" t="s">
        <v>17142</v>
      </c>
      <c r="G5088">
        <v>183</v>
      </c>
      <c r="H5088" t="s">
        <v>29</v>
      </c>
      <c r="I5088">
        <v>1725</v>
      </c>
      <c r="J5088">
        <v>275.48</v>
      </c>
      <c r="K5088">
        <f>Passenger_Data[[#This Row],[Price_USD]]*1</f>
        <v>275.48</v>
      </c>
      <c r="L5088">
        <v>25</v>
      </c>
      <c r="M5088" t="s">
        <v>40</v>
      </c>
      <c r="N5088" t="s">
        <v>60</v>
      </c>
      <c r="O5088" t="s">
        <v>33</v>
      </c>
      <c r="P5088" t="s">
        <v>50</v>
      </c>
      <c r="Q5088">
        <v>0</v>
      </c>
      <c r="R5088" t="s">
        <v>51</v>
      </c>
      <c r="S5088" t="s">
        <v>35</v>
      </c>
      <c r="T5088">
        <v>7.9</v>
      </c>
      <c r="U5088">
        <v>3</v>
      </c>
      <c r="V5088">
        <v>97</v>
      </c>
      <c r="W5088">
        <v>0</v>
      </c>
      <c r="X5088">
        <v>0</v>
      </c>
      <c r="Y5088" t="s">
        <v>45</v>
      </c>
    </row>
    <row r="5089" spans="1:25" x14ac:dyDescent="0.25">
      <c r="A5089" t="s">
        <v>7011</v>
      </c>
      <c r="B5089" t="s">
        <v>644</v>
      </c>
      <c r="C5089" t="s">
        <v>48</v>
      </c>
      <c r="D5089" t="s">
        <v>49</v>
      </c>
      <c r="E5089" t="s">
        <v>55</v>
      </c>
      <c r="F5089" s="1" t="s">
        <v>17143</v>
      </c>
      <c r="G5089">
        <v>87</v>
      </c>
      <c r="H5089" t="s">
        <v>86</v>
      </c>
      <c r="I5089">
        <v>1446</v>
      </c>
      <c r="J5089">
        <v>633.78</v>
      </c>
      <c r="K5089">
        <f>Passenger_Data[[#This Row],[Price_USD]]*1</f>
        <v>633.78</v>
      </c>
      <c r="L5089">
        <v>73</v>
      </c>
      <c r="M5089" t="s">
        <v>30</v>
      </c>
      <c r="N5089" t="s">
        <v>60</v>
      </c>
      <c r="O5089" t="s">
        <v>33</v>
      </c>
      <c r="P5089" t="s">
        <v>83</v>
      </c>
      <c r="Q5089">
        <v>0</v>
      </c>
      <c r="R5089" t="s">
        <v>51</v>
      </c>
      <c r="S5089" t="s">
        <v>68</v>
      </c>
      <c r="T5089">
        <v>6.2</v>
      </c>
      <c r="U5089">
        <v>2</v>
      </c>
      <c r="V5089">
        <v>67</v>
      </c>
      <c r="W5089">
        <v>0</v>
      </c>
      <c r="X5089">
        <v>1</v>
      </c>
      <c r="Y5089" t="s">
        <v>77</v>
      </c>
    </row>
    <row r="5090" spans="1:25" x14ac:dyDescent="0.25">
      <c r="A5090" t="s">
        <v>7012</v>
      </c>
      <c r="B5090" t="s">
        <v>5176</v>
      </c>
      <c r="C5090" t="s">
        <v>54</v>
      </c>
      <c r="D5090" t="s">
        <v>55</v>
      </c>
      <c r="E5090" t="s">
        <v>28</v>
      </c>
      <c r="F5090" s="1" t="s">
        <v>17144</v>
      </c>
      <c r="G5090">
        <v>156</v>
      </c>
      <c r="H5090" t="s">
        <v>29</v>
      </c>
      <c r="I5090">
        <v>584</v>
      </c>
      <c r="J5090">
        <v>307.92</v>
      </c>
      <c r="K5090">
        <f>Passenger_Data[[#This Row],[Price_USD]]*1</f>
        <v>307.92</v>
      </c>
      <c r="L5090">
        <v>47</v>
      </c>
      <c r="M5090" t="s">
        <v>40</v>
      </c>
      <c r="N5090" t="s">
        <v>31</v>
      </c>
      <c r="O5090" t="s">
        <v>32</v>
      </c>
      <c r="P5090" t="s">
        <v>33</v>
      </c>
      <c r="Q5090">
        <v>1</v>
      </c>
      <c r="R5090" t="s">
        <v>65</v>
      </c>
      <c r="S5090" t="s">
        <v>44</v>
      </c>
      <c r="T5090">
        <v>5.3</v>
      </c>
      <c r="U5090">
        <v>4</v>
      </c>
      <c r="V5090">
        <v>116</v>
      </c>
      <c r="W5090">
        <v>0</v>
      </c>
      <c r="X5090">
        <v>0</v>
      </c>
      <c r="Y5090" t="s">
        <v>45</v>
      </c>
    </row>
    <row r="5091" spans="1:25" x14ac:dyDescent="0.25">
      <c r="A5091" t="s">
        <v>7013</v>
      </c>
      <c r="B5091" t="s">
        <v>581</v>
      </c>
      <c r="C5091" t="s">
        <v>73</v>
      </c>
      <c r="D5091" t="s">
        <v>55</v>
      </c>
      <c r="E5091" t="s">
        <v>59</v>
      </c>
      <c r="F5091" s="1" t="s">
        <v>17145</v>
      </c>
      <c r="G5091">
        <v>193</v>
      </c>
      <c r="H5091" t="s">
        <v>29</v>
      </c>
      <c r="I5091">
        <v>756</v>
      </c>
      <c r="J5091">
        <v>495.38</v>
      </c>
      <c r="K5091">
        <f>Passenger_Data[[#This Row],[Price_USD]]*1</f>
        <v>495.38</v>
      </c>
      <c r="L5091">
        <v>41</v>
      </c>
      <c r="M5091" t="s">
        <v>40</v>
      </c>
      <c r="N5091" t="s">
        <v>41</v>
      </c>
      <c r="O5091" t="s">
        <v>32</v>
      </c>
      <c r="P5091" t="s">
        <v>50</v>
      </c>
      <c r="Q5091">
        <v>1</v>
      </c>
      <c r="R5091" t="s">
        <v>43</v>
      </c>
      <c r="S5091" t="s">
        <v>61</v>
      </c>
      <c r="T5091">
        <v>5.7</v>
      </c>
      <c r="U5091">
        <v>8</v>
      </c>
      <c r="V5091">
        <v>85</v>
      </c>
      <c r="W5091">
        <v>0</v>
      </c>
      <c r="X5091">
        <v>0</v>
      </c>
      <c r="Y5091" t="s">
        <v>36</v>
      </c>
    </row>
    <row r="5092" spans="1:25" x14ac:dyDescent="0.25">
      <c r="A5092" t="s">
        <v>7014</v>
      </c>
      <c r="B5092" t="s">
        <v>4400</v>
      </c>
      <c r="C5092" t="s">
        <v>26</v>
      </c>
      <c r="D5092" t="s">
        <v>39</v>
      </c>
      <c r="E5092" t="s">
        <v>39</v>
      </c>
      <c r="F5092" s="1" t="s">
        <v>17146</v>
      </c>
      <c r="G5092">
        <v>128</v>
      </c>
      <c r="H5092" t="s">
        <v>29</v>
      </c>
      <c r="I5092">
        <v>1395</v>
      </c>
      <c r="J5092">
        <v>379.26</v>
      </c>
      <c r="K5092">
        <f>Passenger_Data[[#This Row],[Price_USD]]*1</f>
        <v>379.26</v>
      </c>
      <c r="L5092">
        <v>49</v>
      </c>
      <c r="M5092" t="s">
        <v>40</v>
      </c>
      <c r="N5092" t="s">
        <v>41</v>
      </c>
      <c r="O5092" t="s">
        <v>56</v>
      </c>
      <c r="P5092" t="s">
        <v>83</v>
      </c>
      <c r="Q5092">
        <v>0</v>
      </c>
      <c r="R5092" t="s">
        <v>51</v>
      </c>
      <c r="S5092" t="s">
        <v>35</v>
      </c>
      <c r="T5092">
        <v>5.0999999999999996</v>
      </c>
      <c r="U5092">
        <v>1</v>
      </c>
      <c r="V5092">
        <v>69</v>
      </c>
      <c r="W5092">
        <v>0</v>
      </c>
      <c r="X5092">
        <v>0</v>
      </c>
      <c r="Y5092" t="s">
        <v>36</v>
      </c>
    </row>
    <row r="5093" spans="1:25" x14ac:dyDescent="0.25">
      <c r="A5093" t="s">
        <v>7015</v>
      </c>
      <c r="B5093" t="s">
        <v>7016</v>
      </c>
      <c r="C5093" t="s">
        <v>48</v>
      </c>
      <c r="D5093" t="s">
        <v>64</v>
      </c>
      <c r="E5093" t="s">
        <v>64</v>
      </c>
      <c r="F5093" s="1" t="s">
        <v>17147</v>
      </c>
      <c r="G5093">
        <v>250</v>
      </c>
      <c r="H5093" t="s">
        <v>29</v>
      </c>
      <c r="I5093">
        <v>1504</v>
      </c>
      <c r="J5093">
        <v>318.07</v>
      </c>
      <c r="K5093">
        <f>Passenger_Data[[#This Row],[Price_USD]]*1</f>
        <v>318.07</v>
      </c>
      <c r="L5093">
        <v>43</v>
      </c>
      <c r="M5093" t="s">
        <v>30</v>
      </c>
      <c r="N5093" t="s">
        <v>31</v>
      </c>
      <c r="O5093" t="s">
        <v>33</v>
      </c>
      <c r="P5093" t="s">
        <v>50</v>
      </c>
      <c r="Q5093">
        <v>0</v>
      </c>
      <c r="R5093" t="s">
        <v>65</v>
      </c>
      <c r="S5093" t="s">
        <v>44</v>
      </c>
      <c r="T5093">
        <v>6.7</v>
      </c>
      <c r="U5093">
        <v>1</v>
      </c>
      <c r="V5093">
        <v>72</v>
      </c>
      <c r="W5093">
        <v>0</v>
      </c>
      <c r="X5093">
        <v>0</v>
      </c>
      <c r="Y5093" t="s">
        <v>36</v>
      </c>
    </row>
    <row r="5094" spans="1:25" x14ac:dyDescent="0.25">
      <c r="A5094" t="s">
        <v>7017</v>
      </c>
      <c r="B5094" t="s">
        <v>1824</v>
      </c>
      <c r="C5094" t="s">
        <v>26</v>
      </c>
      <c r="D5094" t="s">
        <v>59</v>
      </c>
      <c r="E5094" t="s">
        <v>39</v>
      </c>
      <c r="F5094" s="1" t="s">
        <v>17148</v>
      </c>
      <c r="G5094">
        <v>163</v>
      </c>
      <c r="H5094" t="s">
        <v>29</v>
      </c>
      <c r="I5094">
        <v>1034</v>
      </c>
      <c r="J5094">
        <v>365.59</v>
      </c>
      <c r="K5094">
        <f>Passenger_Data[[#This Row],[Price_USD]]*1</f>
        <v>365.59</v>
      </c>
      <c r="L5094">
        <v>28</v>
      </c>
      <c r="M5094" t="s">
        <v>30</v>
      </c>
      <c r="N5094" t="s">
        <v>60</v>
      </c>
      <c r="O5094" t="s">
        <v>56</v>
      </c>
      <c r="P5094" t="s">
        <v>50</v>
      </c>
      <c r="Q5094">
        <v>2</v>
      </c>
      <c r="R5094" t="s">
        <v>34</v>
      </c>
      <c r="S5094" t="s">
        <v>35</v>
      </c>
      <c r="T5094">
        <v>3.9</v>
      </c>
      <c r="U5094">
        <v>9</v>
      </c>
      <c r="V5094">
        <v>43</v>
      </c>
      <c r="W5094">
        <v>0</v>
      </c>
      <c r="X5094">
        <v>1</v>
      </c>
      <c r="Y5094" t="s">
        <v>77</v>
      </c>
    </row>
    <row r="5095" spans="1:25" x14ac:dyDescent="0.25">
      <c r="A5095" t="s">
        <v>7018</v>
      </c>
      <c r="B5095" t="s">
        <v>3416</v>
      </c>
      <c r="C5095" t="s">
        <v>54</v>
      </c>
      <c r="D5095" t="s">
        <v>76</v>
      </c>
      <c r="E5095" t="s">
        <v>76</v>
      </c>
      <c r="F5095" s="1" t="s">
        <v>17149</v>
      </c>
      <c r="G5095">
        <v>193</v>
      </c>
      <c r="H5095" t="s">
        <v>29</v>
      </c>
      <c r="I5095">
        <v>1721</v>
      </c>
      <c r="J5095">
        <v>395.32</v>
      </c>
      <c r="K5095">
        <f>Passenger_Data[[#This Row],[Price_USD]]*1</f>
        <v>395.32</v>
      </c>
      <c r="L5095">
        <v>41</v>
      </c>
      <c r="M5095" t="s">
        <v>30</v>
      </c>
      <c r="N5095" t="s">
        <v>31</v>
      </c>
      <c r="O5095" t="s">
        <v>33</v>
      </c>
      <c r="P5095" t="s">
        <v>33</v>
      </c>
      <c r="Q5095">
        <v>1</v>
      </c>
      <c r="R5095" t="s">
        <v>65</v>
      </c>
      <c r="S5095" t="s">
        <v>61</v>
      </c>
      <c r="T5095">
        <v>3.5</v>
      </c>
      <c r="U5095">
        <v>8</v>
      </c>
      <c r="V5095">
        <v>71</v>
      </c>
      <c r="W5095">
        <v>0</v>
      </c>
      <c r="X5095">
        <v>0</v>
      </c>
      <c r="Y5095" t="s">
        <v>77</v>
      </c>
    </row>
    <row r="5096" spans="1:25" x14ac:dyDescent="0.25">
      <c r="A5096" t="s">
        <v>7019</v>
      </c>
      <c r="B5096" t="s">
        <v>2882</v>
      </c>
      <c r="C5096" t="s">
        <v>54</v>
      </c>
      <c r="D5096" t="s">
        <v>49</v>
      </c>
      <c r="E5096" t="s">
        <v>64</v>
      </c>
      <c r="F5096" s="1" t="s">
        <v>17150</v>
      </c>
      <c r="G5096">
        <v>58</v>
      </c>
      <c r="H5096" t="s">
        <v>29</v>
      </c>
      <c r="I5096">
        <v>913</v>
      </c>
      <c r="J5096">
        <v>439.6</v>
      </c>
      <c r="K5096">
        <f>Passenger_Data[[#This Row],[Price_USD]]*1</f>
        <v>439.6</v>
      </c>
      <c r="L5096">
        <v>56</v>
      </c>
      <c r="M5096" t="s">
        <v>40</v>
      </c>
      <c r="N5096" t="s">
        <v>31</v>
      </c>
      <c r="O5096" t="s">
        <v>32</v>
      </c>
      <c r="P5096" t="s">
        <v>50</v>
      </c>
      <c r="Q5096">
        <v>0</v>
      </c>
      <c r="R5096" t="s">
        <v>65</v>
      </c>
      <c r="S5096" t="s">
        <v>61</v>
      </c>
      <c r="T5096">
        <v>5.5</v>
      </c>
      <c r="U5096">
        <v>21</v>
      </c>
      <c r="V5096">
        <v>63</v>
      </c>
      <c r="W5096">
        <v>0</v>
      </c>
      <c r="X5096">
        <v>0</v>
      </c>
      <c r="Y5096" t="s">
        <v>45</v>
      </c>
    </row>
    <row r="5097" spans="1:25" x14ac:dyDescent="0.25">
      <c r="A5097" t="s">
        <v>7020</v>
      </c>
      <c r="B5097" t="s">
        <v>1487</v>
      </c>
      <c r="C5097" t="s">
        <v>26</v>
      </c>
      <c r="D5097" t="s">
        <v>28</v>
      </c>
      <c r="E5097" t="s">
        <v>59</v>
      </c>
      <c r="F5097" s="1" t="s">
        <v>17151</v>
      </c>
      <c r="G5097">
        <v>121</v>
      </c>
      <c r="H5097" t="s">
        <v>29</v>
      </c>
      <c r="I5097">
        <v>1040</v>
      </c>
      <c r="J5097">
        <v>483.98</v>
      </c>
      <c r="K5097">
        <f>Passenger_Data[[#This Row],[Price_USD]]*1</f>
        <v>483.98</v>
      </c>
      <c r="L5097">
        <v>22</v>
      </c>
      <c r="M5097" t="s">
        <v>40</v>
      </c>
      <c r="N5097" t="s">
        <v>31</v>
      </c>
      <c r="O5097" t="s">
        <v>33</v>
      </c>
      <c r="P5097" t="s">
        <v>50</v>
      </c>
      <c r="Q5097">
        <v>1</v>
      </c>
      <c r="R5097" t="s">
        <v>51</v>
      </c>
      <c r="S5097" t="s">
        <v>61</v>
      </c>
      <c r="T5097">
        <v>6.3</v>
      </c>
      <c r="U5097">
        <v>4</v>
      </c>
      <c r="V5097">
        <v>109</v>
      </c>
      <c r="W5097">
        <v>0</v>
      </c>
      <c r="X5097">
        <v>0</v>
      </c>
      <c r="Y5097" t="s">
        <v>36</v>
      </c>
    </row>
    <row r="5098" spans="1:25" x14ac:dyDescent="0.25">
      <c r="A5098" t="s">
        <v>7021</v>
      </c>
      <c r="B5098" t="s">
        <v>2716</v>
      </c>
      <c r="C5098" t="s">
        <v>73</v>
      </c>
      <c r="D5098" t="s">
        <v>39</v>
      </c>
      <c r="E5098" t="s">
        <v>39</v>
      </c>
      <c r="F5098" s="1" t="s">
        <v>17152</v>
      </c>
      <c r="G5098">
        <v>78</v>
      </c>
      <c r="H5098" t="s">
        <v>86</v>
      </c>
      <c r="I5098">
        <v>1478</v>
      </c>
      <c r="J5098">
        <v>477.76</v>
      </c>
      <c r="K5098">
        <f>Passenger_Data[[#This Row],[Price_USD]]*1</f>
        <v>477.76</v>
      </c>
      <c r="L5098">
        <v>20</v>
      </c>
      <c r="M5098" t="s">
        <v>30</v>
      </c>
      <c r="N5098" t="s">
        <v>60</v>
      </c>
      <c r="O5098" t="s">
        <v>33</v>
      </c>
      <c r="P5098" t="s">
        <v>50</v>
      </c>
      <c r="Q5098">
        <v>2</v>
      </c>
      <c r="R5098" t="s">
        <v>65</v>
      </c>
      <c r="S5098" t="s">
        <v>68</v>
      </c>
      <c r="T5098">
        <v>6.5</v>
      </c>
      <c r="U5098">
        <v>5</v>
      </c>
      <c r="V5098">
        <v>59</v>
      </c>
      <c r="W5098">
        <v>0</v>
      </c>
      <c r="X5098">
        <v>0</v>
      </c>
      <c r="Y5098" t="s">
        <v>77</v>
      </c>
    </row>
    <row r="5099" spans="1:25" x14ac:dyDescent="0.25">
      <c r="A5099" t="s">
        <v>7022</v>
      </c>
      <c r="B5099" t="s">
        <v>3100</v>
      </c>
      <c r="C5099" t="s">
        <v>48</v>
      </c>
      <c r="D5099" t="s">
        <v>28</v>
      </c>
      <c r="E5099" t="s">
        <v>49</v>
      </c>
      <c r="F5099" s="1" t="s">
        <v>17153</v>
      </c>
      <c r="G5099">
        <v>222</v>
      </c>
      <c r="H5099" t="s">
        <v>29</v>
      </c>
      <c r="I5099">
        <v>1181</v>
      </c>
      <c r="J5099">
        <v>267.37</v>
      </c>
      <c r="K5099">
        <f>Passenger_Data[[#This Row],[Price_USD]]*1</f>
        <v>267.37</v>
      </c>
      <c r="L5099">
        <v>26</v>
      </c>
      <c r="M5099" t="s">
        <v>30</v>
      </c>
      <c r="N5099" t="s">
        <v>60</v>
      </c>
      <c r="O5099" t="s">
        <v>56</v>
      </c>
      <c r="P5099" t="s">
        <v>50</v>
      </c>
      <c r="Q5099">
        <v>1</v>
      </c>
      <c r="R5099" t="s">
        <v>51</v>
      </c>
      <c r="S5099" t="s">
        <v>61</v>
      </c>
      <c r="T5099">
        <v>8.1</v>
      </c>
      <c r="U5099">
        <v>1</v>
      </c>
      <c r="V5099">
        <v>111</v>
      </c>
      <c r="W5099">
        <v>0</v>
      </c>
      <c r="X5099">
        <v>0</v>
      </c>
      <c r="Y5099" t="s">
        <v>45</v>
      </c>
    </row>
    <row r="5100" spans="1:25" x14ac:dyDescent="0.25">
      <c r="A5100" t="s">
        <v>7023</v>
      </c>
      <c r="B5100" t="s">
        <v>7024</v>
      </c>
      <c r="C5100" t="s">
        <v>48</v>
      </c>
      <c r="D5100" t="s">
        <v>55</v>
      </c>
      <c r="E5100" t="s">
        <v>59</v>
      </c>
      <c r="F5100" s="1" t="s">
        <v>17154</v>
      </c>
      <c r="G5100">
        <v>315</v>
      </c>
      <c r="H5100" t="s">
        <v>29</v>
      </c>
      <c r="I5100">
        <v>1142</v>
      </c>
      <c r="J5100">
        <v>669.5</v>
      </c>
      <c r="K5100">
        <f>Passenger_Data[[#This Row],[Price_USD]]*1</f>
        <v>669.5</v>
      </c>
      <c r="L5100">
        <v>75</v>
      </c>
      <c r="M5100" t="s">
        <v>30</v>
      </c>
      <c r="N5100" t="s">
        <v>41</v>
      </c>
      <c r="O5100" t="s">
        <v>32</v>
      </c>
      <c r="P5100" t="s">
        <v>264</v>
      </c>
      <c r="Q5100">
        <v>1</v>
      </c>
      <c r="R5100" t="s">
        <v>43</v>
      </c>
      <c r="S5100" t="s">
        <v>35</v>
      </c>
      <c r="T5100">
        <v>6</v>
      </c>
      <c r="U5100">
        <v>4</v>
      </c>
      <c r="V5100">
        <v>102</v>
      </c>
      <c r="W5100">
        <v>0</v>
      </c>
      <c r="X5100">
        <v>0</v>
      </c>
      <c r="Y5100" t="s">
        <v>36</v>
      </c>
    </row>
    <row r="5101" spans="1:25" x14ac:dyDescent="0.25">
      <c r="A5101" t="s">
        <v>7025</v>
      </c>
      <c r="B5101" t="s">
        <v>4088</v>
      </c>
      <c r="C5101" t="s">
        <v>26</v>
      </c>
      <c r="D5101" t="s">
        <v>55</v>
      </c>
      <c r="E5101" t="s">
        <v>39</v>
      </c>
      <c r="F5101" s="1" t="s">
        <v>17155</v>
      </c>
      <c r="G5101">
        <v>177</v>
      </c>
      <c r="H5101" t="s">
        <v>29</v>
      </c>
      <c r="I5101">
        <v>718</v>
      </c>
      <c r="J5101">
        <v>366.69</v>
      </c>
      <c r="K5101">
        <f>Passenger_Data[[#This Row],[Price_USD]]*1</f>
        <v>366.69</v>
      </c>
      <c r="L5101">
        <v>54</v>
      </c>
      <c r="M5101" t="s">
        <v>40</v>
      </c>
      <c r="N5101" t="s">
        <v>60</v>
      </c>
      <c r="O5101" t="s">
        <v>32</v>
      </c>
      <c r="P5101" t="s">
        <v>50</v>
      </c>
      <c r="Q5101">
        <v>2</v>
      </c>
      <c r="R5101" t="s">
        <v>51</v>
      </c>
      <c r="S5101" t="s">
        <v>68</v>
      </c>
      <c r="T5101">
        <v>5.0999999999999996</v>
      </c>
      <c r="U5101">
        <v>0</v>
      </c>
      <c r="V5101">
        <v>111</v>
      </c>
      <c r="W5101">
        <v>0</v>
      </c>
      <c r="X5101">
        <v>0</v>
      </c>
      <c r="Y5101" t="s">
        <v>36</v>
      </c>
    </row>
    <row r="5102" spans="1:25" x14ac:dyDescent="0.25">
      <c r="A5102" t="s">
        <v>7026</v>
      </c>
      <c r="B5102" t="s">
        <v>1554</v>
      </c>
      <c r="C5102" t="s">
        <v>48</v>
      </c>
      <c r="D5102" t="s">
        <v>64</v>
      </c>
      <c r="E5102" t="s">
        <v>59</v>
      </c>
      <c r="F5102" s="1" t="s">
        <v>17156</v>
      </c>
      <c r="G5102">
        <v>153</v>
      </c>
      <c r="H5102" t="s">
        <v>29</v>
      </c>
      <c r="I5102">
        <v>1179</v>
      </c>
      <c r="J5102">
        <v>494.95</v>
      </c>
      <c r="K5102">
        <f>Passenger_Data[[#This Row],[Price_USD]]*1</f>
        <v>494.95</v>
      </c>
      <c r="L5102">
        <v>73</v>
      </c>
      <c r="M5102" t="s">
        <v>40</v>
      </c>
      <c r="N5102" t="s">
        <v>41</v>
      </c>
      <c r="O5102" t="s">
        <v>33</v>
      </c>
      <c r="P5102" t="s">
        <v>50</v>
      </c>
      <c r="Q5102">
        <v>0</v>
      </c>
      <c r="R5102" t="s">
        <v>51</v>
      </c>
      <c r="S5102" t="s">
        <v>61</v>
      </c>
      <c r="T5102">
        <v>7.2</v>
      </c>
      <c r="U5102">
        <v>17</v>
      </c>
      <c r="V5102">
        <v>114</v>
      </c>
      <c r="W5102">
        <v>0</v>
      </c>
      <c r="X5102">
        <v>1</v>
      </c>
      <c r="Y5102" t="s">
        <v>36</v>
      </c>
    </row>
    <row r="5103" spans="1:25" x14ac:dyDescent="0.25">
      <c r="A5103" t="s">
        <v>7027</v>
      </c>
      <c r="B5103" t="s">
        <v>976</v>
      </c>
      <c r="C5103" t="s">
        <v>82</v>
      </c>
      <c r="D5103" t="s">
        <v>28</v>
      </c>
      <c r="E5103" t="s">
        <v>49</v>
      </c>
      <c r="F5103" s="1" t="s">
        <v>17157</v>
      </c>
      <c r="G5103">
        <v>153</v>
      </c>
      <c r="H5103" t="s">
        <v>29</v>
      </c>
      <c r="I5103">
        <v>1286</v>
      </c>
      <c r="J5103">
        <v>555.4</v>
      </c>
      <c r="K5103">
        <f>Passenger_Data[[#This Row],[Price_USD]]*1</f>
        <v>555.4</v>
      </c>
      <c r="L5103">
        <v>24</v>
      </c>
      <c r="M5103" t="s">
        <v>40</v>
      </c>
      <c r="N5103" t="s">
        <v>31</v>
      </c>
      <c r="O5103" t="s">
        <v>42</v>
      </c>
      <c r="P5103" t="s">
        <v>33</v>
      </c>
      <c r="Q5103">
        <v>2</v>
      </c>
      <c r="R5103" t="s">
        <v>65</v>
      </c>
      <c r="S5103" t="s">
        <v>35</v>
      </c>
      <c r="T5103">
        <v>6.2</v>
      </c>
      <c r="U5103">
        <v>5</v>
      </c>
      <c r="V5103">
        <v>66</v>
      </c>
      <c r="W5103">
        <v>0</v>
      </c>
      <c r="X5103">
        <v>0</v>
      </c>
      <c r="Y5103" t="s">
        <v>45</v>
      </c>
    </row>
    <row r="5104" spans="1:25" x14ac:dyDescent="0.25">
      <c r="A5104" t="s">
        <v>7028</v>
      </c>
      <c r="B5104" t="s">
        <v>2152</v>
      </c>
      <c r="C5104" t="s">
        <v>54</v>
      </c>
      <c r="D5104" t="s">
        <v>49</v>
      </c>
      <c r="E5104" t="s">
        <v>59</v>
      </c>
      <c r="F5104" s="1" t="s">
        <v>17158</v>
      </c>
      <c r="G5104">
        <v>195</v>
      </c>
      <c r="H5104" t="s">
        <v>29</v>
      </c>
      <c r="I5104">
        <v>1446</v>
      </c>
      <c r="J5104">
        <v>313.36</v>
      </c>
      <c r="K5104">
        <f>Passenger_Data[[#This Row],[Price_USD]]*1</f>
        <v>313.36</v>
      </c>
      <c r="L5104">
        <v>39</v>
      </c>
      <c r="M5104" t="s">
        <v>30</v>
      </c>
      <c r="N5104" t="s">
        <v>31</v>
      </c>
      <c r="O5104" t="s">
        <v>32</v>
      </c>
      <c r="P5104" t="s">
        <v>50</v>
      </c>
      <c r="Q5104">
        <v>1</v>
      </c>
      <c r="R5104" t="s">
        <v>43</v>
      </c>
      <c r="S5104" t="s">
        <v>44</v>
      </c>
      <c r="T5104">
        <v>5.8</v>
      </c>
      <c r="U5104">
        <v>3</v>
      </c>
      <c r="V5104">
        <v>33</v>
      </c>
      <c r="W5104">
        <v>0</v>
      </c>
      <c r="X5104">
        <v>0</v>
      </c>
      <c r="Y5104" t="s">
        <v>45</v>
      </c>
    </row>
    <row r="5105" spans="1:25" x14ac:dyDescent="0.25">
      <c r="A5105" t="s">
        <v>7029</v>
      </c>
      <c r="B5105" t="s">
        <v>7030</v>
      </c>
      <c r="C5105" t="s">
        <v>54</v>
      </c>
      <c r="D5105" t="s">
        <v>59</v>
      </c>
      <c r="E5105" t="s">
        <v>76</v>
      </c>
      <c r="F5105" s="1" t="s">
        <v>17159</v>
      </c>
      <c r="G5105">
        <v>169</v>
      </c>
      <c r="H5105" t="s">
        <v>29</v>
      </c>
      <c r="I5105">
        <v>1030</v>
      </c>
      <c r="J5105">
        <v>347.98</v>
      </c>
      <c r="K5105">
        <f>Passenger_Data[[#This Row],[Price_USD]]*1</f>
        <v>347.98</v>
      </c>
      <c r="L5105">
        <v>30</v>
      </c>
      <c r="M5105" t="s">
        <v>40</v>
      </c>
      <c r="N5105" t="s">
        <v>31</v>
      </c>
      <c r="O5105" t="s">
        <v>56</v>
      </c>
      <c r="P5105" t="s">
        <v>50</v>
      </c>
      <c r="Q5105">
        <v>3</v>
      </c>
      <c r="R5105" t="s">
        <v>65</v>
      </c>
      <c r="S5105" t="s">
        <v>61</v>
      </c>
      <c r="T5105">
        <v>5.3</v>
      </c>
      <c r="U5105">
        <v>3</v>
      </c>
      <c r="V5105">
        <v>20</v>
      </c>
      <c r="W5105">
        <v>0</v>
      </c>
      <c r="X5105">
        <v>0</v>
      </c>
      <c r="Y5105" t="s">
        <v>36</v>
      </c>
    </row>
    <row r="5106" spans="1:25" x14ac:dyDescent="0.25">
      <c r="A5106" t="s">
        <v>7031</v>
      </c>
      <c r="B5106" t="s">
        <v>1444</v>
      </c>
      <c r="C5106" t="s">
        <v>82</v>
      </c>
      <c r="D5106" t="s">
        <v>76</v>
      </c>
      <c r="E5106" t="s">
        <v>55</v>
      </c>
      <c r="F5106" s="1" t="s">
        <v>17160</v>
      </c>
      <c r="G5106">
        <v>199</v>
      </c>
      <c r="H5106" t="s">
        <v>29</v>
      </c>
      <c r="I5106">
        <v>1541</v>
      </c>
      <c r="J5106">
        <v>299.63</v>
      </c>
      <c r="K5106">
        <f>Passenger_Data[[#This Row],[Price_USD]]*1</f>
        <v>299.63</v>
      </c>
      <c r="L5106">
        <v>65</v>
      </c>
      <c r="M5106" t="s">
        <v>40</v>
      </c>
      <c r="N5106" t="s">
        <v>31</v>
      </c>
      <c r="O5106" t="s">
        <v>56</v>
      </c>
      <c r="P5106" t="s">
        <v>33</v>
      </c>
      <c r="Q5106">
        <v>0</v>
      </c>
      <c r="R5106" t="s">
        <v>51</v>
      </c>
      <c r="S5106" t="s">
        <v>68</v>
      </c>
      <c r="T5106">
        <v>8.5</v>
      </c>
      <c r="U5106">
        <v>10</v>
      </c>
      <c r="V5106">
        <v>70</v>
      </c>
      <c r="W5106">
        <v>0</v>
      </c>
      <c r="X5106">
        <v>0</v>
      </c>
      <c r="Y5106" t="s">
        <v>77</v>
      </c>
    </row>
    <row r="5107" spans="1:25" x14ac:dyDescent="0.25">
      <c r="A5107" t="s">
        <v>7032</v>
      </c>
      <c r="B5107" t="s">
        <v>3260</v>
      </c>
      <c r="C5107" t="s">
        <v>54</v>
      </c>
      <c r="D5107" t="s">
        <v>59</v>
      </c>
      <c r="E5107" t="s">
        <v>49</v>
      </c>
      <c r="F5107" s="1" t="s">
        <v>17161</v>
      </c>
      <c r="G5107">
        <v>206</v>
      </c>
      <c r="H5107" t="s">
        <v>29</v>
      </c>
      <c r="I5107">
        <v>1323</v>
      </c>
      <c r="J5107">
        <v>374.78</v>
      </c>
      <c r="K5107">
        <f>Passenger_Data[[#This Row],[Price_USD]]*1</f>
        <v>374.78</v>
      </c>
      <c r="L5107">
        <v>19</v>
      </c>
      <c r="M5107" t="s">
        <v>30</v>
      </c>
      <c r="N5107" t="s">
        <v>60</v>
      </c>
      <c r="O5107" t="s">
        <v>32</v>
      </c>
      <c r="P5107" t="s">
        <v>50</v>
      </c>
      <c r="Q5107">
        <v>3</v>
      </c>
      <c r="R5107" t="s">
        <v>34</v>
      </c>
      <c r="S5107" t="s">
        <v>61</v>
      </c>
      <c r="T5107">
        <v>6</v>
      </c>
      <c r="U5107">
        <v>2</v>
      </c>
      <c r="V5107">
        <v>101</v>
      </c>
      <c r="W5107">
        <v>0</v>
      </c>
      <c r="X5107">
        <v>0</v>
      </c>
      <c r="Y5107" t="s">
        <v>45</v>
      </c>
    </row>
    <row r="5108" spans="1:25" x14ac:dyDescent="0.25">
      <c r="A5108" t="s">
        <v>7033</v>
      </c>
      <c r="B5108" t="s">
        <v>4551</v>
      </c>
      <c r="C5108" t="s">
        <v>48</v>
      </c>
      <c r="D5108" t="s">
        <v>64</v>
      </c>
      <c r="E5108" t="s">
        <v>27</v>
      </c>
      <c r="F5108" s="1" t="s">
        <v>17162</v>
      </c>
      <c r="G5108">
        <v>126</v>
      </c>
      <c r="H5108" t="s">
        <v>29</v>
      </c>
      <c r="I5108">
        <v>960</v>
      </c>
      <c r="J5108">
        <v>365.67</v>
      </c>
      <c r="K5108">
        <f>Passenger_Data[[#This Row],[Price_USD]]*1</f>
        <v>365.67</v>
      </c>
      <c r="L5108">
        <v>62</v>
      </c>
      <c r="M5108" t="s">
        <v>30</v>
      </c>
      <c r="N5108" t="s">
        <v>31</v>
      </c>
      <c r="O5108" t="s">
        <v>42</v>
      </c>
      <c r="P5108" t="s">
        <v>50</v>
      </c>
      <c r="Q5108">
        <v>1</v>
      </c>
      <c r="R5108" t="s">
        <v>43</v>
      </c>
      <c r="S5108" t="s">
        <v>44</v>
      </c>
      <c r="T5108">
        <v>8.6999999999999993</v>
      </c>
      <c r="U5108">
        <v>16</v>
      </c>
      <c r="V5108">
        <v>14</v>
      </c>
      <c r="W5108">
        <v>0</v>
      </c>
      <c r="X5108">
        <v>0</v>
      </c>
      <c r="Y5108" t="s">
        <v>45</v>
      </c>
    </row>
    <row r="5109" spans="1:25" x14ac:dyDescent="0.25">
      <c r="A5109" t="s">
        <v>7034</v>
      </c>
      <c r="B5109" t="s">
        <v>379</v>
      </c>
      <c r="C5109" t="s">
        <v>26</v>
      </c>
      <c r="D5109" t="s">
        <v>27</v>
      </c>
      <c r="E5109" t="s">
        <v>59</v>
      </c>
      <c r="F5109" s="1" t="s">
        <v>17163</v>
      </c>
      <c r="G5109">
        <v>263</v>
      </c>
      <c r="H5109" t="s">
        <v>108</v>
      </c>
      <c r="I5109">
        <v>1399</v>
      </c>
      <c r="J5109">
        <v>307.70999999999998</v>
      </c>
      <c r="K5109">
        <f>Passenger_Data[[#This Row],[Price_USD]]*1</f>
        <v>307.70999999999998</v>
      </c>
      <c r="L5109">
        <v>63</v>
      </c>
      <c r="M5109" t="s">
        <v>30</v>
      </c>
      <c r="N5109" t="s">
        <v>41</v>
      </c>
      <c r="O5109" t="s">
        <v>33</v>
      </c>
      <c r="P5109" t="s">
        <v>83</v>
      </c>
      <c r="Q5109">
        <v>0</v>
      </c>
      <c r="R5109" t="s">
        <v>34</v>
      </c>
      <c r="S5109" t="s">
        <v>44</v>
      </c>
      <c r="T5109">
        <v>7.6</v>
      </c>
      <c r="U5109">
        <v>3</v>
      </c>
      <c r="V5109">
        <v>19</v>
      </c>
      <c r="W5109">
        <v>0</v>
      </c>
      <c r="X5109">
        <v>0</v>
      </c>
      <c r="Y5109" t="s">
        <v>45</v>
      </c>
    </row>
    <row r="5110" spans="1:25" x14ac:dyDescent="0.25">
      <c r="A5110" t="s">
        <v>7035</v>
      </c>
      <c r="B5110" t="s">
        <v>3291</v>
      </c>
      <c r="C5110" t="s">
        <v>48</v>
      </c>
      <c r="D5110" t="s">
        <v>59</v>
      </c>
      <c r="E5110" t="s">
        <v>55</v>
      </c>
      <c r="F5110" s="1" t="s">
        <v>17164</v>
      </c>
      <c r="G5110">
        <v>119</v>
      </c>
      <c r="H5110" t="s">
        <v>29</v>
      </c>
      <c r="I5110">
        <v>1245</v>
      </c>
      <c r="J5110">
        <v>437.72</v>
      </c>
      <c r="K5110">
        <f>Passenger_Data[[#This Row],[Price_USD]]*1</f>
        <v>437.72</v>
      </c>
      <c r="L5110">
        <v>54</v>
      </c>
      <c r="M5110" t="s">
        <v>30</v>
      </c>
      <c r="N5110" t="s">
        <v>60</v>
      </c>
      <c r="O5110" t="s">
        <v>33</v>
      </c>
      <c r="P5110" t="s">
        <v>83</v>
      </c>
      <c r="Q5110">
        <v>0</v>
      </c>
      <c r="R5110" t="s">
        <v>34</v>
      </c>
      <c r="S5110" t="s">
        <v>61</v>
      </c>
      <c r="T5110">
        <v>7.6</v>
      </c>
      <c r="U5110">
        <v>5</v>
      </c>
      <c r="V5110">
        <v>54</v>
      </c>
      <c r="W5110">
        <v>0</v>
      </c>
      <c r="X5110">
        <v>0</v>
      </c>
      <c r="Y5110" t="s">
        <v>36</v>
      </c>
    </row>
    <row r="5111" spans="1:25" x14ac:dyDescent="0.25">
      <c r="A5111" t="s">
        <v>7036</v>
      </c>
      <c r="B5111" t="s">
        <v>4751</v>
      </c>
      <c r="C5111" t="s">
        <v>26</v>
      </c>
      <c r="D5111" t="s">
        <v>55</v>
      </c>
      <c r="E5111" t="s">
        <v>49</v>
      </c>
      <c r="F5111" s="1" t="s">
        <v>17165</v>
      </c>
      <c r="G5111">
        <v>115</v>
      </c>
      <c r="H5111" t="s">
        <v>108</v>
      </c>
      <c r="I5111">
        <v>1232</v>
      </c>
      <c r="J5111">
        <v>492.52</v>
      </c>
      <c r="K5111">
        <f>Passenger_Data[[#This Row],[Price_USD]]*1</f>
        <v>492.52</v>
      </c>
      <c r="L5111">
        <v>28</v>
      </c>
      <c r="M5111" t="s">
        <v>40</v>
      </c>
      <c r="N5111" t="s">
        <v>31</v>
      </c>
      <c r="O5111" t="s">
        <v>42</v>
      </c>
      <c r="P5111" t="s">
        <v>83</v>
      </c>
      <c r="Q5111">
        <v>1</v>
      </c>
      <c r="R5111" t="s">
        <v>34</v>
      </c>
      <c r="S5111" t="s">
        <v>68</v>
      </c>
      <c r="T5111">
        <v>8.9</v>
      </c>
      <c r="U5111">
        <v>9</v>
      </c>
      <c r="V5111">
        <v>3</v>
      </c>
      <c r="W5111">
        <v>0</v>
      </c>
      <c r="X5111">
        <v>0</v>
      </c>
      <c r="Y5111" t="s">
        <v>77</v>
      </c>
    </row>
    <row r="5112" spans="1:25" x14ac:dyDescent="0.25">
      <c r="A5112" t="s">
        <v>7037</v>
      </c>
      <c r="B5112" t="s">
        <v>711</v>
      </c>
      <c r="C5112" t="s">
        <v>48</v>
      </c>
      <c r="D5112" t="s">
        <v>39</v>
      </c>
      <c r="E5112" t="s">
        <v>27</v>
      </c>
      <c r="F5112" s="1" t="s">
        <v>17166</v>
      </c>
      <c r="G5112">
        <v>140</v>
      </c>
      <c r="H5112" t="s">
        <v>29</v>
      </c>
      <c r="I5112">
        <v>1611</v>
      </c>
      <c r="J5112">
        <v>240.8</v>
      </c>
      <c r="K5112">
        <f>Passenger_Data[[#This Row],[Price_USD]]*1</f>
        <v>240.8</v>
      </c>
      <c r="L5112">
        <v>44</v>
      </c>
      <c r="M5112" t="s">
        <v>30</v>
      </c>
      <c r="N5112" t="s">
        <v>41</v>
      </c>
      <c r="O5112" t="s">
        <v>33</v>
      </c>
      <c r="P5112" t="s">
        <v>83</v>
      </c>
      <c r="Q5112">
        <v>3</v>
      </c>
      <c r="R5112" t="s">
        <v>65</v>
      </c>
      <c r="S5112" t="s">
        <v>44</v>
      </c>
      <c r="T5112">
        <v>6.2</v>
      </c>
      <c r="U5112">
        <v>11</v>
      </c>
      <c r="V5112">
        <v>43</v>
      </c>
      <c r="W5112">
        <v>0</v>
      </c>
      <c r="X5112">
        <v>0</v>
      </c>
      <c r="Y5112" t="s">
        <v>36</v>
      </c>
    </row>
    <row r="5113" spans="1:25" x14ac:dyDescent="0.25">
      <c r="A5113" t="s">
        <v>7038</v>
      </c>
      <c r="B5113" t="s">
        <v>3291</v>
      </c>
      <c r="C5113" t="s">
        <v>48</v>
      </c>
      <c r="D5113" t="s">
        <v>27</v>
      </c>
      <c r="E5113" t="s">
        <v>39</v>
      </c>
      <c r="F5113" s="1" t="s">
        <v>17167</v>
      </c>
      <c r="G5113">
        <v>219</v>
      </c>
      <c r="H5113" t="s">
        <v>29</v>
      </c>
      <c r="I5113">
        <v>1560</v>
      </c>
      <c r="J5113">
        <v>327.37</v>
      </c>
      <c r="K5113">
        <f>Passenger_Data[[#This Row],[Price_USD]]*1</f>
        <v>327.37</v>
      </c>
      <c r="L5113">
        <v>28</v>
      </c>
      <c r="M5113" t="s">
        <v>40</v>
      </c>
      <c r="N5113" t="s">
        <v>41</v>
      </c>
      <c r="O5113" t="s">
        <v>42</v>
      </c>
      <c r="P5113" t="s">
        <v>50</v>
      </c>
      <c r="Q5113">
        <v>0</v>
      </c>
      <c r="R5113" t="s">
        <v>51</v>
      </c>
      <c r="S5113" t="s">
        <v>68</v>
      </c>
      <c r="T5113">
        <v>6.6</v>
      </c>
      <c r="U5113">
        <v>6</v>
      </c>
      <c r="V5113">
        <v>118</v>
      </c>
      <c r="W5113">
        <v>0</v>
      </c>
      <c r="X5113">
        <v>0</v>
      </c>
      <c r="Y5113" t="s">
        <v>36</v>
      </c>
    </row>
    <row r="5114" spans="1:25" x14ac:dyDescent="0.25">
      <c r="A5114" t="s">
        <v>7039</v>
      </c>
      <c r="B5114" t="s">
        <v>6995</v>
      </c>
      <c r="C5114" t="s">
        <v>82</v>
      </c>
      <c r="D5114" t="s">
        <v>39</v>
      </c>
      <c r="E5114" t="s">
        <v>49</v>
      </c>
      <c r="F5114" s="1" t="s">
        <v>17168</v>
      </c>
      <c r="G5114">
        <v>122</v>
      </c>
      <c r="H5114" t="s">
        <v>29</v>
      </c>
      <c r="I5114">
        <v>1268</v>
      </c>
      <c r="J5114">
        <v>425.34</v>
      </c>
      <c r="K5114">
        <f>Passenger_Data[[#This Row],[Price_USD]]*1</f>
        <v>425.34</v>
      </c>
      <c r="L5114">
        <v>32</v>
      </c>
      <c r="M5114" t="s">
        <v>30</v>
      </c>
      <c r="N5114" t="s">
        <v>60</v>
      </c>
      <c r="O5114" t="s">
        <v>56</v>
      </c>
      <c r="P5114" t="s">
        <v>50</v>
      </c>
      <c r="Q5114">
        <v>0</v>
      </c>
      <c r="R5114" t="s">
        <v>65</v>
      </c>
      <c r="S5114" t="s">
        <v>68</v>
      </c>
      <c r="T5114">
        <v>7.4</v>
      </c>
      <c r="U5114">
        <v>28</v>
      </c>
      <c r="V5114">
        <v>107</v>
      </c>
      <c r="W5114">
        <v>0</v>
      </c>
      <c r="X5114">
        <v>0</v>
      </c>
      <c r="Y5114" t="s">
        <v>45</v>
      </c>
    </row>
    <row r="5115" spans="1:25" x14ac:dyDescent="0.25">
      <c r="A5115" t="s">
        <v>7040</v>
      </c>
      <c r="B5115" t="s">
        <v>1152</v>
      </c>
      <c r="C5115" t="s">
        <v>82</v>
      </c>
      <c r="D5115" t="s">
        <v>55</v>
      </c>
      <c r="E5115" t="s">
        <v>59</v>
      </c>
      <c r="F5115" s="1" t="s">
        <v>17169</v>
      </c>
      <c r="G5115">
        <v>248</v>
      </c>
      <c r="H5115" t="s">
        <v>29</v>
      </c>
      <c r="I5115">
        <v>1598</v>
      </c>
      <c r="J5115">
        <v>322.33</v>
      </c>
      <c r="K5115">
        <f>Passenger_Data[[#This Row],[Price_USD]]*1</f>
        <v>322.33</v>
      </c>
      <c r="L5115">
        <v>59</v>
      </c>
      <c r="M5115" t="s">
        <v>40</v>
      </c>
      <c r="N5115" t="s">
        <v>41</v>
      </c>
      <c r="O5115" t="s">
        <v>33</v>
      </c>
      <c r="P5115" t="s">
        <v>50</v>
      </c>
      <c r="Q5115">
        <v>1</v>
      </c>
      <c r="R5115" t="s">
        <v>51</v>
      </c>
      <c r="S5115" t="s">
        <v>44</v>
      </c>
      <c r="T5115">
        <v>7.9</v>
      </c>
      <c r="U5115">
        <v>1</v>
      </c>
      <c r="V5115">
        <v>41</v>
      </c>
      <c r="W5115">
        <v>0</v>
      </c>
      <c r="X5115">
        <v>0</v>
      </c>
      <c r="Y5115" t="s">
        <v>45</v>
      </c>
    </row>
    <row r="5116" spans="1:25" x14ac:dyDescent="0.25">
      <c r="A5116" t="s">
        <v>7041</v>
      </c>
      <c r="B5116" t="s">
        <v>3643</v>
      </c>
      <c r="C5116" t="s">
        <v>48</v>
      </c>
      <c r="D5116" t="s">
        <v>59</v>
      </c>
      <c r="E5116" t="s">
        <v>27</v>
      </c>
      <c r="F5116" s="1" t="s">
        <v>17170</v>
      </c>
      <c r="G5116">
        <v>251</v>
      </c>
      <c r="H5116" t="s">
        <v>29</v>
      </c>
      <c r="I5116">
        <v>1977</v>
      </c>
      <c r="J5116">
        <v>346.72</v>
      </c>
      <c r="K5116">
        <f>Passenger_Data[[#This Row],[Price_USD]]*1</f>
        <v>346.72</v>
      </c>
      <c r="L5116">
        <v>59</v>
      </c>
      <c r="M5116" t="s">
        <v>30</v>
      </c>
      <c r="N5116" t="s">
        <v>31</v>
      </c>
      <c r="O5116" t="s">
        <v>56</v>
      </c>
      <c r="P5116" t="s">
        <v>83</v>
      </c>
      <c r="Q5116">
        <v>1</v>
      </c>
      <c r="R5116" t="s">
        <v>65</v>
      </c>
      <c r="S5116" t="s">
        <v>68</v>
      </c>
      <c r="T5116">
        <v>5.7</v>
      </c>
      <c r="U5116">
        <v>9</v>
      </c>
      <c r="V5116">
        <v>71</v>
      </c>
      <c r="W5116">
        <v>0</v>
      </c>
      <c r="X5116">
        <v>0</v>
      </c>
      <c r="Y5116" t="s">
        <v>45</v>
      </c>
    </row>
    <row r="5117" spans="1:25" x14ac:dyDescent="0.25">
      <c r="A5117" t="s">
        <v>7042</v>
      </c>
      <c r="B5117" t="s">
        <v>3373</v>
      </c>
      <c r="C5117" t="s">
        <v>54</v>
      </c>
      <c r="D5117" t="s">
        <v>76</v>
      </c>
      <c r="E5117" t="s">
        <v>55</v>
      </c>
      <c r="F5117" s="1" t="s">
        <v>17171</v>
      </c>
      <c r="G5117">
        <v>120</v>
      </c>
      <c r="H5117" t="s">
        <v>29</v>
      </c>
      <c r="I5117">
        <v>1633</v>
      </c>
      <c r="J5117">
        <v>293.27999999999997</v>
      </c>
      <c r="K5117">
        <f>Passenger_Data[[#This Row],[Price_USD]]*1</f>
        <v>293.27999999999997</v>
      </c>
      <c r="L5117">
        <v>40</v>
      </c>
      <c r="M5117" t="s">
        <v>30</v>
      </c>
      <c r="N5117" t="s">
        <v>41</v>
      </c>
      <c r="O5117" t="s">
        <v>56</v>
      </c>
      <c r="P5117" t="s">
        <v>83</v>
      </c>
      <c r="Q5117">
        <v>0</v>
      </c>
      <c r="R5117" t="s">
        <v>65</v>
      </c>
      <c r="S5117" t="s">
        <v>68</v>
      </c>
      <c r="T5117">
        <v>6.2</v>
      </c>
      <c r="U5117">
        <v>16</v>
      </c>
      <c r="V5117">
        <v>87</v>
      </c>
      <c r="W5117">
        <v>1</v>
      </c>
      <c r="X5117">
        <v>0</v>
      </c>
      <c r="Y5117" t="s">
        <v>77</v>
      </c>
    </row>
    <row r="5118" spans="1:25" x14ac:dyDescent="0.25">
      <c r="A5118" t="s">
        <v>7043</v>
      </c>
      <c r="B5118" t="s">
        <v>7044</v>
      </c>
      <c r="C5118" t="s">
        <v>26</v>
      </c>
      <c r="D5118" t="s">
        <v>27</v>
      </c>
      <c r="E5118" t="s">
        <v>39</v>
      </c>
      <c r="F5118" s="1" t="s">
        <v>17172</v>
      </c>
      <c r="G5118">
        <v>108</v>
      </c>
      <c r="H5118" t="s">
        <v>29</v>
      </c>
      <c r="I5118">
        <v>1463</v>
      </c>
      <c r="J5118">
        <v>323.95</v>
      </c>
      <c r="K5118">
        <f>Passenger_Data[[#This Row],[Price_USD]]*1</f>
        <v>323.95</v>
      </c>
      <c r="L5118">
        <v>21</v>
      </c>
      <c r="M5118" t="s">
        <v>30</v>
      </c>
      <c r="N5118" t="s">
        <v>31</v>
      </c>
      <c r="O5118" t="s">
        <v>33</v>
      </c>
      <c r="P5118" t="s">
        <v>83</v>
      </c>
      <c r="Q5118">
        <v>0</v>
      </c>
      <c r="R5118" t="s">
        <v>43</v>
      </c>
      <c r="S5118" t="s">
        <v>44</v>
      </c>
      <c r="T5118">
        <v>8.3000000000000007</v>
      </c>
      <c r="U5118">
        <v>3</v>
      </c>
      <c r="V5118">
        <v>42</v>
      </c>
      <c r="W5118">
        <v>0</v>
      </c>
      <c r="X5118">
        <v>0</v>
      </c>
      <c r="Y5118" t="s">
        <v>77</v>
      </c>
    </row>
    <row r="5119" spans="1:25" x14ac:dyDescent="0.25">
      <c r="A5119" t="s">
        <v>7045</v>
      </c>
      <c r="B5119" t="s">
        <v>2192</v>
      </c>
      <c r="C5119" t="s">
        <v>48</v>
      </c>
      <c r="D5119" t="s">
        <v>64</v>
      </c>
      <c r="E5119" t="s">
        <v>27</v>
      </c>
      <c r="F5119" s="1" t="s">
        <v>17173</v>
      </c>
      <c r="G5119">
        <v>260</v>
      </c>
      <c r="H5119" t="s">
        <v>29</v>
      </c>
      <c r="I5119">
        <v>1406</v>
      </c>
      <c r="J5119">
        <v>317.51</v>
      </c>
      <c r="K5119">
        <f>Passenger_Data[[#This Row],[Price_USD]]*1</f>
        <v>317.51</v>
      </c>
      <c r="L5119">
        <v>33</v>
      </c>
      <c r="M5119" t="s">
        <v>30</v>
      </c>
      <c r="N5119" t="s">
        <v>31</v>
      </c>
      <c r="O5119" t="s">
        <v>32</v>
      </c>
      <c r="P5119" t="s">
        <v>50</v>
      </c>
      <c r="Q5119">
        <v>1</v>
      </c>
      <c r="R5119" t="s">
        <v>34</v>
      </c>
      <c r="S5119" t="s">
        <v>61</v>
      </c>
      <c r="T5119">
        <v>4.7</v>
      </c>
      <c r="U5119">
        <v>2</v>
      </c>
      <c r="V5119">
        <v>72</v>
      </c>
      <c r="W5119">
        <v>1</v>
      </c>
      <c r="X5119">
        <v>0</v>
      </c>
      <c r="Y5119" t="s">
        <v>77</v>
      </c>
    </row>
    <row r="5120" spans="1:25" x14ac:dyDescent="0.25">
      <c r="A5120" t="s">
        <v>7046</v>
      </c>
      <c r="B5120" t="s">
        <v>2886</v>
      </c>
      <c r="C5120" t="s">
        <v>26</v>
      </c>
      <c r="D5120" t="s">
        <v>55</v>
      </c>
      <c r="E5120" t="s">
        <v>39</v>
      </c>
      <c r="F5120" s="1" t="s">
        <v>17174</v>
      </c>
      <c r="G5120">
        <v>162</v>
      </c>
      <c r="H5120" t="s">
        <v>86</v>
      </c>
      <c r="I5120">
        <v>1319</v>
      </c>
      <c r="J5120">
        <v>316.89</v>
      </c>
      <c r="K5120">
        <f>Passenger_Data[[#This Row],[Price_USD]]*1</f>
        <v>316.89</v>
      </c>
      <c r="L5120">
        <v>18</v>
      </c>
      <c r="M5120" t="s">
        <v>40</v>
      </c>
      <c r="N5120" t="s">
        <v>60</v>
      </c>
      <c r="O5120" t="s">
        <v>32</v>
      </c>
      <c r="P5120" t="s">
        <v>264</v>
      </c>
      <c r="Q5120">
        <v>2</v>
      </c>
      <c r="R5120" t="s">
        <v>65</v>
      </c>
      <c r="S5120" t="s">
        <v>44</v>
      </c>
      <c r="T5120">
        <v>5.7</v>
      </c>
      <c r="U5120">
        <v>5</v>
      </c>
      <c r="V5120">
        <v>71</v>
      </c>
      <c r="W5120">
        <v>0</v>
      </c>
      <c r="X5120">
        <v>0</v>
      </c>
      <c r="Y5120" t="s">
        <v>36</v>
      </c>
    </row>
    <row r="5121" spans="1:25" x14ac:dyDescent="0.25">
      <c r="A5121" t="s">
        <v>7047</v>
      </c>
      <c r="B5121" t="s">
        <v>3405</v>
      </c>
      <c r="C5121" t="s">
        <v>26</v>
      </c>
      <c r="D5121" t="s">
        <v>76</v>
      </c>
      <c r="E5121" t="s">
        <v>27</v>
      </c>
      <c r="F5121" s="1" t="s">
        <v>17175</v>
      </c>
      <c r="G5121">
        <v>89</v>
      </c>
      <c r="H5121" t="s">
        <v>86</v>
      </c>
      <c r="I5121">
        <v>1185</v>
      </c>
      <c r="J5121">
        <v>434.06</v>
      </c>
      <c r="K5121">
        <f>Passenger_Data[[#This Row],[Price_USD]]*1</f>
        <v>434.06</v>
      </c>
      <c r="L5121">
        <v>61</v>
      </c>
      <c r="M5121" t="s">
        <v>40</v>
      </c>
      <c r="N5121" t="s">
        <v>60</v>
      </c>
      <c r="O5121" t="s">
        <v>32</v>
      </c>
      <c r="P5121" t="s">
        <v>50</v>
      </c>
      <c r="Q5121">
        <v>0</v>
      </c>
      <c r="R5121" t="s">
        <v>43</v>
      </c>
      <c r="S5121" t="s">
        <v>61</v>
      </c>
      <c r="T5121">
        <v>4.3</v>
      </c>
      <c r="U5121">
        <v>16</v>
      </c>
      <c r="V5121">
        <v>85</v>
      </c>
      <c r="W5121">
        <v>0</v>
      </c>
      <c r="X5121">
        <v>0</v>
      </c>
      <c r="Y5121" t="s">
        <v>36</v>
      </c>
    </row>
    <row r="5122" spans="1:25" x14ac:dyDescent="0.25">
      <c r="A5122" t="s">
        <v>7048</v>
      </c>
      <c r="B5122" t="s">
        <v>3218</v>
      </c>
      <c r="C5122" t="s">
        <v>73</v>
      </c>
      <c r="D5122" t="s">
        <v>55</v>
      </c>
      <c r="E5122" t="s">
        <v>55</v>
      </c>
      <c r="F5122" s="1" t="s">
        <v>17176</v>
      </c>
      <c r="G5122">
        <v>304</v>
      </c>
      <c r="H5122" t="s">
        <v>29</v>
      </c>
      <c r="I5122">
        <v>710</v>
      </c>
      <c r="J5122">
        <v>229.1</v>
      </c>
      <c r="K5122">
        <f>Passenger_Data[[#This Row],[Price_USD]]*1</f>
        <v>229.1</v>
      </c>
      <c r="L5122">
        <v>24</v>
      </c>
      <c r="M5122" t="s">
        <v>40</v>
      </c>
      <c r="N5122" t="s">
        <v>60</v>
      </c>
      <c r="O5122" t="s">
        <v>56</v>
      </c>
      <c r="P5122" t="s">
        <v>83</v>
      </c>
      <c r="Q5122">
        <v>1</v>
      </c>
      <c r="R5122" t="s">
        <v>65</v>
      </c>
      <c r="S5122" t="s">
        <v>35</v>
      </c>
      <c r="T5122">
        <v>6.4</v>
      </c>
      <c r="U5122">
        <v>36</v>
      </c>
      <c r="V5122">
        <v>65</v>
      </c>
      <c r="W5122">
        <v>0</v>
      </c>
      <c r="X5122">
        <v>0</v>
      </c>
      <c r="Y5122" t="s">
        <v>77</v>
      </c>
    </row>
    <row r="5123" spans="1:25" x14ac:dyDescent="0.25">
      <c r="A5123" t="s">
        <v>7049</v>
      </c>
      <c r="B5123" t="s">
        <v>261</v>
      </c>
      <c r="C5123" t="s">
        <v>73</v>
      </c>
      <c r="D5123" t="s">
        <v>76</v>
      </c>
      <c r="E5123" t="s">
        <v>28</v>
      </c>
      <c r="F5123" s="1" t="s">
        <v>17177</v>
      </c>
      <c r="G5123">
        <v>270</v>
      </c>
      <c r="H5123" t="s">
        <v>86</v>
      </c>
      <c r="I5123">
        <v>1547</v>
      </c>
      <c r="J5123">
        <v>458.78</v>
      </c>
      <c r="K5123">
        <f>Passenger_Data[[#This Row],[Price_USD]]*1</f>
        <v>458.78</v>
      </c>
      <c r="L5123">
        <v>23</v>
      </c>
      <c r="M5123" t="s">
        <v>30</v>
      </c>
      <c r="N5123" t="s">
        <v>31</v>
      </c>
      <c r="O5123" t="s">
        <v>32</v>
      </c>
      <c r="P5123" t="s">
        <v>50</v>
      </c>
      <c r="Q5123">
        <v>1</v>
      </c>
      <c r="R5123" t="s">
        <v>65</v>
      </c>
      <c r="S5123" t="s">
        <v>35</v>
      </c>
      <c r="T5123">
        <v>8.1</v>
      </c>
      <c r="U5123">
        <v>2</v>
      </c>
      <c r="V5123">
        <v>66</v>
      </c>
      <c r="W5123">
        <v>1</v>
      </c>
      <c r="X5123">
        <v>0</v>
      </c>
      <c r="Y5123" t="s">
        <v>77</v>
      </c>
    </row>
    <row r="5124" spans="1:25" x14ac:dyDescent="0.25">
      <c r="A5124" t="s">
        <v>7050</v>
      </c>
      <c r="B5124" t="s">
        <v>1166</v>
      </c>
      <c r="C5124" t="s">
        <v>82</v>
      </c>
      <c r="D5124" t="s">
        <v>64</v>
      </c>
      <c r="E5124" t="s">
        <v>28</v>
      </c>
      <c r="F5124" s="1" t="s">
        <v>17178</v>
      </c>
      <c r="G5124">
        <v>253</v>
      </c>
      <c r="H5124" t="s">
        <v>29</v>
      </c>
      <c r="I5124">
        <v>1139</v>
      </c>
      <c r="J5124">
        <v>337.07</v>
      </c>
      <c r="K5124">
        <f>Passenger_Data[[#This Row],[Price_USD]]*1</f>
        <v>337.07</v>
      </c>
      <c r="L5124">
        <v>30</v>
      </c>
      <c r="M5124" t="s">
        <v>40</v>
      </c>
      <c r="N5124" t="s">
        <v>41</v>
      </c>
      <c r="O5124" t="s">
        <v>56</v>
      </c>
      <c r="P5124" t="s">
        <v>50</v>
      </c>
      <c r="Q5124">
        <v>1</v>
      </c>
      <c r="R5124" t="s">
        <v>43</v>
      </c>
      <c r="S5124" t="s">
        <v>68</v>
      </c>
      <c r="T5124">
        <v>7</v>
      </c>
      <c r="U5124">
        <v>20</v>
      </c>
      <c r="V5124">
        <v>9</v>
      </c>
      <c r="W5124">
        <v>0</v>
      </c>
      <c r="X5124">
        <v>1</v>
      </c>
      <c r="Y5124" t="s">
        <v>45</v>
      </c>
    </row>
    <row r="5125" spans="1:25" x14ac:dyDescent="0.25">
      <c r="A5125" t="s">
        <v>7051</v>
      </c>
      <c r="B5125" t="s">
        <v>3420</v>
      </c>
      <c r="C5125" t="s">
        <v>73</v>
      </c>
      <c r="D5125" t="s">
        <v>49</v>
      </c>
      <c r="E5125" t="s">
        <v>76</v>
      </c>
      <c r="F5125" s="1" t="s">
        <v>17179</v>
      </c>
      <c r="G5125">
        <v>159</v>
      </c>
      <c r="H5125" t="s">
        <v>29</v>
      </c>
      <c r="I5125">
        <v>1065</v>
      </c>
      <c r="J5125">
        <v>346.83</v>
      </c>
      <c r="K5125">
        <f>Passenger_Data[[#This Row],[Price_USD]]*1</f>
        <v>346.83</v>
      </c>
      <c r="L5125">
        <v>58</v>
      </c>
      <c r="M5125" t="s">
        <v>30</v>
      </c>
      <c r="N5125" t="s">
        <v>41</v>
      </c>
      <c r="O5125" t="s">
        <v>33</v>
      </c>
      <c r="P5125" t="s">
        <v>50</v>
      </c>
      <c r="Q5125">
        <v>2</v>
      </c>
      <c r="R5125" t="s">
        <v>51</v>
      </c>
      <c r="S5125" t="s">
        <v>35</v>
      </c>
      <c r="T5125">
        <v>6.3</v>
      </c>
      <c r="U5125">
        <v>9</v>
      </c>
      <c r="V5125">
        <v>67</v>
      </c>
      <c r="W5125">
        <v>0</v>
      </c>
      <c r="X5125">
        <v>0</v>
      </c>
      <c r="Y5125" t="s">
        <v>45</v>
      </c>
    </row>
    <row r="5126" spans="1:25" x14ac:dyDescent="0.25">
      <c r="A5126" t="s">
        <v>7052</v>
      </c>
      <c r="B5126" t="s">
        <v>7053</v>
      </c>
      <c r="C5126" t="s">
        <v>73</v>
      </c>
      <c r="D5126" t="s">
        <v>28</v>
      </c>
      <c r="E5126" t="s">
        <v>49</v>
      </c>
      <c r="F5126" s="1" t="s">
        <v>17180</v>
      </c>
      <c r="G5126">
        <v>289</v>
      </c>
      <c r="H5126" t="s">
        <v>29</v>
      </c>
      <c r="I5126">
        <v>939</v>
      </c>
      <c r="J5126">
        <v>247.14</v>
      </c>
      <c r="K5126">
        <f>Passenger_Data[[#This Row],[Price_USD]]*1</f>
        <v>247.14</v>
      </c>
      <c r="L5126">
        <v>35</v>
      </c>
      <c r="M5126" t="s">
        <v>30</v>
      </c>
      <c r="N5126" t="s">
        <v>60</v>
      </c>
      <c r="O5126" t="s">
        <v>32</v>
      </c>
      <c r="P5126" t="s">
        <v>50</v>
      </c>
      <c r="Q5126">
        <v>3</v>
      </c>
      <c r="R5126" t="s">
        <v>51</v>
      </c>
      <c r="S5126" t="s">
        <v>61</v>
      </c>
      <c r="T5126">
        <v>8.6</v>
      </c>
      <c r="U5126">
        <v>20</v>
      </c>
      <c r="V5126">
        <v>20</v>
      </c>
      <c r="W5126">
        <v>0</v>
      </c>
      <c r="X5126">
        <v>0</v>
      </c>
      <c r="Y5126" t="s">
        <v>45</v>
      </c>
    </row>
    <row r="5127" spans="1:25" x14ac:dyDescent="0.25">
      <c r="A5127" t="s">
        <v>7054</v>
      </c>
      <c r="B5127" t="s">
        <v>5542</v>
      </c>
      <c r="C5127" t="s">
        <v>82</v>
      </c>
      <c r="D5127" t="s">
        <v>76</v>
      </c>
      <c r="E5127" t="s">
        <v>28</v>
      </c>
      <c r="F5127" s="1" t="s">
        <v>17181</v>
      </c>
      <c r="G5127">
        <v>275</v>
      </c>
      <c r="H5127" t="s">
        <v>29</v>
      </c>
      <c r="I5127">
        <v>1576</v>
      </c>
      <c r="J5127">
        <v>467.85</v>
      </c>
      <c r="K5127">
        <f>Passenger_Data[[#This Row],[Price_USD]]*1</f>
        <v>467.85</v>
      </c>
      <c r="L5127">
        <v>65</v>
      </c>
      <c r="M5127" t="s">
        <v>40</v>
      </c>
      <c r="N5127" t="s">
        <v>31</v>
      </c>
      <c r="O5127" t="s">
        <v>32</v>
      </c>
      <c r="P5127" t="s">
        <v>50</v>
      </c>
      <c r="Q5127">
        <v>1</v>
      </c>
      <c r="R5127" t="s">
        <v>65</v>
      </c>
      <c r="S5127" t="s">
        <v>61</v>
      </c>
      <c r="T5127">
        <v>4.5999999999999996</v>
      </c>
      <c r="U5127">
        <v>5</v>
      </c>
      <c r="V5127">
        <v>11</v>
      </c>
      <c r="W5127">
        <v>0</v>
      </c>
      <c r="X5127">
        <v>0</v>
      </c>
      <c r="Y5127" t="s">
        <v>77</v>
      </c>
    </row>
    <row r="5128" spans="1:25" x14ac:dyDescent="0.25">
      <c r="A5128" t="s">
        <v>7055</v>
      </c>
      <c r="B5128" t="s">
        <v>7056</v>
      </c>
      <c r="C5128" t="s">
        <v>26</v>
      </c>
      <c r="D5128" t="s">
        <v>28</v>
      </c>
      <c r="E5128" t="s">
        <v>59</v>
      </c>
      <c r="F5128" s="1" t="s">
        <v>17182</v>
      </c>
      <c r="G5128">
        <v>156</v>
      </c>
      <c r="H5128" t="s">
        <v>29</v>
      </c>
      <c r="I5128">
        <v>785</v>
      </c>
      <c r="J5128">
        <v>375.94</v>
      </c>
      <c r="K5128">
        <f>Passenger_Data[[#This Row],[Price_USD]]*1</f>
        <v>375.94</v>
      </c>
      <c r="L5128">
        <v>60</v>
      </c>
      <c r="M5128" t="s">
        <v>40</v>
      </c>
      <c r="N5128" t="s">
        <v>31</v>
      </c>
      <c r="O5128" t="s">
        <v>42</v>
      </c>
      <c r="P5128" t="s">
        <v>83</v>
      </c>
      <c r="Q5128">
        <v>0</v>
      </c>
      <c r="R5128" t="s">
        <v>51</v>
      </c>
      <c r="S5128" t="s">
        <v>44</v>
      </c>
      <c r="T5128">
        <v>5.8</v>
      </c>
      <c r="U5128">
        <v>24</v>
      </c>
      <c r="V5128">
        <v>80</v>
      </c>
      <c r="W5128">
        <v>0</v>
      </c>
      <c r="X5128">
        <v>0</v>
      </c>
      <c r="Y5128" t="s">
        <v>45</v>
      </c>
    </row>
    <row r="5129" spans="1:25" x14ac:dyDescent="0.25">
      <c r="A5129" t="s">
        <v>7057</v>
      </c>
      <c r="B5129" t="s">
        <v>7058</v>
      </c>
      <c r="C5129" t="s">
        <v>82</v>
      </c>
      <c r="D5129" t="s">
        <v>55</v>
      </c>
      <c r="E5129" t="s">
        <v>27</v>
      </c>
      <c r="F5129" s="1" t="s">
        <v>17183</v>
      </c>
      <c r="G5129">
        <v>183</v>
      </c>
      <c r="H5129" t="s">
        <v>29</v>
      </c>
      <c r="I5129">
        <v>465</v>
      </c>
      <c r="J5129">
        <v>511.62</v>
      </c>
      <c r="K5129">
        <f>Passenger_Data[[#This Row],[Price_USD]]*1</f>
        <v>511.62</v>
      </c>
      <c r="L5129">
        <v>69</v>
      </c>
      <c r="M5129" t="s">
        <v>40</v>
      </c>
      <c r="N5129" t="s">
        <v>41</v>
      </c>
      <c r="O5129" t="s">
        <v>42</v>
      </c>
      <c r="P5129" t="s">
        <v>50</v>
      </c>
      <c r="Q5129">
        <v>1</v>
      </c>
      <c r="R5129" t="s">
        <v>43</v>
      </c>
      <c r="S5129" t="s">
        <v>35</v>
      </c>
      <c r="T5129">
        <v>6.6</v>
      </c>
      <c r="U5129">
        <v>27</v>
      </c>
      <c r="V5129">
        <v>85</v>
      </c>
      <c r="W5129">
        <v>0</v>
      </c>
      <c r="X5129">
        <v>0</v>
      </c>
      <c r="Y5129" t="s">
        <v>77</v>
      </c>
    </row>
    <row r="5130" spans="1:25" x14ac:dyDescent="0.25">
      <c r="A5130" t="s">
        <v>7059</v>
      </c>
      <c r="B5130" t="s">
        <v>911</v>
      </c>
      <c r="C5130" t="s">
        <v>82</v>
      </c>
      <c r="D5130" t="s">
        <v>55</v>
      </c>
      <c r="E5130" t="s">
        <v>28</v>
      </c>
      <c r="F5130" s="1" t="s">
        <v>17184</v>
      </c>
      <c r="G5130">
        <v>198</v>
      </c>
      <c r="H5130" t="s">
        <v>108</v>
      </c>
      <c r="I5130">
        <v>1389</v>
      </c>
      <c r="J5130">
        <v>405.6</v>
      </c>
      <c r="K5130">
        <f>Passenger_Data[[#This Row],[Price_USD]]*1</f>
        <v>405.6</v>
      </c>
      <c r="L5130">
        <v>60</v>
      </c>
      <c r="M5130" t="s">
        <v>30</v>
      </c>
      <c r="N5130" t="s">
        <v>31</v>
      </c>
      <c r="O5130" t="s">
        <v>32</v>
      </c>
      <c r="P5130" t="s">
        <v>33</v>
      </c>
      <c r="Q5130">
        <v>0</v>
      </c>
      <c r="R5130" t="s">
        <v>43</v>
      </c>
      <c r="S5130" t="s">
        <v>61</v>
      </c>
      <c r="T5130">
        <v>8.4</v>
      </c>
      <c r="U5130">
        <v>2</v>
      </c>
      <c r="V5130">
        <v>82</v>
      </c>
      <c r="W5130">
        <v>0</v>
      </c>
      <c r="X5130">
        <v>1</v>
      </c>
      <c r="Y5130" t="s">
        <v>45</v>
      </c>
    </row>
    <row r="5131" spans="1:25" x14ac:dyDescent="0.25">
      <c r="A5131" t="s">
        <v>7060</v>
      </c>
      <c r="B5131" t="s">
        <v>7061</v>
      </c>
      <c r="C5131" t="s">
        <v>54</v>
      </c>
      <c r="D5131" t="s">
        <v>64</v>
      </c>
      <c r="E5131" t="s">
        <v>27</v>
      </c>
      <c r="F5131" s="1" t="s">
        <v>17185</v>
      </c>
      <c r="G5131">
        <v>168</v>
      </c>
      <c r="H5131" t="s">
        <v>29</v>
      </c>
      <c r="I5131">
        <v>1011</v>
      </c>
      <c r="J5131">
        <v>393.6</v>
      </c>
      <c r="K5131">
        <f>Passenger_Data[[#This Row],[Price_USD]]*1</f>
        <v>393.6</v>
      </c>
      <c r="L5131">
        <v>39</v>
      </c>
      <c r="M5131" t="s">
        <v>40</v>
      </c>
      <c r="N5131" t="s">
        <v>31</v>
      </c>
      <c r="O5131" t="s">
        <v>32</v>
      </c>
      <c r="P5131" t="s">
        <v>83</v>
      </c>
      <c r="Q5131">
        <v>0</v>
      </c>
      <c r="R5131" t="s">
        <v>43</v>
      </c>
      <c r="S5131" t="s">
        <v>68</v>
      </c>
      <c r="T5131">
        <v>5.2</v>
      </c>
      <c r="U5131">
        <v>15</v>
      </c>
      <c r="V5131">
        <v>116</v>
      </c>
      <c r="W5131">
        <v>0</v>
      </c>
      <c r="X5131">
        <v>0</v>
      </c>
      <c r="Y5131" t="s">
        <v>77</v>
      </c>
    </row>
    <row r="5132" spans="1:25" x14ac:dyDescent="0.25">
      <c r="A5132" t="s">
        <v>7062</v>
      </c>
      <c r="B5132" t="s">
        <v>3542</v>
      </c>
      <c r="C5132" t="s">
        <v>26</v>
      </c>
      <c r="D5132" t="s">
        <v>64</v>
      </c>
      <c r="E5132" t="s">
        <v>28</v>
      </c>
      <c r="F5132" s="1" t="s">
        <v>17186</v>
      </c>
      <c r="G5132">
        <v>224</v>
      </c>
      <c r="H5132" t="s">
        <v>29</v>
      </c>
      <c r="I5132">
        <v>1464</v>
      </c>
      <c r="J5132">
        <v>45.67</v>
      </c>
      <c r="K5132">
        <f>Passenger_Data[[#This Row],[Price_USD]]*1</f>
        <v>45.67</v>
      </c>
      <c r="L5132">
        <v>73</v>
      </c>
      <c r="M5132" t="s">
        <v>30</v>
      </c>
      <c r="N5132" t="s">
        <v>41</v>
      </c>
      <c r="O5132" t="s">
        <v>56</v>
      </c>
      <c r="P5132" t="s">
        <v>50</v>
      </c>
      <c r="Q5132">
        <v>2</v>
      </c>
      <c r="R5132" t="s">
        <v>43</v>
      </c>
      <c r="S5132" t="s">
        <v>44</v>
      </c>
      <c r="T5132">
        <v>6.6</v>
      </c>
      <c r="U5132">
        <v>15</v>
      </c>
      <c r="V5132">
        <v>81</v>
      </c>
      <c r="W5132">
        <v>0</v>
      </c>
      <c r="X5132">
        <v>0</v>
      </c>
      <c r="Y5132" t="s">
        <v>36</v>
      </c>
    </row>
    <row r="5133" spans="1:25" x14ac:dyDescent="0.25">
      <c r="A5133" t="s">
        <v>7063</v>
      </c>
      <c r="B5133" t="s">
        <v>5619</v>
      </c>
      <c r="C5133" t="s">
        <v>73</v>
      </c>
      <c r="D5133" t="s">
        <v>59</v>
      </c>
      <c r="E5133" t="s">
        <v>27</v>
      </c>
      <c r="F5133" s="1" t="s">
        <v>17187</v>
      </c>
      <c r="G5133">
        <v>85</v>
      </c>
      <c r="H5133" t="s">
        <v>86</v>
      </c>
      <c r="I5133">
        <v>1743</v>
      </c>
      <c r="J5133">
        <v>343.79</v>
      </c>
      <c r="K5133">
        <f>Passenger_Data[[#This Row],[Price_USD]]*1</f>
        <v>343.79</v>
      </c>
      <c r="L5133">
        <v>35</v>
      </c>
      <c r="M5133" t="s">
        <v>30</v>
      </c>
      <c r="N5133" t="s">
        <v>41</v>
      </c>
      <c r="O5133" t="s">
        <v>32</v>
      </c>
      <c r="P5133" t="s">
        <v>83</v>
      </c>
      <c r="Q5133">
        <v>1</v>
      </c>
      <c r="R5133" t="s">
        <v>34</v>
      </c>
      <c r="S5133" t="s">
        <v>68</v>
      </c>
      <c r="T5133">
        <v>8.1</v>
      </c>
      <c r="U5133">
        <v>9</v>
      </c>
      <c r="V5133">
        <v>106</v>
      </c>
      <c r="W5133">
        <v>0</v>
      </c>
      <c r="X5133">
        <v>0</v>
      </c>
      <c r="Y5133" t="s">
        <v>36</v>
      </c>
    </row>
    <row r="5134" spans="1:25" x14ac:dyDescent="0.25">
      <c r="A5134" t="s">
        <v>7064</v>
      </c>
      <c r="B5134" t="s">
        <v>3258</v>
      </c>
      <c r="C5134" t="s">
        <v>26</v>
      </c>
      <c r="D5134" t="s">
        <v>59</v>
      </c>
      <c r="E5134" t="s">
        <v>39</v>
      </c>
      <c r="F5134" s="1" t="s">
        <v>17188</v>
      </c>
      <c r="G5134">
        <v>245</v>
      </c>
      <c r="H5134" t="s">
        <v>29</v>
      </c>
      <c r="I5134">
        <v>1366</v>
      </c>
      <c r="J5134">
        <v>379.7</v>
      </c>
      <c r="K5134">
        <f>Passenger_Data[[#This Row],[Price_USD]]*1</f>
        <v>379.7</v>
      </c>
      <c r="L5134">
        <v>70</v>
      </c>
      <c r="M5134" t="s">
        <v>30</v>
      </c>
      <c r="N5134" t="s">
        <v>41</v>
      </c>
      <c r="O5134" t="s">
        <v>32</v>
      </c>
      <c r="P5134" t="s">
        <v>50</v>
      </c>
      <c r="Q5134">
        <v>1</v>
      </c>
      <c r="R5134" t="s">
        <v>43</v>
      </c>
      <c r="S5134" t="s">
        <v>35</v>
      </c>
      <c r="T5134">
        <v>6.9</v>
      </c>
      <c r="U5134">
        <v>19</v>
      </c>
      <c r="V5134">
        <v>63</v>
      </c>
      <c r="W5134">
        <v>0</v>
      </c>
      <c r="X5134">
        <v>1</v>
      </c>
      <c r="Y5134" t="s">
        <v>45</v>
      </c>
    </row>
    <row r="5135" spans="1:25" x14ac:dyDescent="0.25">
      <c r="A5135" t="s">
        <v>7065</v>
      </c>
      <c r="B5135" t="s">
        <v>1464</v>
      </c>
      <c r="C5135" t="s">
        <v>48</v>
      </c>
      <c r="D5135" t="s">
        <v>28</v>
      </c>
      <c r="E5135" t="s">
        <v>39</v>
      </c>
      <c r="F5135" s="1" t="s">
        <v>17189</v>
      </c>
      <c r="G5135">
        <v>210</v>
      </c>
      <c r="H5135" t="s">
        <v>29</v>
      </c>
      <c r="I5135">
        <v>1596</v>
      </c>
      <c r="J5135">
        <v>406.71</v>
      </c>
      <c r="K5135">
        <f>Passenger_Data[[#This Row],[Price_USD]]*1</f>
        <v>406.71</v>
      </c>
      <c r="L5135">
        <v>49</v>
      </c>
      <c r="M5135" t="s">
        <v>30</v>
      </c>
      <c r="N5135" t="s">
        <v>31</v>
      </c>
      <c r="O5135" t="s">
        <v>42</v>
      </c>
      <c r="P5135" t="s">
        <v>50</v>
      </c>
      <c r="Q5135">
        <v>0</v>
      </c>
      <c r="R5135" t="s">
        <v>65</v>
      </c>
      <c r="S5135" t="s">
        <v>35</v>
      </c>
      <c r="T5135">
        <v>8.6</v>
      </c>
      <c r="U5135">
        <v>8</v>
      </c>
      <c r="V5135">
        <v>24</v>
      </c>
      <c r="W5135">
        <v>0</v>
      </c>
      <c r="X5135">
        <v>0</v>
      </c>
      <c r="Y5135" t="s">
        <v>45</v>
      </c>
    </row>
    <row r="5136" spans="1:25" x14ac:dyDescent="0.25">
      <c r="A5136" t="s">
        <v>7066</v>
      </c>
      <c r="B5136" t="s">
        <v>1361</v>
      </c>
      <c r="C5136" t="s">
        <v>82</v>
      </c>
      <c r="D5136" t="s">
        <v>49</v>
      </c>
      <c r="E5136" t="s">
        <v>39</v>
      </c>
      <c r="F5136" s="1" t="s">
        <v>17190</v>
      </c>
      <c r="G5136">
        <v>191</v>
      </c>
      <c r="H5136" t="s">
        <v>29</v>
      </c>
      <c r="I5136">
        <v>1148</v>
      </c>
      <c r="J5136">
        <v>237.11</v>
      </c>
      <c r="K5136">
        <f>Passenger_Data[[#This Row],[Price_USD]]*1</f>
        <v>237.11</v>
      </c>
      <c r="L5136">
        <v>75</v>
      </c>
      <c r="M5136" t="s">
        <v>30</v>
      </c>
      <c r="N5136" t="s">
        <v>31</v>
      </c>
      <c r="O5136" t="s">
        <v>42</v>
      </c>
      <c r="P5136" t="s">
        <v>50</v>
      </c>
      <c r="Q5136">
        <v>4</v>
      </c>
      <c r="R5136" t="s">
        <v>65</v>
      </c>
      <c r="S5136" t="s">
        <v>68</v>
      </c>
      <c r="T5136">
        <v>8.6</v>
      </c>
      <c r="U5136">
        <v>2</v>
      </c>
      <c r="V5136">
        <v>83</v>
      </c>
      <c r="W5136">
        <v>0</v>
      </c>
      <c r="X5136">
        <v>0</v>
      </c>
      <c r="Y5136" t="s">
        <v>77</v>
      </c>
    </row>
    <row r="5137" spans="1:25" x14ac:dyDescent="0.25">
      <c r="A5137" t="s">
        <v>7067</v>
      </c>
      <c r="B5137" t="s">
        <v>5921</v>
      </c>
      <c r="C5137" t="s">
        <v>82</v>
      </c>
      <c r="D5137" t="s">
        <v>28</v>
      </c>
      <c r="E5137" t="s">
        <v>27</v>
      </c>
      <c r="F5137" s="1" t="s">
        <v>17191</v>
      </c>
      <c r="G5137">
        <v>145</v>
      </c>
      <c r="H5137" t="s">
        <v>29</v>
      </c>
      <c r="I5137">
        <v>1318</v>
      </c>
      <c r="J5137">
        <v>388.64</v>
      </c>
      <c r="K5137">
        <f>Passenger_Data[[#This Row],[Price_USD]]*1</f>
        <v>388.64</v>
      </c>
      <c r="L5137">
        <v>70</v>
      </c>
      <c r="M5137" t="s">
        <v>30</v>
      </c>
      <c r="N5137" t="s">
        <v>60</v>
      </c>
      <c r="O5137" t="s">
        <v>32</v>
      </c>
      <c r="P5137" t="s">
        <v>50</v>
      </c>
      <c r="Q5137">
        <v>0</v>
      </c>
      <c r="R5137" t="s">
        <v>51</v>
      </c>
      <c r="S5137" t="s">
        <v>44</v>
      </c>
      <c r="T5137">
        <v>8.5</v>
      </c>
      <c r="U5137">
        <v>4</v>
      </c>
      <c r="V5137">
        <v>66</v>
      </c>
      <c r="W5137">
        <v>0</v>
      </c>
      <c r="X5137">
        <v>0</v>
      </c>
      <c r="Y5137" t="s">
        <v>77</v>
      </c>
    </row>
    <row r="5138" spans="1:25" x14ac:dyDescent="0.25">
      <c r="A5138" t="s">
        <v>7068</v>
      </c>
      <c r="B5138" t="s">
        <v>7069</v>
      </c>
      <c r="C5138" t="s">
        <v>48</v>
      </c>
      <c r="D5138" t="s">
        <v>49</v>
      </c>
      <c r="E5138" t="s">
        <v>59</v>
      </c>
      <c r="F5138" s="1" t="s">
        <v>17192</v>
      </c>
      <c r="G5138">
        <v>186</v>
      </c>
      <c r="H5138" t="s">
        <v>29</v>
      </c>
      <c r="I5138">
        <v>1647</v>
      </c>
      <c r="J5138">
        <v>218.82</v>
      </c>
      <c r="K5138">
        <f>Passenger_Data[[#This Row],[Price_USD]]*1</f>
        <v>218.82</v>
      </c>
      <c r="L5138">
        <v>20</v>
      </c>
      <c r="M5138" t="s">
        <v>30</v>
      </c>
      <c r="N5138" t="s">
        <v>31</v>
      </c>
      <c r="O5138" t="s">
        <v>56</v>
      </c>
      <c r="P5138" t="s">
        <v>83</v>
      </c>
      <c r="Q5138">
        <v>1</v>
      </c>
      <c r="R5138" t="s">
        <v>43</v>
      </c>
      <c r="S5138" t="s">
        <v>61</v>
      </c>
      <c r="T5138">
        <v>5.0999999999999996</v>
      </c>
      <c r="U5138">
        <v>5</v>
      </c>
      <c r="V5138">
        <v>22</v>
      </c>
      <c r="W5138">
        <v>0</v>
      </c>
      <c r="X5138">
        <v>0</v>
      </c>
      <c r="Y5138" t="s">
        <v>77</v>
      </c>
    </row>
    <row r="5139" spans="1:25" x14ac:dyDescent="0.25">
      <c r="A5139" t="s">
        <v>7070</v>
      </c>
      <c r="B5139" t="s">
        <v>4511</v>
      </c>
      <c r="C5139" t="s">
        <v>82</v>
      </c>
      <c r="D5139" t="s">
        <v>27</v>
      </c>
      <c r="E5139" t="s">
        <v>55</v>
      </c>
      <c r="F5139" s="1" t="s">
        <v>17193</v>
      </c>
      <c r="G5139">
        <v>151</v>
      </c>
      <c r="H5139" t="s">
        <v>29</v>
      </c>
      <c r="I5139">
        <v>700</v>
      </c>
      <c r="J5139">
        <v>395.33</v>
      </c>
      <c r="K5139">
        <f>Passenger_Data[[#This Row],[Price_USD]]*1</f>
        <v>395.33</v>
      </c>
      <c r="L5139">
        <v>51</v>
      </c>
      <c r="M5139" t="s">
        <v>30</v>
      </c>
      <c r="N5139" t="s">
        <v>31</v>
      </c>
      <c r="O5139" t="s">
        <v>32</v>
      </c>
      <c r="P5139" t="s">
        <v>50</v>
      </c>
      <c r="Q5139">
        <v>0</v>
      </c>
      <c r="R5139" t="s">
        <v>65</v>
      </c>
      <c r="S5139" t="s">
        <v>61</v>
      </c>
      <c r="T5139">
        <v>7.8</v>
      </c>
      <c r="U5139">
        <v>2</v>
      </c>
      <c r="V5139">
        <v>14</v>
      </c>
      <c r="W5139">
        <v>0</v>
      </c>
      <c r="X5139">
        <v>0</v>
      </c>
      <c r="Y5139" t="s">
        <v>77</v>
      </c>
    </row>
    <row r="5140" spans="1:25" x14ac:dyDescent="0.25">
      <c r="A5140" t="s">
        <v>7071</v>
      </c>
      <c r="B5140" t="s">
        <v>5398</v>
      </c>
      <c r="C5140" t="s">
        <v>54</v>
      </c>
      <c r="D5140" t="s">
        <v>27</v>
      </c>
      <c r="E5140" t="s">
        <v>76</v>
      </c>
      <c r="F5140" s="1" t="s">
        <v>17194</v>
      </c>
      <c r="G5140">
        <v>375</v>
      </c>
      <c r="H5140" t="s">
        <v>29</v>
      </c>
      <c r="I5140">
        <v>1085</v>
      </c>
      <c r="J5140">
        <v>352.96</v>
      </c>
      <c r="K5140">
        <f>Passenger_Data[[#This Row],[Price_USD]]*1</f>
        <v>352.96</v>
      </c>
      <c r="L5140">
        <v>64</v>
      </c>
      <c r="M5140" t="s">
        <v>40</v>
      </c>
      <c r="N5140" t="s">
        <v>60</v>
      </c>
      <c r="O5140" t="s">
        <v>56</v>
      </c>
      <c r="P5140" t="s">
        <v>50</v>
      </c>
      <c r="Q5140">
        <v>1</v>
      </c>
      <c r="R5140" t="s">
        <v>51</v>
      </c>
      <c r="S5140" t="s">
        <v>44</v>
      </c>
      <c r="T5140">
        <v>5.6</v>
      </c>
      <c r="U5140">
        <v>13</v>
      </c>
      <c r="V5140">
        <v>53</v>
      </c>
      <c r="W5140">
        <v>0</v>
      </c>
      <c r="X5140">
        <v>0</v>
      </c>
      <c r="Y5140" t="s">
        <v>45</v>
      </c>
    </row>
    <row r="5141" spans="1:25" x14ac:dyDescent="0.25">
      <c r="A5141" t="s">
        <v>7072</v>
      </c>
      <c r="B5141" t="s">
        <v>2899</v>
      </c>
      <c r="C5141" t="s">
        <v>26</v>
      </c>
      <c r="D5141" t="s">
        <v>55</v>
      </c>
      <c r="E5141" t="s">
        <v>59</v>
      </c>
      <c r="F5141" s="1" t="s">
        <v>17195</v>
      </c>
      <c r="G5141">
        <v>258</v>
      </c>
      <c r="H5141" t="s">
        <v>29</v>
      </c>
      <c r="I5141">
        <v>1026</v>
      </c>
      <c r="J5141">
        <v>203.68</v>
      </c>
      <c r="K5141">
        <f>Passenger_Data[[#This Row],[Price_USD]]*1</f>
        <v>203.68</v>
      </c>
      <c r="L5141">
        <v>64</v>
      </c>
      <c r="M5141" t="s">
        <v>40</v>
      </c>
      <c r="N5141" t="s">
        <v>31</v>
      </c>
      <c r="O5141" t="s">
        <v>33</v>
      </c>
      <c r="P5141" t="s">
        <v>50</v>
      </c>
      <c r="Q5141">
        <v>0</v>
      </c>
      <c r="R5141" t="s">
        <v>65</v>
      </c>
      <c r="S5141" t="s">
        <v>68</v>
      </c>
      <c r="T5141">
        <v>8.5</v>
      </c>
      <c r="U5141">
        <v>10</v>
      </c>
      <c r="V5141">
        <v>12</v>
      </c>
      <c r="W5141">
        <v>0</v>
      </c>
      <c r="X5141">
        <v>1</v>
      </c>
      <c r="Y5141" t="s">
        <v>45</v>
      </c>
    </row>
    <row r="5142" spans="1:25" x14ac:dyDescent="0.25">
      <c r="A5142" t="s">
        <v>7073</v>
      </c>
      <c r="B5142" t="s">
        <v>7074</v>
      </c>
      <c r="C5142" t="s">
        <v>26</v>
      </c>
      <c r="D5142" t="s">
        <v>59</v>
      </c>
      <c r="E5142" t="s">
        <v>39</v>
      </c>
      <c r="F5142" s="1" t="s">
        <v>17196</v>
      </c>
      <c r="G5142">
        <v>165</v>
      </c>
      <c r="H5142" t="s">
        <v>29</v>
      </c>
      <c r="I5142">
        <v>1409</v>
      </c>
      <c r="J5142">
        <v>443.63</v>
      </c>
      <c r="K5142">
        <f>Passenger_Data[[#This Row],[Price_USD]]*1</f>
        <v>443.63</v>
      </c>
      <c r="L5142">
        <v>25</v>
      </c>
      <c r="M5142" t="s">
        <v>30</v>
      </c>
      <c r="N5142" t="s">
        <v>41</v>
      </c>
      <c r="O5142" t="s">
        <v>42</v>
      </c>
      <c r="P5142" t="s">
        <v>50</v>
      </c>
      <c r="Q5142">
        <v>0</v>
      </c>
      <c r="R5142" t="s">
        <v>51</v>
      </c>
      <c r="S5142" t="s">
        <v>68</v>
      </c>
      <c r="T5142">
        <v>3.8</v>
      </c>
      <c r="U5142">
        <v>7</v>
      </c>
      <c r="V5142">
        <v>116</v>
      </c>
      <c r="W5142">
        <v>0</v>
      </c>
      <c r="X5142">
        <v>0</v>
      </c>
      <c r="Y5142" t="s">
        <v>77</v>
      </c>
    </row>
    <row r="5143" spans="1:25" x14ac:dyDescent="0.25">
      <c r="A5143" t="s">
        <v>7075</v>
      </c>
      <c r="B5143" t="s">
        <v>1674</v>
      </c>
      <c r="C5143" t="s">
        <v>26</v>
      </c>
      <c r="D5143" t="s">
        <v>64</v>
      </c>
      <c r="E5143" t="s">
        <v>64</v>
      </c>
      <c r="F5143" s="1" t="s">
        <v>17197</v>
      </c>
      <c r="G5143">
        <v>114</v>
      </c>
      <c r="H5143" t="s">
        <v>29</v>
      </c>
      <c r="I5143">
        <v>1437</v>
      </c>
      <c r="J5143">
        <v>359.74</v>
      </c>
      <c r="K5143">
        <f>Passenger_Data[[#This Row],[Price_USD]]*1</f>
        <v>359.74</v>
      </c>
      <c r="L5143">
        <v>57</v>
      </c>
      <c r="M5143" t="s">
        <v>40</v>
      </c>
      <c r="N5143" t="s">
        <v>60</v>
      </c>
      <c r="O5143" t="s">
        <v>56</v>
      </c>
      <c r="P5143" t="s">
        <v>83</v>
      </c>
      <c r="Q5143">
        <v>0</v>
      </c>
      <c r="R5143" t="s">
        <v>51</v>
      </c>
      <c r="S5143" t="s">
        <v>68</v>
      </c>
      <c r="T5143">
        <v>7.9</v>
      </c>
      <c r="U5143">
        <v>4</v>
      </c>
      <c r="V5143">
        <v>11</v>
      </c>
      <c r="W5143">
        <v>0</v>
      </c>
      <c r="X5143">
        <v>1</v>
      </c>
      <c r="Y5143" t="s">
        <v>45</v>
      </c>
    </row>
    <row r="5144" spans="1:25" x14ac:dyDescent="0.25">
      <c r="A5144" t="s">
        <v>7076</v>
      </c>
      <c r="B5144" t="s">
        <v>3867</v>
      </c>
      <c r="C5144" t="s">
        <v>82</v>
      </c>
      <c r="D5144" t="s">
        <v>27</v>
      </c>
      <c r="E5144" t="s">
        <v>28</v>
      </c>
      <c r="F5144" s="1" t="s">
        <v>17198</v>
      </c>
      <c r="G5144">
        <v>167</v>
      </c>
      <c r="H5144" t="s">
        <v>29</v>
      </c>
      <c r="I5144">
        <v>939</v>
      </c>
      <c r="J5144">
        <v>490.6</v>
      </c>
      <c r="K5144">
        <f>Passenger_Data[[#This Row],[Price_USD]]*1</f>
        <v>490.6</v>
      </c>
      <c r="L5144">
        <v>47</v>
      </c>
      <c r="M5144" t="s">
        <v>40</v>
      </c>
      <c r="N5144" t="s">
        <v>60</v>
      </c>
      <c r="O5144" t="s">
        <v>42</v>
      </c>
      <c r="P5144" t="s">
        <v>33</v>
      </c>
      <c r="Q5144">
        <v>0</v>
      </c>
      <c r="R5144" t="s">
        <v>65</v>
      </c>
      <c r="S5144" t="s">
        <v>61</v>
      </c>
      <c r="T5144">
        <v>6.2</v>
      </c>
      <c r="U5144">
        <v>7</v>
      </c>
      <c r="V5144">
        <v>66</v>
      </c>
      <c r="W5144">
        <v>0</v>
      </c>
      <c r="X5144">
        <v>0</v>
      </c>
      <c r="Y5144" t="s">
        <v>45</v>
      </c>
    </row>
    <row r="5145" spans="1:25" x14ac:dyDescent="0.25">
      <c r="A5145" t="s">
        <v>7077</v>
      </c>
      <c r="B5145" t="s">
        <v>5658</v>
      </c>
      <c r="C5145" t="s">
        <v>26</v>
      </c>
      <c r="D5145" t="s">
        <v>59</v>
      </c>
      <c r="E5145" t="s">
        <v>76</v>
      </c>
      <c r="F5145" s="1" t="s">
        <v>17199</v>
      </c>
      <c r="G5145">
        <v>96</v>
      </c>
      <c r="H5145" t="s">
        <v>29</v>
      </c>
      <c r="I5145">
        <v>1099</v>
      </c>
      <c r="J5145">
        <v>502.7</v>
      </c>
      <c r="K5145">
        <f>Passenger_Data[[#This Row],[Price_USD]]*1</f>
        <v>502.7</v>
      </c>
      <c r="L5145">
        <v>52</v>
      </c>
      <c r="M5145" t="s">
        <v>30</v>
      </c>
      <c r="N5145" t="s">
        <v>41</v>
      </c>
      <c r="O5145" t="s">
        <v>56</v>
      </c>
      <c r="P5145" t="s">
        <v>50</v>
      </c>
      <c r="Q5145">
        <v>1</v>
      </c>
      <c r="R5145" t="s">
        <v>34</v>
      </c>
      <c r="S5145" t="s">
        <v>61</v>
      </c>
      <c r="T5145">
        <v>9.4</v>
      </c>
      <c r="U5145">
        <v>4</v>
      </c>
      <c r="V5145">
        <v>102</v>
      </c>
      <c r="W5145">
        <v>0</v>
      </c>
      <c r="X5145">
        <v>0</v>
      </c>
      <c r="Y5145" t="s">
        <v>36</v>
      </c>
    </row>
    <row r="5146" spans="1:25" x14ac:dyDescent="0.25">
      <c r="A5146" t="s">
        <v>7078</v>
      </c>
      <c r="B5146" t="s">
        <v>1582</v>
      </c>
      <c r="C5146" t="s">
        <v>26</v>
      </c>
      <c r="D5146" t="s">
        <v>39</v>
      </c>
      <c r="E5146" t="s">
        <v>64</v>
      </c>
      <c r="F5146" s="1" t="s">
        <v>17200</v>
      </c>
      <c r="G5146">
        <v>208</v>
      </c>
      <c r="H5146" t="s">
        <v>29</v>
      </c>
      <c r="I5146">
        <v>1174</v>
      </c>
      <c r="J5146">
        <v>605.54999999999995</v>
      </c>
      <c r="K5146">
        <f>Passenger_Data[[#This Row],[Price_USD]]*1</f>
        <v>605.54999999999995</v>
      </c>
      <c r="L5146">
        <v>60</v>
      </c>
      <c r="M5146" t="s">
        <v>40</v>
      </c>
      <c r="N5146" t="s">
        <v>31</v>
      </c>
      <c r="O5146" t="s">
        <v>56</v>
      </c>
      <c r="P5146" t="s">
        <v>50</v>
      </c>
      <c r="Q5146">
        <v>1</v>
      </c>
      <c r="R5146" t="s">
        <v>65</v>
      </c>
      <c r="S5146" t="s">
        <v>44</v>
      </c>
      <c r="T5146">
        <v>6.1</v>
      </c>
      <c r="U5146">
        <v>6</v>
      </c>
      <c r="V5146">
        <v>81</v>
      </c>
      <c r="W5146">
        <v>0</v>
      </c>
      <c r="X5146">
        <v>0</v>
      </c>
      <c r="Y5146" t="s">
        <v>36</v>
      </c>
    </row>
    <row r="5147" spans="1:25" x14ac:dyDescent="0.25">
      <c r="A5147" t="s">
        <v>7079</v>
      </c>
      <c r="B5147" t="s">
        <v>4423</v>
      </c>
      <c r="C5147" t="s">
        <v>73</v>
      </c>
      <c r="D5147" t="s">
        <v>76</v>
      </c>
      <c r="E5147" t="s">
        <v>28</v>
      </c>
      <c r="F5147" s="1" t="s">
        <v>17201</v>
      </c>
      <c r="G5147">
        <v>215</v>
      </c>
      <c r="H5147" t="s">
        <v>29</v>
      </c>
      <c r="I5147">
        <v>1348</v>
      </c>
      <c r="J5147">
        <v>294.77999999999997</v>
      </c>
      <c r="K5147">
        <f>Passenger_Data[[#This Row],[Price_USD]]*1</f>
        <v>294.77999999999997</v>
      </c>
      <c r="L5147">
        <v>35</v>
      </c>
      <c r="M5147" t="s">
        <v>40</v>
      </c>
      <c r="N5147" t="s">
        <v>60</v>
      </c>
      <c r="O5147" t="s">
        <v>56</v>
      </c>
      <c r="P5147" t="s">
        <v>83</v>
      </c>
      <c r="Q5147">
        <v>3</v>
      </c>
      <c r="R5147" t="s">
        <v>34</v>
      </c>
      <c r="S5147" t="s">
        <v>61</v>
      </c>
      <c r="T5147">
        <v>9.5</v>
      </c>
      <c r="U5147">
        <v>16</v>
      </c>
      <c r="V5147">
        <v>4</v>
      </c>
      <c r="W5147">
        <v>1</v>
      </c>
      <c r="X5147">
        <v>0</v>
      </c>
      <c r="Y5147" t="s">
        <v>36</v>
      </c>
    </row>
    <row r="5148" spans="1:25" x14ac:dyDescent="0.25">
      <c r="A5148" t="s">
        <v>7080</v>
      </c>
      <c r="B5148" t="s">
        <v>921</v>
      </c>
      <c r="C5148" t="s">
        <v>73</v>
      </c>
      <c r="D5148" t="s">
        <v>49</v>
      </c>
      <c r="E5148" t="s">
        <v>49</v>
      </c>
      <c r="F5148" s="1" t="s">
        <v>17202</v>
      </c>
      <c r="G5148">
        <v>145</v>
      </c>
      <c r="H5148" t="s">
        <v>108</v>
      </c>
      <c r="I5148">
        <v>794</v>
      </c>
      <c r="J5148">
        <v>273.22000000000003</v>
      </c>
      <c r="K5148">
        <f>Passenger_Data[[#This Row],[Price_USD]]*1</f>
        <v>273.22000000000003</v>
      </c>
      <c r="L5148">
        <v>37</v>
      </c>
      <c r="M5148" t="s">
        <v>40</v>
      </c>
      <c r="N5148" t="s">
        <v>31</v>
      </c>
      <c r="O5148" t="s">
        <v>42</v>
      </c>
      <c r="P5148" t="s">
        <v>33</v>
      </c>
      <c r="Q5148">
        <v>0</v>
      </c>
      <c r="R5148" t="s">
        <v>65</v>
      </c>
      <c r="S5148" t="s">
        <v>68</v>
      </c>
      <c r="T5148">
        <v>7</v>
      </c>
      <c r="U5148">
        <v>23</v>
      </c>
      <c r="V5148">
        <v>15</v>
      </c>
      <c r="W5148">
        <v>0</v>
      </c>
      <c r="X5148">
        <v>0</v>
      </c>
      <c r="Y5148" t="s">
        <v>36</v>
      </c>
    </row>
    <row r="5149" spans="1:25" x14ac:dyDescent="0.25">
      <c r="A5149" t="s">
        <v>7081</v>
      </c>
      <c r="B5149" t="s">
        <v>2072</v>
      </c>
      <c r="C5149" t="s">
        <v>73</v>
      </c>
      <c r="D5149" t="s">
        <v>27</v>
      </c>
      <c r="E5149" t="s">
        <v>39</v>
      </c>
      <c r="F5149" s="1" t="s">
        <v>17203</v>
      </c>
      <c r="G5149">
        <v>168</v>
      </c>
      <c r="H5149" t="s">
        <v>29</v>
      </c>
      <c r="I5149">
        <v>1022</v>
      </c>
      <c r="J5149">
        <v>339.54</v>
      </c>
      <c r="K5149">
        <f>Passenger_Data[[#This Row],[Price_USD]]*1</f>
        <v>339.54</v>
      </c>
      <c r="L5149">
        <v>60</v>
      </c>
      <c r="M5149" t="s">
        <v>30</v>
      </c>
      <c r="N5149" t="s">
        <v>31</v>
      </c>
      <c r="O5149" t="s">
        <v>42</v>
      </c>
      <c r="P5149" t="s">
        <v>83</v>
      </c>
      <c r="Q5149">
        <v>0</v>
      </c>
      <c r="R5149" t="s">
        <v>43</v>
      </c>
      <c r="S5149" t="s">
        <v>35</v>
      </c>
      <c r="T5149">
        <v>6</v>
      </c>
      <c r="U5149">
        <v>0</v>
      </c>
      <c r="V5149">
        <v>15</v>
      </c>
      <c r="W5149">
        <v>0</v>
      </c>
      <c r="X5149">
        <v>0</v>
      </c>
      <c r="Y5149" t="s">
        <v>45</v>
      </c>
    </row>
    <row r="5150" spans="1:25" x14ac:dyDescent="0.25">
      <c r="A5150" t="s">
        <v>7082</v>
      </c>
      <c r="B5150" t="s">
        <v>5737</v>
      </c>
      <c r="C5150" t="s">
        <v>48</v>
      </c>
      <c r="D5150" t="s">
        <v>28</v>
      </c>
      <c r="E5150" t="s">
        <v>76</v>
      </c>
      <c r="F5150" s="1" t="s">
        <v>17204</v>
      </c>
      <c r="G5150">
        <v>104</v>
      </c>
      <c r="H5150" t="s">
        <v>29</v>
      </c>
      <c r="I5150">
        <v>1416</v>
      </c>
      <c r="J5150">
        <v>437.91</v>
      </c>
      <c r="K5150">
        <f>Passenger_Data[[#This Row],[Price_USD]]*1</f>
        <v>437.91</v>
      </c>
      <c r="L5150">
        <v>73</v>
      </c>
      <c r="M5150" t="s">
        <v>30</v>
      </c>
      <c r="N5150" t="s">
        <v>41</v>
      </c>
      <c r="O5150" t="s">
        <v>33</v>
      </c>
      <c r="P5150" t="s">
        <v>50</v>
      </c>
      <c r="Q5150">
        <v>0</v>
      </c>
      <c r="R5150" t="s">
        <v>43</v>
      </c>
      <c r="S5150" t="s">
        <v>44</v>
      </c>
      <c r="T5150">
        <v>7.5</v>
      </c>
      <c r="U5150">
        <v>29</v>
      </c>
      <c r="V5150">
        <v>114</v>
      </c>
      <c r="W5150">
        <v>0</v>
      </c>
      <c r="X5150">
        <v>0</v>
      </c>
      <c r="Y5150" t="s">
        <v>36</v>
      </c>
    </row>
    <row r="5151" spans="1:25" x14ac:dyDescent="0.25">
      <c r="A5151" t="s">
        <v>7083</v>
      </c>
      <c r="B5151" t="s">
        <v>6581</v>
      </c>
      <c r="C5151" t="s">
        <v>54</v>
      </c>
      <c r="D5151" t="s">
        <v>64</v>
      </c>
      <c r="E5151" t="s">
        <v>39</v>
      </c>
      <c r="F5151" s="1" t="s">
        <v>17205</v>
      </c>
      <c r="G5151">
        <v>119</v>
      </c>
      <c r="H5151" t="s">
        <v>108</v>
      </c>
      <c r="I5151">
        <v>1392</v>
      </c>
      <c r="J5151">
        <v>592.42999999999995</v>
      </c>
      <c r="K5151">
        <f>Passenger_Data[[#This Row],[Price_USD]]*1</f>
        <v>592.42999999999995</v>
      </c>
      <c r="L5151">
        <v>54</v>
      </c>
      <c r="M5151" t="s">
        <v>40</v>
      </c>
      <c r="N5151" t="s">
        <v>41</v>
      </c>
      <c r="O5151" t="s">
        <v>42</v>
      </c>
      <c r="P5151" t="s">
        <v>50</v>
      </c>
      <c r="Q5151">
        <v>2</v>
      </c>
      <c r="R5151" t="s">
        <v>51</v>
      </c>
      <c r="S5151" t="s">
        <v>44</v>
      </c>
      <c r="T5151">
        <v>9.1999999999999993</v>
      </c>
      <c r="U5151">
        <v>10</v>
      </c>
      <c r="V5151">
        <v>81</v>
      </c>
      <c r="W5151">
        <v>0</v>
      </c>
      <c r="X5151">
        <v>0</v>
      </c>
      <c r="Y5151" t="s">
        <v>36</v>
      </c>
    </row>
    <row r="5152" spans="1:25" x14ac:dyDescent="0.25">
      <c r="A5152" t="s">
        <v>7084</v>
      </c>
      <c r="B5152" t="s">
        <v>7085</v>
      </c>
      <c r="C5152" t="s">
        <v>82</v>
      </c>
      <c r="D5152" t="s">
        <v>28</v>
      </c>
      <c r="E5152" t="s">
        <v>76</v>
      </c>
      <c r="F5152" s="1" t="s">
        <v>17206</v>
      </c>
      <c r="G5152">
        <v>107</v>
      </c>
      <c r="H5152" t="s">
        <v>29</v>
      </c>
      <c r="I5152">
        <v>842</v>
      </c>
      <c r="J5152">
        <v>453.36</v>
      </c>
      <c r="K5152">
        <f>Passenger_Data[[#This Row],[Price_USD]]*1</f>
        <v>453.36</v>
      </c>
      <c r="L5152">
        <v>48</v>
      </c>
      <c r="M5152" t="s">
        <v>40</v>
      </c>
      <c r="N5152" t="s">
        <v>31</v>
      </c>
      <c r="O5152" t="s">
        <v>33</v>
      </c>
      <c r="P5152" t="s">
        <v>83</v>
      </c>
      <c r="Q5152">
        <v>1</v>
      </c>
      <c r="R5152" t="s">
        <v>65</v>
      </c>
      <c r="S5152" t="s">
        <v>35</v>
      </c>
      <c r="T5152">
        <v>10</v>
      </c>
      <c r="U5152">
        <v>10</v>
      </c>
      <c r="V5152">
        <v>82</v>
      </c>
      <c r="W5152">
        <v>0</v>
      </c>
      <c r="X5152">
        <v>0</v>
      </c>
      <c r="Y5152" t="s">
        <v>45</v>
      </c>
    </row>
    <row r="5153" spans="1:25" x14ac:dyDescent="0.25">
      <c r="A5153" t="s">
        <v>7086</v>
      </c>
      <c r="B5153" t="s">
        <v>978</v>
      </c>
      <c r="C5153" t="s">
        <v>26</v>
      </c>
      <c r="D5153" t="s">
        <v>55</v>
      </c>
      <c r="E5153" t="s">
        <v>55</v>
      </c>
      <c r="F5153" s="1" t="s">
        <v>17207</v>
      </c>
      <c r="G5153">
        <v>85</v>
      </c>
      <c r="H5153" t="s">
        <v>29</v>
      </c>
      <c r="I5153">
        <v>1242</v>
      </c>
      <c r="J5153">
        <v>264.69</v>
      </c>
      <c r="K5153">
        <f>Passenger_Data[[#This Row],[Price_USD]]*1</f>
        <v>264.69</v>
      </c>
      <c r="L5153">
        <v>54</v>
      </c>
      <c r="M5153" t="s">
        <v>30</v>
      </c>
      <c r="N5153" t="s">
        <v>41</v>
      </c>
      <c r="O5153" t="s">
        <v>32</v>
      </c>
      <c r="P5153" t="s">
        <v>50</v>
      </c>
      <c r="Q5153">
        <v>1</v>
      </c>
      <c r="R5153" t="s">
        <v>51</v>
      </c>
      <c r="S5153" t="s">
        <v>44</v>
      </c>
      <c r="T5153">
        <v>7.6</v>
      </c>
      <c r="U5153">
        <v>0</v>
      </c>
      <c r="V5153">
        <v>62</v>
      </c>
      <c r="W5153">
        <v>0</v>
      </c>
      <c r="X5153">
        <v>1</v>
      </c>
      <c r="Y5153" t="s">
        <v>77</v>
      </c>
    </row>
    <row r="5154" spans="1:25" x14ac:dyDescent="0.25">
      <c r="A5154" t="s">
        <v>7087</v>
      </c>
      <c r="B5154" t="s">
        <v>480</v>
      </c>
      <c r="C5154" t="s">
        <v>54</v>
      </c>
      <c r="D5154" t="s">
        <v>64</v>
      </c>
      <c r="E5154" t="s">
        <v>76</v>
      </c>
      <c r="F5154" s="1" t="s">
        <v>17208</v>
      </c>
      <c r="G5154">
        <v>79</v>
      </c>
      <c r="H5154" t="s">
        <v>29</v>
      </c>
      <c r="I5154">
        <v>878</v>
      </c>
      <c r="J5154">
        <v>487.36</v>
      </c>
      <c r="K5154">
        <f>Passenger_Data[[#This Row],[Price_USD]]*1</f>
        <v>487.36</v>
      </c>
      <c r="L5154">
        <v>38</v>
      </c>
      <c r="M5154" t="s">
        <v>40</v>
      </c>
      <c r="N5154" t="s">
        <v>41</v>
      </c>
      <c r="O5154" t="s">
        <v>56</v>
      </c>
      <c r="P5154" t="s">
        <v>50</v>
      </c>
      <c r="Q5154">
        <v>2</v>
      </c>
      <c r="R5154" t="s">
        <v>51</v>
      </c>
      <c r="S5154" t="s">
        <v>61</v>
      </c>
      <c r="T5154">
        <v>7.3</v>
      </c>
      <c r="U5154">
        <v>10</v>
      </c>
      <c r="V5154">
        <v>58</v>
      </c>
      <c r="W5154">
        <v>1</v>
      </c>
      <c r="X5154">
        <v>0</v>
      </c>
      <c r="Y5154" t="s">
        <v>36</v>
      </c>
    </row>
    <row r="5155" spans="1:25" x14ac:dyDescent="0.25">
      <c r="A5155" t="s">
        <v>7088</v>
      </c>
      <c r="B5155" t="s">
        <v>3270</v>
      </c>
      <c r="C5155" t="s">
        <v>54</v>
      </c>
      <c r="D5155" t="s">
        <v>64</v>
      </c>
      <c r="E5155" t="s">
        <v>55</v>
      </c>
      <c r="F5155" s="1" t="s">
        <v>17209</v>
      </c>
      <c r="G5155">
        <v>77</v>
      </c>
      <c r="H5155" t="s">
        <v>29</v>
      </c>
      <c r="I5155">
        <v>1650</v>
      </c>
      <c r="J5155">
        <v>241.44</v>
      </c>
      <c r="K5155">
        <f>Passenger_Data[[#This Row],[Price_USD]]*1</f>
        <v>241.44</v>
      </c>
      <c r="L5155">
        <v>48</v>
      </c>
      <c r="M5155" t="s">
        <v>30</v>
      </c>
      <c r="N5155" t="s">
        <v>31</v>
      </c>
      <c r="O5155" t="s">
        <v>33</v>
      </c>
      <c r="P5155" t="s">
        <v>33</v>
      </c>
      <c r="Q5155">
        <v>1</v>
      </c>
      <c r="R5155" t="s">
        <v>65</v>
      </c>
      <c r="S5155" t="s">
        <v>61</v>
      </c>
      <c r="T5155">
        <v>6.7</v>
      </c>
      <c r="U5155">
        <v>9</v>
      </c>
      <c r="V5155">
        <v>95</v>
      </c>
      <c r="W5155">
        <v>0</v>
      </c>
      <c r="X5155">
        <v>0</v>
      </c>
      <c r="Y5155" t="s">
        <v>77</v>
      </c>
    </row>
    <row r="5156" spans="1:25" x14ac:dyDescent="0.25">
      <c r="A5156" t="s">
        <v>7089</v>
      </c>
      <c r="B5156" t="s">
        <v>673</v>
      </c>
      <c r="C5156" t="s">
        <v>26</v>
      </c>
      <c r="D5156" t="s">
        <v>27</v>
      </c>
      <c r="E5156" t="s">
        <v>27</v>
      </c>
      <c r="F5156" s="1" t="s">
        <v>17210</v>
      </c>
      <c r="G5156">
        <v>200</v>
      </c>
      <c r="H5156" t="s">
        <v>29</v>
      </c>
      <c r="I5156">
        <v>1697</v>
      </c>
      <c r="J5156">
        <v>359.32</v>
      </c>
      <c r="K5156">
        <f>Passenger_Data[[#This Row],[Price_USD]]*1</f>
        <v>359.32</v>
      </c>
      <c r="L5156">
        <v>29</v>
      </c>
      <c r="M5156" t="s">
        <v>30</v>
      </c>
      <c r="N5156" t="s">
        <v>31</v>
      </c>
      <c r="O5156" t="s">
        <v>33</v>
      </c>
      <c r="P5156" t="s">
        <v>83</v>
      </c>
      <c r="Q5156">
        <v>2</v>
      </c>
      <c r="R5156" t="s">
        <v>65</v>
      </c>
      <c r="S5156" t="s">
        <v>35</v>
      </c>
      <c r="T5156">
        <v>6.6</v>
      </c>
      <c r="U5156">
        <v>5</v>
      </c>
      <c r="V5156">
        <v>26</v>
      </c>
      <c r="W5156">
        <v>0</v>
      </c>
      <c r="X5156">
        <v>0</v>
      </c>
      <c r="Y5156" t="s">
        <v>77</v>
      </c>
    </row>
    <row r="5157" spans="1:25" x14ac:dyDescent="0.25">
      <c r="A5157" t="s">
        <v>7090</v>
      </c>
      <c r="B5157" t="s">
        <v>2014</v>
      </c>
      <c r="C5157" t="s">
        <v>82</v>
      </c>
      <c r="D5157" t="s">
        <v>59</v>
      </c>
      <c r="E5157" t="s">
        <v>49</v>
      </c>
      <c r="F5157" s="1" t="s">
        <v>17211</v>
      </c>
      <c r="G5157">
        <v>203</v>
      </c>
      <c r="H5157" t="s">
        <v>29</v>
      </c>
      <c r="I5157">
        <v>978</v>
      </c>
      <c r="J5157">
        <v>344.91</v>
      </c>
      <c r="K5157">
        <f>Passenger_Data[[#This Row],[Price_USD]]*1</f>
        <v>344.91</v>
      </c>
      <c r="L5157">
        <v>48</v>
      </c>
      <c r="M5157" t="s">
        <v>40</v>
      </c>
      <c r="N5157" t="s">
        <v>41</v>
      </c>
      <c r="O5157" t="s">
        <v>33</v>
      </c>
      <c r="P5157" t="s">
        <v>83</v>
      </c>
      <c r="Q5157">
        <v>1</v>
      </c>
      <c r="R5157" t="s">
        <v>43</v>
      </c>
      <c r="S5157" t="s">
        <v>35</v>
      </c>
      <c r="T5157">
        <v>4.7</v>
      </c>
      <c r="U5157">
        <v>5</v>
      </c>
      <c r="V5157">
        <v>6</v>
      </c>
      <c r="W5157">
        <v>0</v>
      </c>
      <c r="X5157">
        <v>1</v>
      </c>
      <c r="Y5157" t="s">
        <v>45</v>
      </c>
    </row>
    <row r="5158" spans="1:25" x14ac:dyDescent="0.25">
      <c r="A5158" t="s">
        <v>7091</v>
      </c>
      <c r="B5158" t="s">
        <v>1989</v>
      </c>
      <c r="C5158" t="s">
        <v>73</v>
      </c>
      <c r="D5158" t="s">
        <v>49</v>
      </c>
      <c r="E5158" t="s">
        <v>28</v>
      </c>
      <c r="F5158" s="1" t="s">
        <v>17212</v>
      </c>
      <c r="G5158">
        <v>166</v>
      </c>
      <c r="H5158" t="s">
        <v>29</v>
      </c>
      <c r="I5158">
        <v>1043</v>
      </c>
      <c r="J5158">
        <v>383.67</v>
      </c>
      <c r="K5158">
        <f>Passenger_Data[[#This Row],[Price_USD]]*1</f>
        <v>383.67</v>
      </c>
      <c r="L5158">
        <v>47</v>
      </c>
      <c r="M5158" t="s">
        <v>30</v>
      </c>
      <c r="N5158" t="s">
        <v>31</v>
      </c>
      <c r="O5158" t="s">
        <v>33</v>
      </c>
      <c r="P5158" t="s">
        <v>50</v>
      </c>
      <c r="Q5158">
        <v>1</v>
      </c>
      <c r="R5158" t="s">
        <v>51</v>
      </c>
      <c r="S5158" t="s">
        <v>68</v>
      </c>
      <c r="T5158">
        <v>6.5</v>
      </c>
      <c r="U5158">
        <v>34</v>
      </c>
      <c r="V5158">
        <v>32</v>
      </c>
      <c r="W5158">
        <v>0</v>
      </c>
      <c r="X5158">
        <v>0</v>
      </c>
      <c r="Y5158" t="s">
        <v>45</v>
      </c>
    </row>
    <row r="5159" spans="1:25" x14ac:dyDescent="0.25">
      <c r="A5159" t="s">
        <v>7092</v>
      </c>
      <c r="B5159" t="s">
        <v>1369</v>
      </c>
      <c r="C5159" t="s">
        <v>82</v>
      </c>
      <c r="D5159" t="s">
        <v>39</v>
      </c>
      <c r="E5159" t="s">
        <v>64</v>
      </c>
      <c r="F5159" s="1" t="s">
        <v>17213</v>
      </c>
      <c r="G5159">
        <v>327</v>
      </c>
      <c r="H5159" t="s">
        <v>29</v>
      </c>
      <c r="I5159">
        <v>1351</v>
      </c>
      <c r="J5159">
        <v>264.49</v>
      </c>
      <c r="K5159">
        <f>Passenger_Data[[#This Row],[Price_USD]]*1</f>
        <v>264.49</v>
      </c>
      <c r="L5159">
        <v>45</v>
      </c>
      <c r="M5159" t="s">
        <v>30</v>
      </c>
      <c r="N5159" t="s">
        <v>41</v>
      </c>
      <c r="O5159" t="s">
        <v>32</v>
      </c>
      <c r="P5159" t="s">
        <v>264</v>
      </c>
      <c r="Q5159">
        <v>3</v>
      </c>
      <c r="R5159" t="s">
        <v>34</v>
      </c>
      <c r="S5159" t="s">
        <v>44</v>
      </c>
      <c r="T5159">
        <v>9.6999999999999993</v>
      </c>
      <c r="U5159">
        <v>4</v>
      </c>
      <c r="V5159">
        <v>53</v>
      </c>
      <c r="W5159">
        <v>0</v>
      </c>
      <c r="X5159">
        <v>0</v>
      </c>
      <c r="Y5159" t="s">
        <v>45</v>
      </c>
    </row>
    <row r="5160" spans="1:25" x14ac:dyDescent="0.25">
      <c r="A5160" t="s">
        <v>7093</v>
      </c>
      <c r="B5160" t="s">
        <v>683</v>
      </c>
      <c r="C5160" t="s">
        <v>54</v>
      </c>
      <c r="D5160" t="s">
        <v>27</v>
      </c>
      <c r="E5160" t="s">
        <v>28</v>
      </c>
      <c r="F5160" s="1" t="s">
        <v>17214</v>
      </c>
      <c r="G5160">
        <v>182</v>
      </c>
      <c r="H5160" t="s">
        <v>29</v>
      </c>
      <c r="I5160">
        <v>641</v>
      </c>
      <c r="J5160">
        <v>484.02</v>
      </c>
      <c r="K5160">
        <f>Passenger_Data[[#This Row],[Price_USD]]*1</f>
        <v>484.02</v>
      </c>
      <c r="L5160">
        <v>71</v>
      </c>
      <c r="M5160" t="s">
        <v>30</v>
      </c>
      <c r="N5160" t="s">
        <v>41</v>
      </c>
      <c r="O5160" t="s">
        <v>32</v>
      </c>
      <c r="P5160" t="s">
        <v>83</v>
      </c>
      <c r="Q5160">
        <v>0</v>
      </c>
      <c r="R5160" t="s">
        <v>65</v>
      </c>
      <c r="S5160" t="s">
        <v>61</v>
      </c>
      <c r="T5160">
        <v>8.1999999999999993</v>
      </c>
      <c r="U5160">
        <v>12</v>
      </c>
      <c r="V5160">
        <v>52</v>
      </c>
      <c r="W5160">
        <v>0</v>
      </c>
      <c r="X5160">
        <v>0</v>
      </c>
      <c r="Y5160" t="s">
        <v>77</v>
      </c>
    </row>
    <row r="5161" spans="1:25" x14ac:dyDescent="0.25">
      <c r="A5161" t="s">
        <v>7094</v>
      </c>
      <c r="B5161" t="s">
        <v>1234</v>
      </c>
      <c r="C5161" t="s">
        <v>82</v>
      </c>
      <c r="D5161" t="s">
        <v>49</v>
      </c>
      <c r="E5161" t="s">
        <v>39</v>
      </c>
      <c r="F5161" s="1" t="s">
        <v>17215</v>
      </c>
      <c r="G5161">
        <v>262</v>
      </c>
      <c r="H5161" t="s">
        <v>29</v>
      </c>
      <c r="I5161">
        <v>1699</v>
      </c>
      <c r="J5161">
        <v>436.16</v>
      </c>
      <c r="K5161">
        <f>Passenger_Data[[#This Row],[Price_USD]]*1</f>
        <v>436.16</v>
      </c>
      <c r="L5161">
        <v>72</v>
      </c>
      <c r="M5161" t="s">
        <v>40</v>
      </c>
      <c r="N5161" t="s">
        <v>31</v>
      </c>
      <c r="O5161" t="s">
        <v>56</v>
      </c>
      <c r="P5161" t="s">
        <v>50</v>
      </c>
      <c r="Q5161">
        <v>1</v>
      </c>
      <c r="R5161" t="s">
        <v>65</v>
      </c>
      <c r="S5161" t="s">
        <v>61</v>
      </c>
      <c r="T5161">
        <v>8.1</v>
      </c>
      <c r="U5161">
        <v>2</v>
      </c>
      <c r="V5161">
        <v>70</v>
      </c>
      <c r="W5161">
        <v>0</v>
      </c>
      <c r="X5161">
        <v>0</v>
      </c>
      <c r="Y5161" t="s">
        <v>77</v>
      </c>
    </row>
    <row r="5162" spans="1:25" x14ac:dyDescent="0.25">
      <c r="A5162" t="s">
        <v>7095</v>
      </c>
      <c r="B5162" t="s">
        <v>3792</v>
      </c>
      <c r="C5162" t="s">
        <v>54</v>
      </c>
      <c r="D5162" t="s">
        <v>27</v>
      </c>
      <c r="E5162" t="s">
        <v>59</v>
      </c>
      <c r="F5162" s="1" t="s">
        <v>17216</v>
      </c>
      <c r="G5162">
        <v>213</v>
      </c>
      <c r="H5162" t="s">
        <v>29</v>
      </c>
      <c r="I5162">
        <v>1114</v>
      </c>
      <c r="J5162">
        <v>475.44</v>
      </c>
      <c r="K5162">
        <f>Passenger_Data[[#This Row],[Price_USD]]*1</f>
        <v>475.44</v>
      </c>
      <c r="L5162">
        <v>21</v>
      </c>
      <c r="M5162" t="s">
        <v>40</v>
      </c>
      <c r="N5162" t="s">
        <v>41</v>
      </c>
      <c r="O5162" t="s">
        <v>33</v>
      </c>
      <c r="P5162" t="s">
        <v>50</v>
      </c>
      <c r="Q5162">
        <v>1</v>
      </c>
      <c r="R5162" t="s">
        <v>65</v>
      </c>
      <c r="S5162" t="s">
        <v>44</v>
      </c>
      <c r="T5162">
        <v>7.4</v>
      </c>
      <c r="U5162">
        <v>2</v>
      </c>
      <c r="V5162">
        <v>45</v>
      </c>
      <c r="W5162">
        <v>0</v>
      </c>
      <c r="X5162">
        <v>0</v>
      </c>
      <c r="Y5162" t="s">
        <v>36</v>
      </c>
    </row>
    <row r="5163" spans="1:25" x14ac:dyDescent="0.25">
      <c r="A5163" t="s">
        <v>7096</v>
      </c>
      <c r="B5163" t="s">
        <v>859</v>
      </c>
      <c r="C5163" t="s">
        <v>82</v>
      </c>
      <c r="D5163" t="s">
        <v>28</v>
      </c>
      <c r="E5163" t="s">
        <v>39</v>
      </c>
      <c r="F5163" s="1" t="s">
        <v>17217</v>
      </c>
      <c r="G5163">
        <v>258</v>
      </c>
      <c r="H5163" t="s">
        <v>29</v>
      </c>
      <c r="I5163">
        <v>1484</v>
      </c>
      <c r="J5163">
        <v>294.06</v>
      </c>
      <c r="K5163">
        <f>Passenger_Data[[#This Row],[Price_USD]]*1</f>
        <v>294.06</v>
      </c>
      <c r="L5163">
        <v>72</v>
      </c>
      <c r="M5163" t="s">
        <v>40</v>
      </c>
      <c r="N5163" t="s">
        <v>31</v>
      </c>
      <c r="O5163" t="s">
        <v>42</v>
      </c>
      <c r="P5163" t="s">
        <v>50</v>
      </c>
      <c r="Q5163">
        <v>2</v>
      </c>
      <c r="R5163" t="s">
        <v>34</v>
      </c>
      <c r="S5163" t="s">
        <v>35</v>
      </c>
      <c r="T5163">
        <v>7.5</v>
      </c>
      <c r="U5163">
        <v>8</v>
      </c>
      <c r="V5163">
        <v>80</v>
      </c>
      <c r="W5163">
        <v>0</v>
      </c>
      <c r="X5163">
        <v>0</v>
      </c>
      <c r="Y5163" t="s">
        <v>36</v>
      </c>
    </row>
    <row r="5164" spans="1:25" x14ac:dyDescent="0.25">
      <c r="A5164" t="s">
        <v>7097</v>
      </c>
      <c r="B5164" t="s">
        <v>1356</v>
      </c>
      <c r="C5164" t="s">
        <v>54</v>
      </c>
      <c r="D5164" t="s">
        <v>28</v>
      </c>
      <c r="E5164" t="s">
        <v>27</v>
      </c>
      <c r="F5164" s="1" t="s">
        <v>17218</v>
      </c>
      <c r="G5164">
        <v>189</v>
      </c>
      <c r="H5164" t="s">
        <v>29</v>
      </c>
      <c r="I5164">
        <v>1295</v>
      </c>
      <c r="J5164">
        <v>311.10000000000002</v>
      </c>
      <c r="K5164">
        <f>Passenger_Data[[#This Row],[Price_USD]]*1</f>
        <v>311.10000000000002</v>
      </c>
      <c r="L5164">
        <v>59</v>
      </c>
      <c r="M5164" t="s">
        <v>40</v>
      </c>
      <c r="N5164" t="s">
        <v>41</v>
      </c>
      <c r="O5164" t="s">
        <v>56</v>
      </c>
      <c r="P5164" t="s">
        <v>50</v>
      </c>
      <c r="Q5164">
        <v>3</v>
      </c>
      <c r="R5164" t="s">
        <v>51</v>
      </c>
      <c r="S5164" t="s">
        <v>61</v>
      </c>
      <c r="T5164">
        <v>6.8</v>
      </c>
      <c r="U5164">
        <v>2</v>
      </c>
      <c r="V5164">
        <v>46</v>
      </c>
      <c r="W5164">
        <v>0</v>
      </c>
      <c r="X5164">
        <v>0</v>
      </c>
      <c r="Y5164" t="s">
        <v>77</v>
      </c>
    </row>
    <row r="5165" spans="1:25" x14ac:dyDescent="0.25">
      <c r="A5165" t="s">
        <v>7098</v>
      </c>
      <c r="B5165" t="s">
        <v>1009</v>
      </c>
      <c r="C5165" t="s">
        <v>82</v>
      </c>
      <c r="D5165" t="s">
        <v>76</v>
      </c>
      <c r="E5165" t="s">
        <v>49</v>
      </c>
      <c r="F5165" s="1" t="s">
        <v>17219</v>
      </c>
      <c r="G5165">
        <v>262</v>
      </c>
      <c r="H5165" t="s">
        <v>29</v>
      </c>
      <c r="I5165">
        <v>1021</v>
      </c>
      <c r="J5165">
        <v>439.46</v>
      </c>
      <c r="K5165">
        <f>Passenger_Data[[#This Row],[Price_USD]]*1</f>
        <v>439.46</v>
      </c>
      <c r="L5165">
        <v>65</v>
      </c>
      <c r="M5165" t="s">
        <v>40</v>
      </c>
      <c r="N5165" t="s">
        <v>31</v>
      </c>
      <c r="O5165" t="s">
        <v>56</v>
      </c>
      <c r="P5165" t="s">
        <v>50</v>
      </c>
      <c r="Q5165">
        <v>0</v>
      </c>
      <c r="R5165" t="s">
        <v>43</v>
      </c>
      <c r="S5165" t="s">
        <v>35</v>
      </c>
      <c r="T5165">
        <v>9</v>
      </c>
      <c r="U5165">
        <v>10</v>
      </c>
      <c r="V5165">
        <v>59</v>
      </c>
      <c r="W5165">
        <v>0</v>
      </c>
      <c r="X5165">
        <v>0</v>
      </c>
      <c r="Y5165" t="s">
        <v>36</v>
      </c>
    </row>
    <row r="5166" spans="1:25" x14ac:dyDescent="0.25">
      <c r="A5166" t="s">
        <v>7099</v>
      </c>
      <c r="B5166" t="s">
        <v>118</v>
      </c>
      <c r="C5166" t="s">
        <v>26</v>
      </c>
      <c r="D5166" t="s">
        <v>55</v>
      </c>
      <c r="E5166" t="s">
        <v>27</v>
      </c>
      <c r="F5166" s="1" t="s">
        <v>17220</v>
      </c>
      <c r="G5166">
        <v>248</v>
      </c>
      <c r="H5166" t="s">
        <v>29</v>
      </c>
      <c r="I5166">
        <v>1269</v>
      </c>
      <c r="J5166">
        <v>408.18</v>
      </c>
      <c r="K5166">
        <f>Passenger_Data[[#This Row],[Price_USD]]*1</f>
        <v>408.18</v>
      </c>
      <c r="L5166">
        <v>41</v>
      </c>
      <c r="M5166" t="s">
        <v>30</v>
      </c>
      <c r="N5166" t="s">
        <v>41</v>
      </c>
      <c r="O5166" t="s">
        <v>33</v>
      </c>
      <c r="P5166" t="s">
        <v>50</v>
      </c>
      <c r="Q5166">
        <v>3</v>
      </c>
      <c r="R5166" t="s">
        <v>65</v>
      </c>
      <c r="S5166" t="s">
        <v>35</v>
      </c>
      <c r="T5166">
        <v>9.8000000000000007</v>
      </c>
      <c r="U5166">
        <v>0</v>
      </c>
      <c r="V5166">
        <v>46</v>
      </c>
      <c r="W5166">
        <v>0</v>
      </c>
      <c r="X5166">
        <v>0</v>
      </c>
      <c r="Y5166" t="s">
        <v>77</v>
      </c>
    </row>
    <row r="5167" spans="1:25" x14ac:dyDescent="0.25">
      <c r="A5167" t="s">
        <v>7100</v>
      </c>
      <c r="B5167" t="s">
        <v>2999</v>
      </c>
      <c r="C5167" t="s">
        <v>26</v>
      </c>
      <c r="D5167" t="s">
        <v>76</v>
      </c>
      <c r="E5167" t="s">
        <v>59</v>
      </c>
      <c r="F5167" s="1" t="s">
        <v>17221</v>
      </c>
      <c r="G5167">
        <v>165</v>
      </c>
      <c r="H5167" t="s">
        <v>29</v>
      </c>
      <c r="I5167">
        <v>1492</v>
      </c>
      <c r="J5167">
        <v>252.84</v>
      </c>
      <c r="K5167">
        <f>Passenger_Data[[#This Row],[Price_USD]]*1</f>
        <v>252.84</v>
      </c>
      <c r="L5167">
        <v>66</v>
      </c>
      <c r="M5167" t="s">
        <v>40</v>
      </c>
      <c r="N5167" t="s">
        <v>31</v>
      </c>
      <c r="O5167" t="s">
        <v>33</v>
      </c>
      <c r="P5167" t="s">
        <v>50</v>
      </c>
      <c r="Q5167">
        <v>0</v>
      </c>
      <c r="R5167" t="s">
        <v>65</v>
      </c>
      <c r="S5167" t="s">
        <v>35</v>
      </c>
      <c r="T5167">
        <v>7.7</v>
      </c>
      <c r="U5167">
        <v>18</v>
      </c>
      <c r="V5167">
        <v>92</v>
      </c>
      <c r="W5167">
        <v>0</v>
      </c>
      <c r="X5167">
        <v>0</v>
      </c>
      <c r="Y5167" t="s">
        <v>36</v>
      </c>
    </row>
    <row r="5168" spans="1:25" x14ac:dyDescent="0.25">
      <c r="A5168" t="s">
        <v>7101</v>
      </c>
      <c r="B5168" t="s">
        <v>261</v>
      </c>
      <c r="C5168" t="s">
        <v>54</v>
      </c>
      <c r="D5168" t="s">
        <v>39</v>
      </c>
      <c r="E5168" t="s">
        <v>49</v>
      </c>
      <c r="F5168" s="1" t="s">
        <v>17222</v>
      </c>
      <c r="G5168">
        <v>122</v>
      </c>
      <c r="H5168" t="s">
        <v>29</v>
      </c>
      <c r="I5168">
        <v>1157</v>
      </c>
      <c r="J5168">
        <v>465.88</v>
      </c>
      <c r="K5168">
        <f>Passenger_Data[[#This Row],[Price_USD]]*1</f>
        <v>465.88</v>
      </c>
      <c r="L5168">
        <v>77</v>
      </c>
      <c r="M5168" t="s">
        <v>40</v>
      </c>
      <c r="N5168" t="s">
        <v>41</v>
      </c>
      <c r="O5168" t="s">
        <v>32</v>
      </c>
      <c r="P5168" t="s">
        <v>83</v>
      </c>
      <c r="Q5168">
        <v>0</v>
      </c>
      <c r="R5168" t="s">
        <v>34</v>
      </c>
      <c r="S5168" t="s">
        <v>61</v>
      </c>
      <c r="T5168">
        <v>6.6</v>
      </c>
      <c r="U5168">
        <v>9</v>
      </c>
      <c r="V5168">
        <v>116</v>
      </c>
      <c r="W5168">
        <v>0</v>
      </c>
      <c r="X5168">
        <v>0</v>
      </c>
      <c r="Y5168" t="s">
        <v>45</v>
      </c>
    </row>
    <row r="5169" spans="1:25" x14ac:dyDescent="0.25">
      <c r="A5169" t="s">
        <v>7102</v>
      </c>
      <c r="B5169" t="s">
        <v>2115</v>
      </c>
      <c r="C5169" t="s">
        <v>73</v>
      </c>
      <c r="D5169" t="s">
        <v>55</v>
      </c>
      <c r="E5169" t="s">
        <v>27</v>
      </c>
      <c r="F5169" s="1" t="s">
        <v>17223</v>
      </c>
      <c r="G5169">
        <v>80</v>
      </c>
      <c r="H5169" t="s">
        <v>29</v>
      </c>
      <c r="I5169">
        <v>1547</v>
      </c>
      <c r="J5169">
        <v>634.37</v>
      </c>
      <c r="K5169">
        <f>Passenger_Data[[#This Row],[Price_USD]]*1</f>
        <v>634.37</v>
      </c>
      <c r="L5169">
        <v>66</v>
      </c>
      <c r="M5169" t="s">
        <v>40</v>
      </c>
      <c r="N5169" t="s">
        <v>31</v>
      </c>
      <c r="O5169" t="s">
        <v>32</v>
      </c>
      <c r="P5169" t="s">
        <v>50</v>
      </c>
      <c r="Q5169">
        <v>4</v>
      </c>
      <c r="R5169" t="s">
        <v>51</v>
      </c>
      <c r="S5169" t="s">
        <v>61</v>
      </c>
      <c r="T5169">
        <v>4</v>
      </c>
      <c r="U5169">
        <v>15</v>
      </c>
      <c r="V5169">
        <v>25</v>
      </c>
      <c r="W5169">
        <v>0</v>
      </c>
      <c r="X5169">
        <v>0</v>
      </c>
      <c r="Y5169" t="s">
        <v>45</v>
      </c>
    </row>
    <row r="5170" spans="1:25" x14ac:dyDescent="0.25">
      <c r="A5170" t="s">
        <v>7103</v>
      </c>
      <c r="B5170" t="s">
        <v>251</v>
      </c>
      <c r="C5170" t="s">
        <v>82</v>
      </c>
      <c r="D5170" t="s">
        <v>49</v>
      </c>
      <c r="E5170" t="s">
        <v>55</v>
      </c>
      <c r="F5170" s="1" t="s">
        <v>17224</v>
      </c>
      <c r="G5170">
        <v>181</v>
      </c>
      <c r="H5170" t="s">
        <v>29</v>
      </c>
      <c r="I5170">
        <v>1033</v>
      </c>
      <c r="J5170">
        <v>645.47</v>
      </c>
      <c r="K5170">
        <f>Passenger_Data[[#This Row],[Price_USD]]*1</f>
        <v>645.47</v>
      </c>
      <c r="L5170">
        <v>19</v>
      </c>
      <c r="M5170" t="s">
        <v>30</v>
      </c>
      <c r="N5170" t="s">
        <v>31</v>
      </c>
      <c r="O5170" t="s">
        <v>33</v>
      </c>
      <c r="P5170" t="s">
        <v>83</v>
      </c>
      <c r="Q5170">
        <v>1</v>
      </c>
      <c r="R5170" t="s">
        <v>65</v>
      </c>
      <c r="S5170" t="s">
        <v>44</v>
      </c>
      <c r="T5170">
        <v>7</v>
      </c>
      <c r="U5170">
        <v>24</v>
      </c>
      <c r="V5170">
        <v>21</v>
      </c>
      <c r="W5170">
        <v>0</v>
      </c>
      <c r="X5170">
        <v>0</v>
      </c>
      <c r="Y5170" t="s">
        <v>77</v>
      </c>
    </row>
    <row r="5171" spans="1:25" x14ac:dyDescent="0.25">
      <c r="A5171" t="s">
        <v>7104</v>
      </c>
      <c r="B5171" t="s">
        <v>2198</v>
      </c>
      <c r="C5171" t="s">
        <v>26</v>
      </c>
      <c r="D5171" t="s">
        <v>59</v>
      </c>
      <c r="E5171" t="s">
        <v>76</v>
      </c>
      <c r="F5171" s="1" t="s">
        <v>17225</v>
      </c>
      <c r="G5171">
        <v>175</v>
      </c>
      <c r="H5171" t="s">
        <v>29</v>
      </c>
      <c r="I5171">
        <v>704</v>
      </c>
      <c r="J5171">
        <v>415.45</v>
      </c>
      <c r="K5171">
        <f>Passenger_Data[[#This Row],[Price_USD]]*1</f>
        <v>415.45</v>
      </c>
      <c r="L5171">
        <v>33</v>
      </c>
      <c r="M5171" t="s">
        <v>30</v>
      </c>
      <c r="N5171" t="s">
        <v>60</v>
      </c>
      <c r="O5171" t="s">
        <v>42</v>
      </c>
      <c r="P5171" t="s">
        <v>50</v>
      </c>
      <c r="Q5171">
        <v>1</v>
      </c>
      <c r="R5171" t="s">
        <v>65</v>
      </c>
      <c r="S5171" t="s">
        <v>35</v>
      </c>
      <c r="T5171">
        <v>6.4</v>
      </c>
      <c r="U5171">
        <v>10</v>
      </c>
      <c r="V5171">
        <v>29</v>
      </c>
      <c r="W5171">
        <v>0</v>
      </c>
      <c r="X5171">
        <v>0</v>
      </c>
      <c r="Y5171" t="s">
        <v>45</v>
      </c>
    </row>
    <row r="5172" spans="1:25" x14ac:dyDescent="0.25">
      <c r="A5172" t="s">
        <v>7105</v>
      </c>
      <c r="B5172" t="s">
        <v>1045</v>
      </c>
      <c r="C5172" t="s">
        <v>48</v>
      </c>
      <c r="D5172" t="s">
        <v>39</v>
      </c>
      <c r="E5172" t="s">
        <v>64</v>
      </c>
      <c r="F5172" s="1" t="s">
        <v>17226</v>
      </c>
      <c r="G5172">
        <v>168</v>
      </c>
      <c r="H5172" t="s">
        <v>29</v>
      </c>
      <c r="I5172">
        <v>1281</v>
      </c>
      <c r="J5172">
        <v>227.77</v>
      </c>
      <c r="K5172">
        <f>Passenger_Data[[#This Row],[Price_USD]]*1</f>
        <v>227.77</v>
      </c>
      <c r="L5172">
        <v>24</v>
      </c>
      <c r="M5172" t="s">
        <v>30</v>
      </c>
      <c r="N5172" t="s">
        <v>31</v>
      </c>
      <c r="O5172" t="s">
        <v>42</v>
      </c>
      <c r="P5172" t="s">
        <v>50</v>
      </c>
      <c r="Q5172">
        <v>2</v>
      </c>
      <c r="R5172" t="s">
        <v>65</v>
      </c>
      <c r="S5172" t="s">
        <v>44</v>
      </c>
      <c r="T5172">
        <v>6.3</v>
      </c>
      <c r="U5172">
        <v>1</v>
      </c>
      <c r="V5172">
        <v>100</v>
      </c>
      <c r="W5172">
        <v>0</v>
      </c>
      <c r="X5172">
        <v>0</v>
      </c>
      <c r="Y5172" t="s">
        <v>36</v>
      </c>
    </row>
    <row r="5173" spans="1:25" x14ac:dyDescent="0.25">
      <c r="A5173" t="s">
        <v>7106</v>
      </c>
      <c r="B5173" t="s">
        <v>3598</v>
      </c>
      <c r="C5173" t="s">
        <v>26</v>
      </c>
      <c r="D5173" t="s">
        <v>49</v>
      </c>
      <c r="E5173" t="s">
        <v>27</v>
      </c>
      <c r="F5173" s="1" t="s">
        <v>17227</v>
      </c>
      <c r="G5173">
        <v>184</v>
      </c>
      <c r="H5173" t="s">
        <v>29</v>
      </c>
      <c r="I5173">
        <v>1187</v>
      </c>
      <c r="J5173">
        <v>291.77</v>
      </c>
      <c r="K5173">
        <f>Passenger_Data[[#This Row],[Price_USD]]*1</f>
        <v>291.77</v>
      </c>
      <c r="L5173">
        <v>54</v>
      </c>
      <c r="M5173" t="s">
        <v>40</v>
      </c>
      <c r="N5173" t="s">
        <v>31</v>
      </c>
      <c r="O5173" t="s">
        <v>42</v>
      </c>
      <c r="P5173" t="s">
        <v>33</v>
      </c>
      <c r="Q5173">
        <v>1</v>
      </c>
      <c r="R5173" t="s">
        <v>43</v>
      </c>
      <c r="S5173" t="s">
        <v>61</v>
      </c>
      <c r="T5173">
        <v>6.4</v>
      </c>
      <c r="U5173">
        <v>6</v>
      </c>
      <c r="V5173">
        <v>89</v>
      </c>
      <c r="W5173">
        <v>0</v>
      </c>
      <c r="X5173">
        <v>0</v>
      </c>
      <c r="Y5173" t="s">
        <v>45</v>
      </c>
    </row>
    <row r="5174" spans="1:25" x14ac:dyDescent="0.25">
      <c r="A5174" t="s">
        <v>7107</v>
      </c>
      <c r="B5174" t="s">
        <v>1820</v>
      </c>
      <c r="C5174" t="s">
        <v>26</v>
      </c>
      <c r="D5174" t="s">
        <v>49</v>
      </c>
      <c r="E5174" t="s">
        <v>59</v>
      </c>
      <c r="F5174" s="1" t="s">
        <v>17228</v>
      </c>
      <c r="G5174">
        <v>156</v>
      </c>
      <c r="H5174" t="s">
        <v>29</v>
      </c>
      <c r="I5174">
        <v>660</v>
      </c>
      <c r="J5174">
        <v>435.95</v>
      </c>
      <c r="K5174">
        <f>Passenger_Data[[#This Row],[Price_USD]]*1</f>
        <v>435.95</v>
      </c>
      <c r="L5174">
        <v>68</v>
      </c>
      <c r="M5174" t="s">
        <v>30</v>
      </c>
      <c r="N5174" t="s">
        <v>41</v>
      </c>
      <c r="O5174" t="s">
        <v>42</v>
      </c>
      <c r="P5174" t="s">
        <v>83</v>
      </c>
      <c r="Q5174">
        <v>2</v>
      </c>
      <c r="R5174" t="s">
        <v>51</v>
      </c>
      <c r="S5174" t="s">
        <v>35</v>
      </c>
      <c r="T5174">
        <v>7.4</v>
      </c>
      <c r="U5174">
        <v>9</v>
      </c>
      <c r="V5174">
        <v>28</v>
      </c>
      <c r="W5174">
        <v>0</v>
      </c>
      <c r="X5174">
        <v>0</v>
      </c>
      <c r="Y5174" t="s">
        <v>77</v>
      </c>
    </row>
    <row r="5175" spans="1:25" x14ac:dyDescent="0.25">
      <c r="A5175" t="s">
        <v>7108</v>
      </c>
      <c r="B5175" t="s">
        <v>3745</v>
      </c>
      <c r="C5175" t="s">
        <v>48</v>
      </c>
      <c r="D5175" t="s">
        <v>49</v>
      </c>
      <c r="E5175" t="s">
        <v>28</v>
      </c>
      <c r="F5175" s="1" t="s">
        <v>17229</v>
      </c>
      <c r="G5175">
        <v>214</v>
      </c>
      <c r="H5175" t="s">
        <v>86</v>
      </c>
      <c r="I5175">
        <v>859</v>
      </c>
      <c r="J5175">
        <v>160.66999999999999</v>
      </c>
      <c r="K5175">
        <f>Passenger_Data[[#This Row],[Price_USD]]*1</f>
        <v>160.66999999999999</v>
      </c>
      <c r="L5175">
        <v>33</v>
      </c>
      <c r="M5175" t="s">
        <v>30</v>
      </c>
      <c r="N5175" t="s">
        <v>60</v>
      </c>
      <c r="O5175" t="s">
        <v>42</v>
      </c>
      <c r="P5175" t="s">
        <v>50</v>
      </c>
      <c r="Q5175">
        <v>0</v>
      </c>
      <c r="R5175" t="s">
        <v>43</v>
      </c>
      <c r="S5175" t="s">
        <v>61</v>
      </c>
      <c r="T5175">
        <v>6.4</v>
      </c>
      <c r="U5175">
        <v>2</v>
      </c>
      <c r="V5175">
        <v>29</v>
      </c>
      <c r="W5175">
        <v>0</v>
      </c>
      <c r="X5175">
        <v>0</v>
      </c>
      <c r="Y5175" t="s">
        <v>77</v>
      </c>
    </row>
    <row r="5176" spans="1:25" x14ac:dyDescent="0.25">
      <c r="A5176" t="s">
        <v>7109</v>
      </c>
      <c r="B5176" t="s">
        <v>7110</v>
      </c>
      <c r="C5176" t="s">
        <v>73</v>
      </c>
      <c r="D5176" t="s">
        <v>28</v>
      </c>
      <c r="E5176" t="s">
        <v>64</v>
      </c>
      <c r="F5176" s="1" t="s">
        <v>17230</v>
      </c>
      <c r="G5176">
        <v>125</v>
      </c>
      <c r="H5176" t="s">
        <v>29</v>
      </c>
      <c r="I5176">
        <v>696</v>
      </c>
      <c r="J5176">
        <v>424.16</v>
      </c>
      <c r="K5176">
        <f>Passenger_Data[[#This Row],[Price_USD]]*1</f>
        <v>424.16</v>
      </c>
      <c r="L5176">
        <v>39</v>
      </c>
      <c r="M5176" t="s">
        <v>30</v>
      </c>
      <c r="N5176" t="s">
        <v>60</v>
      </c>
      <c r="O5176" t="s">
        <v>32</v>
      </c>
      <c r="P5176" t="s">
        <v>33</v>
      </c>
      <c r="Q5176">
        <v>3</v>
      </c>
      <c r="R5176" t="s">
        <v>43</v>
      </c>
      <c r="S5176" t="s">
        <v>61</v>
      </c>
      <c r="T5176">
        <v>7.7</v>
      </c>
      <c r="U5176">
        <v>24</v>
      </c>
      <c r="V5176">
        <v>117</v>
      </c>
      <c r="W5176">
        <v>0</v>
      </c>
      <c r="X5176">
        <v>0</v>
      </c>
      <c r="Y5176" t="s">
        <v>36</v>
      </c>
    </row>
    <row r="5177" spans="1:25" x14ac:dyDescent="0.25">
      <c r="A5177" t="s">
        <v>7111</v>
      </c>
      <c r="B5177" t="s">
        <v>1750</v>
      </c>
      <c r="C5177" t="s">
        <v>26</v>
      </c>
      <c r="D5177" t="s">
        <v>59</v>
      </c>
      <c r="E5177" t="s">
        <v>27</v>
      </c>
      <c r="F5177" s="1" t="s">
        <v>17231</v>
      </c>
      <c r="G5177">
        <v>172</v>
      </c>
      <c r="H5177" t="s">
        <v>108</v>
      </c>
      <c r="I5177">
        <v>969</v>
      </c>
      <c r="J5177">
        <v>454.11</v>
      </c>
      <c r="K5177">
        <f>Passenger_Data[[#This Row],[Price_USD]]*1</f>
        <v>454.11</v>
      </c>
      <c r="L5177">
        <v>76</v>
      </c>
      <c r="M5177" t="s">
        <v>40</v>
      </c>
      <c r="N5177" t="s">
        <v>60</v>
      </c>
      <c r="O5177" t="s">
        <v>42</v>
      </c>
      <c r="P5177" t="s">
        <v>50</v>
      </c>
      <c r="Q5177">
        <v>0</v>
      </c>
      <c r="R5177" t="s">
        <v>65</v>
      </c>
      <c r="S5177" t="s">
        <v>35</v>
      </c>
      <c r="T5177">
        <v>6.4</v>
      </c>
      <c r="U5177">
        <v>8</v>
      </c>
      <c r="V5177">
        <v>11</v>
      </c>
      <c r="W5177">
        <v>0</v>
      </c>
      <c r="X5177">
        <v>0</v>
      </c>
      <c r="Y5177" t="s">
        <v>45</v>
      </c>
    </row>
    <row r="5178" spans="1:25" x14ac:dyDescent="0.25">
      <c r="A5178" t="s">
        <v>7112</v>
      </c>
      <c r="B5178" t="s">
        <v>7113</v>
      </c>
      <c r="C5178" t="s">
        <v>54</v>
      </c>
      <c r="D5178" t="s">
        <v>76</v>
      </c>
      <c r="E5178" t="s">
        <v>59</v>
      </c>
      <c r="F5178" s="1" t="s">
        <v>17232</v>
      </c>
      <c r="G5178">
        <v>100</v>
      </c>
      <c r="H5178" t="s">
        <v>29</v>
      </c>
      <c r="I5178">
        <v>1348</v>
      </c>
      <c r="J5178">
        <v>341.9</v>
      </c>
      <c r="K5178">
        <f>Passenger_Data[[#This Row],[Price_USD]]*1</f>
        <v>341.9</v>
      </c>
      <c r="L5178">
        <v>53</v>
      </c>
      <c r="M5178" t="s">
        <v>40</v>
      </c>
      <c r="N5178" t="s">
        <v>60</v>
      </c>
      <c r="O5178" t="s">
        <v>32</v>
      </c>
      <c r="P5178" t="s">
        <v>50</v>
      </c>
      <c r="Q5178">
        <v>2</v>
      </c>
      <c r="R5178" t="s">
        <v>65</v>
      </c>
      <c r="S5178" t="s">
        <v>68</v>
      </c>
      <c r="T5178">
        <v>7.4</v>
      </c>
      <c r="U5178">
        <v>11</v>
      </c>
      <c r="V5178">
        <v>93</v>
      </c>
      <c r="W5178">
        <v>0</v>
      </c>
      <c r="X5178">
        <v>1</v>
      </c>
      <c r="Y5178" t="s">
        <v>77</v>
      </c>
    </row>
    <row r="5179" spans="1:25" x14ac:dyDescent="0.25">
      <c r="A5179" t="s">
        <v>7114</v>
      </c>
      <c r="B5179" t="s">
        <v>1369</v>
      </c>
      <c r="C5179" t="s">
        <v>82</v>
      </c>
      <c r="D5179" t="s">
        <v>76</v>
      </c>
      <c r="E5179" t="s">
        <v>59</v>
      </c>
      <c r="F5179" s="1" t="s">
        <v>17233</v>
      </c>
      <c r="G5179">
        <v>272</v>
      </c>
      <c r="H5179" t="s">
        <v>29</v>
      </c>
      <c r="I5179">
        <v>1888</v>
      </c>
      <c r="J5179">
        <v>384.56</v>
      </c>
      <c r="K5179">
        <f>Passenger_Data[[#This Row],[Price_USD]]*1</f>
        <v>384.56</v>
      </c>
      <c r="L5179">
        <v>47</v>
      </c>
      <c r="M5179" t="s">
        <v>40</v>
      </c>
      <c r="N5179" t="s">
        <v>41</v>
      </c>
      <c r="O5179" t="s">
        <v>33</v>
      </c>
      <c r="P5179" t="s">
        <v>50</v>
      </c>
      <c r="Q5179">
        <v>4</v>
      </c>
      <c r="R5179" t="s">
        <v>65</v>
      </c>
      <c r="S5179" t="s">
        <v>68</v>
      </c>
      <c r="T5179">
        <v>9.6</v>
      </c>
      <c r="U5179">
        <v>8</v>
      </c>
      <c r="V5179">
        <v>118</v>
      </c>
      <c r="W5179">
        <v>0</v>
      </c>
      <c r="X5179">
        <v>0</v>
      </c>
      <c r="Y5179" t="s">
        <v>36</v>
      </c>
    </row>
    <row r="5180" spans="1:25" x14ac:dyDescent="0.25">
      <c r="A5180" t="s">
        <v>7115</v>
      </c>
      <c r="B5180" t="s">
        <v>1016</v>
      </c>
      <c r="C5180" t="s">
        <v>82</v>
      </c>
      <c r="D5180" t="s">
        <v>64</v>
      </c>
      <c r="E5180" t="s">
        <v>55</v>
      </c>
      <c r="F5180" s="1" t="s">
        <v>17234</v>
      </c>
      <c r="G5180">
        <v>220</v>
      </c>
      <c r="H5180" t="s">
        <v>29</v>
      </c>
      <c r="I5180">
        <v>1478</v>
      </c>
      <c r="J5180">
        <v>417.59</v>
      </c>
      <c r="K5180">
        <f>Passenger_Data[[#This Row],[Price_USD]]*1</f>
        <v>417.59</v>
      </c>
      <c r="L5180">
        <v>64</v>
      </c>
      <c r="M5180" t="s">
        <v>30</v>
      </c>
      <c r="N5180" t="s">
        <v>41</v>
      </c>
      <c r="O5180" t="s">
        <v>33</v>
      </c>
      <c r="P5180" t="s">
        <v>33</v>
      </c>
      <c r="Q5180">
        <v>2</v>
      </c>
      <c r="R5180" t="s">
        <v>43</v>
      </c>
      <c r="S5180" t="s">
        <v>61</v>
      </c>
      <c r="T5180">
        <v>5.3</v>
      </c>
      <c r="U5180">
        <v>5</v>
      </c>
      <c r="V5180">
        <v>63</v>
      </c>
      <c r="W5180">
        <v>0</v>
      </c>
      <c r="X5180">
        <v>0</v>
      </c>
      <c r="Y5180" t="s">
        <v>45</v>
      </c>
    </row>
    <row r="5181" spans="1:25" x14ac:dyDescent="0.25">
      <c r="A5181" t="s">
        <v>7116</v>
      </c>
      <c r="B5181" t="s">
        <v>2123</v>
      </c>
      <c r="C5181" t="s">
        <v>48</v>
      </c>
      <c r="D5181" t="s">
        <v>39</v>
      </c>
      <c r="E5181" t="s">
        <v>64</v>
      </c>
      <c r="F5181" s="1" t="s">
        <v>17235</v>
      </c>
      <c r="G5181">
        <v>190</v>
      </c>
      <c r="H5181" t="s">
        <v>29</v>
      </c>
      <c r="I5181">
        <v>955</v>
      </c>
      <c r="J5181">
        <v>437.24</v>
      </c>
      <c r="K5181">
        <f>Passenger_Data[[#This Row],[Price_USD]]*1</f>
        <v>437.24</v>
      </c>
      <c r="L5181">
        <v>69</v>
      </c>
      <c r="M5181" t="s">
        <v>30</v>
      </c>
      <c r="N5181" t="s">
        <v>31</v>
      </c>
      <c r="O5181" t="s">
        <v>32</v>
      </c>
      <c r="P5181" t="s">
        <v>50</v>
      </c>
      <c r="Q5181">
        <v>1</v>
      </c>
      <c r="R5181" t="s">
        <v>51</v>
      </c>
      <c r="S5181" t="s">
        <v>35</v>
      </c>
      <c r="T5181">
        <v>9.1999999999999993</v>
      </c>
      <c r="U5181">
        <v>2</v>
      </c>
      <c r="V5181">
        <v>77</v>
      </c>
      <c r="W5181">
        <v>0</v>
      </c>
      <c r="X5181">
        <v>0</v>
      </c>
      <c r="Y5181" t="s">
        <v>45</v>
      </c>
    </row>
    <row r="5182" spans="1:25" x14ac:dyDescent="0.25">
      <c r="A5182" t="s">
        <v>7117</v>
      </c>
      <c r="B5182" t="s">
        <v>5256</v>
      </c>
      <c r="C5182" t="s">
        <v>48</v>
      </c>
      <c r="D5182" t="s">
        <v>28</v>
      </c>
      <c r="E5182" t="s">
        <v>27</v>
      </c>
      <c r="F5182" s="1" t="s">
        <v>17236</v>
      </c>
      <c r="G5182">
        <v>145</v>
      </c>
      <c r="H5182" t="s">
        <v>29</v>
      </c>
      <c r="I5182">
        <v>880</v>
      </c>
      <c r="J5182">
        <v>214.49</v>
      </c>
      <c r="K5182">
        <f>Passenger_Data[[#This Row],[Price_USD]]*1</f>
        <v>214.49</v>
      </c>
      <c r="L5182">
        <v>37</v>
      </c>
      <c r="M5182" t="s">
        <v>40</v>
      </c>
      <c r="N5182" t="s">
        <v>31</v>
      </c>
      <c r="O5182" t="s">
        <v>42</v>
      </c>
      <c r="P5182" t="s">
        <v>50</v>
      </c>
      <c r="Q5182">
        <v>0</v>
      </c>
      <c r="R5182" t="s">
        <v>65</v>
      </c>
      <c r="S5182" t="s">
        <v>68</v>
      </c>
      <c r="T5182">
        <v>6.2</v>
      </c>
      <c r="U5182">
        <v>7</v>
      </c>
      <c r="V5182">
        <v>37</v>
      </c>
      <c r="W5182">
        <v>0</v>
      </c>
      <c r="X5182">
        <v>0</v>
      </c>
      <c r="Y5182" t="s">
        <v>45</v>
      </c>
    </row>
    <row r="5183" spans="1:25" x14ac:dyDescent="0.25">
      <c r="A5183" t="s">
        <v>7118</v>
      </c>
      <c r="B5183" t="s">
        <v>1291</v>
      </c>
      <c r="C5183" t="s">
        <v>48</v>
      </c>
      <c r="D5183" t="s">
        <v>27</v>
      </c>
      <c r="E5183" t="s">
        <v>39</v>
      </c>
      <c r="F5183" s="1" t="s">
        <v>17237</v>
      </c>
      <c r="G5183">
        <v>156</v>
      </c>
      <c r="H5183" t="s">
        <v>29</v>
      </c>
      <c r="I5183">
        <v>1298</v>
      </c>
      <c r="J5183">
        <v>335.52</v>
      </c>
      <c r="K5183">
        <f>Passenger_Data[[#This Row],[Price_USD]]*1</f>
        <v>335.52</v>
      </c>
      <c r="L5183">
        <v>30</v>
      </c>
      <c r="M5183" t="s">
        <v>30</v>
      </c>
      <c r="N5183" t="s">
        <v>41</v>
      </c>
      <c r="O5183" t="s">
        <v>56</v>
      </c>
      <c r="P5183" t="s">
        <v>50</v>
      </c>
      <c r="Q5183">
        <v>1</v>
      </c>
      <c r="R5183" t="s">
        <v>51</v>
      </c>
      <c r="S5183" t="s">
        <v>68</v>
      </c>
      <c r="T5183">
        <v>6</v>
      </c>
      <c r="U5183">
        <v>1</v>
      </c>
      <c r="V5183">
        <v>64</v>
      </c>
      <c r="W5183">
        <v>0</v>
      </c>
      <c r="X5183">
        <v>0</v>
      </c>
      <c r="Y5183" t="s">
        <v>36</v>
      </c>
    </row>
    <row r="5184" spans="1:25" x14ac:dyDescent="0.25">
      <c r="A5184" t="s">
        <v>7119</v>
      </c>
      <c r="B5184" t="s">
        <v>5211</v>
      </c>
      <c r="C5184" t="s">
        <v>73</v>
      </c>
      <c r="D5184" t="s">
        <v>59</v>
      </c>
      <c r="E5184" t="s">
        <v>27</v>
      </c>
      <c r="F5184" s="1" t="s">
        <v>17238</v>
      </c>
      <c r="G5184">
        <v>244</v>
      </c>
      <c r="H5184" t="s">
        <v>29</v>
      </c>
      <c r="I5184">
        <v>1202</v>
      </c>
      <c r="J5184">
        <v>376.52</v>
      </c>
      <c r="K5184">
        <f>Passenger_Data[[#This Row],[Price_USD]]*1</f>
        <v>376.52</v>
      </c>
      <c r="L5184">
        <v>63</v>
      </c>
      <c r="M5184" t="s">
        <v>40</v>
      </c>
      <c r="N5184" t="s">
        <v>60</v>
      </c>
      <c r="O5184" t="s">
        <v>42</v>
      </c>
      <c r="P5184" t="s">
        <v>264</v>
      </c>
      <c r="Q5184">
        <v>2</v>
      </c>
      <c r="R5184" t="s">
        <v>65</v>
      </c>
      <c r="S5184" t="s">
        <v>68</v>
      </c>
      <c r="T5184">
        <v>6.2</v>
      </c>
      <c r="U5184">
        <v>3</v>
      </c>
      <c r="V5184">
        <v>4</v>
      </c>
      <c r="W5184">
        <v>0</v>
      </c>
      <c r="X5184">
        <v>0</v>
      </c>
      <c r="Y5184" t="s">
        <v>45</v>
      </c>
    </row>
    <row r="5185" spans="1:25" x14ac:dyDescent="0.25">
      <c r="A5185" t="s">
        <v>7120</v>
      </c>
      <c r="B5185" t="s">
        <v>812</v>
      </c>
      <c r="C5185" t="s">
        <v>48</v>
      </c>
      <c r="D5185" t="s">
        <v>55</v>
      </c>
      <c r="E5185" t="s">
        <v>64</v>
      </c>
      <c r="F5185" s="1" t="s">
        <v>17239</v>
      </c>
      <c r="G5185">
        <v>120</v>
      </c>
      <c r="H5185" t="s">
        <v>29</v>
      </c>
      <c r="I5185">
        <v>1426</v>
      </c>
      <c r="J5185">
        <v>369.47</v>
      </c>
      <c r="K5185">
        <f>Passenger_Data[[#This Row],[Price_USD]]*1</f>
        <v>369.47</v>
      </c>
      <c r="L5185">
        <v>21</v>
      </c>
      <c r="M5185" t="s">
        <v>30</v>
      </c>
      <c r="N5185" t="s">
        <v>60</v>
      </c>
      <c r="O5185" t="s">
        <v>56</v>
      </c>
      <c r="P5185" t="s">
        <v>33</v>
      </c>
      <c r="Q5185">
        <v>0</v>
      </c>
      <c r="R5185" t="s">
        <v>51</v>
      </c>
      <c r="S5185" t="s">
        <v>61</v>
      </c>
      <c r="T5185">
        <v>7.1</v>
      </c>
      <c r="U5185">
        <v>47</v>
      </c>
      <c r="V5185">
        <v>53</v>
      </c>
      <c r="W5185">
        <v>1</v>
      </c>
      <c r="X5185">
        <v>0</v>
      </c>
      <c r="Y5185" t="s">
        <v>45</v>
      </c>
    </row>
    <row r="5186" spans="1:25" x14ac:dyDescent="0.25">
      <c r="A5186" t="s">
        <v>7121</v>
      </c>
      <c r="B5186" t="s">
        <v>1595</v>
      </c>
      <c r="C5186" t="s">
        <v>82</v>
      </c>
      <c r="D5186" t="s">
        <v>76</v>
      </c>
      <c r="E5186" t="s">
        <v>49</v>
      </c>
      <c r="F5186" s="1" t="s">
        <v>17240</v>
      </c>
      <c r="G5186">
        <v>203</v>
      </c>
      <c r="H5186" t="s">
        <v>108</v>
      </c>
      <c r="I5186">
        <v>938</v>
      </c>
      <c r="J5186">
        <v>361.04</v>
      </c>
      <c r="K5186">
        <f>Passenger_Data[[#This Row],[Price_USD]]*1</f>
        <v>361.04</v>
      </c>
      <c r="L5186">
        <v>41</v>
      </c>
      <c r="M5186" t="s">
        <v>40</v>
      </c>
      <c r="N5186" t="s">
        <v>31</v>
      </c>
      <c r="O5186" t="s">
        <v>32</v>
      </c>
      <c r="P5186" t="s">
        <v>50</v>
      </c>
      <c r="Q5186">
        <v>2</v>
      </c>
      <c r="R5186" t="s">
        <v>65</v>
      </c>
      <c r="S5186" t="s">
        <v>61</v>
      </c>
      <c r="T5186">
        <v>8</v>
      </c>
      <c r="U5186">
        <v>2</v>
      </c>
      <c r="V5186">
        <v>85</v>
      </c>
      <c r="W5186">
        <v>0</v>
      </c>
      <c r="X5186">
        <v>0</v>
      </c>
      <c r="Y5186" t="s">
        <v>36</v>
      </c>
    </row>
    <row r="5187" spans="1:25" x14ac:dyDescent="0.25">
      <c r="A5187" t="s">
        <v>7122</v>
      </c>
      <c r="B5187" t="s">
        <v>661</v>
      </c>
      <c r="C5187" t="s">
        <v>54</v>
      </c>
      <c r="D5187" t="s">
        <v>76</v>
      </c>
      <c r="E5187" t="s">
        <v>64</v>
      </c>
      <c r="F5187" s="1" t="s">
        <v>17241</v>
      </c>
      <c r="G5187">
        <v>202</v>
      </c>
      <c r="H5187" t="s">
        <v>86</v>
      </c>
      <c r="I5187">
        <v>968</v>
      </c>
      <c r="J5187">
        <v>347.3</v>
      </c>
      <c r="K5187">
        <f>Passenger_Data[[#This Row],[Price_USD]]*1</f>
        <v>347.3</v>
      </c>
      <c r="L5187">
        <v>35</v>
      </c>
      <c r="M5187" t="s">
        <v>40</v>
      </c>
      <c r="N5187" t="s">
        <v>41</v>
      </c>
      <c r="O5187" t="s">
        <v>56</v>
      </c>
      <c r="P5187" t="s">
        <v>50</v>
      </c>
      <c r="Q5187">
        <v>2</v>
      </c>
      <c r="R5187" t="s">
        <v>65</v>
      </c>
      <c r="S5187" t="s">
        <v>35</v>
      </c>
      <c r="T5187">
        <v>8.4</v>
      </c>
      <c r="U5187">
        <v>14</v>
      </c>
      <c r="V5187">
        <v>64</v>
      </c>
      <c r="W5187">
        <v>0</v>
      </c>
      <c r="X5187">
        <v>1</v>
      </c>
      <c r="Y5187" t="s">
        <v>77</v>
      </c>
    </row>
    <row r="5188" spans="1:25" x14ac:dyDescent="0.25">
      <c r="A5188" t="s">
        <v>7123</v>
      </c>
      <c r="B5188" t="s">
        <v>3347</v>
      </c>
      <c r="C5188" t="s">
        <v>73</v>
      </c>
      <c r="D5188" t="s">
        <v>76</v>
      </c>
      <c r="E5188" t="s">
        <v>28</v>
      </c>
      <c r="F5188" s="1" t="s">
        <v>17242</v>
      </c>
      <c r="G5188">
        <v>114</v>
      </c>
      <c r="H5188" t="s">
        <v>108</v>
      </c>
      <c r="I5188">
        <v>1517</v>
      </c>
      <c r="J5188">
        <v>135.19</v>
      </c>
      <c r="K5188">
        <f>Passenger_Data[[#This Row],[Price_USD]]*1</f>
        <v>135.19</v>
      </c>
      <c r="L5188">
        <v>24</v>
      </c>
      <c r="M5188" t="s">
        <v>30</v>
      </c>
      <c r="N5188" t="s">
        <v>31</v>
      </c>
      <c r="O5188" t="s">
        <v>56</v>
      </c>
      <c r="P5188" t="s">
        <v>83</v>
      </c>
      <c r="Q5188">
        <v>0</v>
      </c>
      <c r="R5188" t="s">
        <v>65</v>
      </c>
      <c r="S5188" t="s">
        <v>35</v>
      </c>
      <c r="T5188">
        <v>7.7</v>
      </c>
      <c r="U5188">
        <v>10</v>
      </c>
      <c r="V5188">
        <v>32</v>
      </c>
      <c r="W5188">
        <v>0</v>
      </c>
      <c r="X5188">
        <v>0</v>
      </c>
      <c r="Y5188" t="s">
        <v>77</v>
      </c>
    </row>
    <row r="5189" spans="1:25" x14ac:dyDescent="0.25">
      <c r="A5189" t="s">
        <v>7124</v>
      </c>
      <c r="B5189" t="s">
        <v>5678</v>
      </c>
      <c r="C5189" t="s">
        <v>73</v>
      </c>
      <c r="D5189" t="s">
        <v>55</v>
      </c>
      <c r="E5189" t="s">
        <v>49</v>
      </c>
      <c r="F5189" s="1" t="s">
        <v>17243</v>
      </c>
      <c r="G5189">
        <v>233</v>
      </c>
      <c r="H5189" t="s">
        <v>108</v>
      </c>
      <c r="I5189">
        <v>899</v>
      </c>
      <c r="J5189">
        <v>422.83</v>
      </c>
      <c r="K5189">
        <f>Passenger_Data[[#This Row],[Price_USD]]*1</f>
        <v>422.83</v>
      </c>
      <c r="L5189">
        <v>38</v>
      </c>
      <c r="M5189" t="s">
        <v>30</v>
      </c>
      <c r="N5189" t="s">
        <v>31</v>
      </c>
      <c r="O5189" t="s">
        <v>32</v>
      </c>
      <c r="P5189" t="s">
        <v>50</v>
      </c>
      <c r="Q5189">
        <v>0</v>
      </c>
      <c r="R5189" t="s">
        <v>65</v>
      </c>
      <c r="S5189" t="s">
        <v>44</v>
      </c>
      <c r="T5189">
        <v>7.3</v>
      </c>
      <c r="U5189">
        <v>14</v>
      </c>
      <c r="V5189">
        <v>12</v>
      </c>
      <c r="W5189">
        <v>0</v>
      </c>
      <c r="X5189">
        <v>0</v>
      </c>
      <c r="Y5189" t="s">
        <v>36</v>
      </c>
    </row>
    <row r="5190" spans="1:25" x14ac:dyDescent="0.25">
      <c r="A5190" t="s">
        <v>7125</v>
      </c>
      <c r="B5190" t="s">
        <v>1078</v>
      </c>
      <c r="C5190" t="s">
        <v>54</v>
      </c>
      <c r="D5190" t="s">
        <v>49</v>
      </c>
      <c r="E5190" t="s">
        <v>59</v>
      </c>
      <c r="F5190" s="1" t="s">
        <v>17244</v>
      </c>
      <c r="G5190">
        <v>210</v>
      </c>
      <c r="H5190" t="s">
        <v>108</v>
      </c>
      <c r="I5190">
        <v>1051</v>
      </c>
      <c r="J5190">
        <v>324.39</v>
      </c>
      <c r="K5190">
        <f>Passenger_Data[[#This Row],[Price_USD]]*1</f>
        <v>324.39</v>
      </c>
      <c r="L5190">
        <v>61</v>
      </c>
      <c r="M5190" t="s">
        <v>40</v>
      </c>
      <c r="N5190" t="s">
        <v>60</v>
      </c>
      <c r="O5190" t="s">
        <v>32</v>
      </c>
      <c r="P5190" t="s">
        <v>50</v>
      </c>
      <c r="Q5190">
        <v>2</v>
      </c>
      <c r="R5190" t="s">
        <v>51</v>
      </c>
      <c r="S5190" t="s">
        <v>35</v>
      </c>
      <c r="T5190">
        <v>7.2</v>
      </c>
      <c r="U5190">
        <v>1</v>
      </c>
      <c r="V5190">
        <v>5</v>
      </c>
      <c r="W5190">
        <v>0</v>
      </c>
      <c r="X5190">
        <v>0</v>
      </c>
      <c r="Y5190" t="s">
        <v>45</v>
      </c>
    </row>
    <row r="5191" spans="1:25" x14ac:dyDescent="0.25">
      <c r="A5191" t="s">
        <v>7126</v>
      </c>
      <c r="B5191" t="s">
        <v>3104</v>
      </c>
      <c r="C5191" t="s">
        <v>73</v>
      </c>
      <c r="D5191" t="s">
        <v>59</v>
      </c>
      <c r="E5191" t="s">
        <v>76</v>
      </c>
      <c r="F5191" s="1" t="s">
        <v>17245</v>
      </c>
      <c r="G5191">
        <v>245</v>
      </c>
      <c r="H5191" t="s">
        <v>29</v>
      </c>
      <c r="I5191">
        <v>1008</v>
      </c>
      <c r="J5191">
        <v>354.02</v>
      </c>
      <c r="K5191">
        <f>Passenger_Data[[#This Row],[Price_USD]]*1</f>
        <v>354.02</v>
      </c>
      <c r="L5191">
        <v>72</v>
      </c>
      <c r="M5191" t="s">
        <v>40</v>
      </c>
      <c r="N5191" t="s">
        <v>31</v>
      </c>
      <c r="O5191" t="s">
        <v>32</v>
      </c>
      <c r="P5191" t="s">
        <v>83</v>
      </c>
      <c r="Q5191">
        <v>2</v>
      </c>
      <c r="R5191" t="s">
        <v>51</v>
      </c>
      <c r="S5191" t="s">
        <v>68</v>
      </c>
      <c r="T5191">
        <v>7.3</v>
      </c>
      <c r="U5191">
        <v>3</v>
      </c>
      <c r="V5191">
        <v>62</v>
      </c>
      <c r="W5191">
        <v>0</v>
      </c>
      <c r="X5191">
        <v>0</v>
      </c>
      <c r="Y5191" t="s">
        <v>77</v>
      </c>
    </row>
    <row r="5192" spans="1:25" x14ac:dyDescent="0.25">
      <c r="A5192" t="s">
        <v>7127</v>
      </c>
      <c r="B5192" t="s">
        <v>195</v>
      </c>
      <c r="C5192" t="s">
        <v>48</v>
      </c>
      <c r="D5192" t="s">
        <v>76</v>
      </c>
      <c r="E5192" t="s">
        <v>59</v>
      </c>
      <c r="F5192" s="1" t="s">
        <v>17246</v>
      </c>
      <c r="G5192">
        <v>238</v>
      </c>
      <c r="H5192" t="s">
        <v>29</v>
      </c>
      <c r="I5192">
        <v>1198</v>
      </c>
      <c r="J5192">
        <v>271.91000000000003</v>
      </c>
      <c r="K5192">
        <f>Passenger_Data[[#This Row],[Price_USD]]*1</f>
        <v>271.91000000000003</v>
      </c>
      <c r="L5192">
        <v>68</v>
      </c>
      <c r="M5192" t="s">
        <v>30</v>
      </c>
      <c r="N5192" t="s">
        <v>31</v>
      </c>
      <c r="O5192" t="s">
        <v>32</v>
      </c>
      <c r="P5192" t="s">
        <v>50</v>
      </c>
      <c r="Q5192">
        <v>0</v>
      </c>
      <c r="R5192" t="s">
        <v>65</v>
      </c>
      <c r="S5192" t="s">
        <v>35</v>
      </c>
      <c r="T5192">
        <v>6.6</v>
      </c>
      <c r="U5192">
        <v>4</v>
      </c>
      <c r="V5192">
        <v>62</v>
      </c>
      <c r="W5192">
        <v>0</v>
      </c>
      <c r="X5192">
        <v>0</v>
      </c>
      <c r="Y5192" t="s">
        <v>77</v>
      </c>
    </row>
    <row r="5193" spans="1:25" x14ac:dyDescent="0.25">
      <c r="A5193" t="s">
        <v>7128</v>
      </c>
      <c r="B5193" t="s">
        <v>1808</v>
      </c>
      <c r="C5193" t="s">
        <v>73</v>
      </c>
      <c r="D5193" t="s">
        <v>55</v>
      </c>
      <c r="E5193" t="s">
        <v>64</v>
      </c>
      <c r="F5193" s="1" t="s">
        <v>17247</v>
      </c>
      <c r="G5193">
        <v>194</v>
      </c>
      <c r="H5193" t="s">
        <v>29</v>
      </c>
      <c r="I5193">
        <v>1118</v>
      </c>
      <c r="J5193">
        <v>336.31</v>
      </c>
      <c r="K5193">
        <f>Passenger_Data[[#This Row],[Price_USD]]*1</f>
        <v>336.31</v>
      </c>
      <c r="L5193">
        <v>67</v>
      </c>
      <c r="M5193" t="s">
        <v>40</v>
      </c>
      <c r="N5193" t="s">
        <v>31</v>
      </c>
      <c r="O5193" t="s">
        <v>32</v>
      </c>
      <c r="P5193" t="s">
        <v>50</v>
      </c>
      <c r="Q5193">
        <v>2</v>
      </c>
      <c r="R5193" t="s">
        <v>43</v>
      </c>
      <c r="S5193" t="s">
        <v>61</v>
      </c>
      <c r="T5193">
        <v>4.0999999999999996</v>
      </c>
      <c r="U5193">
        <v>9</v>
      </c>
      <c r="V5193">
        <v>6</v>
      </c>
      <c r="W5193">
        <v>0</v>
      </c>
      <c r="X5193">
        <v>0</v>
      </c>
      <c r="Y5193" t="s">
        <v>77</v>
      </c>
    </row>
    <row r="5194" spans="1:25" x14ac:dyDescent="0.25">
      <c r="A5194" t="s">
        <v>7129</v>
      </c>
      <c r="B5194" t="s">
        <v>2031</v>
      </c>
      <c r="C5194" t="s">
        <v>48</v>
      </c>
      <c r="D5194" t="s">
        <v>59</v>
      </c>
      <c r="E5194" t="s">
        <v>64</v>
      </c>
      <c r="F5194" s="1" t="s">
        <v>17248</v>
      </c>
      <c r="G5194">
        <v>46</v>
      </c>
      <c r="H5194" t="s">
        <v>29</v>
      </c>
      <c r="I5194">
        <v>230</v>
      </c>
      <c r="J5194">
        <v>291.58</v>
      </c>
      <c r="K5194">
        <f>Passenger_Data[[#This Row],[Price_USD]]*1</f>
        <v>291.58</v>
      </c>
      <c r="L5194">
        <v>46</v>
      </c>
      <c r="M5194" t="s">
        <v>30</v>
      </c>
      <c r="N5194" t="s">
        <v>41</v>
      </c>
      <c r="O5194" t="s">
        <v>32</v>
      </c>
      <c r="P5194" t="s">
        <v>50</v>
      </c>
      <c r="Q5194">
        <v>0</v>
      </c>
      <c r="R5194" t="s">
        <v>51</v>
      </c>
      <c r="S5194" t="s">
        <v>61</v>
      </c>
      <c r="T5194">
        <v>7.5</v>
      </c>
      <c r="U5194">
        <v>5</v>
      </c>
      <c r="V5194">
        <v>100</v>
      </c>
      <c r="W5194">
        <v>0</v>
      </c>
      <c r="X5194">
        <v>0</v>
      </c>
      <c r="Y5194" t="s">
        <v>45</v>
      </c>
    </row>
    <row r="5195" spans="1:25" x14ac:dyDescent="0.25">
      <c r="A5195" t="s">
        <v>7130</v>
      </c>
      <c r="B5195" t="s">
        <v>369</v>
      </c>
      <c r="C5195" t="s">
        <v>48</v>
      </c>
      <c r="D5195" t="s">
        <v>64</v>
      </c>
      <c r="E5195" t="s">
        <v>39</v>
      </c>
      <c r="F5195" s="1" t="s">
        <v>17249</v>
      </c>
      <c r="G5195">
        <v>158</v>
      </c>
      <c r="H5195" t="s">
        <v>29</v>
      </c>
      <c r="I5195">
        <v>1136</v>
      </c>
      <c r="J5195">
        <v>503.04</v>
      </c>
      <c r="K5195">
        <f>Passenger_Data[[#This Row],[Price_USD]]*1</f>
        <v>503.04</v>
      </c>
      <c r="L5195">
        <v>77</v>
      </c>
      <c r="M5195" t="s">
        <v>40</v>
      </c>
      <c r="N5195" t="s">
        <v>31</v>
      </c>
      <c r="O5195" t="s">
        <v>56</v>
      </c>
      <c r="P5195" t="s">
        <v>264</v>
      </c>
      <c r="Q5195">
        <v>3</v>
      </c>
      <c r="R5195" t="s">
        <v>65</v>
      </c>
      <c r="S5195" t="s">
        <v>35</v>
      </c>
      <c r="T5195">
        <v>8.1999999999999993</v>
      </c>
      <c r="U5195">
        <v>1</v>
      </c>
      <c r="V5195">
        <v>48</v>
      </c>
      <c r="W5195">
        <v>0</v>
      </c>
      <c r="X5195">
        <v>0</v>
      </c>
      <c r="Y5195" t="s">
        <v>45</v>
      </c>
    </row>
    <row r="5196" spans="1:25" x14ac:dyDescent="0.25">
      <c r="A5196" t="s">
        <v>7131</v>
      </c>
      <c r="B5196" t="s">
        <v>4469</v>
      </c>
      <c r="C5196" t="s">
        <v>48</v>
      </c>
      <c r="D5196" t="s">
        <v>59</v>
      </c>
      <c r="E5196" t="s">
        <v>39</v>
      </c>
      <c r="F5196" s="1" t="s">
        <v>17250</v>
      </c>
      <c r="G5196">
        <v>169</v>
      </c>
      <c r="H5196" t="s">
        <v>29</v>
      </c>
      <c r="I5196">
        <v>535</v>
      </c>
      <c r="J5196">
        <v>280</v>
      </c>
      <c r="K5196">
        <f>Passenger_Data[[#This Row],[Price_USD]]*1</f>
        <v>280</v>
      </c>
      <c r="L5196">
        <v>39</v>
      </c>
      <c r="M5196" t="s">
        <v>40</v>
      </c>
      <c r="N5196" t="s">
        <v>31</v>
      </c>
      <c r="O5196" t="s">
        <v>33</v>
      </c>
      <c r="P5196" t="s">
        <v>33</v>
      </c>
      <c r="Q5196">
        <v>2</v>
      </c>
      <c r="R5196" t="s">
        <v>65</v>
      </c>
      <c r="S5196" t="s">
        <v>68</v>
      </c>
      <c r="T5196">
        <v>6.1</v>
      </c>
      <c r="U5196">
        <v>6</v>
      </c>
      <c r="V5196">
        <v>88</v>
      </c>
      <c r="W5196">
        <v>0</v>
      </c>
      <c r="X5196">
        <v>0</v>
      </c>
      <c r="Y5196" t="s">
        <v>77</v>
      </c>
    </row>
    <row r="5197" spans="1:25" x14ac:dyDescent="0.25">
      <c r="A5197" t="s">
        <v>7132</v>
      </c>
      <c r="B5197" t="s">
        <v>431</v>
      </c>
      <c r="C5197" t="s">
        <v>73</v>
      </c>
      <c r="D5197" t="s">
        <v>27</v>
      </c>
      <c r="E5197" t="s">
        <v>39</v>
      </c>
      <c r="F5197" s="1" t="s">
        <v>17251</v>
      </c>
      <c r="G5197">
        <v>146</v>
      </c>
      <c r="H5197" t="s">
        <v>86</v>
      </c>
      <c r="I5197">
        <v>1539</v>
      </c>
      <c r="J5197">
        <v>406.28</v>
      </c>
      <c r="K5197">
        <f>Passenger_Data[[#This Row],[Price_USD]]*1</f>
        <v>406.28</v>
      </c>
      <c r="L5197">
        <v>53</v>
      </c>
      <c r="M5197" t="s">
        <v>30</v>
      </c>
      <c r="N5197" t="s">
        <v>31</v>
      </c>
      <c r="O5197" t="s">
        <v>42</v>
      </c>
      <c r="P5197" t="s">
        <v>50</v>
      </c>
      <c r="Q5197">
        <v>1</v>
      </c>
      <c r="R5197" t="s">
        <v>65</v>
      </c>
      <c r="S5197" t="s">
        <v>61</v>
      </c>
      <c r="T5197">
        <v>8.8000000000000007</v>
      </c>
      <c r="U5197">
        <v>0</v>
      </c>
      <c r="V5197">
        <v>79</v>
      </c>
      <c r="W5197">
        <v>0</v>
      </c>
      <c r="X5197">
        <v>1</v>
      </c>
      <c r="Y5197" t="s">
        <v>77</v>
      </c>
    </row>
    <row r="5198" spans="1:25" x14ac:dyDescent="0.25">
      <c r="A5198" t="s">
        <v>7133</v>
      </c>
      <c r="B5198" t="s">
        <v>3017</v>
      </c>
      <c r="C5198" t="s">
        <v>26</v>
      </c>
      <c r="D5198" t="s">
        <v>27</v>
      </c>
      <c r="E5198" t="s">
        <v>27</v>
      </c>
      <c r="F5198" s="1" t="s">
        <v>17252</v>
      </c>
      <c r="G5198">
        <v>155</v>
      </c>
      <c r="H5198" t="s">
        <v>29</v>
      </c>
      <c r="I5198">
        <v>750</v>
      </c>
      <c r="J5198">
        <v>324.17</v>
      </c>
      <c r="K5198">
        <f>Passenger_Data[[#This Row],[Price_USD]]*1</f>
        <v>324.17</v>
      </c>
      <c r="L5198">
        <v>41</v>
      </c>
      <c r="M5198" t="s">
        <v>40</v>
      </c>
      <c r="N5198" t="s">
        <v>31</v>
      </c>
      <c r="O5198" t="s">
        <v>42</v>
      </c>
      <c r="P5198" t="s">
        <v>33</v>
      </c>
      <c r="Q5198">
        <v>2</v>
      </c>
      <c r="R5198" t="s">
        <v>43</v>
      </c>
      <c r="S5198" t="s">
        <v>44</v>
      </c>
      <c r="T5198">
        <v>6.7</v>
      </c>
      <c r="U5198">
        <v>2</v>
      </c>
      <c r="V5198">
        <v>54</v>
      </c>
      <c r="W5198">
        <v>1</v>
      </c>
      <c r="X5198">
        <v>0</v>
      </c>
      <c r="Y5198" t="s">
        <v>36</v>
      </c>
    </row>
    <row r="5199" spans="1:25" x14ac:dyDescent="0.25">
      <c r="A5199" t="s">
        <v>7134</v>
      </c>
      <c r="B5199" t="s">
        <v>2091</v>
      </c>
      <c r="C5199" t="s">
        <v>26</v>
      </c>
      <c r="D5199" t="s">
        <v>28</v>
      </c>
      <c r="E5199" t="s">
        <v>28</v>
      </c>
      <c r="F5199" s="1" t="s">
        <v>17253</v>
      </c>
      <c r="G5199">
        <v>128</v>
      </c>
      <c r="H5199" t="s">
        <v>108</v>
      </c>
      <c r="I5199">
        <v>1147</v>
      </c>
      <c r="J5199">
        <v>361.46</v>
      </c>
      <c r="K5199">
        <f>Passenger_Data[[#This Row],[Price_USD]]*1</f>
        <v>361.46</v>
      </c>
      <c r="L5199">
        <v>34</v>
      </c>
      <c r="M5199" t="s">
        <v>30</v>
      </c>
      <c r="N5199" t="s">
        <v>31</v>
      </c>
      <c r="O5199" t="s">
        <v>33</v>
      </c>
      <c r="P5199" t="s">
        <v>264</v>
      </c>
      <c r="Q5199">
        <v>1</v>
      </c>
      <c r="R5199" t="s">
        <v>65</v>
      </c>
      <c r="S5199" t="s">
        <v>61</v>
      </c>
      <c r="T5199">
        <v>5.4</v>
      </c>
      <c r="U5199">
        <v>5</v>
      </c>
      <c r="V5199">
        <v>115</v>
      </c>
      <c r="W5199">
        <v>0</v>
      </c>
      <c r="X5199">
        <v>0</v>
      </c>
      <c r="Y5199" t="s">
        <v>36</v>
      </c>
    </row>
    <row r="5200" spans="1:25" x14ac:dyDescent="0.25">
      <c r="A5200" t="s">
        <v>7135</v>
      </c>
      <c r="B5200" t="s">
        <v>1731</v>
      </c>
      <c r="C5200" t="s">
        <v>48</v>
      </c>
      <c r="D5200" t="s">
        <v>39</v>
      </c>
      <c r="E5200" t="s">
        <v>76</v>
      </c>
      <c r="F5200" s="1" t="s">
        <v>17254</v>
      </c>
      <c r="G5200">
        <v>177</v>
      </c>
      <c r="H5200" t="s">
        <v>29</v>
      </c>
      <c r="I5200">
        <v>1765</v>
      </c>
      <c r="J5200">
        <v>346.07</v>
      </c>
      <c r="K5200">
        <f>Passenger_Data[[#This Row],[Price_USD]]*1</f>
        <v>346.07</v>
      </c>
      <c r="L5200">
        <v>61</v>
      </c>
      <c r="M5200" t="s">
        <v>30</v>
      </c>
      <c r="N5200" t="s">
        <v>41</v>
      </c>
      <c r="O5200" t="s">
        <v>32</v>
      </c>
      <c r="P5200" t="s">
        <v>50</v>
      </c>
      <c r="Q5200">
        <v>1</v>
      </c>
      <c r="R5200" t="s">
        <v>65</v>
      </c>
      <c r="S5200" t="s">
        <v>61</v>
      </c>
      <c r="T5200">
        <v>6.7</v>
      </c>
      <c r="U5200">
        <v>0</v>
      </c>
      <c r="V5200">
        <v>95</v>
      </c>
      <c r="W5200">
        <v>0</v>
      </c>
      <c r="X5200">
        <v>0</v>
      </c>
      <c r="Y5200" t="s">
        <v>36</v>
      </c>
    </row>
    <row r="5201" spans="1:25" x14ac:dyDescent="0.25">
      <c r="A5201" t="s">
        <v>7136</v>
      </c>
      <c r="B5201" t="s">
        <v>1991</v>
      </c>
      <c r="C5201" t="s">
        <v>82</v>
      </c>
      <c r="D5201" t="s">
        <v>39</v>
      </c>
      <c r="E5201" t="s">
        <v>64</v>
      </c>
      <c r="F5201" s="1" t="s">
        <v>17255</v>
      </c>
      <c r="G5201">
        <v>87</v>
      </c>
      <c r="H5201" t="s">
        <v>29</v>
      </c>
      <c r="I5201">
        <v>919</v>
      </c>
      <c r="J5201">
        <v>367.32</v>
      </c>
      <c r="K5201">
        <f>Passenger_Data[[#This Row],[Price_USD]]*1</f>
        <v>367.32</v>
      </c>
      <c r="L5201">
        <v>47</v>
      </c>
      <c r="M5201" t="s">
        <v>40</v>
      </c>
      <c r="N5201" t="s">
        <v>31</v>
      </c>
      <c r="O5201" t="s">
        <v>32</v>
      </c>
      <c r="P5201" t="s">
        <v>50</v>
      </c>
      <c r="Q5201">
        <v>0</v>
      </c>
      <c r="R5201" t="s">
        <v>65</v>
      </c>
      <c r="S5201" t="s">
        <v>68</v>
      </c>
      <c r="T5201">
        <v>5.9</v>
      </c>
      <c r="U5201">
        <v>8</v>
      </c>
      <c r="V5201">
        <v>53</v>
      </c>
      <c r="W5201">
        <v>0</v>
      </c>
      <c r="X5201">
        <v>1</v>
      </c>
      <c r="Y5201" t="s">
        <v>36</v>
      </c>
    </row>
    <row r="5202" spans="1:25" x14ac:dyDescent="0.25">
      <c r="A5202" t="s">
        <v>7137</v>
      </c>
      <c r="B5202" t="s">
        <v>2053</v>
      </c>
      <c r="C5202" t="s">
        <v>73</v>
      </c>
      <c r="D5202" t="s">
        <v>76</v>
      </c>
      <c r="E5202" t="s">
        <v>28</v>
      </c>
      <c r="F5202" s="1" t="s">
        <v>17256</v>
      </c>
      <c r="G5202">
        <v>185</v>
      </c>
      <c r="H5202" t="s">
        <v>29</v>
      </c>
      <c r="I5202">
        <v>1260</v>
      </c>
      <c r="J5202">
        <v>390.26</v>
      </c>
      <c r="K5202">
        <f>Passenger_Data[[#This Row],[Price_USD]]*1</f>
        <v>390.26</v>
      </c>
      <c r="L5202">
        <v>60</v>
      </c>
      <c r="M5202" t="s">
        <v>30</v>
      </c>
      <c r="N5202" t="s">
        <v>31</v>
      </c>
      <c r="O5202" t="s">
        <v>33</v>
      </c>
      <c r="P5202" t="s">
        <v>50</v>
      </c>
      <c r="Q5202">
        <v>3</v>
      </c>
      <c r="R5202" t="s">
        <v>43</v>
      </c>
      <c r="S5202" t="s">
        <v>44</v>
      </c>
      <c r="T5202">
        <v>8.5</v>
      </c>
      <c r="U5202">
        <v>14</v>
      </c>
      <c r="V5202">
        <v>81</v>
      </c>
      <c r="W5202">
        <v>0</v>
      </c>
      <c r="X5202">
        <v>0</v>
      </c>
      <c r="Y5202" t="s">
        <v>36</v>
      </c>
    </row>
    <row r="5203" spans="1:25" x14ac:dyDescent="0.25">
      <c r="A5203" t="s">
        <v>7138</v>
      </c>
      <c r="B5203" t="s">
        <v>4663</v>
      </c>
      <c r="C5203" t="s">
        <v>26</v>
      </c>
      <c r="D5203" t="s">
        <v>55</v>
      </c>
      <c r="E5203" t="s">
        <v>64</v>
      </c>
      <c r="F5203" s="1" t="s">
        <v>17257</v>
      </c>
      <c r="G5203">
        <v>273</v>
      </c>
      <c r="H5203" t="s">
        <v>86</v>
      </c>
      <c r="I5203">
        <v>987</v>
      </c>
      <c r="J5203">
        <v>527.28</v>
      </c>
      <c r="K5203">
        <f>Passenger_Data[[#This Row],[Price_USD]]*1</f>
        <v>527.28</v>
      </c>
      <c r="L5203">
        <v>70</v>
      </c>
      <c r="M5203" t="s">
        <v>40</v>
      </c>
      <c r="N5203" t="s">
        <v>31</v>
      </c>
      <c r="O5203" t="s">
        <v>42</v>
      </c>
      <c r="P5203" t="s">
        <v>50</v>
      </c>
      <c r="Q5203">
        <v>2</v>
      </c>
      <c r="R5203" t="s">
        <v>51</v>
      </c>
      <c r="S5203" t="s">
        <v>61</v>
      </c>
      <c r="T5203">
        <v>6.2</v>
      </c>
      <c r="U5203">
        <v>3</v>
      </c>
      <c r="V5203">
        <v>100</v>
      </c>
      <c r="W5203">
        <v>0</v>
      </c>
      <c r="X5203">
        <v>0</v>
      </c>
      <c r="Y5203" t="s">
        <v>45</v>
      </c>
    </row>
    <row r="5204" spans="1:25" x14ac:dyDescent="0.25">
      <c r="A5204" t="s">
        <v>7139</v>
      </c>
      <c r="B5204" t="s">
        <v>1952</v>
      </c>
      <c r="C5204" t="s">
        <v>26</v>
      </c>
      <c r="D5204" t="s">
        <v>27</v>
      </c>
      <c r="E5204" t="s">
        <v>76</v>
      </c>
      <c r="F5204" s="1" t="s">
        <v>17258</v>
      </c>
      <c r="G5204">
        <v>130</v>
      </c>
      <c r="H5204" t="s">
        <v>29</v>
      </c>
      <c r="I5204">
        <v>1061</v>
      </c>
      <c r="J5204">
        <v>457.38</v>
      </c>
      <c r="K5204">
        <f>Passenger_Data[[#This Row],[Price_USD]]*1</f>
        <v>457.38</v>
      </c>
      <c r="L5204">
        <v>46</v>
      </c>
      <c r="M5204" t="s">
        <v>30</v>
      </c>
      <c r="N5204" t="s">
        <v>41</v>
      </c>
      <c r="O5204" t="s">
        <v>56</v>
      </c>
      <c r="P5204" t="s">
        <v>50</v>
      </c>
      <c r="Q5204">
        <v>1</v>
      </c>
      <c r="R5204" t="s">
        <v>51</v>
      </c>
      <c r="S5204" t="s">
        <v>35</v>
      </c>
      <c r="T5204">
        <v>7</v>
      </c>
      <c r="U5204">
        <v>3</v>
      </c>
      <c r="V5204">
        <v>111</v>
      </c>
      <c r="W5204">
        <v>1</v>
      </c>
      <c r="X5204">
        <v>1</v>
      </c>
      <c r="Y5204" t="s">
        <v>36</v>
      </c>
    </row>
    <row r="5205" spans="1:25" x14ac:dyDescent="0.25">
      <c r="A5205" t="s">
        <v>7140</v>
      </c>
      <c r="B5205" t="s">
        <v>518</v>
      </c>
      <c r="C5205" t="s">
        <v>73</v>
      </c>
      <c r="D5205" t="s">
        <v>64</v>
      </c>
      <c r="E5205" t="s">
        <v>28</v>
      </c>
      <c r="F5205" s="1" t="s">
        <v>17259</v>
      </c>
      <c r="G5205">
        <v>184</v>
      </c>
      <c r="H5205" t="s">
        <v>29</v>
      </c>
      <c r="I5205">
        <v>1073</v>
      </c>
      <c r="J5205">
        <v>415.04</v>
      </c>
      <c r="K5205">
        <f>Passenger_Data[[#This Row],[Price_USD]]*1</f>
        <v>415.04</v>
      </c>
      <c r="L5205">
        <v>48</v>
      </c>
      <c r="M5205" t="s">
        <v>40</v>
      </c>
      <c r="N5205" t="s">
        <v>31</v>
      </c>
      <c r="O5205" t="s">
        <v>56</v>
      </c>
      <c r="P5205" t="s">
        <v>33</v>
      </c>
      <c r="Q5205">
        <v>0</v>
      </c>
      <c r="R5205" t="s">
        <v>65</v>
      </c>
      <c r="S5205" t="s">
        <v>61</v>
      </c>
      <c r="T5205">
        <v>7.4</v>
      </c>
      <c r="U5205">
        <v>3</v>
      </c>
      <c r="V5205">
        <v>85</v>
      </c>
      <c r="W5205">
        <v>0</v>
      </c>
      <c r="X5205">
        <v>0</v>
      </c>
      <c r="Y5205" t="s">
        <v>45</v>
      </c>
    </row>
    <row r="5206" spans="1:25" x14ac:dyDescent="0.25">
      <c r="A5206" t="s">
        <v>7141</v>
      </c>
      <c r="B5206" t="s">
        <v>3005</v>
      </c>
      <c r="C5206" t="s">
        <v>54</v>
      </c>
      <c r="D5206" t="s">
        <v>64</v>
      </c>
      <c r="E5206" t="s">
        <v>64</v>
      </c>
      <c r="F5206" s="1" t="s">
        <v>17260</v>
      </c>
      <c r="G5206">
        <v>207</v>
      </c>
      <c r="H5206" t="s">
        <v>29</v>
      </c>
      <c r="I5206">
        <v>1343</v>
      </c>
      <c r="J5206">
        <v>402.84</v>
      </c>
      <c r="K5206">
        <f>Passenger_Data[[#This Row],[Price_USD]]*1</f>
        <v>402.84</v>
      </c>
      <c r="L5206">
        <v>56</v>
      </c>
      <c r="M5206" t="s">
        <v>30</v>
      </c>
      <c r="N5206" t="s">
        <v>41</v>
      </c>
      <c r="O5206" t="s">
        <v>32</v>
      </c>
      <c r="P5206" t="s">
        <v>50</v>
      </c>
      <c r="Q5206">
        <v>1</v>
      </c>
      <c r="R5206" t="s">
        <v>65</v>
      </c>
      <c r="S5206" t="s">
        <v>44</v>
      </c>
      <c r="T5206">
        <v>9.1</v>
      </c>
      <c r="U5206">
        <v>1</v>
      </c>
      <c r="V5206">
        <v>35</v>
      </c>
      <c r="W5206">
        <v>0</v>
      </c>
      <c r="X5206">
        <v>0</v>
      </c>
      <c r="Y5206" t="s">
        <v>36</v>
      </c>
    </row>
    <row r="5207" spans="1:25" x14ac:dyDescent="0.25">
      <c r="A5207" t="s">
        <v>7142</v>
      </c>
      <c r="B5207" t="s">
        <v>5644</v>
      </c>
      <c r="C5207" t="s">
        <v>54</v>
      </c>
      <c r="D5207" t="s">
        <v>27</v>
      </c>
      <c r="E5207" t="s">
        <v>76</v>
      </c>
      <c r="F5207" s="1" t="s">
        <v>17261</v>
      </c>
      <c r="G5207">
        <v>184</v>
      </c>
      <c r="H5207" t="s">
        <v>29</v>
      </c>
      <c r="I5207">
        <v>248</v>
      </c>
      <c r="J5207">
        <v>185.55</v>
      </c>
      <c r="K5207">
        <f>Passenger_Data[[#This Row],[Price_USD]]*1</f>
        <v>185.55</v>
      </c>
      <c r="L5207">
        <v>19</v>
      </c>
      <c r="M5207" t="s">
        <v>40</v>
      </c>
      <c r="N5207" t="s">
        <v>31</v>
      </c>
      <c r="O5207" t="s">
        <v>32</v>
      </c>
      <c r="P5207" t="s">
        <v>33</v>
      </c>
      <c r="Q5207">
        <v>0</v>
      </c>
      <c r="R5207" t="s">
        <v>65</v>
      </c>
      <c r="S5207" t="s">
        <v>68</v>
      </c>
      <c r="T5207">
        <v>7.7</v>
      </c>
      <c r="U5207">
        <v>5</v>
      </c>
      <c r="V5207">
        <v>106</v>
      </c>
      <c r="W5207">
        <v>0</v>
      </c>
      <c r="X5207">
        <v>0</v>
      </c>
      <c r="Y5207" t="s">
        <v>36</v>
      </c>
    </row>
    <row r="5208" spans="1:25" x14ac:dyDescent="0.25">
      <c r="A5208" t="s">
        <v>7143</v>
      </c>
      <c r="B5208" t="s">
        <v>2010</v>
      </c>
      <c r="C5208" t="s">
        <v>73</v>
      </c>
      <c r="D5208" t="s">
        <v>55</v>
      </c>
      <c r="E5208" t="s">
        <v>64</v>
      </c>
      <c r="F5208" s="1" t="s">
        <v>17262</v>
      </c>
      <c r="G5208">
        <v>165</v>
      </c>
      <c r="H5208" t="s">
        <v>29</v>
      </c>
      <c r="I5208">
        <v>1601</v>
      </c>
      <c r="J5208">
        <v>328.24</v>
      </c>
      <c r="K5208">
        <f>Passenger_Data[[#This Row],[Price_USD]]*1</f>
        <v>328.24</v>
      </c>
      <c r="L5208">
        <v>61</v>
      </c>
      <c r="M5208" t="s">
        <v>30</v>
      </c>
      <c r="N5208" t="s">
        <v>31</v>
      </c>
      <c r="O5208" t="s">
        <v>33</v>
      </c>
      <c r="P5208" t="s">
        <v>50</v>
      </c>
      <c r="Q5208">
        <v>0</v>
      </c>
      <c r="R5208" t="s">
        <v>65</v>
      </c>
      <c r="S5208" t="s">
        <v>35</v>
      </c>
      <c r="T5208">
        <v>8.1</v>
      </c>
      <c r="U5208">
        <v>6</v>
      </c>
      <c r="V5208">
        <v>8</v>
      </c>
      <c r="W5208">
        <v>0</v>
      </c>
      <c r="X5208">
        <v>0</v>
      </c>
      <c r="Y5208" t="s">
        <v>45</v>
      </c>
    </row>
    <row r="5209" spans="1:25" x14ac:dyDescent="0.25">
      <c r="A5209" t="s">
        <v>7144</v>
      </c>
      <c r="B5209" t="s">
        <v>1733</v>
      </c>
      <c r="C5209" t="s">
        <v>82</v>
      </c>
      <c r="D5209" t="s">
        <v>28</v>
      </c>
      <c r="E5209" t="s">
        <v>55</v>
      </c>
      <c r="F5209" s="1" t="s">
        <v>17263</v>
      </c>
      <c r="G5209">
        <v>226</v>
      </c>
      <c r="H5209" t="s">
        <v>29</v>
      </c>
      <c r="I5209">
        <v>1240</v>
      </c>
      <c r="J5209">
        <v>272.14999999999998</v>
      </c>
      <c r="K5209">
        <f>Passenger_Data[[#This Row],[Price_USD]]*1</f>
        <v>272.14999999999998</v>
      </c>
      <c r="L5209">
        <v>61</v>
      </c>
      <c r="M5209" t="s">
        <v>40</v>
      </c>
      <c r="N5209" t="s">
        <v>41</v>
      </c>
      <c r="O5209" t="s">
        <v>56</v>
      </c>
      <c r="P5209" t="s">
        <v>83</v>
      </c>
      <c r="Q5209">
        <v>2</v>
      </c>
      <c r="R5209" t="s">
        <v>51</v>
      </c>
      <c r="S5209" t="s">
        <v>61</v>
      </c>
      <c r="T5209">
        <v>5.3</v>
      </c>
      <c r="U5209">
        <v>16</v>
      </c>
      <c r="V5209">
        <v>66</v>
      </c>
      <c r="W5209">
        <v>0</v>
      </c>
      <c r="X5209">
        <v>0</v>
      </c>
      <c r="Y5209" t="s">
        <v>45</v>
      </c>
    </row>
    <row r="5210" spans="1:25" x14ac:dyDescent="0.25">
      <c r="A5210" t="s">
        <v>7145</v>
      </c>
      <c r="B5210" t="s">
        <v>6666</v>
      </c>
      <c r="C5210" t="s">
        <v>54</v>
      </c>
      <c r="D5210" t="s">
        <v>64</v>
      </c>
      <c r="E5210" t="s">
        <v>49</v>
      </c>
      <c r="F5210" s="1" t="s">
        <v>17264</v>
      </c>
      <c r="G5210">
        <v>101</v>
      </c>
      <c r="H5210" t="s">
        <v>29</v>
      </c>
      <c r="I5210">
        <v>1358</v>
      </c>
      <c r="J5210">
        <v>275.11</v>
      </c>
      <c r="K5210">
        <f>Passenger_Data[[#This Row],[Price_USD]]*1</f>
        <v>275.11</v>
      </c>
      <c r="L5210">
        <v>57</v>
      </c>
      <c r="M5210" t="s">
        <v>40</v>
      </c>
      <c r="N5210" t="s">
        <v>60</v>
      </c>
      <c r="O5210" t="s">
        <v>56</v>
      </c>
      <c r="P5210" t="s">
        <v>264</v>
      </c>
      <c r="Q5210">
        <v>0</v>
      </c>
      <c r="R5210" t="s">
        <v>51</v>
      </c>
      <c r="S5210" t="s">
        <v>35</v>
      </c>
      <c r="T5210">
        <v>1.6</v>
      </c>
      <c r="U5210">
        <v>3</v>
      </c>
      <c r="V5210">
        <v>11</v>
      </c>
      <c r="W5210">
        <v>0</v>
      </c>
      <c r="X5210">
        <v>1</v>
      </c>
      <c r="Y5210" t="s">
        <v>45</v>
      </c>
    </row>
    <row r="5211" spans="1:25" x14ac:dyDescent="0.25">
      <c r="A5211" t="s">
        <v>7146</v>
      </c>
      <c r="B5211" t="s">
        <v>6029</v>
      </c>
      <c r="C5211" t="s">
        <v>73</v>
      </c>
      <c r="D5211" t="s">
        <v>76</v>
      </c>
      <c r="E5211" t="s">
        <v>55</v>
      </c>
      <c r="F5211" s="1" t="s">
        <v>17265</v>
      </c>
      <c r="G5211">
        <v>284</v>
      </c>
      <c r="H5211" t="s">
        <v>86</v>
      </c>
      <c r="I5211">
        <v>1154</v>
      </c>
      <c r="J5211">
        <v>239.42</v>
      </c>
      <c r="K5211">
        <f>Passenger_Data[[#This Row],[Price_USD]]*1</f>
        <v>239.42</v>
      </c>
      <c r="L5211">
        <v>19</v>
      </c>
      <c r="M5211" t="s">
        <v>30</v>
      </c>
      <c r="N5211" t="s">
        <v>41</v>
      </c>
      <c r="O5211" t="s">
        <v>42</v>
      </c>
      <c r="P5211" t="s">
        <v>83</v>
      </c>
      <c r="Q5211">
        <v>1</v>
      </c>
      <c r="R5211" t="s">
        <v>51</v>
      </c>
      <c r="S5211" t="s">
        <v>35</v>
      </c>
      <c r="T5211">
        <v>8.3000000000000007</v>
      </c>
      <c r="U5211">
        <v>5</v>
      </c>
      <c r="V5211">
        <v>5</v>
      </c>
      <c r="W5211">
        <v>0</v>
      </c>
      <c r="X5211">
        <v>0</v>
      </c>
      <c r="Y5211" t="s">
        <v>77</v>
      </c>
    </row>
    <row r="5212" spans="1:25" x14ac:dyDescent="0.25">
      <c r="A5212" t="s">
        <v>7147</v>
      </c>
      <c r="B5212" t="s">
        <v>573</v>
      </c>
      <c r="C5212" t="s">
        <v>73</v>
      </c>
      <c r="D5212" t="s">
        <v>28</v>
      </c>
      <c r="E5212" t="s">
        <v>64</v>
      </c>
      <c r="F5212" s="1" t="s">
        <v>17266</v>
      </c>
      <c r="G5212">
        <v>187</v>
      </c>
      <c r="H5212" t="s">
        <v>29</v>
      </c>
      <c r="I5212">
        <v>1698</v>
      </c>
      <c r="J5212">
        <v>194.52</v>
      </c>
      <c r="K5212">
        <f>Passenger_Data[[#This Row],[Price_USD]]*1</f>
        <v>194.52</v>
      </c>
      <c r="L5212">
        <v>28</v>
      </c>
      <c r="M5212" t="s">
        <v>30</v>
      </c>
      <c r="N5212" t="s">
        <v>41</v>
      </c>
      <c r="O5212" t="s">
        <v>33</v>
      </c>
      <c r="P5212" t="s">
        <v>83</v>
      </c>
      <c r="Q5212">
        <v>2</v>
      </c>
      <c r="R5212" t="s">
        <v>65</v>
      </c>
      <c r="S5212" t="s">
        <v>35</v>
      </c>
      <c r="T5212">
        <v>7.1</v>
      </c>
      <c r="U5212">
        <v>12</v>
      </c>
      <c r="V5212">
        <v>36</v>
      </c>
      <c r="W5212">
        <v>0</v>
      </c>
      <c r="X5212">
        <v>1</v>
      </c>
      <c r="Y5212" t="s">
        <v>77</v>
      </c>
    </row>
    <row r="5213" spans="1:25" x14ac:dyDescent="0.25">
      <c r="A5213" t="s">
        <v>7148</v>
      </c>
      <c r="B5213" t="s">
        <v>2844</v>
      </c>
      <c r="C5213" t="s">
        <v>82</v>
      </c>
      <c r="D5213" t="s">
        <v>64</v>
      </c>
      <c r="E5213" t="s">
        <v>59</v>
      </c>
      <c r="F5213" s="1" t="s">
        <v>17267</v>
      </c>
      <c r="G5213">
        <v>149</v>
      </c>
      <c r="H5213" t="s">
        <v>29</v>
      </c>
      <c r="I5213">
        <v>1227</v>
      </c>
      <c r="J5213">
        <v>379.05</v>
      </c>
      <c r="K5213">
        <f>Passenger_Data[[#This Row],[Price_USD]]*1</f>
        <v>379.05</v>
      </c>
      <c r="L5213">
        <v>18</v>
      </c>
      <c r="M5213" t="s">
        <v>40</v>
      </c>
      <c r="N5213" t="s">
        <v>41</v>
      </c>
      <c r="O5213" t="s">
        <v>56</v>
      </c>
      <c r="P5213" t="s">
        <v>33</v>
      </c>
      <c r="Q5213">
        <v>0</v>
      </c>
      <c r="R5213" t="s">
        <v>65</v>
      </c>
      <c r="S5213" t="s">
        <v>35</v>
      </c>
      <c r="T5213">
        <v>6.3</v>
      </c>
      <c r="U5213">
        <v>3</v>
      </c>
      <c r="V5213">
        <v>49</v>
      </c>
      <c r="W5213">
        <v>0</v>
      </c>
      <c r="X5213">
        <v>0</v>
      </c>
      <c r="Y5213" t="s">
        <v>45</v>
      </c>
    </row>
    <row r="5214" spans="1:25" x14ac:dyDescent="0.25">
      <c r="A5214" t="s">
        <v>7149</v>
      </c>
      <c r="B5214" t="s">
        <v>2330</v>
      </c>
      <c r="C5214" t="s">
        <v>26</v>
      </c>
      <c r="D5214" t="s">
        <v>55</v>
      </c>
      <c r="E5214" t="s">
        <v>49</v>
      </c>
      <c r="F5214" s="1" t="s">
        <v>17268</v>
      </c>
      <c r="G5214">
        <v>226</v>
      </c>
      <c r="H5214" t="s">
        <v>29</v>
      </c>
      <c r="I5214">
        <v>1377</v>
      </c>
      <c r="J5214">
        <v>448.52</v>
      </c>
      <c r="K5214">
        <f>Passenger_Data[[#This Row],[Price_USD]]*1</f>
        <v>448.52</v>
      </c>
      <c r="L5214">
        <v>18</v>
      </c>
      <c r="M5214" t="s">
        <v>40</v>
      </c>
      <c r="N5214" t="s">
        <v>31</v>
      </c>
      <c r="O5214" t="s">
        <v>32</v>
      </c>
      <c r="P5214" t="s">
        <v>50</v>
      </c>
      <c r="Q5214">
        <v>0</v>
      </c>
      <c r="R5214" t="s">
        <v>34</v>
      </c>
      <c r="S5214" t="s">
        <v>44</v>
      </c>
      <c r="T5214">
        <v>5.9</v>
      </c>
      <c r="U5214">
        <v>23</v>
      </c>
      <c r="V5214">
        <v>118</v>
      </c>
      <c r="W5214">
        <v>1</v>
      </c>
      <c r="X5214">
        <v>0</v>
      </c>
      <c r="Y5214" t="s">
        <v>36</v>
      </c>
    </row>
    <row r="5215" spans="1:25" x14ac:dyDescent="0.25">
      <c r="A5215" t="s">
        <v>7150</v>
      </c>
      <c r="B5215" t="s">
        <v>3045</v>
      </c>
      <c r="C5215" t="s">
        <v>48</v>
      </c>
      <c r="D5215" t="s">
        <v>27</v>
      </c>
      <c r="E5215" t="s">
        <v>76</v>
      </c>
      <c r="F5215" s="1" t="s">
        <v>17269</v>
      </c>
      <c r="G5215">
        <v>85</v>
      </c>
      <c r="H5215" t="s">
        <v>29</v>
      </c>
      <c r="I5215">
        <v>1344</v>
      </c>
      <c r="J5215">
        <v>344.47</v>
      </c>
      <c r="K5215">
        <f>Passenger_Data[[#This Row],[Price_USD]]*1</f>
        <v>344.47</v>
      </c>
      <c r="L5215">
        <v>77</v>
      </c>
      <c r="M5215" t="s">
        <v>30</v>
      </c>
      <c r="N5215" t="s">
        <v>31</v>
      </c>
      <c r="O5215" t="s">
        <v>56</v>
      </c>
      <c r="P5215" t="s">
        <v>50</v>
      </c>
      <c r="Q5215">
        <v>0</v>
      </c>
      <c r="R5215" t="s">
        <v>34</v>
      </c>
      <c r="S5215" t="s">
        <v>35</v>
      </c>
      <c r="T5215">
        <v>8</v>
      </c>
      <c r="U5215">
        <v>9</v>
      </c>
      <c r="V5215">
        <v>95</v>
      </c>
      <c r="W5215">
        <v>0</v>
      </c>
      <c r="X5215">
        <v>0</v>
      </c>
      <c r="Y5215" t="s">
        <v>36</v>
      </c>
    </row>
    <row r="5216" spans="1:25" x14ac:dyDescent="0.25">
      <c r="A5216" t="s">
        <v>7151</v>
      </c>
      <c r="B5216" t="s">
        <v>2225</v>
      </c>
      <c r="C5216" t="s">
        <v>82</v>
      </c>
      <c r="D5216" t="s">
        <v>39</v>
      </c>
      <c r="E5216" t="s">
        <v>28</v>
      </c>
      <c r="F5216" s="1" t="s">
        <v>17270</v>
      </c>
      <c r="G5216">
        <v>156</v>
      </c>
      <c r="H5216" t="s">
        <v>29</v>
      </c>
      <c r="I5216">
        <v>1890</v>
      </c>
      <c r="J5216">
        <v>280.36</v>
      </c>
      <c r="K5216">
        <f>Passenger_Data[[#This Row],[Price_USD]]*1</f>
        <v>280.36</v>
      </c>
      <c r="L5216">
        <v>22</v>
      </c>
      <c r="M5216" t="s">
        <v>30</v>
      </c>
      <c r="N5216" t="s">
        <v>60</v>
      </c>
      <c r="O5216" t="s">
        <v>33</v>
      </c>
      <c r="P5216" t="s">
        <v>83</v>
      </c>
      <c r="Q5216">
        <v>2</v>
      </c>
      <c r="R5216" t="s">
        <v>43</v>
      </c>
      <c r="S5216" t="s">
        <v>35</v>
      </c>
      <c r="T5216">
        <v>5.8</v>
      </c>
      <c r="U5216">
        <v>8</v>
      </c>
      <c r="V5216">
        <v>118</v>
      </c>
      <c r="W5216">
        <v>0</v>
      </c>
      <c r="X5216">
        <v>0</v>
      </c>
      <c r="Y5216" t="s">
        <v>45</v>
      </c>
    </row>
    <row r="5217" spans="1:25" x14ac:dyDescent="0.25">
      <c r="A5217" t="s">
        <v>7152</v>
      </c>
      <c r="B5217" t="s">
        <v>986</v>
      </c>
      <c r="C5217" t="s">
        <v>26</v>
      </c>
      <c r="D5217" t="s">
        <v>59</v>
      </c>
      <c r="E5217" t="s">
        <v>76</v>
      </c>
      <c r="F5217" s="1" t="s">
        <v>17271</v>
      </c>
      <c r="G5217">
        <v>200</v>
      </c>
      <c r="H5217" t="s">
        <v>29</v>
      </c>
      <c r="I5217">
        <v>1247</v>
      </c>
      <c r="J5217">
        <v>359.12</v>
      </c>
      <c r="K5217">
        <f>Passenger_Data[[#This Row],[Price_USD]]*1</f>
        <v>359.12</v>
      </c>
      <c r="L5217">
        <v>48</v>
      </c>
      <c r="M5217" t="s">
        <v>40</v>
      </c>
      <c r="N5217" t="s">
        <v>60</v>
      </c>
      <c r="O5217" t="s">
        <v>42</v>
      </c>
      <c r="P5217" t="s">
        <v>33</v>
      </c>
      <c r="Q5217">
        <v>2</v>
      </c>
      <c r="R5217" t="s">
        <v>51</v>
      </c>
      <c r="S5217" t="s">
        <v>44</v>
      </c>
      <c r="T5217">
        <v>5.2</v>
      </c>
      <c r="U5217">
        <v>10</v>
      </c>
      <c r="V5217">
        <v>78</v>
      </c>
      <c r="W5217">
        <v>0</v>
      </c>
      <c r="X5217">
        <v>0</v>
      </c>
      <c r="Y5217" t="s">
        <v>45</v>
      </c>
    </row>
    <row r="5218" spans="1:25" x14ac:dyDescent="0.25">
      <c r="A5218" t="s">
        <v>7153</v>
      </c>
      <c r="B5218" t="s">
        <v>4171</v>
      </c>
      <c r="C5218" t="s">
        <v>48</v>
      </c>
      <c r="D5218" t="s">
        <v>76</v>
      </c>
      <c r="E5218" t="s">
        <v>27</v>
      </c>
      <c r="F5218" s="1" t="s">
        <v>17272</v>
      </c>
      <c r="G5218">
        <v>220</v>
      </c>
      <c r="H5218" t="s">
        <v>86</v>
      </c>
      <c r="I5218">
        <v>928</v>
      </c>
      <c r="J5218">
        <v>413.04</v>
      </c>
      <c r="K5218">
        <f>Passenger_Data[[#This Row],[Price_USD]]*1</f>
        <v>413.04</v>
      </c>
      <c r="L5218">
        <v>41</v>
      </c>
      <c r="M5218" t="s">
        <v>30</v>
      </c>
      <c r="N5218" t="s">
        <v>60</v>
      </c>
      <c r="O5218" t="s">
        <v>33</v>
      </c>
      <c r="P5218" t="s">
        <v>50</v>
      </c>
      <c r="Q5218">
        <v>1</v>
      </c>
      <c r="R5218" t="s">
        <v>34</v>
      </c>
      <c r="S5218" t="s">
        <v>44</v>
      </c>
      <c r="T5218">
        <v>8</v>
      </c>
      <c r="U5218">
        <v>2</v>
      </c>
      <c r="V5218">
        <v>9</v>
      </c>
      <c r="W5218">
        <v>0</v>
      </c>
      <c r="X5218">
        <v>0</v>
      </c>
      <c r="Y5218" t="s">
        <v>45</v>
      </c>
    </row>
    <row r="5219" spans="1:25" x14ac:dyDescent="0.25">
      <c r="A5219" t="s">
        <v>7154</v>
      </c>
      <c r="B5219" t="s">
        <v>646</v>
      </c>
      <c r="C5219" t="s">
        <v>26</v>
      </c>
      <c r="D5219" t="s">
        <v>39</v>
      </c>
      <c r="E5219" t="s">
        <v>55</v>
      </c>
      <c r="F5219" s="1" t="s">
        <v>17273</v>
      </c>
      <c r="G5219">
        <v>166</v>
      </c>
      <c r="H5219" t="s">
        <v>29</v>
      </c>
      <c r="I5219">
        <v>1184</v>
      </c>
      <c r="J5219">
        <v>250.6</v>
      </c>
      <c r="K5219">
        <f>Passenger_Data[[#This Row],[Price_USD]]*1</f>
        <v>250.6</v>
      </c>
      <c r="L5219">
        <v>63</v>
      </c>
      <c r="M5219" t="s">
        <v>30</v>
      </c>
      <c r="N5219" t="s">
        <v>31</v>
      </c>
      <c r="O5219" t="s">
        <v>32</v>
      </c>
      <c r="P5219" t="s">
        <v>83</v>
      </c>
      <c r="Q5219">
        <v>1</v>
      </c>
      <c r="R5219" t="s">
        <v>65</v>
      </c>
      <c r="S5219" t="s">
        <v>61</v>
      </c>
      <c r="T5219">
        <v>7</v>
      </c>
      <c r="U5219">
        <v>23</v>
      </c>
      <c r="V5219">
        <v>91</v>
      </c>
      <c r="W5219">
        <v>0</v>
      </c>
      <c r="X5219">
        <v>0</v>
      </c>
      <c r="Y5219" t="s">
        <v>45</v>
      </c>
    </row>
    <row r="5220" spans="1:25" x14ac:dyDescent="0.25">
      <c r="A5220" t="s">
        <v>7155</v>
      </c>
      <c r="B5220" t="s">
        <v>6205</v>
      </c>
      <c r="C5220" t="s">
        <v>26</v>
      </c>
      <c r="D5220" t="s">
        <v>49</v>
      </c>
      <c r="E5220" t="s">
        <v>49</v>
      </c>
      <c r="F5220" s="1" t="s">
        <v>17274</v>
      </c>
      <c r="G5220">
        <v>69</v>
      </c>
      <c r="H5220" t="s">
        <v>29</v>
      </c>
      <c r="I5220">
        <v>795</v>
      </c>
      <c r="J5220">
        <v>256.99</v>
      </c>
      <c r="K5220">
        <f>Passenger_Data[[#This Row],[Price_USD]]*1</f>
        <v>256.99</v>
      </c>
      <c r="L5220">
        <v>36</v>
      </c>
      <c r="M5220" t="s">
        <v>40</v>
      </c>
      <c r="N5220" t="s">
        <v>31</v>
      </c>
      <c r="O5220" t="s">
        <v>42</v>
      </c>
      <c r="P5220" t="s">
        <v>50</v>
      </c>
      <c r="Q5220">
        <v>0</v>
      </c>
      <c r="R5220" t="s">
        <v>51</v>
      </c>
      <c r="S5220" t="s">
        <v>61</v>
      </c>
      <c r="T5220">
        <v>8</v>
      </c>
      <c r="U5220">
        <v>3</v>
      </c>
      <c r="V5220">
        <v>108</v>
      </c>
      <c r="W5220">
        <v>0</v>
      </c>
      <c r="X5220">
        <v>0</v>
      </c>
      <c r="Y5220" t="s">
        <v>45</v>
      </c>
    </row>
    <row r="5221" spans="1:25" x14ac:dyDescent="0.25">
      <c r="A5221" t="s">
        <v>7156</v>
      </c>
      <c r="B5221" t="s">
        <v>3353</v>
      </c>
      <c r="C5221" t="s">
        <v>73</v>
      </c>
      <c r="D5221" t="s">
        <v>27</v>
      </c>
      <c r="E5221" t="s">
        <v>49</v>
      </c>
      <c r="F5221" s="1" t="s">
        <v>17275</v>
      </c>
      <c r="G5221">
        <v>201</v>
      </c>
      <c r="H5221" t="s">
        <v>29</v>
      </c>
      <c r="I5221">
        <v>1450</v>
      </c>
      <c r="J5221">
        <v>271.7</v>
      </c>
      <c r="K5221">
        <f>Passenger_Data[[#This Row],[Price_USD]]*1</f>
        <v>271.7</v>
      </c>
      <c r="L5221">
        <v>73</v>
      </c>
      <c r="M5221" t="s">
        <v>30</v>
      </c>
      <c r="N5221" t="s">
        <v>31</v>
      </c>
      <c r="O5221" t="s">
        <v>56</v>
      </c>
      <c r="P5221" t="s">
        <v>83</v>
      </c>
      <c r="Q5221">
        <v>0</v>
      </c>
      <c r="R5221" t="s">
        <v>65</v>
      </c>
      <c r="S5221" t="s">
        <v>61</v>
      </c>
      <c r="T5221">
        <v>7.2</v>
      </c>
      <c r="U5221">
        <v>21</v>
      </c>
      <c r="V5221">
        <v>60</v>
      </c>
      <c r="W5221">
        <v>0</v>
      </c>
      <c r="X5221">
        <v>0</v>
      </c>
      <c r="Y5221" t="s">
        <v>77</v>
      </c>
    </row>
    <row r="5222" spans="1:25" x14ac:dyDescent="0.25">
      <c r="A5222" t="s">
        <v>7157</v>
      </c>
      <c r="B5222" t="s">
        <v>978</v>
      </c>
      <c r="C5222" t="s">
        <v>48</v>
      </c>
      <c r="D5222" t="s">
        <v>76</v>
      </c>
      <c r="E5222" t="s">
        <v>55</v>
      </c>
      <c r="F5222" s="1" t="s">
        <v>17276</v>
      </c>
      <c r="G5222">
        <v>147</v>
      </c>
      <c r="H5222" t="s">
        <v>29</v>
      </c>
      <c r="I5222">
        <v>854</v>
      </c>
      <c r="J5222">
        <v>214.68</v>
      </c>
      <c r="K5222">
        <f>Passenger_Data[[#This Row],[Price_USD]]*1</f>
        <v>214.68</v>
      </c>
      <c r="L5222">
        <v>24</v>
      </c>
      <c r="M5222" t="s">
        <v>30</v>
      </c>
      <c r="N5222" t="s">
        <v>31</v>
      </c>
      <c r="O5222" t="s">
        <v>32</v>
      </c>
      <c r="P5222" t="s">
        <v>83</v>
      </c>
      <c r="Q5222">
        <v>1</v>
      </c>
      <c r="R5222" t="s">
        <v>51</v>
      </c>
      <c r="S5222" t="s">
        <v>44</v>
      </c>
      <c r="T5222">
        <v>5</v>
      </c>
      <c r="U5222">
        <v>5</v>
      </c>
      <c r="V5222">
        <v>29</v>
      </c>
      <c r="W5222">
        <v>0</v>
      </c>
      <c r="X5222">
        <v>0</v>
      </c>
      <c r="Y5222" t="s">
        <v>77</v>
      </c>
    </row>
    <row r="5223" spans="1:25" x14ac:dyDescent="0.25">
      <c r="A5223" t="s">
        <v>7158</v>
      </c>
      <c r="B5223" t="s">
        <v>2375</v>
      </c>
      <c r="C5223" t="s">
        <v>26</v>
      </c>
      <c r="D5223" t="s">
        <v>55</v>
      </c>
      <c r="E5223" t="s">
        <v>55</v>
      </c>
      <c r="F5223" s="1" t="s">
        <v>17277</v>
      </c>
      <c r="G5223">
        <v>176</v>
      </c>
      <c r="H5223" t="s">
        <v>29</v>
      </c>
      <c r="I5223">
        <v>1416</v>
      </c>
      <c r="J5223">
        <v>293.69</v>
      </c>
      <c r="K5223">
        <f>Passenger_Data[[#This Row],[Price_USD]]*1</f>
        <v>293.69</v>
      </c>
      <c r="L5223">
        <v>66</v>
      </c>
      <c r="M5223" t="s">
        <v>40</v>
      </c>
      <c r="N5223" t="s">
        <v>31</v>
      </c>
      <c r="O5223" t="s">
        <v>56</v>
      </c>
      <c r="P5223" t="s">
        <v>83</v>
      </c>
      <c r="Q5223">
        <v>0</v>
      </c>
      <c r="R5223" t="s">
        <v>65</v>
      </c>
      <c r="S5223" t="s">
        <v>35</v>
      </c>
      <c r="T5223">
        <v>5.0999999999999996</v>
      </c>
      <c r="U5223">
        <v>4</v>
      </c>
      <c r="V5223">
        <v>72</v>
      </c>
      <c r="W5223">
        <v>0</v>
      </c>
      <c r="X5223">
        <v>0</v>
      </c>
      <c r="Y5223" t="s">
        <v>45</v>
      </c>
    </row>
    <row r="5224" spans="1:25" x14ac:dyDescent="0.25">
      <c r="A5224" t="s">
        <v>7159</v>
      </c>
      <c r="B5224" t="s">
        <v>2248</v>
      </c>
      <c r="C5224" t="s">
        <v>54</v>
      </c>
      <c r="D5224" t="s">
        <v>27</v>
      </c>
      <c r="E5224" t="s">
        <v>76</v>
      </c>
      <c r="F5224" s="1" t="s">
        <v>17278</v>
      </c>
      <c r="G5224">
        <v>77</v>
      </c>
      <c r="H5224" t="s">
        <v>108</v>
      </c>
      <c r="I5224">
        <v>1494</v>
      </c>
      <c r="J5224">
        <v>250.25</v>
      </c>
      <c r="K5224">
        <f>Passenger_Data[[#This Row],[Price_USD]]*1</f>
        <v>250.25</v>
      </c>
      <c r="L5224">
        <v>65</v>
      </c>
      <c r="M5224" t="s">
        <v>30</v>
      </c>
      <c r="N5224" t="s">
        <v>31</v>
      </c>
      <c r="O5224" t="s">
        <v>33</v>
      </c>
      <c r="P5224" t="s">
        <v>50</v>
      </c>
      <c r="Q5224">
        <v>1</v>
      </c>
      <c r="R5224" t="s">
        <v>51</v>
      </c>
      <c r="S5224" t="s">
        <v>44</v>
      </c>
      <c r="T5224">
        <v>7.4</v>
      </c>
      <c r="U5224">
        <v>3</v>
      </c>
      <c r="V5224">
        <v>77</v>
      </c>
      <c r="W5224">
        <v>0</v>
      </c>
      <c r="X5224">
        <v>0</v>
      </c>
      <c r="Y5224" t="s">
        <v>36</v>
      </c>
    </row>
    <row r="5225" spans="1:25" x14ac:dyDescent="0.25">
      <c r="A5225" t="s">
        <v>7160</v>
      </c>
      <c r="B5225" t="s">
        <v>2853</v>
      </c>
      <c r="C5225" t="s">
        <v>26</v>
      </c>
      <c r="D5225" t="s">
        <v>28</v>
      </c>
      <c r="E5225" t="s">
        <v>64</v>
      </c>
      <c r="F5225" s="1" t="s">
        <v>17279</v>
      </c>
      <c r="G5225">
        <v>226</v>
      </c>
      <c r="H5225" t="s">
        <v>29</v>
      </c>
      <c r="I5225">
        <v>983</v>
      </c>
      <c r="J5225">
        <v>547.49</v>
      </c>
      <c r="K5225">
        <f>Passenger_Data[[#This Row],[Price_USD]]*1</f>
        <v>547.49</v>
      </c>
      <c r="L5225">
        <v>47</v>
      </c>
      <c r="M5225" t="s">
        <v>30</v>
      </c>
      <c r="N5225" t="s">
        <v>60</v>
      </c>
      <c r="O5225" t="s">
        <v>56</v>
      </c>
      <c r="P5225" t="s">
        <v>83</v>
      </c>
      <c r="Q5225">
        <v>0</v>
      </c>
      <c r="R5225" t="s">
        <v>51</v>
      </c>
      <c r="S5225" t="s">
        <v>35</v>
      </c>
      <c r="T5225">
        <v>7.2</v>
      </c>
      <c r="U5225">
        <v>1</v>
      </c>
      <c r="V5225">
        <v>18</v>
      </c>
      <c r="W5225">
        <v>0</v>
      </c>
      <c r="X5225">
        <v>0</v>
      </c>
      <c r="Y5225" t="s">
        <v>77</v>
      </c>
    </row>
    <row r="5226" spans="1:25" x14ac:dyDescent="0.25">
      <c r="A5226" t="s">
        <v>7161</v>
      </c>
      <c r="B5226" t="s">
        <v>946</v>
      </c>
      <c r="C5226" t="s">
        <v>26</v>
      </c>
      <c r="D5226" t="s">
        <v>49</v>
      </c>
      <c r="E5226" t="s">
        <v>64</v>
      </c>
      <c r="F5226" s="1" t="s">
        <v>17280</v>
      </c>
      <c r="G5226">
        <v>142</v>
      </c>
      <c r="H5226" t="s">
        <v>29</v>
      </c>
      <c r="I5226">
        <v>1018</v>
      </c>
      <c r="J5226">
        <v>319.57</v>
      </c>
      <c r="K5226">
        <f>Passenger_Data[[#This Row],[Price_USD]]*1</f>
        <v>319.57</v>
      </c>
      <c r="L5226">
        <v>31</v>
      </c>
      <c r="M5226" t="s">
        <v>30</v>
      </c>
      <c r="N5226" t="s">
        <v>31</v>
      </c>
      <c r="O5226" t="s">
        <v>33</v>
      </c>
      <c r="P5226" t="s">
        <v>33</v>
      </c>
      <c r="Q5226">
        <v>1</v>
      </c>
      <c r="R5226" t="s">
        <v>51</v>
      </c>
      <c r="S5226" t="s">
        <v>35</v>
      </c>
      <c r="T5226">
        <v>8.1</v>
      </c>
      <c r="U5226">
        <v>0</v>
      </c>
      <c r="V5226">
        <v>55</v>
      </c>
      <c r="W5226">
        <v>0</v>
      </c>
      <c r="X5226">
        <v>0</v>
      </c>
      <c r="Y5226" t="s">
        <v>45</v>
      </c>
    </row>
    <row r="5227" spans="1:25" x14ac:dyDescent="0.25">
      <c r="A5227" t="s">
        <v>7162</v>
      </c>
      <c r="B5227" t="s">
        <v>3757</v>
      </c>
      <c r="C5227" t="s">
        <v>26</v>
      </c>
      <c r="D5227" t="s">
        <v>64</v>
      </c>
      <c r="E5227" t="s">
        <v>49</v>
      </c>
      <c r="F5227" s="1" t="s">
        <v>17281</v>
      </c>
      <c r="G5227">
        <v>134</v>
      </c>
      <c r="H5227" t="s">
        <v>29</v>
      </c>
      <c r="I5227">
        <v>1560</v>
      </c>
      <c r="J5227">
        <v>309.83</v>
      </c>
      <c r="K5227">
        <f>Passenger_Data[[#This Row],[Price_USD]]*1</f>
        <v>309.83</v>
      </c>
      <c r="L5227">
        <v>51</v>
      </c>
      <c r="M5227" t="s">
        <v>30</v>
      </c>
      <c r="N5227" t="s">
        <v>31</v>
      </c>
      <c r="O5227" t="s">
        <v>33</v>
      </c>
      <c r="P5227" t="s">
        <v>33</v>
      </c>
      <c r="Q5227">
        <v>2</v>
      </c>
      <c r="R5227" t="s">
        <v>43</v>
      </c>
      <c r="S5227" t="s">
        <v>35</v>
      </c>
      <c r="T5227">
        <v>9</v>
      </c>
      <c r="U5227">
        <v>0</v>
      </c>
      <c r="V5227">
        <v>16</v>
      </c>
      <c r="W5227">
        <v>0</v>
      </c>
      <c r="X5227">
        <v>1</v>
      </c>
      <c r="Y5227" t="s">
        <v>77</v>
      </c>
    </row>
    <row r="5228" spans="1:25" x14ac:dyDescent="0.25">
      <c r="A5228" t="s">
        <v>7163</v>
      </c>
      <c r="B5228" t="s">
        <v>2349</v>
      </c>
      <c r="C5228" t="s">
        <v>54</v>
      </c>
      <c r="D5228" t="s">
        <v>55</v>
      </c>
      <c r="E5228" t="s">
        <v>28</v>
      </c>
      <c r="F5228" s="1" t="s">
        <v>17282</v>
      </c>
      <c r="G5228">
        <v>200</v>
      </c>
      <c r="H5228" t="s">
        <v>29</v>
      </c>
      <c r="I5228">
        <v>1056</v>
      </c>
      <c r="J5228">
        <v>353.42</v>
      </c>
      <c r="K5228">
        <f>Passenger_Data[[#This Row],[Price_USD]]*1</f>
        <v>353.42</v>
      </c>
      <c r="L5228">
        <v>48</v>
      </c>
      <c r="M5228" t="s">
        <v>30</v>
      </c>
      <c r="N5228" t="s">
        <v>41</v>
      </c>
      <c r="O5228" t="s">
        <v>42</v>
      </c>
      <c r="P5228" t="s">
        <v>264</v>
      </c>
      <c r="Q5228">
        <v>2</v>
      </c>
      <c r="R5228" t="s">
        <v>65</v>
      </c>
      <c r="S5228" t="s">
        <v>44</v>
      </c>
      <c r="T5228">
        <v>5.7</v>
      </c>
      <c r="U5228">
        <v>9</v>
      </c>
      <c r="V5228">
        <v>119</v>
      </c>
      <c r="W5228">
        <v>0</v>
      </c>
      <c r="X5228">
        <v>0</v>
      </c>
      <c r="Y5228" t="s">
        <v>45</v>
      </c>
    </row>
    <row r="5229" spans="1:25" x14ac:dyDescent="0.25">
      <c r="A5229" t="s">
        <v>7164</v>
      </c>
      <c r="B5229" t="s">
        <v>2603</v>
      </c>
      <c r="C5229" t="s">
        <v>73</v>
      </c>
      <c r="D5229" t="s">
        <v>59</v>
      </c>
      <c r="E5229" t="s">
        <v>27</v>
      </c>
      <c r="F5229" s="1" t="s">
        <v>17283</v>
      </c>
      <c r="G5229">
        <v>54</v>
      </c>
      <c r="H5229" t="s">
        <v>29</v>
      </c>
      <c r="I5229">
        <v>847</v>
      </c>
      <c r="J5229">
        <v>317.45</v>
      </c>
      <c r="K5229">
        <f>Passenger_Data[[#This Row],[Price_USD]]*1</f>
        <v>317.45</v>
      </c>
      <c r="L5229">
        <v>24</v>
      </c>
      <c r="M5229" t="s">
        <v>40</v>
      </c>
      <c r="N5229" t="s">
        <v>41</v>
      </c>
      <c r="O5229" t="s">
        <v>32</v>
      </c>
      <c r="P5229" t="s">
        <v>50</v>
      </c>
      <c r="Q5229">
        <v>3</v>
      </c>
      <c r="R5229" t="s">
        <v>65</v>
      </c>
      <c r="S5229" t="s">
        <v>44</v>
      </c>
      <c r="T5229">
        <v>6</v>
      </c>
      <c r="U5229">
        <v>0</v>
      </c>
      <c r="V5229">
        <v>57</v>
      </c>
      <c r="W5229">
        <v>0</v>
      </c>
      <c r="X5229">
        <v>0</v>
      </c>
      <c r="Y5229" t="s">
        <v>77</v>
      </c>
    </row>
    <row r="5230" spans="1:25" x14ac:dyDescent="0.25">
      <c r="A5230" t="s">
        <v>7165</v>
      </c>
      <c r="B5230" t="s">
        <v>1032</v>
      </c>
      <c r="C5230" t="s">
        <v>26</v>
      </c>
      <c r="D5230" t="s">
        <v>28</v>
      </c>
      <c r="E5230" t="s">
        <v>28</v>
      </c>
      <c r="F5230" s="1" t="s">
        <v>17284</v>
      </c>
      <c r="G5230">
        <v>148</v>
      </c>
      <c r="H5230" t="s">
        <v>29</v>
      </c>
      <c r="I5230">
        <v>1222</v>
      </c>
      <c r="J5230">
        <v>227.76</v>
      </c>
      <c r="K5230">
        <f>Passenger_Data[[#This Row],[Price_USD]]*1</f>
        <v>227.76</v>
      </c>
      <c r="L5230">
        <v>78</v>
      </c>
      <c r="M5230" t="s">
        <v>40</v>
      </c>
      <c r="N5230" t="s">
        <v>41</v>
      </c>
      <c r="O5230" t="s">
        <v>42</v>
      </c>
      <c r="P5230" t="s">
        <v>83</v>
      </c>
      <c r="Q5230">
        <v>0</v>
      </c>
      <c r="R5230" t="s">
        <v>51</v>
      </c>
      <c r="S5230" t="s">
        <v>35</v>
      </c>
      <c r="T5230">
        <v>7.2</v>
      </c>
      <c r="U5230">
        <v>31</v>
      </c>
      <c r="V5230">
        <v>18</v>
      </c>
      <c r="W5230">
        <v>0</v>
      </c>
      <c r="X5230">
        <v>0</v>
      </c>
      <c r="Y5230" t="s">
        <v>77</v>
      </c>
    </row>
    <row r="5231" spans="1:25" x14ac:dyDescent="0.25">
      <c r="A5231" t="s">
        <v>7166</v>
      </c>
      <c r="B5231" t="s">
        <v>2074</v>
      </c>
      <c r="C5231" t="s">
        <v>82</v>
      </c>
      <c r="D5231" t="s">
        <v>28</v>
      </c>
      <c r="E5231" t="s">
        <v>59</v>
      </c>
      <c r="F5231" s="1" t="s">
        <v>17285</v>
      </c>
      <c r="G5231">
        <v>171</v>
      </c>
      <c r="H5231" t="s">
        <v>29</v>
      </c>
      <c r="I5231">
        <v>1412</v>
      </c>
      <c r="J5231">
        <v>397.31</v>
      </c>
      <c r="K5231">
        <f>Passenger_Data[[#This Row],[Price_USD]]*1</f>
        <v>397.31</v>
      </c>
      <c r="L5231">
        <v>39</v>
      </c>
      <c r="M5231" t="s">
        <v>30</v>
      </c>
      <c r="N5231" t="s">
        <v>41</v>
      </c>
      <c r="O5231" t="s">
        <v>32</v>
      </c>
      <c r="P5231" t="s">
        <v>33</v>
      </c>
      <c r="Q5231">
        <v>0</v>
      </c>
      <c r="R5231" t="s">
        <v>65</v>
      </c>
      <c r="S5231" t="s">
        <v>68</v>
      </c>
      <c r="T5231">
        <v>6.1</v>
      </c>
      <c r="U5231">
        <v>10</v>
      </c>
      <c r="V5231">
        <v>71</v>
      </c>
      <c r="W5231">
        <v>0</v>
      </c>
      <c r="X5231">
        <v>0</v>
      </c>
      <c r="Y5231" t="s">
        <v>36</v>
      </c>
    </row>
    <row r="5232" spans="1:25" x14ac:dyDescent="0.25">
      <c r="A5232" t="s">
        <v>7167</v>
      </c>
      <c r="B5232" t="s">
        <v>3661</v>
      </c>
      <c r="C5232" t="s">
        <v>48</v>
      </c>
      <c r="D5232" t="s">
        <v>64</v>
      </c>
      <c r="E5232" t="s">
        <v>55</v>
      </c>
      <c r="F5232" s="1" t="s">
        <v>17286</v>
      </c>
      <c r="G5232">
        <v>183</v>
      </c>
      <c r="H5232" t="s">
        <v>29</v>
      </c>
      <c r="I5232">
        <v>1634</v>
      </c>
      <c r="J5232">
        <v>389.36</v>
      </c>
      <c r="K5232">
        <f>Passenger_Data[[#This Row],[Price_USD]]*1</f>
        <v>389.36</v>
      </c>
      <c r="L5232">
        <v>54</v>
      </c>
      <c r="M5232" t="s">
        <v>40</v>
      </c>
      <c r="N5232" t="s">
        <v>31</v>
      </c>
      <c r="O5232" t="s">
        <v>42</v>
      </c>
      <c r="P5232" t="s">
        <v>50</v>
      </c>
      <c r="Q5232">
        <v>2</v>
      </c>
      <c r="R5232" t="s">
        <v>65</v>
      </c>
      <c r="S5232" t="s">
        <v>35</v>
      </c>
      <c r="T5232">
        <v>7.9</v>
      </c>
      <c r="U5232">
        <v>12</v>
      </c>
      <c r="V5232">
        <v>93</v>
      </c>
      <c r="W5232">
        <v>0</v>
      </c>
      <c r="X5232">
        <v>0</v>
      </c>
      <c r="Y5232" t="s">
        <v>77</v>
      </c>
    </row>
    <row r="5233" spans="1:25" x14ac:dyDescent="0.25">
      <c r="A5233" t="s">
        <v>7168</v>
      </c>
      <c r="B5233" t="s">
        <v>25</v>
      </c>
      <c r="C5233" t="s">
        <v>73</v>
      </c>
      <c r="D5233" t="s">
        <v>28</v>
      </c>
      <c r="E5233" t="s">
        <v>59</v>
      </c>
      <c r="F5233" s="1" t="s">
        <v>17287</v>
      </c>
      <c r="G5233">
        <v>275</v>
      </c>
      <c r="H5233" t="s">
        <v>108</v>
      </c>
      <c r="I5233">
        <v>1467</v>
      </c>
      <c r="J5233">
        <v>232.24</v>
      </c>
      <c r="K5233">
        <f>Passenger_Data[[#This Row],[Price_USD]]*1</f>
        <v>232.24</v>
      </c>
      <c r="L5233">
        <v>79</v>
      </c>
      <c r="M5233" t="s">
        <v>40</v>
      </c>
      <c r="N5233" t="s">
        <v>41</v>
      </c>
      <c r="O5233" t="s">
        <v>32</v>
      </c>
      <c r="P5233" t="s">
        <v>50</v>
      </c>
      <c r="Q5233">
        <v>2</v>
      </c>
      <c r="R5233" t="s">
        <v>51</v>
      </c>
      <c r="S5233" t="s">
        <v>68</v>
      </c>
      <c r="T5233">
        <v>6.3</v>
      </c>
      <c r="U5233">
        <v>11</v>
      </c>
      <c r="V5233">
        <v>17</v>
      </c>
      <c r="W5233">
        <v>0</v>
      </c>
      <c r="X5233">
        <v>0</v>
      </c>
      <c r="Y5233" t="s">
        <v>36</v>
      </c>
    </row>
    <row r="5234" spans="1:25" x14ac:dyDescent="0.25">
      <c r="A5234" t="s">
        <v>7169</v>
      </c>
      <c r="B5234" t="s">
        <v>6263</v>
      </c>
      <c r="C5234" t="s">
        <v>73</v>
      </c>
      <c r="D5234" t="s">
        <v>64</v>
      </c>
      <c r="E5234" t="s">
        <v>28</v>
      </c>
      <c r="F5234" s="1" t="s">
        <v>17288</v>
      </c>
      <c r="G5234">
        <v>88</v>
      </c>
      <c r="H5234" t="s">
        <v>29</v>
      </c>
      <c r="I5234">
        <v>1267</v>
      </c>
      <c r="J5234">
        <v>485.64</v>
      </c>
      <c r="K5234">
        <f>Passenger_Data[[#This Row],[Price_USD]]*1</f>
        <v>485.64</v>
      </c>
      <c r="L5234">
        <v>19</v>
      </c>
      <c r="M5234" t="s">
        <v>40</v>
      </c>
      <c r="N5234" t="s">
        <v>41</v>
      </c>
      <c r="O5234" t="s">
        <v>32</v>
      </c>
      <c r="P5234" t="s">
        <v>33</v>
      </c>
      <c r="Q5234">
        <v>0</v>
      </c>
      <c r="R5234" t="s">
        <v>51</v>
      </c>
      <c r="S5234" t="s">
        <v>35</v>
      </c>
      <c r="T5234">
        <v>7.5</v>
      </c>
      <c r="U5234">
        <v>2</v>
      </c>
      <c r="V5234">
        <v>18</v>
      </c>
      <c r="W5234">
        <v>0</v>
      </c>
      <c r="X5234">
        <v>0</v>
      </c>
      <c r="Y5234" t="s">
        <v>45</v>
      </c>
    </row>
    <row r="5235" spans="1:25" x14ac:dyDescent="0.25">
      <c r="A5235" t="s">
        <v>7170</v>
      </c>
      <c r="B5235" t="s">
        <v>1619</v>
      </c>
      <c r="C5235" t="s">
        <v>26</v>
      </c>
      <c r="D5235" t="s">
        <v>59</v>
      </c>
      <c r="E5235" t="s">
        <v>59</v>
      </c>
      <c r="F5235" s="1" t="s">
        <v>17289</v>
      </c>
      <c r="G5235">
        <v>180</v>
      </c>
      <c r="H5235" t="s">
        <v>29</v>
      </c>
      <c r="I5235">
        <v>937</v>
      </c>
      <c r="J5235">
        <v>378.07</v>
      </c>
      <c r="K5235">
        <f>Passenger_Data[[#This Row],[Price_USD]]*1</f>
        <v>378.07</v>
      </c>
      <c r="L5235">
        <v>68</v>
      </c>
      <c r="M5235" t="s">
        <v>30</v>
      </c>
      <c r="N5235" t="s">
        <v>31</v>
      </c>
      <c r="O5235" t="s">
        <v>42</v>
      </c>
      <c r="P5235" t="s">
        <v>83</v>
      </c>
      <c r="Q5235">
        <v>0</v>
      </c>
      <c r="R5235" t="s">
        <v>65</v>
      </c>
      <c r="S5235" t="s">
        <v>61</v>
      </c>
      <c r="T5235">
        <v>3.5</v>
      </c>
      <c r="U5235">
        <v>15</v>
      </c>
      <c r="V5235">
        <v>110</v>
      </c>
      <c r="W5235">
        <v>0</v>
      </c>
      <c r="X5235">
        <v>0</v>
      </c>
      <c r="Y5235" t="s">
        <v>77</v>
      </c>
    </row>
    <row r="5236" spans="1:25" x14ac:dyDescent="0.25">
      <c r="A5236" t="s">
        <v>7171</v>
      </c>
      <c r="B5236" t="s">
        <v>921</v>
      </c>
      <c r="C5236" t="s">
        <v>48</v>
      </c>
      <c r="D5236" t="s">
        <v>49</v>
      </c>
      <c r="E5236" t="s">
        <v>64</v>
      </c>
      <c r="F5236" s="1" t="s">
        <v>17290</v>
      </c>
      <c r="G5236">
        <v>196</v>
      </c>
      <c r="H5236" t="s">
        <v>29</v>
      </c>
      <c r="I5236">
        <v>1047</v>
      </c>
      <c r="J5236">
        <v>157.86000000000001</v>
      </c>
      <c r="K5236">
        <f>Passenger_Data[[#This Row],[Price_USD]]*1</f>
        <v>157.86000000000001</v>
      </c>
      <c r="L5236">
        <v>27</v>
      </c>
      <c r="M5236" t="s">
        <v>40</v>
      </c>
      <c r="N5236" t="s">
        <v>31</v>
      </c>
      <c r="O5236" t="s">
        <v>42</v>
      </c>
      <c r="P5236" t="s">
        <v>50</v>
      </c>
      <c r="Q5236">
        <v>2</v>
      </c>
      <c r="R5236" t="s">
        <v>51</v>
      </c>
      <c r="S5236" t="s">
        <v>35</v>
      </c>
      <c r="T5236">
        <v>6.6</v>
      </c>
      <c r="U5236">
        <v>1</v>
      </c>
      <c r="V5236">
        <v>70</v>
      </c>
      <c r="W5236">
        <v>1</v>
      </c>
      <c r="X5236">
        <v>0</v>
      </c>
      <c r="Y5236" t="s">
        <v>77</v>
      </c>
    </row>
    <row r="5237" spans="1:25" x14ac:dyDescent="0.25">
      <c r="A5237" t="s">
        <v>7172</v>
      </c>
      <c r="B5237" t="s">
        <v>2267</v>
      </c>
      <c r="C5237" t="s">
        <v>54</v>
      </c>
      <c r="D5237" t="s">
        <v>59</v>
      </c>
      <c r="E5237" t="s">
        <v>64</v>
      </c>
      <c r="F5237" s="1" t="s">
        <v>17291</v>
      </c>
      <c r="G5237">
        <v>247</v>
      </c>
      <c r="H5237" t="s">
        <v>29</v>
      </c>
      <c r="I5237">
        <v>846</v>
      </c>
      <c r="J5237">
        <v>345.8</v>
      </c>
      <c r="K5237">
        <f>Passenger_Data[[#This Row],[Price_USD]]*1</f>
        <v>345.8</v>
      </c>
      <c r="L5237">
        <v>21</v>
      </c>
      <c r="M5237" t="s">
        <v>30</v>
      </c>
      <c r="N5237" t="s">
        <v>31</v>
      </c>
      <c r="O5237" t="s">
        <v>42</v>
      </c>
      <c r="P5237" t="s">
        <v>33</v>
      </c>
      <c r="Q5237">
        <v>1</v>
      </c>
      <c r="R5237" t="s">
        <v>34</v>
      </c>
      <c r="S5237" t="s">
        <v>35</v>
      </c>
      <c r="T5237">
        <v>9.6</v>
      </c>
      <c r="U5237">
        <v>7</v>
      </c>
      <c r="V5237">
        <v>60</v>
      </c>
      <c r="W5237">
        <v>1</v>
      </c>
      <c r="X5237">
        <v>1</v>
      </c>
      <c r="Y5237" t="s">
        <v>45</v>
      </c>
    </row>
    <row r="5238" spans="1:25" x14ac:dyDescent="0.25">
      <c r="A5238" t="s">
        <v>7173</v>
      </c>
      <c r="B5238" t="s">
        <v>1526</v>
      </c>
      <c r="C5238" t="s">
        <v>26</v>
      </c>
      <c r="D5238" t="s">
        <v>28</v>
      </c>
      <c r="E5238" t="s">
        <v>27</v>
      </c>
      <c r="F5238" s="1" t="s">
        <v>17292</v>
      </c>
      <c r="G5238">
        <v>204</v>
      </c>
      <c r="H5238" t="s">
        <v>86</v>
      </c>
      <c r="I5238">
        <v>1854</v>
      </c>
      <c r="J5238">
        <v>340.81</v>
      </c>
      <c r="K5238">
        <f>Passenger_Data[[#This Row],[Price_USD]]*1</f>
        <v>340.81</v>
      </c>
      <c r="L5238">
        <v>66</v>
      </c>
      <c r="M5238" t="s">
        <v>30</v>
      </c>
      <c r="N5238" t="s">
        <v>31</v>
      </c>
      <c r="O5238" t="s">
        <v>33</v>
      </c>
      <c r="P5238" t="s">
        <v>50</v>
      </c>
      <c r="Q5238">
        <v>0</v>
      </c>
      <c r="R5238" t="s">
        <v>65</v>
      </c>
      <c r="S5238" t="s">
        <v>68</v>
      </c>
      <c r="T5238">
        <v>10</v>
      </c>
      <c r="U5238">
        <v>20</v>
      </c>
      <c r="V5238">
        <v>85</v>
      </c>
      <c r="W5238">
        <v>0</v>
      </c>
      <c r="X5238">
        <v>0</v>
      </c>
      <c r="Y5238" t="s">
        <v>45</v>
      </c>
    </row>
    <row r="5239" spans="1:25" x14ac:dyDescent="0.25">
      <c r="A5239" t="s">
        <v>7174</v>
      </c>
      <c r="B5239" t="s">
        <v>6061</v>
      </c>
      <c r="C5239" t="s">
        <v>54</v>
      </c>
      <c r="D5239" t="s">
        <v>49</v>
      </c>
      <c r="E5239" t="s">
        <v>64</v>
      </c>
      <c r="F5239" s="1" t="s">
        <v>17293</v>
      </c>
      <c r="G5239">
        <v>66</v>
      </c>
      <c r="H5239" t="s">
        <v>29</v>
      </c>
      <c r="I5239">
        <v>1193</v>
      </c>
      <c r="J5239">
        <v>378.38</v>
      </c>
      <c r="K5239">
        <f>Passenger_Data[[#This Row],[Price_USD]]*1</f>
        <v>378.38</v>
      </c>
      <c r="L5239">
        <v>48</v>
      </c>
      <c r="M5239" t="s">
        <v>30</v>
      </c>
      <c r="N5239" t="s">
        <v>41</v>
      </c>
      <c r="O5239" t="s">
        <v>33</v>
      </c>
      <c r="P5239" t="s">
        <v>50</v>
      </c>
      <c r="Q5239">
        <v>0</v>
      </c>
      <c r="R5239" t="s">
        <v>65</v>
      </c>
      <c r="S5239" t="s">
        <v>35</v>
      </c>
      <c r="T5239">
        <v>7.3</v>
      </c>
      <c r="U5239">
        <v>23</v>
      </c>
      <c r="V5239">
        <v>30</v>
      </c>
      <c r="W5239">
        <v>0</v>
      </c>
      <c r="X5239">
        <v>0</v>
      </c>
      <c r="Y5239" t="s">
        <v>77</v>
      </c>
    </row>
    <row r="5240" spans="1:25" x14ac:dyDescent="0.25">
      <c r="A5240" t="s">
        <v>7175</v>
      </c>
      <c r="B5240" t="s">
        <v>7176</v>
      </c>
      <c r="C5240" t="s">
        <v>73</v>
      </c>
      <c r="D5240" t="s">
        <v>27</v>
      </c>
      <c r="E5240" t="s">
        <v>76</v>
      </c>
      <c r="F5240" s="1" t="s">
        <v>17294</v>
      </c>
      <c r="G5240">
        <v>223</v>
      </c>
      <c r="H5240" t="s">
        <v>29</v>
      </c>
      <c r="I5240">
        <v>1692</v>
      </c>
      <c r="J5240">
        <v>320.69</v>
      </c>
      <c r="K5240">
        <f>Passenger_Data[[#This Row],[Price_USD]]*1</f>
        <v>320.69</v>
      </c>
      <c r="L5240">
        <v>76</v>
      </c>
      <c r="M5240" t="s">
        <v>30</v>
      </c>
      <c r="N5240" t="s">
        <v>41</v>
      </c>
      <c r="O5240" t="s">
        <v>32</v>
      </c>
      <c r="P5240" t="s">
        <v>50</v>
      </c>
      <c r="Q5240">
        <v>0</v>
      </c>
      <c r="R5240" t="s">
        <v>51</v>
      </c>
      <c r="S5240" t="s">
        <v>68</v>
      </c>
      <c r="T5240">
        <v>6.4</v>
      </c>
      <c r="U5240">
        <v>8</v>
      </c>
      <c r="V5240">
        <v>112</v>
      </c>
      <c r="W5240">
        <v>0</v>
      </c>
      <c r="X5240">
        <v>1</v>
      </c>
      <c r="Y5240" t="s">
        <v>36</v>
      </c>
    </row>
    <row r="5241" spans="1:25" x14ac:dyDescent="0.25">
      <c r="A5241" t="s">
        <v>7177</v>
      </c>
      <c r="B5241" t="s">
        <v>3475</v>
      </c>
      <c r="C5241" t="s">
        <v>73</v>
      </c>
      <c r="D5241" t="s">
        <v>27</v>
      </c>
      <c r="E5241" t="s">
        <v>28</v>
      </c>
      <c r="F5241" s="1" t="s">
        <v>17295</v>
      </c>
      <c r="G5241">
        <v>143</v>
      </c>
      <c r="H5241" t="s">
        <v>108</v>
      </c>
      <c r="I5241">
        <v>808</v>
      </c>
      <c r="J5241">
        <v>502.32</v>
      </c>
      <c r="K5241">
        <f>Passenger_Data[[#This Row],[Price_USD]]*1</f>
        <v>502.32</v>
      </c>
      <c r="L5241">
        <v>36</v>
      </c>
      <c r="M5241" t="s">
        <v>30</v>
      </c>
      <c r="N5241" t="s">
        <v>31</v>
      </c>
      <c r="O5241" t="s">
        <v>33</v>
      </c>
      <c r="P5241" t="s">
        <v>50</v>
      </c>
      <c r="Q5241">
        <v>0</v>
      </c>
      <c r="R5241" t="s">
        <v>51</v>
      </c>
      <c r="S5241" t="s">
        <v>68</v>
      </c>
      <c r="T5241">
        <v>4.4000000000000004</v>
      </c>
      <c r="U5241">
        <v>0</v>
      </c>
      <c r="V5241">
        <v>9</v>
      </c>
      <c r="W5241">
        <v>0</v>
      </c>
      <c r="X5241">
        <v>0</v>
      </c>
      <c r="Y5241" t="s">
        <v>77</v>
      </c>
    </row>
    <row r="5242" spans="1:25" x14ac:dyDescent="0.25">
      <c r="A5242" t="s">
        <v>7178</v>
      </c>
      <c r="B5242" t="s">
        <v>4431</v>
      </c>
      <c r="C5242" t="s">
        <v>26</v>
      </c>
      <c r="D5242" t="s">
        <v>28</v>
      </c>
      <c r="E5242" t="s">
        <v>27</v>
      </c>
      <c r="F5242" s="1" t="s">
        <v>17296</v>
      </c>
      <c r="G5242">
        <v>212</v>
      </c>
      <c r="H5242" t="s">
        <v>29</v>
      </c>
      <c r="I5242">
        <v>1368</v>
      </c>
      <c r="J5242">
        <v>471.72</v>
      </c>
      <c r="K5242">
        <f>Passenger_Data[[#This Row],[Price_USD]]*1</f>
        <v>471.72</v>
      </c>
      <c r="L5242">
        <v>68</v>
      </c>
      <c r="M5242" t="s">
        <v>40</v>
      </c>
      <c r="N5242" t="s">
        <v>41</v>
      </c>
      <c r="O5242" t="s">
        <v>42</v>
      </c>
      <c r="P5242" t="s">
        <v>50</v>
      </c>
      <c r="Q5242">
        <v>2</v>
      </c>
      <c r="R5242" t="s">
        <v>65</v>
      </c>
      <c r="S5242" t="s">
        <v>61</v>
      </c>
      <c r="T5242">
        <v>6.9</v>
      </c>
      <c r="U5242">
        <v>13</v>
      </c>
      <c r="V5242">
        <v>107</v>
      </c>
      <c r="W5242">
        <v>1</v>
      </c>
      <c r="X5242">
        <v>0</v>
      </c>
      <c r="Y5242" t="s">
        <v>36</v>
      </c>
    </row>
    <row r="5243" spans="1:25" x14ac:dyDescent="0.25">
      <c r="A5243" t="s">
        <v>7179</v>
      </c>
      <c r="B5243" t="s">
        <v>1068</v>
      </c>
      <c r="C5243" t="s">
        <v>82</v>
      </c>
      <c r="D5243" t="s">
        <v>64</v>
      </c>
      <c r="E5243" t="s">
        <v>59</v>
      </c>
      <c r="F5243" s="1" t="s">
        <v>17297</v>
      </c>
      <c r="G5243">
        <v>117</v>
      </c>
      <c r="H5243" t="s">
        <v>29</v>
      </c>
      <c r="I5243">
        <v>1069</v>
      </c>
      <c r="J5243">
        <v>336.66</v>
      </c>
      <c r="K5243">
        <f>Passenger_Data[[#This Row],[Price_USD]]*1</f>
        <v>336.66</v>
      </c>
      <c r="L5243">
        <v>18</v>
      </c>
      <c r="M5243" t="s">
        <v>30</v>
      </c>
      <c r="N5243" t="s">
        <v>60</v>
      </c>
      <c r="O5243" t="s">
        <v>32</v>
      </c>
      <c r="P5243" t="s">
        <v>50</v>
      </c>
      <c r="Q5243">
        <v>5</v>
      </c>
      <c r="R5243" t="s">
        <v>65</v>
      </c>
      <c r="S5243" t="s">
        <v>44</v>
      </c>
      <c r="T5243">
        <v>5.8</v>
      </c>
      <c r="U5243">
        <v>19</v>
      </c>
      <c r="V5243">
        <v>36</v>
      </c>
      <c r="W5243">
        <v>0</v>
      </c>
      <c r="X5243">
        <v>0</v>
      </c>
      <c r="Y5243" t="s">
        <v>77</v>
      </c>
    </row>
    <row r="5244" spans="1:25" x14ac:dyDescent="0.25">
      <c r="A5244" t="s">
        <v>7180</v>
      </c>
      <c r="B5244" t="s">
        <v>2630</v>
      </c>
      <c r="C5244" t="s">
        <v>73</v>
      </c>
      <c r="D5244" t="s">
        <v>49</v>
      </c>
      <c r="E5244" t="s">
        <v>55</v>
      </c>
      <c r="F5244" s="1" t="s">
        <v>17298</v>
      </c>
      <c r="G5244">
        <v>62</v>
      </c>
      <c r="H5244" t="s">
        <v>29</v>
      </c>
      <c r="I5244">
        <v>725</v>
      </c>
      <c r="J5244">
        <v>606.70000000000005</v>
      </c>
      <c r="K5244">
        <f>Passenger_Data[[#This Row],[Price_USD]]*1</f>
        <v>606.70000000000005</v>
      </c>
      <c r="L5244">
        <v>28</v>
      </c>
      <c r="M5244" t="s">
        <v>30</v>
      </c>
      <c r="N5244" t="s">
        <v>60</v>
      </c>
      <c r="O5244" t="s">
        <v>56</v>
      </c>
      <c r="P5244" t="s">
        <v>50</v>
      </c>
      <c r="Q5244">
        <v>0</v>
      </c>
      <c r="R5244" t="s">
        <v>65</v>
      </c>
      <c r="S5244" t="s">
        <v>61</v>
      </c>
      <c r="T5244">
        <v>5</v>
      </c>
      <c r="U5244">
        <v>22</v>
      </c>
      <c r="V5244">
        <v>4</v>
      </c>
      <c r="W5244">
        <v>0</v>
      </c>
      <c r="X5244">
        <v>0</v>
      </c>
      <c r="Y5244" t="s">
        <v>36</v>
      </c>
    </row>
    <row r="5245" spans="1:25" x14ac:dyDescent="0.25">
      <c r="A5245" t="s">
        <v>7181</v>
      </c>
      <c r="B5245" t="s">
        <v>864</v>
      </c>
      <c r="C5245" t="s">
        <v>48</v>
      </c>
      <c r="D5245" t="s">
        <v>59</v>
      </c>
      <c r="E5245" t="s">
        <v>64</v>
      </c>
      <c r="F5245" s="1" t="s">
        <v>17299</v>
      </c>
      <c r="G5245">
        <v>184</v>
      </c>
      <c r="H5245" t="s">
        <v>29</v>
      </c>
      <c r="I5245">
        <v>927</v>
      </c>
      <c r="J5245">
        <v>311.89999999999998</v>
      </c>
      <c r="K5245">
        <f>Passenger_Data[[#This Row],[Price_USD]]*1</f>
        <v>311.89999999999998</v>
      </c>
      <c r="L5245">
        <v>74</v>
      </c>
      <c r="M5245" t="s">
        <v>40</v>
      </c>
      <c r="N5245" t="s">
        <v>31</v>
      </c>
      <c r="O5245" t="s">
        <v>56</v>
      </c>
      <c r="P5245" t="s">
        <v>50</v>
      </c>
      <c r="Q5245">
        <v>2</v>
      </c>
      <c r="R5245" t="s">
        <v>65</v>
      </c>
      <c r="S5245" t="s">
        <v>35</v>
      </c>
      <c r="T5245">
        <v>7.7</v>
      </c>
      <c r="U5245">
        <v>0</v>
      </c>
      <c r="V5245">
        <v>12</v>
      </c>
      <c r="W5245">
        <v>0</v>
      </c>
      <c r="X5245">
        <v>0</v>
      </c>
      <c r="Y5245" t="s">
        <v>36</v>
      </c>
    </row>
    <row r="5246" spans="1:25" x14ac:dyDescent="0.25">
      <c r="A5246" t="s">
        <v>7182</v>
      </c>
      <c r="B5246" t="s">
        <v>5678</v>
      </c>
      <c r="C5246" t="s">
        <v>48</v>
      </c>
      <c r="D5246" t="s">
        <v>28</v>
      </c>
      <c r="E5246" t="s">
        <v>76</v>
      </c>
      <c r="F5246" s="1" t="s">
        <v>17300</v>
      </c>
      <c r="G5246">
        <v>184</v>
      </c>
      <c r="H5246" t="s">
        <v>29</v>
      </c>
      <c r="I5246">
        <v>1954</v>
      </c>
      <c r="J5246">
        <v>333.74</v>
      </c>
      <c r="K5246">
        <f>Passenger_Data[[#This Row],[Price_USD]]*1</f>
        <v>333.74</v>
      </c>
      <c r="L5246">
        <v>51</v>
      </c>
      <c r="M5246" t="s">
        <v>30</v>
      </c>
      <c r="N5246" t="s">
        <v>31</v>
      </c>
      <c r="O5246" t="s">
        <v>42</v>
      </c>
      <c r="P5246" t="s">
        <v>33</v>
      </c>
      <c r="Q5246">
        <v>0</v>
      </c>
      <c r="R5246" t="s">
        <v>65</v>
      </c>
      <c r="S5246" t="s">
        <v>35</v>
      </c>
      <c r="T5246">
        <v>7.7</v>
      </c>
      <c r="U5246">
        <v>1</v>
      </c>
      <c r="V5246">
        <v>8</v>
      </c>
      <c r="W5246">
        <v>0</v>
      </c>
      <c r="X5246">
        <v>0</v>
      </c>
      <c r="Y5246" t="s">
        <v>45</v>
      </c>
    </row>
    <row r="5247" spans="1:25" x14ac:dyDescent="0.25">
      <c r="A5247" t="s">
        <v>7183</v>
      </c>
      <c r="B5247" t="s">
        <v>3483</v>
      </c>
      <c r="C5247" t="s">
        <v>73</v>
      </c>
      <c r="D5247" t="s">
        <v>59</v>
      </c>
      <c r="E5247" t="s">
        <v>59</v>
      </c>
      <c r="F5247" s="1" t="s">
        <v>17301</v>
      </c>
      <c r="G5247">
        <v>249</v>
      </c>
      <c r="H5247" t="s">
        <v>86</v>
      </c>
      <c r="I5247">
        <v>1104</v>
      </c>
      <c r="J5247">
        <v>351.82</v>
      </c>
      <c r="K5247">
        <f>Passenger_Data[[#This Row],[Price_USD]]*1</f>
        <v>351.82</v>
      </c>
      <c r="L5247">
        <v>67</v>
      </c>
      <c r="M5247" t="s">
        <v>40</v>
      </c>
      <c r="N5247" t="s">
        <v>41</v>
      </c>
      <c r="O5247" t="s">
        <v>32</v>
      </c>
      <c r="P5247" t="s">
        <v>50</v>
      </c>
      <c r="Q5247">
        <v>0</v>
      </c>
      <c r="R5247" t="s">
        <v>51</v>
      </c>
      <c r="S5247" t="s">
        <v>44</v>
      </c>
      <c r="T5247">
        <v>6</v>
      </c>
      <c r="U5247">
        <v>0</v>
      </c>
      <c r="V5247">
        <v>81</v>
      </c>
      <c r="W5247">
        <v>0</v>
      </c>
      <c r="X5247">
        <v>0</v>
      </c>
      <c r="Y5247" t="s">
        <v>36</v>
      </c>
    </row>
    <row r="5248" spans="1:25" x14ac:dyDescent="0.25">
      <c r="A5248" t="s">
        <v>7184</v>
      </c>
      <c r="B5248" t="s">
        <v>384</v>
      </c>
      <c r="C5248" t="s">
        <v>26</v>
      </c>
      <c r="D5248" t="s">
        <v>59</v>
      </c>
      <c r="E5248" t="s">
        <v>55</v>
      </c>
      <c r="F5248" s="1" t="s">
        <v>17302</v>
      </c>
      <c r="G5248">
        <v>197</v>
      </c>
      <c r="H5248" t="s">
        <v>86</v>
      </c>
      <c r="I5248">
        <v>1069</v>
      </c>
      <c r="J5248">
        <v>351.59</v>
      </c>
      <c r="K5248">
        <f>Passenger_Data[[#This Row],[Price_USD]]*1</f>
        <v>351.59</v>
      </c>
      <c r="L5248">
        <v>75</v>
      </c>
      <c r="M5248" t="s">
        <v>30</v>
      </c>
      <c r="N5248" t="s">
        <v>31</v>
      </c>
      <c r="O5248" t="s">
        <v>42</v>
      </c>
      <c r="P5248" t="s">
        <v>264</v>
      </c>
      <c r="Q5248">
        <v>0</v>
      </c>
      <c r="R5248" t="s">
        <v>43</v>
      </c>
      <c r="S5248" t="s">
        <v>44</v>
      </c>
      <c r="T5248">
        <v>6</v>
      </c>
      <c r="U5248">
        <v>11</v>
      </c>
      <c r="V5248">
        <v>71</v>
      </c>
      <c r="W5248">
        <v>0</v>
      </c>
      <c r="X5248">
        <v>0</v>
      </c>
      <c r="Y5248" t="s">
        <v>45</v>
      </c>
    </row>
    <row r="5249" spans="1:25" x14ac:dyDescent="0.25">
      <c r="A5249" t="s">
        <v>7185</v>
      </c>
      <c r="B5249" t="s">
        <v>3364</v>
      </c>
      <c r="C5249" t="s">
        <v>54</v>
      </c>
      <c r="D5249" t="s">
        <v>28</v>
      </c>
      <c r="E5249" t="s">
        <v>55</v>
      </c>
      <c r="F5249" s="1" t="s">
        <v>17303</v>
      </c>
      <c r="G5249">
        <v>201</v>
      </c>
      <c r="H5249" t="s">
        <v>29</v>
      </c>
      <c r="I5249">
        <v>1272</v>
      </c>
      <c r="J5249">
        <v>241.53</v>
      </c>
      <c r="K5249">
        <f>Passenger_Data[[#This Row],[Price_USD]]*1</f>
        <v>241.53</v>
      </c>
      <c r="L5249">
        <v>21</v>
      </c>
      <c r="M5249" t="s">
        <v>40</v>
      </c>
      <c r="N5249" t="s">
        <v>41</v>
      </c>
      <c r="O5249" t="s">
        <v>42</v>
      </c>
      <c r="P5249" t="s">
        <v>83</v>
      </c>
      <c r="Q5249">
        <v>1</v>
      </c>
      <c r="R5249" t="s">
        <v>51</v>
      </c>
      <c r="S5249" t="s">
        <v>44</v>
      </c>
      <c r="T5249">
        <v>4.0999999999999996</v>
      </c>
      <c r="U5249">
        <v>6</v>
      </c>
      <c r="V5249">
        <v>12</v>
      </c>
      <c r="W5249">
        <v>1</v>
      </c>
      <c r="X5249">
        <v>1</v>
      </c>
      <c r="Y5249" t="s">
        <v>36</v>
      </c>
    </row>
    <row r="5250" spans="1:25" x14ac:dyDescent="0.25">
      <c r="A5250" t="s">
        <v>7186</v>
      </c>
      <c r="B5250" t="s">
        <v>1707</v>
      </c>
      <c r="C5250" t="s">
        <v>48</v>
      </c>
      <c r="D5250" t="s">
        <v>49</v>
      </c>
      <c r="E5250" t="s">
        <v>27</v>
      </c>
      <c r="F5250" s="1" t="s">
        <v>17304</v>
      </c>
      <c r="G5250">
        <v>176</v>
      </c>
      <c r="H5250" t="s">
        <v>29</v>
      </c>
      <c r="I5250">
        <v>1383</v>
      </c>
      <c r="J5250">
        <v>362.56</v>
      </c>
      <c r="K5250">
        <f>Passenger_Data[[#This Row],[Price_USD]]*1</f>
        <v>362.56</v>
      </c>
      <c r="L5250">
        <v>27</v>
      </c>
      <c r="M5250" t="s">
        <v>30</v>
      </c>
      <c r="N5250" t="s">
        <v>60</v>
      </c>
      <c r="O5250" t="s">
        <v>56</v>
      </c>
      <c r="P5250" t="s">
        <v>264</v>
      </c>
      <c r="Q5250">
        <v>1</v>
      </c>
      <c r="R5250" t="s">
        <v>65</v>
      </c>
      <c r="S5250" t="s">
        <v>68</v>
      </c>
      <c r="T5250">
        <v>6</v>
      </c>
      <c r="U5250">
        <v>3</v>
      </c>
      <c r="V5250">
        <v>100</v>
      </c>
      <c r="W5250">
        <v>0</v>
      </c>
      <c r="X5250">
        <v>0</v>
      </c>
      <c r="Y5250" t="s">
        <v>45</v>
      </c>
    </row>
    <row r="5251" spans="1:25" x14ac:dyDescent="0.25">
      <c r="A5251" t="s">
        <v>7187</v>
      </c>
      <c r="B5251" t="s">
        <v>4335</v>
      </c>
      <c r="C5251" t="s">
        <v>82</v>
      </c>
      <c r="D5251" t="s">
        <v>55</v>
      </c>
      <c r="E5251" t="s">
        <v>49</v>
      </c>
      <c r="F5251" s="1" t="s">
        <v>17305</v>
      </c>
      <c r="G5251">
        <v>244</v>
      </c>
      <c r="H5251" t="s">
        <v>108</v>
      </c>
      <c r="I5251">
        <v>940</v>
      </c>
      <c r="J5251">
        <v>452.69</v>
      </c>
      <c r="K5251">
        <f>Passenger_Data[[#This Row],[Price_USD]]*1</f>
        <v>452.69</v>
      </c>
      <c r="L5251">
        <v>24</v>
      </c>
      <c r="M5251" t="s">
        <v>30</v>
      </c>
      <c r="N5251" t="s">
        <v>41</v>
      </c>
      <c r="O5251" t="s">
        <v>32</v>
      </c>
      <c r="P5251" t="s">
        <v>83</v>
      </c>
      <c r="Q5251">
        <v>0</v>
      </c>
      <c r="R5251" t="s">
        <v>65</v>
      </c>
      <c r="S5251" t="s">
        <v>35</v>
      </c>
      <c r="T5251">
        <v>7.8</v>
      </c>
      <c r="U5251">
        <v>18</v>
      </c>
      <c r="V5251">
        <v>81</v>
      </c>
      <c r="W5251">
        <v>0</v>
      </c>
      <c r="X5251">
        <v>0</v>
      </c>
      <c r="Y5251" t="s">
        <v>45</v>
      </c>
    </row>
    <row r="5252" spans="1:25" x14ac:dyDescent="0.25">
      <c r="A5252" t="s">
        <v>7188</v>
      </c>
      <c r="B5252" t="s">
        <v>1833</v>
      </c>
      <c r="C5252" t="s">
        <v>48</v>
      </c>
      <c r="D5252" t="s">
        <v>76</v>
      </c>
      <c r="E5252" t="s">
        <v>55</v>
      </c>
      <c r="F5252" s="1" t="s">
        <v>17306</v>
      </c>
      <c r="G5252">
        <v>223</v>
      </c>
      <c r="H5252" t="s">
        <v>29</v>
      </c>
      <c r="I5252">
        <v>1354</v>
      </c>
      <c r="J5252">
        <v>122.97</v>
      </c>
      <c r="K5252">
        <f>Passenger_Data[[#This Row],[Price_USD]]*1</f>
        <v>122.97</v>
      </c>
      <c r="L5252">
        <v>65</v>
      </c>
      <c r="M5252" t="s">
        <v>30</v>
      </c>
      <c r="N5252" t="s">
        <v>31</v>
      </c>
      <c r="O5252" t="s">
        <v>56</v>
      </c>
      <c r="P5252" t="s">
        <v>83</v>
      </c>
      <c r="Q5252">
        <v>1</v>
      </c>
      <c r="R5252" t="s">
        <v>65</v>
      </c>
      <c r="S5252" t="s">
        <v>44</v>
      </c>
      <c r="T5252">
        <v>5.0999999999999996</v>
      </c>
      <c r="U5252">
        <v>0</v>
      </c>
      <c r="V5252">
        <v>18</v>
      </c>
      <c r="W5252">
        <v>0</v>
      </c>
      <c r="X5252">
        <v>0</v>
      </c>
      <c r="Y5252" t="s">
        <v>77</v>
      </c>
    </row>
    <row r="5253" spans="1:25" x14ac:dyDescent="0.25">
      <c r="A5253" t="s">
        <v>7189</v>
      </c>
      <c r="B5253" t="s">
        <v>4201</v>
      </c>
      <c r="C5253" t="s">
        <v>82</v>
      </c>
      <c r="D5253" t="s">
        <v>64</v>
      </c>
      <c r="E5253" t="s">
        <v>49</v>
      </c>
      <c r="F5253" s="1" t="s">
        <v>17307</v>
      </c>
      <c r="G5253">
        <v>126</v>
      </c>
      <c r="H5253" t="s">
        <v>29</v>
      </c>
      <c r="I5253">
        <v>1002</v>
      </c>
      <c r="J5253">
        <v>538.09</v>
      </c>
      <c r="K5253">
        <f>Passenger_Data[[#This Row],[Price_USD]]*1</f>
        <v>538.09</v>
      </c>
      <c r="L5253">
        <v>67</v>
      </c>
      <c r="M5253" t="s">
        <v>40</v>
      </c>
      <c r="N5253" t="s">
        <v>31</v>
      </c>
      <c r="O5253" t="s">
        <v>32</v>
      </c>
      <c r="P5253" t="s">
        <v>50</v>
      </c>
      <c r="Q5253">
        <v>1</v>
      </c>
      <c r="R5253" t="s">
        <v>34</v>
      </c>
      <c r="S5253" t="s">
        <v>35</v>
      </c>
      <c r="T5253">
        <v>6.8</v>
      </c>
      <c r="U5253">
        <v>9</v>
      </c>
      <c r="V5253">
        <v>26</v>
      </c>
      <c r="W5253">
        <v>0</v>
      </c>
      <c r="X5253">
        <v>0</v>
      </c>
      <c r="Y5253" t="s">
        <v>45</v>
      </c>
    </row>
    <row r="5254" spans="1:25" x14ac:dyDescent="0.25">
      <c r="A5254" t="s">
        <v>7190</v>
      </c>
      <c r="B5254" t="s">
        <v>872</v>
      </c>
      <c r="C5254" t="s">
        <v>26</v>
      </c>
      <c r="D5254" t="s">
        <v>55</v>
      </c>
      <c r="E5254" t="s">
        <v>55</v>
      </c>
      <c r="F5254" s="1" t="s">
        <v>17308</v>
      </c>
      <c r="G5254">
        <v>197</v>
      </c>
      <c r="H5254" t="s">
        <v>29</v>
      </c>
      <c r="I5254">
        <v>1877</v>
      </c>
      <c r="J5254">
        <v>239.52</v>
      </c>
      <c r="K5254">
        <f>Passenger_Data[[#This Row],[Price_USD]]*1</f>
        <v>239.52</v>
      </c>
      <c r="L5254">
        <v>70</v>
      </c>
      <c r="M5254" t="s">
        <v>40</v>
      </c>
      <c r="N5254" t="s">
        <v>31</v>
      </c>
      <c r="O5254" t="s">
        <v>42</v>
      </c>
      <c r="P5254" t="s">
        <v>50</v>
      </c>
      <c r="Q5254">
        <v>2</v>
      </c>
      <c r="R5254" t="s">
        <v>34</v>
      </c>
      <c r="S5254" t="s">
        <v>68</v>
      </c>
      <c r="T5254">
        <v>6.3</v>
      </c>
      <c r="U5254">
        <v>4</v>
      </c>
      <c r="V5254">
        <v>2</v>
      </c>
      <c r="W5254">
        <v>0</v>
      </c>
      <c r="X5254">
        <v>0</v>
      </c>
      <c r="Y5254" t="s">
        <v>36</v>
      </c>
    </row>
    <row r="5255" spans="1:25" x14ac:dyDescent="0.25">
      <c r="A5255" t="s">
        <v>7191</v>
      </c>
      <c r="B5255" t="s">
        <v>614</v>
      </c>
      <c r="C5255" t="s">
        <v>48</v>
      </c>
      <c r="D5255" t="s">
        <v>55</v>
      </c>
      <c r="E5255" t="s">
        <v>59</v>
      </c>
      <c r="F5255" s="1" t="s">
        <v>17309</v>
      </c>
      <c r="G5255">
        <v>141</v>
      </c>
      <c r="H5255" t="s">
        <v>29</v>
      </c>
      <c r="I5255">
        <v>1471</v>
      </c>
      <c r="J5255">
        <v>230.15</v>
      </c>
      <c r="K5255">
        <f>Passenger_Data[[#This Row],[Price_USD]]*1</f>
        <v>230.15</v>
      </c>
      <c r="L5255">
        <v>43</v>
      </c>
      <c r="M5255" t="s">
        <v>30</v>
      </c>
      <c r="N5255" t="s">
        <v>31</v>
      </c>
      <c r="O5255" t="s">
        <v>33</v>
      </c>
      <c r="P5255" t="s">
        <v>50</v>
      </c>
      <c r="Q5255">
        <v>0</v>
      </c>
      <c r="R5255" t="s">
        <v>51</v>
      </c>
      <c r="S5255" t="s">
        <v>61</v>
      </c>
      <c r="T5255">
        <v>4.8</v>
      </c>
      <c r="U5255">
        <v>37</v>
      </c>
      <c r="V5255">
        <v>54</v>
      </c>
      <c r="W5255">
        <v>0</v>
      </c>
      <c r="X5255">
        <v>1</v>
      </c>
      <c r="Y5255" t="s">
        <v>45</v>
      </c>
    </row>
    <row r="5256" spans="1:25" x14ac:dyDescent="0.25">
      <c r="A5256" t="s">
        <v>7192</v>
      </c>
      <c r="B5256" t="s">
        <v>107</v>
      </c>
      <c r="C5256" t="s">
        <v>54</v>
      </c>
      <c r="D5256" t="s">
        <v>49</v>
      </c>
      <c r="E5256" t="s">
        <v>76</v>
      </c>
      <c r="F5256" s="1" t="s">
        <v>17310</v>
      </c>
      <c r="G5256">
        <v>156</v>
      </c>
      <c r="H5256" t="s">
        <v>29</v>
      </c>
      <c r="I5256">
        <v>1206</v>
      </c>
      <c r="J5256">
        <v>269.2</v>
      </c>
      <c r="K5256">
        <f>Passenger_Data[[#This Row],[Price_USD]]*1</f>
        <v>269.2</v>
      </c>
      <c r="L5256">
        <v>59</v>
      </c>
      <c r="M5256" t="s">
        <v>30</v>
      </c>
      <c r="N5256" t="s">
        <v>31</v>
      </c>
      <c r="O5256" t="s">
        <v>33</v>
      </c>
      <c r="P5256" t="s">
        <v>50</v>
      </c>
      <c r="Q5256">
        <v>0</v>
      </c>
      <c r="R5256" t="s">
        <v>65</v>
      </c>
      <c r="S5256" t="s">
        <v>44</v>
      </c>
      <c r="T5256">
        <v>8.6</v>
      </c>
      <c r="U5256">
        <v>11</v>
      </c>
      <c r="V5256">
        <v>75</v>
      </c>
      <c r="W5256">
        <v>0</v>
      </c>
      <c r="X5256">
        <v>0</v>
      </c>
      <c r="Y5256" t="s">
        <v>77</v>
      </c>
    </row>
    <row r="5257" spans="1:25" x14ac:dyDescent="0.25">
      <c r="A5257" t="s">
        <v>7193</v>
      </c>
      <c r="B5257" t="s">
        <v>3331</v>
      </c>
      <c r="C5257" t="s">
        <v>26</v>
      </c>
      <c r="D5257" t="s">
        <v>39</v>
      </c>
      <c r="E5257" t="s">
        <v>39</v>
      </c>
      <c r="F5257" s="1" t="s">
        <v>17311</v>
      </c>
      <c r="G5257">
        <v>233</v>
      </c>
      <c r="H5257" t="s">
        <v>86</v>
      </c>
      <c r="I5257">
        <v>957</v>
      </c>
      <c r="J5257">
        <v>388.4</v>
      </c>
      <c r="K5257">
        <f>Passenger_Data[[#This Row],[Price_USD]]*1</f>
        <v>388.4</v>
      </c>
      <c r="L5257">
        <v>52</v>
      </c>
      <c r="M5257" t="s">
        <v>40</v>
      </c>
      <c r="N5257" t="s">
        <v>60</v>
      </c>
      <c r="O5257" t="s">
        <v>42</v>
      </c>
      <c r="P5257" t="s">
        <v>50</v>
      </c>
      <c r="Q5257">
        <v>1</v>
      </c>
      <c r="R5257" t="s">
        <v>43</v>
      </c>
      <c r="S5257" t="s">
        <v>61</v>
      </c>
      <c r="T5257">
        <v>3.4</v>
      </c>
      <c r="U5257">
        <v>14</v>
      </c>
      <c r="V5257">
        <v>97</v>
      </c>
      <c r="W5257">
        <v>0</v>
      </c>
      <c r="X5257">
        <v>0</v>
      </c>
      <c r="Y5257" t="s">
        <v>77</v>
      </c>
    </row>
    <row r="5258" spans="1:25" x14ac:dyDescent="0.25">
      <c r="A5258" t="s">
        <v>7194</v>
      </c>
      <c r="B5258" t="s">
        <v>2360</v>
      </c>
      <c r="C5258" t="s">
        <v>26</v>
      </c>
      <c r="D5258" t="s">
        <v>76</v>
      </c>
      <c r="E5258" t="s">
        <v>28</v>
      </c>
      <c r="F5258" s="1" t="s">
        <v>17312</v>
      </c>
      <c r="G5258">
        <v>240</v>
      </c>
      <c r="H5258" t="s">
        <v>29</v>
      </c>
      <c r="I5258">
        <v>855</v>
      </c>
      <c r="J5258">
        <v>338.98</v>
      </c>
      <c r="K5258">
        <f>Passenger_Data[[#This Row],[Price_USD]]*1</f>
        <v>338.98</v>
      </c>
      <c r="L5258">
        <v>21</v>
      </c>
      <c r="M5258" t="s">
        <v>30</v>
      </c>
      <c r="N5258" t="s">
        <v>41</v>
      </c>
      <c r="O5258" t="s">
        <v>33</v>
      </c>
      <c r="P5258" t="s">
        <v>50</v>
      </c>
      <c r="Q5258">
        <v>0</v>
      </c>
      <c r="R5258" t="s">
        <v>65</v>
      </c>
      <c r="S5258" t="s">
        <v>35</v>
      </c>
      <c r="T5258">
        <v>8.1999999999999993</v>
      </c>
      <c r="U5258">
        <v>12</v>
      </c>
      <c r="V5258">
        <v>16</v>
      </c>
      <c r="W5258">
        <v>0</v>
      </c>
      <c r="X5258">
        <v>0</v>
      </c>
      <c r="Y5258" t="s">
        <v>36</v>
      </c>
    </row>
    <row r="5259" spans="1:25" x14ac:dyDescent="0.25">
      <c r="A5259" t="s">
        <v>7195</v>
      </c>
      <c r="B5259" t="s">
        <v>2914</v>
      </c>
      <c r="C5259" t="s">
        <v>54</v>
      </c>
      <c r="D5259" t="s">
        <v>59</v>
      </c>
      <c r="E5259" t="s">
        <v>28</v>
      </c>
      <c r="F5259" s="1" t="s">
        <v>17313</v>
      </c>
      <c r="G5259">
        <v>315</v>
      </c>
      <c r="H5259" t="s">
        <v>108</v>
      </c>
      <c r="I5259">
        <v>1316</v>
      </c>
      <c r="J5259">
        <v>341.29</v>
      </c>
      <c r="K5259">
        <f>Passenger_Data[[#This Row],[Price_USD]]*1</f>
        <v>341.29</v>
      </c>
      <c r="L5259">
        <v>67</v>
      </c>
      <c r="M5259" t="s">
        <v>40</v>
      </c>
      <c r="N5259" t="s">
        <v>31</v>
      </c>
      <c r="O5259" t="s">
        <v>33</v>
      </c>
      <c r="P5259" t="s">
        <v>50</v>
      </c>
      <c r="Q5259">
        <v>3</v>
      </c>
      <c r="R5259" t="s">
        <v>51</v>
      </c>
      <c r="S5259" t="s">
        <v>35</v>
      </c>
      <c r="T5259">
        <v>6.8</v>
      </c>
      <c r="U5259">
        <v>10</v>
      </c>
      <c r="V5259">
        <v>39</v>
      </c>
      <c r="W5259">
        <v>0</v>
      </c>
      <c r="X5259">
        <v>0</v>
      </c>
      <c r="Y5259" t="s">
        <v>36</v>
      </c>
    </row>
    <row r="5260" spans="1:25" x14ac:dyDescent="0.25">
      <c r="A5260" t="s">
        <v>7196</v>
      </c>
      <c r="B5260" t="s">
        <v>3598</v>
      </c>
      <c r="C5260" t="s">
        <v>54</v>
      </c>
      <c r="D5260" t="s">
        <v>76</v>
      </c>
      <c r="E5260" t="s">
        <v>76</v>
      </c>
      <c r="F5260" s="1" t="s">
        <v>17314</v>
      </c>
      <c r="G5260">
        <v>214</v>
      </c>
      <c r="H5260" t="s">
        <v>29</v>
      </c>
      <c r="I5260">
        <v>1396</v>
      </c>
      <c r="J5260">
        <v>351.62</v>
      </c>
      <c r="K5260">
        <f>Passenger_Data[[#This Row],[Price_USD]]*1</f>
        <v>351.62</v>
      </c>
      <c r="L5260">
        <v>27</v>
      </c>
      <c r="M5260" t="s">
        <v>30</v>
      </c>
      <c r="N5260" t="s">
        <v>41</v>
      </c>
      <c r="O5260" t="s">
        <v>33</v>
      </c>
      <c r="P5260" t="s">
        <v>33</v>
      </c>
      <c r="Q5260">
        <v>0</v>
      </c>
      <c r="R5260" t="s">
        <v>51</v>
      </c>
      <c r="S5260" t="s">
        <v>61</v>
      </c>
      <c r="T5260">
        <v>6.8</v>
      </c>
      <c r="U5260">
        <v>11</v>
      </c>
      <c r="V5260">
        <v>79</v>
      </c>
      <c r="W5260">
        <v>0</v>
      </c>
      <c r="X5260">
        <v>0</v>
      </c>
      <c r="Y5260" t="s">
        <v>45</v>
      </c>
    </row>
    <row r="5261" spans="1:25" x14ac:dyDescent="0.25">
      <c r="A5261" t="s">
        <v>7197</v>
      </c>
      <c r="B5261" t="s">
        <v>2010</v>
      </c>
      <c r="C5261" t="s">
        <v>48</v>
      </c>
      <c r="D5261" t="s">
        <v>49</v>
      </c>
      <c r="E5261" t="s">
        <v>28</v>
      </c>
      <c r="F5261" s="1" t="s">
        <v>17315</v>
      </c>
      <c r="G5261">
        <v>183</v>
      </c>
      <c r="H5261" t="s">
        <v>108</v>
      </c>
      <c r="I5261">
        <v>1057</v>
      </c>
      <c r="J5261">
        <v>264.48</v>
      </c>
      <c r="K5261">
        <f>Passenger_Data[[#This Row],[Price_USD]]*1</f>
        <v>264.48</v>
      </c>
      <c r="L5261">
        <v>64</v>
      </c>
      <c r="M5261" t="s">
        <v>40</v>
      </c>
      <c r="N5261" t="s">
        <v>41</v>
      </c>
      <c r="O5261" t="s">
        <v>32</v>
      </c>
      <c r="P5261" t="s">
        <v>83</v>
      </c>
      <c r="Q5261">
        <v>1</v>
      </c>
      <c r="R5261" t="s">
        <v>43</v>
      </c>
      <c r="S5261" t="s">
        <v>35</v>
      </c>
      <c r="T5261">
        <v>7.4</v>
      </c>
      <c r="U5261">
        <v>7</v>
      </c>
      <c r="V5261">
        <v>97</v>
      </c>
      <c r="W5261">
        <v>0</v>
      </c>
      <c r="X5261">
        <v>0</v>
      </c>
      <c r="Y5261" t="s">
        <v>36</v>
      </c>
    </row>
    <row r="5262" spans="1:25" x14ac:dyDescent="0.25">
      <c r="A5262" t="s">
        <v>7198</v>
      </c>
      <c r="B5262" t="s">
        <v>144</v>
      </c>
      <c r="C5262" t="s">
        <v>82</v>
      </c>
      <c r="D5262" t="s">
        <v>59</v>
      </c>
      <c r="E5262" t="s">
        <v>39</v>
      </c>
      <c r="F5262" s="1" t="s">
        <v>17316</v>
      </c>
      <c r="G5262">
        <v>272</v>
      </c>
      <c r="H5262" t="s">
        <v>86</v>
      </c>
      <c r="I5262">
        <v>1143</v>
      </c>
      <c r="J5262">
        <v>301.92</v>
      </c>
      <c r="K5262">
        <f>Passenger_Data[[#This Row],[Price_USD]]*1</f>
        <v>301.92</v>
      </c>
      <c r="L5262">
        <v>64</v>
      </c>
      <c r="M5262" t="s">
        <v>30</v>
      </c>
      <c r="N5262" t="s">
        <v>60</v>
      </c>
      <c r="O5262" t="s">
        <v>42</v>
      </c>
      <c r="P5262" t="s">
        <v>50</v>
      </c>
      <c r="Q5262">
        <v>0</v>
      </c>
      <c r="R5262" t="s">
        <v>65</v>
      </c>
      <c r="S5262" t="s">
        <v>61</v>
      </c>
      <c r="T5262">
        <v>6.1</v>
      </c>
      <c r="U5262">
        <v>31</v>
      </c>
      <c r="V5262">
        <v>19</v>
      </c>
      <c r="W5262">
        <v>0</v>
      </c>
      <c r="X5262">
        <v>0</v>
      </c>
      <c r="Y5262" t="s">
        <v>45</v>
      </c>
    </row>
    <row r="5263" spans="1:25" x14ac:dyDescent="0.25">
      <c r="A5263" t="s">
        <v>7199</v>
      </c>
      <c r="B5263" t="s">
        <v>433</v>
      </c>
      <c r="C5263" t="s">
        <v>54</v>
      </c>
      <c r="D5263" t="s">
        <v>64</v>
      </c>
      <c r="E5263" t="s">
        <v>39</v>
      </c>
      <c r="F5263" s="1" t="s">
        <v>17317</v>
      </c>
      <c r="G5263">
        <v>179</v>
      </c>
      <c r="H5263" t="s">
        <v>29</v>
      </c>
      <c r="I5263">
        <v>1099</v>
      </c>
      <c r="J5263">
        <v>398.45</v>
      </c>
      <c r="K5263">
        <f>Passenger_Data[[#This Row],[Price_USD]]*1</f>
        <v>398.45</v>
      </c>
      <c r="L5263">
        <v>57</v>
      </c>
      <c r="M5263" t="s">
        <v>30</v>
      </c>
      <c r="N5263" t="s">
        <v>31</v>
      </c>
      <c r="O5263" t="s">
        <v>33</v>
      </c>
      <c r="P5263" t="s">
        <v>33</v>
      </c>
      <c r="Q5263">
        <v>1</v>
      </c>
      <c r="R5263" t="s">
        <v>43</v>
      </c>
      <c r="S5263" t="s">
        <v>61</v>
      </c>
      <c r="T5263">
        <v>4.3</v>
      </c>
      <c r="U5263">
        <v>2</v>
      </c>
      <c r="V5263">
        <v>104</v>
      </c>
      <c r="W5263">
        <v>0</v>
      </c>
      <c r="X5263">
        <v>0</v>
      </c>
      <c r="Y5263" t="s">
        <v>45</v>
      </c>
    </row>
    <row r="5264" spans="1:25" x14ac:dyDescent="0.25">
      <c r="A5264" t="s">
        <v>7200</v>
      </c>
      <c r="B5264" t="s">
        <v>3116</v>
      </c>
      <c r="C5264" t="s">
        <v>48</v>
      </c>
      <c r="D5264" t="s">
        <v>49</v>
      </c>
      <c r="E5264" t="s">
        <v>39</v>
      </c>
      <c r="F5264" s="1" t="s">
        <v>17318</v>
      </c>
      <c r="G5264">
        <v>173</v>
      </c>
      <c r="H5264" t="s">
        <v>29</v>
      </c>
      <c r="I5264">
        <v>718</v>
      </c>
      <c r="J5264">
        <v>-14.92</v>
      </c>
      <c r="K5264">
        <f>Passenger_Data[[#This Row],[Price_USD]]*1</f>
        <v>-14.92</v>
      </c>
      <c r="L5264">
        <v>76</v>
      </c>
      <c r="M5264" t="s">
        <v>40</v>
      </c>
      <c r="N5264" t="s">
        <v>60</v>
      </c>
      <c r="O5264" t="s">
        <v>32</v>
      </c>
      <c r="P5264" t="s">
        <v>50</v>
      </c>
      <c r="Q5264">
        <v>4</v>
      </c>
      <c r="R5264" t="s">
        <v>34</v>
      </c>
      <c r="S5264" t="s">
        <v>44</v>
      </c>
      <c r="T5264">
        <v>5.4</v>
      </c>
      <c r="U5264">
        <v>6</v>
      </c>
      <c r="V5264">
        <v>17</v>
      </c>
      <c r="W5264">
        <v>0</v>
      </c>
      <c r="X5264">
        <v>0</v>
      </c>
      <c r="Y5264" t="s">
        <v>36</v>
      </c>
    </row>
    <row r="5265" spans="1:25" x14ac:dyDescent="0.25">
      <c r="A5265" t="s">
        <v>7201</v>
      </c>
      <c r="B5265" t="s">
        <v>6343</v>
      </c>
      <c r="C5265" t="s">
        <v>73</v>
      </c>
      <c r="D5265" t="s">
        <v>28</v>
      </c>
      <c r="E5265" t="s">
        <v>39</v>
      </c>
      <c r="F5265" s="1" t="s">
        <v>17319</v>
      </c>
      <c r="G5265">
        <v>247</v>
      </c>
      <c r="H5265" t="s">
        <v>29</v>
      </c>
      <c r="I5265">
        <v>884</v>
      </c>
      <c r="J5265">
        <v>460.77</v>
      </c>
      <c r="K5265">
        <f>Passenger_Data[[#This Row],[Price_USD]]*1</f>
        <v>460.77</v>
      </c>
      <c r="L5265">
        <v>52</v>
      </c>
      <c r="M5265" t="s">
        <v>30</v>
      </c>
      <c r="N5265" t="s">
        <v>31</v>
      </c>
      <c r="O5265" t="s">
        <v>42</v>
      </c>
      <c r="P5265" t="s">
        <v>50</v>
      </c>
      <c r="Q5265">
        <v>0</v>
      </c>
      <c r="R5265" t="s">
        <v>43</v>
      </c>
      <c r="S5265" t="s">
        <v>35</v>
      </c>
      <c r="T5265">
        <v>8.9</v>
      </c>
      <c r="U5265">
        <v>3</v>
      </c>
      <c r="V5265">
        <v>18</v>
      </c>
      <c r="W5265">
        <v>0</v>
      </c>
      <c r="X5265">
        <v>0</v>
      </c>
      <c r="Y5265" t="s">
        <v>77</v>
      </c>
    </row>
    <row r="5266" spans="1:25" x14ac:dyDescent="0.25">
      <c r="A5266" t="s">
        <v>7202</v>
      </c>
      <c r="B5266" t="s">
        <v>1879</v>
      </c>
      <c r="C5266" t="s">
        <v>73</v>
      </c>
      <c r="D5266" t="s">
        <v>39</v>
      </c>
      <c r="E5266" t="s">
        <v>64</v>
      </c>
      <c r="F5266" s="1" t="s">
        <v>17320</v>
      </c>
      <c r="G5266">
        <v>159</v>
      </c>
      <c r="H5266" t="s">
        <v>29</v>
      </c>
      <c r="I5266">
        <v>1370</v>
      </c>
      <c r="J5266">
        <v>332.7</v>
      </c>
      <c r="K5266">
        <f>Passenger_Data[[#This Row],[Price_USD]]*1</f>
        <v>332.7</v>
      </c>
      <c r="L5266">
        <v>75</v>
      </c>
      <c r="M5266" t="s">
        <v>40</v>
      </c>
      <c r="N5266" t="s">
        <v>41</v>
      </c>
      <c r="O5266" t="s">
        <v>42</v>
      </c>
      <c r="P5266" t="s">
        <v>83</v>
      </c>
      <c r="Q5266">
        <v>1</v>
      </c>
      <c r="R5266" t="s">
        <v>51</v>
      </c>
      <c r="S5266" t="s">
        <v>68</v>
      </c>
      <c r="T5266">
        <v>4.5999999999999996</v>
      </c>
      <c r="U5266">
        <v>11</v>
      </c>
      <c r="V5266">
        <v>111</v>
      </c>
      <c r="W5266">
        <v>0</v>
      </c>
      <c r="X5266">
        <v>0</v>
      </c>
      <c r="Y5266" t="s">
        <v>36</v>
      </c>
    </row>
    <row r="5267" spans="1:25" x14ac:dyDescent="0.25">
      <c r="A5267" t="s">
        <v>7203</v>
      </c>
      <c r="B5267" t="s">
        <v>1589</v>
      </c>
      <c r="C5267" t="s">
        <v>26</v>
      </c>
      <c r="D5267" t="s">
        <v>39</v>
      </c>
      <c r="E5267" t="s">
        <v>76</v>
      </c>
      <c r="F5267" s="1" t="s">
        <v>17321</v>
      </c>
      <c r="G5267">
        <v>165</v>
      </c>
      <c r="H5267" t="s">
        <v>29</v>
      </c>
      <c r="I5267">
        <v>964</v>
      </c>
      <c r="J5267">
        <v>91.63</v>
      </c>
      <c r="K5267">
        <f>Passenger_Data[[#This Row],[Price_USD]]*1</f>
        <v>91.63</v>
      </c>
      <c r="L5267">
        <v>55</v>
      </c>
      <c r="M5267" t="s">
        <v>40</v>
      </c>
      <c r="N5267" t="s">
        <v>60</v>
      </c>
      <c r="O5267" t="s">
        <v>32</v>
      </c>
      <c r="P5267" t="s">
        <v>50</v>
      </c>
      <c r="Q5267">
        <v>1</v>
      </c>
      <c r="R5267" t="s">
        <v>51</v>
      </c>
      <c r="S5267" t="s">
        <v>44</v>
      </c>
      <c r="T5267">
        <v>6.2</v>
      </c>
      <c r="U5267">
        <v>2</v>
      </c>
      <c r="V5267">
        <v>3</v>
      </c>
      <c r="W5267">
        <v>0</v>
      </c>
      <c r="X5267">
        <v>0</v>
      </c>
      <c r="Y5267" t="s">
        <v>45</v>
      </c>
    </row>
    <row r="5268" spans="1:25" x14ac:dyDescent="0.25">
      <c r="A5268" t="s">
        <v>7204</v>
      </c>
      <c r="B5268" t="s">
        <v>1284</v>
      </c>
      <c r="C5268" t="s">
        <v>54</v>
      </c>
      <c r="D5268" t="s">
        <v>59</v>
      </c>
      <c r="E5268" t="s">
        <v>39</v>
      </c>
      <c r="F5268" s="1" t="s">
        <v>17322</v>
      </c>
      <c r="G5268">
        <v>115</v>
      </c>
      <c r="H5268" t="s">
        <v>86</v>
      </c>
      <c r="I5268">
        <v>1015</v>
      </c>
      <c r="J5268">
        <v>379.06</v>
      </c>
      <c r="K5268">
        <f>Passenger_Data[[#This Row],[Price_USD]]*1</f>
        <v>379.06</v>
      </c>
      <c r="L5268">
        <v>72</v>
      </c>
      <c r="M5268" t="s">
        <v>40</v>
      </c>
      <c r="N5268" t="s">
        <v>60</v>
      </c>
      <c r="O5268" t="s">
        <v>33</v>
      </c>
      <c r="P5268" t="s">
        <v>50</v>
      </c>
      <c r="Q5268">
        <v>2</v>
      </c>
      <c r="R5268" t="s">
        <v>43</v>
      </c>
      <c r="S5268" t="s">
        <v>44</v>
      </c>
      <c r="T5268">
        <v>3.9</v>
      </c>
      <c r="U5268">
        <v>12</v>
      </c>
      <c r="V5268">
        <v>71</v>
      </c>
      <c r="W5268">
        <v>0</v>
      </c>
      <c r="X5268">
        <v>0</v>
      </c>
      <c r="Y5268" t="s">
        <v>77</v>
      </c>
    </row>
    <row r="5269" spans="1:25" x14ac:dyDescent="0.25">
      <c r="A5269" t="s">
        <v>7205</v>
      </c>
      <c r="B5269" t="s">
        <v>126</v>
      </c>
      <c r="C5269" t="s">
        <v>26</v>
      </c>
      <c r="D5269" t="s">
        <v>39</v>
      </c>
      <c r="E5269" t="s">
        <v>59</v>
      </c>
      <c r="F5269" s="1" t="s">
        <v>17323</v>
      </c>
      <c r="G5269">
        <v>22</v>
      </c>
      <c r="H5269" t="s">
        <v>29</v>
      </c>
      <c r="I5269">
        <v>1697</v>
      </c>
      <c r="J5269">
        <v>379.09</v>
      </c>
      <c r="K5269">
        <f>Passenger_Data[[#This Row],[Price_USD]]*1</f>
        <v>379.09</v>
      </c>
      <c r="L5269">
        <v>44</v>
      </c>
      <c r="M5269" t="s">
        <v>40</v>
      </c>
      <c r="N5269" t="s">
        <v>31</v>
      </c>
      <c r="O5269" t="s">
        <v>42</v>
      </c>
      <c r="P5269" t="s">
        <v>50</v>
      </c>
      <c r="Q5269">
        <v>2</v>
      </c>
      <c r="R5269" t="s">
        <v>65</v>
      </c>
      <c r="S5269" t="s">
        <v>44</v>
      </c>
      <c r="T5269">
        <v>4.3</v>
      </c>
      <c r="U5269">
        <v>12</v>
      </c>
      <c r="V5269">
        <v>82</v>
      </c>
      <c r="W5269">
        <v>0</v>
      </c>
      <c r="X5269">
        <v>0</v>
      </c>
      <c r="Y5269" t="s">
        <v>45</v>
      </c>
    </row>
    <row r="5270" spans="1:25" x14ac:dyDescent="0.25">
      <c r="A5270" t="s">
        <v>7206</v>
      </c>
      <c r="B5270" t="s">
        <v>402</v>
      </c>
      <c r="C5270" t="s">
        <v>54</v>
      </c>
      <c r="D5270" t="s">
        <v>28</v>
      </c>
      <c r="E5270" t="s">
        <v>59</v>
      </c>
      <c r="F5270" s="1" t="s">
        <v>17324</v>
      </c>
      <c r="G5270">
        <v>220</v>
      </c>
      <c r="H5270" t="s">
        <v>29</v>
      </c>
      <c r="I5270">
        <v>1660</v>
      </c>
      <c r="J5270">
        <v>138.28</v>
      </c>
      <c r="K5270">
        <f>Passenger_Data[[#This Row],[Price_USD]]*1</f>
        <v>138.28</v>
      </c>
      <c r="L5270">
        <v>25</v>
      </c>
      <c r="M5270" t="s">
        <v>40</v>
      </c>
      <c r="N5270" t="s">
        <v>60</v>
      </c>
      <c r="O5270" t="s">
        <v>42</v>
      </c>
      <c r="P5270" t="s">
        <v>50</v>
      </c>
      <c r="Q5270">
        <v>1</v>
      </c>
      <c r="R5270" t="s">
        <v>65</v>
      </c>
      <c r="S5270" t="s">
        <v>44</v>
      </c>
      <c r="T5270">
        <v>8.6</v>
      </c>
      <c r="U5270">
        <v>10</v>
      </c>
      <c r="V5270">
        <v>101</v>
      </c>
      <c r="W5270">
        <v>0</v>
      </c>
      <c r="X5270">
        <v>0</v>
      </c>
      <c r="Y5270" t="s">
        <v>36</v>
      </c>
    </row>
    <row r="5271" spans="1:25" x14ac:dyDescent="0.25">
      <c r="A5271" t="s">
        <v>7207</v>
      </c>
      <c r="B5271" t="s">
        <v>1200</v>
      </c>
      <c r="C5271" t="s">
        <v>48</v>
      </c>
      <c r="D5271" t="s">
        <v>55</v>
      </c>
      <c r="E5271" t="s">
        <v>28</v>
      </c>
      <c r="F5271" s="1" t="s">
        <v>17325</v>
      </c>
      <c r="G5271">
        <v>190</v>
      </c>
      <c r="H5271" t="s">
        <v>29</v>
      </c>
      <c r="I5271">
        <v>995</v>
      </c>
      <c r="J5271">
        <v>565.04</v>
      </c>
      <c r="K5271">
        <f>Passenger_Data[[#This Row],[Price_USD]]*1</f>
        <v>565.04</v>
      </c>
      <c r="L5271">
        <v>43</v>
      </c>
      <c r="M5271" t="s">
        <v>30</v>
      </c>
      <c r="N5271" t="s">
        <v>31</v>
      </c>
      <c r="O5271" t="s">
        <v>32</v>
      </c>
      <c r="P5271" t="s">
        <v>83</v>
      </c>
      <c r="Q5271">
        <v>5</v>
      </c>
      <c r="R5271" t="s">
        <v>65</v>
      </c>
      <c r="S5271" t="s">
        <v>44</v>
      </c>
      <c r="T5271">
        <v>10</v>
      </c>
      <c r="U5271">
        <v>9</v>
      </c>
      <c r="V5271">
        <v>87</v>
      </c>
      <c r="W5271">
        <v>0</v>
      </c>
      <c r="X5271">
        <v>1</v>
      </c>
      <c r="Y5271" t="s">
        <v>36</v>
      </c>
    </row>
    <row r="5272" spans="1:25" x14ac:dyDescent="0.25">
      <c r="A5272" t="s">
        <v>7208</v>
      </c>
      <c r="B5272" t="s">
        <v>2751</v>
      </c>
      <c r="C5272" t="s">
        <v>54</v>
      </c>
      <c r="D5272" t="s">
        <v>28</v>
      </c>
      <c r="E5272" t="s">
        <v>49</v>
      </c>
      <c r="F5272" s="1" t="s">
        <v>17326</v>
      </c>
      <c r="G5272">
        <v>181</v>
      </c>
      <c r="H5272" t="s">
        <v>29</v>
      </c>
      <c r="I5272">
        <v>1226</v>
      </c>
      <c r="J5272">
        <v>-24.15</v>
      </c>
      <c r="K5272">
        <f>Passenger_Data[[#This Row],[Price_USD]]*1</f>
        <v>-24.15</v>
      </c>
      <c r="L5272">
        <v>47</v>
      </c>
      <c r="M5272" t="s">
        <v>40</v>
      </c>
      <c r="N5272" t="s">
        <v>31</v>
      </c>
      <c r="O5272" t="s">
        <v>32</v>
      </c>
      <c r="P5272" t="s">
        <v>50</v>
      </c>
      <c r="Q5272">
        <v>0</v>
      </c>
      <c r="R5272" t="s">
        <v>65</v>
      </c>
      <c r="S5272" t="s">
        <v>61</v>
      </c>
      <c r="T5272">
        <v>8</v>
      </c>
      <c r="U5272">
        <v>7</v>
      </c>
      <c r="V5272">
        <v>66</v>
      </c>
      <c r="W5272">
        <v>0</v>
      </c>
      <c r="X5272">
        <v>0</v>
      </c>
      <c r="Y5272" t="s">
        <v>45</v>
      </c>
    </row>
    <row r="5273" spans="1:25" x14ac:dyDescent="0.25">
      <c r="A5273" t="s">
        <v>7209</v>
      </c>
      <c r="B5273" t="s">
        <v>2387</v>
      </c>
      <c r="C5273" t="s">
        <v>26</v>
      </c>
      <c r="D5273" t="s">
        <v>39</v>
      </c>
      <c r="E5273" t="s">
        <v>28</v>
      </c>
      <c r="F5273" s="1" t="s">
        <v>17327</v>
      </c>
      <c r="G5273">
        <v>235</v>
      </c>
      <c r="H5273" t="s">
        <v>29</v>
      </c>
      <c r="I5273">
        <v>1234</v>
      </c>
      <c r="J5273">
        <v>434.41</v>
      </c>
      <c r="K5273">
        <f>Passenger_Data[[#This Row],[Price_USD]]*1</f>
        <v>434.41</v>
      </c>
      <c r="L5273">
        <v>46</v>
      </c>
      <c r="M5273" t="s">
        <v>30</v>
      </c>
      <c r="N5273" t="s">
        <v>31</v>
      </c>
      <c r="O5273" t="s">
        <v>56</v>
      </c>
      <c r="P5273" t="s">
        <v>50</v>
      </c>
      <c r="Q5273">
        <v>1</v>
      </c>
      <c r="R5273" t="s">
        <v>34</v>
      </c>
      <c r="S5273" t="s">
        <v>61</v>
      </c>
      <c r="T5273">
        <v>3.4</v>
      </c>
      <c r="U5273">
        <v>25</v>
      </c>
      <c r="V5273">
        <v>33</v>
      </c>
      <c r="W5273">
        <v>0</v>
      </c>
      <c r="X5273">
        <v>0</v>
      </c>
      <c r="Y5273" t="s">
        <v>45</v>
      </c>
    </row>
    <row r="5274" spans="1:25" x14ac:dyDescent="0.25">
      <c r="A5274" t="s">
        <v>7210</v>
      </c>
      <c r="B5274" t="s">
        <v>3315</v>
      </c>
      <c r="C5274" t="s">
        <v>73</v>
      </c>
      <c r="D5274" t="s">
        <v>39</v>
      </c>
      <c r="E5274" t="s">
        <v>39</v>
      </c>
      <c r="F5274" s="1" t="s">
        <v>17328</v>
      </c>
      <c r="G5274">
        <v>252</v>
      </c>
      <c r="H5274" t="s">
        <v>29</v>
      </c>
      <c r="I5274">
        <v>1892</v>
      </c>
      <c r="J5274">
        <v>419.22</v>
      </c>
      <c r="K5274">
        <f>Passenger_Data[[#This Row],[Price_USD]]*1</f>
        <v>419.22</v>
      </c>
      <c r="L5274">
        <v>39</v>
      </c>
      <c r="M5274" t="s">
        <v>30</v>
      </c>
      <c r="N5274" t="s">
        <v>41</v>
      </c>
      <c r="O5274" t="s">
        <v>32</v>
      </c>
      <c r="P5274" t="s">
        <v>33</v>
      </c>
      <c r="Q5274">
        <v>1</v>
      </c>
      <c r="R5274" t="s">
        <v>65</v>
      </c>
      <c r="S5274" t="s">
        <v>35</v>
      </c>
      <c r="T5274">
        <v>6.9</v>
      </c>
      <c r="U5274">
        <v>46</v>
      </c>
      <c r="V5274">
        <v>21</v>
      </c>
      <c r="W5274">
        <v>0</v>
      </c>
      <c r="X5274">
        <v>0</v>
      </c>
      <c r="Y5274" t="s">
        <v>36</v>
      </c>
    </row>
    <row r="5275" spans="1:25" x14ac:dyDescent="0.25">
      <c r="A5275" t="s">
        <v>7211</v>
      </c>
      <c r="B5275" t="s">
        <v>2555</v>
      </c>
      <c r="C5275" t="s">
        <v>48</v>
      </c>
      <c r="D5275" t="s">
        <v>28</v>
      </c>
      <c r="E5275" t="s">
        <v>64</v>
      </c>
      <c r="F5275" s="1" t="s">
        <v>17329</v>
      </c>
      <c r="G5275">
        <v>174</v>
      </c>
      <c r="H5275" t="s">
        <v>29</v>
      </c>
      <c r="I5275">
        <v>984</v>
      </c>
      <c r="J5275">
        <v>280.57</v>
      </c>
      <c r="K5275">
        <f>Passenger_Data[[#This Row],[Price_USD]]*1</f>
        <v>280.57</v>
      </c>
      <c r="L5275">
        <v>65</v>
      </c>
      <c r="M5275" t="s">
        <v>40</v>
      </c>
      <c r="N5275" t="s">
        <v>60</v>
      </c>
      <c r="O5275" t="s">
        <v>32</v>
      </c>
      <c r="P5275" t="s">
        <v>50</v>
      </c>
      <c r="Q5275">
        <v>2</v>
      </c>
      <c r="R5275" t="s">
        <v>65</v>
      </c>
      <c r="S5275" t="s">
        <v>61</v>
      </c>
      <c r="T5275">
        <v>7.7</v>
      </c>
      <c r="U5275">
        <v>8</v>
      </c>
      <c r="V5275">
        <v>5</v>
      </c>
      <c r="W5275">
        <v>0</v>
      </c>
      <c r="X5275">
        <v>0</v>
      </c>
      <c r="Y5275" t="s">
        <v>45</v>
      </c>
    </row>
    <row r="5276" spans="1:25" x14ac:dyDescent="0.25">
      <c r="A5276" t="s">
        <v>7212</v>
      </c>
      <c r="B5276" t="s">
        <v>239</v>
      </c>
      <c r="C5276" t="s">
        <v>82</v>
      </c>
      <c r="D5276" t="s">
        <v>27</v>
      </c>
      <c r="E5276" t="s">
        <v>28</v>
      </c>
      <c r="F5276" s="1" t="s">
        <v>17330</v>
      </c>
      <c r="G5276">
        <v>267</v>
      </c>
      <c r="H5276" t="s">
        <v>29</v>
      </c>
      <c r="I5276">
        <v>1374</v>
      </c>
      <c r="J5276">
        <v>314.77</v>
      </c>
      <c r="K5276">
        <f>Passenger_Data[[#This Row],[Price_USD]]*1</f>
        <v>314.77</v>
      </c>
      <c r="L5276">
        <v>69</v>
      </c>
      <c r="M5276" t="s">
        <v>40</v>
      </c>
      <c r="N5276" t="s">
        <v>31</v>
      </c>
      <c r="O5276" t="s">
        <v>56</v>
      </c>
      <c r="P5276" t="s">
        <v>83</v>
      </c>
      <c r="Q5276">
        <v>0</v>
      </c>
      <c r="R5276" t="s">
        <v>65</v>
      </c>
      <c r="S5276" t="s">
        <v>44</v>
      </c>
      <c r="T5276">
        <v>6</v>
      </c>
      <c r="U5276">
        <v>7</v>
      </c>
      <c r="V5276">
        <v>47</v>
      </c>
      <c r="W5276">
        <v>0</v>
      </c>
      <c r="X5276">
        <v>0</v>
      </c>
      <c r="Y5276" t="s">
        <v>77</v>
      </c>
    </row>
    <row r="5277" spans="1:25" x14ac:dyDescent="0.25">
      <c r="A5277" t="s">
        <v>7213</v>
      </c>
      <c r="B5277" t="s">
        <v>7214</v>
      </c>
      <c r="C5277" t="s">
        <v>73</v>
      </c>
      <c r="D5277" t="s">
        <v>55</v>
      </c>
      <c r="E5277" t="s">
        <v>76</v>
      </c>
      <c r="F5277" s="1" t="s">
        <v>17331</v>
      </c>
      <c r="G5277">
        <v>132</v>
      </c>
      <c r="H5277" t="s">
        <v>29</v>
      </c>
      <c r="I5277">
        <v>1382</v>
      </c>
      <c r="J5277">
        <v>436.5</v>
      </c>
      <c r="K5277">
        <f>Passenger_Data[[#This Row],[Price_USD]]*1</f>
        <v>436.5</v>
      </c>
      <c r="L5277">
        <v>66</v>
      </c>
      <c r="M5277" t="s">
        <v>40</v>
      </c>
      <c r="N5277" t="s">
        <v>60</v>
      </c>
      <c r="O5277" t="s">
        <v>33</v>
      </c>
      <c r="P5277" t="s">
        <v>83</v>
      </c>
      <c r="Q5277">
        <v>2</v>
      </c>
      <c r="R5277" t="s">
        <v>51</v>
      </c>
      <c r="S5277" t="s">
        <v>35</v>
      </c>
      <c r="T5277">
        <v>5.9</v>
      </c>
      <c r="U5277">
        <v>23</v>
      </c>
      <c r="V5277">
        <v>62</v>
      </c>
      <c r="W5277">
        <v>0</v>
      </c>
      <c r="X5277">
        <v>1</v>
      </c>
      <c r="Y5277" t="s">
        <v>36</v>
      </c>
    </row>
    <row r="5278" spans="1:25" x14ac:dyDescent="0.25">
      <c r="A5278" t="s">
        <v>7215</v>
      </c>
      <c r="B5278" t="s">
        <v>1839</v>
      </c>
      <c r="C5278" t="s">
        <v>48</v>
      </c>
      <c r="D5278" t="s">
        <v>76</v>
      </c>
      <c r="E5278" t="s">
        <v>49</v>
      </c>
      <c r="F5278" s="1" t="s">
        <v>17332</v>
      </c>
      <c r="G5278">
        <v>141</v>
      </c>
      <c r="H5278" t="s">
        <v>29</v>
      </c>
      <c r="I5278">
        <v>1069</v>
      </c>
      <c r="J5278">
        <v>183.02</v>
      </c>
      <c r="K5278">
        <f>Passenger_Data[[#This Row],[Price_USD]]*1</f>
        <v>183.02</v>
      </c>
      <c r="L5278">
        <v>32</v>
      </c>
      <c r="M5278" t="s">
        <v>30</v>
      </c>
      <c r="N5278" t="s">
        <v>41</v>
      </c>
      <c r="O5278" t="s">
        <v>56</v>
      </c>
      <c r="P5278" t="s">
        <v>50</v>
      </c>
      <c r="Q5278">
        <v>1</v>
      </c>
      <c r="R5278" t="s">
        <v>51</v>
      </c>
      <c r="S5278" t="s">
        <v>44</v>
      </c>
      <c r="T5278">
        <v>5.2</v>
      </c>
      <c r="U5278">
        <v>8</v>
      </c>
      <c r="V5278">
        <v>8</v>
      </c>
      <c r="W5278">
        <v>0</v>
      </c>
      <c r="X5278">
        <v>0</v>
      </c>
      <c r="Y5278" t="s">
        <v>45</v>
      </c>
    </row>
    <row r="5279" spans="1:25" x14ac:dyDescent="0.25">
      <c r="A5279" t="s">
        <v>7216</v>
      </c>
      <c r="B5279" t="s">
        <v>7214</v>
      </c>
      <c r="C5279" t="s">
        <v>26</v>
      </c>
      <c r="D5279" t="s">
        <v>64</v>
      </c>
      <c r="E5279" t="s">
        <v>49</v>
      </c>
      <c r="F5279" s="1" t="s">
        <v>17333</v>
      </c>
      <c r="G5279">
        <v>161</v>
      </c>
      <c r="H5279" t="s">
        <v>86</v>
      </c>
      <c r="I5279">
        <v>940</v>
      </c>
      <c r="J5279">
        <v>274.19</v>
      </c>
      <c r="K5279">
        <f>Passenger_Data[[#This Row],[Price_USD]]*1</f>
        <v>274.19</v>
      </c>
      <c r="L5279">
        <v>38</v>
      </c>
      <c r="M5279" t="s">
        <v>30</v>
      </c>
      <c r="N5279" t="s">
        <v>41</v>
      </c>
      <c r="O5279" t="s">
        <v>33</v>
      </c>
      <c r="P5279" t="s">
        <v>50</v>
      </c>
      <c r="Q5279">
        <v>1</v>
      </c>
      <c r="R5279" t="s">
        <v>51</v>
      </c>
      <c r="S5279" t="s">
        <v>68</v>
      </c>
      <c r="T5279">
        <v>10</v>
      </c>
      <c r="U5279">
        <v>11</v>
      </c>
      <c r="V5279">
        <v>20</v>
      </c>
      <c r="W5279">
        <v>0</v>
      </c>
      <c r="X5279">
        <v>0</v>
      </c>
      <c r="Y5279" t="s">
        <v>77</v>
      </c>
    </row>
    <row r="5280" spans="1:25" x14ac:dyDescent="0.25">
      <c r="A5280" t="s">
        <v>7217</v>
      </c>
      <c r="B5280" t="s">
        <v>7218</v>
      </c>
      <c r="C5280" t="s">
        <v>54</v>
      </c>
      <c r="D5280" t="s">
        <v>28</v>
      </c>
      <c r="E5280" t="s">
        <v>59</v>
      </c>
      <c r="F5280" s="1" t="s">
        <v>17334</v>
      </c>
      <c r="G5280">
        <v>198</v>
      </c>
      <c r="H5280" t="s">
        <v>29</v>
      </c>
      <c r="I5280">
        <v>1521</v>
      </c>
      <c r="J5280">
        <v>197.23</v>
      </c>
      <c r="K5280">
        <f>Passenger_Data[[#This Row],[Price_USD]]*1</f>
        <v>197.23</v>
      </c>
      <c r="L5280">
        <v>72</v>
      </c>
      <c r="M5280" t="s">
        <v>30</v>
      </c>
      <c r="N5280" t="s">
        <v>31</v>
      </c>
      <c r="O5280" t="s">
        <v>42</v>
      </c>
      <c r="P5280" t="s">
        <v>50</v>
      </c>
      <c r="Q5280">
        <v>0</v>
      </c>
      <c r="R5280" t="s">
        <v>65</v>
      </c>
      <c r="S5280" t="s">
        <v>35</v>
      </c>
      <c r="T5280">
        <v>5.0999999999999996</v>
      </c>
      <c r="U5280">
        <v>56</v>
      </c>
      <c r="V5280">
        <v>119</v>
      </c>
      <c r="W5280">
        <v>0</v>
      </c>
      <c r="X5280">
        <v>0</v>
      </c>
      <c r="Y5280" t="s">
        <v>45</v>
      </c>
    </row>
    <row r="5281" spans="1:25" x14ac:dyDescent="0.25">
      <c r="A5281" t="s">
        <v>7219</v>
      </c>
      <c r="B5281" t="s">
        <v>966</v>
      </c>
      <c r="C5281" t="s">
        <v>82</v>
      </c>
      <c r="D5281" t="s">
        <v>76</v>
      </c>
      <c r="E5281" t="s">
        <v>27</v>
      </c>
      <c r="F5281" s="1" t="s">
        <v>17335</v>
      </c>
      <c r="G5281">
        <v>159</v>
      </c>
      <c r="H5281" t="s">
        <v>29</v>
      </c>
      <c r="I5281">
        <v>1038</v>
      </c>
      <c r="J5281">
        <v>235.15</v>
      </c>
      <c r="K5281">
        <f>Passenger_Data[[#This Row],[Price_USD]]*1</f>
        <v>235.15</v>
      </c>
      <c r="L5281">
        <v>62</v>
      </c>
      <c r="M5281" t="s">
        <v>30</v>
      </c>
      <c r="N5281" t="s">
        <v>41</v>
      </c>
      <c r="O5281" t="s">
        <v>42</v>
      </c>
      <c r="P5281" t="s">
        <v>83</v>
      </c>
      <c r="Q5281">
        <v>0</v>
      </c>
      <c r="R5281" t="s">
        <v>51</v>
      </c>
      <c r="S5281" t="s">
        <v>68</v>
      </c>
      <c r="T5281">
        <v>8.6999999999999993</v>
      </c>
      <c r="U5281">
        <v>19</v>
      </c>
      <c r="V5281">
        <v>58</v>
      </c>
      <c r="W5281">
        <v>0</v>
      </c>
      <c r="X5281">
        <v>0</v>
      </c>
      <c r="Y5281" t="s">
        <v>77</v>
      </c>
    </row>
    <row r="5282" spans="1:25" x14ac:dyDescent="0.25">
      <c r="A5282" t="s">
        <v>7220</v>
      </c>
      <c r="B5282" t="s">
        <v>1536</v>
      </c>
      <c r="C5282" t="s">
        <v>26</v>
      </c>
      <c r="D5282" t="s">
        <v>49</v>
      </c>
      <c r="E5282" t="s">
        <v>27</v>
      </c>
      <c r="F5282" s="1" t="s">
        <v>17336</v>
      </c>
      <c r="G5282">
        <v>186</v>
      </c>
      <c r="H5282" t="s">
        <v>108</v>
      </c>
      <c r="I5282">
        <v>1137</v>
      </c>
      <c r="J5282">
        <v>367.71</v>
      </c>
      <c r="K5282">
        <f>Passenger_Data[[#This Row],[Price_USD]]*1</f>
        <v>367.71</v>
      </c>
      <c r="L5282">
        <v>32</v>
      </c>
      <c r="M5282" t="s">
        <v>40</v>
      </c>
      <c r="N5282" t="s">
        <v>60</v>
      </c>
      <c r="O5282" t="s">
        <v>56</v>
      </c>
      <c r="P5282" t="s">
        <v>50</v>
      </c>
      <c r="Q5282">
        <v>4</v>
      </c>
      <c r="R5282" t="s">
        <v>43</v>
      </c>
      <c r="S5282" t="s">
        <v>35</v>
      </c>
      <c r="T5282">
        <v>7.3</v>
      </c>
      <c r="U5282">
        <v>8</v>
      </c>
      <c r="V5282">
        <v>68</v>
      </c>
      <c r="W5282">
        <v>1</v>
      </c>
      <c r="X5282">
        <v>0</v>
      </c>
      <c r="Y5282" t="s">
        <v>36</v>
      </c>
    </row>
    <row r="5283" spans="1:25" x14ac:dyDescent="0.25">
      <c r="A5283" t="s">
        <v>7221</v>
      </c>
      <c r="B5283" t="s">
        <v>2053</v>
      </c>
      <c r="C5283" t="s">
        <v>73</v>
      </c>
      <c r="D5283" t="s">
        <v>55</v>
      </c>
      <c r="E5283" t="s">
        <v>49</v>
      </c>
      <c r="F5283" s="1" t="s">
        <v>17337</v>
      </c>
      <c r="G5283">
        <v>230</v>
      </c>
      <c r="H5283" t="s">
        <v>29</v>
      </c>
      <c r="I5283">
        <v>807</v>
      </c>
      <c r="J5283">
        <v>224.19</v>
      </c>
      <c r="K5283">
        <f>Passenger_Data[[#This Row],[Price_USD]]*1</f>
        <v>224.19</v>
      </c>
      <c r="L5283">
        <v>43</v>
      </c>
      <c r="M5283" t="s">
        <v>40</v>
      </c>
      <c r="N5283" t="s">
        <v>41</v>
      </c>
      <c r="O5283" t="s">
        <v>32</v>
      </c>
      <c r="P5283" t="s">
        <v>50</v>
      </c>
      <c r="Q5283">
        <v>0</v>
      </c>
      <c r="R5283" t="s">
        <v>65</v>
      </c>
      <c r="S5283" t="s">
        <v>68</v>
      </c>
      <c r="T5283">
        <v>9.1</v>
      </c>
      <c r="U5283">
        <v>15</v>
      </c>
      <c r="V5283">
        <v>44</v>
      </c>
      <c r="W5283">
        <v>0</v>
      </c>
      <c r="X5283">
        <v>0</v>
      </c>
      <c r="Y5283" t="s">
        <v>77</v>
      </c>
    </row>
    <row r="5284" spans="1:25" x14ac:dyDescent="0.25">
      <c r="A5284" t="s">
        <v>7222</v>
      </c>
      <c r="B5284" t="s">
        <v>2055</v>
      </c>
      <c r="C5284" t="s">
        <v>73</v>
      </c>
      <c r="D5284" t="s">
        <v>39</v>
      </c>
      <c r="E5284" t="s">
        <v>55</v>
      </c>
      <c r="F5284" s="1" t="s">
        <v>17338</v>
      </c>
      <c r="G5284">
        <v>92</v>
      </c>
      <c r="H5284" t="s">
        <v>108</v>
      </c>
      <c r="I5284">
        <v>1090</v>
      </c>
      <c r="J5284">
        <v>411.52</v>
      </c>
      <c r="K5284">
        <f>Passenger_Data[[#This Row],[Price_USD]]*1</f>
        <v>411.52</v>
      </c>
      <c r="L5284">
        <v>75</v>
      </c>
      <c r="M5284" t="s">
        <v>30</v>
      </c>
      <c r="N5284" t="s">
        <v>41</v>
      </c>
      <c r="O5284" t="s">
        <v>42</v>
      </c>
      <c r="P5284" t="s">
        <v>50</v>
      </c>
      <c r="Q5284">
        <v>1</v>
      </c>
      <c r="R5284" t="s">
        <v>43</v>
      </c>
      <c r="S5284" t="s">
        <v>35</v>
      </c>
      <c r="T5284">
        <v>5.7</v>
      </c>
      <c r="U5284">
        <v>33</v>
      </c>
      <c r="V5284">
        <v>112</v>
      </c>
      <c r="W5284">
        <v>0</v>
      </c>
      <c r="X5284">
        <v>1</v>
      </c>
      <c r="Y5284" t="s">
        <v>77</v>
      </c>
    </row>
    <row r="5285" spans="1:25" x14ac:dyDescent="0.25">
      <c r="A5285" t="s">
        <v>7223</v>
      </c>
      <c r="B5285" t="s">
        <v>1171</v>
      </c>
      <c r="C5285" t="s">
        <v>73</v>
      </c>
      <c r="D5285" t="s">
        <v>64</v>
      </c>
      <c r="E5285" t="s">
        <v>27</v>
      </c>
      <c r="F5285" s="1" t="s">
        <v>17339</v>
      </c>
      <c r="G5285">
        <v>154</v>
      </c>
      <c r="H5285" t="s">
        <v>29</v>
      </c>
      <c r="I5285">
        <v>764</v>
      </c>
      <c r="J5285">
        <v>361.23</v>
      </c>
      <c r="K5285">
        <f>Passenger_Data[[#This Row],[Price_USD]]*1</f>
        <v>361.23</v>
      </c>
      <c r="L5285">
        <v>59</v>
      </c>
      <c r="M5285" t="s">
        <v>40</v>
      </c>
      <c r="N5285" t="s">
        <v>41</v>
      </c>
      <c r="O5285" t="s">
        <v>42</v>
      </c>
      <c r="P5285" t="s">
        <v>33</v>
      </c>
      <c r="Q5285">
        <v>0</v>
      </c>
      <c r="R5285" t="s">
        <v>51</v>
      </c>
      <c r="S5285" t="s">
        <v>35</v>
      </c>
      <c r="T5285">
        <v>6.5</v>
      </c>
      <c r="U5285">
        <v>0</v>
      </c>
      <c r="V5285">
        <v>67</v>
      </c>
      <c r="W5285">
        <v>0</v>
      </c>
      <c r="X5285">
        <v>0</v>
      </c>
      <c r="Y5285" t="s">
        <v>45</v>
      </c>
    </row>
    <row r="5286" spans="1:25" x14ac:dyDescent="0.25">
      <c r="A5286" t="s">
        <v>7224</v>
      </c>
      <c r="B5286" t="s">
        <v>1194</v>
      </c>
      <c r="C5286" t="s">
        <v>48</v>
      </c>
      <c r="D5286" t="s">
        <v>64</v>
      </c>
      <c r="E5286" t="s">
        <v>55</v>
      </c>
      <c r="F5286" s="1" t="s">
        <v>17340</v>
      </c>
      <c r="G5286">
        <v>172</v>
      </c>
      <c r="H5286" t="s">
        <v>29</v>
      </c>
      <c r="I5286">
        <v>1284</v>
      </c>
      <c r="J5286">
        <v>405.47</v>
      </c>
      <c r="K5286">
        <f>Passenger_Data[[#This Row],[Price_USD]]*1</f>
        <v>405.47</v>
      </c>
      <c r="L5286">
        <v>40</v>
      </c>
      <c r="M5286" t="s">
        <v>30</v>
      </c>
      <c r="N5286" t="s">
        <v>31</v>
      </c>
      <c r="O5286" t="s">
        <v>32</v>
      </c>
      <c r="P5286" t="s">
        <v>50</v>
      </c>
      <c r="Q5286">
        <v>1</v>
      </c>
      <c r="R5286" t="s">
        <v>43</v>
      </c>
      <c r="S5286" t="s">
        <v>35</v>
      </c>
      <c r="T5286">
        <v>7.7</v>
      </c>
      <c r="U5286">
        <v>8</v>
      </c>
      <c r="V5286">
        <v>83</v>
      </c>
      <c r="W5286">
        <v>1</v>
      </c>
      <c r="X5286">
        <v>0</v>
      </c>
      <c r="Y5286" t="s">
        <v>45</v>
      </c>
    </row>
    <row r="5287" spans="1:25" x14ac:dyDescent="0.25">
      <c r="A5287" t="s">
        <v>7225</v>
      </c>
      <c r="B5287" t="s">
        <v>5644</v>
      </c>
      <c r="C5287" t="s">
        <v>48</v>
      </c>
      <c r="D5287" t="s">
        <v>64</v>
      </c>
      <c r="E5287" t="s">
        <v>55</v>
      </c>
      <c r="F5287" s="1" t="s">
        <v>17341</v>
      </c>
      <c r="G5287">
        <v>248</v>
      </c>
      <c r="H5287" t="s">
        <v>29</v>
      </c>
      <c r="I5287">
        <v>936</v>
      </c>
      <c r="J5287">
        <v>404.71</v>
      </c>
      <c r="K5287">
        <f>Passenger_Data[[#This Row],[Price_USD]]*1</f>
        <v>404.71</v>
      </c>
      <c r="L5287">
        <v>33</v>
      </c>
      <c r="M5287" t="s">
        <v>40</v>
      </c>
      <c r="N5287" t="s">
        <v>41</v>
      </c>
      <c r="O5287" t="s">
        <v>42</v>
      </c>
      <c r="P5287" t="s">
        <v>83</v>
      </c>
      <c r="Q5287">
        <v>0</v>
      </c>
      <c r="R5287" t="s">
        <v>51</v>
      </c>
      <c r="S5287" t="s">
        <v>44</v>
      </c>
      <c r="T5287">
        <v>7.9</v>
      </c>
      <c r="U5287">
        <v>2</v>
      </c>
      <c r="V5287">
        <v>18</v>
      </c>
      <c r="W5287">
        <v>0</v>
      </c>
      <c r="X5287">
        <v>0</v>
      </c>
      <c r="Y5287" t="s">
        <v>77</v>
      </c>
    </row>
    <row r="5288" spans="1:25" x14ac:dyDescent="0.25">
      <c r="A5288" t="s">
        <v>7226</v>
      </c>
      <c r="B5288" t="s">
        <v>1375</v>
      </c>
      <c r="C5288" t="s">
        <v>73</v>
      </c>
      <c r="D5288" t="s">
        <v>39</v>
      </c>
      <c r="E5288" t="s">
        <v>64</v>
      </c>
      <c r="F5288" s="1" t="s">
        <v>17342</v>
      </c>
      <c r="G5288">
        <v>258</v>
      </c>
      <c r="H5288" t="s">
        <v>29</v>
      </c>
      <c r="I5288">
        <v>1445</v>
      </c>
      <c r="J5288">
        <v>191.03</v>
      </c>
      <c r="K5288">
        <f>Passenger_Data[[#This Row],[Price_USD]]*1</f>
        <v>191.03</v>
      </c>
      <c r="L5288">
        <v>49</v>
      </c>
      <c r="M5288" t="s">
        <v>30</v>
      </c>
      <c r="N5288" t="s">
        <v>31</v>
      </c>
      <c r="O5288" t="s">
        <v>32</v>
      </c>
      <c r="P5288" t="s">
        <v>50</v>
      </c>
      <c r="Q5288">
        <v>1</v>
      </c>
      <c r="R5288" t="s">
        <v>65</v>
      </c>
      <c r="S5288" t="s">
        <v>68</v>
      </c>
      <c r="T5288">
        <v>8.6999999999999993</v>
      </c>
      <c r="U5288">
        <v>5</v>
      </c>
      <c r="V5288">
        <v>92</v>
      </c>
      <c r="W5288">
        <v>0</v>
      </c>
      <c r="X5288">
        <v>0</v>
      </c>
      <c r="Y5288" t="s">
        <v>77</v>
      </c>
    </row>
    <row r="5289" spans="1:25" x14ac:dyDescent="0.25">
      <c r="A5289" t="s">
        <v>7227</v>
      </c>
      <c r="B5289" t="s">
        <v>5962</v>
      </c>
      <c r="C5289" t="s">
        <v>48</v>
      </c>
      <c r="D5289" t="s">
        <v>49</v>
      </c>
      <c r="E5289" t="s">
        <v>59</v>
      </c>
      <c r="F5289" s="1" t="s">
        <v>17343</v>
      </c>
      <c r="G5289">
        <v>97</v>
      </c>
      <c r="H5289" t="s">
        <v>29</v>
      </c>
      <c r="I5289">
        <v>829</v>
      </c>
      <c r="J5289">
        <v>135.49</v>
      </c>
      <c r="K5289">
        <f>Passenger_Data[[#This Row],[Price_USD]]*1</f>
        <v>135.49</v>
      </c>
      <c r="L5289">
        <v>42</v>
      </c>
      <c r="M5289" t="s">
        <v>30</v>
      </c>
      <c r="N5289" t="s">
        <v>41</v>
      </c>
      <c r="O5289" t="s">
        <v>32</v>
      </c>
      <c r="P5289" t="s">
        <v>50</v>
      </c>
      <c r="Q5289">
        <v>3</v>
      </c>
      <c r="R5289" t="s">
        <v>65</v>
      </c>
      <c r="S5289" t="s">
        <v>44</v>
      </c>
      <c r="T5289">
        <v>8.4</v>
      </c>
      <c r="U5289">
        <v>12</v>
      </c>
      <c r="V5289">
        <v>92</v>
      </c>
      <c r="W5289">
        <v>0</v>
      </c>
      <c r="X5289">
        <v>0</v>
      </c>
      <c r="Y5289" t="s">
        <v>45</v>
      </c>
    </row>
    <row r="5290" spans="1:25" x14ac:dyDescent="0.25">
      <c r="A5290" t="s">
        <v>7228</v>
      </c>
      <c r="B5290" t="s">
        <v>2980</v>
      </c>
      <c r="C5290" t="s">
        <v>82</v>
      </c>
      <c r="D5290" t="s">
        <v>28</v>
      </c>
      <c r="E5290" t="s">
        <v>64</v>
      </c>
      <c r="F5290" s="1" t="s">
        <v>17344</v>
      </c>
      <c r="G5290">
        <v>251</v>
      </c>
      <c r="H5290" t="s">
        <v>29</v>
      </c>
      <c r="I5290">
        <v>1330</v>
      </c>
      <c r="J5290">
        <v>454.5</v>
      </c>
      <c r="K5290">
        <f>Passenger_Data[[#This Row],[Price_USD]]*1</f>
        <v>454.5</v>
      </c>
      <c r="L5290">
        <v>30</v>
      </c>
      <c r="M5290" t="s">
        <v>30</v>
      </c>
      <c r="N5290" t="s">
        <v>31</v>
      </c>
      <c r="O5290" t="s">
        <v>42</v>
      </c>
      <c r="P5290" t="s">
        <v>50</v>
      </c>
      <c r="Q5290">
        <v>2</v>
      </c>
      <c r="R5290" t="s">
        <v>51</v>
      </c>
      <c r="S5290" t="s">
        <v>44</v>
      </c>
      <c r="T5290">
        <v>7.9</v>
      </c>
      <c r="U5290">
        <v>82</v>
      </c>
      <c r="V5290">
        <v>42</v>
      </c>
      <c r="W5290">
        <v>0</v>
      </c>
      <c r="X5290">
        <v>0</v>
      </c>
      <c r="Y5290" t="s">
        <v>45</v>
      </c>
    </row>
    <row r="5291" spans="1:25" x14ac:dyDescent="0.25">
      <c r="A5291" t="s">
        <v>7229</v>
      </c>
      <c r="B5291" t="s">
        <v>482</v>
      </c>
      <c r="C5291" t="s">
        <v>48</v>
      </c>
      <c r="D5291" t="s">
        <v>49</v>
      </c>
      <c r="E5291" t="s">
        <v>64</v>
      </c>
      <c r="F5291" s="1" t="s">
        <v>17345</v>
      </c>
      <c r="G5291">
        <v>183</v>
      </c>
      <c r="H5291" t="s">
        <v>29</v>
      </c>
      <c r="I5291">
        <v>1196</v>
      </c>
      <c r="J5291">
        <v>376.78</v>
      </c>
      <c r="K5291">
        <f>Passenger_Data[[#This Row],[Price_USD]]*1</f>
        <v>376.78</v>
      </c>
      <c r="L5291">
        <v>25</v>
      </c>
      <c r="M5291" t="s">
        <v>40</v>
      </c>
      <c r="N5291" t="s">
        <v>60</v>
      </c>
      <c r="O5291" t="s">
        <v>42</v>
      </c>
      <c r="P5291" t="s">
        <v>50</v>
      </c>
      <c r="Q5291">
        <v>0</v>
      </c>
      <c r="R5291" t="s">
        <v>65</v>
      </c>
      <c r="S5291" t="s">
        <v>44</v>
      </c>
      <c r="T5291">
        <v>3.7</v>
      </c>
      <c r="U5291">
        <v>4</v>
      </c>
      <c r="V5291">
        <v>111</v>
      </c>
      <c r="W5291">
        <v>0</v>
      </c>
      <c r="X5291">
        <v>0</v>
      </c>
      <c r="Y5291" t="s">
        <v>36</v>
      </c>
    </row>
    <row r="5292" spans="1:25" x14ac:dyDescent="0.25">
      <c r="A5292" t="s">
        <v>7230</v>
      </c>
      <c r="B5292" t="s">
        <v>3479</v>
      </c>
      <c r="C5292" t="s">
        <v>48</v>
      </c>
      <c r="D5292" t="s">
        <v>27</v>
      </c>
      <c r="E5292" t="s">
        <v>76</v>
      </c>
      <c r="F5292" s="1" t="s">
        <v>17346</v>
      </c>
      <c r="G5292">
        <v>146</v>
      </c>
      <c r="H5292" t="s">
        <v>29</v>
      </c>
      <c r="I5292">
        <v>1478</v>
      </c>
      <c r="J5292">
        <v>437.78</v>
      </c>
      <c r="K5292">
        <f>Passenger_Data[[#This Row],[Price_USD]]*1</f>
        <v>437.78</v>
      </c>
      <c r="L5292">
        <v>55</v>
      </c>
      <c r="M5292" t="s">
        <v>30</v>
      </c>
      <c r="N5292" t="s">
        <v>41</v>
      </c>
      <c r="O5292" t="s">
        <v>33</v>
      </c>
      <c r="P5292" t="s">
        <v>50</v>
      </c>
      <c r="Q5292">
        <v>3</v>
      </c>
      <c r="R5292" t="s">
        <v>65</v>
      </c>
      <c r="S5292" t="s">
        <v>68</v>
      </c>
      <c r="T5292">
        <v>6.8</v>
      </c>
      <c r="U5292">
        <v>6</v>
      </c>
      <c r="V5292">
        <v>85</v>
      </c>
      <c r="W5292">
        <v>0</v>
      </c>
      <c r="X5292">
        <v>0</v>
      </c>
      <c r="Y5292" t="s">
        <v>45</v>
      </c>
    </row>
    <row r="5293" spans="1:25" x14ac:dyDescent="0.25">
      <c r="A5293" t="s">
        <v>7231</v>
      </c>
      <c r="B5293" t="s">
        <v>4116</v>
      </c>
      <c r="C5293" t="s">
        <v>82</v>
      </c>
      <c r="D5293" t="s">
        <v>27</v>
      </c>
      <c r="E5293" t="s">
        <v>27</v>
      </c>
      <c r="F5293" s="1" t="s">
        <v>17347</v>
      </c>
      <c r="G5293">
        <v>136</v>
      </c>
      <c r="H5293" t="s">
        <v>29</v>
      </c>
      <c r="I5293">
        <v>1394</v>
      </c>
      <c r="J5293">
        <v>363.97</v>
      </c>
      <c r="K5293">
        <f>Passenger_Data[[#This Row],[Price_USD]]*1</f>
        <v>363.97</v>
      </c>
      <c r="L5293">
        <v>42</v>
      </c>
      <c r="M5293" t="s">
        <v>30</v>
      </c>
      <c r="N5293" t="s">
        <v>31</v>
      </c>
      <c r="O5293" t="s">
        <v>32</v>
      </c>
      <c r="P5293" t="s">
        <v>33</v>
      </c>
      <c r="Q5293">
        <v>0</v>
      </c>
      <c r="R5293" t="s">
        <v>65</v>
      </c>
      <c r="S5293" t="s">
        <v>44</v>
      </c>
      <c r="T5293">
        <v>10</v>
      </c>
      <c r="U5293">
        <v>10</v>
      </c>
      <c r="V5293">
        <v>44</v>
      </c>
      <c r="W5293">
        <v>0</v>
      </c>
      <c r="X5293">
        <v>0</v>
      </c>
      <c r="Y5293" t="s">
        <v>45</v>
      </c>
    </row>
    <row r="5294" spans="1:25" x14ac:dyDescent="0.25">
      <c r="A5294" t="s">
        <v>7232</v>
      </c>
      <c r="B5294" t="s">
        <v>2923</v>
      </c>
      <c r="C5294" t="s">
        <v>73</v>
      </c>
      <c r="D5294" t="s">
        <v>27</v>
      </c>
      <c r="E5294" t="s">
        <v>39</v>
      </c>
      <c r="F5294" s="1" t="s">
        <v>17348</v>
      </c>
      <c r="G5294">
        <v>183</v>
      </c>
      <c r="H5294" t="s">
        <v>29</v>
      </c>
      <c r="I5294">
        <v>1422</v>
      </c>
      <c r="J5294">
        <v>300.49</v>
      </c>
      <c r="K5294">
        <f>Passenger_Data[[#This Row],[Price_USD]]*1</f>
        <v>300.49</v>
      </c>
      <c r="L5294">
        <v>24</v>
      </c>
      <c r="M5294" t="s">
        <v>30</v>
      </c>
      <c r="N5294" t="s">
        <v>41</v>
      </c>
      <c r="O5294" t="s">
        <v>56</v>
      </c>
      <c r="P5294" t="s">
        <v>33</v>
      </c>
      <c r="Q5294">
        <v>1</v>
      </c>
      <c r="R5294" t="s">
        <v>51</v>
      </c>
      <c r="S5294" t="s">
        <v>61</v>
      </c>
      <c r="T5294">
        <v>8.6999999999999993</v>
      </c>
      <c r="U5294">
        <v>8</v>
      </c>
      <c r="V5294">
        <v>20</v>
      </c>
      <c r="W5294">
        <v>0</v>
      </c>
      <c r="X5294">
        <v>0</v>
      </c>
      <c r="Y5294" t="s">
        <v>45</v>
      </c>
    </row>
    <row r="5295" spans="1:25" x14ac:dyDescent="0.25">
      <c r="A5295" t="s">
        <v>7233</v>
      </c>
      <c r="B5295" t="s">
        <v>2567</v>
      </c>
      <c r="C5295" t="s">
        <v>82</v>
      </c>
      <c r="D5295" t="s">
        <v>49</v>
      </c>
      <c r="E5295" t="s">
        <v>27</v>
      </c>
      <c r="F5295" s="1" t="s">
        <v>17349</v>
      </c>
      <c r="G5295">
        <v>157</v>
      </c>
      <c r="H5295" t="s">
        <v>29</v>
      </c>
      <c r="I5295">
        <v>1594</v>
      </c>
      <c r="J5295">
        <v>166.02</v>
      </c>
      <c r="K5295">
        <f>Passenger_Data[[#This Row],[Price_USD]]*1</f>
        <v>166.02</v>
      </c>
      <c r="L5295">
        <v>74</v>
      </c>
      <c r="M5295" t="s">
        <v>40</v>
      </c>
      <c r="N5295" t="s">
        <v>60</v>
      </c>
      <c r="O5295" t="s">
        <v>32</v>
      </c>
      <c r="P5295" t="s">
        <v>50</v>
      </c>
      <c r="Q5295">
        <v>2</v>
      </c>
      <c r="R5295" t="s">
        <v>51</v>
      </c>
      <c r="S5295" t="s">
        <v>68</v>
      </c>
      <c r="T5295">
        <v>7.3</v>
      </c>
      <c r="U5295">
        <v>2</v>
      </c>
      <c r="V5295">
        <v>107</v>
      </c>
      <c r="W5295">
        <v>0</v>
      </c>
      <c r="X5295">
        <v>0</v>
      </c>
      <c r="Y5295" t="s">
        <v>77</v>
      </c>
    </row>
    <row r="5296" spans="1:25" x14ac:dyDescent="0.25">
      <c r="A5296" t="s">
        <v>7234</v>
      </c>
      <c r="B5296" t="s">
        <v>836</v>
      </c>
      <c r="C5296" t="s">
        <v>82</v>
      </c>
      <c r="D5296" t="s">
        <v>64</v>
      </c>
      <c r="E5296" t="s">
        <v>64</v>
      </c>
      <c r="F5296" s="1" t="s">
        <v>17350</v>
      </c>
      <c r="G5296">
        <v>188</v>
      </c>
      <c r="H5296" t="s">
        <v>29</v>
      </c>
      <c r="I5296">
        <v>1171</v>
      </c>
      <c r="J5296">
        <v>363.75</v>
      </c>
      <c r="K5296">
        <f>Passenger_Data[[#This Row],[Price_USD]]*1</f>
        <v>363.75</v>
      </c>
      <c r="L5296">
        <v>33</v>
      </c>
      <c r="M5296" t="s">
        <v>30</v>
      </c>
      <c r="N5296" t="s">
        <v>41</v>
      </c>
      <c r="O5296" t="s">
        <v>32</v>
      </c>
      <c r="P5296" t="s">
        <v>50</v>
      </c>
      <c r="Q5296">
        <v>0</v>
      </c>
      <c r="R5296" t="s">
        <v>65</v>
      </c>
      <c r="S5296" t="s">
        <v>44</v>
      </c>
      <c r="T5296">
        <v>8.1999999999999993</v>
      </c>
      <c r="U5296">
        <v>4</v>
      </c>
      <c r="V5296">
        <v>19</v>
      </c>
      <c r="W5296">
        <v>0</v>
      </c>
      <c r="X5296">
        <v>0</v>
      </c>
      <c r="Y5296" t="s">
        <v>36</v>
      </c>
    </row>
    <row r="5297" spans="1:25" x14ac:dyDescent="0.25">
      <c r="A5297" t="s">
        <v>7235</v>
      </c>
      <c r="B5297" t="s">
        <v>1137</v>
      </c>
      <c r="C5297" t="s">
        <v>54</v>
      </c>
      <c r="D5297" t="s">
        <v>55</v>
      </c>
      <c r="E5297" t="s">
        <v>39</v>
      </c>
      <c r="F5297" s="1" t="s">
        <v>17351</v>
      </c>
      <c r="G5297">
        <v>187</v>
      </c>
      <c r="H5297" t="s">
        <v>29</v>
      </c>
      <c r="I5297">
        <v>874</v>
      </c>
      <c r="J5297">
        <v>348.69</v>
      </c>
      <c r="K5297">
        <f>Passenger_Data[[#This Row],[Price_USD]]*1</f>
        <v>348.69</v>
      </c>
      <c r="L5297">
        <v>54</v>
      </c>
      <c r="M5297" t="s">
        <v>40</v>
      </c>
      <c r="N5297" t="s">
        <v>31</v>
      </c>
      <c r="O5297" t="s">
        <v>42</v>
      </c>
      <c r="P5297" t="s">
        <v>50</v>
      </c>
      <c r="Q5297">
        <v>0</v>
      </c>
      <c r="R5297" t="s">
        <v>51</v>
      </c>
      <c r="S5297" t="s">
        <v>35</v>
      </c>
      <c r="T5297">
        <v>6.1</v>
      </c>
      <c r="U5297">
        <v>16</v>
      </c>
      <c r="V5297">
        <v>101</v>
      </c>
      <c r="W5297">
        <v>0</v>
      </c>
      <c r="X5297">
        <v>0</v>
      </c>
      <c r="Y5297" t="s">
        <v>45</v>
      </c>
    </row>
    <row r="5298" spans="1:25" x14ac:dyDescent="0.25">
      <c r="A5298" t="s">
        <v>7236</v>
      </c>
      <c r="B5298" t="s">
        <v>3851</v>
      </c>
      <c r="C5298" t="s">
        <v>54</v>
      </c>
      <c r="D5298" t="s">
        <v>64</v>
      </c>
      <c r="E5298" t="s">
        <v>76</v>
      </c>
      <c r="F5298" s="1" t="s">
        <v>17352</v>
      </c>
      <c r="G5298">
        <v>105</v>
      </c>
      <c r="H5298" t="s">
        <v>86</v>
      </c>
      <c r="I5298">
        <v>1406</v>
      </c>
      <c r="J5298">
        <v>363.05</v>
      </c>
      <c r="K5298">
        <f>Passenger_Data[[#This Row],[Price_USD]]*1</f>
        <v>363.05</v>
      </c>
      <c r="L5298">
        <v>55</v>
      </c>
      <c r="M5298" t="s">
        <v>30</v>
      </c>
      <c r="N5298" t="s">
        <v>60</v>
      </c>
      <c r="O5298" t="s">
        <v>32</v>
      </c>
      <c r="P5298" t="s">
        <v>83</v>
      </c>
      <c r="Q5298">
        <v>2</v>
      </c>
      <c r="R5298" t="s">
        <v>51</v>
      </c>
      <c r="S5298" t="s">
        <v>61</v>
      </c>
      <c r="T5298">
        <v>7.2</v>
      </c>
      <c r="U5298">
        <v>3</v>
      </c>
      <c r="V5298">
        <v>114</v>
      </c>
      <c r="W5298">
        <v>0</v>
      </c>
      <c r="X5298">
        <v>0</v>
      </c>
      <c r="Y5298" t="s">
        <v>45</v>
      </c>
    </row>
    <row r="5299" spans="1:25" x14ac:dyDescent="0.25">
      <c r="A5299" t="s">
        <v>7237</v>
      </c>
      <c r="B5299" t="s">
        <v>1678</v>
      </c>
      <c r="C5299" t="s">
        <v>73</v>
      </c>
      <c r="D5299" t="s">
        <v>49</v>
      </c>
      <c r="E5299" t="s">
        <v>76</v>
      </c>
      <c r="F5299" s="1" t="s">
        <v>17353</v>
      </c>
      <c r="G5299">
        <v>201</v>
      </c>
      <c r="H5299" t="s">
        <v>29</v>
      </c>
      <c r="I5299">
        <v>1026</v>
      </c>
      <c r="J5299">
        <v>306.51</v>
      </c>
      <c r="K5299">
        <f>Passenger_Data[[#This Row],[Price_USD]]*1</f>
        <v>306.51</v>
      </c>
      <c r="L5299">
        <v>70</v>
      </c>
      <c r="M5299" t="s">
        <v>30</v>
      </c>
      <c r="N5299" t="s">
        <v>31</v>
      </c>
      <c r="O5299" t="s">
        <v>42</v>
      </c>
      <c r="P5299" t="s">
        <v>33</v>
      </c>
      <c r="Q5299">
        <v>0</v>
      </c>
      <c r="R5299" t="s">
        <v>65</v>
      </c>
      <c r="S5299" t="s">
        <v>68</v>
      </c>
      <c r="T5299">
        <v>4.0999999999999996</v>
      </c>
      <c r="U5299">
        <v>4</v>
      </c>
      <c r="V5299">
        <v>42</v>
      </c>
      <c r="W5299">
        <v>0</v>
      </c>
      <c r="X5299">
        <v>0</v>
      </c>
      <c r="Y5299" t="s">
        <v>77</v>
      </c>
    </row>
    <row r="5300" spans="1:25" x14ac:dyDescent="0.25">
      <c r="A5300" t="s">
        <v>7238</v>
      </c>
      <c r="B5300" t="s">
        <v>3258</v>
      </c>
      <c r="C5300" t="s">
        <v>54</v>
      </c>
      <c r="D5300" t="s">
        <v>49</v>
      </c>
      <c r="E5300" t="s">
        <v>76</v>
      </c>
      <c r="F5300" s="1" t="s">
        <v>17354</v>
      </c>
      <c r="G5300">
        <v>98</v>
      </c>
      <c r="H5300" t="s">
        <v>29</v>
      </c>
      <c r="I5300">
        <v>1584</v>
      </c>
      <c r="J5300">
        <v>312.3</v>
      </c>
      <c r="K5300">
        <f>Passenger_Data[[#This Row],[Price_USD]]*1</f>
        <v>312.3</v>
      </c>
      <c r="L5300">
        <v>58</v>
      </c>
      <c r="M5300" t="s">
        <v>30</v>
      </c>
      <c r="N5300" t="s">
        <v>60</v>
      </c>
      <c r="O5300" t="s">
        <v>33</v>
      </c>
      <c r="P5300" t="s">
        <v>50</v>
      </c>
      <c r="Q5300">
        <v>2</v>
      </c>
      <c r="R5300" t="s">
        <v>65</v>
      </c>
      <c r="S5300" t="s">
        <v>61</v>
      </c>
      <c r="T5300">
        <v>8.1</v>
      </c>
      <c r="U5300">
        <v>1</v>
      </c>
      <c r="V5300">
        <v>16</v>
      </c>
      <c r="W5300">
        <v>0</v>
      </c>
      <c r="X5300">
        <v>0</v>
      </c>
      <c r="Y5300" t="s">
        <v>36</v>
      </c>
    </row>
    <row r="5301" spans="1:25" x14ac:dyDescent="0.25">
      <c r="A5301" t="s">
        <v>7239</v>
      </c>
      <c r="B5301" t="s">
        <v>179</v>
      </c>
      <c r="C5301" t="s">
        <v>48</v>
      </c>
      <c r="D5301" t="s">
        <v>59</v>
      </c>
      <c r="E5301" t="s">
        <v>76</v>
      </c>
      <c r="F5301" s="1" t="s">
        <v>17355</v>
      </c>
      <c r="G5301">
        <v>207</v>
      </c>
      <c r="H5301" t="s">
        <v>29</v>
      </c>
      <c r="I5301">
        <v>1294</v>
      </c>
      <c r="J5301">
        <v>388.21</v>
      </c>
      <c r="K5301">
        <f>Passenger_Data[[#This Row],[Price_USD]]*1</f>
        <v>388.21</v>
      </c>
      <c r="L5301">
        <v>51</v>
      </c>
      <c r="M5301" t="s">
        <v>30</v>
      </c>
      <c r="N5301" t="s">
        <v>31</v>
      </c>
      <c r="O5301" t="s">
        <v>42</v>
      </c>
      <c r="P5301" t="s">
        <v>50</v>
      </c>
      <c r="Q5301">
        <v>0</v>
      </c>
      <c r="R5301" t="s">
        <v>65</v>
      </c>
      <c r="S5301" t="s">
        <v>35</v>
      </c>
      <c r="T5301">
        <v>6.9</v>
      </c>
      <c r="U5301">
        <v>19</v>
      </c>
      <c r="V5301">
        <v>109</v>
      </c>
      <c r="W5301">
        <v>0</v>
      </c>
      <c r="X5301">
        <v>0</v>
      </c>
      <c r="Y5301" t="s">
        <v>45</v>
      </c>
    </row>
    <row r="5302" spans="1:25" x14ac:dyDescent="0.25">
      <c r="A5302" t="s">
        <v>7240</v>
      </c>
      <c r="B5302" t="s">
        <v>944</v>
      </c>
      <c r="C5302" t="s">
        <v>82</v>
      </c>
      <c r="D5302" t="s">
        <v>76</v>
      </c>
      <c r="E5302" t="s">
        <v>28</v>
      </c>
      <c r="F5302" s="1" t="s">
        <v>17356</v>
      </c>
      <c r="G5302">
        <v>226</v>
      </c>
      <c r="H5302" t="s">
        <v>29</v>
      </c>
      <c r="I5302">
        <v>1348</v>
      </c>
      <c r="J5302">
        <v>412.89</v>
      </c>
      <c r="K5302">
        <f>Passenger_Data[[#This Row],[Price_USD]]*1</f>
        <v>412.89</v>
      </c>
      <c r="L5302">
        <v>35</v>
      </c>
      <c r="M5302" t="s">
        <v>30</v>
      </c>
      <c r="N5302" t="s">
        <v>60</v>
      </c>
      <c r="O5302" t="s">
        <v>32</v>
      </c>
      <c r="P5302" t="s">
        <v>33</v>
      </c>
      <c r="Q5302">
        <v>0</v>
      </c>
      <c r="R5302" t="s">
        <v>43</v>
      </c>
      <c r="S5302" t="s">
        <v>35</v>
      </c>
      <c r="T5302">
        <v>5.0999999999999996</v>
      </c>
      <c r="U5302">
        <v>6</v>
      </c>
      <c r="V5302">
        <v>116</v>
      </c>
      <c r="W5302">
        <v>0</v>
      </c>
      <c r="X5302">
        <v>1</v>
      </c>
      <c r="Y5302" t="s">
        <v>36</v>
      </c>
    </row>
    <row r="5303" spans="1:25" x14ac:dyDescent="0.25">
      <c r="A5303" t="s">
        <v>7241</v>
      </c>
      <c r="B5303" t="s">
        <v>838</v>
      </c>
      <c r="C5303" t="s">
        <v>73</v>
      </c>
      <c r="D5303" t="s">
        <v>39</v>
      </c>
      <c r="E5303" t="s">
        <v>27</v>
      </c>
      <c r="F5303" s="1" t="s">
        <v>17357</v>
      </c>
      <c r="G5303">
        <v>256</v>
      </c>
      <c r="H5303" t="s">
        <v>86</v>
      </c>
      <c r="I5303">
        <v>1340</v>
      </c>
      <c r="J5303">
        <v>321.16000000000003</v>
      </c>
      <c r="K5303">
        <f>Passenger_Data[[#This Row],[Price_USD]]*1</f>
        <v>321.16000000000003</v>
      </c>
      <c r="L5303">
        <v>64</v>
      </c>
      <c r="M5303" t="s">
        <v>30</v>
      </c>
      <c r="N5303" t="s">
        <v>31</v>
      </c>
      <c r="O5303" t="s">
        <v>56</v>
      </c>
      <c r="P5303" t="s">
        <v>50</v>
      </c>
      <c r="Q5303">
        <v>2</v>
      </c>
      <c r="R5303" t="s">
        <v>51</v>
      </c>
      <c r="S5303" t="s">
        <v>44</v>
      </c>
      <c r="T5303">
        <v>6.8</v>
      </c>
      <c r="U5303">
        <v>13</v>
      </c>
      <c r="V5303">
        <v>32</v>
      </c>
      <c r="W5303">
        <v>0</v>
      </c>
      <c r="X5303">
        <v>0</v>
      </c>
      <c r="Y5303" t="s">
        <v>45</v>
      </c>
    </row>
    <row r="5304" spans="1:25" x14ac:dyDescent="0.25">
      <c r="A5304" t="s">
        <v>7242</v>
      </c>
      <c r="B5304" t="s">
        <v>726</v>
      </c>
      <c r="C5304" t="s">
        <v>54</v>
      </c>
      <c r="D5304" t="s">
        <v>27</v>
      </c>
      <c r="E5304" t="s">
        <v>76</v>
      </c>
      <c r="F5304" s="1" t="s">
        <v>17358</v>
      </c>
      <c r="G5304">
        <v>259</v>
      </c>
      <c r="H5304" t="s">
        <v>86</v>
      </c>
      <c r="I5304">
        <v>1019</v>
      </c>
      <c r="J5304">
        <v>386.08</v>
      </c>
      <c r="K5304">
        <f>Passenger_Data[[#This Row],[Price_USD]]*1</f>
        <v>386.08</v>
      </c>
      <c r="L5304">
        <v>41</v>
      </c>
      <c r="M5304" t="s">
        <v>30</v>
      </c>
      <c r="N5304" t="s">
        <v>41</v>
      </c>
      <c r="O5304" t="s">
        <v>42</v>
      </c>
      <c r="P5304" t="s">
        <v>50</v>
      </c>
      <c r="Q5304">
        <v>0</v>
      </c>
      <c r="R5304" t="s">
        <v>43</v>
      </c>
      <c r="S5304" t="s">
        <v>44</v>
      </c>
      <c r="T5304">
        <v>5.0999999999999996</v>
      </c>
      <c r="U5304">
        <v>4</v>
      </c>
      <c r="V5304">
        <v>29</v>
      </c>
      <c r="W5304">
        <v>0</v>
      </c>
      <c r="X5304">
        <v>0</v>
      </c>
      <c r="Y5304" t="s">
        <v>45</v>
      </c>
    </row>
    <row r="5305" spans="1:25" x14ac:dyDescent="0.25">
      <c r="A5305" t="s">
        <v>7243</v>
      </c>
      <c r="B5305" t="s">
        <v>1198</v>
      </c>
      <c r="C5305" t="s">
        <v>26</v>
      </c>
      <c r="D5305" t="s">
        <v>76</v>
      </c>
      <c r="E5305" t="s">
        <v>55</v>
      </c>
      <c r="F5305" s="1" t="s">
        <v>17359</v>
      </c>
      <c r="G5305">
        <v>58</v>
      </c>
      <c r="H5305" t="s">
        <v>86</v>
      </c>
      <c r="I5305">
        <v>951</v>
      </c>
      <c r="J5305">
        <v>364.57</v>
      </c>
      <c r="K5305">
        <f>Passenger_Data[[#This Row],[Price_USD]]*1</f>
        <v>364.57</v>
      </c>
      <c r="L5305">
        <v>72</v>
      </c>
      <c r="M5305" t="s">
        <v>30</v>
      </c>
      <c r="N5305" t="s">
        <v>31</v>
      </c>
      <c r="O5305" t="s">
        <v>56</v>
      </c>
      <c r="P5305" t="s">
        <v>33</v>
      </c>
      <c r="Q5305">
        <v>1</v>
      </c>
      <c r="R5305" t="s">
        <v>51</v>
      </c>
      <c r="S5305" t="s">
        <v>61</v>
      </c>
      <c r="T5305">
        <v>6.1</v>
      </c>
      <c r="U5305">
        <v>14</v>
      </c>
      <c r="V5305">
        <v>52</v>
      </c>
      <c r="W5305">
        <v>0</v>
      </c>
      <c r="X5305">
        <v>0</v>
      </c>
      <c r="Y5305" t="s">
        <v>45</v>
      </c>
    </row>
    <row r="5306" spans="1:25" x14ac:dyDescent="0.25">
      <c r="A5306" t="s">
        <v>7244</v>
      </c>
      <c r="B5306" t="s">
        <v>530</v>
      </c>
      <c r="C5306" t="s">
        <v>26</v>
      </c>
      <c r="D5306" t="s">
        <v>27</v>
      </c>
      <c r="E5306" t="s">
        <v>64</v>
      </c>
      <c r="F5306" s="1" t="s">
        <v>17360</v>
      </c>
      <c r="G5306">
        <v>194</v>
      </c>
      <c r="H5306" t="s">
        <v>108</v>
      </c>
      <c r="I5306">
        <v>1089</v>
      </c>
      <c r="J5306">
        <v>417.28</v>
      </c>
      <c r="K5306">
        <f>Passenger_Data[[#This Row],[Price_USD]]*1</f>
        <v>417.28</v>
      </c>
      <c r="L5306">
        <v>58</v>
      </c>
      <c r="M5306" t="s">
        <v>40</v>
      </c>
      <c r="N5306" t="s">
        <v>31</v>
      </c>
      <c r="O5306" t="s">
        <v>32</v>
      </c>
      <c r="P5306" t="s">
        <v>50</v>
      </c>
      <c r="Q5306">
        <v>2</v>
      </c>
      <c r="R5306" t="s">
        <v>51</v>
      </c>
      <c r="S5306" t="s">
        <v>61</v>
      </c>
      <c r="T5306">
        <v>5.6</v>
      </c>
      <c r="U5306">
        <v>5</v>
      </c>
      <c r="V5306">
        <v>104</v>
      </c>
      <c r="W5306">
        <v>0</v>
      </c>
      <c r="X5306">
        <v>0</v>
      </c>
      <c r="Y5306" t="s">
        <v>77</v>
      </c>
    </row>
    <row r="5307" spans="1:25" x14ac:dyDescent="0.25">
      <c r="A5307" t="s">
        <v>7245</v>
      </c>
      <c r="B5307" t="s">
        <v>577</v>
      </c>
      <c r="C5307" t="s">
        <v>26</v>
      </c>
      <c r="D5307" t="s">
        <v>27</v>
      </c>
      <c r="E5307" t="s">
        <v>64</v>
      </c>
      <c r="F5307" s="1" t="s">
        <v>17361</v>
      </c>
      <c r="G5307">
        <v>205</v>
      </c>
      <c r="H5307" t="s">
        <v>29</v>
      </c>
      <c r="I5307">
        <v>1288</v>
      </c>
      <c r="J5307">
        <v>534.04</v>
      </c>
      <c r="K5307">
        <f>Passenger_Data[[#This Row],[Price_USD]]*1</f>
        <v>534.04</v>
      </c>
      <c r="L5307">
        <v>79</v>
      </c>
      <c r="M5307" t="s">
        <v>40</v>
      </c>
      <c r="N5307" t="s">
        <v>41</v>
      </c>
      <c r="O5307" t="s">
        <v>32</v>
      </c>
      <c r="P5307" t="s">
        <v>50</v>
      </c>
      <c r="Q5307">
        <v>2</v>
      </c>
      <c r="R5307" t="s">
        <v>51</v>
      </c>
      <c r="S5307" t="s">
        <v>35</v>
      </c>
      <c r="T5307">
        <v>8.1999999999999993</v>
      </c>
      <c r="U5307">
        <v>4</v>
      </c>
      <c r="V5307">
        <v>14</v>
      </c>
      <c r="W5307">
        <v>0</v>
      </c>
      <c r="X5307">
        <v>0</v>
      </c>
      <c r="Y5307" t="s">
        <v>45</v>
      </c>
    </row>
    <row r="5308" spans="1:25" x14ac:dyDescent="0.25">
      <c r="A5308" t="s">
        <v>7246</v>
      </c>
      <c r="B5308" t="s">
        <v>3149</v>
      </c>
      <c r="C5308" t="s">
        <v>82</v>
      </c>
      <c r="D5308" t="s">
        <v>39</v>
      </c>
      <c r="E5308" t="s">
        <v>39</v>
      </c>
      <c r="F5308" s="1" t="s">
        <v>17362</v>
      </c>
      <c r="G5308">
        <v>240</v>
      </c>
      <c r="H5308" t="s">
        <v>29</v>
      </c>
      <c r="I5308">
        <v>1115</v>
      </c>
      <c r="J5308">
        <v>434.07</v>
      </c>
      <c r="K5308">
        <f>Passenger_Data[[#This Row],[Price_USD]]*1</f>
        <v>434.07</v>
      </c>
      <c r="L5308">
        <v>36</v>
      </c>
      <c r="M5308" t="s">
        <v>40</v>
      </c>
      <c r="N5308" t="s">
        <v>31</v>
      </c>
      <c r="O5308" t="s">
        <v>42</v>
      </c>
      <c r="P5308" t="s">
        <v>50</v>
      </c>
      <c r="Q5308">
        <v>1</v>
      </c>
      <c r="R5308" t="s">
        <v>43</v>
      </c>
      <c r="S5308" t="s">
        <v>44</v>
      </c>
      <c r="T5308">
        <v>8.1</v>
      </c>
      <c r="U5308">
        <v>9</v>
      </c>
      <c r="V5308">
        <v>31</v>
      </c>
      <c r="W5308">
        <v>0</v>
      </c>
      <c r="X5308">
        <v>0</v>
      </c>
      <c r="Y5308" t="s">
        <v>45</v>
      </c>
    </row>
    <row r="5309" spans="1:25" x14ac:dyDescent="0.25">
      <c r="A5309" t="s">
        <v>7247</v>
      </c>
      <c r="B5309" t="s">
        <v>726</v>
      </c>
      <c r="C5309" t="s">
        <v>82</v>
      </c>
      <c r="D5309" t="s">
        <v>27</v>
      </c>
      <c r="E5309" t="s">
        <v>59</v>
      </c>
      <c r="F5309" s="1" t="s">
        <v>17363</v>
      </c>
      <c r="G5309">
        <v>168</v>
      </c>
      <c r="H5309" t="s">
        <v>86</v>
      </c>
      <c r="I5309">
        <v>1559</v>
      </c>
      <c r="J5309">
        <v>315.89</v>
      </c>
      <c r="K5309">
        <f>Passenger_Data[[#This Row],[Price_USD]]*1</f>
        <v>315.89</v>
      </c>
      <c r="L5309">
        <v>46</v>
      </c>
      <c r="M5309" t="s">
        <v>30</v>
      </c>
      <c r="N5309" t="s">
        <v>31</v>
      </c>
      <c r="O5309" t="s">
        <v>56</v>
      </c>
      <c r="P5309" t="s">
        <v>33</v>
      </c>
      <c r="Q5309">
        <v>1</v>
      </c>
      <c r="R5309" t="s">
        <v>65</v>
      </c>
      <c r="S5309" t="s">
        <v>44</v>
      </c>
      <c r="T5309">
        <v>6</v>
      </c>
      <c r="U5309">
        <v>4</v>
      </c>
      <c r="V5309">
        <v>114</v>
      </c>
      <c r="W5309">
        <v>0</v>
      </c>
      <c r="X5309">
        <v>0</v>
      </c>
      <c r="Y5309" t="s">
        <v>45</v>
      </c>
    </row>
    <row r="5310" spans="1:25" x14ac:dyDescent="0.25">
      <c r="A5310" t="s">
        <v>7248</v>
      </c>
      <c r="B5310" t="s">
        <v>3159</v>
      </c>
      <c r="C5310" t="s">
        <v>82</v>
      </c>
      <c r="D5310" t="s">
        <v>49</v>
      </c>
      <c r="E5310" t="s">
        <v>55</v>
      </c>
      <c r="F5310" s="1" t="s">
        <v>17364</v>
      </c>
      <c r="G5310">
        <v>274</v>
      </c>
      <c r="H5310" t="s">
        <v>86</v>
      </c>
      <c r="I5310">
        <v>1376</v>
      </c>
      <c r="J5310">
        <v>211.39</v>
      </c>
      <c r="K5310">
        <f>Passenger_Data[[#This Row],[Price_USD]]*1</f>
        <v>211.39</v>
      </c>
      <c r="L5310">
        <v>59</v>
      </c>
      <c r="M5310" t="s">
        <v>30</v>
      </c>
      <c r="N5310" t="s">
        <v>41</v>
      </c>
      <c r="O5310" t="s">
        <v>33</v>
      </c>
      <c r="P5310" t="s">
        <v>83</v>
      </c>
      <c r="Q5310">
        <v>1</v>
      </c>
      <c r="R5310" t="s">
        <v>65</v>
      </c>
      <c r="S5310" t="s">
        <v>61</v>
      </c>
      <c r="T5310">
        <v>8.5</v>
      </c>
      <c r="U5310">
        <v>10</v>
      </c>
      <c r="V5310">
        <v>1</v>
      </c>
      <c r="W5310">
        <v>0</v>
      </c>
      <c r="X5310">
        <v>0</v>
      </c>
      <c r="Y5310" t="s">
        <v>36</v>
      </c>
    </row>
    <row r="5311" spans="1:25" x14ac:dyDescent="0.25">
      <c r="A5311" t="s">
        <v>7249</v>
      </c>
      <c r="B5311" t="s">
        <v>3847</v>
      </c>
      <c r="C5311" t="s">
        <v>54</v>
      </c>
      <c r="D5311" t="s">
        <v>39</v>
      </c>
      <c r="E5311" t="s">
        <v>39</v>
      </c>
      <c r="F5311" s="1" t="s">
        <v>17365</v>
      </c>
      <c r="G5311">
        <v>87</v>
      </c>
      <c r="H5311" t="s">
        <v>86</v>
      </c>
      <c r="I5311">
        <v>795</v>
      </c>
      <c r="J5311">
        <v>336.11</v>
      </c>
      <c r="K5311">
        <f>Passenger_Data[[#This Row],[Price_USD]]*1</f>
        <v>336.11</v>
      </c>
      <c r="L5311">
        <v>25</v>
      </c>
      <c r="M5311" t="s">
        <v>30</v>
      </c>
      <c r="N5311" t="s">
        <v>31</v>
      </c>
      <c r="O5311" t="s">
        <v>56</v>
      </c>
      <c r="P5311" t="s">
        <v>50</v>
      </c>
      <c r="Q5311">
        <v>1</v>
      </c>
      <c r="R5311" t="s">
        <v>34</v>
      </c>
      <c r="S5311" t="s">
        <v>44</v>
      </c>
      <c r="T5311">
        <v>7.6</v>
      </c>
      <c r="U5311">
        <v>9</v>
      </c>
      <c r="V5311">
        <v>27</v>
      </c>
      <c r="W5311">
        <v>0</v>
      </c>
      <c r="X5311">
        <v>0</v>
      </c>
      <c r="Y5311" t="s">
        <v>36</v>
      </c>
    </row>
    <row r="5312" spans="1:25" x14ac:dyDescent="0.25">
      <c r="A5312" t="s">
        <v>7250</v>
      </c>
      <c r="B5312" t="s">
        <v>416</v>
      </c>
      <c r="C5312" t="s">
        <v>48</v>
      </c>
      <c r="D5312" t="s">
        <v>76</v>
      </c>
      <c r="E5312" t="s">
        <v>27</v>
      </c>
      <c r="F5312" s="1" t="s">
        <v>17366</v>
      </c>
      <c r="G5312">
        <v>144</v>
      </c>
      <c r="H5312" t="s">
        <v>29</v>
      </c>
      <c r="I5312">
        <v>987</v>
      </c>
      <c r="J5312">
        <v>173.11</v>
      </c>
      <c r="K5312">
        <f>Passenger_Data[[#This Row],[Price_USD]]*1</f>
        <v>173.11</v>
      </c>
      <c r="L5312">
        <v>73</v>
      </c>
      <c r="M5312" t="s">
        <v>40</v>
      </c>
      <c r="N5312" t="s">
        <v>60</v>
      </c>
      <c r="O5312" t="s">
        <v>33</v>
      </c>
      <c r="P5312" t="s">
        <v>50</v>
      </c>
      <c r="Q5312">
        <v>2</v>
      </c>
      <c r="R5312" t="s">
        <v>65</v>
      </c>
      <c r="S5312" t="s">
        <v>68</v>
      </c>
      <c r="T5312">
        <v>5.7</v>
      </c>
      <c r="U5312">
        <v>7</v>
      </c>
      <c r="V5312">
        <v>47</v>
      </c>
      <c r="W5312">
        <v>0</v>
      </c>
      <c r="X5312">
        <v>0</v>
      </c>
      <c r="Y5312" t="s">
        <v>36</v>
      </c>
    </row>
    <row r="5313" spans="1:25" x14ac:dyDescent="0.25">
      <c r="A5313" t="s">
        <v>7251</v>
      </c>
      <c r="B5313" t="s">
        <v>1948</v>
      </c>
      <c r="C5313" t="s">
        <v>54</v>
      </c>
      <c r="D5313" t="s">
        <v>27</v>
      </c>
      <c r="E5313" t="s">
        <v>76</v>
      </c>
      <c r="F5313" s="1" t="s">
        <v>17367</v>
      </c>
      <c r="G5313">
        <v>282</v>
      </c>
      <c r="H5313" t="s">
        <v>86</v>
      </c>
      <c r="I5313">
        <v>1138</v>
      </c>
      <c r="J5313">
        <v>269.07</v>
      </c>
      <c r="K5313">
        <f>Passenger_Data[[#This Row],[Price_USD]]*1</f>
        <v>269.07</v>
      </c>
      <c r="L5313">
        <v>42</v>
      </c>
      <c r="M5313" t="s">
        <v>40</v>
      </c>
      <c r="N5313" t="s">
        <v>31</v>
      </c>
      <c r="O5313" t="s">
        <v>32</v>
      </c>
      <c r="P5313" t="s">
        <v>33</v>
      </c>
      <c r="Q5313">
        <v>1</v>
      </c>
      <c r="R5313" t="s">
        <v>51</v>
      </c>
      <c r="S5313" t="s">
        <v>61</v>
      </c>
      <c r="T5313">
        <v>8.5</v>
      </c>
      <c r="U5313">
        <v>1</v>
      </c>
      <c r="V5313">
        <v>69</v>
      </c>
      <c r="W5313">
        <v>0</v>
      </c>
      <c r="X5313">
        <v>0</v>
      </c>
      <c r="Y5313" t="s">
        <v>77</v>
      </c>
    </row>
    <row r="5314" spans="1:25" x14ac:dyDescent="0.25">
      <c r="A5314" t="s">
        <v>7252</v>
      </c>
      <c r="B5314" t="s">
        <v>361</v>
      </c>
      <c r="C5314" t="s">
        <v>54</v>
      </c>
      <c r="D5314" t="s">
        <v>28</v>
      </c>
      <c r="E5314" t="s">
        <v>59</v>
      </c>
      <c r="F5314" s="1" t="s">
        <v>17368</v>
      </c>
      <c r="G5314">
        <v>138</v>
      </c>
      <c r="H5314" t="s">
        <v>29</v>
      </c>
      <c r="I5314">
        <v>1156</v>
      </c>
      <c r="J5314">
        <v>379.22</v>
      </c>
      <c r="K5314">
        <f>Passenger_Data[[#This Row],[Price_USD]]*1</f>
        <v>379.22</v>
      </c>
      <c r="L5314">
        <v>42</v>
      </c>
      <c r="M5314" t="s">
        <v>40</v>
      </c>
      <c r="N5314" t="s">
        <v>31</v>
      </c>
      <c r="O5314" t="s">
        <v>32</v>
      </c>
      <c r="P5314" t="s">
        <v>50</v>
      </c>
      <c r="Q5314">
        <v>0</v>
      </c>
      <c r="R5314" t="s">
        <v>51</v>
      </c>
      <c r="S5314" t="s">
        <v>44</v>
      </c>
      <c r="T5314">
        <v>8.8000000000000007</v>
      </c>
      <c r="U5314">
        <v>5</v>
      </c>
      <c r="V5314">
        <v>35</v>
      </c>
      <c r="W5314">
        <v>0</v>
      </c>
      <c r="X5314">
        <v>0</v>
      </c>
      <c r="Y5314" t="s">
        <v>36</v>
      </c>
    </row>
    <row r="5315" spans="1:25" x14ac:dyDescent="0.25">
      <c r="A5315" t="s">
        <v>7253</v>
      </c>
      <c r="B5315" t="s">
        <v>2427</v>
      </c>
      <c r="C5315" t="s">
        <v>73</v>
      </c>
      <c r="D5315" t="s">
        <v>49</v>
      </c>
      <c r="E5315" t="s">
        <v>39</v>
      </c>
      <c r="F5315" s="1" t="s">
        <v>17369</v>
      </c>
      <c r="G5315">
        <v>163</v>
      </c>
      <c r="H5315" t="s">
        <v>29</v>
      </c>
      <c r="I5315">
        <v>1055</v>
      </c>
      <c r="J5315">
        <v>429.78</v>
      </c>
      <c r="K5315">
        <f>Passenger_Data[[#This Row],[Price_USD]]*1</f>
        <v>429.78</v>
      </c>
      <c r="L5315">
        <v>53</v>
      </c>
      <c r="M5315" t="s">
        <v>40</v>
      </c>
      <c r="N5315" t="s">
        <v>31</v>
      </c>
      <c r="O5315" t="s">
        <v>42</v>
      </c>
      <c r="P5315" t="s">
        <v>33</v>
      </c>
      <c r="Q5315">
        <v>0</v>
      </c>
      <c r="R5315" t="s">
        <v>51</v>
      </c>
      <c r="S5315" t="s">
        <v>44</v>
      </c>
      <c r="T5315">
        <v>9.4</v>
      </c>
      <c r="U5315">
        <v>3</v>
      </c>
      <c r="V5315">
        <v>15</v>
      </c>
      <c r="W5315">
        <v>1</v>
      </c>
      <c r="X5315">
        <v>0</v>
      </c>
      <c r="Y5315" t="s">
        <v>77</v>
      </c>
    </row>
    <row r="5316" spans="1:25" x14ac:dyDescent="0.25">
      <c r="A5316" t="s">
        <v>7254</v>
      </c>
      <c r="B5316" t="s">
        <v>4760</v>
      </c>
      <c r="C5316" t="s">
        <v>26</v>
      </c>
      <c r="D5316" t="s">
        <v>39</v>
      </c>
      <c r="E5316" t="s">
        <v>55</v>
      </c>
      <c r="F5316" s="1" t="s">
        <v>17370</v>
      </c>
      <c r="G5316">
        <v>209</v>
      </c>
      <c r="H5316" t="s">
        <v>29</v>
      </c>
      <c r="I5316">
        <v>949</v>
      </c>
      <c r="J5316">
        <v>289.91000000000003</v>
      </c>
      <c r="K5316">
        <f>Passenger_Data[[#This Row],[Price_USD]]*1</f>
        <v>289.91000000000003</v>
      </c>
      <c r="L5316">
        <v>66</v>
      </c>
      <c r="M5316" t="s">
        <v>30</v>
      </c>
      <c r="N5316" t="s">
        <v>31</v>
      </c>
      <c r="O5316" t="s">
        <v>32</v>
      </c>
      <c r="P5316" t="s">
        <v>83</v>
      </c>
      <c r="Q5316">
        <v>3</v>
      </c>
      <c r="R5316" t="s">
        <v>65</v>
      </c>
      <c r="S5316" t="s">
        <v>35</v>
      </c>
      <c r="T5316">
        <v>6.9</v>
      </c>
      <c r="U5316">
        <v>5</v>
      </c>
      <c r="V5316">
        <v>100</v>
      </c>
      <c r="W5316">
        <v>0</v>
      </c>
      <c r="X5316">
        <v>0</v>
      </c>
      <c r="Y5316" t="s">
        <v>45</v>
      </c>
    </row>
    <row r="5317" spans="1:25" x14ac:dyDescent="0.25">
      <c r="A5317" t="s">
        <v>7255</v>
      </c>
      <c r="B5317" t="s">
        <v>7044</v>
      </c>
      <c r="C5317" t="s">
        <v>48</v>
      </c>
      <c r="D5317" t="s">
        <v>59</v>
      </c>
      <c r="E5317" t="s">
        <v>49</v>
      </c>
      <c r="F5317" s="1" t="s">
        <v>17371</v>
      </c>
      <c r="G5317">
        <v>182</v>
      </c>
      <c r="H5317" t="s">
        <v>29</v>
      </c>
      <c r="I5317">
        <v>1177</v>
      </c>
      <c r="J5317">
        <v>413.26</v>
      </c>
      <c r="K5317">
        <f>Passenger_Data[[#This Row],[Price_USD]]*1</f>
        <v>413.26</v>
      </c>
      <c r="L5317">
        <v>21</v>
      </c>
      <c r="M5317" t="s">
        <v>30</v>
      </c>
      <c r="N5317" t="s">
        <v>31</v>
      </c>
      <c r="O5317" t="s">
        <v>42</v>
      </c>
      <c r="P5317" t="s">
        <v>50</v>
      </c>
      <c r="Q5317">
        <v>1</v>
      </c>
      <c r="R5317" t="s">
        <v>34</v>
      </c>
      <c r="S5317" t="s">
        <v>61</v>
      </c>
      <c r="T5317">
        <v>5.5</v>
      </c>
      <c r="U5317">
        <v>3</v>
      </c>
      <c r="V5317">
        <v>113</v>
      </c>
      <c r="W5317">
        <v>0</v>
      </c>
      <c r="X5317">
        <v>0</v>
      </c>
      <c r="Y5317" t="s">
        <v>36</v>
      </c>
    </row>
    <row r="5318" spans="1:25" x14ac:dyDescent="0.25">
      <c r="A5318" t="s">
        <v>7256</v>
      </c>
      <c r="B5318" t="s">
        <v>4090</v>
      </c>
      <c r="C5318" t="s">
        <v>82</v>
      </c>
      <c r="D5318" t="s">
        <v>64</v>
      </c>
      <c r="E5318" t="s">
        <v>76</v>
      </c>
      <c r="F5318" s="1" t="s">
        <v>17372</v>
      </c>
      <c r="G5318">
        <v>249</v>
      </c>
      <c r="H5318" t="s">
        <v>29</v>
      </c>
      <c r="I5318">
        <v>1030</v>
      </c>
      <c r="J5318">
        <v>303.32</v>
      </c>
      <c r="K5318">
        <f>Passenger_Data[[#This Row],[Price_USD]]*1</f>
        <v>303.32</v>
      </c>
      <c r="L5318">
        <v>19</v>
      </c>
      <c r="M5318" t="s">
        <v>30</v>
      </c>
      <c r="N5318" t="s">
        <v>31</v>
      </c>
      <c r="O5318" t="s">
        <v>32</v>
      </c>
      <c r="P5318" t="s">
        <v>33</v>
      </c>
      <c r="Q5318">
        <v>1</v>
      </c>
      <c r="R5318" t="s">
        <v>65</v>
      </c>
      <c r="S5318" t="s">
        <v>68</v>
      </c>
      <c r="T5318">
        <v>8.1</v>
      </c>
      <c r="U5318">
        <v>4</v>
      </c>
      <c r="V5318">
        <v>99</v>
      </c>
      <c r="W5318">
        <v>0</v>
      </c>
      <c r="X5318">
        <v>0</v>
      </c>
      <c r="Y5318" t="s">
        <v>77</v>
      </c>
    </row>
    <row r="5319" spans="1:25" x14ac:dyDescent="0.25">
      <c r="A5319" t="s">
        <v>7257</v>
      </c>
      <c r="B5319" t="s">
        <v>1544</v>
      </c>
      <c r="C5319" t="s">
        <v>73</v>
      </c>
      <c r="D5319" t="s">
        <v>39</v>
      </c>
      <c r="E5319" t="s">
        <v>27</v>
      </c>
      <c r="F5319" s="1" t="s">
        <v>17373</v>
      </c>
      <c r="G5319">
        <v>165</v>
      </c>
      <c r="H5319" t="s">
        <v>29</v>
      </c>
      <c r="I5319">
        <v>965</v>
      </c>
      <c r="J5319">
        <v>334.39</v>
      </c>
      <c r="K5319">
        <f>Passenger_Data[[#This Row],[Price_USD]]*1</f>
        <v>334.39</v>
      </c>
      <c r="L5319">
        <v>24</v>
      </c>
      <c r="M5319" t="s">
        <v>30</v>
      </c>
      <c r="N5319" t="s">
        <v>41</v>
      </c>
      <c r="O5319" t="s">
        <v>33</v>
      </c>
      <c r="P5319" t="s">
        <v>50</v>
      </c>
      <c r="Q5319">
        <v>1</v>
      </c>
      <c r="R5319" t="s">
        <v>43</v>
      </c>
      <c r="S5319" t="s">
        <v>44</v>
      </c>
      <c r="T5319">
        <v>6.1</v>
      </c>
      <c r="U5319">
        <v>5</v>
      </c>
      <c r="V5319">
        <v>109</v>
      </c>
      <c r="W5319">
        <v>0</v>
      </c>
      <c r="X5319">
        <v>0</v>
      </c>
      <c r="Y5319" t="s">
        <v>77</v>
      </c>
    </row>
    <row r="5320" spans="1:25" x14ac:dyDescent="0.25">
      <c r="A5320" t="s">
        <v>7258</v>
      </c>
      <c r="B5320" t="s">
        <v>2393</v>
      </c>
      <c r="C5320" t="s">
        <v>26</v>
      </c>
      <c r="D5320" t="s">
        <v>64</v>
      </c>
      <c r="E5320" t="s">
        <v>49</v>
      </c>
      <c r="F5320" s="1" t="s">
        <v>17374</v>
      </c>
      <c r="G5320">
        <v>257</v>
      </c>
      <c r="H5320" t="s">
        <v>108</v>
      </c>
      <c r="I5320">
        <v>1340</v>
      </c>
      <c r="J5320">
        <v>284.24</v>
      </c>
      <c r="K5320">
        <f>Passenger_Data[[#This Row],[Price_USD]]*1</f>
        <v>284.24</v>
      </c>
      <c r="L5320">
        <v>42</v>
      </c>
      <c r="M5320" t="s">
        <v>40</v>
      </c>
      <c r="N5320" t="s">
        <v>31</v>
      </c>
      <c r="O5320" t="s">
        <v>56</v>
      </c>
      <c r="P5320" t="s">
        <v>50</v>
      </c>
      <c r="Q5320">
        <v>2</v>
      </c>
      <c r="R5320" t="s">
        <v>51</v>
      </c>
      <c r="S5320" t="s">
        <v>68</v>
      </c>
      <c r="T5320">
        <v>7.6</v>
      </c>
      <c r="U5320">
        <v>28</v>
      </c>
      <c r="V5320">
        <v>1</v>
      </c>
      <c r="W5320">
        <v>0</v>
      </c>
      <c r="X5320">
        <v>0</v>
      </c>
      <c r="Y5320" t="s">
        <v>45</v>
      </c>
    </row>
    <row r="5321" spans="1:25" x14ac:dyDescent="0.25">
      <c r="A5321" t="s">
        <v>7259</v>
      </c>
      <c r="B5321" t="s">
        <v>1386</v>
      </c>
      <c r="C5321" t="s">
        <v>54</v>
      </c>
      <c r="D5321" t="s">
        <v>28</v>
      </c>
      <c r="E5321" t="s">
        <v>64</v>
      </c>
      <c r="F5321" s="1" t="s">
        <v>17375</v>
      </c>
      <c r="G5321">
        <v>194</v>
      </c>
      <c r="H5321" t="s">
        <v>29</v>
      </c>
      <c r="I5321">
        <v>1230</v>
      </c>
      <c r="J5321">
        <v>484.99</v>
      </c>
      <c r="K5321">
        <f>Passenger_Data[[#This Row],[Price_USD]]*1</f>
        <v>484.99</v>
      </c>
      <c r="L5321">
        <v>50</v>
      </c>
      <c r="M5321" t="s">
        <v>40</v>
      </c>
      <c r="N5321" t="s">
        <v>31</v>
      </c>
      <c r="O5321" t="s">
        <v>42</v>
      </c>
      <c r="P5321" t="s">
        <v>50</v>
      </c>
      <c r="Q5321">
        <v>2</v>
      </c>
      <c r="R5321" t="s">
        <v>65</v>
      </c>
      <c r="S5321" t="s">
        <v>61</v>
      </c>
      <c r="T5321">
        <v>5.4</v>
      </c>
      <c r="U5321">
        <v>4</v>
      </c>
      <c r="V5321">
        <v>42</v>
      </c>
      <c r="W5321">
        <v>0</v>
      </c>
      <c r="X5321">
        <v>0</v>
      </c>
      <c r="Y5321" t="s">
        <v>77</v>
      </c>
    </row>
    <row r="5322" spans="1:25" x14ac:dyDescent="0.25">
      <c r="A5322" t="s">
        <v>7260</v>
      </c>
      <c r="B5322" t="s">
        <v>229</v>
      </c>
      <c r="C5322" t="s">
        <v>73</v>
      </c>
      <c r="D5322" t="s">
        <v>55</v>
      </c>
      <c r="E5322" t="s">
        <v>49</v>
      </c>
      <c r="F5322" s="1" t="s">
        <v>17376</v>
      </c>
      <c r="G5322">
        <v>234</v>
      </c>
      <c r="H5322" t="s">
        <v>29</v>
      </c>
      <c r="I5322">
        <v>828</v>
      </c>
      <c r="J5322">
        <v>383.62</v>
      </c>
      <c r="K5322">
        <f>Passenger_Data[[#This Row],[Price_USD]]*1</f>
        <v>383.62</v>
      </c>
      <c r="L5322">
        <v>47</v>
      </c>
      <c r="M5322" t="s">
        <v>30</v>
      </c>
      <c r="N5322" t="s">
        <v>31</v>
      </c>
      <c r="O5322" t="s">
        <v>42</v>
      </c>
      <c r="P5322" t="s">
        <v>50</v>
      </c>
      <c r="Q5322">
        <v>0</v>
      </c>
      <c r="R5322" t="s">
        <v>65</v>
      </c>
      <c r="S5322" t="s">
        <v>68</v>
      </c>
      <c r="T5322">
        <v>5.7</v>
      </c>
      <c r="U5322">
        <v>4</v>
      </c>
      <c r="V5322">
        <v>25</v>
      </c>
      <c r="W5322">
        <v>0</v>
      </c>
      <c r="X5322">
        <v>0</v>
      </c>
      <c r="Y5322" t="s">
        <v>45</v>
      </c>
    </row>
    <row r="5323" spans="1:25" x14ac:dyDescent="0.25">
      <c r="A5323" t="s">
        <v>7261</v>
      </c>
      <c r="B5323" t="s">
        <v>6081</v>
      </c>
      <c r="C5323" t="s">
        <v>82</v>
      </c>
      <c r="D5323" t="s">
        <v>55</v>
      </c>
      <c r="E5323" t="s">
        <v>76</v>
      </c>
      <c r="F5323" s="1" t="s">
        <v>17377</v>
      </c>
      <c r="G5323">
        <v>156</v>
      </c>
      <c r="H5323" t="s">
        <v>29</v>
      </c>
      <c r="I5323">
        <v>1242</v>
      </c>
      <c r="J5323">
        <v>232.76</v>
      </c>
      <c r="K5323">
        <f>Passenger_Data[[#This Row],[Price_USD]]*1</f>
        <v>232.76</v>
      </c>
      <c r="L5323">
        <v>19</v>
      </c>
      <c r="M5323" t="s">
        <v>40</v>
      </c>
      <c r="N5323" t="s">
        <v>41</v>
      </c>
      <c r="O5323" t="s">
        <v>42</v>
      </c>
      <c r="P5323" t="s">
        <v>50</v>
      </c>
      <c r="Q5323">
        <v>1</v>
      </c>
      <c r="R5323" t="s">
        <v>51</v>
      </c>
      <c r="S5323" t="s">
        <v>35</v>
      </c>
      <c r="T5323">
        <v>7.6</v>
      </c>
      <c r="U5323">
        <v>1</v>
      </c>
      <c r="V5323">
        <v>2</v>
      </c>
      <c r="W5323">
        <v>0</v>
      </c>
      <c r="X5323">
        <v>0</v>
      </c>
      <c r="Y5323" t="s">
        <v>77</v>
      </c>
    </row>
    <row r="5324" spans="1:25" x14ac:dyDescent="0.25">
      <c r="A5324" t="s">
        <v>7262</v>
      </c>
      <c r="B5324" t="s">
        <v>5319</v>
      </c>
      <c r="C5324" t="s">
        <v>82</v>
      </c>
      <c r="D5324" t="s">
        <v>49</v>
      </c>
      <c r="E5324" t="s">
        <v>76</v>
      </c>
      <c r="F5324" s="1" t="s">
        <v>17378</v>
      </c>
      <c r="G5324">
        <v>186</v>
      </c>
      <c r="H5324" t="s">
        <v>29</v>
      </c>
      <c r="I5324">
        <v>1365</v>
      </c>
      <c r="J5324">
        <v>305.29000000000002</v>
      </c>
      <c r="K5324">
        <f>Passenger_Data[[#This Row],[Price_USD]]*1</f>
        <v>305.29000000000002</v>
      </c>
      <c r="L5324">
        <v>73</v>
      </c>
      <c r="M5324" t="s">
        <v>30</v>
      </c>
      <c r="N5324" t="s">
        <v>31</v>
      </c>
      <c r="O5324" t="s">
        <v>32</v>
      </c>
      <c r="P5324" t="s">
        <v>50</v>
      </c>
      <c r="Q5324">
        <v>0</v>
      </c>
      <c r="R5324" t="s">
        <v>65</v>
      </c>
      <c r="S5324" t="s">
        <v>68</v>
      </c>
      <c r="T5324">
        <v>5.0999999999999996</v>
      </c>
      <c r="U5324">
        <v>4</v>
      </c>
      <c r="V5324">
        <v>50</v>
      </c>
      <c r="W5324">
        <v>0</v>
      </c>
      <c r="X5324">
        <v>0</v>
      </c>
      <c r="Y5324" t="s">
        <v>45</v>
      </c>
    </row>
    <row r="5325" spans="1:25" x14ac:dyDescent="0.25">
      <c r="A5325" t="s">
        <v>7263</v>
      </c>
      <c r="B5325" t="s">
        <v>1384</v>
      </c>
      <c r="C5325" t="s">
        <v>73</v>
      </c>
      <c r="D5325" t="s">
        <v>27</v>
      </c>
      <c r="E5325" t="s">
        <v>49</v>
      </c>
      <c r="F5325" s="1" t="s">
        <v>17379</v>
      </c>
      <c r="G5325">
        <v>176</v>
      </c>
      <c r="H5325" t="s">
        <v>29</v>
      </c>
      <c r="I5325">
        <v>1028</v>
      </c>
      <c r="J5325">
        <v>245.73</v>
      </c>
      <c r="K5325">
        <f>Passenger_Data[[#This Row],[Price_USD]]*1</f>
        <v>245.73</v>
      </c>
      <c r="L5325">
        <v>71</v>
      </c>
      <c r="M5325" t="s">
        <v>30</v>
      </c>
      <c r="N5325" t="s">
        <v>31</v>
      </c>
      <c r="O5325" t="s">
        <v>56</v>
      </c>
      <c r="P5325" t="s">
        <v>50</v>
      </c>
      <c r="Q5325">
        <v>1</v>
      </c>
      <c r="R5325" t="s">
        <v>65</v>
      </c>
      <c r="S5325" t="s">
        <v>35</v>
      </c>
      <c r="T5325">
        <v>7.4</v>
      </c>
      <c r="U5325">
        <v>23</v>
      </c>
      <c r="V5325">
        <v>79</v>
      </c>
      <c r="W5325">
        <v>0</v>
      </c>
      <c r="X5325">
        <v>1</v>
      </c>
      <c r="Y5325" t="s">
        <v>77</v>
      </c>
    </row>
    <row r="5326" spans="1:25" x14ac:dyDescent="0.25">
      <c r="A5326" t="s">
        <v>7264</v>
      </c>
      <c r="B5326" t="s">
        <v>1580</v>
      </c>
      <c r="C5326" t="s">
        <v>73</v>
      </c>
      <c r="D5326" t="s">
        <v>27</v>
      </c>
      <c r="E5326" t="s">
        <v>27</v>
      </c>
      <c r="F5326" s="1" t="s">
        <v>17380</v>
      </c>
      <c r="G5326">
        <v>150</v>
      </c>
      <c r="H5326" t="s">
        <v>29</v>
      </c>
      <c r="I5326">
        <v>1348</v>
      </c>
      <c r="J5326">
        <v>384.46</v>
      </c>
      <c r="K5326">
        <f>Passenger_Data[[#This Row],[Price_USD]]*1</f>
        <v>384.46</v>
      </c>
      <c r="L5326">
        <v>52</v>
      </c>
      <c r="M5326" t="s">
        <v>40</v>
      </c>
      <c r="N5326" t="s">
        <v>31</v>
      </c>
      <c r="O5326" t="s">
        <v>42</v>
      </c>
      <c r="P5326" t="s">
        <v>50</v>
      </c>
      <c r="Q5326">
        <v>2</v>
      </c>
      <c r="R5326" t="s">
        <v>65</v>
      </c>
      <c r="S5326" t="s">
        <v>61</v>
      </c>
      <c r="T5326">
        <v>4.9000000000000004</v>
      </c>
      <c r="U5326">
        <v>9</v>
      </c>
      <c r="V5326">
        <v>9</v>
      </c>
      <c r="W5326">
        <v>0</v>
      </c>
      <c r="X5326">
        <v>0</v>
      </c>
      <c r="Y5326" t="s">
        <v>77</v>
      </c>
    </row>
    <row r="5327" spans="1:25" x14ac:dyDescent="0.25">
      <c r="A5327" t="s">
        <v>7265</v>
      </c>
      <c r="B5327" t="s">
        <v>291</v>
      </c>
      <c r="C5327" t="s">
        <v>82</v>
      </c>
      <c r="D5327" t="s">
        <v>28</v>
      </c>
      <c r="E5327" t="s">
        <v>64</v>
      </c>
      <c r="F5327" s="1" t="s">
        <v>17381</v>
      </c>
      <c r="G5327">
        <v>192</v>
      </c>
      <c r="H5327" t="s">
        <v>29</v>
      </c>
      <c r="I5327">
        <v>1016</v>
      </c>
      <c r="J5327">
        <v>308.24</v>
      </c>
      <c r="K5327">
        <f>Passenger_Data[[#This Row],[Price_USD]]*1</f>
        <v>308.24</v>
      </c>
      <c r="L5327">
        <v>75</v>
      </c>
      <c r="M5327" t="s">
        <v>40</v>
      </c>
      <c r="N5327" t="s">
        <v>31</v>
      </c>
      <c r="O5327" t="s">
        <v>32</v>
      </c>
      <c r="P5327" t="s">
        <v>50</v>
      </c>
      <c r="Q5327">
        <v>3</v>
      </c>
      <c r="R5327" t="s">
        <v>65</v>
      </c>
      <c r="S5327" t="s">
        <v>35</v>
      </c>
      <c r="T5327">
        <v>6</v>
      </c>
      <c r="U5327">
        <v>17</v>
      </c>
      <c r="V5327">
        <v>21</v>
      </c>
      <c r="W5327">
        <v>0</v>
      </c>
      <c r="X5327">
        <v>0</v>
      </c>
      <c r="Y5327" t="s">
        <v>36</v>
      </c>
    </row>
    <row r="5328" spans="1:25" x14ac:dyDescent="0.25">
      <c r="A5328" t="s">
        <v>7266</v>
      </c>
      <c r="B5328" t="s">
        <v>911</v>
      </c>
      <c r="C5328" t="s">
        <v>54</v>
      </c>
      <c r="D5328" t="s">
        <v>64</v>
      </c>
      <c r="E5328" t="s">
        <v>27</v>
      </c>
      <c r="F5328" s="1" t="s">
        <v>17382</v>
      </c>
      <c r="G5328">
        <v>138</v>
      </c>
      <c r="H5328" t="s">
        <v>29</v>
      </c>
      <c r="I5328">
        <v>1142</v>
      </c>
      <c r="J5328">
        <v>376.45</v>
      </c>
      <c r="K5328">
        <f>Passenger_Data[[#This Row],[Price_USD]]*1</f>
        <v>376.45</v>
      </c>
      <c r="L5328">
        <v>33</v>
      </c>
      <c r="M5328" t="s">
        <v>30</v>
      </c>
      <c r="N5328" t="s">
        <v>60</v>
      </c>
      <c r="O5328" t="s">
        <v>56</v>
      </c>
      <c r="P5328" t="s">
        <v>83</v>
      </c>
      <c r="Q5328">
        <v>0</v>
      </c>
      <c r="R5328" t="s">
        <v>65</v>
      </c>
      <c r="S5328" t="s">
        <v>44</v>
      </c>
      <c r="T5328">
        <v>10</v>
      </c>
      <c r="U5328">
        <v>31</v>
      </c>
      <c r="V5328">
        <v>45</v>
      </c>
      <c r="W5328">
        <v>0</v>
      </c>
      <c r="X5328">
        <v>0</v>
      </c>
      <c r="Y5328" t="s">
        <v>36</v>
      </c>
    </row>
    <row r="5329" spans="1:25" x14ac:dyDescent="0.25">
      <c r="A5329" t="s">
        <v>7267</v>
      </c>
      <c r="B5329" t="s">
        <v>3199</v>
      </c>
      <c r="C5329" t="s">
        <v>82</v>
      </c>
      <c r="D5329" t="s">
        <v>59</v>
      </c>
      <c r="E5329" t="s">
        <v>39</v>
      </c>
      <c r="F5329" s="1" t="s">
        <v>17383</v>
      </c>
      <c r="G5329">
        <v>80</v>
      </c>
      <c r="H5329" t="s">
        <v>86</v>
      </c>
      <c r="I5329">
        <v>1528</v>
      </c>
      <c r="J5329">
        <v>538.9</v>
      </c>
      <c r="K5329">
        <f>Passenger_Data[[#This Row],[Price_USD]]*1</f>
        <v>538.9</v>
      </c>
      <c r="L5329">
        <v>61</v>
      </c>
      <c r="M5329" t="s">
        <v>40</v>
      </c>
      <c r="N5329" t="s">
        <v>31</v>
      </c>
      <c r="O5329" t="s">
        <v>33</v>
      </c>
      <c r="P5329" t="s">
        <v>264</v>
      </c>
      <c r="Q5329">
        <v>1</v>
      </c>
      <c r="R5329" t="s">
        <v>43</v>
      </c>
      <c r="S5329" t="s">
        <v>35</v>
      </c>
      <c r="T5329">
        <v>7.8</v>
      </c>
      <c r="U5329">
        <v>1</v>
      </c>
      <c r="V5329">
        <v>50</v>
      </c>
      <c r="W5329">
        <v>0</v>
      </c>
      <c r="X5329">
        <v>0</v>
      </c>
      <c r="Y5329" t="s">
        <v>45</v>
      </c>
    </row>
    <row r="5330" spans="1:25" x14ac:dyDescent="0.25">
      <c r="A5330" t="s">
        <v>7268</v>
      </c>
      <c r="B5330" t="s">
        <v>7269</v>
      </c>
      <c r="C5330" t="s">
        <v>73</v>
      </c>
      <c r="D5330" t="s">
        <v>39</v>
      </c>
      <c r="E5330" t="s">
        <v>49</v>
      </c>
      <c r="F5330" s="1" t="s">
        <v>17384</v>
      </c>
      <c r="G5330">
        <v>136</v>
      </c>
      <c r="H5330" t="s">
        <v>29</v>
      </c>
      <c r="I5330">
        <v>1522</v>
      </c>
      <c r="J5330">
        <v>212.83</v>
      </c>
      <c r="K5330">
        <f>Passenger_Data[[#This Row],[Price_USD]]*1</f>
        <v>212.83</v>
      </c>
      <c r="L5330">
        <v>29</v>
      </c>
      <c r="M5330" t="s">
        <v>40</v>
      </c>
      <c r="N5330" t="s">
        <v>31</v>
      </c>
      <c r="O5330" t="s">
        <v>33</v>
      </c>
      <c r="P5330" t="s">
        <v>264</v>
      </c>
      <c r="Q5330">
        <v>0</v>
      </c>
      <c r="R5330" t="s">
        <v>43</v>
      </c>
      <c r="S5330" t="s">
        <v>61</v>
      </c>
      <c r="T5330">
        <v>8.3000000000000007</v>
      </c>
      <c r="U5330">
        <v>23</v>
      </c>
      <c r="V5330">
        <v>117</v>
      </c>
      <c r="W5330">
        <v>0</v>
      </c>
      <c r="X5330">
        <v>0</v>
      </c>
      <c r="Y5330" t="s">
        <v>77</v>
      </c>
    </row>
    <row r="5331" spans="1:25" x14ac:dyDescent="0.25">
      <c r="A5331" t="s">
        <v>7270</v>
      </c>
      <c r="B5331" t="s">
        <v>2875</v>
      </c>
      <c r="C5331" t="s">
        <v>73</v>
      </c>
      <c r="D5331" t="s">
        <v>28</v>
      </c>
      <c r="E5331" t="s">
        <v>27</v>
      </c>
      <c r="F5331" s="1" t="s">
        <v>17385</v>
      </c>
      <c r="G5331">
        <v>105</v>
      </c>
      <c r="H5331" t="s">
        <v>29</v>
      </c>
      <c r="I5331">
        <v>1273</v>
      </c>
      <c r="J5331">
        <v>210.79</v>
      </c>
      <c r="K5331">
        <f>Passenger_Data[[#This Row],[Price_USD]]*1</f>
        <v>210.79</v>
      </c>
      <c r="L5331">
        <v>28</v>
      </c>
      <c r="M5331" t="s">
        <v>40</v>
      </c>
      <c r="N5331" t="s">
        <v>60</v>
      </c>
      <c r="O5331" t="s">
        <v>32</v>
      </c>
      <c r="P5331" t="s">
        <v>50</v>
      </c>
      <c r="Q5331">
        <v>0</v>
      </c>
      <c r="R5331" t="s">
        <v>65</v>
      </c>
      <c r="S5331" t="s">
        <v>44</v>
      </c>
      <c r="T5331">
        <v>7.5</v>
      </c>
      <c r="U5331">
        <v>33</v>
      </c>
      <c r="V5331">
        <v>28</v>
      </c>
      <c r="W5331">
        <v>1</v>
      </c>
      <c r="X5331">
        <v>0</v>
      </c>
      <c r="Y5331" t="s">
        <v>77</v>
      </c>
    </row>
    <row r="5332" spans="1:25" x14ac:dyDescent="0.25">
      <c r="A5332" t="s">
        <v>7271</v>
      </c>
      <c r="B5332" t="s">
        <v>3460</v>
      </c>
      <c r="C5332" t="s">
        <v>48</v>
      </c>
      <c r="D5332" t="s">
        <v>39</v>
      </c>
      <c r="E5332" t="s">
        <v>39</v>
      </c>
      <c r="F5332" s="1" t="s">
        <v>17386</v>
      </c>
      <c r="G5332">
        <v>173</v>
      </c>
      <c r="H5332" t="s">
        <v>29</v>
      </c>
      <c r="I5332">
        <v>685</v>
      </c>
      <c r="J5332">
        <v>379.14</v>
      </c>
      <c r="K5332">
        <f>Passenger_Data[[#This Row],[Price_USD]]*1</f>
        <v>379.14</v>
      </c>
      <c r="L5332">
        <v>49</v>
      </c>
      <c r="M5332" t="s">
        <v>30</v>
      </c>
      <c r="N5332" t="s">
        <v>41</v>
      </c>
      <c r="O5332" t="s">
        <v>32</v>
      </c>
      <c r="P5332" t="s">
        <v>50</v>
      </c>
      <c r="Q5332">
        <v>2</v>
      </c>
      <c r="R5332" t="s">
        <v>65</v>
      </c>
      <c r="S5332" t="s">
        <v>35</v>
      </c>
      <c r="T5332">
        <v>7.2</v>
      </c>
      <c r="U5332">
        <v>2</v>
      </c>
      <c r="V5332">
        <v>43</v>
      </c>
      <c r="W5332">
        <v>0</v>
      </c>
      <c r="X5332">
        <v>0</v>
      </c>
      <c r="Y5332" t="s">
        <v>36</v>
      </c>
    </row>
    <row r="5333" spans="1:25" x14ac:dyDescent="0.25">
      <c r="A5333" t="s">
        <v>7272</v>
      </c>
      <c r="B5333" t="s">
        <v>4381</v>
      </c>
      <c r="C5333" t="s">
        <v>54</v>
      </c>
      <c r="D5333" t="s">
        <v>64</v>
      </c>
      <c r="E5333" t="s">
        <v>28</v>
      </c>
      <c r="F5333" s="1" t="s">
        <v>17387</v>
      </c>
      <c r="G5333">
        <v>236</v>
      </c>
      <c r="H5333" t="s">
        <v>29</v>
      </c>
      <c r="I5333">
        <v>1594</v>
      </c>
      <c r="J5333">
        <v>420.89</v>
      </c>
      <c r="K5333">
        <f>Passenger_Data[[#This Row],[Price_USD]]*1</f>
        <v>420.89</v>
      </c>
      <c r="L5333">
        <v>19</v>
      </c>
      <c r="M5333" t="s">
        <v>40</v>
      </c>
      <c r="N5333" t="s">
        <v>41</v>
      </c>
      <c r="O5333" t="s">
        <v>32</v>
      </c>
      <c r="P5333" t="s">
        <v>83</v>
      </c>
      <c r="Q5333">
        <v>1</v>
      </c>
      <c r="R5333" t="s">
        <v>65</v>
      </c>
      <c r="S5333" t="s">
        <v>44</v>
      </c>
      <c r="T5333">
        <v>8.9</v>
      </c>
      <c r="U5333">
        <v>2</v>
      </c>
      <c r="V5333">
        <v>116</v>
      </c>
      <c r="W5333">
        <v>0</v>
      </c>
      <c r="X5333">
        <v>0</v>
      </c>
      <c r="Y5333" t="s">
        <v>77</v>
      </c>
    </row>
    <row r="5334" spans="1:25" x14ac:dyDescent="0.25">
      <c r="A5334" t="s">
        <v>7273</v>
      </c>
      <c r="B5334" t="s">
        <v>195</v>
      </c>
      <c r="C5334" t="s">
        <v>54</v>
      </c>
      <c r="D5334" t="s">
        <v>55</v>
      </c>
      <c r="E5334" t="s">
        <v>27</v>
      </c>
      <c r="F5334" s="1" t="s">
        <v>17388</v>
      </c>
      <c r="G5334">
        <v>336</v>
      </c>
      <c r="H5334" t="s">
        <v>29</v>
      </c>
      <c r="I5334">
        <v>1904</v>
      </c>
      <c r="J5334">
        <v>306.58999999999997</v>
      </c>
      <c r="K5334">
        <f>Passenger_Data[[#This Row],[Price_USD]]*1</f>
        <v>306.58999999999997</v>
      </c>
      <c r="L5334">
        <v>35</v>
      </c>
      <c r="M5334" t="s">
        <v>30</v>
      </c>
      <c r="N5334" t="s">
        <v>31</v>
      </c>
      <c r="O5334" t="s">
        <v>32</v>
      </c>
      <c r="P5334" t="s">
        <v>50</v>
      </c>
      <c r="Q5334">
        <v>0</v>
      </c>
      <c r="R5334" t="s">
        <v>51</v>
      </c>
      <c r="S5334" t="s">
        <v>44</v>
      </c>
      <c r="T5334">
        <v>9.5</v>
      </c>
      <c r="U5334">
        <v>12</v>
      </c>
      <c r="V5334">
        <v>47</v>
      </c>
      <c r="W5334">
        <v>0</v>
      </c>
      <c r="X5334">
        <v>1</v>
      </c>
      <c r="Y5334" t="s">
        <v>36</v>
      </c>
    </row>
    <row r="5335" spans="1:25" x14ac:dyDescent="0.25">
      <c r="A5335" t="s">
        <v>7274</v>
      </c>
      <c r="B5335" t="s">
        <v>3596</v>
      </c>
      <c r="C5335" t="s">
        <v>48</v>
      </c>
      <c r="D5335" t="s">
        <v>64</v>
      </c>
      <c r="E5335" t="s">
        <v>76</v>
      </c>
      <c r="F5335" s="1" t="s">
        <v>17389</v>
      </c>
      <c r="G5335">
        <v>120</v>
      </c>
      <c r="H5335" t="s">
        <v>29</v>
      </c>
      <c r="I5335">
        <v>1527</v>
      </c>
      <c r="J5335">
        <v>308.83999999999997</v>
      </c>
      <c r="K5335">
        <f>Passenger_Data[[#This Row],[Price_USD]]*1</f>
        <v>308.83999999999997</v>
      </c>
      <c r="L5335">
        <v>61</v>
      </c>
      <c r="M5335" t="s">
        <v>40</v>
      </c>
      <c r="N5335" t="s">
        <v>31</v>
      </c>
      <c r="O5335" t="s">
        <v>42</v>
      </c>
      <c r="P5335" t="s">
        <v>83</v>
      </c>
      <c r="Q5335">
        <v>0</v>
      </c>
      <c r="R5335" t="s">
        <v>65</v>
      </c>
      <c r="S5335" t="s">
        <v>68</v>
      </c>
      <c r="T5335">
        <v>7.6</v>
      </c>
      <c r="U5335">
        <v>7</v>
      </c>
      <c r="V5335">
        <v>25</v>
      </c>
      <c r="W5335">
        <v>0</v>
      </c>
      <c r="X5335">
        <v>1</v>
      </c>
      <c r="Y5335" t="s">
        <v>36</v>
      </c>
    </row>
    <row r="5336" spans="1:25" x14ac:dyDescent="0.25">
      <c r="A5336" t="s">
        <v>7275</v>
      </c>
      <c r="B5336" t="s">
        <v>4110</v>
      </c>
      <c r="C5336" t="s">
        <v>48</v>
      </c>
      <c r="D5336" t="s">
        <v>27</v>
      </c>
      <c r="E5336" t="s">
        <v>28</v>
      </c>
      <c r="F5336" s="1" t="s">
        <v>17390</v>
      </c>
      <c r="G5336">
        <v>221</v>
      </c>
      <c r="H5336" t="s">
        <v>29</v>
      </c>
      <c r="I5336">
        <v>1477</v>
      </c>
      <c r="J5336">
        <v>322.85000000000002</v>
      </c>
      <c r="K5336">
        <f>Passenger_Data[[#This Row],[Price_USD]]*1</f>
        <v>322.85000000000002</v>
      </c>
      <c r="L5336">
        <v>22</v>
      </c>
      <c r="M5336" t="s">
        <v>40</v>
      </c>
      <c r="N5336" t="s">
        <v>31</v>
      </c>
      <c r="O5336" t="s">
        <v>42</v>
      </c>
      <c r="P5336" t="s">
        <v>83</v>
      </c>
      <c r="Q5336">
        <v>1</v>
      </c>
      <c r="R5336" t="s">
        <v>65</v>
      </c>
      <c r="S5336" t="s">
        <v>68</v>
      </c>
      <c r="T5336">
        <v>6.7</v>
      </c>
      <c r="U5336">
        <v>28</v>
      </c>
      <c r="V5336">
        <v>67</v>
      </c>
      <c r="W5336">
        <v>0</v>
      </c>
      <c r="X5336">
        <v>0</v>
      </c>
      <c r="Y5336" t="s">
        <v>77</v>
      </c>
    </row>
    <row r="5337" spans="1:25" x14ac:dyDescent="0.25">
      <c r="A5337" t="s">
        <v>7276</v>
      </c>
      <c r="B5337" t="s">
        <v>1895</v>
      </c>
      <c r="C5337" t="s">
        <v>73</v>
      </c>
      <c r="D5337" t="s">
        <v>59</v>
      </c>
      <c r="E5337" t="s">
        <v>76</v>
      </c>
      <c r="F5337" s="1" t="s">
        <v>17391</v>
      </c>
      <c r="G5337">
        <v>245</v>
      </c>
      <c r="H5337" t="s">
        <v>29</v>
      </c>
      <c r="I5337">
        <v>1147</v>
      </c>
      <c r="J5337">
        <v>258.44</v>
      </c>
      <c r="K5337">
        <f>Passenger_Data[[#This Row],[Price_USD]]*1</f>
        <v>258.44</v>
      </c>
      <c r="L5337">
        <v>68</v>
      </c>
      <c r="M5337" t="s">
        <v>40</v>
      </c>
      <c r="N5337" t="s">
        <v>31</v>
      </c>
      <c r="O5337" t="s">
        <v>56</v>
      </c>
      <c r="P5337" t="s">
        <v>50</v>
      </c>
      <c r="Q5337">
        <v>0</v>
      </c>
      <c r="R5337" t="s">
        <v>65</v>
      </c>
      <c r="S5337" t="s">
        <v>35</v>
      </c>
      <c r="T5337">
        <v>5.4</v>
      </c>
      <c r="U5337">
        <v>3</v>
      </c>
      <c r="V5337">
        <v>99</v>
      </c>
      <c r="W5337">
        <v>0</v>
      </c>
      <c r="X5337">
        <v>0</v>
      </c>
      <c r="Y5337" t="s">
        <v>77</v>
      </c>
    </row>
    <row r="5338" spans="1:25" x14ac:dyDescent="0.25">
      <c r="A5338" t="s">
        <v>7277</v>
      </c>
      <c r="B5338" t="s">
        <v>530</v>
      </c>
      <c r="C5338" t="s">
        <v>82</v>
      </c>
      <c r="D5338" t="s">
        <v>39</v>
      </c>
      <c r="E5338" t="s">
        <v>27</v>
      </c>
      <c r="F5338" s="1" t="s">
        <v>17392</v>
      </c>
      <c r="G5338">
        <v>143</v>
      </c>
      <c r="H5338" t="s">
        <v>29</v>
      </c>
      <c r="I5338">
        <v>973</v>
      </c>
      <c r="J5338">
        <v>394.52</v>
      </c>
      <c r="K5338">
        <f>Passenger_Data[[#This Row],[Price_USD]]*1</f>
        <v>394.52</v>
      </c>
      <c r="L5338">
        <v>32</v>
      </c>
      <c r="M5338" t="s">
        <v>30</v>
      </c>
      <c r="N5338" t="s">
        <v>31</v>
      </c>
      <c r="O5338" t="s">
        <v>32</v>
      </c>
      <c r="P5338" t="s">
        <v>50</v>
      </c>
      <c r="Q5338">
        <v>1</v>
      </c>
      <c r="R5338" t="s">
        <v>51</v>
      </c>
      <c r="S5338" t="s">
        <v>35</v>
      </c>
      <c r="T5338">
        <v>7.3</v>
      </c>
      <c r="U5338">
        <v>22</v>
      </c>
      <c r="V5338">
        <v>76</v>
      </c>
      <c r="W5338">
        <v>0</v>
      </c>
      <c r="X5338">
        <v>0</v>
      </c>
      <c r="Y5338" t="s">
        <v>77</v>
      </c>
    </row>
    <row r="5339" spans="1:25" x14ac:dyDescent="0.25">
      <c r="A5339" t="s">
        <v>7278</v>
      </c>
      <c r="B5339" t="s">
        <v>315</v>
      </c>
      <c r="C5339" t="s">
        <v>48</v>
      </c>
      <c r="D5339" t="s">
        <v>55</v>
      </c>
      <c r="E5339" t="s">
        <v>49</v>
      </c>
      <c r="F5339" s="1" t="s">
        <v>17393</v>
      </c>
      <c r="G5339">
        <v>240</v>
      </c>
      <c r="H5339" t="s">
        <v>29</v>
      </c>
      <c r="I5339">
        <v>1472</v>
      </c>
      <c r="J5339">
        <v>532.19000000000005</v>
      </c>
      <c r="K5339">
        <f>Passenger_Data[[#This Row],[Price_USD]]*1</f>
        <v>532.19000000000005</v>
      </c>
      <c r="L5339">
        <v>47</v>
      </c>
      <c r="M5339" t="s">
        <v>40</v>
      </c>
      <c r="N5339" t="s">
        <v>31</v>
      </c>
      <c r="O5339" t="s">
        <v>42</v>
      </c>
      <c r="P5339" t="s">
        <v>83</v>
      </c>
      <c r="Q5339">
        <v>1</v>
      </c>
      <c r="R5339" t="s">
        <v>65</v>
      </c>
      <c r="S5339" t="s">
        <v>61</v>
      </c>
      <c r="T5339">
        <v>5.3</v>
      </c>
      <c r="U5339">
        <v>0</v>
      </c>
      <c r="V5339">
        <v>80</v>
      </c>
      <c r="W5339">
        <v>0</v>
      </c>
      <c r="X5339">
        <v>0</v>
      </c>
      <c r="Y5339" t="s">
        <v>36</v>
      </c>
    </row>
    <row r="5340" spans="1:25" x14ac:dyDescent="0.25">
      <c r="A5340" t="s">
        <v>7279</v>
      </c>
      <c r="B5340" t="s">
        <v>2521</v>
      </c>
      <c r="C5340" t="s">
        <v>26</v>
      </c>
      <c r="D5340" t="s">
        <v>28</v>
      </c>
      <c r="E5340" t="s">
        <v>39</v>
      </c>
      <c r="F5340" s="1" t="s">
        <v>17394</v>
      </c>
      <c r="G5340">
        <v>214</v>
      </c>
      <c r="H5340" t="s">
        <v>29</v>
      </c>
      <c r="I5340">
        <v>1011</v>
      </c>
      <c r="J5340">
        <v>489.48</v>
      </c>
      <c r="K5340">
        <f>Passenger_Data[[#This Row],[Price_USD]]*1</f>
        <v>489.48</v>
      </c>
      <c r="L5340">
        <v>27</v>
      </c>
      <c r="M5340" t="s">
        <v>40</v>
      </c>
      <c r="N5340" t="s">
        <v>31</v>
      </c>
      <c r="O5340" t="s">
        <v>56</v>
      </c>
      <c r="P5340" t="s">
        <v>264</v>
      </c>
      <c r="Q5340">
        <v>0</v>
      </c>
      <c r="R5340" t="s">
        <v>65</v>
      </c>
      <c r="S5340" t="s">
        <v>61</v>
      </c>
      <c r="T5340">
        <v>8</v>
      </c>
      <c r="U5340">
        <v>5</v>
      </c>
      <c r="V5340">
        <v>33</v>
      </c>
      <c r="W5340">
        <v>0</v>
      </c>
      <c r="X5340">
        <v>0</v>
      </c>
      <c r="Y5340" t="s">
        <v>45</v>
      </c>
    </row>
    <row r="5341" spans="1:25" x14ac:dyDescent="0.25">
      <c r="A5341" t="s">
        <v>7280</v>
      </c>
      <c r="B5341" t="s">
        <v>1377</v>
      </c>
      <c r="C5341" t="s">
        <v>73</v>
      </c>
      <c r="D5341" t="s">
        <v>49</v>
      </c>
      <c r="E5341" t="s">
        <v>76</v>
      </c>
      <c r="F5341" s="1" t="s">
        <v>17395</v>
      </c>
      <c r="G5341">
        <v>183</v>
      </c>
      <c r="H5341" t="s">
        <v>29</v>
      </c>
      <c r="I5341">
        <v>492</v>
      </c>
      <c r="J5341">
        <v>291.58999999999997</v>
      </c>
      <c r="K5341">
        <f>Passenger_Data[[#This Row],[Price_USD]]*1</f>
        <v>291.58999999999997</v>
      </c>
      <c r="L5341">
        <v>65</v>
      </c>
      <c r="M5341" t="s">
        <v>30</v>
      </c>
      <c r="N5341" t="s">
        <v>41</v>
      </c>
      <c r="O5341" t="s">
        <v>42</v>
      </c>
      <c r="P5341" t="s">
        <v>50</v>
      </c>
      <c r="Q5341">
        <v>2</v>
      </c>
      <c r="R5341" t="s">
        <v>65</v>
      </c>
      <c r="S5341" t="s">
        <v>61</v>
      </c>
      <c r="T5341">
        <v>8.1999999999999993</v>
      </c>
      <c r="U5341">
        <v>20</v>
      </c>
      <c r="V5341">
        <v>97</v>
      </c>
      <c r="W5341">
        <v>0</v>
      </c>
      <c r="X5341">
        <v>0</v>
      </c>
      <c r="Y5341" t="s">
        <v>45</v>
      </c>
    </row>
    <row r="5342" spans="1:25" x14ac:dyDescent="0.25">
      <c r="A5342" t="s">
        <v>7281</v>
      </c>
      <c r="B5342" t="s">
        <v>1722</v>
      </c>
      <c r="C5342" t="s">
        <v>73</v>
      </c>
      <c r="D5342" t="s">
        <v>76</v>
      </c>
      <c r="E5342" t="s">
        <v>49</v>
      </c>
      <c r="F5342" s="1" t="s">
        <v>17396</v>
      </c>
      <c r="G5342">
        <v>232</v>
      </c>
      <c r="H5342" t="s">
        <v>29</v>
      </c>
      <c r="I5342">
        <v>1481</v>
      </c>
      <c r="J5342">
        <v>605.74</v>
      </c>
      <c r="K5342">
        <f>Passenger_Data[[#This Row],[Price_USD]]*1</f>
        <v>605.74</v>
      </c>
      <c r="L5342">
        <v>38</v>
      </c>
      <c r="M5342" t="s">
        <v>30</v>
      </c>
      <c r="N5342" t="s">
        <v>31</v>
      </c>
      <c r="O5342" t="s">
        <v>56</v>
      </c>
      <c r="P5342" t="s">
        <v>50</v>
      </c>
      <c r="Q5342">
        <v>1</v>
      </c>
      <c r="R5342" t="s">
        <v>65</v>
      </c>
      <c r="S5342" t="s">
        <v>44</v>
      </c>
      <c r="T5342">
        <v>7.3</v>
      </c>
      <c r="U5342">
        <v>2</v>
      </c>
      <c r="V5342">
        <v>0</v>
      </c>
      <c r="W5342">
        <v>0</v>
      </c>
      <c r="X5342">
        <v>0</v>
      </c>
      <c r="Y5342" t="s">
        <v>45</v>
      </c>
    </row>
    <row r="5343" spans="1:25" x14ac:dyDescent="0.25">
      <c r="A5343" t="s">
        <v>7282</v>
      </c>
      <c r="B5343" t="s">
        <v>390</v>
      </c>
      <c r="C5343" t="s">
        <v>82</v>
      </c>
      <c r="D5343" t="s">
        <v>49</v>
      </c>
      <c r="E5343" t="s">
        <v>28</v>
      </c>
      <c r="F5343" s="1" t="s">
        <v>17397</v>
      </c>
      <c r="G5343">
        <v>202</v>
      </c>
      <c r="H5343" t="s">
        <v>29</v>
      </c>
      <c r="I5343">
        <v>1172</v>
      </c>
      <c r="J5343">
        <v>266.64</v>
      </c>
      <c r="K5343">
        <f>Passenger_Data[[#This Row],[Price_USD]]*1</f>
        <v>266.64</v>
      </c>
      <c r="L5343">
        <v>68</v>
      </c>
      <c r="M5343" t="s">
        <v>40</v>
      </c>
      <c r="N5343" t="s">
        <v>41</v>
      </c>
      <c r="O5343" t="s">
        <v>56</v>
      </c>
      <c r="P5343" t="s">
        <v>264</v>
      </c>
      <c r="Q5343">
        <v>1</v>
      </c>
      <c r="R5343" t="s">
        <v>51</v>
      </c>
      <c r="S5343" t="s">
        <v>35</v>
      </c>
      <c r="T5343">
        <v>5.4</v>
      </c>
      <c r="U5343">
        <v>7</v>
      </c>
      <c r="V5343">
        <v>90</v>
      </c>
      <c r="W5343">
        <v>0</v>
      </c>
      <c r="X5343">
        <v>1</v>
      </c>
      <c r="Y5343" t="s">
        <v>36</v>
      </c>
    </row>
    <row r="5344" spans="1:25" x14ac:dyDescent="0.25">
      <c r="A5344" t="s">
        <v>7283</v>
      </c>
      <c r="B5344" t="s">
        <v>2793</v>
      </c>
      <c r="C5344" t="s">
        <v>54</v>
      </c>
      <c r="D5344" t="s">
        <v>76</v>
      </c>
      <c r="E5344" t="s">
        <v>28</v>
      </c>
      <c r="F5344" s="1" t="s">
        <v>17398</v>
      </c>
      <c r="G5344">
        <v>174</v>
      </c>
      <c r="H5344" t="s">
        <v>86</v>
      </c>
      <c r="I5344">
        <v>1267</v>
      </c>
      <c r="J5344">
        <v>370.86</v>
      </c>
      <c r="K5344">
        <f>Passenger_Data[[#This Row],[Price_USD]]*1</f>
        <v>370.86</v>
      </c>
      <c r="L5344">
        <v>53</v>
      </c>
      <c r="M5344" t="s">
        <v>40</v>
      </c>
      <c r="N5344" t="s">
        <v>31</v>
      </c>
      <c r="O5344" t="s">
        <v>56</v>
      </c>
      <c r="P5344" t="s">
        <v>83</v>
      </c>
      <c r="Q5344">
        <v>1</v>
      </c>
      <c r="R5344" t="s">
        <v>34</v>
      </c>
      <c r="S5344" t="s">
        <v>68</v>
      </c>
      <c r="T5344">
        <v>6.9</v>
      </c>
      <c r="U5344">
        <v>11</v>
      </c>
      <c r="V5344">
        <v>0</v>
      </c>
      <c r="W5344">
        <v>0</v>
      </c>
      <c r="X5344">
        <v>1</v>
      </c>
      <c r="Y5344" t="s">
        <v>45</v>
      </c>
    </row>
    <row r="5345" spans="1:25" x14ac:dyDescent="0.25">
      <c r="A5345" t="s">
        <v>7284</v>
      </c>
      <c r="B5345" t="s">
        <v>1204</v>
      </c>
      <c r="C5345" t="s">
        <v>73</v>
      </c>
      <c r="D5345" t="s">
        <v>49</v>
      </c>
      <c r="E5345" t="s">
        <v>39</v>
      </c>
      <c r="F5345" s="1" t="s">
        <v>17399</v>
      </c>
      <c r="G5345">
        <v>103</v>
      </c>
      <c r="H5345" t="s">
        <v>86</v>
      </c>
      <c r="I5345">
        <v>971</v>
      </c>
      <c r="J5345">
        <v>428.77</v>
      </c>
      <c r="K5345">
        <f>Passenger_Data[[#This Row],[Price_USD]]*1</f>
        <v>428.77</v>
      </c>
      <c r="L5345">
        <v>70</v>
      </c>
      <c r="M5345" t="s">
        <v>40</v>
      </c>
      <c r="N5345" t="s">
        <v>60</v>
      </c>
      <c r="O5345" t="s">
        <v>56</v>
      </c>
      <c r="P5345" t="s">
        <v>83</v>
      </c>
      <c r="Q5345">
        <v>1</v>
      </c>
      <c r="R5345" t="s">
        <v>51</v>
      </c>
      <c r="S5345" t="s">
        <v>35</v>
      </c>
      <c r="T5345">
        <v>6.2</v>
      </c>
      <c r="U5345">
        <v>10</v>
      </c>
      <c r="V5345">
        <v>41</v>
      </c>
      <c r="W5345">
        <v>0</v>
      </c>
      <c r="X5345">
        <v>0</v>
      </c>
      <c r="Y5345" t="s">
        <v>36</v>
      </c>
    </row>
    <row r="5346" spans="1:25" x14ac:dyDescent="0.25">
      <c r="A5346" t="s">
        <v>7285</v>
      </c>
      <c r="B5346" t="s">
        <v>3605</v>
      </c>
      <c r="C5346" t="s">
        <v>73</v>
      </c>
      <c r="D5346" t="s">
        <v>59</v>
      </c>
      <c r="E5346" t="s">
        <v>64</v>
      </c>
      <c r="F5346" s="1" t="s">
        <v>17400</v>
      </c>
      <c r="G5346">
        <v>69</v>
      </c>
      <c r="H5346" t="s">
        <v>29</v>
      </c>
      <c r="I5346">
        <v>1292</v>
      </c>
      <c r="J5346">
        <v>558.19000000000005</v>
      </c>
      <c r="K5346">
        <f>Passenger_Data[[#This Row],[Price_USD]]*1</f>
        <v>558.19000000000005</v>
      </c>
      <c r="L5346">
        <v>53</v>
      </c>
      <c r="M5346" t="s">
        <v>30</v>
      </c>
      <c r="N5346" t="s">
        <v>60</v>
      </c>
      <c r="O5346" t="s">
        <v>32</v>
      </c>
      <c r="P5346" t="s">
        <v>50</v>
      </c>
      <c r="Q5346">
        <v>0</v>
      </c>
      <c r="R5346" t="s">
        <v>51</v>
      </c>
      <c r="S5346" t="s">
        <v>61</v>
      </c>
      <c r="T5346">
        <v>5.5</v>
      </c>
      <c r="U5346">
        <v>32</v>
      </c>
      <c r="V5346">
        <v>4</v>
      </c>
      <c r="W5346">
        <v>0</v>
      </c>
      <c r="X5346">
        <v>0</v>
      </c>
      <c r="Y5346" t="s">
        <v>77</v>
      </c>
    </row>
    <row r="5347" spans="1:25" x14ac:dyDescent="0.25">
      <c r="A5347" t="s">
        <v>7286</v>
      </c>
      <c r="B5347" t="s">
        <v>536</v>
      </c>
      <c r="C5347" t="s">
        <v>82</v>
      </c>
      <c r="D5347" t="s">
        <v>27</v>
      </c>
      <c r="E5347" t="s">
        <v>27</v>
      </c>
      <c r="F5347" s="1" t="s">
        <v>17401</v>
      </c>
      <c r="G5347">
        <v>224</v>
      </c>
      <c r="H5347" t="s">
        <v>29</v>
      </c>
      <c r="I5347">
        <v>1375</v>
      </c>
      <c r="J5347">
        <v>329.88</v>
      </c>
      <c r="K5347">
        <f>Passenger_Data[[#This Row],[Price_USD]]*1</f>
        <v>329.88</v>
      </c>
      <c r="L5347">
        <v>76</v>
      </c>
      <c r="M5347" t="s">
        <v>40</v>
      </c>
      <c r="N5347" t="s">
        <v>60</v>
      </c>
      <c r="O5347" t="s">
        <v>56</v>
      </c>
      <c r="P5347" t="s">
        <v>50</v>
      </c>
      <c r="Q5347">
        <v>1</v>
      </c>
      <c r="R5347" t="s">
        <v>43</v>
      </c>
      <c r="S5347" t="s">
        <v>68</v>
      </c>
      <c r="T5347">
        <v>6.7</v>
      </c>
      <c r="U5347">
        <v>2</v>
      </c>
      <c r="V5347">
        <v>65</v>
      </c>
      <c r="W5347">
        <v>1</v>
      </c>
      <c r="X5347">
        <v>0</v>
      </c>
      <c r="Y5347" t="s">
        <v>36</v>
      </c>
    </row>
    <row r="5348" spans="1:25" x14ac:dyDescent="0.25">
      <c r="A5348" t="s">
        <v>7287</v>
      </c>
      <c r="B5348" t="s">
        <v>2488</v>
      </c>
      <c r="C5348" t="s">
        <v>26</v>
      </c>
      <c r="D5348" t="s">
        <v>49</v>
      </c>
      <c r="E5348" t="s">
        <v>49</v>
      </c>
      <c r="F5348" s="1" t="s">
        <v>17402</v>
      </c>
      <c r="G5348">
        <v>274</v>
      </c>
      <c r="H5348" t="s">
        <v>29</v>
      </c>
      <c r="I5348">
        <v>1227</v>
      </c>
      <c r="J5348">
        <v>388.68</v>
      </c>
      <c r="K5348">
        <f>Passenger_Data[[#This Row],[Price_USD]]*1</f>
        <v>388.68</v>
      </c>
      <c r="L5348">
        <v>60</v>
      </c>
      <c r="M5348" t="s">
        <v>40</v>
      </c>
      <c r="N5348" t="s">
        <v>60</v>
      </c>
      <c r="O5348" t="s">
        <v>56</v>
      </c>
      <c r="P5348" t="s">
        <v>50</v>
      </c>
      <c r="Q5348">
        <v>1</v>
      </c>
      <c r="R5348" t="s">
        <v>43</v>
      </c>
      <c r="S5348" t="s">
        <v>61</v>
      </c>
      <c r="T5348">
        <v>8</v>
      </c>
      <c r="U5348">
        <v>5</v>
      </c>
      <c r="V5348">
        <v>50</v>
      </c>
      <c r="W5348">
        <v>0</v>
      </c>
      <c r="X5348">
        <v>0</v>
      </c>
      <c r="Y5348" t="s">
        <v>77</v>
      </c>
    </row>
    <row r="5349" spans="1:25" x14ac:dyDescent="0.25">
      <c r="A5349" t="s">
        <v>7288</v>
      </c>
      <c r="B5349" t="s">
        <v>5895</v>
      </c>
      <c r="C5349" t="s">
        <v>73</v>
      </c>
      <c r="D5349" t="s">
        <v>59</v>
      </c>
      <c r="E5349" t="s">
        <v>27</v>
      </c>
      <c r="F5349" s="1" t="s">
        <v>17403</v>
      </c>
      <c r="G5349">
        <v>139</v>
      </c>
      <c r="H5349" t="s">
        <v>29</v>
      </c>
      <c r="I5349">
        <v>1003</v>
      </c>
      <c r="J5349">
        <v>263.44</v>
      </c>
      <c r="K5349">
        <f>Passenger_Data[[#This Row],[Price_USD]]*1</f>
        <v>263.44</v>
      </c>
      <c r="L5349">
        <v>75</v>
      </c>
      <c r="M5349" t="s">
        <v>30</v>
      </c>
      <c r="N5349" t="s">
        <v>41</v>
      </c>
      <c r="O5349" t="s">
        <v>56</v>
      </c>
      <c r="P5349" t="s">
        <v>50</v>
      </c>
      <c r="Q5349">
        <v>2</v>
      </c>
      <c r="R5349" t="s">
        <v>51</v>
      </c>
      <c r="S5349" t="s">
        <v>35</v>
      </c>
      <c r="T5349">
        <v>8</v>
      </c>
      <c r="U5349">
        <v>4</v>
      </c>
      <c r="V5349">
        <v>30</v>
      </c>
      <c r="W5349">
        <v>0</v>
      </c>
      <c r="X5349">
        <v>0</v>
      </c>
      <c r="Y5349" t="s">
        <v>36</v>
      </c>
    </row>
    <row r="5350" spans="1:25" x14ac:dyDescent="0.25">
      <c r="A5350" t="s">
        <v>7289</v>
      </c>
      <c r="B5350" t="s">
        <v>2363</v>
      </c>
      <c r="C5350" t="s">
        <v>54</v>
      </c>
      <c r="D5350" t="s">
        <v>59</v>
      </c>
      <c r="E5350" t="s">
        <v>27</v>
      </c>
      <c r="F5350" s="1" t="s">
        <v>17404</v>
      </c>
      <c r="G5350">
        <v>195</v>
      </c>
      <c r="H5350" t="s">
        <v>86</v>
      </c>
      <c r="I5350">
        <v>1097</v>
      </c>
      <c r="J5350">
        <v>377.17</v>
      </c>
      <c r="K5350">
        <f>Passenger_Data[[#This Row],[Price_USD]]*1</f>
        <v>377.17</v>
      </c>
      <c r="L5350">
        <v>56</v>
      </c>
      <c r="M5350" t="s">
        <v>40</v>
      </c>
      <c r="N5350" t="s">
        <v>31</v>
      </c>
      <c r="O5350" t="s">
        <v>33</v>
      </c>
      <c r="P5350" t="s">
        <v>50</v>
      </c>
      <c r="Q5350">
        <v>0</v>
      </c>
      <c r="R5350" t="s">
        <v>51</v>
      </c>
      <c r="S5350" t="s">
        <v>61</v>
      </c>
      <c r="T5350">
        <v>7.3</v>
      </c>
      <c r="U5350">
        <v>21</v>
      </c>
      <c r="V5350">
        <v>105</v>
      </c>
      <c r="W5350">
        <v>0</v>
      </c>
      <c r="X5350">
        <v>0</v>
      </c>
      <c r="Y5350" t="s">
        <v>36</v>
      </c>
    </row>
    <row r="5351" spans="1:25" x14ac:dyDescent="0.25">
      <c r="A5351" t="s">
        <v>7290</v>
      </c>
      <c r="B5351" t="s">
        <v>506</v>
      </c>
      <c r="C5351" t="s">
        <v>26</v>
      </c>
      <c r="D5351" t="s">
        <v>76</v>
      </c>
      <c r="E5351" t="s">
        <v>76</v>
      </c>
      <c r="F5351" s="1" t="s">
        <v>17405</v>
      </c>
      <c r="G5351">
        <v>181</v>
      </c>
      <c r="H5351" t="s">
        <v>29</v>
      </c>
      <c r="I5351">
        <v>1241</v>
      </c>
      <c r="J5351">
        <v>354.79</v>
      </c>
      <c r="K5351">
        <f>Passenger_Data[[#This Row],[Price_USD]]*1</f>
        <v>354.79</v>
      </c>
      <c r="L5351">
        <v>35</v>
      </c>
      <c r="M5351" t="s">
        <v>40</v>
      </c>
      <c r="N5351" t="s">
        <v>31</v>
      </c>
      <c r="O5351" t="s">
        <v>42</v>
      </c>
      <c r="P5351" t="s">
        <v>50</v>
      </c>
      <c r="Q5351">
        <v>1</v>
      </c>
      <c r="R5351" t="s">
        <v>51</v>
      </c>
      <c r="S5351" t="s">
        <v>61</v>
      </c>
      <c r="T5351">
        <v>7.4</v>
      </c>
      <c r="U5351">
        <v>3</v>
      </c>
      <c r="V5351">
        <v>87</v>
      </c>
      <c r="W5351">
        <v>0</v>
      </c>
      <c r="X5351">
        <v>0</v>
      </c>
      <c r="Y5351" t="s">
        <v>45</v>
      </c>
    </row>
    <row r="5352" spans="1:25" x14ac:dyDescent="0.25">
      <c r="A5352" t="s">
        <v>7291</v>
      </c>
      <c r="B5352" t="s">
        <v>5461</v>
      </c>
      <c r="C5352" t="s">
        <v>73</v>
      </c>
      <c r="D5352" t="s">
        <v>39</v>
      </c>
      <c r="E5352" t="s">
        <v>39</v>
      </c>
      <c r="F5352" s="1" t="s">
        <v>17406</v>
      </c>
      <c r="G5352">
        <v>208</v>
      </c>
      <c r="H5352" t="s">
        <v>29</v>
      </c>
      <c r="I5352">
        <v>1798</v>
      </c>
      <c r="J5352">
        <v>381.85</v>
      </c>
      <c r="K5352">
        <f>Passenger_Data[[#This Row],[Price_USD]]*1</f>
        <v>381.85</v>
      </c>
      <c r="L5352">
        <v>73</v>
      </c>
      <c r="M5352" t="s">
        <v>40</v>
      </c>
      <c r="N5352" t="s">
        <v>31</v>
      </c>
      <c r="O5352" t="s">
        <v>32</v>
      </c>
      <c r="P5352" t="s">
        <v>50</v>
      </c>
      <c r="Q5352">
        <v>1</v>
      </c>
      <c r="R5352" t="s">
        <v>65</v>
      </c>
      <c r="S5352" t="s">
        <v>44</v>
      </c>
      <c r="T5352">
        <v>8.6</v>
      </c>
      <c r="U5352">
        <v>4</v>
      </c>
      <c r="V5352">
        <v>102</v>
      </c>
      <c r="W5352">
        <v>0</v>
      </c>
      <c r="X5352">
        <v>0</v>
      </c>
      <c r="Y5352" t="s">
        <v>77</v>
      </c>
    </row>
    <row r="5353" spans="1:25" x14ac:dyDescent="0.25">
      <c r="A5353" t="s">
        <v>7292</v>
      </c>
      <c r="B5353" t="s">
        <v>1546</v>
      </c>
      <c r="C5353" t="s">
        <v>73</v>
      </c>
      <c r="D5353" t="s">
        <v>76</v>
      </c>
      <c r="E5353" t="s">
        <v>27</v>
      </c>
      <c r="F5353" s="1" t="s">
        <v>17407</v>
      </c>
      <c r="G5353">
        <v>165</v>
      </c>
      <c r="H5353" t="s">
        <v>29</v>
      </c>
      <c r="I5353">
        <v>1244</v>
      </c>
      <c r="J5353">
        <v>374.89</v>
      </c>
      <c r="K5353">
        <f>Passenger_Data[[#This Row],[Price_USD]]*1</f>
        <v>374.89</v>
      </c>
      <c r="L5353">
        <v>69</v>
      </c>
      <c r="M5353" t="s">
        <v>40</v>
      </c>
      <c r="N5353" t="s">
        <v>31</v>
      </c>
      <c r="O5353" t="s">
        <v>42</v>
      </c>
      <c r="P5353" t="s">
        <v>33</v>
      </c>
      <c r="Q5353">
        <v>1</v>
      </c>
      <c r="R5353" t="s">
        <v>65</v>
      </c>
      <c r="S5353" t="s">
        <v>68</v>
      </c>
      <c r="T5353">
        <v>8.1</v>
      </c>
      <c r="U5353">
        <v>28</v>
      </c>
      <c r="V5353">
        <v>67</v>
      </c>
      <c r="W5353">
        <v>0</v>
      </c>
      <c r="X5353">
        <v>0</v>
      </c>
      <c r="Y5353" t="s">
        <v>45</v>
      </c>
    </row>
    <row r="5354" spans="1:25" x14ac:dyDescent="0.25">
      <c r="A5354" t="s">
        <v>7293</v>
      </c>
      <c r="B5354" t="s">
        <v>7294</v>
      </c>
      <c r="C5354" t="s">
        <v>26</v>
      </c>
      <c r="D5354" t="s">
        <v>76</v>
      </c>
      <c r="E5354" t="s">
        <v>59</v>
      </c>
      <c r="F5354" s="1" t="s">
        <v>17408</v>
      </c>
      <c r="G5354">
        <v>268</v>
      </c>
      <c r="H5354" t="s">
        <v>29</v>
      </c>
      <c r="I5354">
        <v>746</v>
      </c>
      <c r="J5354">
        <v>241.55</v>
      </c>
      <c r="K5354">
        <f>Passenger_Data[[#This Row],[Price_USD]]*1</f>
        <v>241.55</v>
      </c>
      <c r="L5354">
        <v>79</v>
      </c>
      <c r="M5354" t="s">
        <v>40</v>
      </c>
      <c r="N5354" t="s">
        <v>41</v>
      </c>
      <c r="O5354" t="s">
        <v>33</v>
      </c>
      <c r="P5354" t="s">
        <v>50</v>
      </c>
      <c r="Q5354">
        <v>0</v>
      </c>
      <c r="R5354" t="s">
        <v>51</v>
      </c>
      <c r="S5354" t="s">
        <v>44</v>
      </c>
      <c r="T5354">
        <v>4.5999999999999996</v>
      </c>
      <c r="U5354">
        <v>3</v>
      </c>
      <c r="V5354">
        <v>44</v>
      </c>
      <c r="W5354">
        <v>0</v>
      </c>
      <c r="X5354">
        <v>0</v>
      </c>
      <c r="Y5354" t="s">
        <v>45</v>
      </c>
    </row>
    <row r="5355" spans="1:25" x14ac:dyDescent="0.25">
      <c r="A5355" t="s">
        <v>7295</v>
      </c>
      <c r="B5355" t="s">
        <v>482</v>
      </c>
      <c r="C5355" t="s">
        <v>54</v>
      </c>
      <c r="D5355" t="s">
        <v>64</v>
      </c>
      <c r="E5355" t="s">
        <v>59</v>
      </c>
      <c r="F5355" s="1" t="s">
        <v>17409</v>
      </c>
      <c r="G5355">
        <v>58</v>
      </c>
      <c r="H5355" t="s">
        <v>86</v>
      </c>
      <c r="I5355">
        <v>974</v>
      </c>
      <c r="J5355">
        <v>386.97</v>
      </c>
      <c r="K5355">
        <f>Passenger_Data[[#This Row],[Price_USD]]*1</f>
        <v>386.97</v>
      </c>
      <c r="L5355">
        <v>30</v>
      </c>
      <c r="M5355" t="s">
        <v>40</v>
      </c>
      <c r="N5355" t="s">
        <v>31</v>
      </c>
      <c r="O5355" t="s">
        <v>32</v>
      </c>
      <c r="P5355" t="s">
        <v>50</v>
      </c>
      <c r="Q5355">
        <v>1</v>
      </c>
      <c r="R5355" t="s">
        <v>43</v>
      </c>
      <c r="S5355" t="s">
        <v>35</v>
      </c>
      <c r="T5355">
        <v>5.4</v>
      </c>
      <c r="U5355">
        <v>24</v>
      </c>
      <c r="V5355">
        <v>109</v>
      </c>
      <c r="W5355">
        <v>0</v>
      </c>
      <c r="X5355">
        <v>1</v>
      </c>
      <c r="Y5355" t="s">
        <v>36</v>
      </c>
    </row>
    <row r="5356" spans="1:25" x14ac:dyDescent="0.25">
      <c r="A5356" t="s">
        <v>7296</v>
      </c>
      <c r="B5356" t="s">
        <v>980</v>
      </c>
      <c r="C5356" t="s">
        <v>54</v>
      </c>
      <c r="D5356" t="s">
        <v>59</v>
      </c>
      <c r="E5356" t="s">
        <v>39</v>
      </c>
      <c r="F5356" s="1" t="s">
        <v>17410</v>
      </c>
      <c r="G5356">
        <v>98</v>
      </c>
      <c r="H5356" t="s">
        <v>29</v>
      </c>
      <c r="I5356">
        <v>1325</v>
      </c>
      <c r="J5356">
        <v>251.61</v>
      </c>
      <c r="K5356">
        <f>Passenger_Data[[#This Row],[Price_USD]]*1</f>
        <v>251.61</v>
      </c>
      <c r="L5356">
        <v>18</v>
      </c>
      <c r="M5356" t="s">
        <v>40</v>
      </c>
      <c r="N5356" t="s">
        <v>41</v>
      </c>
      <c r="O5356" t="s">
        <v>56</v>
      </c>
      <c r="P5356" t="s">
        <v>50</v>
      </c>
      <c r="Q5356">
        <v>0</v>
      </c>
      <c r="R5356" t="s">
        <v>65</v>
      </c>
      <c r="S5356" t="s">
        <v>61</v>
      </c>
      <c r="T5356">
        <v>5</v>
      </c>
      <c r="U5356">
        <v>8</v>
      </c>
      <c r="V5356">
        <v>80</v>
      </c>
      <c r="W5356">
        <v>0</v>
      </c>
      <c r="X5356">
        <v>0</v>
      </c>
      <c r="Y5356" t="s">
        <v>77</v>
      </c>
    </row>
    <row r="5357" spans="1:25" x14ac:dyDescent="0.25">
      <c r="A5357" t="s">
        <v>7297</v>
      </c>
      <c r="B5357" t="s">
        <v>1613</v>
      </c>
      <c r="C5357" t="s">
        <v>54</v>
      </c>
      <c r="D5357" t="s">
        <v>64</v>
      </c>
      <c r="E5357" t="s">
        <v>27</v>
      </c>
      <c r="F5357" s="1" t="s">
        <v>17411</v>
      </c>
      <c r="G5357">
        <v>152</v>
      </c>
      <c r="H5357" t="s">
        <v>29</v>
      </c>
      <c r="I5357">
        <v>522</v>
      </c>
      <c r="J5357">
        <v>218.02</v>
      </c>
      <c r="K5357">
        <f>Passenger_Data[[#This Row],[Price_USD]]*1</f>
        <v>218.02</v>
      </c>
      <c r="L5357">
        <v>52</v>
      </c>
      <c r="M5357" t="s">
        <v>40</v>
      </c>
      <c r="N5357" t="s">
        <v>41</v>
      </c>
      <c r="O5357" t="s">
        <v>56</v>
      </c>
      <c r="P5357" t="s">
        <v>33</v>
      </c>
      <c r="Q5357">
        <v>0</v>
      </c>
      <c r="R5357" t="s">
        <v>51</v>
      </c>
      <c r="S5357" t="s">
        <v>44</v>
      </c>
      <c r="T5357">
        <v>6.8</v>
      </c>
      <c r="U5357">
        <v>11</v>
      </c>
      <c r="V5357">
        <v>87</v>
      </c>
      <c r="W5357">
        <v>0</v>
      </c>
      <c r="X5357">
        <v>0</v>
      </c>
      <c r="Y5357" t="s">
        <v>36</v>
      </c>
    </row>
    <row r="5358" spans="1:25" x14ac:dyDescent="0.25">
      <c r="A5358" t="s">
        <v>7298</v>
      </c>
      <c r="B5358" t="s">
        <v>598</v>
      </c>
      <c r="C5358" t="s">
        <v>82</v>
      </c>
      <c r="D5358" t="s">
        <v>59</v>
      </c>
      <c r="E5358" t="s">
        <v>64</v>
      </c>
      <c r="F5358" s="1" t="s">
        <v>17412</v>
      </c>
      <c r="G5358">
        <v>118</v>
      </c>
      <c r="H5358" t="s">
        <v>29</v>
      </c>
      <c r="I5358">
        <v>1322</v>
      </c>
      <c r="J5358">
        <v>490.01</v>
      </c>
      <c r="K5358">
        <f>Passenger_Data[[#This Row],[Price_USD]]*1</f>
        <v>490.01</v>
      </c>
      <c r="L5358">
        <v>55</v>
      </c>
      <c r="M5358" t="s">
        <v>30</v>
      </c>
      <c r="N5358" t="s">
        <v>31</v>
      </c>
      <c r="O5358" t="s">
        <v>42</v>
      </c>
      <c r="P5358" t="s">
        <v>83</v>
      </c>
      <c r="Q5358">
        <v>1</v>
      </c>
      <c r="R5358" t="s">
        <v>43</v>
      </c>
      <c r="S5358" t="s">
        <v>44</v>
      </c>
      <c r="T5358">
        <v>8.6</v>
      </c>
      <c r="U5358">
        <v>11</v>
      </c>
      <c r="V5358">
        <v>95</v>
      </c>
      <c r="W5358">
        <v>0</v>
      </c>
      <c r="X5358">
        <v>0</v>
      </c>
      <c r="Y5358" t="s">
        <v>36</v>
      </c>
    </row>
    <row r="5359" spans="1:25" x14ac:dyDescent="0.25">
      <c r="A5359" t="s">
        <v>7299</v>
      </c>
      <c r="B5359" t="s">
        <v>4786</v>
      </c>
      <c r="C5359" t="s">
        <v>73</v>
      </c>
      <c r="D5359" t="s">
        <v>39</v>
      </c>
      <c r="E5359" t="s">
        <v>76</v>
      </c>
      <c r="F5359" s="1" t="s">
        <v>17413</v>
      </c>
      <c r="G5359">
        <v>251</v>
      </c>
      <c r="H5359" t="s">
        <v>29</v>
      </c>
      <c r="I5359">
        <v>543</v>
      </c>
      <c r="J5359">
        <v>413.28</v>
      </c>
      <c r="K5359">
        <f>Passenger_Data[[#This Row],[Price_USD]]*1</f>
        <v>413.28</v>
      </c>
      <c r="L5359">
        <v>69</v>
      </c>
      <c r="M5359" t="s">
        <v>30</v>
      </c>
      <c r="N5359" t="s">
        <v>31</v>
      </c>
      <c r="O5359" t="s">
        <v>42</v>
      </c>
      <c r="P5359" t="s">
        <v>50</v>
      </c>
      <c r="Q5359">
        <v>1</v>
      </c>
      <c r="R5359" t="s">
        <v>65</v>
      </c>
      <c r="S5359" t="s">
        <v>35</v>
      </c>
      <c r="T5359">
        <v>8.3000000000000007</v>
      </c>
      <c r="U5359">
        <v>1</v>
      </c>
      <c r="V5359">
        <v>51</v>
      </c>
      <c r="W5359">
        <v>0</v>
      </c>
      <c r="X5359">
        <v>0</v>
      </c>
      <c r="Y5359" t="s">
        <v>45</v>
      </c>
    </row>
    <row r="5360" spans="1:25" x14ac:dyDescent="0.25">
      <c r="A5360" t="s">
        <v>7300</v>
      </c>
      <c r="B5360" t="s">
        <v>1522</v>
      </c>
      <c r="C5360" t="s">
        <v>82</v>
      </c>
      <c r="D5360" t="s">
        <v>39</v>
      </c>
      <c r="E5360" t="s">
        <v>64</v>
      </c>
      <c r="F5360" s="1" t="s">
        <v>17414</v>
      </c>
      <c r="G5360">
        <v>141</v>
      </c>
      <c r="H5360" t="s">
        <v>29</v>
      </c>
      <c r="I5360">
        <v>1211</v>
      </c>
      <c r="J5360">
        <v>258.62</v>
      </c>
      <c r="K5360">
        <f>Passenger_Data[[#This Row],[Price_USD]]*1</f>
        <v>258.62</v>
      </c>
      <c r="L5360">
        <v>58</v>
      </c>
      <c r="M5360" t="s">
        <v>40</v>
      </c>
      <c r="N5360" t="s">
        <v>31</v>
      </c>
      <c r="O5360" t="s">
        <v>42</v>
      </c>
      <c r="P5360" t="s">
        <v>50</v>
      </c>
      <c r="Q5360">
        <v>0</v>
      </c>
      <c r="R5360" t="s">
        <v>43</v>
      </c>
      <c r="S5360" t="s">
        <v>68</v>
      </c>
      <c r="T5360">
        <v>5.4</v>
      </c>
      <c r="U5360">
        <v>10</v>
      </c>
      <c r="V5360">
        <v>32</v>
      </c>
      <c r="W5360">
        <v>0</v>
      </c>
      <c r="X5360">
        <v>0</v>
      </c>
      <c r="Y5360" t="s">
        <v>77</v>
      </c>
    </row>
    <row r="5361" spans="1:25" x14ac:dyDescent="0.25">
      <c r="A5361" t="s">
        <v>7301</v>
      </c>
      <c r="B5361" t="s">
        <v>532</v>
      </c>
      <c r="C5361" t="s">
        <v>73</v>
      </c>
      <c r="D5361" t="s">
        <v>55</v>
      </c>
      <c r="E5361" t="s">
        <v>55</v>
      </c>
      <c r="F5361" s="1" t="s">
        <v>17415</v>
      </c>
      <c r="G5361">
        <v>197</v>
      </c>
      <c r="H5361" t="s">
        <v>86</v>
      </c>
      <c r="I5361">
        <v>1085</v>
      </c>
      <c r="J5361">
        <v>316.79000000000002</v>
      </c>
      <c r="K5361">
        <f>Passenger_Data[[#This Row],[Price_USD]]*1</f>
        <v>316.79000000000002</v>
      </c>
      <c r="L5361">
        <v>27</v>
      </c>
      <c r="M5361" t="s">
        <v>30</v>
      </c>
      <c r="N5361" t="s">
        <v>31</v>
      </c>
      <c r="O5361" t="s">
        <v>33</v>
      </c>
      <c r="P5361" t="s">
        <v>50</v>
      </c>
      <c r="Q5361">
        <v>3</v>
      </c>
      <c r="R5361" t="s">
        <v>65</v>
      </c>
      <c r="S5361" t="s">
        <v>35</v>
      </c>
      <c r="T5361">
        <v>6.9</v>
      </c>
      <c r="U5361">
        <v>2</v>
      </c>
      <c r="V5361">
        <v>67</v>
      </c>
      <c r="W5361">
        <v>0</v>
      </c>
      <c r="X5361">
        <v>1</v>
      </c>
      <c r="Y5361" t="s">
        <v>77</v>
      </c>
    </row>
    <row r="5362" spans="1:25" x14ac:dyDescent="0.25">
      <c r="A5362" t="s">
        <v>7302</v>
      </c>
      <c r="B5362" t="s">
        <v>3235</v>
      </c>
      <c r="C5362" t="s">
        <v>54</v>
      </c>
      <c r="D5362" t="s">
        <v>64</v>
      </c>
      <c r="E5362" t="s">
        <v>28</v>
      </c>
      <c r="F5362" s="1" t="s">
        <v>17416</v>
      </c>
      <c r="G5362">
        <v>80</v>
      </c>
      <c r="H5362" t="s">
        <v>29</v>
      </c>
      <c r="I5362">
        <v>1634</v>
      </c>
      <c r="J5362">
        <v>254.78</v>
      </c>
      <c r="K5362">
        <f>Passenger_Data[[#This Row],[Price_USD]]*1</f>
        <v>254.78</v>
      </c>
      <c r="L5362">
        <v>72</v>
      </c>
      <c r="M5362" t="s">
        <v>40</v>
      </c>
      <c r="N5362" t="s">
        <v>41</v>
      </c>
      <c r="O5362" t="s">
        <v>32</v>
      </c>
      <c r="P5362" t="s">
        <v>50</v>
      </c>
      <c r="Q5362">
        <v>1</v>
      </c>
      <c r="R5362" t="s">
        <v>34</v>
      </c>
      <c r="S5362" t="s">
        <v>68</v>
      </c>
      <c r="T5362">
        <v>5.0999999999999996</v>
      </c>
      <c r="U5362">
        <v>6</v>
      </c>
      <c r="V5362">
        <v>4</v>
      </c>
      <c r="W5362">
        <v>0</v>
      </c>
      <c r="X5362">
        <v>1</v>
      </c>
      <c r="Y5362" t="s">
        <v>45</v>
      </c>
    </row>
    <row r="5363" spans="1:25" x14ac:dyDescent="0.25">
      <c r="A5363" t="s">
        <v>7303</v>
      </c>
      <c r="B5363" t="s">
        <v>6639</v>
      </c>
      <c r="C5363" t="s">
        <v>82</v>
      </c>
      <c r="D5363" t="s">
        <v>55</v>
      </c>
      <c r="E5363" t="s">
        <v>55</v>
      </c>
      <c r="F5363" s="1" t="s">
        <v>17417</v>
      </c>
      <c r="G5363">
        <v>245</v>
      </c>
      <c r="H5363" t="s">
        <v>108</v>
      </c>
      <c r="I5363">
        <v>1038</v>
      </c>
      <c r="J5363">
        <v>480.75</v>
      </c>
      <c r="K5363">
        <f>Passenger_Data[[#This Row],[Price_USD]]*1</f>
        <v>480.75</v>
      </c>
      <c r="L5363">
        <v>25</v>
      </c>
      <c r="M5363" t="s">
        <v>30</v>
      </c>
      <c r="N5363" t="s">
        <v>41</v>
      </c>
      <c r="O5363" t="s">
        <v>56</v>
      </c>
      <c r="P5363" t="s">
        <v>50</v>
      </c>
      <c r="Q5363">
        <v>0</v>
      </c>
      <c r="R5363" t="s">
        <v>65</v>
      </c>
      <c r="S5363" t="s">
        <v>61</v>
      </c>
      <c r="T5363">
        <v>8.3000000000000007</v>
      </c>
      <c r="U5363">
        <v>1</v>
      </c>
      <c r="V5363">
        <v>38</v>
      </c>
      <c r="W5363">
        <v>0</v>
      </c>
      <c r="X5363">
        <v>0</v>
      </c>
      <c r="Y5363" t="s">
        <v>36</v>
      </c>
    </row>
    <row r="5364" spans="1:25" x14ac:dyDescent="0.25">
      <c r="A5364" t="s">
        <v>7304</v>
      </c>
      <c r="B5364" t="s">
        <v>1966</v>
      </c>
      <c r="C5364" t="s">
        <v>82</v>
      </c>
      <c r="D5364" t="s">
        <v>49</v>
      </c>
      <c r="E5364" t="s">
        <v>76</v>
      </c>
      <c r="F5364" s="1" t="s">
        <v>17418</v>
      </c>
      <c r="G5364">
        <v>190</v>
      </c>
      <c r="H5364" t="s">
        <v>29</v>
      </c>
      <c r="I5364">
        <v>884</v>
      </c>
      <c r="J5364">
        <v>264.3</v>
      </c>
      <c r="K5364">
        <f>Passenger_Data[[#This Row],[Price_USD]]*1</f>
        <v>264.3</v>
      </c>
      <c r="L5364">
        <v>33</v>
      </c>
      <c r="M5364" t="s">
        <v>30</v>
      </c>
      <c r="N5364" t="s">
        <v>60</v>
      </c>
      <c r="O5364" t="s">
        <v>56</v>
      </c>
      <c r="P5364" t="s">
        <v>83</v>
      </c>
      <c r="Q5364">
        <v>1</v>
      </c>
      <c r="R5364" t="s">
        <v>65</v>
      </c>
      <c r="S5364" t="s">
        <v>44</v>
      </c>
      <c r="T5364">
        <v>6.3</v>
      </c>
      <c r="U5364">
        <v>6</v>
      </c>
      <c r="V5364">
        <v>16</v>
      </c>
      <c r="W5364">
        <v>1</v>
      </c>
      <c r="X5364">
        <v>0</v>
      </c>
      <c r="Y5364" t="s">
        <v>36</v>
      </c>
    </row>
    <row r="5365" spans="1:25" x14ac:dyDescent="0.25">
      <c r="A5365" t="s">
        <v>7305</v>
      </c>
      <c r="B5365" t="s">
        <v>5577</v>
      </c>
      <c r="C5365" t="s">
        <v>26</v>
      </c>
      <c r="D5365" t="s">
        <v>49</v>
      </c>
      <c r="E5365" t="s">
        <v>76</v>
      </c>
      <c r="F5365" s="1" t="s">
        <v>17419</v>
      </c>
      <c r="G5365">
        <v>184</v>
      </c>
      <c r="H5365" t="s">
        <v>29</v>
      </c>
      <c r="I5365">
        <v>761</v>
      </c>
      <c r="J5365">
        <v>499.54</v>
      </c>
      <c r="K5365">
        <f>Passenger_Data[[#This Row],[Price_USD]]*1</f>
        <v>499.54</v>
      </c>
      <c r="L5365">
        <v>47</v>
      </c>
      <c r="M5365" t="s">
        <v>30</v>
      </c>
      <c r="N5365" t="s">
        <v>41</v>
      </c>
      <c r="O5365" t="s">
        <v>32</v>
      </c>
      <c r="P5365" t="s">
        <v>50</v>
      </c>
      <c r="Q5365">
        <v>1</v>
      </c>
      <c r="R5365" t="s">
        <v>65</v>
      </c>
      <c r="S5365" t="s">
        <v>35</v>
      </c>
      <c r="T5365">
        <v>8.3000000000000007</v>
      </c>
      <c r="U5365">
        <v>10</v>
      </c>
      <c r="V5365">
        <v>60</v>
      </c>
      <c r="W5365">
        <v>0</v>
      </c>
      <c r="X5365">
        <v>0</v>
      </c>
      <c r="Y5365" t="s">
        <v>45</v>
      </c>
    </row>
    <row r="5366" spans="1:25" x14ac:dyDescent="0.25">
      <c r="A5366" t="s">
        <v>7306</v>
      </c>
      <c r="B5366" t="s">
        <v>3679</v>
      </c>
      <c r="C5366" t="s">
        <v>82</v>
      </c>
      <c r="D5366" t="s">
        <v>64</v>
      </c>
      <c r="E5366" t="s">
        <v>39</v>
      </c>
      <c r="F5366" s="1" t="s">
        <v>17420</v>
      </c>
      <c r="G5366">
        <v>177</v>
      </c>
      <c r="H5366" t="s">
        <v>29</v>
      </c>
      <c r="I5366">
        <v>1314</v>
      </c>
      <c r="J5366">
        <v>341.89</v>
      </c>
      <c r="K5366">
        <f>Passenger_Data[[#This Row],[Price_USD]]*1</f>
        <v>341.89</v>
      </c>
      <c r="L5366">
        <v>64</v>
      </c>
      <c r="M5366" t="s">
        <v>30</v>
      </c>
      <c r="N5366" t="s">
        <v>31</v>
      </c>
      <c r="O5366" t="s">
        <v>56</v>
      </c>
      <c r="P5366" t="s">
        <v>83</v>
      </c>
      <c r="Q5366">
        <v>2</v>
      </c>
      <c r="R5366" t="s">
        <v>65</v>
      </c>
      <c r="S5366" t="s">
        <v>68</v>
      </c>
      <c r="T5366">
        <v>7.1</v>
      </c>
      <c r="U5366">
        <v>10</v>
      </c>
      <c r="V5366">
        <v>14</v>
      </c>
      <c r="W5366">
        <v>0</v>
      </c>
      <c r="X5366">
        <v>0</v>
      </c>
      <c r="Y5366" t="s">
        <v>45</v>
      </c>
    </row>
    <row r="5367" spans="1:25" x14ac:dyDescent="0.25">
      <c r="A5367" t="s">
        <v>7307</v>
      </c>
      <c r="B5367" t="s">
        <v>2102</v>
      </c>
      <c r="C5367" t="s">
        <v>82</v>
      </c>
      <c r="D5367" t="s">
        <v>64</v>
      </c>
      <c r="E5367" t="s">
        <v>59</v>
      </c>
      <c r="F5367" s="1" t="s">
        <v>17421</v>
      </c>
      <c r="G5367">
        <v>321</v>
      </c>
      <c r="H5367" t="s">
        <v>29</v>
      </c>
      <c r="I5367">
        <v>1455</v>
      </c>
      <c r="J5367">
        <v>239.88</v>
      </c>
      <c r="K5367">
        <f>Passenger_Data[[#This Row],[Price_USD]]*1</f>
        <v>239.88</v>
      </c>
      <c r="L5367">
        <v>28</v>
      </c>
      <c r="M5367" t="s">
        <v>40</v>
      </c>
      <c r="N5367" t="s">
        <v>41</v>
      </c>
      <c r="O5367" t="s">
        <v>33</v>
      </c>
      <c r="P5367" t="s">
        <v>50</v>
      </c>
      <c r="Q5367">
        <v>0</v>
      </c>
      <c r="R5367" t="s">
        <v>65</v>
      </c>
      <c r="S5367" t="s">
        <v>44</v>
      </c>
      <c r="T5367">
        <v>10</v>
      </c>
      <c r="U5367">
        <v>8</v>
      </c>
      <c r="V5367">
        <v>32</v>
      </c>
      <c r="W5367">
        <v>0</v>
      </c>
      <c r="X5367">
        <v>0</v>
      </c>
      <c r="Y5367" t="s">
        <v>77</v>
      </c>
    </row>
    <row r="5368" spans="1:25" x14ac:dyDescent="0.25">
      <c r="A5368" t="s">
        <v>7308</v>
      </c>
      <c r="B5368" t="s">
        <v>169</v>
      </c>
      <c r="C5368" t="s">
        <v>82</v>
      </c>
      <c r="D5368" t="s">
        <v>49</v>
      </c>
      <c r="E5368" t="s">
        <v>39</v>
      </c>
      <c r="F5368" s="1" t="s">
        <v>17422</v>
      </c>
      <c r="G5368">
        <v>126</v>
      </c>
      <c r="H5368" t="s">
        <v>29</v>
      </c>
      <c r="I5368">
        <v>1232</v>
      </c>
      <c r="J5368">
        <v>403.41</v>
      </c>
      <c r="K5368">
        <f>Passenger_Data[[#This Row],[Price_USD]]*1</f>
        <v>403.41</v>
      </c>
      <c r="L5368">
        <v>56</v>
      </c>
      <c r="M5368" t="s">
        <v>40</v>
      </c>
      <c r="N5368" t="s">
        <v>60</v>
      </c>
      <c r="O5368" t="s">
        <v>42</v>
      </c>
      <c r="P5368" t="s">
        <v>50</v>
      </c>
      <c r="Q5368">
        <v>0</v>
      </c>
      <c r="R5368" t="s">
        <v>65</v>
      </c>
      <c r="S5368" t="s">
        <v>44</v>
      </c>
      <c r="T5368">
        <v>7.2</v>
      </c>
      <c r="U5368">
        <v>7</v>
      </c>
      <c r="V5368">
        <v>114</v>
      </c>
      <c r="W5368">
        <v>0</v>
      </c>
      <c r="X5368">
        <v>1</v>
      </c>
      <c r="Y5368" t="s">
        <v>36</v>
      </c>
    </row>
    <row r="5369" spans="1:25" x14ac:dyDescent="0.25">
      <c r="A5369" t="s">
        <v>7309</v>
      </c>
      <c r="B5369" t="s">
        <v>7310</v>
      </c>
      <c r="C5369" t="s">
        <v>48</v>
      </c>
      <c r="D5369" t="s">
        <v>39</v>
      </c>
      <c r="E5369" t="s">
        <v>55</v>
      </c>
      <c r="F5369" s="1" t="s">
        <v>17423</v>
      </c>
      <c r="G5369">
        <v>177</v>
      </c>
      <c r="H5369" t="s">
        <v>86</v>
      </c>
      <c r="I5369">
        <v>1116</v>
      </c>
      <c r="J5369">
        <v>452.34</v>
      </c>
      <c r="K5369">
        <f>Passenger_Data[[#This Row],[Price_USD]]*1</f>
        <v>452.34</v>
      </c>
      <c r="L5369">
        <v>63</v>
      </c>
      <c r="M5369" t="s">
        <v>30</v>
      </c>
      <c r="N5369" t="s">
        <v>31</v>
      </c>
      <c r="O5369" t="s">
        <v>33</v>
      </c>
      <c r="P5369" t="s">
        <v>83</v>
      </c>
      <c r="Q5369">
        <v>1</v>
      </c>
      <c r="R5369" t="s">
        <v>65</v>
      </c>
      <c r="S5369" t="s">
        <v>61</v>
      </c>
      <c r="T5369">
        <v>5.7</v>
      </c>
      <c r="U5369">
        <v>13</v>
      </c>
      <c r="V5369">
        <v>69</v>
      </c>
      <c r="W5369">
        <v>0</v>
      </c>
      <c r="X5369">
        <v>0</v>
      </c>
      <c r="Y5369" t="s">
        <v>45</v>
      </c>
    </row>
    <row r="5370" spans="1:25" x14ac:dyDescent="0.25">
      <c r="A5370" t="s">
        <v>7311</v>
      </c>
      <c r="B5370" t="s">
        <v>2367</v>
      </c>
      <c r="C5370" t="s">
        <v>48</v>
      </c>
      <c r="D5370" t="s">
        <v>76</v>
      </c>
      <c r="E5370" t="s">
        <v>59</v>
      </c>
      <c r="F5370" s="1" t="s">
        <v>17424</v>
      </c>
      <c r="G5370">
        <v>195</v>
      </c>
      <c r="H5370" t="s">
        <v>29</v>
      </c>
      <c r="I5370">
        <v>1566</v>
      </c>
      <c r="J5370">
        <v>334.95</v>
      </c>
      <c r="K5370">
        <f>Passenger_Data[[#This Row],[Price_USD]]*1</f>
        <v>334.95</v>
      </c>
      <c r="L5370">
        <v>26</v>
      </c>
      <c r="M5370" t="s">
        <v>40</v>
      </c>
      <c r="N5370" t="s">
        <v>60</v>
      </c>
      <c r="O5370" t="s">
        <v>56</v>
      </c>
      <c r="P5370" t="s">
        <v>50</v>
      </c>
      <c r="Q5370">
        <v>1</v>
      </c>
      <c r="R5370" t="s">
        <v>65</v>
      </c>
      <c r="S5370" t="s">
        <v>68</v>
      </c>
      <c r="T5370">
        <v>3.2</v>
      </c>
      <c r="U5370">
        <v>3</v>
      </c>
      <c r="V5370">
        <v>91</v>
      </c>
      <c r="W5370">
        <v>0</v>
      </c>
      <c r="X5370">
        <v>0</v>
      </c>
      <c r="Y5370" t="s">
        <v>36</v>
      </c>
    </row>
    <row r="5371" spans="1:25" x14ac:dyDescent="0.25">
      <c r="A5371" t="s">
        <v>7312</v>
      </c>
      <c r="B5371" t="s">
        <v>6149</v>
      </c>
      <c r="C5371" t="s">
        <v>26</v>
      </c>
      <c r="D5371" t="s">
        <v>49</v>
      </c>
      <c r="E5371" t="s">
        <v>55</v>
      </c>
      <c r="F5371" s="1" t="s">
        <v>17425</v>
      </c>
      <c r="G5371">
        <v>75</v>
      </c>
      <c r="H5371" t="s">
        <v>86</v>
      </c>
      <c r="I5371">
        <v>1269</v>
      </c>
      <c r="J5371">
        <v>338.96</v>
      </c>
      <c r="K5371">
        <f>Passenger_Data[[#This Row],[Price_USD]]*1</f>
        <v>338.96</v>
      </c>
      <c r="L5371">
        <v>72</v>
      </c>
      <c r="M5371" t="s">
        <v>30</v>
      </c>
      <c r="N5371" t="s">
        <v>41</v>
      </c>
      <c r="O5371" t="s">
        <v>56</v>
      </c>
      <c r="P5371" t="s">
        <v>33</v>
      </c>
      <c r="Q5371">
        <v>0</v>
      </c>
      <c r="R5371" t="s">
        <v>65</v>
      </c>
      <c r="S5371" t="s">
        <v>68</v>
      </c>
      <c r="T5371">
        <v>6.6</v>
      </c>
      <c r="U5371">
        <v>2</v>
      </c>
      <c r="V5371">
        <v>14</v>
      </c>
      <c r="W5371">
        <v>0</v>
      </c>
      <c r="X5371">
        <v>0</v>
      </c>
      <c r="Y5371" t="s">
        <v>45</v>
      </c>
    </row>
    <row r="5372" spans="1:25" x14ac:dyDescent="0.25">
      <c r="A5372" t="s">
        <v>7313</v>
      </c>
      <c r="B5372" t="s">
        <v>5335</v>
      </c>
      <c r="C5372" t="s">
        <v>54</v>
      </c>
      <c r="D5372" t="s">
        <v>64</v>
      </c>
      <c r="E5372" t="s">
        <v>76</v>
      </c>
      <c r="F5372" s="1" t="s">
        <v>17426</v>
      </c>
      <c r="G5372">
        <v>157</v>
      </c>
      <c r="H5372" t="s">
        <v>29</v>
      </c>
      <c r="I5372">
        <v>1304</v>
      </c>
      <c r="J5372">
        <v>420.46</v>
      </c>
      <c r="K5372">
        <f>Passenger_Data[[#This Row],[Price_USD]]*1</f>
        <v>420.46</v>
      </c>
      <c r="L5372">
        <v>56</v>
      </c>
      <c r="M5372" t="s">
        <v>40</v>
      </c>
      <c r="N5372" t="s">
        <v>31</v>
      </c>
      <c r="O5372" t="s">
        <v>42</v>
      </c>
      <c r="P5372" t="s">
        <v>50</v>
      </c>
      <c r="Q5372">
        <v>1</v>
      </c>
      <c r="R5372" t="s">
        <v>51</v>
      </c>
      <c r="S5372" t="s">
        <v>44</v>
      </c>
      <c r="T5372">
        <v>7.2</v>
      </c>
      <c r="U5372">
        <v>15</v>
      </c>
      <c r="V5372">
        <v>50</v>
      </c>
      <c r="W5372">
        <v>0</v>
      </c>
      <c r="X5372">
        <v>0</v>
      </c>
      <c r="Y5372" t="s">
        <v>77</v>
      </c>
    </row>
    <row r="5373" spans="1:25" x14ac:dyDescent="0.25">
      <c r="A5373" t="s">
        <v>7314</v>
      </c>
      <c r="B5373" t="s">
        <v>1464</v>
      </c>
      <c r="C5373" t="s">
        <v>82</v>
      </c>
      <c r="D5373" t="s">
        <v>39</v>
      </c>
      <c r="E5373" t="s">
        <v>27</v>
      </c>
      <c r="F5373" s="1" t="s">
        <v>17427</v>
      </c>
      <c r="G5373">
        <v>180</v>
      </c>
      <c r="H5373" t="s">
        <v>29</v>
      </c>
      <c r="I5373">
        <v>1710</v>
      </c>
      <c r="J5373">
        <v>288.76</v>
      </c>
      <c r="K5373">
        <f>Passenger_Data[[#This Row],[Price_USD]]*1</f>
        <v>288.76</v>
      </c>
      <c r="L5373">
        <v>52</v>
      </c>
      <c r="M5373" t="s">
        <v>30</v>
      </c>
      <c r="N5373" t="s">
        <v>41</v>
      </c>
      <c r="O5373" t="s">
        <v>33</v>
      </c>
      <c r="P5373" t="s">
        <v>33</v>
      </c>
      <c r="Q5373">
        <v>0</v>
      </c>
      <c r="R5373" t="s">
        <v>65</v>
      </c>
      <c r="S5373" t="s">
        <v>68</v>
      </c>
      <c r="T5373">
        <v>8.8000000000000007</v>
      </c>
      <c r="U5373">
        <v>3</v>
      </c>
      <c r="V5373">
        <v>32</v>
      </c>
      <c r="W5373">
        <v>0</v>
      </c>
      <c r="X5373">
        <v>0</v>
      </c>
      <c r="Y5373" t="s">
        <v>45</v>
      </c>
    </row>
    <row r="5374" spans="1:25" x14ac:dyDescent="0.25">
      <c r="A5374" t="s">
        <v>7315</v>
      </c>
      <c r="B5374" t="s">
        <v>323</v>
      </c>
      <c r="C5374" t="s">
        <v>48</v>
      </c>
      <c r="D5374" t="s">
        <v>64</v>
      </c>
      <c r="E5374" t="s">
        <v>76</v>
      </c>
      <c r="F5374" s="1" t="s">
        <v>17428</v>
      </c>
      <c r="G5374">
        <v>197</v>
      </c>
      <c r="H5374" t="s">
        <v>29</v>
      </c>
      <c r="I5374">
        <v>951</v>
      </c>
      <c r="J5374">
        <v>357.58</v>
      </c>
      <c r="K5374">
        <f>Passenger_Data[[#This Row],[Price_USD]]*1</f>
        <v>357.58</v>
      </c>
      <c r="L5374">
        <v>42</v>
      </c>
      <c r="M5374" t="s">
        <v>30</v>
      </c>
      <c r="N5374" t="s">
        <v>60</v>
      </c>
      <c r="O5374" t="s">
        <v>32</v>
      </c>
      <c r="P5374" t="s">
        <v>83</v>
      </c>
      <c r="Q5374">
        <v>0</v>
      </c>
      <c r="R5374" t="s">
        <v>65</v>
      </c>
      <c r="S5374" t="s">
        <v>68</v>
      </c>
      <c r="T5374">
        <v>9.6999999999999993</v>
      </c>
      <c r="U5374">
        <v>18</v>
      </c>
      <c r="V5374">
        <v>73</v>
      </c>
      <c r="W5374">
        <v>0</v>
      </c>
      <c r="X5374">
        <v>0</v>
      </c>
      <c r="Y5374" t="s">
        <v>45</v>
      </c>
    </row>
    <row r="5375" spans="1:25" x14ac:dyDescent="0.25">
      <c r="A5375" t="s">
        <v>7316</v>
      </c>
      <c r="B5375" t="s">
        <v>7317</v>
      </c>
      <c r="C5375" t="s">
        <v>54</v>
      </c>
      <c r="D5375" t="s">
        <v>59</v>
      </c>
      <c r="E5375" t="s">
        <v>76</v>
      </c>
      <c r="F5375" s="1" t="s">
        <v>17429</v>
      </c>
      <c r="G5375">
        <v>193</v>
      </c>
      <c r="H5375" t="s">
        <v>29</v>
      </c>
      <c r="I5375">
        <v>821</v>
      </c>
      <c r="J5375">
        <v>281.75</v>
      </c>
      <c r="K5375">
        <f>Passenger_Data[[#This Row],[Price_USD]]*1</f>
        <v>281.75</v>
      </c>
      <c r="L5375">
        <v>48</v>
      </c>
      <c r="M5375" t="s">
        <v>40</v>
      </c>
      <c r="N5375" t="s">
        <v>60</v>
      </c>
      <c r="O5375" t="s">
        <v>42</v>
      </c>
      <c r="P5375" t="s">
        <v>50</v>
      </c>
      <c r="Q5375">
        <v>1</v>
      </c>
      <c r="R5375" t="s">
        <v>43</v>
      </c>
      <c r="S5375" t="s">
        <v>44</v>
      </c>
      <c r="T5375">
        <v>6.2</v>
      </c>
      <c r="U5375">
        <v>5</v>
      </c>
      <c r="V5375">
        <v>79</v>
      </c>
      <c r="W5375">
        <v>1</v>
      </c>
      <c r="X5375">
        <v>0</v>
      </c>
      <c r="Y5375" t="s">
        <v>77</v>
      </c>
    </row>
    <row r="5376" spans="1:25" x14ac:dyDescent="0.25">
      <c r="A5376" t="s">
        <v>7318</v>
      </c>
      <c r="B5376" t="s">
        <v>1526</v>
      </c>
      <c r="C5376" t="s">
        <v>82</v>
      </c>
      <c r="D5376" t="s">
        <v>76</v>
      </c>
      <c r="E5376" t="s">
        <v>28</v>
      </c>
      <c r="F5376" s="1" t="s">
        <v>17430</v>
      </c>
      <c r="G5376">
        <v>219</v>
      </c>
      <c r="H5376" t="s">
        <v>29</v>
      </c>
      <c r="I5376">
        <v>2182</v>
      </c>
      <c r="J5376">
        <v>385.07</v>
      </c>
      <c r="K5376">
        <f>Passenger_Data[[#This Row],[Price_USD]]*1</f>
        <v>385.07</v>
      </c>
      <c r="L5376">
        <v>78</v>
      </c>
      <c r="M5376" t="s">
        <v>30</v>
      </c>
      <c r="N5376" t="s">
        <v>60</v>
      </c>
      <c r="O5376" t="s">
        <v>56</v>
      </c>
      <c r="P5376" t="s">
        <v>50</v>
      </c>
      <c r="Q5376">
        <v>2</v>
      </c>
      <c r="R5376" t="s">
        <v>65</v>
      </c>
      <c r="S5376" t="s">
        <v>44</v>
      </c>
      <c r="T5376">
        <v>4.7</v>
      </c>
      <c r="U5376">
        <v>16</v>
      </c>
      <c r="V5376">
        <v>112</v>
      </c>
      <c r="W5376">
        <v>0</v>
      </c>
      <c r="X5376">
        <v>0</v>
      </c>
      <c r="Y5376" t="s">
        <v>77</v>
      </c>
    </row>
    <row r="5377" spans="1:25" x14ac:dyDescent="0.25">
      <c r="A5377" t="s">
        <v>7319</v>
      </c>
      <c r="B5377" t="s">
        <v>299</v>
      </c>
      <c r="C5377" t="s">
        <v>54</v>
      </c>
      <c r="D5377" t="s">
        <v>27</v>
      </c>
      <c r="E5377" t="s">
        <v>49</v>
      </c>
      <c r="F5377" s="1" t="s">
        <v>17431</v>
      </c>
      <c r="G5377">
        <v>207</v>
      </c>
      <c r="H5377" t="s">
        <v>29</v>
      </c>
      <c r="I5377">
        <v>1127</v>
      </c>
      <c r="J5377">
        <v>404.29</v>
      </c>
      <c r="K5377">
        <f>Passenger_Data[[#This Row],[Price_USD]]*1</f>
        <v>404.29</v>
      </c>
      <c r="L5377">
        <v>76</v>
      </c>
      <c r="M5377" t="s">
        <v>40</v>
      </c>
      <c r="N5377" t="s">
        <v>31</v>
      </c>
      <c r="O5377" t="s">
        <v>42</v>
      </c>
      <c r="P5377" t="s">
        <v>50</v>
      </c>
      <c r="Q5377">
        <v>1</v>
      </c>
      <c r="R5377" t="s">
        <v>43</v>
      </c>
      <c r="S5377" t="s">
        <v>68</v>
      </c>
      <c r="T5377">
        <v>6.6</v>
      </c>
      <c r="U5377">
        <v>7</v>
      </c>
      <c r="V5377">
        <v>22</v>
      </c>
      <c r="W5377">
        <v>0</v>
      </c>
      <c r="X5377">
        <v>1</v>
      </c>
      <c r="Y5377" t="s">
        <v>36</v>
      </c>
    </row>
    <row r="5378" spans="1:25" x14ac:dyDescent="0.25">
      <c r="A5378" t="s">
        <v>7320</v>
      </c>
      <c r="B5378" t="s">
        <v>3792</v>
      </c>
      <c r="C5378" t="s">
        <v>26</v>
      </c>
      <c r="D5378" t="s">
        <v>55</v>
      </c>
      <c r="E5378" t="s">
        <v>55</v>
      </c>
      <c r="F5378" s="1" t="s">
        <v>17432</v>
      </c>
      <c r="G5378">
        <v>280</v>
      </c>
      <c r="H5378" t="s">
        <v>29</v>
      </c>
      <c r="I5378">
        <v>1266</v>
      </c>
      <c r="J5378">
        <v>403.86</v>
      </c>
      <c r="K5378">
        <f>Passenger_Data[[#This Row],[Price_USD]]*1</f>
        <v>403.86</v>
      </c>
      <c r="L5378">
        <v>38</v>
      </c>
      <c r="M5378" t="s">
        <v>30</v>
      </c>
      <c r="N5378" t="s">
        <v>41</v>
      </c>
      <c r="O5378" t="s">
        <v>32</v>
      </c>
      <c r="P5378" t="s">
        <v>50</v>
      </c>
      <c r="Q5378">
        <v>2</v>
      </c>
      <c r="R5378" t="s">
        <v>34</v>
      </c>
      <c r="S5378" t="s">
        <v>61</v>
      </c>
      <c r="T5378">
        <v>7.6</v>
      </c>
      <c r="U5378">
        <v>11</v>
      </c>
      <c r="V5378">
        <v>12</v>
      </c>
      <c r="W5378">
        <v>0</v>
      </c>
      <c r="X5378">
        <v>0</v>
      </c>
      <c r="Y5378" t="s">
        <v>77</v>
      </c>
    </row>
    <row r="5379" spans="1:25" x14ac:dyDescent="0.25">
      <c r="A5379" t="s">
        <v>7321</v>
      </c>
      <c r="B5379" t="s">
        <v>1508</v>
      </c>
      <c r="C5379" t="s">
        <v>82</v>
      </c>
      <c r="D5379" t="s">
        <v>49</v>
      </c>
      <c r="E5379" t="s">
        <v>55</v>
      </c>
      <c r="F5379" s="1" t="s">
        <v>17433</v>
      </c>
      <c r="G5379">
        <v>113</v>
      </c>
      <c r="H5379" t="s">
        <v>29</v>
      </c>
      <c r="I5379">
        <v>1410</v>
      </c>
      <c r="J5379">
        <v>332.79</v>
      </c>
      <c r="K5379">
        <f>Passenger_Data[[#This Row],[Price_USD]]*1</f>
        <v>332.79</v>
      </c>
      <c r="L5379">
        <v>33</v>
      </c>
      <c r="M5379" t="s">
        <v>40</v>
      </c>
      <c r="N5379" t="s">
        <v>31</v>
      </c>
      <c r="O5379" t="s">
        <v>42</v>
      </c>
      <c r="P5379" t="s">
        <v>50</v>
      </c>
      <c r="Q5379">
        <v>0</v>
      </c>
      <c r="R5379" t="s">
        <v>51</v>
      </c>
      <c r="S5379" t="s">
        <v>35</v>
      </c>
      <c r="T5379">
        <v>7.7</v>
      </c>
      <c r="U5379">
        <v>6</v>
      </c>
      <c r="V5379">
        <v>16</v>
      </c>
      <c r="W5379">
        <v>0</v>
      </c>
      <c r="X5379">
        <v>0</v>
      </c>
      <c r="Y5379" t="s">
        <v>77</v>
      </c>
    </row>
    <row r="5380" spans="1:25" x14ac:dyDescent="0.25">
      <c r="A5380" t="s">
        <v>7322</v>
      </c>
      <c r="B5380" t="s">
        <v>1707</v>
      </c>
      <c r="C5380" t="s">
        <v>26</v>
      </c>
      <c r="D5380" t="s">
        <v>55</v>
      </c>
      <c r="E5380" t="s">
        <v>76</v>
      </c>
      <c r="F5380" s="1" t="s">
        <v>17434</v>
      </c>
      <c r="G5380">
        <v>104</v>
      </c>
      <c r="H5380" t="s">
        <v>29</v>
      </c>
      <c r="I5380">
        <v>1243</v>
      </c>
      <c r="J5380">
        <v>313.45</v>
      </c>
      <c r="K5380">
        <f>Passenger_Data[[#This Row],[Price_USD]]*1</f>
        <v>313.45</v>
      </c>
      <c r="L5380">
        <v>39</v>
      </c>
      <c r="M5380" t="s">
        <v>30</v>
      </c>
      <c r="N5380" t="s">
        <v>41</v>
      </c>
      <c r="O5380" t="s">
        <v>32</v>
      </c>
      <c r="P5380" t="s">
        <v>33</v>
      </c>
      <c r="Q5380">
        <v>0</v>
      </c>
      <c r="R5380" t="s">
        <v>51</v>
      </c>
      <c r="S5380" t="s">
        <v>44</v>
      </c>
      <c r="T5380">
        <v>5.9</v>
      </c>
      <c r="U5380">
        <v>27</v>
      </c>
      <c r="V5380">
        <v>99</v>
      </c>
      <c r="W5380">
        <v>0</v>
      </c>
      <c r="X5380">
        <v>0</v>
      </c>
      <c r="Y5380" t="s">
        <v>77</v>
      </c>
    </row>
    <row r="5381" spans="1:25" x14ac:dyDescent="0.25">
      <c r="A5381" t="s">
        <v>7323</v>
      </c>
      <c r="B5381" t="s">
        <v>1048</v>
      </c>
      <c r="C5381" t="s">
        <v>54</v>
      </c>
      <c r="D5381" t="s">
        <v>28</v>
      </c>
      <c r="E5381" t="s">
        <v>28</v>
      </c>
      <c r="F5381" s="1" t="s">
        <v>17435</v>
      </c>
      <c r="G5381">
        <v>158</v>
      </c>
      <c r="H5381" t="s">
        <v>29</v>
      </c>
      <c r="I5381">
        <v>1040</v>
      </c>
      <c r="J5381">
        <v>271.66000000000003</v>
      </c>
      <c r="K5381">
        <f>Passenger_Data[[#This Row],[Price_USD]]*1</f>
        <v>271.66000000000003</v>
      </c>
      <c r="L5381">
        <v>54</v>
      </c>
      <c r="M5381" t="s">
        <v>40</v>
      </c>
      <c r="N5381" t="s">
        <v>60</v>
      </c>
      <c r="O5381" t="s">
        <v>32</v>
      </c>
      <c r="P5381" t="s">
        <v>50</v>
      </c>
      <c r="Q5381">
        <v>0</v>
      </c>
      <c r="R5381" t="s">
        <v>65</v>
      </c>
      <c r="S5381" t="s">
        <v>35</v>
      </c>
      <c r="T5381">
        <v>7.1</v>
      </c>
      <c r="U5381">
        <v>12</v>
      </c>
      <c r="V5381">
        <v>72</v>
      </c>
      <c r="W5381">
        <v>0</v>
      </c>
      <c r="X5381">
        <v>0</v>
      </c>
      <c r="Y5381" t="s">
        <v>77</v>
      </c>
    </row>
    <row r="5382" spans="1:25" x14ac:dyDescent="0.25">
      <c r="A5382" t="s">
        <v>7324</v>
      </c>
      <c r="B5382" t="s">
        <v>2472</v>
      </c>
      <c r="C5382" t="s">
        <v>26</v>
      </c>
      <c r="D5382" t="s">
        <v>64</v>
      </c>
      <c r="E5382" t="s">
        <v>55</v>
      </c>
      <c r="F5382" s="1" t="s">
        <v>17436</v>
      </c>
      <c r="G5382">
        <v>175</v>
      </c>
      <c r="H5382" t="s">
        <v>29</v>
      </c>
      <c r="I5382">
        <v>1245</v>
      </c>
      <c r="J5382">
        <v>259.57</v>
      </c>
      <c r="K5382">
        <f>Passenger_Data[[#This Row],[Price_USD]]*1</f>
        <v>259.57</v>
      </c>
      <c r="L5382">
        <v>25</v>
      </c>
      <c r="M5382" t="s">
        <v>40</v>
      </c>
      <c r="N5382" t="s">
        <v>41</v>
      </c>
      <c r="O5382" t="s">
        <v>32</v>
      </c>
      <c r="P5382" t="s">
        <v>50</v>
      </c>
      <c r="Q5382">
        <v>2</v>
      </c>
      <c r="R5382" t="s">
        <v>51</v>
      </c>
      <c r="S5382" t="s">
        <v>68</v>
      </c>
      <c r="T5382">
        <v>6.8</v>
      </c>
      <c r="U5382">
        <v>6</v>
      </c>
      <c r="V5382">
        <v>75</v>
      </c>
      <c r="W5382">
        <v>0</v>
      </c>
      <c r="X5382">
        <v>0</v>
      </c>
      <c r="Y5382" t="s">
        <v>77</v>
      </c>
    </row>
    <row r="5383" spans="1:25" x14ac:dyDescent="0.25">
      <c r="A5383" t="s">
        <v>7325</v>
      </c>
      <c r="B5383" t="s">
        <v>504</v>
      </c>
      <c r="C5383" t="s">
        <v>82</v>
      </c>
      <c r="D5383" t="s">
        <v>39</v>
      </c>
      <c r="E5383" t="s">
        <v>55</v>
      </c>
      <c r="F5383" s="1" t="s">
        <v>17437</v>
      </c>
      <c r="G5383">
        <v>268</v>
      </c>
      <c r="H5383" t="s">
        <v>29</v>
      </c>
      <c r="I5383">
        <v>1028</v>
      </c>
      <c r="J5383">
        <v>576.14</v>
      </c>
      <c r="K5383">
        <f>Passenger_Data[[#This Row],[Price_USD]]*1</f>
        <v>576.14</v>
      </c>
      <c r="L5383">
        <v>52</v>
      </c>
      <c r="M5383" t="s">
        <v>30</v>
      </c>
      <c r="N5383" t="s">
        <v>41</v>
      </c>
      <c r="O5383" t="s">
        <v>42</v>
      </c>
      <c r="P5383" t="s">
        <v>83</v>
      </c>
      <c r="Q5383">
        <v>2</v>
      </c>
      <c r="R5383" t="s">
        <v>65</v>
      </c>
      <c r="S5383" t="s">
        <v>68</v>
      </c>
      <c r="T5383">
        <v>5.2</v>
      </c>
      <c r="U5383">
        <v>6</v>
      </c>
      <c r="V5383">
        <v>13</v>
      </c>
      <c r="W5383">
        <v>1</v>
      </c>
      <c r="X5383">
        <v>0</v>
      </c>
      <c r="Y5383" t="s">
        <v>45</v>
      </c>
    </row>
    <row r="5384" spans="1:25" x14ac:dyDescent="0.25">
      <c r="A5384" t="s">
        <v>7326</v>
      </c>
      <c r="B5384" t="s">
        <v>1126</v>
      </c>
      <c r="C5384" t="s">
        <v>54</v>
      </c>
      <c r="D5384" t="s">
        <v>39</v>
      </c>
      <c r="E5384" t="s">
        <v>49</v>
      </c>
      <c r="F5384" s="1" t="s">
        <v>17438</v>
      </c>
      <c r="G5384">
        <v>297</v>
      </c>
      <c r="H5384" t="s">
        <v>86</v>
      </c>
      <c r="I5384">
        <v>1311</v>
      </c>
      <c r="J5384">
        <v>418.4</v>
      </c>
      <c r="K5384">
        <f>Passenger_Data[[#This Row],[Price_USD]]*1</f>
        <v>418.4</v>
      </c>
      <c r="L5384">
        <v>72</v>
      </c>
      <c r="M5384" t="s">
        <v>30</v>
      </c>
      <c r="N5384" t="s">
        <v>31</v>
      </c>
      <c r="O5384" t="s">
        <v>56</v>
      </c>
      <c r="P5384" t="s">
        <v>83</v>
      </c>
      <c r="Q5384">
        <v>0</v>
      </c>
      <c r="R5384" t="s">
        <v>65</v>
      </c>
      <c r="S5384" t="s">
        <v>61</v>
      </c>
      <c r="T5384">
        <v>8</v>
      </c>
      <c r="U5384">
        <v>2</v>
      </c>
      <c r="V5384">
        <v>91</v>
      </c>
      <c r="W5384">
        <v>0</v>
      </c>
      <c r="X5384">
        <v>0</v>
      </c>
      <c r="Y5384" t="s">
        <v>45</v>
      </c>
    </row>
    <row r="5385" spans="1:25" x14ac:dyDescent="0.25">
      <c r="A5385" t="s">
        <v>7327</v>
      </c>
      <c r="B5385" t="s">
        <v>7328</v>
      </c>
      <c r="C5385" t="s">
        <v>54</v>
      </c>
      <c r="D5385" t="s">
        <v>64</v>
      </c>
      <c r="E5385" t="s">
        <v>28</v>
      </c>
      <c r="F5385" s="1" t="s">
        <v>17439</v>
      </c>
      <c r="G5385">
        <v>226</v>
      </c>
      <c r="H5385" t="s">
        <v>29</v>
      </c>
      <c r="I5385">
        <v>1054</v>
      </c>
      <c r="J5385">
        <v>385.64</v>
      </c>
      <c r="K5385">
        <f>Passenger_Data[[#This Row],[Price_USD]]*1</f>
        <v>385.64</v>
      </c>
      <c r="L5385">
        <v>66</v>
      </c>
      <c r="M5385" t="s">
        <v>40</v>
      </c>
      <c r="N5385" t="s">
        <v>41</v>
      </c>
      <c r="O5385" t="s">
        <v>56</v>
      </c>
      <c r="P5385" t="s">
        <v>50</v>
      </c>
      <c r="Q5385">
        <v>2</v>
      </c>
      <c r="R5385" t="s">
        <v>65</v>
      </c>
      <c r="S5385" t="s">
        <v>44</v>
      </c>
      <c r="T5385">
        <v>5.5</v>
      </c>
      <c r="U5385">
        <v>10</v>
      </c>
      <c r="V5385">
        <v>3</v>
      </c>
      <c r="W5385">
        <v>0</v>
      </c>
      <c r="X5385">
        <v>0</v>
      </c>
      <c r="Y5385" t="s">
        <v>45</v>
      </c>
    </row>
    <row r="5386" spans="1:25" x14ac:dyDescent="0.25">
      <c r="A5386" t="s">
        <v>7329</v>
      </c>
      <c r="B5386" t="s">
        <v>5519</v>
      </c>
      <c r="C5386" t="s">
        <v>82</v>
      </c>
      <c r="D5386" t="s">
        <v>64</v>
      </c>
      <c r="E5386" t="s">
        <v>55</v>
      </c>
      <c r="F5386" s="1" t="s">
        <v>17440</v>
      </c>
      <c r="G5386">
        <v>218</v>
      </c>
      <c r="H5386" t="s">
        <v>29</v>
      </c>
      <c r="I5386">
        <v>1264</v>
      </c>
      <c r="J5386">
        <v>353.29</v>
      </c>
      <c r="K5386">
        <f>Passenger_Data[[#This Row],[Price_USD]]*1</f>
        <v>353.29</v>
      </c>
      <c r="L5386">
        <v>33</v>
      </c>
      <c r="M5386" t="s">
        <v>40</v>
      </c>
      <c r="N5386" t="s">
        <v>31</v>
      </c>
      <c r="O5386" t="s">
        <v>33</v>
      </c>
      <c r="P5386" t="s">
        <v>33</v>
      </c>
      <c r="Q5386">
        <v>1</v>
      </c>
      <c r="R5386" t="s">
        <v>51</v>
      </c>
      <c r="S5386" t="s">
        <v>35</v>
      </c>
      <c r="T5386">
        <v>6.7</v>
      </c>
      <c r="U5386">
        <v>2</v>
      </c>
      <c r="V5386">
        <v>27</v>
      </c>
      <c r="W5386">
        <v>0</v>
      </c>
      <c r="X5386">
        <v>0</v>
      </c>
      <c r="Y5386" t="s">
        <v>77</v>
      </c>
    </row>
    <row r="5387" spans="1:25" x14ac:dyDescent="0.25">
      <c r="A5387" t="s">
        <v>7330</v>
      </c>
      <c r="B5387" t="s">
        <v>4561</v>
      </c>
      <c r="C5387" t="s">
        <v>48</v>
      </c>
      <c r="D5387" t="s">
        <v>27</v>
      </c>
      <c r="E5387" t="s">
        <v>59</v>
      </c>
      <c r="F5387" s="1" t="s">
        <v>17441</v>
      </c>
      <c r="G5387">
        <v>198</v>
      </c>
      <c r="H5387" t="s">
        <v>29</v>
      </c>
      <c r="I5387">
        <v>903</v>
      </c>
      <c r="J5387">
        <v>337.55</v>
      </c>
      <c r="K5387">
        <f>Passenger_Data[[#This Row],[Price_USD]]*1</f>
        <v>337.55</v>
      </c>
      <c r="L5387">
        <v>77</v>
      </c>
      <c r="M5387" t="s">
        <v>30</v>
      </c>
      <c r="N5387" t="s">
        <v>41</v>
      </c>
      <c r="O5387" t="s">
        <v>56</v>
      </c>
      <c r="P5387" t="s">
        <v>50</v>
      </c>
      <c r="Q5387">
        <v>1</v>
      </c>
      <c r="R5387" t="s">
        <v>51</v>
      </c>
      <c r="S5387" t="s">
        <v>68</v>
      </c>
      <c r="T5387">
        <v>6.9</v>
      </c>
      <c r="U5387">
        <v>1</v>
      </c>
      <c r="V5387">
        <v>82</v>
      </c>
      <c r="W5387">
        <v>0</v>
      </c>
      <c r="X5387">
        <v>1</v>
      </c>
      <c r="Y5387" t="s">
        <v>45</v>
      </c>
    </row>
    <row r="5388" spans="1:25" x14ac:dyDescent="0.25">
      <c r="A5388" t="s">
        <v>7331</v>
      </c>
      <c r="B5388" t="s">
        <v>4804</v>
      </c>
      <c r="C5388" t="s">
        <v>48</v>
      </c>
      <c r="D5388" t="s">
        <v>28</v>
      </c>
      <c r="E5388" t="s">
        <v>76</v>
      </c>
      <c r="F5388" s="1" t="s">
        <v>17442</v>
      </c>
      <c r="G5388">
        <v>153</v>
      </c>
      <c r="H5388" t="s">
        <v>29</v>
      </c>
      <c r="I5388">
        <v>1233</v>
      </c>
      <c r="J5388">
        <v>293.57</v>
      </c>
      <c r="K5388">
        <f>Passenger_Data[[#This Row],[Price_USD]]*1</f>
        <v>293.57</v>
      </c>
      <c r="L5388">
        <v>18</v>
      </c>
      <c r="M5388" t="s">
        <v>40</v>
      </c>
      <c r="N5388" t="s">
        <v>60</v>
      </c>
      <c r="O5388" t="s">
        <v>56</v>
      </c>
      <c r="P5388" t="s">
        <v>33</v>
      </c>
      <c r="Q5388">
        <v>0</v>
      </c>
      <c r="R5388" t="s">
        <v>65</v>
      </c>
      <c r="S5388" t="s">
        <v>44</v>
      </c>
      <c r="T5388">
        <v>4.7</v>
      </c>
      <c r="U5388">
        <v>34</v>
      </c>
      <c r="V5388">
        <v>115</v>
      </c>
      <c r="W5388">
        <v>0</v>
      </c>
      <c r="X5388">
        <v>0</v>
      </c>
      <c r="Y5388" t="s">
        <v>36</v>
      </c>
    </row>
    <row r="5389" spans="1:25" x14ac:dyDescent="0.25">
      <c r="A5389" t="s">
        <v>7332</v>
      </c>
      <c r="B5389" t="s">
        <v>2432</v>
      </c>
      <c r="C5389" t="s">
        <v>54</v>
      </c>
      <c r="D5389" t="s">
        <v>28</v>
      </c>
      <c r="E5389" t="s">
        <v>39</v>
      </c>
      <c r="F5389" s="1" t="s">
        <v>17443</v>
      </c>
      <c r="G5389">
        <v>95</v>
      </c>
      <c r="H5389" t="s">
        <v>29</v>
      </c>
      <c r="I5389">
        <v>1177</v>
      </c>
      <c r="J5389">
        <v>183.48</v>
      </c>
      <c r="K5389">
        <f>Passenger_Data[[#This Row],[Price_USD]]*1</f>
        <v>183.48</v>
      </c>
      <c r="L5389">
        <v>56</v>
      </c>
      <c r="M5389" t="s">
        <v>30</v>
      </c>
      <c r="N5389" t="s">
        <v>31</v>
      </c>
      <c r="O5389" t="s">
        <v>32</v>
      </c>
      <c r="P5389" t="s">
        <v>83</v>
      </c>
      <c r="Q5389">
        <v>1</v>
      </c>
      <c r="R5389" t="s">
        <v>65</v>
      </c>
      <c r="S5389" t="s">
        <v>35</v>
      </c>
      <c r="T5389">
        <v>6</v>
      </c>
      <c r="U5389">
        <v>1</v>
      </c>
      <c r="V5389">
        <v>103</v>
      </c>
      <c r="W5389">
        <v>0</v>
      </c>
      <c r="X5389">
        <v>0</v>
      </c>
      <c r="Y5389" t="s">
        <v>36</v>
      </c>
    </row>
    <row r="5390" spans="1:25" x14ac:dyDescent="0.25">
      <c r="A5390" t="s">
        <v>7333</v>
      </c>
      <c r="B5390" t="s">
        <v>992</v>
      </c>
      <c r="C5390" t="s">
        <v>82</v>
      </c>
      <c r="D5390" t="s">
        <v>27</v>
      </c>
      <c r="E5390" t="s">
        <v>76</v>
      </c>
      <c r="F5390" s="1" t="s">
        <v>17444</v>
      </c>
      <c r="G5390">
        <v>87</v>
      </c>
      <c r="H5390" t="s">
        <v>29</v>
      </c>
      <c r="I5390">
        <v>1261</v>
      </c>
      <c r="J5390">
        <v>217.11</v>
      </c>
      <c r="K5390">
        <f>Passenger_Data[[#This Row],[Price_USD]]*1</f>
        <v>217.11</v>
      </c>
      <c r="L5390">
        <v>22</v>
      </c>
      <c r="M5390" t="s">
        <v>30</v>
      </c>
      <c r="N5390" t="s">
        <v>31</v>
      </c>
      <c r="O5390" t="s">
        <v>56</v>
      </c>
      <c r="P5390" t="s">
        <v>50</v>
      </c>
      <c r="Q5390">
        <v>1</v>
      </c>
      <c r="R5390" t="s">
        <v>65</v>
      </c>
      <c r="S5390" t="s">
        <v>35</v>
      </c>
      <c r="T5390">
        <v>5.3</v>
      </c>
      <c r="U5390">
        <v>5</v>
      </c>
      <c r="V5390">
        <v>107</v>
      </c>
      <c r="W5390">
        <v>0</v>
      </c>
      <c r="X5390">
        <v>1</v>
      </c>
      <c r="Y5390" t="s">
        <v>36</v>
      </c>
    </row>
    <row r="5391" spans="1:25" x14ac:dyDescent="0.25">
      <c r="A5391" t="s">
        <v>7334</v>
      </c>
      <c r="B5391" t="s">
        <v>132</v>
      </c>
      <c r="C5391" t="s">
        <v>54</v>
      </c>
      <c r="D5391" t="s">
        <v>64</v>
      </c>
      <c r="E5391" t="s">
        <v>64</v>
      </c>
      <c r="F5391" s="1" t="s">
        <v>17445</v>
      </c>
      <c r="G5391">
        <v>233</v>
      </c>
      <c r="H5391" t="s">
        <v>29</v>
      </c>
      <c r="I5391">
        <v>803</v>
      </c>
      <c r="J5391">
        <v>349.13</v>
      </c>
      <c r="K5391">
        <f>Passenger_Data[[#This Row],[Price_USD]]*1</f>
        <v>349.13</v>
      </c>
      <c r="L5391">
        <v>44</v>
      </c>
      <c r="M5391" t="s">
        <v>30</v>
      </c>
      <c r="N5391" t="s">
        <v>31</v>
      </c>
      <c r="O5391" t="s">
        <v>32</v>
      </c>
      <c r="P5391" t="s">
        <v>50</v>
      </c>
      <c r="Q5391">
        <v>1</v>
      </c>
      <c r="R5391" t="s">
        <v>65</v>
      </c>
      <c r="S5391" t="s">
        <v>61</v>
      </c>
      <c r="T5391">
        <v>6.8</v>
      </c>
      <c r="U5391">
        <v>6</v>
      </c>
      <c r="V5391">
        <v>47</v>
      </c>
      <c r="W5391">
        <v>0</v>
      </c>
      <c r="X5391">
        <v>1</v>
      </c>
      <c r="Y5391" t="s">
        <v>36</v>
      </c>
    </row>
    <row r="5392" spans="1:25" x14ac:dyDescent="0.25">
      <c r="A5392" t="s">
        <v>7335</v>
      </c>
      <c r="B5392" t="s">
        <v>5788</v>
      </c>
      <c r="C5392" t="s">
        <v>54</v>
      </c>
      <c r="D5392" t="s">
        <v>55</v>
      </c>
      <c r="E5392" t="s">
        <v>49</v>
      </c>
      <c r="F5392" s="1" t="s">
        <v>17446</v>
      </c>
      <c r="G5392">
        <v>229</v>
      </c>
      <c r="H5392" t="s">
        <v>29</v>
      </c>
      <c r="I5392">
        <v>1150</v>
      </c>
      <c r="J5392">
        <v>435.96</v>
      </c>
      <c r="K5392">
        <f>Passenger_Data[[#This Row],[Price_USD]]*1</f>
        <v>435.96</v>
      </c>
      <c r="L5392">
        <v>26</v>
      </c>
      <c r="M5392" t="s">
        <v>30</v>
      </c>
      <c r="N5392" t="s">
        <v>31</v>
      </c>
      <c r="O5392" t="s">
        <v>32</v>
      </c>
      <c r="P5392" t="s">
        <v>50</v>
      </c>
      <c r="Q5392">
        <v>3</v>
      </c>
      <c r="R5392" t="s">
        <v>65</v>
      </c>
      <c r="S5392" t="s">
        <v>44</v>
      </c>
      <c r="T5392">
        <v>7.4</v>
      </c>
      <c r="U5392">
        <v>4</v>
      </c>
      <c r="V5392">
        <v>72</v>
      </c>
      <c r="W5392">
        <v>0</v>
      </c>
      <c r="X5392">
        <v>0</v>
      </c>
      <c r="Y5392" t="s">
        <v>45</v>
      </c>
    </row>
    <row r="5393" spans="1:25" x14ac:dyDescent="0.25">
      <c r="A5393" t="s">
        <v>7336</v>
      </c>
      <c r="B5393" t="s">
        <v>1901</v>
      </c>
      <c r="C5393" t="s">
        <v>26</v>
      </c>
      <c r="D5393" t="s">
        <v>27</v>
      </c>
      <c r="E5393" t="s">
        <v>28</v>
      </c>
      <c r="F5393" s="1" t="s">
        <v>17447</v>
      </c>
      <c r="G5393">
        <v>191</v>
      </c>
      <c r="H5393" t="s">
        <v>29</v>
      </c>
      <c r="I5393">
        <v>1020</v>
      </c>
      <c r="J5393">
        <v>356.15</v>
      </c>
      <c r="K5393">
        <f>Passenger_Data[[#This Row],[Price_USD]]*1</f>
        <v>356.15</v>
      </c>
      <c r="L5393">
        <v>57</v>
      </c>
      <c r="M5393" t="s">
        <v>30</v>
      </c>
      <c r="N5393" t="s">
        <v>60</v>
      </c>
      <c r="O5393" t="s">
        <v>33</v>
      </c>
      <c r="P5393" t="s">
        <v>50</v>
      </c>
      <c r="Q5393">
        <v>0</v>
      </c>
      <c r="R5393" t="s">
        <v>51</v>
      </c>
      <c r="S5393" t="s">
        <v>35</v>
      </c>
      <c r="T5393">
        <v>7.7</v>
      </c>
      <c r="U5393">
        <v>8</v>
      </c>
      <c r="V5393">
        <v>88</v>
      </c>
      <c r="W5393">
        <v>0</v>
      </c>
      <c r="X5393">
        <v>0</v>
      </c>
      <c r="Y5393" t="s">
        <v>36</v>
      </c>
    </row>
    <row r="5394" spans="1:25" x14ac:dyDescent="0.25">
      <c r="A5394" t="s">
        <v>7337</v>
      </c>
      <c r="B5394" t="s">
        <v>3364</v>
      </c>
      <c r="C5394" t="s">
        <v>48</v>
      </c>
      <c r="D5394" t="s">
        <v>27</v>
      </c>
      <c r="E5394" t="s">
        <v>49</v>
      </c>
      <c r="F5394" s="1" t="s">
        <v>17448</v>
      </c>
      <c r="G5394">
        <v>176</v>
      </c>
      <c r="H5394" t="s">
        <v>29</v>
      </c>
      <c r="I5394">
        <v>1242</v>
      </c>
      <c r="J5394">
        <v>318.02</v>
      </c>
      <c r="K5394">
        <f>Passenger_Data[[#This Row],[Price_USD]]*1</f>
        <v>318.02</v>
      </c>
      <c r="L5394">
        <v>32</v>
      </c>
      <c r="M5394" t="s">
        <v>30</v>
      </c>
      <c r="N5394" t="s">
        <v>60</v>
      </c>
      <c r="O5394" t="s">
        <v>56</v>
      </c>
      <c r="P5394" t="s">
        <v>83</v>
      </c>
      <c r="Q5394">
        <v>0</v>
      </c>
      <c r="R5394" t="s">
        <v>34</v>
      </c>
      <c r="S5394" t="s">
        <v>61</v>
      </c>
      <c r="T5394">
        <v>8.6999999999999993</v>
      </c>
      <c r="U5394">
        <v>4</v>
      </c>
      <c r="V5394">
        <v>20</v>
      </c>
      <c r="W5394">
        <v>0</v>
      </c>
      <c r="X5394">
        <v>1</v>
      </c>
      <c r="Y5394" t="s">
        <v>77</v>
      </c>
    </row>
    <row r="5395" spans="1:25" x14ac:dyDescent="0.25">
      <c r="A5395" t="s">
        <v>7338</v>
      </c>
      <c r="B5395" t="s">
        <v>332</v>
      </c>
      <c r="C5395" t="s">
        <v>82</v>
      </c>
      <c r="D5395" t="s">
        <v>76</v>
      </c>
      <c r="E5395" t="s">
        <v>59</v>
      </c>
      <c r="F5395" s="1" t="s">
        <v>17449</v>
      </c>
      <c r="G5395">
        <v>247</v>
      </c>
      <c r="H5395" t="s">
        <v>29</v>
      </c>
      <c r="I5395">
        <v>1098</v>
      </c>
      <c r="J5395">
        <v>311.47000000000003</v>
      </c>
      <c r="K5395">
        <f>Passenger_Data[[#This Row],[Price_USD]]*1</f>
        <v>311.47000000000003</v>
      </c>
      <c r="L5395">
        <v>79</v>
      </c>
      <c r="M5395" t="s">
        <v>40</v>
      </c>
      <c r="N5395" t="s">
        <v>60</v>
      </c>
      <c r="O5395" t="s">
        <v>32</v>
      </c>
      <c r="P5395" t="s">
        <v>50</v>
      </c>
      <c r="Q5395">
        <v>0</v>
      </c>
      <c r="R5395" t="s">
        <v>65</v>
      </c>
      <c r="S5395" t="s">
        <v>68</v>
      </c>
      <c r="T5395">
        <v>7.9</v>
      </c>
      <c r="U5395">
        <v>5</v>
      </c>
      <c r="V5395">
        <v>108</v>
      </c>
      <c r="W5395">
        <v>1</v>
      </c>
      <c r="X5395">
        <v>0</v>
      </c>
      <c r="Y5395" t="s">
        <v>36</v>
      </c>
    </row>
    <row r="5396" spans="1:25" x14ac:dyDescent="0.25">
      <c r="A5396" t="s">
        <v>7339</v>
      </c>
      <c r="B5396" t="s">
        <v>4437</v>
      </c>
      <c r="C5396" t="s">
        <v>82</v>
      </c>
      <c r="D5396" t="s">
        <v>55</v>
      </c>
      <c r="E5396" t="s">
        <v>28</v>
      </c>
      <c r="F5396" s="1" t="s">
        <v>17450</v>
      </c>
      <c r="G5396">
        <v>211</v>
      </c>
      <c r="H5396" t="s">
        <v>86</v>
      </c>
      <c r="I5396">
        <v>1705</v>
      </c>
      <c r="J5396">
        <v>327.58999999999997</v>
      </c>
      <c r="K5396">
        <f>Passenger_Data[[#This Row],[Price_USD]]*1</f>
        <v>327.58999999999997</v>
      </c>
      <c r="L5396">
        <v>23</v>
      </c>
      <c r="M5396" t="s">
        <v>40</v>
      </c>
      <c r="N5396" t="s">
        <v>60</v>
      </c>
      <c r="O5396" t="s">
        <v>56</v>
      </c>
      <c r="P5396" t="s">
        <v>50</v>
      </c>
      <c r="Q5396">
        <v>2</v>
      </c>
      <c r="R5396" t="s">
        <v>65</v>
      </c>
      <c r="S5396" t="s">
        <v>44</v>
      </c>
      <c r="T5396">
        <v>6.8</v>
      </c>
      <c r="U5396">
        <v>1</v>
      </c>
      <c r="V5396">
        <v>22</v>
      </c>
      <c r="W5396">
        <v>0</v>
      </c>
      <c r="X5396">
        <v>0</v>
      </c>
      <c r="Y5396" t="s">
        <v>45</v>
      </c>
    </row>
    <row r="5397" spans="1:25" x14ac:dyDescent="0.25">
      <c r="A5397" t="s">
        <v>7340</v>
      </c>
      <c r="B5397" t="s">
        <v>1435</v>
      </c>
      <c r="C5397" t="s">
        <v>54</v>
      </c>
      <c r="D5397" t="s">
        <v>39</v>
      </c>
      <c r="E5397" t="s">
        <v>28</v>
      </c>
      <c r="F5397" s="1" t="s">
        <v>17451</v>
      </c>
      <c r="G5397">
        <v>144</v>
      </c>
      <c r="H5397" t="s">
        <v>29</v>
      </c>
      <c r="I5397">
        <v>1005</v>
      </c>
      <c r="J5397">
        <v>318.3</v>
      </c>
      <c r="K5397">
        <f>Passenger_Data[[#This Row],[Price_USD]]*1</f>
        <v>318.3</v>
      </c>
      <c r="L5397">
        <v>45</v>
      </c>
      <c r="M5397" t="s">
        <v>40</v>
      </c>
      <c r="N5397" t="s">
        <v>31</v>
      </c>
      <c r="O5397" t="s">
        <v>33</v>
      </c>
      <c r="P5397" t="s">
        <v>50</v>
      </c>
      <c r="Q5397">
        <v>0</v>
      </c>
      <c r="R5397" t="s">
        <v>65</v>
      </c>
      <c r="S5397" t="s">
        <v>35</v>
      </c>
      <c r="T5397">
        <v>7.2</v>
      </c>
      <c r="U5397">
        <v>11</v>
      </c>
      <c r="V5397">
        <v>87</v>
      </c>
      <c r="W5397">
        <v>0</v>
      </c>
      <c r="X5397">
        <v>0</v>
      </c>
      <c r="Y5397" t="s">
        <v>36</v>
      </c>
    </row>
    <row r="5398" spans="1:25" x14ac:dyDescent="0.25">
      <c r="A5398" t="s">
        <v>7341</v>
      </c>
      <c r="B5398" t="s">
        <v>868</v>
      </c>
      <c r="C5398" t="s">
        <v>48</v>
      </c>
      <c r="D5398" t="s">
        <v>55</v>
      </c>
      <c r="E5398" t="s">
        <v>64</v>
      </c>
      <c r="F5398" s="1" t="s">
        <v>17452</v>
      </c>
      <c r="G5398">
        <v>237</v>
      </c>
      <c r="H5398" t="s">
        <v>29</v>
      </c>
      <c r="I5398">
        <v>850</v>
      </c>
      <c r="J5398">
        <v>333.69</v>
      </c>
      <c r="K5398">
        <f>Passenger_Data[[#This Row],[Price_USD]]*1</f>
        <v>333.69</v>
      </c>
      <c r="L5398">
        <v>49</v>
      </c>
      <c r="M5398" t="s">
        <v>30</v>
      </c>
      <c r="N5398" t="s">
        <v>31</v>
      </c>
      <c r="O5398" t="s">
        <v>56</v>
      </c>
      <c r="P5398" t="s">
        <v>50</v>
      </c>
      <c r="Q5398">
        <v>0</v>
      </c>
      <c r="R5398" t="s">
        <v>65</v>
      </c>
      <c r="S5398" t="s">
        <v>61</v>
      </c>
      <c r="T5398">
        <v>6.8</v>
      </c>
      <c r="U5398">
        <v>0</v>
      </c>
      <c r="V5398">
        <v>17</v>
      </c>
      <c r="W5398">
        <v>0</v>
      </c>
      <c r="X5398">
        <v>1</v>
      </c>
      <c r="Y5398" t="s">
        <v>36</v>
      </c>
    </row>
    <row r="5399" spans="1:25" x14ac:dyDescent="0.25">
      <c r="A5399" t="s">
        <v>7342</v>
      </c>
      <c r="B5399" t="s">
        <v>1672</v>
      </c>
      <c r="C5399" t="s">
        <v>82</v>
      </c>
      <c r="D5399" t="s">
        <v>27</v>
      </c>
      <c r="E5399" t="s">
        <v>27</v>
      </c>
      <c r="F5399" s="1" t="s">
        <v>17453</v>
      </c>
      <c r="G5399">
        <v>172</v>
      </c>
      <c r="H5399" t="s">
        <v>29</v>
      </c>
      <c r="I5399">
        <v>1051</v>
      </c>
      <c r="J5399">
        <v>551.23</v>
      </c>
      <c r="K5399">
        <f>Passenger_Data[[#This Row],[Price_USD]]*1</f>
        <v>551.23</v>
      </c>
      <c r="L5399">
        <v>67</v>
      </c>
      <c r="M5399" t="s">
        <v>40</v>
      </c>
      <c r="N5399" t="s">
        <v>41</v>
      </c>
      <c r="O5399" t="s">
        <v>33</v>
      </c>
      <c r="P5399" t="s">
        <v>50</v>
      </c>
      <c r="Q5399">
        <v>2</v>
      </c>
      <c r="R5399" t="s">
        <v>65</v>
      </c>
      <c r="S5399" t="s">
        <v>61</v>
      </c>
      <c r="T5399">
        <v>7.5</v>
      </c>
      <c r="U5399">
        <v>8</v>
      </c>
      <c r="V5399">
        <v>0</v>
      </c>
      <c r="W5399">
        <v>0</v>
      </c>
      <c r="X5399">
        <v>0</v>
      </c>
      <c r="Y5399" t="s">
        <v>77</v>
      </c>
    </row>
    <row r="5400" spans="1:25" x14ac:dyDescent="0.25">
      <c r="A5400" t="s">
        <v>7343</v>
      </c>
      <c r="B5400" t="s">
        <v>4281</v>
      </c>
      <c r="C5400" t="s">
        <v>26</v>
      </c>
      <c r="D5400" t="s">
        <v>28</v>
      </c>
      <c r="E5400" t="s">
        <v>27</v>
      </c>
      <c r="F5400" s="1" t="s">
        <v>17454</v>
      </c>
      <c r="G5400">
        <v>279</v>
      </c>
      <c r="H5400" t="s">
        <v>29</v>
      </c>
      <c r="I5400">
        <v>1288</v>
      </c>
      <c r="J5400">
        <v>415.54</v>
      </c>
      <c r="K5400">
        <f>Passenger_Data[[#This Row],[Price_USD]]*1</f>
        <v>415.54</v>
      </c>
      <c r="L5400">
        <v>78</v>
      </c>
      <c r="M5400" t="s">
        <v>30</v>
      </c>
      <c r="N5400" t="s">
        <v>41</v>
      </c>
      <c r="O5400" t="s">
        <v>42</v>
      </c>
      <c r="P5400" t="s">
        <v>50</v>
      </c>
      <c r="Q5400">
        <v>1</v>
      </c>
      <c r="R5400" t="s">
        <v>65</v>
      </c>
      <c r="S5400" t="s">
        <v>35</v>
      </c>
      <c r="T5400">
        <v>6</v>
      </c>
      <c r="U5400">
        <v>18</v>
      </c>
      <c r="V5400">
        <v>44</v>
      </c>
      <c r="W5400">
        <v>0</v>
      </c>
      <c r="X5400">
        <v>0</v>
      </c>
      <c r="Y5400" t="s">
        <v>45</v>
      </c>
    </row>
    <row r="5401" spans="1:25" x14ac:dyDescent="0.25">
      <c r="A5401" t="s">
        <v>7344</v>
      </c>
      <c r="B5401" t="s">
        <v>3661</v>
      </c>
      <c r="C5401" t="s">
        <v>26</v>
      </c>
      <c r="D5401" t="s">
        <v>64</v>
      </c>
      <c r="E5401" t="s">
        <v>59</v>
      </c>
      <c r="F5401" s="1" t="s">
        <v>17455</v>
      </c>
      <c r="G5401">
        <v>125</v>
      </c>
      <c r="H5401" t="s">
        <v>108</v>
      </c>
      <c r="I5401">
        <v>864</v>
      </c>
      <c r="J5401">
        <v>433.38</v>
      </c>
      <c r="K5401">
        <f>Passenger_Data[[#This Row],[Price_USD]]*1</f>
        <v>433.38</v>
      </c>
      <c r="L5401">
        <v>49</v>
      </c>
      <c r="M5401" t="s">
        <v>30</v>
      </c>
      <c r="N5401" t="s">
        <v>31</v>
      </c>
      <c r="O5401" t="s">
        <v>56</v>
      </c>
      <c r="P5401" t="s">
        <v>33</v>
      </c>
      <c r="Q5401">
        <v>0</v>
      </c>
      <c r="R5401" t="s">
        <v>51</v>
      </c>
      <c r="S5401" t="s">
        <v>35</v>
      </c>
      <c r="T5401">
        <v>7.6</v>
      </c>
      <c r="U5401">
        <v>2</v>
      </c>
      <c r="V5401">
        <v>32</v>
      </c>
      <c r="W5401">
        <v>0</v>
      </c>
      <c r="X5401">
        <v>0</v>
      </c>
      <c r="Y5401" t="s">
        <v>45</v>
      </c>
    </row>
    <row r="5402" spans="1:25" x14ac:dyDescent="0.25">
      <c r="A5402" t="s">
        <v>7345</v>
      </c>
      <c r="B5402" t="s">
        <v>5398</v>
      </c>
      <c r="C5402" t="s">
        <v>54</v>
      </c>
      <c r="D5402" t="s">
        <v>39</v>
      </c>
      <c r="E5402" t="s">
        <v>28</v>
      </c>
      <c r="F5402" s="1" t="s">
        <v>17456</v>
      </c>
      <c r="G5402">
        <v>100</v>
      </c>
      <c r="H5402" t="s">
        <v>29</v>
      </c>
      <c r="I5402">
        <v>1340</v>
      </c>
      <c r="J5402">
        <v>138.66</v>
      </c>
      <c r="K5402">
        <f>Passenger_Data[[#This Row],[Price_USD]]*1</f>
        <v>138.66</v>
      </c>
      <c r="L5402">
        <v>76</v>
      </c>
      <c r="M5402" t="s">
        <v>30</v>
      </c>
      <c r="N5402" t="s">
        <v>60</v>
      </c>
      <c r="O5402" t="s">
        <v>32</v>
      </c>
      <c r="P5402" t="s">
        <v>33</v>
      </c>
      <c r="Q5402">
        <v>1</v>
      </c>
      <c r="R5402" t="s">
        <v>34</v>
      </c>
      <c r="S5402" t="s">
        <v>61</v>
      </c>
      <c r="T5402">
        <v>8.4</v>
      </c>
      <c r="U5402">
        <v>47</v>
      </c>
      <c r="V5402">
        <v>43</v>
      </c>
      <c r="W5402">
        <v>0</v>
      </c>
      <c r="X5402">
        <v>0</v>
      </c>
      <c r="Y5402" t="s">
        <v>36</v>
      </c>
    </row>
    <row r="5403" spans="1:25" x14ac:dyDescent="0.25">
      <c r="A5403" t="s">
        <v>7346</v>
      </c>
      <c r="B5403" t="s">
        <v>700</v>
      </c>
      <c r="C5403" t="s">
        <v>54</v>
      </c>
      <c r="D5403" t="s">
        <v>64</v>
      </c>
      <c r="E5403" t="s">
        <v>27</v>
      </c>
      <c r="F5403" s="1" t="s">
        <v>17457</v>
      </c>
      <c r="G5403">
        <v>-3</v>
      </c>
      <c r="H5403" t="s">
        <v>29</v>
      </c>
      <c r="I5403">
        <v>1181</v>
      </c>
      <c r="J5403">
        <v>350.16</v>
      </c>
      <c r="K5403">
        <f>Passenger_Data[[#This Row],[Price_USD]]*1</f>
        <v>350.16</v>
      </c>
      <c r="L5403">
        <v>45</v>
      </c>
      <c r="M5403" t="s">
        <v>30</v>
      </c>
      <c r="N5403" t="s">
        <v>31</v>
      </c>
      <c r="O5403" t="s">
        <v>42</v>
      </c>
      <c r="P5403" t="s">
        <v>50</v>
      </c>
      <c r="Q5403">
        <v>1</v>
      </c>
      <c r="R5403" t="s">
        <v>65</v>
      </c>
      <c r="S5403" t="s">
        <v>68</v>
      </c>
      <c r="T5403">
        <v>7.1</v>
      </c>
      <c r="U5403">
        <v>15</v>
      </c>
      <c r="V5403">
        <v>22</v>
      </c>
      <c r="W5403">
        <v>0</v>
      </c>
      <c r="X5403">
        <v>0</v>
      </c>
      <c r="Y5403" t="s">
        <v>36</v>
      </c>
    </row>
    <row r="5404" spans="1:25" x14ac:dyDescent="0.25">
      <c r="A5404" t="s">
        <v>7347</v>
      </c>
      <c r="B5404" t="s">
        <v>2619</v>
      </c>
      <c r="C5404" t="s">
        <v>73</v>
      </c>
      <c r="D5404" t="s">
        <v>28</v>
      </c>
      <c r="E5404" t="s">
        <v>59</v>
      </c>
      <c r="F5404" s="1" t="s">
        <v>17458</v>
      </c>
      <c r="G5404">
        <v>162</v>
      </c>
      <c r="H5404" t="s">
        <v>29</v>
      </c>
      <c r="I5404">
        <v>1989</v>
      </c>
      <c r="J5404">
        <v>245.27</v>
      </c>
      <c r="K5404">
        <f>Passenger_Data[[#This Row],[Price_USD]]*1</f>
        <v>245.27</v>
      </c>
      <c r="L5404">
        <v>66</v>
      </c>
      <c r="M5404" t="s">
        <v>30</v>
      </c>
      <c r="N5404" t="s">
        <v>31</v>
      </c>
      <c r="O5404" t="s">
        <v>32</v>
      </c>
      <c r="P5404" t="s">
        <v>50</v>
      </c>
      <c r="Q5404">
        <v>0</v>
      </c>
      <c r="R5404" t="s">
        <v>43</v>
      </c>
      <c r="S5404" t="s">
        <v>44</v>
      </c>
      <c r="T5404">
        <v>7.3</v>
      </c>
      <c r="U5404">
        <v>16</v>
      </c>
      <c r="V5404">
        <v>23</v>
      </c>
      <c r="W5404">
        <v>0</v>
      </c>
      <c r="X5404">
        <v>0</v>
      </c>
      <c r="Y5404" t="s">
        <v>45</v>
      </c>
    </row>
    <row r="5405" spans="1:25" x14ac:dyDescent="0.25">
      <c r="A5405" t="s">
        <v>7348</v>
      </c>
      <c r="B5405" t="s">
        <v>5764</v>
      </c>
      <c r="C5405" t="s">
        <v>26</v>
      </c>
      <c r="D5405" t="s">
        <v>76</v>
      </c>
      <c r="E5405" t="s">
        <v>39</v>
      </c>
      <c r="F5405" s="1" t="s">
        <v>17459</v>
      </c>
      <c r="G5405">
        <v>253</v>
      </c>
      <c r="H5405" t="s">
        <v>29</v>
      </c>
      <c r="I5405">
        <v>1609</v>
      </c>
      <c r="J5405">
        <v>521.07000000000005</v>
      </c>
      <c r="K5405">
        <f>Passenger_Data[[#This Row],[Price_USD]]*1</f>
        <v>521.07000000000005</v>
      </c>
      <c r="L5405">
        <v>38</v>
      </c>
      <c r="M5405" t="s">
        <v>30</v>
      </c>
      <c r="N5405" t="s">
        <v>41</v>
      </c>
      <c r="O5405" t="s">
        <v>32</v>
      </c>
      <c r="P5405" t="s">
        <v>83</v>
      </c>
      <c r="Q5405">
        <v>3</v>
      </c>
      <c r="R5405" t="s">
        <v>51</v>
      </c>
      <c r="S5405" t="s">
        <v>35</v>
      </c>
      <c r="T5405">
        <v>5</v>
      </c>
      <c r="U5405">
        <v>8</v>
      </c>
      <c r="V5405">
        <v>106</v>
      </c>
      <c r="W5405">
        <v>0</v>
      </c>
      <c r="X5405">
        <v>1</v>
      </c>
      <c r="Y5405" t="s">
        <v>36</v>
      </c>
    </row>
    <row r="5406" spans="1:25" x14ac:dyDescent="0.25">
      <c r="A5406" t="s">
        <v>7349</v>
      </c>
      <c r="B5406" t="s">
        <v>1409</v>
      </c>
      <c r="C5406" t="s">
        <v>48</v>
      </c>
      <c r="D5406" t="s">
        <v>55</v>
      </c>
      <c r="E5406" t="s">
        <v>76</v>
      </c>
      <c r="F5406" s="1" t="s">
        <v>17460</v>
      </c>
      <c r="G5406">
        <v>157</v>
      </c>
      <c r="H5406" t="s">
        <v>86</v>
      </c>
      <c r="I5406">
        <v>1931</v>
      </c>
      <c r="J5406">
        <v>235.08</v>
      </c>
      <c r="K5406">
        <f>Passenger_Data[[#This Row],[Price_USD]]*1</f>
        <v>235.08</v>
      </c>
      <c r="L5406">
        <v>48</v>
      </c>
      <c r="M5406" t="s">
        <v>40</v>
      </c>
      <c r="N5406" t="s">
        <v>41</v>
      </c>
      <c r="O5406" t="s">
        <v>42</v>
      </c>
      <c r="P5406" t="s">
        <v>83</v>
      </c>
      <c r="Q5406">
        <v>0</v>
      </c>
      <c r="R5406" t="s">
        <v>65</v>
      </c>
      <c r="S5406" t="s">
        <v>68</v>
      </c>
      <c r="T5406">
        <v>7</v>
      </c>
      <c r="U5406">
        <v>2</v>
      </c>
      <c r="V5406">
        <v>67</v>
      </c>
      <c r="W5406">
        <v>0</v>
      </c>
      <c r="X5406">
        <v>0</v>
      </c>
      <c r="Y5406" t="s">
        <v>77</v>
      </c>
    </row>
    <row r="5407" spans="1:25" x14ac:dyDescent="0.25">
      <c r="A5407" t="s">
        <v>7350</v>
      </c>
      <c r="B5407" t="s">
        <v>6911</v>
      </c>
      <c r="C5407" t="s">
        <v>26</v>
      </c>
      <c r="D5407" t="s">
        <v>64</v>
      </c>
      <c r="E5407" t="s">
        <v>28</v>
      </c>
      <c r="F5407" s="1" t="s">
        <v>17461</v>
      </c>
      <c r="G5407">
        <v>275</v>
      </c>
      <c r="H5407" t="s">
        <v>29</v>
      </c>
      <c r="I5407">
        <v>855</v>
      </c>
      <c r="J5407">
        <v>219.48</v>
      </c>
      <c r="K5407">
        <f>Passenger_Data[[#This Row],[Price_USD]]*1</f>
        <v>219.48</v>
      </c>
      <c r="L5407">
        <v>68</v>
      </c>
      <c r="M5407" t="s">
        <v>40</v>
      </c>
      <c r="N5407" t="s">
        <v>41</v>
      </c>
      <c r="O5407" t="s">
        <v>33</v>
      </c>
      <c r="P5407" t="s">
        <v>50</v>
      </c>
      <c r="Q5407">
        <v>1</v>
      </c>
      <c r="R5407" t="s">
        <v>65</v>
      </c>
      <c r="S5407" t="s">
        <v>68</v>
      </c>
      <c r="T5407">
        <v>7.4</v>
      </c>
      <c r="U5407">
        <v>17</v>
      </c>
      <c r="V5407">
        <v>52</v>
      </c>
      <c r="W5407">
        <v>0</v>
      </c>
      <c r="X5407">
        <v>1</v>
      </c>
      <c r="Y5407" t="s">
        <v>77</v>
      </c>
    </row>
    <row r="5408" spans="1:25" x14ac:dyDescent="0.25">
      <c r="A5408" t="s">
        <v>7351</v>
      </c>
      <c r="B5408" t="s">
        <v>810</v>
      </c>
      <c r="C5408" t="s">
        <v>54</v>
      </c>
      <c r="D5408" t="s">
        <v>39</v>
      </c>
      <c r="E5408" t="s">
        <v>55</v>
      </c>
      <c r="F5408" s="1" t="s">
        <v>17462</v>
      </c>
      <c r="G5408">
        <v>82</v>
      </c>
      <c r="H5408" t="s">
        <v>29</v>
      </c>
      <c r="I5408">
        <v>1252</v>
      </c>
      <c r="J5408">
        <v>327.2</v>
      </c>
      <c r="K5408">
        <f>Passenger_Data[[#This Row],[Price_USD]]*1</f>
        <v>327.2</v>
      </c>
      <c r="L5408">
        <v>27</v>
      </c>
      <c r="M5408" t="s">
        <v>40</v>
      </c>
      <c r="N5408" t="s">
        <v>31</v>
      </c>
      <c r="O5408" t="s">
        <v>56</v>
      </c>
      <c r="P5408" t="s">
        <v>50</v>
      </c>
      <c r="Q5408">
        <v>1</v>
      </c>
      <c r="R5408" t="s">
        <v>43</v>
      </c>
      <c r="S5408" t="s">
        <v>44</v>
      </c>
      <c r="T5408">
        <v>6</v>
      </c>
      <c r="U5408">
        <v>18</v>
      </c>
      <c r="V5408">
        <v>34</v>
      </c>
      <c r="W5408">
        <v>0</v>
      </c>
      <c r="X5408">
        <v>1</v>
      </c>
      <c r="Y5408" t="s">
        <v>77</v>
      </c>
    </row>
    <row r="5409" spans="1:25" x14ac:dyDescent="0.25">
      <c r="A5409" t="s">
        <v>7352</v>
      </c>
      <c r="B5409" t="s">
        <v>384</v>
      </c>
      <c r="C5409" t="s">
        <v>54</v>
      </c>
      <c r="D5409" t="s">
        <v>64</v>
      </c>
      <c r="E5409" t="s">
        <v>64</v>
      </c>
      <c r="F5409" s="1" t="s">
        <v>17463</v>
      </c>
      <c r="G5409">
        <v>249</v>
      </c>
      <c r="H5409" t="s">
        <v>29</v>
      </c>
      <c r="I5409">
        <v>815</v>
      </c>
      <c r="J5409">
        <v>338.37</v>
      </c>
      <c r="K5409">
        <f>Passenger_Data[[#This Row],[Price_USD]]*1</f>
        <v>338.37</v>
      </c>
      <c r="L5409">
        <v>58</v>
      </c>
      <c r="M5409" t="s">
        <v>40</v>
      </c>
      <c r="N5409" t="s">
        <v>60</v>
      </c>
      <c r="O5409" t="s">
        <v>32</v>
      </c>
      <c r="P5409" t="s">
        <v>83</v>
      </c>
      <c r="Q5409">
        <v>0</v>
      </c>
      <c r="R5409" t="s">
        <v>51</v>
      </c>
      <c r="S5409" t="s">
        <v>35</v>
      </c>
      <c r="T5409">
        <v>6.1</v>
      </c>
      <c r="U5409">
        <v>9</v>
      </c>
      <c r="V5409">
        <v>92</v>
      </c>
      <c r="W5409">
        <v>0</v>
      </c>
      <c r="X5409">
        <v>0</v>
      </c>
      <c r="Y5409" t="s">
        <v>45</v>
      </c>
    </row>
    <row r="5410" spans="1:25" x14ac:dyDescent="0.25">
      <c r="A5410" t="s">
        <v>7353</v>
      </c>
      <c r="B5410" t="s">
        <v>4260</v>
      </c>
      <c r="C5410" t="s">
        <v>73</v>
      </c>
      <c r="D5410" t="s">
        <v>27</v>
      </c>
      <c r="E5410" t="s">
        <v>28</v>
      </c>
      <c r="F5410" s="1" t="s">
        <v>17464</v>
      </c>
      <c r="G5410">
        <v>135</v>
      </c>
      <c r="H5410" t="s">
        <v>29</v>
      </c>
      <c r="I5410">
        <v>1161</v>
      </c>
      <c r="J5410">
        <v>305.54000000000002</v>
      </c>
      <c r="K5410">
        <f>Passenger_Data[[#This Row],[Price_USD]]*1</f>
        <v>305.54000000000002</v>
      </c>
      <c r="L5410">
        <v>60</v>
      </c>
      <c r="M5410" t="s">
        <v>30</v>
      </c>
      <c r="N5410" t="s">
        <v>41</v>
      </c>
      <c r="O5410" t="s">
        <v>42</v>
      </c>
      <c r="P5410" t="s">
        <v>83</v>
      </c>
      <c r="Q5410">
        <v>0</v>
      </c>
      <c r="R5410" t="s">
        <v>51</v>
      </c>
      <c r="S5410" t="s">
        <v>35</v>
      </c>
      <c r="T5410">
        <v>5.8</v>
      </c>
      <c r="U5410">
        <v>14</v>
      </c>
      <c r="V5410">
        <v>22</v>
      </c>
      <c r="W5410">
        <v>0</v>
      </c>
      <c r="X5410">
        <v>1</v>
      </c>
      <c r="Y5410" t="s">
        <v>45</v>
      </c>
    </row>
    <row r="5411" spans="1:25" x14ac:dyDescent="0.25">
      <c r="A5411" t="s">
        <v>7354</v>
      </c>
      <c r="B5411" t="s">
        <v>3064</v>
      </c>
      <c r="C5411" t="s">
        <v>54</v>
      </c>
      <c r="D5411" t="s">
        <v>28</v>
      </c>
      <c r="E5411" t="s">
        <v>39</v>
      </c>
      <c r="F5411" s="1" t="s">
        <v>17465</v>
      </c>
      <c r="G5411">
        <v>214</v>
      </c>
      <c r="H5411" t="s">
        <v>86</v>
      </c>
      <c r="I5411">
        <v>828</v>
      </c>
      <c r="J5411">
        <v>172.49</v>
      </c>
      <c r="K5411">
        <f>Passenger_Data[[#This Row],[Price_USD]]*1</f>
        <v>172.49</v>
      </c>
      <c r="L5411">
        <v>54</v>
      </c>
      <c r="M5411" t="s">
        <v>30</v>
      </c>
      <c r="N5411" t="s">
        <v>41</v>
      </c>
      <c r="O5411" t="s">
        <v>33</v>
      </c>
      <c r="P5411" t="s">
        <v>33</v>
      </c>
      <c r="Q5411">
        <v>1</v>
      </c>
      <c r="R5411" t="s">
        <v>65</v>
      </c>
      <c r="S5411" t="s">
        <v>61</v>
      </c>
      <c r="T5411">
        <v>9.5</v>
      </c>
      <c r="U5411">
        <v>3</v>
      </c>
      <c r="V5411">
        <v>81</v>
      </c>
      <c r="W5411">
        <v>0</v>
      </c>
      <c r="X5411">
        <v>0</v>
      </c>
      <c r="Y5411" t="s">
        <v>77</v>
      </c>
    </row>
    <row r="5412" spans="1:25" x14ac:dyDescent="0.25">
      <c r="A5412" t="s">
        <v>7355</v>
      </c>
      <c r="B5412" t="s">
        <v>1395</v>
      </c>
      <c r="C5412" t="s">
        <v>54</v>
      </c>
      <c r="D5412" t="s">
        <v>76</v>
      </c>
      <c r="E5412" t="s">
        <v>28</v>
      </c>
      <c r="F5412" s="1" t="s">
        <v>17466</v>
      </c>
      <c r="G5412">
        <v>125</v>
      </c>
      <c r="H5412" t="s">
        <v>29</v>
      </c>
      <c r="I5412">
        <v>969</v>
      </c>
      <c r="J5412">
        <v>287.42</v>
      </c>
      <c r="K5412">
        <f>Passenger_Data[[#This Row],[Price_USD]]*1</f>
        <v>287.42</v>
      </c>
      <c r="L5412">
        <v>69</v>
      </c>
      <c r="M5412" t="s">
        <v>30</v>
      </c>
      <c r="N5412" t="s">
        <v>31</v>
      </c>
      <c r="O5412" t="s">
        <v>32</v>
      </c>
      <c r="P5412" t="s">
        <v>33</v>
      </c>
      <c r="Q5412">
        <v>1</v>
      </c>
      <c r="R5412" t="s">
        <v>65</v>
      </c>
      <c r="S5412" t="s">
        <v>61</v>
      </c>
      <c r="T5412">
        <v>7.6</v>
      </c>
      <c r="U5412">
        <v>0</v>
      </c>
      <c r="V5412">
        <v>71</v>
      </c>
      <c r="W5412">
        <v>1</v>
      </c>
      <c r="X5412">
        <v>0</v>
      </c>
      <c r="Y5412" t="s">
        <v>77</v>
      </c>
    </row>
    <row r="5413" spans="1:25" x14ac:dyDescent="0.25">
      <c r="A5413" t="s">
        <v>7356</v>
      </c>
      <c r="B5413" t="s">
        <v>2943</v>
      </c>
      <c r="C5413" t="s">
        <v>26</v>
      </c>
      <c r="D5413" t="s">
        <v>27</v>
      </c>
      <c r="E5413" t="s">
        <v>49</v>
      </c>
      <c r="F5413" s="1" t="s">
        <v>17467</v>
      </c>
      <c r="G5413">
        <v>110</v>
      </c>
      <c r="H5413" t="s">
        <v>29</v>
      </c>
      <c r="I5413">
        <v>1118</v>
      </c>
      <c r="J5413">
        <v>338.64</v>
      </c>
      <c r="K5413">
        <f>Passenger_Data[[#This Row],[Price_USD]]*1</f>
        <v>338.64</v>
      </c>
      <c r="L5413">
        <v>53</v>
      </c>
      <c r="M5413" t="s">
        <v>30</v>
      </c>
      <c r="N5413" t="s">
        <v>41</v>
      </c>
      <c r="O5413" t="s">
        <v>42</v>
      </c>
      <c r="P5413" t="s">
        <v>50</v>
      </c>
      <c r="Q5413">
        <v>2</v>
      </c>
      <c r="R5413" t="s">
        <v>34</v>
      </c>
      <c r="S5413" t="s">
        <v>68</v>
      </c>
      <c r="T5413">
        <v>6.4</v>
      </c>
      <c r="U5413">
        <v>2</v>
      </c>
      <c r="V5413">
        <v>46</v>
      </c>
      <c r="W5413">
        <v>0</v>
      </c>
      <c r="X5413">
        <v>0</v>
      </c>
      <c r="Y5413" t="s">
        <v>36</v>
      </c>
    </row>
    <row r="5414" spans="1:25" x14ac:dyDescent="0.25">
      <c r="A5414" t="s">
        <v>7357</v>
      </c>
      <c r="B5414" t="s">
        <v>2490</v>
      </c>
      <c r="C5414" t="s">
        <v>82</v>
      </c>
      <c r="D5414" t="s">
        <v>39</v>
      </c>
      <c r="E5414" t="s">
        <v>55</v>
      </c>
      <c r="F5414" s="1" t="s">
        <v>17468</v>
      </c>
      <c r="G5414">
        <v>167</v>
      </c>
      <c r="H5414" t="s">
        <v>29</v>
      </c>
      <c r="I5414">
        <v>1472</v>
      </c>
      <c r="J5414">
        <v>247.61</v>
      </c>
      <c r="K5414">
        <f>Passenger_Data[[#This Row],[Price_USD]]*1</f>
        <v>247.61</v>
      </c>
      <c r="L5414">
        <v>36</v>
      </c>
      <c r="M5414" t="s">
        <v>30</v>
      </c>
      <c r="N5414" t="s">
        <v>41</v>
      </c>
      <c r="O5414" t="s">
        <v>33</v>
      </c>
      <c r="P5414" t="s">
        <v>50</v>
      </c>
      <c r="Q5414">
        <v>1</v>
      </c>
      <c r="R5414" t="s">
        <v>65</v>
      </c>
      <c r="S5414" t="s">
        <v>61</v>
      </c>
      <c r="T5414">
        <v>6.5</v>
      </c>
      <c r="U5414">
        <v>5</v>
      </c>
      <c r="V5414">
        <v>90</v>
      </c>
      <c r="W5414">
        <v>1</v>
      </c>
      <c r="X5414">
        <v>0</v>
      </c>
      <c r="Y5414" t="s">
        <v>36</v>
      </c>
    </row>
    <row r="5415" spans="1:25" x14ac:dyDescent="0.25">
      <c r="A5415" t="s">
        <v>7358</v>
      </c>
      <c r="B5415" t="s">
        <v>101</v>
      </c>
      <c r="C5415" t="s">
        <v>73</v>
      </c>
      <c r="D5415" t="s">
        <v>39</v>
      </c>
      <c r="E5415" t="s">
        <v>49</v>
      </c>
      <c r="F5415" s="1" t="s">
        <v>17469</v>
      </c>
      <c r="G5415">
        <v>189</v>
      </c>
      <c r="H5415" t="s">
        <v>29</v>
      </c>
      <c r="I5415">
        <v>1377</v>
      </c>
      <c r="J5415">
        <v>298.14</v>
      </c>
      <c r="K5415">
        <f>Passenger_Data[[#This Row],[Price_USD]]*1</f>
        <v>298.14</v>
      </c>
      <c r="L5415">
        <v>48</v>
      </c>
      <c r="M5415" t="s">
        <v>30</v>
      </c>
      <c r="N5415" t="s">
        <v>41</v>
      </c>
      <c r="O5415" t="s">
        <v>42</v>
      </c>
      <c r="P5415" t="s">
        <v>50</v>
      </c>
      <c r="Q5415">
        <v>1</v>
      </c>
      <c r="R5415" t="s">
        <v>65</v>
      </c>
      <c r="S5415" t="s">
        <v>35</v>
      </c>
      <c r="T5415">
        <v>7.5</v>
      </c>
      <c r="U5415">
        <v>29</v>
      </c>
      <c r="V5415">
        <v>55</v>
      </c>
      <c r="W5415">
        <v>0</v>
      </c>
      <c r="X5415">
        <v>0</v>
      </c>
      <c r="Y5415" t="s">
        <v>77</v>
      </c>
    </row>
    <row r="5416" spans="1:25" x14ac:dyDescent="0.25">
      <c r="A5416" t="s">
        <v>7359</v>
      </c>
      <c r="B5416" t="s">
        <v>6913</v>
      </c>
      <c r="C5416" t="s">
        <v>73</v>
      </c>
      <c r="D5416" t="s">
        <v>55</v>
      </c>
      <c r="E5416" t="s">
        <v>27</v>
      </c>
      <c r="F5416" s="1" t="s">
        <v>17470</v>
      </c>
      <c r="G5416">
        <v>221</v>
      </c>
      <c r="H5416" t="s">
        <v>29</v>
      </c>
      <c r="I5416">
        <v>1010</v>
      </c>
      <c r="J5416">
        <v>417.54</v>
      </c>
      <c r="K5416">
        <f>Passenger_Data[[#This Row],[Price_USD]]*1</f>
        <v>417.54</v>
      </c>
      <c r="L5416">
        <v>69</v>
      </c>
      <c r="M5416" t="s">
        <v>40</v>
      </c>
      <c r="N5416" t="s">
        <v>41</v>
      </c>
      <c r="O5416" t="s">
        <v>33</v>
      </c>
      <c r="P5416" t="s">
        <v>83</v>
      </c>
      <c r="Q5416">
        <v>2</v>
      </c>
      <c r="R5416" t="s">
        <v>34</v>
      </c>
      <c r="S5416" t="s">
        <v>68</v>
      </c>
      <c r="T5416">
        <v>8.4</v>
      </c>
      <c r="U5416">
        <v>14</v>
      </c>
      <c r="V5416">
        <v>20</v>
      </c>
      <c r="W5416">
        <v>0</v>
      </c>
      <c r="X5416">
        <v>0</v>
      </c>
      <c r="Y5416" t="s">
        <v>77</v>
      </c>
    </row>
    <row r="5417" spans="1:25" x14ac:dyDescent="0.25">
      <c r="A5417" t="s">
        <v>7360</v>
      </c>
      <c r="B5417" t="s">
        <v>2610</v>
      </c>
      <c r="C5417" t="s">
        <v>54</v>
      </c>
      <c r="D5417" t="s">
        <v>27</v>
      </c>
      <c r="E5417" t="s">
        <v>27</v>
      </c>
      <c r="F5417" s="1" t="s">
        <v>17471</v>
      </c>
      <c r="G5417">
        <v>207</v>
      </c>
      <c r="H5417" t="s">
        <v>29</v>
      </c>
      <c r="I5417">
        <v>1037</v>
      </c>
      <c r="J5417">
        <v>298.44</v>
      </c>
      <c r="K5417">
        <f>Passenger_Data[[#This Row],[Price_USD]]*1</f>
        <v>298.44</v>
      </c>
      <c r="L5417">
        <v>48</v>
      </c>
      <c r="M5417" t="s">
        <v>40</v>
      </c>
      <c r="N5417" t="s">
        <v>31</v>
      </c>
      <c r="O5417" t="s">
        <v>32</v>
      </c>
      <c r="P5417" t="s">
        <v>33</v>
      </c>
      <c r="Q5417">
        <v>1</v>
      </c>
      <c r="R5417" t="s">
        <v>43</v>
      </c>
      <c r="S5417" t="s">
        <v>68</v>
      </c>
      <c r="T5417">
        <v>6</v>
      </c>
      <c r="U5417">
        <v>5</v>
      </c>
      <c r="V5417">
        <v>80</v>
      </c>
      <c r="W5417">
        <v>1</v>
      </c>
      <c r="X5417">
        <v>0</v>
      </c>
      <c r="Y5417" t="s">
        <v>77</v>
      </c>
    </row>
    <row r="5418" spans="1:25" x14ac:dyDescent="0.25">
      <c r="A5418" t="s">
        <v>7361</v>
      </c>
      <c r="B5418" t="s">
        <v>469</v>
      </c>
      <c r="C5418" t="s">
        <v>26</v>
      </c>
      <c r="D5418" t="s">
        <v>76</v>
      </c>
      <c r="E5418" t="s">
        <v>39</v>
      </c>
      <c r="F5418" s="1" t="s">
        <v>17472</v>
      </c>
      <c r="G5418">
        <v>220</v>
      </c>
      <c r="H5418" t="s">
        <v>29</v>
      </c>
      <c r="I5418">
        <v>1139</v>
      </c>
      <c r="J5418">
        <v>258.23</v>
      </c>
      <c r="K5418">
        <f>Passenger_Data[[#This Row],[Price_USD]]*1</f>
        <v>258.23</v>
      </c>
      <c r="L5418">
        <v>42</v>
      </c>
      <c r="M5418" t="s">
        <v>40</v>
      </c>
      <c r="N5418" t="s">
        <v>60</v>
      </c>
      <c r="O5418" t="s">
        <v>32</v>
      </c>
      <c r="P5418" t="s">
        <v>50</v>
      </c>
      <c r="Q5418">
        <v>2</v>
      </c>
      <c r="R5418" t="s">
        <v>65</v>
      </c>
      <c r="S5418" t="s">
        <v>44</v>
      </c>
      <c r="T5418">
        <v>10</v>
      </c>
      <c r="U5418">
        <v>4</v>
      </c>
      <c r="V5418">
        <v>32</v>
      </c>
      <c r="W5418">
        <v>0</v>
      </c>
      <c r="X5418">
        <v>0</v>
      </c>
      <c r="Y5418" t="s">
        <v>36</v>
      </c>
    </row>
    <row r="5419" spans="1:25" x14ac:dyDescent="0.25">
      <c r="A5419" t="s">
        <v>7362</v>
      </c>
      <c r="B5419" t="s">
        <v>530</v>
      </c>
      <c r="C5419" t="s">
        <v>26</v>
      </c>
      <c r="D5419" t="s">
        <v>39</v>
      </c>
      <c r="E5419" t="s">
        <v>49</v>
      </c>
      <c r="F5419" s="1" t="s">
        <v>17473</v>
      </c>
      <c r="G5419">
        <v>128</v>
      </c>
      <c r="H5419" t="s">
        <v>29</v>
      </c>
      <c r="I5419">
        <v>1634</v>
      </c>
      <c r="J5419">
        <v>417.53</v>
      </c>
      <c r="K5419">
        <f>Passenger_Data[[#This Row],[Price_USD]]*1</f>
        <v>417.53</v>
      </c>
      <c r="L5419">
        <v>78</v>
      </c>
      <c r="M5419" t="s">
        <v>30</v>
      </c>
      <c r="N5419" t="s">
        <v>31</v>
      </c>
      <c r="O5419" t="s">
        <v>32</v>
      </c>
      <c r="P5419" t="s">
        <v>33</v>
      </c>
      <c r="Q5419">
        <v>0</v>
      </c>
      <c r="R5419" t="s">
        <v>43</v>
      </c>
      <c r="S5419" t="s">
        <v>68</v>
      </c>
      <c r="T5419">
        <v>8.9</v>
      </c>
      <c r="U5419">
        <v>2</v>
      </c>
      <c r="V5419">
        <v>96</v>
      </c>
      <c r="W5419">
        <v>0</v>
      </c>
      <c r="X5419">
        <v>0</v>
      </c>
      <c r="Y5419" t="s">
        <v>36</v>
      </c>
    </row>
    <row r="5420" spans="1:25" x14ac:dyDescent="0.25">
      <c r="A5420" t="s">
        <v>7363</v>
      </c>
      <c r="B5420" t="s">
        <v>1898</v>
      </c>
      <c r="C5420" t="s">
        <v>82</v>
      </c>
      <c r="D5420" t="s">
        <v>28</v>
      </c>
      <c r="E5420" t="s">
        <v>76</v>
      </c>
      <c r="F5420" s="1" t="s">
        <v>17474</v>
      </c>
      <c r="G5420">
        <v>266</v>
      </c>
      <c r="H5420" t="s">
        <v>29</v>
      </c>
      <c r="I5420">
        <v>1439</v>
      </c>
      <c r="J5420">
        <v>316.05</v>
      </c>
      <c r="K5420">
        <f>Passenger_Data[[#This Row],[Price_USD]]*1</f>
        <v>316.05</v>
      </c>
      <c r="L5420">
        <v>42</v>
      </c>
      <c r="M5420" t="s">
        <v>30</v>
      </c>
      <c r="N5420" t="s">
        <v>41</v>
      </c>
      <c r="O5420" t="s">
        <v>42</v>
      </c>
      <c r="P5420" t="s">
        <v>50</v>
      </c>
      <c r="Q5420">
        <v>2</v>
      </c>
      <c r="R5420" t="s">
        <v>51</v>
      </c>
      <c r="S5420" t="s">
        <v>35</v>
      </c>
      <c r="T5420">
        <v>4.5</v>
      </c>
      <c r="U5420">
        <v>6</v>
      </c>
      <c r="V5420">
        <v>47</v>
      </c>
      <c r="W5420">
        <v>0</v>
      </c>
      <c r="X5420">
        <v>0</v>
      </c>
      <c r="Y5420" t="s">
        <v>77</v>
      </c>
    </row>
    <row r="5421" spans="1:25" x14ac:dyDescent="0.25">
      <c r="A5421" t="s">
        <v>7364</v>
      </c>
      <c r="B5421" t="s">
        <v>5631</v>
      </c>
      <c r="C5421" t="s">
        <v>54</v>
      </c>
      <c r="D5421" t="s">
        <v>27</v>
      </c>
      <c r="E5421" t="s">
        <v>27</v>
      </c>
      <c r="F5421" s="1" t="s">
        <v>17475</v>
      </c>
      <c r="G5421">
        <v>219</v>
      </c>
      <c r="H5421" t="s">
        <v>29</v>
      </c>
      <c r="I5421">
        <v>1591</v>
      </c>
      <c r="J5421">
        <v>282.41000000000003</v>
      </c>
      <c r="K5421">
        <f>Passenger_Data[[#This Row],[Price_USD]]*1</f>
        <v>282.41000000000003</v>
      </c>
      <c r="L5421">
        <v>45</v>
      </c>
      <c r="M5421" t="s">
        <v>40</v>
      </c>
      <c r="N5421" t="s">
        <v>31</v>
      </c>
      <c r="O5421" t="s">
        <v>32</v>
      </c>
      <c r="P5421" t="s">
        <v>50</v>
      </c>
      <c r="Q5421">
        <v>0</v>
      </c>
      <c r="R5421" t="s">
        <v>65</v>
      </c>
      <c r="S5421" t="s">
        <v>35</v>
      </c>
      <c r="T5421">
        <v>9.9</v>
      </c>
      <c r="U5421">
        <v>7</v>
      </c>
      <c r="V5421">
        <v>112</v>
      </c>
      <c r="W5421">
        <v>0</v>
      </c>
      <c r="X5421">
        <v>0</v>
      </c>
      <c r="Y5421" t="s">
        <v>77</v>
      </c>
    </row>
    <row r="5422" spans="1:25" x14ac:dyDescent="0.25">
      <c r="A5422" t="s">
        <v>7365</v>
      </c>
      <c r="B5422" t="s">
        <v>1453</v>
      </c>
      <c r="C5422" t="s">
        <v>26</v>
      </c>
      <c r="D5422" t="s">
        <v>49</v>
      </c>
      <c r="E5422" t="s">
        <v>59</v>
      </c>
      <c r="F5422" s="1" t="s">
        <v>17476</v>
      </c>
      <c r="G5422">
        <v>264</v>
      </c>
      <c r="H5422" t="s">
        <v>86</v>
      </c>
      <c r="I5422">
        <v>1418</v>
      </c>
      <c r="J5422">
        <v>243.17</v>
      </c>
      <c r="K5422">
        <f>Passenger_Data[[#This Row],[Price_USD]]*1</f>
        <v>243.17</v>
      </c>
      <c r="L5422">
        <v>34</v>
      </c>
      <c r="M5422" t="s">
        <v>40</v>
      </c>
      <c r="N5422" t="s">
        <v>60</v>
      </c>
      <c r="O5422" t="s">
        <v>42</v>
      </c>
      <c r="P5422" t="s">
        <v>50</v>
      </c>
      <c r="Q5422">
        <v>0</v>
      </c>
      <c r="R5422" t="s">
        <v>65</v>
      </c>
      <c r="S5422" t="s">
        <v>61</v>
      </c>
      <c r="T5422">
        <v>6.4</v>
      </c>
      <c r="U5422">
        <v>0</v>
      </c>
      <c r="V5422">
        <v>85</v>
      </c>
      <c r="W5422">
        <v>0</v>
      </c>
      <c r="X5422">
        <v>0</v>
      </c>
      <c r="Y5422" t="s">
        <v>45</v>
      </c>
    </row>
    <row r="5423" spans="1:25" x14ac:dyDescent="0.25">
      <c r="A5423" t="s">
        <v>7366</v>
      </c>
      <c r="B5423" t="s">
        <v>1752</v>
      </c>
      <c r="C5423" t="s">
        <v>54</v>
      </c>
      <c r="D5423" t="s">
        <v>59</v>
      </c>
      <c r="E5423" t="s">
        <v>49</v>
      </c>
      <c r="F5423" s="1" t="s">
        <v>17477</v>
      </c>
      <c r="G5423">
        <v>175</v>
      </c>
      <c r="H5423" t="s">
        <v>29</v>
      </c>
      <c r="I5423">
        <v>1474</v>
      </c>
      <c r="J5423">
        <v>397.61</v>
      </c>
      <c r="K5423">
        <f>Passenger_Data[[#This Row],[Price_USD]]*1</f>
        <v>397.61</v>
      </c>
      <c r="L5423">
        <v>26</v>
      </c>
      <c r="M5423" t="s">
        <v>40</v>
      </c>
      <c r="N5423" t="s">
        <v>31</v>
      </c>
      <c r="O5423" t="s">
        <v>56</v>
      </c>
      <c r="P5423" t="s">
        <v>50</v>
      </c>
      <c r="Q5423">
        <v>1</v>
      </c>
      <c r="R5423" t="s">
        <v>65</v>
      </c>
      <c r="S5423" t="s">
        <v>61</v>
      </c>
      <c r="T5423">
        <v>7.4</v>
      </c>
      <c r="U5423">
        <v>6</v>
      </c>
      <c r="V5423">
        <v>81</v>
      </c>
      <c r="W5423">
        <v>0</v>
      </c>
      <c r="X5423">
        <v>0</v>
      </c>
      <c r="Y5423" t="s">
        <v>36</v>
      </c>
    </row>
    <row r="5424" spans="1:25" x14ac:dyDescent="0.25">
      <c r="A5424" t="s">
        <v>7367</v>
      </c>
      <c r="B5424" t="s">
        <v>1927</v>
      </c>
      <c r="C5424" t="s">
        <v>82</v>
      </c>
      <c r="D5424" t="s">
        <v>28</v>
      </c>
      <c r="E5424" t="s">
        <v>28</v>
      </c>
      <c r="F5424" s="1" t="s">
        <v>17478</v>
      </c>
      <c r="G5424">
        <v>229</v>
      </c>
      <c r="H5424" t="s">
        <v>29</v>
      </c>
      <c r="I5424">
        <v>1058</v>
      </c>
      <c r="J5424">
        <v>430.8</v>
      </c>
      <c r="K5424">
        <f>Passenger_Data[[#This Row],[Price_USD]]*1</f>
        <v>430.8</v>
      </c>
      <c r="L5424">
        <v>68</v>
      </c>
      <c r="M5424" t="s">
        <v>30</v>
      </c>
      <c r="N5424" t="s">
        <v>31</v>
      </c>
      <c r="O5424" t="s">
        <v>56</v>
      </c>
      <c r="P5424" t="s">
        <v>50</v>
      </c>
      <c r="Q5424">
        <v>3</v>
      </c>
      <c r="R5424" t="s">
        <v>51</v>
      </c>
      <c r="S5424" t="s">
        <v>61</v>
      </c>
      <c r="T5424">
        <v>7.8</v>
      </c>
      <c r="U5424">
        <v>22</v>
      </c>
      <c r="V5424">
        <v>44</v>
      </c>
      <c r="W5424">
        <v>0</v>
      </c>
      <c r="X5424">
        <v>1</v>
      </c>
      <c r="Y5424" t="s">
        <v>36</v>
      </c>
    </row>
    <row r="5425" spans="1:25" x14ac:dyDescent="0.25">
      <c r="A5425" t="s">
        <v>7368</v>
      </c>
      <c r="B5425" t="s">
        <v>285</v>
      </c>
      <c r="C5425" t="s">
        <v>48</v>
      </c>
      <c r="D5425" t="s">
        <v>49</v>
      </c>
      <c r="E5425" t="s">
        <v>49</v>
      </c>
      <c r="F5425" s="1" t="s">
        <v>17479</v>
      </c>
      <c r="G5425">
        <v>189</v>
      </c>
      <c r="H5425" t="s">
        <v>29</v>
      </c>
      <c r="I5425">
        <v>1892</v>
      </c>
      <c r="J5425">
        <v>229.82</v>
      </c>
      <c r="K5425">
        <f>Passenger_Data[[#This Row],[Price_USD]]*1</f>
        <v>229.82</v>
      </c>
      <c r="L5425">
        <v>35</v>
      </c>
      <c r="M5425" t="s">
        <v>40</v>
      </c>
      <c r="N5425" t="s">
        <v>41</v>
      </c>
      <c r="O5425" t="s">
        <v>42</v>
      </c>
      <c r="P5425" t="s">
        <v>50</v>
      </c>
      <c r="Q5425">
        <v>0</v>
      </c>
      <c r="R5425" t="s">
        <v>51</v>
      </c>
      <c r="S5425" t="s">
        <v>68</v>
      </c>
      <c r="T5425">
        <v>7.3</v>
      </c>
      <c r="U5425">
        <v>1</v>
      </c>
      <c r="V5425">
        <v>75</v>
      </c>
      <c r="W5425">
        <v>0</v>
      </c>
      <c r="X5425">
        <v>0</v>
      </c>
      <c r="Y5425" t="s">
        <v>77</v>
      </c>
    </row>
    <row r="5426" spans="1:25" x14ac:dyDescent="0.25">
      <c r="A5426" t="s">
        <v>7369</v>
      </c>
      <c r="B5426" t="s">
        <v>1002</v>
      </c>
      <c r="C5426" t="s">
        <v>73</v>
      </c>
      <c r="D5426" t="s">
        <v>76</v>
      </c>
      <c r="E5426" t="s">
        <v>76</v>
      </c>
      <c r="F5426" s="1" t="s">
        <v>17480</v>
      </c>
      <c r="G5426">
        <v>174</v>
      </c>
      <c r="H5426" t="s">
        <v>29</v>
      </c>
      <c r="I5426">
        <v>1256</v>
      </c>
      <c r="J5426">
        <v>277.61</v>
      </c>
      <c r="K5426">
        <f>Passenger_Data[[#This Row],[Price_USD]]*1</f>
        <v>277.61</v>
      </c>
      <c r="L5426">
        <v>41</v>
      </c>
      <c r="M5426" t="s">
        <v>30</v>
      </c>
      <c r="N5426" t="s">
        <v>31</v>
      </c>
      <c r="O5426" t="s">
        <v>33</v>
      </c>
      <c r="P5426" t="s">
        <v>50</v>
      </c>
      <c r="Q5426">
        <v>2</v>
      </c>
      <c r="R5426" t="s">
        <v>34</v>
      </c>
      <c r="S5426" t="s">
        <v>61</v>
      </c>
      <c r="T5426">
        <v>6.2</v>
      </c>
      <c r="U5426">
        <v>8</v>
      </c>
      <c r="V5426">
        <v>105</v>
      </c>
      <c r="W5426">
        <v>0</v>
      </c>
      <c r="X5426">
        <v>0</v>
      </c>
      <c r="Y5426" t="s">
        <v>36</v>
      </c>
    </row>
    <row r="5427" spans="1:25" x14ac:dyDescent="0.25">
      <c r="A5427" t="s">
        <v>7370</v>
      </c>
      <c r="B5427" t="s">
        <v>7371</v>
      </c>
      <c r="C5427" t="s">
        <v>82</v>
      </c>
      <c r="D5427" t="s">
        <v>49</v>
      </c>
      <c r="E5427" t="s">
        <v>64</v>
      </c>
      <c r="F5427" s="1" t="s">
        <v>17481</v>
      </c>
      <c r="G5427">
        <v>138</v>
      </c>
      <c r="H5427" t="s">
        <v>29</v>
      </c>
      <c r="I5427">
        <v>1094</v>
      </c>
      <c r="J5427">
        <v>177.24</v>
      </c>
      <c r="K5427">
        <f>Passenger_Data[[#This Row],[Price_USD]]*1</f>
        <v>177.24</v>
      </c>
      <c r="L5427">
        <v>47</v>
      </c>
      <c r="M5427" t="s">
        <v>30</v>
      </c>
      <c r="N5427" t="s">
        <v>41</v>
      </c>
      <c r="O5427" t="s">
        <v>56</v>
      </c>
      <c r="P5427" t="s">
        <v>50</v>
      </c>
      <c r="Q5427">
        <v>0</v>
      </c>
      <c r="R5427" t="s">
        <v>65</v>
      </c>
      <c r="S5427" t="s">
        <v>35</v>
      </c>
      <c r="T5427">
        <v>7.2</v>
      </c>
      <c r="U5427">
        <v>8</v>
      </c>
      <c r="V5427">
        <v>23</v>
      </c>
      <c r="W5427">
        <v>0</v>
      </c>
      <c r="X5427">
        <v>0</v>
      </c>
      <c r="Y5427" t="s">
        <v>36</v>
      </c>
    </row>
    <row r="5428" spans="1:25" x14ac:dyDescent="0.25">
      <c r="A5428" t="s">
        <v>7372</v>
      </c>
      <c r="B5428" t="s">
        <v>1877</v>
      </c>
      <c r="C5428" t="s">
        <v>26</v>
      </c>
      <c r="D5428" t="s">
        <v>76</v>
      </c>
      <c r="E5428" t="s">
        <v>39</v>
      </c>
      <c r="F5428" s="1" t="s">
        <v>17482</v>
      </c>
      <c r="G5428">
        <v>165</v>
      </c>
      <c r="H5428" t="s">
        <v>29</v>
      </c>
      <c r="I5428">
        <v>1165</v>
      </c>
      <c r="J5428">
        <v>495.28</v>
      </c>
      <c r="K5428">
        <f>Passenger_Data[[#This Row],[Price_USD]]*1</f>
        <v>495.28</v>
      </c>
      <c r="L5428">
        <v>65</v>
      </c>
      <c r="M5428" t="s">
        <v>40</v>
      </c>
      <c r="N5428" t="s">
        <v>31</v>
      </c>
      <c r="O5428" t="s">
        <v>42</v>
      </c>
      <c r="P5428" t="s">
        <v>50</v>
      </c>
      <c r="Q5428">
        <v>0</v>
      </c>
      <c r="R5428" t="s">
        <v>65</v>
      </c>
      <c r="S5428" t="s">
        <v>35</v>
      </c>
      <c r="T5428">
        <v>8.5</v>
      </c>
      <c r="U5428">
        <v>6</v>
      </c>
      <c r="V5428">
        <v>66</v>
      </c>
      <c r="W5428">
        <v>0</v>
      </c>
      <c r="X5428">
        <v>0</v>
      </c>
      <c r="Y5428" t="s">
        <v>77</v>
      </c>
    </row>
    <row r="5429" spans="1:25" x14ac:dyDescent="0.25">
      <c r="A5429" t="s">
        <v>7373</v>
      </c>
      <c r="B5429" t="s">
        <v>3802</v>
      </c>
      <c r="C5429" t="s">
        <v>82</v>
      </c>
      <c r="D5429" t="s">
        <v>59</v>
      </c>
      <c r="E5429" t="s">
        <v>64</v>
      </c>
      <c r="F5429" s="1" t="s">
        <v>17483</v>
      </c>
      <c r="G5429">
        <v>193</v>
      </c>
      <c r="H5429" t="s">
        <v>29</v>
      </c>
      <c r="I5429">
        <v>1120</v>
      </c>
      <c r="J5429">
        <v>238.88</v>
      </c>
      <c r="K5429">
        <f>Passenger_Data[[#This Row],[Price_USD]]*1</f>
        <v>238.88</v>
      </c>
      <c r="L5429">
        <v>25</v>
      </c>
      <c r="M5429" t="s">
        <v>40</v>
      </c>
      <c r="N5429" t="s">
        <v>41</v>
      </c>
      <c r="O5429" t="s">
        <v>32</v>
      </c>
      <c r="P5429" t="s">
        <v>33</v>
      </c>
      <c r="Q5429">
        <v>1</v>
      </c>
      <c r="R5429" t="s">
        <v>51</v>
      </c>
      <c r="S5429" t="s">
        <v>61</v>
      </c>
      <c r="T5429">
        <v>7.7</v>
      </c>
      <c r="U5429">
        <v>18</v>
      </c>
      <c r="V5429">
        <v>6</v>
      </c>
      <c r="W5429">
        <v>0</v>
      </c>
      <c r="X5429">
        <v>0</v>
      </c>
      <c r="Y5429" t="s">
        <v>45</v>
      </c>
    </row>
    <row r="5430" spans="1:25" x14ac:dyDescent="0.25">
      <c r="A5430" t="s">
        <v>7374</v>
      </c>
      <c r="B5430" t="s">
        <v>2017</v>
      </c>
      <c r="C5430" t="s">
        <v>48</v>
      </c>
      <c r="D5430" t="s">
        <v>27</v>
      </c>
      <c r="E5430" t="s">
        <v>39</v>
      </c>
      <c r="F5430" s="1" t="s">
        <v>17484</v>
      </c>
      <c r="G5430">
        <v>177</v>
      </c>
      <c r="H5430" t="s">
        <v>29</v>
      </c>
      <c r="I5430">
        <v>1473</v>
      </c>
      <c r="J5430">
        <v>294.01</v>
      </c>
      <c r="K5430">
        <f>Passenger_Data[[#This Row],[Price_USD]]*1</f>
        <v>294.01</v>
      </c>
      <c r="L5430">
        <v>38</v>
      </c>
      <c r="M5430" t="s">
        <v>40</v>
      </c>
      <c r="N5430" t="s">
        <v>31</v>
      </c>
      <c r="O5430" t="s">
        <v>42</v>
      </c>
      <c r="P5430" t="s">
        <v>50</v>
      </c>
      <c r="Q5430">
        <v>0</v>
      </c>
      <c r="R5430" t="s">
        <v>65</v>
      </c>
      <c r="S5430" t="s">
        <v>44</v>
      </c>
      <c r="T5430">
        <v>5.0999999999999996</v>
      </c>
      <c r="U5430">
        <v>5</v>
      </c>
      <c r="V5430">
        <v>117</v>
      </c>
      <c r="W5430">
        <v>0</v>
      </c>
      <c r="X5430">
        <v>0</v>
      </c>
      <c r="Y5430" t="s">
        <v>36</v>
      </c>
    </row>
    <row r="5431" spans="1:25" x14ac:dyDescent="0.25">
      <c r="A5431" t="s">
        <v>7375</v>
      </c>
      <c r="B5431" t="s">
        <v>451</v>
      </c>
      <c r="C5431" t="s">
        <v>82</v>
      </c>
      <c r="D5431" t="s">
        <v>64</v>
      </c>
      <c r="E5431" t="s">
        <v>27</v>
      </c>
      <c r="F5431" s="1" t="s">
        <v>17485</v>
      </c>
      <c r="G5431">
        <v>224</v>
      </c>
      <c r="H5431" t="s">
        <v>29</v>
      </c>
      <c r="I5431">
        <v>1287</v>
      </c>
      <c r="J5431">
        <v>457.92</v>
      </c>
      <c r="K5431">
        <f>Passenger_Data[[#This Row],[Price_USD]]*1</f>
        <v>457.92</v>
      </c>
      <c r="L5431">
        <v>62</v>
      </c>
      <c r="M5431" t="s">
        <v>30</v>
      </c>
      <c r="N5431" t="s">
        <v>31</v>
      </c>
      <c r="O5431" t="s">
        <v>56</v>
      </c>
      <c r="P5431" t="s">
        <v>50</v>
      </c>
      <c r="Q5431">
        <v>0</v>
      </c>
      <c r="R5431" t="s">
        <v>65</v>
      </c>
      <c r="S5431" t="s">
        <v>61</v>
      </c>
      <c r="T5431">
        <v>6</v>
      </c>
      <c r="U5431">
        <v>6</v>
      </c>
      <c r="V5431">
        <v>7</v>
      </c>
      <c r="W5431">
        <v>0</v>
      </c>
      <c r="X5431">
        <v>1</v>
      </c>
      <c r="Y5431" t="s">
        <v>45</v>
      </c>
    </row>
    <row r="5432" spans="1:25" x14ac:dyDescent="0.25">
      <c r="A5432" t="s">
        <v>7376</v>
      </c>
      <c r="B5432" t="s">
        <v>3262</v>
      </c>
      <c r="C5432" t="s">
        <v>73</v>
      </c>
      <c r="D5432" t="s">
        <v>76</v>
      </c>
      <c r="E5432" t="s">
        <v>59</v>
      </c>
      <c r="F5432" s="1" t="s">
        <v>17486</v>
      </c>
      <c r="G5432">
        <v>341</v>
      </c>
      <c r="H5432" t="s">
        <v>29</v>
      </c>
      <c r="I5432">
        <v>995</v>
      </c>
      <c r="J5432">
        <v>497.47</v>
      </c>
      <c r="K5432">
        <f>Passenger_Data[[#This Row],[Price_USD]]*1</f>
        <v>497.47</v>
      </c>
      <c r="L5432">
        <v>61</v>
      </c>
      <c r="M5432" t="s">
        <v>40</v>
      </c>
      <c r="N5432" t="s">
        <v>31</v>
      </c>
      <c r="O5432" t="s">
        <v>42</v>
      </c>
      <c r="P5432" t="s">
        <v>83</v>
      </c>
      <c r="Q5432">
        <v>3</v>
      </c>
      <c r="R5432" t="s">
        <v>43</v>
      </c>
      <c r="S5432" t="s">
        <v>61</v>
      </c>
      <c r="T5432">
        <v>9.6999999999999993</v>
      </c>
      <c r="U5432">
        <v>9</v>
      </c>
      <c r="V5432">
        <v>52</v>
      </c>
      <c r="W5432">
        <v>0</v>
      </c>
      <c r="X5432">
        <v>0</v>
      </c>
      <c r="Y5432" t="s">
        <v>45</v>
      </c>
    </row>
    <row r="5433" spans="1:25" x14ac:dyDescent="0.25">
      <c r="A5433" t="s">
        <v>7377</v>
      </c>
      <c r="B5433" t="s">
        <v>169</v>
      </c>
      <c r="C5433" t="s">
        <v>73</v>
      </c>
      <c r="D5433" t="s">
        <v>76</v>
      </c>
      <c r="E5433" t="s">
        <v>64</v>
      </c>
      <c r="F5433" s="1" t="s">
        <v>17487</v>
      </c>
      <c r="G5433">
        <v>246</v>
      </c>
      <c r="H5433" t="s">
        <v>29</v>
      </c>
      <c r="I5433">
        <v>1085</v>
      </c>
      <c r="J5433">
        <v>506.17</v>
      </c>
      <c r="K5433">
        <f>Passenger_Data[[#This Row],[Price_USD]]*1</f>
        <v>506.17</v>
      </c>
      <c r="L5433">
        <v>79</v>
      </c>
      <c r="M5433" t="s">
        <v>40</v>
      </c>
      <c r="N5433" t="s">
        <v>60</v>
      </c>
      <c r="O5433" t="s">
        <v>32</v>
      </c>
      <c r="P5433" t="s">
        <v>50</v>
      </c>
      <c r="Q5433">
        <v>1</v>
      </c>
      <c r="R5433" t="s">
        <v>65</v>
      </c>
      <c r="S5433" t="s">
        <v>68</v>
      </c>
      <c r="T5433">
        <v>4.7</v>
      </c>
      <c r="U5433">
        <v>0</v>
      </c>
      <c r="V5433">
        <v>105</v>
      </c>
      <c r="W5433">
        <v>0</v>
      </c>
      <c r="X5433">
        <v>0</v>
      </c>
      <c r="Y5433" t="s">
        <v>45</v>
      </c>
    </row>
    <row r="5434" spans="1:25" x14ac:dyDescent="0.25">
      <c r="A5434" t="s">
        <v>7378</v>
      </c>
      <c r="B5434" t="s">
        <v>5634</v>
      </c>
      <c r="C5434" t="s">
        <v>26</v>
      </c>
      <c r="D5434" t="s">
        <v>64</v>
      </c>
      <c r="E5434" t="s">
        <v>64</v>
      </c>
      <c r="F5434" s="1" t="s">
        <v>17488</v>
      </c>
      <c r="G5434">
        <v>242</v>
      </c>
      <c r="H5434" t="s">
        <v>29</v>
      </c>
      <c r="I5434">
        <v>1254</v>
      </c>
      <c r="J5434">
        <v>331.17</v>
      </c>
      <c r="K5434">
        <f>Passenger_Data[[#This Row],[Price_USD]]*1</f>
        <v>331.17</v>
      </c>
      <c r="L5434">
        <v>75</v>
      </c>
      <c r="M5434" t="s">
        <v>30</v>
      </c>
      <c r="N5434" t="s">
        <v>41</v>
      </c>
      <c r="O5434" t="s">
        <v>32</v>
      </c>
      <c r="P5434" t="s">
        <v>50</v>
      </c>
      <c r="Q5434">
        <v>0</v>
      </c>
      <c r="R5434" t="s">
        <v>51</v>
      </c>
      <c r="S5434" t="s">
        <v>61</v>
      </c>
      <c r="T5434">
        <v>9.8000000000000007</v>
      </c>
      <c r="U5434">
        <v>3</v>
      </c>
      <c r="V5434">
        <v>7</v>
      </c>
      <c r="W5434">
        <v>1</v>
      </c>
      <c r="X5434">
        <v>0</v>
      </c>
      <c r="Y5434" t="s">
        <v>77</v>
      </c>
    </row>
    <row r="5435" spans="1:25" x14ac:dyDescent="0.25">
      <c r="A5435" t="s">
        <v>7379</v>
      </c>
      <c r="B5435" t="s">
        <v>775</v>
      </c>
      <c r="C5435" t="s">
        <v>73</v>
      </c>
      <c r="D5435" t="s">
        <v>28</v>
      </c>
      <c r="E5435" t="s">
        <v>76</v>
      </c>
      <c r="F5435" s="1" t="s">
        <v>17489</v>
      </c>
      <c r="G5435">
        <v>277</v>
      </c>
      <c r="H5435" t="s">
        <v>29</v>
      </c>
      <c r="I5435">
        <v>1321</v>
      </c>
      <c r="J5435">
        <v>454.5</v>
      </c>
      <c r="K5435">
        <f>Passenger_Data[[#This Row],[Price_USD]]*1</f>
        <v>454.5</v>
      </c>
      <c r="L5435">
        <v>60</v>
      </c>
      <c r="M5435" t="s">
        <v>30</v>
      </c>
      <c r="N5435" t="s">
        <v>41</v>
      </c>
      <c r="O5435" t="s">
        <v>33</v>
      </c>
      <c r="P5435" t="s">
        <v>50</v>
      </c>
      <c r="Q5435">
        <v>0</v>
      </c>
      <c r="R5435" t="s">
        <v>34</v>
      </c>
      <c r="S5435" t="s">
        <v>35</v>
      </c>
      <c r="T5435">
        <v>6.7</v>
      </c>
      <c r="U5435">
        <v>3</v>
      </c>
      <c r="V5435">
        <v>1</v>
      </c>
      <c r="W5435">
        <v>0</v>
      </c>
      <c r="X5435">
        <v>0</v>
      </c>
      <c r="Y5435" t="s">
        <v>45</v>
      </c>
    </row>
    <row r="5436" spans="1:25" x14ac:dyDescent="0.25">
      <c r="A5436" t="s">
        <v>7380</v>
      </c>
      <c r="B5436" t="s">
        <v>5661</v>
      </c>
      <c r="C5436" t="s">
        <v>73</v>
      </c>
      <c r="D5436" t="s">
        <v>28</v>
      </c>
      <c r="E5436" t="s">
        <v>49</v>
      </c>
      <c r="F5436" s="1" t="s">
        <v>17490</v>
      </c>
      <c r="G5436">
        <v>211</v>
      </c>
      <c r="H5436" t="s">
        <v>29</v>
      </c>
      <c r="I5436">
        <v>687</v>
      </c>
      <c r="J5436">
        <v>319.86</v>
      </c>
      <c r="K5436">
        <f>Passenger_Data[[#This Row],[Price_USD]]*1</f>
        <v>319.86</v>
      </c>
      <c r="L5436">
        <v>42</v>
      </c>
      <c r="M5436" t="s">
        <v>40</v>
      </c>
      <c r="N5436" t="s">
        <v>31</v>
      </c>
      <c r="O5436" t="s">
        <v>33</v>
      </c>
      <c r="P5436" t="s">
        <v>50</v>
      </c>
      <c r="Q5436">
        <v>0</v>
      </c>
      <c r="R5436" t="s">
        <v>43</v>
      </c>
      <c r="S5436" t="s">
        <v>61</v>
      </c>
      <c r="T5436">
        <v>6.8</v>
      </c>
      <c r="U5436">
        <v>4</v>
      </c>
      <c r="V5436">
        <v>40</v>
      </c>
      <c r="W5436">
        <v>0</v>
      </c>
      <c r="X5436">
        <v>0</v>
      </c>
      <c r="Y5436" t="s">
        <v>77</v>
      </c>
    </row>
    <row r="5437" spans="1:25" x14ac:dyDescent="0.25">
      <c r="A5437" t="s">
        <v>7381</v>
      </c>
      <c r="B5437" t="s">
        <v>1088</v>
      </c>
      <c r="C5437" t="s">
        <v>82</v>
      </c>
      <c r="D5437" t="s">
        <v>28</v>
      </c>
      <c r="E5437" t="s">
        <v>59</v>
      </c>
      <c r="F5437" s="1" t="s">
        <v>17491</v>
      </c>
      <c r="G5437">
        <v>183</v>
      </c>
      <c r="H5437" t="s">
        <v>29</v>
      </c>
      <c r="I5437">
        <v>985</v>
      </c>
      <c r="J5437">
        <v>325.58</v>
      </c>
      <c r="K5437">
        <f>Passenger_Data[[#This Row],[Price_USD]]*1</f>
        <v>325.58</v>
      </c>
      <c r="L5437">
        <v>66</v>
      </c>
      <c r="M5437" t="s">
        <v>40</v>
      </c>
      <c r="N5437" t="s">
        <v>31</v>
      </c>
      <c r="O5437" t="s">
        <v>56</v>
      </c>
      <c r="P5437" t="s">
        <v>33</v>
      </c>
      <c r="Q5437">
        <v>1</v>
      </c>
      <c r="R5437" t="s">
        <v>65</v>
      </c>
      <c r="S5437" t="s">
        <v>44</v>
      </c>
      <c r="T5437">
        <v>7</v>
      </c>
      <c r="U5437">
        <v>74</v>
      </c>
      <c r="V5437">
        <v>39</v>
      </c>
      <c r="W5437">
        <v>0</v>
      </c>
      <c r="X5437">
        <v>0</v>
      </c>
      <c r="Y5437" t="s">
        <v>36</v>
      </c>
    </row>
    <row r="5438" spans="1:25" x14ac:dyDescent="0.25">
      <c r="A5438" t="s">
        <v>7382</v>
      </c>
      <c r="B5438" t="s">
        <v>1666</v>
      </c>
      <c r="C5438" t="s">
        <v>73</v>
      </c>
      <c r="D5438" t="s">
        <v>59</v>
      </c>
      <c r="E5438" t="s">
        <v>49</v>
      </c>
      <c r="F5438" s="1" t="s">
        <v>17492</v>
      </c>
      <c r="G5438">
        <v>257</v>
      </c>
      <c r="H5438" t="s">
        <v>29</v>
      </c>
      <c r="I5438">
        <v>871</v>
      </c>
      <c r="J5438">
        <v>288.22000000000003</v>
      </c>
      <c r="K5438">
        <f>Passenger_Data[[#This Row],[Price_USD]]*1</f>
        <v>288.22000000000003</v>
      </c>
      <c r="L5438">
        <v>57</v>
      </c>
      <c r="M5438" t="s">
        <v>40</v>
      </c>
      <c r="N5438" t="s">
        <v>31</v>
      </c>
      <c r="O5438" t="s">
        <v>42</v>
      </c>
      <c r="P5438" t="s">
        <v>83</v>
      </c>
      <c r="Q5438">
        <v>1</v>
      </c>
      <c r="R5438" t="s">
        <v>65</v>
      </c>
      <c r="S5438" t="s">
        <v>44</v>
      </c>
      <c r="T5438">
        <v>6.3</v>
      </c>
      <c r="U5438">
        <v>16</v>
      </c>
      <c r="V5438">
        <v>119</v>
      </c>
      <c r="W5438">
        <v>0</v>
      </c>
      <c r="X5438">
        <v>1</v>
      </c>
      <c r="Y5438" t="s">
        <v>45</v>
      </c>
    </row>
    <row r="5439" spans="1:25" x14ac:dyDescent="0.25">
      <c r="A5439" t="s">
        <v>7383</v>
      </c>
      <c r="B5439" t="s">
        <v>315</v>
      </c>
      <c r="C5439" t="s">
        <v>54</v>
      </c>
      <c r="D5439" t="s">
        <v>49</v>
      </c>
      <c r="E5439" t="s">
        <v>55</v>
      </c>
      <c r="F5439" s="1" t="s">
        <v>17493</v>
      </c>
      <c r="G5439">
        <v>195</v>
      </c>
      <c r="H5439" t="s">
        <v>29</v>
      </c>
      <c r="I5439">
        <v>979</v>
      </c>
      <c r="J5439">
        <v>349.2</v>
      </c>
      <c r="K5439">
        <f>Passenger_Data[[#This Row],[Price_USD]]*1</f>
        <v>349.2</v>
      </c>
      <c r="L5439">
        <v>47</v>
      </c>
      <c r="M5439" t="s">
        <v>30</v>
      </c>
      <c r="N5439" t="s">
        <v>41</v>
      </c>
      <c r="O5439" t="s">
        <v>32</v>
      </c>
      <c r="P5439" t="s">
        <v>50</v>
      </c>
      <c r="Q5439">
        <v>1</v>
      </c>
      <c r="R5439" t="s">
        <v>34</v>
      </c>
      <c r="S5439" t="s">
        <v>44</v>
      </c>
      <c r="T5439">
        <v>9.6</v>
      </c>
      <c r="U5439">
        <v>3</v>
      </c>
      <c r="V5439">
        <v>33</v>
      </c>
      <c r="W5439">
        <v>0</v>
      </c>
      <c r="X5439">
        <v>0</v>
      </c>
      <c r="Y5439" t="s">
        <v>77</v>
      </c>
    </row>
    <row r="5440" spans="1:25" x14ac:dyDescent="0.25">
      <c r="A5440" t="s">
        <v>7384</v>
      </c>
      <c r="B5440" t="s">
        <v>5278</v>
      </c>
      <c r="C5440" t="s">
        <v>82</v>
      </c>
      <c r="D5440" t="s">
        <v>55</v>
      </c>
      <c r="E5440" t="s">
        <v>39</v>
      </c>
      <c r="F5440" s="1" t="s">
        <v>17494</v>
      </c>
      <c r="G5440">
        <v>224</v>
      </c>
      <c r="H5440" t="s">
        <v>29</v>
      </c>
      <c r="I5440">
        <v>1390</v>
      </c>
      <c r="J5440">
        <v>495.26</v>
      </c>
      <c r="K5440">
        <f>Passenger_Data[[#This Row],[Price_USD]]*1</f>
        <v>495.26</v>
      </c>
      <c r="L5440">
        <v>60</v>
      </c>
      <c r="M5440" t="s">
        <v>40</v>
      </c>
      <c r="N5440" t="s">
        <v>41</v>
      </c>
      <c r="O5440" t="s">
        <v>56</v>
      </c>
      <c r="P5440" t="s">
        <v>50</v>
      </c>
      <c r="Q5440">
        <v>2</v>
      </c>
      <c r="R5440" t="s">
        <v>34</v>
      </c>
      <c r="S5440" t="s">
        <v>68</v>
      </c>
      <c r="T5440">
        <v>5.4</v>
      </c>
      <c r="U5440">
        <v>15</v>
      </c>
      <c r="V5440">
        <v>77</v>
      </c>
      <c r="W5440">
        <v>1</v>
      </c>
      <c r="X5440">
        <v>0</v>
      </c>
      <c r="Y5440" t="s">
        <v>36</v>
      </c>
    </row>
    <row r="5441" spans="1:25" x14ac:dyDescent="0.25">
      <c r="A5441" t="s">
        <v>7385</v>
      </c>
      <c r="B5441" t="s">
        <v>429</v>
      </c>
      <c r="C5441" t="s">
        <v>73</v>
      </c>
      <c r="D5441" t="s">
        <v>55</v>
      </c>
      <c r="E5441" t="s">
        <v>64</v>
      </c>
      <c r="F5441" s="1" t="s">
        <v>17495</v>
      </c>
      <c r="G5441">
        <v>126</v>
      </c>
      <c r="H5441" t="s">
        <v>29</v>
      </c>
      <c r="I5441">
        <v>1760</v>
      </c>
      <c r="J5441">
        <v>455.15</v>
      </c>
      <c r="K5441">
        <f>Passenger_Data[[#This Row],[Price_USD]]*1</f>
        <v>455.15</v>
      </c>
      <c r="L5441">
        <v>29</v>
      </c>
      <c r="M5441" t="s">
        <v>30</v>
      </c>
      <c r="N5441" t="s">
        <v>41</v>
      </c>
      <c r="O5441" t="s">
        <v>33</v>
      </c>
      <c r="P5441" t="s">
        <v>83</v>
      </c>
      <c r="Q5441">
        <v>0</v>
      </c>
      <c r="R5441" t="s">
        <v>51</v>
      </c>
      <c r="S5441" t="s">
        <v>68</v>
      </c>
      <c r="T5441">
        <v>5.0999999999999996</v>
      </c>
      <c r="U5441">
        <v>57</v>
      </c>
      <c r="V5441">
        <v>116</v>
      </c>
      <c r="W5441">
        <v>0</v>
      </c>
      <c r="X5441">
        <v>0</v>
      </c>
      <c r="Y5441" t="s">
        <v>45</v>
      </c>
    </row>
    <row r="5442" spans="1:25" x14ac:dyDescent="0.25">
      <c r="A5442" t="s">
        <v>7386</v>
      </c>
      <c r="B5442" t="s">
        <v>1470</v>
      </c>
      <c r="C5442" t="s">
        <v>54</v>
      </c>
      <c r="D5442" t="s">
        <v>49</v>
      </c>
      <c r="E5442" t="s">
        <v>76</v>
      </c>
      <c r="F5442" s="1" t="s">
        <v>17496</v>
      </c>
      <c r="G5442">
        <v>220</v>
      </c>
      <c r="H5442" t="s">
        <v>86</v>
      </c>
      <c r="I5442">
        <v>1378</v>
      </c>
      <c r="J5442">
        <v>445.26</v>
      </c>
      <c r="K5442">
        <f>Passenger_Data[[#This Row],[Price_USD]]*1</f>
        <v>445.26</v>
      </c>
      <c r="L5442">
        <v>74</v>
      </c>
      <c r="M5442" t="s">
        <v>30</v>
      </c>
      <c r="N5442" t="s">
        <v>31</v>
      </c>
      <c r="O5442" t="s">
        <v>33</v>
      </c>
      <c r="P5442" t="s">
        <v>50</v>
      </c>
      <c r="Q5442">
        <v>3</v>
      </c>
      <c r="R5442" t="s">
        <v>65</v>
      </c>
      <c r="S5442" t="s">
        <v>68</v>
      </c>
      <c r="T5442">
        <v>5.8</v>
      </c>
      <c r="U5442">
        <v>15</v>
      </c>
      <c r="V5442">
        <v>56</v>
      </c>
      <c r="W5442">
        <v>0</v>
      </c>
      <c r="X5442">
        <v>0</v>
      </c>
      <c r="Y5442" t="s">
        <v>36</v>
      </c>
    </row>
    <row r="5443" spans="1:25" x14ac:dyDescent="0.25">
      <c r="A5443" t="s">
        <v>7387</v>
      </c>
      <c r="B5443" t="s">
        <v>2104</v>
      </c>
      <c r="C5443" t="s">
        <v>82</v>
      </c>
      <c r="D5443" t="s">
        <v>59</v>
      </c>
      <c r="E5443" t="s">
        <v>39</v>
      </c>
      <c r="F5443" s="1" t="s">
        <v>17497</v>
      </c>
      <c r="G5443">
        <v>105</v>
      </c>
      <c r="H5443" t="s">
        <v>29</v>
      </c>
      <c r="I5443">
        <v>1135</v>
      </c>
      <c r="J5443">
        <v>423.6</v>
      </c>
      <c r="K5443">
        <f>Passenger_Data[[#This Row],[Price_USD]]*1</f>
        <v>423.6</v>
      </c>
      <c r="L5443">
        <v>44</v>
      </c>
      <c r="M5443" t="s">
        <v>40</v>
      </c>
      <c r="N5443" t="s">
        <v>60</v>
      </c>
      <c r="O5443" t="s">
        <v>42</v>
      </c>
      <c r="P5443" t="s">
        <v>33</v>
      </c>
      <c r="Q5443">
        <v>1</v>
      </c>
      <c r="R5443" t="s">
        <v>65</v>
      </c>
      <c r="S5443" t="s">
        <v>68</v>
      </c>
      <c r="T5443">
        <v>5.9</v>
      </c>
      <c r="U5443">
        <v>1</v>
      </c>
      <c r="V5443">
        <v>26</v>
      </c>
      <c r="W5443">
        <v>0</v>
      </c>
      <c r="X5443">
        <v>0</v>
      </c>
      <c r="Y5443" t="s">
        <v>36</v>
      </c>
    </row>
    <row r="5444" spans="1:25" x14ac:dyDescent="0.25">
      <c r="A5444" t="s">
        <v>7388</v>
      </c>
      <c r="B5444" t="s">
        <v>1808</v>
      </c>
      <c r="C5444" t="s">
        <v>73</v>
      </c>
      <c r="D5444" t="s">
        <v>76</v>
      </c>
      <c r="E5444" t="s">
        <v>27</v>
      </c>
      <c r="F5444" s="1" t="s">
        <v>17498</v>
      </c>
      <c r="G5444">
        <v>230</v>
      </c>
      <c r="H5444" t="s">
        <v>29</v>
      </c>
      <c r="I5444">
        <v>1183</v>
      </c>
      <c r="J5444">
        <v>296.41000000000003</v>
      </c>
      <c r="K5444">
        <f>Passenger_Data[[#This Row],[Price_USD]]*1</f>
        <v>296.41000000000003</v>
      </c>
      <c r="L5444">
        <v>28</v>
      </c>
      <c r="M5444" t="s">
        <v>40</v>
      </c>
      <c r="N5444" t="s">
        <v>60</v>
      </c>
      <c r="O5444" t="s">
        <v>42</v>
      </c>
      <c r="P5444" t="s">
        <v>50</v>
      </c>
      <c r="Q5444">
        <v>0</v>
      </c>
      <c r="R5444" t="s">
        <v>65</v>
      </c>
      <c r="S5444" t="s">
        <v>44</v>
      </c>
      <c r="T5444">
        <v>6</v>
      </c>
      <c r="U5444">
        <v>6</v>
      </c>
      <c r="V5444">
        <v>64</v>
      </c>
      <c r="W5444">
        <v>0</v>
      </c>
      <c r="X5444">
        <v>0</v>
      </c>
      <c r="Y5444" t="s">
        <v>77</v>
      </c>
    </row>
    <row r="5445" spans="1:25" x14ac:dyDescent="0.25">
      <c r="A5445" t="s">
        <v>7389</v>
      </c>
      <c r="B5445" t="s">
        <v>5644</v>
      </c>
      <c r="C5445" t="s">
        <v>54</v>
      </c>
      <c r="D5445" t="s">
        <v>76</v>
      </c>
      <c r="E5445" t="s">
        <v>28</v>
      </c>
      <c r="F5445" s="1" t="s">
        <v>17499</v>
      </c>
      <c r="G5445">
        <v>271</v>
      </c>
      <c r="H5445" t="s">
        <v>29</v>
      </c>
      <c r="I5445">
        <v>1232</v>
      </c>
      <c r="J5445">
        <v>163.75</v>
      </c>
      <c r="K5445">
        <f>Passenger_Data[[#This Row],[Price_USD]]*1</f>
        <v>163.75</v>
      </c>
      <c r="L5445">
        <v>58</v>
      </c>
      <c r="M5445" t="s">
        <v>30</v>
      </c>
      <c r="N5445" t="s">
        <v>31</v>
      </c>
      <c r="O5445" t="s">
        <v>33</v>
      </c>
      <c r="P5445" t="s">
        <v>50</v>
      </c>
      <c r="Q5445">
        <v>0</v>
      </c>
      <c r="R5445" t="s">
        <v>65</v>
      </c>
      <c r="S5445" t="s">
        <v>68</v>
      </c>
      <c r="T5445">
        <v>7</v>
      </c>
      <c r="U5445">
        <v>65</v>
      </c>
      <c r="V5445">
        <v>12</v>
      </c>
      <c r="W5445">
        <v>0</v>
      </c>
      <c r="X5445">
        <v>0</v>
      </c>
      <c r="Y5445" t="s">
        <v>45</v>
      </c>
    </row>
    <row r="5446" spans="1:25" x14ac:dyDescent="0.25">
      <c r="A5446" t="s">
        <v>7390</v>
      </c>
      <c r="B5446" t="s">
        <v>692</v>
      </c>
      <c r="C5446" t="s">
        <v>54</v>
      </c>
      <c r="D5446" t="s">
        <v>55</v>
      </c>
      <c r="E5446" t="s">
        <v>64</v>
      </c>
      <c r="F5446" s="1" t="s">
        <v>17500</v>
      </c>
      <c r="G5446">
        <v>93</v>
      </c>
      <c r="H5446" t="s">
        <v>29</v>
      </c>
      <c r="I5446">
        <v>1480</v>
      </c>
      <c r="J5446">
        <v>494.68</v>
      </c>
      <c r="K5446">
        <f>Passenger_Data[[#This Row],[Price_USD]]*1</f>
        <v>494.68</v>
      </c>
      <c r="L5446">
        <v>72</v>
      </c>
      <c r="M5446" t="s">
        <v>40</v>
      </c>
      <c r="N5446" t="s">
        <v>31</v>
      </c>
      <c r="O5446" t="s">
        <v>32</v>
      </c>
      <c r="P5446" t="s">
        <v>50</v>
      </c>
      <c r="Q5446">
        <v>0</v>
      </c>
      <c r="R5446" t="s">
        <v>65</v>
      </c>
      <c r="S5446" t="s">
        <v>35</v>
      </c>
      <c r="T5446">
        <v>8.1</v>
      </c>
      <c r="U5446">
        <v>2</v>
      </c>
      <c r="V5446">
        <v>46</v>
      </c>
      <c r="W5446">
        <v>0</v>
      </c>
      <c r="X5446">
        <v>1</v>
      </c>
      <c r="Y5446" t="s">
        <v>77</v>
      </c>
    </row>
    <row r="5447" spans="1:25" x14ac:dyDescent="0.25">
      <c r="A5447" t="s">
        <v>7391</v>
      </c>
      <c r="B5447" t="s">
        <v>2255</v>
      </c>
      <c r="C5447" t="s">
        <v>82</v>
      </c>
      <c r="D5447" t="s">
        <v>27</v>
      </c>
      <c r="E5447" t="s">
        <v>39</v>
      </c>
      <c r="F5447" s="1" t="s">
        <v>17501</v>
      </c>
      <c r="G5447">
        <v>134</v>
      </c>
      <c r="H5447" t="s">
        <v>29</v>
      </c>
      <c r="I5447">
        <v>974</v>
      </c>
      <c r="J5447">
        <v>494.21</v>
      </c>
      <c r="K5447">
        <f>Passenger_Data[[#This Row],[Price_USD]]*1</f>
        <v>494.21</v>
      </c>
      <c r="L5447">
        <v>34</v>
      </c>
      <c r="M5447" t="s">
        <v>40</v>
      </c>
      <c r="N5447" t="s">
        <v>60</v>
      </c>
      <c r="O5447" t="s">
        <v>32</v>
      </c>
      <c r="P5447" t="s">
        <v>50</v>
      </c>
      <c r="Q5447">
        <v>0</v>
      </c>
      <c r="R5447" t="s">
        <v>34</v>
      </c>
      <c r="S5447" t="s">
        <v>44</v>
      </c>
      <c r="T5447">
        <v>8.6999999999999993</v>
      </c>
      <c r="U5447">
        <v>13</v>
      </c>
      <c r="V5447">
        <v>100</v>
      </c>
      <c r="W5447">
        <v>0</v>
      </c>
      <c r="X5447">
        <v>0</v>
      </c>
      <c r="Y5447" t="s">
        <v>36</v>
      </c>
    </row>
    <row r="5448" spans="1:25" x14ac:dyDescent="0.25">
      <c r="A5448" t="s">
        <v>7392</v>
      </c>
      <c r="B5448" t="s">
        <v>2589</v>
      </c>
      <c r="C5448" t="s">
        <v>48</v>
      </c>
      <c r="D5448" t="s">
        <v>28</v>
      </c>
      <c r="E5448" t="s">
        <v>39</v>
      </c>
      <c r="F5448" s="1" t="s">
        <v>17502</v>
      </c>
      <c r="G5448">
        <v>65</v>
      </c>
      <c r="H5448" t="s">
        <v>29</v>
      </c>
      <c r="I5448">
        <v>1119</v>
      </c>
      <c r="J5448">
        <v>412.4</v>
      </c>
      <c r="K5448">
        <f>Passenger_Data[[#This Row],[Price_USD]]*1</f>
        <v>412.4</v>
      </c>
      <c r="L5448">
        <v>25</v>
      </c>
      <c r="M5448" t="s">
        <v>40</v>
      </c>
      <c r="N5448" t="s">
        <v>31</v>
      </c>
      <c r="O5448" t="s">
        <v>42</v>
      </c>
      <c r="P5448" t="s">
        <v>50</v>
      </c>
      <c r="Q5448">
        <v>0</v>
      </c>
      <c r="R5448" t="s">
        <v>65</v>
      </c>
      <c r="S5448" t="s">
        <v>68</v>
      </c>
      <c r="T5448">
        <v>7.7</v>
      </c>
      <c r="U5448">
        <v>14</v>
      </c>
      <c r="V5448">
        <v>21</v>
      </c>
      <c r="W5448">
        <v>0</v>
      </c>
      <c r="X5448">
        <v>0</v>
      </c>
      <c r="Y5448" t="s">
        <v>45</v>
      </c>
    </row>
    <row r="5449" spans="1:25" x14ac:dyDescent="0.25">
      <c r="A5449" t="s">
        <v>7393</v>
      </c>
      <c r="B5449" t="s">
        <v>6117</v>
      </c>
      <c r="C5449" t="s">
        <v>54</v>
      </c>
      <c r="D5449" t="s">
        <v>59</v>
      </c>
      <c r="E5449" t="s">
        <v>39</v>
      </c>
      <c r="F5449" s="1" t="s">
        <v>17503</v>
      </c>
      <c r="G5449">
        <v>121</v>
      </c>
      <c r="H5449" t="s">
        <v>29</v>
      </c>
      <c r="I5449">
        <v>975</v>
      </c>
      <c r="J5449">
        <v>317.83</v>
      </c>
      <c r="K5449">
        <f>Passenger_Data[[#This Row],[Price_USD]]*1</f>
        <v>317.83</v>
      </c>
      <c r="L5449">
        <v>52</v>
      </c>
      <c r="M5449" t="s">
        <v>30</v>
      </c>
      <c r="N5449" t="s">
        <v>31</v>
      </c>
      <c r="O5449" t="s">
        <v>42</v>
      </c>
      <c r="P5449" t="s">
        <v>33</v>
      </c>
      <c r="Q5449">
        <v>0</v>
      </c>
      <c r="R5449" t="s">
        <v>65</v>
      </c>
      <c r="S5449" t="s">
        <v>61</v>
      </c>
      <c r="T5449">
        <v>6.6</v>
      </c>
      <c r="U5449">
        <v>5</v>
      </c>
      <c r="V5449">
        <v>41</v>
      </c>
      <c r="W5449">
        <v>0</v>
      </c>
      <c r="X5449">
        <v>0</v>
      </c>
      <c r="Y5449" t="s">
        <v>77</v>
      </c>
    </row>
    <row r="5450" spans="1:25" x14ac:dyDescent="0.25">
      <c r="A5450" t="s">
        <v>7394</v>
      </c>
      <c r="B5450" t="s">
        <v>7044</v>
      </c>
      <c r="C5450" t="s">
        <v>26</v>
      </c>
      <c r="D5450" t="s">
        <v>76</v>
      </c>
      <c r="E5450" t="s">
        <v>39</v>
      </c>
      <c r="F5450" s="1" t="s">
        <v>17504</v>
      </c>
      <c r="G5450">
        <v>188</v>
      </c>
      <c r="H5450" t="s">
        <v>29</v>
      </c>
      <c r="I5450">
        <v>1348</v>
      </c>
      <c r="J5450">
        <v>392.77</v>
      </c>
      <c r="K5450">
        <f>Passenger_Data[[#This Row],[Price_USD]]*1</f>
        <v>392.77</v>
      </c>
      <c r="L5450">
        <v>44</v>
      </c>
      <c r="M5450" t="s">
        <v>40</v>
      </c>
      <c r="N5450" t="s">
        <v>41</v>
      </c>
      <c r="O5450" t="s">
        <v>32</v>
      </c>
      <c r="P5450" t="s">
        <v>264</v>
      </c>
      <c r="Q5450">
        <v>2</v>
      </c>
      <c r="R5450" t="s">
        <v>65</v>
      </c>
      <c r="S5450" t="s">
        <v>35</v>
      </c>
      <c r="T5450">
        <v>8.6</v>
      </c>
      <c r="U5450">
        <v>5</v>
      </c>
      <c r="V5450">
        <v>99</v>
      </c>
      <c r="W5450">
        <v>1</v>
      </c>
      <c r="X5450">
        <v>0</v>
      </c>
      <c r="Y5450" t="s">
        <v>36</v>
      </c>
    </row>
    <row r="5451" spans="1:25" x14ac:dyDescent="0.25">
      <c r="A5451" t="s">
        <v>7395</v>
      </c>
      <c r="B5451" t="s">
        <v>3603</v>
      </c>
      <c r="C5451" t="s">
        <v>48</v>
      </c>
      <c r="D5451" t="s">
        <v>27</v>
      </c>
      <c r="E5451" t="s">
        <v>76</v>
      </c>
      <c r="F5451" s="1" t="s">
        <v>17505</v>
      </c>
      <c r="G5451">
        <v>78</v>
      </c>
      <c r="H5451" t="s">
        <v>29</v>
      </c>
      <c r="I5451">
        <v>2077</v>
      </c>
      <c r="J5451">
        <v>280.14999999999998</v>
      </c>
      <c r="K5451">
        <f>Passenger_Data[[#This Row],[Price_USD]]*1</f>
        <v>280.14999999999998</v>
      </c>
      <c r="L5451">
        <v>31</v>
      </c>
      <c r="M5451" t="s">
        <v>40</v>
      </c>
      <c r="N5451" t="s">
        <v>31</v>
      </c>
      <c r="O5451" t="s">
        <v>42</v>
      </c>
      <c r="P5451" t="s">
        <v>50</v>
      </c>
      <c r="Q5451">
        <v>0</v>
      </c>
      <c r="R5451" t="s">
        <v>65</v>
      </c>
      <c r="S5451" t="s">
        <v>68</v>
      </c>
      <c r="T5451">
        <v>5.0999999999999996</v>
      </c>
      <c r="U5451">
        <v>5</v>
      </c>
      <c r="V5451">
        <v>17</v>
      </c>
      <c r="W5451">
        <v>0</v>
      </c>
      <c r="X5451">
        <v>0</v>
      </c>
      <c r="Y5451" t="s">
        <v>45</v>
      </c>
    </row>
    <row r="5452" spans="1:25" x14ac:dyDescent="0.25">
      <c r="A5452" t="s">
        <v>7396</v>
      </c>
      <c r="B5452" t="s">
        <v>118</v>
      </c>
      <c r="C5452" t="s">
        <v>54</v>
      </c>
      <c r="D5452" t="s">
        <v>28</v>
      </c>
      <c r="E5452" t="s">
        <v>39</v>
      </c>
      <c r="F5452" s="1" t="s">
        <v>17506</v>
      </c>
      <c r="G5452">
        <v>223</v>
      </c>
      <c r="H5452" t="s">
        <v>29</v>
      </c>
      <c r="I5452">
        <v>1286</v>
      </c>
      <c r="J5452">
        <v>320.22000000000003</v>
      </c>
      <c r="K5452">
        <f>Passenger_Data[[#This Row],[Price_USD]]*1</f>
        <v>320.22000000000003</v>
      </c>
      <c r="L5452">
        <v>19</v>
      </c>
      <c r="M5452" t="s">
        <v>40</v>
      </c>
      <c r="N5452" t="s">
        <v>31</v>
      </c>
      <c r="O5452" t="s">
        <v>33</v>
      </c>
      <c r="P5452" t="s">
        <v>50</v>
      </c>
      <c r="Q5452">
        <v>0</v>
      </c>
      <c r="R5452" t="s">
        <v>65</v>
      </c>
      <c r="S5452" t="s">
        <v>68</v>
      </c>
      <c r="T5452">
        <v>6.4</v>
      </c>
      <c r="U5452">
        <v>5</v>
      </c>
      <c r="V5452">
        <v>28</v>
      </c>
      <c r="W5452">
        <v>0</v>
      </c>
      <c r="X5452">
        <v>0</v>
      </c>
      <c r="Y5452" t="s">
        <v>45</v>
      </c>
    </row>
    <row r="5453" spans="1:25" x14ac:dyDescent="0.25">
      <c r="A5453" t="s">
        <v>7397</v>
      </c>
      <c r="B5453" t="s">
        <v>3835</v>
      </c>
      <c r="C5453" t="s">
        <v>82</v>
      </c>
      <c r="D5453" t="s">
        <v>39</v>
      </c>
      <c r="E5453" t="s">
        <v>28</v>
      </c>
      <c r="F5453" s="1" t="s">
        <v>17507</v>
      </c>
      <c r="G5453">
        <v>200</v>
      </c>
      <c r="H5453" t="s">
        <v>86</v>
      </c>
      <c r="I5453">
        <v>687</v>
      </c>
      <c r="J5453">
        <v>547.83000000000004</v>
      </c>
      <c r="K5453">
        <f>Passenger_Data[[#This Row],[Price_USD]]*1</f>
        <v>547.83000000000004</v>
      </c>
      <c r="L5453">
        <v>63</v>
      </c>
      <c r="M5453" t="s">
        <v>40</v>
      </c>
      <c r="N5453" t="s">
        <v>31</v>
      </c>
      <c r="O5453" t="s">
        <v>33</v>
      </c>
      <c r="P5453" t="s">
        <v>50</v>
      </c>
      <c r="Q5453">
        <v>2</v>
      </c>
      <c r="R5453" t="s">
        <v>65</v>
      </c>
      <c r="S5453" t="s">
        <v>44</v>
      </c>
      <c r="T5453">
        <v>5.0999999999999996</v>
      </c>
      <c r="U5453">
        <v>4</v>
      </c>
      <c r="V5453">
        <v>54</v>
      </c>
      <c r="W5453">
        <v>1</v>
      </c>
      <c r="X5453">
        <v>0</v>
      </c>
      <c r="Y5453" t="s">
        <v>77</v>
      </c>
    </row>
    <row r="5454" spans="1:25" x14ac:dyDescent="0.25">
      <c r="A5454" t="s">
        <v>7398</v>
      </c>
      <c r="B5454" t="s">
        <v>4661</v>
      </c>
      <c r="C5454" t="s">
        <v>82</v>
      </c>
      <c r="D5454" t="s">
        <v>27</v>
      </c>
      <c r="E5454" t="s">
        <v>49</v>
      </c>
      <c r="F5454" s="1" t="s">
        <v>17508</v>
      </c>
      <c r="G5454">
        <v>356</v>
      </c>
      <c r="H5454" t="s">
        <v>108</v>
      </c>
      <c r="I5454">
        <v>1395</v>
      </c>
      <c r="J5454">
        <v>361.99</v>
      </c>
      <c r="K5454">
        <f>Passenger_Data[[#This Row],[Price_USD]]*1</f>
        <v>361.99</v>
      </c>
      <c r="L5454">
        <v>21</v>
      </c>
      <c r="M5454" t="s">
        <v>40</v>
      </c>
      <c r="N5454" t="s">
        <v>31</v>
      </c>
      <c r="O5454" t="s">
        <v>32</v>
      </c>
      <c r="P5454" t="s">
        <v>33</v>
      </c>
      <c r="Q5454">
        <v>2</v>
      </c>
      <c r="R5454" t="s">
        <v>34</v>
      </c>
      <c r="S5454" t="s">
        <v>44</v>
      </c>
      <c r="T5454">
        <v>3.4</v>
      </c>
      <c r="U5454">
        <v>8</v>
      </c>
      <c r="V5454">
        <v>46</v>
      </c>
      <c r="W5454">
        <v>0</v>
      </c>
      <c r="X5454">
        <v>0</v>
      </c>
      <c r="Y5454" t="s">
        <v>36</v>
      </c>
    </row>
    <row r="5455" spans="1:25" x14ac:dyDescent="0.25">
      <c r="A5455" t="s">
        <v>7399</v>
      </c>
      <c r="B5455" t="s">
        <v>5373</v>
      </c>
      <c r="C5455" t="s">
        <v>26</v>
      </c>
      <c r="D5455" t="s">
        <v>64</v>
      </c>
      <c r="E5455" t="s">
        <v>55</v>
      </c>
      <c r="F5455" s="1" t="s">
        <v>17509</v>
      </c>
      <c r="G5455">
        <v>126</v>
      </c>
      <c r="H5455" t="s">
        <v>29</v>
      </c>
      <c r="I5455">
        <v>1252</v>
      </c>
      <c r="J5455">
        <v>665.65</v>
      </c>
      <c r="K5455">
        <f>Passenger_Data[[#This Row],[Price_USD]]*1</f>
        <v>665.65</v>
      </c>
      <c r="L5455">
        <v>39</v>
      </c>
      <c r="M5455" t="s">
        <v>30</v>
      </c>
      <c r="N5455" t="s">
        <v>31</v>
      </c>
      <c r="O5455" t="s">
        <v>56</v>
      </c>
      <c r="P5455" t="s">
        <v>50</v>
      </c>
      <c r="Q5455">
        <v>1</v>
      </c>
      <c r="R5455" t="s">
        <v>43</v>
      </c>
      <c r="S5455" t="s">
        <v>61</v>
      </c>
      <c r="T5455">
        <v>7.4</v>
      </c>
      <c r="U5455">
        <v>9</v>
      </c>
      <c r="V5455">
        <v>58</v>
      </c>
      <c r="W5455">
        <v>0</v>
      </c>
      <c r="X5455">
        <v>0</v>
      </c>
      <c r="Y5455" t="s">
        <v>77</v>
      </c>
    </row>
    <row r="5456" spans="1:25" x14ac:dyDescent="0.25">
      <c r="A5456" t="s">
        <v>7400</v>
      </c>
      <c r="B5456" t="s">
        <v>7401</v>
      </c>
      <c r="C5456" t="s">
        <v>73</v>
      </c>
      <c r="D5456" t="s">
        <v>55</v>
      </c>
      <c r="E5456" t="s">
        <v>64</v>
      </c>
      <c r="F5456" s="1" t="s">
        <v>17510</v>
      </c>
      <c r="G5456">
        <v>256</v>
      </c>
      <c r="H5456" t="s">
        <v>29</v>
      </c>
      <c r="I5456">
        <v>1431</v>
      </c>
      <c r="J5456">
        <v>185.81</v>
      </c>
      <c r="K5456">
        <f>Passenger_Data[[#This Row],[Price_USD]]*1</f>
        <v>185.81</v>
      </c>
      <c r="L5456">
        <v>44</v>
      </c>
      <c r="M5456" t="s">
        <v>30</v>
      </c>
      <c r="N5456" t="s">
        <v>31</v>
      </c>
      <c r="O5456" t="s">
        <v>33</v>
      </c>
      <c r="P5456" t="s">
        <v>264</v>
      </c>
      <c r="Q5456">
        <v>0</v>
      </c>
      <c r="R5456" t="s">
        <v>65</v>
      </c>
      <c r="S5456" t="s">
        <v>68</v>
      </c>
      <c r="T5456">
        <v>7.7</v>
      </c>
      <c r="U5456">
        <v>5</v>
      </c>
      <c r="V5456">
        <v>35</v>
      </c>
      <c r="W5456">
        <v>0</v>
      </c>
      <c r="X5456">
        <v>0</v>
      </c>
      <c r="Y5456" t="s">
        <v>45</v>
      </c>
    </row>
    <row r="5457" spans="1:25" x14ac:dyDescent="0.25">
      <c r="A5457" t="s">
        <v>7402</v>
      </c>
      <c r="B5457" t="s">
        <v>6008</v>
      </c>
      <c r="C5457" t="s">
        <v>54</v>
      </c>
      <c r="D5457" t="s">
        <v>39</v>
      </c>
      <c r="E5457" t="s">
        <v>27</v>
      </c>
      <c r="F5457" s="1" t="s">
        <v>17511</v>
      </c>
      <c r="G5457">
        <v>164</v>
      </c>
      <c r="H5457" t="s">
        <v>29</v>
      </c>
      <c r="I5457">
        <v>1726</v>
      </c>
      <c r="J5457">
        <v>424.76</v>
      </c>
      <c r="K5457">
        <f>Passenger_Data[[#This Row],[Price_USD]]*1</f>
        <v>424.76</v>
      </c>
      <c r="L5457">
        <v>30</v>
      </c>
      <c r="M5457" t="s">
        <v>30</v>
      </c>
      <c r="N5457" t="s">
        <v>31</v>
      </c>
      <c r="O5457" t="s">
        <v>56</v>
      </c>
      <c r="P5457" t="s">
        <v>33</v>
      </c>
      <c r="Q5457">
        <v>0</v>
      </c>
      <c r="R5457" t="s">
        <v>65</v>
      </c>
      <c r="S5457" t="s">
        <v>68</v>
      </c>
      <c r="T5457">
        <v>6.8</v>
      </c>
      <c r="U5457">
        <v>1</v>
      </c>
      <c r="V5457">
        <v>99</v>
      </c>
      <c r="W5457">
        <v>0</v>
      </c>
      <c r="X5457">
        <v>0</v>
      </c>
      <c r="Y5457" t="s">
        <v>36</v>
      </c>
    </row>
    <row r="5458" spans="1:25" x14ac:dyDescent="0.25">
      <c r="A5458" t="s">
        <v>7403</v>
      </c>
      <c r="B5458" t="s">
        <v>3946</v>
      </c>
      <c r="C5458" t="s">
        <v>73</v>
      </c>
      <c r="D5458" t="s">
        <v>39</v>
      </c>
      <c r="E5458" t="s">
        <v>39</v>
      </c>
      <c r="F5458" s="1" t="s">
        <v>17512</v>
      </c>
      <c r="G5458">
        <v>79</v>
      </c>
      <c r="H5458" t="s">
        <v>86</v>
      </c>
      <c r="I5458">
        <v>1106</v>
      </c>
      <c r="J5458">
        <v>293.73</v>
      </c>
      <c r="K5458">
        <f>Passenger_Data[[#This Row],[Price_USD]]*1</f>
        <v>293.73</v>
      </c>
      <c r="L5458">
        <v>58</v>
      </c>
      <c r="M5458" t="s">
        <v>30</v>
      </c>
      <c r="N5458" t="s">
        <v>31</v>
      </c>
      <c r="O5458" t="s">
        <v>32</v>
      </c>
      <c r="P5458" t="s">
        <v>33</v>
      </c>
      <c r="Q5458">
        <v>2</v>
      </c>
      <c r="R5458" t="s">
        <v>65</v>
      </c>
      <c r="S5458" t="s">
        <v>44</v>
      </c>
      <c r="T5458">
        <v>7.9</v>
      </c>
      <c r="U5458">
        <v>12</v>
      </c>
      <c r="V5458">
        <v>87</v>
      </c>
      <c r="W5458">
        <v>0</v>
      </c>
      <c r="X5458">
        <v>1</v>
      </c>
      <c r="Y5458" t="s">
        <v>77</v>
      </c>
    </row>
    <row r="5459" spans="1:25" x14ac:dyDescent="0.25">
      <c r="A5459" t="s">
        <v>7404</v>
      </c>
      <c r="B5459" t="s">
        <v>553</v>
      </c>
      <c r="C5459" t="s">
        <v>82</v>
      </c>
      <c r="D5459" t="s">
        <v>76</v>
      </c>
      <c r="E5459" t="s">
        <v>28</v>
      </c>
      <c r="F5459" s="1" t="s">
        <v>17513</v>
      </c>
      <c r="G5459">
        <v>130</v>
      </c>
      <c r="H5459" t="s">
        <v>29</v>
      </c>
      <c r="I5459">
        <v>937</v>
      </c>
      <c r="J5459">
        <v>394.67</v>
      </c>
      <c r="K5459">
        <f>Passenger_Data[[#This Row],[Price_USD]]*1</f>
        <v>394.67</v>
      </c>
      <c r="L5459">
        <v>38</v>
      </c>
      <c r="M5459" t="s">
        <v>30</v>
      </c>
      <c r="N5459" t="s">
        <v>31</v>
      </c>
      <c r="O5459" t="s">
        <v>32</v>
      </c>
      <c r="P5459" t="s">
        <v>50</v>
      </c>
      <c r="Q5459">
        <v>1</v>
      </c>
      <c r="R5459" t="s">
        <v>51</v>
      </c>
      <c r="S5459" t="s">
        <v>44</v>
      </c>
      <c r="T5459">
        <v>8.4</v>
      </c>
      <c r="U5459">
        <v>3</v>
      </c>
      <c r="V5459">
        <v>100</v>
      </c>
      <c r="W5459">
        <v>0</v>
      </c>
      <c r="X5459">
        <v>0</v>
      </c>
      <c r="Y5459" t="s">
        <v>36</v>
      </c>
    </row>
    <row r="5460" spans="1:25" x14ac:dyDescent="0.25">
      <c r="A5460" t="s">
        <v>7405</v>
      </c>
      <c r="B5460" t="s">
        <v>2653</v>
      </c>
      <c r="C5460" t="s">
        <v>26</v>
      </c>
      <c r="D5460" t="s">
        <v>59</v>
      </c>
      <c r="E5460" t="s">
        <v>64</v>
      </c>
      <c r="F5460" s="1" t="s">
        <v>17514</v>
      </c>
      <c r="G5460">
        <v>133</v>
      </c>
      <c r="H5460" t="s">
        <v>29</v>
      </c>
      <c r="I5460">
        <v>1183</v>
      </c>
      <c r="J5460">
        <v>323.45999999999998</v>
      </c>
      <c r="K5460">
        <f>Passenger_Data[[#This Row],[Price_USD]]*1</f>
        <v>323.45999999999998</v>
      </c>
      <c r="L5460">
        <v>61</v>
      </c>
      <c r="M5460" t="s">
        <v>40</v>
      </c>
      <c r="N5460" t="s">
        <v>31</v>
      </c>
      <c r="O5460" t="s">
        <v>32</v>
      </c>
      <c r="P5460" t="s">
        <v>83</v>
      </c>
      <c r="Q5460">
        <v>0</v>
      </c>
      <c r="R5460" t="s">
        <v>65</v>
      </c>
      <c r="S5460" t="s">
        <v>61</v>
      </c>
      <c r="T5460">
        <v>6.6</v>
      </c>
      <c r="U5460">
        <v>12</v>
      </c>
      <c r="V5460">
        <v>99</v>
      </c>
      <c r="W5460">
        <v>0</v>
      </c>
      <c r="X5460">
        <v>0</v>
      </c>
      <c r="Y5460" t="s">
        <v>77</v>
      </c>
    </row>
    <row r="5461" spans="1:25" x14ac:dyDescent="0.25">
      <c r="A5461" t="s">
        <v>7406</v>
      </c>
      <c r="B5461" t="s">
        <v>2810</v>
      </c>
      <c r="C5461" t="s">
        <v>54</v>
      </c>
      <c r="D5461" t="s">
        <v>27</v>
      </c>
      <c r="E5461" t="s">
        <v>55</v>
      </c>
      <c r="F5461" s="1" t="s">
        <v>17515</v>
      </c>
      <c r="G5461">
        <v>88</v>
      </c>
      <c r="H5461" t="s">
        <v>29</v>
      </c>
      <c r="I5461">
        <v>1385</v>
      </c>
      <c r="J5461">
        <v>413.47</v>
      </c>
      <c r="K5461">
        <f>Passenger_Data[[#This Row],[Price_USD]]*1</f>
        <v>413.47</v>
      </c>
      <c r="L5461">
        <v>38</v>
      </c>
      <c r="M5461" t="s">
        <v>40</v>
      </c>
      <c r="N5461" t="s">
        <v>41</v>
      </c>
      <c r="O5461" t="s">
        <v>56</v>
      </c>
      <c r="P5461" t="s">
        <v>33</v>
      </c>
      <c r="Q5461">
        <v>1</v>
      </c>
      <c r="R5461" t="s">
        <v>51</v>
      </c>
      <c r="S5461" t="s">
        <v>35</v>
      </c>
      <c r="T5461">
        <v>8.8000000000000007</v>
      </c>
      <c r="U5461">
        <v>48</v>
      </c>
      <c r="V5461">
        <v>91</v>
      </c>
      <c r="W5461">
        <v>0</v>
      </c>
      <c r="X5461">
        <v>0</v>
      </c>
      <c r="Y5461" t="s">
        <v>45</v>
      </c>
    </row>
    <row r="5462" spans="1:25" x14ac:dyDescent="0.25">
      <c r="A5462" t="s">
        <v>7407</v>
      </c>
      <c r="B5462" t="s">
        <v>3494</v>
      </c>
      <c r="C5462" t="s">
        <v>26</v>
      </c>
      <c r="D5462" t="s">
        <v>49</v>
      </c>
      <c r="E5462" t="s">
        <v>27</v>
      </c>
      <c r="F5462" s="1" t="s">
        <v>17516</v>
      </c>
      <c r="G5462">
        <v>140</v>
      </c>
      <c r="H5462" t="s">
        <v>108</v>
      </c>
      <c r="I5462">
        <v>1485</v>
      </c>
      <c r="J5462">
        <v>209.13</v>
      </c>
      <c r="K5462">
        <f>Passenger_Data[[#This Row],[Price_USD]]*1</f>
        <v>209.13</v>
      </c>
      <c r="L5462">
        <v>21</v>
      </c>
      <c r="M5462" t="s">
        <v>40</v>
      </c>
      <c r="N5462" t="s">
        <v>31</v>
      </c>
      <c r="O5462" t="s">
        <v>42</v>
      </c>
      <c r="P5462" t="s">
        <v>50</v>
      </c>
      <c r="Q5462">
        <v>1</v>
      </c>
      <c r="R5462" t="s">
        <v>43</v>
      </c>
      <c r="S5462" t="s">
        <v>35</v>
      </c>
      <c r="T5462">
        <v>7.6</v>
      </c>
      <c r="U5462">
        <v>4</v>
      </c>
      <c r="V5462">
        <v>45</v>
      </c>
      <c r="W5462">
        <v>0</v>
      </c>
      <c r="X5462">
        <v>0</v>
      </c>
      <c r="Y5462" t="s">
        <v>77</v>
      </c>
    </row>
    <row r="5463" spans="1:25" x14ac:dyDescent="0.25">
      <c r="A5463" t="s">
        <v>7408</v>
      </c>
      <c r="B5463" t="s">
        <v>2504</v>
      </c>
      <c r="C5463" t="s">
        <v>54</v>
      </c>
      <c r="D5463" t="s">
        <v>49</v>
      </c>
      <c r="E5463" t="s">
        <v>59</v>
      </c>
      <c r="F5463" s="1" t="s">
        <v>17517</v>
      </c>
      <c r="G5463">
        <v>174</v>
      </c>
      <c r="H5463" t="s">
        <v>29</v>
      </c>
      <c r="I5463">
        <v>1378</v>
      </c>
      <c r="J5463">
        <v>415.57</v>
      </c>
      <c r="K5463">
        <f>Passenger_Data[[#This Row],[Price_USD]]*1</f>
        <v>415.57</v>
      </c>
      <c r="L5463">
        <v>50</v>
      </c>
      <c r="M5463" t="s">
        <v>30</v>
      </c>
      <c r="N5463" t="s">
        <v>60</v>
      </c>
      <c r="O5463" t="s">
        <v>33</v>
      </c>
      <c r="P5463" t="s">
        <v>50</v>
      </c>
      <c r="Q5463">
        <v>1</v>
      </c>
      <c r="R5463" t="s">
        <v>65</v>
      </c>
      <c r="S5463" t="s">
        <v>35</v>
      </c>
      <c r="T5463">
        <v>6.6</v>
      </c>
      <c r="U5463">
        <v>1</v>
      </c>
      <c r="V5463">
        <v>76</v>
      </c>
      <c r="W5463">
        <v>0</v>
      </c>
      <c r="X5463">
        <v>0</v>
      </c>
      <c r="Y5463" t="s">
        <v>36</v>
      </c>
    </row>
    <row r="5464" spans="1:25" x14ac:dyDescent="0.25">
      <c r="A5464" t="s">
        <v>7409</v>
      </c>
      <c r="B5464" t="s">
        <v>1328</v>
      </c>
      <c r="C5464" t="s">
        <v>48</v>
      </c>
      <c r="D5464" t="s">
        <v>28</v>
      </c>
      <c r="E5464" t="s">
        <v>76</v>
      </c>
      <c r="F5464" s="1" t="s">
        <v>17518</v>
      </c>
      <c r="G5464">
        <v>157</v>
      </c>
      <c r="H5464" t="s">
        <v>29</v>
      </c>
      <c r="I5464">
        <v>1117</v>
      </c>
      <c r="J5464">
        <v>219.89</v>
      </c>
      <c r="K5464">
        <f>Passenger_Data[[#This Row],[Price_USD]]*1</f>
        <v>219.89</v>
      </c>
      <c r="L5464">
        <v>27</v>
      </c>
      <c r="M5464" t="s">
        <v>30</v>
      </c>
      <c r="N5464" t="s">
        <v>41</v>
      </c>
      <c r="O5464" t="s">
        <v>56</v>
      </c>
      <c r="P5464" t="s">
        <v>50</v>
      </c>
      <c r="Q5464">
        <v>0</v>
      </c>
      <c r="R5464" t="s">
        <v>65</v>
      </c>
      <c r="S5464" t="s">
        <v>68</v>
      </c>
      <c r="T5464">
        <v>5.9</v>
      </c>
      <c r="U5464">
        <v>3</v>
      </c>
      <c r="V5464">
        <v>89</v>
      </c>
      <c r="W5464">
        <v>0</v>
      </c>
      <c r="X5464">
        <v>1</v>
      </c>
      <c r="Y5464" t="s">
        <v>36</v>
      </c>
    </row>
    <row r="5465" spans="1:25" x14ac:dyDescent="0.25">
      <c r="A5465" t="s">
        <v>7410</v>
      </c>
      <c r="B5465" t="s">
        <v>1668</v>
      </c>
      <c r="C5465" t="s">
        <v>73</v>
      </c>
      <c r="D5465" t="s">
        <v>39</v>
      </c>
      <c r="E5465" t="s">
        <v>59</v>
      </c>
      <c r="F5465" s="1" t="s">
        <v>17519</v>
      </c>
      <c r="G5465">
        <v>99</v>
      </c>
      <c r="H5465" t="s">
        <v>29</v>
      </c>
      <c r="I5465">
        <v>1445</v>
      </c>
      <c r="J5465">
        <v>349.35</v>
      </c>
      <c r="K5465">
        <f>Passenger_Data[[#This Row],[Price_USD]]*1</f>
        <v>349.35</v>
      </c>
      <c r="L5465">
        <v>50</v>
      </c>
      <c r="M5465" t="s">
        <v>30</v>
      </c>
      <c r="N5465" t="s">
        <v>41</v>
      </c>
      <c r="O5465" t="s">
        <v>42</v>
      </c>
      <c r="P5465" t="s">
        <v>50</v>
      </c>
      <c r="Q5465">
        <v>2</v>
      </c>
      <c r="R5465" t="s">
        <v>43</v>
      </c>
      <c r="S5465" t="s">
        <v>61</v>
      </c>
      <c r="T5465">
        <v>6</v>
      </c>
      <c r="U5465">
        <v>71</v>
      </c>
      <c r="V5465">
        <v>83</v>
      </c>
      <c r="W5465">
        <v>0</v>
      </c>
      <c r="X5465">
        <v>0</v>
      </c>
      <c r="Y5465" t="s">
        <v>36</v>
      </c>
    </row>
    <row r="5466" spans="1:25" x14ac:dyDescent="0.25">
      <c r="A5466" t="s">
        <v>7411</v>
      </c>
      <c r="B5466" t="s">
        <v>6400</v>
      </c>
      <c r="C5466" t="s">
        <v>54</v>
      </c>
      <c r="D5466" t="s">
        <v>59</v>
      </c>
      <c r="E5466" t="s">
        <v>59</v>
      </c>
      <c r="F5466" s="1" t="s">
        <v>17520</v>
      </c>
      <c r="G5466">
        <v>95</v>
      </c>
      <c r="H5466" t="s">
        <v>29</v>
      </c>
      <c r="I5466">
        <v>728</v>
      </c>
      <c r="J5466">
        <v>253.31</v>
      </c>
      <c r="K5466">
        <f>Passenger_Data[[#This Row],[Price_USD]]*1</f>
        <v>253.31</v>
      </c>
      <c r="L5466">
        <v>48</v>
      </c>
      <c r="M5466" t="s">
        <v>30</v>
      </c>
      <c r="N5466" t="s">
        <v>31</v>
      </c>
      <c r="O5466" t="s">
        <v>33</v>
      </c>
      <c r="P5466" t="s">
        <v>33</v>
      </c>
      <c r="Q5466">
        <v>1</v>
      </c>
      <c r="R5466" t="s">
        <v>65</v>
      </c>
      <c r="S5466" t="s">
        <v>68</v>
      </c>
      <c r="T5466">
        <v>6.3</v>
      </c>
      <c r="U5466">
        <v>0</v>
      </c>
      <c r="V5466">
        <v>29</v>
      </c>
      <c r="W5466">
        <v>0</v>
      </c>
      <c r="X5466">
        <v>0</v>
      </c>
      <c r="Y5466" t="s">
        <v>36</v>
      </c>
    </row>
    <row r="5467" spans="1:25" x14ac:dyDescent="0.25">
      <c r="A5467" t="s">
        <v>7412</v>
      </c>
      <c r="B5467" t="s">
        <v>235</v>
      </c>
      <c r="C5467" t="s">
        <v>82</v>
      </c>
      <c r="D5467" t="s">
        <v>28</v>
      </c>
      <c r="E5467" t="s">
        <v>27</v>
      </c>
      <c r="F5467" s="1" t="s">
        <v>17521</v>
      </c>
      <c r="G5467">
        <v>168</v>
      </c>
      <c r="H5467" t="s">
        <v>29</v>
      </c>
      <c r="I5467">
        <v>1093</v>
      </c>
      <c r="J5467">
        <v>429.3</v>
      </c>
      <c r="K5467">
        <f>Passenger_Data[[#This Row],[Price_USD]]*1</f>
        <v>429.3</v>
      </c>
      <c r="L5467">
        <v>61</v>
      </c>
      <c r="M5467" t="s">
        <v>40</v>
      </c>
      <c r="N5467" t="s">
        <v>41</v>
      </c>
      <c r="O5467" t="s">
        <v>32</v>
      </c>
      <c r="P5467" t="s">
        <v>83</v>
      </c>
      <c r="Q5467">
        <v>0</v>
      </c>
      <c r="R5467" t="s">
        <v>51</v>
      </c>
      <c r="S5467" t="s">
        <v>35</v>
      </c>
      <c r="T5467">
        <v>8.6</v>
      </c>
      <c r="U5467">
        <v>23</v>
      </c>
      <c r="V5467">
        <v>28</v>
      </c>
      <c r="W5467">
        <v>0</v>
      </c>
      <c r="X5467">
        <v>0</v>
      </c>
      <c r="Y5467" t="s">
        <v>36</v>
      </c>
    </row>
    <row r="5468" spans="1:25" x14ac:dyDescent="0.25">
      <c r="A5468" t="s">
        <v>7413</v>
      </c>
      <c r="B5468" t="s">
        <v>7414</v>
      </c>
      <c r="C5468" t="s">
        <v>73</v>
      </c>
      <c r="D5468" t="s">
        <v>64</v>
      </c>
      <c r="E5468" t="s">
        <v>39</v>
      </c>
      <c r="F5468" s="1" t="s">
        <v>17522</v>
      </c>
      <c r="G5468">
        <v>76</v>
      </c>
      <c r="H5468" t="s">
        <v>29</v>
      </c>
      <c r="I5468">
        <v>844</v>
      </c>
      <c r="J5468">
        <v>350.81</v>
      </c>
      <c r="K5468">
        <f>Passenger_Data[[#This Row],[Price_USD]]*1</f>
        <v>350.81</v>
      </c>
      <c r="L5468">
        <v>18</v>
      </c>
      <c r="M5468" t="s">
        <v>30</v>
      </c>
      <c r="N5468" t="s">
        <v>60</v>
      </c>
      <c r="O5468" t="s">
        <v>56</v>
      </c>
      <c r="P5468" t="s">
        <v>83</v>
      </c>
      <c r="Q5468">
        <v>2</v>
      </c>
      <c r="R5468" t="s">
        <v>34</v>
      </c>
      <c r="S5468" t="s">
        <v>35</v>
      </c>
      <c r="T5468">
        <v>9.6</v>
      </c>
      <c r="U5468">
        <v>1</v>
      </c>
      <c r="V5468">
        <v>70</v>
      </c>
      <c r="W5468">
        <v>0</v>
      </c>
      <c r="X5468">
        <v>0</v>
      </c>
      <c r="Y5468" t="s">
        <v>77</v>
      </c>
    </row>
    <row r="5469" spans="1:25" x14ac:dyDescent="0.25">
      <c r="A5469" t="s">
        <v>7415</v>
      </c>
      <c r="B5469" t="s">
        <v>3112</v>
      </c>
      <c r="C5469" t="s">
        <v>54</v>
      </c>
      <c r="D5469" t="s">
        <v>76</v>
      </c>
      <c r="E5469" t="s">
        <v>39</v>
      </c>
      <c r="F5469" s="1" t="s">
        <v>17523</v>
      </c>
      <c r="G5469">
        <v>197</v>
      </c>
      <c r="H5469" t="s">
        <v>108</v>
      </c>
      <c r="I5469">
        <v>1503</v>
      </c>
      <c r="J5469">
        <v>485.16</v>
      </c>
      <c r="K5469">
        <f>Passenger_Data[[#This Row],[Price_USD]]*1</f>
        <v>485.16</v>
      </c>
      <c r="L5469">
        <v>48</v>
      </c>
      <c r="M5469" t="s">
        <v>40</v>
      </c>
      <c r="N5469" t="s">
        <v>60</v>
      </c>
      <c r="O5469" t="s">
        <v>56</v>
      </c>
      <c r="P5469" t="s">
        <v>33</v>
      </c>
      <c r="Q5469">
        <v>1</v>
      </c>
      <c r="R5469" t="s">
        <v>51</v>
      </c>
      <c r="S5469" t="s">
        <v>44</v>
      </c>
      <c r="T5469">
        <v>6.9</v>
      </c>
      <c r="U5469">
        <v>6</v>
      </c>
      <c r="V5469">
        <v>23</v>
      </c>
      <c r="W5469">
        <v>0</v>
      </c>
      <c r="X5469">
        <v>1</v>
      </c>
      <c r="Y5469" t="s">
        <v>45</v>
      </c>
    </row>
    <row r="5470" spans="1:25" x14ac:dyDescent="0.25">
      <c r="A5470" t="s">
        <v>7416</v>
      </c>
      <c r="B5470" t="s">
        <v>694</v>
      </c>
      <c r="C5470" t="s">
        <v>48</v>
      </c>
      <c r="D5470" t="s">
        <v>76</v>
      </c>
      <c r="E5470" t="s">
        <v>55</v>
      </c>
      <c r="F5470" s="1" t="s">
        <v>17524</v>
      </c>
      <c r="G5470">
        <v>145</v>
      </c>
      <c r="H5470" t="s">
        <v>29</v>
      </c>
      <c r="I5470">
        <v>1147</v>
      </c>
      <c r="J5470">
        <v>261.95999999999998</v>
      </c>
      <c r="K5470">
        <f>Passenger_Data[[#This Row],[Price_USD]]*1</f>
        <v>261.95999999999998</v>
      </c>
      <c r="L5470">
        <v>68</v>
      </c>
      <c r="M5470" t="s">
        <v>40</v>
      </c>
      <c r="N5470" t="s">
        <v>41</v>
      </c>
      <c r="O5470" t="s">
        <v>56</v>
      </c>
      <c r="P5470" t="s">
        <v>50</v>
      </c>
      <c r="Q5470">
        <v>0</v>
      </c>
      <c r="R5470" t="s">
        <v>65</v>
      </c>
      <c r="S5470" t="s">
        <v>61</v>
      </c>
      <c r="T5470">
        <v>2.4</v>
      </c>
      <c r="U5470">
        <v>14</v>
      </c>
      <c r="V5470">
        <v>21</v>
      </c>
      <c r="W5470">
        <v>0</v>
      </c>
      <c r="X5470">
        <v>0</v>
      </c>
      <c r="Y5470" t="s">
        <v>77</v>
      </c>
    </row>
    <row r="5471" spans="1:25" x14ac:dyDescent="0.25">
      <c r="A5471" t="s">
        <v>7417</v>
      </c>
      <c r="B5471" t="s">
        <v>379</v>
      </c>
      <c r="C5471" t="s">
        <v>73</v>
      </c>
      <c r="D5471" t="s">
        <v>64</v>
      </c>
      <c r="E5471" t="s">
        <v>28</v>
      </c>
      <c r="F5471" s="1" t="s">
        <v>17525</v>
      </c>
      <c r="G5471">
        <v>249</v>
      </c>
      <c r="H5471" t="s">
        <v>29</v>
      </c>
      <c r="I5471">
        <v>1604</v>
      </c>
      <c r="J5471">
        <v>289.3</v>
      </c>
      <c r="K5471">
        <f>Passenger_Data[[#This Row],[Price_USD]]*1</f>
        <v>289.3</v>
      </c>
      <c r="L5471">
        <v>65</v>
      </c>
      <c r="M5471" t="s">
        <v>30</v>
      </c>
      <c r="N5471" t="s">
        <v>31</v>
      </c>
      <c r="O5471" t="s">
        <v>32</v>
      </c>
      <c r="P5471" t="s">
        <v>264</v>
      </c>
      <c r="Q5471">
        <v>1</v>
      </c>
      <c r="R5471" t="s">
        <v>65</v>
      </c>
      <c r="S5471" t="s">
        <v>68</v>
      </c>
      <c r="T5471">
        <v>7.2</v>
      </c>
      <c r="U5471">
        <v>26</v>
      </c>
      <c r="V5471">
        <v>1</v>
      </c>
      <c r="W5471">
        <v>0</v>
      </c>
      <c r="X5471">
        <v>0</v>
      </c>
      <c r="Y5471" t="s">
        <v>77</v>
      </c>
    </row>
    <row r="5472" spans="1:25" x14ac:dyDescent="0.25">
      <c r="A5472" t="s">
        <v>7418</v>
      </c>
      <c r="B5472" t="s">
        <v>986</v>
      </c>
      <c r="C5472" t="s">
        <v>48</v>
      </c>
      <c r="D5472" t="s">
        <v>55</v>
      </c>
      <c r="E5472" t="s">
        <v>59</v>
      </c>
      <c r="F5472" s="1" t="s">
        <v>17526</v>
      </c>
      <c r="G5472">
        <v>193</v>
      </c>
      <c r="H5472" t="s">
        <v>29</v>
      </c>
      <c r="I5472">
        <v>1138</v>
      </c>
      <c r="J5472">
        <v>411.02</v>
      </c>
      <c r="K5472">
        <f>Passenger_Data[[#This Row],[Price_USD]]*1</f>
        <v>411.02</v>
      </c>
      <c r="L5472">
        <v>31</v>
      </c>
      <c r="M5472" t="s">
        <v>30</v>
      </c>
      <c r="N5472" t="s">
        <v>31</v>
      </c>
      <c r="O5472" t="s">
        <v>42</v>
      </c>
      <c r="P5472" t="s">
        <v>83</v>
      </c>
      <c r="Q5472">
        <v>4</v>
      </c>
      <c r="R5472" t="s">
        <v>65</v>
      </c>
      <c r="S5472" t="s">
        <v>68</v>
      </c>
      <c r="T5472">
        <v>5.0999999999999996</v>
      </c>
      <c r="U5472">
        <v>0</v>
      </c>
      <c r="V5472">
        <v>6</v>
      </c>
      <c r="W5472">
        <v>0</v>
      </c>
      <c r="X5472">
        <v>0</v>
      </c>
      <c r="Y5472" t="s">
        <v>45</v>
      </c>
    </row>
    <row r="5473" spans="1:25" x14ac:dyDescent="0.25">
      <c r="A5473" t="s">
        <v>7419</v>
      </c>
      <c r="B5473" t="s">
        <v>2668</v>
      </c>
      <c r="C5473" t="s">
        <v>73</v>
      </c>
      <c r="D5473" t="s">
        <v>55</v>
      </c>
      <c r="E5473" t="s">
        <v>59</v>
      </c>
      <c r="F5473" s="1" t="s">
        <v>17527</v>
      </c>
      <c r="G5473">
        <v>137</v>
      </c>
      <c r="H5473" t="s">
        <v>29</v>
      </c>
      <c r="I5473">
        <v>1308</v>
      </c>
      <c r="J5473">
        <v>274.83</v>
      </c>
      <c r="K5473">
        <f>Passenger_Data[[#This Row],[Price_USD]]*1</f>
        <v>274.83</v>
      </c>
      <c r="L5473">
        <v>25</v>
      </c>
      <c r="M5473" t="s">
        <v>40</v>
      </c>
      <c r="N5473" t="s">
        <v>31</v>
      </c>
      <c r="O5473" t="s">
        <v>33</v>
      </c>
      <c r="P5473" t="s">
        <v>264</v>
      </c>
      <c r="Q5473">
        <v>1</v>
      </c>
      <c r="R5473" t="s">
        <v>65</v>
      </c>
      <c r="S5473" t="s">
        <v>35</v>
      </c>
      <c r="T5473">
        <v>7.1</v>
      </c>
      <c r="U5473">
        <v>6</v>
      </c>
      <c r="V5473">
        <v>108</v>
      </c>
      <c r="W5473">
        <v>0</v>
      </c>
      <c r="X5473">
        <v>0</v>
      </c>
      <c r="Y5473" t="s">
        <v>77</v>
      </c>
    </row>
    <row r="5474" spans="1:25" x14ac:dyDescent="0.25">
      <c r="A5474" t="s">
        <v>7420</v>
      </c>
      <c r="B5474" t="s">
        <v>6684</v>
      </c>
      <c r="C5474" t="s">
        <v>26</v>
      </c>
      <c r="D5474" t="s">
        <v>49</v>
      </c>
      <c r="E5474" t="s">
        <v>55</v>
      </c>
      <c r="F5474" s="1" t="s">
        <v>17528</v>
      </c>
      <c r="G5474">
        <v>144</v>
      </c>
      <c r="H5474" t="s">
        <v>86</v>
      </c>
      <c r="I5474">
        <v>1022</v>
      </c>
      <c r="J5474">
        <v>238.93</v>
      </c>
      <c r="K5474">
        <f>Passenger_Data[[#This Row],[Price_USD]]*1</f>
        <v>238.93</v>
      </c>
      <c r="L5474">
        <v>35</v>
      </c>
      <c r="M5474" t="s">
        <v>30</v>
      </c>
      <c r="N5474" t="s">
        <v>41</v>
      </c>
      <c r="O5474" t="s">
        <v>33</v>
      </c>
      <c r="P5474" t="s">
        <v>50</v>
      </c>
      <c r="Q5474">
        <v>1</v>
      </c>
      <c r="R5474" t="s">
        <v>43</v>
      </c>
      <c r="S5474" t="s">
        <v>44</v>
      </c>
      <c r="T5474">
        <v>7.9</v>
      </c>
      <c r="U5474">
        <v>12</v>
      </c>
      <c r="V5474">
        <v>97</v>
      </c>
      <c r="W5474">
        <v>0</v>
      </c>
      <c r="X5474">
        <v>0</v>
      </c>
      <c r="Y5474" t="s">
        <v>77</v>
      </c>
    </row>
    <row r="5475" spans="1:25" x14ac:dyDescent="0.25">
      <c r="A5475" t="s">
        <v>7421</v>
      </c>
      <c r="B5475" t="s">
        <v>38</v>
      </c>
      <c r="C5475" t="s">
        <v>48</v>
      </c>
      <c r="D5475" t="s">
        <v>59</v>
      </c>
      <c r="E5475" t="s">
        <v>76</v>
      </c>
      <c r="F5475" s="1" t="s">
        <v>17529</v>
      </c>
      <c r="G5475">
        <v>179</v>
      </c>
      <c r="H5475" t="s">
        <v>29</v>
      </c>
      <c r="I5475">
        <v>675</v>
      </c>
      <c r="J5475">
        <v>490.86</v>
      </c>
      <c r="K5475">
        <f>Passenger_Data[[#This Row],[Price_USD]]*1</f>
        <v>490.86</v>
      </c>
      <c r="L5475">
        <v>19</v>
      </c>
      <c r="M5475" t="s">
        <v>40</v>
      </c>
      <c r="N5475" t="s">
        <v>60</v>
      </c>
      <c r="O5475" t="s">
        <v>56</v>
      </c>
      <c r="P5475" t="s">
        <v>50</v>
      </c>
      <c r="Q5475">
        <v>0</v>
      </c>
      <c r="R5475" t="s">
        <v>43</v>
      </c>
      <c r="S5475" t="s">
        <v>68</v>
      </c>
      <c r="T5475">
        <v>5</v>
      </c>
      <c r="U5475">
        <v>3</v>
      </c>
      <c r="V5475">
        <v>2</v>
      </c>
      <c r="W5475">
        <v>0</v>
      </c>
      <c r="X5475">
        <v>0</v>
      </c>
      <c r="Y5475" t="s">
        <v>36</v>
      </c>
    </row>
    <row r="5476" spans="1:25" x14ac:dyDescent="0.25">
      <c r="A5476" t="s">
        <v>7422</v>
      </c>
      <c r="B5476" t="s">
        <v>2557</v>
      </c>
      <c r="C5476" t="s">
        <v>73</v>
      </c>
      <c r="D5476" t="s">
        <v>59</v>
      </c>
      <c r="E5476" t="s">
        <v>28</v>
      </c>
      <c r="F5476" s="1" t="s">
        <v>17530</v>
      </c>
      <c r="G5476">
        <v>41</v>
      </c>
      <c r="H5476" t="s">
        <v>29</v>
      </c>
      <c r="I5476">
        <v>530</v>
      </c>
      <c r="J5476">
        <v>411.15</v>
      </c>
      <c r="K5476">
        <f>Passenger_Data[[#This Row],[Price_USD]]*1</f>
        <v>411.15</v>
      </c>
      <c r="L5476">
        <v>70</v>
      </c>
      <c r="M5476" t="s">
        <v>30</v>
      </c>
      <c r="N5476" t="s">
        <v>31</v>
      </c>
      <c r="O5476" t="s">
        <v>33</v>
      </c>
      <c r="P5476" t="s">
        <v>50</v>
      </c>
      <c r="Q5476">
        <v>2</v>
      </c>
      <c r="R5476" t="s">
        <v>51</v>
      </c>
      <c r="S5476" t="s">
        <v>68</v>
      </c>
      <c r="T5476">
        <v>9.6</v>
      </c>
      <c r="U5476">
        <v>3</v>
      </c>
      <c r="V5476">
        <v>22</v>
      </c>
      <c r="W5476">
        <v>0</v>
      </c>
      <c r="X5476">
        <v>0</v>
      </c>
      <c r="Y5476" t="s">
        <v>36</v>
      </c>
    </row>
    <row r="5477" spans="1:25" x14ac:dyDescent="0.25">
      <c r="A5477" t="s">
        <v>7423</v>
      </c>
      <c r="B5477" t="s">
        <v>3029</v>
      </c>
      <c r="C5477" t="s">
        <v>48</v>
      </c>
      <c r="D5477" t="s">
        <v>55</v>
      </c>
      <c r="E5477" t="s">
        <v>59</v>
      </c>
      <c r="F5477" s="1" t="s">
        <v>17531</v>
      </c>
      <c r="G5477">
        <v>167</v>
      </c>
      <c r="H5477" t="s">
        <v>29</v>
      </c>
      <c r="I5477">
        <v>1273</v>
      </c>
      <c r="J5477">
        <v>250.55</v>
      </c>
      <c r="K5477">
        <f>Passenger_Data[[#This Row],[Price_USD]]*1</f>
        <v>250.55</v>
      </c>
      <c r="L5477">
        <v>46</v>
      </c>
      <c r="M5477" t="s">
        <v>30</v>
      </c>
      <c r="N5477" t="s">
        <v>60</v>
      </c>
      <c r="O5477" t="s">
        <v>56</v>
      </c>
      <c r="P5477" t="s">
        <v>83</v>
      </c>
      <c r="Q5477">
        <v>2</v>
      </c>
      <c r="R5477" t="s">
        <v>65</v>
      </c>
      <c r="S5477" t="s">
        <v>68</v>
      </c>
      <c r="T5477">
        <v>5.9</v>
      </c>
      <c r="U5477">
        <v>12</v>
      </c>
      <c r="V5477">
        <v>81</v>
      </c>
      <c r="W5477">
        <v>0</v>
      </c>
      <c r="X5477">
        <v>0</v>
      </c>
      <c r="Y5477" t="s">
        <v>36</v>
      </c>
    </row>
    <row r="5478" spans="1:25" x14ac:dyDescent="0.25">
      <c r="A5478" t="s">
        <v>7424</v>
      </c>
      <c r="B5478" t="s">
        <v>1849</v>
      </c>
      <c r="C5478" t="s">
        <v>54</v>
      </c>
      <c r="D5478" t="s">
        <v>39</v>
      </c>
      <c r="E5478" t="s">
        <v>64</v>
      </c>
      <c r="F5478" s="1" t="s">
        <v>17532</v>
      </c>
      <c r="G5478">
        <v>122</v>
      </c>
      <c r="H5478" t="s">
        <v>29</v>
      </c>
      <c r="I5478">
        <v>1133</v>
      </c>
      <c r="J5478">
        <v>534.99</v>
      </c>
      <c r="K5478">
        <f>Passenger_Data[[#This Row],[Price_USD]]*1</f>
        <v>534.99</v>
      </c>
      <c r="L5478">
        <v>54</v>
      </c>
      <c r="M5478" t="s">
        <v>40</v>
      </c>
      <c r="N5478" t="s">
        <v>31</v>
      </c>
      <c r="O5478" t="s">
        <v>32</v>
      </c>
      <c r="P5478" t="s">
        <v>50</v>
      </c>
      <c r="Q5478">
        <v>1</v>
      </c>
      <c r="R5478" t="s">
        <v>65</v>
      </c>
      <c r="S5478" t="s">
        <v>35</v>
      </c>
      <c r="T5478">
        <v>5.3</v>
      </c>
      <c r="U5478">
        <v>3</v>
      </c>
      <c r="V5478">
        <v>26</v>
      </c>
      <c r="W5478">
        <v>0</v>
      </c>
      <c r="X5478">
        <v>1</v>
      </c>
      <c r="Y5478" t="s">
        <v>77</v>
      </c>
    </row>
    <row r="5479" spans="1:25" x14ac:dyDescent="0.25">
      <c r="A5479" t="s">
        <v>7425</v>
      </c>
      <c r="B5479" t="s">
        <v>187</v>
      </c>
      <c r="C5479" t="s">
        <v>54</v>
      </c>
      <c r="D5479" t="s">
        <v>59</v>
      </c>
      <c r="E5479" t="s">
        <v>39</v>
      </c>
      <c r="F5479" s="1" t="s">
        <v>17533</v>
      </c>
      <c r="G5479">
        <v>201</v>
      </c>
      <c r="H5479" t="s">
        <v>29</v>
      </c>
      <c r="I5479">
        <v>1330</v>
      </c>
      <c r="J5479">
        <v>505.57</v>
      </c>
      <c r="K5479">
        <f>Passenger_Data[[#This Row],[Price_USD]]*1</f>
        <v>505.57</v>
      </c>
      <c r="L5479">
        <v>65</v>
      </c>
      <c r="M5479" t="s">
        <v>40</v>
      </c>
      <c r="N5479" t="s">
        <v>31</v>
      </c>
      <c r="O5479" t="s">
        <v>32</v>
      </c>
      <c r="P5479" t="s">
        <v>50</v>
      </c>
      <c r="Q5479">
        <v>0</v>
      </c>
      <c r="R5479" t="s">
        <v>34</v>
      </c>
      <c r="S5479" t="s">
        <v>35</v>
      </c>
      <c r="T5479">
        <v>6.9</v>
      </c>
      <c r="U5479">
        <v>18</v>
      </c>
      <c r="V5479">
        <v>99</v>
      </c>
      <c r="W5479">
        <v>0</v>
      </c>
      <c r="X5479">
        <v>0</v>
      </c>
      <c r="Y5479" t="s">
        <v>77</v>
      </c>
    </row>
    <row r="5480" spans="1:25" x14ac:dyDescent="0.25">
      <c r="A5480" t="s">
        <v>7426</v>
      </c>
      <c r="B5480" t="s">
        <v>4683</v>
      </c>
      <c r="C5480" t="s">
        <v>48</v>
      </c>
      <c r="D5480" t="s">
        <v>28</v>
      </c>
      <c r="E5480" t="s">
        <v>28</v>
      </c>
      <c r="F5480" s="1" t="s">
        <v>17534</v>
      </c>
      <c r="G5480">
        <v>241</v>
      </c>
      <c r="H5480" t="s">
        <v>29</v>
      </c>
      <c r="I5480">
        <v>1415</v>
      </c>
      <c r="J5480">
        <v>448.05</v>
      </c>
      <c r="K5480">
        <f>Passenger_Data[[#This Row],[Price_USD]]*1</f>
        <v>448.05</v>
      </c>
      <c r="L5480">
        <v>31</v>
      </c>
      <c r="M5480" t="s">
        <v>40</v>
      </c>
      <c r="N5480" t="s">
        <v>31</v>
      </c>
      <c r="O5480" t="s">
        <v>32</v>
      </c>
      <c r="P5480" t="s">
        <v>83</v>
      </c>
      <c r="Q5480">
        <v>0</v>
      </c>
      <c r="R5480" t="s">
        <v>65</v>
      </c>
      <c r="S5480" t="s">
        <v>61</v>
      </c>
      <c r="T5480">
        <v>6.8</v>
      </c>
      <c r="U5480">
        <v>14</v>
      </c>
      <c r="V5480">
        <v>17</v>
      </c>
      <c r="W5480">
        <v>0</v>
      </c>
      <c r="X5480">
        <v>0</v>
      </c>
      <c r="Y5480" t="s">
        <v>36</v>
      </c>
    </row>
    <row r="5481" spans="1:25" x14ac:dyDescent="0.25">
      <c r="A5481" t="s">
        <v>7427</v>
      </c>
      <c r="B5481" t="s">
        <v>5515</v>
      </c>
      <c r="C5481" t="s">
        <v>26</v>
      </c>
      <c r="D5481" t="s">
        <v>39</v>
      </c>
      <c r="E5481" t="s">
        <v>49</v>
      </c>
      <c r="F5481" s="1" t="s">
        <v>17535</v>
      </c>
      <c r="G5481">
        <v>117</v>
      </c>
      <c r="H5481" t="s">
        <v>29</v>
      </c>
      <c r="I5481">
        <v>1240</v>
      </c>
      <c r="J5481">
        <v>366.74</v>
      </c>
      <c r="K5481">
        <f>Passenger_Data[[#This Row],[Price_USD]]*1</f>
        <v>366.74</v>
      </c>
      <c r="L5481">
        <v>71</v>
      </c>
      <c r="M5481" t="s">
        <v>30</v>
      </c>
      <c r="N5481" t="s">
        <v>41</v>
      </c>
      <c r="O5481" t="s">
        <v>32</v>
      </c>
      <c r="P5481" t="s">
        <v>50</v>
      </c>
      <c r="Q5481">
        <v>1</v>
      </c>
      <c r="R5481" t="s">
        <v>51</v>
      </c>
      <c r="S5481" t="s">
        <v>35</v>
      </c>
      <c r="T5481">
        <v>5.7</v>
      </c>
      <c r="U5481">
        <v>1</v>
      </c>
      <c r="V5481">
        <v>54</v>
      </c>
      <c r="W5481">
        <v>0</v>
      </c>
      <c r="X5481">
        <v>0</v>
      </c>
      <c r="Y5481" t="s">
        <v>45</v>
      </c>
    </row>
    <row r="5482" spans="1:25" x14ac:dyDescent="0.25">
      <c r="A5482" t="s">
        <v>7428</v>
      </c>
      <c r="B5482" t="s">
        <v>7110</v>
      </c>
      <c r="C5482" t="s">
        <v>54</v>
      </c>
      <c r="D5482" t="s">
        <v>64</v>
      </c>
      <c r="E5482" t="s">
        <v>28</v>
      </c>
      <c r="F5482" s="1" t="s">
        <v>17536</v>
      </c>
      <c r="G5482">
        <v>174</v>
      </c>
      <c r="H5482" t="s">
        <v>29</v>
      </c>
      <c r="I5482">
        <v>1259</v>
      </c>
      <c r="J5482">
        <v>259.27</v>
      </c>
      <c r="K5482">
        <f>Passenger_Data[[#This Row],[Price_USD]]*1</f>
        <v>259.27</v>
      </c>
      <c r="L5482">
        <v>68</v>
      </c>
      <c r="M5482" t="s">
        <v>40</v>
      </c>
      <c r="N5482" t="s">
        <v>31</v>
      </c>
      <c r="O5482" t="s">
        <v>42</v>
      </c>
      <c r="P5482" t="s">
        <v>50</v>
      </c>
      <c r="Q5482">
        <v>0</v>
      </c>
      <c r="R5482" t="s">
        <v>65</v>
      </c>
      <c r="S5482" t="s">
        <v>61</v>
      </c>
      <c r="T5482">
        <v>4.3</v>
      </c>
      <c r="U5482">
        <v>7</v>
      </c>
      <c r="V5482">
        <v>12</v>
      </c>
      <c r="W5482">
        <v>0</v>
      </c>
      <c r="X5482">
        <v>0</v>
      </c>
      <c r="Y5482" t="s">
        <v>45</v>
      </c>
    </row>
    <row r="5483" spans="1:25" x14ac:dyDescent="0.25">
      <c r="A5483" t="s">
        <v>7429</v>
      </c>
      <c r="B5483" t="s">
        <v>2601</v>
      </c>
      <c r="C5483" t="s">
        <v>82</v>
      </c>
      <c r="D5483" t="s">
        <v>49</v>
      </c>
      <c r="E5483" t="s">
        <v>39</v>
      </c>
      <c r="F5483" s="1" t="s">
        <v>17537</v>
      </c>
      <c r="G5483">
        <v>215</v>
      </c>
      <c r="H5483" t="s">
        <v>86</v>
      </c>
      <c r="I5483">
        <v>1376</v>
      </c>
      <c r="J5483">
        <v>436.92</v>
      </c>
      <c r="K5483">
        <f>Passenger_Data[[#This Row],[Price_USD]]*1</f>
        <v>436.92</v>
      </c>
      <c r="L5483">
        <v>60</v>
      </c>
      <c r="M5483" t="s">
        <v>30</v>
      </c>
      <c r="N5483" t="s">
        <v>60</v>
      </c>
      <c r="O5483" t="s">
        <v>42</v>
      </c>
      <c r="P5483" t="s">
        <v>50</v>
      </c>
      <c r="Q5483">
        <v>0</v>
      </c>
      <c r="R5483" t="s">
        <v>65</v>
      </c>
      <c r="S5483" t="s">
        <v>44</v>
      </c>
      <c r="T5483">
        <v>8</v>
      </c>
      <c r="U5483">
        <v>9</v>
      </c>
      <c r="V5483">
        <v>31</v>
      </c>
      <c r="W5483">
        <v>0</v>
      </c>
      <c r="X5483">
        <v>0</v>
      </c>
      <c r="Y5483" t="s">
        <v>45</v>
      </c>
    </row>
    <row r="5484" spans="1:25" x14ac:dyDescent="0.25">
      <c r="A5484" t="s">
        <v>7430</v>
      </c>
      <c r="B5484" t="s">
        <v>5319</v>
      </c>
      <c r="C5484" t="s">
        <v>48</v>
      </c>
      <c r="D5484" t="s">
        <v>27</v>
      </c>
      <c r="E5484" t="s">
        <v>64</v>
      </c>
      <c r="F5484" s="1" t="s">
        <v>17538</v>
      </c>
      <c r="G5484">
        <v>168</v>
      </c>
      <c r="H5484" t="s">
        <v>86</v>
      </c>
      <c r="I5484">
        <v>1999</v>
      </c>
      <c r="J5484">
        <v>116.2</v>
      </c>
      <c r="K5484">
        <f>Passenger_Data[[#This Row],[Price_USD]]*1</f>
        <v>116.2</v>
      </c>
      <c r="L5484">
        <v>52</v>
      </c>
      <c r="M5484" t="s">
        <v>40</v>
      </c>
      <c r="N5484" t="s">
        <v>41</v>
      </c>
      <c r="O5484" t="s">
        <v>42</v>
      </c>
      <c r="P5484" t="s">
        <v>83</v>
      </c>
      <c r="Q5484">
        <v>2</v>
      </c>
      <c r="R5484" t="s">
        <v>65</v>
      </c>
      <c r="S5484" t="s">
        <v>68</v>
      </c>
      <c r="T5484">
        <v>7.6</v>
      </c>
      <c r="U5484">
        <v>7</v>
      </c>
      <c r="V5484">
        <v>108</v>
      </c>
      <c r="W5484">
        <v>0</v>
      </c>
      <c r="X5484">
        <v>0</v>
      </c>
      <c r="Y5484" t="s">
        <v>36</v>
      </c>
    </row>
    <row r="5485" spans="1:25" x14ac:dyDescent="0.25">
      <c r="A5485" t="s">
        <v>7431</v>
      </c>
      <c r="B5485" t="s">
        <v>345</v>
      </c>
      <c r="C5485" t="s">
        <v>54</v>
      </c>
      <c r="D5485" t="s">
        <v>49</v>
      </c>
      <c r="E5485" t="s">
        <v>39</v>
      </c>
      <c r="F5485" s="1" t="s">
        <v>17539</v>
      </c>
      <c r="G5485">
        <v>193</v>
      </c>
      <c r="H5485" t="s">
        <v>108</v>
      </c>
      <c r="I5485">
        <v>1194</v>
      </c>
      <c r="J5485">
        <v>450.18</v>
      </c>
      <c r="K5485">
        <f>Passenger_Data[[#This Row],[Price_USD]]*1</f>
        <v>450.18</v>
      </c>
      <c r="L5485">
        <v>23</v>
      </c>
      <c r="M5485" t="s">
        <v>40</v>
      </c>
      <c r="N5485" t="s">
        <v>31</v>
      </c>
      <c r="O5485" t="s">
        <v>42</v>
      </c>
      <c r="P5485" t="s">
        <v>50</v>
      </c>
      <c r="Q5485">
        <v>1</v>
      </c>
      <c r="R5485" t="s">
        <v>65</v>
      </c>
      <c r="S5485" t="s">
        <v>68</v>
      </c>
      <c r="T5485">
        <v>5.7</v>
      </c>
      <c r="U5485">
        <v>18</v>
      </c>
      <c r="V5485">
        <v>25</v>
      </c>
      <c r="W5485">
        <v>0</v>
      </c>
      <c r="X5485">
        <v>0</v>
      </c>
      <c r="Y5485" t="s">
        <v>36</v>
      </c>
    </row>
    <row r="5486" spans="1:25" x14ac:dyDescent="0.25">
      <c r="A5486" t="s">
        <v>7432</v>
      </c>
      <c r="B5486" t="s">
        <v>3251</v>
      </c>
      <c r="C5486" t="s">
        <v>82</v>
      </c>
      <c r="D5486" t="s">
        <v>59</v>
      </c>
      <c r="E5486" t="s">
        <v>55</v>
      </c>
      <c r="F5486" s="1" t="s">
        <v>17540</v>
      </c>
      <c r="G5486">
        <v>123</v>
      </c>
      <c r="H5486" t="s">
        <v>29</v>
      </c>
      <c r="I5486">
        <v>1136</v>
      </c>
      <c r="J5486">
        <v>203.92</v>
      </c>
      <c r="K5486">
        <f>Passenger_Data[[#This Row],[Price_USD]]*1</f>
        <v>203.92</v>
      </c>
      <c r="L5486">
        <v>56</v>
      </c>
      <c r="M5486" t="s">
        <v>40</v>
      </c>
      <c r="N5486" t="s">
        <v>60</v>
      </c>
      <c r="O5486" t="s">
        <v>42</v>
      </c>
      <c r="P5486" t="s">
        <v>50</v>
      </c>
      <c r="Q5486">
        <v>0</v>
      </c>
      <c r="R5486" t="s">
        <v>65</v>
      </c>
      <c r="S5486" t="s">
        <v>68</v>
      </c>
      <c r="T5486">
        <v>6.1</v>
      </c>
      <c r="U5486">
        <v>12</v>
      </c>
      <c r="V5486">
        <v>17</v>
      </c>
      <c r="W5486">
        <v>0</v>
      </c>
      <c r="X5486">
        <v>0</v>
      </c>
      <c r="Y5486" t="s">
        <v>45</v>
      </c>
    </row>
    <row r="5487" spans="1:25" x14ac:dyDescent="0.25">
      <c r="A5487" t="s">
        <v>7433</v>
      </c>
      <c r="B5487" t="s">
        <v>1458</v>
      </c>
      <c r="C5487" t="s">
        <v>82</v>
      </c>
      <c r="D5487" t="s">
        <v>64</v>
      </c>
      <c r="E5487" t="s">
        <v>76</v>
      </c>
      <c r="F5487" s="1" t="s">
        <v>17541</v>
      </c>
      <c r="G5487">
        <v>85</v>
      </c>
      <c r="H5487" t="s">
        <v>29</v>
      </c>
      <c r="I5487">
        <v>1664</v>
      </c>
      <c r="J5487">
        <v>317.86</v>
      </c>
      <c r="K5487">
        <f>Passenger_Data[[#This Row],[Price_USD]]*1</f>
        <v>317.86</v>
      </c>
      <c r="L5487">
        <v>19</v>
      </c>
      <c r="M5487" t="s">
        <v>40</v>
      </c>
      <c r="N5487" t="s">
        <v>60</v>
      </c>
      <c r="O5487" t="s">
        <v>32</v>
      </c>
      <c r="P5487" t="s">
        <v>50</v>
      </c>
      <c r="Q5487">
        <v>0</v>
      </c>
      <c r="R5487" t="s">
        <v>51</v>
      </c>
      <c r="S5487" t="s">
        <v>61</v>
      </c>
      <c r="T5487">
        <v>9.1</v>
      </c>
      <c r="U5487">
        <v>7</v>
      </c>
      <c r="V5487">
        <v>57</v>
      </c>
      <c r="W5487">
        <v>0</v>
      </c>
      <c r="X5487">
        <v>0</v>
      </c>
      <c r="Y5487" t="s">
        <v>36</v>
      </c>
    </row>
    <row r="5488" spans="1:25" x14ac:dyDescent="0.25">
      <c r="A5488" t="s">
        <v>7434</v>
      </c>
      <c r="B5488" t="s">
        <v>7435</v>
      </c>
      <c r="C5488" t="s">
        <v>26</v>
      </c>
      <c r="D5488" t="s">
        <v>28</v>
      </c>
      <c r="E5488" t="s">
        <v>76</v>
      </c>
      <c r="F5488" s="1" t="s">
        <v>17542</v>
      </c>
      <c r="G5488">
        <v>103</v>
      </c>
      <c r="H5488" t="s">
        <v>29</v>
      </c>
      <c r="I5488">
        <v>929</v>
      </c>
      <c r="J5488">
        <v>335.25</v>
      </c>
      <c r="K5488">
        <f>Passenger_Data[[#This Row],[Price_USD]]*1</f>
        <v>335.25</v>
      </c>
      <c r="L5488">
        <v>22</v>
      </c>
      <c r="M5488" t="s">
        <v>40</v>
      </c>
      <c r="N5488" t="s">
        <v>31</v>
      </c>
      <c r="O5488" t="s">
        <v>42</v>
      </c>
      <c r="P5488" t="s">
        <v>83</v>
      </c>
      <c r="Q5488">
        <v>2</v>
      </c>
      <c r="R5488" t="s">
        <v>65</v>
      </c>
      <c r="S5488" t="s">
        <v>61</v>
      </c>
      <c r="T5488">
        <v>8.6999999999999993</v>
      </c>
      <c r="U5488">
        <v>14</v>
      </c>
      <c r="V5488">
        <v>36</v>
      </c>
      <c r="W5488">
        <v>0</v>
      </c>
      <c r="X5488">
        <v>0</v>
      </c>
      <c r="Y5488" t="s">
        <v>36</v>
      </c>
    </row>
    <row r="5489" spans="1:25" x14ac:dyDescent="0.25">
      <c r="A5489" t="s">
        <v>7436</v>
      </c>
      <c r="B5489" t="s">
        <v>1177</v>
      </c>
      <c r="C5489" t="s">
        <v>48</v>
      </c>
      <c r="D5489" t="s">
        <v>49</v>
      </c>
      <c r="E5489" t="s">
        <v>76</v>
      </c>
      <c r="F5489" s="1" t="s">
        <v>17543</v>
      </c>
      <c r="G5489">
        <v>153</v>
      </c>
      <c r="H5489" t="s">
        <v>29</v>
      </c>
      <c r="I5489">
        <v>992</v>
      </c>
      <c r="J5489">
        <v>445.88</v>
      </c>
      <c r="K5489">
        <f>Passenger_Data[[#This Row],[Price_USD]]*1</f>
        <v>445.88</v>
      </c>
      <c r="L5489">
        <v>51</v>
      </c>
      <c r="M5489" t="s">
        <v>30</v>
      </c>
      <c r="N5489" t="s">
        <v>60</v>
      </c>
      <c r="O5489" t="s">
        <v>33</v>
      </c>
      <c r="P5489" t="s">
        <v>50</v>
      </c>
      <c r="Q5489">
        <v>0</v>
      </c>
      <c r="R5489" t="s">
        <v>43</v>
      </c>
      <c r="S5489" t="s">
        <v>44</v>
      </c>
      <c r="T5489">
        <v>6.5</v>
      </c>
      <c r="U5489">
        <v>26</v>
      </c>
      <c r="V5489">
        <v>104</v>
      </c>
      <c r="W5489">
        <v>0</v>
      </c>
      <c r="X5489">
        <v>1</v>
      </c>
      <c r="Y5489" t="s">
        <v>77</v>
      </c>
    </row>
    <row r="5490" spans="1:25" x14ac:dyDescent="0.25">
      <c r="A5490" t="s">
        <v>7437</v>
      </c>
      <c r="B5490" t="s">
        <v>4639</v>
      </c>
      <c r="C5490" t="s">
        <v>82</v>
      </c>
      <c r="D5490" t="s">
        <v>49</v>
      </c>
      <c r="E5490" t="s">
        <v>55</v>
      </c>
      <c r="F5490" s="1" t="s">
        <v>17544</v>
      </c>
      <c r="G5490">
        <v>76</v>
      </c>
      <c r="H5490" t="s">
        <v>108</v>
      </c>
      <c r="I5490">
        <v>1432</v>
      </c>
      <c r="J5490">
        <v>320.27</v>
      </c>
      <c r="K5490">
        <f>Passenger_Data[[#This Row],[Price_USD]]*1</f>
        <v>320.27</v>
      </c>
      <c r="L5490">
        <v>39</v>
      </c>
      <c r="M5490" t="s">
        <v>40</v>
      </c>
      <c r="N5490" t="s">
        <v>41</v>
      </c>
      <c r="O5490" t="s">
        <v>33</v>
      </c>
      <c r="P5490" t="s">
        <v>50</v>
      </c>
      <c r="Q5490">
        <v>0</v>
      </c>
      <c r="R5490" t="s">
        <v>65</v>
      </c>
      <c r="S5490" t="s">
        <v>44</v>
      </c>
      <c r="T5490">
        <v>8.6</v>
      </c>
      <c r="U5490">
        <v>5</v>
      </c>
      <c r="V5490">
        <v>54</v>
      </c>
      <c r="W5490">
        <v>0</v>
      </c>
      <c r="X5490">
        <v>0</v>
      </c>
      <c r="Y5490" t="s">
        <v>77</v>
      </c>
    </row>
    <row r="5491" spans="1:25" x14ac:dyDescent="0.25">
      <c r="A5491" t="s">
        <v>7438</v>
      </c>
      <c r="B5491" t="s">
        <v>1898</v>
      </c>
      <c r="C5491" t="s">
        <v>48</v>
      </c>
      <c r="D5491" t="s">
        <v>55</v>
      </c>
      <c r="E5491" t="s">
        <v>39</v>
      </c>
      <c r="F5491" s="1" t="s">
        <v>17545</v>
      </c>
      <c r="G5491">
        <v>264</v>
      </c>
      <c r="H5491" t="s">
        <v>29</v>
      </c>
      <c r="I5491">
        <v>1295</v>
      </c>
      <c r="J5491">
        <v>312.49</v>
      </c>
      <c r="K5491">
        <f>Passenger_Data[[#This Row],[Price_USD]]*1</f>
        <v>312.49</v>
      </c>
      <c r="L5491">
        <v>60</v>
      </c>
      <c r="M5491" t="s">
        <v>30</v>
      </c>
      <c r="N5491" t="s">
        <v>31</v>
      </c>
      <c r="O5491" t="s">
        <v>32</v>
      </c>
      <c r="P5491" t="s">
        <v>50</v>
      </c>
      <c r="Q5491">
        <v>1</v>
      </c>
      <c r="R5491" t="s">
        <v>51</v>
      </c>
      <c r="S5491" t="s">
        <v>61</v>
      </c>
      <c r="T5491">
        <v>4.4000000000000004</v>
      </c>
      <c r="U5491">
        <v>3</v>
      </c>
      <c r="V5491">
        <v>82</v>
      </c>
      <c r="W5491">
        <v>0</v>
      </c>
      <c r="X5491">
        <v>0</v>
      </c>
      <c r="Y5491" t="s">
        <v>36</v>
      </c>
    </row>
    <row r="5492" spans="1:25" x14ac:dyDescent="0.25">
      <c r="A5492" t="s">
        <v>7439</v>
      </c>
      <c r="B5492" t="s">
        <v>2332</v>
      </c>
      <c r="C5492" t="s">
        <v>54</v>
      </c>
      <c r="D5492" t="s">
        <v>28</v>
      </c>
      <c r="E5492" t="s">
        <v>64</v>
      </c>
      <c r="F5492" s="1" t="s">
        <v>17546</v>
      </c>
      <c r="G5492">
        <v>188</v>
      </c>
      <c r="H5492" t="s">
        <v>29</v>
      </c>
      <c r="I5492">
        <v>1569</v>
      </c>
      <c r="J5492">
        <v>296.76</v>
      </c>
      <c r="K5492">
        <f>Passenger_Data[[#This Row],[Price_USD]]*1</f>
        <v>296.76</v>
      </c>
      <c r="L5492">
        <v>45</v>
      </c>
      <c r="M5492" t="s">
        <v>40</v>
      </c>
      <c r="N5492" t="s">
        <v>31</v>
      </c>
      <c r="O5492" t="s">
        <v>33</v>
      </c>
      <c r="P5492" t="s">
        <v>83</v>
      </c>
      <c r="Q5492">
        <v>0</v>
      </c>
      <c r="R5492" t="s">
        <v>65</v>
      </c>
      <c r="S5492" t="s">
        <v>44</v>
      </c>
      <c r="T5492">
        <v>8.1999999999999993</v>
      </c>
      <c r="U5492">
        <v>20</v>
      </c>
      <c r="V5492">
        <v>6</v>
      </c>
      <c r="W5492">
        <v>0</v>
      </c>
      <c r="X5492">
        <v>0</v>
      </c>
      <c r="Y5492" t="s">
        <v>77</v>
      </c>
    </row>
    <row r="5493" spans="1:25" x14ac:dyDescent="0.25">
      <c r="A5493" t="s">
        <v>7440</v>
      </c>
      <c r="B5493" t="s">
        <v>4267</v>
      </c>
      <c r="C5493" t="s">
        <v>26</v>
      </c>
      <c r="D5493" t="s">
        <v>59</v>
      </c>
      <c r="E5493" t="s">
        <v>64</v>
      </c>
      <c r="F5493" s="1" t="s">
        <v>17547</v>
      </c>
      <c r="G5493">
        <v>156</v>
      </c>
      <c r="H5493" t="s">
        <v>29</v>
      </c>
      <c r="I5493">
        <v>1054</v>
      </c>
      <c r="J5493">
        <v>386.39</v>
      </c>
      <c r="K5493">
        <f>Passenger_Data[[#This Row],[Price_USD]]*1</f>
        <v>386.39</v>
      </c>
      <c r="L5493">
        <v>48</v>
      </c>
      <c r="M5493" t="s">
        <v>30</v>
      </c>
      <c r="N5493" t="s">
        <v>31</v>
      </c>
      <c r="O5493" t="s">
        <v>33</v>
      </c>
      <c r="P5493" t="s">
        <v>50</v>
      </c>
      <c r="Q5493">
        <v>1</v>
      </c>
      <c r="R5493" t="s">
        <v>65</v>
      </c>
      <c r="S5493" t="s">
        <v>68</v>
      </c>
      <c r="T5493">
        <v>4.8</v>
      </c>
      <c r="U5493">
        <v>0</v>
      </c>
      <c r="V5493">
        <v>21</v>
      </c>
      <c r="W5493">
        <v>0</v>
      </c>
      <c r="X5493">
        <v>1</v>
      </c>
      <c r="Y5493" t="s">
        <v>77</v>
      </c>
    </row>
    <row r="5494" spans="1:25" x14ac:dyDescent="0.25">
      <c r="A5494" t="s">
        <v>7441</v>
      </c>
      <c r="B5494" t="s">
        <v>3757</v>
      </c>
      <c r="C5494" t="s">
        <v>73</v>
      </c>
      <c r="D5494" t="s">
        <v>76</v>
      </c>
      <c r="E5494" t="s">
        <v>64</v>
      </c>
      <c r="F5494" s="1" t="s">
        <v>17548</v>
      </c>
      <c r="G5494">
        <v>205</v>
      </c>
      <c r="H5494" t="s">
        <v>29</v>
      </c>
      <c r="I5494">
        <v>1044</v>
      </c>
      <c r="J5494">
        <v>190.54</v>
      </c>
      <c r="K5494">
        <f>Passenger_Data[[#This Row],[Price_USD]]*1</f>
        <v>190.54</v>
      </c>
      <c r="L5494">
        <v>46</v>
      </c>
      <c r="M5494" t="s">
        <v>30</v>
      </c>
      <c r="N5494" t="s">
        <v>41</v>
      </c>
      <c r="O5494" t="s">
        <v>33</v>
      </c>
      <c r="P5494" t="s">
        <v>33</v>
      </c>
      <c r="Q5494">
        <v>0</v>
      </c>
      <c r="R5494" t="s">
        <v>51</v>
      </c>
      <c r="S5494" t="s">
        <v>61</v>
      </c>
      <c r="T5494">
        <v>5.8</v>
      </c>
      <c r="U5494">
        <v>5</v>
      </c>
      <c r="V5494">
        <v>23</v>
      </c>
      <c r="W5494">
        <v>0</v>
      </c>
      <c r="X5494">
        <v>0</v>
      </c>
      <c r="Y5494" t="s">
        <v>45</v>
      </c>
    </row>
    <row r="5495" spans="1:25" x14ac:dyDescent="0.25">
      <c r="A5495" t="s">
        <v>7442</v>
      </c>
      <c r="B5495" t="s">
        <v>2576</v>
      </c>
      <c r="C5495" t="s">
        <v>73</v>
      </c>
      <c r="D5495" t="s">
        <v>64</v>
      </c>
      <c r="E5495" t="s">
        <v>28</v>
      </c>
      <c r="F5495" s="1" t="s">
        <v>17549</v>
      </c>
      <c r="G5495">
        <v>163</v>
      </c>
      <c r="H5495" t="s">
        <v>86</v>
      </c>
      <c r="I5495">
        <v>1291</v>
      </c>
      <c r="J5495">
        <v>211.17</v>
      </c>
      <c r="K5495">
        <f>Passenger_Data[[#This Row],[Price_USD]]*1</f>
        <v>211.17</v>
      </c>
      <c r="L5495">
        <v>60</v>
      </c>
      <c r="M5495" t="s">
        <v>40</v>
      </c>
      <c r="N5495" t="s">
        <v>41</v>
      </c>
      <c r="O5495" t="s">
        <v>56</v>
      </c>
      <c r="P5495" t="s">
        <v>33</v>
      </c>
      <c r="Q5495">
        <v>0</v>
      </c>
      <c r="R5495" t="s">
        <v>65</v>
      </c>
      <c r="S5495" t="s">
        <v>35</v>
      </c>
      <c r="T5495">
        <v>6.8</v>
      </c>
      <c r="U5495">
        <v>8</v>
      </c>
      <c r="V5495">
        <v>103</v>
      </c>
      <c r="W5495">
        <v>0</v>
      </c>
      <c r="X5495">
        <v>0</v>
      </c>
      <c r="Y5495" t="s">
        <v>77</v>
      </c>
    </row>
    <row r="5496" spans="1:25" x14ac:dyDescent="0.25">
      <c r="A5496" t="s">
        <v>7443</v>
      </c>
      <c r="B5496" t="s">
        <v>904</v>
      </c>
      <c r="C5496" t="s">
        <v>26</v>
      </c>
      <c r="D5496" t="s">
        <v>27</v>
      </c>
      <c r="E5496" t="s">
        <v>55</v>
      </c>
      <c r="F5496" s="1" t="s">
        <v>17550</v>
      </c>
      <c r="G5496">
        <v>194</v>
      </c>
      <c r="H5496" t="s">
        <v>29</v>
      </c>
      <c r="I5496">
        <v>1376</v>
      </c>
      <c r="J5496">
        <v>450.82</v>
      </c>
      <c r="K5496">
        <f>Passenger_Data[[#This Row],[Price_USD]]*1</f>
        <v>450.82</v>
      </c>
      <c r="L5496">
        <v>35</v>
      </c>
      <c r="M5496" t="s">
        <v>40</v>
      </c>
      <c r="N5496" t="s">
        <v>31</v>
      </c>
      <c r="O5496" t="s">
        <v>32</v>
      </c>
      <c r="P5496" t="s">
        <v>50</v>
      </c>
      <c r="Q5496">
        <v>1</v>
      </c>
      <c r="R5496" t="s">
        <v>51</v>
      </c>
      <c r="S5496" t="s">
        <v>68</v>
      </c>
      <c r="T5496">
        <v>5.7</v>
      </c>
      <c r="U5496">
        <v>7</v>
      </c>
      <c r="V5496">
        <v>107</v>
      </c>
      <c r="W5496">
        <v>0</v>
      </c>
      <c r="X5496">
        <v>0</v>
      </c>
      <c r="Y5496" t="s">
        <v>45</v>
      </c>
    </row>
    <row r="5497" spans="1:25" x14ac:dyDescent="0.25">
      <c r="A5497" t="s">
        <v>7444</v>
      </c>
      <c r="B5497" t="s">
        <v>6588</v>
      </c>
      <c r="C5497" t="s">
        <v>48</v>
      </c>
      <c r="D5497" t="s">
        <v>49</v>
      </c>
      <c r="E5497" t="s">
        <v>28</v>
      </c>
      <c r="F5497" s="1" t="s">
        <v>17551</v>
      </c>
      <c r="G5497">
        <v>263</v>
      </c>
      <c r="H5497" t="s">
        <v>108</v>
      </c>
      <c r="I5497">
        <v>1753</v>
      </c>
      <c r="J5497">
        <v>341.92</v>
      </c>
      <c r="K5497">
        <f>Passenger_Data[[#This Row],[Price_USD]]*1</f>
        <v>341.92</v>
      </c>
      <c r="L5497">
        <v>77</v>
      </c>
      <c r="M5497" t="s">
        <v>40</v>
      </c>
      <c r="N5497" t="s">
        <v>41</v>
      </c>
      <c r="O5497" t="s">
        <v>56</v>
      </c>
      <c r="P5497" t="s">
        <v>50</v>
      </c>
      <c r="Q5497">
        <v>0</v>
      </c>
      <c r="R5497" t="s">
        <v>65</v>
      </c>
      <c r="S5497" t="s">
        <v>68</v>
      </c>
      <c r="T5497">
        <v>6.6</v>
      </c>
      <c r="U5497">
        <v>2</v>
      </c>
      <c r="V5497">
        <v>93</v>
      </c>
      <c r="W5497">
        <v>0</v>
      </c>
      <c r="X5497">
        <v>0</v>
      </c>
      <c r="Y5497" t="s">
        <v>45</v>
      </c>
    </row>
    <row r="5498" spans="1:25" x14ac:dyDescent="0.25">
      <c r="A5498" t="s">
        <v>7445</v>
      </c>
      <c r="B5498" t="s">
        <v>3293</v>
      </c>
      <c r="C5498" t="s">
        <v>73</v>
      </c>
      <c r="D5498" t="s">
        <v>28</v>
      </c>
      <c r="E5498" t="s">
        <v>59</v>
      </c>
      <c r="F5498" s="1" t="s">
        <v>17552</v>
      </c>
      <c r="G5498">
        <v>230</v>
      </c>
      <c r="H5498" t="s">
        <v>29</v>
      </c>
      <c r="I5498">
        <v>878</v>
      </c>
      <c r="J5498">
        <v>224.47</v>
      </c>
      <c r="K5498">
        <f>Passenger_Data[[#This Row],[Price_USD]]*1</f>
        <v>224.47</v>
      </c>
      <c r="L5498">
        <v>51</v>
      </c>
      <c r="M5498" t="s">
        <v>30</v>
      </c>
      <c r="N5498" t="s">
        <v>31</v>
      </c>
      <c r="O5498" t="s">
        <v>33</v>
      </c>
      <c r="P5498" t="s">
        <v>50</v>
      </c>
      <c r="Q5498">
        <v>0</v>
      </c>
      <c r="R5498" t="s">
        <v>65</v>
      </c>
      <c r="S5498" t="s">
        <v>44</v>
      </c>
      <c r="T5498">
        <v>7.4</v>
      </c>
      <c r="U5498">
        <v>12</v>
      </c>
      <c r="V5498">
        <v>53</v>
      </c>
      <c r="W5498">
        <v>0</v>
      </c>
      <c r="X5498">
        <v>0</v>
      </c>
      <c r="Y5498" t="s">
        <v>36</v>
      </c>
    </row>
    <row r="5499" spans="1:25" x14ac:dyDescent="0.25">
      <c r="A5499" t="s">
        <v>7446</v>
      </c>
      <c r="B5499" t="s">
        <v>720</v>
      </c>
      <c r="C5499" t="s">
        <v>48</v>
      </c>
      <c r="D5499" t="s">
        <v>39</v>
      </c>
      <c r="E5499" t="s">
        <v>39</v>
      </c>
      <c r="F5499" s="1" t="s">
        <v>17553</v>
      </c>
      <c r="G5499">
        <v>186</v>
      </c>
      <c r="H5499" t="s">
        <v>29</v>
      </c>
      <c r="I5499">
        <v>1236</v>
      </c>
      <c r="J5499">
        <v>161.02000000000001</v>
      </c>
      <c r="K5499">
        <f>Passenger_Data[[#This Row],[Price_USD]]*1</f>
        <v>161.02000000000001</v>
      </c>
      <c r="L5499">
        <v>28</v>
      </c>
      <c r="M5499" t="s">
        <v>40</v>
      </c>
      <c r="N5499" t="s">
        <v>60</v>
      </c>
      <c r="O5499" t="s">
        <v>56</v>
      </c>
      <c r="P5499" t="s">
        <v>83</v>
      </c>
      <c r="Q5499">
        <v>0</v>
      </c>
      <c r="R5499" t="s">
        <v>43</v>
      </c>
      <c r="S5499" t="s">
        <v>44</v>
      </c>
      <c r="T5499">
        <v>4.7</v>
      </c>
      <c r="U5499">
        <v>17</v>
      </c>
      <c r="V5499">
        <v>91</v>
      </c>
      <c r="W5499">
        <v>0</v>
      </c>
      <c r="X5499">
        <v>0</v>
      </c>
      <c r="Y5499" t="s">
        <v>77</v>
      </c>
    </row>
    <row r="5500" spans="1:25" x14ac:dyDescent="0.25">
      <c r="A5500" t="s">
        <v>7447</v>
      </c>
      <c r="B5500" t="s">
        <v>3830</v>
      </c>
      <c r="C5500" t="s">
        <v>26</v>
      </c>
      <c r="D5500" t="s">
        <v>49</v>
      </c>
      <c r="E5500" t="s">
        <v>39</v>
      </c>
      <c r="F5500" s="1" t="s">
        <v>17554</v>
      </c>
      <c r="G5500">
        <v>193</v>
      </c>
      <c r="H5500" t="s">
        <v>29</v>
      </c>
      <c r="I5500">
        <v>1138</v>
      </c>
      <c r="J5500">
        <v>393.88</v>
      </c>
      <c r="K5500">
        <f>Passenger_Data[[#This Row],[Price_USD]]*1</f>
        <v>393.88</v>
      </c>
      <c r="L5500">
        <v>45</v>
      </c>
      <c r="M5500" t="s">
        <v>40</v>
      </c>
      <c r="N5500" t="s">
        <v>41</v>
      </c>
      <c r="O5500" t="s">
        <v>33</v>
      </c>
      <c r="P5500" t="s">
        <v>50</v>
      </c>
      <c r="Q5500">
        <v>1</v>
      </c>
      <c r="R5500" t="s">
        <v>51</v>
      </c>
      <c r="S5500" t="s">
        <v>35</v>
      </c>
      <c r="T5500">
        <v>6.5</v>
      </c>
      <c r="U5500">
        <v>1</v>
      </c>
      <c r="V5500">
        <v>107</v>
      </c>
      <c r="W5500">
        <v>0</v>
      </c>
      <c r="X5500">
        <v>0</v>
      </c>
      <c r="Y5500" t="s">
        <v>36</v>
      </c>
    </row>
    <row r="5501" spans="1:25" x14ac:dyDescent="0.25">
      <c r="A5501" t="s">
        <v>7448</v>
      </c>
      <c r="B5501" t="s">
        <v>3273</v>
      </c>
      <c r="C5501" t="s">
        <v>48</v>
      </c>
      <c r="D5501" t="s">
        <v>64</v>
      </c>
      <c r="E5501" t="s">
        <v>28</v>
      </c>
      <c r="F5501" s="1" t="s">
        <v>17555</v>
      </c>
      <c r="G5501">
        <v>210</v>
      </c>
      <c r="H5501" t="s">
        <v>86</v>
      </c>
      <c r="I5501">
        <v>975</v>
      </c>
      <c r="J5501">
        <v>197.55</v>
      </c>
      <c r="K5501">
        <f>Passenger_Data[[#This Row],[Price_USD]]*1</f>
        <v>197.55</v>
      </c>
      <c r="L5501">
        <v>60</v>
      </c>
      <c r="M5501" t="s">
        <v>40</v>
      </c>
      <c r="N5501" t="s">
        <v>31</v>
      </c>
      <c r="O5501" t="s">
        <v>56</v>
      </c>
      <c r="P5501" t="s">
        <v>83</v>
      </c>
      <c r="Q5501">
        <v>2</v>
      </c>
      <c r="R5501" t="s">
        <v>65</v>
      </c>
      <c r="S5501" t="s">
        <v>44</v>
      </c>
      <c r="T5501">
        <v>6.4</v>
      </c>
      <c r="U5501">
        <v>14</v>
      </c>
      <c r="V5501">
        <v>0</v>
      </c>
      <c r="W5501">
        <v>0</v>
      </c>
      <c r="X5501">
        <v>1</v>
      </c>
      <c r="Y5501" t="s">
        <v>36</v>
      </c>
    </row>
    <row r="5502" spans="1:25" x14ac:dyDescent="0.25">
      <c r="A5502" t="s">
        <v>7449</v>
      </c>
      <c r="B5502" t="s">
        <v>7450</v>
      </c>
      <c r="C5502" t="s">
        <v>54</v>
      </c>
      <c r="D5502" t="s">
        <v>64</v>
      </c>
      <c r="E5502" t="s">
        <v>64</v>
      </c>
      <c r="F5502" s="1" t="s">
        <v>17556</v>
      </c>
      <c r="G5502">
        <v>221</v>
      </c>
      <c r="H5502" t="s">
        <v>86</v>
      </c>
      <c r="I5502">
        <v>1111</v>
      </c>
      <c r="J5502">
        <v>338.9</v>
      </c>
      <c r="K5502">
        <f>Passenger_Data[[#This Row],[Price_USD]]*1</f>
        <v>338.9</v>
      </c>
      <c r="L5502">
        <v>28</v>
      </c>
      <c r="M5502" t="s">
        <v>40</v>
      </c>
      <c r="N5502" t="s">
        <v>31</v>
      </c>
      <c r="O5502" t="s">
        <v>42</v>
      </c>
      <c r="P5502" t="s">
        <v>50</v>
      </c>
      <c r="Q5502">
        <v>0</v>
      </c>
      <c r="R5502" t="s">
        <v>34</v>
      </c>
      <c r="S5502" t="s">
        <v>68</v>
      </c>
      <c r="T5502">
        <v>7.7</v>
      </c>
      <c r="U5502">
        <v>8</v>
      </c>
      <c r="V5502">
        <v>52</v>
      </c>
      <c r="W5502">
        <v>0</v>
      </c>
      <c r="X5502">
        <v>0</v>
      </c>
      <c r="Y5502" t="s">
        <v>36</v>
      </c>
    </row>
    <row r="5503" spans="1:25" x14ac:dyDescent="0.25">
      <c r="A5503" t="s">
        <v>7451</v>
      </c>
      <c r="B5503" t="s">
        <v>3145</v>
      </c>
      <c r="C5503" t="s">
        <v>26</v>
      </c>
      <c r="D5503" t="s">
        <v>39</v>
      </c>
      <c r="E5503" t="s">
        <v>76</v>
      </c>
      <c r="F5503" s="1" t="s">
        <v>17557</v>
      </c>
      <c r="G5503">
        <v>203</v>
      </c>
      <c r="H5503" t="s">
        <v>29</v>
      </c>
      <c r="I5503">
        <v>785</v>
      </c>
      <c r="J5503">
        <v>361.1</v>
      </c>
      <c r="K5503">
        <f>Passenger_Data[[#This Row],[Price_USD]]*1</f>
        <v>361.1</v>
      </c>
      <c r="L5503">
        <v>36</v>
      </c>
      <c r="M5503" t="s">
        <v>30</v>
      </c>
      <c r="N5503" t="s">
        <v>60</v>
      </c>
      <c r="O5503" t="s">
        <v>33</v>
      </c>
      <c r="P5503" t="s">
        <v>50</v>
      </c>
      <c r="Q5503">
        <v>4</v>
      </c>
      <c r="R5503" t="s">
        <v>65</v>
      </c>
      <c r="S5503" t="s">
        <v>35</v>
      </c>
      <c r="T5503">
        <v>5</v>
      </c>
      <c r="U5503">
        <v>3</v>
      </c>
      <c r="V5503">
        <v>54</v>
      </c>
      <c r="W5503">
        <v>0</v>
      </c>
      <c r="X5503">
        <v>0</v>
      </c>
      <c r="Y5503" t="s">
        <v>77</v>
      </c>
    </row>
    <row r="5504" spans="1:25" x14ac:dyDescent="0.25">
      <c r="A5504" t="s">
        <v>7452</v>
      </c>
      <c r="B5504" t="s">
        <v>1694</v>
      </c>
      <c r="C5504" t="s">
        <v>54</v>
      </c>
      <c r="D5504" t="s">
        <v>64</v>
      </c>
      <c r="E5504" t="s">
        <v>49</v>
      </c>
      <c r="F5504" s="1" t="s">
        <v>17558</v>
      </c>
      <c r="G5504">
        <v>211</v>
      </c>
      <c r="H5504" t="s">
        <v>29</v>
      </c>
      <c r="I5504">
        <v>429</v>
      </c>
      <c r="J5504">
        <v>182.48</v>
      </c>
      <c r="K5504">
        <f>Passenger_Data[[#This Row],[Price_USD]]*1</f>
        <v>182.48</v>
      </c>
      <c r="L5504">
        <v>38</v>
      </c>
      <c r="M5504" t="s">
        <v>30</v>
      </c>
      <c r="N5504" t="s">
        <v>60</v>
      </c>
      <c r="O5504" t="s">
        <v>42</v>
      </c>
      <c r="P5504" t="s">
        <v>50</v>
      </c>
      <c r="Q5504">
        <v>0</v>
      </c>
      <c r="R5504" t="s">
        <v>65</v>
      </c>
      <c r="S5504" t="s">
        <v>61</v>
      </c>
      <c r="T5504">
        <v>6.1</v>
      </c>
      <c r="U5504">
        <v>17</v>
      </c>
      <c r="V5504">
        <v>45</v>
      </c>
      <c r="W5504">
        <v>0</v>
      </c>
      <c r="X5504">
        <v>0</v>
      </c>
      <c r="Y5504" t="s">
        <v>45</v>
      </c>
    </row>
    <row r="5505" spans="1:25" x14ac:dyDescent="0.25">
      <c r="A5505" t="s">
        <v>7453</v>
      </c>
      <c r="B5505" t="s">
        <v>1862</v>
      </c>
      <c r="C5505" t="s">
        <v>54</v>
      </c>
      <c r="D5505" t="s">
        <v>27</v>
      </c>
      <c r="E5505" t="s">
        <v>27</v>
      </c>
      <c r="F5505" s="1" t="s">
        <v>17559</v>
      </c>
      <c r="G5505">
        <v>185</v>
      </c>
      <c r="H5505" t="s">
        <v>29</v>
      </c>
      <c r="I5505">
        <v>741</v>
      </c>
      <c r="J5505">
        <v>230.49</v>
      </c>
      <c r="K5505">
        <f>Passenger_Data[[#This Row],[Price_USD]]*1</f>
        <v>230.49</v>
      </c>
      <c r="L5505">
        <v>23</v>
      </c>
      <c r="M5505" t="s">
        <v>30</v>
      </c>
      <c r="N5505" t="s">
        <v>41</v>
      </c>
      <c r="O5505" t="s">
        <v>56</v>
      </c>
      <c r="P5505" t="s">
        <v>50</v>
      </c>
      <c r="Q5505">
        <v>0</v>
      </c>
      <c r="R5505" t="s">
        <v>43</v>
      </c>
      <c r="S5505" t="s">
        <v>44</v>
      </c>
      <c r="T5505">
        <v>7.1</v>
      </c>
      <c r="U5505">
        <v>7</v>
      </c>
      <c r="V5505">
        <v>25</v>
      </c>
      <c r="W5505">
        <v>0</v>
      </c>
      <c r="X5505">
        <v>0</v>
      </c>
      <c r="Y5505" t="s">
        <v>45</v>
      </c>
    </row>
    <row r="5506" spans="1:25" x14ac:dyDescent="0.25">
      <c r="A5506" t="s">
        <v>7454</v>
      </c>
      <c r="B5506" t="s">
        <v>5029</v>
      </c>
      <c r="C5506" t="s">
        <v>26</v>
      </c>
      <c r="D5506" t="s">
        <v>27</v>
      </c>
      <c r="E5506" t="s">
        <v>59</v>
      </c>
      <c r="F5506" s="1" t="s">
        <v>17560</v>
      </c>
      <c r="G5506">
        <v>158</v>
      </c>
      <c r="H5506" t="s">
        <v>29</v>
      </c>
      <c r="I5506">
        <v>1058</v>
      </c>
      <c r="J5506">
        <v>270.66000000000003</v>
      </c>
      <c r="K5506">
        <f>Passenger_Data[[#This Row],[Price_USD]]*1</f>
        <v>270.66000000000003</v>
      </c>
      <c r="L5506">
        <v>39</v>
      </c>
      <c r="M5506" t="s">
        <v>40</v>
      </c>
      <c r="N5506" t="s">
        <v>31</v>
      </c>
      <c r="O5506" t="s">
        <v>42</v>
      </c>
      <c r="P5506" t="s">
        <v>83</v>
      </c>
      <c r="Q5506">
        <v>1</v>
      </c>
      <c r="R5506" t="s">
        <v>65</v>
      </c>
      <c r="S5506" t="s">
        <v>44</v>
      </c>
      <c r="T5506">
        <v>8.4</v>
      </c>
      <c r="U5506">
        <v>13</v>
      </c>
      <c r="V5506">
        <v>35</v>
      </c>
      <c r="W5506">
        <v>1</v>
      </c>
      <c r="X5506">
        <v>0</v>
      </c>
      <c r="Y5506" t="s">
        <v>36</v>
      </c>
    </row>
    <row r="5507" spans="1:25" x14ac:dyDescent="0.25">
      <c r="A5507" t="s">
        <v>7455</v>
      </c>
      <c r="B5507" t="s">
        <v>769</v>
      </c>
      <c r="C5507" t="s">
        <v>54</v>
      </c>
      <c r="D5507" t="s">
        <v>55</v>
      </c>
      <c r="E5507" t="s">
        <v>59</v>
      </c>
      <c r="F5507" s="1" t="s">
        <v>17561</v>
      </c>
      <c r="G5507">
        <v>167</v>
      </c>
      <c r="H5507" t="s">
        <v>29</v>
      </c>
      <c r="I5507">
        <v>1615</v>
      </c>
      <c r="J5507">
        <v>385.31</v>
      </c>
      <c r="K5507">
        <f>Passenger_Data[[#This Row],[Price_USD]]*1</f>
        <v>385.31</v>
      </c>
      <c r="L5507">
        <v>47</v>
      </c>
      <c r="M5507" t="s">
        <v>40</v>
      </c>
      <c r="N5507" t="s">
        <v>31</v>
      </c>
      <c r="O5507" t="s">
        <v>33</v>
      </c>
      <c r="P5507" t="s">
        <v>264</v>
      </c>
      <c r="Q5507">
        <v>2</v>
      </c>
      <c r="R5507" t="s">
        <v>51</v>
      </c>
      <c r="S5507" t="s">
        <v>61</v>
      </c>
      <c r="T5507">
        <v>6.4</v>
      </c>
      <c r="U5507">
        <v>5</v>
      </c>
      <c r="V5507">
        <v>69</v>
      </c>
      <c r="W5507">
        <v>0</v>
      </c>
      <c r="X5507">
        <v>0</v>
      </c>
      <c r="Y5507" t="s">
        <v>36</v>
      </c>
    </row>
    <row r="5508" spans="1:25" x14ac:dyDescent="0.25">
      <c r="A5508" t="s">
        <v>7456</v>
      </c>
      <c r="B5508" t="s">
        <v>7457</v>
      </c>
      <c r="C5508" t="s">
        <v>82</v>
      </c>
      <c r="D5508" t="s">
        <v>27</v>
      </c>
      <c r="E5508" t="s">
        <v>59</v>
      </c>
      <c r="F5508" s="1" t="s">
        <v>17562</v>
      </c>
      <c r="G5508">
        <v>151</v>
      </c>
      <c r="H5508" t="s">
        <v>29</v>
      </c>
      <c r="I5508">
        <v>1012</v>
      </c>
      <c r="J5508">
        <v>302.27999999999997</v>
      </c>
      <c r="K5508">
        <f>Passenger_Data[[#This Row],[Price_USD]]*1</f>
        <v>302.27999999999997</v>
      </c>
      <c r="L5508">
        <v>37</v>
      </c>
      <c r="M5508" t="s">
        <v>40</v>
      </c>
      <c r="N5508" t="s">
        <v>41</v>
      </c>
      <c r="O5508" t="s">
        <v>56</v>
      </c>
      <c r="P5508" t="s">
        <v>50</v>
      </c>
      <c r="Q5508">
        <v>0</v>
      </c>
      <c r="R5508" t="s">
        <v>51</v>
      </c>
      <c r="S5508" t="s">
        <v>44</v>
      </c>
      <c r="T5508">
        <v>8.6</v>
      </c>
      <c r="U5508">
        <v>1</v>
      </c>
      <c r="V5508">
        <v>98</v>
      </c>
      <c r="W5508">
        <v>0</v>
      </c>
      <c r="X5508">
        <v>0</v>
      </c>
      <c r="Y5508" t="s">
        <v>45</v>
      </c>
    </row>
    <row r="5509" spans="1:25" x14ac:dyDescent="0.25">
      <c r="A5509" t="s">
        <v>7458</v>
      </c>
      <c r="B5509" t="s">
        <v>2918</v>
      </c>
      <c r="C5509" t="s">
        <v>26</v>
      </c>
      <c r="D5509" t="s">
        <v>76</v>
      </c>
      <c r="E5509" t="s">
        <v>76</v>
      </c>
      <c r="F5509" s="1" t="s">
        <v>17563</v>
      </c>
      <c r="G5509">
        <v>88</v>
      </c>
      <c r="H5509" t="s">
        <v>29</v>
      </c>
      <c r="I5509">
        <v>933</v>
      </c>
      <c r="J5509">
        <v>411.56</v>
      </c>
      <c r="K5509">
        <f>Passenger_Data[[#This Row],[Price_USD]]*1</f>
        <v>411.56</v>
      </c>
      <c r="L5509">
        <v>42</v>
      </c>
      <c r="M5509" t="s">
        <v>40</v>
      </c>
      <c r="N5509" t="s">
        <v>31</v>
      </c>
      <c r="O5509" t="s">
        <v>56</v>
      </c>
      <c r="P5509" t="s">
        <v>50</v>
      </c>
      <c r="Q5509">
        <v>1</v>
      </c>
      <c r="R5509" t="s">
        <v>51</v>
      </c>
      <c r="S5509" t="s">
        <v>61</v>
      </c>
      <c r="T5509">
        <v>9.6999999999999993</v>
      </c>
      <c r="U5509">
        <v>2</v>
      </c>
      <c r="V5509">
        <v>42</v>
      </c>
      <c r="W5509">
        <v>0</v>
      </c>
      <c r="X5509">
        <v>0</v>
      </c>
      <c r="Y5509" t="s">
        <v>45</v>
      </c>
    </row>
    <row r="5510" spans="1:25" x14ac:dyDescent="0.25">
      <c r="A5510" t="s">
        <v>7459</v>
      </c>
      <c r="B5510" t="s">
        <v>2053</v>
      </c>
      <c r="C5510" t="s">
        <v>54</v>
      </c>
      <c r="D5510" t="s">
        <v>59</v>
      </c>
      <c r="E5510" t="s">
        <v>59</v>
      </c>
      <c r="F5510" s="1" t="s">
        <v>17564</v>
      </c>
      <c r="G5510">
        <v>119</v>
      </c>
      <c r="H5510" t="s">
        <v>29</v>
      </c>
      <c r="I5510">
        <v>1640</v>
      </c>
      <c r="J5510">
        <v>448</v>
      </c>
      <c r="K5510">
        <f>Passenger_Data[[#This Row],[Price_USD]]*1</f>
        <v>448</v>
      </c>
      <c r="L5510">
        <v>42</v>
      </c>
      <c r="M5510" t="s">
        <v>40</v>
      </c>
      <c r="N5510" t="s">
        <v>31</v>
      </c>
      <c r="O5510" t="s">
        <v>42</v>
      </c>
      <c r="P5510" t="s">
        <v>33</v>
      </c>
      <c r="Q5510">
        <v>1</v>
      </c>
      <c r="R5510" t="s">
        <v>65</v>
      </c>
      <c r="S5510" t="s">
        <v>35</v>
      </c>
      <c r="T5510">
        <v>8.1</v>
      </c>
      <c r="U5510">
        <v>6</v>
      </c>
      <c r="V5510">
        <v>8</v>
      </c>
      <c r="W5510">
        <v>0</v>
      </c>
      <c r="X5510">
        <v>0</v>
      </c>
      <c r="Y5510" t="s">
        <v>45</v>
      </c>
    </row>
    <row r="5511" spans="1:25" x14ac:dyDescent="0.25">
      <c r="A5511" t="s">
        <v>7460</v>
      </c>
      <c r="B5511" t="s">
        <v>311</v>
      </c>
      <c r="C5511" t="s">
        <v>54</v>
      </c>
      <c r="D5511" t="s">
        <v>59</v>
      </c>
      <c r="E5511" t="s">
        <v>39</v>
      </c>
      <c r="F5511" s="1" t="s">
        <v>17565</v>
      </c>
      <c r="G5511">
        <v>69</v>
      </c>
      <c r="H5511" t="s">
        <v>29</v>
      </c>
      <c r="I5511">
        <v>1374</v>
      </c>
      <c r="J5511">
        <v>300</v>
      </c>
      <c r="K5511">
        <f>Passenger_Data[[#This Row],[Price_USD]]*1</f>
        <v>300</v>
      </c>
      <c r="L5511">
        <v>38</v>
      </c>
      <c r="M5511" t="s">
        <v>40</v>
      </c>
      <c r="N5511" t="s">
        <v>31</v>
      </c>
      <c r="O5511" t="s">
        <v>33</v>
      </c>
      <c r="P5511" t="s">
        <v>50</v>
      </c>
      <c r="Q5511">
        <v>2</v>
      </c>
      <c r="R5511" t="s">
        <v>65</v>
      </c>
      <c r="S5511" t="s">
        <v>44</v>
      </c>
      <c r="T5511">
        <v>7</v>
      </c>
      <c r="U5511">
        <v>12</v>
      </c>
      <c r="V5511">
        <v>9</v>
      </c>
      <c r="W5511">
        <v>0</v>
      </c>
      <c r="X5511">
        <v>0</v>
      </c>
      <c r="Y5511" t="s">
        <v>77</v>
      </c>
    </row>
    <row r="5512" spans="1:25" x14ac:dyDescent="0.25">
      <c r="A5512" t="s">
        <v>7461</v>
      </c>
      <c r="B5512" t="s">
        <v>6989</v>
      </c>
      <c r="C5512" t="s">
        <v>73</v>
      </c>
      <c r="D5512" t="s">
        <v>39</v>
      </c>
      <c r="E5512" t="s">
        <v>55</v>
      </c>
      <c r="F5512" s="1" t="s">
        <v>17566</v>
      </c>
      <c r="G5512">
        <v>203</v>
      </c>
      <c r="H5512" t="s">
        <v>29</v>
      </c>
      <c r="I5512">
        <v>1063</v>
      </c>
      <c r="J5512">
        <v>169.73</v>
      </c>
      <c r="K5512">
        <f>Passenger_Data[[#This Row],[Price_USD]]*1</f>
        <v>169.73</v>
      </c>
      <c r="L5512">
        <v>47</v>
      </c>
      <c r="M5512" t="s">
        <v>30</v>
      </c>
      <c r="N5512" t="s">
        <v>41</v>
      </c>
      <c r="O5512" t="s">
        <v>33</v>
      </c>
      <c r="P5512" t="s">
        <v>264</v>
      </c>
      <c r="Q5512">
        <v>1</v>
      </c>
      <c r="R5512" t="s">
        <v>65</v>
      </c>
      <c r="S5512" t="s">
        <v>44</v>
      </c>
      <c r="T5512">
        <v>7.1</v>
      </c>
      <c r="U5512">
        <v>6</v>
      </c>
      <c r="V5512">
        <v>95</v>
      </c>
      <c r="W5512">
        <v>0</v>
      </c>
      <c r="X5512">
        <v>0</v>
      </c>
      <c r="Y5512" t="s">
        <v>36</v>
      </c>
    </row>
    <row r="5513" spans="1:25" x14ac:dyDescent="0.25">
      <c r="A5513" t="s">
        <v>7462</v>
      </c>
      <c r="B5513" t="s">
        <v>862</v>
      </c>
      <c r="C5513" t="s">
        <v>48</v>
      </c>
      <c r="D5513" t="s">
        <v>28</v>
      </c>
      <c r="E5513" t="s">
        <v>59</v>
      </c>
      <c r="F5513" s="1" t="s">
        <v>17567</v>
      </c>
      <c r="G5513">
        <v>215</v>
      </c>
      <c r="H5513" t="s">
        <v>29</v>
      </c>
      <c r="I5513">
        <v>472</v>
      </c>
      <c r="J5513">
        <v>286.8</v>
      </c>
      <c r="K5513">
        <f>Passenger_Data[[#This Row],[Price_USD]]*1</f>
        <v>286.8</v>
      </c>
      <c r="L5513">
        <v>48</v>
      </c>
      <c r="M5513" t="s">
        <v>30</v>
      </c>
      <c r="N5513" t="s">
        <v>41</v>
      </c>
      <c r="O5513" t="s">
        <v>32</v>
      </c>
      <c r="P5513" t="s">
        <v>50</v>
      </c>
      <c r="Q5513">
        <v>1</v>
      </c>
      <c r="R5513" t="s">
        <v>34</v>
      </c>
      <c r="S5513" t="s">
        <v>35</v>
      </c>
      <c r="T5513">
        <v>5.5</v>
      </c>
      <c r="U5513">
        <v>20</v>
      </c>
      <c r="V5513">
        <v>3</v>
      </c>
      <c r="W5513">
        <v>0</v>
      </c>
      <c r="X5513">
        <v>1</v>
      </c>
      <c r="Y5513" t="s">
        <v>36</v>
      </c>
    </row>
    <row r="5514" spans="1:25" x14ac:dyDescent="0.25">
      <c r="A5514" t="s">
        <v>7463</v>
      </c>
      <c r="B5514" t="s">
        <v>6647</v>
      </c>
      <c r="C5514" t="s">
        <v>54</v>
      </c>
      <c r="D5514" t="s">
        <v>39</v>
      </c>
      <c r="E5514" t="s">
        <v>49</v>
      </c>
      <c r="F5514" s="1" t="s">
        <v>17568</v>
      </c>
      <c r="G5514">
        <v>130</v>
      </c>
      <c r="H5514" t="s">
        <v>29</v>
      </c>
      <c r="I5514">
        <v>1496</v>
      </c>
      <c r="J5514">
        <v>334.22</v>
      </c>
      <c r="K5514">
        <f>Passenger_Data[[#This Row],[Price_USD]]*1</f>
        <v>334.22</v>
      </c>
      <c r="L5514">
        <v>57</v>
      </c>
      <c r="M5514" t="s">
        <v>40</v>
      </c>
      <c r="N5514" t="s">
        <v>60</v>
      </c>
      <c r="O5514" t="s">
        <v>33</v>
      </c>
      <c r="P5514" t="s">
        <v>83</v>
      </c>
      <c r="Q5514">
        <v>2</v>
      </c>
      <c r="R5514" t="s">
        <v>43</v>
      </c>
      <c r="S5514" t="s">
        <v>35</v>
      </c>
      <c r="T5514">
        <v>5.7</v>
      </c>
      <c r="U5514">
        <v>6</v>
      </c>
      <c r="V5514">
        <v>32</v>
      </c>
      <c r="W5514">
        <v>0</v>
      </c>
      <c r="X5514">
        <v>0</v>
      </c>
      <c r="Y5514" t="s">
        <v>77</v>
      </c>
    </row>
    <row r="5515" spans="1:25" x14ac:dyDescent="0.25">
      <c r="A5515" t="s">
        <v>7464</v>
      </c>
      <c r="B5515" t="s">
        <v>480</v>
      </c>
      <c r="C5515" t="s">
        <v>54</v>
      </c>
      <c r="D5515" t="s">
        <v>27</v>
      </c>
      <c r="E5515" t="s">
        <v>64</v>
      </c>
      <c r="F5515" s="1" t="s">
        <v>17569</v>
      </c>
      <c r="G5515">
        <v>132</v>
      </c>
      <c r="H5515" t="s">
        <v>29</v>
      </c>
      <c r="I5515">
        <v>1309</v>
      </c>
      <c r="J5515">
        <v>234.66</v>
      </c>
      <c r="K5515">
        <f>Passenger_Data[[#This Row],[Price_USD]]*1</f>
        <v>234.66</v>
      </c>
      <c r="L5515">
        <v>76</v>
      </c>
      <c r="M5515" t="s">
        <v>30</v>
      </c>
      <c r="N5515" t="s">
        <v>31</v>
      </c>
      <c r="O5515" t="s">
        <v>56</v>
      </c>
      <c r="P5515" t="s">
        <v>33</v>
      </c>
      <c r="Q5515">
        <v>1</v>
      </c>
      <c r="R5515" t="s">
        <v>43</v>
      </c>
      <c r="S5515" t="s">
        <v>68</v>
      </c>
      <c r="T5515">
        <v>7.2</v>
      </c>
      <c r="U5515">
        <v>7</v>
      </c>
      <c r="V5515">
        <v>52</v>
      </c>
      <c r="W5515">
        <v>0</v>
      </c>
      <c r="X5515">
        <v>0</v>
      </c>
      <c r="Y5515" t="s">
        <v>45</v>
      </c>
    </row>
    <row r="5516" spans="1:25" x14ac:dyDescent="0.25">
      <c r="A5516" t="s">
        <v>7465</v>
      </c>
      <c r="B5516" t="s">
        <v>2766</v>
      </c>
      <c r="C5516" t="s">
        <v>48</v>
      </c>
      <c r="D5516" t="s">
        <v>39</v>
      </c>
      <c r="E5516" t="s">
        <v>49</v>
      </c>
      <c r="F5516" s="1" t="s">
        <v>17570</v>
      </c>
      <c r="G5516">
        <v>70</v>
      </c>
      <c r="H5516" t="s">
        <v>29</v>
      </c>
      <c r="I5516">
        <v>1284</v>
      </c>
      <c r="J5516">
        <v>255</v>
      </c>
      <c r="K5516">
        <f>Passenger_Data[[#This Row],[Price_USD]]*1</f>
        <v>255</v>
      </c>
      <c r="L5516">
        <v>32</v>
      </c>
      <c r="M5516" t="s">
        <v>40</v>
      </c>
      <c r="N5516" t="s">
        <v>41</v>
      </c>
      <c r="O5516" t="s">
        <v>32</v>
      </c>
      <c r="P5516" t="s">
        <v>83</v>
      </c>
      <c r="Q5516">
        <v>1</v>
      </c>
      <c r="R5516" t="s">
        <v>34</v>
      </c>
      <c r="S5516" t="s">
        <v>61</v>
      </c>
      <c r="T5516">
        <v>6.6</v>
      </c>
      <c r="U5516">
        <v>1</v>
      </c>
      <c r="V5516">
        <v>17</v>
      </c>
      <c r="W5516">
        <v>0</v>
      </c>
      <c r="X5516">
        <v>0</v>
      </c>
      <c r="Y5516" t="s">
        <v>45</v>
      </c>
    </row>
    <row r="5517" spans="1:25" x14ac:dyDescent="0.25">
      <c r="A5517" t="s">
        <v>7466</v>
      </c>
      <c r="B5517" t="s">
        <v>506</v>
      </c>
      <c r="C5517" t="s">
        <v>48</v>
      </c>
      <c r="D5517" t="s">
        <v>28</v>
      </c>
      <c r="E5517" t="s">
        <v>39</v>
      </c>
      <c r="F5517" s="1" t="s">
        <v>17571</v>
      </c>
      <c r="G5517">
        <v>229</v>
      </c>
      <c r="H5517" t="s">
        <v>29</v>
      </c>
      <c r="I5517">
        <v>1697</v>
      </c>
      <c r="J5517">
        <v>237.03</v>
      </c>
      <c r="K5517">
        <f>Passenger_Data[[#This Row],[Price_USD]]*1</f>
        <v>237.03</v>
      </c>
      <c r="L5517">
        <v>29</v>
      </c>
      <c r="M5517" t="s">
        <v>30</v>
      </c>
      <c r="N5517" t="s">
        <v>31</v>
      </c>
      <c r="O5517" t="s">
        <v>32</v>
      </c>
      <c r="P5517" t="s">
        <v>50</v>
      </c>
      <c r="Q5517">
        <v>1</v>
      </c>
      <c r="R5517" t="s">
        <v>65</v>
      </c>
      <c r="S5517" t="s">
        <v>44</v>
      </c>
      <c r="T5517">
        <v>5.3</v>
      </c>
      <c r="U5517">
        <v>12</v>
      </c>
      <c r="V5517">
        <v>58</v>
      </c>
      <c r="W5517">
        <v>0</v>
      </c>
      <c r="X5517">
        <v>0</v>
      </c>
      <c r="Y5517" t="s">
        <v>77</v>
      </c>
    </row>
    <row r="5518" spans="1:25" x14ac:dyDescent="0.25">
      <c r="A5518" t="s">
        <v>7467</v>
      </c>
      <c r="B5518" t="s">
        <v>2055</v>
      </c>
      <c r="C5518" t="s">
        <v>73</v>
      </c>
      <c r="D5518" t="s">
        <v>64</v>
      </c>
      <c r="E5518" t="s">
        <v>49</v>
      </c>
      <c r="F5518" s="1" t="s">
        <v>17572</v>
      </c>
      <c r="G5518">
        <v>212</v>
      </c>
      <c r="H5518" t="s">
        <v>29</v>
      </c>
      <c r="I5518">
        <v>1414</v>
      </c>
      <c r="J5518">
        <v>283.24</v>
      </c>
      <c r="K5518">
        <f>Passenger_Data[[#This Row],[Price_USD]]*1</f>
        <v>283.24</v>
      </c>
      <c r="L5518">
        <v>20</v>
      </c>
      <c r="M5518" t="s">
        <v>40</v>
      </c>
      <c r="N5518" t="s">
        <v>31</v>
      </c>
      <c r="O5518" t="s">
        <v>56</v>
      </c>
      <c r="P5518" t="s">
        <v>50</v>
      </c>
      <c r="Q5518">
        <v>0</v>
      </c>
      <c r="R5518" t="s">
        <v>65</v>
      </c>
      <c r="S5518" t="s">
        <v>35</v>
      </c>
      <c r="T5518">
        <v>7.2</v>
      </c>
      <c r="U5518">
        <v>0</v>
      </c>
      <c r="V5518">
        <v>16</v>
      </c>
      <c r="W5518">
        <v>0</v>
      </c>
      <c r="X5518">
        <v>0</v>
      </c>
      <c r="Y5518" t="s">
        <v>45</v>
      </c>
    </row>
    <row r="5519" spans="1:25" x14ac:dyDescent="0.25">
      <c r="A5519" t="s">
        <v>7468</v>
      </c>
      <c r="B5519" t="s">
        <v>1278</v>
      </c>
      <c r="C5519" t="s">
        <v>26</v>
      </c>
      <c r="D5519" t="s">
        <v>64</v>
      </c>
      <c r="E5519" t="s">
        <v>64</v>
      </c>
      <c r="F5519" s="1" t="s">
        <v>17573</v>
      </c>
      <c r="G5519">
        <v>57</v>
      </c>
      <c r="H5519" t="s">
        <v>29</v>
      </c>
      <c r="I5519">
        <v>1263</v>
      </c>
      <c r="J5519">
        <v>252.63</v>
      </c>
      <c r="K5519">
        <f>Passenger_Data[[#This Row],[Price_USD]]*1</f>
        <v>252.63</v>
      </c>
      <c r="L5519">
        <v>46</v>
      </c>
      <c r="M5519" t="s">
        <v>40</v>
      </c>
      <c r="N5519" t="s">
        <v>31</v>
      </c>
      <c r="O5519" t="s">
        <v>42</v>
      </c>
      <c r="P5519" t="s">
        <v>50</v>
      </c>
      <c r="Q5519">
        <v>1</v>
      </c>
      <c r="R5519" t="s">
        <v>65</v>
      </c>
      <c r="S5519" t="s">
        <v>35</v>
      </c>
      <c r="T5519">
        <v>7.1</v>
      </c>
      <c r="U5519">
        <v>8</v>
      </c>
      <c r="V5519">
        <v>15</v>
      </c>
      <c r="W5519">
        <v>0</v>
      </c>
      <c r="X5519">
        <v>0</v>
      </c>
      <c r="Y5519" t="s">
        <v>36</v>
      </c>
    </row>
    <row r="5520" spans="1:25" x14ac:dyDescent="0.25">
      <c r="A5520" t="s">
        <v>7469</v>
      </c>
      <c r="B5520" t="s">
        <v>1391</v>
      </c>
      <c r="C5520" t="s">
        <v>48</v>
      </c>
      <c r="D5520" t="s">
        <v>39</v>
      </c>
      <c r="E5520" t="s">
        <v>39</v>
      </c>
      <c r="F5520" s="1" t="s">
        <v>17574</v>
      </c>
      <c r="G5520">
        <v>159</v>
      </c>
      <c r="H5520" t="s">
        <v>29</v>
      </c>
      <c r="I5520">
        <v>706</v>
      </c>
      <c r="J5520">
        <v>380.91</v>
      </c>
      <c r="K5520">
        <f>Passenger_Data[[#This Row],[Price_USD]]*1</f>
        <v>380.91</v>
      </c>
      <c r="L5520">
        <v>53</v>
      </c>
      <c r="M5520" t="s">
        <v>30</v>
      </c>
      <c r="N5520" t="s">
        <v>41</v>
      </c>
      <c r="O5520" t="s">
        <v>32</v>
      </c>
      <c r="P5520" t="s">
        <v>33</v>
      </c>
      <c r="Q5520">
        <v>2</v>
      </c>
      <c r="R5520" t="s">
        <v>51</v>
      </c>
      <c r="S5520" t="s">
        <v>35</v>
      </c>
      <c r="T5520">
        <v>7</v>
      </c>
      <c r="U5520">
        <v>3</v>
      </c>
      <c r="V5520">
        <v>51</v>
      </c>
      <c r="W5520">
        <v>0</v>
      </c>
      <c r="X5520">
        <v>0</v>
      </c>
      <c r="Y5520" t="s">
        <v>45</v>
      </c>
    </row>
    <row r="5521" spans="1:25" x14ac:dyDescent="0.25">
      <c r="A5521" t="s">
        <v>7470</v>
      </c>
      <c r="B5521" t="s">
        <v>4998</v>
      </c>
      <c r="C5521" t="s">
        <v>48</v>
      </c>
      <c r="D5521" t="s">
        <v>64</v>
      </c>
      <c r="E5521" t="s">
        <v>55</v>
      </c>
      <c r="F5521" s="1" t="s">
        <v>17575</v>
      </c>
      <c r="G5521">
        <v>157</v>
      </c>
      <c r="H5521" t="s">
        <v>29</v>
      </c>
      <c r="I5521">
        <v>920</v>
      </c>
      <c r="J5521">
        <v>435.28</v>
      </c>
      <c r="K5521">
        <f>Passenger_Data[[#This Row],[Price_USD]]*1</f>
        <v>435.28</v>
      </c>
      <c r="L5521">
        <v>28</v>
      </c>
      <c r="M5521" t="s">
        <v>30</v>
      </c>
      <c r="N5521" t="s">
        <v>60</v>
      </c>
      <c r="O5521" t="s">
        <v>32</v>
      </c>
      <c r="P5521" t="s">
        <v>50</v>
      </c>
      <c r="Q5521">
        <v>0</v>
      </c>
      <c r="R5521" t="s">
        <v>65</v>
      </c>
      <c r="S5521" t="s">
        <v>61</v>
      </c>
      <c r="T5521">
        <v>3.3</v>
      </c>
      <c r="U5521">
        <v>16</v>
      </c>
      <c r="V5521">
        <v>69</v>
      </c>
      <c r="W5521">
        <v>0</v>
      </c>
      <c r="X5521">
        <v>0</v>
      </c>
      <c r="Y5521" t="s">
        <v>77</v>
      </c>
    </row>
    <row r="5522" spans="1:25" x14ac:dyDescent="0.25">
      <c r="A5522" t="s">
        <v>7471</v>
      </c>
      <c r="B5522" t="s">
        <v>2320</v>
      </c>
      <c r="C5522" t="s">
        <v>54</v>
      </c>
      <c r="D5522" t="s">
        <v>39</v>
      </c>
      <c r="E5522" t="s">
        <v>28</v>
      </c>
      <c r="F5522" s="1" t="s">
        <v>17576</v>
      </c>
      <c r="G5522">
        <v>171</v>
      </c>
      <c r="H5522" t="s">
        <v>29</v>
      </c>
      <c r="I5522">
        <v>1196</v>
      </c>
      <c r="J5522">
        <v>330.33</v>
      </c>
      <c r="K5522">
        <f>Passenger_Data[[#This Row],[Price_USD]]*1</f>
        <v>330.33</v>
      </c>
      <c r="L5522">
        <v>41</v>
      </c>
      <c r="M5522" t="s">
        <v>30</v>
      </c>
      <c r="N5522" t="s">
        <v>41</v>
      </c>
      <c r="O5522" t="s">
        <v>56</v>
      </c>
      <c r="P5522" t="s">
        <v>83</v>
      </c>
      <c r="Q5522">
        <v>0</v>
      </c>
      <c r="R5522" t="s">
        <v>65</v>
      </c>
      <c r="S5522" t="s">
        <v>61</v>
      </c>
      <c r="T5522">
        <v>5.3</v>
      </c>
      <c r="U5522">
        <v>22</v>
      </c>
      <c r="V5522">
        <v>110</v>
      </c>
      <c r="W5522">
        <v>0</v>
      </c>
      <c r="X5522">
        <v>0</v>
      </c>
      <c r="Y5522" t="s">
        <v>45</v>
      </c>
    </row>
    <row r="5523" spans="1:25" x14ac:dyDescent="0.25">
      <c r="A5523" t="s">
        <v>7472</v>
      </c>
      <c r="B5523" t="s">
        <v>2383</v>
      </c>
      <c r="C5523" t="s">
        <v>54</v>
      </c>
      <c r="D5523" t="s">
        <v>27</v>
      </c>
      <c r="E5523" t="s">
        <v>64</v>
      </c>
      <c r="F5523" s="1" t="s">
        <v>17577</v>
      </c>
      <c r="G5523">
        <v>173</v>
      </c>
      <c r="H5523" t="s">
        <v>29</v>
      </c>
      <c r="I5523">
        <v>1333</v>
      </c>
      <c r="J5523">
        <v>500.51</v>
      </c>
      <c r="K5523">
        <f>Passenger_Data[[#This Row],[Price_USD]]*1</f>
        <v>500.51</v>
      </c>
      <c r="L5523">
        <v>24</v>
      </c>
      <c r="M5523" t="s">
        <v>30</v>
      </c>
      <c r="N5523" t="s">
        <v>60</v>
      </c>
      <c r="O5523" t="s">
        <v>33</v>
      </c>
      <c r="P5523" t="s">
        <v>50</v>
      </c>
      <c r="Q5523">
        <v>1</v>
      </c>
      <c r="R5523" t="s">
        <v>51</v>
      </c>
      <c r="S5523" t="s">
        <v>61</v>
      </c>
      <c r="T5523">
        <v>7.8</v>
      </c>
      <c r="U5523">
        <v>9</v>
      </c>
      <c r="V5523">
        <v>80</v>
      </c>
      <c r="W5523">
        <v>0</v>
      </c>
      <c r="X5523">
        <v>0</v>
      </c>
      <c r="Y5523" t="s">
        <v>45</v>
      </c>
    </row>
    <row r="5524" spans="1:25" x14ac:dyDescent="0.25">
      <c r="A5524" t="s">
        <v>7473</v>
      </c>
      <c r="B5524" t="s">
        <v>2288</v>
      </c>
      <c r="C5524" t="s">
        <v>54</v>
      </c>
      <c r="D5524" t="s">
        <v>39</v>
      </c>
      <c r="E5524" t="s">
        <v>59</v>
      </c>
      <c r="F5524" s="1" t="s">
        <v>17578</v>
      </c>
      <c r="G5524">
        <v>124</v>
      </c>
      <c r="H5524" t="s">
        <v>29</v>
      </c>
      <c r="I5524">
        <v>1393</v>
      </c>
      <c r="J5524">
        <v>211.2</v>
      </c>
      <c r="K5524">
        <f>Passenger_Data[[#This Row],[Price_USD]]*1</f>
        <v>211.2</v>
      </c>
      <c r="L5524">
        <v>73</v>
      </c>
      <c r="M5524" t="s">
        <v>40</v>
      </c>
      <c r="N5524" t="s">
        <v>60</v>
      </c>
      <c r="O5524" t="s">
        <v>42</v>
      </c>
      <c r="P5524" t="s">
        <v>83</v>
      </c>
      <c r="Q5524">
        <v>1</v>
      </c>
      <c r="R5524" t="s">
        <v>65</v>
      </c>
      <c r="S5524" t="s">
        <v>44</v>
      </c>
      <c r="T5524">
        <v>6.7</v>
      </c>
      <c r="U5524">
        <v>11</v>
      </c>
      <c r="V5524">
        <v>72</v>
      </c>
      <c r="W5524">
        <v>0</v>
      </c>
      <c r="X5524">
        <v>0</v>
      </c>
      <c r="Y5524" t="s">
        <v>36</v>
      </c>
    </row>
    <row r="5525" spans="1:25" x14ac:dyDescent="0.25">
      <c r="A5525" t="s">
        <v>7474</v>
      </c>
      <c r="B5525" t="s">
        <v>99</v>
      </c>
      <c r="C5525" t="s">
        <v>26</v>
      </c>
      <c r="D5525" t="s">
        <v>49</v>
      </c>
      <c r="E5525" t="s">
        <v>59</v>
      </c>
      <c r="F5525" s="1" t="s">
        <v>17579</v>
      </c>
      <c r="G5525">
        <v>159</v>
      </c>
      <c r="H5525" t="s">
        <v>29</v>
      </c>
      <c r="I5525">
        <v>1072</v>
      </c>
      <c r="J5525">
        <v>382.12</v>
      </c>
      <c r="K5525">
        <f>Passenger_Data[[#This Row],[Price_USD]]*1</f>
        <v>382.12</v>
      </c>
      <c r="L5525">
        <v>18</v>
      </c>
      <c r="M5525" t="s">
        <v>30</v>
      </c>
      <c r="N5525" t="s">
        <v>31</v>
      </c>
      <c r="O5525" t="s">
        <v>56</v>
      </c>
      <c r="P5525" t="s">
        <v>33</v>
      </c>
      <c r="Q5525">
        <v>1</v>
      </c>
      <c r="R5525" t="s">
        <v>65</v>
      </c>
      <c r="S5525" t="s">
        <v>44</v>
      </c>
      <c r="T5525">
        <v>6.1</v>
      </c>
      <c r="U5525">
        <v>4</v>
      </c>
      <c r="V5525">
        <v>92</v>
      </c>
      <c r="W5525">
        <v>0</v>
      </c>
      <c r="X5525">
        <v>1</v>
      </c>
      <c r="Y5525" t="s">
        <v>45</v>
      </c>
    </row>
    <row r="5526" spans="1:25" x14ac:dyDescent="0.25">
      <c r="A5526" t="s">
        <v>7475</v>
      </c>
      <c r="B5526" t="s">
        <v>257</v>
      </c>
      <c r="C5526" t="s">
        <v>82</v>
      </c>
      <c r="D5526" t="s">
        <v>39</v>
      </c>
      <c r="E5526" t="s">
        <v>28</v>
      </c>
      <c r="F5526" s="1" t="s">
        <v>17580</v>
      </c>
      <c r="G5526">
        <v>34</v>
      </c>
      <c r="H5526" t="s">
        <v>29</v>
      </c>
      <c r="I5526">
        <v>1112</v>
      </c>
      <c r="J5526">
        <v>345.07</v>
      </c>
      <c r="K5526">
        <f>Passenger_Data[[#This Row],[Price_USD]]*1</f>
        <v>345.07</v>
      </c>
      <c r="L5526">
        <v>39</v>
      </c>
      <c r="M5526" t="s">
        <v>40</v>
      </c>
      <c r="N5526" t="s">
        <v>41</v>
      </c>
      <c r="O5526" t="s">
        <v>32</v>
      </c>
      <c r="P5526" t="s">
        <v>50</v>
      </c>
      <c r="Q5526">
        <v>1</v>
      </c>
      <c r="R5526" t="s">
        <v>34</v>
      </c>
      <c r="S5526" t="s">
        <v>68</v>
      </c>
      <c r="T5526">
        <v>9.5</v>
      </c>
      <c r="U5526">
        <v>14</v>
      </c>
      <c r="V5526">
        <v>23</v>
      </c>
      <c r="W5526">
        <v>1</v>
      </c>
      <c r="X5526">
        <v>0</v>
      </c>
      <c r="Y5526" t="s">
        <v>45</v>
      </c>
    </row>
    <row r="5527" spans="1:25" x14ac:dyDescent="0.25">
      <c r="A5527" t="s">
        <v>7476</v>
      </c>
      <c r="B5527" t="s">
        <v>1619</v>
      </c>
      <c r="C5527" t="s">
        <v>82</v>
      </c>
      <c r="D5527" t="s">
        <v>64</v>
      </c>
      <c r="E5527" t="s">
        <v>76</v>
      </c>
      <c r="F5527" s="1" t="s">
        <v>17581</v>
      </c>
      <c r="G5527">
        <v>156</v>
      </c>
      <c r="H5527" t="s">
        <v>108</v>
      </c>
      <c r="I5527">
        <v>1825</v>
      </c>
      <c r="J5527">
        <v>218.06</v>
      </c>
      <c r="K5527">
        <f>Passenger_Data[[#This Row],[Price_USD]]*1</f>
        <v>218.06</v>
      </c>
      <c r="L5527">
        <v>64</v>
      </c>
      <c r="M5527" t="s">
        <v>40</v>
      </c>
      <c r="N5527" t="s">
        <v>31</v>
      </c>
      <c r="O5527" t="s">
        <v>33</v>
      </c>
      <c r="P5527" t="s">
        <v>83</v>
      </c>
      <c r="Q5527">
        <v>1</v>
      </c>
      <c r="R5527" t="s">
        <v>65</v>
      </c>
      <c r="S5527" t="s">
        <v>61</v>
      </c>
      <c r="T5527">
        <v>8.4</v>
      </c>
      <c r="U5527">
        <v>23</v>
      </c>
      <c r="V5527">
        <v>17</v>
      </c>
      <c r="W5527">
        <v>1</v>
      </c>
      <c r="X5527">
        <v>0</v>
      </c>
      <c r="Y5527" t="s">
        <v>77</v>
      </c>
    </row>
    <row r="5528" spans="1:25" x14ac:dyDescent="0.25">
      <c r="A5528" t="s">
        <v>7477</v>
      </c>
      <c r="B5528" t="s">
        <v>7478</v>
      </c>
      <c r="C5528" t="s">
        <v>73</v>
      </c>
      <c r="D5528" t="s">
        <v>49</v>
      </c>
      <c r="E5528" t="s">
        <v>28</v>
      </c>
      <c r="F5528" s="1" t="s">
        <v>17582</v>
      </c>
      <c r="G5528">
        <v>216</v>
      </c>
      <c r="H5528" t="s">
        <v>86</v>
      </c>
      <c r="I5528">
        <v>1354</v>
      </c>
      <c r="J5528">
        <v>385.41</v>
      </c>
      <c r="K5528">
        <f>Passenger_Data[[#This Row],[Price_USD]]*1</f>
        <v>385.41</v>
      </c>
      <c r="L5528">
        <v>38</v>
      </c>
      <c r="M5528" t="s">
        <v>40</v>
      </c>
      <c r="N5528" t="s">
        <v>41</v>
      </c>
      <c r="O5528" t="s">
        <v>33</v>
      </c>
      <c r="P5528" t="s">
        <v>50</v>
      </c>
      <c r="Q5528">
        <v>2</v>
      </c>
      <c r="R5528" t="s">
        <v>34</v>
      </c>
      <c r="S5528" t="s">
        <v>44</v>
      </c>
      <c r="T5528">
        <v>6</v>
      </c>
      <c r="U5528">
        <v>4</v>
      </c>
      <c r="V5528">
        <v>10</v>
      </c>
      <c r="W5528">
        <v>0</v>
      </c>
      <c r="X5528">
        <v>0</v>
      </c>
      <c r="Y5528" t="s">
        <v>36</v>
      </c>
    </row>
    <row r="5529" spans="1:25" x14ac:dyDescent="0.25">
      <c r="A5529" t="s">
        <v>7479</v>
      </c>
      <c r="B5529" t="s">
        <v>1365</v>
      </c>
      <c r="C5529" t="s">
        <v>54</v>
      </c>
      <c r="D5529" t="s">
        <v>28</v>
      </c>
      <c r="E5529" t="s">
        <v>64</v>
      </c>
      <c r="F5529" s="1" t="s">
        <v>17583</v>
      </c>
      <c r="G5529">
        <v>278</v>
      </c>
      <c r="H5529" t="s">
        <v>29</v>
      </c>
      <c r="I5529">
        <v>1308</v>
      </c>
      <c r="J5529">
        <v>412.3</v>
      </c>
      <c r="K5529">
        <f>Passenger_Data[[#This Row],[Price_USD]]*1</f>
        <v>412.3</v>
      </c>
      <c r="L5529">
        <v>38</v>
      </c>
      <c r="M5529" t="s">
        <v>40</v>
      </c>
      <c r="N5529" t="s">
        <v>31</v>
      </c>
      <c r="O5529" t="s">
        <v>32</v>
      </c>
      <c r="P5529" t="s">
        <v>50</v>
      </c>
      <c r="Q5529">
        <v>0</v>
      </c>
      <c r="R5529" t="s">
        <v>34</v>
      </c>
      <c r="S5529" t="s">
        <v>44</v>
      </c>
      <c r="T5529">
        <v>7.4</v>
      </c>
      <c r="U5529">
        <v>3</v>
      </c>
      <c r="V5529">
        <v>62</v>
      </c>
      <c r="W5529">
        <v>0</v>
      </c>
      <c r="X5529">
        <v>1</v>
      </c>
      <c r="Y5529" t="s">
        <v>36</v>
      </c>
    </row>
    <row r="5530" spans="1:25" x14ac:dyDescent="0.25">
      <c r="A5530" t="s">
        <v>7480</v>
      </c>
      <c r="B5530" t="s">
        <v>906</v>
      </c>
      <c r="C5530" t="s">
        <v>48</v>
      </c>
      <c r="D5530" t="s">
        <v>27</v>
      </c>
      <c r="E5530" t="s">
        <v>59</v>
      </c>
      <c r="F5530" s="1" t="s">
        <v>17584</v>
      </c>
      <c r="G5530">
        <v>155</v>
      </c>
      <c r="H5530" t="s">
        <v>29</v>
      </c>
      <c r="I5530">
        <v>1421</v>
      </c>
      <c r="J5530">
        <v>388.09</v>
      </c>
      <c r="K5530">
        <f>Passenger_Data[[#This Row],[Price_USD]]*1</f>
        <v>388.09</v>
      </c>
      <c r="L5530">
        <v>78</v>
      </c>
      <c r="M5530" t="s">
        <v>30</v>
      </c>
      <c r="N5530" t="s">
        <v>60</v>
      </c>
      <c r="O5530" t="s">
        <v>32</v>
      </c>
      <c r="P5530" t="s">
        <v>83</v>
      </c>
      <c r="Q5530">
        <v>0</v>
      </c>
      <c r="R5530" t="s">
        <v>51</v>
      </c>
      <c r="S5530" t="s">
        <v>35</v>
      </c>
      <c r="T5530">
        <v>5.9</v>
      </c>
      <c r="U5530">
        <v>3</v>
      </c>
      <c r="V5530">
        <v>74</v>
      </c>
      <c r="W5530">
        <v>0</v>
      </c>
      <c r="X5530">
        <v>0</v>
      </c>
      <c r="Y5530" t="s">
        <v>77</v>
      </c>
    </row>
    <row r="5531" spans="1:25" x14ac:dyDescent="0.25">
      <c r="A5531" t="s">
        <v>7481</v>
      </c>
      <c r="B5531" t="s">
        <v>2826</v>
      </c>
      <c r="C5531" t="s">
        <v>48</v>
      </c>
      <c r="D5531" t="s">
        <v>76</v>
      </c>
      <c r="E5531" t="s">
        <v>49</v>
      </c>
      <c r="F5531" s="1" t="s">
        <v>17585</v>
      </c>
      <c r="G5531">
        <v>143</v>
      </c>
      <c r="H5531" t="s">
        <v>29</v>
      </c>
      <c r="I5531">
        <v>1311</v>
      </c>
      <c r="J5531">
        <v>381.4</v>
      </c>
      <c r="K5531">
        <f>Passenger_Data[[#This Row],[Price_USD]]*1</f>
        <v>381.4</v>
      </c>
      <c r="L5531">
        <v>72</v>
      </c>
      <c r="M5531" t="s">
        <v>30</v>
      </c>
      <c r="N5531" t="s">
        <v>31</v>
      </c>
      <c r="O5531" t="s">
        <v>33</v>
      </c>
      <c r="P5531" t="s">
        <v>33</v>
      </c>
      <c r="Q5531">
        <v>1</v>
      </c>
      <c r="R5531" t="s">
        <v>51</v>
      </c>
      <c r="S5531" t="s">
        <v>44</v>
      </c>
      <c r="T5531">
        <v>8.8000000000000007</v>
      </c>
      <c r="U5531">
        <v>34</v>
      </c>
      <c r="V5531">
        <v>117</v>
      </c>
      <c r="W5531">
        <v>0</v>
      </c>
      <c r="X5531">
        <v>0</v>
      </c>
      <c r="Y5531" t="s">
        <v>45</v>
      </c>
    </row>
    <row r="5532" spans="1:25" x14ac:dyDescent="0.25">
      <c r="A5532" t="s">
        <v>7482</v>
      </c>
      <c r="B5532" t="s">
        <v>3730</v>
      </c>
      <c r="C5532" t="s">
        <v>54</v>
      </c>
      <c r="D5532" t="s">
        <v>64</v>
      </c>
      <c r="E5532" t="s">
        <v>28</v>
      </c>
      <c r="F5532" s="1" t="s">
        <v>17586</v>
      </c>
      <c r="G5532">
        <v>173</v>
      </c>
      <c r="H5532" t="s">
        <v>29</v>
      </c>
      <c r="I5532">
        <v>1734</v>
      </c>
      <c r="J5532">
        <v>231.62</v>
      </c>
      <c r="K5532">
        <f>Passenger_Data[[#This Row],[Price_USD]]*1</f>
        <v>231.62</v>
      </c>
      <c r="L5532">
        <v>53</v>
      </c>
      <c r="M5532" t="s">
        <v>30</v>
      </c>
      <c r="N5532" t="s">
        <v>31</v>
      </c>
      <c r="O5532" t="s">
        <v>42</v>
      </c>
      <c r="P5532" t="s">
        <v>50</v>
      </c>
      <c r="Q5532">
        <v>0</v>
      </c>
      <c r="R5532" t="s">
        <v>65</v>
      </c>
      <c r="S5532" t="s">
        <v>35</v>
      </c>
      <c r="T5532">
        <v>6.1</v>
      </c>
      <c r="U5532">
        <v>1</v>
      </c>
      <c r="V5532">
        <v>53</v>
      </c>
      <c r="W5532">
        <v>0</v>
      </c>
      <c r="X5532">
        <v>0</v>
      </c>
      <c r="Y5532" t="s">
        <v>45</v>
      </c>
    </row>
    <row r="5533" spans="1:25" x14ac:dyDescent="0.25">
      <c r="A5533" t="s">
        <v>7483</v>
      </c>
      <c r="B5533" t="s">
        <v>2869</v>
      </c>
      <c r="C5533" t="s">
        <v>48</v>
      </c>
      <c r="D5533" t="s">
        <v>27</v>
      </c>
      <c r="E5533" t="s">
        <v>28</v>
      </c>
      <c r="F5533" s="1" t="s">
        <v>17587</v>
      </c>
      <c r="G5533">
        <v>131</v>
      </c>
      <c r="H5533" t="s">
        <v>29</v>
      </c>
      <c r="I5533">
        <v>1407</v>
      </c>
      <c r="J5533">
        <v>389.19</v>
      </c>
      <c r="K5533">
        <f>Passenger_Data[[#This Row],[Price_USD]]*1</f>
        <v>389.19</v>
      </c>
      <c r="L5533">
        <v>29</v>
      </c>
      <c r="M5533" t="s">
        <v>30</v>
      </c>
      <c r="N5533" t="s">
        <v>31</v>
      </c>
      <c r="O5533" t="s">
        <v>56</v>
      </c>
      <c r="P5533" t="s">
        <v>50</v>
      </c>
      <c r="Q5533">
        <v>0</v>
      </c>
      <c r="R5533" t="s">
        <v>65</v>
      </c>
      <c r="S5533" t="s">
        <v>44</v>
      </c>
      <c r="T5533">
        <v>6.8</v>
      </c>
      <c r="U5533">
        <v>2</v>
      </c>
      <c r="V5533">
        <v>116</v>
      </c>
      <c r="W5533">
        <v>0</v>
      </c>
      <c r="X5533">
        <v>0</v>
      </c>
      <c r="Y5533" t="s">
        <v>36</v>
      </c>
    </row>
    <row r="5534" spans="1:25" x14ac:dyDescent="0.25">
      <c r="A5534" t="s">
        <v>7484</v>
      </c>
      <c r="B5534" t="s">
        <v>2170</v>
      </c>
      <c r="C5534" t="s">
        <v>26</v>
      </c>
      <c r="D5534" t="s">
        <v>28</v>
      </c>
      <c r="E5534" t="s">
        <v>39</v>
      </c>
      <c r="F5534" s="1" t="s">
        <v>17588</v>
      </c>
      <c r="G5534">
        <v>163</v>
      </c>
      <c r="H5534" t="s">
        <v>29</v>
      </c>
      <c r="I5534">
        <v>1235</v>
      </c>
      <c r="J5534">
        <v>141.72999999999999</v>
      </c>
      <c r="K5534">
        <f>Passenger_Data[[#This Row],[Price_USD]]*1</f>
        <v>141.72999999999999</v>
      </c>
      <c r="L5534">
        <v>79</v>
      </c>
      <c r="M5534" t="s">
        <v>40</v>
      </c>
      <c r="N5534" t="s">
        <v>41</v>
      </c>
      <c r="O5534" t="s">
        <v>33</v>
      </c>
      <c r="P5534" t="s">
        <v>50</v>
      </c>
      <c r="Q5534">
        <v>0</v>
      </c>
      <c r="R5534" t="s">
        <v>51</v>
      </c>
      <c r="S5534" t="s">
        <v>61</v>
      </c>
      <c r="T5534">
        <v>7.7</v>
      </c>
      <c r="U5534">
        <v>5</v>
      </c>
      <c r="V5534">
        <v>68</v>
      </c>
      <c r="W5534">
        <v>0</v>
      </c>
      <c r="X5534">
        <v>1</v>
      </c>
      <c r="Y5534" t="s">
        <v>36</v>
      </c>
    </row>
    <row r="5535" spans="1:25" x14ac:dyDescent="0.25">
      <c r="A5535" t="s">
        <v>7485</v>
      </c>
      <c r="B5535" t="s">
        <v>1556</v>
      </c>
      <c r="C5535" t="s">
        <v>26</v>
      </c>
      <c r="D5535" t="s">
        <v>49</v>
      </c>
      <c r="E5535" t="s">
        <v>59</v>
      </c>
      <c r="F5535" s="1" t="s">
        <v>17589</v>
      </c>
      <c r="G5535">
        <v>199</v>
      </c>
      <c r="H5535" t="s">
        <v>86</v>
      </c>
      <c r="I5535">
        <v>1342</v>
      </c>
      <c r="J5535">
        <v>389.21</v>
      </c>
      <c r="K5535">
        <f>Passenger_Data[[#This Row],[Price_USD]]*1</f>
        <v>389.21</v>
      </c>
      <c r="L5535">
        <v>38</v>
      </c>
      <c r="M5535" t="s">
        <v>40</v>
      </c>
      <c r="N5535" t="s">
        <v>60</v>
      </c>
      <c r="O5535" t="s">
        <v>42</v>
      </c>
      <c r="P5535" t="s">
        <v>50</v>
      </c>
      <c r="Q5535">
        <v>2</v>
      </c>
      <c r="R5535" t="s">
        <v>65</v>
      </c>
      <c r="S5535" t="s">
        <v>61</v>
      </c>
      <c r="T5535">
        <v>6.7</v>
      </c>
      <c r="U5535">
        <v>20</v>
      </c>
      <c r="V5535">
        <v>18</v>
      </c>
      <c r="W5535">
        <v>0</v>
      </c>
      <c r="X5535">
        <v>0</v>
      </c>
      <c r="Y5535" t="s">
        <v>77</v>
      </c>
    </row>
    <row r="5536" spans="1:25" x14ac:dyDescent="0.25">
      <c r="A5536" t="s">
        <v>7486</v>
      </c>
      <c r="B5536" t="s">
        <v>353</v>
      </c>
      <c r="C5536" t="s">
        <v>73</v>
      </c>
      <c r="D5536" t="s">
        <v>27</v>
      </c>
      <c r="E5536" t="s">
        <v>39</v>
      </c>
      <c r="F5536" s="1" t="s">
        <v>17590</v>
      </c>
      <c r="G5536">
        <v>174</v>
      </c>
      <c r="H5536" t="s">
        <v>29</v>
      </c>
      <c r="I5536">
        <v>1300</v>
      </c>
      <c r="J5536">
        <v>390.59</v>
      </c>
      <c r="K5536">
        <f>Passenger_Data[[#This Row],[Price_USD]]*1</f>
        <v>390.59</v>
      </c>
      <c r="L5536">
        <v>75</v>
      </c>
      <c r="M5536" t="s">
        <v>30</v>
      </c>
      <c r="N5536" t="s">
        <v>60</v>
      </c>
      <c r="O5536" t="s">
        <v>56</v>
      </c>
      <c r="P5536" t="s">
        <v>33</v>
      </c>
      <c r="Q5536">
        <v>1</v>
      </c>
      <c r="R5536" t="s">
        <v>65</v>
      </c>
      <c r="S5536" t="s">
        <v>35</v>
      </c>
      <c r="T5536">
        <v>5.0999999999999996</v>
      </c>
      <c r="U5536">
        <v>6</v>
      </c>
      <c r="V5536">
        <v>34</v>
      </c>
      <c r="W5536">
        <v>0</v>
      </c>
      <c r="X5536">
        <v>1</v>
      </c>
      <c r="Y5536" t="s">
        <v>45</v>
      </c>
    </row>
    <row r="5537" spans="1:25" x14ac:dyDescent="0.25">
      <c r="A5537" t="s">
        <v>7487</v>
      </c>
      <c r="B5537" t="s">
        <v>7488</v>
      </c>
      <c r="C5537" t="s">
        <v>26</v>
      </c>
      <c r="D5537" t="s">
        <v>28</v>
      </c>
      <c r="E5537" t="s">
        <v>49</v>
      </c>
      <c r="F5537" s="1" t="s">
        <v>17591</v>
      </c>
      <c r="G5537">
        <v>199</v>
      </c>
      <c r="H5537" t="s">
        <v>29</v>
      </c>
      <c r="I5537">
        <v>1581</v>
      </c>
      <c r="J5537">
        <v>238.15</v>
      </c>
      <c r="K5537">
        <f>Passenger_Data[[#This Row],[Price_USD]]*1</f>
        <v>238.15</v>
      </c>
      <c r="L5537">
        <v>56</v>
      </c>
      <c r="M5537" t="s">
        <v>40</v>
      </c>
      <c r="N5537" t="s">
        <v>31</v>
      </c>
      <c r="O5537" t="s">
        <v>42</v>
      </c>
      <c r="P5537" t="s">
        <v>50</v>
      </c>
      <c r="Q5537">
        <v>0</v>
      </c>
      <c r="R5537" t="s">
        <v>34</v>
      </c>
      <c r="S5537" t="s">
        <v>44</v>
      </c>
      <c r="T5537">
        <v>9.5</v>
      </c>
      <c r="U5537">
        <v>9</v>
      </c>
      <c r="V5537">
        <v>12</v>
      </c>
      <c r="W5537">
        <v>0</v>
      </c>
      <c r="X5537">
        <v>0</v>
      </c>
      <c r="Y5537" t="s">
        <v>77</v>
      </c>
    </row>
    <row r="5538" spans="1:25" x14ac:dyDescent="0.25">
      <c r="A5538" t="s">
        <v>7489</v>
      </c>
      <c r="B5538" t="s">
        <v>4825</v>
      </c>
      <c r="C5538" t="s">
        <v>73</v>
      </c>
      <c r="D5538" t="s">
        <v>76</v>
      </c>
      <c r="E5538" t="s">
        <v>39</v>
      </c>
      <c r="F5538" s="1" t="s">
        <v>17592</v>
      </c>
      <c r="G5538">
        <v>144</v>
      </c>
      <c r="H5538" t="s">
        <v>29</v>
      </c>
      <c r="I5538">
        <v>909</v>
      </c>
      <c r="J5538">
        <v>330.66</v>
      </c>
      <c r="K5538">
        <f>Passenger_Data[[#This Row],[Price_USD]]*1</f>
        <v>330.66</v>
      </c>
      <c r="L5538">
        <v>58</v>
      </c>
      <c r="M5538" t="s">
        <v>40</v>
      </c>
      <c r="N5538" t="s">
        <v>31</v>
      </c>
      <c r="O5538" t="s">
        <v>42</v>
      </c>
      <c r="P5538" t="s">
        <v>264</v>
      </c>
      <c r="Q5538">
        <v>0</v>
      </c>
      <c r="R5538" t="s">
        <v>43</v>
      </c>
      <c r="S5538" t="s">
        <v>68</v>
      </c>
      <c r="T5538">
        <v>7.6</v>
      </c>
      <c r="U5538">
        <v>12</v>
      </c>
      <c r="V5538">
        <v>77</v>
      </c>
      <c r="W5538">
        <v>0</v>
      </c>
      <c r="X5538">
        <v>0</v>
      </c>
      <c r="Y5538" t="s">
        <v>36</v>
      </c>
    </row>
    <row r="5539" spans="1:25" x14ac:dyDescent="0.25">
      <c r="A5539" t="s">
        <v>7490</v>
      </c>
      <c r="B5539" t="s">
        <v>2425</v>
      </c>
      <c r="C5539" t="s">
        <v>48</v>
      </c>
      <c r="D5539" t="s">
        <v>76</v>
      </c>
      <c r="E5539" t="s">
        <v>64</v>
      </c>
      <c r="F5539" s="1" t="s">
        <v>17593</v>
      </c>
      <c r="G5539">
        <v>206</v>
      </c>
      <c r="H5539" t="s">
        <v>29</v>
      </c>
      <c r="I5539">
        <v>1107</v>
      </c>
      <c r="J5539">
        <v>410.85</v>
      </c>
      <c r="K5539">
        <f>Passenger_Data[[#This Row],[Price_USD]]*1</f>
        <v>410.85</v>
      </c>
      <c r="L5539">
        <v>57</v>
      </c>
      <c r="M5539" t="s">
        <v>40</v>
      </c>
      <c r="N5539" t="s">
        <v>31</v>
      </c>
      <c r="O5539" t="s">
        <v>56</v>
      </c>
      <c r="P5539" t="s">
        <v>33</v>
      </c>
      <c r="Q5539">
        <v>0</v>
      </c>
      <c r="R5539" t="s">
        <v>43</v>
      </c>
      <c r="S5539" t="s">
        <v>68</v>
      </c>
      <c r="T5539">
        <v>7.5</v>
      </c>
      <c r="U5539">
        <v>14</v>
      </c>
      <c r="V5539">
        <v>41</v>
      </c>
      <c r="W5539">
        <v>0</v>
      </c>
      <c r="X5539">
        <v>0</v>
      </c>
      <c r="Y5539" t="s">
        <v>36</v>
      </c>
    </row>
    <row r="5540" spans="1:25" x14ac:dyDescent="0.25">
      <c r="A5540" t="s">
        <v>7491</v>
      </c>
      <c r="B5540" t="s">
        <v>739</v>
      </c>
      <c r="C5540" t="s">
        <v>73</v>
      </c>
      <c r="D5540" t="s">
        <v>59</v>
      </c>
      <c r="E5540" t="s">
        <v>76</v>
      </c>
      <c r="F5540" s="1" t="s">
        <v>17594</v>
      </c>
      <c r="G5540">
        <v>194</v>
      </c>
      <c r="H5540" t="s">
        <v>29</v>
      </c>
      <c r="I5540">
        <v>1226</v>
      </c>
      <c r="J5540">
        <v>490.89</v>
      </c>
      <c r="K5540">
        <f>Passenger_Data[[#This Row],[Price_USD]]*1</f>
        <v>490.89</v>
      </c>
      <c r="L5540">
        <v>64</v>
      </c>
      <c r="M5540" t="s">
        <v>40</v>
      </c>
      <c r="N5540" t="s">
        <v>31</v>
      </c>
      <c r="O5540" t="s">
        <v>33</v>
      </c>
      <c r="P5540" t="s">
        <v>83</v>
      </c>
      <c r="Q5540">
        <v>3</v>
      </c>
      <c r="R5540" t="s">
        <v>65</v>
      </c>
      <c r="S5540" t="s">
        <v>35</v>
      </c>
      <c r="T5540">
        <v>8.8000000000000007</v>
      </c>
      <c r="U5540">
        <v>26</v>
      </c>
      <c r="V5540">
        <v>7</v>
      </c>
      <c r="W5540">
        <v>0</v>
      </c>
      <c r="X5540">
        <v>0</v>
      </c>
      <c r="Y5540" t="s">
        <v>36</v>
      </c>
    </row>
    <row r="5541" spans="1:25" x14ac:dyDescent="0.25">
      <c r="A5541" t="s">
        <v>7492</v>
      </c>
      <c r="B5541" t="s">
        <v>2886</v>
      </c>
      <c r="C5541" t="s">
        <v>54</v>
      </c>
      <c r="D5541" t="s">
        <v>49</v>
      </c>
      <c r="E5541" t="s">
        <v>55</v>
      </c>
      <c r="F5541" s="1" t="s">
        <v>17595</v>
      </c>
      <c r="G5541">
        <v>197</v>
      </c>
      <c r="H5541" t="s">
        <v>29</v>
      </c>
      <c r="I5541">
        <v>861</v>
      </c>
      <c r="J5541">
        <v>419.32</v>
      </c>
      <c r="K5541">
        <f>Passenger_Data[[#This Row],[Price_USD]]*1</f>
        <v>419.32</v>
      </c>
      <c r="L5541">
        <v>64</v>
      </c>
      <c r="M5541" t="s">
        <v>40</v>
      </c>
      <c r="N5541" t="s">
        <v>31</v>
      </c>
      <c r="O5541" t="s">
        <v>56</v>
      </c>
      <c r="P5541" t="s">
        <v>83</v>
      </c>
      <c r="Q5541">
        <v>1</v>
      </c>
      <c r="R5541" t="s">
        <v>51</v>
      </c>
      <c r="S5541" t="s">
        <v>35</v>
      </c>
      <c r="T5541">
        <v>6.7</v>
      </c>
      <c r="U5541">
        <v>1</v>
      </c>
      <c r="V5541">
        <v>118</v>
      </c>
      <c r="W5541">
        <v>0</v>
      </c>
      <c r="X5541">
        <v>0</v>
      </c>
      <c r="Y5541" t="s">
        <v>77</v>
      </c>
    </row>
    <row r="5542" spans="1:25" x14ac:dyDescent="0.25">
      <c r="A5542" t="s">
        <v>7493</v>
      </c>
      <c r="B5542" t="s">
        <v>273</v>
      </c>
      <c r="C5542" t="s">
        <v>82</v>
      </c>
      <c r="D5542" t="s">
        <v>28</v>
      </c>
      <c r="E5542" t="s">
        <v>27</v>
      </c>
      <c r="F5542" s="1" t="s">
        <v>17596</v>
      </c>
      <c r="G5542">
        <v>190</v>
      </c>
      <c r="H5542" t="s">
        <v>29</v>
      </c>
      <c r="I5542">
        <v>1461</v>
      </c>
      <c r="J5542">
        <v>229.73</v>
      </c>
      <c r="K5542">
        <f>Passenger_Data[[#This Row],[Price_USD]]*1</f>
        <v>229.73</v>
      </c>
      <c r="L5542">
        <v>70</v>
      </c>
      <c r="M5542" t="s">
        <v>40</v>
      </c>
      <c r="N5542" t="s">
        <v>31</v>
      </c>
      <c r="O5542" t="s">
        <v>42</v>
      </c>
      <c r="P5542" t="s">
        <v>33</v>
      </c>
      <c r="Q5542">
        <v>0</v>
      </c>
      <c r="R5542" t="s">
        <v>43</v>
      </c>
      <c r="S5542" t="s">
        <v>68</v>
      </c>
      <c r="T5542">
        <v>7.1</v>
      </c>
      <c r="U5542">
        <v>16</v>
      </c>
      <c r="V5542">
        <v>16</v>
      </c>
      <c r="W5542">
        <v>0</v>
      </c>
      <c r="X5542">
        <v>0</v>
      </c>
      <c r="Y5542" t="s">
        <v>36</v>
      </c>
    </row>
    <row r="5543" spans="1:25" x14ac:dyDescent="0.25">
      <c r="A5543" t="s">
        <v>7494</v>
      </c>
      <c r="B5543" t="s">
        <v>2544</v>
      </c>
      <c r="C5543" t="s">
        <v>26</v>
      </c>
      <c r="D5543" t="s">
        <v>76</v>
      </c>
      <c r="E5543" t="s">
        <v>76</v>
      </c>
      <c r="F5543" s="1" t="s">
        <v>17597</v>
      </c>
      <c r="G5543">
        <v>179</v>
      </c>
      <c r="H5543" t="s">
        <v>108</v>
      </c>
      <c r="I5543">
        <v>1038</v>
      </c>
      <c r="J5543">
        <v>310.19</v>
      </c>
      <c r="K5543">
        <f>Passenger_Data[[#This Row],[Price_USD]]*1</f>
        <v>310.19</v>
      </c>
      <c r="L5543">
        <v>75</v>
      </c>
      <c r="M5543" t="s">
        <v>30</v>
      </c>
      <c r="N5543" t="s">
        <v>31</v>
      </c>
      <c r="O5543" t="s">
        <v>56</v>
      </c>
      <c r="P5543" t="s">
        <v>50</v>
      </c>
      <c r="Q5543">
        <v>2</v>
      </c>
      <c r="R5543" t="s">
        <v>43</v>
      </c>
      <c r="S5543" t="s">
        <v>61</v>
      </c>
      <c r="T5543">
        <v>6.3</v>
      </c>
      <c r="U5543">
        <v>1</v>
      </c>
      <c r="V5543">
        <v>77</v>
      </c>
      <c r="W5543">
        <v>0</v>
      </c>
      <c r="X5543">
        <v>0</v>
      </c>
      <c r="Y5543" t="s">
        <v>45</v>
      </c>
    </row>
    <row r="5544" spans="1:25" x14ac:dyDescent="0.25">
      <c r="A5544" t="s">
        <v>7495</v>
      </c>
      <c r="B5544" t="s">
        <v>7496</v>
      </c>
      <c r="C5544" t="s">
        <v>82</v>
      </c>
      <c r="D5544" t="s">
        <v>28</v>
      </c>
      <c r="E5544" t="s">
        <v>27</v>
      </c>
      <c r="F5544" s="1" t="s">
        <v>17598</v>
      </c>
      <c r="G5544">
        <v>218</v>
      </c>
      <c r="H5544" t="s">
        <v>86</v>
      </c>
      <c r="I5544">
        <v>1000</v>
      </c>
      <c r="J5544">
        <v>274.37</v>
      </c>
      <c r="K5544">
        <f>Passenger_Data[[#This Row],[Price_USD]]*1</f>
        <v>274.37</v>
      </c>
      <c r="L5544">
        <v>34</v>
      </c>
      <c r="M5544" t="s">
        <v>40</v>
      </c>
      <c r="N5544" t="s">
        <v>31</v>
      </c>
      <c r="O5544" t="s">
        <v>33</v>
      </c>
      <c r="P5544" t="s">
        <v>50</v>
      </c>
      <c r="Q5544">
        <v>1</v>
      </c>
      <c r="R5544" t="s">
        <v>65</v>
      </c>
      <c r="S5544" t="s">
        <v>68</v>
      </c>
      <c r="T5544">
        <v>6.6</v>
      </c>
      <c r="U5544">
        <v>3</v>
      </c>
      <c r="V5544">
        <v>51</v>
      </c>
      <c r="W5544">
        <v>0</v>
      </c>
      <c r="X5544">
        <v>1</v>
      </c>
      <c r="Y5544" t="s">
        <v>45</v>
      </c>
    </row>
    <row r="5545" spans="1:25" x14ac:dyDescent="0.25">
      <c r="A5545" t="s">
        <v>7497</v>
      </c>
      <c r="B5545" t="s">
        <v>275</v>
      </c>
      <c r="C5545" t="s">
        <v>73</v>
      </c>
      <c r="D5545" t="s">
        <v>55</v>
      </c>
      <c r="E5545" t="s">
        <v>49</v>
      </c>
      <c r="F5545" s="1" t="s">
        <v>17599</v>
      </c>
      <c r="G5545">
        <v>200</v>
      </c>
      <c r="H5545" t="s">
        <v>29</v>
      </c>
      <c r="I5545">
        <v>1432</v>
      </c>
      <c r="J5545">
        <v>309.86</v>
      </c>
      <c r="K5545">
        <f>Passenger_Data[[#This Row],[Price_USD]]*1</f>
        <v>309.86</v>
      </c>
      <c r="L5545">
        <v>67</v>
      </c>
      <c r="M5545" t="s">
        <v>30</v>
      </c>
      <c r="N5545" t="s">
        <v>41</v>
      </c>
      <c r="O5545" t="s">
        <v>42</v>
      </c>
      <c r="P5545" t="s">
        <v>83</v>
      </c>
      <c r="Q5545">
        <v>2</v>
      </c>
      <c r="R5545" t="s">
        <v>65</v>
      </c>
      <c r="S5545" t="s">
        <v>44</v>
      </c>
      <c r="T5545">
        <v>8.1999999999999993</v>
      </c>
      <c r="U5545">
        <v>19</v>
      </c>
      <c r="V5545">
        <v>80</v>
      </c>
      <c r="W5545">
        <v>0</v>
      </c>
      <c r="X5545">
        <v>0</v>
      </c>
      <c r="Y5545" t="s">
        <v>77</v>
      </c>
    </row>
    <row r="5546" spans="1:25" x14ac:dyDescent="0.25">
      <c r="A5546" t="s">
        <v>7498</v>
      </c>
      <c r="B5546" t="s">
        <v>872</v>
      </c>
      <c r="C5546" t="s">
        <v>54</v>
      </c>
      <c r="D5546" t="s">
        <v>49</v>
      </c>
      <c r="E5546" t="s">
        <v>59</v>
      </c>
      <c r="F5546" s="1" t="s">
        <v>17600</v>
      </c>
      <c r="G5546">
        <v>56</v>
      </c>
      <c r="H5546" t="s">
        <v>29</v>
      </c>
      <c r="I5546">
        <v>1216</v>
      </c>
      <c r="J5546">
        <v>456.46</v>
      </c>
      <c r="K5546">
        <f>Passenger_Data[[#This Row],[Price_USD]]*1</f>
        <v>456.46</v>
      </c>
      <c r="L5546">
        <v>42</v>
      </c>
      <c r="M5546" t="s">
        <v>40</v>
      </c>
      <c r="N5546" t="s">
        <v>31</v>
      </c>
      <c r="O5546" t="s">
        <v>32</v>
      </c>
      <c r="P5546" t="s">
        <v>264</v>
      </c>
      <c r="Q5546">
        <v>0</v>
      </c>
      <c r="R5546" t="s">
        <v>65</v>
      </c>
      <c r="S5546" t="s">
        <v>35</v>
      </c>
      <c r="T5546">
        <v>5.7</v>
      </c>
      <c r="U5546">
        <v>8</v>
      </c>
      <c r="V5546">
        <v>51</v>
      </c>
      <c r="W5546">
        <v>0</v>
      </c>
      <c r="X5546">
        <v>0</v>
      </c>
      <c r="Y5546" t="s">
        <v>77</v>
      </c>
    </row>
    <row r="5547" spans="1:25" x14ac:dyDescent="0.25">
      <c r="A5547" t="s">
        <v>7499</v>
      </c>
      <c r="B5547" t="s">
        <v>7488</v>
      </c>
      <c r="C5547" t="s">
        <v>73</v>
      </c>
      <c r="D5547" t="s">
        <v>49</v>
      </c>
      <c r="E5547" t="s">
        <v>59</v>
      </c>
      <c r="F5547" s="1" t="s">
        <v>17601</v>
      </c>
      <c r="G5547">
        <v>165</v>
      </c>
      <c r="H5547" t="s">
        <v>29</v>
      </c>
      <c r="I5547">
        <v>1297</v>
      </c>
      <c r="J5547">
        <v>301.67</v>
      </c>
      <c r="K5547">
        <f>Passenger_Data[[#This Row],[Price_USD]]*1</f>
        <v>301.67</v>
      </c>
      <c r="L5547">
        <v>72</v>
      </c>
      <c r="M5547" t="s">
        <v>40</v>
      </c>
      <c r="N5547" t="s">
        <v>31</v>
      </c>
      <c r="O5547" t="s">
        <v>56</v>
      </c>
      <c r="P5547" t="s">
        <v>83</v>
      </c>
      <c r="Q5547">
        <v>0</v>
      </c>
      <c r="R5547" t="s">
        <v>51</v>
      </c>
      <c r="S5547" t="s">
        <v>68</v>
      </c>
      <c r="T5547">
        <v>3.6</v>
      </c>
      <c r="U5547">
        <v>6</v>
      </c>
      <c r="V5547">
        <v>119</v>
      </c>
      <c r="W5547">
        <v>0</v>
      </c>
      <c r="X5547">
        <v>0</v>
      </c>
      <c r="Y5547" t="s">
        <v>77</v>
      </c>
    </row>
    <row r="5548" spans="1:25" x14ac:dyDescent="0.25">
      <c r="A5548" t="s">
        <v>7500</v>
      </c>
      <c r="B5548" t="s">
        <v>1973</v>
      </c>
      <c r="C5548" t="s">
        <v>73</v>
      </c>
      <c r="D5548" t="s">
        <v>55</v>
      </c>
      <c r="E5548" t="s">
        <v>55</v>
      </c>
      <c r="F5548" s="1" t="s">
        <v>17602</v>
      </c>
      <c r="G5548">
        <v>272</v>
      </c>
      <c r="H5548" t="s">
        <v>86</v>
      </c>
      <c r="I5548">
        <v>1565</v>
      </c>
      <c r="J5548">
        <v>238.94</v>
      </c>
      <c r="K5548">
        <f>Passenger_Data[[#This Row],[Price_USD]]*1</f>
        <v>238.94</v>
      </c>
      <c r="L5548">
        <v>23</v>
      </c>
      <c r="M5548" t="s">
        <v>40</v>
      </c>
      <c r="N5548" t="s">
        <v>60</v>
      </c>
      <c r="O5548" t="s">
        <v>33</v>
      </c>
      <c r="P5548" t="s">
        <v>50</v>
      </c>
      <c r="Q5548">
        <v>2</v>
      </c>
      <c r="R5548" t="s">
        <v>51</v>
      </c>
      <c r="S5548" t="s">
        <v>61</v>
      </c>
      <c r="T5548">
        <v>4.8</v>
      </c>
      <c r="U5548">
        <v>20</v>
      </c>
      <c r="V5548">
        <v>72</v>
      </c>
      <c r="W5548">
        <v>1</v>
      </c>
      <c r="X5548">
        <v>0</v>
      </c>
      <c r="Y5548" t="s">
        <v>36</v>
      </c>
    </row>
    <row r="5549" spans="1:25" x14ac:dyDescent="0.25">
      <c r="A5549" t="s">
        <v>7501</v>
      </c>
      <c r="B5549" t="s">
        <v>2192</v>
      </c>
      <c r="C5549" t="s">
        <v>73</v>
      </c>
      <c r="D5549" t="s">
        <v>76</v>
      </c>
      <c r="E5549" t="s">
        <v>59</v>
      </c>
      <c r="F5549" s="1" t="s">
        <v>17603</v>
      </c>
      <c r="G5549">
        <v>149</v>
      </c>
      <c r="H5549" t="s">
        <v>29</v>
      </c>
      <c r="I5549">
        <v>1635</v>
      </c>
      <c r="J5549">
        <v>375.42</v>
      </c>
      <c r="K5549">
        <f>Passenger_Data[[#This Row],[Price_USD]]*1</f>
        <v>375.42</v>
      </c>
      <c r="L5549">
        <v>63</v>
      </c>
      <c r="M5549" t="s">
        <v>30</v>
      </c>
      <c r="N5549" t="s">
        <v>41</v>
      </c>
      <c r="O5549" t="s">
        <v>56</v>
      </c>
      <c r="P5549" t="s">
        <v>50</v>
      </c>
      <c r="Q5549">
        <v>1</v>
      </c>
      <c r="R5549" t="s">
        <v>51</v>
      </c>
      <c r="S5549" t="s">
        <v>44</v>
      </c>
      <c r="T5549">
        <v>7.6</v>
      </c>
      <c r="U5549">
        <v>9</v>
      </c>
      <c r="V5549">
        <v>12</v>
      </c>
      <c r="W5549">
        <v>0</v>
      </c>
      <c r="X5549">
        <v>0</v>
      </c>
      <c r="Y5549" t="s">
        <v>36</v>
      </c>
    </row>
    <row r="5550" spans="1:25" x14ac:dyDescent="0.25">
      <c r="A5550" t="s">
        <v>7502</v>
      </c>
      <c r="B5550" t="s">
        <v>2383</v>
      </c>
      <c r="C5550" t="s">
        <v>54</v>
      </c>
      <c r="D5550" t="s">
        <v>28</v>
      </c>
      <c r="E5550" t="s">
        <v>27</v>
      </c>
      <c r="F5550" s="1" t="s">
        <v>17604</v>
      </c>
      <c r="G5550">
        <v>266</v>
      </c>
      <c r="H5550" t="s">
        <v>29</v>
      </c>
      <c r="I5550">
        <v>1246</v>
      </c>
      <c r="J5550">
        <v>445.42</v>
      </c>
      <c r="K5550">
        <f>Passenger_Data[[#This Row],[Price_USD]]*1</f>
        <v>445.42</v>
      </c>
      <c r="L5550">
        <v>39</v>
      </c>
      <c r="M5550" t="s">
        <v>40</v>
      </c>
      <c r="N5550" t="s">
        <v>60</v>
      </c>
      <c r="O5550" t="s">
        <v>33</v>
      </c>
      <c r="P5550" t="s">
        <v>50</v>
      </c>
      <c r="Q5550">
        <v>1</v>
      </c>
      <c r="R5550" t="s">
        <v>51</v>
      </c>
      <c r="S5550" t="s">
        <v>44</v>
      </c>
      <c r="T5550">
        <v>6.2</v>
      </c>
      <c r="U5550">
        <v>13</v>
      </c>
      <c r="V5550">
        <v>80</v>
      </c>
      <c r="W5550">
        <v>0</v>
      </c>
      <c r="X5550">
        <v>0</v>
      </c>
      <c r="Y5550" t="s">
        <v>77</v>
      </c>
    </row>
    <row r="5551" spans="1:25" x14ac:dyDescent="0.25">
      <c r="A5551" t="s">
        <v>7503</v>
      </c>
      <c r="B5551" t="s">
        <v>785</v>
      </c>
      <c r="C5551" t="s">
        <v>54</v>
      </c>
      <c r="D5551" t="s">
        <v>28</v>
      </c>
      <c r="E5551" t="s">
        <v>55</v>
      </c>
      <c r="F5551" s="1" t="s">
        <v>17605</v>
      </c>
      <c r="G5551">
        <v>188</v>
      </c>
      <c r="H5551" t="s">
        <v>29</v>
      </c>
      <c r="I5551">
        <v>1050</v>
      </c>
      <c r="J5551">
        <v>208.53</v>
      </c>
      <c r="K5551">
        <f>Passenger_Data[[#This Row],[Price_USD]]*1</f>
        <v>208.53</v>
      </c>
      <c r="L5551">
        <v>55</v>
      </c>
      <c r="M5551" t="s">
        <v>40</v>
      </c>
      <c r="N5551" t="s">
        <v>31</v>
      </c>
      <c r="O5551" t="s">
        <v>56</v>
      </c>
      <c r="P5551" t="s">
        <v>50</v>
      </c>
      <c r="Q5551">
        <v>2</v>
      </c>
      <c r="R5551" t="s">
        <v>51</v>
      </c>
      <c r="S5551" t="s">
        <v>61</v>
      </c>
      <c r="T5551">
        <v>6.8</v>
      </c>
      <c r="U5551">
        <v>11</v>
      </c>
      <c r="V5551">
        <v>51</v>
      </c>
      <c r="W5551">
        <v>0</v>
      </c>
      <c r="X5551">
        <v>0</v>
      </c>
      <c r="Y5551" t="s">
        <v>36</v>
      </c>
    </row>
    <row r="5552" spans="1:25" x14ac:dyDescent="0.25">
      <c r="A5552" t="s">
        <v>7504</v>
      </c>
      <c r="B5552" t="s">
        <v>7505</v>
      </c>
      <c r="C5552" t="s">
        <v>54</v>
      </c>
      <c r="D5552" t="s">
        <v>49</v>
      </c>
      <c r="E5552" t="s">
        <v>59</v>
      </c>
      <c r="F5552" s="1" t="s">
        <v>17606</v>
      </c>
      <c r="G5552">
        <v>249</v>
      </c>
      <c r="H5552" t="s">
        <v>29</v>
      </c>
      <c r="I5552">
        <v>586</v>
      </c>
      <c r="J5552">
        <v>116.27</v>
      </c>
      <c r="K5552">
        <f>Passenger_Data[[#This Row],[Price_USD]]*1</f>
        <v>116.27</v>
      </c>
      <c r="L5552">
        <v>34</v>
      </c>
      <c r="M5552" t="s">
        <v>40</v>
      </c>
      <c r="N5552" t="s">
        <v>60</v>
      </c>
      <c r="O5552" t="s">
        <v>32</v>
      </c>
      <c r="P5552" t="s">
        <v>50</v>
      </c>
      <c r="Q5552">
        <v>2</v>
      </c>
      <c r="R5552" t="s">
        <v>43</v>
      </c>
      <c r="S5552" t="s">
        <v>35</v>
      </c>
      <c r="T5552">
        <v>5.5</v>
      </c>
      <c r="U5552">
        <v>0</v>
      </c>
      <c r="V5552">
        <v>91</v>
      </c>
      <c r="W5552">
        <v>0</v>
      </c>
      <c r="X5552">
        <v>0</v>
      </c>
      <c r="Y5552" t="s">
        <v>45</v>
      </c>
    </row>
    <row r="5553" spans="1:25" x14ac:dyDescent="0.25">
      <c r="A5553" t="s">
        <v>7506</v>
      </c>
      <c r="B5553" t="s">
        <v>2603</v>
      </c>
      <c r="C5553" t="s">
        <v>26</v>
      </c>
      <c r="D5553" t="s">
        <v>28</v>
      </c>
      <c r="E5553" t="s">
        <v>55</v>
      </c>
      <c r="F5553" s="1" t="s">
        <v>17607</v>
      </c>
      <c r="G5553">
        <v>281</v>
      </c>
      <c r="H5553" t="s">
        <v>29</v>
      </c>
      <c r="I5553">
        <v>1190</v>
      </c>
      <c r="J5553">
        <v>441.06</v>
      </c>
      <c r="K5553">
        <f>Passenger_Data[[#This Row],[Price_USD]]*1</f>
        <v>441.06</v>
      </c>
      <c r="L5553">
        <v>79</v>
      </c>
      <c r="M5553" t="s">
        <v>30</v>
      </c>
      <c r="N5553" t="s">
        <v>31</v>
      </c>
      <c r="O5553" t="s">
        <v>33</v>
      </c>
      <c r="P5553" t="s">
        <v>33</v>
      </c>
      <c r="Q5553">
        <v>1</v>
      </c>
      <c r="R5553" t="s">
        <v>51</v>
      </c>
      <c r="S5553" t="s">
        <v>68</v>
      </c>
      <c r="T5553">
        <v>6.4</v>
      </c>
      <c r="U5553">
        <v>16</v>
      </c>
      <c r="V5553">
        <v>90</v>
      </c>
      <c r="W5553">
        <v>0</v>
      </c>
      <c r="X5553">
        <v>0</v>
      </c>
      <c r="Y5553" t="s">
        <v>77</v>
      </c>
    </row>
    <row r="5554" spans="1:25" x14ac:dyDescent="0.25">
      <c r="A5554" t="s">
        <v>7507</v>
      </c>
      <c r="B5554" t="s">
        <v>4431</v>
      </c>
      <c r="C5554" t="s">
        <v>54</v>
      </c>
      <c r="D5554" t="s">
        <v>64</v>
      </c>
      <c r="E5554" t="s">
        <v>76</v>
      </c>
      <c r="F5554" s="1" t="s">
        <v>17608</v>
      </c>
      <c r="G5554">
        <v>200</v>
      </c>
      <c r="H5554" t="s">
        <v>86</v>
      </c>
      <c r="I5554">
        <v>1480</v>
      </c>
      <c r="J5554">
        <v>452.67</v>
      </c>
      <c r="K5554">
        <f>Passenger_Data[[#This Row],[Price_USD]]*1</f>
        <v>452.67</v>
      </c>
      <c r="L5554">
        <v>60</v>
      </c>
      <c r="M5554" t="s">
        <v>30</v>
      </c>
      <c r="N5554" t="s">
        <v>41</v>
      </c>
      <c r="O5554" t="s">
        <v>32</v>
      </c>
      <c r="P5554" t="s">
        <v>83</v>
      </c>
      <c r="Q5554">
        <v>1</v>
      </c>
      <c r="R5554" t="s">
        <v>65</v>
      </c>
      <c r="S5554" t="s">
        <v>35</v>
      </c>
      <c r="T5554">
        <v>6.6</v>
      </c>
      <c r="U5554">
        <v>24</v>
      </c>
      <c r="V5554">
        <v>30</v>
      </c>
      <c r="W5554">
        <v>0</v>
      </c>
      <c r="X5554">
        <v>0</v>
      </c>
      <c r="Y5554" t="s">
        <v>77</v>
      </c>
    </row>
    <row r="5555" spans="1:25" x14ac:dyDescent="0.25">
      <c r="A5555" t="s">
        <v>7508</v>
      </c>
      <c r="B5555" t="s">
        <v>4419</v>
      </c>
      <c r="C5555" t="s">
        <v>54</v>
      </c>
      <c r="D5555" t="s">
        <v>27</v>
      </c>
      <c r="E5555" t="s">
        <v>49</v>
      </c>
      <c r="F5555" s="1" t="s">
        <v>17609</v>
      </c>
      <c r="G5555">
        <v>68</v>
      </c>
      <c r="H5555" t="s">
        <v>29</v>
      </c>
      <c r="I5555">
        <v>1556</v>
      </c>
      <c r="J5555">
        <v>584.67999999999995</v>
      </c>
      <c r="K5555">
        <f>Passenger_Data[[#This Row],[Price_USD]]*1</f>
        <v>584.67999999999995</v>
      </c>
      <c r="L5555">
        <v>37</v>
      </c>
      <c r="M5555" t="s">
        <v>30</v>
      </c>
      <c r="N5555" t="s">
        <v>31</v>
      </c>
      <c r="O5555" t="s">
        <v>33</v>
      </c>
      <c r="P5555" t="s">
        <v>33</v>
      </c>
      <c r="Q5555">
        <v>0</v>
      </c>
      <c r="R5555" t="s">
        <v>65</v>
      </c>
      <c r="S5555" t="s">
        <v>68</v>
      </c>
      <c r="T5555">
        <v>6</v>
      </c>
      <c r="U5555">
        <v>11</v>
      </c>
      <c r="V5555">
        <v>116</v>
      </c>
      <c r="W5555">
        <v>0</v>
      </c>
      <c r="X5555">
        <v>1</v>
      </c>
      <c r="Y5555" t="s">
        <v>77</v>
      </c>
    </row>
    <row r="5556" spans="1:25" x14ac:dyDescent="0.25">
      <c r="A5556" t="s">
        <v>7509</v>
      </c>
      <c r="B5556" t="s">
        <v>4376</v>
      </c>
      <c r="C5556" t="s">
        <v>26</v>
      </c>
      <c r="D5556" t="s">
        <v>64</v>
      </c>
      <c r="E5556" t="s">
        <v>49</v>
      </c>
      <c r="F5556" s="1" t="s">
        <v>17610</v>
      </c>
      <c r="G5556">
        <v>189</v>
      </c>
      <c r="H5556" t="s">
        <v>86</v>
      </c>
      <c r="I5556">
        <v>877</v>
      </c>
      <c r="J5556">
        <v>362.54</v>
      </c>
      <c r="K5556">
        <f>Passenger_Data[[#This Row],[Price_USD]]*1</f>
        <v>362.54</v>
      </c>
      <c r="L5556">
        <v>28</v>
      </c>
      <c r="M5556" t="s">
        <v>40</v>
      </c>
      <c r="N5556" t="s">
        <v>41</v>
      </c>
      <c r="O5556" t="s">
        <v>33</v>
      </c>
      <c r="P5556" t="s">
        <v>50</v>
      </c>
      <c r="Q5556">
        <v>0</v>
      </c>
      <c r="R5556" t="s">
        <v>65</v>
      </c>
      <c r="S5556" t="s">
        <v>44</v>
      </c>
      <c r="T5556">
        <v>8.1999999999999993</v>
      </c>
      <c r="U5556">
        <v>9</v>
      </c>
      <c r="V5556">
        <v>22</v>
      </c>
      <c r="W5556">
        <v>0</v>
      </c>
      <c r="X5556">
        <v>0</v>
      </c>
      <c r="Y5556" t="s">
        <v>77</v>
      </c>
    </row>
    <row r="5557" spans="1:25" x14ac:dyDescent="0.25">
      <c r="A5557" t="s">
        <v>7510</v>
      </c>
      <c r="B5557" t="s">
        <v>7511</v>
      </c>
      <c r="C5557" t="s">
        <v>82</v>
      </c>
      <c r="D5557" t="s">
        <v>28</v>
      </c>
      <c r="E5557" t="s">
        <v>59</v>
      </c>
      <c r="F5557" s="1" t="s">
        <v>17611</v>
      </c>
      <c r="G5557">
        <v>192</v>
      </c>
      <c r="H5557" t="s">
        <v>29</v>
      </c>
      <c r="I5557">
        <v>974</v>
      </c>
      <c r="J5557">
        <v>576.42999999999995</v>
      </c>
      <c r="K5557">
        <f>Passenger_Data[[#This Row],[Price_USD]]*1</f>
        <v>576.42999999999995</v>
      </c>
      <c r="L5557">
        <v>72</v>
      </c>
      <c r="M5557" t="s">
        <v>40</v>
      </c>
      <c r="N5557" t="s">
        <v>31</v>
      </c>
      <c r="O5557" t="s">
        <v>32</v>
      </c>
      <c r="P5557" t="s">
        <v>264</v>
      </c>
      <c r="Q5557">
        <v>0</v>
      </c>
      <c r="R5557" t="s">
        <v>65</v>
      </c>
      <c r="S5557" t="s">
        <v>44</v>
      </c>
      <c r="T5557">
        <v>5.2</v>
      </c>
      <c r="U5557">
        <v>9</v>
      </c>
      <c r="V5557">
        <v>112</v>
      </c>
      <c r="W5557">
        <v>0</v>
      </c>
      <c r="X5557">
        <v>1</v>
      </c>
      <c r="Y5557" t="s">
        <v>77</v>
      </c>
    </row>
    <row r="5558" spans="1:25" x14ac:dyDescent="0.25">
      <c r="A5558" t="s">
        <v>7512</v>
      </c>
      <c r="B5558" t="s">
        <v>7513</v>
      </c>
      <c r="C5558" t="s">
        <v>48</v>
      </c>
      <c r="D5558" t="s">
        <v>64</v>
      </c>
      <c r="E5558" t="s">
        <v>27</v>
      </c>
      <c r="F5558" s="1" t="s">
        <v>17612</v>
      </c>
      <c r="G5558">
        <v>179</v>
      </c>
      <c r="H5558" t="s">
        <v>29</v>
      </c>
      <c r="I5558">
        <v>1451</v>
      </c>
      <c r="J5558">
        <v>362.62</v>
      </c>
      <c r="K5558">
        <f>Passenger_Data[[#This Row],[Price_USD]]*1</f>
        <v>362.62</v>
      </c>
      <c r="L5558">
        <v>67</v>
      </c>
      <c r="M5558" t="s">
        <v>40</v>
      </c>
      <c r="N5558" t="s">
        <v>60</v>
      </c>
      <c r="O5558" t="s">
        <v>33</v>
      </c>
      <c r="P5558" t="s">
        <v>50</v>
      </c>
      <c r="Q5558">
        <v>1</v>
      </c>
      <c r="R5558" t="s">
        <v>65</v>
      </c>
      <c r="S5558" t="s">
        <v>44</v>
      </c>
      <c r="T5558">
        <v>5.9</v>
      </c>
      <c r="U5558">
        <v>6</v>
      </c>
      <c r="V5558">
        <v>2</v>
      </c>
      <c r="W5558">
        <v>0</v>
      </c>
      <c r="X5558">
        <v>0</v>
      </c>
      <c r="Y5558" t="s">
        <v>77</v>
      </c>
    </row>
    <row r="5559" spans="1:25" x14ac:dyDescent="0.25">
      <c r="A5559" t="s">
        <v>7514</v>
      </c>
      <c r="B5559" t="s">
        <v>439</v>
      </c>
      <c r="C5559" t="s">
        <v>73</v>
      </c>
      <c r="D5559" t="s">
        <v>59</v>
      </c>
      <c r="E5559" t="s">
        <v>55</v>
      </c>
      <c r="F5559" s="1" t="s">
        <v>17613</v>
      </c>
      <c r="G5559">
        <v>102</v>
      </c>
      <c r="H5559" t="s">
        <v>86</v>
      </c>
      <c r="I5559">
        <v>1005</v>
      </c>
      <c r="J5559">
        <v>439.47</v>
      </c>
      <c r="K5559">
        <f>Passenger_Data[[#This Row],[Price_USD]]*1</f>
        <v>439.47</v>
      </c>
      <c r="L5559">
        <v>54</v>
      </c>
      <c r="M5559" t="s">
        <v>40</v>
      </c>
      <c r="N5559" t="s">
        <v>31</v>
      </c>
      <c r="O5559" t="s">
        <v>33</v>
      </c>
      <c r="P5559" t="s">
        <v>50</v>
      </c>
      <c r="Q5559">
        <v>3</v>
      </c>
      <c r="R5559" t="s">
        <v>51</v>
      </c>
      <c r="S5559" t="s">
        <v>61</v>
      </c>
      <c r="T5559">
        <v>6.5</v>
      </c>
      <c r="U5559">
        <v>0</v>
      </c>
      <c r="V5559">
        <v>30</v>
      </c>
      <c r="W5559">
        <v>0</v>
      </c>
      <c r="X5559">
        <v>0</v>
      </c>
      <c r="Y5559" t="s">
        <v>45</v>
      </c>
    </row>
    <row r="5560" spans="1:25" x14ac:dyDescent="0.25">
      <c r="A5560" t="s">
        <v>7515</v>
      </c>
      <c r="B5560" t="s">
        <v>3835</v>
      </c>
      <c r="C5560" t="s">
        <v>48</v>
      </c>
      <c r="D5560" t="s">
        <v>64</v>
      </c>
      <c r="E5560" t="s">
        <v>76</v>
      </c>
      <c r="F5560" s="1" t="s">
        <v>17614</v>
      </c>
      <c r="G5560">
        <v>211</v>
      </c>
      <c r="H5560" t="s">
        <v>29</v>
      </c>
      <c r="I5560">
        <v>1337</v>
      </c>
      <c r="J5560">
        <v>304.57</v>
      </c>
      <c r="K5560">
        <f>Passenger_Data[[#This Row],[Price_USD]]*1</f>
        <v>304.57</v>
      </c>
      <c r="L5560">
        <v>26</v>
      </c>
      <c r="M5560" t="s">
        <v>30</v>
      </c>
      <c r="N5560" t="s">
        <v>31</v>
      </c>
      <c r="O5560" t="s">
        <v>32</v>
      </c>
      <c r="P5560" t="s">
        <v>50</v>
      </c>
      <c r="Q5560">
        <v>1</v>
      </c>
      <c r="R5560" t="s">
        <v>34</v>
      </c>
      <c r="S5560" t="s">
        <v>35</v>
      </c>
      <c r="T5560">
        <v>6</v>
      </c>
      <c r="U5560">
        <v>9</v>
      </c>
      <c r="V5560">
        <v>97</v>
      </c>
      <c r="W5560">
        <v>0</v>
      </c>
      <c r="X5560">
        <v>0</v>
      </c>
      <c r="Y5560" t="s">
        <v>36</v>
      </c>
    </row>
    <row r="5561" spans="1:25" x14ac:dyDescent="0.25">
      <c r="A5561" t="s">
        <v>7516</v>
      </c>
      <c r="B5561" t="s">
        <v>6849</v>
      </c>
      <c r="C5561" t="s">
        <v>26</v>
      </c>
      <c r="D5561" t="s">
        <v>28</v>
      </c>
      <c r="E5561" t="s">
        <v>39</v>
      </c>
      <c r="F5561" s="1" t="s">
        <v>17615</v>
      </c>
      <c r="G5561">
        <v>300</v>
      </c>
      <c r="H5561" t="s">
        <v>29</v>
      </c>
      <c r="I5561">
        <v>1103</v>
      </c>
      <c r="J5561">
        <v>505.76</v>
      </c>
      <c r="K5561">
        <f>Passenger_Data[[#This Row],[Price_USD]]*1</f>
        <v>505.76</v>
      </c>
      <c r="L5561">
        <v>65</v>
      </c>
      <c r="M5561" t="s">
        <v>40</v>
      </c>
      <c r="N5561" t="s">
        <v>41</v>
      </c>
      <c r="O5561" t="s">
        <v>42</v>
      </c>
      <c r="P5561" t="s">
        <v>83</v>
      </c>
      <c r="Q5561">
        <v>1</v>
      </c>
      <c r="R5561" t="s">
        <v>51</v>
      </c>
      <c r="S5561" t="s">
        <v>68</v>
      </c>
      <c r="T5561">
        <v>4</v>
      </c>
      <c r="U5561">
        <v>21</v>
      </c>
      <c r="V5561">
        <v>75</v>
      </c>
      <c r="W5561">
        <v>0</v>
      </c>
      <c r="X5561">
        <v>0</v>
      </c>
      <c r="Y5561" t="s">
        <v>36</v>
      </c>
    </row>
    <row r="5562" spans="1:25" x14ac:dyDescent="0.25">
      <c r="A5562" t="s">
        <v>7517</v>
      </c>
      <c r="B5562" t="s">
        <v>1111</v>
      </c>
      <c r="C5562" t="s">
        <v>54</v>
      </c>
      <c r="D5562" t="s">
        <v>55</v>
      </c>
      <c r="E5562" t="s">
        <v>28</v>
      </c>
      <c r="F5562" s="1" t="s">
        <v>17616</v>
      </c>
      <c r="G5562">
        <v>213</v>
      </c>
      <c r="H5562" t="s">
        <v>29</v>
      </c>
      <c r="I5562">
        <v>951</v>
      </c>
      <c r="J5562">
        <v>441.41</v>
      </c>
      <c r="K5562">
        <f>Passenger_Data[[#This Row],[Price_USD]]*1</f>
        <v>441.41</v>
      </c>
      <c r="L5562">
        <v>39</v>
      </c>
      <c r="M5562" t="s">
        <v>30</v>
      </c>
      <c r="N5562" t="s">
        <v>31</v>
      </c>
      <c r="O5562" t="s">
        <v>42</v>
      </c>
      <c r="P5562" t="s">
        <v>33</v>
      </c>
      <c r="Q5562">
        <v>1</v>
      </c>
      <c r="R5562" t="s">
        <v>51</v>
      </c>
      <c r="S5562" t="s">
        <v>44</v>
      </c>
      <c r="T5562">
        <v>5.3</v>
      </c>
      <c r="U5562">
        <v>2</v>
      </c>
      <c r="V5562">
        <v>53</v>
      </c>
      <c r="W5562">
        <v>0</v>
      </c>
      <c r="X5562">
        <v>1</v>
      </c>
      <c r="Y5562" t="s">
        <v>45</v>
      </c>
    </row>
    <row r="5563" spans="1:25" x14ac:dyDescent="0.25">
      <c r="A5563" t="s">
        <v>7518</v>
      </c>
      <c r="B5563" t="s">
        <v>3206</v>
      </c>
      <c r="C5563" t="s">
        <v>82</v>
      </c>
      <c r="D5563" t="s">
        <v>49</v>
      </c>
      <c r="E5563" t="s">
        <v>39</v>
      </c>
      <c r="F5563" s="1" t="s">
        <v>17617</v>
      </c>
      <c r="G5563">
        <v>236</v>
      </c>
      <c r="H5563" t="s">
        <v>86</v>
      </c>
      <c r="I5563">
        <v>1097</v>
      </c>
      <c r="J5563">
        <v>396.12</v>
      </c>
      <c r="K5563">
        <f>Passenger_Data[[#This Row],[Price_USD]]*1</f>
        <v>396.12</v>
      </c>
      <c r="L5563">
        <v>53</v>
      </c>
      <c r="M5563" t="s">
        <v>40</v>
      </c>
      <c r="N5563" t="s">
        <v>31</v>
      </c>
      <c r="O5563" t="s">
        <v>32</v>
      </c>
      <c r="P5563" t="s">
        <v>50</v>
      </c>
      <c r="Q5563">
        <v>1</v>
      </c>
      <c r="R5563" t="s">
        <v>51</v>
      </c>
      <c r="S5563" t="s">
        <v>35</v>
      </c>
      <c r="T5563">
        <v>6.3</v>
      </c>
      <c r="U5563">
        <v>1</v>
      </c>
      <c r="V5563">
        <v>109</v>
      </c>
      <c r="W5563">
        <v>1</v>
      </c>
      <c r="X5563">
        <v>1</v>
      </c>
      <c r="Y5563" t="s">
        <v>36</v>
      </c>
    </row>
    <row r="5564" spans="1:25" x14ac:dyDescent="0.25">
      <c r="A5564" t="s">
        <v>7519</v>
      </c>
      <c r="B5564" t="s">
        <v>6721</v>
      </c>
      <c r="C5564" t="s">
        <v>26</v>
      </c>
      <c r="D5564" t="s">
        <v>55</v>
      </c>
      <c r="E5564" t="s">
        <v>59</v>
      </c>
      <c r="F5564" s="1" t="s">
        <v>17618</v>
      </c>
      <c r="G5564">
        <v>30</v>
      </c>
      <c r="H5564" t="s">
        <v>108</v>
      </c>
      <c r="I5564">
        <v>1165</v>
      </c>
      <c r="J5564">
        <v>518.5</v>
      </c>
      <c r="K5564">
        <f>Passenger_Data[[#This Row],[Price_USD]]*1</f>
        <v>518.5</v>
      </c>
      <c r="L5564">
        <v>55</v>
      </c>
      <c r="M5564" t="s">
        <v>30</v>
      </c>
      <c r="N5564" t="s">
        <v>41</v>
      </c>
      <c r="O5564" t="s">
        <v>33</v>
      </c>
      <c r="P5564" t="s">
        <v>33</v>
      </c>
      <c r="Q5564">
        <v>2</v>
      </c>
      <c r="R5564" t="s">
        <v>65</v>
      </c>
      <c r="S5564" t="s">
        <v>68</v>
      </c>
      <c r="T5564">
        <v>7.1</v>
      </c>
      <c r="U5564">
        <v>28</v>
      </c>
      <c r="V5564">
        <v>69</v>
      </c>
      <c r="W5564">
        <v>0</v>
      </c>
      <c r="X5564">
        <v>1</v>
      </c>
      <c r="Y5564" t="s">
        <v>36</v>
      </c>
    </row>
    <row r="5565" spans="1:25" x14ac:dyDescent="0.25">
      <c r="A5565" t="s">
        <v>7520</v>
      </c>
      <c r="B5565" t="s">
        <v>4797</v>
      </c>
      <c r="C5565" t="s">
        <v>73</v>
      </c>
      <c r="D5565" t="s">
        <v>49</v>
      </c>
      <c r="E5565" t="s">
        <v>55</v>
      </c>
      <c r="F5565" s="1" t="s">
        <v>17619</v>
      </c>
      <c r="G5565">
        <v>137</v>
      </c>
      <c r="H5565" t="s">
        <v>29</v>
      </c>
      <c r="I5565">
        <v>1298</v>
      </c>
      <c r="J5565">
        <v>264.22000000000003</v>
      </c>
      <c r="K5565">
        <f>Passenger_Data[[#This Row],[Price_USD]]*1</f>
        <v>264.22000000000003</v>
      </c>
      <c r="L5565">
        <v>66</v>
      </c>
      <c r="M5565" t="s">
        <v>30</v>
      </c>
      <c r="N5565" t="s">
        <v>31</v>
      </c>
      <c r="O5565" t="s">
        <v>33</v>
      </c>
      <c r="P5565" t="s">
        <v>264</v>
      </c>
      <c r="Q5565">
        <v>3</v>
      </c>
      <c r="R5565" t="s">
        <v>65</v>
      </c>
      <c r="S5565" t="s">
        <v>35</v>
      </c>
      <c r="T5565">
        <v>6.8</v>
      </c>
      <c r="U5565">
        <v>32</v>
      </c>
      <c r="V5565">
        <v>69</v>
      </c>
      <c r="W5565">
        <v>0</v>
      </c>
      <c r="X5565">
        <v>0</v>
      </c>
      <c r="Y5565" t="s">
        <v>45</v>
      </c>
    </row>
    <row r="5566" spans="1:25" x14ac:dyDescent="0.25">
      <c r="A5566" t="s">
        <v>7521</v>
      </c>
      <c r="B5566" t="s">
        <v>5100</v>
      </c>
      <c r="C5566" t="s">
        <v>82</v>
      </c>
      <c r="D5566" t="s">
        <v>39</v>
      </c>
      <c r="E5566" t="s">
        <v>39</v>
      </c>
      <c r="F5566" s="1" t="s">
        <v>17620</v>
      </c>
      <c r="G5566">
        <v>201</v>
      </c>
      <c r="H5566" t="s">
        <v>29</v>
      </c>
      <c r="I5566">
        <v>983</v>
      </c>
      <c r="J5566">
        <v>212.77</v>
      </c>
      <c r="K5566">
        <f>Passenger_Data[[#This Row],[Price_USD]]*1</f>
        <v>212.77</v>
      </c>
      <c r="L5566">
        <v>24</v>
      </c>
      <c r="M5566" t="s">
        <v>40</v>
      </c>
      <c r="N5566" t="s">
        <v>31</v>
      </c>
      <c r="O5566" t="s">
        <v>42</v>
      </c>
      <c r="P5566" t="s">
        <v>50</v>
      </c>
      <c r="Q5566">
        <v>2</v>
      </c>
      <c r="R5566" t="s">
        <v>65</v>
      </c>
      <c r="S5566" t="s">
        <v>61</v>
      </c>
      <c r="T5566">
        <v>4.5</v>
      </c>
      <c r="U5566">
        <v>2</v>
      </c>
      <c r="V5566">
        <v>75</v>
      </c>
      <c r="W5566">
        <v>0</v>
      </c>
      <c r="X5566">
        <v>0</v>
      </c>
      <c r="Y5566" t="s">
        <v>77</v>
      </c>
    </row>
    <row r="5567" spans="1:25" x14ac:dyDescent="0.25">
      <c r="A5567" t="s">
        <v>7522</v>
      </c>
      <c r="B5567" t="s">
        <v>3167</v>
      </c>
      <c r="C5567" t="s">
        <v>82</v>
      </c>
      <c r="D5567" t="s">
        <v>28</v>
      </c>
      <c r="E5567" t="s">
        <v>49</v>
      </c>
      <c r="F5567" s="1" t="s">
        <v>17621</v>
      </c>
      <c r="G5567">
        <v>161</v>
      </c>
      <c r="H5567" t="s">
        <v>29</v>
      </c>
      <c r="I5567">
        <v>1976</v>
      </c>
      <c r="J5567">
        <v>357.46</v>
      </c>
      <c r="K5567">
        <f>Passenger_Data[[#This Row],[Price_USD]]*1</f>
        <v>357.46</v>
      </c>
      <c r="L5567">
        <v>69</v>
      </c>
      <c r="M5567" t="s">
        <v>30</v>
      </c>
      <c r="N5567" t="s">
        <v>60</v>
      </c>
      <c r="O5567" t="s">
        <v>32</v>
      </c>
      <c r="P5567" t="s">
        <v>83</v>
      </c>
      <c r="Q5567">
        <v>0</v>
      </c>
      <c r="R5567" t="s">
        <v>65</v>
      </c>
      <c r="S5567" t="s">
        <v>35</v>
      </c>
      <c r="T5567">
        <v>9.3000000000000007</v>
      </c>
      <c r="U5567">
        <v>8</v>
      </c>
      <c r="V5567">
        <v>31</v>
      </c>
      <c r="W5567">
        <v>0</v>
      </c>
      <c r="X5567">
        <v>0</v>
      </c>
      <c r="Y5567" t="s">
        <v>36</v>
      </c>
    </row>
    <row r="5568" spans="1:25" x14ac:dyDescent="0.25">
      <c r="A5568" t="s">
        <v>7523</v>
      </c>
      <c r="B5568" t="s">
        <v>4369</v>
      </c>
      <c r="C5568" t="s">
        <v>82</v>
      </c>
      <c r="D5568" t="s">
        <v>28</v>
      </c>
      <c r="E5568" t="s">
        <v>55</v>
      </c>
      <c r="F5568" s="1" t="s">
        <v>17622</v>
      </c>
      <c r="G5568">
        <v>145</v>
      </c>
      <c r="H5568" t="s">
        <v>29</v>
      </c>
      <c r="I5568">
        <v>797</v>
      </c>
      <c r="J5568">
        <v>524.48</v>
      </c>
      <c r="K5568">
        <f>Passenger_Data[[#This Row],[Price_USD]]*1</f>
        <v>524.48</v>
      </c>
      <c r="L5568">
        <v>69</v>
      </c>
      <c r="M5568" t="s">
        <v>40</v>
      </c>
      <c r="N5568" t="s">
        <v>31</v>
      </c>
      <c r="O5568" t="s">
        <v>33</v>
      </c>
      <c r="P5568" t="s">
        <v>50</v>
      </c>
      <c r="Q5568">
        <v>1</v>
      </c>
      <c r="R5568" t="s">
        <v>65</v>
      </c>
      <c r="S5568" t="s">
        <v>61</v>
      </c>
      <c r="T5568">
        <v>8</v>
      </c>
      <c r="U5568">
        <v>19</v>
      </c>
      <c r="V5568">
        <v>35</v>
      </c>
      <c r="W5568">
        <v>0</v>
      </c>
      <c r="X5568">
        <v>0</v>
      </c>
      <c r="Y5568" t="s">
        <v>36</v>
      </c>
    </row>
    <row r="5569" spans="1:25" x14ac:dyDescent="0.25">
      <c r="A5569" t="s">
        <v>7524</v>
      </c>
      <c r="B5569" t="s">
        <v>1808</v>
      </c>
      <c r="C5569" t="s">
        <v>82</v>
      </c>
      <c r="D5569" t="s">
        <v>49</v>
      </c>
      <c r="E5569" t="s">
        <v>64</v>
      </c>
      <c r="F5569" s="1" t="s">
        <v>17623</v>
      </c>
      <c r="G5569">
        <v>110</v>
      </c>
      <c r="H5569" t="s">
        <v>86</v>
      </c>
      <c r="I5569">
        <v>1019</v>
      </c>
      <c r="J5569">
        <v>374.18</v>
      </c>
      <c r="K5569">
        <f>Passenger_Data[[#This Row],[Price_USD]]*1</f>
        <v>374.18</v>
      </c>
      <c r="L5569">
        <v>78</v>
      </c>
      <c r="M5569" t="s">
        <v>30</v>
      </c>
      <c r="N5569" t="s">
        <v>60</v>
      </c>
      <c r="O5569" t="s">
        <v>32</v>
      </c>
      <c r="P5569" t="s">
        <v>50</v>
      </c>
      <c r="Q5569">
        <v>0</v>
      </c>
      <c r="R5569" t="s">
        <v>65</v>
      </c>
      <c r="S5569" t="s">
        <v>35</v>
      </c>
      <c r="T5569">
        <v>8.3000000000000007</v>
      </c>
      <c r="U5569">
        <v>41</v>
      </c>
      <c r="V5569">
        <v>78</v>
      </c>
      <c r="W5569">
        <v>0</v>
      </c>
      <c r="X5569">
        <v>1</v>
      </c>
      <c r="Y5569" t="s">
        <v>77</v>
      </c>
    </row>
    <row r="5570" spans="1:25" x14ac:dyDescent="0.25">
      <c r="A5570" t="s">
        <v>7525</v>
      </c>
      <c r="B5570" t="s">
        <v>193</v>
      </c>
      <c r="C5570" t="s">
        <v>48</v>
      </c>
      <c r="D5570" t="s">
        <v>64</v>
      </c>
      <c r="E5570" t="s">
        <v>39</v>
      </c>
      <c r="F5570" s="1" t="s">
        <v>17624</v>
      </c>
      <c r="G5570">
        <v>137</v>
      </c>
      <c r="H5570" t="s">
        <v>29</v>
      </c>
      <c r="I5570">
        <v>686</v>
      </c>
      <c r="J5570">
        <v>337.99</v>
      </c>
      <c r="K5570">
        <f>Passenger_Data[[#This Row],[Price_USD]]*1</f>
        <v>337.99</v>
      </c>
      <c r="L5570">
        <v>75</v>
      </c>
      <c r="M5570" t="s">
        <v>40</v>
      </c>
      <c r="N5570" t="s">
        <v>60</v>
      </c>
      <c r="O5570" t="s">
        <v>32</v>
      </c>
      <c r="P5570" t="s">
        <v>50</v>
      </c>
      <c r="Q5570">
        <v>0</v>
      </c>
      <c r="R5570" t="s">
        <v>65</v>
      </c>
      <c r="S5570" t="s">
        <v>61</v>
      </c>
      <c r="T5570">
        <v>7.3</v>
      </c>
      <c r="U5570">
        <v>1</v>
      </c>
      <c r="V5570">
        <v>99</v>
      </c>
      <c r="W5570">
        <v>1</v>
      </c>
      <c r="X5570">
        <v>0</v>
      </c>
      <c r="Y5570" t="s">
        <v>36</v>
      </c>
    </row>
    <row r="5571" spans="1:25" x14ac:dyDescent="0.25">
      <c r="A5571" t="s">
        <v>7526</v>
      </c>
      <c r="B5571" t="s">
        <v>6081</v>
      </c>
      <c r="C5571" t="s">
        <v>82</v>
      </c>
      <c r="D5571" t="s">
        <v>64</v>
      </c>
      <c r="E5571" t="s">
        <v>28</v>
      </c>
      <c r="F5571" s="1" t="s">
        <v>17625</v>
      </c>
      <c r="G5571">
        <v>185</v>
      </c>
      <c r="H5571" t="s">
        <v>29</v>
      </c>
      <c r="I5571">
        <v>1302</v>
      </c>
      <c r="J5571">
        <v>415.05</v>
      </c>
      <c r="K5571">
        <f>Passenger_Data[[#This Row],[Price_USD]]*1</f>
        <v>415.05</v>
      </c>
      <c r="L5571">
        <v>77</v>
      </c>
      <c r="M5571" t="s">
        <v>30</v>
      </c>
      <c r="N5571" t="s">
        <v>60</v>
      </c>
      <c r="O5571" t="s">
        <v>33</v>
      </c>
      <c r="P5571" t="s">
        <v>50</v>
      </c>
      <c r="Q5571">
        <v>1</v>
      </c>
      <c r="R5571" t="s">
        <v>43</v>
      </c>
      <c r="S5571" t="s">
        <v>61</v>
      </c>
      <c r="T5571">
        <v>3.1</v>
      </c>
      <c r="U5571">
        <v>6</v>
      </c>
      <c r="V5571">
        <v>117</v>
      </c>
      <c r="W5571">
        <v>0</v>
      </c>
      <c r="X5571">
        <v>1</v>
      </c>
      <c r="Y5571" t="s">
        <v>77</v>
      </c>
    </row>
    <row r="5572" spans="1:25" x14ac:dyDescent="0.25">
      <c r="A5572" t="s">
        <v>7527</v>
      </c>
      <c r="B5572" t="s">
        <v>2010</v>
      </c>
      <c r="C5572" t="s">
        <v>26</v>
      </c>
      <c r="D5572" t="s">
        <v>49</v>
      </c>
      <c r="E5572" t="s">
        <v>39</v>
      </c>
      <c r="F5572" s="1" t="s">
        <v>17626</v>
      </c>
      <c r="G5572">
        <v>238</v>
      </c>
      <c r="H5572" t="s">
        <v>29</v>
      </c>
      <c r="I5572">
        <v>1059</v>
      </c>
      <c r="J5572">
        <v>387.39</v>
      </c>
      <c r="K5572">
        <f>Passenger_Data[[#This Row],[Price_USD]]*1</f>
        <v>387.39</v>
      </c>
      <c r="L5572">
        <v>75</v>
      </c>
      <c r="M5572" t="s">
        <v>40</v>
      </c>
      <c r="N5572" t="s">
        <v>41</v>
      </c>
      <c r="O5572" t="s">
        <v>32</v>
      </c>
      <c r="P5572" t="s">
        <v>50</v>
      </c>
      <c r="Q5572">
        <v>1</v>
      </c>
      <c r="R5572" t="s">
        <v>51</v>
      </c>
      <c r="S5572" t="s">
        <v>35</v>
      </c>
      <c r="T5572">
        <v>9.5</v>
      </c>
      <c r="U5572">
        <v>13</v>
      </c>
      <c r="V5572">
        <v>47</v>
      </c>
      <c r="W5572">
        <v>0</v>
      </c>
      <c r="X5572">
        <v>0</v>
      </c>
      <c r="Y5572" t="s">
        <v>77</v>
      </c>
    </row>
    <row r="5573" spans="1:25" x14ac:dyDescent="0.25">
      <c r="A5573" t="s">
        <v>7528</v>
      </c>
      <c r="B5573" t="s">
        <v>128</v>
      </c>
      <c r="C5573" t="s">
        <v>26</v>
      </c>
      <c r="D5573" t="s">
        <v>64</v>
      </c>
      <c r="E5573" t="s">
        <v>76</v>
      </c>
      <c r="F5573" s="1" t="s">
        <v>17627</v>
      </c>
      <c r="G5573">
        <v>281</v>
      </c>
      <c r="H5573" t="s">
        <v>29</v>
      </c>
      <c r="I5573">
        <v>1684</v>
      </c>
      <c r="J5573">
        <v>263.54000000000002</v>
      </c>
      <c r="K5573">
        <f>Passenger_Data[[#This Row],[Price_USD]]*1</f>
        <v>263.54000000000002</v>
      </c>
      <c r="L5573">
        <v>39</v>
      </c>
      <c r="M5573" t="s">
        <v>30</v>
      </c>
      <c r="N5573" t="s">
        <v>31</v>
      </c>
      <c r="O5573" t="s">
        <v>32</v>
      </c>
      <c r="P5573" t="s">
        <v>50</v>
      </c>
      <c r="Q5573">
        <v>1</v>
      </c>
      <c r="R5573" t="s">
        <v>34</v>
      </c>
      <c r="S5573" t="s">
        <v>68</v>
      </c>
      <c r="T5573">
        <v>8.8000000000000007</v>
      </c>
      <c r="U5573">
        <v>36</v>
      </c>
      <c r="V5573">
        <v>111</v>
      </c>
      <c r="W5573">
        <v>0</v>
      </c>
      <c r="X5573">
        <v>0</v>
      </c>
      <c r="Y5573" t="s">
        <v>36</v>
      </c>
    </row>
    <row r="5574" spans="1:25" x14ac:dyDescent="0.25">
      <c r="A5574" t="s">
        <v>7529</v>
      </c>
      <c r="B5574" t="s">
        <v>1234</v>
      </c>
      <c r="C5574" t="s">
        <v>82</v>
      </c>
      <c r="D5574" t="s">
        <v>55</v>
      </c>
      <c r="E5574" t="s">
        <v>49</v>
      </c>
      <c r="F5574" s="1" t="s">
        <v>17628</v>
      </c>
      <c r="G5574">
        <v>218</v>
      </c>
      <c r="H5574" t="s">
        <v>29</v>
      </c>
      <c r="I5574">
        <v>1247</v>
      </c>
      <c r="J5574">
        <v>411.67</v>
      </c>
      <c r="K5574">
        <f>Passenger_Data[[#This Row],[Price_USD]]*1</f>
        <v>411.67</v>
      </c>
      <c r="L5574">
        <v>57</v>
      </c>
      <c r="M5574" t="s">
        <v>30</v>
      </c>
      <c r="N5574" t="s">
        <v>60</v>
      </c>
      <c r="O5574" t="s">
        <v>33</v>
      </c>
      <c r="P5574" t="s">
        <v>33</v>
      </c>
      <c r="Q5574">
        <v>1</v>
      </c>
      <c r="R5574" t="s">
        <v>51</v>
      </c>
      <c r="S5574" t="s">
        <v>44</v>
      </c>
      <c r="T5574">
        <v>6</v>
      </c>
      <c r="U5574">
        <v>4</v>
      </c>
      <c r="V5574">
        <v>73</v>
      </c>
      <c r="W5574">
        <v>0</v>
      </c>
      <c r="X5574">
        <v>0</v>
      </c>
      <c r="Y5574" t="s">
        <v>45</v>
      </c>
    </row>
    <row r="5575" spans="1:25" x14ac:dyDescent="0.25">
      <c r="A5575" t="s">
        <v>7530</v>
      </c>
      <c r="B5575" t="s">
        <v>1930</v>
      </c>
      <c r="C5575" t="s">
        <v>26</v>
      </c>
      <c r="D5575" t="s">
        <v>49</v>
      </c>
      <c r="E5575" t="s">
        <v>27</v>
      </c>
      <c r="F5575" s="1" t="s">
        <v>17629</v>
      </c>
      <c r="G5575">
        <v>141</v>
      </c>
      <c r="H5575" t="s">
        <v>29</v>
      </c>
      <c r="I5575">
        <v>1211</v>
      </c>
      <c r="J5575">
        <v>451.46</v>
      </c>
      <c r="K5575">
        <f>Passenger_Data[[#This Row],[Price_USD]]*1</f>
        <v>451.46</v>
      </c>
      <c r="L5575">
        <v>74</v>
      </c>
      <c r="M5575" t="s">
        <v>40</v>
      </c>
      <c r="N5575" t="s">
        <v>60</v>
      </c>
      <c r="O5575" t="s">
        <v>42</v>
      </c>
      <c r="P5575" t="s">
        <v>50</v>
      </c>
      <c r="Q5575">
        <v>0</v>
      </c>
      <c r="R5575" t="s">
        <v>65</v>
      </c>
      <c r="S5575" t="s">
        <v>35</v>
      </c>
      <c r="T5575">
        <v>7.1</v>
      </c>
      <c r="U5575">
        <v>21</v>
      </c>
      <c r="V5575">
        <v>114</v>
      </c>
      <c r="W5575">
        <v>0</v>
      </c>
      <c r="X5575">
        <v>0</v>
      </c>
      <c r="Y5575" t="s">
        <v>77</v>
      </c>
    </row>
    <row r="5576" spans="1:25" x14ac:dyDescent="0.25">
      <c r="A5576" t="s">
        <v>7531</v>
      </c>
      <c r="B5576" t="s">
        <v>2875</v>
      </c>
      <c r="C5576" t="s">
        <v>54</v>
      </c>
      <c r="D5576" t="s">
        <v>27</v>
      </c>
      <c r="E5576" t="s">
        <v>76</v>
      </c>
      <c r="F5576" s="1" t="s">
        <v>17630</v>
      </c>
      <c r="G5576">
        <v>76</v>
      </c>
      <c r="H5576" t="s">
        <v>29</v>
      </c>
      <c r="I5576">
        <v>2007</v>
      </c>
      <c r="J5576">
        <v>470.47</v>
      </c>
      <c r="K5576">
        <f>Passenger_Data[[#This Row],[Price_USD]]*1</f>
        <v>470.47</v>
      </c>
      <c r="L5576">
        <v>26</v>
      </c>
      <c r="M5576" t="s">
        <v>40</v>
      </c>
      <c r="N5576" t="s">
        <v>31</v>
      </c>
      <c r="O5576" t="s">
        <v>32</v>
      </c>
      <c r="P5576" t="s">
        <v>264</v>
      </c>
      <c r="Q5576">
        <v>1</v>
      </c>
      <c r="R5576" t="s">
        <v>65</v>
      </c>
      <c r="S5576" t="s">
        <v>68</v>
      </c>
      <c r="T5576">
        <v>7.9</v>
      </c>
      <c r="U5576">
        <v>16</v>
      </c>
      <c r="V5576">
        <v>23</v>
      </c>
      <c r="W5576">
        <v>0</v>
      </c>
      <c r="X5576">
        <v>1</v>
      </c>
      <c r="Y5576" t="s">
        <v>36</v>
      </c>
    </row>
    <row r="5577" spans="1:25" x14ac:dyDescent="0.25">
      <c r="A5577" t="s">
        <v>7532</v>
      </c>
      <c r="B5577" t="s">
        <v>1522</v>
      </c>
      <c r="C5577" t="s">
        <v>26</v>
      </c>
      <c r="D5577" t="s">
        <v>55</v>
      </c>
      <c r="E5577" t="s">
        <v>55</v>
      </c>
      <c r="F5577" s="1" t="s">
        <v>17631</v>
      </c>
      <c r="G5577">
        <v>134</v>
      </c>
      <c r="H5577" t="s">
        <v>29</v>
      </c>
      <c r="I5577">
        <v>1209</v>
      </c>
      <c r="J5577">
        <v>399.61</v>
      </c>
      <c r="K5577">
        <f>Passenger_Data[[#This Row],[Price_USD]]*1</f>
        <v>399.61</v>
      </c>
      <c r="L5577">
        <v>18</v>
      </c>
      <c r="M5577" t="s">
        <v>40</v>
      </c>
      <c r="N5577" t="s">
        <v>31</v>
      </c>
      <c r="O5577" t="s">
        <v>42</v>
      </c>
      <c r="P5577" t="s">
        <v>50</v>
      </c>
      <c r="Q5577">
        <v>1</v>
      </c>
      <c r="R5577" t="s">
        <v>65</v>
      </c>
      <c r="S5577" t="s">
        <v>61</v>
      </c>
      <c r="T5577">
        <v>8.1999999999999993</v>
      </c>
      <c r="U5577">
        <v>1</v>
      </c>
      <c r="V5577">
        <v>2</v>
      </c>
      <c r="W5577">
        <v>0</v>
      </c>
      <c r="X5577">
        <v>0</v>
      </c>
      <c r="Y5577" t="s">
        <v>45</v>
      </c>
    </row>
    <row r="5578" spans="1:25" x14ac:dyDescent="0.25">
      <c r="A5578" t="s">
        <v>7533</v>
      </c>
      <c r="B5578" t="s">
        <v>1186</v>
      </c>
      <c r="C5578" t="s">
        <v>48</v>
      </c>
      <c r="D5578" t="s">
        <v>64</v>
      </c>
      <c r="E5578" t="s">
        <v>49</v>
      </c>
      <c r="F5578" s="1" t="s">
        <v>17632</v>
      </c>
      <c r="G5578">
        <v>148</v>
      </c>
      <c r="H5578" t="s">
        <v>86</v>
      </c>
      <c r="I5578">
        <v>482</v>
      </c>
      <c r="J5578">
        <v>326.33</v>
      </c>
      <c r="K5578">
        <f>Passenger_Data[[#This Row],[Price_USD]]*1</f>
        <v>326.33</v>
      </c>
      <c r="L5578">
        <v>24</v>
      </c>
      <c r="M5578" t="s">
        <v>40</v>
      </c>
      <c r="N5578" t="s">
        <v>41</v>
      </c>
      <c r="O5578" t="s">
        <v>56</v>
      </c>
      <c r="P5578" t="s">
        <v>83</v>
      </c>
      <c r="Q5578">
        <v>1</v>
      </c>
      <c r="R5578" t="s">
        <v>65</v>
      </c>
      <c r="S5578" t="s">
        <v>61</v>
      </c>
      <c r="T5578">
        <v>8.6999999999999993</v>
      </c>
      <c r="U5578">
        <v>5</v>
      </c>
      <c r="V5578">
        <v>79</v>
      </c>
      <c r="W5578">
        <v>0</v>
      </c>
      <c r="X5578">
        <v>0</v>
      </c>
      <c r="Y5578" t="s">
        <v>36</v>
      </c>
    </row>
    <row r="5579" spans="1:25" x14ac:dyDescent="0.25">
      <c r="A5579" t="s">
        <v>7534</v>
      </c>
      <c r="B5579" t="s">
        <v>528</v>
      </c>
      <c r="C5579" t="s">
        <v>82</v>
      </c>
      <c r="D5579" t="s">
        <v>27</v>
      </c>
      <c r="E5579" t="s">
        <v>27</v>
      </c>
      <c r="F5579" s="1" t="s">
        <v>17633</v>
      </c>
      <c r="G5579">
        <v>144</v>
      </c>
      <c r="H5579" t="s">
        <v>86</v>
      </c>
      <c r="I5579">
        <v>1035</v>
      </c>
      <c r="J5579">
        <v>460.83</v>
      </c>
      <c r="K5579">
        <f>Passenger_Data[[#This Row],[Price_USD]]*1</f>
        <v>460.83</v>
      </c>
      <c r="L5579">
        <v>68</v>
      </c>
      <c r="M5579" t="s">
        <v>40</v>
      </c>
      <c r="N5579" t="s">
        <v>31</v>
      </c>
      <c r="O5579" t="s">
        <v>33</v>
      </c>
      <c r="P5579" t="s">
        <v>50</v>
      </c>
      <c r="Q5579">
        <v>4</v>
      </c>
      <c r="R5579" t="s">
        <v>51</v>
      </c>
      <c r="S5579" t="s">
        <v>35</v>
      </c>
      <c r="T5579">
        <v>6.8</v>
      </c>
      <c r="U5579">
        <v>2</v>
      </c>
      <c r="V5579">
        <v>84</v>
      </c>
      <c r="W5579">
        <v>0</v>
      </c>
      <c r="X5579">
        <v>0</v>
      </c>
      <c r="Y5579" t="s">
        <v>77</v>
      </c>
    </row>
    <row r="5580" spans="1:25" x14ac:dyDescent="0.25">
      <c r="A5580" t="s">
        <v>7535</v>
      </c>
      <c r="B5580" t="s">
        <v>3315</v>
      </c>
      <c r="C5580" t="s">
        <v>54</v>
      </c>
      <c r="D5580" t="s">
        <v>27</v>
      </c>
      <c r="E5580" t="s">
        <v>59</v>
      </c>
      <c r="F5580" s="1" t="s">
        <v>17634</v>
      </c>
      <c r="G5580">
        <v>99</v>
      </c>
      <c r="H5580" t="s">
        <v>29</v>
      </c>
      <c r="I5580">
        <v>1680</v>
      </c>
      <c r="J5580">
        <v>296.23</v>
      </c>
      <c r="K5580">
        <f>Passenger_Data[[#This Row],[Price_USD]]*1</f>
        <v>296.23</v>
      </c>
      <c r="L5580">
        <v>34</v>
      </c>
      <c r="M5580" t="s">
        <v>40</v>
      </c>
      <c r="N5580" t="s">
        <v>31</v>
      </c>
      <c r="O5580" t="s">
        <v>42</v>
      </c>
      <c r="P5580" t="s">
        <v>33</v>
      </c>
      <c r="Q5580">
        <v>0</v>
      </c>
      <c r="R5580" t="s">
        <v>43</v>
      </c>
      <c r="S5580" t="s">
        <v>35</v>
      </c>
      <c r="T5580">
        <v>8.4</v>
      </c>
      <c r="U5580">
        <v>7</v>
      </c>
      <c r="V5580">
        <v>5</v>
      </c>
      <c r="W5580">
        <v>0</v>
      </c>
      <c r="X5580">
        <v>0</v>
      </c>
      <c r="Y5580" t="s">
        <v>36</v>
      </c>
    </row>
    <row r="5581" spans="1:25" x14ac:dyDescent="0.25">
      <c r="A5581" t="s">
        <v>7536</v>
      </c>
      <c r="B5581" t="s">
        <v>122</v>
      </c>
      <c r="C5581" t="s">
        <v>54</v>
      </c>
      <c r="D5581" t="s">
        <v>76</v>
      </c>
      <c r="E5581" t="s">
        <v>59</v>
      </c>
      <c r="F5581" s="1" t="s">
        <v>17635</v>
      </c>
      <c r="G5581">
        <v>96</v>
      </c>
      <c r="H5581" t="s">
        <v>29</v>
      </c>
      <c r="I5581">
        <v>932</v>
      </c>
      <c r="J5581">
        <v>492.49</v>
      </c>
      <c r="K5581">
        <f>Passenger_Data[[#This Row],[Price_USD]]*1</f>
        <v>492.49</v>
      </c>
      <c r="L5581">
        <v>46</v>
      </c>
      <c r="M5581" t="s">
        <v>40</v>
      </c>
      <c r="N5581" t="s">
        <v>60</v>
      </c>
      <c r="O5581" t="s">
        <v>32</v>
      </c>
      <c r="P5581" t="s">
        <v>50</v>
      </c>
      <c r="Q5581">
        <v>2</v>
      </c>
      <c r="R5581" t="s">
        <v>51</v>
      </c>
      <c r="S5581" t="s">
        <v>35</v>
      </c>
      <c r="T5581">
        <v>8.4</v>
      </c>
      <c r="U5581">
        <v>15</v>
      </c>
      <c r="V5581">
        <v>65</v>
      </c>
      <c r="W5581">
        <v>0</v>
      </c>
      <c r="X5581">
        <v>1</v>
      </c>
      <c r="Y5581" t="s">
        <v>45</v>
      </c>
    </row>
    <row r="5582" spans="1:25" x14ac:dyDescent="0.25">
      <c r="A5582" t="s">
        <v>7537</v>
      </c>
      <c r="B5582" t="s">
        <v>2189</v>
      </c>
      <c r="C5582" t="s">
        <v>26</v>
      </c>
      <c r="D5582" t="s">
        <v>64</v>
      </c>
      <c r="E5582" t="s">
        <v>59</v>
      </c>
      <c r="F5582" s="1" t="s">
        <v>17636</v>
      </c>
      <c r="G5582">
        <v>153</v>
      </c>
      <c r="H5582" t="s">
        <v>86</v>
      </c>
      <c r="I5582">
        <v>1238</v>
      </c>
      <c r="J5582">
        <v>321.07</v>
      </c>
      <c r="K5582">
        <f>Passenger_Data[[#This Row],[Price_USD]]*1</f>
        <v>321.07</v>
      </c>
      <c r="L5582">
        <v>37</v>
      </c>
      <c r="M5582" t="s">
        <v>40</v>
      </c>
      <c r="N5582" t="s">
        <v>31</v>
      </c>
      <c r="O5582" t="s">
        <v>32</v>
      </c>
      <c r="P5582" t="s">
        <v>50</v>
      </c>
      <c r="Q5582">
        <v>0</v>
      </c>
      <c r="R5582" t="s">
        <v>65</v>
      </c>
      <c r="S5582" t="s">
        <v>35</v>
      </c>
      <c r="T5582">
        <v>7.7</v>
      </c>
      <c r="U5582">
        <v>11</v>
      </c>
      <c r="V5582">
        <v>54</v>
      </c>
      <c r="W5582">
        <v>0</v>
      </c>
      <c r="X5582">
        <v>0</v>
      </c>
      <c r="Y5582" t="s">
        <v>77</v>
      </c>
    </row>
    <row r="5583" spans="1:25" x14ac:dyDescent="0.25">
      <c r="A5583" t="s">
        <v>7538</v>
      </c>
      <c r="B5583" t="s">
        <v>4938</v>
      </c>
      <c r="C5583" t="s">
        <v>48</v>
      </c>
      <c r="D5583" t="s">
        <v>39</v>
      </c>
      <c r="E5583" t="s">
        <v>55</v>
      </c>
      <c r="F5583" s="1" t="s">
        <v>17637</v>
      </c>
      <c r="G5583">
        <v>186</v>
      </c>
      <c r="H5583" t="s">
        <v>29</v>
      </c>
      <c r="I5583">
        <v>1525</v>
      </c>
      <c r="J5583">
        <v>352.59</v>
      </c>
      <c r="K5583">
        <f>Passenger_Data[[#This Row],[Price_USD]]*1</f>
        <v>352.59</v>
      </c>
      <c r="L5583">
        <v>65</v>
      </c>
      <c r="M5583" t="s">
        <v>30</v>
      </c>
      <c r="N5583" t="s">
        <v>31</v>
      </c>
      <c r="O5583" t="s">
        <v>32</v>
      </c>
      <c r="P5583" t="s">
        <v>50</v>
      </c>
      <c r="Q5583">
        <v>1</v>
      </c>
      <c r="R5583" t="s">
        <v>65</v>
      </c>
      <c r="S5583" t="s">
        <v>44</v>
      </c>
      <c r="T5583">
        <v>6</v>
      </c>
      <c r="U5583">
        <v>5</v>
      </c>
      <c r="V5583">
        <v>51</v>
      </c>
      <c r="W5583">
        <v>0</v>
      </c>
      <c r="X5583">
        <v>0</v>
      </c>
      <c r="Y5583" t="s">
        <v>45</v>
      </c>
    </row>
    <row r="5584" spans="1:25" x14ac:dyDescent="0.25">
      <c r="A5584" t="s">
        <v>7539</v>
      </c>
      <c r="B5584" t="s">
        <v>2250</v>
      </c>
      <c r="C5584" t="s">
        <v>73</v>
      </c>
      <c r="D5584" t="s">
        <v>28</v>
      </c>
      <c r="E5584" t="s">
        <v>27</v>
      </c>
      <c r="F5584" s="1" t="s">
        <v>17638</v>
      </c>
      <c r="G5584">
        <v>219</v>
      </c>
      <c r="H5584" t="s">
        <v>29</v>
      </c>
      <c r="I5584">
        <v>1101</v>
      </c>
      <c r="J5584">
        <v>414.24</v>
      </c>
      <c r="K5584">
        <f>Passenger_Data[[#This Row],[Price_USD]]*1</f>
        <v>414.24</v>
      </c>
      <c r="L5584">
        <v>23</v>
      </c>
      <c r="M5584" t="s">
        <v>30</v>
      </c>
      <c r="N5584" t="s">
        <v>31</v>
      </c>
      <c r="O5584" t="s">
        <v>42</v>
      </c>
      <c r="P5584" t="s">
        <v>50</v>
      </c>
      <c r="Q5584">
        <v>0</v>
      </c>
      <c r="R5584" t="s">
        <v>65</v>
      </c>
      <c r="S5584" t="s">
        <v>68</v>
      </c>
      <c r="T5584">
        <v>7.7</v>
      </c>
      <c r="U5584">
        <v>6</v>
      </c>
      <c r="V5584">
        <v>70</v>
      </c>
      <c r="W5584">
        <v>0</v>
      </c>
      <c r="X5584">
        <v>0</v>
      </c>
      <c r="Y5584" t="s">
        <v>45</v>
      </c>
    </row>
    <row r="5585" spans="1:25" x14ac:dyDescent="0.25">
      <c r="A5585" t="s">
        <v>7540</v>
      </c>
      <c r="B5585" t="s">
        <v>1395</v>
      </c>
      <c r="C5585" t="s">
        <v>48</v>
      </c>
      <c r="D5585" t="s">
        <v>28</v>
      </c>
      <c r="E5585" t="s">
        <v>59</v>
      </c>
      <c r="F5585" s="1" t="s">
        <v>17639</v>
      </c>
      <c r="G5585">
        <v>219</v>
      </c>
      <c r="H5585" t="s">
        <v>29</v>
      </c>
      <c r="I5585">
        <v>1251</v>
      </c>
      <c r="J5585">
        <v>295.7</v>
      </c>
      <c r="K5585">
        <f>Passenger_Data[[#This Row],[Price_USD]]*1</f>
        <v>295.7</v>
      </c>
      <c r="L5585">
        <v>57</v>
      </c>
      <c r="M5585" t="s">
        <v>40</v>
      </c>
      <c r="N5585" t="s">
        <v>31</v>
      </c>
      <c r="O5585" t="s">
        <v>33</v>
      </c>
      <c r="P5585" t="s">
        <v>83</v>
      </c>
      <c r="Q5585">
        <v>2</v>
      </c>
      <c r="R5585" t="s">
        <v>65</v>
      </c>
      <c r="S5585" t="s">
        <v>61</v>
      </c>
      <c r="T5585">
        <v>5.7</v>
      </c>
      <c r="U5585">
        <v>8</v>
      </c>
      <c r="V5585">
        <v>22</v>
      </c>
      <c r="W5585">
        <v>0</v>
      </c>
      <c r="X5585">
        <v>0</v>
      </c>
      <c r="Y5585" t="s">
        <v>36</v>
      </c>
    </row>
    <row r="5586" spans="1:25" x14ac:dyDescent="0.25">
      <c r="A5586" t="s">
        <v>7541</v>
      </c>
      <c r="B5586" t="s">
        <v>412</v>
      </c>
      <c r="C5586" t="s">
        <v>48</v>
      </c>
      <c r="D5586" t="s">
        <v>76</v>
      </c>
      <c r="E5586" t="s">
        <v>64</v>
      </c>
      <c r="F5586" s="1" t="s">
        <v>17640</v>
      </c>
      <c r="G5586">
        <v>172</v>
      </c>
      <c r="H5586" t="s">
        <v>29</v>
      </c>
      <c r="I5586">
        <v>1371</v>
      </c>
      <c r="J5586">
        <v>438.59</v>
      </c>
      <c r="K5586">
        <f>Passenger_Data[[#This Row],[Price_USD]]*1</f>
        <v>438.59</v>
      </c>
      <c r="L5586">
        <v>58</v>
      </c>
      <c r="M5586" t="s">
        <v>40</v>
      </c>
      <c r="N5586" t="s">
        <v>31</v>
      </c>
      <c r="O5586" t="s">
        <v>33</v>
      </c>
      <c r="P5586" t="s">
        <v>50</v>
      </c>
      <c r="Q5586">
        <v>1</v>
      </c>
      <c r="R5586" t="s">
        <v>51</v>
      </c>
      <c r="S5586" t="s">
        <v>68</v>
      </c>
      <c r="T5586">
        <v>6.5</v>
      </c>
      <c r="U5586">
        <v>2</v>
      </c>
      <c r="V5586">
        <v>113</v>
      </c>
      <c r="W5586">
        <v>0</v>
      </c>
      <c r="X5586">
        <v>1</v>
      </c>
      <c r="Y5586" t="s">
        <v>45</v>
      </c>
    </row>
    <row r="5587" spans="1:25" x14ac:dyDescent="0.25">
      <c r="A5587" t="s">
        <v>7542</v>
      </c>
      <c r="B5587" t="s">
        <v>2223</v>
      </c>
      <c r="C5587" t="s">
        <v>54</v>
      </c>
      <c r="D5587" t="s">
        <v>28</v>
      </c>
      <c r="E5587" t="s">
        <v>55</v>
      </c>
      <c r="F5587" s="1" t="s">
        <v>17641</v>
      </c>
      <c r="G5587">
        <v>154</v>
      </c>
      <c r="H5587" t="s">
        <v>29</v>
      </c>
      <c r="I5587">
        <v>827</v>
      </c>
      <c r="J5587">
        <v>345.98</v>
      </c>
      <c r="K5587">
        <f>Passenger_Data[[#This Row],[Price_USD]]*1</f>
        <v>345.98</v>
      </c>
      <c r="L5587">
        <v>75</v>
      </c>
      <c r="M5587" t="s">
        <v>40</v>
      </c>
      <c r="N5587" t="s">
        <v>60</v>
      </c>
      <c r="O5587" t="s">
        <v>32</v>
      </c>
      <c r="P5587" t="s">
        <v>264</v>
      </c>
      <c r="Q5587">
        <v>0</v>
      </c>
      <c r="R5587" t="s">
        <v>65</v>
      </c>
      <c r="S5587" t="s">
        <v>68</v>
      </c>
      <c r="T5587">
        <v>6.2</v>
      </c>
      <c r="U5587">
        <v>35</v>
      </c>
      <c r="V5587">
        <v>54</v>
      </c>
      <c r="W5587">
        <v>0</v>
      </c>
      <c r="X5587">
        <v>0</v>
      </c>
      <c r="Y5587" t="s">
        <v>77</v>
      </c>
    </row>
    <row r="5588" spans="1:25" x14ac:dyDescent="0.25">
      <c r="A5588" t="s">
        <v>7543</v>
      </c>
      <c r="B5588" t="s">
        <v>2597</v>
      </c>
      <c r="C5588" t="s">
        <v>26</v>
      </c>
      <c r="D5588" t="s">
        <v>64</v>
      </c>
      <c r="E5588" t="s">
        <v>76</v>
      </c>
      <c r="F5588" s="1" t="s">
        <v>17642</v>
      </c>
      <c r="G5588">
        <v>253</v>
      </c>
      <c r="H5588" t="s">
        <v>29</v>
      </c>
      <c r="I5588">
        <v>1160</v>
      </c>
      <c r="J5588">
        <v>324.8</v>
      </c>
      <c r="K5588">
        <f>Passenger_Data[[#This Row],[Price_USD]]*1</f>
        <v>324.8</v>
      </c>
      <c r="L5588">
        <v>59</v>
      </c>
      <c r="M5588" t="s">
        <v>30</v>
      </c>
      <c r="N5588" t="s">
        <v>31</v>
      </c>
      <c r="O5588" t="s">
        <v>32</v>
      </c>
      <c r="P5588" t="s">
        <v>50</v>
      </c>
      <c r="Q5588">
        <v>1</v>
      </c>
      <c r="R5588" t="s">
        <v>51</v>
      </c>
      <c r="S5588" t="s">
        <v>44</v>
      </c>
      <c r="T5588">
        <v>8.9</v>
      </c>
      <c r="U5588">
        <v>0</v>
      </c>
      <c r="V5588">
        <v>16</v>
      </c>
      <c r="W5588">
        <v>0</v>
      </c>
      <c r="X5588">
        <v>0</v>
      </c>
      <c r="Y5588" t="s">
        <v>45</v>
      </c>
    </row>
    <row r="5589" spans="1:25" x14ac:dyDescent="0.25">
      <c r="A5589" t="s">
        <v>7544</v>
      </c>
      <c r="B5589" t="s">
        <v>2594</v>
      </c>
      <c r="C5589" t="s">
        <v>48</v>
      </c>
      <c r="D5589" t="s">
        <v>55</v>
      </c>
      <c r="E5589" t="s">
        <v>76</v>
      </c>
      <c r="F5589" s="1" t="s">
        <v>17643</v>
      </c>
      <c r="G5589">
        <v>207</v>
      </c>
      <c r="H5589" t="s">
        <v>29</v>
      </c>
      <c r="I5589">
        <v>1218</v>
      </c>
      <c r="J5589">
        <v>413.66</v>
      </c>
      <c r="K5589">
        <f>Passenger_Data[[#This Row],[Price_USD]]*1</f>
        <v>413.66</v>
      </c>
      <c r="L5589">
        <v>39</v>
      </c>
      <c r="M5589" t="s">
        <v>30</v>
      </c>
      <c r="N5589" t="s">
        <v>31</v>
      </c>
      <c r="O5589" t="s">
        <v>56</v>
      </c>
      <c r="P5589" t="s">
        <v>50</v>
      </c>
      <c r="Q5589">
        <v>0</v>
      </c>
      <c r="R5589" t="s">
        <v>43</v>
      </c>
      <c r="S5589" t="s">
        <v>44</v>
      </c>
      <c r="T5589">
        <v>6.4</v>
      </c>
      <c r="U5589">
        <v>9</v>
      </c>
      <c r="V5589">
        <v>87</v>
      </c>
      <c r="W5589">
        <v>0</v>
      </c>
      <c r="X5589">
        <v>0</v>
      </c>
      <c r="Y5589" t="s">
        <v>45</v>
      </c>
    </row>
    <row r="5590" spans="1:25" x14ac:dyDescent="0.25">
      <c r="A5590" t="s">
        <v>7545</v>
      </c>
      <c r="B5590" t="s">
        <v>7496</v>
      </c>
      <c r="C5590" t="s">
        <v>26</v>
      </c>
      <c r="D5590" t="s">
        <v>64</v>
      </c>
      <c r="E5590" t="s">
        <v>39</v>
      </c>
      <c r="F5590" s="1" t="s">
        <v>17644</v>
      </c>
      <c r="G5590">
        <v>214</v>
      </c>
      <c r="H5590" t="s">
        <v>29</v>
      </c>
      <c r="I5590">
        <v>1553</v>
      </c>
      <c r="J5590">
        <v>352.75</v>
      </c>
      <c r="K5590">
        <f>Passenger_Data[[#This Row],[Price_USD]]*1</f>
        <v>352.75</v>
      </c>
      <c r="L5590">
        <v>35</v>
      </c>
      <c r="M5590" t="s">
        <v>40</v>
      </c>
      <c r="N5590" t="s">
        <v>31</v>
      </c>
      <c r="O5590" t="s">
        <v>56</v>
      </c>
      <c r="P5590" t="s">
        <v>50</v>
      </c>
      <c r="Q5590">
        <v>1</v>
      </c>
      <c r="R5590" t="s">
        <v>65</v>
      </c>
      <c r="S5590" t="s">
        <v>68</v>
      </c>
      <c r="T5590">
        <v>8.9</v>
      </c>
      <c r="U5590">
        <v>1</v>
      </c>
      <c r="V5590">
        <v>41</v>
      </c>
      <c r="W5590">
        <v>0</v>
      </c>
      <c r="X5590">
        <v>1</v>
      </c>
      <c r="Y5590" t="s">
        <v>77</v>
      </c>
    </row>
    <row r="5591" spans="1:25" x14ac:dyDescent="0.25">
      <c r="A5591" t="s">
        <v>7546</v>
      </c>
      <c r="B5591" t="s">
        <v>467</v>
      </c>
      <c r="C5591" t="s">
        <v>73</v>
      </c>
      <c r="D5591" t="s">
        <v>55</v>
      </c>
      <c r="E5591" t="s">
        <v>28</v>
      </c>
      <c r="F5591" s="1" t="s">
        <v>17645</v>
      </c>
      <c r="G5591">
        <v>129</v>
      </c>
      <c r="H5591" t="s">
        <v>86</v>
      </c>
      <c r="I5591">
        <v>1093</v>
      </c>
      <c r="J5591">
        <v>455.8</v>
      </c>
      <c r="K5591">
        <f>Passenger_Data[[#This Row],[Price_USD]]*1</f>
        <v>455.8</v>
      </c>
      <c r="L5591">
        <v>50</v>
      </c>
      <c r="M5591" t="s">
        <v>30</v>
      </c>
      <c r="N5591" t="s">
        <v>31</v>
      </c>
      <c r="O5591" t="s">
        <v>42</v>
      </c>
      <c r="P5591" t="s">
        <v>83</v>
      </c>
      <c r="Q5591">
        <v>2</v>
      </c>
      <c r="R5591" t="s">
        <v>51</v>
      </c>
      <c r="S5591" t="s">
        <v>61</v>
      </c>
      <c r="T5591">
        <v>7.2</v>
      </c>
      <c r="U5591">
        <v>10</v>
      </c>
      <c r="V5591">
        <v>7</v>
      </c>
      <c r="W5591">
        <v>0</v>
      </c>
      <c r="X5591">
        <v>0</v>
      </c>
      <c r="Y5591" t="s">
        <v>77</v>
      </c>
    </row>
    <row r="5592" spans="1:25" x14ac:dyDescent="0.25">
      <c r="A5592" t="s">
        <v>7547</v>
      </c>
      <c r="B5592" t="s">
        <v>2093</v>
      </c>
      <c r="C5592" t="s">
        <v>48</v>
      </c>
      <c r="D5592" t="s">
        <v>76</v>
      </c>
      <c r="E5592" t="s">
        <v>55</v>
      </c>
      <c r="F5592" s="1" t="s">
        <v>17646</v>
      </c>
      <c r="G5592">
        <v>107</v>
      </c>
      <c r="H5592" t="s">
        <v>29</v>
      </c>
      <c r="I5592">
        <v>1331</v>
      </c>
      <c r="J5592">
        <v>636.53</v>
      </c>
      <c r="K5592">
        <f>Passenger_Data[[#This Row],[Price_USD]]*1</f>
        <v>636.53</v>
      </c>
      <c r="L5592">
        <v>27</v>
      </c>
      <c r="M5592" t="s">
        <v>40</v>
      </c>
      <c r="N5592" t="s">
        <v>60</v>
      </c>
      <c r="O5592" t="s">
        <v>42</v>
      </c>
      <c r="P5592" t="s">
        <v>50</v>
      </c>
      <c r="Q5592">
        <v>1</v>
      </c>
      <c r="R5592" t="s">
        <v>65</v>
      </c>
      <c r="S5592" t="s">
        <v>35</v>
      </c>
      <c r="T5592">
        <v>5.7</v>
      </c>
      <c r="U5592">
        <v>5</v>
      </c>
      <c r="V5592">
        <v>26</v>
      </c>
      <c r="W5592">
        <v>0</v>
      </c>
      <c r="X5592">
        <v>0</v>
      </c>
      <c r="Y5592" t="s">
        <v>45</v>
      </c>
    </row>
    <row r="5593" spans="1:25" x14ac:dyDescent="0.25">
      <c r="A5593" t="s">
        <v>7548</v>
      </c>
      <c r="B5593" t="s">
        <v>2005</v>
      </c>
      <c r="C5593" t="s">
        <v>26</v>
      </c>
      <c r="D5593" t="s">
        <v>27</v>
      </c>
      <c r="E5593" t="s">
        <v>27</v>
      </c>
      <c r="F5593" s="1" t="s">
        <v>17647</v>
      </c>
      <c r="G5593">
        <v>193</v>
      </c>
      <c r="H5593" t="s">
        <v>108</v>
      </c>
      <c r="I5593">
        <v>884</v>
      </c>
      <c r="J5593">
        <v>235.53</v>
      </c>
      <c r="K5593">
        <f>Passenger_Data[[#This Row],[Price_USD]]*1</f>
        <v>235.53</v>
      </c>
      <c r="L5593">
        <v>49</v>
      </c>
      <c r="M5593" t="s">
        <v>30</v>
      </c>
      <c r="N5593" t="s">
        <v>31</v>
      </c>
      <c r="O5593" t="s">
        <v>42</v>
      </c>
      <c r="P5593" t="s">
        <v>83</v>
      </c>
      <c r="Q5593">
        <v>2</v>
      </c>
      <c r="R5593" t="s">
        <v>65</v>
      </c>
      <c r="S5593" t="s">
        <v>35</v>
      </c>
      <c r="T5593">
        <v>5.8</v>
      </c>
      <c r="U5593">
        <v>3</v>
      </c>
      <c r="V5593">
        <v>19</v>
      </c>
      <c r="W5593">
        <v>0</v>
      </c>
      <c r="X5593">
        <v>0</v>
      </c>
      <c r="Y5593" t="s">
        <v>45</v>
      </c>
    </row>
    <row r="5594" spans="1:25" x14ac:dyDescent="0.25">
      <c r="A5594" t="s">
        <v>7549</v>
      </c>
      <c r="B5594" t="s">
        <v>1444</v>
      </c>
      <c r="C5594" t="s">
        <v>54</v>
      </c>
      <c r="D5594" t="s">
        <v>76</v>
      </c>
      <c r="E5594" t="s">
        <v>59</v>
      </c>
      <c r="F5594" s="1" t="s">
        <v>17648</v>
      </c>
      <c r="G5594">
        <v>199</v>
      </c>
      <c r="H5594" t="s">
        <v>86</v>
      </c>
      <c r="I5594">
        <v>1405</v>
      </c>
      <c r="J5594">
        <v>314.48</v>
      </c>
      <c r="K5594">
        <f>Passenger_Data[[#This Row],[Price_USD]]*1</f>
        <v>314.48</v>
      </c>
      <c r="L5594">
        <v>26</v>
      </c>
      <c r="M5594" t="s">
        <v>30</v>
      </c>
      <c r="N5594" t="s">
        <v>31</v>
      </c>
      <c r="O5594" t="s">
        <v>32</v>
      </c>
      <c r="P5594" t="s">
        <v>50</v>
      </c>
      <c r="Q5594">
        <v>0</v>
      </c>
      <c r="R5594" t="s">
        <v>65</v>
      </c>
      <c r="S5594" t="s">
        <v>44</v>
      </c>
      <c r="T5594">
        <v>8</v>
      </c>
      <c r="U5594">
        <v>2</v>
      </c>
      <c r="V5594">
        <v>24</v>
      </c>
      <c r="W5594">
        <v>0</v>
      </c>
      <c r="X5594">
        <v>0</v>
      </c>
      <c r="Y5594" t="s">
        <v>77</v>
      </c>
    </row>
    <row r="5595" spans="1:25" x14ac:dyDescent="0.25">
      <c r="A5595" t="s">
        <v>7550</v>
      </c>
      <c r="B5595" t="s">
        <v>3244</v>
      </c>
      <c r="C5595" t="s">
        <v>82</v>
      </c>
      <c r="D5595" t="s">
        <v>59</v>
      </c>
      <c r="E5595" t="s">
        <v>64</v>
      </c>
      <c r="F5595" s="1" t="s">
        <v>17649</v>
      </c>
      <c r="G5595">
        <v>224</v>
      </c>
      <c r="H5595" t="s">
        <v>29</v>
      </c>
      <c r="I5595">
        <v>1811</v>
      </c>
      <c r="J5595">
        <v>310.87</v>
      </c>
      <c r="K5595">
        <f>Passenger_Data[[#This Row],[Price_USD]]*1</f>
        <v>310.87</v>
      </c>
      <c r="L5595">
        <v>68</v>
      </c>
      <c r="M5595" t="s">
        <v>40</v>
      </c>
      <c r="N5595" t="s">
        <v>41</v>
      </c>
      <c r="O5595" t="s">
        <v>56</v>
      </c>
      <c r="P5595" t="s">
        <v>50</v>
      </c>
      <c r="Q5595">
        <v>2</v>
      </c>
      <c r="R5595" t="s">
        <v>43</v>
      </c>
      <c r="S5595" t="s">
        <v>35</v>
      </c>
      <c r="T5595">
        <v>7.7</v>
      </c>
      <c r="U5595">
        <v>11</v>
      </c>
      <c r="V5595">
        <v>59</v>
      </c>
      <c r="W5595">
        <v>0</v>
      </c>
      <c r="X5595">
        <v>0</v>
      </c>
      <c r="Y5595" t="s">
        <v>45</v>
      </c>
    </row>
    <row r="5596" spans="1:25" x14ac:dyDescent="0.25">
      <c r="A5596" t="s">
        <v>7551</v>
      </c>
      <c r="B5596" t="s">
        <v>2269</v>
      </c>
      <c r="C5596" t="s">
        <v>48</v>
      </c>
      <c r="D5596" t="s">
        <v>39</v>
      </c>
      <c r="E5596" t="s">
        <v>76</v>
      </c>
      <c r="F5596" s="1" t="s">
        <v>17650</v>
      </c>
      <c r="G5596">
        <v>222</v>
      </c>
      <c r="H5596" t="s">
        <v>29</v>
      </c>
      <c r="I5596">
        <v>1546</v>
      </c>
      <c r="J5596">
        <v>381.03</v>
      </c>
      <c r="K5596">
        <f>Passenger_Data[[#This Row],[Price_USD]]*1</f>
        <v>381.03</v>
      </c>
      <c r="L5596">
        <v>21</v>
      </c>
      <c r="M5596" t="s">
        <v>30</v>
      </c>
      <c r="N5596" t="s">
        <v>41</v>
      </c>
      <c r="O5596" t="s">
        <v>32</v>
      </c>
      <c r="P5596" t="s">
        <v>50</v>
      </c>
      <c r="Q5596">
        <v>0</v>
      </c>
      <c r="R5596" t="s">
        <v>65</v>
      </c>
      <c r="S5596" t="s">
        <v>35</v>
      </c>
      <c r="T5596">
        <v>5.9</v>
      </c>
      <c r="U5596">
        <v>11</v>
      </c>
      <c r="V5596">
        <v>101</v>
      </c>
      <c r="W5596">
        <v>0</v>
      </c>
      <c r="X5596">
        <v>0</v>
      </c>
      <c r="Y5596" t="s">
        <v>45</v>
      </c>
    </row>
    <row r="5597" spans="1:25" x14ac:dyDescent="0.25">
      <c r="A5597" t="s">
        <v>7552</v>
      </c>
      <c r="B5597" t="s">
        <v>241</v>
      </c>
      <c r="C5597" t="s">
        <v>82</v>
      </c>
      <c r="D5597" t="s">
        <v>49</v>
      </c>
      <c r="E5597" t="s">
        <v>39</v>
      </c>
      <c r="F5597" s="1" t="s">
        <v>17651</v>
      </c>
      <c r="G5597">
        <v>155</v>
      </c>
      <c r="H5597" t="s">
        <v>29</v>
      </c>
      <c r="I5597">
        <v>1394</v>
      </c>
      <c r="J5597">
        <v>561.96</v>
      </c>
      <c r="K5597">
        <f>Passenger_Data[[#This Row],[Price_USD]]*1</f>
        <v>561.96</v>
      </c>
      <c r="L5597">
        <v>57</v>
      </c>
      <c r="M5597" t="s">
        <v>40</v>
      </c>
      <c r="N5597" t="s">
        <v>31</v>
      </c>
      <c r="O5597" t="s">
        <v>33</v>
      </c>
      <c r="P5597" t="s">
        <v>50</v>
      </c>
      <c r="Q5597">
        <v>0</v>
      </c>
      <c r="R5597" t="s">
        <v>65</v>
      </c>
      <c r="S5597" t="s">
        <v>68</v>
      </c>
      <c r="T5597">
        <v>5.9</v>
      </c>
      <c r="U5597">
        <v>12</v>
      </c>
      <c r="V5597">
        <v>116</v>
      </c>
      <c r="W5597">
        <v>0</v>
      </c>
      <c r="X5597">
        <v>0</v>
      </c>
      <c r="Y5597" t="s">
        <v>45</v>
      </c>
    </row>
    <row r="5598" spans="1:25" x14ac:dyDescent="0.25">
      <c r="A5598" t="s">
        <v>7553</v>
      </c>
      <c r="B5598" t="s">
        <v>3755</v>
      </c>
      <c r="C5598" t="s">
        <v>82</v>
      </c>
      <c r="D5598" t="s">
        <v>28</v>
      </c>
      <c r="E5598" t="s">
        <v>39</v>
      </c>
      <c r="F5598" s="1" t="s">
        <v>17652</v>
      </c>
      <c r="G5598">
        <v>210</v>
      </c>
      <c r="H5598" t="s">
        <v>29</v>
      </c>
      <c r="I5598">
        <v>1090</v>
      </c>
      <c r="J5598">
        <v>265.08999999999997</v>
      </c>
      <c r="K5598">
        <f>Passenger_Data[[#This Row],[Price_USD]]*1</f>
        <v>265.08999999999997</v>
      </c>
      <c r="L5598">
        <v>67</v>
      </c>
      <c r="M5598" t="s">
        <v>40</v>
      </c>
      <c r="N5598" t="s">
        <v>31</v>
      </c>
      <c r="O5598" t="s">
        <v>33</v>
      </c>
      <c r="P5598" t="s">
        <v>33</v>
      </c>
      <c r="Q5598">
        <v>2</v>
      </c>
      <c r="R5598" t="s">
        <v>51</v>
      </c>
      <c r="S5598" t="s">
        <v>68</v>
      </c>
      <c r="T5598">
        <v>5</v>
      </c>
      <c r="U5598">
        <v>1</v>
      </c>
      <c r="V5598">
        <v>80</v>
      </c>
      <c r="W5598">
        <v>1</v>
      </c>
      <c r="X5598">
        <v>0</v>
      </c>
      <c r="Y5598" t="s">
        <v>36</v>
      </c>
    </row>
    <row r="5599" spans="1:25" x14ac:dyDescent="0.25">
      <c r="A5599" t="s">
        <v>7554</v>
      </c>
      <c r="B5599" t="s">
        <v>2826</v>
      </c>
      <c r="C5599" t="s">
        <v>82</v>
      </c>
      <c r="D5599" t="s">
        <v>55</v>
      </c>
      <c r="E5599" t="s">
        <v>28</v>
      </c>
      <c r="F5599" s="1" t="s">
        <v>17653</v>
      </c>
      <c r="G5599">
        <v>203</v>
      </c>
      <c r="H5599" t="s">
        <v>29</v>
      </c>
      <c r="I5599">
        <v>1323</v>
      </c>
      <c r="J5599">
        <v>440.88</v>
      </c>
      <c r="K5599">
        <f>Passenger_Data[[#This Row],[Price_USD]]*1</f>
        <v>440.88</v>
      </c>
      <c r="L5599">
        <v>58</v>
      </c>
      <c r="M5599" t="s">
        <v>40</v>
      </c>
      <c r="N5599" t="s">
        <v>41</v>
      </c>
      <c r="O5599" t="s">
        <v>32</v>
      </c>
      <c r="P5599" t="s">
        <v>33</v>
      </c>
      <c r="Q5599">
        <v>1</v>
      </c>
      <c r="R5599" t="s">
        <v>65</v>
      </c>
      <c r="S5599" t="s">
        <v>35</v>
      </c>
      <c r="T5599">
        <v>7.9</v>
      </c>
      <c r="U5599">
        <v>9</v>
      </c>
      <c r="V5599">
        <v>45</v>
      </c>
      <c r="W5599">
        <v>0</v>
      </c>
      <c r="X5599">
        <v>0</v>
      </c>
      <c r="Y5599" t="s">
        <v>45</v>
      </c>
    </row>
    <row r="5600" spans="1:25" x14ac:dyDescent="0.25">
      <c r="A5600" t="s">
        <v>7555</v>
      </c>
      <c r="B5600" t="s">
        <v>2476</v>
      </c>
      <c r="C5600" t="s">
        <v>73</v>
      </c>
      <c r="D5600" t="s">
        <v>55</v>
      </c>
      <c r="E5600" t="s">
        <v>27</v>
      </c>
      <c r="F5600" s="1" t="s">
        <v>17654</v>
      </c>
      <c r="G5600">
        <v>200</v>
      </c>
      <c r="H5600" t="s">
        <v>86</v>
      </c>
      <c r="I5600">
        <v>1287</v>
      </c>
      <c r="J5600">
        <v>364.02</v>
      </c>
      <c r="K5600">
        <f>Passenger_Data[[#This Row],[Price_USD]]*1</f>
        <v>364.02</v>
      </c>
      <c r="L5600">
        <v>36</v>
      </c>
      <c r="M5600" t="s">
        <v>30</v>
      </c>
      <c r="N5600" t="s">
        <v>60</v>
      </c>
      <c r="O5600" t="s">
        <v>33</v>
      </c>
      <c r="P5600" t="s">
        <v>33</v>
      </c>
      <c r="Q5600">
        <v>0</v>
      </c>
      <c r="R5600" t="s">
        <v>51</v>
      </c>
      <c r="S5600" t="s">
        <v>44</v>
      </c>
      <c r="T5600">
        <v>9.6</v>
      </c>
      <c r="U5600">
        <v>20</v>
      </c>
      <c r="V5600">
        <v>100</v>
      </c>
      <c r="W5600">
        <v>0</v>
      </c>
      <c r="X5600">
        <v>0</v>
      </c>
      <c r="Y5600" t="s">
        <v>36</v>
      </c>
    </row>
    <row r="5601" spans="1:25" x14ac:dyDescent="0.25">
      <c r="A5601" t="s">
        <v>7556</v>
      </c>
      <c r="B5601" t="s">
        <v>1668</v>
      </c>
      <c r="C5601" t="s">
        <v>73</v>
      </c>
      <c r="D5601" t="s">
        <v>64</v>
      </c>
      <c r="E5601" t="s">
        <v>39</v>
      </c>
      <c r="F5601" s="1" t="s">
        <v>17655</v>
      </c>
      <c r="G5601">
        <v>153</v>
      </c>
      <c r="H5601" t="s">
        <v>29</v>
      </c>
      <c r="I5601">
        <v>1077</v>
      </c>
      <c r="J5601">
        <v>249.3</v>
      </c>
      <c r="K5601">
        <f>Passenger_Data[[#This Row],[Price_USD]]*1</f>
        <v>249.3</v>
      </c>
      <c r="L5601">
        <v>42</v>
      </c>
      <c r="M5601" t="s">
        <v>30</v>
      </c>
      <c r="N5601" t="s">
        <v>31</v>
      </c>
      <c r="O5601" t="s">
        <v>33</v>
      </c>
      <c r="P5601" t="s">
        <v>50</v>
      </c>
      <c r="Q5601">
        <v>1</v>
      </c>
      <c r="R5601" t="s">
        <v>65</v>
      </c>
      <c r="S5601" t="s">
        <v>35</v>
      </c>
      <c r="T5601">
        <v>6</v>
      </c>
      <c r="U5601">
        <v>8</v>
      </c>
      <c r="V5601">
        <v>80</v>
      </c>
      <c r="W5601">
        <v>0</v>
      </c>
      <c r="X5601">
        <v>0</v>
      </c>
      <c r="Y5601" t="s">
        <v>77</v>
      </c>
    </row>
    <row r="5602" spans="1:25" x14ac:dyDescent="0.25">
      <c r="A5602" t="s">
        <v>7557</v>
      </c>
      <c r="B5602" t="s">
        <v>754</v>
      </c>
      <c r="C5602" t="s">
        <v>54</v>
      </c>
      <c r="D5602" t="s">
        <v>59</v>
      </c>
      <c r="E5602" t="s">
        <v>49</v>
      </c>
      <c r="F5602" s="1" t="s">
        <v>17656</v>
      </c>
      <c r="G5602">
        <v>153</v>
      </c>
      <c r="H5602" t="s">
        <v>29</v>
      </c>
      <c r="I5602">
        <v>698</v>
      </c>
      <c r="J5602">
        <v>325.45999999999998</v>
      </c>
      <c r="K5602">
        <f>Passenger_Data[[#This Row],[Price_USD]]*1</f>
        <v>325.45999999999998</v>
      </c>
      <c r="L5602">
        <v>78</v>
      </c>
      <c r="M5602" t="s">
        <v>30</v>
      </c>
      <c r="N5602" t="s">
        <v>60</v>
      </c>
      <c r="O5602" t="s">
        <v>33</v>
      </c>
      <c r="P5602" t="s">
        <v>33</v>
      </c>
      <c r="Q5602">
        <v>0</v>
      </c>
      <c r="R5602" t="s">
        <v>65</v>
      </c>
      <c r="S5602" t="s">
        <v>68</v>
      </c>
      <c r="T5602">
        <v>10</v>
      </c>
      <c r="U5602">
        <v>21</v>
      </c>
      <c r="V5602">
        <v>56</v>
      </c>
      <c r="W5602">
        <v>0</v>
      </c>
      <c r="X5602">
        <v>1</v>
      </c>
      <c r="Y5602" t="s">
        <v>36</v>
      </c>
    </row>
    <row r="5603" spans="1:25" x14ac:dyDescent="0.25">
      <c r="A5603" t="s">
        <v>7558</v>
      </c>
      <c r="B5603" t="s">
        <v>4097</v>
      </c>
      <c r="C5603" t="s">
        <v>26</v>
      </c>
      <c r="D5603" t="s">
        <v>59</v>
      </c>
      <c r="E5603" t="s">
        <v>28</v>
      </c>
      <c r="F5603" s="1" t="s">
        <v>17657</v>
      </c>
      <c r="G5603">
        <v>91</v>
      </c>
      <c r="H5603" t="s">
        <v>86</v>
      </c>
      <c r="I5603">
        <v>925</v>
      </c>
      <c r="J5603">
        <v>231.2</v>
      </c>
      <c r="K5603">
        <f>Passenger_Data[[#This Row],[Price_USD]]*1</f>
        <v>231.2</v>
      </c>
      <c r="L5603">
        <v>63</v>
      </c>
      <c r="M5603" t="s">
        <v>40</v>
      </c>
      <c r="N5603" t="s">
        <v>31</v>
      </c>
      <c r="O5603" t="s">
        <v>56</v>
      </c>
      <c r="P5603" t="s">
        <v>33</v>
      </c>
      <c r="Q5603">
        <v>1</v>
      </c>
      <c r="R5603" t="s">
        <v>43</v>
      </c>
      <c r="S5603" t="s">
        <v>68</v>
      </c>
      <c r="T5603">
        <v>7</v>
      </c>
      <c r="U5603">
        <v>16</v>
      </c>
      <c r="V5603">
        <v>117</v>
      </c>
      <c r="W5603">
        <v>0</v>
      </c>
      <c r="X5603">
        <v>0</v>
      </c>
      <c r="Y5603" t="s">
        <v>45</v>
      </c>
    </row>
    <row r="5604" spans="1:25" x14ac:dyDescent="0.25">
      <c r="A5604" t="s">
        <v>7559</v>
      </c>
      <c r="B5604" t="s">
        <v>3178</v>
      </c>
      <c r="C5604" t="s">
        <v>48</v>
      </c>
      <c r="D5604" t="s">
        <v>64</v>
      </c>
      <c r="E5604" t="s">
        <v>28</v>
      </c>
      <c r="F5604" s="1" t="s">
        <v>17658</v>
      </c>
      <c r="G5604">
        <v>212</v>
      </c>
      <c r="H5604" t="s">
        <v>29</v>
      </c>
      <c r="I5604">
        <v>2039</v>
      </c>
      <c r="J5604">
        <v>495.23</v>
      </c>
      <c r="K5604">
        <f>Passenger_Data[[#This Row],[Price_USD]]*1</f>
        <v>495.23</v>
      </c>
      <c r="L5604">
        <v>25</v>
      </c>
      <c r="M5604" t="s">
        <v>40</v>
      </c>
      <c r="N5604" t="s">
        <v>41</v>
      </c>
      <c r="O5604" t="s">
        <v>33</v>
      </c>
      <c r="P5604" t="s">
        <v>33</v>
      </c>
      <c r="Q5604">
        <v>1</v>
      </c>
      <c r="R5604" t="s">
        <v>65</v>
      </c>
      <c r="S5604" t="s">
        <v>44</v>
      </c>
      <c r="T5604">
        <v>9.6</v>
      </c>
      <c r="U5604">
        <v>5</v>
      </c>
      <c r="V5604">
        <v>47</v>
      </c>
      <c r="W5604">
        <v>0</v>
      </c>
      <c r="X5604">
        <v>0</v>
      </c>
      <c r="Y5604" t="s">
        <v>36</v>
      </c>
    </row>
    <row r="5605" spans="1:25" x14ac:dyDescent="0.25">
      <c r="A5605" t="s">
        <v>7560</v>
      </c>
      <c r="B5605" t="s">
        <v>6581</v>
      </c>
      <c r="C5605" t="s">
        <v>82</v>
      </c>
      <c r="D5605" t="s">
        <v>27</v>
      </c>
      <c r="E5605" t="s">
        <v>27</v>
      </c>
      <c r="F5605" s="1" t="s">
        <v>17659</v>
      </c>
      <c r="G5605">
        <v>183</v>
      </c>
      <c r="H5605" t="s">
        <v>29</v>
      </c>
      <c r="I5605">
        <v>1679</v>
      </c>
      <c r="J5605">
        <v>308.38</v>
      </c>
      <c r="K5605">
        <f>Passenger_Data[[#This Row],[Price_USD]]*1</f>
        <v>308.38</v>
      </c>
      <c r="L5605">
        <v>62</v>
      </c>
      <c r="M5605" t="s">
        <v>30</v>
      </c>
      <c r="N5605" t="s">
        <v>41</v>
      </c>
      <c r="O5605" t="s">
        <v>42</v>
      </c>
      <c r="P5605" t="s">
        <v>50</v>
      </c>
      <c r="Q5605">
        <v>2</v>
      </c>
      <c r="R5605" t="s">
        <v>65</v>
      </c>
      <c r="S5605" t="s">
        <v>44</v>
      </c>
      <c r="T5605">
        <v>7.4</v>
      </c>
      <c r="U5605">
        <v>4</v>
      </c>
      <c r="V5605">
        <v>53</v>
      </c>
      <c r="W5605">
        <v>0</v>
      </c>
      <c r="X5605">
        <v>0</v>
      </c>
      <c r="Y5605" t="s">
        <v>77</v>
      </c>
    </row>
    <row r="5606" spans="1:25" x14ac:dyDescent="0.25">
      <c r="A5606" t="s">
        <v>7561</v>
      </c>
      <c r="B5606" t="s">
        <v>5886</v>
      </c>
      <c r="C5606" t="s">
        <v>26</v>
      </c>
      <c r="D5606" t="s">
        <v>55</v>
      </c>
      <c r="E5606" t="s">
        <v>39</v>
      </c>
      <c r="F5606" s="1" t="s">
        <v>17660</v>
      </c>
      <c r="G5606">
        <v>213</v>
      </c>
      <c r="H5606" t="s">
        <v>29</v>
      </c>
      <c r="I5606">
        <v>1377</v>
      </c>
      <c r="J5606">
        <v>338.19</v>
      </c>
      <c r="K5606">
        <f>Passenger_Data[[#This Row],[Price_USD]]*1</f>
        <v>338.19</v>
      </c>
      <c r="L5606">
        <v>43</v>
      </c>
      <c r="M5606" t="s">
        <v>40</v>
      </c>
      <c r="N5606" t="s">
        <v>31</v>
      </c>
      <c r="O5606" t="s">
        <v>33</v>
      </c>
      <c r="P5606" t="s">
        <v>50</v>
      </c>
      <c r="Q5606">
        <v>0</v>
      </c>
      <c r="R5606" t="s">
        <v>51</v>
      </c>
      <c r="S5606" t="s">
        <v>35</v>
      </c>
      <c r="T5606">
        <v>8.9</v>
      </c>
      <c r="U5606">
        <v>11</v>
      </c>
      <c r="V5606">
        <v>98</v>
      </c>
      <c r="W5606">
        <v>0</v>
      </c>
      <c r="X5606">
        <v>0</v>
      </c>
      <c r="Y5606" t="s">
        <v>36</v>
      </c>
    </row>
    <row r="5607" spans="1:25" x14ac:dyDescent="0.25">
      <c r="A5607" t="s">
        <v>7562</v>
      </c>
      <c r="B5607" t="s">
        <v>247</v>
      </c>
      <c r="C5607" t="s">
        <v>26</v>
      </c>
      <c r="D5607" t="s">
        <v>76</v>
      </c>
      <c r="E5607" t="s">
        <v>28</v>
      </c>
      <c r="F5607" s="1" t="s">
        <v>17661</v>
      </c>
      <c r="G5607">
        <v>154</v>
      </c>
      <c r="H5607" t="s">
        <v>29</v>
      </c>
      <c r="I5607">
        <v>1300</v>
      </c>
      <c r="J5607">
        <v>495.92</v>
      </c>
      <c r="K5607">
        <f>Passenger_Data[[#This Row],[Price_USD]]*1</f>
        <v>495.92</v>
      </c>
      <c r="L5607">
        <v>50</v>
      </c>
      <c r="M5607" t="s">
        <v>40</v>
      </c>
      <c r="N5607" t="s">
        <v>41</v>
      </c>
      <c r="O5607" t="s">
        <v>32</v>
      </c>
      <c r="P5607" t="s">
        <v>83</v>
      </c>
      <c r="Q5607">
        <v>1</v>
      </c>
      <c r="R5607" t="s">
        <v>51</v>
      </c>
      <c r="S5607" t="s">
        <v>35</v>
      </c>
      <c r="T5607">
        <v>6.2</v>
      </c>
      <c r="U5607">
        <v>13</v>
      </c>
      <c r="V5607">
        <v>71</v>
      </c>
      <c r="W5607">
        <v>0</v>
      </c>
      <c r="X5607">
        <v>0</v>
      </c>
      <c r="Y5607" t="s">
        <v>45</v>
      </c>
    </row>
    <row r="5608" spans="1:25" x14ac:dyDescent="0.25">
      <c r="A5608" t="s">
        <v>7563</v>
      </c>
      <c r="B5608" t="s">
        <v>789</v>
      </c>
      <c r="C5608" t="s">
        <v>26</v>
      </c>
      <c r="D5608" t="s">
        <v>39</v>
      </c>
      <c r="E5608" t="s">
        <v>39</v>
      </c>
      <c r="F5608" s="1" t="s">
        <v>17662</v>
      </c>
      <c r="G5608">
        <v>159</v>
      </c>
      <c r="H5608" t="s">
        <v>86</v>
      </c>
      <c r="I5608">
        <v>1312</v>
      </c>
      <c r="J5608">
        <v>463.18</v>
      </c>
      <c r="K5608">
        <f>Passenger_Data[[#This Row],[Price_USD]]*1</f>
        <v>463.18</v>
      </c>
      <c r="L5608">
        <v>78</v>
      </c>
      <c r="M5608" t="s">
        <v>30</v>
      </c>
      <c r="N5608" t="s">
        <v>41</v>
      </c>
      <c r="O5608" t="s">
        <v>56</v>
      </c>
      <c r="P5608" t="s">
        <v>83</v>
      </c>
      <c r="Q5608">
        <v>0</v>
      </c>
      <c r="R5608" t="s">
        <v>51</v>
      </c>
      <c r="S5608" t="s">
        <v>44</v>
      </c>
      <c r="T5608">
        <v>8.6999999999999993</v>
      </c>
      <c r="U5608">
        <v>14</v>
      </c>
      <c r="V5608">
        <v>74</v>
      </c>
      <c r="W5608">
        <v>0</v>
      </c>
      <c r="X5608">
        <v>0</v>
      </c>
      <c r="Y5608" t="s">
        <v>36</v>
      </c>
    </row>
    <row r="5609" spans="1:25" x14ac:dyDescent="0.25">
      <c r="A5609" t="s">
        <v>7564</v>
      </c>
      <c r="B5609" t="s">
        <v>2655</v>
      </c>
      <c r="C5609" t="s">
        <v>54</v>
      </c>
      <c r="D5609" t="s">
        <v>59</v>
      </c>
      <c r="E5609" t="s">
        <v>76</v>
      </c>
      <c r="F5609" s="1" t="s">
        <v>17663</v>
      </c>
      <c r="G5609">
        <v>74</v>
      </c>
      <c r="H5609" t="s">
        <v>29</v>
      </c>
      <c r="I5609">
        <v>1661</v>
      </c>
      <c r="J5609">
        <v>461.67</v>
      </c>
      <c r="K5609">
        <f>Passenger_Data[[#This Row],[Price_USD]]*1</f>
        <v>461.67</v>
      </c>
      <c r="L5609">
        <v>47</v>
      </c>
      <c r="M5609" t="s">
        <v>40</v>
      </c>
      <c r="N5609" t="s">
        <v>60</v>
      </c>
      <c r="O5609" t="s">
        <v>42</v>
      </c>
      <c r="P5609" t="s">
        <v>50</v>
      </c>
      <c r="Q5609">
        <v>1</v>
      </c>
      <c r="R5609" t="s">
        <v>65</v>
      </c>
      <c r="S5609" t="s">
        <v>35</v>
      </c>
      <c r="T5609">
        <v>5.9</v>
      </c>
      <c r="U5609">
        <v>18</v>
      </c>
      <c r="V5609">
        <v>5</v>
      </c>
      <c r="W5609">
        <v>0</v>
      </c>
      <c r="X5609">
        <v>0</v>
      </c>
      <c r="Y5609" t="s">
        <v>45</v>
      </c>
    </row>
    <row r="5610" spans="1:25" x14ac:dyDescent="0.25">
      <c r="A5610" t="s">
        <v>7565</v>
      </c>
      <c r="B5610" t="s">
        <v>2474</v>
      </c>
      <c r="C5610" t="s">
        <v>82</v>
      </c>
      <c r="D5610" t="s">
        <v>59</v>
      </c>
      <c r="E5610" t="s">
        <v>27</v>
      </c>
      <c r="F5610" s="1" t="s">
        <v>17664</v>
      </c>
      <c r="G5610">
        <v>118</v>
      </c>
      <c r="H5610" t="s">
        <v>29</v>
      </c>
      <c r="I5610">
        <v>1283</v>
      </c>
      <c r="J5610">
        <v>355.7</v>
      </c>
      <c r="K5610">
        <f>Passenger_Data[[#This Row],[Price_USD]]*1</f>
        <v>355.7</v>
      </c>
      <c r="L5610">
        <v>66</v>
      </c>
      <c r="M5610" t="s">
        <v>40</v>
      </c>
      <c r="N5610" t="s">
        <v>31</v>
      </c>
      <c r="O5610" t="s">
        <v>42</v>
      </c>
      <c r="P5610" t="s">
        <v>33</v>
      </c>
      <c r="Q5610">
        <v>1</v>
      </c>
      <c r="R5610" t="s">
        <v>65</v>
      </c>
      <c r="S5610" t="s">
        <v>68</v>
      </c>
      <c r="T5610">
        <v>6.1</v>
      </c>
      <c r="U5610">
        <v>3</v>
      </c>
      <c r="V5610">
        <v>30</v>
      </c>
      <c r="W5610">
        <v>0</v>
      </c>
      <c r="X5610">
        <v>0</v>
      </c>
      <c r="Y5610" t="s">
        <v>45</v>
      </c>
    </row>
    <row r="5611" spans="1:25" x14ac:dyDescent="0.25">
      <c r="A5611" t="s">
        <v>7566</v>
      </c>
      <c r="B5611" t="s">
        <v>7567</v>
      </c>
      <c r="C5611" t="s">
        <v>48</v>
      </c>
      <c r="D5611" t="s">
        <v>76</v>
      </c>
      <c r="E5611" t="s">
        <v>28</v>
      </c>
      <c r="F5611" s="1" t="s">
        <v>17665</v>
      </c>
      <c r="G5611">
        <v>182</v>
      </c>
      <c r="H5611" t="s">
        <v>29</v>
      </c>
      <c r="I5611">
        <v>1349</v>
      </c>
      <c r="J5611">
        <v>299.45</v>
      </c>
      <c r="K5611">
        <f>Passenger_Data[[#This Row],[Price_USD]]*1</f>
        <v>299.45</v>
      </c>
      <c r="L5611">
        <v>33</v>
      </c>
      <c r="M5611" t="s">
        <v>30</v>
      </c>
      <c r="N5611" t="s">
        <v>60</v>
      </c>
      <c r="O5611" t="s">
        <v>42</v>
      </c>
      <c r="P5611" t="s">
        <v>83</v>
      </c>
      <c r="Q5611">
        <v>2</v>
      </c>
      <c r="R5611" t="s">
        <v>65</v>
      </c>
      <c r="S5611" t="s">
        <v>44</v>
      </c>
      <c r="T5611">
        <v>6.4</v>
      </c>
      <c r="U5611">
        <v>2</v>
      </c>
      <c r="V5611">
        <v>62</v>
      </c>
      <c r="W5611">
        <v>0</v>
      </c>
      <c r="X5611">
        <v>0</v>
      </c>
      <c r="Y5611" t="s">
        <v>45</v>
      </c>
    </row>
    <row r="5612" spans="1:25" x14ac:dyDescent="0.25">
      <c r="A5612" t="s">
        <v>7568</v>
      </c>
      <c r="B5612" t="s">
        <v>4102</v>
      </c>
      <c r="C5612" t="s">
        <v>73</v>
      </c>
      <c r="D5612" t="s">
        <v>64</v>
      </c>
      <c r="E5612" t="s">
        <v>39</v>
      </c>
      <c r="F5612" s="1" t="s">
        <v>17666</v>
      </c>
      <c r="G5612">
        <v>177</v>
      </c>
      <c r="H5612" t="s">
        <v>29</v>
      </c>
      <c r="I5612">
        <v>947</v>
      </c>
      <c r="J5612">
        <v>325.06</v>
      </c>
      <c r="K5612">
        <f>Passenger_Data[[#This Row],[Price_USD]]*1</f>
        <v>325.06</v>
      </c>
      <c r="L5612">
        <v>19</v>
      </c>
      <c r="M5612" t="s">
        <v>40</v>
      </c>
      <c r="N5612" t="s">
        <v>31</v>
      </c>
      <c r="O5612" t="s">
        <v>32</v>
      </c>
      <c r="P5612" t="s">
        <v>50</v>
      </c>
      <c r="Q5612">
        <v>0</v>
      </c>
      <c r="R5612" t="s">
        <v>65</v>
      </c>
      <c r="S5612" t="s">
        <v>68</v>
      </c>
      <c r="T5612">
        <v>7.4</v>
      </c>
      <c r="U5612">
        <v>11</v>
      </c>
      <c r="V5612">
        <v>38</v>
      </c>
      <c r="W5612">
        <v>0</v>
      </c>
      <c r="X5612">
        <v>0</v>
      </c>
      <c r="Y5612" t="s">
        <v>36</v>
      </c>
    </row>
    <row r="5613" spans="1:25" x14ac:dyDescent="0.25">
      <c r="A5613" t="s">
        <v>7569</v>
      </c>
      <c r="B5613" t="s">
        <v>4646</v>
      </c>
      <c r="C5613" t="s">
        <v>73</v>
      </c>
      <c r="D5613" t="s">
        <v>64</v>
      </c>
      <c r="E5613" t="s">
        <v>59</v>
      </c>
      <c r="F5613" s="1" t="s">
        <v>17667</v>
      </c>
      <c r="G5613">
        <v>96</v>
      </c>
      <c r="H5613" t="s">
        <v>29</v>
      </c>
      <c r="I5613">
        <v>1368</v>
      </c>
      <c r="J5613">
        <v>332.38</v>
      </c>
      <c r="K5613">
        <f>Passenger_Data[[#This Row],[Price_USD]]*1</f>
        <v>332.38</v>
      </c>
      <c r="L5613">
        <v>77</v>
      </c>
      <c r="M5613" t="s">
        <v>30</v>
      </c>
      <c r="N5613" t="s">
        <v>41</v>
      </c>
      <c r="O5613" t="s">
        <v>32</v>
      </c>
      <c r="P5613" t="s">
        <v>83</v>
      </c>
      <c r="Q5613">
        <v>0</v>
      </c>
      <c r="R5613" t="s">
        <v>65</v>
      </c>
      <c r="S5613" t="s">
        <v>35</v>
      </c>
      <c r="T5613">
        <v>7.1</v>
      </c>
      <c r="U5613">
        <v>3</v>
      </c>
      <c r="V5613">
        <v>11</v>
      </c>
      <c r="W5613">
        <v>0</v>
      </c>
      <c r="X5613">
        <v>0</v>
      </c>
      <c r="Y5613" t="s">
        <v>77</v>
      </c>
    </row>
    <row r="5614" spans="1:25" x14ac:dyDescent="0.25">
      <c r="A5614" t="s">
        <v>7570</v>
      </c>
      <c r="B5614" t="s">
        <v>2007</v>
      </c>
      <c r="C5614" t="s">
        <v>54</v>
      </c>
      <c r="D5614" t="s">
        <v>64</v>
      </c>
      <c r="E5614" t="s">
        <v>64</v>
      </c>
      <c r="F5614" s="1" t="s">
        <v>17668</v>
      </c>
      <c r="G5614">
        <v>254</v>
      </c>
      <c r="H5614" t="s">
        <v>29</v>
      </c>
      <c r="I5614">
        <v>856</v>
      </c>
      <c r="J5614">
        <v>169.21</v>
      </c>
      <c r="K5614">
        <f>Passenger_Data[[#This Row],[Price_USD]]*1</f>
        <v>169.21</v>
      </c>
      <c r="L5614">
        <v>52</v>
      </c>
      <c r="M5614" t="s">
        <v>40</v>
      </c>
      <c r="N5614" t="s">
        <v>41</v>
      </c>
      <c r="O5614" t="s">
        <v>56</v>
      </c>
      <c r="P5614" t="s">
        <v>50</v>
      </c>
      <c r="Q5614">
        <v>2</v>
      </c>
      <c r="R5614" t="s">
        <v>65</v>
      </c>
      <c r="S5614" t="s">
        <v>35</v>
      </c>
      <c r="T5614">
        <v>5.6</v>
      </c>
      <c r="U5614">
        <v>4</v>
      </c>
      <c r="V5614">
        <v>63</v>
      </c>
      <c r="W5614">
        <v>0</v>
      </c>
      <c r="X5614">
        <v>0</v>
      </c>
      <c r="Y5614" t="s">
        <v>36</v>
      </c>
    </row>
    <row r="5615" spans="1:25" x14ac:dyDescent="0.25">
      <c r="A5615" t="s">
        <v>7571</v>
      </c>
      <c r="B5615" t="s">
        <v>175</v>
      </c>
      <c r="C5615" t="s">
        <v>48</v>
      </c>
      <c r="D5615" t="s">
        <v>64</v>
      </c>
      <c r="E5615" t="s">
        <v>64</v>
      </c>
      <c r="F5615" s="1" t="s">
        <v>17669</v>
      </c>
      <c r="G5615">
        <v>160</v>
      </c>
      <c r="H5615" t="s">
        <v>29</v>
      </c>
      <c r="I5615">
        <v>1164</v>
      </c>
      <c r="J5615">
        <v>457.59</v>
      </c>
      <c r="K5615">
        <f>Passenger_Data[[#This Row],[Price_USD]]*1</f>
        <v>457.59</v>
      </c>
      <c r="L5615">
        <v>35</v>
      </c>
      <c r="M5615" t="s">
        <v>30</v>
      </c>
      <c r="N5615" t="s">
        <v>31</v>
      </c>
      <c r="O5615" t="s">
        <v>32</v>
      </c>
      <c r="P5615" t="s">
        <v>33</v>
      </c>
      <c r="Q5615">
        <v>0</v>
      </c>
      <c r="R5615" t="s">
        <v>65</v>
      </c>
      <c r="S5615" t="s">
        <v>61</v>
      </c>
      <c r="T5615">
        <v>3.8</v>
      </c>
      <c r="U5615">
        <v>5</v>
      </c>
      <c r="V5615">
        <v>99</v>
      </c>
      <c r="W5615">
        <v>0</v>
      </c>
      <c r="X5615">
        <v>0</v>
      </c>
      <c r="Y5615" t="s">
        <v>77</v>
      </c>
    </row>
    <row r="5616" spans="1:25" x14ac:dyDescent="0.25">
      <c r="A5616" t="s">
        <v>7572</v>
      </c>
      <c r="B5616" t="s">
        <v>4804</v>
      </c>
      <c r="C5616" t="s">
        <v>82</v>
      </c>
      <c r="D5616" t="s">
        <v>59</v>
      </c>
      <c r="E5616" t="s">
        <v>49</v>
      </c>
      <c r="F5616" s="1" t="s">
        <v>17670</v>
      </c>
      <c r="G5616">
        <v>213</v>
      </c>
      <c r="H5616" t="s">
        <v>29</v>
      </c>
      <c r="I5616">
        <v>1625</v>
      </c>
      <c r="J5616">
        <v>304.79000000000002</v>
      </c>
      <c r="K5616">
        <f>Passenger_Data[[#This Row],[Price_USD]]*1</f>
        <v>304.79000000000002</v>
      </c>
      <c r="L5616">
        <v>21</v>
      </c>
      <c r="M5616" t="s">
        <v>40</v>
      </c>
      <c r="N5616" t="s">
        <v>31</v>
      </c>
      <c r="O5616" t="s">
        <v>42</v>
      </c>
      <c r="P5616" t="s">
        <v>50</v>
      </c>
      <c r="Q5616">
        <v>0</v>
      </c>
      <c r="R5616" t="s">
        <v>51</v>
      </c>
      <c r="S5616" t="s">
        <v>61</v>
      </c>
      <c r="T5616">
        <v>8.5</v>
      </c>
      <c r="U5616">
        <v>2</v>
      </c>
      <c r="V5616">
        <v>57</v>
      </c>
      <c r="W5616">
        <v>0</v>
      </c>
      <c r="X5616">
        <v>0</v>
      </c>
      <c r="Y5616" t="s">
        <v>45</v>
      </c>
    </row>
    <row r="5617" spans="1:25" x14ac:dyDescent="0.25">
      <c r="A5617" t="s">
        <v>7573</v>
      </c>
      <c r="B5617" t="s">
        <v>1405</v>
      </c>
      <c r="C5617" t="s">
        <v>48</v>
      </c>
      <c r="D5617" t="s">
        <v>28</v>
      </c>
      <c r="E5617" t="s">
        <v>64</v>
      </c>
      <c r="F5617" s="1" t="s">
        <v>17671</v>
      </c>
      <c r="G5617">
        <v>143</v>
      </c>
      <c r="H5617" t="s">
        <v>108</v>
      </c>
      <c r="I5617">
        <v>1324</v>
      </c>
      <c r="J5617">
        <v>123.16</v>
      </c>
      <c r="K5617">
        <f>Passenger_Data[[#This Row],[Price_USD]]*1</f>
        <v>123.16</v>
      </c>
      <c r="L5617">
        <v>49</v>
      </c>
      <c r="M5617" t="s">
        <v>30</v>
      </c>
      <c r="N5617" t="s">
        <v>31</v>
      </c>
      <c r="O5617" t="s">
        <v>56</v>
      </c>
      <c r="P5617" t="s">
        <v>83</v>
      </c>
      <c r="Q5617">
        <v>0</v>
      </c>
      <c r="R5617" t="s">
        <v>65</v>
      </c>
      <c r="S5617" t="s">
        <v>44</v>
      </c>
      <c r="T5617">
        <v>6</v>
      </c>
      <c r="U5617">
        <v>8</v>
      </c>
      <c r="V5617">
        <v>61</v>
      </c>
      <c r="W5617">
        <v>0</v>
      </c>
      <c r="X5617">
        <v>0</v>
      </c>
      <c r="Y5617" t="s">
        <v>36</v>
      </c>
    </row>
    <row r="5618" spans="1:25" x14ac:dyDescent="0.25">
      <c r="A5618" t="s">
        <v>7574</v>
      </c>
      <c r="B5618" t="s">
        <v>5764</v>
      </c>
      <c r="C5618" t="s">
        <v>26</v>
      </c>
      <c r="D5618" t="s">
        <v>55</v>
      </c>
      <c r="E5618" t="s">
        <v>39</v>
      </c>
      <c r="F5618" s="1" t="s">
        <v>17672</v>
      </c>
      <c r="G5618">
        <v>186</v>
      </c>
      <c r="H5618" t="s">
        <v>29</v>
      </c>
      <c r="I5618">
        <v>1021</v>
      </c>
      <c r="J5618">
        <v>366.4</v>
      </c>
      <c r="K5618">
        <f>Passenger_Data[[#This Row],[Price_USD]]*1</f>
        <v>366.4</v>
      </c>
      <c r="L5618">
        <v>25</v>
      </c>
      <c r="M5618" t="s">
        <v>40</v>
      </c>
      <c r="N5618" t="s">
        <v>31</v>
      </c>
      <c r="O5618" t="s">
        <v>32</v>
      </c>
      <c r="P5618" t="s">
        <v>33</v>
      </c>
      <c r="Q5618">
        <v>1</v>
      </c>
      <c r="R5618" t="s">
        <v>34</v>
      </c>
      <c r="S5618" t="s">
        <v>44</v>
      </c>
      <c r="T5618">
        <v>6.9</v>
      </c>
      <c r="U5618">
        <v>17</v>
      </c>
      <c r="V5618">
        <v>81</v>
      </c>
      <c r="W5618">
        <v>0</v>
      </c>
      <c r="X5618">
        <v>0</v>
      </c>
      <c r="Y5618" t="s">
        <v>77</v>
      </c>
    </row>
    <row r="5619" spans="1:25" x14ac:dyDescent="0.25">
      <c r="A5619" t="s">
        <v>7575</v>
      </c>
      <c r="B5619" t="s">
        <v>6324</v>
      </c>
      <c r="C5619" t="s">
        <v>48</v>
      </c>
      <c r="D5619" t="s">
        <v>76</v>
      </c>
      <c r="E5619" t="s">
        <v>39</v>
      </c>
      <c r="F5619" s="1" t="s">
        <v>17673</v>
      </c>
      <c r="G5619">
        <v>254</v>
      </c>
      <c r="H5619" t="s">
        <v>29</v>
      </c>
      <c r="I5619">
        <v>1283</v>
      </c>
      <c r="J5619">
        <v>221.75</v>
      </c>
      <c r="K5619">
        <f>Passenger_Data[[#This Row],[Price_USD]]*1</f>
        <v>221.75</v>
      </c>
      <c r="L5619">
        <v>77</v>
      </c>
      <c r="M5619" t="s">
        <v>30</v>
      </c>
      <c r="N5619" t="s">
        <v>41</v>
      </c>
      <c r="O5619" t="s">
        <v>33</v>
      </c>
      <c r="P5619" t="s">
        <v>83</v>
      </c>
      <c r="Q5619">
        <v>1</v>
      </c>
      <c r="R5619" t="s">
        <v>43</v>
      </c>
      <c r="S5619" t="s">
        <v>68</v>
      </c>
      <c r="T5619">
        <v>5.2</v>
      </c>
      <c r="U5619">
        <v>1</v>
      </c>
      <c r="V5619">
        <v>107</v>
      </c>
      <c r="W5619">
        <v>0</v>
      </c>
      <c r="X5619">
        <v>1</v>
      </c>
      <c r="Y5619" t="s">
        <v>77</v>
      </c>
    </row>
    <row r="5620" spans="1:25" x14ac:dyDescent="0.25">
      <c r="A5620" t="s">
        <v>7576</v>
      </c>
      <c r="B5620" t="s">
        <v>4000</v>
      </c>
      <c r="C5620" t="s">
        <v>73</v>
      </c>
      <c r="D5620" t="s">
        <v>76</v>
      </c>
      <c r="E5620" t="s">
        <v>64</v>
      </c>
      <c r="F5620" s="1" t="s">
        <v>17674</v>
      </c>
      <c r="G5620">
        <v>102</v>
      </c>
      <c r="H5620" t="s">
        <v>86</v>
      </c>
      <c r="I5620">
        <v>1063</v>
      </c>
      <c r="J5620">
        <v>377.81</v>
      </c>
      <c r="K5620">
        <f>Passenger_Data[[#This Row],[Price_USD]]*1</f>
        <v>377.81</v>
      </c>
      <c r="L5620">
        <v>66</v>
      </c>
      <c r="M5620" t="s">
        <v>30</v>
      </c>
      <c r="N5620" t="s">
        <v>41</v>
      </c>
      <c r="O5620" t="s">
        <v>32</v>
      </c>
      <c r="P5620" t="s">
        <v>50</v>
      </c>
      <c r="Q5620">
        <v>1</v>
      </c>
      <c r="R5620" t="s">
        <v>65</v>
      </c>
      <c r="S5620" t="s">
        <v>44</v>
      </c>
      <c r="T5620">
        <v>5</v>
      </c>
      <c r="U5620">
        <v>6</v>
      </c>
      <c r="V5620">
        <v>0</v>
      </c>
      <c r="W5620">
        <v>0</v>
      </c>
      <c r="X5620">
        <v>0</v>
      </c>
      <c r="Y5620" t="s">
        <v>77</v>
      </c>
    </row>
    <row r="5621" spans="1:25" x14ac:dyDescent="0.25">
      <c r="A5621" t="s">
        <v>7577</v>
      </c>
      <c r="B5621" t="s">
        <v>2265</v>
      </c>
      <c r="C5621" t="s">
        <v>54</v>
      </c>
      <c r="D5621" t="s">
        <v>27</v>
      </c>
      <c r="E5621" t="s">
        <v>76</v>
      </c>
      <c r="F5621" s="1" t="s">
        <v>17675</v>
      </c>
      <c r="G5621">
        <v>123</v>
      </c>
      <c r="H5621" t="s">
        <v>29</v>
      </c>
      <c r="I5621">
        <v>1186</v>
      </c>
      <c r="J5621">
        <v>292.37</v>
      </c>
      <c r="K5621">
        <f>Passenger_Data[[#This Row],[Price_USD]]*1</f>
        <v>292.37</v>
      </c>
      <c r="L5621">
        <v>49</v>
      </c>
      <c r="M5621" t="s">
        <v>30</v>
      </c>
      <c r="N5621" t="s">
        <v>31</v>
      </c>
      <c r="O5621" t="s">
        <v>33</v>
      </c>
      <c r="P5621" t="s">
        <v>50</v>
      </c>
      <c r="Q5621">
        <v>0</v>
      </c>
      <c r="R5621" t="s">
        <v>65</v>
      </c>
      <c r="S5621" t="s">
        <v>35</v>
      </c>
      <c r="T5621">
        <v>7.9</v>
      </c>
      <c r="U5621">
        <v>16</v>
      </c>
      <c r="V5621">
        <v>56</v>
      </c>
      <c r="W5621">
        <v>0</v>
      </c>
      <c r="X5621">
        <v>1</v>
      </c>
      <c r="Y5621" t="s">
        <v>77</v>
      </c>
    </row>
    <row r="5622" spans="1:25" x14ac:dyDescent="0.25">
      <c r="A5622" t="s">
        <v>7578</v>
      </c>
      <c r="B5622" t="s">
        <v>5577</v>
      </c>
      <c r="C5622" t="s">
        <v>73</v>
      </c>
      <c r="D5622" t="s">
        <v>27</v>
      </c>
      <c r="E5622" t="s">
        <v>76</v>
      </c>
      <c r="F5622" s="1" t="s">
        <v>17676</v>
      </c>
      <c r="G5622">
        <v>132</v>
      </c>
      <c r="H5622" t="s">
        <v>29</v>
      </c>
      <c r="I5622">
        <v>782</v>
      </c>
      <c r="J5622">
        <v>328.92</v>
      </c>
      <c r="K5622">
        <f>Passenger_Data[[#This Row],[Price_USD]]*1</f>
        <v>328.92</v>
      </c>
      <c r="L5622">
        <v>52</v>
      </c>
      <c r="M5622" t="s">
        <v>30</v>
      </c>
      <c r="N5622" t="s">
        <v>31</v>
      </c>
      <c r="O5622" t="s">
        <v>42</v>
      </c>
      <c r="P5622" t="s">
        <v>83</v>
      </c>
      <c r="Q5622">
        <v>1</v>
      </c>
      <c r="R5622" t="s">
        <v>65</v>
      </c>
      <c r="S5622" t="s">
        <v>61</v>
      </c>
      <c r="T5622">
        <v>7.2</v>
      </c>
      <c r="U5622">
        <v>1</v>
      </c>
      <c r="V5622">
        <v>102</v>
      </c>
      <c r="W5622">
        <v>0</v>
      </c>
      <c r="X5622">
        <v>1</v>
      </c>
      <c r="Y5622" t="s">
        <v>77</v>
      </c>
    </row>
    <row r="5623" spans="1:25" x14ac:dyDescent="0.25">
      <c r="A5623" t="s">
        <v>7579</v>
      </c>
      <c r="B5623" t="s">
        <v>2195</v>
      </c>
      <c r="C5623" t="s">
        <v>26</v>
      </c>
      <c r="D5623" t="s">
        <v>27</v>
      </c>
      <c r="E5623" t="s">
        <v>76</v>
      </c>
      <c r="F5623" s="1" t="s">
        <v>17677</v>
      </c>
      <c r="G5623">
        <v>72</v>
      </c>
      <c r="H5623" t="s">
        <v>86</v>
      </c>
      <c r="I5623">
        <v>1248</v>
      </c>
      <c r="J5623">
        <v>432.12</v>
      </c>
      <c r="K5623">
        <f>Passenger_Data[[#This Row],[Price_USD]]*1</f>
        <v>432.12</v>
      </c>
      <c r="L5623">
        <v>59</v>
      </c>
      <c r="M5623" t="s">
        <v>30</v>
      </c>
      <c r="N5623" t="s">
        <v>41</v>
      </c>
      <c r="O5623" t="s">
        <v>33</v>
      </c>
      <c r="P5623" t="s">
        <v>83</v>
      </c>
      <c r="Q5623">
        <v>0</v>
      </c>
      <c r="R5623" t="s">
        <v>65</v>
      </c>
      <c r="S5623" t="s">
        <v>68</v>
      </c>
      <c r="T5623">
        <v>8.4</v>
      </c>
      <c r="U5623">
        <v>0</v>
      </c>
      <c r="V5623">
        <v>70</v>
      </c>
      <c r="W5623">
        <v>0</v>
      </c>
      <c r="X5623">
        <v>0</v>
      </c>
      <c r="Y5623" t="s">
        <v>36</v>
      </c>
    </row>
    <row r="5624" spans="1:25" x14ac:dyDescent="0.25">
      <c r="A5624" t="s">
        <v>7580</v>
      </c>
      <c r="B5624" t="s">
        <v>3128</v>
      </c>
      <c r="C5624" t="s">
        <v>73</v>
      </c>
      <c r="D5624" t="s">
        <v>55</v>
      </c>
      <c r="E5624" t="s">
        <v>64</v>
      </c>
      <c r="F5624" s="1" t="s">
        <v>17678</v>
      </c>
      <c r="G5624">
        <v>173</v>
      </c>
      <c r="H5624" t="s">
        <v>29</v>
      </c>
      <c r="I5624">
        <v>1080</v>
      </c>
      <c r="J5624">
        <v>404.58</v>
      </c>
      <c r="K5624">
        <f>Passenger_Data[[#This Row],[Price_USD]]*1</f>
        <v>404.58</v>
      </c>
      <c r="L5624">
        <v>20</v>
      </c>
      <c r="M5624" t="s">
        <v>30</v>
      </c>
      <c r="N5624" t="s">
        <v>31</v>
      </c>
      <c r="O5624" t="s">
        <v>56</v>
      </c>
      <c r="P5624" t="s">
        <v>50</v>
      </c>
      <c r="Q5624">
        <v>1</v>
      </c>
      <c r="R5624" t="s">
        <v>65</v>
      </c>
      <c r="S5624" t="s">
        <v>35</v>
      </c>
      <c r="T5624">
        <v>5.4</v>
      </c>
      <c r="U5624">
        <v>4</v>
      </c>
      <c r="V5624">
        <v>52</v>
      </c>
      <c r="W5624">
        <v>1</v>
      </c>
      <c r="X5624">
        <v>0</v>
      </c>
      <c r="Y5624" t="s">
        <v>77</v>
      </c>
    </row>
    <row r="5625" spans="1:25" x14ac:dyDescent="0.25">
      <c r="A5625" t="s">
        <v>7581</v>
      </c>
      <c r="B5625" t="s">
        <v>594</v>
      </c>
      <c r="C5625" t="s">
        <v>73</v>
      </c>
      <c r="D5625" t="s">
        <v>59</v>
      </c>
      <c r="E5625" t="s">
        <v>28</v>
      </c>
      <c r="F5625" s="1" t="s">
        <v>17679</v>
      </c>
      <c r="G5625">
        <v>351</v>
      </c>
      <c r="H5625" t="s">
        <v>29</v>
      </c>
      <c r="I5625">
        <v>1058</v>
      </c>
      <c r="J5625">
        <v>422.35</v>
      </c>
      <c r="K5625">
        <f>Passenger_Data[[#This Row],[Price_USD]]*1</f>
        <v>422.35</v>
      </c>
      <c r="L5625">
        <v>23</v>
      </c>
      <c r="M5625" t="s">
        <v>30</v>
      </c>
      <c r="N5625" t="s">
        <v>31</v>
      </c>
      <c r="O5625" t="s">
        <v>42</v>
      </c>
      <c r="P5625" t="s">
        <v>50</v>
      </c>
      <c r="Q5625">
        <v>0</v>
      </c>
      <c r="R5625" t="s">
        <v>43</v>
      </c>
      <c r="S5625" t="s">
        <v>44</v>
      </c>
      <c r="T5625">
        <v>7</v>
      </c>
      <c r="U5625">
        <v>11</v>
      </c>
      <c r="V5625">
        <v>3</v>
      </c>
      <c r="W5625">
        <v>0</v>
      </c>
      <c r="X5625">
        <v>0</v>
      </c>
      <c r="Y5625" t="s">
        <v>45</v>
      </c>
    </row>
    <row r="5626" spans="1:25" x14ac:dyDescent="0.25">
      <c r="A5626" t="s">
        <v>7582</v>
      </c>
      <c r="B5626" t="s">
        <v>3755</v>
      </c>
      <c r="C5626" t="s">
        <v>48</v>
      </c>
      <c r="D5626" t="s">
        <v>59</v>
      </c>
      <c r="E5626" t="s">
        <v>49</v>
      </c>
      <c r="F5626" s="1" t="s">
        <v>17680</v>
      </c>
      <c r="G5626">
        <v>27</v>
      </c>
      <c r="H5626" t="s">
        <v>29</v>
      </c>
      <c r="I5626">
        <v>838</v>
      </c>
      <c r="J5626">
        <v>284.92</v>
      </c>
      <c r="K5626">
        <f>Passenger_Data[[#This Row],[Price_USD]]*1</f>
        <v>284.92</v>
      </c>
      <c r="L5626">
        <v>74</v>
      </c>
      <c r="M5626" t="s">
        <v>40</v>
      </c>
      <c r="N5626" t="s">
        <v>41</v>
      </c>
      <c r="O5626" t="s">
        <v>32</v>
      </c>
      <c r="P5626" t="s">
        <v>83</v>
      </c>
      <c r="Q5626">
        <v>1</v>
      </c>
      <c r="R5626" t="s">
        <v>43</v>
      </c>
      <c r="S5626" t="s">
        <v>44</v>
      </c>
      <c r="T5626">
        <v>4.9000000000000004</v>
      </c>
      <c r="U5626">
        <v>16</v>
      </c>
      <c r="V5626">
        <v>65</v>
      </c>
      <c r="W5626">
        <v>0</v>
      </c>
      <c r="X5626">
        <v>0</v>
      </c>
      <c r="Y5626" t="s">
        <v>77</v>
      </c>
    </row>
    <row r="5627" spans="1:25" x14ac:dyDescent="0.25">
      <c r="A5627" t="s">
        <v>7583</v>
      </c>
      <c r="B5627" t="s">
        <v>1991</v>
      </c>
      <c r="C5627" t="s">
        <v>54</v>
      </c>
      <c r="D5627" t="s">
        <v>76</v>
      </c>
      <c r="E5627" t="s">
        <v>39</v>
      </c>
      <c r="F5627" s="1" t="s">
        <v>17681</v>
      </c>
      <c r="G5627">
        <v>155</v>
      </c>
      <c r="H5627" t="s">
        <v>29</v>
      </c>
      <c r="I5627">
        <v>1169</v>
      </c>
      <c r="J5627">
        <v>387.95</v>
      </c>
      <c r="K5627">
        <f>Passenger_Data[[#This Row],[Price_USD]]*1</f>
        <v>387.95</v>
      </c>
      <c r="L5627">
        <v>60</v>
      </c>
      <c r="M5627" t="s">
        <v>40</v>
      </c>
      <c r="N5627" t="s">
        <v>41</v>
      </c>
      <c r="O5627" t="s">
        <v>56</v>
      </c>
      <c r="P5627" t="s">
        <v>50</v>
      </c>
      <c r="Q5627">
        <v>3</v>
      </c>
      <c r="R5627" t="s">
        <v>51</v>
      </c>
      <c r="S5627" t="s">
        <v>68</v>
      </c>
      <c r="T5627">
        <v>4.7</v>
      </c>
      <c r="U5627">
        <v>0</v>
      </c>
      <c r="V5627">
        <v>106</v>
      </c>
      <c r="W5627">
        <v>0</v>
      </c>
      <c r="X5627">
        <v>1</v>
      </c>
      <c r="Y5627" t="s">
        <v>77</v>
      </c>
    </row>
    <row r="5628" spans="1:25" x14ac:dyDescent="0.25">
      <c r="A5628" t="s">
        <v>7584</v>
      </c>
      <c r="B5628" t="s">
        <v>7450</v>
      </c>
      <c r="C5628" t="s">
        <v>26</v>
      </c>
      <c r="D5628" t="s">
        <v>64</v>
      </c>
      <c r="E5628" t="s">
        <v>28</v>
      </c>
      <c r="F5628" s="1" t="s">
        <v>17682</v>
      </c>
      <c r="G5628">
        <v>169</v>
      </c>
      <c r="H5628" t="s">
        <v>29</v>
      </c>
      <c r="I5628">
        <v>1208</v>
      </c>
      <c r="J5628">
        <v>342.13</v>
      </c>
      <c r="K5628">
        <f>Passenger_Data[[#This Row],[Price_USD]]*1</f>
        <v>342.13</v>
      </c>
      <c r="L5628">
        <v>67</v>
      </c>
      <c r="M5628" t="s">
        <v>30</v>
      </c>
      <c r="N5628" t="s">
        <v>41</v>
      </c>
      <c r="O5628" t="s">
        <v>42</v>
      </c>
      <c r="P5628" t="s">
        <v>83</v>
      </c>
      <c r="Q5628">
        <v>1</v>
      </c>
      <c r="R5628" t="s">
        <v>65</v>
      </c>
      <c r="S5628" t="s">
        <v>61</v>
      </c>
      <c r="T5628">
        <v>5.8</v>
      </c>
      <c r="U5628">
        <v>9</v>
      </c>
      <c r="V5628">
        <v>40</v>
      </c>
      <c r="W5628">
        <v>0</v>
      </c>
      <c r="X5628">
        <v>0</v>
      </c>
      <c r="Y5628" t="s">
        <v>77</v>
      </c>
    </row>
    <row r="5629" spans="1:25" x14ac:dyDescent="0.25">
      <c r="A5629" t="s">
        <v>7585</v>
      </c>
      <c r="B5629" t="s">
        <v>3711</v>
      </c>
      <c r="C5629" t="s">
        <v>82</v>
      </c>
      <c r="D5629" t="s">
        <v>49</v>
      </c>
      <c r="E5629" t="s">
        <v>59</v>
      </c>
      <c r="F5629" s="1" t="s">
        <v>17683</v>
      </c>
      <c r="G5629">
        <v>144</v>
      </c>
      <c r="H5629" t="s">
        <v>108</v>
      </c>
      <c r="I5629">
        <v>1358</v>
      </c>
      <c r="J5629">
        <v>212.21</v>
      </c>
      <c r="K5629">
        <f>Passenger_Data[[#This Row],[Price_USD]]*1</f>
        <v>212.21</v>
      </c>
      <c r="L5629">
        <v>49</v>
      </c>
      <c r="M5629" t="s">
        <v>40</v>
      </c>
      <c r="N5629" t="s">
        <v>31</v>
      </c>
      <c r="O5629" t="s">
        <v>33</v>
      </c>
      <c r="P5629" t="s">
        <v>50</v>
      </c>
      <c r="Q5629">
        <v>0</v>
      </c>
      <c r="R5629" t="s">
        <v>43</v>
      </c>
      <c r="S5629" t="s">
        <v>68</v>
      </c>
      <c r="T5629">
        <v>5.9</v>
      </c>
      <c r="U5629">
        <v>14</v>
      </c>
      <c r="V5629">
        <v>9</v>
      </c>
      <c r="W5629">
        <v>0</v>
      </c>
      <c r="X5629">
        <v>0</v>
      </c>
      <c r="Y5629" t="s">
        <v>36</v>
      </c>
    </row>
    <row r="5630" spans="1:25" x14ac:dyDescent="0.25">
      <c r="A5630" t="s">
        <v>7586</v>
      </c>
      <c r="B5630" t="s">
        <v>243</v>
      </c>
      <c r="C5630" t="s">
        <v>73</v>
      </c>
      <c r="D5630" t="s">
        <v>55</v>
      </c>
      <c r="E5630" t="s">
        <v>55</v>
      </c>
      <c r="F5630" s="1" t="s">
        <v>17684</v>
      </c>
      <c r="G5630">
        <v>166</v>
      </c>
      <c r="H5630" t="s">
        <v>29</v>
      </c>
      <c r="I5630">
        <v>718</v>
      </c>
      <c r="J5630">
        <v>387.75</v>
      </c>
      <c r="K5630">
        <f>Passenger_Data[[#This Row],[Price_USD]]*1</f>
        <v>387.75</v>
      </c>
      <c r="L5630">
        <v>37</v>
      </c>
      <c r="M5630" t="s">
        <v>40</v>
      </c>
      <c r="N5630" t="s">
        <v>41</v>
      </c>
      <c r="O5630" t="s">
        <v>32</v>
      </c>
      <c r="P5630" t="s">
        <v>50</v>
      </c>
      <c r="Q5630">
        <v>1</v>
      </c>
      <c r="R5630" t="s">
        <v>65</v>
      </c>
      <c r="S5630" t="s">
        <v>35</v>
      </c>
      <c r="T5630">
        <v>8.5</v>
      </c>
      <c r="U5630">
        <v>9</v>
      </c>
      <c r="V5630">
        <v>83</v>
      </c>
      <c r="W5630">
        <v>0</v>
      </c>
      <c r="X5630">
        <v>0</v>
      </c>
      <c r="Y5630" t="s">
        <v>36</v>
      </c>
    </row>
    <row r="5631" spans="1:25" x14ac:dyDescent="0.25">
      <c r="A5631" t="s">
        <v>7587</v>
      </c>
      <c r="B5631" t="s">
        <v>7588</v>
      </c>
      <c r="C5631" t="s">
        <v>48</v>
      </c>
      <c r="D5631" t="s">
        <v>28</v>
      </c>
      <c r="E5631" t="s">
        <v>55</v>
      </c>
      <c r="F5631" s="1" t="s">
        <v>17685</v>
      </c>
      <c r="G5631">
        <v>83</v>
      </c>
      <c r="H5631" t="s">
        <v>29</v>
      </c>
      <c r="I5631">
        <v>1119</v>
      </c>
      <c r="J5631">
        <v>483.77</v>
      </c>
      <c r="K5631">
        <f>Passenger_Data[[#This Row],[Price_USD]]*1</f>
        <v>483.77</v>
      </c>
      <c r="L5631">
        <v>77</v>
      </c>
      <c r="M5631" t="s">
        <v>40</v>
      </c>
      <c r="N5631" t="s">
        <v>41</v>
      </c>
      <c r="O5631" t="s">
        <v>56</v>
      </c>
      <c r="P5631" t="s">
        <v>50</v>
      </c>
      <c r="Q5631">
        <v>2</v>
      </c>
      <c r="R5631" t="s">
        <v>51</v>
      </c>
      <c r="S5631" t="s">
        <v>61</v>
      </c>
      <c r="T5631">
        <v>5.5</v>
      </c>
      <c r="U5631">
        <v>23</v>
      </c>
      <c r="V5631">
        <v>119</v>
      </c>
      <c r="W5631">
        <v>0</v>
      </c>
      <c r="X5631">
        <v>0</v>
      </c>
      <c r="Y5631" t="s">
        <v>77</v>
      </c>
    </row>
    <row r="5632" spans="1:25" x14ac:dyDescent="0.25">
      <c r="A5632" t="s">
        <v>7589</v>
      </c>
      <c r="B5632" t="s">
        <v>7024</v>
      </c>
      <c r="C5632" t="s">
        <v>26</v>
      </c>
      <c r="D5632" t="s">
        <v>55</v>
      </c>
      <c r="E5632" t="s">
        <v>55</v>
      </c>
      <c r="F5632" s="1" t="s">
        <v>17686</v>
      </c>
      <c r="G5632">
        <v>185</v>
      </c>
      <c r="H5632" t="s">
        <v>29</v>
      </c>
      <c r="I5632">
        <v>1004</v>
      </c>
      <c r="J5632">
        <v>194.58</v>
      </c>
      <c r="K5632">
        <f>Passenger_Data[[#This Row],[Price_USD]]*1</f>
        <v>194.58</v>
      </c>
      <c r="L5632">
        <v>63</v>
      </c>
      <c r="M5632" t="s">
        <v>30</v>
      </c>
      <c r="N5632" t="s">
        <v>31</v>
      </c>
      <c r="O5632" t="s">
        <v>33</v>
      </c>
      <c r="P5632" t="s">
        <v>83</v>
      </c>
      <c r="Q5632">
        <v>2</v>
      </c>
      <c r="R5632" t="s">
        <v>34</v>
      </c>
      <c r="S5632" t="s">
        <v>44</v>
      </c>
      <c r="T5632">
        <v>7.2</v>
      </c>
      <c r="U5632">
        <v>6</v>
      </c>
      <c r="V5632">
        <v>107</v>
      </c>
      <c r="W5632">
        <v>0</v>
      </c>
      <c r="X5632">
        <v>0</v>
      </c>
      <c r="Y5632" t="s">
        <v>45</v>
      </c>
    </row>
    <row r="5633" spans="1:25" x14ac:dyDescent="0.25">
      <c r="A5633" t="s">
        <v>7590</v>
      </c>
      <c r="B5633" t="s">
        <v>3584</v>
      </c>
      <c r="C5633" t="s">
        <v>26</v>
      </c>
      <c r="D5633" t="s">
        <v>49</v>
      </c>
      <c r="E5633" t="s">
        <v>76</v>
      </c>
      <c r="F5633" s="1" t="s">
        <v>17687</v>
      </c>
      <c r="G5633">
        <v>180</v>
      </c>
      <c r="H5633" t="s">
        <v>108</v>
      </c>
      <c r="I5633">
        <v>1060</v>
      </c>
      <c r="J5633">
        <v>187.6</v>
      </c>
      <c r="K5633">
        <f>Passenger_Data[[#This Row],[Price_USD]]*1</f>
        <v>187.6</v>
      </c>
      <c r="L5633">
        <v>45</v>
      </c>
      <c r="M5633" t="s">
        <v>30</v>
      </c>
      <c r="N5633" t="s">
        <v>60</v>
      </c>
      <c r="O5633" t="s">
        <v>33</v>
      </c>
      <c r="P5633" t="s">
        <v>50</v>
      </c>
      <c r="Q5633">
        <v>2</v>
      </c>
      <c r="R5633" t="s">
        <v>65</v>
      </c>
      <c r="S5633" t="s">
        <v>61</v>
      </c>
      <c r="T5633">
        <v>7.6</v>
      </c>
      <c r="U5633">
        <v>11</v>
      </c>
      <c r="V5633">
        <v>2</v>
      </c>
      <c r="W5633">
        <v>0</v>
      </c>
      <c r="X5633">
        <v>0</v>
      </c>
      <c r="Y5633" t="s">
        <v>36</v>
      </c>
    </row>
    <row r="5634" spans="1:25" x14ac:dyDescent="0.25">
      <c r="A5634" t="s">
        <v>7591</v>
      </c>
      <c r="B5634" t="s">
        <v>181</v>
      </c>
      <c r="C5634" t="s">
        <v>48</v>
      </c>
      <c r="D5634" t="s">
        <v>49</v>
      </c>
      <c r="E5634" t="s">
        <v>27</v>
      </c>
      <c r="F5634" s="1" t="s">
        <v>17688</v>
      </c>
      <c r="G5634">
        <v>166</v>
      </c>
      <c r="H5634" t="s">
        <v>29</v>
      </c>
      <c r="I5634">
        <v>997</v>
      </c>
      <c r="J5634">
        <v>385.22</v>
      </c>
      <c r="K5634">
        <f>Passenger_Data[[#This Row],[Price_USD]]*1</f>
        <v>385.22</v>
      </c>
      <c r="L5634">
        <v>32</v>
      </c>
      <c r="M5634" t="s">
        <v>40</v>
      </c>
      <c r="N5634" t="s">
        <v>31</v>
      </c>
      <c r="O5634" t="s">
        <v>56</v>
      </c>
      <c r="P5634" t="s">
        <v>83</v>
      </c>
      <c r="Q5634">
        <v>2</v>
      </c>
      <c r="R5634" t="s">
        <v>34</v>
      </c>
      <c r="S5634" t="s">
        <v>61</v>
      </c>
      <c r="T5634">
        <v>6.4</v>
      </c>
      <c r="U5634">
        <v>0</v>
      </c>
      <c r="V5634">
        <v>98</v>
      </c>
      <c r="W5634">
        <v>0</v>
      </c>
      <c r="X5634">
        <v>0</v>
      </c>
      <c r="Y5634" t="s">
        <v>77</v>
      </c>
    </row>
    <row r="5635" spans="1:25" x14ac:dyDescent="0.25">
      <c r="A5635" t="s">
        <v>7592</v>
      </c>
      <c r="B5635" t="s">
        <v>205</v>
      </c>
      <c r="C5635" t="s">
        <v>73</v>
      </c>
      <c r="D5635" t="s">
        <v>49</v>
      </c>
      <c r="E5635" t="s">
        <v>76</v>
      </c>
      <c r="F5635" s="1" t="s">
        <v>17689</v>
      </c>
      <c r="G5635">
        <v>195</v>
      </c>
      <c r="H5635" t="s">
        <v>29</v>
      </c>
      <c r="I5635">
        <v>965</v>
      </c>
      <c r="J5635">
        <v>287.73</v>
      </c>
      <c r="K5635">
        <f>Passenger_Data[[#This Row],[Price_USD]]*1</f>
        <v>287.73</v>
      </c>
      <c r="L5635">
        <v>56</v>
      </c>
      <c r="M5635" t="s">
        <v>30</v>
      </c>
      <c r="N5635" t="s">
        <v>31</v>
      </c>
      <c r="O5635" t="s">
        <v>42</v>
      </c>
      <c r="P5635" t="s">
        <v>50</v>
      </c>
      <c r="Q5635">
        <v>0</v>
      </c>
      <c r="R5635" t="s">
        <v>51</v>
      </c>
      <c r="S5635" t="s">
        <v>61</v>
      </c>
      <c r="T5635">
        <v>8.1999999999999993</v>
      </c>
      <c r="U5635">
        <v>10</v>
      </c>
      <c r="V5635">
        <v>55</v>
      </c>
      <c r="W5635">
        <v>0</v>
      </c>
      <c r="X5635">
        <v>0</v>
      </c>
      <c r="Y5635" t="s">
        <v>77</v>
      </c>
    </row>
    <row r="5636" spans="1:25" x14ac:dyDescent="0.25">
      <c r="A5636" t="s">
        <v>7593</v>
      </c>
      <c r="B5636" t="s">
        <v>1244</v>
      </c>
      <c r="C5636" t="s">
        <v>54</v>
      </c>
      <c r="D5636" t="s">
        <v>76</v>
      </c>
      <c r="E5636" t="s">
        <v>27</v>
      </c>
      <c r="F5636" s="1" t="s">
        <v>17690</v>
      </c>
      <c r="G5636">
        <v>162</v>
      </c>
      <c r="H5636" t="s">
        <v>86</v>
      </c>
      <c r="I5636">
        <v>711</v>
      </c>
      <c r="J5636">
        <v>350.47</v>
      </c>
      <c r="K5636">
        <f>Passenger_Data[[#This Row],[Price_USD]]*1</f>
        <v>350.47</v>
      </c>
      <c r="L5636">
        <v>36</v>
      </c>
      <c r="M5636" t="s">
        <v>40</v>
      </c>
      <c r="N5636" t="s">
        <v>31</v>
      </c>
      <c r="O5636" t="s">
        <v>56</v>
      </c>
      <c r="P5636" t="s">
        <v>83</v>
      </c>
      <c r="Q5636">
        <v>2</v>
      </c>
      <c r="R5636" t="s">
        <v>65</v>
      </c>
      <c r="S5636" t="s">
        <v>61</v>
      </c>
      <c r="T5636">
        <v>7.9</v>
      </c>
      <c r="U5636">
        <v>32</v>
      </c>
      <c r="V5636">
        <v>96</v>
      </c>
      <c r="W5636">
        <v>0</v>
      </c>
      <c r="X5636">
        <v>0</v>
      </c>
      <c r="Y5636" t="s">
        <v>36</v>
      </c>
    </row>
    <row r="5637" spans="1:25" x14ac:dyDescent="0.25">
      <c r="A5637" t="s">
        <v>7594</v>
      </c>
      <c r="B5637" t="s">
        <v>594</v>
      </c>
      <c r="C5637" t="s">
        <v>82</v>
      </c>
      <c r="D5637" t="s">
        <v>59</v>
      </c>
      <c r="E5637" t="s">
        <v>49</v>
      </c>
      <c r="F5637" s="1" t="s">
        <v>17691</v>
      </c>
      <c r="G5637">
        <v>79</v>
      </c>
      <c r="H5637" t="s">
        <v>29</v>
      </c>
      <c r="I5637">
        <v>1163</v>
      </c>
      <c r="J5637">
        <v>484.69</v>
      </c>
      <c r="K5637">
        <f>Passenger_Data[[#This Row],[Price_USD]]*1</f>
        <v>484.69</v>
      </c>
      <c r="L5637">
        <v>48</v>
      </c>
      <c r="M5637" t="s">
        <v>30</v>
      </c>
      <c r="N5637" t="s">
        <v>31</v>
      </c>
      <c r="O5637" t="s">
        <v>32</v>
      </c>
      <c r="P5637" t="s">
        <v>83</v>
      </c>
      <c r="Q5637">
        <v>0</v>
      </c>
      <c r="R5637" t="s">
        <v>65</v>
      </c>
      <c r="S5637" t="s">
        <v>44</v>
      </c>
      <c r="T5637">
        <v>9.8000000000000007</v>
      </c>
      <c r="U5637">
        <v>13</v>
      </c>
      <c r="V5637">
        <v>114</v>
      </c>
      <c r="W5637">
        <v>0</v>
      </c>
      <c r="X5637">
        <v>0</v>
      </c>
      <c r="Y5637" t="s">
        <v>36</v>
      </c>
    </row>
    <row r="5638" spans="1:25" x14ac:dyDescent="0.25">
      <c r="A5638" t="s">
        <v>7595</v>
      </c>
      <c r="B5638" t="s">
        <v>844</v>
      </c>
      <c r="C5638" t="s">
        <v>48</v>
      </c>
      <c r="D5638" t="s">
        <v>39</v>
      </c>
      <c r="E5638" t="s">
        <v>27</v>
      </c>
      <c r="F5638" s="1" t="s">
        <v>17692</v>
      </c>
      <c r="G5638">
        <v>182</v>
      </c>
      <c r="H5638" t="s">
        <v>29</v>
      </c>
      <c r="I5638">
        <v>1402</v>
      </c>
      <c r="J5638">
        <v>136.97</v>
      </c>
      <c r="K5638">
        <f>Passenger_Data[[#This Row],[Price_USD]]*1</f>
        <v>136.97</v>
      </c>
      <c r="L5638">
        <v>51</v>
      </c>
      <c r="M5638" t="s">
        <v>40</v>
      </c>
      <c r="N5638" t="s">
        <v>41</v>
      </c>
      <c r="O5638" t="s">
        <v>32</v>
      </c>
      <c r="P5638" t="s">
        <v>33</v>
      </c>
      <c r="Q5638">
        <v>1</v>
      </c>
      <c r="R5638" t="s">
        <v>65</v>
      </c>
      <c r="S5638" t="s">
        <v>35</v>
      </c>
      <c r="T5638">
        <v>7.1</v>
      </c>
      <c r="U5638">
        <v>6</v>
      </c>
      <c r="V5638">
        <v>106</v>
      </c>
      <c r="W5638">
        <v>0</v>
      </c>
      <c r="X5638">
        <v>0</v>
      </c>
      <c r="Y5638" t="s">
        <v>36</v>
      </c>
    </row>
    <row r="5639" spans="1:25" x14ac:dyDescent="0.25">
      <c r="A5639" t="s">
        <v>7596</v>
      </c>
      <c r="B5639" t="s">
        <v>4864</v>
      </c>
      <c r="C5639" t="s">
        <v>48</v>
      </c>
      <c r="D5639" t="s">
        <v>27</v>
      </c>
      <c r="E5639" t="s">
        <v>59</v>
      </c>
      <c r="F5639" s="1" t="s">
        <v>17693</v>
      </c>
      <c r="G5639">
        <v>117</v>
      </c>
      <c r="H5639" t="s">
        <v>29</v>
      </c>
      <c r="I5639">
        <v>1293</v>
      </c>
      <c r="J5639">
        <v>284.54000000000002</v>
      </c>
      <c r="K5639">
        <f>Passenger_Data[[#This Row],[Price_USD]]*1</f>
        <v>284.54000000000002</v>
      </c>
      <c r="L5639">
        <v>36</v>
      </c>
      <c r="M5639" t="s">
        <v>40</v>
      </c>
      <c r="N5639" t="s">
        <v>41</v>
      </c>
      <c r="O5639" t="s">
        <v>56</v>
      </c>
      <c r="P5639" t="s">
        <v>50</v>
      </c>
      <c r="Q5639">
        <v>1</v>
      </c>
      <c r="R5639" t="s">
        <v>65</v>
      </c>
      <c r="S5639" t="s">
        <v>44</v>
      </c>
      <c r="T5639">
        <v>6.2</v>
      </c>
      <c r="U5639">
        <v>11</v>
      </c>
      <c r="V5639">
        <v>22</v>
      </c>
      <c r="W5639">
        <v>0</v>
      </c>
      <c r="X5639">
        <v>1</v>
      </c>
      <c r="Y5639" t="s">
        <v>36</v>
      </c>
    </row>
    <row r="5640" spans="1:25" x14ac:dyDescent="0.25">
      <c r="A5640" t="s">
        <v>7597</v>
      </c>
      <c r="B5640" t="s">
        <v>946</v>
      </c>
      <c r="C5640" t="s">
        <v>26</v>
      </c>
      <c r="D5640" t="s">
        <v>55</v>
      </c>
      <c r="E5640" t="s">
        <v>55</v>
      </c>
      <c r="F5640" s="1" t="s">
        <v>17694</v>
      </c>
      <c r="G5640">
        <v>190</v>
      </c>
      <c r="H5640" t="s">
        <v>29</v>
      </c>
      <c r="I5640">
        <v>900</v>
      </c>
      <c r="J5640">
        <v>435.73</v>
      </c>
      <c r="K5640">
        <f>Passenger_Data[[#This Row],[Price_USD]]*1</f>
        <v>435.73</v>
      </c>
      <c r="L5640">
        <v>68</v>
      </c>
      <c r="M5640" t="s">
        <v>40</v>
      </c>
      <c r="N5640" t="s">
        <v>31</v>
      </c>
      <c r="O5640" t="s">
        <v>42</v>
      </c>
      <c r="P5640" t="s">
        <v>83</v>
      </c>
      <c r="Q5640">
        <v>0</v>
      </c>
      <c r="R5640" t="s">
        <v>34</v>
      </c>
      <c r="S5640" t="s">
        <v>35</v>
      </c>
      <c r="T5640">
        <v>9.1999999999999993</v>
      </c>
      <c r="U5640">
        <v>1</v>
      </c>
      <c r="V5640">
        <v>34</v>
      </c>
      <c r="W5640">
        <v>0</v>
      </c>
      <c r="X5640">
        <v>0</v>
      </c>
      <c r="Y5640" t="s">
        <v>45</v>
      </c>
    </row>
    <row r="5641" spans="1:25" x14ac:dyDescent="0.25">
      <c r="A5641" t="s">
        <v>7598</v>
      </c>
      <c r="B5641" t="s">
        <v>612</v>
      </c>
      <c r="C5641" t="s">
        <v>54</v>
      </c>
      <c r="D5641" t="s">
        <v>39</v>
      </c>
      <c r="E5641" t="s">
        <v>59</v>
      </c>
      <c r="F5641" s="1" t="s">
        <v>17695</v>
      </c>
      <c r="G5641">
        <v>189</v>
      </c>
      <c r="H5641" t="s">
        <v>29</v>
      </c>
      <c r="I5641">
        <v>1255</v>
      </c>
      <c r="J5641">
        <v>176.84</v>
      </c>
      <c r="K5641">
        <f>Passenger_Data[[#This Row],[Price_USD]]*1</f>
        <v>176.84</v>
      </c>
      <c r="L5641">
        <v>26</v>
      </c>
      <c r="M5641" t="s">
        <v>30</v>
      </c>
      <c r="N5641" t="s">
        <v>41</v>
      </c>
      <c r="O5641" t="s">
        <v>33</v>
      </c>
      <c r="P5641" t="s">
        <v>33</v>
      </c>
      <c r="Q5641">
        <v>1</v>
      </c>
      <c r="R5641" t="s">
        <v>34</v>
      </c>
      <c r="S5641" t="s">
        <v>68</v>
      </c>
      <c r="T5641">
        <v>6.7</v>
      </c>
      <c r="U5641">
        <v>5</v>
      </c>
      <c r="V5641">
        <v>25</v>
      </c>
      <c r="W5641">
        <v>0</v>
      </c>
      <c r="X5641">
        <v>0</v>
      </c>
      <c r="Y5641" t="s">
        <v>77</v>
      </c>
    </row>
    <row r="5642" spans="1:25" x14ac:dyDescent="0.25">
      <c r="A5642" t="s">
        <v>7599</v>
      </c>
      <c r="B5642" t="s">
        <v>7600</v>
      </c>
      <c r="C5642" t="s">
        <v>54</v>
      </c>
      <c r="D5642" t="s">
        <v>49</v>
      </c>
      <c r="E5642" t="s">
        <v>64</v>
      </c>
      <c r="F5642" s="1" t="s">
        <v>17696</v>
      </c>
      <c r="G5642">
        <v>266</v>
      </c>
      <c r="H5642" t="s">
        <v>29</v>
      </c>
      <c r="I5642">
        <v>1132</v>
      </c>
      <c r="J5642">
        <v>330.03</v>
      </c>
      <c r="K5642">
        <f>Passenger_Data[[#This Row],[Price_USD]]*1</f>
        <v>330.03</v>
      </c>
      <c r="L5642">
        <v>19</v>
      </c>
      <c r="M5642" t="s">
        <v>30</v>
      </c>
      <c r="N5642" t="s">
        <v>31</v>
      </c>
      <c r="O5642" t="s">
        <v>42</v>
      </c>
      <c r="P5642" t="s">
        <v>50</v>
      </c>
      <c r="Q5642">
        <v>1</v>
      </c>
      <c r="R5642" t="s">
        <v>65</v>
      </c>
      <c r="S5642" t="s">
        <v>61</v>
      </c>
      <c r="T5642">
        <v>7.5</v>
      </c>
      <c r="U5642">
        <v>13</v>
      </c>
      <c r="V5642">
        <v>87</v>
      </c>
      <c r="W5642">
        <v>0</v>
      </c>
      <c r="X5642">
        <v>0</v>
      </c>
      <c r="Y5642" t="s">
        <v>36</v>
      </c>
    </row>
    <row r="5643" spans="1:25" x14ac:dyDescent="0.25">
      <c r="A5643" t="s">
        <v>7601</v>
      </c>
      <c r="B5643" t="s">
        <v>2606</v>
      </c>
      <c r="C5643" t="s">
        <v>73</v>
      </c>
      <c r="D5643" t="s">
        <v>49</v>
      </c>
      <c r="E5643" t="s">
        <v>27</v>
      </c>
      <c r="F5643" s="1" t="s">
        <v>17697</v>
      </c>
      <c r="G5643">
        <v>195</v>
      </c>
      <c r="H5643" t="s">
        <v>86</v>
      </c>
      <c r="I5643">
        <v>952</v>
      </c>
      <c r="J5643">
        <v>183.03</v>
      </c>
      <c r="K5643">
        <f>Passenger_Data[[#This Row],[Price_USD]]*1</f>
        <v>183.03</v>
      </c>
      <c r="L5643">
        <v>38</v>
      </c>
      <c r="M5643" t="s">
        <v>40</v>
      </c>
      <c r="N5643" t="s">
        <v>41</v>
      </c>
      <c r="O5643" t="s">
        <v>42</v>
      </c>
      <c r="P5643" t="s">
        <v>50</v>
      </c>
      <c r="Q5643">
        <v>0</v>
      </c>
      <c r="R5643" t="s">
        <v>65</v>
      </c>
      <c r="S5643" t="s">
        <v>68</v>
      </c>
      <c r="T5643">
        <v>5.4</v>
      </c>
      <c r="U5643">
        <v>3</v>
      </c>
      <c r="V5643">
        <v>52</v>
      </c>
      <c r="W5643">
        <v>0</v>
      </c>
      <c r="X5643">
        <v>0</v>
      </c>
      <c r="Y5643" t="s">
        <v>77</v>
      </c>
    </row>
    <row r="5644" spans="1:25" x14ac:dyDescent="0.25">
      <c r="A5644" t="s">
        <v>7602</v>
      </c>
      <c r="B5644" t="s">
        <v>3976</v>
      </c>
      <c r="C5644" t="s">
        <v>82</v>
      </c>
      <c r="D5644" t="s">
        <v>28</v>
      </c>
      <c r="E5644" t="s">
        <v>64</v>
      </c>
      <c r="F5644" s="1" t="s">
        <v>17698</v>
      </c>
      <c r="G5644">
        <v>80</v>
      </c>
      <c r="H5644" t="s">
        <v>29</v>
      </c>
      <c r="I5644">
        <v>1023</v>
      </c>
      <c r="J5644">
        <v>343.77</v>
      </c>
      <c r="K5644">
        <f>Passenger_Data[[#This Row],[Price_USD]]*1</f>
        <v>343.77</v>
      </c>
      <c r="L5644">
        <v>74</v>
      </c>
      <c r="M5644" t="s">
        <v>30</v>
      </c>
      <c r="N5644" t="s">
        <v>41</v>
      </c>
      <c r="O5644" t="s">
        <v>33</v>
      </c>
      <c r="P5644" t="s">
        <v>83</v>
      </c>
      <c r="Q5644">
        <v>1</v>
      </c>
      <c r="R5644" t="s">
        <v>65</v>
      </c>
      <c r="S5644" t="s">
        <v>68</v>
      </c>
      <c r="T5644">
        <v>8.5</v>
      </c>
      <c r="U5644">
        <v>5</v>
      </c>
      <c r="V5644">
        <v>92</v>
      </c>
      <c r="W5644">
        <v>0</v>
      </c>
      <c r="X5644">
        <v>0</v>
      </c>
      <c r="Y5644" t="s">
        <v>36</v>
      </c>
    </row>
    <row r="5645" spans="1:25" x14ac:dyDescent="0.25">
      <c r="A5645" t="s">
        <v>7603</v>
      </c>
      <c r="B5645" t="s">
        <v>1585</v>
      </c>
      <c r="C5645" t="s">
        <v>54</v>
      </c>
      <c r="D5645" t="s">
        <v>27</v>
      </c>
      <c r="E5645" t="s">
        <v>27</v>
      </c>
      <c r="F5645" s="1" t="s">
        <v>17699</v>
      </c>
      <c r="G5645">
        <v>205</v>
      </c>
      <c r="H5645" t="s">
        <v>29</v>
      </c>
      <c r="I5645">
        <v>1212</v>
      </c>
      <c r="J5645">
        <v>238.07</v>
      </c>
      <c r="K5645">
        <f>Passenger_Data[[#This Row],[Price_USD]]*1</f>
        <v>238.07</v>
      </c>
      <c r="L5645">
        <v>53</v>
      </c>
      <c r="M5645" t="s">
        <v>30</v>
      </c>
      <c r="N5645" t="s">
        <v>31</v>
      </c>
      <c r="O5645" t="s">
        <v>56</v>
      </c>
      <c r="P5645" t="s">
        <v>50</v>
      </c>
      <c r="Q5645">
        <v>3</v>
      </c>
      <c r="R5645" t="s">
        <v>51</v>
      </c>
      <c r="S5645" t="s">
        <v>44</v>
      </c>
      <c r="T5645">
        <v>6.6</v>
      </c>
      <c r="U5645">
        <v>8</v>
      </c>
      <c r="V5645">
        <v>40</v>
      </c>
      <c r="W5645">
        <v>0</v>
      </c>
      <c r="X5645">
        <v>0</v>
      </c>
      <c r="Y5645" t="s">
        <v>36</v>
      </c>
    </row>
    <row r="5646" spans="1:25" x14ac:dyDescent="0.25">
      <c r="A5646" t="s">
        <v>7604</v>
      </c>
      <c r="B5646" t="s">
        <v>5577</v>
      </c>
      <c r="C5646" t="s">
        <v>73</v>
      </c>
      <c r="D5646" t="s">
        <v>28</v>
      </c>
      <c r="E5646" t="s">
        <v>39</v>
      </c>
      <c r="F5646" s="1" t="s">
        <v>17700</v>
      </c>
      <c r="G5646">
        <v>101</v>
      </c>
      <c r="H5646" t="s">
        <v>108</v>
      </c>
      <c r="I5646">
        <v>1297</v>
      </c>
      <c r="J5646">
        <v>234.28</v>
      </c>
      <c r="K5646">
        <f>Passenger_Data[[#This Row],[Price_USD]]*1</f>
        <v>234.28</v>
      </c>
      <c r="L5646">
        <v>37</v>
      </c>
      <c r="M5646" t="s">
        <v>30</v>
      </c>
      <c r="N5646" t="s">
        <v>60</v>
      </c>
      <c r="O5646" t="s">
        <v>32</v>
      </c>
      <c r="P5646" t="s">
        <v>33</v>
      </c>
      <c r="Q5646">
        <v>1</v>
      </c>
      <c r="R5646" t="s">
        <v>65</v>
      </c>
      <c r="S5646" t="s">
        <v>61</v>
      </c>
      <c r="T5646">
        <v>7.3</v>
      </c>
      <c r="U5646">
        <v>7</v>
      </c>
      <c r="V5646">
        <v>77</v>
      </c>
      <c r="W5646">
        <v>0</v>
      </c>
      <c r="X5646">
        <v>0</v>
      </c>
      <c r="Y5646" t="s">
        <v>36</v>
      </c>
    </row>
    <row r="5647" spans="1:25" x14ac:dyDescent="0.25">
      <c r="A5647" t="s">
        <v>7605</v>
      </c>
      <c r="B5647" t="s">
        <v>3492</v>
      </c>
      <c r="C5647" t="s">
        <v>48</v>
      </c>
      <c r="D5647" t="s">
        <v>59</v>
      </c>
      <c r="E5647" t="s">
        <v>64</v>
      </c>
      <c r="F5647" s="1" t="s">
        <v>17701</v>
      </c>
      <c r="G5647">
        <v>165</v>
      </c>
      <c r="H5647" t="s">
        <v>29</v>
      </c>
      <c r="I5647">
        <v>786</v>
      </c>
      <c r="J5647">
        <v>395.2</v>
      </c>
      <c r="K5647">
        <f>Passenger_Data[[#This Row],[Price_USD]]*1</f>
        <v>395.2</v>
      </c>
      <c r="L5647">
        <v>43</v>
      </c>
      <c r="M5647" t="s">
        <v>40</v>
      </c>
      <c r="N5647" t="s">
        <v>41</v>
      </c>
      <c r="O5647" t="s">
        <v>42</v>
      </c>
      <c r="P5647" t="s">
        <v>33</v>
      </c>
      <c r="Q5647">
        <v>1</v>
      </c>
      <c r="R5647" t="s">
        <v>65</v>
      </c>
      <c r="S5647" t="s">
        <v>35</v>
      </c>
      <c r="T5647">
        <v>6.3</v>
      </c>
      <c r="U5647">
        <v>1</v>
      </c>
      <c r="V5647">
        <v>108</v>
      </c>
      <c r="W5647">
        <v>1</v>
      </c>
      <c r="X5647">
        <v>0</v>
      </c>
      <c r="Y5647" t="s">
        <v>77</v>
      </c>
    </row>
    <row r="5648" spans="1:25" x14ac:dyDescent="0.25">
      <c r="A5648" t="s">
        <v>7606</v>
      </c>
      <c r="B5648" t="s">
        <v>1070</v>
      </c>
      <c r="C5648" t="s">
        <v>26</v>
      </c>
      <c r="D5648" t="s">
        <v>27</v>
      </c>
      <c r="E5648" t="s">
        <v>55</v>
      </c>
      <c r="F5648" s="1" t="s">
        <v>17702</v>
      </c>
      <c r="G5648">
        <v>141</v>
      </c>
      <c r="H5648" t="s">
        <v>29</v>
      </c>
      <c r="I5648">
        <v>954</v>
      </c>
      <c r="J5648">
        <v>370.84</v>
      </c>
      <c r="K5648">
        <f>Passenger_Data[[#This Row],[Price_USD]]*1</f>
        <v>370.84</v>
      </c>
      <c r="L5648">
        <v>70</v>
      </c>
      <c r="M5648" t="s">
        <v>40</v>
      </c>
      <c r="N5648" t="s">
        <v>31</v>
      </c>
      <c r="O5648" t="s">
        <v>33</v>
      </c>
      <c r="P5648" t="s">
        <v>83</v>
      </c>
      <c r="Q5648">
        <v>0</v>
      </c>
      <c r="R5648" t="s">
        <v>65</v>
      </c>
      <c r="S5648" t="s">
        <v>35</v>
      </c>
      <c r="T5648">
        <v>6.7</v>
      </c>
      <c r="U5648">
        <v>8</v>
      </c>
      <c r="V5648">
        <v>10</v>
      </c>
      <c r="W5648">
        <v>0</v>
      </c>
      <c r="X5648">
        <v>0</v>
      </c>
      <c r="Y5648" t="s">
        <v>36</v>
      </c>
    </row>
    <row r="5649" spans="1:25" x14ac:dyDescent="0.25">
      <c r="A5649" t="s">
        <v>7607</v>
      </c>
      <c r="B5649" t="s">
        <v>2482</v>
      </c>
      <c r="C5649" t="s">
        <v>48</v>
      </c>
      <c r="D5649" t="s">
        <v>55</v>
      </c>
      <c r="E5649" t="s">
        <v>49</v>
      </c>
      <c r="F5649" s="1" t="s">
        <v>17703</v>
      </c>
      <c r="G5649">
        <v>110</v>
      </c>
      <c r="H5649" t="s">
        <v>86</v>
      </c>
      <c r="I5649">
        <v>751</v>
      </c>
      <c r="J5649">
        <v>287.77999999999997</v>
      </c>
      <c r="K5649">
        <f>Passenger_Data[[#This Row],[Price_USD]]*1</f>
        <v>287.77999999999997</v>
      </c>
      <c r="L5649">
        <v>67</v>
      </c>
      <c r="M5649" t="s">
        <v>30</v>
      </c>
      <c r="N5649" t="s">
        <v>31</v>
      </c>
      <c r="O5649" t="s">
        <v>32</v>
      </c>
      <c r="P5649" t="s">
        <v>50</v>
      </c>
      <c r="Q5649">
        <v>1</v>
      </c>
      <c r="R5649" t="s">
        <v>65</v>
      </c>
      <c r="S5649" t="s">
        <v>61</v>
      </c>
      <c r="T5649">
        <v>6.7</v>
      </c>
      <c r="U5649">
        <v>8</v>
      </c>
      <c r="V5649">
        <v>48</v>
      </c>
      <c r="W5649">
        <v>0</v>
      </c>
      <c r="X5649">
        <v>0</v>
      </c>
      <c r="Y5649" t="s">
        <v>77</v>
      </c>
    </row>
    <row r="5650" spans="1:25" x14ac:dyDescent="0.25">
      <c r="A5650" t="s">
        <v>7608</v>
      </c>
      <c r="B5650" t="s">
        <v>329</v>
      </c>
      <c r="C5650" t="s">
        <v>82</v>
      </c>
      <c r="D5650" t="s">
        <v>64</v>
      </c>
      <c r="E5650" t="s">
        <v>55</v>
      </c>
      <c r="F5650" s="1" t="s">
        <v>17704</v>
      </c>
      <c r="G5650">
        <v>175</v>
      </c>
      <c r="H5650" t="s">
        <v>29</v>
      </c>
      <c r="I5650">
        <v>1359</v>
      </c>
      <c r="J5650">
        <v>316.82</v>
      </c>
      <c r="K5650">
        <f>Passenger_Data[[#This Row],[Price_USD]]*1</f>
        <v>316.82</v>
      </c>
      <c r="L5650">
        <v>52</v>
      </c>
      <c r="M5650" t="s">
        <v>30</v>
      </c>
      <c r="N5650" t="s">
        <v>31</v>
      </c>
      <c r="O5650" t="s">
        <v>32</v>
      </c>
      <c r="P5650" t="s">
        <v>50</v>
      </c>
      <c r="Q5650">
        <v>1</v>
      </c>
      <c r="R5650" t="s">
        <v>65</v>
      </c>
      <c r="S5650" t="s">
        <v>44</v>
      </c>
      <c r="T5650">
        <v>8.1</v>
      </c>
      <c r="U5650">
        <v>20</v>
      </c>
      <c r="V5650">
        <v>4</v>
      </c>
      <c r="W5650">
        <v>0</v>
      </c>
      <c r="X5650">
        <v>0</v>
      </c>
      <c r="Y5650" t="s">
        <v>36</v>
      </c>
    </row>
    <row r="5651" spans="1:25" x14ac:dyDescent="0.25">
      <c r="A5651" t="s">
        <v>7609</v>
      </c>
      <c r="B5651" t="s">
        <v>3483</v>
      </c>
      <c r="C5651" t="s">
        <v>48</v>
      </c>
      <c r="D5651" t="s">
        <v>59</v>
      </c>
      <c r="E5651" t="s">
        <v>55</v>
      </c>
      <c r="F5651" s="1" t="s">
        <v>17705</v>
      </c>
      <c r="G5651">
        <v>183</v>
      </c>
      <c r="H5651" t="s">
        <v>29</v>
      </c>
      <c r="I5651">
        <v>1808</v>
      </c>
      <c r="J5651">
        <v>366.48</v>
      </c>
      <c r="K5651">
        <f>Passenger_Data[[#This Row],[Price_USD]]*1</f>
        <v>366.48</v>
      </c>
      <c r="L5651">
        <v>39</v>
      </c>
      <c r="M5651" t="s">
        <v>40</v>
      </c>
      <c r="N5651" t="s">
        <v>31</v>
      </c>
      <c r="O5651" t="s">
        <v>33</v>
      </c>
      <c r="P5651" t="s">
        <v>50</v>
      </c>
      <c r="Q5651">
        <v>0</v>
      </c>
      <c r="R5651" t="s">
        <v>65</v>
      </c>
      <c r="S5651" t="s">
        <v>35</v>
      </c>
      <c r="T5651">
        <v>5</v>
      </c>
      <c r="U5651">
        <v>4</v>
      </c>
      <c r="V5651">
        <v>6</v>
      </c>
      <c r="W5651">
        <v>0</v>
      </c>
      <c r="X5651">
        <v>0</v>
      </c>
      <c r="Y5651" t="s">
        <v>77</v>
      </c>
    </row>
    <row r="5652" spans="1:25" x14ac:dyDescent="0.25">
      <c r="A5652" t="s">
        <v>7610</v>
      </c>
      <c r="B5652" t="s">
        <v>7611</v>
      </c>
      <c r="C5652" t="s">
        <v>82</v>
      </c>
      <c r="D5652" t="s">
        <v>64</v>
      </c>
      <c r="E5652" t="s">
        <v>55</v>
      </c>
      <c r="F5652" s="1" t="s">
        <v>17706</v>
      </c>
      <c r="G5652">
        <v>136</v>
      </c>
      <c r="H5652" t="s">
        <v>29</v>
      </c>
      <c r="I5652">
        <v>1720</v>
      </c>
      <c r="J5652">
        <v>291.94</v>
      </c>
      <c r="K5652">
        <f>Passenger_Data[[#This Row],[Price_USD]]*1</f>
        <v>291.94</v>
      </c>
      <c r="L5652">
        <v>58</v>
      </c>
      <c r="M5652" t="s">
        <v>40</v>
      </c>
      <c r="N5652" t="s">
        <v>31</v>
      </c>
      <c r="O5652" t="s">
        <v>56</v>
      </c>
      <c r="P5652" t="s">
        <v>83</v>
      </c>
      <c r="Q5652">
        <v>1</v>
      </c>
      <c r="R5652" t="s">
        <v>34</v>
      </c>
      <c r="S5652" t="s">
        <v>68</v>
      </c>
      <c r="T5652">
        <v>5.2</v>
      </c>
      <c r="U5652">
        <v>33</v>
      </c>
      <c r="V5652">
        <v>34</v>
      </c>
      <c r="W5652">
        <v>0</v>
      </c>
      <c r="X5652">
        <v>0</v>
      </c>
      <c r="Y5652" t="s">
        <v>45</v>
      </c>
    </row>
    <row r="5653" spans="1:25" x14ac:dyDescent="0.25">
      <c r="A5653" t="s">
        <v>7612</v>
      </c>
      <c r="B5653" t="s">
        <v>7613</v>
      </c>
      <c r="C5653" t="s">
        <v>73</v>
      </c>
      <c r="D5653" t="s">
        <v>64</v>
      </c>
      <c r="E5653" t="s">
        <v>55</v>
      </c>
      <c r="F5653" s="1" t="s">
        <v>17707</v>
      </c>
      <c r="G5653">
        <v>188</v>
      </c>
      <c r="H5653" t="s">
        <v>29</v>
      </c>
      <c r="I5653">
        <v>1142</v>
      </c>
      <c r="J5653">
        <v>222.43</v>
      </c>
      <c r="K5653">
        <f>Passenger_Data[[#This Row],[Price_USD]]*1</f>
        <v>222.43</v>
      </c>
      <c r="L5653">
        <v>71</v>
      </c>
      <c r="M5653" t="s">
        <v>30</v>
      </c>
      <c r="N5653" t="s">
        <v>31</v>
      </c>
      <c r="O5653" t="s">
        <v>33</v>
      </c>
      <c r="P5653" t="s">
        <v>83</v>
      </c>
      <c r="Q5653">
        <v>1</v>
      </c>
      <c r="R5653" t="s">
        <v>51</v>
      </c>
      <c r="S5653" t="s">
        <v>61</v>
      </c>
      <c r="T5653">
        <v>5.9</v>
      </c>
      <c r="U5653">
        <v>2</v>
      </c>
      <c r="V5653">
        <v>54</v>
      </c>
      <c r="W5653">
        <v>0</v>
      </c>
      <c r="X5653">
        <v>0</v>
      </c>
      <c r="Y5653" t="s">
        <v>45</v>
      </c>
    </row>
    <row r="5654" spans="1:25" x14ac:dyDescent="0.25">
      <c r="A5654" t="s">
        <v>7614</v>
      </c>
      <c r="B5654" t="s">
        <v>530</v>
      </c>
      <c r="C5654" t="s">
        <v>48</v>
      </c>
      <c r="D5654" t="s">
        <v>28</v>
      </c>
      <c r="E5654" t="s">
        <v>55</v>
      </c>
      <c r="F5654" s="1" t="s">
        <v>17708</v>
      </c>
      <c r="G5654">
        <v>187</v>
      </c>
      <c r="H5654" t="s">
        <v>29</v>
      </c>
      <c r="I5654">
        <v>1297</v>
      </c>
      <c r="J5654">
        <v>281.32</v>
      </c>
      <c r="K5654">
        <f>Passenger_Data[[#This Row],[Price_USD]]*1</f>
        <v>281.32</v>
      </c>
      <c r="L5654">
        <v>20</v>
      </c>
      <c r="M5654" t="s">
        <v>30</v>
      </c>
      <c r="N5654" t="s">
        <v>41</v>
      </c>
      <c r="O5654" t="s">
        <v>33</v>
      </c>
      <c r="P5654" t="s">
        <v>83</v>
      </c>
      <c r="Q5654">
        <v>2</v>
      </c>
      <c r="R5654" t="s">
        <v>34</v>
      </c>
      <c r="S5654" t="s">
        <v>35</v>
      </c>
      <c r="T5654">
        <v>6.3</v>
      </c>
      <c r="U5654">
        <v>6</v>
      </c>
      <c r="V5654">
        <v>93</v>
      </c>
      <c r="W5654">
        <v>0</v>
      </c>
      <c r="X5654">
        <v>0</v>
      </c>
      <c r="Y5654" t="s">
        <v>77</v>
      </c>
    </row>
    <row r="5655" spans="1:25" x14ac:dyDescent="0.25">
      <c r="A5655" t="s">
        <v>7615</v>
      </c>
      <c r="B5655" t="s">
        <v>1516</v>
      </c>
      <c r="C5655" t="s">
        <v>82</v>
      </c>
      <c r="D5655" t="s">
        <v>49</v>
      </c>
      <c r="E5655" t="s">
        <v>76</v>
      </c>
      <c r="F5655" s="1" t="s">
        <v>17709</v>
      </c>
      <c r="G5655">
        <v>157</v>
      </c>
      <c r="H5655" t="s">
        <v>29</v>
      </c>
      <c r="I5655">
        <v>1223</v>
      </c>
      <c r="J5655">
        <v>314.88</v>
      </c>
      <c r="K5655">
        <f>Passenger_Data[[#This Row],[Price_USD]]*1</f>
        <v>314.88</v>
      </c>
      <c r="L5655">
        <v>41</v>
      </c>
      <c r="M5655" t="s">
        <v>30</v>
      </c>
      <c r="N5655" t="s">
        <v>41</v>
      </c>
      <c r="O5655" t="s">
        <v>42</v>
      </c>
      <c r="P5655" t="s">
        <v>50</v>
      </c>
      <c r="Q5655">
        <v>0</v>
      </c>
      <c r="R5655" t="s">
        <v>51</v>
      </c>
      <c r="S5655" t="s">
        <v>68</v>
      </c>
      <c r="T5655">
        <v>5.6</v>
      </c>
      <c r="U5655">
        <v>2</v>
      </c>
      <c r="V5655">
        <v>93</v>
      </c>
      <c r="W5655">
        <v>0</v>
      </c>
      <c r="X5655">
        <v>0</v>
      </c>
      <c r="Y5655" t="s">
        <v>77</v>
      </c>
    </row>
    <row r="5656" spans="1:25" x14ac:dyDescent="0.25">
      <c r="A5656" t="s">
        <v>7616</v>
      </c>
      <c r="B5656" t="s">
        <v>7617</v>
      </c>
      <c r="C5656" t="s">
        <v>82</v>
      </c>
      <c r="D5656" t="s">
        <v>55</v>
      </c>
      <c r="E5656" t="s">
        <v>64</v>
      </c>
      <c r="F5656" s="1" t="s">
        <v>17710</v>
      </c>
      <c r="G5656">
        <v>177</v>
      </c>
      <c r="H5656" t="s">
        <v>29</v>
      </c>
      <c r="I5656">
        <v>1046</v>
      </c>
      <c r="J5656">
        <v>139.38</v>
      </c>
      <c r="K5656">
        <f>Passenger_Data[[#This Row],[Price_USD]]*1</f>
        <v>139.38</v>
      </c>
      <c r="L5656">
        <v>58</v>
      </c>
      <c r="M5656" t="s">
        <v>30</v>
      </c>
      <c r="N5656" t="s">
        <v>31</v>
      </c>
      <c r="O5656" t="s">
        <v>56</v>
      </c>
      <c r="P5656" t="s">
        <v>50</v>
      </c>
      <c r="Q5656">
        <v>1</v>
      </c>
      <c r="R5656" t="s">
        <v>34</v>
      </c>
      <c r="S5656" t="s">
        <v>68</v>
      </c>
      <c r="T5656">
        <v>5.2</v>
      </c>
      <c r="U5656">
        <v>30</v>
      </c>
      <c r="V5656">
        <v>98</v>
      </c>
      <c r="W5656">
        <v>0</v>
      </c>
      <c r="X5656">
        <v>0</v>
      </c>
      <c r="Y5656" t="s">
        <v>77</v>
      </c>
    </row>
    <row r="5657" spans="1:25" x14ac:dyDescent="0.25">
      <c r="A5657" t="s">
        <v>7618</v>
      </c>
      <c r="B5657" t="s">
        <v>3714</v>
      </c>
      <c r="C5657" t="s">
        <v>54</v>
      </c>
      <c r="D5657" t="s">
        <v>76</v>
      </c>
      <c r="E5657" t="s">
        <v>55</v>
      </c>
      <c r="F5657" s="1" t="s">
        <v>17711</v>
      </c>
      <c r="G5657">
        <v>142</v>
      </c>
      <c r="H5657" t="s">
        <v>29</v>
      </c>
      <c r="I5657">
        <v>1135</v>
      </c>
      <c r="J5657">
        <v>142.99</v>
      </c>
      <c r="K5657">
        <f>Passenger_Data[[#This Row],[Price_USD]]*1</f>
        <v>142.99</v>
      </c>
      <c r="L5657">
        <v>34</v>
      </c>
      <c r="M5657" t="s">
        <v>40</v>
      </c>
      <c r="N5657" t="s">
        <v>41</v>
      </c>
      <c r="O5657" t="s">
        <v>56</v>
      </c>
      <c r="P5657" t="s">
        <v>50</v>
      </c>
      <c r="Q5657">
        <v>0</v>
      </c>
      <c r="R5657" t="s">
        <v>51</v>
      </c>
      <c r="S5657" t="s">
        <v>61</v>
      </c>
      <c r="T5657">
        <v>4.9000000000000004</v>
      </c>
      <c r="U5657">
        <v>0</v>
      </c>
      <c r="V5657">
        <v>80</v>
      </c>
      <c r="W5657">
        <v>0</v>
      </c>
      <c r="X5657">
        <v>1</v>
      </c>
      <c r="Y5657" t="s">
        <v>77</v>
      </c>
    </row>
    <row r="5658" spans="1:25" x14ac:dyDescent="0.25">
      <c r="A5658" t="s">
        <v>7619</v>
      </c>
      <c r="B5658" t="s">
        <v>2599</v>
      </c>
      <c r="C5658" t="s">
        <v>73</v>
      </c>
      <c r="D5658" t="s">
        <v>59</v>
      </c>
      <c r="E5658" t="s">
        <v>55</v>
      </c>
      <c r="F5658" s="1" t="s">
        <v>17712</v>
      </c>
      <c r="G5658">
        <v>246</v>
      </c>
      <c r="H5658" t="s">
        <v>29</v>
      </c>
      <c r="I5658">
        <v>1428</v>
      </c>
      <c r="J5658">
        <v>316.26</v>
      </c>
      <c r="K5658">
        <f>Passenger_Data[[#This Row],[Price_USD]]*1</f>
        <v>316.26</v>
      </c>
      <c r="L5658">
        <v>79</v>
      </c>
      <c r="M5658" t="s">
        <v>30</v>
      </c>
      <c r="N5658" t="s">
        <v>41</v>
      </c>
      <c r="O5658" t="s">
        <v>33</v>
      </c>
      <c r="P5658" t="s">
        <v>83</v>
      </c>
      <c r="Q5658">
        <v>0</v>
      </c>
      <c r="R5658" t="s">
        <v>65</v>
      </c>
      <c r="S5658" t="s">
        <v>68</v>
      </c>
      <c r="T5658">
        <v>7</v>
      </c>
      <c r="U5658">
        <v>3</v>
      </c>
      <c r="V5658">
        <v>93</v>
      </c>
      <c r="W5658">
        <v>0</v>
      </c>
      <c r="X5658">
        <v>0</v>
      </c>
      <c r="Y5658" t="s">
        <v>77</v>
      </c>
    </row>
    <row r="5659" spans="1:25" x14ac:dyDescent="0.25">
      <c r="A5659" t="s">
        <v>7620</v>
      </c>
      <c r="B5659" t="s">
        <v>5670</v>
      </c>
      <c r="C5659" t="s">
        <v>82</v>
      </c>
      <c r="D5659" t="s">
        <v>39</v>
      </c>
      <c r="E5659" t="s">
        <v>55</v>
      </c>
      <c r="F5659" s="1" t="s">
        <v>17713</v>
      </c>
      <c r="G5659">
        <v>250</v>
      </c>
      <c r="H5659" t="s">
        <v>86</v>
      </c>
      <c r="I5659">
        <v>1188</v>
      </c>
      <c r="J5659">
        <v>417.67</v>
      </c>
      <c r="K5659">
        <f>Passenger_Data[[#This Row],[Price_USD]]*1</f>
        <v>417.67</v>
      </c>
      <c r="L5659">
        <v>25</v>
      </c>
      <c r="M5659" t="s">
        <v>30</v>
      </c>
      <c r="N5659" t="s">
        <v>31</v>
      </c>
      <c r="O5659" t="s">
        <v>33</v>
      </c>
      <c r="P5659" t="s">
        <v>50</v>
      </c>
      <c r="Q5659">
        <v>0</v>
      </c>
      <c r="R5659" t="s">
        <v>65</v>
      </c>
      <c r="S5659" t="s">
        <v>35</v>
      </c>
      <c r="T5659">
        <v>9.8000000000000007</v>
      </c>
      <c r="U5659">
        <v>7</v>
      </c>
      <c r="V5659">
        <v>18</v>
      </c>
      <c r="W5659">
        <v>0</v>
      </c>
      <c r="X5659">
        <v>0</v>
      </c>
      <c r="Y5659" t="s">
        <v>77</v>
      </c>
    </row>
    <row r="5660" spans="1:25" x14ac:dyDescent="0.25">
      <c r="A5660" t="s">
        <v>7621</v>
      </c>
      <c r="B5660" t="s">
        <v>946</v>
      </c>
      <c r="C5660" t="s">
        <v>82</v>
      </c>
      <c r="D5660" t="s">
        <v>64</v>
      </c>
      <c r="E5660" t="s">
        <v>28</v>
      </c>
      <c r="F5660" s="1" t="s">
        <v>17714</v>
      </c>
      <c r="G5660">
        <v>118</v>
      </c>
      <c r="H5660" t="s">
        <v>29</v>
      </c>
      <c r="I5660">
        <v>1525</v>
      </c>
      <c r="J5660">
        <v>370.48</v>
      </c>
      <c r="K5660">
        <f>Passenger_Data[[#This Row],[Price_USD]]*1</f>
        <v>370.48</v>
      </c>
      <c r="L5660">
        <v>32</v>
      </c>
      <c r="M5660" t="s">
        <v>40</v>
      </c>
      <c r="N5660" t="s">
        <v>31</v>
      </c>
      <c r="O5660" t="s">
        <v>32</v>
      </c>
      <c r="P5660" t="s">
        <v>50</v>
      </c>
      <c r="Q5660">
        <v>1</v>
      </c>
      <c r="R5660" t="s">
        <v>65</v>
      </c>
      <c r="S5660" t="s">
        <v>61</v>
      </c>
      <c r="T5660">
        <v>5.3</v>
      </c>
      <c r="U5660">
        <v>40</v>
      </c>
      <c r="V5660">
        <v>13</v>
      </c>
      <c r="W5660">
        <v>0</v>
      </c>
      <c r="X5660">
        <v>1</v>
      </c>
      <c r="Y5660" t="s">
        <v>36</v>
      </c>
    </row>
    <row r="5661" spans="1:25" x14ac:dyDescent="0.25">
      <c r="A5661" t="s">
        <v>7622</v>
      </c>
      <c r="B5661" t="s">
        <v>3199</v>
      </c>
      <c r="C5661" t="s">
        <v>26</v>
      </c>
      <c r="D5661" t="s">
        <v>28</v>
      </c>
      <c r="E5661" t="s">
        <v>27</v>
      </c>
      <c r="F5661" s="1" t="s">
        <v>17715</v>
      </c>
      <c r="G5661">
        <v>266</v>
      </c>
      <c r="H5661" t="s">
        <v>29</v>
      </c>
      <c r="I5661">
        <v>1317</v>
      </c>
      <c r="J5661">
        <v>393.85</v>
      </c>
      <c r="K5661">
        <f>Passenger_Data[[#This Row],[Price_USD]]*1</f>
        <v>393.85</v>
      </c>
      <c r="L5661">
        <v>40</v>
      </c>
      <c r="M5661" t="s">
        <v>30</v>
      </c>
      <c r="N5661" t="s">
        <v>41</v>
      </c>
      <c r="O5661" t="s">
        <v>42</v>
      </c>
      <c r="P5661" t="s">
        <v>50</v>
      </c>
      <c r="Q5661">
        <v>0</v>
      </c>
      <c r="R5661" t="s">
        <v>51</v>
      </c>
      <c r="S5661" t="s">
        <v>35</v>
      </c>
      <c r="T5661">
        <v>5.7</v>
      </c>
      <c r="U5661">
        <v>2</v>
      </c>
      <c r="V5661">
        <v>45</v>
      </c>
      <c r="W5661">
        <v>0</v>
      </c>
      <c r="X5661">
        <v>0</v>
      </c>
      <c r="Y5661" t="s">
        <v>36</v>
      </c>
    </row>
    <row r="5662" spans="1:25" x14ac:dyDescent="0.25">
      <c r="A5662" t="s">
        <v>7623</v>
      </c>
      <c r="B5662" t="s">
        <v>600</v>
      </c>
      <c r="C5662" t="s">
        <v>48</v>
      </c>
      <c r="D5662" t="s">
        <v>49</v>
      </c>
      <c r="E5662" t="s">
        <v>27</v>
      </c>
      <c r="F5662" s="1" t="s">
        <v>17716</v>
      </c>
      <c r="G5662">
        <v>154</v>
      </c>
      <c r="H5662" t="s">
        <v>29</v>
      </c>
      <c r="I5662">
        <v>1275</v>
      </c>
      <c r="J5662">
        <v>304.14</v>
      </c>
      <c r="K5662">
        <f>Passenger_Data[[#This Row],[Price_USD]]*1</f>
        <v>304.14</v>
      </c>
      <c r="L5662">
        <v>56</v>
      </c>
      <c r="M5662" t="s">
        <v>30</v>
      </c>
      <c r="N5662" t="s">
        <v>41</v>
      </c>
      <c r="O5662" t="s">
        <v>56</v>
      </c>
      <c r="P5662" t="s">
        <v>33</v>
      </c>
      <c r="Q5662">
        <v>1</v>
      </c>
      <c r="R5662" t="s">
        <v>43</v>
      </c>
      <c r="S5662" t="s">
        <v>61</v>
      </c>
      <c r="T5662">
        <v>8.6</v>
      </c>
      <c r="U5662">
        <v>7</v>
      </c>
      <c r="V5662">
        <v>79</v>
      </c>
      <c r="W5662">
        <v>0</v>
      </c>
      <c r="X5662">
        <v>0</v>
      </c>
      <c r="Y5662" t="s">
        <v>45</v>
      </c>
    </row>
    <row r="5663" spans="1:25" x14ac:dyDescent="0.25">
      <c r="A5663" t="s">
        <v>7624</v>
      </c>
      <c r="B5663" t="s">
        <v>2050</v>
      </c>
      <c r="C5663" t="s">
        <v>73</v>
      </c>
      <c r="D5663" t="s">
        <v>59</v>
      </c>
      <c r="E5663" t="s">
        <v>28</v>
      </c>
      <c r="F5663" s="1" t="s">
        <v>17717</v>
      </c>
      <c r="G5663">
        <v>119</v>
      </c>
      <c r="H5663" t="s">
        <v>86</v>
      </c>
      <c r="I5663">
        <v>959</v>
      </c>
      <c r="J5663">
        <v>304.37</v>
      </c>
      <c r="K5663">
        <f>Passenger_Data[[#This Row],[Price_USD]]*1</f>
        <v>304.37</v>
      </c>
      <c r="L5663">
        <v>42</v>
      </c>
      <c r="M5663" t="s">
        <v>30</v>
      </c>
      <c r="N5663" t="s">
        <v>31</v>
      </c>
      <c r="O5663" t="s">
        <v>33</v>
      </c>
      <c r="P5663" t="s">
        <v>50</v>
      </c>
      <c r="Q5663">
        <v>2</v>
      </c>
      <c r="R5663" t="s">
        <v>51</v>
      </c>
      <c r="S5663" t="s">
        <v>61</v>
      </c>
      <c r="T5663">
        <v>7.6</v>
      </c>
      <c r="U5663">
        <v>1</v>
      </c>
      <c r="V5663">
        <v>2</v>
      </c>
      <c r="W5663">
        <v>0</v>
      </c>
      <c r="X5663">
        <v>0</v>
      </c>
      <c r="Y5663" t="s">
        <v>36</v>
      </c>
    </row>
    <row r="5664" spans="1:25" x14ac:dyDescent="0.25">
      <c r="A5664" t="s">
        <v>7625</v>
      </c>
      <c r="B5664" t="s">
        <v>1728</v>
      </c>
      <c r="C5664" t="s">
        <v>82</v>
      </c>
      <c r="D5664" t="s">
        <v>49</v>
      </c>
      <c r="E5664" t="s">
        <v>27</v>
      </c>
      <c r="F5664" s="1" t="s">
        <v>17718</v>
      </c>
      <c r="G5664">
        <v>180</v>
      </c>
      <c r="H5664" t="s">
        <v>29</v>
      </c>
      <c r="I5664">
        <v>974</v>
      </c>
      <c r="J5664">
        <v>166.39</v>
      </c>
      <c r="K5664">
        <f>Passenger_Data[[#This Row],[Price_USD]]*1</f>
        <v>166.39</v>
      </c>
      <c r="L5664">
        <v>79</v>
      </c>
      <c r="M5664" t="s">
        <v>40</v>
      </c>
      <c r="N5664" t="s">
        <v>41</v>
      </c>
      <c r="O5664" t="s">
        <v>56</v>
      </c>
      <c r="P5664" t="s">
        <v>33</v>
      </c>
      <c r="Q5664">
        <v>2</v>
      </c>
      <c r="R5664" t="s">
        <v>65</v>
      </c>
      <c r="S5664" t="s">
        <v>61</v>
      </c>
      <c r="T5664">
        <v>7.5</v>
      </c>
      <c r="U5664">
        <v>9</v>
      </c>
      <c r="V5664">
        <v>33</v>
      </c>
      <c r="W5664">
        <v>0</v>
      </c>
      <c r="X5664">
        <v>0</v>
      </c>
      <c r="Y5664" t="s">
        <v>36</v>
      </c>
    </row>
    <row r="5665" spans="1:25" x14ac:dyDescent="0.25">
      <c r="A5665" t="s">
        <v>7626</v>
      </c>
      <c r="B5665" t="s">
        <v>7627</v>
      </c>
      <c r="C5665" t="s">
        <v>48</v>
      </c>
      <c r="D5665" t="s">
        <v>27</v>
      </c>
      <c r="E5665" t="s">
        <v>39</v>
      </c>
      <c r="F5665" s="1" t="s">
        <v>17719</v>
      </c>
      <c r="G5665">
        <v>142</v>
      </c>
      <c r="H5665" t="s">
        <v>29</v>
      </c>
      <c r="I5665">
        <v>952</v>
      </c>
      <c r="J5665">
        <v>346.93</v>
      </c>
      <c r="K5665">
        <f>Passenger_Data[[#This Row],[Price_USD]]*1</f>
        <v>346.93</v>
      </c>
      <c r="L5665">
        <v>43</v>
      </c>
      <c r="M5665" t="s">
        <v>30</v>
      </c>
      <c r="N5665" t="s">
        <v>60</v>
      </c>
      <c r="O5665" t="s">
        <v>56</v>
      </c>
      <c r="P5665" t="s">
        <v>50</v>
      </c>
      <c r="Q5665">
        <v>1</v>
      </c>
      <c r="R5665" t="s">
        <v>65</v>
      </c>
      <c r="S5665" t="s">
        <v>35</v>
      </c>
      <c r="T5665">
        <v>5.6</v>
      </c>
      <c r="U5665">
        <v>9</v>
      </c>
      <c r="V5665">
        <v>81</v>
      </c>
      <c r="W5665">
        <v>0</v>
      </c>
      <c r="X5665">
        <v>1</v>
      </c>
      <c r="Y5665" t="s">
        <v>77</v>
      </c>
    </row>
    <row r="5666" spans="1:25" x14ac:dyDescent="0.25">
      <c r="A5666" t="s">
        <v>7628</v>
      </c>
      <c r="B5666" t="s">
        <v>1210</v>
      </c>
      <c r="C5666" t="s">
        <v>26</v>
      </c>
      <c r="D5666" t="s">
        <v>76</v>
      </c>
      <c r="E5666" t="s">
        <v>27</v>
      </c>
      <c r="F5666" s="1" t="s">
        <v>17720</v>
      </c>
      <c r="G5666">
        <v>203</v>
      </c>
      <c r="H5666" t="s">
        <v>29</v>
      </c>
      <c r="I5666">
        <v>1324</v>
      </c>
      <c r="J5666">
        <v>443.12</v>
      </c>
      <c r="K5666">
        <f>Passenger_Data[[#This Row],[Price_USD]]*1</f>
        <v>443.12</v>
      </c>
      <c r="L5666">
        <v>38</v>
      </c>
      <c r="M5666" t="s">
        <v>30</v>
      </c>
      <c r="N5666" t="s">
        <v>41</v>
      </c>
      <c r="O5666" t="s">
        <v>42</v>
      </c>
      <c r="P5666" t="s">
        <v>33</v>
      </c>
      <c r="Q5666">
        <v>0</v>
      </c>
      <c r="R5666" t="s">
        <v>65</v>
      </c>
      <c r="S5666" t="s">
        <v>35</v>
      </c>
      <c r="T5666">
        <v>8.9</v>
      </c>
      <c r="U5666">
        <v>17</v>
      </c>
      <c r="V5666">
        <v>43</v>
      </c>
      <c r="W5666">
        <v>0</v>
      </c>
      <c r="X5666">
        <v>0</v>
      </c>
      <c r="Y5666" t="s">
        <v>45</v>
      </c>
    </row>
    <row r="5667" spans="1:25" x14ac:dyDescent="0.25">
      <c r="A5667" t="s">
        <v>7629</v>
      </c>
      <c r="B5667" t="s">
        <v>5176</v>
      </c>
      <c r="C5667" t="s">
        <v>26</v>
      </c>
      <c r="D5667" t="s">
        <v>39</v>
      </c>
      <c r="E5667" t="s">
        <v>76</v>
      </c>
      <c r="F5667" s="1" t="s">
        <v>17721</v>
      </c>
      <c r="G5667">
        <v>239</v>
      </c>
      <c r="H5667" t="s">
        <v>29</v>
      </c>
      <c r="I5667">
        <v>1082</v>
      </c>
      <c r="J5667">
        <v>341.02</v>
      </c>
      <c r="K5667">
        <f>Passenger_Data[[#This Row],[Price_USD]]*1</f>
        <v>341.02</v>
      </c>
      <c r="L5667">
        <v>52</v>
      </c>
      <c r="M5667" t="s">
        <v>30</v>
      </c>
      <c r="N5667" t="s">
        <v>41</v>
      </c>
      <c r="O5667" t="s">
        <v>33</v>
      </c>
      <c r="P5667" t="s">
        <v>50</v>
      </c>
      <c r="Q5667">
        <v>0</v>
      </c>
      <c r="R5667" t="s">
        <v>51</v>
      </c>
      <c r="S5667" t="s">
        <v>61</v>
      </c>
      <c r="T5667">
        <v>8.4</v>
      </c>
      <c r="U5667">
        <v>9</v>
      </c>
      <c r="V5667">
        <v>23</v>
      </c>
      <c r="W5667">
        <v>0</v>
      </c>
      <c r="X5667">
        <v>0</v>
      </c>
      <c r="Y5667" t="s">
        <v>45</v>
      </c>
    </row>
    <row r="5668" spans="1:25" x14ac:dyDescent="0.25">
      <c r="A5668" t="s">
        <v>7630</v>
      </c>
      <c r="B5668" t="s">
        <v>1124</v>
      </c>
      <c r="C5668" t="s">
        <v>26</v>
      </c>
      <c r="D5668" t="s">
        <v>49</v>
      </c>
      <c r="E5668" t="s">
        <v>59</v>
      </c>
      <c r="F5668" s="1" t="s">
        <v>17722</v>
      </c>
      <c r="G5668">
        <v>116</v>
      </c>
      <c r="H5668" t="s">
        <v>29</v>
      </c>
      <c r="I5668">
        <v>1073</v>
      </c>
      <c r="J5668">
        <v>449.88</v>
      </c>
      <c r="K5668">
        <f>Passenger_Data[[#This Row],[Price_USD]]*1</f>
        <v>449.88</v>
      </c>
      <c r="L5668">
        <v>77</v>
      </c>
      <c r="M5668" t="s">
        <v>30</v>
      </c>
      <c r="N5668" t="s">
        <v>60</v>
      </c>
      <c r="O5668" t="s">
        <v>56</v>
      </c>
      <c r="P5668" t="s">
        <v>50</v>
      </c>
      <c r="Q5668">
        <v>0</v>
      </c>
      <c r="R5668" t="s">
        <v>65</v>
      </c>
      <c r="S5668" t="s">
        <v>61</v>
      </c>
      <c r="T5668">
        <v>7.1</v>
      </c>
      <c r="U5668">
        <v>6</v>
      </c>
      <c r="V5668">
        <v>48</v>
      </c>
      <c r="W5668">
        <v>0</v>
      </c>
      <c r="X5668">
        <v>0</v>
      </c>
      <c r="Y5668" t="s">
        <v>36</v>
      </c>
    </row>
    <row r="5669" spans="1:25" x14ac:dyDescent="0.25">
      <c r="A5669" t="s">
        <v>7631</v>
      </c>
      <c r="B5669" t="s">
        <v>2860</v>
      </c>
      <c r="C5669" t="s">
        <v>82</v>
      </c>
      <c r="D5669" t="s">
        <v>64</v>
      </c>
      <c r="E5669" t="s">
        <v>27</v>
      </c>
      <c r="F5669" s="1" t="s">
        <v>17723</v>
      </c>
      <c r="G5669">
        <v>170</v>
      </c>
      <c r="H5669" t="s">
        <v>29</v>
      </c>
      <c r="I5669">
        <v>889</v>
      </c>
      <c r="J5669">
        <v>249.87</v>
      </c>
      <c r="K5669">
        <f>Passenger_Data[[#This Row],[Price_USD]]*1</f>
        <v>249.87</v>
      </c>
      <c r="L5669">
        <v>55</v>
      </c>
      <c r="M5669" t="s">
        <v>40</v>
      </c>
      <c r="N5669" t="s">
        <v>31</v>
      </c>
      <c r="O5669" t="s">
        <v>42</v>
      </c>
      <c r="P5669" t="s">
        <v>50</v>
      </c>
      <c r="Q5669">
        <v>2</v>
      </c>
      <c r="R5669" t="s">
        <v>65</v>
      </c>
      <c r="S5669" t="s">
        <v>61</v>
      </c>
      <c r="T5669">
        <v>7.7</v>
      </c>
      <c r="U5669">
        <v>0</v>
      </c>
      <c r="V5669">
        <v>66</v>
      </c>
      <c r="W5669">
        <v>0</v>
      </c>
      <c r="X5669">
        <v>0</v>
      </c>
      <c r="Y5669" t="s">
        <v>77</v>
      </c>
    </row>
    <row r="5670" spans="1:25" x14ac:dyDescent="0.25">
      <c r="A5670" t="s">
        <v>7632</v>
      </c>
      <c r="B5670" t="s">
        <v>1124</v>
      </c>
      <c r="C5670" t="s">
        <v>54</v>
      </c>
      <c r="D5670" t="s">
        <v>49</v>
      </c>
      <c r="E5670" t="s">
        <v>28</v>
      </c>
      <c r="F5670" s="1" t="s">
        <v>17724</v>
      </c>
      <c r="G5670">
        <v>229</v>
      </c>
      <c r="H5670" t="s">
        <v>29</v>
      </c>
      <c r="I5670">
        <v>1373</v>
      </c>
      <c r="J5670">
        <v>254.13</v>
      </c>
      <c r="K5670">
        <f>Passenger_Data[[#This Row],[Price_USD]]*1</f>
        <v>254.13</v>
      </c>
      <c r="L5670">
        <v>40</v>
      </c>
      <c r="M5670" t="s">
        <v>40</v>
      </c>
      <c r="N5670" t="s">
        <v>60</v>
      </c>
      <c r="O5670" t="s">
        <v>56</v>
      </c>
      <c r="P5670" t="s">
        <v>83</v>
      </c>
      <c r="Q5670">
        <v>3</v>
      </c>
      <c r="R5670" t="s">
        <v>51</v>
      </c>
      <c r="S5670" t="s">
        <v>44</v>
      </c>
      <c r="T5670">
        <v>7.2</v>
      </c>
      <c r="U5670">
        <v>4</v>
      </c>
      <c r="V5670">
        <v>31</v>
      </c>
      <c r="W5670">
        <v>0</v>
      </c>
      <c r="X5670">
        <v>0</v>
      </c>
      <c r="Y5670" t="s">
        <v>77</v>
      </c>
    </row>
    <row r="5671" spans="1:25" x14ac:dyDescent="0.25">
      <c r="A5671" t="s">
        <v>7633</v>
      </c>
      <c r="B5671" t="s">
        <v>3475</v>
      </c>
      <c r="C5671" t="s">
        <v>82</v>
      </c>
      <c r="D5671" t="s">
        <v>49</v>
      </c>
      <c r="E5671" t="s">
        <v>64</v>
      </c>
      <c r="F5671" s="1" t="s">
        <v>17725</v>
      </c>
      <c r="G5671">
        <v>165</v>
      </c>
      <c r="H5671" t="s">
        <v>29</v>
      </c>
      <c r="I5671">
        <v>1017</v>
      </c>
      <c r="J5671">
        <v>291.19</v>
      </c>
      <c r="K5671">
        <f>Passenger_Data[[#This Row],[Price_USD]]*1</f>
        <v>291.19</v>
      </c>
      <c r="L5671">
        <v>18</v>
      </c>
      <c r="M5671" t="s">
        <v>40</v>
      </c>
      <c r="N5671" t="s">
        <v>41</v>
      </c>
      <c r="O5671" t="s">
        <v>56</v>
      </c>
      <c r="P5671" t="s">
        <v>50</v>
      </c>
      <c r="Q5671">
        <v>1</v>
      </c>
      <c r="R5671" t="s">
        <v>43</v>
      </c>
      <c r="S5671" t="s">
        <v>68</v>
      </c>
      <c r="T5671">
        <v>8</v>
      </c>
      <c r="U5671">
        <v>3</v>
      </c>
      <c r="V5671">
        <v>41</v>
      </c>
      <c r="W5671">
        <v>0</v>
      </c>
      <c r="X5671">
        <v>0</v>
      </c>
      <c r="Y5671" t="s">
        <v>36</v>
      </c>
    </row>
    <row r="5672" spans="1:25" x14ac:dyDescent="0.25">
      <c r="A5672" t="s">
        <v>7634</v>
      </c>
      <c r="B5672" t="s">
        <v>868</v>
      </c>
      <c r="C5672" t="s">
        <v>82</v>
      </c>
      <c r="D5672" t="s">
        <v>28</v>
      </c>
      <c r="E5672" t="s">
        <v>59</v>
      </c>
      <c r="F5672" s="1" t="s">
        <v>17726</v>
      </c>
      <c r="G5672">
        <v>235</v>
      </c>
      <c r="H5672" t="s">
        <v>29</v>
      </c>
      <c r="I5672">
        <v>1042</v>
      </c>
      <c r="J5672">
        <v>480.15</v>
      </c>
      <c r="K5672">
        <f>Passenger_Data[[#This Row],[Price_USD]]*1</f>
        <v>480.15</v>
      </c>
      <c r="L5672">
        <v>40</v>
      </c>
      <c r="M5672" t="s">
        <v>30</v>
      </c>
      <c r="N5672" t="s">
        <v>41</v>
      </c>
      <c r="O5672" t="s">
        <v>42</v>
      </c>
      <c r="P5672" t="s">
        <v>50</v>
      </c>
      <c r="Q5672">
        <v>0</v>
      </c>
      <c r="R5672" t="s">
        <v>65</v>
      </c>
      <c r="S5672" t="s">
        <v>68</v>
      </c>
      <c r="T5672">
        <v>7.1</v>
      </c>
      <c r="U5672">
        <v>5</v>
      </c>
      <c r="V5672">
        <v>98</v>
      </c>
      <c r="W5672">
        <v>0</v>
      </c>
      <c r="X5672">
        <v>1</v>
      </c>
      <c r="Y5672" t="s">
        <v>77</v>
      </c>
    </row>
    <row r="5673" spans="1:25" x14ac:dyDescent="0.25">
      <c r="A5673" t="s">
        <v>7635</v>
      </c>
      <c r="B5673" t="s">
        <v>4306</v>
      </c>
      <c r="C5673" t="s">
        <v>48</v>
      </c>
      <c r="D5673" t="s">
        <v>28</v>
      </c>
      <c r="E5673" t="s">
        <v>59</v>
      </c>
      <c r="F5673" s="1" t="s">
        <v>17727</v>
      </c>
      <c r="G5673">
        <v>207</v>
      </c>
      <c r="H5673" t="s">
        <v>29</v>
      </c>
      <c r="I5673">
        <v>919</v>
      </c>
      <c r="J5673">
        <v>275.27</v>
      </c>
      <c r="K5673">
        <f>Passenger_Data[[#This Row],[Price_USD]]*1</f>
        <v>275.27</v>
      </c>
      <c r="L5673">
        <v>19</v>
      </c>
      <c r="M5673" t="s">
        <v>40</v>
      </c>
      <c r="N5673" t="s">
        <v>31</v>
      </c>
      <c r="O5673" t="s">
        <v>56</v>
      </c>
      <c r="P5673" t="s">
        <v>50</v>
      </c>
      <c r="Q5673">
        <v>1</v>
      </c>
      <c r="R5673" t="s">
        <v>65</v>
      </c>
      <c r="S5673" t="s">
        <v>35</v>
      </c>
      <c r="T5673">
        <v>6.1</v>
      </c>
      <c r="U5673">
        <v>8</v>
      </c>
      <c r="V5673">
        <v>107</v>
      </c>
      <c r="W5673">
        <v>0</v>
      </c>
      <c r="X5673">
        <v>1</v>
      </c>
      <c r="Y5673" t="s">
        <v>45</v>
      </c>
    </row>
    <row r="5674" spans="1:25" x14ac:dyDescent="0.25">
      <c r="A5674" t="s">
        <v>7636</v>
      </c>
      <c r="B5674" t="s">
        <v>1078</v>
      </c>
      <c r="C5674" t="s">
        <v>73</v>
      </c>
      <c r="D5674" t="s">
        <v>39</v>
      </c>
      <c r="E5674" t="s">
        <v>27</v>
      </c>
      <c r="F5674" s="1" t="s">
        <v>17728</v>
      </c>
      <c r="G5674">
        <v>210</v>
      </c>
      <c r="H5674" t="s">
        <v>108</v>
      </c>
      <c r="I5674">
        <v>1003</v>
      </c>
      <c r="J5674">
        <v>350.06</v>
      </c>
      <c r="K5674">
        <f>Passenger_Data[[#This Row],[Price_USD]]*1</f>
        <v>350.06</v>
      </c>
      <c r="L5674">
        <v>31</v>
      </c>
      <c r="M5674" t="s">
        <v>30</v>
      </c>
      <c r="N5674" t="s">
        <v>31</v>
      </c>
      <c r="O5674" t="s">
        <v>56</v>
      </c>
      <c r="P5674" t="s">
        <v>33</v>
      </c>
      <c r="Q5674">
        <v>0</v>
      </c>
      <c r="R5674" t="s">
        <v>34</v>
      </c>
      <c r="S5674" t="s">
        <v>35</v>
      </c>
      <c r="T5674">
        <v>7.5</v>
      </c>
      <c r="U5674">
        <v>2</v>
      </c>
      <c r="V5674">
        <v>102</v>
      </c>
      <c r="W5674">
        <v>1</v>
      </c>
      <c r="X5674">
        <v>0</v>
      </c>
      <c r="Y5674" t="s">
        <v>77</v>
      </c>
    </row>
    <row r="5675" spans="1:25" x14ac:dyDescent="0.25">
      <c r="A5675" t="s">
        <v>7637</v>
      </c>
      <c r="B5675" t="s">
        <v>404</v>
      </c>
      <c r="C5675" t="s">
        <v>82</v>
      </c>
      <c r="D5675" t="s">
        <v>64</v>
      </c>
      <c r="E5675" t="s">
        <v>55</v>
      </c>
      <c r="F5675" s="1" t="s">
        <v>17729</v>
      </c>
      <c r="G5675">
        <v>217</v>
      </c>
      <c r="H5675" t="s">
        <v>29</v>
      </c>
      <c r="I5675">
        <v>1069</v>
      </c>
      <c r="J5675">
        <v>521.99</v>
      </c>
      <c r="K5675">
        <f>Passenger_Data[[#This Row],[Price_USD]]*1</f>
        <v>521.99</v>
      </c>
      <c r="L5675">
        <v>39</v>
      </c>
      <c r="M5675" t="s">
        <v>30</v>
      </c>
      <c r="N5675" t="s">
        <v>60</v>
      </c>
      <c r="O5675" t="s">
        <v>56</v>
      </c>
      <c r="P5675" t="s">
        <v>50</v>
      </c>
      <c r="Q5675">
        <v>0</v>
      </c>
      <c r="R5675" t="s">
        <v>34</v>
      </c>
      <c r="S5675" t="s">
        <v>61</v>
      </c>
      <c r="T5675">
        <v>5.7</v>
      </c>
      <c r="U5675">
        <v>8</v>
      </c>
      <c r="V5675">
        <v>64</v>
      </c>
      <c r="W5675">
        <v>1</v>
      </c>
      <c r="X5675">
        <v>0</v>
      </c>
      <c r="Y5675" t="s">
        <v>36</v>
      </c>
    </row>
    <row r="5676" spans="1:25" x14ac:dyDescent="0.25">
      <c r="A5676" t="s">
        <v>7638</v>
      </c>
      <c r="B5676" t="s">
        <v>4531</v>
      </c>
      <c r="C5676" t="s">
        <v>82</v>
      </c>
      <c r="D5676" t="s">
        <v>55</v>
      </c>
      <c r="E5676" t="s">
        <v>49</v>
      </c>
      <c r="F5676" s="1" t="s">
        <v>17730</v>
      </c>
      <c r="G5676">
        <v>162</v>
      </c>
      <c r="H5676" t="s">
        <v>86</v>
      </c>
      <c r="I5676">
        <v>1061</v>
      </c>
      <c r="J5676">
        <v>500.37</v>
      </c>
      <c r="K5676">
        <f>Passenger_Data[[#This Row],[Price_USD]]*1</f>
        <v>500.37</v>
      </c>
      <c r="L5676">
        <v>44</v>
      </c>
      <c r="M5676" t="s">
        <v>30</v>
      </c>
      <c r="N5676" t="s">
        <v>31</v>
      </c>
      <c r="O5676" t="s">
        <v>32</v>
      </c>
      <c r="P5676" t="s">
        <v>50</v>
      </c>
      <c r="Q5676">
        <v>2</v>
      </c>
      <c r="R5676" t="s">
        <v>51</v>
      </c>
      <c r="S5676" t="s">
        <v>61</v>
      </c>
      <c r="T5676">
        <v>6</v>
      </c>
      <c r="U5676">
        <v>6</v>
      </c>
      <c r="V5676">
        <v>13</v>
      </c>
      <c r="W5676">
        <v>0</v>
      </c>
      <c r="X5676">
        <v>0</v>
      </c>
      <c r="Y5676" t="s">
        <v>77</v>
      </c>
    </row>
    <row r="5677" spans="1:25" x14ac:dyDescent="0.25">
      <c r="A5677" t="s">
        <v>7639</v>
      </c>
      <c r="B5677" t="s">
        <v>702</v>
      </c>
      <c r="C5677" t="s">
        <v>48</v>
      </c>
      <c r="D5677" t="s">
        <v>55</v>
      </c>
      <c r="E5677" t="s">
        <v>49</v>
      </c>
      <c r="F5677" s="1" t="s">
        <v>17731</v>
      </c>
      <c r="G5677">
        <v>107</v>
      </c>
      <c r="H5677" t="s">
        <v>29</v>
      </c>
      <c r="I5677">
        <v>907</v>
      </c>
      <c r="J5677">
        <v>485.3</v>
      </c>
      <c r="K5677">
        <f>Passenger_Data[[#This Row],[Price_USD]]*1</f>
        <v>485.3</v>
      </c>
      <c r="L5677">
        <v>61</v>
      </c>
      <c r="M5677" t="s">
        <v>30</v>
      </c>
      <c r="N5677" t="s">
        <v>31</v>
      </c>
      <c r="O5677" t="s">
        <v>32</v>
      </c>
      <c r="P5677" t="s">
        <v>83</v>
      </c>
      <c r="Q5677">
        <v>1</v>
      </c>
      <c r="R5677" t="s">
        <v>65</v>
      </c>
      <c r="S5677" t="s">
        <v>44</v>
      </c>
      <c r="T5677">
        <v>5.7</v>
      </c>
      <c r="U5677">
        <v>7</v>
      </c>
      <c r="V5677">
        <v>79</v>
      </c>
      <c r="W5677">
        <v>1</v>
      </c>
      <c r="X5677">
        <v>0</v>
      </c>
      <c r="Y5677" t="s">
        <v>45</v>
      </c>
    </row>
    <row r="5678" spans="1:25" x14ac:dyDescent="0.25">
      <c r="A5678" t="s">
        <v>7640</v>
      </c>
      <c r="B5678" t="s">
        <v>759</v>
      </c>
      <c r="C5678" t="s">
        <v>26</v>
      </c>
      <c r="D5678" t="s">
        <v>59</v>
      </c>
      <c r="E5678" t="s">
        <v>64</v>
      </c>
      <c r="F5678" s="1" t="s">
        <v>17732</v>
      </c>
      <c r="G5678">
        <v>135</v>
      </c>
      <c r="H5678" t="s">
        <v>29</v>
      </c>
      <c r="I5678">
        <v>1496</v>
      </c>
      <c r="J5678">
        <v>401.61</v>
      </c>
      <c r="K5678">
        <f>Passenger_Data[[#This Row],[Price_USD]]*1</f>
        <v>401.61</v>
      </c>
      <c r="L5678">
        <v>23</v>
      </c>
      <c r="M5678" t="s">
        <v>40</v>
      </c>
      <c r="N5678" t="s">
        <v>41</v>
      </c>
      <c r="O5678" t="s">
        <v>32</v>
      </c>
      <c r="P5678" t="s">
        <v>50</v>
      </c>
      <c r="Q5678">
        <v>1</v>
      </c>
      <c r="R5678" t="s">
        <v>65</v>
      </c>
      <c r="S5678" t="s">
        <v>68</v>
      </c>
      <c r="T5678">
        <v>10</v>
      </c>
      <c r="U5678">
        <v>15</v>
      </c>
      <c r="V5678">
        <v>64</v>
      </c>
      <c r="W5678">
        <v>0</v>
      </c>
      <c r="X5678">
        <v>0</v>
      </c>
      <c r="Y5678" t="s">
        <v>77</v>
      </c>
    </row>
    <row r="5679" spans="1:25" x14ac:dyDescent="0.25">
      <c r="A5679" t="s">
        <v>7641</v>
      </c>
      <c r="B5679" t="s">
        <v>3126</v>
      </c>
      <c r="C5679" t="s">
        <v>54</v>
      </c>
      <c r="D5679" t="s">
        <v>59</v>
      </c>
      <c r="E5679" t="s">
        <v>28</v>
      </c>
      <c r="F5679" s="1" t="s">
        <v>17733</v>
      </c>
      <c r="G5679">
        <v>240</v>
      </c>
      <c r="H5679" t="s">
        <v>29</v>
      </c>
      <c r="I5679">
        <v>649</v>
      </c>
      <c r="J5679">
        <v>340.16</v>
      </c>
      <c r="K5679">
        <f>Passenger_Data[[#This Row],[Price_USD]]*1</f>
        <v>340.16</v>
      </c>
      <c r="L5679">
        <v>66</v>
      </c>
      <c r="M5679" t="s">
        <v>30</v>
      </c>
      <c r="N5679" t="s">
        <v>41</v>
      </c>
      <c r="O5679" t="s">
        <v>56</v>
      </c>
      <c r="P5679" t="s">
        <v>50</v>
      </c>
      <c r="Q5679">
        <v>1</v>
      </c>
      <c r="R5679" t="s">
        <v>65</v>
      </c>
      <c r="S5679" t="s">
        <v>35</v>
      </c>
      <c r="T5679">
        <v>7.2</v>
      </c>
      <c r="U5679">
        <v>2</v>
      </c>
      <c r="V5679">
        <v>66</v>
      </c>
      <c r="W5679">
        <v>0</v>
      </c>
      <c r="X5679">
        <v>0</v>
      </c>
      <c r="Y5679" t="s">
        <v>45</v>
      </c>
    </row>
    <row r="5680" spans="1:25" x14ac:dyDescent="0.25">
      <c r="A5680" t="s">
        <v>7642</v>
      </c>
      <c r="B5680" t="s">
        <v>2463</v>
      </c>
      <c r="C5680" t="s">
        <v>73</v>
      </c>
      <c r="D5680" t="s">
        <v>64</v>
      </c>
      <c r="E5680" t="s">
        <v>59</v>
      </c>
      <c r="F5680" s="1" t="s">
        <v>17734</v>
      </c>
      <c r="G5680">
        <v>101</v>
      </c>
      <c r="H5680" t="s">
        <v>29</v>
      </c>
      <c r="I5680">
        <v>689</v>
      </c>
      <c r="J5680">
        <v>441.67</v>
      </c>
      <c r="K5680">
        <f>Passenger_Data[[#This Row],[Price_USD]]*1</f>
        <v>441.67</v>
      </c>
      <c r="L5680">
        <v>36</v>
      </c>
      <c r="M5680" t="s">
        <v>40</v>
      </c>
      <c r="N5680" t="s">
        <v>31</v>
      </c>
      <c r="O5680" t="s">
        <v>33</v>
      </c>
      <c r="P5680" t="s">
        <v>50</v>
      </c>
      <c r="Q5680">
        <v>1</v>
      </c>
      <c r="R5680" t="s">
        <v>65</v>
      </c>
      <c r="S5680" t="s">
        <v>61</v>
      </c>
      <c r="T5680">
        <v>5</v>
      </c>
      <c r="U5680">
        <v>2</v>
      </c>
      <c r="V5680">
        <v>87</v>
      </c>
      <c r="W5680">
        <v>0</v>
      </c>
      <c r="X5680">
        <v>0</v>
      </c>
      <c r="Y5680" t="s">
        <v>45</v>
      </c>
    </row>
    <row r="5681" spans="1:25" x14ac:dyDescent="0.25">
      <c r="A5681" t="s">
        <v>7643</v>
      </c>
      <c r="B5681" t="s">
        <v>471</v>
      </c>
      <c r="C5681" t="s">
        <v>73</v>
      </c>
      <c r="D5681" t="s">
        <v>28</v>
      </c>
      <c r="E5681" t="s">
        <v>27</v>
      </c>
      <c r="F5681" s="1" t="s">
        <v>17735</v>
      </c>
      <c r="G5681">
        <v>128</v>
      </c>
      <c r="H5681" t="s">
        <v>29</v>
      </c>
      <c r="I5681">
        <v>1036</v>
      </c>
      <c r="J5681">
        <v>163.27000000000001</v>
      </c>
      <c r="K5681">
        <f>Passenger_Data[[#This Row],[Price_USD]]*1</f>
        <v>163.27000000000001</v>
      </c>
      <c r="L5681">
        <v>42</v>
      </c>
      <c r="M5681" t="s">
        <v>30</v>
      </c>
      <c r="N5681" t="s">
        <v>41</v>
      </c>
      <c r="O5681" t="s">
        <v>56</v>
      </c>
      <c r="P5681" t="s">
        <v>83</v>
      </c>
      <c r="Q5681">
        <v>0</v>
      </c>
      <c r="R5681" t="s">
        <v>65</v>
      </c>
      <c r="S5681" t="s">
        <v>44</v>
      </c>
      <c r="T5681">
        <v>5.9</v>
      </c>
      <c r="U5681">
        <v>2</v>
      </c>
      <c r="V5681">
        <v>76</v>
      </c>
      <c r="W5681">
        <v>1</v>
      </c>
      <c r="X5681">
        <v>0</v>
      </c>
      <c r="Y5681" t="s">
        <v>45</v>
      </c>
    </row>
    <row r="5682" spans="1:25" x14ac:dyDescent="0.25">
      <c r="A5682" t="s">
        <v>7644</v>
      </c>
      <c r="B5682" t="s">
        <v>7505</v>
      </c>
      <c r="C5682" t="s">
        <v>48</v>
      </c>
      <c r="D5682" t="s">
        <v>39</v>
      </c>
      <c r="E5682" t="s">
        <v>59</v>
      </c>
      <c r="F5682" s="1" t="s">
        <v>17736</v>
      </c>
      <c r="G5682">
        <v>268</v>
      </c>
      <c r="H5682" t="s">
        <v>29</v>
      </c>
      <c r="I5682">
        <v>938</v>
      </c>
      <c r="J5682">
        <v>407.66</v>
      </c>
      <c r="K5682">
        <f>Passenger_Data[[#This Row],[Price_USD]]*1</f>
        <v>407.66</v>
      </c>
      <c r="L5682">
        <v>51</v>
      </c>
      <c r="M5682" t="s">
        <v>40</v>
      </c>
      <c r="N5682" t="s">
        <v>41</v>
      </c>
      <c r="O5682" t="s">
        <v>56</v>
      </c>
      <c r="P5682" t="s">
        <v>50</v>
      </c>
      <c r="Q5682">
        <v>1</v>
      </c>
      <c r="R5682" t="s">
        <v>34</v>
      </c>
      <c r="S5682" t="s">
        <v>68</v>
      </c>
      <c r="T5682">
        <v>5.3</v>
      </c>
      <c r="U5682">
        <v>11</v>
      </c>
      <c r="V5682">
        <v>116</v>
      </c>
      <c r="W5682">
        <v>0</v>
      </c>
      <c r="X5682">
        <v>1</v>
      </c>
      <c r="Y5682" t="s">
        <v>36</v>
      </c>
    </row>
    <row r="5683" spans="1:25" x14ac:dyDescent="0.25">
      <c r="A5683" t="s">
        <v>7645</v>
      </c>
      <c r="B5683" t="s">
        <v>1574</v>
      </c>
      <c r="C5683" t="s">
        <v>54</v>
      </c>
      <c r="D5683" t="s">
        <v>39</v>
      </c>
      <c r="E5683" t="s">
        <v>55</v>
      </c>
      <c r="F5683" s="1" t="s">
        <v>17737</v>
      </c>
      <c r="G5683">
        <v>162</v>
      </c>
      <c r="H5683" t="s">
        <v>29</v>
      </c>
      <c r="I5683">
        <v>1226</v>
      </c>
      <c r="J5683">
        <v>424.17</v>
      </c>
      <c r="K5683">
        <f>Passenger_Data[[#This Row],[Price_USD]]*1</f>
        <v>424.17</v>
      </c>
      <c r="L5683">
        <v>57</v>
      </c>
      <c r="M5683" t="s">
        <v>30</v>
      </c>
      <c r="N5683" t="s">
        <v>31</v>
      </c>
      <c r="O5683" t="s">
        <v>33</v>
      </c>
      <c r="P5683" t="s">
        <v>83</v>
      </c>
      <c r="Q5683">
        <v>0</v>
      </c>
      <c r="R5683" t="s">
        <v>65</v>
      </c>
      <c r="S5683" t="s">
        <v>35</v>
      </c>
      <c r="T5683">
        <v>8</v>
      </c>
      <c r="U5683">
        <v>13</v>
      </c>
      <c r="V5683">
        <v>8</v>
      </c>
      <c r="W5683">
        <v>0</v>
      </c>
      <c r="X5683">
        <v>0</v>
      </c>
      <c r="Y5683" t="s">
        <v>77</v>
      </c>
    </row>
    <row r="5684" spans="1:25" x14ac:dyDescent="0.25">
      <c r="A5684" t="s">
        <v>7646</v>
      </c>
      <c r="B5684" t="s">
        <v>1382</v>
      </c>
      <c r="C5684" t="s">
        <v>82</v>
      </c>
      <c r="D5684" t="s">
        <v>27</v>
      </c>
      <c r="E5684" t="s">
        <v>49</v>
      </c>
      <c r="F5684" s="1" t="s">
        <v>17738</v>
      </c>
      <c r="G5684">
        <v>150</v>
      </c>
      <c r="H5684" t="s">
        <v>86</v>
      </c>
      <c r="I5684">
        <v>608</v>
      </c>
      <c r="J5684">
        <v>351.26</v>
      </c>
      <c r="K5684">
        <f>Passenger_Data[[#This Row],[Price_USD]]*1</f>
        <v>351.26</v>
      </c>
      <c r="L5684">
        <v>59</v>
      </c>
      <c r="M5684" t="s">
        <v>40</v>
      </c>
      <c r="N5684" t="s">
        <v>31</v>
      </c>
      <c r="O5684" t="s">
        <v>32</v>
      </c>
      <c r="P5684" t="s">
        <v>50</v>
      </c>
      <c r="Q5684">
        <v>5</v>
      </c>
      <c r="R5684" t="s">
        <v>65</v>
      </c>
      <c r="S5684" t="s">
        <v>35</v>
      </c>
      <c r="T5684">
        <v>6.5</v>
      </c>
      <c r="U5684">
        <v>9</v>
      </c>
      <c r="V5684">
        <v>77</v>
      </c>
      <c r="W5684">
        <v>0</v>
      </c>
      <c r="X5684">
        <v>0</v>
      </c>
      <c r="Y5684" t="s">
        <v>77</v>
      </c>
    </row>
    <row r="5685" spans="1:25" x14ac:dyDescent="0.25">
      <c r="A5685" t="s">
        <v>7647</v>
      </c>
      <c r="B5685" t="s">
        <v>3273</v>
      </c>
      <c r="C5685" t="s">
        <v>73</v>
      </c>
      <c r="D5685" t="s">
        <v>55</v>
      </c>
      <c r="E5685" t="s">
        <v>39</v>
      </c>
      <c r="F5685" s="1" t="s">
        <v>17739</v>
      </c>
      <c r="G5685">
        <v>228</v>
      </c>
      <c r="H5685" t="s">
        <v>29</v>
      </c>
      <c r="I5685">
        <v>1300</v>
      </c>
      <c r="J5685">
        <v>208.02</v>
      </c>
      <c r="K5685">
        <f>Passenger_Data[[#This Row],[Price_USD]]*1</f>
        <v>208.02</v>
      </c>
      <c r="L5685">
        <v>25</v>
      </c>
      <c r="M5685" t="s">
        <v>30</v>
      </c>
      <c r="N5685" t="s">
        <v>60</v>
      </c>
      <c r="O5685" t="s">
        <v>32</v>
      </c>
      <c r="P5685" t="s">
        <v>33</v>
      </c>
      <c r="Q5685">
        <v>0</v>
      </c>
      <c r="R5685" t="s">
        <v>34</v>
      </c>
      <c r="S5685" t="s">
        <v>44</v>
      </c>
      <c r="T5685">
        <v>6.7</v>
      </c>
      <c r="U5685">
        <v>0</v>
      </c>
      <c r="V5685">
        <v>86</v>
      </c>
      <c r="W5685">
        <v>0</v>
      </c>
      <c r="X5685">
        <v>0</v>
      </c>
      <c r="Y5685" t="s">
        <v>77</v>
      </c>
    </row>
    <row r="5686" spans="1:25" x14ac:dyDescent="0.25">
      <c r="A5686" t="s">
        <v>7648</v>
      </c>
      <c r="B5686" t="s">
        <v>1910</v>
      </c>
      <c r="C5686" t="s">
        <v>82</v>
      </c>
      <c r="D5686" t="s">
        <v>49</v>
      </c>
      <c r="E5686" t="s">
        <v>39</v>
      </c>
      <c r="F5686" s="1" t="s">
        <v>17740</v>
      </c>
      <c r="G5686">
        <v>156</v>
      </c>
      <c r="H5686" t="s">
        <v>86</v>
      </c>
      <c r="I5686">
        <v>949</v>
      </c>
      <c r="J5686">
        <v>279.41000000000003</v>
      </c>
      <c r="K5686">
        <f>Passenger_Data[[#This Row],[Price_USD]]*1</f>
        <v>279.41000000000003</v>
      </c>
      <c r="L5686">
        <v>31</v>
      </c>
      <c r="M5686" t="s">
        <v>40</v>
      </c>
      <c r="N5686" t="s">
        <v>41</v>
      </c>
      <c r="O5686" t="s">
        <v>56</v>
      </c>
      <c r="P5686" t="s">
        <v>83</v>
      </c>
      <c r="Q5686">
        <v>2</v>
      </c>
      <c r="R5686" t="s">
        <v>65</v>
      </c>
      <c r="S5686" t="s">
        <v>68</v>
      </c>
      <c r="T5686">
        <v>5.9</v>
      </c>
      <c r="U5686">
        <v>1</v>
      </c>
      <c r="V5686">
        <v>23</v>
      </c>
      <c r="W5686">
        <v>0</v>
      </c>
      <c r="X5686">
        <v>0</v>
      </c>
      <c r="Y5686" t="s">
        <v>45</v>
      </c>
    </row>
    <row r="5687" spans="1:25" x14ac:dyDescent="0.25">
      <c r="A5687" t="s">
        <v>7649</v>
      </c>
      <c r="B5687" t="s">
        <v>3724</v>
      </c>
      <c r="C5687" t="s">
        <v>48</v>
      </c>
      <c r="D5687" t="s">
        <v>59</v>
      </c>
      <c r="E5687" t="s">
        <v>55</v>
      </c>
      <c r="F5687" s="1" t="s">
        <v>17741</v>
      </c>
      <c r="G5687">
        <v>92</v>
      </c>
      <c r="H5687" t="s">
        <v>29</v>
      </c>
      <c r="I5687">
        <v>1108</v>
      </c>
      <c r="J5687">
        <v>437.38</v>
      </c>
      <c r="K5687">
        <f>Passenger_Data[[#This Row],[Price_USD]]*1</f>
        <v>437.38</v>
      </c>
      <c r="L5687">
        <v>75</v>
      </c>
      <c r="M5687" t="s">
        <v>30</v>
      </c>
      <c r="N5687" t="s">
        <v>41</v>
      </c>
      <c r="O5687" t="s">
        <v>32</v>
      </c>
      <c r="P5687" t="s">
        <v>50</v>
      </c>
      <c r="Q5687">
        <v>1</v>
      </c>
      <c r="R5687" t="s">
        <v>34</v>
      </c>
      <c r="S5687" t="s">
        <v>35</v>
      </c>
      <c r="T5687">
        <v>5.8</v>
      </c>
      <c r="U5687">
        <v>9</v>
      </c>
      <c r="V5687">
        <v>113</v>
      </c>
      <c r="W5687">
        <v>0</v>
      </c>
      <c r="X5687">
        <v>0</v>
      </c>
      <c r="Y5687" t="s">
        <v>36</v>
      </c>
    </row>
    <row r="5688" spans="1:25" x14ac:dyDescent="0.25">
      <c r="A5688" t="s">
        <v>7650</v>
      </c>
      <c r="B5688" t="s">
        <v>1658</v>
      </c>
      <c r="C5688" t="s">
        <v>54</v>
      </c>
      <c r="D5688" t="s">
        <v>27</v>
      </c>
      <c r="E5688" t="s">
        <v>55</v>
      </c>
      <c r="F5688" s="1" t="s">
        <v>17742</v>
      </c>
      <c r="G5688">
        <v>191</v>
      </c>
      <c r="H5688" t="s">
        <v>29</v>
      </c>
      <c r="I5688">
        <v>1600</v>
      </c>
      <c r="J5688">
        <v>230.78</v>
      </c>
      <c r="K5688">
        <f>Passenger_Data[[#This Row],[Price_USD]]*1</f>
        <v>230.78</v>
      </c>
      <c r="L5688">
        <v>74</v>
      </c>
      <c r="M5688" t="s">
        <v>40</v>
      </c>
      <c r="N5688" t="s">
        <v>31</v>
      </c>
      <c r="O5688" t="s">
        <v>42</v>
      </c>
      <c r="P5688" t="s">
        <v>50</v>
      </c>
      <c r="Q5688">
        <v>2</v>
      </c>
      <c r="R5688" t="s">
        <v>51</v>
      </c>
      <c r="S5688" t="s">
        <v>44</v>
      </c>
      <c r="T5688">
        <v>7</v>
      </c>
      <c r="U5688">
        <v>3</v>
      </c>
      <c r="V5688">
        <v>103</v>
      </c>
      <c r="W5688">
        <v>0</v>
      </c>
      <c r="X5688">
        <v>1</v>
      </c>
      <c r="Y5688" t="s">
        <v>77</v>
      </c>
    </row>
    <row r="5689" spans="1:25" x14ac:dyDescent="0.25">
      <c r="A5689" t="s">
        <v>7651</v>
      </c>
      <c r="B5689" t="s">
        <v>7652</v>
      </c>
      <c r="C5689" t="s">
        <v>54</v>
      </c>
      <c r="D5689" t="s">
        <v>55</v>
      </c>
      <c r="E5689" t="s">
        <v>59</v>
      </c>
      <c r="F5689" s="1" t="s">
        <v>17743</v>
      </c>
      <c r="G5689">
        <v>288</v>
      </c>
      <c r="H5689" t="s">
        <v>29</v>
      </c>
      <c r="I5689">
        <v>1392</v>
      </c>
      <c r="J5689">
        <v>486.93</v>
      </c>
      <c r="K5689">
        <f>Passenger_Data[[#This Row],[Price_USD]]*1</f>
        <v>486.93</v>
      </c>
      <c r="L5689">
        <v>76</v>
      </c>
      <c r="M5689" t="s">
        <v>30</v>
      </c>
      <c r="N5689" t="s">
        <v>31</v>
      </c>
      <c r="O5689" t="s">
        <v>42</v>
      </c>
      <c r="P5689" t="s">
        <v>50</v>
      </c>
      <c r="Q5689">
        <v>3</v>
      </c>
      <c r="R5689" t="s">
        <v>51</v>
      </c>
      <c r="S5689" t="s">
        <v>44</v>
      </c>
      <c r="T5689">
        <v>6.7</v>
      </c>
      <c r="U5689">
        <v>9</v>
      </c>
      <c r="V5689">
        <v>57</v>
      </c>
      <c r="W5689">
        <v>0</v>
      </c>
      <c r="X5689">
        <v>1</v>
      </c>
      <c r="Y5689" t="s">
        <v>36</v>
      </c>
    </row>
    <row r="5690" spans="1:25" x14ac:dyDescent="0.25">
      <c r="A5690" t="s">
        <v>7653</v>
      </c>
      <c r="B5690" t="s">
        <v>2250</v>
      </c>
      <c r="C5690" t="s">
        <v>48</v>
      </c>
      <c r="D5690" t="s">
        <v>76</v>
      </c>
      <c r="E5690" t="s">
        <v>28</v>
      </c>
      <c r="F5690" s="1" t="s">
        <v>17744</v>
      </c>
      <c r="G5690">
        <v>187</v>
      </c>
      <c r="H5690" t="s">
        <v>86</v>
      </c>
      <c r="I5690">
        <v>1580</v>
      </c>
      <c r="J5690">
        <v>548.77</v>
      </c>
      <c r="K5690">
        <f>Passenger_Data[[#This Row],[Price_USD]]*1</f>
        <v>548.77</v>
      </c>
      <c r="L5690">
        <v>55</v>
      </c>
      <c r="M5690" t="s">
        <v>40</v>
      </c>
      <c r="N5690" t="s">
        <v>31</v>
      </c>
      <c r="O5690" t="s">
        <v>56</v>
      </c>
      <c r="P5690" t="s">
        <v>33</v>
      </c>
      <c r="Q5690">
        <v>0</v>
      </c>
      <c r="R5690" t="s">
        <v>65</v>
      </c>
      <c r="S5690" t="s">
        <v>68</v>
      </c>
      <c r="T5690">
        <v>7.5</v>
      </c>
      <c r="U5690">
        <v>10</v>
      </c>
      <c r="V5690">
        <v>102</v>
      </c>
      <c r="W5690">
        <v>0</v>
      </c>
      <c r="X5690">
        <v>0</v>
      </c>
      <c r="Y5690" t="s">
        <v>36</v>
      </c>
    </row>
    <row r="5691" spans="1:25" x14ac:dyDescent="0.25">
      <c r="A5691" t="s">
        <v>7654</v>
      </c>
      <c r="B5691" t="s">
        <v>5313</v>
      </c>
      <c r="C5691" t="s">
        <v>73</v>
      </c>
      <c r="D5691" t="s">
        <v>55</v>
      </c>
      <c r="E5691" t="s">
        <v>55</v>
      </c>
      <c r="F5691" s="1" t="s">
        <v>17745</v>
      </c>
      <c r="G5691">
        <v>245</v>
      </c>
      <c r="H5691" t="s">
        <v>29</v>
      </c>
      <c r="I5691">
        <v>999</v>
      </c>
      <c r="J5691">
        <v>297.55</v>
      </c>
      <c r="K5691">
        <f>Passenger_Data[[#This Row],[Price_USD]]*1</f>
        <v>297.55</v>
      </c>
      <c r="L5691">
        <v>74</v>
      </c>
      <c r="M5691" t="s">
        <v>40</v>
      </c>
      <c r="N5691" t="s">
        <v>41</v>
      </c>
      <c r="O5691" t="s">
        <v>32</v>
      </c>
      <c r="P5691" t="s">
        <v>50</v>
      </c>
      <c r="Q5691">
        <v>1</v>
      </c>
      <c r="R5691" t="s">
        <v>51</v>
      </c>
      <c r="S5691" t="s">
        <v>35</v>
      </c>
      <c r="T5691">
        <v>5.4</v>
      </c>
      <c r="U5691">
        <v>5</v>
      </c>
      <c r="V5691">
        <v>29</v>
      </c>
      <c r="W5691">
        <v>1</v>
      </c>
      <c r="X5691">
        <v>1</v>
      </c>
      <c r="Y5691" t="s">
        <v>45</v>
      </c>
    </row>
    <row r="5692" spans="1:25" x14ac:dyDescent="0.25">
      <c r="A5692" t="s">
        <v>7655</v>
      </c>
      <c r="B5692" t="s">
        <v>5515</v>
      </c>
      <c r="C5692" t="s">
        <v>54</v>
      </c>
      <c r="D5692" t="s">
        <v>39</v>
      </c>
      <c r="E5692" t="s">
        <v>28</v>
      </c>
      <c r="F5692" s="1" t="s">
        <v>17746</v>
      </c>
      <c r="G5692">
        <v>224</v>
      </c>
      <c r="H5692" t="s">
        <v>29</v>
      </c>
      <c r="I5692">
        <v>883</v>
      </c>
      <c r="J5692">
        <v>292.58999999999997</v>
      </c>
      <c r="K5692">
        <f>Passenger_Data[[#This Row],[Price_USD]]*1</f>
        <v>292.58999999999997</v>
      </c>
      <c r="L5692">
        <v>35</v>
      </c>
      <c r="M5692" t="s">
        <v>30</v>
      </c>
      <c r="N5692" t="s">
        <v>60</v>
      </c>
      <c r="O5692" t="s">
        <v>32</v>
      </c>
      <c r="P5692" t="s">
        <v>33</v>
      </c>
      <c r="Q5692">
        <v>1</v>
      </c>
      <c r="R5692" t="s">
        <v>43</v>
      </c>
      <c r="S5692" t="s">
        <v>61</v>
      </c>
      <c r="T5692">
        <v>7.3</v>
      </c>
      <c r="U5692">
        <v>0</v>
      </c>
      <c r="V5692">
        <v>32</v>
      </c>
      <c r="W5692">
        <v>0</v>
      </c>
      <c r="X5692">
        <v>0</v>
      </c>
      <c r="Y5692" t="s">
        <v>36</v>
      </c>
    </row>
    <row r="5693" spans="1:25" x14ac:dyDescent="0.25">
      <c r="A5693" t="s">
        <v>7656</v>
      </c>
      <c r="B5693" t="s">
        <v>1005</v>
      </c>
      <c r="C5693" t="s">
        <v>48</v>
      </c>
      <c r="D5693" t="s">
        <v>49</v>
      </c>
      <c r="E5693" t="s">
        <v>64</v>
      </c>
      <c r="F5693" s="1" t="s">
        <v>17747</v>
      </c>
      <c r="G5693">
        <v>211</v>
      </c>
      <c r="H5693" t="s">
        <v>29</v>
      </c>
      <c r="I5693">
        <v>1590</v>
      </c>
      <c r="J5693">
        <v>263.73</v>
      </c>
      <c r="K5693">
        <f>Passenger_Data[[#This Row],[Price_USD]]*1</f>
        <v>263.73</v>
      </c>
      <c r="L5693">
        <v>28</v>
      </c>
      <c r="M5693" t="s">
        <v>30</v>
      </c>
      <c r="N5693" t="s">
        <v>31</v>
      </c>
      <c r="O5693" t="s">
        <v>42</v>
      </c>
      <c r="P5693" t="s">
        <v>33</v>
      </c>
      <c r="Q5693">
        <v>1</v>
      </c>
      <c r="R5693" t="s">
        <v>65</v>
      </c>
      <c r="S5693" t="s">
        <v>35</v>
      </c>
      <c r="T5693">
        <v>5.8</v>
      </c>
      <c r="U5693">
        <v>2</v>
      </c>
      <c r="V5693">
        <v>2</v>
      </c>
      <c r="W5693">
        <v>0</v>
      </c>
      <c r="X5693">
        <v>0</v>
      </c>
      <c r="Y5693" t="s">
        <v>36</v>
      </c>
    </row>
    <row r="5694" spans="1:25" x14ac:dyDescent="0.25">
      <c r="A5694" t="s">
        <v>7657</v>
      </c>
      <c r="B5694" t="s">
        <v>1603</v>
      </c>
      <c r="C5694" t="s">
        <v>26</v>
      </c>
      <c r="D5694" t="s">
        <v>55</v>
      </c>
      <c r="E5694" t="s">
        <v>27</v>
      </c>
      <c r="F5694" s="1" t="s">
        <v>17748</v>
      </c>
      <c r="G5694">
        <v>137</v>
      </c>
      <c r="H5694" t="s">
        <v>29</v>
      </c>
      <c r="I5694">
        <v>930</v>
      </c>
      <c r="J5694">
        <v>273.95999999999998</v>
      </c>
      <c r="K5694">
        <f>Passenger_Data[[#This Row],[Price_USD]]*1</f>
        <v>273.95999999999998</v>
      </c>
      <c r="L5694">
        <v>55</v>
      </c>
      <c r="M5694" t="s">
        <v>40</v>
      </c>
      <c r="N5694" t="s">
        <v>41</v>
      </c>
      <c r="O5694" t="s">
        <v>32</v>
      </c>
      <c r="P5694" t="s">
        <v>50</v>
      </c>
      <c r="Q5694">
        <v>1</v>
      </c>
      <c r="R5694" t="s">
        <v>65</v>
      </c>
      <c r="S5694" t="s">
        <v>44</v>
      </c>
      <c r="T5694">
        <v>6.7</v>
      </c>
      <c r="U5694">
        <v>21</v>
      </c>
      <c r="V5694">
        <v>14</v>
      </c>
      <c r="W5694">
        <v>0</v>
      </c>
      <c r="X5694">
        <v>0</v>
      </c>
      <c r="Y5694" t="s">
        <v>45</v>
      </c>
    </row>
    <row r="5695" spans="1:25" x14ac:dyDescent="0.25">
      <c r="A5695" t="s">
        <v>7658</v>
      </c>
      <c r="B5695" t="s">
        <v>1388</v>
      </c>
      <c r="C5695" t="s">
        <v>54</v>
      </c>
      <c r="D5695" t="s">
        <v>49</v>
      </c>
      <c r="E5695" t="s">
        <v>49</v>
      </c>
      <c r="F5695" s="1" t="s">
        <v>17749</v>
      </c>
      <c r="G5695">
        <v>162</v>
      </c>
      <c r="H5695" t="s">
        <v>29</v>
      </c>
      <c r="I5695">
        <v>1294</v>
      </c>
      <c r="J5695">
        <v>528</v>
      </c>
      <c r="K5695">
        <f>Passenger_Data[[#This Row],[Price_USD]]*1</f>
        <v>528</v>
      </c>
      <c r="L5695">
        <v>19</v>
      </c>
      <c r="M5695" t="s">
        <v>40</v>
      </c>
      <c r="N5695" t="s">
        <v>41</v>
      </c>
      <c r="O5695" t="s">
        <v>56</v>
      </c>
      <c r="P5695" t="s">
        <v>50</v>
      </c>
      <c r="Q5695">
        <v>0</v>
      </c>
      <c r="R5695" t="s">
        <v>65</v>
      </c>
      <c r="S5695" t="s">
        <v>68</v>
      </c>
      <c r="T5695">
        <v>7.6</v>
      </c>
      <c r="U5695">
        <v>6</v>
      </c>
      <c r="V5695">
        <v>23</v>
      </c>
      <c r="W5695">
        <v>0</v>
      </c>
      <c r="X5695">
        <v>0</v>
      </c>
      <c r="Y5695" t="s">
        <v>77</v>
      </c>
    </row>
    <row r="5696" spans="1:25" x14ac:dyDescent="0.25">
      <c r="A5696" t="s">
        <v>7659</v>
      </c>
      <c r="B5696" t="s">
        <v>7611</v>
      </c>
      <c r="C5696" t="s">
        <v>54</v>
      </c>
      <c r="D5696" t="s">
        <v>27</v>
      </c>
      <c r="E5696" t="s">
        <v>64</v>
      </c>
      <c r="F5696" s="1" t="s">
        <v>17750</v>
      </c>
      <c r="G5696">
        <v>77</v>
      </c>
      <c r="H5696" t="s">
        <v>86</v>
      </c>
      <c r="I5696">
        <v>1262</v>
      </c>
      <c r="J5696">
        <v>243.44</v>
      </c>
      <c r="K5696">
        <f>Passenger_Data[[#This Row],[Price_USD]]*1</f>
        <v>243.44</v>
      </c>
      <c r="L5696">
        <v>71</v>
      </c>
      <c r="M5696" t="s">
        <v>30</v>
      </c>
      <c r="N5696" t="s">
        <v>41</v>
      </c>
      <c r="O5696" t="s">
        <v>32</v>
      </c>
      <c r="P5696" t="s">
        <v>50</v>
      </c>
      <c r="Q5696">
        <v>0</v>
      </c>
      <c r="R5696" t="s">
        <v>43</v>
      </c>
      <c r="S5696" t="s">
        <v>61</v>
      </c>
      <c r="T5696">
        <v>6.2</v>
      </c>
      <c r="U5696">
        <v>16</v>
      </c>
      <c r="V5696">
        <v>11</v>
      </c>
      <c r="W5696">
        <v>0</v>
      </c>
      <c r="X5696">
        <v>0</v>
      </c>
      <c r="Y5696" t="s">
        <v>36</v>
      </c>
    </row>
    <row r="5697" spans="1:25" x14ac:dyDescent="0.25">
      <c r="A5697" t="s">
        <v>7660</v>
      </c>
      <c r="B5697" t="s">
        <v>5931</v>
      </c>
      <c r="C5697" t="s">
        <v>73</v>
      </c>
      <c r="D5697" t="s">
        <v>27</v>
      </c>
      <c r="E5697" t="s">
        <v>76</v>
      </c>
      <c r="F5697" s="1" t="s">
        <v>17751</v>
      </c>
      <c r="G5697">
        <v>173</v>
      </c>
      <c r="H5697" t="s">
        <v>29</v>
      </c>
      <c r="I5697">
        <v>1426</v>
      </c>
      <c r="J5697">
        <v>284.49</v>
      </c>
      <c r="K5697">
        <f>Passenger_Data[[#This Row],[Price_USD]]*1</f>
        <v>284.49</v>
      </c>
      <c r="L5697">
        <v>21</v>
      </c>
      <c r="M5697" t="s">
        <v>30</v>
      </c>
      <c r="N5697" t="s">
        <v>31</v>
      </c>
      <c r="O5697" t="s">
        <v>33</v>
      </c>
      <c r="P5697" t="s">
        <v>83</v>
      </c>
      <c r="Q5697">
        <v>0</v>
      </c>
      <c r="R5697" t="s">
        <v>65</v>
      </c>
      <c r="S5697" t="s">
        <v>44</v>
      </c>
      <c r="T5697">
        <v>6.5</v>
      </c>
      <c r="U5697">
        <v>23</v>
      </c>
      <c r="V5697">
        <v>96</v>
      </c>
      <c r="W5697">
        <v>0</v>
      </c>
      <c r="X5697">
        <v>1</v>
      </c>
      <c r="Y5697" t="s">
        <v>36</v>
      </c>
    </row>
    <row r="5698" spans="1:25" x14ac:dyDescent="0.25">
      <c r="A5698" t="s">
        <v>7661</v>
      </c>
      <c r="B5698" t="s">
        <v>235</v>
      </c>
      <c r="C5698" t="s">
        <v>48</v>
      </c>
      <c r="D5698" t="s">
        <v>49</v>
      </c>
      <c r="E5698" t="s">
        <v>49</v>
      </c>
      <c r="F5698" s="1" t="s">
        <v>17752</v>
      </c>
      <c r="G5698">
        <v>284</v>
      </c>
      <c r="H5698" t="s">
        <v>29</v>
      </c>
      <c r="I5698">
        <v>1347</v>
      </c>
      <c r="J5698">
        <v>291.45</v>
      </c>
      <c r="K5698">
        <f>Passenger_Data[[#This Row],[Price_USD]]*1</f>
        <v>291.45</v>
      </c>
      <c r="L5698">
        <v>29</v>
      </c>
      <c r="M5698" t="s">
        <v>40</v>
      </c>
      <c r="N5698" t="s">
        <v>41</v>
      </c>
      <c r="O5698" t="s">
        <v>32</v>
      </c>
      <c r="P5698" t="s">
        <v>50</v>
      </c>
      <c r="Q5698">
        <v>2</v>
      </c>
      <c r="R5698" t="s">
        <v>65</v>
      </c>
      <c r="S5698" t="s">
        <v>68</v>
      </c>
      <c r="T5698">
        <v>10</v>
      </c>
      <c r="U5698">
        <v>57</v>
      </c>
      <c r="V5698">
        <v>43</v>
      </c>
      <c r="W5698">
        <v>0</v>
      </c>
      <c r="X5698">
        <v>0</v>
      </c>
      <c r="Y5698" t="s">
        <v>77</v>
      </c>
    </row>
    <row r="5699" spans="1:25" x14ac:dyDescent="0.25">
      <c r="A5699" t="s">
        <v>7662</v>
      </c>
      <c r="B5699" t="s">
        <v>5176</v>
      </c>
      <c r="C5699" t="s">
        <v>73</v>
      </c>
      <c r="D5699" t="s">
        <v>59</v>
      </c>
      <c r="E5699" t="s">
        <v>28</v>
      </c>
      <c r="F5699" s="1" t="s">
        <v>17753</v>
      </c>
      <c r="G5699">
        <v>138</v>
      </c>
      <c r="H5699" t="s">
        <v>29</v>
      </c>
      <c r="I5699">
        <v>767</v>
      </c>
      <c r="J5699">
        <v>268.82</v>
      </c>
      <c r="K5699">
        <f>Passenger_Data[[#This Row],[Price_USD]]*1</f>
        <v>268.82</v>
      </c>
      <c r="L5699">
        <v>22</v>
      </c>
      <c r="M5699" t="s">
        <v>30</v>
      </c>
      <c r="N5699" t="s">
        <v>60</v>
      </c>
      <c r="O5699" t="s">
        <v>33</v>
      </c>
      <c r="P5699" t="s">
        <v>50</v>
      </c>
      <c r="Q5699">
        <v>4</v>
      </c>
      <c r="R5699" t="s">
        <v>34</v>
      </c>
      <c r="S5699" t="s">
        <v>68</v>
      </c>
      <c r="T5699">
        <v>8.6</v>
      </c>
      <c r="U5699">
        <v>5</v>
      </c>
      <c r="V5699">
        <v>9</v>
      </c>
      <c r="W5699">
        <v>0</v>
      </c>
      <c r="X5699">
        <v>0</v>
      </c>
      <c r="Y5699" t="s">
        <v>77</v>
      </c>
    </row>
    <row r="5700" spans="1:25" x14ac:dyDescent="0.25">
      <c r="A5700" t="s">
        <v>7663</v>
      </c>
      <c r="B5700" t="s">
        <v>7664</v>
      </c>
      <c r="C5700" t="s">
        <v>48</v>
      </c>
      <c r="D5700" t="s">
        <v>55</v>
      </c>
      <c r="E5700" t="s">
        <v>28</v>
      </c>
      <c r="F5700" s="1" t="s">
        <v>17754</v>
      </c>
      <c r="G5700">
        <v>299</v>
      </c>
      <c r="H5700" t="s">
        <v>29</v>
      </c>
      <c r="I5700">
        <v>1458</v>
      </c>
      <c r="J5700">
        <v>414.69</v>
      </c>
      <c r="K5700">
        <f>Passenger_Data[[#This Row],[Price_USD]]*1</f>
        <v>414.69</v>
      </c>
      <c r="L5700">
        <v>46</v>
      </c>
      <c r="M5700" t="s">
        <v>40</v>
      </c>
      <c r="N5700" t="s">
        <v>60</v>
      </c>
      <c r="O5700" t="s">
        <v>33</v>
      </c>
      <c r="P5700" t="s">
        <v>50</v>
      </c>
      <c r="Q5700">
        <v>0</v>
      </c>
      <c r="R5700" t="s">
        <v>51</v>
      </c>
      <c r="S5700" t="s">
        <v>35</v>
      </c>
      <c r="T5700">
        <v>7.5</v>
      </c>
      <c r="U5700">
        <v>10</v>
      </c>
      <c r="V5700">
        <v>66</v>
      </c>
      <c r="W5700">
        <v>0</v>
      </c>
      <c r="X5700">
        <v>0</v>
      </c>
      <c r="Y5700" t="s">
        <v>45</v>
      </c>
    </row>
    <row r="5701" spans="1:25" x14ac:dyDescent="0.25">
      <c r="A5701" t="s">
        <v>7665</v>
      </c>
      <c r="B5701" t="s">
        <v>3078</v>
      </c>
      <c r="C5701" t="s">
        <v>54</v>
      </c>
      <c r="D5701" t="s">
        <v>55</v>
      </c>
      <c r="E5701" t="s">
        <v>39</v>
      </c>
      <c r="F5701" s="1" t="s">
        <v>17755</v>
      </c>
      <c r="G5701">
        <v>137</v>
      </c>
      <c r="H5701" t="s">
        <v>29</v>
      </c>
      <c r="I5701">
        <v>930</v>
      </c>
      <c r="J5701">
        <v>500.53</v>
      </c>
      <c r="K5701">
        <f>Passenger_Data[[#This Row],[Price_USD]]*1</f>
        <v>500.53</v>
      </c>
      <c r="L5701">
        <v>65</v>
      </c>
      <c r="M5701" t="s">
        <v>40</v>
      </c>
      <c r="N5701" t="s">
        <v>41</v>
      </c>
      <c r="O5701" t="s">
        <v>56</v>
      </c>
      <c r="P5701" t="s">
        <v>50</v>
      </c>
      <c r="Q5701">
        <v>1</v>
      </c>
      <c r="R5701" t="s">
        <v>43</v>
      </c>
      <c r="S5701" t="s">
        <v>44</v>
      </c>
      <c r="T5701">
        <v>7.2</v>
      </c>
      <c r="U5701">
        <v>6</v>
      </c>
      <c r="V5701">
        <v>18</v>
      </c>
      <c r="W5701">
        <v>0</v>
      </c>
      <c r="X5701">
        <v>0</v>
      </c>
      <c r="Y5701" t="s">
        <v>36</v>
      </c>
    </row>
    <row r="5702" spans="1:25" x14ac:dyDescent="0.25">
      <c r="A5702" t="s">
        <v>7666</v>
      </c>
      <c r="B5702" t="s">
        <v>3596</v>
      </c>
      <c r="C5702" t="s">
        <v>26</v>
      </c>
      <c r="D5702" t="s">
        <v>28</v>
      </c>
      <c r="E5702" t="s">
        <v>39</v>
      </c>
      <c r="F5702" s="1" t="s">
        <v>17756</v>
      </c>
      <c r="G5702">
        <v>135</v>
      </c>
      <c r="H5702" t="s">
        <v>86</v>
      </c>
      <c r="I5702">
        <v>1227</v>
      </c>
      <c r="J5702">
        <v>297.68</v>
      </c>
      <c r="K5702">
        <f>Passenger_Data[[#This Row],[Price_USD]]*1</f>
        <v>297.68</v>
      </c>
      <c r="L5702">
        <v>20</v>
      </c>
      <c r="M5702" t="s">
        <v>30</v>
      </c>
      <c r="N5702" t="s">
        <v>31</v>
      </c>
      <c r="O5702" t="s">
        <v>32</v>
      </c>
      <c r="P5702" t="s">
        <v>50</v>
      </c>
      <c r="Q5702">
        <v>0</v>
      </c>
      <c r="R5702" t="s">
        <v>43</v>
      </c>
      <c r="S5702" t="s">
        <v>61</v>
      </c>
      <c r="T5702">
        <v>7.7</v>
      </c>
      <c r="U5702">
        <v>7</v>
      </c>
      <c r="V5702">
        <v>69</v>
      </c>
      <c r="W5702">
        <v>0</v>
      </c>
      <c r="X5702">
        <v>0</v>
      </c>
      <c r="Y5702" t="s">
        <v>45</v>
      </c>
    </row>
    <row r="5703" spans="1:25" x14ac:dyDescent="0.25">
      <c r="A5703" t="s">
        <v>7667</v>
      </c>
      <c r="B5703" t="s">
        <v>890</v>
      </c>
      <c r="C5703" t="s">
        <v>82</v>
      </c>
      <c r="D5703" t="s">
        <v>27</v>
      </c>
      <c r="E5703" t="s">
        <v>27</v>
      </c>
      <c r="F5703" s="1" t="s">
        <v>17757</v>
      </c>
      <c r="G5703">
        <v>192</v>
      </c>
      <c r="H5703" t="s">
        <v>29</v>
      </c>
      <c r="I5703">
        <v>1621</v>
      </c>
      <c r="J5703">
        <v>313.14999999999998</v>
      </c>
      <c r="K5703">
        <f>Passenger_Data[[#This Row],[Price_USD]]*1</f>
        <v>313.14999999999998</v>
      </c>
      <c r="L5703">
        <v>26</v>
      </c>
      <c r="M5703" t="s">
        <v>30</v>
      </c>
      <c r="N5703" t="s">
        <v>31</v>
      </c>
      <c r="O5703" t="s">
        <v>32</v>
      </c>
      <c r="P5703" t="s">
        <v>50</v>
      </c>
      <c r="Q5703">
        <v>0</v>
      </c>
      <c r="R5703" t="s">
        <v>65</v>
      </c>
      <c r="S5703" t="s">
        <v>61</v>
      </c>
      <c r="T5703">
        <v>8.1</v>
      </c>
      <c r="U5703">
        <v>20</v>
      </c>
      <c r="V5703">
        <v>89</v>
      </c>
      <c r="W5703">
        <v>0</v>
      </c>
      <c r="X5703">
        <v>0</v>
      </c>
      <c r="Y5703" t="s">
        <v>36</v>
      </c>
    </row>
    <row r="5704" spans="1:25" x14ac:dyDescent="0.25">
      <c r="A5704" t="s">
        <v>7668</v>
      </c>
      <c r="B5704" t="s">
        <v>577</v>
      </c>
      <c r="C5704" t="s">
        <v>73</v>
      </c>
      <c r="D5704" t="s">
        <v>39</v>
      </c>
      <c r="E5704" t="s">
        <v>49</v>
      </c>
      <c r="F5704" s="1" t="s">
        <v>17758</v>
      </c>
      <c r="G5704">
        <v>178</v>
      </c>
      <c r="H5704" t="s">
        <v>29</v>
      </c>
      <c r="I5704">
        <v>1080</v>
      </c>
      <c r="J5704">
        <v>200.54</v>
      </c>
      <c r="K5704">
        <f>Passenger_Data[[#This Row],[Price_USD]]*1</f>
        <v>200.54</v>
      </c>
      <c r="L5704">
        <v>46</v>
      </c>
      <c r="M5704" t="s">
        <v>40</v>
      </c>
      <c r="N5704" t="s">
        <v>41</v>
      </c>
      <c r="O5704" t="s">
        <v>32</v>
      </c>
      <c r="P5704" t="s">
        <v>50</v>
      </c>
      <c r="Q5704">
        <v>1</v>
      </c>
      <c r="R5704" t="s">
        <v>34</v>
      </c>
      <c r="S5704" t="s">
        <v>35</v>
      </c>
      <c r="T5704">
        <v>8.6</v>
      </c>
      <c r="U5704">
        <v>15</v>
      </c>
      <c r="V5704">
        <v>52</v>
      </c>
      <c r="W5704">
        <v>0</v>
      </c>
      <c r="X5704">
        <v>0</v>
      </c>
      <c r="Y5704" t="s">
        <v>36</v>
      </c>
    </row>
    <row r="5705" spans="1:25" x14ac:dyDescent="0.25">
      <c r="A5705" t="s">
        <v>7669</v>
      </c>
      <c r="B5705" t="s">
        <v>2409</v>
      </c>
      <c r="C5705" t="s">
        <v>82</v>
      </c>
      <c r="D5705" t="s">
        <v>49</v>
      </c>
      <c r="E5705" t="s">
        <v>39</v>
      </c>
      <c r="F5705" s="1" t="s">
        <v>17759</v>
      </c>
      <c r="G5705">
        <v>69</v>
      </c>
      <c r="H5705" t="s">
        <v>29</v>
      </c>
      <c r="I5705">
        <v>517</v>
      </c>
      <c r="J5705">
        <v>362.24</v>
      </c>
      <c r="K5705">
        <f>Passenger_Data[[#This Row],[Price_USD]]*1</f>
        <v>362.24</v>
      </c>
      <c r="L5705">
        <v>61</v>
      </c>
      <c r="M5705" t="s">
        <v>30</v>
      </c>
      <c r="N5705" t="s">
        <v>41</v>
      </c>
      <c r="O5705" t="s">
        <v>32</v>
      </c>
      <c r="P5705" t="s">
        <v>33</v>
      </c>
      <c r="Q5705">
        <v>4</v>
      </c>
      <c r="R5705" t="s">
        <v>43</v>
      </c>
      <c r="S5705" t="s">
        <v>61</v>
      </c>
      <c r="T5705">
        <v>8.3000000000000007</v>
      </c>
      <c r="U5705">
        <v>25</v>
      </c>
      <c r="V5705">
        <v>14</v>
      </c>
      <c r="W5705">
        <v>0</v>
      </c>
      <c r="X5705">
        <v>0</v>
      </c>
      <c r="Y5705" t="s">
        <v>45</v>
      </c>
    </row>
    <row r="5706" spans="1:25" x14ac:dyDescent="0.25">
      <c r="A5706" t="s">
        <v>7670</v>
      </c>
      <c r="B5706" t="s">
        <v>7671</v>
      </c>
      <c r="C5706" t="s">
        <v>73</v>
      </c>
      <c r="D5706" t="s">
        <v>76</v>
      </c>
      <c r="E5706" t="s">
        <v>64</v>
      </c>
      <c r="F5706" s="1" t="s">
        <v>17760</v>
      </c>
      <c r="G5706">
        <v>256</v>
      </c>
      <c r="H5706" t="s">
        <v>29</v>
      </c>
      <c r="I5706">
        <v>1054</v>
      </c>
      <c r="J5706">
        <v>437.6</v>
      </c>
      <c r="K5706">
        <f>Passenger_Data[[#This Row],[Price_USD]]*1</f>
        <v>437.6</v>
      </c>
      <c r="L5706">
        <v>45</v>
      </c>
      <c r="M5706" t="s">
        <v>30</v>
      </c>
      <c r="N5706" t="s">
        <v>31</v>
      </c>
      <c r="O5706" t="s">
        <v>33</v>
      </c>
      <c r="P5706" t="s">
        <v>83</v>
      </c>
      <c r="Q5706">
        <v>2</v>
      </c>
      <c r="R5706" t="s">
        <v>43</v>
      </c>
      <c r="S5706" t="s">
        <v>44</v>
      </c>
      <c r="T5706">
        <v>7.5</v>
      </c>
      <c r="U5706">
        <v>18</v>
      </c>
      <c r="V5706">
        <v>78</v>
      </c>
      <c r="W5706">
        <v>0</v>
      </c>
      <c r="X5706">
        <v>0</v>
      </c>
      <c r="Y5706" t="s">
        <v>36</v>
      </c>
    </row>
    <row r="5707" spans="1:25" x14ac:dyDescent="0.25">
      <c r="A5707" t="s">
        <v>7672</v>
      </c>
      <c r="B5707" t="s">
        <v>1230</v>
      </c>
      <c r="C5707" t="s">
        <v>26</v>
      </c>
      <c r="D5707" t="s">
        <v>64</v>
      </c>
      <c r="E5707" t="s">
        <v>49</v>
      </c>
      <c r="F5707" s="1" t="s">
        <v>17761</v>
      </c>
      <c r="G5707">
        <v>121</v>
      </c>
      <c r="H5707" t="s">
        <v>29</v>
      </c>
      <c r="I5707">
        <v>1476</v>
      </c>
      <c r="J5707">
        <v>430.77</v>
      </c>
      <c r="K5707">
        <f>Passenger_Data[[#This Row],[Price_USD]]*1</f>
        <v>430.77</v>
      </c>
      <c r="L5707">
        <v>22</v>
      </c>
      <c r="M5707" t="s">
        <v>40</v>
      </c>
      <c r="N5707" t="s">
        <v>60</v>
      </c>
      <c r="O5707" t="s">
        <v>42</v>
      </c>
      <c r="P5707" t="s">
        <v>50</v>
      </c>
      <c r="Q5707">
        <v>0</v>
      </c>
      <c r="R5707" t="s">
        <v>65</v>
      </c>
      <c r="S5707" t="s">
        <v>61</v>
      </c>
      <c r="T5707">
        <v>6.3</v>
      </c>
      <c r="U5707">
        <v>23</v>
      </c>
      <c r="V5707">
        <v>83</v>
      </c>
      <c r="W5707">
        <v>0</v>
      </c>
      <c r="X5707">
        <v>0</v>
      </c>
      <c r="Y5707" t="s">
        <v>45</v>
      </c>
    </row>
    <row r="5708" spans="1:25" x14ac:dyDescent="0.25">
      <c r="A5708" t="s">
        <v>7673</v>
      </c>
      <c r="B5708" t="s">
        <v>2486</v>
      </c>
      <c r="C5708" t="s">
        <v>26</v>
      </c>
      <c r="D5708" t="s">
        <v>49</v>
      </c>
      <c r="E5708" t="s">
        <v>55</v>
      </c>
      <c r="F5708" s="1" t="s">
        <v>17762</v>
      </c>
      <c r="G5708">
        <v>140</v>
      </c>
      <c r="H5708" t="s">
        <v>29</v>
      </c>
      <c r="I5708">
        <v>1152</v>
      </c>
      <c r="J5708">
        <v>455.65</v>
      </c>
      <c r="K5708">
        <f>Passenger_Data[[#This Row],[Price_USD]]*1</f>
        <v>455.65</v>
      </c>
      <c r="L5708">
        <v>75</v>
      </c>
      <c r="M5708" t="s">
        <v>40</v>
      </c>
      <c r="N5708" t="s">
        <v>31</v>
      </c>
      <c r="O5708" t="s">
        <v>32</v>
      </c>
      <c r="P5708" t="s">
        <v>264</v>
      </c>
      <c r="Q5708">
        <v>1</v>
      </c>
      <c r="R5708" t="s">
        <v>65</v>
      </c>
      <c r="S5708" t="s">
        <v>68</v>
      </c>
      <c r="T5708">
        <v>6</v>
      </c>
      <c r="U5708">
        <v>6</v>
      </c>
      <c r="V5708">
        <v>91</v>
      </c>
      <c r="W5708">
        <v>0</v>
      </c>
      <c r="X5708">
        <v>0</v>
      </c>
      <c r="Y5708" t="s">
        <v>36</v>
      </c>
    </row>
    <row r="5709" spans="1:25" x14ac:dyDescent="0.25">
      <c r="A5709" t="s">
        <v>7674</v>
      </c>
      <c r="B5709" t="s">
        <v>2551</v>
      </c>
      <c r="C5709" t="s">
        <v>54</v>
      </c>
      <c r="D5709" t="s">
        <v>28</v>
      </c>
      <c r="E5709" t="s">
        <v>39</v>
      </c>
      <c r="F5709" s="1" t="s">
        <v>17763</v>
      </c>
      <c r="G5709">
        <v>174</v>
      </c>
      <c r="H5709" t="s">
        <v>29</v>
      </c>
      <c r="I5709">
        <v>794</v>
      </c>
      <c r="J5709">
        <v>421.15</v>
      </c>
      <c r="K5709">
        <f>Passenger_Data[[#This Row],[Price_USD]]*1</f>
        <v>421.15</v>
      </c>
      <c r="L5709">
        <v>26</v>
      </c>
      <c r="M5709" t="s">
        <v>40</v>
      </c>
      <c r="N5709" t="s">
        <v>31</v>
      </c>
      <c r="O5709" t="s">
        <v>32</v>
      </c>
      <c r="P5709" t="s">
        <v>33</v>
      </c>
      <c r="Q5709">
        <v>1</v>
      </c>
      <c r="R5709" t="s">
        <v>65</v>
      </c>
      <c r="S5709" t="s">
        <v>68</v>
      </c>
      <c r="T5709">
        <v>8.1</v>
      </c>
      <c r="U5709">
        <v>8</v>
      </c>
      <c r="V5709">
        <v>85</v>
      </c>
      <c r="W5709">
        <v>0</v>
      </c>
      <c r="X5709">
        <v>1</v>
      </c>
      <c r="Y5709" t="s">
        <v>45</v>
      </c>
    </row>
    <row r="5710" spans="1:25" x14ac:dyDescent="0.25">
      <c r="A5710" t="s">
        <v>7675</v>
      </c>
      <c r="B5710" t="s">
        <v>1700</v>
      </c>
      <c r="C5710" t="s">
        <v>73</v>
      </c>
      <c r="D5710" t="s">
        <v>28</v>
      </c>
      <c r="E5710" t="s">
        <v>28</v>
      </c>
      <c r="F5710" s="1" t="s">
        <v>17764</v>
      </c>
      <c r="G5710">
        <v>171</v>
      </c>
      <c r="H5710" t="s">
        <v>29</v>
      </c>
      <c r="I5710">
        <v>871</v>
      </c>
      <c r="J5710">
        <v>346.01</v>
      </c>
      <c r="K5710">
        <f>Passenger_Data[[#This Row],[Price_USD]]*1</f>
        <v>346.01</v>
      </c>
      <c r="L5710">
        <v>38</v>
      </c>
      <c r="M5710" t="s">
        <v>40</v>
      </c>
      <c r="N5710" t="s">
        <v>31</v>
      </c>
      <c r="O5710" t="s">
        <v>32</v>
      </c>
      <c r="P5710" t="s">
        <v>83</v>
      </c>
      <c r="Q5710">
        <v>1</v>
      </c>
      <c r="R5710" t="s">
        <v>51</v>
      </c>
      <c r="S5710" t="s">
        <v>61</v>
      </c>
      <c r="T5710">
        <v>4</v>
      </c>
      <c r="U5710">
        <v>6</v>
      </c>
      <c r="V5710">
        <v>57</v>
      </c>
      <c r="W5710">
        <v>0</v>
      </c>
      <c r="X5710">
        <v>0</v>
      </c>
      <c r="Y5710" t="s">
        <v>45</v>
      </c>
    </row>
    <row r="5711" spans="1:25" x14ac:dyDescent="0.25">
      <c r="A5711" t="s">
        <v>7676</v>
      </c>
      <c r="B5711" t="s">
        <v>2072</v>
      </c>
      <c r="C5711" t="s">
        <v>73</v>
      </c>
      <c r="D5711" t="s">
        <v>55</v>
      </c>
      <c r="E5711" t="s">
        <v>55</v>
      </c>
      <c r="F5711" s="1" t="s">
        <v>17765</v>
      </c>
      <c r="G5711">
        <v>154</v>
      </c>
      <c r="H5711" t="s">
        <v>29</v>
      </c>
      <c r="I5711">
        <v>1127</v>
      </c>
      <c r="J5711">
        <v>373.08</v>
      </c>
      <c r="K5711">
        <f>Passenger_Data[[#This Row],[Price_USD]]*1</f>
        <v>373.08</v>
      </c>
      <c r="L5711">
        <v>51</v>
      </c>
      <c r="M5711" t="s">
        <v>30</v>
      </c>
      <c r="N5711" t="s">
        <v>31</v>
      </c>
      <c r="O5711" t="s">
        <v>33</v>
      </c>
      <c r="P5711" t="s">
        <v>264</v>
      </c>
      <c r="Q5711">
        <v>0</v>
      </c>
      <c r="R5711" t="s">
        <v>43</v>
      </c>
      <c r="S5711" t="s">
        <v>44</v>
      </c>
      <c r="T5711">
        <v>6.2</v>
      </c>
      <c r="U5711">
        <v>11</v>
      </c>
      <c r="V5711">
        <v>92</v>
      </c>
      <c r="W5711">
        <v>0</v>
      </c>
      <c r="X5711">
        <v>0</v>
      </c>
      <c r="Y5711" t="s">
        <v>36</v>
      </c>
    </row>
    <row r="5712" spans="1:25" x14ac:dyDescent="0.25">
      <c r="A5712" t="s">
        <v>7677</v>
      </c>
      <c r="B5712" t="s">
        <v>177</v>
      </c>
      <c r="C5712" t="s">
        <v>26</v>
      </c>
      <c r="D5712" t="s">
        <v>59</v>
      </c>
      <c r="E5712" t="s">
        <v>49</v>
      </c>
      <c r="F5712" s="1" t="s">
        <v>17766</v>
      </c>
      <c r="G5712">
        <v>143</v>
      </c>
      <c r="H5712" t="s">
        <v>86</v>
      </c>
      <c r="I5712">
        <v>1424</v>
      </c>
      <c r="J5712">
        <v>220.34</v>
      </c>
      <c r="K5712">
        <f>Passenger_Data[[#This Row],[Price_USD]]*1</f>
        <v>220.34</v>
      </c>
      <c r="L5712">
        <v>59</v>
      </c>
      <c r="M5712" t="s">
        <v>40</v>
      </c>
      <c r="N5712" t="s">
        <v>41</v>
      </c>
      <c r="O5712" t="s">
        <v>42</v>
      </c>
      <c r="P5712" t="s">
        <v>50</v>
      </c>
      <c r="Q5712">
        <v>1</v>
      </c>
      <c r="R5712" t="s">
        <v>34</v>
      </c>
      <c r="S5712" t="s">
        <v>44</v>
      </c>
      <c r="T5712">
        <v>5.7</v>
      </c>
      <c r="U5712">
        <v>11</v>
      </c>
      <c r="V5712">
        <v>115</v>
      </c>
      <c r="W5712">
        <v>0</v>
      </c>
      <c r="X5712">
        <v>0</v>
      </c>
      <c r="Y5712" t="s">
        <v>36</v>
      </c>
    </row>
    <row r="5713" spans="1:25" x14ac:dyDescent="0.25">
      <c r="A5713" t="s">
        <v>7678</v>
      </c>
      <c r="B5713" t="s">
        <v>555</v>
      </c>
      <c r="C5713" t="s">
        <v>48</v>
      </c>
      <c r="D5713" t="s">
        <v>64</v>
      </c>
      <c r="E5713" t="s">
        <v>49</v>
      </c>
      <c r="F5713" s="1" t="s">
        <v>17767</v>
      </c>
      <c r="G5713">
        <v>90</v>
      </c>
      <c r="H5713" t="s">
        <v>29</v>
      </c>
      <c r="I5713">
        <v>924</v>
      </c>
      <c r="J5713">
        <v>406.48</v>
      </c>
      <c r="K5713">
        <f>Passenger_Data[[#This Row],[Price_USD]]*1</f>
        <v>406.48</v>
      </c>
      <c r="L5713">
        <v>32</v>
      </c>
      <c r="M5713" t="s">
        <v>40</v>
      </c>
      <c r="N5713" t="s">
        <v>41</v>
      </c>
      <c r="O5713" t="s">
        <v>32</v>
      </c>
      <c r="P5713" t="s">
        <v>33</v>
      </c>
      <c r="Q5713">
        <v>2</v>
      </c>
      <c r="R5713" t="s">
        <v>51</v>
      </c>
      <c r="S5713" t="s">
        <v>35</v>
      </c>
      <c r="T5713">
        <v>7.8</v>
      </c>
      <c r="U5713">
        <v>9</v>
      </c>
      <c r="V5713">
        <v>67</v>
      </c>
      <c r="W5713">
        <v>0</v>
      </c>
      <c r="X5713">
        <v>0</v>
      </c>
      <c r="Y5713" t="s">
        <v>36</v>
      </c>
    </row>
    <row r="5714" spans="1:25" x14ac:dyDescent="0.25">
      <c r="A5714" t="s">
        <v>7679</v>
      </c>
      <c r="B5714" t="s">
        <v>3422</v>
      </c>
      <c r="C5714" t="s">
        <v>54</v>
      </c>
      <c r="D5714" t="s">
        <v>64</v>
      </c>
      <c r="E5714" t="s">
        <v>55</v>
      </c>
      <c r="F5714" s="1" t="s">
        <v>17768</v>
      </c>
      <c r="G5714">
        <v>217</v>
      </c>
      <c r="H5714" t="s">
        <v>29</v>
      </c>
      <c r="I5714">
        <v>1672</v>
      </c>
      <c r="J5714">
        <v>204.87</v>
      </c>
      <c r="K5714">
        <f>Passenger_Data[[#This Row],[Price_USD]]*1</f>
        <v>204.87</v>
      </c>
      <c r="L5714">
        <v>57</v>
      </c>
      <c r="M5714" t="s">
        <v>40</v>
      </c>
      <c r="N5714" t="s">
        <v>41</v>
      </c>
      <c r="O5714" t="s">
        <v>32</v>
      </c>
      <c r="P5714" t="s">
        <v>83</v>
      </c>
      <c r="Q5714">
        <v>1</v>
      </c>
      <c r="R5714" t="s">
        <v>65</v>
      </c>
      <c r="S5714" t="s">
        <v>61</v>
      </c>
      <c r="T5714">
        <v>3.7</v>
      </c>
      <c r="U5714">
        <v>25</v>
      </c>
      <c r="V5714">
        <v>59</v>
      </c>
      <c r="W5714">
        <v>0</v>
      </c>
      <c r="X5714">
        <v>0</v>
      </c>
      <c r="Y5714" t="s">
        <v>36</v>
      </c>
    </row>
    <row r="5715" spans="1:25" x14ac:dyDescent="0.25">
      <c r="A5715" t="s">
        <v>7680</v>
      </c>
      <c r="B5715" t="s">
        <v>1164</v>
      </c>
      <c r="C5715" t="s">
        <v>82</v>
      </c>
      <c r="D5715" t="s">
        <v>27</v>
      </c>
      <c r="E5715" t="s">
        <v>39</v>
      </c>
      <c r="F5715" s="1" t="s">
        <v>17769</v>
      </c>
      <c r="G5715">
        <v>140</v>
      </c>
      <c r="H5715" t="s">
        <v>29</v>
      </c>
      <c r="I5715">
        <v>782</v>
      </c>
      <c r="J5715">
        <v>480.73</v>
      </c>
      <c r="K5715">
        <f>Passenger_Data[[#This Row],[Price_USD]]*1</f>
        <v>480.73</v>
      </c>
      <c r="L5715">
        <v>49</v>
      </c>
      <c r="M5715" t="s">
        <v>40</v>
      </c>
      <c r="N5715" t="s">
        <v>31</v>
      </c>
      <c r="O5715" t="s">
        <v>42</v>
      </c>
      <c r="P5715" t="s">
        <v>50</v>
      </c>
      <c r="Q5715">
        <v>1</v>
      </c>
      <c r="R5715" t="s">
        <v>51</v>
      </c>
      <c r="S5715" t="s">
        <v>35</v>
      </c>
      <c r="T5715">
        <v>5.7</v>
      </c>
      <c r="U5715">
        <v>31</v>
      </c>
      <c r="V5715">
        <v>107</v>
      </c>
      <c r="W5715">
        <v>0</v>
      </c>
      <c r="X5715">
        <v>0</v>
      </c>
      <c r="Y5715" t="s">
        <v>77</v>
      </c>
    </row>
    <row r="5716" spans="1:25" x14ac:dyDescent="0.25">
      <c r="A5716" t="s">
        <v>7681</v>
      </c>
      <c r="B5716" t="s">
        <v>5962</v>
      </c>
      <c r="C5716" t="s">
        <v>26</v>
      </c>
      <c r="D5716" t="s">
        <v>28</v>
      </c>
      <c r="E5716" t="s">
        <v>39</v>
      </c>
      <c r="F5716" s="1" t="s">
        <v>17770</v>
      </c>
      <c r="G5716">
        <v>195</v>
      </c>
      <c r="H5716" t="s">
        <v>108</v>
      </c>
      <c r="I5716">
        <v>1235</v>
      </c>
      <c r="J5716">
        <v>404.52</v>
      </c>
      <c r="K5716">
        <f>Passenger_Data[[#This Row],[Price_USD]]*1</f>
        <v>404.52</v>
      </c>
      <c r="L5716">
        <v>28</v>
      </c>
      <c r="M5716" t="s">
        <v>30</v>
      </c>
      <c r="N5716" t="s">
        <v>31</v>
      </c>
      <c r="O5716" t="s">
        <v>33</v>
      </c>
      <c r="P5716" t="s">
        <v>83</v>
      </c>
      <c r="Q5716">
        <v>1</v>
      </c>
      <c r="R5716" t="s">
        <v>51</v>
      </c>
      <c r="S5716" t="s">
        <v>44</v>
      </c>
      <c r="T5716">
        <v>5.4</v>
      </c>
      <c r="U5716">
        <v>6</v>
      </c>
      <c r="V5716">
        <v>9</v>
      </c>
      <c r="W5716">
        <v>0</v>
      </c>
      <c r="X5716">
        <v>1</v>
      </c>
      <c r="Y5716" t="s">
        <v>45</v>
      </c>
    </row>
    <row r="5717" spans="1:25" x14ac:dyDescent="0.25">
      <c r="A5717" t="s">
        <v>7682</v>
      </c>
      <c r="B5717" t="s">
        <v>7478</v>
      </c>
      <c r="C5717" t="s">
        <v>82</v>
      </c>
      <c r="D5717" t="s">
        <v>55</v>
      </c>
      <c r="E5717" t="s">
        <v>59</v>
      </c>
      <c r="F5717" s="1" t="s">
        <v>17771</v>
      </c>
      <c r="G5717">
        <v>90</v>
      </c>
      <c r="H5717" t="s">
        <v>29</v>
      </c>
      <c r="I5717">
        <v>1073</v>
      </c>
      <c r="J5717">
        <v>300.70999999999998</v>
      </c>
      <c r="K5717">
        <f>Passenger_Data[[#This Row],[Price_USD]]*1</f>
        <v>300.70999999999998</v>
      </c>
      <c r="L5717">
        <v>25</v>
      </c>
      <c r="M5717" t="s">
        <v>30</v>
      </c>
      <c r="N5717" t="s">
        <v>31</v>
      </c>
      <c r="O5717" t="s">
        <v>32</v>
      </c>
      <c r="P5717" t="s">
        <v>50</v>
      </c>
      <c r="Q5717">
        <v>0</v>
      </c>
      <c r="R5717" t="s">
        <v>34</v>
      </c>
      <c r="S5717" t="s">
        <v>68</v>
      </c>
      <c r="T5717">
        <v>7.9</v>
      </c>
      <c r="U5717">
        <v>0</v>
      </c>
      <c r="V5717">
        <v>35</v>
      </c>
      <c r="W5717">
        <v>0</v>
      </c>
      <c r="X5717">
        <v>0</v>
      </c>
      <c r="Y5717" t="s">
        <v>36</v>
      </c>
    </row>
    <row r="5718" spans="1:25" x14ac:dyDescent="0.25">
      <c r="A5718" t="s">
        <v>7683</v>
      </c>
      <c r="B5718" t="s">
        <v>1382</v>
      </c>
      <c r="C5718" t="s">
        <v>48</v>
      </c>
      <c r="D5718" t="s">
        <v>59</v>
      </c>
      <c r="E5718" t="s">
        <v>76</v>
      </c>
      <c r="F5718" s="1" t="s">
        <v>17772</v>
      </c>
      <c r="G5718">
        <v>236</v>
      </c>
      <c r="H5718" t="s">
        <v>29</v>
      </c>
      <c r="I5718">
        <v>1370</v>
      </c>
      <c r="J5718">
        <v>311.64999999999998</v>
      </c>
      <c r="K5718">
        <f>Passenger_Data[[#This Row],[Price_USD]]*1</f>
        <v>311.64999999999998</v>
      </c>
      <c r="L5718">
        <v>65</v>
      </c>
      <c r="M5718" t="s">
        <v>30</v>
      </c>
      <c r="N5718" t="s">
        <v>41</v>
      </c>
      <c r="O5718" t="s">
        <v>33</v>
      </c>
      <c r="P5718" t="s">
        <v>33</v>
      </c>
      <c r="Q5718">
        <v>1</v>
      </c>
      <c r="R5718" t="s">
        <v>65</v>
      </c>
      <c r="S5718" t="s">
        <v>61</v>
      </c>
      <c r="T5718">
        <v>6.8</v>
      </c>
      <c r="U5718">
        <v>2</v>
      </c>
      <c r="V5718">
        <v>62</v>
      </c>
      <c r="W5718">
        <v>0</v>
      </c>
      <c r="X5718">
        <v>0</v>
      </c>
      <c r="Y5718" t="s">
        <v>77</v>
      </c>
    </row>
    <row r="5719" spans="1:25" x14ac:dyDescent="0.25">
      <c r="A5719" t="s">
        <v>7684</v>
      </c>
      <c r="B5719" t="s">
        <v>808</v>
      </c>
      <c r="C5719" t="s">
        <v>48</v>
      </c>
      <c r="D5719" t="s">
        <v>28</v>
      </c>
      <c r="E5719" t="s">
        <v>76</v>
      </c>
      <c r="F5719" s="1" t="s">
        <v>17773</v>
      </c>
      <c r="G5719">
        <v>114</v>
      </c>
      <c r="H5719" t="s">
        <v>29</v>
      </c>
      <c r="I5719">
        <v>1542</v>
      </c>
      <c r="J5719">
        <v>306.39999999999998</v>
      </c>
      <c r="K5719">
        <f>Passenger_Data[[#This Row],[Price_USD]]*1</f>
        <v>306.39999999999998</v>
      </c>
      <c r="L5719">
        <v>36</v>
      </c>
      <c r="M5719" t="s">
        <v>30</v>
      </c>
      <c r="N5719" t="s">
        <v>31</v>
      </c>
      <c r="O5719" t="s">
        <v>33</v>
      </c>
      <c r="P5719" t="s">
        <v>50</v>
      </c>
      <c r="Q5719">
        <v>1</v>
      </c>
      <c r="R5719" t="s">
        <v>65</v>
      </c>
      <c r="S5719" t="s">
        <v>35</v>
      </c>
      <c r="T5719">
        <v>5.7</v>
      </c>
      <c r="U5719">
        <v>7</v>
      </c>
      <c r="V5719">
        <v>38</v>
      </c>
      <c r="W5719">
        <v>0</v>
      </c>
      <c r="X5719">
        <v>0</v>
      </c>
      <c r="Y5719" t="s">
        <v>45</v>
      </c>
    </row>
    <row r="5720" spans="1:25" x14ac:dyDescent="0.25">
      <c r="A5720" t="s">
        <v>7685</v>
      </c>
      <c r="B5720" t="s">
        <v>2072</v>
      </c>
      <c r="C5720" t="s">
        <v>26</v>
      </c>
      <c r="D5720" t="s">
        <v>55</v>
      </c>
      <c r="E5720" t="s">
        <v>39</v>
      </c>
      <c r="F5720" s="1" t="s">
        <v>17774</v>
      </c>
      <c r="G5720">
        <v>224</v>
      </c>
      <c r="H5720" t="s">
        <v>29</v>
      </c>
      <c r="I5720">
        <v>1351</v>
      </c>
      <c r="J5720">
        <v>188.5</v>
      </c>
      <c r="K5720">
        <f>Passenger_Data[[#This Row],[Price_USD]]*1</f>
        <v>188.5</v>
      </c>
      <c r="L5720">
        <v>20</v>
      </c>
      <c r="M5720" t="s">
        <v>40</v>
      </c>
      <c r="N5720" t="s">
        <v>31</v>
      </c>
      <c r="O5720" t="s">
        <v>42</v>
      </c>
      <c r="P5720" t="s">
        <v>50</v>
      </c>
      <c r="Q5720">
        <v>1</v>
      </c>
      <c r="R5720" t="s">
        <v>65</v>
      </c>
      <c r="S5720" t="s">
        <v>61</v>
      </c>
      <c r="T5720">
        <v>5.8</v>
      </c>
      <c r="U5720">
        <v>6</v>
      </c>
      <c r="V5720">
        <v>20</v>
      </c>
      <c r="W5720">
        <v>0</v>
      </c>
      <c r="X5720">
        <v>0</v>
      </c>
      <c r="Y5720" t="s">
        <v>77</v>
      </c>
    </row>
    <row r="5721" spans="1:25" x14ac:dyDescent="0.25">
      <c r="A5721" t="s">
        <v>7686</v>
      </c>
      <c r="B5721" t="s">
        <v>1128</v>
      </c>
      <c r="C5721" t="s">
        <v>54</v>
      </c>
      <c r="D5721" t="s">
        <v>55</v>
      </c>
      <c r="E5721" t="s">
        <v>28</v>
      </c>
      <c r="F5721" s="1" t="s">
        <v>17775</v>
      </c>
      <c r="G5721">
        <v>278</v>
      </c>
      <c r="H5721" t="s">
        <v>29</v>
      </c>
      <c r="I5721">
        <v>1050</v>
      </c>
      <c r="J5721">
        <v>496.61</v>
      </c>
      <c r="K5721">
        <f>Passenger_Data[[#This Row],[Price_USD]]*1</f>
        <v>496.61</v>
      </c>
      <c r="L5721">
        <v>25</v>
      </c>
      <c r="M5721" t="s">
        <v>30</v>
      </c>
      <c r="N5721" t="s">
        <v>41</v>
      </c>
      <c r="O5721" t="s">
        <v>33</v>
      </c>
      <c r="P5721" t="s">
        <v>264</v>
      </c>
      <c r="Q5721">
        <v>0</v>
      </c>
      <c r="R5721" t="s">
        <v>51</v>
      </c>
      <c r="S5721" t="s">
        <v>68</v>
      </c>
      <c r="T5721">
        <v>7.9</v>
      </c>
      <c r="U5721">
        <v>4</v>
      </c>
      <c r="V5721">
        <v>18</v>
      </c>
      <c r="W5721">
        <v>0</v>
      </c>
      <c r="X5721">
        <v>1</v>
      </c>
      <c r="Y5721" t="s">
        <v>77</v>
      </c>
    </row>
    <row r="5722" spans="1:25" x14ac:dyDescent="0.25">
      <c r="A5722" t="s">
        <v>7687</v>
      </c>
      <c r="B5722" t="s">
        <v>516</v>
      </c>
      <c r="C5722" t="s">
        <v>26</v>
      </c>
      <c r="D5722" t="s">
        <v>39</v>
      </c>
      <c r="E5722" t="s">
        <v>39</v>
      </c>
      <c r="F5722" s="1" t="s">
        <v>17776</v>
      </c>
      <c r="G5722">
        <v>206</v>
      </c>
      <c r="H5722" t="s">
        <v>29</v>
      </c>
      <c r="I5722">
        <v>881</v>
      </c>
      <c r="J5722">
        <v>384.2</v>
      </c>
      <c r="K5722">
        <f>Passenger_Data[[#This Row],[Price_USD]]*1</f>
        <v>384.2</v>
      </c>
      <c r="L5722">
        <v>40</v>
      </c>
      <c r="M5722" t="s">
        <v>30</v>
      </c>
      <c r="N5722" t="s">
        <v>41</v>
      </c>
      <c r="O5722" t="s">
        <v>42</v>
      </c>
      <c r="P5722" t="s">
        <v>33</v>
      </c>
      <c r="Q5722">
        <v>1</v>
      </c>
      <c r="R5722" t="s">
        <v>34</v>
      </c>
      <c r="S5722" t="s">
        <v>68</v>
      </c>
      <c r="T5722">
        <v>7.4</v>
      </c>
      <c r="U5722">
        <v>10</v>
      </c>
      <c r="V5722">
        <v>18</v>
      </c>
      <c r="W5722">
        <v>0</v>
      </c>
      <c r="X5722">
        <v>0</v>
      </c>
      <c r="Y5722" t="s">
        <v>45</v>
      </c>
    </row>
    <row r="5723" spans="1:25" x14ac:dyDescent="0.25">
      <c r="A5723" t="s">
        <v>7688</v>
      </c>
      <c r="B5723" t="s">
        <v>1382</v>
      </c>
      <c r="C5723" t="s">
        <v>26</v>
      </c>
      <c r="D5723" t="s">
        <v>64</v>
      </c>
      <c r="E5723" t="s">
        <v>28</v>
      </c>
      <c r="F5723" s="1" t="s">
        <v>17777</v>
      </c>
      <c r="G5723">
        <v>190</v>
      </c>
      <c r="H5723" t="s">
        <v>29</v>
      </c>
      <c r="I5723">
        <v>901</v>
      </c>
      <c r="J5723">
        <v>364.29</v>
      </c>
      <c r="K5723">
        <f>Passenger_Data[[#This Row],[Price_USD]]*1</f>
        <v>364.29</v>
      </c>
      <c r="L5723">
        <v>67</v>
      </c>
      <c r="M5723" t="s">
        <v>40</v>
      </c>
      <c r="N5723" t="s">
        <v>41</v>
      </c>
      <c r="O5723" t="s">
        <v>32</v>
      </c>
      <c r="P5723" t="s">
        <v>83</v>
      </c>
      <c r="Q5723">
        <v>3</v>
      </c>
      <c r="R5723" t="s">
        <v>65</v>
      </c>
      <c r="S5723" t="s">
        <v>61</v>
      </c>
      <c r="T5723">
        <v>8.4</v>
      </c>
      <c r="U5723">
        <v>2</v>
      </c>
      <c r="V5723">
        <v>74</v>
      </c>
      <c r="W5723">
        <v>0</v>
      </c>
      <c r="X5723">
        <v>0</v>
      </c>
      <c r="Y5723" t="s">
        <v>45</v>
      </c>
    </row>
    <row r="5724" spans="1:25" x14ac:dyDescent="0.25">
      <c r="A5724" t="s">
        <v>7689</v>
      </c>
      <c r="B5724" t="s">
        <v>4116</v>
      </c>
      <c r="C5724" t="s">
        <v>48</v>
      </c>
      <c r="D5724" t="s">
        <v>39</v>
      </c>
      <c r="E5724" t="s">
        <v>55</v>
      </c>
      <c r="F5724" s="1" t="s">
        <v>17778</v>
      </c>
      <c r="G5724">
        <v>150</v>
      </c>
      <c r="H5724" t="s">
        <v>108</v>
      </c>
      <c r="I5724">
        <v>1257</v>
      </c>
      <c r="J5724">
        <v>343.02</v>
      </c>
      <c r="K5724">
        <f>Passenger_Data[[#This Row],[Price_USD]]*1</f>
        <v>343.02</v>
      </c>
      <c r="L5724">
        <v>42</v>
      </c>
      <c r="M5724" t="s">
        <v>40</v>
      </c>
      <c r="N5724" t="s">
        <v>31</v>
      </c>
      <c r="O5724" t="s">
        <v>32</v>
      </c>
      <c r="P5724" t="s">
        <v>50</v>
      </c>
      <c r="Q5724">
        <v>0</v>
      </c>
      <c r="R5724" t="s">
        <v>51</v>
      </c>
      <c r="S5724" t="s">
        <v>35</v>
      </c>
      <c r="T5724">
        <v>7.8</v>
      </c>
      <c r="U5724">
        <v>9</v>
      </c>
      <c r="V5724">
        <v>12</v>
      </c>
      <c r="W5724">
        <v>0</v>
      </c>
      <c r="X5724">
        <v>0</v>
      </c>
      <c r="Y5724" t="s">
        <v>36</v>
      </c>
    </row>
    <row r="5725" spans="1:25" x14ac:dyDescent="0.25">
      <c r="A5725" t="s">
        <v>7690</v>
      </c>
      <c r="B5725" t="s">
        <v>2592</v>
      </c>
      <c r="C5725" t="s">
        <v>73</v>
      </c>
      <c r="D5725" t="s">
        <v>59</v>
      </c>
      <c r="E5725" t="s">
        <v>64</v>
      </c>
      <c r="F5725" s="1" t="s">
        <v>17779</v>
      </c>
      <c r="G5725">
        <v>179</v>
      </c>
      <c r="H5725" t="s">
        <v>29</v>
      </c>
      <c r="I5725">
        <v>1574</v>
      </c>
      <c r="J5725">
        <v>280.02</v>
      </c>
      <c r="K5725">
        <f>Passenger_Data[[#This Row],[Price_USD]]*1</f>
        <v>280.02</v>
      </c>
      <c r="L5725">
        <v>36</v>
      </c>
      <c r="M5725" t="s">
        <v>30</v>
      </c>
      <c r="N5725" t="s">
        <v>41</v>
      </c>
      <c r="O5725" t="s">
        <v>32</v>
      </c>
      <c r="P5725" t="s">
        <v>50</v>
      </c>
      <c r="Q5725">
        <v>0</v>
      </c>
      <c r="R5725" t="s">
        <v>65</v>
      </c>
      <c r="S5725" t="s">
        <v>44</v>
      </c>
      <c r="T5725">
        <v>4.5999999999999996</v>
      </c>
      <c r="U5725">
        <v>1</v>
      </c>
      <c r="V5725">
        <v>33</v>
      </c>
      <c r="W5725">
        <v>0</v>
      </c>
      <c r="X5725">
        <v>1</v>
      </c>
      <c r="Y5725" t="s">
        <v>77</v>
      </c>
    </row>
    <row r="5726" spans="1:25" x14ac:dyDescent="0.25">
      <c r="A5726" t="s">
        <v>7691</v>
      </c>
      <c r="B5726" t="s">
        <v>1073</v>
      </c>
      <c r="C5726" t="s">
        <v>82</v>
      </c>
      <c r="D5726" t="s">
        <v>59</v>
      </c>
      <c r="E5726" t="s">
        <v>27</v>
      </c>
      <c r="F5726" s="1" t="s">
        <v>17780</v>
      </c>
      <c r="G5726">
        <v>255</v>
      </c>
      <c r="H5726" t="s">
        <v>29</v>
      </c>
      <c r="I5726">
        <v>1252</v>
      </c>
      <c r="J5726">
        <v>218.97</v>
      </c>
      <c r="K5726">
        <f>Passenger_Data[[#This Row],[Price_USD]]*1</f>
        <v>218.97</v>
      </c>
      <c r="L5726">
        <v>37</v>
      </c>
      <c r="M5726" t="s">
        <v>30</v>
      </c>
      <c r="N5726" t="s">
        <v>60</v>
      </c>
      <c r="O5726" t="s">
        <v>56</v>
      </c>
      <c r="P5726" t="s">
        <v>50</v>
      </c>
      <c r="Q5726">
        <v>0</v>
      </c>
      <c r="R5726" t="s">
        <v>51</v>
      </c>
      <c r="S5726" t="s">
        <v>44</v>
      </c>
      <c r="T5726">
        <v>6.1</v>
      </c>
      <c r="U5726">
        <v>5</v>
      </c>
      <c r="V5726">
        <v>38</v>
      </c>
      <c r="W5726">
        <v>0</v>
      </c>
      <c r="X5726">
        <v>0</v>
      </c>
      <c r="Y5726" t="s">
        <v>77</v>
      </c>
    </row>
    <row r="5727" spans="1:25" x14ac:dyDescent="0.25">
      <c r="A5727" t="s">
        <v>7692</v>
      </c>
      <c r="B5727" t="s">
        <v>1635</v>
      </c>
      <c r="C5727" t="s">
        <v>82</v>
      </c>
      <c r="D5727" t="s">
        <v>39</v>
      </c>
      <c r="E5727" t="s">
        <v>28</v>
      </c>
      <c r="F5727" s="1" t="s">
        <v>17781</v>
      </c>
      <c r="G5727">
        <v>260</v>
      </c>
      <c r="H5727" t="s">
        <v>29</v>
      </c>
      <c r="I5727">
        <v>1417</v>
      </c>
      <c r="J5727">
        <v>486.55</v>
      </c>
      <c r="K5727">
        <f>Passenger_Data[[#This Row],[Price_USD]]*1</f>
        <v>486.55</v>
      </c>
      <c r="L5727">
        <v>50</v>
      </c>
      <c r="M5727" t="s">
        <v>30</v>
      </c>
      <c r="N5727" t="s">
        <v>31</v>
      </c>
      <c r="O5727" t="s">
        <v>32</v>
      </c>
      <c r="P5727" t="s">
        <v>50</v>
      </c>
      <c r="Q5727">
        <v>1</v>
      </c>
      <c r="R5727" t="s">
        <v>65</v>
      </c>
      <c r="S5727" t="s">
        <v>61</v>
      </c>
      <c r="T5727">
        <v>6.9</v>
      </c>
      <c r="U5727">
        <v>4</v>
      </c>
      <c r="V5727">
        <v>82</v>
      </c>
      <c r="W5727">
        <v>0</v>
      </c>
      <c r="X5727">
        <v>0</v>
      </c>
      <c r="Y5727" t="s">
        <v>45</v>
      </c>
    </row>
    <row r="5728" spans="1:25" x14ac:dyDescent="0.25">
      <c r="A5728" t="s">
        <v>7693</v>
      </c>
      <c r="B5728" t="s">
        <v>4998</v>
      </c>
      <c r="C5728" t="s">
        <v>54</v>
      </c>
      <c r="D5728" t="s">
        <v>64</v>
      </c>
      <c r="E5728" t="s">
        <v>28</v>
      </c>
      <c r="F5728" s="1" t="s">
        <v>17782</v>
      </c>
      <c r="G5728">
        <v>173</v>
      </c>
      <c r="H5728" t="s">
        <v>29</v>
      </c>
      <c r="I5728">
        <v>1604</v>
      </c>
      <c r="J5728">
        <v>360.37</v>
      </c>
      <c r="K5728">
        <f>Passenger_Data[[#This Row],[Price_USD]]*1</f>
        <v>360.37</v>
      </c>
      <c r="L5728">
        <v>67</v>
      </c>
      <c r="M5728" t="s">
        <v>40</v>
      </c>
      <c r="N5728" t="s">
        <v>41</v>
      </c>
      <c r="O5728" t="s">
        <v>33</v>
      </c>
      <c r="P5728" t="s">
        <v>33</v>
      </c>
      <c r="Q5728">
        <v>0</v>
      </c>
      <c r="R5728" t="s">
        <v>34</v>
      </c>
      <c r="S5728" t="s">
        <v>44</v>
      </c>
      <c r="T5728">
        <v>6.3</v>
      </c>
      <c r="U5728">
        <v>16</v>
      </c>
      <c r="V5728">
        <v>67</v>
      </c>
      <c r="W5728">
        <v>0</v>
      </c>
      <c r="X5728">
        <v>0</v>
      </c>
      <c r="Y5728" t="s">
        <v>77</v>
      </c>
    </row>
    <row r="5729" spans="1:25" x14ac:dyDescent="0.25">
      <c r="A5729" t="s">
        <v>7694</v>
      </c>
      <c r="B5729" t="s">
        <v>476</v>
      </c>
      <c r="C5729" t="s">
        <v>73</v>
      </c>
      <c r="D5729" t="s">
        <v>49</v>
      </c>
      <c r="E5729" t="s">
        <v>55</v>
      </c>
      <c r="F5729" s="1" t="s">
        <v>17783</v>
      </c>
      <c r="G5729">
        <v>150</v>
      </c>
      <c r="H5729" t="s">
        <v>108</v>
      </c>
      <c r="I5729">
        <v>1098</v>
      </c>
      <c r="J5729">
        <v>396.09</v>
      </c>
      <c r="K5729">
        <f>Passenger_Data[[#This Row],[Price_USD]]*1</f>
        <v>396.09</v>
      </c>
      <c r="L5729">
        <v>61</v>
      </c>
      <c r="M5729" t="s">
        <v>40</v>
      </c>
      <c r="N5729" t="s">
        <v>31</v>
      </c>
      <c r="O5729" t="s">
        <v>32</v>
      </c>
      <c r="P5729" t="s">
        <v>50</v>
      </c>
      <c r="Q5729">
        <v>1</v>
      </c>
      <c r="R5729" t="s">
        <v>51</v>
      </c>
      <c r="S5729" t="s">
        <v>61</v>
      </c>
      <c r="T5729">
        <v>7.8</v>
      </c>
      <c r="U5729">
        <v>28</v>
      </c>
      <c r="V5729">
        <v>87</v>
      </c>
      <c r="W5729">
        <v>1</v>
      </c>
      <c r="X5729">
        <v>0</v>
      </c>
      <c r="Y5729" t="s">
        <v>45</v>
      </c>
    </row>
    <row r="5730" spans="1:25" x14ac:dyDescent="0.25">
      <c r="A5730" t="s">
        <v>7695</v>
      </c>
      <c r="B5730" t="s">
        <v>394</v>
      </c>
      <c r="C5730" t="s">
        <v>26</v>
      </c>
      <c r="D5730" t="s">
        <v>55</v>
      </c>
      <c r="E5730" t="s">
        <v>39</v>
      </c>
      <c r="F5730" s="1" t="s">
        <v>17784</v>
      </c>
      <c r="G5730">
        <v>148</v>
      </c>
      <c r="H5730" t="s">
        <v>86</v>
      </c>
      <c r="I5730">
        <v>1434</v>
      </c>
      <c r="J5730">
        <v>596.85</v>
      </c>
      <c r="K5730">
        <f>Passenger_Data[[#This Row],[Price_USD]]*1</f>
        <v>596.85</v>
      </c>
      <c r="L5730">
        <v>36</v>
      </c>
      <c r="M5730" t="s">
        <v>40</v>
      </c>
      <c r="N5730" t="s">
        <v>31</v>
      </c>
      <c r="O5730" t="s">
        <v>42</v>
      </c>
      <c r="P5730" t="s">
        <v>50</v>
      </c>
      <c r="Q5730">
        <v>2</v>
      </c>
      <c r="R5730" t="s">
        <v>65</v>
      </c>
      <c r="S5730" t="s">
        <v>61</v>
      </c>
      <c r="T5730">
        <v>10</v>
      </c>
      <c r="U5730">
        <v>3</v>
      </c>
      <c r="V5730">
        <v>51</v>
      </c>
      <c r="W5730">
        <v>0</v>
      </c>
      <c r="X5730">
        <v>0</v>
      </c>
      <c r="Y5730" t="s">
        <v>36</v>
      </c>
    </row>
    <row r="5731" spans="1:25" x14ac:dyDescent="0.25">
      <c r="A5731" t="s">
        <v>7696</v>
      </c>
      <c r="B5731" t="s">
        <v>7697</v>
      </c>
      <c r="C5731" t="s">
        <v>82</v>
      </c>
      <c r="D5731" t="s">
        <v>27</v>
      </c>
      <c r="E5731" t="s">
        <v>39</v>
      </c>
      <c r="F5731" s="1" t="s">
        <v>17785</v>
      </c>
      <c r="G5731">
        <v>177</v>
      </c>
      <c r="H5731" t="s">
        <v>29</v>
      </c>
      <c r="I5731">
        <v>1637</v>
      </c>
      <c r="J5731">
        <v>123.32</v>
      </c>
      <c r="K5731">
        <f>Passenger_Data[[#This Row],[Price_USD]]*1</f>
        <v>123.32</v>
      </c>
      <c r="L5731">
        <v>64</v>
      </c>
      <c r="M5731" t="s">
        <v>30</v>
      </c>
      <c r="N5731" t="s">
        <v>31</v>
      </c>
      <c r="O5731" t="s">
        <v>32</v>
      </c>
      <c r="P5731" t="s">
        <v>50</v>
      </c>
      <c r="Q5731">
        <v>1</v>
      </c>
      <c r="R5731" t="s">
        <v>43</v>
      </c>
      <c r="S5731" t="s">
        <v>44</v>
      </c>
      <c r="T5731">
        <v>7.9</v>
      </c>
      <c r="U5731">
        <v>3</v>
      </c>
      <c r="V5731">
        <v>118</v>
      </c>
      <c r="W5731">
        <v>0</v>
      </c>
      <c r="X5731">
        <v>0</v>
      </c>
      <c r="Y5731" t="s">
        <v>36</v>
      </c>
    </row>
    <row r="5732" spans="1:25" x14ac:dyDescent="0.25">
      <c r="A5732" t="s">
        <v>7698</v>
      </c>
      <c r="B5732" t="s">
        <v>4079</v>
      </c>
      <c r="C5732" t="s">
        <v>26</v>
      </c>
      <c r="D5732" t="s">
        <v>27</v>
      </c>
      <c r="E5732" t="s">
        <v>49</v>
      </c>
      <c r="F5732" s="1" t="s">
        <v>17786</v>
      </c>
      <c r="G5732">
        <v>211</v>
      </c>
      <c r="H5732" t="s">
        <v>29</v>
      </c>
      <c r="I5732">
        <v>1309</v>
      </c>
      <c r="J5732">
        <v>239.75</v>
      </c>
      <c r="K5732">
        <f>Passenger_Data[[#This Row],[Price_USD]]*1</f>
        <v>239.75</v>
      </c>
      <c r="L5732">
        <v>50</v>
      </c>
      <c r="M5732" t="s">
        <v>40</v>
      </c>
      <c r="N5732" t="s">
        <v>60</v>
      </c>
      <c r="O5732" t="s">
        <v>42</v>
      </c>
      <c r="P5732" t="s">
        <v>50</v>
      </c>
      <c r="Q5732">
        <v>0</v>
      </c>
      <c r="R5732" t="s">
        <v>65</v>
      </c>
      <c r="S5732" t="s">
        <v>35</v>
      </c>
      <c r="T5732">
        <v>6.2</v>
      </c>
      <c r="U5732">
        <v>5</v>
      </c>
      <c r="V5732">
        <v>52</v>
      </c>
      <c r="W5732">
        <v>0</v>
      </c>
      <c r="X5732">
        <v>0</v>
      </c>
      <c r="Y5732" t="s">
        <v>77</v>
      </c>
    </row>
    <row r="5733" spans="1:25" x14ac:dyDescent="0.25">
      <c r="A5733" t="s">
        <v>7699</v>
      </c>
      <c r="B5733" t="s">
        <v>779</v>
      </c>
      <c r="C5733" t="s">
        <v>48</v>
      </c>
      <c r="D5733" t="s">
        <v>28</v>
      </c>
      <c r="E5733" t="s">
        <v>59</v>
      </c>
      <c r="F5733" s="1" t="s">
        <v>17787</v>
      </c>
      <c r="G5733">
        <v>177</v>
      </c>
      <c r="H5733" t="s">
        <v>29</v>
      </c>
      <c r="I5733">
        <v>1809</v>
      </c>
      <c r="J5733">
        <v>227.34</v>
      </c>
      <c r="K5733">
        <f>Passenger_Data[[#This Row],[Price_USD]]*1</f>
        <v>227.34</v>
      </c>
      <c r="L5733">
        <v>71</v>
      </c>
      <c r="M5733" t="s">
        <v>30</v>
      </c>
      <c r="N5733" t="s">
        <v>31</v>
      </c>
      <c r="O5733" t="s">
        <v>33</v>
      </c>
      <c r="P5733" t="s">
        <v>83</v>
      </c>
      <c r="Q5733">
        <v>0</v>
      </c>
      <c r="R5733" t="s">
        <v>65</v>
      </c>
      <c r="S5733" t="s">
        <v>61</v>
      </c>
      <c r="T5733">
        <v>6.5</v>
      </c>
      <c r="U5733">
        <v>7</v>
      </c>
      <c r="V5733">
        <v>119</v>
      </c>
      <c r="W5733">
        <v>0</v>
      </c>
      <c r="X5733">
        <v>0</v>
      </c>
      <c r="Y5733" t="s">
        <v>77</v>
      </c>
    </row>
    <row r="5734" spans="1:25" x14ac:dyDescent="0.25">
      <c r="A5734" t="s">
        <v>7700</v>
      </c>
      <c r="B5734" t="s">
        <v>524</v>
      </c>
      <c r="C5734" t="s">
        <v>48</v>
      </c>
      <c r="D5734" t="s">
        <v>76</v>
      </c>
      <c r="E5734" t="s">
        <v>39</v>
      </c>
      <c r="F5734" s="1" t="s">
        <v>17788</v>
      </c>
      <c r="G5734">
        <v>154</v>
      </c>
      <c r="H5734" t="s">
        <v>29</v>
      </c>
      <c r="I5734">
        <v>1318</v>
      </c>
      <c r="J5734">
        <v>211.99</v>
      </c>
      <c r="K5734">
        <f>Passenger_Data[[#This Row],[Price_USD]]*1</f>
        <v>211.99</v>
      </c>
      <c r="L5734">
        <v>79</v>
      </c>
      <c r="M5734" t="s">
        <v>30</v>
      </c>
      <c r="N5734" t="s">
        <v>41</v>
      </c>
      <c r="O5734" t="s">
        <v>56</v>
      </c>
      <c r="P5734" t="s">
        <v>33</v>
      </c>
      <c r="Q5734">
        <v>2</v>
      </c>
      <c r="R5734" t="s">
        <v>65</v>
      </c>
      <c r="S5734" t="s">
        <v>44</v>
      </c>
      <c r="T5734">
        <v>6.6</v>
      </c>
      <c r="U5734">
        <v>5</v>
      </c>
      <c r="V5734">
        <v>20</v>
      </c>
      <c r="W5734">
        <v>0</v>
      </c>
      <c r="X5734">
        <v>0</v>
      </c>
      <c r="Y5734" t="s">
        <v>45</v>
      </c>
    </row>
    <row r="5735" spans="1:25" x14ac:dyDescent="0.25">
      <c r="A5735" t="s">
        <v>7701</v>
      </c>
      <c r="B5735" t="s">
        <v>349</v>
      </c>
      <c r="C5735" t="s">
        <v>73</v>
      </c>
      <c r="D5735" t="s">
        <v>27</v>
      </c>
      <c r="E5735" t="s">
        <v>64</v>
      </c>
      <c r="F5735" s="1" t="s">
        <v>17789</v>
      </c>
      <c r="G5735">
        <v>156</v>
      </c>
      <c r="H5735" t="s">
        <v>29</v>
      </c>
      <c r="I5735">
        <v>922</v>
      </c>
      <c r="J5735">
        <v>413.27</v>
      </c>
      <c r="K5735">
        <f>Passenger_Data[[#This Row],[Price_USD]]*1</f>
        <v>413.27</v>
      </c>
      <c r="L5735">
        <v>62</v>
      </c>
      <c r="M5735" t="s">
        <v>30</v>
      </c>
      <c r="N5735" t="s">
        <v>31</v>
      </c>
      <c r="O5735" t="s">
        <v>33</v>
      </c>
      <c r="P5735" t="s">
        <v>50</v>
      </c>
      <c r="Q5735">
        <v>0</v>
      </c>
      <c r="R5735" t="s">
        <v>51</v>
      </c>
      <c r="S5735" t="s">
        <v>68</v>
      </c>
      <c r="T5735">
        <v>7.1</v>
      </c>
      <c r="U5735">
        <v>24</v>
      </c>
      <c r="V5735">
        <v>97</v>
      </c>
      <c r="W5735">
        <v>0</v>
      </c>
      <c r="X5735">
        <v>0</v>
      </c>
      <c r="Y5735" t="s">
        <v>77</v>
      </c>
    </row>
    <row r="5736" spans="1:25" x14ac:dyDescent="0.25">
      <c r="A5736" t="s">
        <v>7702</v>
      </c>
      <c r="B5736" t="s">
        <v>4171</v>
      </c>
      <c r="C5736" t="s">
        <v>73</v>
      </c>
      <c r="D5736" t="s">
        <v>64</v>
      </c>
      <c r="E5736" t="s">
        <v>76</v>
      </c>
      <c r="F5736" s="1" t="s">
        <v>17790</v>
      </c>
      <c r="G5736">
        <v>226</v>
      </c>
      <c r="H5736" t="s">
        <v>29</v>
      </c>
      <c r="I5736">
        <v>1623</v>
      </c>
      <c r="J5736">
        <v>391.7</v>
      </c>
      <c r="K5736">
        <f>Passenger_Data[[#This Row],[Price_USD]]*1</f>
        <v>391.7</v>
      </c>
      <c r="L5736">
        <v>67</v>
      </c>
      <c r="M5736" t="s">
        <v>30</v>
      </c>
      <c r="N5736" t="s">
        <v>41</v>
      </c>
      <c r="O5736" t="s">
        <v>42</v>
      </c>
      <c r="P5736" t="s">
        <v>33</v>
      </c>
      <c r="Q5736">
        <v>0</v>
      </c>
      <c r="R5736" t="s">
        <v>65</v>
      </c>
      <c r="S5736" t="s">
        <v>44</v>
      </c>
      <c r="T5736">
        <v>8.1</v>
      </c>
      <c r="U5736">
        <v>14</v>
      </c>
      <c r="V5736">
        <v>22</v>
      </c>
      <c r="W5736">
        <v>1</v>
      </c>
      <c r="X5736">
        <v>0</v>
      </c>
      <c r="Y5736" t="s">
        <v>45</v>
      </c>
    </row>
    <row r="5737" spans="1:25" x14ac:dyDescent="0.25">
      <c r="A5737" t="s">
        <v>7703</v>
      </c>
      <c r="B5737" t="s">
        <v>3961</v>
      </c>
      <c r="C5737" t="s">
        <v>54</v>
      </c>
      <c r="D5737" t="s">
        <v>64</v>
      </c>
      <c r="E5737" t="s">
        <v>59</v>
      </c>
      <c r="F5737" s="1" t="s">
        <v>17791</v>
      </c>
      <c r="G5737">
        <v>0</v>
      </c>
      <c r="H5737" t="s">
        <v>29</v>
      </c>
      <c r="I5737">
        <v>1181</v>
      </c>
      <c r="J5737">
        <v>242.55</v>
      </c>
      <c r="K5737">
        <f>Passenger_Data[[#This Row],[Price_USD]]*1</f>
        <v>242.55</v>
      </c>
      <c r="L5737">
        <v>31</v>
      </c>
      <c r="M5737" t="s">
        <v>40</v>
      </c>
      <c r="N5737" t="s">
        <v>31</v>
      </c>
      <c r="O5737" t="s">
        <v>32</v>
      </c>
      <c r="P5737" t="s">
        <v>50</v>
      </c>
      <c r="Q5737">
        <v>2</v>
      </c>
      <c r="R5737" t="s">
        <v>65</v>
      </c>
      <c r="S5737" t="s">
        <v>44</v>
      </c>
      <c r="T5737">
        <v>7.6</v>
      </c>
      <c r="U5737">
        <v>5</v>
      </c>
      <c r="V5737">
        <v>94</v>
      </c>
      <c r="W5737">
        <v>0</v>
      </c>
      <c r="X5737">
        <v>0</v>
      </c>
      <c r="Y5737" t="s">
        <v>36</v>
      </c>
    </row>
    <row r="5738" spans="1:25" x14ac:dyDescent="0.25">
      <c r="A5738" t="s">
        <v>7704</v>
      </c>
      <c r="B5738" t="s">
        <v>681</v>
      </c>
      <c r="C5738" t="s">
        <v>48</v>
      </c>
      <c r="D5738" t="s">
        <v>59</v>
      </c>
      <c r="E5738" t="s">
        <v>49</v>
      </c>
      <c r="F5738" s="1" t="s">
        <v>17792</v>
      </c>
      <c r="G5738">
        <v>149</v>
      </c>
      <c r="H5738" t="s">
        <v>108</v>
      </c>
      <c r="I5738">
        <v>1110</v>
      </c>
      <c r="J5738">
        <v>353.58</v>
      </c>
      <c r="K5738">
        <f>Passenger_Data[[#This Row],[Price_USD]]*1</f>
        <v>353.58</v>
      </c>
      <c r="L5738">
        <v>54</v>
      </c>
      <c r="M5738" t="s">
        <v>30</v>
      </c>
      <c r="N5738" t="s">
        <v>31</v>
      </c>
      <c r="O5738" t="s">
        <v>56</v>
      </c>
      <c r="P5738" t="s">
        <v>50</v>
      </c>
      <c r="Q5738">
        <v>1</v>
      </c>
      <c r="R5738" t="s">
        <v>34</v>
      </c>
      <c r="S5738" t="s">
        <v>61</v>
      </c>
      <c r="T5738">
        <v>9.9</v>
      </c>
      <c r="U5738">
        <v>17</v>
      </c>
      <c r="V5738">
        <v>32</v>
      </c>
      <c r="W5738">
        <v>0</v>
      </c>
      <c r="X5738">
        <v>0</v>
      </c>
      <c r="Y5738" t="s">
        <v>36</v>
      </c>
    </row>
    <row r="5739" spans="1:25" x14ac:dyDescent="0.25">
      <c r="A5739" t="s">
        <v>7705</v>
      </c>
      <c r="B5739" t="s">
        <v>4217</v>
      </c>
      <c r="C5739" t="s">
        <v>82</v>
      </c>
      <c r="D5739" t="s">
        <v>64</v>
      </c>
      <c r="E5739" t="s">
        <v>39</v>
      </c>
      <c r="F5739" s="1" t="s">
        <v>17793</v>
      </c>
      <c r="G5739">
        <v>145</v>
      </c>
      <c r="H5739" t="s">
        <v>29</v>
      </c>
      <c r="I5739">
        <v>1282</v>
      </c>
      <c r="J5739">
        <v>387.52</v>
      </c>
      <c r="K5739">
        <f>Passenger_Data[[#This Row],[Price_USD]]*1</f>
        <v>387.52</v>
      </c>
      <c r="L5739">
        <v>22</v>
      </c>
      <c r="M5739" t="s">
        <v>30</v>
      </c>
      <c r="N5739" t="s">
        <v>31</v>
      </c>
      <c r="O5739" t="s">
        <v>32</v>
      </c>
      <c r="P5739" t="s">
        <v>50</v>
      </c>
      <c r="Q5739">
        <v>1</v>
      </c>
      <c r="R5739" t="s">
        <v>51</v>
      </c>
      <c r="S5739" t="s">
        <v>61</v>
      </c>
      <c r="T5739">
        <v>6.1</v>
      </c>
      <c r="U5739">
        <v>0</v>
      </c>
      <c r="V5739">
        <v>45</v>
      </c>
      <c r="W5739">
        <v>0</v>
      </c>
      <c r="X5739">
        <v>0</v>
      </c>
      <c r="Y5739" t="s">
        <v>45</v>
      </c>
    </row>
    <row r="5740" spans="1:25" x14ac:dyDescent="0.25">
      <c r="A5740" t="s">
        <v>7706</v>
      </c>
      <c r="B5740" t="s">
        <v>2323</v>
      </c>
      <c r="C5740" t="s">
        <v>48</v>
      </c>
      <c r="D5740" t="s">
        <v>39</v>
      </c>
      <c r="E5740" t="s">
        <v>28</v>
      </c>
      <c r="F5740" s="1" t="s">
        <v>17794</v>
      </c>
      <c r="G5740">
        <v>144</v>
      </c>
      <c r="H5740" t="s">
        <v>86</v>
      </c>
      <c r="I5740">
        <v>1146</v>
      </c>
      <c r="J5740">
        <v>323.81</v>
      </c>
      <c r="K5740">
        <f>Passenger_Data[[#This Row],[Price_USD]]*1</f>
        <v>323.81</v>
      </c>
      <c r="L5740">
        <v>56</v>
      </c>
      <c r="M5740" t="s">
        <v>40</v>
      </c>
      <c r="N5740" t="s">
        <v>60</v>
      </c>
      <c r="O5740" t="s">
        <v>32</v>
      </c>
      <c r="P5740" t="s">
        <v>50</v>
      </c>
      <c r="Q5740">
        <v>1</v>
      </c>
      <c r="R5740" t="s">
        <v>65</v>
      </c>
      <c r="S5740" t="s">
        <v>44</v>
      </c>
      <c r="T5740">
        <v>7.3</v>
      </c>
      <c r="U5740">
        <v>13</v>
      </c>
      <c r="V5740">
        <v>91</v>
      </c>
      <c r="W5740">
        <v>0</v>
      </c>
      <c r="X5740">
        <v>0</v>
      </c>
      <c r="Y5740" t="s">
        <v>36</v>
      </c>
    </row>
    <row r="5741" spans="1:25" x14ac:dyDescent="0.25">
      <c r="A5741" t="s">
        <v>7707</v>
      </c>
      <c r="B5741" t="s">
        <v>1007</v>
      </c>
      <c r="C5741" t="s">
        <v>26</v>
      </c>
      <c r="D5741" t="s">
        <v>59</v>
      </c>
      <c r="E5741" t="s">
        <v>39</v>
      </c>
      <c r="F5741" s="1" t="s">
        <v>17795</v>
      </c>
      <c r="G5741">
        <v>111</v>
      </c>
      <c r="H5741" t="s">
        <v>29</v>
      </c>
      <c r="I5741">
        <v>1499</v>
      </c>
      <c r="J5741">
        <v>205.66</v>
      </c>
      <c r="K5741">
        <f>Passenger_Data[[#This Row],[Price_USD]]*1</f>
        <v>205.66</v>
      </c>
      <c r="L5741">
        <v>40</v>
      </c>
      <c r="M5741" t="s">
        <v>40</v>
      </c>
      <c r="N5741" t="s">
        <v>31</v>
      </c>
      <c r="O5741" t="s">
        <v>42</v>
      </c>
      <c r="P5741" t="s">
        <v>50</v>
      </c>
      <c r="Q5741">
        <v>0</v>
      </c>
      <c r="R5741" t="s">
        <v>51</v>
      </c>
      <c r="S5741" t="s">
        <v>68</v>
      </c>
      <c r="T5741">
        <v>6.5</v>
      </c>
      <c r="U5741">
        <v>1</v>
      </c>
      <c r="V5741">
        <v>91</v>
      </c>
      <c r="W5741">
        <v>0</v>
      </c>
      <c r="X5741">
        <v>0</v>
      </c>
      <c r="Y5741" t="s">
        <v>36</v>
      </c>
    </row>
    <row r="5742" spans="1:25" x14ac:dyDescent="0.25">
      <c r="A5742" t="s">
        <v>7708</v>
      </c>
      <c r="B5742" t="s">
        <v>1971</v>
      </c>
      <c r="C5742" t="s">
        <v>82</v>
      </c>
      <c r="D5742" t="s">
        <v>49</v>
      </c>
      <c r="E5742" t="s">
        <v>27</v>
      </c>
      <c r="F5742" s="1" t="s">
        <v>17796</v>
      </c>
      <c r="G5742">
        <v>216</v>
      </c>
      <c r="H5742" t="s">
        <v>29</v>
      </c>
      <c r="I5742">
        <v>987</v>
      </c>
      <c r="J5742">
        <v>414.83</v>
      </c>
      <c r="K5742">
        <f>Passenger_Data[[#This Row],[Price_USD]]*1</f>
        <v>414.83</v>
      </c>
      <c r="L5742">
        <v>30</v>
      </c>
      <c r="M5742" t="s">
        <v>40</v>
      </c>
      <c r="N5742" t="s">
        <v>31</v>
      </c>
      <c r="O5742" t="s">
        <v>33</v>
      </c>
      <c r="P5742" t="s">
        <v>50</v>
      </c>
      <c r="Q5742">
        <v>0</v>
      </c>
      <c r="R5742" t="s">
        <v>34</v>
      </c>
      <c r="S5742" t="s">
        <v>35</v>
      </c>
      <c r="T5742">
        <v>8</v>
      </c>
      <c r="U5742">
        <v>1</v>
      </c>
      <c r="V5742">
        <v>12</v>
      </c>
      <c r="W5742">
        <v>0</v>
      </c>
      <c r="X5742">
        <v>1</v>
      </c>
      <c r="Y5742" t="s">
        <v>77</v>
      </c>
    </row>
    <row r="5743" spans="1:25" x14ac:dyDescent="0.25">
      <c r="A5743" t="s">
        <v>7709</v>
      </c>
      <c r="B5743" t="s">
        <v>954</v>
      </c>
      <c r="C5743" t="s">
        <v>48</v>
      </c>
      <c r="D5743" t="s">
        <v>49</v>
      </c>
      <c r="E5743" t="s">
        <v>27</v>
      </c>
      <c r="F5743" s="1" t="s">
        <v>17797</v>
      </c>
      <c r="G5743">
        <v>104</v>
      </c>
      <c r="H5743" t="s">
        <v>29</v>
      </c>
      <c r="I5743">
        <v>1026</v>
      </c>
      <c r="J5743">
        <v>339.94</v>
      </c>
      <c r="K5743">
        <f>Passenger_Data[[#This Row],[Price_USD]]*1</f>
        <v>339.94</v>
      </c>
      <c r="L5743">
        <v>19</v>
      </c>
      <c r="M5743" t="s">
        <v>30</v>
      </c>
      <c r="N5743" t="s">
        <v>60</v>
      </c>
      <c r="O5743" t="s">
        <v>42</v>
      </c>
      <c r="P5743" t="s">
        <v>50</v>
      </c>
      <c r="Q5743">
        <v>3</v>
      </c>
      <c r="R5743" t="s">
        <v>43</v>
      </c>
      <c r="S5743" t="s">
        <v>61</v>
      </c>
      <c r="T5743">
        <v>6.2</v>
      </c>
      <c r="U5743">
        <v>1</v>
      </c>
      <c r="V5743">
        <v>1</v>
      </c>
      <c r="W5743">
        <v>0</v>
      </c>
      <c r="X5743">
        <v>0</v>
      </c>
      <c r="Y5743" t="s">
        <v>45</v>
      </c>
    </row>
    <row r="5744" spans="1:25" x14ac:dyDescent="0.25">
      <c r="A5744" t="s">
        <v>7710</v>
      </c>
      <c r="B5744" t="s">
        <v>2803</v>
      </c>
      <c r="C5744" t="s">
        <v>82</v>
      </c>
      <c r="D5744" t="s">
        <v>76</v>
      </c>
      <c r="E5744" t="s">
        <v>27</v>
      </c>
      <c r="F5744" s="1" t="s">
        <v>17798</v>
      </c>
      <c r="G5744">
        <v>249</v>
      </c>
      <c r="H5744" t="s">
        <v>29</v>
      </c>
      <c r="I5744">
        <v>1089</v>
      </c>
      <c r="J5744">
        <v>324.51</v>
      </c>
      <c r="K5744">
        <f>Passenger_Data[[#This Row],[Price_USD]]*1</f>
        <v>324.51</v>
      </c>
      <c r="L5744">
        <v>20</v>
      </c>
      <c r="M5744" t="s">
        <v>40</v>
      </c>
      <c r="N5744" t="s">
        <v>41</v>
      </c>
      <c r="O5744" t="s">
        <v>33</v>
      </c>
      <c r="P5744" t="s">
        <v>50</v>
      </c>
      <c r="Q5744">
        <v>0</v>
      </c>
      <c r="R5744" t="s">
        <v>43</v>
      </c>
      <c r="S5744" t="s">
        <v>68</v>
      </c>
      <c r="T5744">
        <v>8.3000000000000007</v>
      </c>
      <c r="U5744">
        <v>2</v>
      </c>
      <c r="V5744">
        <v>111</v>
      </c>
      <c r="W5744">
        <v>0</v>
      </c>
      <c r="X5744">
        <v>0</v>
      </c>
      <c r="Y5744" t="s">
        <v>36</v>
      </c>
    </row>
    <row r="5745" spans="1:25" x14ac:dyDescent="0.25">
      <c r="A5745" t="s">
        <v>7711</v>
      </c>
      <c r="B5745" t="s">
        <v>5745</v>
      </c>
      <c r="C5745" t="s">
        <v>48</v>
      </c>
      <c r="D5745" t="s">
        <v>49</v>
      </c>
      <c r="E5745" t="s">
        <v>76</v>
      </c>
      <c r="F5745" s="1" t="s">
        <v>17799</v>
      </c>
      <c r="G5745">
        <v>157</v>
      </c>
      <c r="H5745" t="s">
        <v>29</v>
      </c>
      <c r="I5745">
        <v>1090</v>
      </c>
      <c r="J5745">
        <v>269.25</v>
      </c>
      <c r="K5745">
        <f>Passenger_Data[[#This Row],[Price_USD]]*1</f>
        <v>269.25</v>
      </c>
      <c r="L5745">
        <v>36</v>
      </c>
      <c r="M5745" t="s">
        <v>40</v>
      </c>
      <c r="N5745" t="s">
        <v>60</v>
      </c>
      <c r="O5745" t="s">
        <v>56</v>
      </c>
      <c r="P5745" t="s">
        <v>264</v>
      </c>
      <c r="Q5745">
        <v>1</v>
      </c>
      <c r="R5745" t="s">
        <v>51</v>
      </c>
      <c r="S5745" t="s">
        <v>61</v>
      </c>
      <c r="T5745">
        <v>4.2</v>
      </c>
      <c r="U5745">
        <v>1</v>
      </c>
      <c r="V5745">
        <v>84</v>
      </c>
      <c r="W5745">
        <v>0</v>
      </c>
      <c r="X5745">
        <v>0</v>
      </c>
      <c r="Y5745" t="s">
        <v>77</v>
      </c>
    </row>
    <row r="5746" spans="1:25" x14ac:dyDescent="0.25">
      <c r="A5746" t="s">
        <v>7712</v>
      </c>
      <c r="B5746" t="s">
        <v>2867</v>
      </c>
      <c r="C5746" t="s">
        <v>26</v>
      </c>
      <c r="D5746" t="s">
        <v>49</v>
      </c>
      <c r="E5746" t="s">
        <v>28</v>
      </c>
      <c r="F5746" s="1" t="s">
        <v>17800</v>
      </c>
      <c r="G5746">
        <v>185</v>
      </c>
      <c r="H5746" t="s">
        <v>29</v>
      </c>
      <c r="I5746">
        <v>1245</v>
      </c>
      <c r="J5746">
        <v>307.69</v>
      </c>
      <c r="K5746">
        <f>Passenger_Data[[#This Row],[Price_USD]]*1</f>
        <v>307.69</v>
      </c>
      <c r="L5746">
        <v>78</v>
      </c>
      <c r="M5746" t="s">
        <v>40</v>
      </c>
      <c r="N5746" t="s">
        <v>41</v>
      </c>
      <c r="O5746" t="s">
        <v>56</v>
      </c>
      <c r="P5746" t="s">
        <v>50</v>
      </c>
      <c r="Q5746">
        <v>1</v>
      </c>
      <c r="R5746" t="s">
        <v>34</v>
      </c>
      <c r="S5746" t="s">
        <v>44</v>
      </c>
      <c r="T5746">
        <v>8.6999999999999993</v>
      </c>
      <c r="U5746">
        <v>5</v>
      </c>
      <c r="V5746">
        <v>51</v>
      </c>
      <c r="W5746">
        <v>0</v>
      </c>
      <c r="X5746">
        <v>0</v>
      </c>
      <c r="Y5746" t="s">
        <v>77</v>
      </c>
    </row>
    <row r="5747" spans="1:25" x14ac:dyDescent="0.25">
      <c r="A5747" t="s">
        <v>7713</v>
      </c>
      <c r="B5747" t="s">
        <v>7714</v>
      </c>
      <c r="C5747" t="s">
        <v>26</v>
      </c>
      <c r="D5747" t="s">
        <v>28</v>
      </c>
      <c r="E5747" t="s">
        <v>49</v>
      </c>
      <c r="F5747" s="1" t="s">
        <v>17801</v>
      </c>
      <c r="G5747">
        <v>197</v>
      </c>
      <c r="H5747" t="s">
        <v>29</v>
      </c>
      <c r="I5747">
        <v>1471</v>
      </c>
      <c r="J5747">
        <v>594.63</v>
      </c>
      <c r="K5747">
        <f>Passenger_Data[[#This Row],[Price_USD]]*1</f>
        <v>594.63</v>
      </c>
      <c r="L5747">
        <v>73</v>
      </c>
      <c r="M5747" t="s">
        <v>30</v>
      </c>
      <c r="N5747" t="s">
        <v>31</v>
      </c>
      <c r="O5747" t="s">
        <v>42</v>
      </c>
      <c r="P5747" t="s">
        <v>50</v>
      </c>
      <c r="Q5747">
        <v>0</v>
      </c>
      <c r="R5747" t="s">
        <v>43</v>
      </c>
      <c r="S5747" t="s">
        <v>44</v>
      </c>
      <c r="T5747">
        <v>8.5</v>
      </c>
      <c r="U5747">
        <v>3</v>
      </c>
      <c r="V5747">
        <v>98</v>
      </c>
      <c r="W5747">
        <v>0</v>
      </c>
      <c r="X5747">
        <v>1</v>
      </c>
      <c r="Y5747" t="s">
        <v>36</v>
      </c>
    </row>
    <row r="5748" spans="1:25" x14ac:dyDescent="0.25">
      <c r="A5748" t="s">
        <v>7715</v>
      </c>
      <c r="B5748" t="s">
        <v>4288</v>
      </c>
      <c r="C5748" t="s">
        <v>54</v>
      </c>
      <c r="D5748" t="s">
        <v>27</v>
      </c>
      <c r="E5748" t="s">
        <v>27</v>
      </c>
      <c r="F5748" s="1" t="s">
        <v>17802</v>
      </c>
      <c r="G5748">
        <v>174</v>
      </c>
      <c r="H5748" t="s">
        <v>86</v>
      </c>
      <c r="I5748">
        <v>1177</v>
      </c>
      <c r="J5748">
        <v>539.88</v>
      </c>
      <c r="K5748">
        <f>Passenger_Data[[#This Row],[Price_USD]]*1</f>
        <v>539.88</v>
      </c>
      <c r="L5748">
        <v>76</v>
      </c>
      <c r="M5748" t="s">
        <v>40</v>
      </c>
      <c r="N5748" t="s">
        <v>60</v>
      </c>
      <c r="O5748" t="s">
        <v>32</v>
      </c>
      <c r="P5748" t="s">
        <v>83</v>
      </c>
      <c r="Q5748">
        <v>1</v>
      </c>
      <c r="R5748" t="s">
        <v>65</v>
      </c>
      <c r="S5748" t="s">
        <v>61</v>
      </c>
      <c r="T5748">
        <v>6.1</v>
      </c>
      <c r="U5748">
        <v>8</v>
      </c>
      <c r="V5748">
        <v>70</v>
      </c>
      <c r="W5748">
        <v>0</v>
      </c>
      <c r="X5748">
        <v>0</v>
      </c>
      <c r="Y5748" t="s">
        <v>45</v>
      </c>
    </row>
    <row r="5749" spans="1:25" x14ac:dyDescent="0.25">
      <c r="A5749" t="s">
        <v>7716</v>
      </c>
      <c r="B5749" t="s">
        <v>844</v>
      </c>
      <c r="C5749" t="s">
        <v>73</v>
      </c>
      <c r="D5749" t="s">
        <v>64</v>
      </c>
      <c r="E5749" t="s">
        <v>64</v>
      </c>
      <c r="F5749" s="1" t="s">
        <v>17803</v>
      </c>
      <c r="G5749">
        <v>258</v>
      </c>
      <c r="H5749" t="s">
        <v>86</v>
      </c>
      <c r="I5749">
        <v>1158</v>
      </c>
      <c r="J5749">
        <v>377.18</v>
      </c>
      <c r="K5749">
        <f>Passenger_Data[[#This Row],[Price_USD]]*1</f>
        <v>377.18</v>
      </c>
      <c r="L5749">
        <v>56</v>
      </c>
      <c r="M5749" t="s">
        <v>40</v>
      </c>
      <c r="N5749" t="s">
        <v>31</v>
      </c>
      <c r="O5749" t="s">
        <v>33</v>
      </c>
      <c r="P5749" t="s">
        <v>264</v>
      </c>
      <c r="Q5749">
        <v>0</v>
      </c>
      <c r="R5749" t="s">
        <v>65</v>
      </c>
      <c r="S5749" t="s">
        <v>44</v>
      </c>
      <c r="T5749">
        <v>3.8</v>
      </c>
      <c r="U5749">
        <v>2</v>
      </c>
      <c r="V5749">
        <v>89</v>
      </c>
      <c r="W5749">
        <v>0</v>
      </c>
      <c r="X5749">
        <v>0</v>
      </c>
      <c r="Y5749" t="s">
        <v>36</v>
      </c>
    </row>
    <row r="5750" spans="1:25" x14ac:dyDescent="0.25">
      <c r="A5750" t="s">
        <v>7717</v>
      </c>
      <c r="B5750" t="s">
        <v>4535</v>
      </c>
      <c r="C5750" t="s">
        <v>73</v>
      </c>
      <c r="D5750" t="s">
        <v>28</v>
      </c>
      <c r="E5750" t="s">
        <v>28</v>
      </c>
      <c r="F5750" s="1" t="s">
        <v>17804</v>
      </c>
      <c r="G5750">
        <v>180</v>
      </c>
      <c r="H5750" t="s">
        <v>29</v>
      </c>
      <c r="I5750">
        <v>1337</v>
      </c>
      <c r="J5750">
        <v>256.60000000000002</v>
      </c>
      <c r="K5750">
        <f>Passenger_Data[[#This Row],[Price_USD]]*1</f>
        <v>256.60000000000002</v>
      </c>
      <c r="L5750">
        <v>41</v>
      </c>
      <c r="M5750" t="s">
        <v>40</v>
      </c>
      <c r="N5750" t="s">
        <v>41</v>
      </c>
      <c r="O5750" t="s">
        <v>56</v>
      </c>
      <c r="P5750" t="s">
        <v>50</v>
      </c>
      <c r="Q5750">
        <v>1</v>
      </c>
      <c r="R5750" t="s">
        <v>43</v>
      </c>
      <c r="S5750" t="s">
        <v>35</v>
      </c>
      <c r="T5750">
        <v>6.3</v>
      </c>
      <c r="U5750">
        <v>6</v>
      </c>
      <c r="V5750">
        <v>57</v>
      </c>
      <c r="W5750">
        <v>0</v>
      </c>
      <c r="X5750">
        <v>0</v>
      </c>
      <c r="Y5750" t="s">
        <v>36</v>
      </c>
    </row>
    <row r="5751" spans="1:25" x14ac:dyDescent="0.25">
      <c r="A5751" t="s">
        <v>7718</v>
      </c>
      <c r="B5751" t="s">
        <v>2327</v>
      </c>
      <c r="C5751" t="s">
        <v>82</v>
      </c>
      <c r="D5751" t="s">
        <v>59</v>
      </c>
      <c r="E5751" t="s">
        <v>28</v>
      </c>
      <c r="F5751" s="1" t="s">
        <v>17805</v>
      </c>
      <c r="G5751">
        <v>207</v>
      </c>
      <c r="H5751" t="s">
        <v>29</v>
      </c>
      <c r="I5751">
        <v>721</v>
      </c>
      <c r="J5751">
        <v>350.42</v>
      </c>
      <c r="K5751">
        <f>Passenger_Data[[#This Row],[Price_USD]]*1</f>
        <v>350.42</v>
      </c>
      <c r="L5751">
        <v>45</v>
      </c>
      <c r="M5751" t="s">
        <v>40</v>
      </c>
      <c r="N5751" t="s">
        <v>31</v>
      </c>
      <c r="O5751" t="s">
        <v>32</v>
      </c>
      <c r="P5751" t="s">
        <v>33</v>
      </c>
      <c r="Q5751">
        <v>0</v>
      </c>
      <c r="R5751" t="s">
        <v>51</v>
      </c>
      <c r="S5751" t="s">
        <v>68</v>
      </c>
      <c r="T5751">
        <v>8.6</v>
      </c>
      <c r="U5751">
        <v>24</v>
      </c>
      <c r="V5751">
        <v>80</v>
      </c>
      <c r="W5751">
        <v>0</v>
      </c>
      <c r="X5751">
        <v>0</v>
      </c>
      <c r="Y5751" t="s">
        <v>36</v>
      </c>
    </row>
    <row r="5752" spans="1:25" x14ac:dyDescent="0.25">
      <c r="A5752" t="s">
        <v>7719</v>
      </c>
      <c r="B5752" t="s">
        <v>2014</v>
      </c>
      <c r="C5752" t="s">
        <v>82</v>
      </c>
      <c r="D5752" t="s">
        <v>59</v>
      </c>
      <c r="E5752" t="s">
        <v>27</v>
      </c>
      <c r="F5752" s="1" t="s">
        <v>17806</v>
      </c>
      <c r="G5752">
        <v>58</v>
      </c>
      <c r="H5752" t="s">
        <v>29</v>
      </c>
      <c r="I5752">
        <v>1399</v>
      </c>
      <c r="J5752">
        <v>348.77</v>
      </c>
      <c r="K5752">
        <f>Passenger_Data[[#This Row],[Price_USD]]*1</f>
        <v>348.77</v>
      </c>
      <c r="L5752">
        <v>22</v>
      </c>
      <c r="M5752" t="s">
        <v>40</v>
      </c>
      <c r="N5752" t="s">
        <v>31</v>
      </c>
      <c r="O5752" t="s">
        <v>42</v>
      </c>
      <c r="P5752" t="s">
        <v>50</v>
      </c>
      <c r="Q5752">
        <v>0</v>
      </c>
      <c r="R5752" t="s">
        <v>65</v>
      </c>
      <c r="S5752" t="s">
        <v>68</v>
      </c>
      <c r="T5752">
        <v>7.4</v>
      </c>
      <c r="U5752">
        <v>20</v>
      </c>
      <c r="V5752">
        <v>114</v>
      </c>
      <c r="W5752">
        <v>0</v>
      </c>
      <c r="X5752">
        <v>1</v>
      </c>
      <c r="Y5752" t="s">
        <v>45</v>
      </c>
    </row>
    <row r="5753" spans="1:25" x14ac:dyDescent="0.25">
      <c r="A5753" t="s">
        <v>7720</v>
      </c>
      <c r="B5753" t="s">
        <v>2844</v>
      </c>
      <c r="C5753" t="s">
        <v>26</v>
      </c>
      <c r="D5753" t="s">
        <v>39</v>
      </c>
      <c r="E5753" t="s">
        <v>76</v>
      </c>
      <c r="F5753" s="1" t="s">
        <v>17807</v>
      </c>
      <c r="G5753">
        <v>214</v>
      </c>
      <c r="H5753" t="s">
        <v>29</v>
      </c>
      <c r="I5753">
        <v>1123</v>
      </c>
      <c r="J5753">
        <v>325.69</v>
      </c>
      <c r="K5753">
        <f>Passenger_Data[[#This Row],[Price_USD]]*1</f>
        <v>325.69</v>
      </c>
      <c r="L5753">
        <v>27</v>
      </c>
      <c r="M5753" t="s">
        <v>30</v>
      </c>
      <c r="N5753" t="s">
        <v>31</v>
      </c>
      <c r="O5753" t="s">
        <v>56</v>
      </c>
      <c r="P5753" t="s">
        <v>83</v>
      </c>
      <c r="Q5753">
        <v>0</v>
      </c>
      <c r="R5753" t="s">
        <v>65</v>
      </c>
      <c r="S5753" t="s">
        <v>61</v>
      </c>
      <c r="T5753">
        <v>5</v>
      </c>
      <c r="U5753">
        <v>1</v>
      </c>
      <c r="V5753">
        <v>101</v>
      </c>
      <c r="W5753">
        <v>0</v>
      </c>
      <c r="X5753">
        <v>1</v>
      </c>
      <c r="Y5753" t="s">
        <v>77</v>
      </c>
    </row>
    <row r="5754" spans="1:25" x14ac:dyDescent="0.25">
      <c r="A5754" t="s">
        <v>7721</v>
      </c>
      <c r="B5754" t="s">
        <v>4535</v>
      </c>
      <c r="C5754" t="s">
        <v>73</v>
      </c>
      <c r="D5754" t="s">
        <v>49</v>
      </c>
      <c r="E5754" t="s">
        <v>59</v>
      </c>
      <c r="F5754" s="1" t="s">
        <v>17808</v>
      </c>
      <c r="G5754">
        <v>202</v>
      </c>
      <c r="H5754" t="s">
        <v>29</v>
      </c>
      <c r="I5754">
        <v>1301</v>
      </c>
      <c r="J5754">
        <v>285.73</v>
      </c>
      <c r="K5754">
        <f>Passenger_Data[[#This Row],[Price_USD]]*1</f>
        <v>285.73</v>
      </c>
      <c r="L5754">
        <v>24</v>
      </c>
      <c r="M5754" t="s">
        <v>30</v>
      </c>
      <c r="N5754" t="s">
        <v>60</v>
      </c>
      <c r="O5754" t="s">
        <v>33</v>
      </c>
      <c r="P5754" t="s">
        <v>83</v>
      </c>
      <c r="Q5754">
        <v>1</v>
      </c>
      <c r="R5754" t="s">
        <v>51</v>
      </c>
      <c r="S5754" t="s">
        <v>35</v>
      </c>
      <c r="T5754">
        <v>7</v>
      </c>
      <c r="U5754">
        <v>5</v>
      </c>
      <c r="V5754">
        <v>109</v>
      </c>
      <c r="W5754">
        <v>0</v>
      </c>
      <c r="X5754">
        <v>1</v>
      </c>
      <c r="Y5754" t="s">
        <v>77</v>
      </c>
    </row>
    <row r="5755" spans="1:25" x14ac:dyDescent="0.25">
      <c r="A5755" t="s">
        <v>7722</v>
      </c>
      <c r="B5755" t="s">
        <v>3588</v>
      </c>
      <c r="C5755" t="s">
        <v>26</v>
      </c>
      <c r="D5755" t="s">
        <v>59</v>
      </c>
      <c r="E5755" t="s">
        <v>55</v>
      </c>
      <c r="F5755" s="1" t="s">
        <v>17809</v>
      </c>
      <c r="G5755">
        <v>198</v>
      </c>
      <c r="H5755" t="s">
        <v>29</v>
      </c>
      <c r="I5755">
        <v>1188</v>
      </c>
      <c r="J5755">
        <v>379.38</v>
      </c>
      <c r="K5755">
        <f>Passenger_Data[[#This Row],[Price_USD]]*1</f>
        <v>379.38</v>
      </c>
      <c r="L5755">
        <v>32</v>
      </c>
      <c r="M5755" t="s">
        <v>30</v>
      </c>
      <c r="N5755" t="s">
        <v>31</v>
      </c>
      <c r="O5755" t="s">
        <v>33</v>
      </c>
      <c r="P5755" t="s">
        <v>50</v>
      </c>
      <c r="Q5755">
        <v>1</v>
      </c>
      <c r="R5755" t="s">
        <v>65</v>
      </c>
      <c r="S5755" t="s">
        <v>68</v>
      </c>
      <c r="T5755">
        <v>7.5</v>
      </c>
      <c r="U5755">
        <v>19</v>
      </c>
      <c r="V5755">
        <v>79</v>
      </c>
      <c r="W5755">
        <v>0</v>
      </c>
      <c r="X5755">
        <v>1</v>
      </c>
      <c r="Y5755" t="s">
        <v>45</v>
      </c>
    </row>
    <row r="5756" spans="1:25" x14ac:dyDescent="0.25">
      <c r="A5756" t="s">
        <v>7723</v>
      </c>
      <c r="B5756" t="s">
        <v>3628</v>
      </c>
      <c r="C5756" t="s">
        <v>26</v>
      </c>
      <c r="D5756" t="s">
        <v>27</v>
      </c>
      <c r="E5756" t="s">
        <v>55</v>
      </c>
      <c r="F5756" s="1" t="s">
        <v>17810</v>
      </c>
      <c r="G5756">
        <v>120</v>
      </c>
      <c r="H5756" t="s">
        <v>86</v>
      </c>
      <c r="I5756">
        <v>1419</v>
      </c>
      <c r="J5756">
        <v>533.59</v>
      </c>
      <c r="K5756">
        <f>Passenger_Data[[#This Row],[Price_USD]]*1</f>
        <v>533.59</v>
      </c>
      <c r="L5756">
        <v>60</v>
      </c>
      <c r="M5756" t="s">
        <v>30</v>
      </c>
      <c r="N5756" t="s">
        <v>41</v>
      </c>
      <c r="O5756" t="s">
        <v>56</v>
      </c>
      <c r="P5756" t="s">
        <v>50</v>
      </c>
      <c r="Q5756">
        <v>0</v>
      </c>
      <c r="R5756" t="s">
        <v>51</v>
      </c>
      <c r="S5756" t="s">
        <v>44</v>
      </c>
      <c r="T5756">
        <v>8.6999999999999993</v>
      </c>
      <c r="U5756">
        <v>5</v>
      </c>
      <c r="V5756">
        <v>27</v>
      </c>
      <c r="W5756">
        <v>0</v>
      </c>
      <c r="X5756">
        <v>0</v>
      </c>
      <c r="Y5756" t="s">
        <v>45</v>
      </c>
    </row>
    <row r="5757" spans="1:25" x14ac:dyDescent="0.25">
      <c r="A5757" t="s">
        <v>7724</v>
      </c>
      <c r="B5757" t="s">
        <v>2179</v>
      </c>
      <c r="C5757" t="s">
        <v>73</v>
      </c>
      <c r="D5757" t="s">
        <v>55</v>
      </c>
      <c r="E5757" t="s">
        <v>59</v>
      </c>
      <c r="F5757" s="1" t="s">
        <v>17811</v>
      </c>
      <c r="G5757">
        <v>243</v>
      </c>
      <c r="H5757" t="s">
        <v>29</v>
      </c>
      <c r="I5757">
        <v>1243</v>
      </c>
      <c r="J5757">
        <v>471.7</v>
      </c>
      <c r="K5757">
        <f>Passenger_Data[[#This Row],[Price_USD]]*1</f>
        <v>471.7</v>
      </c>
      <c r="L5757">
        <v>47</v>
      </c>
      <c r="M5757" t="s">
        <v>30</v>
      </c>
      <c r="N5757" t="s">
        <v>41</v>
      </c>
      <c r="O5757" t="s">
        <v>42</v>
      </c>
      <c r="P5757" t="s">
        <v>33</v>
      </c>
      <c r="Q5757">
        <v>1</v>
      </c>
      <c r="R5757" t="s">
        <v>65</v>
      </c>
      <c r="S5757" t="s">
        <v>61</v>
      </c>
      <c r="T5757">
        <v>8.3000000000000007</v>
      </c>
      <c r="U5757">
        <v>1</v>
      </c>
      <c r="V5757">
        <v>60</v>
      </c>
      <c r="W5757">
        <v>0</v>
      </c>
      <c r="X5757">
        <v>0</v>
      </c>
      <c r="Y5757" t="s">
        <v>77</v>
      </c>
    </row>
    <row r="5758" spans="1:25" x14ac:dyDescent="0.25">
      <c r="A5758" t="s">
        <v>7725</v>
      </c>
      <c r="B5758" t="s">
        <v>2035</v>
      </c>
      <c r="C5758" t="s">
        <v>48</v>
      </c>
      <c r="D5758" t="s">
        <v>39</v>
      </c>
      <c r="E5758" t="s">
        <v>59</v>
      </c>
      <c r="F5758" s="1" t="s">
        <v>17812</v>
      </c>
      <c r="G5758">
        <v>141</v>
      </c>
      <c r="H5758" t="s">
        <v>108</v>
      </c>
      <c r="I5758">
        <v>1459</v>
      </c>
      <c r="J5758">
        <v>303.54000000000002</v>
      </c>
      <c r="K5758">
        <f>Passenger_Data[[#This Row],[Price_USD]]*1</f>
        <v>303.54000000000002</v>
      </c>
      <c r="L5758">
        <v>36</v>
      </c>
      <c r="M5758" t="s">
        <v>40</v>
      </c>
      <c r="N5758" t="s">
        <v>60</v>
      </c>
      <c r="O5758" t="s">
        <v>42</v>
      </c>
      <c r="P5758" t="s">
        <v>50</v>
      </c>
      <c r="Q5758">
        <v>0</v>
      </c>
      <c r="R5758" t="s">
        <v>65</v>
      </c>
      <c r="S5758" t="s">
        <v>35</v>
      </c>
      <c r="T5758">
        <v>7.8</v>
      </c>
      <c r="U5758">
        <v>6</v>
      </c>
      <c r="V5758">
        <v>22</v>
      </c>
      <c r="W5758">
        <v>0</v>
      </c>
      <c r="X5758">
        <v>0</v>
      </c>
      <c r="Y5758" t="s">
        <v>77</v>
      </c>
    </row>
    <row r="5759" spans="1:25" x14ac:dyDescent="0.25">
      <c r="A5759" t="s">
        <v>7726</v>
      </c>
      <c r="B5759" t="s">
        <v>150</v>
      </c>
      <c r="C5759" t="s">
        <v>48</v>
      </c>
      <c r="D5759" t="s">
        <v>28</v>
      </c>
      <c r="E5759" t="s">
        <v>28</v>
      </c>
      <c r="F5759" s="1" t="s">
        <v>17813</v>
      </c>
      <c r="G5759">
        <v>139</v>
      </c>
      <c r="H5759" t="s">
        <v>108</v>
      </c>
      <c r="I5759">
        <v>2118</v>
      </c>
      <c r="J5759">
        <v>368.67</v>
      </c>
      <c r="K5759">
        <f>Passenger_Data[[#This Row],[Price_USD]]*1</f>
        <v>368.67</v>
      </c>
      <c r="L5759">
        <v>58</v>
      </c>
      <c r="M5759" t="s">
        <v>30</v>
      </c>
      <c r="N5759" t="s">
        <v>60</v>
      </c>
      <c r="O5759" t="s">
        <v>32</v>
      </c>
      <c r="P5759" t="s">
        <v>264</v>
      </c>
      <c r="Q5759">
        <v>0</v>
      </c>
      <c r="R5759" t="s">
        <v>65</v>
      </c>
      <c r="S5759" t="s">
        <v>44</v>
      </c>
      <c r="T5759">
        <v>4.5</v>
      </c>
      <c r="U5759">
        <v>8</v>
      </c>
      <c r="V5759">
        <v>63</v>
      </c>
      <c r="W5759">
        <v>0</v>
      </c>
      <c r="X5759">
        <v>1</v>
      </c>
      <c r="Y5759" t="s">
        <v>77</v>
      </c>
    </row>
    <row r="5760" spans="1:25" x14ac:dyDescent="0.25">
      <c r="A5760" t="s">
        <v>7727</v>
      </c>
      <c r="B5760" t="s">
        <v>5421</v>
      </c>
      <c r="C5760" t="s">
        <v>82</v>
      </c>
      <c r="D5760" t="s">
        <v>55</v>
      </c>
      <c r="E5760" t="s">
        <v>55</v>
      </c>
      <c r="F5760" s="1" t="s">
        <v>17814</v>
      </c>
      <c r="G5760">
        <v>151</v>
      </c>
      <c r="H5760" t="s">
        <v>29</v>
      </c>
      <c r="I5760">
        <v>1431</v>
      </c>
      <c r="J5760">
        <v>367.9</v>
      </c>
      <c r="K5760">
        <f>Passenger_Data[[#This Row],[Price_USD]]*1</f>
        <v>367.9</v>
      </c>
      <c r="L5760">
        <v>67</v>
      </c>
      <c r="M5760" t="s">
        <v>30</v>
      </c>
      <c r="N5760" t="s">
        <v>41</v>
      </c>
      <c r="O5760" t="s">
        <v>33</v>
      </c>
      <c r="P5760" t="s">
        <v>33</v>
      </c>
      <c r="Q5760">
        <v>2</v>
      </c>
      <c r="R5760" t="s">
        <v>65</v>
      </c>
      <c r="S5760" t="s">
        <v>44</v>
      </c>
      <c r="T5760">
        <v>6.6</v>
      </c>
      <c r="U5760">
        <v>1</v>
      </c>
      <c r="V5760">
        <v>96</v>
      </c>
      <c r="W5760">
        <v>0</v>
      </c>
      <c r="X5760">
        <v>0</v>
      </c>
      <c r="Y5760" t="s">
        <v>36</v>
      </c>
    </row>
    <row r="5761" spans="1:25" x14ac:dyDescent="0.25">
      <c r="A5761" t="s">
        <v>7728</v>
      </c>
      <c r="B5761" t="s">
        <v>425</v>
      </c>
      <c r="C5761" t="s">
        <v>73</v>
      </c>
      <c r="D5761" t="s">
        <v>59</v>
      </c>
      <c r="E5761" t="s">
        <v>59</v>
      </c>
      <c r="F5761" s="1" t="s">
        <v>17815</v>
      </c>
      <c r="G5761">
        <v>176</v>
      </c>
      <c r="H5761" t="s">
        <v>29</v>
      </c>
      <c r="I5761">
        <v>1101</v>
      </c>
      <c r="J5761">
        <v>340.97</v>
      </c>
      <c r="K5761">
        <f>Passenger_Data[[#This Row],[Price_USD]]*1</f>
        <v>340.97</v>
      </c>
      <c r="L5761">
        <v>21</v>
      </c>
      <c r="M5761" t="s">
        <v>30</v>
      </c>
      <c r="N5761" t="s">
        <v>60</v>
      </c>
      <c r="O5761" t="s">
        <v>56</v>
      </c>
      <c r="P5761" t="s">
        <v>50</v>
      </c>
      <c r="Q5761">
        <v>1</v>
      </c>
      <c r="R5761" t="s">
        <v>65</v>
      </c>
      <c r="S5761" t="s">
        <v>68</v>
      </c>
      <c r="T5761">
        <v>10</v>
      </c>
      <c r="U5761">
        <v>18</v>
      </c>
      <c r="V5761">
        <v>15</v>
      </c>
      <c r="W5761">
        <v>0</v>
      </c>
      <c r="X5761">
        <v>0</v>
      </c>
      <c r="Y5761" t="s">
        <v>45</v>
      </c>
    </row>
    <row r="5762" spans="1:25" x14ac:dyDescent="0.25">
      <c r="A5762" t="s">
        <v>7729</v>
      </c>
      <c r="B5762" t="s">
        <v>7110</v>
      </c>
      <c r="C5762" t="s">
        <v>73</v>
      </c>
      <c r="D5762" t="s">
        <v>39</v>
      </c>
      <c r="E5762" t="s">
        <v>39</v>
      </c>
      <c r="F5762" s="1" t="s">
        <v>17816</v>
      </c>
      <c r="G5762">
        <v>124</v>
      </c>
      <c r="H5762" t="s">
        <v>29</v>
      </c>
      <c r="I5762">
        <v>1042</v>
      </c>
      <c r="J5762">
        <v>424.75</v>
      </c>
      <c r="K5762">
        <f>Passenger_Data[[#This Row],[Price_USD]]*1</f>
        <v>424.75</v>
      </c>
      <c r="L5762">
        <v>39</v>
      </c>
      <c r="M5762" t="s">
        <v>30</v>
      </c>
      <c r="N5762" t="s">
        <v>31</v>
      </c>
      <c r="O5762" t="s">
        <v>42</v>
      </c>
      <c r="P5762" t="s">
        <v>50</v>
      </c>
      <c r="Q5762">
        <v>1</v>
      </c>
      <c r="R5762" t="s">
        <v>65</v>
      </c>
      <c r="S5762" t="s">
        <v>61</v>
      </c>
      <c r="T5762">
        <v>4.2</v>
      </c>
      <c r="U5762">
        <v>11</v>
      </c>
      <c r="V5762">
        <v>100</v>
      </c>
      <c r="W5762">
        <v>0</v>
      </c>
      <c r="X5762">
        <v>1</v>
      </c>
      <c r="Y5762" t="s">
        <v>36</v>
      </c>
    </row>
    <row r="5763" spans="1:25" x14ac:dyDescent="0.25">
      <c r="A5763" t="s">
        <v>7730</v>
      </c>
      <c r="B5763" t="s">
        <v>5983</v>
      </c>
      <c r="C5763" t="s">
        <v>54</v>
      </c>
      <c r="D5763" t="s">
        <v>64</v>
      </c>
      <c r="E5763" t="s">
        <v>27</v>
      </c>
      <c r="F5763" s="1" t="s">
        <v>17817</v>
      </c>
      <c r="G5763">
        <v>167</v>
      </c>
      <c r="H5763" t="s">
        <v>29</v>
      </c>
      <c r="I5763">
        <v>1136</v>
      </c>
      <c r="J5763">
        <v>437.08</v>
      </c>
      <c r="K5763">
        <f>Passenger_Data[[#This Row],[Price_USD]]*1</f>
        <v>437.08</v>
      </c>
      <c r="L5763">
        <v>43</v>
      </c>
      <c r="M5763" t="s">
        <v>30</v>
      </c>
      <c r="N5763" t="s">
        <v>60</v>
      </c>
      <c r="O5763" t="s">
        <v>33</v>
      </c>
      <c r="P5763" t="s">
        <v>83</v>
      </c>
      <c r="Q5763">
        <v>1</v>
      </c>
      <c r="R5763" t="s">
        <v>65</v>
      </c>
      <c r="S5763" t="s">
        <v>35</v>
      </c>
      <c r="T5763">
        <v>7.4</v>
      </c>
      <c r="U5763">
        <v>3</v>
      </c>
      <c r="V5763">
        <v>47</v>
      </c>
      <c r="W5763">
        <v>0</v>
      </c>
      <c r="X5763">
        <v>0</v>
      </c>
      <c r="Y5763" t="s">
        <v>77</v>
      </c>
    </row>
    <row r="5764" spans="1:25" x14ac:dyDescent="0.25">
      <c r="A5764" t="s">
        <v>7731</v>
      </c>
      <c r="B5764" t="s">
        <v>7732</v>
      </c>
      <c r="C5764" t="s">
        <v>73</v>
      </c>
      <c r="D5764" t="s">
        <v>55</v>
      </c>
      <c r="E5764" t="s">
        <v>27</v>
      </c>
      <c r="F5764" s="1" t="s">
        <v>17818</v>
      </c>
      <c r="G5764">
        <v>258</v>
      </c>
      <c r="H5764" t="s">
        <v>29</v>
      </c>
      <c r="I5764">
        <v>1182</v>
      </c>
      <c r="J5764">
        <v>530.84</v>
      </c>
      <c r="K5764">
        <f>Passenger_Data[[#This Row],[Price_USD]]*1</f>
        <v>530.84</v>
      </c>
      <c r="L5764">
        <v>29</v>
      </c>
      <c r="M5764" t="s">
        <v>40</v>
      </c>
      <c r="N5764" t="s">
        <v>31</v>
      </c>
      <c r="O5764" t="s">
        <v>56</v>
      </c>
      <c r="P5764" t="s">
        <v>50</v>
      </c>
      <c r="Q5764">
        <v>2</v>
      </c>
      <c r="R5764" t="s">
        <v>65</v>
      </c>
      <c r="S5764" t="s">
        <v>68</v>
      </c>
      <c r="T5764">
        <v>6.1</v>
      </c>
      <c r="U5764">
        <v>16</v>
      </c>
      <c r="V5764">
        <v>8</v>
      </c>
      <c r="W5764">
        <v>0</v>
      </c>
      <c r="X5764">
        <v>0</v>
      </c>
      <c r="Y5764" t="s">
        <v>36</v>
      </c>
    </row>
    <row r="5765" spans="1:25" x14ac:dyDescent="0.25">
      <c r="A5765" t="s">
        <v>7733</v>
      </c>
      <c r="B5765" t="s">
        <v>5373</v>
      </c>
      <c r="C5765" t="s">
        <v>48</v>
      </c>
      <c r="D5765" t="s">
        <v>39</v>
      </c>
      <c r="E5765" t="s">
        <v>27</v>
      </c>
      <c r="F5765" s="1" t="s">
        <v>17819</v>
      </c>
      <c r="G5765">
        <v>124</v>
      </c>
      <c r="H5765" t="s">
        <v>29</v>
      </c>
      <c r="I5765">
        <v>1662</v>
      </c>
      <c r="J5765">
        <v>326.23</v>
      </c>
      <c r="K5765">
        <f>Passenger_Data[[#This Row],[Price_USD]]*1</f>
        <v>326.23</v>
      </c>
      <c r="L5765">
        <v>35</v>
      </c>
      <c r="M5765" t="s">
        <v>40</v>
      </c>
      <c r="N5765" t="s">
        <v>31</v>
      </c>
      <c r="O5765" t="s">
        <v>56</v>
      </c>
      <c r="P5765" t="s">
        <v>33</v>
      </c>
      <c r="Q5765">
        <v>2</v>
      </c>
      <c r="R5765" t="s">
        <v>65</v>
      </c>
      <c r="S5765" t="s">
        <v>68</v>
      </c>
      <c r="T5765">
        <v>5.9</v>
      </c>
      <c r="U5765">
        <v>7</v>
      </c>
      <c r="V5765">
        <v>101</v>
      </c>
      <c r="W5765">
        <v>0</v>
      </c>
      <c r="X5765">
        <v>0</v>
      </c>
      <c r="Y5765" t="s">
        <v>77</v>
      </c>
    </row>
    <row r="5766" spans="1:25" x14ac:dyDescent="0.25">
      <c r="A5766" t="s">
        <v>7734</v>
      </c>
      <c r="B5766" t="s">
        <v>3441</v>
      </c>
      <c r="C5766" t="s">
        <v>82</v>
      </c>
      <c r="D5766" t="s">
        <v>49</v>
      </c>
      <c r="E5766" t="s">
        <v>55</v>
      </c>
      <c r="F5766" s="1" t="s">
        <v>17820</v>
      </c>
      <c r="G5766">
        <v>99</v>
      </c>
      <c r="H5766" t="s">
        <v>86</v>
      </c>
      <c r="I5766">
        <v>1769</v>
      </c>
      <c r="J5766">
        <v>301.95999999999998</v>
      </c>
      <c r="K5766">
        <f>Passenger_Data[[#This Row],[Price_USD]]*1</f>
        <v>301.95999999999998</v>
      </c>
      <c r="L5766">
        <v>44</v>
      </c>
      <c r="M5766" t="s">
        <v>30</v>
      </c>
      <c r="N5766" t="s">
        <v>60</v>
      </c>
      <c r="O5766" t="s">
        <v>42</v>
      </c>
      <c r="P5766" t="s">
        <v>50</v>
      </c>
      <c r="Q5766">
        <v>0</v>
      </c>
      <c r="R5766" t="s">
        <v>51</v>
      </c>
      <c r="S5766" t="s">
        <v>68</v>
      </c>
      <c r="T5766">
        <v>8.1999999999999993</v>
      </c>
      <c r="U5766">
        <v>1</v>
      </c>
      <c r="V5766">
        <v>23</v>
      </c>
      <c r="W5766">
        <v>0</v>
      </c>
      <c r="X5766">
        <v>0</v>
      </c>
      <c r="Y5766" t="s">
        <v>36</v>
      </c>
    </row>
    <row r="5767" spans="1:25" x14ac:dyDescent="0.25">
      <c r="A5767" t="s">
        <v>7735</v>
      </c>
      <c r="B5767" t="s">
        <v>4088</v>
      </c>
      <c r="C5767" t="s">
        <v>26</v>
      </c>
      <c r="D5767" t="s">
        <v>59</v>
      </c>
      <c r="E5767" t="s">
        <v>55</v>
      </c>
      <c r="F5767" s="1" t="s">
        <v>17821</v>
      </c>
      <c r="G5767">
        <v>204</v>
      </c>
      <c r="H5767" t="s">
        <v>29</v>
      </c>
      <c r="I5767">
        <v>1240</v>
      </c>
      <c r="J5767">
        <v>256.01</v>
      </c>
      <c r="K5767">
        <f>Passenger_Data[[#This Row],[Price_USD]]*1</f>
        <v>256.01</v>
      </c>
      <c r="L5767">
        <v>56</v>
      </c>
      <c r="M5767" t="s">
        <v>40</v>
      </c>
      <c r="N5767" t="s">
        <v>41</v>
      </c>
      <c r="O5767" t="s">
        <v>33</v>
      </c>
      <c r="P5767" t="s">
        <v>264</v>
      </c>
      <c r="Q5767">
        <v>1</v>
      </c>
      <c r="R5767" t="s">
        <v>65</v>
      </c>
      <c r="S5767" t="s">
        <v>35</v>
      </c>
      <c r="T5767">
        <v>6.4</v>
      </c>
      <c r="U5767">
        <v>2</v>
      </c>
      <c r="V5767">
        <v>62</v>
      </c>
      <c r="W5767">
        <v>0</v>
      </c>
      <c r="X5767">
        <v>0</v>
      </c>
      <c r="Y5767" t="s">
        <v>77</v>
      </c>
    </row>
    <row r="5768" spans="1:25" x14ac:dyDescent="0.25">
      <c r="A5768" t="s">
        <v>7736</v>
      </c>
      <c r="B5768" t="s">
        <v>191</v>
      </c>
      <c r="C5768" t="s">
        <v>26</v>
      </c>
      <c r="D5768" t="s">
        <v>59</v>
      </c>
      <c r="E5768" t="s">
        <v>59</v>
      </c>
      <c r="F5768" s="1" t="s">
        <v>17822</v>
      </c>
      <c r="G5768">
        <v>26</v>
      </c>
      <c r="H5768" t="s">
        <v>29</v>
      </c>
      <c r="I5768">
        <v>1119</v>
      </c>
      <c r="J5768">
        <v>351.02</v>
      </c>
      <c r="K5768">
        <f>Passenger_Data[[#This Row],[Price_USD]]*1</f>
        <v>351.02</v>
      </c>
      <c r="L5768">
        <v>47</v>
      </c>
      <c r="M5768" t="s">
        <v>30</v>
      </c>
      <c r="N5768" t="s">
        <v>31</v>
      </c>
      <c r="O5768" t="s">
        <v>42</v>
      </c>
      <c r="P5768" t="s">
        <v>264</v>
      </c>
      <c r="Q5768">
        <v>0</v>
      </c>
      <c r="R5768" t="s">
        <v>43</v>
      </c>
      <c r="S5768" t="s">
        <v>61</v>
      </c>
      <c r="T5768">
        <v>7.6</v>
      </c>
      <c r="U5768">
        <v>3</v>
      </c>
      <c r="V5768">
        <v>6</v>
      </c>
      <c r="W5768">
        <v>0</v>
      </c>
      <c r="X5768">
        <v>0</v>
      </c>
      <c r="Y5768" t="s">
        <v>45</v>
      </c>
    </row>
    <row r="5769" spans="1:25" x14ac:dyDescent="0.25">
      <c r="A5769" t="s">
        <v>7737</v>
      </c>
      <c r="B5769" t="s">
        <v>665</v>
      </c>
      <c r="C5769" t="s">
        <v>82</v>
      </c>
      <c r="D5769" t="s">
        <v>59</v>
      </c>
      <c r="E5769" t="s">
        <v>39</v>
      </c>
      <c r="F5769" s="1" t="s">
        <v>17823</v>
      </c>
      <c r="G5769">
        <v>144</v>
      </c>
      <c r="H5769" t="s">
        <v>86</v>
      </c>
      <c r="I5769">
        <v>1081</v>
      </c>
      <c r="J5769">
        <v>503.39</v>
      </c>
      <c r="K5769">
        <f>Passenger_Data[[#This Row],[Price_USD]]*1</f>
        <v>503.39</v>
      </c>
      <c r="L5769">
        <v>30</v>
      </c>
      <c r="M5769" t="s">
        <v>30</v>
      </c>
      <c r="N5769" t="s">
        <v>31</v>
      </c>
      <c r="O5769" t="s">
        <v>42</v>
      </c>
      <c r="P5769" t="s">
        <v>50</v>
      </c>
      <c r="Q5769">
        <v>1</v>
      </c>
      <c r="R5769" t="s">
        <v>65</v>
      </c>
      <c r="S5769" t="s">
        <v>35</v>
      </c>
      <c r="T5769">
        <v>10</v>
      </c>
      <c r="U5769">
        <v>4</v>
      </c>
      <c r="V5769">
        <v>27</v>
      </c>
      <c r="W5769">
        <v>0</v>
      </c>
      <c r="X5769">
        <v>0</v>
      </c>
      <c r="Y5769" t="s">
        <v>36</v>
      </c>
    </row>
    <row r="5770" spans="1:25" x14ac:dyDescent="0.25">
      <c r="A5770" t="s">
        <v>7738</v>
      </c>
      <c r="B5770" t="s">
        <v>1391</v>
      </c>
      <c r="C5770" t="s">
        <v>73</v>
      </c>
      <c r="D5770" t="s">
        <v>27</v>
      </c>
      <c r="E5770" t="s">
        <v>76</v>
      </c>
      <c r="F5770" s="1" t="s">
        <v>17824</v>
      </c>
      <c r="G5770">
        <v>229</v>
      </c>
      <c r="H5770" t="s">
        <v>29</v>
      </c>
      <c r="I5770">
        <v>1123</v>
      </c>
      <c r="J5770">
        <v>384.3</v>
      </c>
      <c r="K5770">
        <f>Passenger_Data[[#This Row],[Price_USD]]*1</f>
        <v>384.3</v>
      </c>
      <c r="L5770">
        <v>54</v>
      </c>
      <c r="M5770" t="s">
        <v>40</v>
      </c>
      <c r="N5770" t="s">
        <v>31</v>
      </c>
      <c r="O5770" t="s">
        <v>42</v>
      </c>
      <c r="P5770" t="s">
        <v>50</v>
      </c>
      <c r="Q5770">
        <v>1</v>
      </c>
      <c r="R5770" t="s">
        <v>65</v>
      </c>
      <c r="S5770" t="s">
        <v>68</v>
      </c>
      <c r="T5770">
        <v>8.1</v>
      </c>
      <c r="U5770">
        <v>13</v>
      </c>
      <c r="V5770">
        <v>26</v>
      </c>
      <c r="W5770">
        <v>0</v>
      </c>
      <c r="X5770">
        <v>1</v>
      </c>
      <c r="Y5770" t="s">
        <v>36</v>
      </c>
    </row>
    <row r="5771" spans="1:25" x14ac:dyDescent="0.25">
      <c r="A5771" t="s">
        <v>7739</v>
      </c>
      <c r="B5771" t="s">
        <v>2378</v>
      </c>
      <c r="C5771" t="s">
        <v>48</v>
      </c>
      <c r="D5771" t="s">
        <v>28</v>
      </c>
      <c r="E5771" t="s">
        <v>59</v>
      </c>
      <c r="F5771" s="1" t="s">
        <v>17825</v>
      </c>
      <c r="G5771">
        <v>210</v>
      </c>
      <c r="H5771" t="s">
        <v>86</v>
      </c>
      <c r="I5771">
        <v>1285</v>
      </c>
      <c r="J5771">
        <v>294.7</v>
      </c>
      <c r="K5771">
        <f>Passenger_Data[[#This Row],[Price_USD]]*1</f>
        <v>294.7</v>
      </c>
      <c r="L5771">
        <v>74</v>
      </c>
      <c r="M5771" t="s">
        <v>30</v>
      </c>
      <c r="N5771" t="s">
        <v>31</v>
      </c>
      <c r="O5771" t="s">
        <v>32</v>
      </c>
      <c r="P5771" t="s">
        <v>83</v>
      </c>
      <c r="Q5771">
        <v>1</v>
      </c>
      <c r="R5771" t="s">
        <v>51</v>
      </c>
      <c r="S5771" t="s">
        <v>44</v>
      </c>
      <c r="T5771">
        <v>9.4</v>
      </c>
      <c r="U5771">
        <v>5</v>
      </c>
      <c r="V5771">
        <v>0</v>
      </c>
      <c r="W5771">
        <v>0</v>
      </c>
      <c r="X5771">
        <v>1</v>
      </c>
      <c r="Y5771" t="s">
        <v>45</v>
      </c>
    </row>
    <row r="5772" spans="1:25" x14ac:dyDescent="0.25">
      <c r="A5772" t="s">
        <v>7740</v>
      </c>
      <c r="B5772" t="s">
        <v>934</v>
      </c>
      <c r="C5772" t="s">
        <v>48</v>
      </c>
      <c r="D5772" t="s">
        <v>59</v>
      </c>
      <c r="E5772" t="s">
        <v>64</v>
      </c>
      <c r="F5772" s="1" t="s">
        <v>17826</v>
      </c>
      <c r="G5772">
        <v>161</v>
      </c>
      <c r="H5772" t="s">
        <v>29</v>
      </c>
      <c r="I5772">
        <v>763</v>
      </c>
      <c r="J5772">
        <v>324.60000000000002</v>
      </c>
      <c r="K5772">
        <f>Passenger_Data[[#This Row],[Price_USD]]*1</f>
        <v>324.60000000000002</v>
      </c>
      <c r="L5772">
        <v>19</v>
      </c>
      <c r="M5772" t="s">
        <v>30</v>
      </c>
      <c r="N5772" t="s">
        <v>31</v>
      </c>
      <c r="O5772" t="s">
        <v>33</v>
      </c>
      <c r="P5772" t="s">
        <v>50</v>
      </c>
      <c r="Q5772">
        <v>0</v>
      </c>
      <c r="R5772" t="s">
        <v>65</v>
      </c>
      <c r="S5772" t="s">
        <v>35</v>
      </c>
      <c r="T5772">
        <v>6.8</v>
      </c>
      <c r="U5772">
        <v>26</v>
      </c>
      <c r="V5772">
        <v>33</v>
      </c>
      <c r="W5772">
        <v>0</v>
      </c>
      <c r="X5772">
        <v>1</v>
      </c>
      <c r="Y5772" t="s">
        <v>36</v>
      </c>
    </row>
    <row r="5773" spans="1:25" x14ac:dyDescent="0.25">
      <c r="A5773" t="s">
        <v>7741</v>
      </c>
      <c r="B5773" t="s">
        <v>3206</v>
      </c>
      <c r="C5773" t="s">
        <v>73</v>
      </c>
      <c r="D5773" t="s">
        <v>28</v>
      </c>
      <c r="E5773" t="s">
        <v>28</v>
      </c>
      <c r="F5773" s="1" t="s">
        <v>17827</v>
      </c>
      <c r="G5773">
        <v>184</v>
      </c>
      <c r="H5773" t="s">
        <v>86</v>
      </c>
      <c r="I5773">
        <v>1504</v>
      </c>
      <c r="J5773">
        <v>356.37</v>
      </c>
      <c r="K5773">
        <f>Passenger_Data[[#This Row],[Price_USD]]*1</f>
        <v>356.37</v>
      </c>
      <c r="L5773">
        <v>20</v>
      </c>
      <c r="M5773" t="s">
        <v>30</v>
      </c>
      <c r="N5773" t="s">
        <v>41</v>
      </c>
      <c r="O5773" t="s">
        <v>42</v>
      </c>
      <c r="P5773" t="s">
        <v>50</v>
      </c>
      <c r="Q5773">
        <v>0</v>
      </c>
      <c r="R5773" t="s">
        <v>65</v>
      </c>
      <c r="S5773" t="s">
        <v>35</v>
      </c>
      <c r="T5773">
        <v>7.1</v>
      </c>
      <c r="U5773">
        <v>16</v>
      </c>
      <c r="V5773">
        <v>39</v>
      </c>
      <c r="W5773">
        <v>0</v>
      </c>
      <c r="X5773">
        <v>0</v>
      </c>
      <c r="Y5773" t="s">
        <v>36</v>
      </c>
    </row>
    <row r="5774" spans="1:25" x14ac:dyDescent="0.25">
      <c r="A5774" t="s">
        <v>7742</v>
      </c>
      <c r="B5774" t="s">
        <v>2733</v>
      </c>
      <c r="C5774" t="s">
        <v>54</v>
      </c>
      <c r="D5774" t="s">
        <v>27</v>
      </c>
      <c r="E5774" t="s">
        <v>59</v>
      </c>
      <c r="F5774" s="1" t="s">
        <v>17828</v>
      </c>
      <c r="G5774">
        <v>86</v>
      </c>
      <c r="H5774" t="s">
        <v>108</v>
      </c>
      <c r="I5774">
        <v>1046</v>
      </c>
      <c r="J5774">
        <v>503.49</v>
      </c>
      <c r="K5774">
        <f>Passenger_Data[[#This Row],[Price_USD]]*1</f>
        <v>503.49</v>
      </c>
      <c r="L5774">
        <v>28</v>
      </c>
      <c r="M5774" t="s">
        <v>40</v>
      </c>
      <c r="N5774" t="s">
        <v>41</v>
      </c>
      <c r="O5774" t="s">
        <v>32</v>
      </c>
      <c r="P5774" t="s">
        <v>83</v>
      </c>
      <c r="Q5774">
        <v>0</v>
      </c>
      <c r="R5774" t="s">
        <v>51</v>
      </c>
      <c r="S5774" t="s">
        <v>61</v>
      </c>
      <c r="T5774">
        <v>5.8</v>
      </c>
      <c r="U5774">
        <v>23</v>
      </c>
      <c r="V5774">
        <v>12</v>
      </c>
      <c r="W5774">
        <v>1</v>
      </c>
      <c r="X5774">
        <v>0</v>
      </c>
      <c r="Y5774" t="s">
        <v>45</v>
      </c>
    </row>
    <row r="5775" spans="1:25" x14ac:dyDescent="0.25">
      <c r="A5775" t="s">
        <v>7743</v>
      </c>
      <c r="B5775" t="s">
        <v>1698</v>
      </c>
      <c r="C5775" t="s">
        <v>82</v>
      </c>
      <c r="D5775" t="s">
        <v>59</v>
      </c>
      <c r="E5775" t="s">
        <v>76</v>
      </c>
      <c r="F5775" s="1" t="s">
        <v>17829</v>
      </c>
      <c r="G5775">
        <v>197</v>
      </c>
      <c r="H5775" t="s">
        <v>29</v>
      </c>
      <c r="I5775">
        <v>1894</v>
      </c>
      <c r="J5775">
        <v>382.17</v>
      </c>
      <c r="K5775">
        <f>Passenger_Data[[#This Row],[Price_USD]]*1</f>
        <v>382.17</v>
      </c>
      <c r="L5775">
        <v>47</v>
      </c>
      <c r="M5775" t="s">
        <v>40</v>
      </c>
      <c r="N5775" t="s">
        <v>41</v>
      </c>
      <c r="O5775" t="s">
        <v>42</v>
      </c>
      <c r="P5775" t="s">
        <v>50</v>
      </c>
      <c r="Q5775">
        <v>1</v>
      </c>
      <c r="R5775" t="s">
        <v>65</v>
      </c>
      <c r="S5775" t="s">
        <v>68</v>
      </c>
      <c r="T5775">
        <v>8.1999999999999993</v>
      </c>
      <c r="U5775">
        <v>4</v>
      </c>
      <c r="V5775">
        <v>117</v>
      </c>
      <c r="W5775">
        <v>0</v>
      </c>
      <c r="X5775">
        <v>0</v>
      </c>
      <c r="Y5775" t="s">
        <v>45</v>
      </c>
    </row>
    <row r="5776" spans="1:25" x14ac:dyDescent="0.25">
      <c r="A5776" t="s">
        <v>7744</v>
      </c>
      <c r="B5776" t="s">
        <v>1765</v>
      </c>
      <c r="C5776" t="s">
        <v>54</v>
      </c>
      <c r="D5776" t="s">
        <v>59</v>
      </c>
      <c r="E5776" t="s">
        <v>55</v>
      </c>
      <c r="F5776" s="1" t="s">
        <v>17830</v>
      </c>
      <c r="G5776">
        <v>189</v>
      </c>
      <c r="H5776" t="s">
        <v>29</v>
      </c>
      <c r="I5776">
        <v>1062</v>
      </c>
      <c r="J5776">
        <v>295.99</v>
      </c>
      <c r="K5776">
        <f>Passenger_Data[[#This Row],[Price_USD]]*1</f>
        <v>295.99</v>
      </c>
      <c r="L5776">
        <v>40</v>
      </c>
      <c r="M5776" t="s">
        <v>40</v>
      </c>
      <c r="N5776" t="s">
        <v>41</v>
      </c>
      <c r="O5776" t="s">
        <v>56</v>
      </c>
      <c r="P5776" t="s">
        <v>50</v>
      </c>
      <c r="Q5776">
        <v>1</v>
      </c>
      <c r="R5776" t="s">
        <v>65</v>
      </c>
      <c r="S5776" t="s">
        <v>61</v>
      </c>
      <c r="T5776">
        <v>8.9</v>
      </c>
      <c r="U5776">
        <v>3</v>
      </c>
      <c r="V5776">
        <v>65</v>
      </c>
      <c r="W5776">
        <v>1</v>
      </c>
      <c r="X5776">
        <v>1</v>
      </c>
      <c r="Y5776" t="s">
        <v>45</v>
      </c>
    </row>
    <row r="5777" spans="1:25" x14ac:dyDescent="0.25">
      <c r="A5777" t="s">
        <v>7745</v>
      </c>
      <c r="B5777" t="s">
        <v>2381</v>
      </c>
      <c r="C5777" t="s">
        <v>26</v>
      </c>
      <c r="D5777" t="s">
        <v>49</v>
      </c>
      <c r="E5777" t="s">
        <v>49</v>
      </c>
      <c r="F5777" s="1" t="s">
        <v>17831</v>
      </c>
      <c r="G5777">
        <v>227</v>
      </c>
      <c r="H5777" t="s">
        <v>29</v>
      </c>
      <c r="I5777">
        <v>1176</v>
      </c>
      <c r="J5777">
        <v>325.95</v>
      </c>
      <c r="K5777">
        <f>Passenger_Data[[#This Row],[Price_USD]]*1</f>
        <v>325.95</v>
      </c>
      <c r="L5777">
        <v>75</v>
      </c>
      <c r="M5777" t="s">
        <v>40</v>
      </c>
      <c r="N5777" t="s">
        <v>31</v>
      </c>
      <c r="O5777" t="s">
        <v>42</v>
      </c>
      <c r="P5777" t="s">
        <v>50</v>
      </c>
      <c r="Q5777">
        <v>1</v>
      </c>
      <c r="R5777" t="s">
        <v>65</v>
      </c>
      <c r="S5777" t="s">
        <v>44</v>
      </c>
      <c r="T5777">
        <v>8</v>
      </c>
      <c r="U5777">
        <v>3</v>
      </c>
      <c r="V5777">
        <v>118</v>
      </c>
      <c r="W5777">
        <v>0</v>
      </c>
      <c r="X5777">
        <v>1</v>
      </c>
      <c r="Y5777" t="s">
        <v>77</v>
      </c>
    </row>
    <row r="5778" spans="1:25" x14ac:dyDescent="0.25">
      <c r="A5778" t="s">
        <v>7746</v>
      </c>
      <c r="B5778" t="s">
        <v>2001</v>
      </c>
      <c r="C5778" t="s">
        <v>26</v>
      </c>
      <c r="D5778" t="s">
        <v>27</v>
      </c>
      <c r="E5778" t="s">
        <v>49</v>
      </c>
      <c r="F5778" s="1" t="s">
        <v>17832</v>
      </c>
      <c r="G5778">
        <v>88</v>
      </c>
      <c r="H5778" t="s">
        <v>29</v>
      </c>
      <c r="I5778">
        <v>822</v>
      </c>
      <c r="J5778">
        <v>217.91</v>
      </c>
      <c r="K5778">
        <f>Passenger_Data[[#This Row],[Price_USD]]*1</f>
        <v>217.91</v>
      </c>
      <c r="L5778">
        <v>69</v>
      </c>
      <c r="M5778" t="s">
        <v>30</v>
      </c>
      <c r="N5778" t="s">
        <v>31</v>
      </c>
      <c r="O5778" t="s">
        <v>32</v>
      </c>
      <c r="P5778" t="s">
        <v>83</v>
      </c>
      <c r="Q5778">
        <v>3</v>
      </c>
      <c r="R5778" t="s">
        <v>65</v>
      </c>
      <c r="S5778" t="s">
        <v>61</v>
      </c>
      <c r="T5778">
        <v>9.1</v>
      </c>
      <c r="U5778">
        <v>26</v>
      </c>
      <c r="V5778">
        <v>81</v>
      </c>
      <c r="W5778">
        <v>0</v>
      </c>
      <c r="X5778">
        <v>0</v>
      </c>
      <c r="Y5778" t="s">
        <v>77</v>
      </c>
    </row>
    <row r="5779" spans="1:25" x14ac:dyDescent="0.25">
      <c r="A5779" t="s">
        <v>7747</v>
      </c>
      <c r="B5779" t="s">
        <v>7748</v>
      </c>
      <c r="C5779" t="s">
        <v>82</v>
      </c>
      <c r="D5779" t="s">
        <v>27</v>
      </c>
      <c r="E5779" t="s">
        <v>59</v>
      </c>
      <c r="F5779" s="1" t="s">
        <v>17833</v>
      </c>
      <c r="G5779">
        <v>192</v>
      </c>
      <c r="H5779" t="s">
        <v>29</v>
      </c>
      <c r="I5779">
        <v>772</v>
      </c>
      <c r="J5779">
        <v>332.7</v>
      </c>
      <c r="K5779">
        <f>Passenger_Data[[#This Row],[Price_USD]]*1</f>
        <v>332.7</v>
      </c>
      <c r="L5779">
        <v>60</v>
      </c>
      <c r="M5779" t="s">
        <v>30</v>
      </c>
      <c r="N5779" t="s">
        <v>31</v>
      </c>
      <c r="O5779" t="s">
        <v>42</v>
      </c>
      <c r="P5779" t="s">
        <v>50</v>
      </c>
      <c r="Q5779">
        <v>1</v>
      </c>
      <c r="R5779" t="s">
        <v>51</v>
      </c>
      <c r="S5779" t="s">
        <v>68</v>
      </c>
      <c r="T5779">
        <v>9.1</v>
      </c>
      <c r="U5779">
        <v>18</v>
      </c>
      <c r="V5779">
        <v>41</v>
      </c>
      <c r="W5779">
        <v>0</v>
      </c>
      <c r="X5779">
        <v>0</v>
      </c>
      <c r="Y5779" t="s">
        <v>45</v>
      </c>
    </row>
    <row r="5780" spans="1:25" x14ac:dyDescent="0.25">
      <c r="A5780" t="s">
        <v>7749</v>
      </c>
      <c r="B5780" t="s">
        <v>2810</v>
      </c>
      <c r="C5780" t="s">
        <v>82</v>
      </c>
      <c r="D5780" t="s">
        <v>76</v>
      </c>
      <c r="E5780" t="s">
        <v>76</v>
      </c>
      <c r="F5780" s="1" t="s">
        <v>17834</v>
      </c>
      <c r="G5780">
        <v>215</v>
      </c>
      <c r="H5780" t="s">
        <v>29</v>
      </c>
      <c r="I5780">
        <v>1662</v>
      </c>
      <c r="J5780">
        <v>466.15</v>
      </c>
      <c r="K5780">
        <f>Passenger_Data[[#This Row],[Price_USD]]*1</f>
        <v>466.15</v>
      </c>
      <c r="L5780">
        <v>51</v>
      </c>
      <c r="M5780" t="s">
        <v>40</v>
      </c>
      <c r="N5780" t="s">
        <v>31</v>
      </c>
      <c r="O5780" t="s">
        <v>32</v>
      </c>
      <c r="P5780" t="s">
        <v>50</v>
      </c>
      <c r="Q5780">
        <v>1</v>
      </c>
      <c r="R5780" t="s">
        <v>51</v>
      </c>
      <c r="S5780" t="s">
        <v>61</v>
      </c>
      <c r="T5780">
        <v>6.6</v>
      </c>
      <c r="U5780">
        <v>27</v>
      </c>
      <c r="V5780">
        <v>51</v>
      </c>
      <c r="W5780">
        <v>0</v>
      </c>
      <c r="X5780">
        <v>0</v>
      </c>
      <c r="Y5780" t="s">
        <v>45</v>
      </c>
    </row>
    <row r="5781" spans="1:25" x14ac:dyDescent="0.25">
      <c r="A5781" t="s">
        <v>7750</v>
      </c>
      <c r="B5781" t="s">
        <v>7751</v>
      </c>
      <c r="C5781" t="s">
        <v>48</v>
      </c>
      <c r="D5781" t="s">
        <v>76</v>
      </c>
      <c r="E5781" t="s">
        <v>28</v>
      </c>
      <c r="F5781" s="1" t="s">
        <v>17835</v>
      </c>
      <c r="G5781">
        <v>148</v>
      </c>
      <c r="H5781" t="s">
        <v>29</v>
      </c>
      <c r="I5781">
        <v>1438</v>
      </c>
      <c r="J5781">
        <v>497.94</v>
      </c>
      <c r="K5781">
        <f>Passenger_Data[[#This Row],[Price_USD]]*1</f>
        <v>497.94</v>
      </c>
      <c r="L5781">
        <v>32</v>
      </c>
      <c r="M5781" t="s">
        <v>30</v>
      </c>
      <c r="N5781" t="s">
        <v>60</v>
      </c>
      <c r="O5781" t="s">
        <v>42</v>
      </c>
      <c r="P5781" t="s">
        <v>50</v>
      </c>
      <c r="Q5781">
        <v>1</v>
      </c>
      <c r="R5781" t="s">
        <v>51</v>
      </c>
      <c r="S5781" t="s">
        <v>35</v>
      </c>
      <c r="T5781">
        <v>8.8000000000000007</v>
      </c>
      <c r="U5781">
        <v>2</v>
      </c>
      <c r="V5781">
        <v>118</v>
      </c>
      <c r="W5781">
        <v>0</v>
      </c>
      <c r="X5781">
        <v>0</v>
      </c>
      <c r="Y5781" t="s">
        <v>77</v>
      </c>
    </row>
    <row r="5782" spans="1:25" x14ac:dyDescent="0.25">
      <c r="A5782" t="s">
        <v>7752</v>
      </c>
      <c r="B5782" t="s">
        <v>1339</v>
      </c>
      <c r="C5782" t="s">
        <v>48</v>
      </c>
      <c r="D5782" t="s">
        <v>59</v>
      </c>
      <c r="E5782" t="s">
        <v>28</v>
      </c>
      <c r="F5782" s="1" t="s">
        <v>17836</v>
      </c>
      <c r="G5782">
        <v>209</v>
      </c>
      <c r="H5782" t="s">
        <v>86</v>
      </c>
      <c r="I5782">
        <v>842</v>
      </c>
      <c r="J5782">
        <v>373.18</v>
      </c>
      <c r="K5782">
        <f>Passenger_Data[[#This Row],[Price_USD]]*1</f>
        <v>373.18</v>
      </c>
      <c r="L5782">
        <v>32</v>
      </c>
      <c r="M5782" t="s">
        <v>30</v>
      </c>
      <c r="N5782" t="s">
        <v>31</v>
      </c>
      <c r="O5782" t="s">
        <v>56</v>
      </c>
      <c r="P5782" t="s">
        <v>50</v>
      </c>
      <c r="Q5782">
        <v>0</v>
      </c>
      <c r="R5782" t="s">
        <v>43</v>
      </c>
      <c r="S5782" t="s">
        <v>68</v>
      </c>
      <c r="T5782">
        <v>8.6</v>
      </c>
      <c r="U5782">
        <v>8</v>
      </c>
      <c r="V5782">
        <v>88</v>
      </c>
      <c r="W5782">
        <v>0</v>
      </c>
      <c r="X5782">
        <v>0</v>
      </c>
      <c r="Y5782" t="s">
        <v>77</v>
      </c>
    </row>
    <row r="5783" spans="1:25" x14ac:dyDescent="0.25">
      <c r="A5783" t="s">
        <v>7753</v>
      </c>
      <c r="B5783" t="s">
        <v>3192</v>
      </c>
      <c r="C5783" t="s">
        <v>82</v>
      </c>
      <c r="D5783" t="s">
        <v>28</v>
      </c>
      <c r="E5783" t="s">
        <v>28</v>
      </c>
      <c r="F5783" s="1" t="s">
        <v>17837</v>
      </c>
      <c r="G5783">
        <v>140</v>
      </c>
      <c r="H5783" t="s">
        <v>29</v>
      </c>
      <c r="I5783">
        <v>1409</v>
      </c>
      <c r="J5783">
        <v>499.9</v>
      </c>
      <c r="K5783">
        <f>Passenger_Data[[#This Row],[Price_USD]]*1</f>
        <v>499.9</v>
      </c>
      <c r="L5783">
        <v>73</v>
      </c>
      <c r="M5783" t="s">
        <v>30</v>
      </c>
      <c r="N5783" t="s">
        <v>31</v>
      </c>
      <c r="O5783" t="s">
        <v>56</v>
      </c>
      <c r="P5783" t="s">
        <v>50</v>
      </c>
      <c r="Q5783">
        <v>0</v>
      </c>
      <c r="R5783" t="s">
        <v>51</v>
      </c>
      <c r="S5783" t="s">
        <v>61</v>
      </c>
      <c r="T5783">
        <v>7.4</v>
      </c>
      <c r="U5783">
        <v>2</v>
      </c>
      <c r="V5783">
        <v>41</v>
      </c>
      <c r="W5783">
        <v>1</v>
      </c>
      <c r="X5783">
        <v>1</v>
      </c>
      <c r="Y5783" t="s">
        <v>36</v>
      </c>
    </row>
    <row r="5784" spans="1:25" x14ac:dyDescent="0.25">
      <c r="A5784" t="s">
        <v>7754</v>
      </c>
      <c r="B5784" t="s">
        <v>4267</v>
      </c>
      <c r="C5784" t="s">
        <v>48</v>
      </c>
      <c r="D5784" t="s">
        <v>55</v>
      </c>
      <c r="E5784" t="s">
        <v>28</v>
      </c>
      <c r="F5784" s="1" t="s">
        <v>17838</v>
      </c>
      <c r="G5784">
        <v>184</v>
      </c>
      <c r="H5784" t="s">
        <v>29</v>
      </c>
      <c r="I5784">
        <v>1186</v>
      </c>
      <c r="J5784">
        <v>422.47</v>
      </c>
      <c r="K5784">
        <f>Passenger_Data[[#This Row],[Price_USD]]*1</f>
        <v>422.47</v>
      </c>
      <c r="L5784">
        <v>52</v>
      </c>
      <c r="M5784" t="s">
        <v>30</v>
      </c>
      <c r="N5784" t="s">
        <v>31</v>
      </c>
      <c r="O5784" t="s">
        <v>33</v>
      </c>
      <c r="P5784" t="s">
        <v>50</v>
      </c>
      <c r="Q5784">
        <v>2</v>
      </c>
      <c r="R5784" t="s">
        <v>65</v>
      </c>
      <c r="S5784" t="s">
        <v>61</v>
      </c>
      <c r="T5784">
        <v>7.3</v>
      </c>
      <c r="U5784">
        <v>26</v>
      </c>
      <c r="V5784">
        <v>99</v>
      </c>
      <c r="W5784">
        <v>0</v>
      </c>
      <c r="X5784">
        <v>0</v>
      </c>
      <c r="Y5784" t="s">
        <v>77</v>
      </c>
    </row>
    <row r="5785" spans="1:25" x14ac:dyDescent="0.25">
      <c r="A5785" t="s">
        <v>7755</v>
      </c>
      <c r="B5785" t="s">
        <v>7756</v>
      </c>
      <c r="C5785" t="s">
        <v>73</v>
      </c>
      <c r="D5785" t="s">
        <v>28</v>
      </c>
      <c r="E5785" t="s">
        <v>39</v>
      </c>
      <c r="F5785" s="1" t="s">
        <v>17839</v>
      </c>
      <c r="G5785">
        <v>192</v>
      </c>
      <c r="H5785" t="s">
        <v>29</v>
      </c>
      <c r="I5785">
        <v>1304</v>
      </c>
      <c r="J5785">
        <v>464.87</v>
      </c>
      <c r="K5785">
        <f>Passenger_Data[[#This Row],[Price_USD]]*1</f>
        <v>464.87</v>
      </c>
      <c r="L5785">
        <v>51</v>
      </c>
      <c r="M5785" t="s">
        <v>30</v>
      </c>
      <c r="N5785" t="s">
        <v>31</v>
      </c>
      <c r="O5785" t="s">
        <v>33</v>
      </c>
      <c r="P5785" t="s">
        <v>264</v>
      </c>
      <c r="Q5785">
        <v>1</v>
      </c>
      <c r="R5785" t="s">
        <v>65</v>
      </c>
      <c r="S5785" t="s">
        <v>68</v>
      </c>
      <c r="T5785">
        <v>9.5</v>
      </c>
      <c r="U5785">
        <v>3</v>
      </c>
      <c r="V5785">
        <v>50</v>
      </c>
      <c r="W5785">
        <v>0</v>
      </c>
      <c r="X5785">
        <v>0</v>
      </c>
      <c r="Y5785" t="s">
        <v>77</v>
      </c>
    </row>
    <row r="5786" spans="1:25" x14ac:dyDescent="0.25">
      <c r="A5786" t="s">
        <v>7757</v>
      </c>
      <c r="B5786" t="s">
        <v>1399</v>
      </c>
      <c r="C5786" t="s">
        <v>73</v>
      </c>
      <c r="D5786" t="s">
        <v>59</v>
      </c>
      <c r="E5786" t="s">
        <v>55</v>
      </c>
      <c r="F5786" s="1" t="s">
        <v>17840</v>
      </c>
      <c r="G5786">
        <v>99</v>
      </c>
      <c r="H5786" t="s">
        <v>29</v>
      </c>
      <c r="I5786">
        <v>883</v>
      </c>
      <c r="J5786">
        <v>516.73</v>
      </c>
      <c r="K5786">
        <f>Passenger_Data[[#This Row],[Price_USD]]*1</f>
        <v>516.73</v>
      </c>
      <c r="L5786">
        <v>64</v>
      </c>
      <c r="M5786" t="s">
        <v>40</v>
      </c>
      <c r="N5786" t="s">
        <v>41</v>
      </c>
      <c r="O5786" t="s">
        <v>32</v>
      </c>
      <c r="P5786" t="s">
        <v>83</v>
      </c>
      <c r="Q5786">
        <v>1</v>
      </c>
      <c r="R5786" t="s">
        <v>65</v>
      </c>
      <c r="S5786" t="s">
        <v>68</v>
      </c>
      <c r="T5786">
        <v>7.2</v>
      </c>
      <c r="U5786">
        <v>1</v>
      </c>
      <c r="V5786">
        <v>94</v>
      </c>
      <c r="W5786">
        <v>0</v>
      </c>
      <c r="X5786">
        <v>0</v>
      </c>
      <c r="Y5786" t="s">
        <v>45</v>
      </c>
    </row>
    <row r="5787" spans="1:25" x14ac:dyDescent="0.25">
      <c r="A5787" t="s">
        <v>7758</v>
      </c>
      <c r="B5787" t="s">
        <v>3735</v>
      </c>
      <c r="C5787" t="s">
        <v>82</v>
      </c>
      <c r="D5787" t="s">
        <v>27</v>
      </c>
      <c r="E5787" t="s">
        <v>39</v>
      </c>
      <c r="F5787" s="1" t="s">
        <v>17841</v>
      </c>
      <c r="G5787">
        <v>228</v>
      </c>
      <c r="H5787" t="s">
        <v>86</v>
      </c>
      <c r="I5787">
        <v>1620</v>
      </c>
      <c r="J5787">
        <v>262.05</v>
      </c>
      <c r="K5787">
        <f>Passenger_Data[[#This Row],[Price_USD]]*1</f>
        <v>262.05</v>
      </c>
      <c r="L5787">
        <v>31</v>
      </c>
      <c r="M5787" t="s">
        <v>40</v>
      </c>
      <c r="N5787" t="s">
        <v>31</v>
      </c>
      <c r="O5787" t="s">
        <v>56</v>
      </c>
      <c r="P5787" t="s">
        <v>50</v>
      </c>
      <c r="Q5787">
        <v>1</v>
      </c>
      <c r="R5787" t="s">
        <v>51</v>
      </c>
      <c r="S5787" t="s">
        <v>35</v>
      </c>
      <c r="T5787">
        <v>6.7</v>
      </c>
      <c r="U5787">
        <v>21</v>
      </c>
      <c r="V5787">
        <v>38</v>
      </c>
      <c r="W5787">
        <v>0</v>
      </c>
      <c r="X5787">
        <v>1</v>
      </c>
      <c r="Y5787" t="s">
        <v>77</v>
      </c>
    </row>
    <row r="5788" spans="1:25" x14ac:dyDescent="0.25">
      <c r="A5788" t="s">
        <v>7759</v>
      </c>
      <c r="B5788" t="s">
        <v>396</v>
      </c>
      <c r="C5788" t="s">
        <v>26</v>
      </c>
      <c r="D5788" t="s">
        <v>39</v>
      </c>
      <c r="E5788" t="s">
        <v>27</v>
      </c>
      <c r="F5788" s="1" t="s">
        <v>17842</v>
      </c>
      <c r="G5788">
        <v>247</v>
      </c>
      <c r="H5788" t="s">
        <v>86</v>
      </c>
      <c r="I5788">
        <v>1551</v>
      </c>
      <c r="J5788">
        <v>368.74</v>
      </c>
      <c r="K5788">
        <f>Passenger_Data[[#This Row],[Price_USD]]*1</f>
        <v>368.74</v>
      </c>
      <c r="L5788">
        <v>31</v>
      </c>
      <c r="M5788" t="s">
        <v>40</v>
      </c>
      <c r="N5788" t="s">
        <v>41</v>
      </c>
      <c r="O5788" t="s">
        <v>56</v>
      </c>
      <c r="P5788" t="s">
        <v>83</v>
      </c>
      <c r="Q5788">
        <v>3</v>
      </c>
      <c r="R5788" t="s">
        <v>65</v>
      </c>
      <c r="S5788" t="s">
        <v>61</v>
      </c>
      <c r="T5788">
        <v>5.3</v>
      </c>
      <c r="U5788">
        <v>6</v>
      </c>
      <c r="V5788">
        <v>9</v>
      </c>
      <c r="W5788">
        <v>0</v>
      </c>
      <c r="X5788">
        <v>0</v>
      </c>
      <c r="Y5788" t="s">
        <v>45</v>
      </c>
    </row>
    <row r="5789" spans="1:25" x14ac:dyDescent="0.25">
      <c r="A5789" t="s">
        <v>7760</v>
      </c>
      <c r="B5789" t="s">
        <v>1724</v>
      </c>
      <c r="C5789" t="s">
        <v>26</v>
      </c>
      <c r="D5789" t="s">
        <v>55</v>
      </c>
      <c r="E5789" t="s">
        <v>59</v>
      </c>
      <c r="F5789" s="1" t="s">
        <v>17843</v>
      </c>
      <c r="G5789">
        <v>164</v>
      </c>
      <c r="H5789" t="s">
        <v>29</v>
      </c>
      <c r="I5789">
        <v>1493</v>
      </c>
      <c r="J5789">
        <v>436.69</v>
      </c>
      <c r="K5789">
        <f>Passenger_Data[[#This Row],[Price_USD]]*1</f>
        <v>436.69</v>
      </c>
      <c r="L5789">
        <v>18</v>
      </c>
      <c r="M5789" t="s">
        <v>30</v>
      </c>
      <c r="N5789" t="s">
        <v>60</v>
      </c>
      <c r="O5789" t="s">
        <v>42</v>
      </c>
      <c r="P5789" t="s">
        <v>33</v>
      </c>
      <c r="Q5789">
        <v>0</v>
      </c>
      <c r="R5789" t="s">
        <v>51</v>
      </c>
      <c r="S5789" t="s">
        <v>44</v>
      </c>
      <c r="T5789">
        <v>6.8</v>
      </c>
      <c r="U5789">
        <v>21</v>
      </c>
      <c r="V5789">
        <v>116</v>
      </c>
      <c r="W5789">
        <v>0</v>
      </c>
      <c r="X5789">
        <v>1</v>
      </c>
      <c r="Y5789" t="s">
        <v>45</v>
      </c>
    </row>
    <row r="5790" spans="1:25" x14ac:dyDescent="0.25">
      <c r="A5790" t="s">
        <v>7761</v>
      </c>
      <c r="B5790" t="s">
        <v>1498</v>
      </c>
      <c r="C5790" t="s">
        <v>82</v>
      </c>
      <c r="D5790" t="s">
        <v>64</v>
      </c>
      <c r="E5790" t="s">
        <v>39</v>
      </c>
      <c r="F5790" s="1" t="s">
        <v>17844</v>
      </c>
      <c r="G5790">
        <v>238</v>
      </c>
      <c r="H5790" t="s">
        <v>29</v>
      </c>
      <c r="I5790">
        <v>1376</v>
      </c>
      <c r="J5790">
        <v>390.77</v>
      </c>
      <c r="K5790">
        <f>Passenger_Data[[#This Row],[Price_USD]]*1</f>
        <v>390.77</v>
      </c>
      <c r="L5790">
        <v>70</v>
      </c>
      <c r="M5790" t="s">
        <v>30</v>
      </c>
      <c r="N5790" t="s">
        <v>41</v>
      </c>
      <c r="O5790" t="s">
        <v>42</v>
      </c>
      <c r="P5790" t="s">
        <v>50</v>
      </c>
      <c r="Q5790">
        <v>2</v>
      </c>
      <c r="R5790" t="s">
        <v>65</v>
      </c>
      <c r="S5790" t="s">
        <v>61</v>
      </c>
      <c r="T5790">
        <v>6.9</v>
      </c>
      <c r="U5790">
        <v>10</v>
      </c>
      <c r="V5790">
        <v>104</v>
      </c>
      <c r="W5790">
        <v>0</v>
      </c>
      <c r="X5790">
        <v>0</v>
      </c>
      <c r="Y5790" t="s">
        <v>77</v>
      </c>
    </row>
    <row r="5791" spans="1:25" x14ac:dyDescent="0.25">
      <c r="A5791" t="s">
        <v>7762</v>
      </c>
      <c r="B5791" t="s">
        <v>295</v>
      </c>
      <c r="C5791" t="s">
        <v>73</v>
      </c>
      <c r="D5791" t="s">
        <v>59</v>
      </c>
      <c r="E5791" t="s">
        <v>64</v>
      </c>
      <c r="F5791" s="1" t="s">
        <v>17845</v>
      </c>
      <c r="G5791">
        <v>225</v>
      </c>
      <c r="H5791" t="s">
        <v>29</v>
      </c>
      <c r="I5791">
        <v>1244</v>
      </c>
      <c r="J5791">
        <v>289.2</v>
      </c>
      <c r="K5791">
        <f>Passenger_Data[[#This Row],[Price_USD]]*1</f>
        <v>289.2</v>
      </c>
      <c r="L5791">
        <v>65</v>
      </c>
      <c r="M5791" t="s">
        <v>30</v>
      </c>
      <c r="N5791" t="s">
        <v>31</v>
      </c>
      <c r="O5791" t="s">
        <v>33</v>
      </c>
      <c r="P5791" t="s">
        <v>264</v>
      </c>
      <c r="Q5791">
        <v>1</v>
      </c>
      <c r="R5791" t="s">
        <v>65</v>
      </c>
      <c r="S5791" t="s">
        <v>68</v>
      </c>
      <c r="T5791">
        <v>6.9</v>
      </c>
      <c r="U5791">
        <v>21</v>
      </c>
      <c r="V5791">
        <v>15</v>
      </c>
      <c r="W5791">
        <v>0</v>
      </c>
      <c r="X5791">
        <v>0</v>
      </c>
      <c r="Y5791" t="s">
        <v>36</v>
      </c>
    </row>
    <row r="5792" spans="1:25" x14ac:dyDescent="0.25">
      <c r="A5792" t="s">
        <v>7763</v>
      </c>
      <c r="B5792" t="s">
        <v>3735</v>
      </c>
      <c r="C5792" t="s">
        <v>54</v>
      </c>
      <c r="D5792" t="s">
        <v>28</v>
      </c>
      <c r="E5792" t="s">
        <v>28</v>
      </c>
      <c r="F5792" s="1" t="s">
        <v>17846</v>
      </c>
      <c r="G5792">
        <v>230</v>
      </c>
      <c r="H5792" t="s">
        <v>29</v>
      </c>
      <c r="I5792">
        <v>871</v>
      </c>
      <c r="J5792">
        <v>453.95</v>
      </c>
      <c r="K5792">
        <f>Passenger_Data[[#This Row],[Price_USD]]*1</f>
        <v>453.95</v>
      </c>
      <c r="L5792">
        <v>28</v>
      </c>
      <c r="M5792" t="s">
        <v>30</v>
      </c>
      <c r="N5792" t="s">
        <v>60</v>
      </c>
      <c r="O5792" t="s">
        <v>32</v>
      </c>
      <c r="P5792" t="s">
        <v>50</v>
      </c>
      <c r="Q5792">
        <v>1</v>
      </c>
      <c r="R5792" t="s">
        <v>65</v>
      </c>
      <c r="S5792" t="s">
        <v>44</v>
      </c>
      <c r="T5792">
        <v>8</v>
      </c>
      <c r="U5792">
        <v>7</v>
      </c>
      <c r="V5792">
        <v>22</v>
      </c>
      <c r="W5792">
        <v>0</v>
      </c>
      <c r="X5792">
        <v>0</v>
      </c>
      <c r="Y5792" t="s">
        <v>45</v>
      </c>
    </row>
    <row r="5793" spans="1:25" x14ac:dyDescent="0.25">
      <c r="A5793" t="s">
        <v>7764</v>
      </c>
      <c r="B5793" t="s">
        <v>775</v>
      </c>
      <c r="C5793" t="s">
        <v>82</v>
      </c>
      <c r="D5793" t="s">
        <v>28</v>
      </c>
      <c r="E5793" t="s">
        <v>55</v>
      </c>
      <c r="F5793" s="1" t="s">
        <v>17847</v>
      </c>
      <c r="G5793">
        <v>191</v>
      </c>
      <c r="H5793" t="s">
        <v>29</v>
      </c>
      <c r="I5793">
        <v>1204</v>
      </c>
      <c r="J5793">
        <v>559.37</v>
      </c>
      <c r="K5793">
        <f>Passenger_Data[[#This Row],[Price_USD]]*1</f>
        <v>559.37</v>
      </c>
      <c r="L5793">
        <v>54</v>
      </c>
      <c r="M5793" t="s">
        <v>30</v>
      </c>
      <c r="N5793" t="s">
        <v>31</v>
      </c>
      <c r="O5793" t="s">
        <v>56</v>
      </c>
      <c r="P5793" t="s">
        <v>50</v>
      </c>
      <c r="Q5793">
        <v>2</v>
      </c>
      <c r="R5793" t="s">
        <v>65</v>
      </c>
      <c r="S5793" t="s">
        <v>35</v>
      </c>
      <c r="T5793">
        <v>7.7</v>
      </c>
      <c r="U5793">
        <v>4</v>
      </c>
      <c r="V5793">
        <v>87</v>
      </c>
      <c r="W5793">
        <v>0</v>
      </c>
      <c r="X5793">
        <v>0</v>
      </c>
      <c r="Y5793" t="s">
        <v>77</v>
      </c>
    </row>
    <row r="5794" spans="1:25" x14ac:dyDescent="0.25">
      <c r="A5794" t="s">
        <v>7765</v>
      </c>
      <c r="B5794" t="s">
        <v>3800</v>
      </c>
      <c r="C5794" t="s">
        <v>48</v>
      </c>
      <c r="D5794" t="s">
        <v>39</v>
      </c>
      <c r="E5794" t="s">
        <v>39</v>
      </c>
      <c r="F5794" s="1" t="s">
        <v>17848</v>
      </c>
      <c r="G5794">
        <v>288</v>
      </c>
      <c r="H5794" t="s">
        <v>108</v>
      </c>
      <c r="I5794">
        <v>937</v>
      </c>
      <c r="J5794">
        <v>399.35</v>
      </c>
      <c r="K5794">
        <f>Passenger_Data[[#This Row],[Price_USD]]*1</f>
        <v>399.35</v>
      </c>
      <c r="L5794">
        <v>44</v>
      </c>
      <c r="M5794" t="s">
        <v>30</v>
      </c>
      <c r="N5794" t="s">
        <v>31</v>
      </c>
      <c r="O5794" t="s">
        <v>56</v>
      </c>
      <c r="P5794" t="s">
        <v>33</v>
      </c>
      <c r="Q5794">
        <v>2</v>
      </c>
      <c r="R5794" t="s">
        <v>34</v>
      </c>
      <c r="S5794" t="s">
        <v>68</v>
      </c>
      <c r="T5794">
        <v>6.3</v>
      </c>
      <c r="U5794">
        <v>3</v>
      </c>
      <c r="V5794">
        <v>63</v>
      </c>
      <c r="W5794">
        <v>1</v>
      </c>
      <c r="X5794">
        <v>0</v>
      </c>
      <c r="Y5794" t="s">
        <v>45</v>
      </c>
    </row>
    <row r="5795" spans="1:25" x14ac:dyDescent="0.25">
      <c r="A5795" t="s">
        <v>7766</v>
      </c>
      <c r="B5795" t="s">
        <v>2258</v>
      </c>
      <c r="C5795" t="s">
        <v>26</v>
      </c>
      <c r="D5795" t="s">
        <v>64</v>
      </c>
      <c r="E5795" t="s">
        <v>76</v>
      </c>
      <c r="F5795" s="1" t="s">
        <v>17849</v>
      </c>
      <c r="G5795">
        <v>231</v>
      </c>
      <c r="H5795" t="s">
        <v>29</v>
      </c>
      <c r="I5795">
        <v>1504</v>
      </c>
      <c r="J5795">
        <v>471.89</v>
      </c>
      <c r="K5795">
        <f>Passenger_Data[[#This Row],[Price_USD]]*1</f>
        <v>471.89</v>
      </c>
      <c r="L5795">
        <v>29</v>
      </c>
      <c r="M5795" t="s">
        <v>30</v>
      </c>
      <c r="N5795" t="s">
        <v>60</v>
      </c>
      <c r="O5795" t="s">
        <v>33</v>
      </c>
      <c r="P5795" t="s">
        <v>50</v>
      </c>
      <c r="Q5795">
        <v>0</v>
      </c>
      <c r="R5795" t="s">
        <v>65</v>
      </c>
      <c r="S5795" t="s">
        <v>44</v>
      </c>
      <c r="T5795">
        <v>8</v>
      </c>
      <c r="U5795">
        <v>9</v>
      </c>
      <c r="V5795">
        <v>2</v>
      </c>
      <c r="W5795">
        <v>0</v>
      </c>
      <c r="X5795">
        <v>0</v>
      </c>
      <c r="Y5795" t="s">
        <v>36</v>
      </c>
    </row>
    <row r="5796" spans="1:25" x14ac:dyDescent="0.25">
      <c r="A5796" t="s">
        <v>7767</v>
      </c>
      <c r="B5796" t="s">
        <v>1073</v>
      </c>
      <c r="C5796" t="s">
        <v>82</v>
      </c>
      <c r="D5796" t="s">
        <v>27</v>
      </c>
      <c r="E5796" t="s">
        <v>28</v>
      </c>
      <c r="F5796" s="1" t="s">
        <v>17850</v>
      </c>
      <c r="G5796">
        <v>181</v>
      </c>
      <c r="H5796" t="s">
        <v>108</v>
      </c>
      <c r="I5796">
        <v>945</v>
      </c>
      <c r="J5796">
        <v>386.26</v>
      </c>
      <c r="K5796">
        <f>Passenger_Data[[#This Row],[Price_USD]]*1</f>
        <v>386.26</v>
      </c>
      <c r="L5796">
        <v>76</v>
      </c>
      <c r="M5796" t="s">
        <v>30</v>
      </c>
      <c r="N5796" t="s">
        <v>41</v>
      </c>
      <c r="O5796" t="s">
        <v>56</v>
      </c>
      <c r="P5796" t="s">
        <v>264</v>
      </c>
      <c r="Q5796">
        <v>1</v>
      </c>
      <c r="R5796" t="s">
        <v>51</v>
      </c>
      <c r="S5796" t="s">
        <v>35</v>
      </c>
      <c r="T5796">
        <v>7.6</v>
      </c>
      <c r="U5796">
        <v>13</v>
      </c>
      <c r="V5796">
        <v>87</v>
      </c>
      <c r="W5796">
        <v>0</v>
      </c>
      <c r="X5796">
        <v>0</v>
      </c>
      <c r="Y5796" t="s">
        <v>45</v>
      </c>
    </row>
    <row r="5797" spans="1:25" x14ac:dyDescent="0.25">
      <c r="A5797" t="s">
        <v>7768</v>
      </c>
      <c r="B5797" t="s">
        <v>7024</v>
      </c>
      <c r="C5797" t="s">
        <v>26</v>
      </c>
      <c r="D5797" t="s">
        <v>59</v>
      </c>
      <c r="E5797" t="s">
        <v>28</v>
      </c>
      <c r="F5797" s="1" t="s">
        <v>17851</v>
      </c>
      <c r="G5797">
        <v>232</v>
      </c>
      <c r="H5797" t="s">
        <v>29</v>
      </c>
      <c r="I5797">
        <v>933</v>
      </c>
      <c r="J5797">
        <v>155.34</v>
      </c>
      <c r="K5797">
        <f>Passenger_Data[[#This Row],[Price_USD]]*1</f>
        <v>155.34</v>
      </c>
      <c r="L5797">
        <v>47</v>
      </c>
      <c r="M5797" t="s">
        <v>30</v>
      </c>
      <c r="N5797" t="s">
        <v>60</v>
      </c>
      <c r="O5797" t="s">
        <v>42</v>
      </c>
      <c r="P5797" t="s">
        <v>33</v>
      </c>
      <c r="Q5797">
        <v>1</v>
      </c>
      <c r="R5797" t="s">
        <v>43</v>
      </c>
      <c r="S5797" t="s">
        <v>61</v>
      </c>
      <c r="T5797">
        <v>4.3</v>
      </c>
      <c r="U5797">
        <v>10</v>
      </c>
      <c r="V5797">
        <v>0</v>
      </c>
      <c r="W5797">
        <v>0</v>
      </c>
      <c r="X5797">
        <v>0</v>
      </c>
      <c r="Y5797" t="s">
        <v>77</v>
      </c>
    </row>
    <row r="5798" spans="1:25" x14ac:dyDescent="0.25">
      <c r="A5798" t="s">
        <v>7769</v>
      </c>
      <c r="B5798" t="s">
        <v>3155</v>
      </c>
      <c r="C5798" t="s">
        <v>48</v>
      </c>
      <c r="D5798" t="s">
        <v>27</v>
      </c>
      <c r="E5798" t="s">
        <v>59</v>
      </c>
      <c r="F5798" s="1" t="s">
        <v>17852</v>
      </c>
      <c r="G5798">
        <v>154</v>
      </c>
      <c r="H5798" t="s">
        <v>29</v>
      </c>
      <c r="I5798">
        <v>1851</v>
      </c>
      <c r="J5798">
        <v>445.12</v>
      </c>
      <c r="K5798">
        <f>Passenger_Data[[#This Row],[Price_USD]]*1</f>
        <v>445.12</v>
      </c>
      <c r="L5798">
        <v>28</v>
      </c>
      <c r="M5798" t="s">
        <v>30</v>
      </c>
      <c r="N5798" t="s">
        <v>60</v>
      </c>
      <c r="O5798" t="s">
        <v>33</v>
      </c>
      <c r="P5798" t="s">
        <v>33</v>
      </c>
      <c r="Q5798">
        <v>1</v>
      </c>
      <c r="R5798" t="s">
        <v>65</v>
      </c>
      <c r="S5798" t="s">
        <v>68</v>
      </c>
      <c r="T5798">
        <v>6</v>
      </c>
      <c r="U5798">
        <v>4</v>
      </c>
      <c r="V5798">
        <v>68</v>
      </c>
      <c r="W5798">
        <v>0</v>
      </c>
      <c r="X5798">
        <v>0</v>
      </c>
      <c r="Y5798" t="s">
        <v>77</v>
      </c>
    </row>
    <row r="5799" spans="1:25" x14ac:dyDescent="0.25">
      <c r="A5799" t="s">
        <v>7770</v>
      </c>
      <c r="B5799" t="s">
        <v>3371</v>
      </c>
      <c r="C5799" t="s">
        <v>48</v>
      </c>
      <c r="D5799" t="s">
        <v>59</v>
      </c>
      <c r="E5799" t="s">
        <v>59</v>
      </c>
      <c r="F5799" s="1" t="s">
        <v>17853</v>
      </c>
      <c r="G5799">
        <v>187</v>
      </c>
      <c r="H5799" t="s">
        <v>29</v>
      </c>
      <c r="I5799">
        <v>1432</v>
      </c>
      <c r="J5799">
        <v>304.7</v>
      </c>
      <c r="K5799">
        <f>Passenger_Data[[#This Row],[Price_USD]]*1</f>
        <v>304.7</v>
      </c>
      <c r="L5799">
        <v>62</v>
      </c>
      <c r="M5799" t="s">
        <v>30</v>
      </c>
      <c r="N5799" t="s">
        <v>41</v>
      </c>
      <c r="O5799" t="s">
        <v>33</v>
      </c>
      <c r="P5799" t="s">
        <v>50</v>
      </c>
      <c r="Q5799">
        <v>2</v>
      </c>
      <c r="R5799" t="s">
        <v>65</v>
      </c>
      <c r="S5799" t="s">
        <v>35</v>
      </c>
      <c r="T5799">
        <v>8.1999999999999993</v>
      </c>
      <c r="U5799">
        <v>2</v>
      </c>
      <c r="V5799">
        <v>68</v>
      </c>
      <c r="W5799">
        <v>0</v>
      </c>
      <c r="X5799">
        <v>0</v>
      </c>
      <c r="Y5799" t="s">
        <v>36</v>
      </c>
    </row>
    <row r="5800" spans="1:25" x14ac:dyDescent="0.25">
      <c r="A5800" t="s">
        <v>7771</v>
      </c>
      <c r="B5800" t="s">
        <v>4568</v>
      </c>
      <c r="C5800" t="s">
        <v>73</v>
      </c>
      <c r="D5800" t="s">
        <v>27</v>
      </c>
      <c r="E5800" t="s">
        <v>49</v>
      </c>
      <c r="F5800" s="1" t="s">
        <v>17854</v>
      </c>
      <c r="G5800">
        <v>154</v>
      </c>
      <c r="H5800" t="s">
        <v>29</v>
      </c>
      <c r="I5800">
        <v>1592</v>
      </c>
      <c r="J5800">
        <v>182.97</v>
      </c>
      <c r="K5800">
        <f>Passenger_Data[[#This Row],[Price_USD]]*1</f>
        <v>182.97</v>
      </c>
      <c r="L5800">
        <v>33</v>
      </c>
      <c r="M5800" t="s">
        <v>40</v>
      </c>
      <c r="N5800" t="s">
        <v>60</v>
      </c>
      <c r="O5800" t="s">
        <v>56</v>
      </c>
      <c r="P5800" t="s">
        <v>50</v>
      </c>
      <c r="Q5800">
        <v>1</v>
      </c>
      <c r="R5800" t="s">
        <v>51</v>
      </c>
      <c r="S5800" t="s">
        <v>61</v>
      </c>
      <c r="T5800">
        <v>6.4</v>
      </c>
      <c r="U5800">
        <v>4</v>
      </c>
      <c r="V5800">
        <v>117</v>
      </c>
      <c r="W5800">
        <v>0</v>
      </c>
      <c r="X5800">
        <v>0</v>
      </c>
      <c r="Y5800" t="s">
        <v>36</v>
      </c>
    </row>
    <row r="5801" spans="1:25" x14ac:dyDescent="0.25">
      <c r="A5801" t="s">
        <v>7772</v>
      </c>
      <c r="B5801" t="s">
        <v>5048</v>
      </c>
      <c r="C5801" t="s">
        <v>73</v>
      </c>
      <c r="D5801" t="s">
        <v>59</v>
      </c>
      <c r="E5801" t="s">
        <v>55</v>
      </c>
      <c r="F5801" s="1" t="s">
        <v>17855</v>
      </c>
      <c r="G5801">
        <v>261</v>
      </c>
      <c r="H5801" t="s">
        <v>86</v>
      </c>
      <c r="I5801">
        <v>1459</v>
      </c>
      <c r="J5801">
        <v>279.48</v>
      </c>
      <c r="K5801">
        <f>Passenger_Data[[#This Row],[Price_USD]]*1</f>
        <v>279.48</v>
      </c>
      <c r="L5801">
        <v>39</v>
      </c>
      <c r="M5801" t="s">
        <v>40</v>
      </c>
      <c r="N5801" t="s">
        <v>31</v>
      </c>
      <c r="O5801" t="s">
        <v>32</v>
      </c>
      <c r="P5801" t="s">
        <v>50</v>
      </c>
      <c r="Q5801">
        <v>1</v>
      </c>
      <c r="R5801" t="s">
        <v>65</v>
      </c>
      <c r="S5801" t="s">
        <v>35</v>
      </c>
      <c r="T5801">
        <v>7.4</v>
      </c>
      <c r="U5801">
        <v>9</v>
      </c>
      <c r="V5801">
        <v>61</v>
      </c>
      <c r="W5801">
        <v>0</v>
      </c>
      <c r="X5801">
        <v>0</v>
      </c>
      <c r="Y5801" t="s">
        <v>36</v>
      </c>
    </row>
    <row r="5802" spans="1:25" x14ac:dyDescent="0.25">
      <c r="A5802" t="s">
        <v>7773</v>
      </c>
      <c r="B5802" t="s">
        <v>822</v>
      </c>
      <c r="C5802" t="s">
        <v>48</v>
      </c>
      <c r="D5802" t="s">
        <v>76</v>
      </c>
      <c r="E5802" t="s">
        <v>64</v>
      </c>
      <c r="F5802" s="1" t="s">
        <v>17856</v>
      </c>
      <c r="G5802">
        <v>192</v>
      </c>
      <c r="H5802" t="s">
        <v>29</v>
      </c>
      <c r="I5802">
        <v>1248</v>
      </c>
      <c r="J5802">
        <v>303.31</v>
      </c>
      <c r="K5802">
        <f>Passenger_Data[[#This Row],[Price_USD]]*1</f>
        <v>303.31</v>
      </c>
      <c r="L5802">
        <v>29</v>
      </c>
      <c r="M5802" t="s">
        <v>40</v>
      </c>
      <c r="N5802" t="s">
        <v>60</v>
      </c>
      <c r="O5802" t="s">
        <v>32</v>
      </c>
      <c r="P5802" t="s">
        <v>50</v>
      </c>
      <c r="Q5802">
        <v>1</v>
      </c>
      <c r="R5802" t="s">
        <v>51</v>
      </c>
      <c r="S5802" t="s">
        <v>68</v>
      </c>
      <c r="T5802">
        <v>8.6999999999999993</v>
      </c>
      <c r="U5802">
        <v>5</v>
      </c>
      <c r="V5802">
        <v>29</v>
      </c>
      <c r="W5802">
        <v>0</v>
      </c>
      <c r="X5802">
        <v>0</v>
      </c>
      <c r="Y5802" t="s">
        <v>36</v>
      </c>
    </row>
    <row r="5803" spans="1:25" x14ac:dyDescent="0.25">
      <c r="A5803" t="s">
        <v>7774</v>
      </c>
      <c r="B5803" t="s">
        <v>1291</v>
      </c>
      <c r="C5803" t="s">
        <v>26</v>
      </c>
      <c r="D5803" t="s">
        <v>28</v>
      </c>
      <c r="E5803" t="s">
        <v>59</v>
      </c>
      <c r="F5803" s="1" t="s">
        <v>17857</v>
      </c>
      <c r="G5803">
        <v>87</v>
      </c>
      <c r="H5803" t="s">
        <v>29</v>
      </c>
      <c r="I5803">
        <v>1397</v>
      </c>
      <c r="J5803">
        <v>349.16</v>
      </c>
      <c r="K5803">
        <f>Passenger_Data[[#This Row],[Price_USD]]*1</f>
        <v>349.16</v>
      </c>
      <c r="L5803">
        <v>70</v>
      </c>
      <c r="M5803" t="s">
        <v>40</v>
      </c>
      <c r="N5803" t="s">
        <v>31</v>
      </c>
      <c r="O5803" t="s">
        <v>42</v>
      </c>
      <c r="P5803" t="s">
        <v>33</v>
      </c>
      <c r="Q5803">
        <v>0</v>
      </c>
      <c r="R5803" t="s">
        <v>65</v>
      </c>
      <c r="S5803" t="s">
        <v>68</v>
      </c>
      <c r="T5803">
        <v>7.2</v>
      </c>
      <c r="U5803">
        <v>13</v>
      </c>
      <c r="V5803">
        <v>76</v>
      </c>
      <c r="W5803">
        <v>0</v>
      </c>
      <c r="X5803">
        <v>0</v>
      </c>
      <c r="Y5803" t="s">
        <v>36</v>
      </c>
    </row>
    <row r="5804" spans="1:25" x14ac:dyDescent="0.25">
      <c r="A5804" t="s">
        <v>7775</v>
      </c>
      <c r="B5804" t="s">
        <v>805</v>
      </c>
      <c r="C5804" t="s">
        <v>73</v>
      </c>
      <c r="D5804" t="s">
        <v>55</v>
      </c>
      <c r="E5804" t="s">
        <v>49</v>
      </c>
      <c r="F5804" s="1" t="s">
        <v>17858</v>
      </c>
      <c r="G5804">
        <v>94</v>
      </c>
      <c r="H5804" t="s">
        <v>86</v>
      </c>
      <c r="I5804">
        <v>1229</v>
      </c>
      <c r="J5804">
        <v>348.19</v>
      </c>
      <c r="K5804">
        <f>Passenger_Data[[#This Row],[Price_USD]]*1</f>
        <v>348.19</v>
      </c>
      <c r="L5804">
        <v>33</v>
      </c>
      <c r="M5804" t="s">
        <v>40</v>
      </c>
      <c r="N5804" t="s">
        <v>31</v>
      </c>
      <c r="O5804" t="s">
        <v>33</v>
      </c>
      <c r="P5804" t="s">
        <v>50</v>
      </c>
      <c r="Q5804">
        <v>1</v>
      </c>
      <c r="R5804" t="s">
        <v>51</v>
      </c>
      <c r="S5804" t="s">
        <v>61</v>
      </c>
      <c r="T5804">
        <v>9.9</v>
      </c>
      <c r="U5804">
        <v>4</v>
      </c>
      <c r="V5804">
        <v>92</v>
      </c>
      <c r="W5804">
        <v>0</v>
      </c>
      <c r="X5804">
        <v>0</v>
      </c>
      <c r="Y5804" t="s">
        <v>77</v>
      </c>
    </row>
    <row r="5805" spans="1:25" x14ac:dyDescent="0.25">
      <c r="A5805" t="s">
        <v>7776</v>
      </c>
      <c r="B5805" t="s">
        <v>5123</v>
      </c>
      <c r="C5805" t="s">
        <v>82</v>
      </c>
      <c r="D5805" t="s">
        <v>76</v>
      </c>
      <c r="E5805" t="s">
        <v>49</v>
      </c>
      <c r="F5805" s="1" t="s">
        <v>17859</v>
      </c>
      <c r="G5805">
        <v>186</v>
      </c>
      <c r="H5805" t="s">
        <v>29</v>
      </c>
      <c r="I5805">
        <v>1501</v>
      </c>
      <c r="J5805">
        <v>418.75</v>
      </c>
      <c r="K5805">
        <f>Passenger_Data[[#This Row],[Price_USD]]*1</f>
        <v>418.75</v>
      </c>
      <c r="L5805">
        <v>71</v>
      </c>
      <c r="M5805" t="s">
        <v>30</v>
      </c>
      <c r="N5805" t="s">
        <v>31</v>
      </c>
      <c r="O5805" t="s">
        <v>42</v>
      </c>
      <c r="P5805" t="s">
        <v>83</v>
      </c>
      <c r="Q5805">
        <v>2</v>
      </c>
      <c r="R5805" t="s">
        <v>65</v>
      </c>
      <c r="S5805" t="s">
        <v>61</v>
      </c>
      <c r="T5805">
        <v>7.2</v>
      </c>
      <c r="U5805">
        <v>3</v>
      </c>
      <c r="V5805">
        <v>61</v>
      </c>
      <c r="W5805">
        <v>0</v>
      </c>
      <c r="X5805">
        <v>0</v>
      </c>
      <c r="Y5805" t="s">
        <v>45</v>
      </c>
    </row>
    <row r="5806" spans="1:25" x14ac:dyDescent="0.25">
      <c r="A5806" t="s">
        <v>7777</v>
      </c>
      <c r="B5806" t="s">
        <v>3471</v>
      </c>
      <c r="C5806" t="s">
        <v>73</v>
      </c>
      <c r="D5806" t="s">
        <v>59</v>
      </c>
      <c r="E5806" t="s">
        <v>49</v>
      </c>
      <c r="F5806" s="1" t="s">
        <v>17860</v>
      </c>
      <c r="G5806">
        <v>105</v>
      </c>
      <c r="H5806" t="s">
        <v>29</v>
      </c>
      <c r="I5806">
        <v>1614</v>
      </c>
      <c r="J5806">
        <v>366.91</v>
      </c>
      <c r="K5806">
        <f>Passenger_Data[[#This Row],[Price_USD]]*1</f>
        <v>366.91</v>
      </c>
      <c r="L5806">
        <v>74</v>
      </c>
      <c r="M5806" t="s">
        <v>30</v>
      </c>
      <c r="N5806" t="s">
        <v>41</v>
      </c>
      <c r="O5806" t="s">
        <v>33</v>
      </c>
      <c r="P5806" t="s">
        <v>50</v>
      </c>
      <c r="Q5806">
        <v>0</v>
      </c>
      <c r="R5806" t="s">
        <v>65</v>
      </c>
      <c r="S5806" t="s">
        <v>61</v>
      </c>
      <c r="T5806">
        <v>8.1999999999999993</v>
      </c>
      <c r="U5806">
        <v>27</v>
      </c>
      <c r="V5806">
        <v>46</v>
      </c>
      <c r="W5806">
        <v>0</v>
      </c>
      <c r="X5806">
        <v>0</v>
      </c>
      <c r="Y5806" t="s">
        <v>45</v>
      </c>
    </row>
    <row r="5807" spans="1:25" x14ac:dyDescent="0.25">
      <c r="A5807" t="s">
        <v>7778</v>
      </c>
      <c r="B5807" t="s">
        <v>1377</v>
      </c>
      <c r="C5807" t="s">
        <v>54</v>
      </c>
      <c r="D5807" t="s">
        <v>59</v>
      </c>
      <c r="E5807" t="s">
        <v>28</v>
      </c>
      <c r="F5807" s="1" t="s">
        <v>17861</v>
      </c>
      <c r="G5807">
        <v>209</v>
      </c>
      <c r="H5807" t="s">
        <v>29</v>
      </c>
      <c r="I5807">
        <v>1440</v>
      </c>
      <c r="J5807">
        <v>382.39</v>
      </c>
      <c r="K5807">
        <f>Passenger_Data[[#This Row],[Price_USD]]*1</f>
        <v>382.39</v>
      </c>
      <c r="L5807">
        <v>27</v>
      </c>
      <c r="M5807" t="s">
        <v>30</v>
      </c>
      <c r="N5807" t="s">
        <v>60</v>
      </c>
      <c r="O5807" t="s">
        <v>32</v>
      </c>
      <c r="P5807" t="s">
        <v>50</v>
      </c>
      <c r="Q5807">
        <v>1</v>
      </c>
      <c r="R5807" t="s">
        <v>65</v>
      </c>
      <c r="S5807" t="s">
        <v>61</v>
      </c>
      <c r="T5807">
        <v>7.5</v>
      </c>
      <c r="U5807">
        <v>1</v>
      </c>
      <c r="V5807">
        <v>116</v>
      </c>
      <c r="W5807">
        <v>0</v>
      </c>
      <c r="X5807">
        <v>0</v>
      </c>
      <c r="Y5807" t="s">
        <v>45</v>
      </c>
    </row>
    <row r="5808" spans="1:25" x14ac:dyDescent="0.25">
      <c r="A5808" t="s">
        <v>7779</v>
      </c>
      <c r="B5808" t="s">
        <v>532</v>
      </c>
      <c r="C5808" t="s">
        <v>54</v>
      </c>
      <c r="D5808" t="s">
        <v>55</v>
      </c>
      <c r="E5808" t="s">
        <v>49</v>
      </c>
      <c r="F5808" s="1" t="s">
        <v>17862</v>
      </c>
      <c r="G5808">
        <v>283</v>
      </c>
      <c r="H5808" t="s">
        <v>29</v>
      </c>
      <c r="I5808">
        <v>1043</v>
      </c>
      <c r="J5808">
        <v>373.7</v>
      </c>
      <c r="K5808">
        <f>Passenger_Data[[#This Row],[Price_USD]]*1</f>
        <v>373.7</v>
      </c>
      <c r="L5808">
        <v>79</v>
      </c>
      <c r="M5808" t="s">
        <v>40</v>
      </c>
      <c r="N5808" t="s">
        <v>60</v>
      </c>
      <c r="O5808" t="s">
        <v>56</v>
      </c>
      <c r="P5808" t="s">
        <v>50</v>
      </c>
      <c r="Q5808">
        <v>1</v>
      </c>
      <c r="R5808" t="s">
        <v>34</v>
      </c>
      <c r="S5808" t="s">
        <v>44</v>
      </c>
      <c r="T5808">
        <v>8.3000000000000007</v>
      </c>
      <c r="U5808">
        <v>1</v>
      </c>
      <c r="V5808">
        <v>46</v>
      </c>
      <c r="W5808">
        <v>0</v>
      </c>
      <c r="X5808">
        <v>0</v>
      </c>
      <c r="Y5808" t="s">
        <v>36</v>
      </c>
    </row>
    <row r="5809" spans="1:25" x14ac:dyDescent="0.25">
      <c r="A5809" t="s">
        <v>7780</v>
      </c>
      <c r="B5809" t="s">
        <v>4381</v>
      </c>
      <c r="C5809" t="s">
        <v>48</v>
      </c>
      <c r="D5809" t="s">
        <v>64</v>
      </c>
      <c r="E5809" t="s">
        <v>76</v>
      </c>
      <c r="F5809" s="1" t="s">
        <v>17863</v>
      </c>
      <c r="G5809">
        <v>208</v>
      </c>
      <c r="H5809" t="s">
        <v>29</v>
      </c>
      <c r="I5809">
        <v>918</v>
      </c>
      <c r="J5809">
        <v>440.86</v>
      </c>
      <c r="K5809">
        <f>Passenger_Data[[#This Row],[Price_USD]]*1</f>
        <v>440.86</v>
      </c>
      <c r="L5809">
        <v>27</v>
      </c>
      <c r="M5809" t="s">
        <v>40</v>
      </c>
      <c r="N5809" t="s">
        <v>41</v>
      </c>
      <c r="O5809" t="s">
        <v>33</v>
      </c>
      <c r="P5809" t="s">
        <v>50</v>
      </c>
      <c r="Q5809">
        <v>2</v>
      </c>
      <c r="R5809" t="s">
        <v>51</v>
      </c>
      <c r="S5809" t="s">
        <v>35</v>
      </c>
      <c r="T5809">
        <v>9.6</v>
      </c>
      <c r="U5809">
        <v>5</v>
      </c>
      <c r="V5809">
        <v>33</v>
      </c>
      <c r="W5809">
        <v>0</v>
      </c>
      <c r="X5809">
        <v>0</v>
      </c>
      <c r="Y5809" t="s">
        <v>36</v>
      </c>
    </row>
    <row r="5810" spans="1:25" x14ac:dyDescent="0.25">
      <c r="A5810" t="s">
        <v>7781</v>
      </c>
      <c r="B5810" t="s">
        <v>665</v>
      </c>
      <c r="C5810" t="s">
        <v>54</v>
      </c>
      <c r="D5810" t="s">
        <v>64</v>
      </c>
      <c r="E5810" t="s">
        <v>55</v>
      </c>
      <c r="F5810" s="1" t="s">
        <v>17864</v>
      </c>
      <c r="G5810">
        <v>282</v>
      </c>
      <c r="H5810" t="s">
        <v>29</v>
      </c>
      <c r="I5810">
        <v>588</v>
      </c>
      <c r="J5810">
        <v>394.23</v>
      </c>
      <c r="K5810">
        <f>Passenger_Data[[#This Row],[Price_USD]]*1</f>
        <v>394.23</v>
      </c>
      <c r="L5810">
        <v>61</v>
      </c>
      <c r="M5810" t="s">
        <v>40</v>
      </c>
      <c r="N5810" t="s">
        <v>60</v>
      </c>
      <c r="O5810" t="s">
        <v>32</v>
      </c>
      <c r="P5810" t="s">
        <v>50</v>
      </c>
      <c r="Q5810">
        <v>0</v>
      </c>
      <c r="R5810" t="s">
        <v>51</v>
      </c>
      <c r="S5810" t="s">
        <v>68</v>
      </c>
      <c r="T5810">
        <v>5.7</v>
      </c>
      <c r="U5810">
        <v>22</v>
      </c>
      <c r="V5810">
        <v>13</v>
      </c>
      <c r="W5810">
        <v>0</v>
      </c>
      <c r="X5810">
        <v>0</v>
      </c>
      <c r="Y5810" t="s">
        <v>45</v>
      </c>
    </row>
    <row r="5811" spans="1:25" x14ac:dyDescent="0.25">
      <c r="A5811" t="s">
        <v>7782</v>
      </c>
      <c r="B5811" t="s">
        <v>5130</v>
      </c>
      <c r="C5811" t="s">
        <v>82</v>
      </c>
      <c r="D5811" t="s">
        <v>27</v>
      </c>
      <c r="E5811" t="s">
        <v>28</v>
      </c>
      <c r="F5811" s="1" t="s">
        <v>17865</v>
      </c>
      <c r="G5811">
        <v>112</v>
      </c>
      <c r="H5811" t="s">
        <v>29</v>
      </c>
      <c r="I5811">
        <v>959</v>
      </c>
      <c r="J5811">
        <v>442.57</v>
      </c>
      <c r="K5811">
        <f>Passenger_Data[[#This Row],[Price_USD]]*1</f>
        <v>442.57</v>
      </c>
      <c r="L5811">
        <v>68</v>
      </c>
      <c r="M5811" t="s">
        <v>40</v>
      </c>
      <c r="N5811" t="s">
        <v>31</v>
      </c>
      <c r="O5811" t="s">
        <v>56</v>
      </c>
      <c r="P5811" t="s">
        <v>50</v>
      </c>
      <c r="Q5811">
        <v>1</v>
      </c>
      <c r="R5811" t="s">
        <v>43</v>
      </c>
      <c r="S5811" t="s">
        <v>44</v>
      </c>
      <c r="T5811">
        <v>7.9</v>
      </c>
      <c r="U5811">
        <v>5</v>
      </c>
      <c r="V5811">
        <v>22</v>
      </c>
      <c r="W5811">
        <v>0</v>
      </c>
      <c r="X5811">
        <v>0</v>
      </c>
      <c r="Y5811" t="s">
        <v>36</v>
      </c>
    </row>
    <row r="5812" spans="1:25" x14ac:dyDescent="0.25">
      <c r="A5812" t="s">
        <v>7783</v>
      </c>
      <c r="B5812" t="s">
        <v>1769</v>
      </c>
      <c r="C5812" t="s">
        <v>82</v>
      </c>
      <c r="D5812" t="s">
        <v>28</v>
      </c>
      <c r="E5812" t="s">
        <v>49</v>
      </c>
      <c r="F5812" s="1" t="s">
        <v>17866</v>
      </c>
      <c r="G5812">
        <v>147</v>
      </c>
      <c r="H5812" t="s">
        <v>86</v>
      </c>
      <c r="I5812">
        <v>928</v>
      </c>
      <c r="J5812">
        <v>330.49</v>
      </c>
      <c r="K5812">
        <f>Passenger_Data[[#This Row],[Price_USD]]*1</f>
        <v>330.49</v>
      </c>
      <c r="L5812">
        <v>69</v>
      </c>
      <c r="M5812" t="s">
        <v>30</v>
      </c>
      <c r="N5812" t="s">
        <v>31</v>
      </c>
      <c r="O5812" t="s">
        <v>56</v>
      </c>
      <c r="P5812" t="s">
        <v>50</v>
      </c>
      <c r="Q5812">
        <v>2</v>
      </c>
      <c r="R5812" t="s">
        <v>43</v>
      </c>
      <c r="S5812" t="s">
        <v>44</v>
      </c>
      <c r="T5812">
        <v>6.8</v>
      </c>
      <c r="U5812">
        <v>28</v>
      </c>
      <c r="V5812">
        <v>40</v>
      </c>
      <c r="W5812">
        <v>0</v>
      </c>
      <c r="X5812">
        <v>0</v>
      </c>
      <c r="Y5812" t="s">
        <v>36</v>
      </c>
    </row>
    <row r="5813" spans="1:25" x14ac:dyDescent="0.25">
      <c r="A5813" t="s">
        <v>7784</v>
      </c>
      <c r="B5813" t="s">
        <v>6974</v>
      </c>
      <c r="C5813" t="s">
        <v>82</v>
      </c>
      <c r="D5813" t="s">
        <v>64</v>
      </c>
      <c r="E5813" t="s">
        <v>49</v>
      </c>
      <c r="F5813" s="1" t="s">
        <v>17867</v>
      </c>
      <c r="G5813">
        <v>151</v>
      </c>
      <c r="H5813" t="s">
        <v>29</v>
      </c>
      <c r="I5813">
        <v>1290</v>
      </c>
      <c r="J5813">
        <v>208.78</v>
      </c>
      <c r="K5813">
        <f>Passenger_Data[[#This Row],[Price_USD]]*1</f>
        <v>208.78</v>
      </c>
      <c r="L5813">
        <v>69</v>
      </c>
      <c r="M5813" t="s">
        <v>40</v>
      </c>
      <c r="N5813" t="s">
        <v>31</v>
      </c>
      <c r="O5813" t="s">
        <v>56</v>
      </c>
      <c r="P5813" t="s">
        <v>50</v>
      </c>
      <c r="Q5813">
        <v>0</v>
      </c>
      <c r="R5813" t="s">
        <v>65</v>
      </c>
      <c r="S5813" t="s">
        <v>68</v>
      </c>
      <c r="T5813">
        <v>8.6</v>
      </c>
      <c r="U5813">
        <v>8</v>
      </c>
      <c r="V5813">
        <v>13</v>
      </c>
      <c r="W5813">
        <v>0</v>
      </c>
      <c r="X5813">
        <v>1</v>
      </c>
      <c r="Y5813" t="s">
        <v>45</v>
      </c>
    </row>
    <row r="5814" spans="1:25" x14ac:dyDescent="0.25">
      <c r="A5814" t="s">
        <v>7785</v>
      </c>
      <c r="B5814" t="s">
        <v>2634</v>
      </c>
      <c r="C5814" t="s">
        <v>48</v>
      </c>
      <c r="D5814" t="s">
        <v>64</v>
      </c>
      <c r="E5814" t="s">
        <v>76</v>
      </c>
      <c r="F5814" s="1" t="s">
        <v>17868</v>
      </c>
      <c r="G5814">
        <v>197</v>
      </c>
      <c r="H5814" t="s">
        <v>29</v>
      </c>
      <c r="I5814">
        <v>1306</v>
      </c>
      <c r="J5814">
        <v>458.06</v>
      </c>
      <c r="K5814">
        <f>Passenger_Data[[#This Row],[Price_USD]]*1</f>
        <v>458.06</v>
      </c>
      <c r="L5814">
        <v>31</v>
      </c>
      <c r="M5814" t="s">
        <v>30</v>
      </c>
      <c r="N5814" t="s">
        <v>31</v>
      </c>
      <c r="O5814" t="s">
        <v>32</v>
      </c>
      <c r="P5814" t="s">
        <v>50</v>
      </c>
      <c r="Q5814">
        <v>1</v>
      </c>
      <c r="R5814" t="s">
        <v>43</v>
      </c>
      <c r="S5814" t="s">
        <v>35</v>
      </c>
      <c r="T5814">
        <v>3.9</v>
      </c>
      <c r="U5814">
        <v>5</v>
      </c>
      <c r="V5814">
        <v>99</v>
      </c>
      <c r="W5814">
        <v>0</v>
      </c>
      <c r="X5814">
        <v>0</v>
      </c>
      <c r="Y5814" t="s">
        <v>36</v>
      </c>
    </row>
    <row r="5815" spans="1:25" x14ac:dyDescent="0.25">
      <c r="A5815" t="s">
        <v>7786</v>
      </c>
      <c r="B5815" t="s">
        <v>4769</v>
      </c>
      <c r="C5815" t="s">
        <v>82</v>
      </c>
      <c r="D5815" t="s">
        <v>55</v>
      </c>
      <c r="E5815" t="s">
        <v>76</v>
      </c>
      <c r="F5815" s="1" t="s">
        <v>17869</v>
      </c>
      <c r="G5815">
        <v>278</v>
      </c>
      <c r="H5815" t="s">
        <v>29</v>
      </c>
      <c r="I5815">
        <v>1343</v>
      </c>
      <c r="J5815">
        <v>345.25</v>
      </c>
      <c r="K5815">
        <f>Passenger_Data[[#This Row],[Price_USD]]*1</f>
        <v>345.25</v>
      </c>
      <c r="L5815">
        <v>79</v>
      </c>
      <c r="M5815" t="s">
        <v>40</v>
      </c>
      <c r="N5815" t="s">
        <v>31</v>
      </c>
      <c r="O5815" t="s">
        <v>32</v>
      </c>
      <c r="P5815" t="s">
        <v>50</v>
      </c>
      <c r="Q5815">
        <v>2</v>
      </c>
      <c r="R5815" t="s">
        <v>34</v>
      </c>
      <c r="S5815" t="s">
        <v>68</v>
      </c>
      <c r="T5815">
        <v>8.4</v>
      </c>
      <c r="U5815">
        <v>11</v>
      </c>
      <c r="V5815">
        <v>59</v>
      </c>
      <c r="W5815">
        <v>1</v>
      </c>
      <c r="X5815">
        <v>1</v>
      </c>
      <c r="Y5815" t="s">
        <v>45</v>
      </c>
    </row>
    <row r="5816" spans="1:25" x14ac:dyDescent="0.25">
      <c r="A5816" t="s">
        <v>7787</v>
      </c>
      <c r="B5816" t="s">
        <v>5962</v>
      </c>
      <c r="C5816" t="s">
        <v>73</v>
      </c>
      <c r="D5816" t="s">
        <v>27</v>
      </c>
      <c r="E5816" t="s">
        <v>28</v>
      </c>
      <c r="F5816" s="1" t="s">
        <v>17870</v>
      </c>
      <c r="G5816">
        <v>165</v>
      </c>
      <c r="H5816" t="s">
        <v>29</v>
      </c>
      <c r="I5816">
        <v>1294</v>
      </c>
      <c r="J5816">
        <v>478.17</v>
      </c>
      <c r="K5816">
        <f>Passenger_Data[[#This Row],[Price_USD]]*1</f>
        <v>478.17</v>
      </c>
      <c r="L5816">
        <v>56</v>
      </c>
      <c r="M5816" t="s">
        <v>40</v>
      </c>
      <c r="N5816" t="s">
        <v>31</v>
      </c>
      <c r="O5816" t="s">
        <v>42</v>
      </c>
      <c r="P5816" t="s">
        <v>264</v>
      </c>
      <c r="Q5816">
        <v>0</v>
      </c>
      <c r="R5816" t="s">
        <v>65</v>
      </c>
      <c r="S5816" t="s">
        <v>44</v>
      </c>
      <c r="T5816">
        <v>4.8</v>
      </c>
      <c r="U5816">
        <v>6</v>
      </c>
      <c r="V5816">
        <v>117</v>
      </c>
      <c r="W5816">
        <v>0</v>
      </c>
      <c r="X5816">
        <v>0</v>
      </c>
      <c r="Y5816" t="s">
        <v>45</v>
      </c>
    </row>
    <row r="5817" spans="1:25" x14ac:dyDescent="0.25">
      <c r="A5817" t="s">
        <v>7788</v>
      </c>
      <c r="B5817" t="s">
        <v>7789</v>
      </c>
      <c r="C5817" t="s">
        <v>26</v>
      </c>
      <c r="D5817" t="s">
        <v>64</v>
      </c>
      <c r="E5817" t="s">
        <v>55</v>
      </c>
      <c r="F5817" s="1" t="s">
        <v>17871</v>
      </c>
      <c r="G5817">
        <v>245</v>
      </c>
      <c r="H5817" t="s">
        <v>29</v>
      </c>
      <c r="I5817">
        <v>1205</v>
      </c>
      <c r="J5817">
        <v>554.29</v>
      </c>
      <c r="K5817">
        <f>Passenger_Data[[#This Row],[Price_USD]]*1</f>
        <v>554.29</v>
      </c>
      <c r="L5817">
        <v>33</v>
      </c>
      <c r="M5817" t="s">
        <v>40</v>
      </c>
      <c r="N5817" t="s">
        <v>60</v>
      </c>
      <c r="O5817" t="s">
        <v>42</v>
      </c>
      <c r="P5817" t="s">
        <v>50</v>
      </c>
      <c r="Q5817">
        <v>0</v>
      </c>
      <c r="R5817" t="s">
        <v>65</v>
      </c>
      <c r="S5817" t="s">
        <v>35</v>
      </c>
      <c r="T5817">
        <v>4.4000000000000004</v>
      </c>
      <c r="U5817">
        <v>1</v>
      </c>
      <c r="V5817">
        <v>90</v>
      </c>
      <c r="W5817">
        <v>0</v>
      </c>
      <c r="X5817">
        <v>0</v>
      </c>
      <c r="Y5817" t="s">
        <v>36</v>
      </c>
    </row>
    <row r="5818" spans="1:25" x14ac:dyDescent="0.25">
      <c r="A5818" t="s">
        <v>7790</v>
      </c>
      <c r="B5818" t="s">
        <v>2815</v>
      </c>
      <c r="C5818" t="s">
        <v>82</v>
      </c>
      <c r="D5818" t="s">
        <v>64</v>
      </c>
      <c r="E5818" t="s">
        <v>39</v>
      </c>
      <c r="F5818" s="1" t="s">
        <v>17872</v>
      </c>
      <c r="G5818">
        <v>145</v>
      </c>
      <c r="H5818" t="s">
        <v>29</v>
      </c>
      <c r="I5818">
        <v>1602</v>
      </c>
      <c r="J5818">
        <v>453.16</v>
      </c>
      <c r="K5818">
        <f>Passenger_Data[[#This Row],[Price_USD]]*1</f>
        <v>453.16</v>
      </c>
      <c r="L5818">
        <v>45</v>
      </c>
      <c r="M5818" t="s">
        <v>40</v>
      </c>
      <c r="N5818" t="s">
        <v>41</v>
      </c>
      <c r="O5818" t="s">
        <v>32</v>
      </c>
      <c r="P5818" t="s">
        <v>50</v>
      </c>
      <c r="Q5818">
        <v>0</v>
      </c>
      <c r="R5818" t="s">
        <v>65</v>
      </c>
      <c r="S5818" t="s">
        <v>61</v>
      </c>
      <c r="T5818">
        <v>6.9</v>
      </c>
      <c r="U5818">
        <v>4</v>
      </c>
      <c r="V5818">
        <v>94</v>
      </c>
      <c r="W5818">
        <v>0</v>
      </c>
      <c r="X5818">
        <v>0</v>
      </c>
      <c r="Y5818" t="s">
        <v>45</v>
      </c>
    </row>
    <row r="5819" spans="1:25" x14ac:dyDescent="0.25">
      <c r="A5819" t="s">
        <v>7791</v>
      </c>
      <c r="B5819" t="s">
        <v>219</v>
      </c>
      <c r="C5819" t="s">
        <v>73</v>
      </c>
      <c r="D5819" t="s">
        <v>27</v>
      </c>
      <c r="E5819" t="s">
        <v>59</v>
      </c>
      <c r="F5819" s="1" t="s">
        <v>17873</v>
      </c>
      <c r="G5819">
        <v>154</v>
      </c>
      <c r="H5819" t="s">
        <v>29</v>
      </c>
      <c r="I5819">
        <v>1125</v>
      </c>
      <c r="J5819">
        <v>453.47</v>
      </c>
      <c r="K5819">
        <f>Passenger_Data[[#This Row],[Price_USD]]*1</f>
        <v>453.47</v>
      </c>
      <c r="L5819">
        <v>43</v>
      </c>
      <c r="M5819" t="s">
        <v>40</v>
      </c>
      <c r="N5819" t="s">
        <v>31</v>
      </c>
      <c r="O5819" t="s">
        <v>32</v>
      </c>
      <c r="P5819" t="s">
        <v>83</v>
      </c>
      <c r="Q5819">
        <v>0</v>
      </c>
      <c r="R5819" t="s">
        <v>65</v>
      </c>
      <c r="S5819" t="s">
        <v>44</v>
      </c>
      <c r="T5819">
        <v>8.3000000000000007</v>
      </c>
      <c r="U5819">
        <v>16</v>
      </c>
      <c r="V5819">
        <v>38</v>
      </c>
      <c r="W5819">
        <v>0</v>
      </c>
      <c r="X5819">
        <v>0</v>
      </c>
      <c r="Y5819" t="s">
        <v>45</v>
      </c>
    </row>
    <row r="5820" spans="1:25" x14ac:dyDescent="0.25">
      <c r="A5820" t="s">
        <v>7792</v>
      </c>
      <c r="B5820" t="s">
        <v>433</v>
      </c>
      <c r="C5820" t="s">
        <v>82</v>
      </c>
      <c r="D5820" t="s">
        <v>28</v>
      </c>
      <c r="E5820" t="s">
        <v>39</v>
      </c>
      <c r="F5820" s="1" t="s">
        <v>17874</v>
      </c>
      <c r="G5820">
        <v>188</v>
      </c>
      <c r="H5820" t="s">
        <v>29</v>
      </c>
      <c r="I5820">
        <v>1640</v>
      </c>
      <c r="J5820">
        <v>218.15</v>
      </c>
      <c r="K5820">
        <f>Passenger_Data[[#This Row],[Price_USD]]*1</f>
        <v>218.15</v>
      </c>
      <c r="L5820">
        <v>39</v>
      </c>
      <c r="M5820" t="s">
        <v>40</v>
      </c>
      <c r="N5820" t="s">
        <v>31</v>
      </c>
      <c r="O5820" t="s">
        <v>42</v>
      </c>
      <c r="P5820" t="s">
        <v>50</v>
      </c>
      <c r="Q5820">
        <v>2</v>
      </c>
      <c r="R5820" t="s">
        <v>43</v>
      </c>
      <c r="S5820" t="s">
        <v>35</v>
      </c>
      <c r="T5820">
        <v>5.9</v>
      </c>
      <c r="U5820">
        <v>6</v>
      </c>
      <c r="V5820">
        <v>4</v>
      </c>
      <c r="W5820">
        <v>0</v>
      </c>
      <c r="X5820">
        <v>1</v>
      </c>
      <c r="Y5820" t="s">
        <v>45</v>
      </c>
    </row>
    <row r="5821" spans="1:25" x14ac:dyDescent="0.25">
      <c r="A5821" t="s">
        <v>7793</v>
      </c>
      <c r="B5821" t="s">
        <v>908</v>
      </c>
      <c r="C5821" t="s">
        <v>26</v>
      </c>
      <c r="D5821" t="s">
        <v>64</v>
      </c>
      <c r="E5821" t="s">
        <v>39</v>
      </c>
      <c r="F5821" s="1" t="s">
        <v>17875</v>
      </c>
      <c r="G5821">
        <v>191</v>
      </c>
      <c r="H5821" t="s">
        <v>29</v>
      </c>
      <c r="I5821">
        <v>1309</v>
      </c>
      <c r="J5821">
        <v>211.5</v>
      </c>
      <c r="K5821">
        <f>Passenger_Data[[#This Row],[Price_USD]]*1</f>
        <v>211.5</v>
      </c>
      <c r="L5821">
        <v>36</v>
      </c>
      <c r="M5821" t="s">
        <v>40</v>
      </c>
      <c r="N5821" t="s">
        <v>41</v>
      </c>
      <c r="O5821" t="s">
        <v>42</v>
      </c>
      <c r="P5821" t="s">
        <v>33</v>
      </c>
      <c r="Q5821">
        <v>1</v>
      </c>
      <c r="R5821" t="s">
        <v>43</v>
      </c>
      <c r="S5821" t="s">
        <v>68</v>
      </c>
      <c r="T5821">
        <v>6.5</v>
      </c>
      <c r="U5821">
        <v>5</v>
      </c>
      <c r="V5821">
        <v>59</v>
      </c>
      <c r="W5821">
        <v>0</v>
      </c>
      <c r="X5821">
        <v>0</v>
      </c>
      <c r="Y5821" t="s">
        <v>36</v>
      </c>
    </row>
    <row r="5822" spans="1:25" x14ac:dyDescent="0.25">
      <c r="A5822" t="s">
        <v>7794</v>
      </c>
      <c r="B5822" t="s">
        <v>4203</v>
      </c>
      <c r="C5822" t="s">
        <v>26</v>
      </c>
      <c r="D5822" t="s">
        <v>59</v>
      </c>
      <c r="E5822" t="s">
        <v>27</v>
      </c>
      <c r="F5822" s="1" t="s">
        <v>17876</v>
      </c>
      <c r="G5822">
        <v>98</v>
      </c>
      <c r="H5822" t="s">
        <v>29</v>
      </c>
      <c r="I5822">
        <v>1324</v>
      </c>
      <c r="J5822">
        <v>435.47</v>
      </c>
      <c r="K5822">
        <f>Passenger_Data[[#This Row],[Price_USD]]*1</f>
        <v>435.47</v>
      </c>
      <c r="L5822">
        <v>68</v>
      </c>
      <c r="M5822" t="s">
        <v>30</v>
      </c>
      <c r="N5822" t="s">
        <v>60</v>
      </c>
      <c r="O5822" t="s">
        <v>32</v>
      </c>
      <c r="P5822" t="s">
        <v>83</v>
      </c>
      <c r="Q5822">
        <v>1</v>
      </c>
      <c r="R5822" t="s">
        <v>65</v>
      </c>
      <c r="S5822" t="s">
        <v>68</v>
      </c>
      <c r="T5822">
        <v>7.6</v>
      </c>
      <c r="U5822">
        <v>29</v>
      </c>
      <c r="V5822">
        <v>117</v>
      </c>
      <c r="W5822">
        <v>0</v>
      </c>
      <c r="X5822">
        <v>0</v>
      </c>
      <c r="Y5822" t="s">
        <v>45</v>
      </c>
    </row>
    <row r="5823" spans="1:25" x14ac:dyDescent="0.25">
      <c r="A5823" t="s">
        <v>7795</v>
      </c>
      <c r="B5823" t="s">
        <v>427</v>
      </c>
      <c r="C5823" t="s">
        <v>48</v>
      </c>
      <c r="D5823" t="s">
        <v>49</v>
      </c>
      <c r="E5823" t="s">
        <v>64</v>
      </c>
      <c r="F5823" s="1" t="s">
        <v>17877</v>
      </c>
      <c r="G5823">
        <v>131</v>
      </c>
      <c r="H5823" t="s">
        <v>29</v>
      </c>
      <c r="I5823">
        <v>990</v>
      </c>
      <c r="J5823">
        <v>487.16</v>
      </c>
      <c r="K5823">
        <f>Passenger_Data[[#This Row],[Price_USD]]*1</f>
        <v>487.16</v>
      </c>
      <c r="L5823">
        <v>38</v>
      </c>
      <c r="M5823" t="s">
        <v>30</v>
      </c>
      <c r="N5823" t="s">
        <v>31</v>
      </c>
      <c r="O5823" t="s">
        <v>33</v>
      </c>
      <c r="P5823" t="s">
        <v>50</v>
      </c>
      <c r="Q5823">
        <v>1</v>
      </c>
      <c r="R5823" t="s">
        <v>34</v>
      </c>
      <c r="S5823" t="s">
        <v>35</v>
      </c>
      <c r="T5823">
        <v>8.5</v>
      </c>
      <c r="U5823">
        <v>6</v>
      </c>
      <c r="V5823">
        <v>81</v>
      </c>
      <c r="W5823">
        <v>0</v>
      </c>
      <c r="X5823">
        <v>1</v>
      </c>
      <c r="Y5823" t="s">
        <v>45</v>
      </c>
    </row>
    <row r="5824" spans="1:25" x14ac:dyDescent="0.25">
      <c r="A5824" t="s">
        <v>7796</v>
      </c>
      <c r="B5824" t="s">
        <v>2402</v>
      </c>
      <c r="C5824" t="s">
        <v>26</v>
      </c>
      <c r="D5824" t="s">
        <v>27</v>
      </c>
      <c r="E5824" t="s">
        <v>27</v>
      </c>
      <c r="F5824" s="1" t="s">
        <v>17878</v>
      </c>
      <c r="G5824">
        <v>150</v>
      </c>
      <c r="H5824" t="s">
        <v>29</v>
      </c>
      <c r="I5824">
        <v>1497</v>
      </c>
      <c r="J5824">
        <v>387.63</v>
      </c>
      <c r="K5824">
        <f>Passenger_Data[[#This Row],[Price_USD]]*1</f>
        <v>387.63</v>
      </c>
      <c r="L5824">
        <v>73</v>
      </c>
      <c r="M5824" t="s">
        <v>30</v>
      </c>
      <c r="N5824" t="s">
        <v>31</v>
      </c>
      <c r="O5824" t="s">
        <v>33</v>
      </c>
      <c r="P5824" t="s">
        <v>33</v>
      </c>
      <c r="Q5824">
        <v>0</v>
      </c>
      <c r="R5824" t="s">
        <v>34</v>
      </c>
      <c r="S5824" t="s">
        <v>44</v>
      </c>
      <c r="T5824">
        <v>3.9</v>
      </c>
      <c r="U5824">
        <v>1</v>
      </c>
      <c r="V5824">
        <v>29</v>
      </c>
      <c r="W5824">
        <v>0</v>
      </c>
      <c r="X5824">
        <v>0</v>
      </c>
      <c r="Y5824" t="s">
        <v>77</v>
      </c>
    </row>
    <row r="5825" spans="1:25" x14ac:dyDescent="0.25">
      <c r="A5825" t="s">
        <v>7797</v>
      </c>
      <c r="B5825" t="s">
        <v>2427</v>
      </c>
      <c r="C5825" t="s">
        <v>54</v>
      </c>
      <c r="D5825" t="s">
        <v>59</v>
      </c>
      <c r="E5825" t="s">
        <v>59</v>
      </c>
      <c r="F5825" s="1" t="s">
        <v>17879</v>
      </c>
      <c r="G5825">
        <v>107</v>
      </c>
      <c r="H5825" t="s">
        <v>29</v>
      </c>
      <c r="I5825">
        <v>1080</v>
      </c>
      <c r="J5825">
        <v>337.42</v>
      </c>
      <c r="K5825">
        <f>Passenger_Data[[#This Row],[Price_USD]]*1</f>
        <v>337.42</v>
      </c>
      <c r="L5825">
        <v>56</v>
      </c>
      <c r="M5825" t="s">
        <v>40</v>
      </c>
      <c r="N5825" t="s">
        <v>31</v>
      </c>
      <c r="O5825" t="s">
        <v>56</v>
      </c>
      <c r="P5825" t="s">
        <v>50</v>
      </c>
      <c r="Q5825">
        <v>0</v>
      </c>
      <c r="R5825" t="s">
        <v>51</v>
      </c>
      <c r="S5825" t="s">
        <v>61</v>
      </c>
      <c r="T5825">
        <v>4.2</v>
      </c>
      <c r="U5825">
        <v>2</v>
      </c>
      <c r="V5825">
        <v>9</v>
      </c>
      <c r="W5825">
        <v>0</v>
      </c>
      <c r="X5825">
        <v>0</v>
      </c>
      <c r="Y5825" t="s">
        <v>77</v>
      </c>
    </row>
    <row r="5826" spans="1:25" x14ac:dyDescent="0.25">
      <c r="A5826" t="s">
        <v>7798</v>
      </c>
      <c r="B5826" t="s">
        <v>805</v>
      </c>
      <c r="C5826" t="s">
        <v>54</v>
      </c>
      <c r="D5826" t="s">
        <v>27</v>
      </c>
      <c r="E5826" t="s">
        <v>59</v>
      </c>
      <c r="F5826" s="1" t="s">
        <v>17880</v>
      </c>
      <c r="G5826">
        <v>243</v>
      </c>
      <c r="H5826" t="s">
        <v>29</v>
      </c>
      <c r="I5826">
        <v>1823</v>
      </c>
      <c r="J5826">
        <v>352.42</v>
      </c>
      <c r="K5826">
        <f>Passenger_Data[[#This Row],[Price_USD]]*1</f>
        <v>352.42</v>
      </c>
      <c r="L5826">
        <v>26</v>
      </c>
      <c r="M5826" t="s">
        <v>30</v>
      </c>
      <c r="N5826" t="s">
        <v>41</v>
      </c>
      <c r="O5826" t="s">
        <v>33</v>
      </c>
      <c r="P5826" t="s">
        <v>50</v>
      </c>
      <c r="Q5826">
        <v>1</v>
      </c>
      <c r="R5826" t="s">
        <v>43</v>
      </c>
      <c r="S5826" t="s">
        <v>35</v>
      </c>
      <c r="T5826">
        <v>9.6</v>
      </c>
      <c r="U5826">
        <v>2</v>
      </c>
      <c r="V5826">
        <v>78</v>
      </c>
      <c r="W5826">
        <v>0</v>
      </c>
      <c r="X5826">
        <v>0</v>
      </c>
      <c r="Y5826" t="s">
        <v>77</v>
      </c>
    </row>
    <row r="5827" spans="1:25" x14ac:dyDescent="0.25">
      <c r="A5827" t="s">
        <v>7799</v>
      </c>
      <c r="B5827" t="s">
        <v>1208</v>
      </c>
      <c r="C5827" t="s">
        <v>82</v>
      </c>
      <c r="D5827" t="s">
        <v>59</v>
      </c>
      <c r="E5827" t="s">
        <v>39</v>
      </c>
      <c r="F5827" s="1" t="s">
        <v>17881</v>
      </c>
      <c r="G5827">
        <v>161</v>
      </c>
      <c r="H5827" t="s">
        <v>86</v>
      </c>
      <c r="I5827">
        <v>1398</v>
      </c>
      <c r="J5827">
        <v>453.4</v>
      </c>
      <c r="K5827">
        <f>Passenger_Data[[#This Row],[Price_USD]]*1</f>
        <v>453.4</v>
      </c>
      <c r="L5827">
        <v>33</v>
      </c>
      <c r="M5827" t="s">
        <v>30</v>
      </c>
      <c r="N5827" t="s">
        <v>41</v>
      </c>
      <c r="O5827" t="s">
        <v>42</v>
      </c>
      <c r="P5827" t="s">
        <v>33</v>
      </c>
      <c r="Q5827">
        <v>0</v>
      </c>
      <c r="R5827" t="s">
        <v>65</v>
      </c>
      <c r="S5827" t="s">
        <v>61</v>
      </c>
      <c r="T5827">
        <v>7.7</v>
      </c>
      <c r="U5827">
        <v>6</v>
      </c>
      <c r="V5827">
        <v>53</v>
      </c>
      <c r="W5827">
        <v>0</v>
      </c>
      <c r="X5827">
        <v>0</v>
      </c>
      <c r="Y5827" t="s">
        <v>45</v>
      </c>
    </row>
    <row r="5828" spans="1:25" x14ac:dyDescent="0.25">
      <c r="A5828" t="s">
        <v>7800</v>
      </c>
      <c r="B5828" t="s">
        <v>785</v>
      </c>
      <c r="C5828" t="s">
        <v>48</v>
      </c>
      <c r="D5828" t="s">
        <v>55</v>
      </c>
      <c r="E5828" t="s">
        <v>64</v>
      </c>
      <c r="F5828" s="1" t="s">
        <v>17882</v>
      </c>
      <c r="G5828">
        <v>290</v>
      </c>
      <c r="H5828" t="s">
        <v>86</v>
      </c>
      <c r="I5828">
        <v>742</v>
      </c>
      <c r="J5828">
        <v>259.77</v>
      </c>
      <c r="K5828">
        <f>Passenger_Data[[#This Row],[Price_USD]]*1</f>
        <v>259.77</v>
      </c>
      <c r="L5828">
        <v>50</v>
      </c>
      <c r="M5828" t="s">
        <v>30</v>
      </c>
      <c r="N5828" t="s">
        <v>31</v>
      </c>
      <c r="O5828" t="s">
        <v>33</v>
      </c>
      <c r="P5828" t="s">
        <v>50</v>
      </c>
      <c r="Q5828">
        <v>3</v>
      </c>
      <c r="R5828" t="s">
        <v>51</v>
      </c>
      <c r="S5828" t="s">
        <v>35</v>
      </c>
      <c r="T5828">
        <v>5</v>
      </c>
      <c r="U5828">
        <v>0</v>
      </c>
      <c r="V5828">
        <v>80</v>
      </c>
      <c r="W5828">
        <v>0</v>
      </c>
      <c r="X5828">
        <v>0</v>
      </c>
      <c r="Y5828" t="s">
        <v>45</v>
      </c>
    </row>
    <row r="5829" spans="1:25" x14ac:dyDescent="0.25">
      <c r="A5829" t="s">
        <v>7801</v>
      </c>
      <c r="B5829" t="s">
        <v>3757</v>
      </c>
      <c r="C5829" t="s">
        <v>82</v>
      </c>
      <c r="D5829" t="s">
        <v>39</v>
      </c>
      <c r="E5829" t="s">
        <v>27</v>
      </c>
      <c r="F5829" s="1" t="s">
        <v>17883</v>
      </c>
      <c r="G5829">
        <v>168</v>
      </c>
      <c r="H5829" t="s">
        <v>29</v>
      </c>
      <c r="I5829">
        <v>1365</v>
      </c>
      <c r="J5829">
        <v>531.05999999999995</v>
      </c>
      <c r="K5829">
        <f>Passenger_Data[[#This Row],[Price_USD]]*1</f>
        <v>531.05999999999995</v>
      </c>
      <c r="L5829">
        <v>78</v>
      </c>
      <c r="M5829" t="s">
        <v>40</v>
      </c>
      <c r="N5829" t="s">
        <v>31</v>
      </c>
      <c r="O5829" t="s">
        <v>56</v>
      </c>
      <c r="P5829" t="s">
        <v>50</v>
      </c>
      <c r="Q5829">
        <v>2</v>
      </c>
      <c r="R5829" t="s">
        <v>65</v>
      </c>
      <c r="S5829" t="s">
        <v>68</v>
      </c>
      <c r="T5829">
        <v>8.4</v>
      </c>
      <c r="U5829">
        <v>1</v>
      </c>
      <c r="V5829">
        <v>70</v>
      </c>
      <c r="W5829">
        <v>0</v>
      </c>
      <c r="X5829">
        <v>0</v>
      </c>
      <c r="Y5829" t="s">
        <v>36</v>
      </c>
    </row>
    <row r="5830" spans="1:25" x14ac:dyDescent="0.25">
      <c r="A5830" t="s">
        <v>7802</v>
      </c>
      <c r="B5830" t="s">
        <v>736</v>
      </c>
      <c r="C5830" t="s">
        <v>26</v>
      </c>
      <c r="D5830" t="s">
        <v>27</v>
      </c>
      <c r="E5830" t="s">
        <v>49</v>
      </c>
      <c r="F5830" s="1" t="s">
        <v>17884</v>
      </c>
      <c r="G5830">
        <v>130</v>
      </c>
      <c r="H5830" t="s">
        <v>29</v>
      </c>
      <c r="I5830">
        <v>2021</v>
      </c>
      <c r="J5830">
        <v>467.52</v>
      </c>
      <c r="K5830">
        <f>Passenger_Data[[#This Row],[Price_USD]]*1</f>
        <v>467.52</v>
      </c>
      <c r="L5830">
        <v>74</v>
      </c>
      <c r="M5830" t="s">
        <v>30</v>
      </c>
      <c r="N5830" t="s">
        <v>41</v>
      </c>
      <c r="O5830" t="s">
        <v>33</v>
      </c>
      <c r="P5830" t="s">
        <v>50</v>
      </c>
      <c r="Q5830">
        <v>0</v>
      </c>
      <c r="R5830" t="s">
        <v>51</v>
      </c>
      <c r="S5830" t="s">
        <v>68</v>
      </c>
      <c r="T5830">
        <v>9.1999999999999993</v>
      </c>
      <c r="U5830">
        <v>3</v>
      </c>
      <c r="V5830">
        <v>93</v>
      </c>
      <c r="W5830">
        <v>0</v>
      </c>
      <c r="X5830">
        <v>0</v>
      </c>
      <c r="Y5830" t="s">
        <v>77</v>
      </c>
    </row>
    <row r="5831" spans="1:25" x14ac:dyDescent="0.25">
      <c r="A5831" t="s">
        <v>7803</v>
      </c>
      <c r="B5831" t="s">
        <v>2157</v>
      </c>
      <c r="C5831" t="s">
        <v>48</v>
      </c>
      <c r="D5831" t="s">
        <v>55</v>
      </c>
      <c r="E5831" t="s">
        <v>39</v>
      </c>
      <c r="F5831" s="1" t="s">
        <v>17885</v>
      </c>
      <c r="G5831">
        <v>288</v>
      </c>
      <c r="H5831" t="s">
        <v>29</v>
      </c>
      <c r="I5831">
        <v>1128</v>
      </c>
      <c r="J5831">
        <v>414.43</v>
      </c>
      <c r="K5831">
        <f>Passenger_Data[[#This Row],[Price_USD]]*1</f>
        <v>414.43</v>
      </c>
      <c r="L5831">
        <v>67</v>
      </c>
      <c r="M5831" t="s">
        <v>30</v>
      </c>
      <c r="N5831" t="s">
        <v>31</v>
      </c>
      <c r="O5831" t="s">
        <v>32</v>
      </c>
      <c r="P5831" t="s">
        <v>50</v>
      </c>
      <c r="Q5831">
        <v>1</v>
      </c>
      <c r="R5831" t="s">
        <v>65</v>
      </c>
      <c r="S5831" t="s">
        <v>35</v>
      </c>
      <c r="T5831">
        <v>8.1</v>
      </c>
      <c r="U5831">
        <v>1</v>
      </c>
      <c r="V5831">
        <v>82</v>
      </c>
      <c r="W5831">
        <v>0</v>
      </c>
      <c r="X5831">
        <v>1</v>
      </c>
      <c r="Y5831" t="s">
        <v>77</v>
      </c>
    </row>
    <row r="5832" spans="1:25" x14ac:dyDescent="0.25">
      <c r="A5832" t="s">
        <v>7804</v>
      </c>
      <c r="B5832" t="s">
        <v>451</v>
      </c>
      <c r="C5832" t="s">
        <v>54</v>
      </c>
      <c r="D5832" t="s">
        <v>64</v>
      </c>
      <c r="E5832" t="s">
        <v>39</v>
      </c>
      <c r="F5832" s="1" t="s">
        <v>17886</v>
      </c>
      <c r="G5832">
        <v>127</v>
      </c>
      <c r="H5832" t="s">
        <v>86</v>
      </c>
      <c r="I5832">
        <v>1338</v>
      </c>
      <c r="J5832">
        <v>424.79</v>
      </c>
      <c r="K5832">
        <f>Passenger_Data[[#This Row],[Price_USD]]*1</f>
        <v>424.79</v>
      </c>
      <c r="L5832">
        <v>57</v>
      </c>
      <c r="M5832" t="s">
        <v>30</v>
      </c>
      <c r="N5832" t="s">
        <v>60</v>
      </c>
      <c r="O5832" t="s">
        <v>42</v>
      </c>
      <c r="P5832" t="s">
        <v>50</v>
      </c>
      <c r="Q5832">
        <v>1</v>
      </c>
      <c r="R5832" t="s">
        <v>34</v>
      </c>
      <c r="S5832" t="s">
        <v>44</v>
      </c>
      <c r="T5832">
        <v>8.5</v>
      </c>
      <c r="U5832">
        <v>27</v>
      </c>
      <c r="V5832">
        <v>36</v>
      </c>
      <c r="W5832">
        <v>0</v>
      </c>
      <c r="X5832">
        <v>1</v>
      </c>
      <c r="Y5832" t="s">
        <v>36</v>
      </c>
    </row>
    <row r="5833" spans="1:25" x14ac:dyDescent="0.25">
      <c r="A5833" t="s">
        <v>7805</v>
      </c>
      <c r="B5833" t="s">
        <v>7806</v>
      </c>
      <c r="C5833" t="s">
        <v>82</v>
      </c>
      <c r="D5833" t="s">
        <v>28</v>
      </c>
      <c r="E5833" t="s">
        <v>55</v>
      </c>
      <c r="F5833" s="1" t="s">
        <v>17887</v>
      </c>
      <c r="G5833">
        <v>250</v>
      </c>
      <c r="H5833" t="s">
        <v>29</v>
      </c>
      <c r="I5833">
        <v>1300</v>
      </c>
      <c r="J5833">
        <v>375.59</v>
      </c>
      <c r="K5833">
        <f>Passenger_Data[[#This Row],[Price_USD]]*1</f>
        <v>375.59</v>
      </c>
      <c r="L5833">
        <v>51</v>
      </c>
      <c r="M5833" t="s">
        <v>30</v>
      </c>
      <c r="N5833" t="s">
        <v>60</v>
      </c>
      <c r="O5833" t="s">
        <v>32</v>
      </c>
      <c r="P5833" t="s">
        <v>83</v>
      </c>
      <c r="Q5833">
        <v>1</v>
      </c>
      <c r="R5833" t="s">
        <v>43</v>
      </c>
      <c r="S5833" t="s">
        <v>68</v>
      </c>
      <c r="T5833">
        <v>6</v>
      </c>
      <c r="U5833">
        <v>5</v>
      </c>
      <c r="V5833">
        <v>105</v>
      </c>
      <c r="W5833">
        <v>0</v>
      </c>
      <c r="X5833">
        <v>0</v>
      </c>
      <c r="Y5833" t="s">
        <v>45</v>
      </c>
    </row>
    <row r="5834" spans="1:25" x14ac:dyDescent="0.25">
      <c r="A5834" t="s">
        <v>7807</v>
      </c>
      <c r="B5834" t="s">
        <v>524</v>
      </c>
      <c r="C5834" t="s">
        <v>54</v>
      </c>
      <c r="D5834" t="s">
        <v>39</v>
      </c>
      <c r="E5834" t="s">
        <v>64</v>
      </c>
      <c r="F5834" s="1" t="s">
        <v>17888</v>
      </c>
      <c r="G5834">
        <v>219</v>
      </c>
      <c r="H5834" t="s">
        <v>29</v>
      </c>
      <c r="I5834">
        <v>1490</v>
      </c>
      <c r="J5834">
        <v>489.58</v>
      </c>
      <c r="K5834">
        <f>Passenger_Data[[#This Row],[Price_USD]]*1</f>
        <v>489.58</v>
      </c>
      <c r="L5834">
        <v>56</v>
      </c>
      <c r="M5834" t="s">
        <v>30</v>
      </c>
      <c r="N5834" t="s">
        <v>31</v>
      </c>
      <c r="O5834" t="s">
        <v>42</v>
      </c>
      <c r="P5834" t="s">
        <v>50</v>
      </c>
      <c r="Q5834">
        <v>1</v>
      </c>
      <c r="R5834" t="s">
        <v>51</v>
      </c>
      <c r="S5834" t="s">
        <v>35</v>
      </c>
      <c r="T5834">
        <v>6.6</v>
      </c>
      <c r="U5834">
        <v>23</v>
      </c>
      <c r="V5834">
        <v>103</v>
      </c>
      <c r="W5834">
        <v>0</v>
      </c>
      <c r="X5834">
        <v>0</v>
      </c>
      <c r="Y5834" t="s">
        <v>45</v>
      </c>
    </row>
    <row r="5835" spans="1:25" x14ac:dyDescent="0.25">
      <c r="A5835" t="s">
        <v>7808</v>
      </c>
      <c r="B5835" t="s">
        <v>3351</v>
      </c>
      <c r="C5835" t="s">
        <v>73</v>
      </c>
      <c r="D5835" t="s">
        <v>59</v>
      </c>
      <c r="E5835" t="s">
        <v>64</v>
      </c>
      <c r="F5835" s="1" t="s">
        <v>17889</v>
      </c>
      <c r="G5835">
        <v>209</v>
      </c>
      <c r="H5835" t="s">
        <v>29</v>
      </c>
      <c r="I5835">
        <v>1028</v>
      </c>
      <c r="J5835">
        <v>453.78</v>
      </c>
      <c r="K5835">
        <f>Passenger_Data[[#This Row],[Price_USD]]*1</f>
        <v>453.78</v>
      </c>
      <c r="L5835">
        <v>18</v>
      </c>
      <c r="M5835" t="s">
        <v>30</v>
      </c>
      <c r="N5835" t="s">
        <v>41</v>
      </c>
      <c r="O5835" t="s">
        <v>42</v>
      </c>
      <c r="P5835" t="s">
        <v>83</v>
      </c>
      <c r="Q5835">
        <v>2</v>
      </c>
      <c r="R5835" t="s">
        <v>51</v>
      </c>
      <c r="S5835" t="s">
        <v>44</v>
      </c>
      <c r="T5835">
        <v>5.7</v>
      </c>
      <c r="U5835">
        <v>5</v>
      </c>
      <c r="V5835">
        <v>24</v>
      </c>
      <c r="W5835">
        <v>0</v>
      </c>
      <c r="X5835">
        <v>0</v>
      </c>
      <c r="Y5835" t="s">
        <v>77</v>
      </c>
    </row>
    <row r="5836" spans="1:25" x14ac:dyDescent="0.25">
      <c r="A5836" t="s">
        <v>7809</v>
      </c>
      <c r="B5836" t="s">
        <v>103</v>
      </c>
      <c r="C5836" t="s">
        <v>73</v>
      </c>
      <c r="D5836" t="s">
        <v>76</v>
      </c>
      <c r="E5836" t="s">
        <v>64</v>
      </c>
      <c r="F5836" s="1" t="s">
        <v>17890</v>
      </c>
      <c r="G5836">
        <v>142</v>
      </c>
      <c r="H5836" t="s">
        <v>29</v>
      </c>
      <c r="I5836">
        <v>1431</v>
      </c>
      <c r="J5836">
        <v>274.83999999999997</v>
      </c>
      <c r="K5836">
        <f>Passenger_Data[[#This Row],[Price_USD]]*1</f>
        <v>274.83999999999997</v>
      </c>
      <c r="L5836">
        <v>53</v>
      </c>
      <c r="M5836" t="s">
        <v>40</v>
      </c>
      <c r="N5836" t="s">
        <v>41</v>
      </c>
      <c r="O5836" t="s">
        <v>33</v>
      </c>
      <c r="P5836" t="s">
        <v>50</v>
      </c>
      <c r="Q5836">
        <v>1</v>
      </c>
      <c r="R5836" t="s">
        <v>51</v>
      </c>
      <c r="S5836" t="s">
        <v>44</v>
      </c>
      <c r="T5836">
        <v>6.7</v>
      </c>
      <c r="U5836">
        <v>2</v>
      </c>
      <c r="V5836">
        <v>77</v>
      </c>
      <c r="W5836">
        <v>0</v>
      </c>
      <c r="X5836">
        <v>0</v>
      </c>
      <c r="Y5836" t="s">
        <v>77</v>
      </c>
    </row>
    <row r="5837" spans="1:25" x14ac:dyDescent="0.25">
      <c r="A5837" t="s">
        <v>7810</v>
      </c>
      <c r="B5837" t="s">
        <v>1391</v>
      </c>
      <c r="C5837" t="s">
        <v>26</v>
      </c>
      <c r="D5837" t="s">
        <v>64</v>
      </c>
      <c r="E5837" t="s">
        <v>55</v>
      </c>
      <c r="F5837" s="1" t="s">
        <v>17891</v>
      </c>
      <c r="G5837">
        <v>137</v>
      </c>
      <c r="H5837" t="s">
        <v>29</v>
      </c>
      <c r="I5837">
        <v>1040</v>
      </c>
      <c r="J5837">
        <v>337.51</v>
      </c>
      <c r="K5837">
        <f>Passenger_Data[[#This Row],[Price_USD]]*1</f>
        <v>337.51</v>
      </c>
      <c r="L5837">
        <v>26</v>
      </c>
      <c r="M5837" t="s">
        <v>40</v>
      </c>
      <c r="N5837" t="s">
        <v>31</v>
      </c>
      <c r="O5837" t="s">
        <v>33</v>
      </c>
      <c r="P5837" t="s">
        <v>50</v>
      </c>
      <c r="Q5837">
        <v>1</v>
      </c>
      <c r="R5837" t="s">
        <v>65</v>
      </c>
      <c r="S5837" t="s">
        <v>68</v>
      </c>
      <c r="T5837">
        <v>10</v>
      </c>
      <c r="U5837">
        <v>14</v>
      </c>
      <c r="V5837">
        <v>41</v>
      </c>
      <c r="W5837">
        <v>0</v>
      </c>
      <c r="X5837">
        <v>0</v>
      </c>
      <c r="Y5837" t="s">
        <v>45</v>
      </c>
    </row>
    <row r="5838" spans="1:25" x14ac:dyDescent="0.25">
      <c r="A5838" t="s">
        <v>7811</v>
      </c>
      <c r="B5838" t="s">
        <v>2334</v>
      </c>
      <c r="C5838" t="s">
        <v>82</v>
      </c>
      <c r="D5838" t="s">
        <v>64</v>
      </c>
      <c r="E5838" t="s">
        <v>59</v>
      </c>
      <c r="F5838" s="1" t="s">
        <v>17892</v>
      </c>
      <c r="G5838">
        <v>238</v>
      </c>
      <c r="H5838" t="s">
        <v>86</v>
      </c>
      <c r="I5838">
        <v>1455</v>
      </c>
      <c r="J5838">
        <v>406.99</v>
      </c>
      <c r="K5838">
        <f>Passenger_Data[[#This Row],[Price_USD]]*1</f>
        <v>406.99</v>
      </c>
      <c r="L5838">
        <v>33</v>
      </c>
      <c r="M5838" t="s">
        <v>40</v>
      </c>
      <c r="N5838" t="s">
        <v>41</v>
      </c>
      <c r="O5838" t="s">
        <v>42</v>
      </c>
      <c r="P5838" t="s">
        <v>50</v>
      </c>
      <c r="Q5838">
        <v>0</v>
      </c>
      <c r="R5838" t="s">
        <v>65</v>
      </c>
      <c r="S5838" t="s">
        <v>35</v>
      </c>
      <c r="T5838">
        <v>3.8</v>
      </c>
      <c r="U5838">
        <v>6</v>
      </c>
      <c r="V5838">
        <v>104</v>
      </c>
      <c r="W5838">
        <v>0</v>
      </c>
      <c r="X5838">
        <v>0</v>
      </c>
      <c r="Y5838" t="s">
        <v>77</v>
      </c>
    </row>
    <row r="5839" spans="1:25" x14ac:dyDescent="0.25">
      <c r="A5839" t="s">
        <v>7812</v>
      </c>
      <c r="B5839" t="s">
        <v>3901</v>
      </c>
      <c r="C5839" t="s">
        <v>54</v>
      </c>
      <c r="D5839" t="s">
        <v>59</v>
      </c>
      <c r="E5839" t="s">
        <v>39</v>
      </c>
      <c r="F5839" s="1" t="s">
        <v>17893</v>
      </c>
      <c r="G5839">
        <v>120</v>
      </c>
      <c r="H5839" t="s">
        <v>86</v>
      </c>
      <c r="I5839">
        <v>1049</v>
      </c>
      <c r="J5839">
        <v>304.99</v>
      </c>
      <c r="K5839">
        <f>Passenger_Data[[#This Row],[Price_USD]]*1</f>
        <v>304.99</v>
      </c>
      <c r="L5839">
        <v>48</v>
      </c>
      <c r="M5839" t="s">
        <v>30</v>
      </c>
      <c r="N5839" t="s">
        <v>41</v>
      </c>
      <c r="O5839" t="s">
        <v>32</v>
      </c>
      <c r="P5839" t="s">
        <v>50</v>
      </c>
      <c r="Q5839">
        <v>0</v>
      </c>
      <c r="R5839" t="s">
        <v>65</v>
      </c>
      <c r="S5839" t="s">
        <v>68</v>
      </c>
      <c r="T5839">
        <v>7.1</v>
      </c>
      <c r="U5839">
        <v>2</v>
      </c>
      <c r="V5839">
        <v>77</v>
      </c>
      <c r="W5839">
        <v>0</v>
      </c>
      <c r="X5839">
        <v>0</v>
      </c>
      <c r="Y5839" t="s">
        <v>77</v>
      </c>
    </row>
    <row r="5840" spans="1:25" x14ac:dyDescent="0.25">
      <c r="A5840" t="s">
        <v>7813</v>
      </c>
      <c r="B5840" t="s">
        <v>549</v>
      </c>
      <c r="C5840" t="s">
        <v>54</v>
      </c>
      <c r="D5840" t="s">
        <v>55</v>
      </c>
      <c r="E5840" t="s">
        <v>27</v>
      </c>
      <c r="F5840" s="1" t="s">
        <v>17894</v>
      </c>
      <c r="G5840">
        <v>140</v>
      </c>
      <c r="H5840" t="s">
        <v>29</v>
      </c>
      <c r="I5840">
        <v>1502</v>
      </c>
      <c r="J5840">
        <v>460.84</v>
      </c>
      <c r="K5840">
        <f>Passenger_Data[[#This Row],[Price_USD]]*1</f>
        <v>460.84</v>
      </c>
      <c r="L5840">
        <v>23</v>
      </c>
      <c r="M5840" t="s">
        <v>40</v>
      </c>
      <c r="N5840" t="s">
        <v>41</v>
      </c>
      <c r="O5840" t="s">
        <v>56</v>
      </c>
      <c r="P5840" t="s">
        <v>50</v>
      </c>
      <c r="Q5840">
        <v>2</v>
      </c>
      <c r="R5840" t="s">
        <v>65</v>
      </c>
      <c r="S5840" t="s">
        <v>68</v>
      </c>
      <c r="T5840">
        <v>9.4</v>
      </c>
      <c r="U5840">
        <v>14</v>
      </c>
      <c r="V5840">
        <v>2</v>
      </c>
      <c r="W5840">
        <v>0</v>
      </c>
      <c r="X5840">
        <v>1</v>
      </c>
      <c r="Y5840" t="s">
        <v>77</v>
      </c>
    </row>
    <row r="5841" spans="1:25" x14ac:dyDescent="0.25">
      <c r="A5841" t="s">
        <v>7814</v>
      </c>
      <c r="B5841" t="s">
        <v>526</v>
      </c>
      <c r="C5841" t="s">
        <v>48</v>
      </c>
      <c r="D5841" t="s">
        <v>59</v>
      </c>
      <c r="E5841" t="s">
        <v>76</v>
      </c>
      <c r="F5841" s="1" t="s">
        <v>17895</v>
      </c>
      <c r="G5841">
        <v>152</v>
      </c>
      <c r="H5841" t="s">
        <v>29</v>
      </c>
      <c r="I5841">
        <v>1502</v>
      </c>
      <c r="J5841">
        <v>408.75</v>
      </c>
      <c r="K5841">
        <f>Passenger_Data[[#This Row],[Price_USD]]*1</f>
        <v>408.75</v>
      </c>
      <c r="L5841">
        <v>79</v>
      </c>
      <c r="M5841" t="s">
        <v>40</v>
      </c>
      <c r="N5841" t="s">
        <v>60</v>
      </c>
      <c r="O5841" t="s">
        <v>32</v>
      </c>
      <c r="P5841" t="s">
        <v>50</v>
      </c>
      <c r="Q5841">
        <v>2</v>
      </c>
      <c r="R5841" t="s">
        <v>65</v>
      </c>
      <c r="S5841" t="s">
        <v>61</v>
      </c>
      <c r="T5841">
        <v>6.2</v>
      </c>
      <c r="U5841">
        <v>4</v>
      </c>
      <c r="V5841">
        <v>64</v>
      </c>
      <c r="W5841">
        <v>0</v>
      </c>
      <c r="X5841">
        <v>0</v>
      </c>
      <c r="Y5841" t="s">
        <v>77</v>
      </c>
    </row>
    <row r="5842" spans="1:25" x14ac:dyDescent="0.25">
      <c r="A5842" t="s">
        <v>7815</v>
      </c>
      <c r="B5842" t="s">
        <v>2233</v>
      </c>
      <c r="C5842" t="s">
        <v>48</v>
      </c>
      <c r="D5842" t="s">
        <v>76</v>
      </c>
      <c r="E5842" t="s">
        <v>76</v>
      </c>
      <c r="F5842" s="1" t="s">
        <v>17896</v>
      </c>
      <c r="G5842">
        <v>251</v>
      </c>
      <c r="H5842" t="s">
        <v>29</v>
      </c>
      <c r="I5842">
        <v>1628</v>
      </c>
      <c r="J5842">
        <v>411.35</v>
      </c>
      <c r="K5842">
        <f>Passenger_Data[[#This Row],[Price_USD]]*1</f>
        <v>411.35</v>
      </c>
      <c r="L5842">
        <v>61</v>
      </c>
      <c r="M5842" t="s">
        <v>30</v>
      </c>
      <c r="N5842" t="s">
        <v>31</v>
      </c>
      <c r="O5842" t="s">
        <v>56</v>
      </c>
      <c r="P5842" t="s">
        <v>33</v>
      </c>
      <c r="Q5842">
        <v>2</v>
      </c>
      <c r="R5842" t="s">
        <v>43</v>
      </c>
      <c r="S5842" t="s">
        <v>68</v>
      </c>
      <c r="T5842">
        <v>5.6</v>
      </c>
      <c r="U5842">
        <v>1</v>
      </c>
      <c r="V5842">
        <v>3</v>
      </c>
      <c r="W5842">
        <v>0</v>
      </c>
      <c r="X5842">
        <v>0</v>
      </c>
      <c r="Y5842" t="s">
        <v>36</v>
      </c>
    </row>
    <row r="5843" spans="1:25" x14ac:dyDescent="0.25">
      <c r="A5843" t="s">
        <v>7816</v>
      </c>
      <c r="B5843" t="s">
        <v>7488</v>
      </c>
      <c r="C5843" t="s">
        <v>54</v>
      </c>
      <c r="D5843" t="s">
        <v>28</v>
      </c>
      <c r="E5843" t="s">
        <v>59</v>
      </c>
      <c r="F5843" s="1" t="s">
        <v>17897</v>
      </c>
      <c r="G5843">
        <v>243</v>
      </c>
      <c r="H5843" t="s">
        <v>29</v>
      </c>
      <c r="I5843">
        <v>1264</v>
      </c>
      <c r="J5843">
        <v>283.63</v>
      </c>
      <c r="K5843">
        <f>Passenger_Data[[#This Row],[Price_USD]]*1</f>
        <v>283.63</v>
      </c>
      <c r="L5843">
        <v>42</v>
      </c>
      <c r="M5843" t="s">
        <v>40</v>
      </c>
      <c r="N5843" t="s">
        <v>41</v>
      </c>
      <c r="O5843" t="s">
        <v>42</v>
      </c>
      <c r="P5843" t="s">
        <v>33</v>
      </c>
      <c r="Q5843">
        <v>2</v>
      </c>
      <c r="R5843" t="s">
        <v>51</v>
      </c>
      <c r="S5843" t="s">
        <v>61</v>
      </c>
      <c r="T5843">
        <v>4.5999999999999996</v>
      </c>
      <c r="U5843">
        <v>18</v>
      </c>
      <c r="V5843">
        <v>49</v>
      </c>
      <c r="W5843">
        <v>0</v>
      </c>
      <c r="X5843">
        <v>0</v>
      </c>
      <c r="Y5843" t="s">
        <v>77</v>
      </c>
    </row>
    <row r="5844" spans="1:25" x14ac:dyDescent="0.25">
      <c r="A5844" t="s">
        <v>7817</v>
      </c>
      <c r="B5844" t="s">
        <v>171</v>
      </c>
      <c r="C5844" t="s">
        <v>26</v>
      </c>
      <c r="D5844" t="s">
        <v>64</v>
      </c>
      <c r="E5844" t="s">
        <v>64</v>
      </c>
      <c r="F5844" s="1" t="s">
        <v>17898</v>
      </c>
      <c r="G5844">
        <v>186</v>
      </c>
      <c r="H5844" t="s">
        <v>29</v>
      </c>
      <c r="I5844">
        <v>924</v>
      </c>
      <c r="J5844">
        <v>141.55000000000001</v>
      </c>
      <c r="K5844">
        <f>Passenger_Data[[#This Row],[Price_USD]]*1</f>
        <v>141.55000000000001</v>
      </c>
      <c r="L5844">
        <v>74</v>
      </c>
      <c r="M5844" t="s">
        <v>30</v>
      </c>
      <c r="N5844" t="s">
        <v>31</v>
      </c>
      <c r="O5844" t="s">
        <v>42</v>
      </c>
      <c r="P5844" t="s">
        <v>33</v>
      </c>
      <c r="Q5844">
        <v>1</v>
      </c>
      <c r="R5844" t="s">
        <v>65</v>
      </c>
      <c r="S5844" t="s">
        <v>44</v>
      </c>
      <c r="T5844">
        <v>5.5</v>
      </c>
      <c r="U5844">
        <v>8</v>
      </c>
      <c r="V5844">
        <v>5</v>
      </c>
      <c r="W5844">
        <v>0</v>
      </c>
      <c r="X5844">
        <v>0</v>
      </c>
      <c r="Y5844" t="s">
        <v>77</v>
      </c>
    </row>
    <row r="5845" spans="1:25" x14ac:dyDescent="0.25">
      <c r="A5845" t="s">
        <v>7818</v>
      </c>
      <c r="B5845" t="s">
        <v>2474</v>
      </c>
      <c r="C5845" t="s">
        <v>73</v>
      </c>
      <c r="D5845" t="s">
        <v>39</v>
      </c>
      <c r="E5845" t="s">
        <v>64</v>
      </c>
      <c r="F5845" s="1" t="s">
        <v>17899</v>
      </c>
      <c r="G5845">
        <v>232</v>
      </c>
      <c r="H5845" t="s">
        <v>29</v>
      </c>
      <c r="I5845">
        <v>1066</v>
      </c>
      <c r="J5845">
        <v>264.56</v>
      </c>
      <c r="K5845">
        <f>Passenger_Data[[#This Row],[Price_USD]]*1</f>
        <v>264.56</v>
      </c>
      <c r="L5845">
        <v>25</v>
      </c>
      <c r="M5845" t="s">
        <v>30</v>
      </c>
      <c r="N5845" t="s">
        <v>31</v>
      </c>
      <c r="O5845" t="s">
        <v>32</v>
      </c>
      <c r="P5845" t="s">
        <v>264</v>
      </c>
      <c r="Q5845">
        <v>1</v>
      </c>
      <c r="R5845" t="s">
        <v>51</v>
      </c>
      <c r="S5845" t="s">
        <v>44</v>
      </c>
      <c r="T5845">
        <v>9.4</v>
      </c>
      <c r="U5845">
        <v>1</v>
      </c>
      <c r="V5845">
        <v>32</v>
      </c>
      <c r="W5845">
        <v>0</v>
      </c>
      <c r="X5845">
        <v>0</v>
      </c>
      <c r="Y5845" t="s">
        <v>77</v>
      </c>
    </row>
    <row r="5846" spans="1:25" x14ac:dyDescent="0.25">
      <c r="A5846" t="s">
        <v>7819</v>
      </c>
      <c r="B5846" t="s">
        <v>435</v>
      </c>
      <c r="C5846" t="s">
        <v>82</v>
      </c>
      <c r="D5846" t="s">
        <v>39</v>
      </c>
      <c r="E5846" t="s">
        <v>27</v>
      </c>
      <c r="F5846" s="1" t="s">
        <v>17900</v>
      </c>
      <c r="G5846">
        <v>91</v>
      </c>
      <c r="H5846" t="s">
        <v>29</v>
      </c>
      <c r="I5846">
        <v>848</v>
      </c>
      <c r="J5846">
        <v>437.61</v>
      </c>
      <c r="K5846">
        <f>Passenger_Data[[#This Row],[Price_USD]]*1</f>
        <v>437.61</v>
      </c>
      <c r="L5846">
        <v>77</v>
      </c>
      <c r="M5846" t="s">
        <v>30</v>
      </c>
      <c r="N5846" t="s">
        <v>31</v>
      </c>
      <c r="O5846" t="s">
        <v>56</v>
      </c>
      <c r="P5846" t="s">
        <v>83</v>
      </c>
      <c r="Q5846">
        <v>2</v>
      </c>
      <c r="R5846" t="s">
        <v>34</v>
      </c>
      <c r="S5846" t="s">
        <v>61</v>
      </c>
      <c r="T5846">
        <v>6.8</v>
      </c>
      <c r="U5846">
        <v>5</v>
      </c>
      <c r="V5846">
        <v>53</v>
      </c>
      <c r="W5846">
        <v>0</v>
      </c>
      <c r="X5846">
        <v>0</v>
      </c>
      <c r="Y5846" t="s">
        <v>36</v>
      </c>
    </row>
    <row r="5847" spans="1:25" x14ac:dyDescent="0.25">
      <c r="A5847" t="s">
        <v>7820</v>
      </c>
      <c r="B5847" t="s">
        <v>257</v>
      </c>
      <c r="C5847" t="s">
        <v>82</v>
      </c>
      <c r="D5847" t="s">
        <v>76</v>
      </c>
      <c r="E5847" t="s">
        <v>64</v>
      </c>
      <c r="F5847" s="1" t="s">
        <v>17901</v>
      </c>
      <c r="G5847">
        <v>156</v>
      </c>
      <c r="H5847" t="s">
        <v>86</v>
      </c>
      <c r="I5847">
        <v>1383</v>
      </c>
      <c r="J5847">
        <v>340.64</v>
      </c>
      <c r="K5847">
        <f>Passenger_Data[[#This Row],[Price_USD]]*1</f>
        <v>340.64</v>
      </c>
      <c r="L5847">
        <v>38</v>
      </c>
      <c r="M5847" t="s">
        <v>40</v>
      </c>
      <c r="N5847" t="s">
        <v>41</v>
      </c>
      <c r="O5847" t="s">
        <v>56</v>
      </c>
      <c r="P5847" t="s">
        <v>33</v>
      </c>
      <c r="Q5847">
        <v>1</v>
      </c>
      <c r="R5847" t="s">
        <v>51</v>
      </c>
      <c r="S5847" t="s">
        <v>68</v>
      </c>
      <c r="T5847">
        <v>3.7</v>
      </c>
      <c r="U5847">
        <v>2</v>
      </c>
      <c r="V5847">
        <v>74</v>
      </c>
      <c r="W5847">
        <v>0</v>
      </c>
      <c r="X5847">
        <v>0</v>
      </c>
      <c r="Y5847" t="s">
        <v>36</v>
      </c>
    </row>
    <row r="5848" spans="1:25" x14ac:dyDescent="0.25">
      <c r="A5848" t="s">
        <v>7821</v>
      </c>
      <c r="B5848" t="s">
        <v>5754</v>
      </c>
      <c r="C5848" t="s">
        <v>54</v>
      </c>
      <c r="D5848" t="s">
        <v>28</v>
      </c>
      <c r="E5848" t="s">
        <v>39</v>
      </c>
      <c r="F5848" s="1" t="s">
        <v>17902</v>
      </c>
      <c r="G5848">
        <v>135</v>
      </c>
      <c r="H5848" t="s">
        <v>29</v>
      </c>
      <c r="I5848">
        <v>1446</v>
      </c>
      <c r="J5848">
        <v>236.51</v>
      </c>
      <c r="K5848">
        <f>Passenger_Data[[#This Row],[Price_USD]]*1</f>
        <v>236.51</v>
      </c>
      <c r="L5848">
        <v>35</v>
      </c>
      <c r="M5848" t="s">
        <v>40</v>
      </c>
      <c r="N5848" t="s">
        <v>60</v>
      </c>
      <c r="O5848" t="s">
        <v>32</v>
      </c>
      <c r="P5848" t="s">
        <v>83</v>
      </c>
      <c r="Q5848">
        <v>0</v>
      </c>
      <c r="R5848" t="s">
        <v>65</v>
      </c>
      <c r="S5848" t="s">
        <v>68</v>
      </c>
      <c r="T5848">
        <v>6</v>
      </c>
      <c r="U5848">
        <v>3</v>
      </c>
      <c r="V5848">
        <v>9</v>
      </c>
      <c r="W5848">
        <v>0</v>
      </c>
      <c r="X5848">
        <v>0</v>
      </c>
      <c r="Y5848" t="s">
        <v>36</v>
      </c>
    </row>
    <row r="5849" spans="1:25" x14ac:dyDescent="0.25">
      <c r="A5849" t="s">
        <v>7822</v>
      </c>
      <c r="B5849" t="s">
        <v>2581</v>
      </c>
      <c r="C5849" t="s">
        <v>26</v>
      </c>
      <c r="D5849" t="s">
        <v>39</v>
      </c>
      <c r="E5849" t="s">
        <v>55</v>
      </c>
      <c r="F5849" s="1" t="s">
        <v>17903</v>
      </c>
      <c r="G5849">
        <v>246</v>
      </c>
      <c r="H5849" t="s">
        <v>29</v>
      </c>
      <c r="I5849">
        <v>1223</v>
      </c>
      <c r="J5849">
        <v>400.54</v>
      </c>
      <c r="K5849">
        <f>Passenger_Data[[#This Row],[Price_USD]]*1</f>
        <v>400.54</v>
      </c>
      <c r="L5849">
        <v>55</v>
      </c>
      <c r="M5849" t="s">
        <v>40</v>
      </c>
      <c r="N5849" t="s">
        <v>60</v>
      </c>
      <c r="O5849" t="s">
        <v>33</v>
      </c>
      <c r="P5849" t="s">
        <v>50</v>
      </c>
      <c r="Q5849">
        <v>0</v>
      </c>
      <c r="R5849" t="s">
        <v>65</v>
      </c>
      <c r="S5849" t="s">
        <v>61</v>
      </c>
      <c r="T5849">
        <v>8.8000000000000007</v>
      </c>
      <c r="U5849">
        <v>25</v>
      </c>
      <c r="V5849">
        <v>86</v>
      </c>
      <c r="W5849">
        <v>0</v>
      </c>
      <c r="X5849">
        <v>0</v>
      </c>
      <c r="Y5849" t="s">
        <v>36</v>
      </c>
    </row>
    <row r="5850" spans="1:25" x14ac:dyDescent="0.25">
      <c r="A5850" t="s">
        <v>7823</v>
      </c>
      <c r="B5850" t="s">
        <v>650</v>
      </c>
      <c r="C5850" t="s">
        <v>82</v>
      </c>
      <c r="D5850" t="s">
        <v>27</v>
      </c>
      <c r="E5850" t="s">
        <v>27</v>
      </c>
      <c r="F5850" s="1" t="s">
        <v>17904</v>
      </c>
      <c r="G5850">
        <v>198</v>
      </c>
      <c r="H5850" t="s">
        <v>86</v>
      </c>
      <c r="I5850">
        <v>1262</v>
      </c>
      <c r="J5850">
        <v>281.45</v>
      </c>
      <c r="K5850">
        <f>Passenger_Data[[#This Row],[Price_USD]]*1</f>
        <v>281.45</v>
      </c>
      <c r="L5850">
        <v>71</v>
      </c>
      <c r="M5850" t="s">
        <v>40</v>
      </c>
      <c r="N5850" t="s">
        <v>31</v>
      </c>
      <c r="O5850" t="s">
        <v>56</v>
      </c>
      <c r="P5850" t="s">
        <v>83</v>
      </c>
      <c r="Q5850">
        <v>1</v>
      </c>
      <c r="R5850" t="s">
        <v>51</v>
      </c>
      <c r="S5850" t="s">
        <v>68</v>
      </c>
      <c r="T5850">
        <v>4.8</v>
      </c>
      <c r="U5850">
        <v>7</v>
      </c>
      <c r="V5850">
        <v>97</v>
      </c>
      <c r="W5850">
        <v>0</v>
      </c>
      <c r="X5850">
        <v>0</v>
      </c>
      <c r="Y5850" t="s">
        <v>36</v>
      </c>
    </row>
    <row r="5851" spans="1:25" x14ac:dyDescent="0.25">
      <c r="A5851" t="s">
        <v>7824</v>
      </c>
      <c r="B5851" t="s">
        <v>4624</v>
      </c>
      <c r="C5851" t="s">
        <v>48</v>
      </c>
      <c r="D5851" t="s">
        <v>76</v>
      </c>
      <c r="E5851" t="s">
        <v>64</v>
      </c>
      <c r="F5851" s="1" t="s">
        <v>17905</v>
      </c>
      <c r="G5851">
        <v>260</v>
      </c>
      <c r="H5851" t="s">
        <v>29</v>
      </c>
      <c r="I5851">
        <v>1906</v>
      </c>
      <c r="J5851">
        <v>226.82</v>
      </c>
      <c r="K5851">
        <f>Passenger_Data[[#This Row],[Price_USD]]*1</f>
        <v>226.82</v>
      </c>
      <c r="L5851">
        <v>61</v>
      </c>
      <c r="M5851" t="s">
        <v>40</v>
      </c>
      <c r="N5851" t="s">
        <v>60</v>
      </c>
      <c r="O5851" t="s">
        <v>56</v>
      </c>
      <c r="P5851" t="s">
        <v>50</v>
      </c>
      <c r="Q5851">
        <v>2</v>
      </c>
      <c r="R5851" t="s">
        <v>65</v>
      </c>
      <c r="S5851" t="s">
        <v>68</v>
      </c>
      <c r="T5851">
        <v>6.4</v>
      </c>
      <c r="U5851">
        <v>48</v>
      </c>
      <c r="V5851">
        <v>8</v>
      </c>
      <c r="W5851">
        <v>1</v>
      </c>
      <c r="X5851">
        <v>0</v>
      </c>
      <c r="Y5851" t="s">
        <v>77</v>
      </c>
    </row>
    <row r="5852" spans="1:25" x14ac:dyDescent="0.25">
      <c r="A5852" t="s">
        <v>7825</v>
      </c>
      <c r="B5852" t="s">
        <v>2465</v>
      </c>
      <c r="C5852" t="s">
        <v>26</v>
      </c>
      <c r="D5852" t="s">
        <v>39</v>
      </c>
      <c r="E5852" t="s">
        <v>59</v>
      </c>
      <c r="F5852" s="1" t="s">
        <v>17906</v>
      </c>
      <c r="G5852">
        <v>273</v>
      </c>
      <c r="H5852" t="s">
        <v>29</v>
      </c>
      <c r="I5852">
        <v>1586</v>
      </c>
      <c r="J5852">
        <v>479.35</v>
      </c>
      <c r="K5852">
        <f>Passenger_Data[[#This Row],[Price_USD]]*1</f>
        <v>479.35</v>
      </c>
      <c r="L5852">
        <v>35</v>
      </c>
      <c r="M5852" t="s">
        <v>40</v>
      </c>
      <c r="N5852" t="s">
        <v>41</v>
      </c>
      <c r="O5852" t="s">
        <v>42</v>
      </c>
      <c r="P5852" t="s">
        <v>33</v>
      </c>
      <c r="Q5852">
        <v>0</v>
      </c>
      <c r="R5852" t="s">
        <v>51</v>
      </c>
      <c r="S5852" t="s">
        <v>68</v>
      </c>
      <c r="T5852">
        <v>3.6</v>
      </c>
      <c r="U5852">
        <v>12</v>
      </c>
      <c r="V5852">
        <v>15</v>
      </c>
      <c r="W5852">
        <v>0</v>
      </c>
      <c r="X5852">
        <v>0</v>
      </c>
      <c r="Y5852" t="s">
        <v>45</v>
      </c>
    </row>
    <row r="5853" spans="1:25" x14ac:dyDescent="0.25">
      <c r="A5853" t="s">
        <v>7826</v>
      </c>
      <c r="B5853" t="s">
        <v>3053</v>
      </c>
      <c r="C5853" t="s">
        <v>73</v>
      </c>
      <c r="D5853" t="s">
        <v>55</v>
      </c>
      <c r="E5853" t="s">
        <v>55</v>
      </c>
      <c r="F5853" s="1" t="s">
        <v>17907</v>
      </c>
      <c r="G5853">
        <v>150</v>
      </c>
      <c r="H5853" t="s">
        <v>29</v>
      </c>
      <c r="I5853">
        <v>738</v>
      </c>
      <c r="J5853">
        <v>261.64</v>
      </c>
      <c r="K5853">
        <f>Passenger_Data[[#This Row],[Price_USD]]*1</f>
        <v>261.64</v>
      </c>
      <c r="L5853">
        <v>74</v>
      </c>
      <c r="M5853" t="s">
        <v>40</v>
      </c>
      <c r="N5853" t="s">
        <v>41</v>
      </c>
      <c r="O5853" t="s">
        <v>42</v>
      </c>
      <c r="P5853" t="s">
        <v>50</v>
      </c>
      <c r="Q5853">
        <v>1</v>
      </c>
      <c r="R5853" t="s">
        <v>65</v>
      </c>
      <c r="S5853" t="s">
        <v>61</v>
      </c>
      <c r="T5853">
        <v>8.1</v>
      </c>
      <c r="U5853">
        <v>16</v>
      </c>
      <c r="V5853">
        <v>14</v>
      </c>
      <c r="W5853">
        <v>0</v>
      </c>
      <c r="X5853">
        <v>0</v>
      </c>
      <c r="Y5853" t="s">
        <v>77</v>
      </c>
    </row>
    <row r="5854" spans="1:25" x14ac:dyDescent="0.25">
      <c r="A5854" t="s">
        <v>7827</v>
      </c>
      <c r="B5854" t="s">
        <v>1437</v>
      </c>
      <c r="C5854" t="s">
        <v>82</v>
      </c>
      <c r="D5854" t="s">
        <v>27</v>
      </c>
      <c r="E5854" t="s">
        <v>55</v>
      </c>
      <c r="F5854" s="1" t="s">
        <v>17908</v>
      </c>
      <c r="G5854">
        <v>7</v>
      </c>
      <c r="H5854" t="s">
        <v>29</v>
      </c>
      <c r="I5854">
        <v>1409</v>
      </c>
      <c r="J5854">
        <v>462.9</v>
      </c>
      <c r="K5854">
        <f>Passenger_Data[[#This Row],[Price_USD]]*1</f>
        <v>462.9</v>
      </c>
      <c r="L5854">
        <v>59</v>
      </c>
      <c r="M5854" t="s">
        <v>30</v>
      </c>
      <c r="N5854" t="s">
        <v>41</v>
      </c>
      <c r="O5854" t="s">
        <v>42</v>
      </c>
      <c r="P5854" t="s">
        <v>33</v>
      </c>
      <c r="Q5854">
        <v>0</v>
      </c>
      <c r="R5854" t="s">
        <v>65</v>
      </c>
      <c r="S5854" t="s">
        <v>61</v>
      </c>
      <c r="T5854">
        <v>5.0999999999999996</v>
      </c>
      <c r="U5854">
        <v>1</v>
      </c>
      <c r="V5854">
        <v>78</v>
      </c>
      <c r="W5854">
        <v>0</v>
      </c>
      <c r="X5854">
        <v>0</v>
      </c>
      <c r="Y5854" t="s">
        <v>36</v>
      </c>
    </row>
    <row r="5855" spans="1:25" x14ac:dyDescent="0.25">
      <c r="A5855" t="s">
        <v>7828</v>
      </c>
      <c r="B5855" t="s">
        <v>3394</v>
      </c>
      <c r="C5855" t="s">
        <v>82</v>
      </c>
      <c r="D5855" t="s">
        <v>49</v>
      </c>
      <c r="E5855" t="s">
        <v>27</v>
      </c>
      <c r="F5855" s="1" t="s">
        <v>17909</v>
      </c>
      <c r="G5855">
        <v>208</v>
      </c>
      <c r="H5855" t="s">
        <v>86</v>
      </c>
      <c r="I5855">
        <v>898</v>
      </c>
      <c r="J5855">
        <v>404.61</v>
      </c>
      <c r="K5855">
        <f>Passenger_Data[[#This Row],[Price_USD]]*1</f>
        <v>404.61</v>
      </c>
      <c r="L5855">
        <v>36</v>
      </c>
      <c r="M5855" t="s">
        <v>30</v>
      </c>
      <c r="N5855" t="s">
        <v>41</v>
      </c>
      <c r="O5855" t="s">
        <v>42</v>
      </c>
      <c r="P5855" t="s">
        <v>33</v>
      </c>
      <c r="Q5855">
        <v>1</v>
      </c>
      <c r="R5855" t="s">
        <v>51</v>
      </c>
      <c r="S5855" t="s">
        <v>68</v>
      </c>
      <c r="T5855">
        <v>5.7</v>
      </c>
      <c r="U5855">
        <v>69</v>
      </c>
      <c r="V5855">
        <v>20</v>
      </c>
      <c r="W5855">
        <v>0</v>
      </c>
      <c r="X5855">
        <v>0</v>
      </c>
      <c r="Y5855" t="s">
        <v>36</v>
      </c>
    </row>
    <row r="5856" spans="1:25" x14ac:dyDescent="0.25">
      <c r="A5856" t="s">
        <v>7829</v>
      </c>
      <c r="B5856" t="s">
        <v>7830</v>
      </c>
      <c r="C5856" t="s">
        <v>26</v>
      </c>
      <c r="D5856" t="s">
        <v>39</v>
      </c>
      <c r="E5856" t="s">
        <v>55</v>
      </c>
      <c r="F5856" s="1" t="s">
        <v>17910</v>
      </c>
      <c r="G5856">
        <v>261</v>
      </c>
      <c r="H5856" t="s">
        <v>86</v>
      </c>
      <c r="I5856">
        <v>1032</v>
      </c>
      <c r="J5856">
        <v>397.08</v>
      </c>
      <c r="K5856">
        <f>Passenger_Data[[#This Row],[Price_USD]]*1</f>
        <v>397.08</v>
      </c>
      <c r="L5856">
        <v>37</v>
      </c>
      <c r="M5856" t="s">
        <v>30</v>
      </c>
      <c r="N5856" t="s">
        <v>41</v>
      </c>
      <c r="O5856" t="s">
        <v>32</v>
      </c>
      <c r="P5856" t="s">
        <v>83</v>
      </c>
      <c r="Q5856">
        <v>0</v>
      </c>
      <c r="R5856" t="s">
        <v>51</v>
      </c>
      <c r="S5856" t="s">
        <v>68</v>
      </c>
      <c r="T5856">
        <v>10</v>
      </c>
      <c r="U5856">
        <v>3</v>
      </c>
      <c r="V5856">
        <v>38</v>
      </c>
      <c r="W5856">
        <v>0</v>
      </c>
      <c r="X5856">
        <v>1</v>
      </c>
      <c r="Y5856" t="s">
        <v>77</v>
      </c>
    </row>
    <row r="5857" spans="1:25" x14ac:dyDescent="0.25">
      <c r="A5857" t="s">
        <v>7831</v>
      </c>
      <c r="B5857" t="s">
        <v>1086</v>
      </c>
      <c r="C5857" t="s">
        <v>26</v>
      </c>
      <c r="D5857" t="s">
        <v>39</v>
      </c>
      <c r="E5857" t="s">
        <v>27</v>
      </c>
      <c r="F5857" s="1" t="s">
        <v>17911</v>
      </c>
      <c r="G5857">
        <v>166</v>
      </c>
      <c r="H5857" t="s">
        <v>29</v>
      </c>
      <c r="I5857">
        <v>1399</v>
      </c>
      <c r="J5857">
        <v>447.05</v>
      </c>
      <c r="K5857">
        <f>Passenger_Data[[#This Row],[Price_USD]]*1</f>
        <v>447.05</v>
      </c>
      <c r="L5857">
        <v>70</v>
      </c>
      <c r="M5857" t="s">
        <v>30</v>
      </c>
      <c r="N5857" t="s">
        <v>41</v>
      </c>
      <c r="O5857" t="s">
        <v>32</v>
      </c>
      <c r="P5857" t="s">
        <v>264</v>
      </c>
      <c r="Q5857">
        <v>0</v>
      </c>
      <c r="R5857" t="s">
        <v>34</v>
      </c>
      <c r="S5857" t="s">
        <v>68</v>
      </c>
      <c r="T5857">
        <v>3.5</v>
      </c>
      <c r="U5857">
        <v>7</v>
      </c>
      <c r="V5857">
        <v>34</v>
      </c>
      <c r="W5857">
        <v>0</v>
      </c>
      <c r="X5857">
        <v>1</v>
      </c>
      <c r="Y5857" t="s">
        <v>36</v>
      </c>
    </row>
    <row r="5858" spans="1:25" x14ac:dyDescent="0.25">
      <c r="A5858" t="s">
        <v>7832</v>
      </c>
      <c r="B5858" t="s">
        <v>5338</v>
      </c>
      <c r="C5858" t="s">
        <v>82</v>
      </c>
      <c r="D5858" t="s">
        <v>55</v>
      </c>
      <c r="E5858" t="s">
        <v>28</v>
      </c>
      <c r="F5858" s="1" t="s">
        <v>17912</v>
      </c>
      <c r="G5858">
        <v>184</v>
      </c>
      <c r="H5858" t="s">
        <v>29</v>
      </c>
      <c r="I5858">
        <v>987</v>
      </c>
      <c r="J5858">
        <v>329.72</v>
      </c>
      <c r="K5858">
        <f>Passenger_Data[[#This Row],[Price_USD]]*1</f>
        <v>329.72</v>
      </c>
      <c r="L5858">
        <v>46</v>
      </c>
      <c r="M5858" t="s">
        <v>40</v>
      </c>
      <c r="N5858" t="s">
        <v>60</v>
      </c>
      <c r="O5858" t="s">
        <v>32</v>
      </c>
      <c r="P5858" t="s">
        <v>83</v>
      </c>
      <c r="Q5858">
        <v>2</v>
      </c>
      <c r="R5858" t="s">
        <v>65</v>
      </c>
      <c r="S5858" t="s">
        <v>44</v>
      </c>
      <c r="T5858">
        <v>9.1999999999999993</v>
      </c>
      <c r="U5858">
        <v>4</v>
      </c>
      <c r="V5858">
        <v>89</v>
      </c>
      <c r="W5858">
        <v>1</v>
      </c>
      <c r="X5858">
        <v>0</v>
      </c>
      <c r="Y5858" t="s">
        <v>45</v>
      </c>
    </row>
    <row r="5859" spans="1:25" x14ac:dyDescent="0.25">
      <c r="A5859" t="s">
        <v>7833</v>
      </c>
      <c r="B5859" t="s">
        <v>90</v>
      </c>
      <c r="C5859" t="s">
        <v>26</v>
      </c>
      <c r="D5859" t="s">
        <v>76</v>
      </c>
      <c r="E5859" t="s">
        <v>59</v>
      </c>
      <c r="F5859" s="1" t="s">
        <v>17913</v>
      </c>
      <c r="G5859">
        <v>163</v>
      </c>
      <c r="H5859" t="s">
        <v>29</v>
      </c>
      <c r="I5859">
        <v>1402</v>
      </c>
      <c r="J5859">
        <v>344.9</v>
      </c>
      <c r="K5859">
        <f>Passenger_Data[[#This Row],[Price_USD]]*1</f>
        <v>344.9</v>
      </c>
      <c r="L5859">
        <v>23</v>
      </c>
      <c r="M5859" t="s">
        <v>30</v>
      </c>
      <c r="N5859" t="s">
        <v>60</v>
      </c>
      <c r="O5859" t="s">
        <v>33</v>
      </c>
      <c r="P5859" t="s">
        <v>50</v>
      </c>
      <c r="Q5859">
        <v>3</v>
      </c>
      <c r="R5859" t="s">
        <v>43</v>
      </c>
      <c r="S5859" t="s">
        <v>61</v>
      </c>
      <c r="T5859">
        <v>8.3000000000000007</v>
      </c>
      <c r="U5859">
        <v>6</v>
      </c>
      <c r="V5859">
        <v>25</v>
      </c>
      <c r="W5859">
        <v>0</v>
      </c>
      <c r="X5859">
        <v>0</v>
      </c>
      <c r="Y5859" t="s">
        <v>45</v>
      </c>
    </row>
    <row r="5860" spans="1:25" x14ac:dyDescent="0.25">
      <c r="A5860" t="s">
        <v>7834</v>
      </c>
      <c r="B5860" t="s">
        <v>1710</v>
      </c>
      <c r="C5860" t="s">
        <v>73</v>
      </c>
      <c r="D5860" t="s">
        <v>59</v>
      </c>
      <c r="E5860" t="s">
        <v>59</v>
      </c>
      <c r="F5860" s="1" t="s">
        <v>17914</v>
      </c>
      <c r="G5860">
        <v>202</v>
      </c>
      <c r="H5860" t="s">
        <v>29</v>
      </c>
      <c r="I5860">
        <v>1391</v>
      </c>
      <c r="J5860">
        <v>373.52</v>
      </c>
      <c r="K5860">
        <f>Passenger_Data[[#This Row],[Price_USD]]*1</f>
        <v>373.52</v>
      </c>
      <c r="L5860">
        <v>32</v>
      </c>
      <c r="M5860" t="s">
        <v>40</v>
      </c>
      <c r="N5860" t="s">
        <v>41</v>
      </c>
      <c r="O5860" t="s">
        <v>32</v>
      </c>
      <c r="P5860" t="s">
        <v>33</v>
      </c>
      <c r="Q5860">
        <v>0</v>
      </c>
      <c r="R5860" t="s">
        <v>51</v>
      </c>
      <c r="S5860" t="s">
        <v>35</v>
      </c>
      <c r="T5860">
        <v>6</v>
      </c>
      <c r="U5860">
        <v>4</v>
      </c>
      <c r="V5860">
        <v>63</v>
      </c>
      <c r="W5860">
        <v>0</v>
      </c>
      <c r="X5860">
        <v>0</v>
      </c>
      <c r="Y5860" t="s">
        <v>77</v>
      </c>
    </row>
    <row r="5861" spans="1:25" x14ac:dyDescent="0.25">
      <c r="A5861" t="s">
        <v>7835</v>
      </c>
      <c r="B5861" t="s">
        <v>1496</v>
      </c>
      <c r="C5861" t="s">
        <v>82</v>
      </c>
      <c r="D5861" t="s">
        <v>39</v>
      </c>
      <c r="E5861" t="s">
        <v>39</v>
      </c>
      <c r="F5861" s="1" t="s">
        <v>17915</v>
      </c>
      <c r="G5861">
        <v>193</v>
      </c>
      <c r="H5861" t="s">
        <v>29</v>
      </c>
      <c r="I5861">
        <v>1338</v>
      </c>
      <c r="J5861">
        <v>285.74</v>
      </c>
      <c r="K5861">
        <f>Passenger_Data[[#This Row],[Price_USD]]*1</f>
        <v>285.74</v>
      </c>
      <c r="L5861">
        <v>22</v>
      </c>
      <c r="M5861" t="s">
        <v>40</v>
      </c>
      <c r="N5861" t="s">
        <v>31</v>
      </c>
      <c r="O5861" t="s">
        <v>42</v>
      </c>
      <c r="P5861" t="s">
        <v>50</v>
      </c>
      <c r="Q5861">
        <v>3</v>
      </c>
      <c r="R5861" t="s">
        <v>65</v>
      </c>
      <c r="S5861" t="s">
        <v>44</v>
      </c>
      <c r="T5861">
        <v>10</v>
      </c>
      <c r="U5861">
        <v>8</v>
      </c>
      <c r="V5861">
        <v>42</v>
      </c>
      <c r="W5861">
        <v>0</v>
      </c>
      <c r="X5861">
        <v>0</v>
      </c>
      <c r="Y5861" t="s">
        <v>45</v>
      </c>
    </row>
    <row r="5862" spans="1:25" x14ac:dyDescent="0.25">
      <c r="A5862" t="s">
        <v>7836</v>
      </c>
      <c r="B5862" t="s">
        <v>5473</v>
      </c>
      <c r="C5862" t="s">
        <v>82</v>
      </c>
      <c r="D5862" t="s">
        <v>49</v>
      </c>
      <c r="E5862" t="s">
        <v>49</v>
      </c>
      <c r="F5862" s="1" t="s">
        <v>17916</v>
      </c>
      <c r="G5862">
        <v>126</v>
      </c>
      <c r="H5862" t="s">
        <v>29</v>
      </c>
      <c r="I5862">
        <v>1448</v>
      </c>
      <c r="J5862">
        <v>495.68</v>
      </c>
      <c r="K5862">
        <f>Passenger_Data[[#This Row],[Price_USD]]*1</f>
        <v>495.68</v>
      </c>
      <c r="L5862">
        <v>35</v>
      </c>
      <c r="M5862" t="s">
        <v>30</v>
      </c>
      <c r="N5862" t="s">
        <v>31</v>
      </c>
      <c r="O5862" t="s">
        <v>42</v>
      </c>
      <c r="P5862" t="s">
        <v>83</v>
      </c>
      <c r="Q5862">
        <v>0</v>
      </c>
      <c r="R5862" t="s">
        <v>65</v>
      </c>
      <c r="S5862" t="s">
        <v>44</v>
      </c>
      <c r="T5862">
        <v>7.2</v>
      </c>
      <c r="U5862">
        <v>3</v>
      </c>
      <c r="V5862">
        <v>25</v>
      </c>
      <c r="W5862">
        <v>0</v>
      </c>
      <c r="X5862">
        <v>0</v>
      </c>
      <c r="Y5862" t="s">
        <v>77</v>
      </c>
    </row>
    <row r="5863" spans="1:25" x14ac:dyDescent="0.25">
      <c r="A5863" t="s">
        <v>7837</v>
      </c>
      <c r="B5863" t="s">
        <v>2880</v>
      </c>
      <c r="C5863" t="s">
        <v>73</v>
      </c>
      <c r="D5863" t="s">
        <v>49</v>
      </c>
      <c r="E5863" t="s">
        <v>64</v>
      </c>
      <c r="F5863" s="1" t="s">
        <v>17917</v>
      </c>
      <c r="G5863">
        <v>197</v>
      </c>
      <c r="H5863" t="s">
        <v>29</v>
      </c>
      <c r="I5863">
        <v>1121</v>
      </c>
      <c r="J5863">
        <v>463.5</v>
      </c>
      <c r="K5863">
        <f>Passenger_Data[[#This Row],[Price_USD]]*1</f>
        <v>463.5</v>
      </c>
      <c r="L5863">
        <v>47</v>
      </c>
      <c r="M5863" t="s">
        <v>30</v>
      </c>
      <c r="N5863" t="s">
        <v>41</v>
      </c>
      <c r="O5863" t="s">
        <v>33</v>
      </c>
      <c r="P5863" t="s">
        <v>33</v>
      </c>
      <c r="Q5863">
        <v>0</v>
      </c>
      <c r="R5863" t="s">
        <v>65</v>
      </c>
      <c r="S5863" t="s">
        <v>61</v>
      </c>
      <c r="T5863">
        <v>6.1</v>
      </c>
      <c r="U5863">
        <v>10</v>
      </c>
      <c r="V5863">
        <v>82</v>
      </c>
      <c r="W5863">
        <v>0</v>
      </c>
      <c r="X5863">
        <v>1</v>
      </c>
      <c r="Y5863" t="s">
        <v>36</v>
      </c>
    </row>
    <row r="5864" spans="1:25" x14ac:dyDescent="0.25">
      <c r="A5864" t="s">
        <v>7838</v>
      </c>
      <c r="B5864" t="s">
        <v>2733</v>
      </c>
      <c r="C5864" t="s">
        <v>54</v>
      </c>
      <c r="D5864" t="s">
        <v>49</v>
      </c>
      <c r="E5864" t="s">
        <v>64</v>
      </c>
      <c r="F5864" s="1" t="s">
        <v>17918</v>
      </c>
      <c r="G5864">
        <v>163</v>
      </c>
      <c r="H5864" t="s">
        <v>29</v>
      </c>
      <c r="I5864">
        <v>777</v>
      </c>
      <c r="J5864">
        <v>270.20999999999998</v>
      </c>
      <c r="K5864">
        <f>Passenger_Data[[#This Row],[Price_USD]]*1</f>
        <v>270.20999999999998</v>
      </c>
      <c r="L5864">
        <v>20</v>
      </c>
      <c r="M5864" t="s">
        <v>40</v>
      </c>
      <c r="N5864" t="s">
        <v>31</v>
      </c>
      <c r="O5864" t="s">
        <v>56</v>
      </c>
      <c r="P5864" t="s">
        <v>50</v>
      </c>
      <c r="Q5864">
        <v>1</v>
      </c>
      <c r="R5864" t="s">
        <v>65</v>
      </c>
      <c r="S5864" t="s">
        <v>68</v>
      </c>
      <c r="T5864">
        <v>10</v>
      </c>
      <c r="U5864">
        <v>15</v>
      </c>
      <c r="V5864">
        <v>25</v>
      </c>
      <c r="W5864">
        <v>0</v>
      </c>
      <c r="X5864">
        <v>0</v>
      </c>
      <c r="Y5864" t="s">
        <v>77</v>
      </c>
    </row>
    <row r="5865" spans="1:25" x14ac:dyDescent="0.25">
      <c r="A5865" t="s">
        <v>7839</v>
      </c>
      <c r="B5865" t="s">
        <v>3581</v>
      </c>
      <c r="C5865" t="s">
        <v>54</v>
      </c>
      <c r="D5865" t="s">
        <v>64</v>
      </c>
      <c r="E5865" t="s">
        <v>39</v>
      </c>
      <c r="F5865" s="1" t="s">
        <v>17919</v>
      </c>
      <c r="G5865">
        <v>210</v>
      </c>
      <c r="H5865" t="s">
        <v>29</v>
      </c>
      <c r="I5865">
        <v>748</v>
      </c>
      <c r="J5865">
        <v>249.67</v>
      </c>
      <c r="K5865">
        <f>Passenger_Data[[#This Row],[Price_USD]]*1</f>
        <v>249.67</v>
      </c>
      <c r="L5865">
        <v>53</v>
      </c>
      <c r="M5865" t="s">
        <v>40</v>
      </c>
      <c r="N5865" t="s">
        <v>31</v>
      </c>
      <c r="O5865" t="s">
        <v>42</v>
      </c>
      <c r="P5865" t="s">
        <v>83</v>
      </c>
      <c r="Q5865">
        <v>2</v>
      </c>
      <c r="R5865" t="s">
        <v>34</v>
      </c>
      <c r="S5865" t="s">
        <v>35</v>
      </c>
      <c r="T5865">
        <v>10</v>
      </c>
      <c r="U5865">
        <v>3</v>
      </c>
      <c r="V5865">
        <v>26</v>
      </c>
      <c r="W5865">
        <v>0</v>
      </c>
      <c r="X5865">
        <v>0</v>
      </c>
      <c r="Y5865" t="s">
        <v>77</v>
      </c>
    </row>
    <row r="5866" spans="1:25" x14ac:dyDescent="0.25">
      <c r="A5866" t="s">
        <v>7840</v>
      </c>
      <c r="B5866" t="s">
        <v>1184</v>
      </c>
      <c r="C5866" t="s">
        <v>82</v>
      </c>
      <c r="D5866" t="s">
        <v>39</v>
      </c>
      <c r="E5866" t="s">
        <v>55</v>
      </c>
      <c r="F5866" s="1" t="s">
        <v>17920</v>
      </c>
      <c r="G5866">
        <v>228</v>
      </c>
      <c r="H5866" t="s">
        <v>86</v>
      </c>
      <c r="I5866">
        <v>1200</v>
      </c>
      <c r="J5866">
        <v>380.49</v>
      </c>
      <c r="K5866">
        <f>Passenger_Data[[#This Row],[Price_USD]]*1</f>
        <v>380.49</v>
      </c>
      <c r="L5866">
        <v>42</v>
      </c>
      <c r="M5866" t="s">
        <v>40</v>
      </c>
      <c r="N5866" t="s">
        <v>41</v>
      </c>
      <c r="O5866" t="s">
        <v>42</v>
      </c>
      <c r="P5866" t="s">
        <v>50</v>
      </c>
      <c r="Q5866">
        <v>0</v>
      </c>
      <c r="R5866" t="s">
        <v>65</v>
      </c>
      <c r="S5866" t="s">
        <v>44</v>
      </c>
      <c r="T5866">
        <v>9.3000000000000007</v>
      </c>
      <c r="U5866">
        <v>2</v>
      </c>
      <c r="V5866">
        <v>70</v>
      </c>
      <c r="W5866">
        <v>0</v>
      </c>
      <c r="X5866">
        <v>0</v>
      </c>
      <c r="Y5866" t="s">
        <v>77</v>
      </c>
    </row>
    <row r="5867" spans="1:25" x14ac:dyDescent="0.25">
      <c r="A5867" t="s">
        <v>7841</v>
      </c>
      <c r="B5867" t="s">
        <v>4276</v>
      </c>
      <c r="C5867" t="s">
        <v>54</v>
      </c>
      <c r="D5867" t="s">
        <v>55</v>
      </c>
      <c r="E5867" t="s">
        <v>59</v>
      </c>
      <c r="F5867" s="1" t="s">
        <v>17921</v>
      </c>
      <c r="G5867">
        <v>223</v>
      </c>
      <c r="H5867" t="s">
        <v>29</v>
      </c>
      <c r="I5867">
        <v>1802</v>
      </c>
      <c r="J5867">
        <v>528.64</v>
      </c>
      <c r="K5867">
        <f>Passenger_Data[[#This Row],[Price_USD]]*1</f>
        <v>528.64</v>
      </c>
      <c r="L5867">
        <v>73</v>
      </c>
      <c r="M5867" t="s">
        <v>30</v>
      </c>
      <c r="N5867" t="s">
        <v>41</v>
      </c>
      <c r="O5867" t="s">
        <v>42</v>
      </c>
      <c r="P5867" t="s">
        <v>83</v>
      </c>
      <c r="Q5867">
        <v>1</v>
      </c>
      <c r="R5867" t="s">
        <v>51</v>
      </c>
      <c r="S5867" t="s">
        <v>35</v>
      </c>
      <c r="T5867">
        <v>8.6999999999999993</v>
      </c>
      <c r="U5867">
        <v>0</v>
      </c>
      <c r="V5867">
        <v>14</v>
      </c>
      <c r="W5867">
        <v>0</v>
      </c>
      <c r="X5867">
        <v>0</v>
      </c>
      <c r="Y5867" t="s">
        <v>36</v>
      </c>
    </row>
    <row r="5868" spans="1:25" x14ac:dyDescent="0.25">
      <c r="A5868" t="s">
        <v>7842</v>
      </c>
      <c r="B5868" t="s">
        <v>3628</v>
      </c>
      <c r="C5868" t="s">
        <v>73</v>
      </c>
      <c r="D5868" t="s">
        <v>76</v>
      </c>
      <c r="E5868" t="s">
        <v>76</v>
      </c>
      <c r="F5868" s="1" t="s">
        <v>17922</v>
      </c>
      <c r="G5868">
        <v>229</v>
      </c>
      <c r="H5868" t="s">
        <v>29</v>
      </c>
      <c r="I5868">
        <v>1475</v>
      </c>
      <c r="J5868">
        <v>354.88</v>
      </c>
      <c r="K5868">
        <f>Passenger_Data[[#This Row],[Price_USD]]*1</f>
        <v>354.88</v>
      </c>
      <c r="L5868">
        <v>73</v>
      </c>
      <c r="M5868" t="s">
        <v>30</v>
      </c>
      <c r="N5868" t="s">
        <v>41</v>
      </c>
      <c r="O5868" t="s">
        <v>32</v>
      </c>
      <c r="P5868" t="s">
        <v>50</v>
      </c>
      <c r="Q5868">
        <v>1</v>
      </c>
      <c r="R5868" t="s">
        <v>65</v>
      </c>
      <c r="S5868" t="s">
        <v>68</v>
      </c>
      <c r="T5868">
        <v>6.2</v>
      </c>
      <c r="U5868">
        <v>10</v>
      </c>
      <c r="V5868">
        <v>4</v>
      </c>
      <c r="W5868">
        <v>0</v>
      </c>
      <c r="X5868">
        <v>0</v>
      </c>
      <c r="Y5868" t="s">
        <v>45</v>
      </c>
    </row>
    <row r="5869" spans="1:25" x14ac:dyDescent="0.25">
      <c r="A5869" t="s">
        <v>7843</v>
      </c>
      <c r="B5869" t="s">
        <v>1212</v>
      </c>
      <c r="C5869" t="s">
        <v>54</v>
      </c>
      <c r="D5869" t="s">
        <v>27</v>
      </c>
      <c r="E5869" t="s">
        <v>64</v>
      </c>
      <c r="F5869" s="1" t="s">
        <v>17923</v>
      </c>
      <c r="G5869">
        <v>194</v>
      </c>
      <c r="H5869" t="s">
        <v>29</v>
      </c>
      <c r="I5869">
        <v>1360</v>
      </c>
      <c r="J5869">
        <v>335.2</v>
      </c>
      <c r="K5869">
        <f>Passenger_Data[[#This Row],[Price_USD]]*1</f>
        <v>335.2</v>
      </c>
      <c r="L5869">
        <v>32</v>
      </c>
      <c r="M5869" t="s">
        <v>30</v>
      </c>
      <c r="N5869" t="s">
        <v>31</v>
      </c>
      <c r="O5869" t="s">
        <v>32</v>
      </c>
      <c r="P5869" t="s">
        <v>50</v>
      </c>
      <c r="Q5869">
        <v>1</v>
      </c>
      <c r="R5869" t="s">
        <v>51</v>
      </c>
      <c r="S5869" t="s">
        <v>68</v>
      </c>
      <c r="T5869">
        <v>8.8000000000000007</v>
      </c>
      <c r="U5869">
        <v>0</v>
      </c>
      <c r="V5869">
        <v>89</v>
      </c>
      <c r="W5869">
        <v>0</v>
      </c>
      <c r="X5869">
        <v>0</v>
      </c>
      <c r="Y5869" t="s">
        <v>45</v>
      </c>
    </row>
    <row r="5870" spans="1:25" x14ac:dyDescent="0.25">
      <c r="A5870" t="s">
        <v>7844</v>
      </c>
      <c r="B5870" t="s">
        <v>1482</v>
      </c>
      <c r="C5870" t="s">
        <v>48</v>
      </c>
      <c r="D5870" t="s">
        <v>27</v>
      </c>
      <c r="E5870" t="s">
        <v>76</v>
      </c>
      <c r="F5870" s="1" t="s">
        <v>17924</v>
      </c>
      <c r="G5870">
        <v>158</v>
      </c>
      <c r="H5870" t="s">
        <v>29</v>
      </c>
      <c r="I5870">
        <v>1547</v>
      </c>
      <c r="J5870">
        <v>470.7</v>
      </c>
      <c r="K5870">
        <f>Passenger_Data[[#This Row],[Price_USD]]*1</f>
        <v>470.7</v>
      </c>
      <c r="L5870">
        <v>69</v>
      </c>
      <c r="M5870" t="s">
        <v>30</v>
      </c>
      <c r="N5870" t="s">
        <v>60</v>
      </c>
      <c r="O5870" t="s">
        <v>42</v>
      </c>
      <c r="P5870" t="s">
        <v>33</v>
      </c>
      <c r="Q5870">
        <v>0</v>
      </c>
      <c r="R5870" t="s">
        <v>51</v>
      </c>
      <c r="S5870" t="s">
        <v>61</v>
      </c>
      <c r="T5870">
        <v>7.4</v>
      </c>
      <c r="U5870">
        <v>6</v>
      </c>
      <c r="V5870">
        <v>24</v>
      </c>
      <c r="W5870">
        <v>0</v>
      </c>
      <c r="X5870">
        <v>0</v>
      </c>
      <c r="Y5870" t="s">
        <v>45</v>
      </c>
    </row>
    <row r="5871" spans="1:25" x14ac:dyDescent="0.25">
      <c r="A5871" t="s">
        <v>7845</v>
      </c>
      <c r="B5871" t="s">
        <v>2044</v>
      </c>
      <c r="C5871" t="s">
        <v>26</v>
      </c>
      <c r="D5871" t="s">
        <v>27</v>
      </c>
      <c r="E5871" t="s">
        <v>28</v>
      </c>
      <c r="F5871" s="1" t="s">
        <v>17925</v>
      </c>
      <c r="G5871">
        <v>238</v>
      </c>
      <c r="H5871" t="s">
        <v>29</v>
      </c>
      <c r="I5871">
        <v>1372</v>
      </c>
      <c r="J5871">
        <v>258.24</v>
      </c>
      <c r="K5871">
        <f>Passenger_Data[[#This Row],[Price_USD]]*1</f>
        <v>258.24</v>
      </c>
      <c r="L5871">
        <v>29</v>
      </c>
      <c r="M5871" t="s">
        <v>40</v>
      </c>
      <c r="N5871" t="s">
        <v>41</v>
      </c>
      <c r="O5871" t="s">
        <v>56</v>
      </c>
      <c r="P5871" t="s">
        <v>33</v>
      </c>
      <c r="Q5871">
        <v>1</v>
      </c>
      <c r="R5871" t="s">
        <v>65</v>
      </c>
      <c r="S5871" t="s">
        <v>44</v>
      </c>
      <c r="T5871">
        <v>5.6</v>
      </c>
      <c r="U5871">
        <v>30</v>
      </c>
      <c r="V5871">
        <v>47</v>
      </c>
      <c r="W5871">
        <v>0</v>
      </c>
      <c r="X5871">
        <v>0</v>
      </c>
      <c r="Y5871" t="s">
        <v>45</v>
      </c>
    </row>
    <row r="5872" spans="1:25" x14ac:dyDescent="0.25">
      <c r="A5872" t="s">
        <v>7846</v>
      </c>
      <c r="B5872" t="s">
        <v>1133</v>
      </c>
      <c r="C5872" t="s">
        <v>82</v>
      </c>
      <c r="D5872" t="s">
        <v>59</v>
      </c>
      <c r="E5872" t="s">
        <v>27</v>
      </c>
      <c r="F5872" s="1" t="s">
        <v>17926</v>
      </c>
      <c r="G5872">
        <v>187</v>
      </c>
      <c r="H5872" t="s">
        <v>29</v>
      </c>
      <c r="I5872">
        <v>1380</v>
      </c>
      <c r="J5872">
        <v>170.25</v>
      </c>
      <c r="K5872">
        <f>Passenger_Data[[#This Row],[Price_USD]]*1</f>
        <v>170.25</v>
      </c>
      <c r="L5872">
        <v>19</v>
      </c>
      <c r="M5872" t="s">
        <v>40</v>
      </c>
      <c r="N5872" t="s">
        <v>31</v>
      </c>
      <c r="O5872" t="s">
        <v>32</v>
      </c>
      <c r="P5872" t="s">
        <v>33</v>
      </c>
      <c r="Q5872">
        <v>0</v>
      </c>
      <c r="R5872" t="s">
        <v>65</v>
      </c>
      <c r="S5872" t="s">
        <v>61</v>
      </c>
      <c r="T5872">
        <v>8.1999999999999993</v>
      </c>
      <c r="U5872">
        <v>25</v>
      </c>
      <c r="V5872">
        <v>41</v>
      </c>
      <c r="W5872">
        <v>0</v>
      </c>
      <c r="X5872">
        <v>0</v>
      </c>
      <c r="Y5872" t="s">
        <v>77</v>
      </c>
    </row>
    <row r="5873" spans="1:25" x14ac:dyDescent="0.25">
      <c r="A5873" t="s">
        <v>7847</v>
      </c>
      <c r="B5873" t="s">
        <v>620</v>
      </c>
      <c r="C5873" t="s">
        <v>82</v>
      </c>
      <c r="D5873" t="s">
        <v>28</v>
      </c>
      <c r="E5873" t="s">
        <v>64</v>
      </c>
      <c r="F5873" s="1" t="s">
        <v>17927</v>
      </c>
      <c r="G5873">
        <v>219</v>
      </c>
      <c r="H5873" t="s">
        <v>29</v>
      </c>
      <c r="I5873">
        <v>1132</v>
      </c>
      <c r="J5873">
        <v>153.37</v>
      </c>
      <c r="K5873">
        <f>Passenger_Data[[#This Row],[Price_USD]]*1</f>
        <v>153.37</v>
      </c>
      <c r="L5873">
        <v>63</v>
      </c>
      <c r="M5873" t="s">
        <v>40</v>
      </c>
      <c r="N5873" t="s">
        <v>31</v>
      </c>
      <c r="O5873" t="s">
        <v>33</v>
      </c>
      <c r="P5873" t="s">
        <v>83</v>
      </c>
      <c r="Q5873">
        <v>1</v>
      </c>
      <c r="R5873" t="s">
        <v>51</v>
      </c>
      <c r="S5873" t="s">
        <v>68</v>
      </c>
      <c r="T5873">
        <v>7</v>
      </c>
      <c r="U5873">
        <v>3</v>
      </c>
      <c r="V5873">
        <v>15</v>
      </c>
      <c r="W5873">
        <v>0</v>
      </c>
      <c r="X5873">
        <v>0</v>
      </c>
      <c r="Y5873" t="s">
        <v>45</v>
      </c>
    </row>
    <row r="5874" spans="1:25" x14ac:dyDescent="0.25">
      <c r="A5874" t="s">
        <v>7848</v>
      </c>
      <c r="B5874" t="s">
        <v>1617</v>
      </c>
      <c r="C5874" t="s">
        <v>54</v>
      </c>
      <c r="D5874" t="s">
        <v>55</v>
      </c>
      <c r="E5874" t="s">
        <v>76</v>
      </c>
      <c r="F5874" s="1" t="s">
        <v>17928</v>
      </c>
      <c r="G5874">
        <v>223</v>
      </c>
      <c r="H5874" t="s">
        <v>29</v>
      </c>
      <c r="I5874">
        <v>1127</v>
      </c>
      <c r="J5874">
        <v>422.64</v>
      </c>
      <c r="K5874">
        <f>Passenger_Data[[#This Row],[Price_USD]]*1</f>
        <v>422.64</v>
      </c>
      <c r="L5874">
        <v>38</v>
      </c>
      <c r="M5874" t="s">
        <v>30</v>
      </c>
      <c r="N5874" t="s">
        <v>31</v>
      </c>
      <c r="O5874" t="s">
        <v>33</v>
      </c>
      <c r="P5874" t="s">
        <v>83</v>
      </c>
      <c r="Q5874">
        <v>1</v>
      </c>
      <c r="R5874" t="s">
        <v>65</v>
      </c>
      <c r="S5874" t="s">
        <v>68</v>
      </c>
      <c r="T5874">
        <v>7.9</v>
      </c>
      <c r="U5874">
        <v>18</v>
      </c>
      <c r="V5874">
        <v>15</v>
      </c>
      <c r="W5874">
        <v>0</v>
      </c>
      <c r="X5874">
        <v>0</v>
      </c>
      <c r="Y5874" t="s">
        <v>36</v>
      </c>
    </row>
    <row r="5875" spans="1:25" x14ac:dyDescent="0.25">
      <c r="A5875" t="s">
        <v>7849</v>
      </c>
      <c r="B5875" t="s">
        <v>3029</v>
      </c>
      <c r="C5875" t="s">
        <v>26</v>
      </c>
      <c r="D5875" t="s">
        <v>49</v>
      </c>
      <c r="E5875" t="s">
        <v>28</v>
      </c>
      <c r="F5875" s="1" t="s">
        <v>17929</v>
      </c>
      <c r="G5875">
        <v>320</v>
      </c>
      <c r="H5875" t="s">
        <v>29</v>
      </c>
      <c r="I5875">
        <v>1253</v>
      </c>
      <c r="J5875">
        <v>367.16</v>
      </c>
      <c r="K5875">
        <f>Passenger_Data[[#This Row],[Price_USD]]*1</f>
        <v>367.16</v>
      </c>
      <c r="L5875">
        <v>63</v>
      </c>
      <c r="M5875" t="s">
        <v>30</v>
      </c>
      <c r="N5875" t="s">
        <v>41</v>
      </c>
      <c r="O5875" t="s">
        <v>56</v>
      </c>
      <c r="P5875" t="s">
        <v>50</v>
      </c>
      <c r="Q5875">
        <v>2</v>
      </c>
      <c r="R5875" t="s">
        <v>43</v>
      </c>
      <c r="S5875" t="s">
        <v>68</v>
      </c>
      <c r="T5875">
        <v>7.5</v>
      </c>
      <c r="U5875">
        <v>6</v>
      </c>
      <c r="V5875">
        <v>12</v>
      </c>
      <c r="W5875">
        <v>0</v>
      </c>
      <c r="X5875">
        <v>0</v>
      </c>
      <c r="Y5875" t="s">
        <v>77</v>
      </c>
    </row>
    <row r="5876" spans="1:25" x14ac:dyDescent="0.25">
      <c r="A5876" t="s">
        <v>7850</v>
      </c>
      <c r="B5876" t="s">
        <v>1111</v>
      </c>
      <c r="C5876" t="s">
        <v>73</v>
      </c>
      <c r="D5876" t="s">
        <v>59</v>
      </c>
      <c r="E5876" t="s">
        <v>76</v>
      </c>
      <c r="F5876" s="1" t="s">
        <v>17930</v>
      </c>
      <c r="G5876">
        <v>127</v>
      </c>
      <c r="H5876" t="s">
        <v>29</v>
      </c>
      <c r="I5876">
        <v>881</v>
      </c>
      <c r="J5876">
        <v>235.96</v>
      </c>
      <c r="K5876">
        <f>Passenger_Data[[#This Row],[Price_USD]]*1</f>
        <v>235.96</v>
      </c>
      <c r="L5876">
        <v>52</v>
      </c>
      <c r="M5876" t="s">
        <v>40</v>
      </c>
      <c r="N5876" t="s">
        <v>60</v>
      </c>
      <c r="O5876" t="s">
        <v>33</v>
      </c>
      <c r="P5876" t="s">
        <v>50</v>
      </c>
      <c r="Q5876">
        <v>0</v>
      </c>
      <c r="R5876" t="s">
        <v>65</v>
      </c>
      <c r="S5876" t="s">
        <v>44</v>
      </c>
      <c r="T5876">
        <v>6.9</v>
      </c>
      <c r="U5876">
        <v>18</v>
      </c>
      <c r="V5876">
        <v>118</v>
      </c>
      <c r="W5876">
        <v>0</v>
      </c>
      <c r="X5876">
        <v>0</v>
      </c>
      <c r="Y5876" t="s">
        <v>45</v>
      </c>
    </row>
    <row r="5877" spans="1:25" x14ac:dyDescent="0.25">
      <c r="A5877" t="s">
        <v>7851</v>
      </c>
      <c r="B5877" t="s">
        <v>494</v>
      </c>
      <c r="C5877" t="s">
        <v>54</v>
      </c>
      <c r="D5877" t="s">
        <v>76</v>
      </c>
      <c r="E5877" t="s">
        <v>49</v>
      </c>
      <c r="F5877" s="1" t="s">
        <v>17931</v>
      </c>
      <c r="G5877">
        <v>133</v>
      </c>
      <c r="H5877" t="s">
        <v>29</v>
      </c>
      <c r="I5877">
        <v>1228</v>
      </c>
      <c r="J5877">
        <v>300.57</v>
      </c>
      <c r="K5877">
        <f>Passenger_Data[[#This Row],[Price_USD]]*1</f>
        <v>300.57</v>
      </c>
      <c r="L5877">
        <v>66</v>
      </c>
      <c r="M5877" t="s">
        <v>30</v>
      </c>
      <c r="N5877" t="s">
        <v>31</v>
      </c>
      <c r="O5877" t="s">
        <v>33</v>
      </c>
      <c r="P5877" t="s">
        <v>50</v>
      </c>
      <c r="Q5877">
        <v>2</v>
      </c>
      <c r="R5877" t="s">
        <v>65</v>
      </c>
      <c r="S5877" t="s">
        <v>35</v>
      </c>
      <c r="T5877">
        <v>10</v>
      </c>
      <c r="U5877">
        <v>1</v>
      </c>
      <c r="V5877">
        <v>47</v>
      </c>
      <c r="W5877">
        <v>0</v>
      </c>
      <c r="X5877">
        <v>0</v>
      </c>
      <c r="Y5877" t="s">
        <v>36</v>
      </c>
    </row>
    <row r="5878" spans="1:25" x14ac:dyDescent="0.25">
      <c r="A5878" t="s">
        <v>7852</v>
      </c>
      <c r="B5878" t="s">
        <v>3547</v>
      </c>
      <c r="C5878" t="s">
        <v>73</v>
      </c>
      <c r="D5878" t="s">
        <v>55</v>
      </c>
      <c r="E5878" t="s">
        <v>64</v>
      </c>
      <c r="F5878" s="1" t="s">
        <v>17932</v>
      </c>
      <c r="G5878">
        <v>223</v>
      </c>
      <c r="H5878" t="s">
        <v>29</v>
      </c>
      <c r="I5878">
        <v>1151</v>
      </c>
      <c r="J5878">
        <v>348.43</v>
      </c>
      <c r="K5878">
        <f>Passenger_Data[[#This Row],[Price_USD]]*1</f>
        <v>348.43</v>
      </c>
      <c r="L5878">
        <v>57</v>
      </c>
      <c r="M5878" t="s">
        <v>30</v>
      </c>
      <c r="N5878" t="s">
        <v>41</v>
      </c>
      <c r="O5878" t="s">
        <v>32</v>
      </c>
      <c r="P5878" t="s">
        <v>83</v>
      </c>
      <c r="Q5878">
        <v>0</v>
      </c>
      <c r="R5878" t="s">
        <v>65</v>
      </c>
      <c r="S5878" t="s">
        <v>35</v>
      </c>
      <c r="T5878">
        <v>8.1</v>
      </c>
      <c r="U5878">
        <v>10</v>
      </c>
      <c r="V5878">
        <v>56</v>
      </c>
      <c r="W5878">
        <v>0</v>
      </c>
      <c r="X5878">
        <v>0</v>
      </c>
      <c r="Y5878" t="s">
        <v>77</v>
      </c>
    </row>
    <row r="5879" spans="1:25" x14ac:dyDescent="0.25">
      <c r="A5879" t="s">
        <v>7853</v>
      </c>
      <c r="B5879" t="s">
        <v>2777</v>
      </c>
      <c r="C5879" t="s">
        <v>73</v>
      </c>
      <c r="D5879" t="s">
        <v>39</v>
      </c>
      <c r="E5879" t="s">
        <v>28</v>
      </c>
      <c r="F5879" s="1" t="s">
        <v>17933</v>
      </c>
      <c r="G5879">
        <v>293</v>
      </c>
      <c r="H5879" t="s">
        <v>29</v>
      </c>
      <c r="I5879">
        <v>1857</v>
      </c>
      <c r="J5879">
        <v>441.18</v>
      </c>
      <c r="K5879">
        <f>Passenger_Data[[#This Row],[Price_USD]]*1</f>
        <v>441.18</v>
      </c>
      <c r="L5879">
        <v>49</v>
      </c>
      <c r="M5879" t="s">
        <v>40</v>
      </c>
      <c r="N5879" t="s">
        <v>31</v>
      </c>
      <c r="O5879" t="s">
        <v>42</v>
      </c>
      <c r="P5879" t="s">
        <v>50</v>
      </c>
      <c r="Q5879">
        <v>0</v>
      </c>
      <c r="R5879" t="s">
        <v>51</v>
      </c>
      <c r="S5879" t="s">
        <v>68</v>
      </c>
      <c r="T5879">
        <v>4.5999999999999996</v>
      </c>
      <c r="U5879">
        <v>5</v>
      </c>
      <c r="V5879">
        <v>71</v>
      </c>
      <c r="W5879">
        <v>0</v>
      </c>
      <c r="X5879">
        <v>0</v>
      </c>
      <c r="Y5879" t="s">
        <v>45</v>
      </c>
    </row>
    <row r="5880" spans="1:25" x14ac:dyDescent="0.25">
      <c r="A5880" t="s">
        <v>7854</v>
      </c>
      <c r="B5880" t="s">
        <v>833</v>
      </c>
      <c r="C5880" t="s">
        <v>26</v>
      </c>
      <c r="D5880" t="s">
        <v>59</v>
      </c>
      <c r="E5880" t="s">
        <v>59</v>
      </c>
      <c r="F5880" s="1" t="s">
        <v>17934</v>
      </c>
      <c r="G5880">
        <v>156</v>
      </c>
      <c r="H5880" t="s">
        <v>29</v>
      </c>
      <c r="I5880">
        <v>670</v>
      </c>
      <c r="J5880">
        <v>286.39</v>
      </c>
      <c r="K5880">
        <f>Passenger_Data[[#This Row],[Price_USD]]*1</f>
        <v>286.39</v>
      </c>
      <c r="L5880">
        <v>25</v>
      </c>
      <c r="M5880" t="s">
        <v>30</v>
      </c>
      <c r="N5880" t="s">
        <v>31</v>
      </c>
      <c r="O5880" t="s">
        <v>32</v>
      </c>
      <c r="P5880" t="s">
        <v>50</v>
      </c>
      <c r="Q5880">
        <v>0</v>
      </c>
      <c r="R5880" t="s">
        <v>65</v>
      </c>
      <c r="S5880" t="s">
        <v>68</v>
      </c>
      <c r="T5880">
        <v>6.9</v>
      </c>
      <c r="U5880">
        <v>9</v>
      </c>
      <c r="V5880">
        <v>77</v>
      </c>
      <c r="W5880">
        <v>0</v>
      </c>
      <c r="X5880">
        <v>0</v>
      </c>
      <c r="Y5880" t="s">
        <v>77</v>
      </c>
    </row>
    <row r="5881" spans="1:25" x14ac:dyDescent="0.25">
      <c r="A5881" t="s">
        <v>7855</v>
      </c>
      <c r="B5881" t="s">
        <v>3672</v>
      </c>
      <c r="C5881" t="s">
        <v>48</v>
      </c>
      <c r="D5881" t="s">
        <v>39</v>
      </c>
      <c r="E5881" t="s">
        <v>64</v>
      </c>
      <c r="F5881" s="1" t="s">
        <v>17935</v>
      </c>
      <c r="G5881">
        <v>151</v>
      </c>
      <c r="H5881" t="s">
        <v>29</v>
      </c>
      <c r="I5881">
        <v>1195</v>
      </c>
      <c r="J5881">
        <v>385.11</v>
      </c>
      <c r="K5881">
        <f>Passenger_Data[[#This Row],[Price_USD]]*1</f>
        <v>385.11</v>
      </c>
      <c r="L5881">
        <v>37</v>
      </c>
      <c r="M5881" t="s">
        <v>40</v>
      </c>
      <c r="N5881" t="s">
        <v>31</v>
      </c>
      <c r="O5881" t="s">
        <v>32</v>
      </c>
      <c r="P5881" t="s">
        <v>50</v>
      </c>
      <c r="Q5881">
        <v>4</v>
      </c>
      <c r="R5881" t="s">
        <v>34</v>
      </c>
      <c r="S5881" t="s">
        <v>61</v>
      </c>
      <c r="T5881">
        <v>7.1</v>
      </c>
      <c r="U5881">
        <v>1</v>
      </c>
      <c r="V5881">
        <v>67</v>
      </c>
      <c r="W5881">
        <v>0</v>
      </c>
      <c r="X5881">
        <v>0</v>
      </c>
      <c r="Y5881" t="s">
        <v>36</v>
      </c>
    </row>
    <row r="5882" spans="1:25" x14ac:dyDescent="0.25">
      <c r="A5882" t="s">
        <v>7856</v>
      </c>
      <c r="B5882" t="s">
        <v>1181</v>
      </c>
      <c r="C5882" t="s">
        <v>54</v>
      </c>
      <c r="D5882" t="s">
        <v>55</v>
      </c>
      <c r="E5882" t="s">
        <v>28</v>
      </c>
      <c r="F5882" s="1" t="s">
        <v>17936</v>
      </c>
      <c r="G5882">
        <v>142</v>
      </c>
      <c r="H5882" t="s">
        <v>108</v>
      </c>
      <c r="I5882">
        <v>1228</v>
      </c>
      <c r="J5882">
        <v>502.97</v>
      </c>
      <c r="K5882">
        <f>Passenger_Data[[#This Row],[Price_USD]]*1</f>
        <v>502.97</v>
      </c>
      <c r="L5882">
        <v>60</v>
      </c>
      <c r="M5882" t="s">
        <v>40</v>
      </c>
      <c r="N5882" t="s">
        <v>31</v>
      </c>
      <c r="O5882" t="s">
        <v>56</v>
      </c>
      <c r="P5882" t="s">
        <v>50</v>
      </c>
      <c r="Q5882">
        <v>1</v>
      </c>
      <c r="R5882" t="s">
        <v>65</v>
      </c>
      <c r="S5882" t="s">
        <v>68</v>
      </c>
      <c r="T5882">
        <v>9.1</v>
      </c>
      <c r="U5882">
        <v>28</v>
      </c>
      <c r="V5882">
        <v>97</v>
      </c>
      <c r="W5882">
        <v>0</v>
      </c>
      <c r="X5882">
        <v>0</v>
      </c>
      <c r="Y5882" t="s">
        <v>36</v>
      </c>
    </row>
    <row r="5883" spans="1:25" x14ac:dyDescent="0.25">
      <c r="A5883" t="s">
        <v>7857</v>
      </c>
      <c r="B5883" t="s">
        <v>3910</v>
      </c>
      <c r="C5883" t="s">
        <v>48</v>
      </c>
      <c r="D5883" t="s">
        <v>27</v>
      </c>
      <c r="E5883" t="s">
        <v>28</v>
      </c>
      <c r="F5883" s="1" t="s">
        <v>17937</v>
      </c>
      <c r="G5883">
        <v>322</v>
      </c>
      <c r="H5883" t="s">
        <v>29</v>
      </c>
      <c r="I5883">
        <v>1373</v>
      </c>
      <c r="J5883">
        <v>307.11</v>
      </c>
      <c r="K5883">
        <f>Passenger_Data[[#This Row],[Price_USD]]*1</f>
        <v>307.11</v>
      </c>
      <c r="L5883">
        <v>55</v>
      </c>
      <c r="M5883" t="s">
        <v>30</v>
      </c>
      <c r="N5883" t="s">
        <v>41</v>
      </c>
      <c r="O5883" t="s">
        <v>32</v>
      </c>
      <c r="P5883" t="s">
        <v>83</v>
      </c>
      <c r="Q5883">
        <v>1</v>
      </c>
      <c r="R5883" t="s">
        <v>65</v>
      </c>
      <c r="S5883" t="s">
        <v>44</v>
      </c>
      <c r="T5883">
        <v>5.7</v>
      </c>
      <c r="U5883">
        <v>2</v>
      </c>
      <c r="V5883">
        <v>87</v>
      </c>
      <c r="W5883">
        <v>0</v>
      </c>
      <c r="X5883">
        <v>0</v>
      </c>
      <c r="Y5883" t="s">
        <v>45</v>
      </c>
    </row>
    <row r="5884" spans="1:25" x14ac:dyDescent="0.25">
      <c r="A5884" t="s">
        <v>7858</v>
      </c>
      <c r="B5884" t="s">
        <v>880</v>
      </c>
      <c r="C5884" t="s">
        <v>54</v>
      </c>
      <c r="D5884" t="s">
        <v>59</v>
      </c>
      <c r="E5884" t="s">
        <v>59</v>
      </c>
      <c r="F5884" s="1" t="s">
        <v>17938</v>
      </c>
      <c r="G5884">
        <v>148</v>
      </c>
      <c r="H5884" t="s">
        <v>29</v>
      </c>
      <c r="I5884">
        <v>1605</v>
      </c>
      <c r="J5884">
        <v>490.49</v>
      </c>
      <c r="K5884">
        <f>Passenger_Data[[#This Row],[Price_USD]]*1</f>
        <v>490.49</v>
      </c>
      <c r="L5884">
        <v>31</v>
      </c>
      <c r="M5884" t="s">
        <v>30</v>
      </c>
      <c r="N5884" t="s">
        <v>31</v>
      </c>
      <c r="O5884" t="s">
        <v>33</v>
      </c>
      <c r="P5884" t="s">
        <v>33</v>
      </c>
      <c r="Q5884">
        <v>0</v>
      </c>
      <c r="R5884" t="s">
        <v>51</v>
      </c>
      <c r="S5884" t="s">
        <v>35</v>
      </c>
      <c r="T5884">
        <v>6.5</v>
      </c>
      <c r="U5884">
        <v>8</v>
      </c>
      <c r="V5884">
        <v>61</v>
      </c>
      <c r="W5884">
        <v>0</v>
      </c>
      <c r="X5884">
        <v>1</v>
      </c>
      <c r="Y5884" t="s">
        <v>77</v>
      </c>
    </row>
    <row r="5885" spans="1:25" x14ac:dyDescent="0.25">
      <c r="A5885" t="s">
        <v>7859</v>
      </c>
      <c r="B5885" t="s">
        <v>303</v>
      </c>
      <c r="C5885" t="s">
        <v>48</v>
      </c>
      <c r="D5885" t="s">
        <v>59</v>
      </c>
      <c r="E5885" t="s">
        <v>76</v>
      </c>
      <c r="F5885" s="1" t="s">
        <v>17939</v>
      </c>
      <c r="G5885">
        <v>221</v>
      </c>
      <c r="H5885" t="s">
        <v>29</v>
      </c>
      <c r="I5885">
        <v>1047</v>
      </c>
      <c r="J5885">
        <v>382.26</v>
      </c>
      <c r="K5885">
        <f>Passenger_Data[[#This Row],[Price_USD]]*1</f>
        <v>382.26</v>
      </c>
      <c r="L5885">
        <v>54</v>
      </c>
      <c r="M5885" t="s">
        <v>30</v>
      </c>
      <c r="N5885" t="s">
        <v>31</v>
      </c>
      <c r="O5885" t="s">
        <v>56</v>
      </c>
      <c r="P5885" t="s">
        <v>50</v>
      </c>
      <c r="Q5885">
        <v>1</v>
      </c>
      <c r="R5885" t="s">
        <v>65</v>
      </c>
      <c r="S5885" t="s">
        <v>61</v>
      </c>
      <c r="T5885">
        <v>7.1</v>
      </c>
      <c r="U5885">
        <v>13</v>
      </c>
      <c r="V5885">
        <v>5</v>
      </c>
      <c r="W5885">
        <v>0</v>
      </c>
      <c r="X5885">
        <v>0</v>
      </c>
      <c r="Y5885" t="s">
        <v>36</v>
      </c>
    </row>
    <row r="5886" spans="1:25" x14ac:dyDescent="0.25">
      <c r="A5886" t="s">
        <v>7860</v>
      </c>
      <c r="B5886" t="s">
        <v>4288</v>
      </c>
      <c r="C5886" t="s">
        <v>54</v>
      </c>
      <c r="D5886" t="s">
        <v>76</v>
      </c>
      <c r="E5886" t="s">
        <v>76</v>
      </c>
      <c r="F5886" s="1" t="s">
        <v>17940</v>
      </c>
      <c r="G5886">
        <v>275</v>
      </c>
      <c r="H5886" t="s">
        <v>29</v>
      </c>
      <c r="I5886">
        <v>774</v>
      </c>
      <c r="J5886">
        <v>375.54</v>
      </c>
      <c r="K5886">
        <f>Passenger_Data[[#This Row],[Price_USD]]*1</f>
        <v>375.54</v>
      </c>
      <c r="L5886">
        <v>28</v>
      </c>
      <c r="M5886" t="s">
        <v>40</v>
      </c>
      <c r="N5886" t="s">
        <v>41</v>
      </c>
      <c r="O5886" t="s">
        <v>33</v>
      </c>
      <c r="P5886" t="s">
        <v>50</v>
      </c>
      <c r="Q5886">
        <v>0</v>
      </c>
      <c r="R5886" t="s">
        <v>43</v>
      </c>
      <c r="S5886" t="s">
        <v>44</v>
      </c>
      <c r="T5886">
        <v>6.5</v>
      </c>
      <c r="U5886">
        <v>1</v>
      </c>
      <c r="V5886">
        <v>100</v>
      </c>
      <c r="W5886">
        <v>0</v>
      </c>
      <c r="X5886">
        <v>0</v>
      </c>
      <c r="Y5886" t="s">
        <v>77</v>
      </c>
    </row>
    <row r="5887" spans="1:25" x14ac:dyDescent="0.25">
      <c r="A5887" t="s">
        <v>7861</v>
      </c>
      <c r="B5887" t="s">
        <v>197</v>
      </c>
      <c r="C5887" t="s">
        <v>82</v>
      </c>
      <c r="D5887" t="s">
        <v>28</v>
      </c>
      <c r="E5887" t="s">
        <v>27</v>
      </c>
      <c r="F5887" s="1" t="s">
        <v>17941</v>
      </c>
      <c r="G5887">
        <v>278</v>
      </c>
      <c r="H5887" t="s">
        <v>29</v>
      </c>
      <c r="I5887">
        <v>1190</v>
      </c>
      <c r="J5887">
        <v>405.88</v>
      </c>
      <c r="K5887">
        <f>Passenger_Data[[#This Row],[Price_USD]]*1</f>
        <v>405.88</v>
      </c>
      <c r="L5887">
        <v>63</v>
      </c>
      <c r="M5887" t="s">
        <v>40</v>
      </c>
      <c r="N5887" t="s">
        <v>41</v>
      </c>
      <c r="O5887" t="s">
        <v>33</v>
      </c>
      <c r="P5887" t="s">
        <v>83</v>
      </c>
      <c r="Q5887">
        <v>1</v>
      </c>
      <c r="R5887" t="s">
        <v>43</v>
      </c>
      <c r="S5887" t="s">
        <v>61</v>
      </c>
      <c r="T5887">
        <v>7.3</v>
      </c>
      <c r="U5887">
        <v>3</v>
      </c>
      <c r="V5887">
        <v>94</v>
      </c>
      <c r="W5887">
        <v>0</v>
      </c>
      <c r="X5887">
        <v>0</v>
      </c>
      <c r="Y5887" t="s">
        <v>77</v>
      </c>
    </row>
    <row r="5888" spans="1:25" x14ac:dyDescent="0.25">
      <c r="A5888" t="s">
        <v>7862</v>
      </c>
      <c r="B5888" t="s">
        <v>4020</v>
      </c>
      <c r="C5888" t="s">
        <v>26</v>
      </c>
      <c r="D5888" t="s">
        <v>55</v>
      </c>
      <c r="E5888" t="s">
        <v>55</v>
      </c>
      <c r="F5888" s="1" t="s">
        <v>17942</v>
      </c>
      <c r="G5888">
        <v>232</v>
      </c>
      <c r="H5888" t="s">
        <v>29</v>
      </c>
      <c r="I5888">
        <v>1240</v>
      </c>
      <c r="J5888">
        <v>367.61</v>
      </c>
      <c r="K5888">
        <f>Passenger_Data[[#This Row],[Price_USD]]*1</f>
        <v>367.61</v>
      </c>
      <c r="L5888">
        <v>56</v>
      </c>
      <c r="M5888" t="s">
        <v>40</v>
      </c>
      <c r="N5888" t="s">
        <v>31</v>
      </c>
      <c r="O5888" t="s">
        <v>32</v>
      </c>
      <c r="P5888" t="s">
        <v>264</v>
      </c>
      <c r="Q5888">
        <v>0</v>
      </c>
      <c r="R5888" t="s">
        <v>65</v>
      </c>
      <c r="S5888" t="s">
        <v>68</v>
      </c>
      <c r="T5888">
        <v>8</v>
      </c>
      <c r="U5888">
        <v>10</v>
      </c>
      <c r="V5888">
        <v>23</v>
      </c>
      <c r="W5888">
        <v>0</v>
      </c>
      <c r="X5888">
        <v>0</v>
      </c>
      <c r="Y5888" t="s">
        <v>45</v>
      </c>
    </row>
    <row r="5889" spans="1:25" x14ac:dyDescent="0.25">
      <c r="A5889" t="s">
        <v>7863</v>
      </c>
      <c r="B5889" t="s">
        <v>1996</v>
      </c>
      <c r="C5889" t="s">
        <v>54</v>
      </c>
      <c r="D5889" t="s">
        <v>59</v>
      </c>
      <c r="E5889" t="s">
        <v>64</v>
      </c>
      <c r="F5889" s="1" t="s">
        <v>17943</v>
      </c>
      <c r="G5889">
        <v>222</v>
      </c>
      <c r="H5889" t="s">
        <v>86</v>
      </c>
      <c r="I5889">
        <v>1622</v>
      </c>
      <c r="J5889">
        <v>277.18</v>
      </c>
      <c r="K5889">
        <f>Passenger_Data[[#This Row],[Price_USD]]*1</f>
        <v>277.18</v>
      </c>
      <c r="L5889">
        <v>58</v>
      </c>
      <c r="M5889" t="s">
        <v>40</v>
      </c>
      <c r="N5889" t="s">
        <v>31</v>
      </c>
      <c r="O5889" t="s">
        <v>42</v>
      </c>
      <c r="P5889" t="s">
        <v>50</v>
      </c>
      <c r="Q5889">
        <v>3</v>
      </c>
      <c r="R5889" t="s">
        <v>34</v>
      </c>
      <c r="S5889" t="s">
        <v>61</v>
      </c>
      <c r="T5889">
        <v>4.8</v>
      </c>
      <c r="U5889">
        <v>8</v>
      </c>
      <c r="V5889">
        <v>101</v>
      </c>
      <c r="W5889">
        <v>0</v>
      </c>
      <c r="X5889">
        <v>0</v>
      </c>
      <c r="Y5889" t="s">
        <v>36</v>
      </c>
    </row>
    <row r="5890" spans="1:25" x14ac:dyDescent="0.25">
      <c r="A5890" t="s">
        <v>7864</v>
      </c>
      <c r="B5890" t="s">
        <v>4335</v>
      </c>
      <c r="C5890" t="s">
        <v>48</v>
      </c>
      <c r="D5890" t="s">
        <v>39</v>
      </c>
      <c r="E5890" t="s">
        <v>64</v>
      </c>
      <c r="F5890" s="1" t="s">
        <v>17944</v>
      </c>
      <c r="G5890">
        <v>228</v>
      </c>
      <c r="H5890" t="s">
        <v>29</v>
      </c>
      <c r="I5890">
        <v>1646</v>
      </c>
      <c r="J5890">
        <v>325.06</v>
      </c>
      <c r="K5890">
        <f>Passenger_Data[[#This Row],[Price_USD]]*1</f>
        <v>325.06</v>
      </c>
      <c r="L5890">
        <v>27</v>
      </c>
      <c r="M5890" t="s">
        <v>30</v>
      </c>
      <c r="N5890" t="s">
        <v>41</v>
      </c>
      <c r="O5890" t="s">
        <v>42</v>
      </c>
      <c r="P5890" t="s">
        <v>83</v>
      </c>
      <c r="Q5890">
        <v>2</v>
      </c>
      <c r="R5890" t="s">
        <v>65</v>
      </c>
      <c r="S5890" t="s">
        <v>68</v>
      </c>
      <c r="T5890">
        <v>7.2</v>
      </c>
      <c r="U5890">
        <v>45</v>
      </c>
      <c r="V5890">
        <v>115</v>
      </c>
      <c r="W5890">
        <v>0</v>
      </c>
      <c r="X5890">
        <v>0</v>
      </c>
      <c r="Y5890" t="s">
        <v>45</v>
      </c>
    </row>
    <row r="5891" spans="1:25" x14ac:dyDescent="0.25">
      <c r="A5891" t="s">
        <v>7865</v>
      </c>
      <c r="B5891" t="s">
        <v>1617</v>
      </c>
      <c r="C5891" t="s">
        <v>73</v>
      </c>
      <c r="D5891" t="s">
        <v>39</v>
      </c>
      <c r="E5891" t="s">
        <v>28</v>
      </c>
      <c r="F5891" s="1" t="s">
        <v>17945</v>
      </c>
      <c r="G5891">
        <v>233</v>
      </c>
      <c r="H5891" t="s">
        <v>29</v>
      </c>
      <c r="I5891">
        <v>1151</v>
      </c>
      <c r="J5891">
        <v>366.6</v>
      </c>
      <c r="K5891">
        <f>Passenger_Data[[#This Row],[Price_USD]]*1</f>
        <v>366.6</v>
      </c>
      <c r="L5891">
        <v>44</v>
      </c>
      <c r="M5891" t="s">
        <v>40</v>
      </c>
      <c r="N5891" t="s">
        <v>31</v>
      </c>
      <c r="O5891" t="s">
        <v>56</v>
      </c>
      <c r="P5891" t="s">
        <v>83</v>
      </c>
      <c r="Q5891">
        <v>1</v>
      </c>
      <c r="R5891" t="s">
        <v>65</v>
      </c>
      <c r="S5891" t="s">
        <v>61</v>
      </c>
      <c r="T5891">
        <v>7.1</v>
      </c>
      <c r="U5891">
        <v>29</v>
      </c>
      <c r="V5891">
        <v>92</v>
      </c>
      <c r="W5891">
        <v>0</v>
      </c>
      <c r="X5891">
        <v>0</v>
      </c>
      <c r="Y5891" t="s">
        <v>45</v>
      </c>
    </row>
    <row r="5892" spans="1:25" x14ac:dyDescent="0.25">
      <c r="A5892" t="s">
        <v>7866</v>
      </c>
      <c r="B5892" t="s">
        <v>986</v>
      </c>
      <c r="C5892" t="s">
        <v>54</v>
      </c>
      <c r="D5892" t="s">
        <v>27</v>
      </c>
      <c r="E5892" t="s">
        <v>28</v>
      </c>
      <c r="F5892" s="1" t="s">
        <v>17946</v>
      </c>
      <c r="G5892">
        <v>147</v>
      </c>
      <c r="H5892" t="s">
        <v>29</v>
      </c>
      <c r="I5892">
        <v>1395</v>
      </c>
      <c r="J5892">
        <v>316.60000000000002</v>
      </c>
      <c r="K5892">
        <f>Passenger_Data[[#This Row],[Price_USD]]*1</f>
        <v>316.60000000000002</v>
      </c>
      <c r="L5892">
        <v>62</v>
      </c>
      <c r="M5892" t="s">
        <v>40</v>
      </c>
      <c r="N5892" t="s">
        <v>31</v>
      </c>
      <c r="O5892" t="s">
        <v>56</v>
      </c>
      <c r="P5892" t="s">
        <v>50</v>
      </c>
      <c r="Q5892">
        <v>3</v>
      </c>
      <c r="R5892" t="s">
        <v>51</v>
      </c>
      <c r="S5892" t="s">
        <v>35</v>
      </c>
      <c r="T5892">
        <v>7.5</v>
      </c>
      <c r="U5892">
        <v>7</v>
      </c>
      <c r="V5892">
        <v>51</v>
      </c>
      <c r="W5892">
        <v>0</v>
      </c>
      <c r="X5892">
        <v>0</v>
      </c>
      <c r="Y5892" t="s">
        <v>77</v>
      </c>
    </row>
    <row r="5893" spans="1:25" x14ac:dyDescent="0.25">
      <c r="A5893" t="s">
        <v>7867</v>
      </c>
      <c r="B5893" t="s">
        <v>3661</v>
      </c>
      <c r="C5893" t="s">
        <v>48</v>
      </c>
      <c r="D5893" t="s">
        <v>59</v>
      </c>
      <c r="E5893" t="s">
        <v>39</v>
      </c>
      <c r="F5893" s="1" t="s">
        <v>17947</v>
      </c>
      <c r="G5893">
        <v>274</v>
      </c>
      <c r="H5893" t="s">
        <v>29</v>
      </c>
      <c r="I5893">
        <v>586</v>
      </c>
      <c r="J5893">
        <v>497.02</v>
      </c>
      <c r="K5893">
        <f>Passenger_Data[[#This Row],[Price_USD]]*1</f>
        <v>497.02</v>
      </c>
      <c r="L5893">
        <v>31</v>
      </c>
      <c r="M5893" t="s">
        <v>30</v>
      </c>
      <c r="N5893" t="s">
        <v>60</v>
      </c>
      <c r="O5893" t="s">
        <v>32</v>
      </c>
      <c r="P5893" t="s">
        <v>50</v>
      </c>
      <c r="Q5893">
        <v>2</v>
      </c>
      <c r="R5893" t="s">
        <v>51</v>
      </c>
      <c r="S5893" t="s">
        <v>68</v>
      </c>
      <c r="T5893">
        <v>6.8</v>
      </c>
      <c r="U5893">
        <v>2</v>
      </c>
      <c r="V5893">
        <v>62</v>
      </c>
      <c r="W5893">
        <v>0</v>
      </c>
      <c r="X5893">
        <v>0</v>
      </c>
      <c r="Y5893" t="s">
        <v>77</v>
      </c>
    </row>
    <row r="5894" spans="1:25" x14ac:dyDescent="0.25">
      <c r="A5894" t="s">
        <v>7868</v>
      </c>
      <c r="B5894" t="s">
        <v>990</v>
      </c>
      <c r="C5894" t="s">
        <v>73</v>
      </c>
      <c r="D5894" t="s">
        <v>27</v>
      </c>
      <c r="E5894" t="s">
        <v>28</v>
      </c>
      <c r="F5894" s="1" t="s">
        <v>17948</v>
      </c>
      <c r="G5894">
        <v>134</v>
      </c>
      <c r="H5894" t="s">
        <v>29</v>
      </c>
      <c r="I5894">
        <v>1507</v>
      </c>
      <c r="J5894">
        <v>298.52</v>
      </c>
      <c r="K5894">
        <f>Passenger_Data[[#This Row],[Price_USD]]*1</f>
        <v>298.52</v>
      </c>
      <c r="L5894">
        <v>68</v>
      </c>
      <c r="M5894" t="s">
        <v>30</v>
      </c>
      <c r="N5894" t="s">
        <v>31</v>
      </c>
      <c r="O5894" t="s">
        <v>33</v>
      </c>
      <c r="P5894" t="s">
        <v>83</v>
      </c>
      <c r="Q5894">
        <v>2</v>
      </c>
      <c r="R5894" t="s">
        <v>43</v>
      </c>
      <c r="S5894" t="s">
        <v>44</v>
      </c>
      <c r="T5894">
        <v>8.9</v>
      </c>
      <c r="U5894">
        <v>2</v>
      </c>
      <c r="V5894">
        <v>67</v>
      </c>
      <c r="W5894">
        <v>0</v>
      </c>
      <c r="X5894">
        <v>1</v>
      </c>
      <c r="Y5894" t="s">
        <v>45</v>
      </c>
    </row>
    <row r="5895" spans="1:25" x14ac:dyDescent="0.25">
      <c r="A5895" t="s">
        <v>7869</v>
      </c>
      <c r="B5895" t="s">
        <v>7870</v>
      </c>
      <c r="C5895" t="s">
        <v>82</v>
      </c>
      <c r="D5895" t="s">
        <v>39</v>
      </c>
      <c r="E5895" t="s">
        <v>28</v>
      </c>
      <c r="F5895" s="1" t="s">
        <v>17949</v>
      </c>
      <c r="G5895">
        <v>161</v>
      </c>
      <c r="H5895" t="s">
        <v>29</v>
      </c>
      <c r="I5895">
        <v>916</v>
      </c>
      <c r="J5895">
        <v>297.07</v>
      </c>
      <c r="K5895">
        <f>Passenger_Data[[#This Row],[Price_USD]]*1</f>
        <v>297.07</v>
      </c>
      <c r="L5895">
        <v>32</v>
      </c>
      <c r="M5895" t="s">
        <v>40</v>
      </c>
      <c r="N5895" t="s">
        <v>60</v>
      </c>
      <c r="O5895" t="s">
        <v>42</v>
      </c>
      <c r="P5895" t="s">
        <v>33</v>
      </c>
      <c r="Q5895">
        <v>2</v>
      </c>
      <c r="R5895" t="s">
        <v>51</v>
      </c>
      <c r="S5895" t="s">
        <v>35</v>
      </c>
      <c r="T5895">
        <v>9</v>
      </c>
      <c r="U5895">
        <v>20</v>
      </c>
      <c r="V5895">
        <v>38</v>
      </c>
      <c r="W5895">
        <v>0</v>
      </c>
      <c r="X5895">
        <v>0</v>
      </c>
      <c r="Y5895" t="s">
        <v>36</v>
      </c>
    </row>
    <row r="5896" spans="1:25" x14ac:dyDescent="0.25">
      <c r="A5896" t="s">
        <v>7871</v>
      </c>
      <c r="B5896" t="s">
        <v>229</v>
      </c>
      <c r="C5896" t="s">
        <v>54</v>
      </c>
      <c r="D5896" t="s">
        <v>27</v>
      </c>
      <c r="E5896" t="s">
        <v>59</v>
      </c>
      <c r="F5896" s="1" t="s">
        <v>17950</v>
      </c>
      <c r="G5896">
        <v>158</v>
      </c>
      <c r="H5896" t="s">
        <v>29</v>
      </c>
      <c r="I5896">
        <v>1435</v>
      </c>
      <c r="J5896">
        <v>312.62</v>
      </c>
      <c r="K5896">
        <f>Passenger_Data[[#This Row],[Price_USD]]*1</f>
        <v>312.62</v>
      </c>
      <c r="L5896">
        <v>30</v>
      </c>
      <c r="M5896" t="s">
        <v>30</v>
      </c>
      <c r="N5896" t="s">
        <v>31</v>
      </c>
      <c r="O5896" t="s">
        <v>33</v>
      </c>
      <c r="P5896" t="s">
        <v>50</v>
      </c>
      <c r="Q5896">
        <v>0</v>
      </c>
      <c r="R5896" t="s">
        <v>51</v>
      </c>
      <c r="S5896" t="s">
        <v>44</v>
      </c>
      <c r="T5896">
        <v>6.3</v>
      </c>
      <c r="U5896">
        <v>12</v>
      </c>
      <c r="V5896">
        <v>87</v>
      </c>
      <c r="W5896">
        <v>0</v>
      </c>
      <c r="X5896">
        <v>0</v>
      </c>
      <c r="Y5896" t="s">
        <v>45</v>
      </c>
    </row>
    <row r="5897" spans="1:25" x14ac:dyDescent="0.25">
      <c r="A5897" t="s">
        <v>7872</v>
      </c>
      <c r="B5897" t="s">
        <v>1562</v>
      </c>
      <c r="C5897" t="s">
        <v>48</v>
      </c>
      <c r="D5897" t="s">
        <v>28</v>
      </c>
      <c r="E5897" t="s">
        <v>59</v>
      </c>
      <c r="F5897" s="1" t="s">
        <v>17951</v>
      </c>
      <c r="G5897">
        <v>244</v>
      </c>
      <c r="H5897" t="s">
        <v>86</v>
      </c>
      <c r="I5897">
        <v>1114</v>
      </c>
      <c r="J5897">
        <v>300</v>
      </c>
      <c r="K5897">
        <f>Passenger_Data[[#This Row],[Price_USD]]*1</f>
        <v>300</v>
      </c>
      <c r="L5897">
        <v>42</v>
      </c>
      <c r="M5897" t="s">
        <v>30</v>
      </c>
      <c r="N5897" t="s">
        <v>31</v>
      </c>
      <c r="O5897" t="s">
        <v>33</v>
      </c>
      <c r="P5897" t="s">
        <v>50</v>
      </c>
      <c r="Q5897">
        <v>0</v>
      </c>
      <c r="R5897" t="s">
        <v>34</v>
      </c>
      <c r="S5897" t="s">
        <v>44</v>
      </c>
      <c r="T5897">
        <v>8.9</v>
      </c>
      <c r="U5897">
        <v>5</v>
      </c>
      <c r="V5897">
        <v>41</v>
      </c>
      <c r="W5897">
        <v>0</v>
      </c>
      <c r="X5897">
        <v>0</v>
      </c>
      <c r="Y5897" t="s">
        <v>36</v>
      </c>
    </row>
    <row r="5898" spans="1:25" x14ac:dyDescent="0.25">
      <c r="A5898" t="s">
        <v>7873</v>
      </c>
      <c r="B5898" t="s">
        <v>7806</v>
      </c>
      <c r="C5898" t="s">
        <v>73</v>
      </c>
      <c r="D5898" t="s">
        <v>59</v>
      </c>
      <c r="E5898" t="s">
        <v>76</v>
      </c>
      <c r="F5898" s="1" t="s">
        <v>17952</v>
      </c>
      <c r="G5898">
        <v>301</v>
      </c>
      <c r="H5898" t="s">
        <v>29</v>
      </c>
      <c r="I5898">
        <v>1187</v>
      </c>
      <c r="J5898">
        <v>340.41</v>
      </c>
      <c r="K5898">
        <f>Passenger_Data[[#This Row],[Price_USD]]*1</f>
        <v>340.41</v>
      </c>
      <c r="L5898">
        <v>66</v>
      </c>
      <c r="M5898" t="s">
        <v>40</v>
      </c>
      <c r="N5898" t="s">
        <v>31</v>
      </c>
      <c r="O5898" t="s">
        <v>33</v>
      </c>
      <c r="P5898" t="s">
        <v>50</v>
      </c>
      <c r="Q5898">
        <v>0</v>
      </c>
      <c r="R5898" t="s">
        <v>51</v>
      </c>
      <c r="S5898" t="s">
        <v>61</v>
      </c>
      <c r="T5898">
        <v>7.3</v>
      </c>
      <c r="U5898">
        <v>21</v>
      </c>
      <c r="V5898">
        <v>45</v>
      </c>
      <c r="W5898">
        <v>0</v>
      </c>
      <c r="X5898">
        <v>1</v>
      </c>
      <c r="Y5898" t="s">
        <v>36</v>
      </c>
    </row>
    <row r="5899" spans="1:25" x14ac:dyDescent="0.25">
      <c r="A5899" t="s">
        <v>7874</v>
      </c>
      <c r="B5899" t="s">
        <v>1786</v>
      </c>
      <c r="C5899" t="s">
        <v>26</v>
      </c>
      <c r="D5899" t="s">
        <v>49</v>
      </c>
      <c r="E5899" t="s">
        <v>49</v>
      </c>
      <c r="F5899" s="1" t="s">
        <v>17953</v>
      </c>
      <c r="G5899">
        <v>324</v>
      </c>
      <c r="H5899" t="s">
        <v>29</v>
      </c>
      <c r="I5899">
        <v>1482</v>
      </c>
      <c r="J5899">
        <v>374.73</v>
      </c>
      <c r="K5899">
        <f>Passenger_Data[[#This Row],[Price_USD]]*1</f>
        <v>374.73</v>
      </c>
      <c r="L5899">
        <v>42</v>
      </c>
      <c r="M5899" t="s">
        <v>40</v>
      </c>
      <c r="N5899" t="s">
        <v>41</v>
      </c>
      <c r="O5899" t="s">
        <v>32</v>
      </c>
      <c r="P5899" t="s">
        <v>50</v>
      </c>
      <c r="Q5899">
        <v>1</v>
      </c>
      <c r="R5899" t="s">
        <v>65</v>
      </c>
      <c r="S5899" t="s">
        <v>35</v>
      </c>
      <c r="T5899">
        <v>8.4</v>
      </c>
      <c r="U5899">
        <v>26</v>
      </c>
      <c r="V5899">
        <v>107</v>
      </c>
      <c r="W5899">
        <v>0</v>
      </c>
      <c r="X5899">
        <v>0</v>
      </c>
      <c r="Y5899" t="s">
        <v>45</v>
      </c>
    </row>
    <row r="5900" spans="1:25" x14ac:dyDescent="0.25">
      <c r="A5900" t="s">
        <v>7875</v>
      </c>
      <c r="B5900" t="s">
        <v>1466</v>
      </c>
      <c r="C5900" t="s">
        <v>54</v>
      </c>
      <c r="D5900" t="s">
        <v>76</v>
      </c>
      <c r="E5900" t="s">
        <v>64</v>
      </c>
      <c r="F5900" s="1" t="s">
        <v>17954</v>
      </c>
      <c r="G5900">
        <v>160</v>
      </c>
      <c r="H5900" t="s">
        <v>86</v>
      </c>
      <c r="I5900">
        <v>1416</v>
      </c>
      <c r="J5900">
        <v>287.77999999999997</v>
      </c>
      <c r="K5900">
        <f>Passenger_Data[[#This Row],[Price_USD]]*1</f>
        <v>287.77999999999997</v>
      </c>
      <c r="L5900">
        <v>55</v>
      </c>
      <c r="M5900" t="s">
        <v>30</v>
      </c>
      <c r="N5900" t="s">
        <v>31</v>
      </c>
      <c r="O5900" t="s">
        <v>33</v>
      </c>
      <c r="P5900" t="s">
        <v>50</v>
      </c>
      <c r="Q5900">
        <v>0</v>
      </c>
      <c r="R5900" t="s">
        <v>51</v>
      </c>
      <c r="S5900" t="s">
        <v>44</v>
      </c>
      <c r="T5900">
        <v>3.2</v>
      </c>
      <c r="U5900">
        <v>3</v>
      </c>
      <c r="V5900">
        <v>51</v>
      </c>
      <c r="W5900">
        <v>0</v>
      </c>
      <c r="X5900">
        <v>0</v>
      </c>
      <c r="Y5900" t="s">
        <v>45</v>
      </c>
    </row>
    <row r="5901" spans="1:25" x14ac:dyDescent="0.25">
      <c r="A5901" t="s">
        <v>7876</v>
      </c>
      <c r="B5901" t="s">
        <v>2626</v>
      </c>
      <c r="C5901" t="s">
        <v>82</v>
      </c>
      <c r="D5901" t="s">
        <v>55</v>
      </c>
      <c r="E5901" t="s">
        <v>59</v>
      </c>
      <c r="F5901" s="1" t="s">
        <v>17955</v>
      </c>
      <c r="G5901">
        <v>228</v>
      </c>
      <c r="H5901" t="s">
        <v>29</v>
      </c>
      <c r="I5901">
        <v>1136</v>
      </c>
      <c r="J5901">
        <v>509.16</v>
      </c>
      <c r="K5901">
        <f>Passenger_Data[[#This Row],[Price_USD]]*1</f>
        <v>509.16</v>
      </c>
      <c r="L5901">
        <v>23</v>
      </c>
      <c r="M5901" t="s">
        <v>40</v>
      </c>
      <c r="N5901" t="s">
        <v>60</v>
      </c>
      <c r="O5901" t="s">
        <v>33</v>
      </c>
      <c r="P5901" t="s">
        <v>50</v>
      </c>
      <c r="Q5901">
        <v>0</v>
      </c>
      <c r="R5901" t="s">
        <v>65</v>
      </c>
      <c r="S5901" t="s">
        <v>44</v>
      </c>
      <c r="T5901">
        <v>7.4</v>
      </c>
      <c r="U5901">
        <v>8</v>
      </c>
      <c r="V5901">
        <v>65</v>
      </c>
      <c r="W5901">
        <v>1</v>
      </c>
      <c r="X5901">
        <v>0</v>
      </c>
      <c r="Y5901" t="s">
        <v>36</v>
      </c>
    </row>
    <row r="5902" spans="1:25" x14ac:dyDescent="0.25">
      <c r="A5902" t="s">
        <v>7877</v>
      </c>
      <c r="B5902" t="s">
        <v>7878</v>
      </c>
      <c r="C5902" t="s">
        <v>82</v>
      </c>
      <c r="D5902" t="s">
        <v>27</v>
      </c>
      <c r="E5902" t="s">
        <v>28</v>
      </c>
      <c r="F5902" s="1" t="s">
        <v>17956</v>
      </c>
      <c r="G5902">
        <v>194</v>
      </c>
      <c r="H5902" t="s">
        <v>29</v>
      </c>
      <c r="I5902">
        <v>1141</v>
      </c>
      <c r="J5902">
        <v>489.36</v>
      </c>
      <c r="K5902">
        <f>Passenger_Data[[#This Row],[Price_USD]]*1</f>
        <v>489.36</v>
      </c>
      <c r="L5902">
        <v>61</v>
      </c>
      <c r="M5902" t="s">
        <v>30</v>
      </c>
      <c r="N5902" t="s">
        <v>31</v>
      </c>
      <c r="O5902" t="s">
        <v>33</v>
      </c>
      <c r="P5902" t="s">
        <v>50</v>
      </c>
      <c r="Q5902">
        <v>0</v>
      </c>
      <c r="R5902" t="s">
        <v>43</v>
      </c>
      <c r="S5902" t="s">
        <v>61</v>
      </c>
      <c r="T5902">
        <v>7.7</v>
      </c>
      <c r="U5902">
        <v>3</v>
      </c>
      <c r="V5902">
        <v>23</v>
      </c>
      <c r="W5902">
        <v>0</v>
      </c>
      <c r="X5902">
        <v>0</v>
      </c>
      <c r="Y5902" t="s">
        <v>45</v>
      </c>
    </row>
    <row r="5903" spans="1:25" x14ac:dyDescent="0.25">
      <c r="A5903" t="s">
        <v>7879</v>
      </c>
      <c r="B5903" t="s">
        <v>1603</v>
      </c>
      <c r="C5903" t="s">
        <v>82</v>
      </c>
      <c r="D5903" t="s">
        <v>64</v>
      </c>
      <c r="E5903" t="s">
        <v>55</v>
      </c>
      <c r="F5903" s="1" t="s">
        <v>17957</v>
      </c>
      <c r="G5903">
        <v>250</v>
      </c>
      <c r="H5903" t="s">
        <v>29</v>
      </c>
      <c r="I5903">
        <v>1397</v>
      </c>
      <c r="J5903">
        <v>350.5</v>
      </c>
      <c r="K5903">
        <f>Passenger_Data[[#This Row],[Price_USD]]*1</f>
        <v>350.5</v>
      </c>
      <c r="L5903">
        <v>22</v>
      </c>
      <c r="M5903" t="s">
        <v>30</v>
      </c>
      <c r="N5903" t="s">
        <v>60</v>
      </c>
      <c r="O5903" t="s">
        <v>42</v>
      </c>
      <c r="P5903" t="s">
        <v>50</v>
      </c>
      <c r="Q5903">
        <v>0</v>
      </c>
      <c r="R5903" t="s">
        <v>43</v>
      </c>
      <c r="S5903" t="s">
        <v>44</v>
      </c>
      <c r="T5903">
        <v>7.3</v>
      </c>
      <c r="U5903">
        <v>12</v>
      </c>
      <c r="V5903">
        <v>106</v>
      </c>
      <c r="W5903">
        <v>0</v>
      </c>
      <c r="X5903">
        <v>1</v>
      </c>
      <c r="Y5903" t="s">
        <v>77</v>
      </c>
    </row>
    <row r="5904" spans="1:25" x14ac:dyDescent="0.25">
      <c r="A5904" t="s">
        <v>7880</v>
      </c>
      <c r="B5904" t="s">
        <v>661</v>
      </c>
      <c r="C5904" t="s">
        <v>54</v>
      </c>
      <c r="D5904" t="s">
        <v>28</v>
      </c>
      <c r="E5904" t="s">
        <v>76</v>
      </c>
      <c r="F5904" s="1" t="s">
        <v>17958</v>
      </c>
      <c r="G5904">
        <v>101</v>
      </c>
      <c r="H5904" t="s">
        <v>29</v>
      </c>
      <c r="I5904">
        <v>1316</v>
      </c>
      <c r="J5904">
        <v>457.95</v>
      </c>
      <c r="K5904">
        <f>Passenger_Data[[#This Row],[Price_USD]]*1</f>
        <v>457.95</v>
      </c>
      <c r="L5904">
        <v>66</v>
      </c>
      <c r="M5904" t="s">
        <v>30</v>
      </c>
      <c r="N5904" t="s">
        <v>31</v>
      </c>
      <c r="O5904" t="s">
        <v>56</v>
      </c>
      <c r="P5904" t="s">
        <v>50</v>
      </c>
      <c r="Q5904">
        <v>2</v>
      </c>
      <c r="R5904" t="s">
        <v>65</v>
      </c>
      <c r="S5904" t="s">
        <v>68</v>
      </c>
      <c r="T5904">
        <v>6.2</v>
      </c>
      <c r="U5904">
        <v>1</v>
      </c>
      <c r="V5904">
        <v>37</v>
      </c>
      <c r="W5904">
        <v>0</v>
      </c>
      <c r="X5904">
        <v>0</v>
      </c>
      <c r="Y5904" t="s">
        <v>36</v>
      </c>
    </row>
    <row r="5905" spans="1:25" x14ac:dyDescent="0.25">
      <c r="A5905" t="s">
        <v>7881</v>
      </c>
      <c r="B5905" t="s">
        <v>1149</v>
      </c>
      <c r="C5905" t="s">
        <v>73</v>
      </c>
      <c r="D5905" t="s">
        <v>76</v>
      </c>
      <c r="E5905" t="s">
        <v>59</v>
      </c>
      <c r="F5905" s="1" t="s">
        <v>17959</v>
      </c>
      <c r="G5905">
        <v>112</v>
      </c>
      <c r="H5905" t="s">
        <v>29</v>
      </c>
      <c r="I5905">
        <v>1231</v>
      </c>
      <c r="J5905">
        <v>430.56</v>
      </c>
      <c r="K5905">
        <f>Passenger_Data[[#This Row],[Price_USD]]*1</f>
        <v>430.56</v>
      </c>
      <c r="L5905">
        <v>44</v>
      </c>
      <c r="M5905" t="s">
        <v>40</v>
      </c>
      <c r="N5905" t="s">
        <v>31</v>
      </c>
      <c r="O5905" t="s">
        <v>32</v>
      </c>
      <c r="P5905" t="s">
        <v>50</v>
      </c>
      <c r="Q5905">
        <v>0</v>
      </c>
      <c r="R5905" t="s">
        <v>51</v>
      </c>
      <c r="S5905" t="s">
        <v>68</v>
      </c>
      <c r="T5905">
        <v>6.7</v>
      </c>
      <c r="U5905">
        <v>1</v>
      </c>
      <c r="V5905">
        <v>110</v>
      </c>
      <c r="W5905">
        <v>0</v>
      </c>
      <c r="X5905">
        <v>0</v>
      </c>
      <c r="Y5905" t="s">
        <v>36</v>
      </c>
    </row>
    <row r="5906" spans="1:25" x14ac:dyDescent="0.25">
      <c r="A5906" t="s">
        <v>7882</v>
      </c>
      <c r="B5906" t="s">
        <v>2137</v>
      </c>
      <c r="C5906" t="s">
        <v>54</v>
      </c>
      <c r="D5906" t="s">
        <v>55</v>
      </c>
      <c r="E5906" t="s">
        <v>27</v>
      </c>
      <c r="F5906" s="1" t="s">
        <v>17960</v>
      </c>
      <c r="G5906">
        <v>141</v>
      </c>
      <c r="H5906" t="s">
        <v>86</v>
      </c>
      <c r="I5906">
        <v>1204</v>
      </c>
      <c r="J5906">
        <v>268.56</v>
      </c>
      <c r="K5906">
        <f>Passenger_Data[[#This Row],[Price_USD]]*1</f>
        <v>268.56</v>
      </c>
      <c r="L5906">
        <v>62</v>
      </c>
      <c r="M5906" t="s">
        <v>30</v>
      </c>
      <c r="N5906" t="s">
        <v>60</v>
      </c>
      <c r="O5906" t="s">
        <v>33</v>
      </c>
      <c r="P5906" t="s">
        <v>50</v>
      </c>
      <c r="Q5906">
        <v>0</v>
      </c>
      <c r="R5906" t="s">
        <v>65</v>
      </c>
      <c r="S5906" t="s">
        <v>68</v>
      </c>
      <c r="T5906">
        <v>3.9</v>
      </c>
      <c r="U5906">
        <v>8</v>
      </c>
      <c r="V5906">
        <v>12</v>
      </c>
      <c r="W5906">
        <v>0</v>
      </c>
      <c r="X5906">
        <v>0</v>
      </c>
      <c r="Y5906" t="s">
        <v>45</v>
      </c>
    </row>
    <row r="5907" spans="1:25" x14ac:dyDescent="0.25">
      <c r="A5907" t="s">
        <v>7883</v>
      </c>
      <c r="B5907" t="s">
        <v>6265</v>
      </c>
      <c r="C5907" t="s">
        <v>54</v>
      </c>
      <c r="D5907" t="s">
        <v>27</v>
      </c>
      <c r="E5907" t="s">
        <v>27</v>
      </c>
      <c r="F5907" s="1" t="s">
        <v>17961</v>
      </c>
      <c r="G5907">
        <v>152</v>
      </c>
      <c r="H5907" t="s">
        <v>29</v>
      </c>
      <c r="I5907">
        <v>1097</v>
      </c>
      <c r="J5907">
        <v>231.29</v>
      </c>
      <c r="K5907">
        <f>Passenger_Data[[#This Row],[Price_USD]]*1</f>
        <v>231.29</v>
      </c>
      <c r="L5907">
        <v>20</v>
      </c>
      <c r="M5907" t="s">
        <v>40</v>
      </c>
      <c r="N5907" t="s">
        <v>31</v>
      </c>
      <c r="O5907" t="s">
        <v>32</v>
      </c>
      <c r="P5907" t="s">
        <v>264</v>
      </c>
      <c r="Q5907">
        <v>1</v>
      </c>
      <c r="R5907" t="s">
        <v>65</v>
      </c>
      <c r="S5907" t="s">
        <v>61</v>
      </c>
      <c r="T5907">
        <v>7</v>
      </c>
      <c r="U5907">
        <v>17</v>
      </c>
      <c r="V5907">
        <v>14</v>
      </c>
      <c r="W5907">
        <v>0</v>
      </c>
      <c r="X5907">
        <v>1</v>
      </c>
      <c r="Y5907" t="s">
        <v>77</v>
      </c>
    </row>
    <row r="5908" spans="1:25" x14ac:dyDescent="0.25">
      <c r="A5908" t="s">
        <v>7884</v>
      </c>
      <c r="B5908" t="s">
        <v>3626</v>
      </c>
      <c r="C5908" t="s">
        <v>54</v>
      </c>
      <c r="D5908" t="s">
        <v>59</v>
      </c>
      <c r="E5908" t="s">
        <v>39</v>
      </c>
      <c r="F5908" s="1" t="s">
        <v>17962</v>
      </c>
      <c r="G5908">
        <v>146</v>
      </c>
      <c r="H5908" t="s">
        <v>86</v>
      </c>
      <c r="I5908">
        <v>1858</v>
      </c>
      <c r="J5908">
        <v>330.86</v>
      </c>
      <c r="K5908">
        <f>Passenger_Data[[#This Row],[Price_USD]]*1</f>
        <v>330.86</v>
      </c>
      <c r="L5908">
        <v>64</v>
      </c>
      <c r="M5908" t="s">
        <v>40</v>
      </c>
      <c r="N5908" t="s">
        <v>31</v>
      </c>
      <c r="O5908" t="s">
        <v>33</v>
      </c>
      <c r="P5908" t="s">
        <v>264</v>
      </c>
      <c r="Q5908">
        <v>1</v>
      </c>
      <c r="R5908" t="s">
        <v>43</v>
      </c>
      <c r="S5908" t="s">
        <v>35</v>
      </c>
      <c r="T5908">
        <v>9.6</v>
      </c>
      <c r="U5908">
        <v>2</v>
      </c>
      <c r="V5908">
        <v>99</v>
      </c>
      <c r="W5908">
        <v>0</v>
      </c>
      <c r="X5908">
        <v>0</v>
      </c>
      <c r="Y5908" t="s">
        <v>45</v>
      </c>
    </row>
    <row r="5909" spans="1:25" x14ac:dyDescent="0.25">
      <c r="A5909" t="s">
        <v>7885</v>
      </c>
      <c r="B5909" t="s">
        <v>5127</v>
      </c>
      <c r="C5909" t="s">
        <v>73</v>
      </c>
      <c r="D5909" t="s">
        <v>39</v>
      </c>
      <c r="E5909" t="s">
        <v>28</v>
      </c>
      <c r="F5909" s="1" t="s">
        <v>17963</v>
      </c>
      <c r="G5909">
        <v>185</v>
      </c>
      <c r="H5909" t="s">
        <v>29</v>
      </c>
      <c r="I5909">
        <v>1158</v>
      </c>
      <c r="J5909">
        <v>461.46</v>
      </c>
      <c r="K5909">
        <f>Passenger_Data[[#This Row],[Price_USD]]*1</f>
        <v>461.46</v>
      </c>
      <c r="L5909">
        <v>28</v>
      </c>
      <c r="M5909" t="s">
        <v>30</v>
      </c>
      <c r="N5909" t="s">
        <v>31</v>
      </c>
      <c r="O5909" t="s">
        <v>56</v>
      </c>
      <c r="P5909" t="s">
        <v>83</v>
      </c>
      <c r="Q5909">
        <v>0</v>
      </c>
      <c r="R5909" t="s">
        <v>34</v>
      </c>
      <c r="S5909" t="s">
        <v>44</v>
      </c>
      <c r="T5909">
        <v>6.2</v>
      </c>
      <c r="U5909">
        <v>13</v>
      </c>
      <c r="V5909">
        <v>104</v>
      </c>
      <c r="W5909">
        <v>0</v>
      </c>
      <c r="X5909">
        <v>0</v>
      </c>
      <c r="Y5909" t="s">
        <v>45</v>
      </c>
    </row>
    <row r="5910" spans="1:25" x14ac:dyDescent="0.25">
      <c r="A5910" t="s">
        <v>7886</v>
      </c>
      <c r="B5910" t="s">
        <v>179</v>
      </c>
      <c r="C5910" t="s">
        <v>26</v>
      </c>
      <c r="D5910" t="s">
        <v>28</v>
      </c>
      <c r="E5910" t="s">
        <v>49</v>
      </c>
      <c r="F5910" s="1" t="s">
        <v>17964</v>
      </c>
      <c r="G5910">
        <v>186</v>
      </c>
      <c r="H5910" t="s">
        <v>29</v>
      </c>
      <c r="I5910">
        <v>870</v>
      </c>
      <c r="J5910">
        <v>357.06</v>
      </c>
      <c r="K5910">
        <f>Passenger_Data[[#This Row],[Price_USD]]*1</f>
        <v>357.06</v>
      </c>
      <c r="L5910">
        <v>53</v>
      </c>
      <c r="M5910" t="s">
        <v>30</v>
      </c>
      <c r="N5910" t="s">
        <v>31</v>
      </c>
      <c r="O5910" t="s">
        <v>33</v>
      </c>
      <c r="P5910" t="s">
        <v>50</v>
      </c>
      <c r="Q5910">
        <v>0</v>
      </c>
      <c r="R5910" t="s">
        <v>51</v>
      </c>
      <c r="S5910" t="s">
        <v>35</v>
      </c>
      <c r="T5910">
        <v>8.5</v>
      </c>
      <c r="U5910">
        <v>0</v>
      </c>
      <c r="V5910">
        <v>72</v>
      </c>
      <c r="W5910">
        <v>0</v>
      </c>
      <c r="X5910">
        <v>0</v>
      </c>
      <c r="Y5910" t="s">
        <v>77</v>
      </c>
    </row>
    <row r="5911" spans="1:25" x14ac:dyDescent="0.25">
      <c r="A5911" t="s">
        <v>7887</v>
      </c>
      <c r="B5911" t="s">
        <v>7888</v>
      </c>
      <c r="C5911" t="s">
        <v>48</v>
      </c>
      <c r="D5911" t="s">
        <v>27</v>
      </c>
      <c r="E5911" t="s">
        <v>28</v>
      </c>
      <c r="F5911" s="1" t="s">
        <v>17965</v>
      </c>
      <c r="G5911">
        <v>242</v>
      </c>
      <c r="H5911" t="s">
        <v>29</v>
      </c>
      <c r="I5911">
        <v>1288</v>
      </c>
      <c r="J5911">
        <v>337.46</v>
      </c>
      <c r="K5911">
        <f>Passenger_Data[[#This Row],[Price_USD]]*1</f>
        <v>337.46</v>
      </c>
      <c r="L5911">
        <v>22</v>
      </c>
      <c r="M5911" t="s">
        <v>30</v>
      </c>
      <c r="N5911" t="s">
        <v>60</v>
      </c>
      <c r="O5911" t="s">
        <v>32</v>
      </c>
      <c r="P5911" t="s">
        <v>50</v>
      </c>
      <c r="Q5911">
        <v>2</v>
      </c>
      <c r="R5911" t="s">
        <v>65</v>
      </c>
      <c r="S5911" t="s">
        <v>44</v>
      </c>
      <c r="T5911">
        <v>7.5</v>
      </c>
      <c r="U5911">
        <v>60</v>
      </c>
      <c r="V5911">
        <v>67</v>
      </c>
      <c r="W5911">
        <v>0</v>
      </c>
      <c r="X5911">
        <v>0</v>
      </c>
      <c r="Y5911" t="s">
        <v>77</v>
      </c>
    </row>
    <row r="5912" spans="1:25" x14ac:dyDescent="0.25">
      <c r="A5912" t="s">
        <v>7889</v>
      </c>
      <c r="B5912" t="s">
        <v>1808</v>
      </c>
      <c r="C5912" t="s">
        <v>82</v>
      </c>
      <c r="D5912" t="s">
        <v>76</v>
      </c>
      <c r="E5912" t="s">
        <v>27</v>
      </c>
      <c r="F5912" s="1" t="s">
        <v>17966</v>
      </c>
      <c r="G5912">
        <v>126</v>
      </c>
      <c r="H5912" t="s">
        <v>29</v>
      </c>
      <c r="I5912">
        <v>1512</v>
      </c>
      <c r="J5912">
        <v>399.15</v>
      </c>
      <c r="K5912">
        <f>Passenger_Data[[#This Row],[Price_USD]]*1</f>
        <v>399.15</v>
      </c>
      <c r="L5912">
        <v>75</v>
      </c>
      <c r="M5912" t="s">
        <v>30</v>
      </c>
      <c r="N5912" t="s">
        <v>41</v>
      </c>
      <c r="O5912" t="s">
        <v>32</v>
      </c>
      <c r="P5912" t="s">
        <v>50</v>
      </c>
      <c r="Q5912">
        <v>2</v>
      </c>
      <c r="R5912" t="s">
        <v>43</v>
      </c>
      <c r="S5912" t="s">
        <v>61</v>
      </c>
      <c r="T5912">
        <v>8</v>
      </c>
      <c r="U5912">
        <v>21</v>
      </c>
      <c r="V5912">
        <v>44</v>
      </c>
      <c r="W5912">
        <v>0</v>
      </c>
      <c r="X5912">
        <v>0</v>
      </c>
      <c r="Y5912" t="s">
        <v>45</v>
      </c>
    </row>
    <row r="5913" spans="1:25" x14ac:dyDescent="0.25">
      <c r="A5913" t="s">
        <v>7890</v>
      </c>
      <c r="B5913" t="s">
        <v>3318</v>
      </c>
      <c r="C5913" t="s">
        <v>82</v>
      </c>
      <c r="D5913" t="s">
        <v>49</v>
      </c>
      <c r="E5913" t="s">
        <v>64</v>
      </c>
      <c r="F5913" s="1" t="s">
        <v>17967</v>
      </c>
      <c r="G5913">
        <v>218</v>
      </c>
      <c r="H5913" t="s">
        <v>29</v>
      </c>
      <c r="I5913">
        <v>1394</v>
      </c>
      <c r="J5913">
        <v>288.95999999999998</v>
      </c>
      <c r="K5913">
        <f>Passenger_Data[[#This Row],[Price_USD]]*1</f>
        <v>288.95999999999998</v>
      </c>
      <c r="L5913">
        <v>67</v>
      </c>
      <c r="M5913" t="s">
        <v>40</v>
      </c>
      <c r="N5913" t="s">
        <v>31</v>
      </c>
      <c r="O5913" t="s">
        <v>42</v>
      </c>
      <c r="P5913" t="s">
        <v>50</v>
      </c>
      <c r="Q5913">
        <v>1</v>
      </c>
      <c r="R5913" t="s">
        <v>65</v>
      </c>
      <c r="S5913" t="s">
        <v>61</v>
      </c>
      <c r="T5913">
        <v>9.4</v>
      </c>
      <c r="U5913">
        <v>7</v>
      </c>
      <c r="V5913">
        <v>33</v>
      </c>
      <c r="W5913">
        <v>0</v>
      </c>
      <c r="X5913">
        <v>0</v>
      </c>
      <c r="Y5913" t="s">
        <v>36</v>
      </c>
    </row>
    <row r="5914" spans="1:25" x14ac:dyDescent="0.25">
      <c r="A5914" t="s">
        <v>7891</v>
      </c>
      <c r="B5914" t="s">
        <v>6517</v>
      </c>
      <c r="C5914" t="s">
        <v>82</v>
      </c>
      <c r="D5914" t="s">
        <v>64</v>
      </c>
      <c r="E5914" t="s">
        <v>39</v>
      </c>
      <c r="F5914" s="1" t="s">
        <v>17968</v>
      </c>
      <c r="G5914">
        <v>163</v>
      </c>
      <c r="H5914" t="s">
        <v>29</v>
      </c>
      <c r="I5914">
        <v>1361</v>
      </c>
      <c r="J5914">
        <v>519.58000000000004</v>
      </c>
      <c r="K5914">
        <f>Passenger_Data[[#This Row],[Price_USD]]*1</f>
        <v>519.58000000000004</v>
      </c>
      <c r="L5914">
        <v>19</v>
      </c>
      <c r="M5914" t="s">
        <v>40</v>
      </c>
      <c r="N5914" t="s">
        <v>31</v>
      </c>
      <c r="O5914" t="s">
        <v>56</v>
      </c>
      <c r="P5914" t="s">
        <v>264</v>
      </c>
      <c r="Q5914">
        <v>0</v>
      </c>
      <c r="R5914" t="s">
        <v>43</v>
      </c>
      <c r="S5914" t="s">
        <v>61</v>
      </c>
      <c r="T5914">
        <v>5.9</v>
      </c>
      <c r="U5914">
        <v>1</v>
      </c>
      <c r="V5914">
        <v>109</v>
      </c>
      <c r="W5914">
        <v>0</v>
      </c>
      <c r="X5914">
        <v>0</v>
      </c>
      <c r="Y5914" t="s">
        <v>77</v>
      </c>
    </row>
    <row r="5915" spans="1:25" x14ac:dyDescent="0.25">
      <c r="A5915" t="s">
        <v>7892</v>
      </c>
      <c r="B5915" t="s">
        <v>747</v>
      </c>
      <c r="C5915" t="s">
        <v>26</v>
      </c>
      <c r="D5915" t="s">
        <v>28</v>
      </c>
      <c r="E5915" t="s">
        <v>76</v>
      </c>
      <c r="F5915" s="1" t="s">
        <v>17969</v>
      </c>
      <c r="G5915">
        <v>93</v>
      </c>
      <c r="H5915" t="s">
        <v>29</v>
      </c>
      <c r="I5915">
        <v>1339</v>
      </c>
      <c r="J5915">
        <v>190.29</v>
      </c>
      <c r="K5915">
        <f>Passenger_Data[[#This Row],[Price_USD]]*1</f>
        <v>190.29</v>
      </c>
      <c r="L5915">
        <v>43</v>
      </c>
      <c r="M5915" t="s">
        <v>30</v>
      </c>
      <c r="N5915" t="s">
        <v>41</v>
      </c>
      <c r="O5915" t="s">
        <v>42</v>
      </c>
      <c r="P5915" t="s">
        <v>50</v>
      </c>
      <c r="Q5915">
        <v>0</v>
      </c>
      <c r="R5915" t="s">
        <v>34</v>
      </c>
      <c r="S5915" t="s">
        <v>44</v>
      </c>
      <c r="T5915">
        <v>4.5999999999999996</v>
      </c>
      <c r="U5915">
        <v>4</v>
      </c>
      <c r="V5915">
        <v>12</v>
      </c>
      <c r="W5915">
        <v>0</v>
      </c>
      <c r="X5915">
        <v>0</v>
      </c>
      <c r="Y5915" t="s">
        <v>36</v>
      </c>
    </row>
    <row r="5916" spans="1:25" x14ac:dyDescent="0.25">
      <c r="A5916" t="s">
        <v>7893</v>
      </c>
      <c r="B5916" t="s">
        <v>2601</v>
      </c>
      <c r="C5916" t="s">
        <v>26</v>
      </c>
      <c r="D5916" t="s">
        <v>59</v>
      </c>
      <c r="E5916" t="s">
        <v>76</v>
      </c>
      <c r="F5916" s="1" t="s">
        <v>17970</v>
      </c>
      <c r="G5916">
        <v>109</v>
      </c>
      <c r="H5916" t="s">
        <v>29</v>
      </c>
      <c r="I5916">
        <v>1212</v>
      </c>
      <c r="J5916">
        <v>139.31</v>
      </c>
      <c r="K5916">
        <f>Passenger_Data[[#This Row],[Price_USD]]*1</f>
        <v>139.31</v>
      </c>
      <c r="L5916">
        <v>33</v>
      </c>
      <c r="M5916" t="s">
        <v>30</v>
      </c>
      <c r="N5916" t="s">
        <v>31</v>
      </c>
      <c r="O5916" t="s">
        <v>42</v>
      </c>
      <c r="P5916" t="s">
        <v>50</v>
      </c>
      <c r="Q5916">
        <v>0</v>
      </c>
      <c r="R5916" t="s">
        <v>65</v>
      </c>
      <c r="S5916" t="s">
        <v>35</v>
      </c>
      <c r="T5916">
        <v>6.3</v>
      </c>
      <c r="U5916">
        <v>5</v>
      </c>
      <c r="V5916">
        <v>18</v>
      </c>
      <c r="W5916">
        <v>0</v>
      </c>
      <c r="X5916">
        <v>0</v>
      </c>
      <c r="Y5916" t="s">
        <v>45</v>
      </c>
    </row>
    <row r="5917" spans="1:25" x14ac:dyDescent="0.25">
      <c r="A5917" t="s">
        <v>7894</v>
      </c>
      <c r="B5917" t="s">
        <v>359</v>
      </c>
      <c r="C5917" t="s">
        <v>26</v>
      </c>
      <c r="D5917" t="s">
        <v>39</v>
      </c>
      <c r="E5917" t="s">
        <v>49</v>
      </c>
      <c r="F5917" s="1" t="s">
        <v>17971</v>
      </c>
      <c r="G5917">
        <v>155</v>
      </c>
      <c r="H5917" t="s">
        <v>86</v>
      </c>
      <c r="I5917">
        <v>1786</v>
      </c>
      <c r="J5917">
        <v>386.63</v>
      </c>
      <c r="K5917">
        <f>Passenger_Data[[#This Row],[Price_USD]]*1</f>
        <v>386.63</v>
      </c>
      <c r="L5917">
        <v>20</v>
      </c>
      <c r="M5917" t="s">
        <v>40</v>
      </c>
      <c r="N5917" t="s">
        <v>41</v>
      </c>
      <c r="O5917" t="s">
        <v>33</v>
      </c>
      <c r="P5917" t="s">
        <v>50</v>
      </c>
      <c r="Q5917">
        <v>0</v>
      </c>
      <c r="R5917" t="s">
        <v>51</v>
      </c>
      <c r="S5917" t="s">
        <v>35</v>
      </c>
      <c r="T5917">
        <v>5.6</v>
      </c>
      <c r="U5917">
        <v>9</v>
      </c>
      <c r="V5917">
        <v>95</v>
      </c>
      <c r="W5917">
        <v>0</v>
      </c>
      <c r="X5917">
        <v>0</v>
      </c>
      <c r="Y5917" t="s">
        <v>45</v>
      </c>
    </row>
    <row r="5918" spans="1:25" x14ac:dyDescent="0.25">
      <c r="A5918" t="s">
        <v>7895</v>
      </c>
      <c r="B5918" t="s">
        <v>7113</v>
      </c>
      <c r="C5918" t="s">
        <v>54</v>
      </c>
      <c r="D5918" t="s">
        <v>55</v>
      </c>
      <c r="E5918" t="s">
        <v>49</v>
      </c>
      <c r="F5918" s="1" t="s">
        <v>17972</v>
      </c>
      <c r="G5918">
        <v>126</v>
      </c>
      <c r="H5918" t="s">
        <v>29</v>
      </c>
      <c r="I5918">
        <v>1199</v>
      </c>
      <c r="J5918">
        <v>426.1</v>
      </c>
      <c r="K5918">
        <f>Passenger_Data[[#This Row],[Price_USD]]*1</f>
        <v>426.1</v>
      </c>
      <c r="L5918">
        <v>76</v>
      </c>
      <c r="M5918" t="s">
        <v>30</v>
      </c>
      <c r="N5918" t="s">
        <v>60</v>
      </c>
      <c r="O5918" t="s">
        <v>32</v>
      </c>
      <c r="P5918" t="s">
        <v>264</v>
      </c>
      <c r="Q5918">
        <v>0</v>
      </c>
      <c r="R5918" t="s">
        <v>51</v>
      </c>
      <c r="S5918" t="s">
        <v>61</v>
      </c>
      <c r="T5918">
        <v>6.4</v>
      </c>
      <c r="U5918">
        <v>1</v>
      </c>
      <c r="V5918">
        <v>50</v>
      </c>
      <c r="W5918">
        <v>0</v>
      </c>
      <c r="X5918">
        <v>0</v>
      </c>
      <c r="Y5918" t="s">
        <v>77</v>
      </c>
    </row>
    <row r="5919" spans="1:25" x14ac:dyDescent="0.25">
      <c r="A5919" t="s">
        <v>7896</v>
      </c>
      <c r="B5919" t="s">
        <v>5191</v>
      </c>
      <c r="C5919" t="s">
        <v>48</v>
      </c>
      <c r="D5919" t="s">
        <v>28</v>
      </c>
      <c r="E5919" t="s">
        <v>59</v>
      </c>
      <c r="F5919" s="1" t="s">
        <v>17973</v>
      </c>
      <c r="G5919">
        <v>180</v>
      </c>
      <c r="H5919" t="s">
        <v>29</v>
      </c>
      <c r="I5919">
        <v>950</v>
      </c>
      <c r="J5919">
        <v>402.5</v>
      </c>
      <c r="K5919">
        <f>Passenger_Data[[#This Row],[Price_USD]]*1</f>
        <v>402.5</v>
      </c>
      <c r="L5919">
        <v>32</v>
      </c>
      <c r="M5919" t="s">
        <v>40</v>
      </c>
      <c r="N5919" t="s">
        <v>41</v>
      </c>
      <c r="O5919" t="s">
        <v>33</v>
      </c>
      <c r="P5919" t="s">
        <v>83</v>
      </c>
      <c r="Q5919">
        <v>2</v>
      </c>
      <c r="R5919" t="s">
        <v>65</v>
      </c>
      <c r="S5919" t="s">
        <v>44</v>
      </c>
      <c r="T5919">
        <v>6.9</v>
      </c>
      <c r="U5919">
        <v>5</v>
      </c>
      <c r="V5919">
        <v>14</v>
      </c>
      <c r="W5919">
        <v>0</v>
      </c>
      <c r="X5919">
        <v>0</v>
      </c>
      <c r="Y5919" t="s">
        <v>77</v>
      </c>
    </row>
    <row r="5920" spans="1:25" x14ac:dyDescent="0.25">
      <c r="A5920" t="s">
        <v>7897</v>
      </c>
      <c r="B5920" t="s">
        <v>590</v>
      </c>
      <c r="C5920" t="s">
        <v>48</v>
      </c>
      <c r="D5920" t="s">
        <v>39</v>
      </c>
      <c r="E5920" t="s">
        <v>59</v>
      </c>
      <c r="F5920" s="1" t="s">
        <v>17974</v>
      </c>
      <c r="G5920">
        <v>62</v>
      </c>
      <c r="H5920" t="s">
        <v>29</v>
      </c>
      <c r="I5920">
        <v>1152</v>
      </c>
      <c r="J5920">
        <v>276.45</v>
      </c>
      <c r="K5920">
        <f>Passenger_Data[[#This Row],[Price_USD]]*1</f>
        <v>276.45</v>
      </c>
      <c r="L5920">
        <v>46</v>
      </c>
      <c r="M5920" t="s">
        <v>30</v>
      </c>
      <c r="N5920" t="s">
        <v>60</v>
      </c>
      <c r="O5920" t="s">
        <v>32</v>
      </c>
      <c r="P5920" t="s">
        <v>83</v>
      </c>
      <c r="Q5920">
        <v>3</v>
      </c>
      <c r="R5920" t="s">
        <v>43</v>
      </c>
      <c r="S5920" t="s">
        <v>35</v>
      </c>
      <c r="T5920">
        <v>7.6</v>
      </c>
      <c r="U5920">
        <v>12</v>
      </c>
      <c r="V5920">
        <v>65</v>
      </c>
      <c r="W5920">
        <v>0</v>
      </c>
      <c r="X5920">
        <v>0</v>
      </c>
      <c r="Y5920" t="s">
        <v>36</v>
      </c>
    </row>
    <row r="5921" spans="1:25" x14ac:dyDescent="0.25">
      <c r="A5921" t="s">
        <v>7898</v>
      </c>
      <c r="B5921" t="s">
        <v>4189</v>
      </c>
      <c r="C5921" t="s">
        <v>26</v>
      </c>
      <c r="D5921" t="s">
        <v>49</v>
      </c>
      <c r="E5921" t="s">
        <v>28</v>
      </c>
      <c r="F5921" s="1" t="s">
        <v>17975</v>
      </c>
      <c r="G5921">
        <v>336</v>
      </c>
      <c r="H5921" t="s">
        <v>29</v>
      </c>
      <c r="I5921">
        <v>1006</v>
      </c>
      <c r="J5921">
        <v>419.98</v>
      </c>
      <c r="K5921">
        <f>Passenger_Data[[#This Row],[Price_USD]]*1</f>
        <v>419.98</v>
      </c>
      <c r="L5921">
        <v>26</v>
      </c>
      <c r="M5921" t="s">
        <v>40</v>
      </c>
      <c r="N5921" t="s">
        <v>41</v>
      </c>
      <c r="O5921" t="s">
        <v>56</v>
      </c>
      <c r="P5921" t="s">
        <v>50</v>
      </c>
      <c r="Q5921">
        <v>1</v>
      </c>
      <c r="R5921" t="s">
        <v>34</v>
      </c>
      <c r="S5921" t="s">
        <v>44</v>
      </c>
      <c r="T5921">
        <v>6.9</v>
      </c>
      <c r="U5921">
        <v>1</v>
      </c>
      <c r="V5921">
        <v>51</v>
      </c>
      <c r="W5921">
        <v>1</v>
      </c>
      <c r="X5921">
        <v>0</v>
      </c>
      <c r="Y5921" t="s">
        <v>36</v>
      </c>
    </row>
    <row r="5922" spans="1:25" x14ac:dyDescent="0.25">
      <c r="A5922" t="s">
        <v>7899</v>
      </c>
      <c r="B5922" t="s">
        <v>2395</v>
      </c>
      <c r="C5922" t="s">
        <v>82</v>
      </c>
      <c r="D5922" t="s">
        <v>28</v>
      </c>
      <c r="E5922" t="s">
        <v>28</v>
      </c>
      <c r="F5922" s="1" t="s">
        <v>17976</v>
      </c>
      <c r="G5922">
        <v>204</v>
      </c>
      <c r="H5922" t="s">
        <v>29</v>
      </c>
      <c r="I5922">
        <v>1579</v>
      </c>
      <c r="J5922">
        <v>368.84</v>
      </c>
      <c r="K5922">
        <f>Passenger_Data[[#This Row],[Price_USD]]*1</f>
        <v>368.84</v>
      </c>
      <c r="L5922">
        <v>68</v>
      </c>
      <c r="M5922" t="s">
        <v>40</v>
      </c>
      <c r="N5922" t="s">
        <v>41</v>
      </c>
      <c r="O5922" t="s">
        <v>42</v>
      </c>
      <c r="P5922" t="s">
        <v>50</v>
      </c>
      <c r="Q5922">
        <v>1</v>
      </c>
      <c r="R5922" t="s">
        <v>65</v>
      </c>
      <c r="S5922" t="s">
        <v>61</v>
      </c>
      <c r="T5922">
        <v>7.3</v>
      </c>
      <c r="U5922">
        <v>1</v>
      </c>
      <c r="V5922">
        <v>29</v>
      </c>
      <c r="W5922">
        <v>0</v>
      </c>
      <c r="X5922">
        <v>0</v>
      </c>
      <c r="Y5922" t="s">
        <v>36</v>
      </c>
    </row>
    <row r="5923" spans="1:25" x14ac:dyDescent="0.25">
      <c r="A5923" t="s">
        <v>7900</v>
      </c>
      <c r="B5923" t="s">
        <v>38</v>
      </c>
      <c r="C5923" t="s">
        <v>82</v>
      </c>
      <c r="D5923" t="s">
        <v>55</v>
      </c>
      <c r="E5923" t="s">
        <v>59</v>
      </c>
      <c r="F5923" s="1" t="s">
        <v>17977</v>
      </c>
      <c r="G5923">
        <v>331</v>
      </c>
      <c r="H5923" t="s">
        <v>29</v>
      </c>
      <c r="I5923">
        <v>1653</v>
      </c>
      <c r="J5923">
        <v>419.34</v>
      </c>
      <c r="K5923">
        <f>Passenger_Data[[#This Row],[Price_USD]]*1</f>
        <v>419.34</v>
      </c>
      <c r="L5923">
        <v>55</v>
      </c>
      <c r="M5923" t="s">
        <v>30</v>
      </c>
      <c r="N5923" t="s">
        <v>60</v>
      </c>
      <c r="O5923" t="s">
        <v>33</v>
      </c>
      <c r="P5923" t="s">
        <v>50</v>
      </c>
      <c r="Q5923">
        <v>2</v>
      </c>
      <c r="R5923" t="s">
        <v>34</v>
      </c>
      <c r="S5923" t="s">
        <v>44</v>
      </c>
      <c r="T5923">
        <v>7.4</v>
      </c>
      <c r="U5923">
        <v>14</v>
      </c>
      <c r="V5923">
        <v>89</v>
      </c>
      <c r="W5923">
        <v>0</v>
      </c>
      <c r="X5923">
        <v>0</v>
      </c>
      <c r="Y5923" t="s">
        <v>77</v>
      </c>
    </row>
    <row r="5924" spans="1:25" x14ac:dyDescent="0.25">
      <c r="A5924" t="s">
        <v>7901</v>
      </c>
      <c r="B5924" t="s">
        <v>2980</v>
      </c>
      <c r="C5924" t="s">
        <v>48</v>
      </c>
      <c r="D5924" t="s">
        <v>64</v>
      </c>
      <c r="E5924" t="s">
        <v>39</v>
      </c>
      <c r="F5924" s="1" t="s">
        <v>17978</v>
      </c>
      <c r="G5924">
        <v>159</v>
      </c>
      <c r="H5924" t="s">
        <v>29</v>
      </c>
      <c r="I5924">
        <v>1368</v>
      </c>
      <c r="J5924">
        <v>318.08999999999997</v>
      </c>
      <c r="K5924">
        <f>Passenger_Data[[#This Row],[Price_USD]]*1</f>
        <v>318.08999999999997</v>
      </c>
      <c r="L5924">
        <v>54</v>
      </c>
      <c r="M5924" t="s">
        <v>30</v>
      </c>
      <c r="N5924" t="s">
        <v>60</v>
      </c>
      <c r="O5924" t="s">
        <v>42</v>
      </c>
      <c r="P5924" t="s">
        <v>50</v>
      </c>
      <c r="Q5924">
        <v>1</v>
      </c>
      <c r="R5924" t="s">
        <v>65</v>
      </c>
      <c r="S5924" t="s">
        <v>61</v>
      </c>
      <c r="T5924">
        <v>7</v>
      </c>
      <c r="U5924">
        <v>4</v>
      </c>
      <c r="V5924">
        <v>38</v>
      </c>
      <c r="W5924">
        <v>0</v>
      </c>
      <c r="X5924">
        <v>0</v>
      </c>
      <c r="Y5924" t="s">
        <v>77</v>
      </c>
    </row>
    <row r="5925" spans="1:25" x14ac:dyDescent="0.25">
      <c r="A5925" t="s">
        <v>7902</v>
      </c>
      <c r="B5925" t="s">
        <v>347</v>
      </c>
      <c r="C5925" t="s">
        <v>26</v>
      </c>
      <c r="D5925" t="s">
        <v>39</v>
      </c>
      <c r="E5925" t="s">
        <v>27</v>
      </c>
      <c r="F5925" s="1" t="s">
        <v>17979</v>
      </c>
      <c r="G5925">
        <v>265</v>
      </c>
      <c r="H5925" t="s">
        <v>29</v>
      </c>
      <c r="I5925">
        <v>1058</v>
      </c>
      <c r="J5925">
        <v>437.31</v>
      </c>
      <c r="K5925">
        <f>Passenger_Data[[#This Row],[Price_USD]]*1</f>
        <v>437.31</v>
      </c>
      <c r="L5925">
        <v>35</v>
      </c>
      <c r="M5925" t="s">
        <v>40</v>
      </c>
      <c r="N5925" t="s">
        <v>41</v>
      </c>
      <c r="O5925" t="s">
        <v>33</v>
      </c>
      <c r="P5925" t="s">
        <v>50</v>
      </c>
      <c r="Q5925">
        <v>0</v>
      </c>
      <c r="R5925" t="s">
        <v>65</v>
      </c>
      <c r="S5925" t="s">
        <v>68</v>
      </c>
      <c r="T5925">
        <v>6.5</v>
      </c>
      <c r="U5925">
        <v>6</v>
      </c>
      <c r="V5925">
        <v>64</v>
      </c>
      <c r="W5925">
        <v>0</v>
      </c>
      <c r="X5925">
        <v>0</v>
      </c>
      <c r="Y5925" t="s">
        <v>45</v>
      </c>
    </row>
    <row r="5926" spans="1:25" x14ac:dyDescent="0.25">
      <c r="A5926" t="s">
        <v>7903</v>
      </c>
      <c r="B5926" t="s">
        <v>942</v>
      </c>
      <c r="C5926" t="s">
        <v>73</v>
      </c>
      <c r="D5926" t="s">
        <v>28</v>
      </c>
      <c r="E5926" t="s">
        <v>55</v>
      </c>
      <c r="F5926" s="1" t="s">
        <v>17980</v>
      </c>
      <c r="G5926">
        <v>173</v>
      </c>
      <c r="H5926" t="s">
        <v>29</v>
      </c>
      <c r="I5926">
        <v>490</v>
      </c>
      <c r="J5926">
        <v>337.05</v>
      </c>
      <c r="K5926">
        <f>Passenger_Data[[#This Row],[Price_USD]]*1</f>
        <v>337.05</v>
      </c>
      <c r="L5926">
        <v>76</v>
      </c>
      <c r="M5926" t="s">
        <v>30</v>
      </c>
      <c r="N5926" t="s">
        <v>41</v>
      </c>
      <c r="O5926" t="s">
        <v>32</v>
      </c>
      <c r="P5926" t="s">
        <v>264</v>
      </c>
      <c r="Q5926">
        <v>0</v>
      </c>
      <c r="R5926" t="s">
        <v>65</v>
      </c>
      <c r="S5926" t="s">
        <v>35</v>
      </c>
      <c r="T5926">
        <v>7.3</v>
      </c>
      <c r="U5926">
        <v>2</v>
      </c>
      <c r="V5926">
        <v>86</v>
      </c>
      <c r="W5926">
        <v>0</v>
      </c>
      <c r="X5926">
        <v>0</v>
      </c>
      <c r="Y5926" t="s">
        <v>36</v>
      </c>
    </row>
    <row r="5927" spans="1:25" x14ac:dyDescent="0.25">
      <c r="A5927" t="s">
        <v>7904</v>
      </c>
      <c r="B5927" t="s">
        <v>754</v>
      </c>
      <c r="C5927" t="s">
        <v>82</v>
      </c>
      <c r="D5927" t="s">
        <v>64</v>
      </c>
      <c r="E5927" t="s">
        <v>49</v>
      </c>
      <c r="F5927" s="1" t="s">
        <v>17981</v>
      </c>
      <c r="G5927">
        <v>159</v>
      </c>
      <c r="H5927" t="s">
        <v>29</v>
      </c>
      <c r="I5927">
        <v>373</v>
      </c>
      <c r="J5927">
        <v>127.36</v>
      </c>
      <c r="K5927">
        <f>Passenger_Data[[#This Row],[Price_USD]]*1</f>
        <v>127.36</v>
      </c>
      <c r="L5927">
        <v>67</v>
      </c>
      <c r="M5927" t="s">
        <v>30</v>
      </c>
      <c r="N5927" t="s">
        <v>31</v>
      </c>
      <c r="O5927" t="s">
        <v>33</v>
      </c>
      <c r="P5927" t="s">
        <v>83</v>
      </c>
      <c r="Q5927">
        <v>0</v>
      </c>
      <c r="R5927" t="s">
        <v>65</v>
      </c>
      <c r="S5927" t="s">
        <v>35</v>
      </c>
      <c r="T5927">
        <v>6.1</v>
      </c>
      <c r="U5927">
        <v>4</v>
      </c>
      <c r="V5927">
        <v>116</v>
      </c>
      <c r="W5927">
        <v>0</v>
      </c>
      <c r="X5927">
        <v>0</v>
      </c>
      <c r="Y5927" t="s">
        <v>45</v>
      </c>
    </row>
    <row r="5928" spans="1:25" x14ac:dyDescent="0.25">
      <c r="A5928" t="s">
        <v>7905</v>
      </c>
      <c r="B5928" t="s">
        <v>3564</v>
      </c>
      <c r="C5928" t="s">
        <v>73</v>
      </c>
      <c r="D5928" t="s">
        <v>59</v>
      </c>
      <c r="E5928" t="s">
        <v>49</v>
      </c>
      <c r="F5928" s="1" t="s">
        <v>17982</v>
      </c>
      <c r="G5928">
        <v>248</v>
      </c>
      <c r="H5928" t="s">
        <v>29</v>
      </c>
      <c r="I5928">
        <v>746</v>
      </c>
      <c r="J5928">
        <v>184.1</v>
      </c>
      <c r="K5928">
        <f>Passenger_Data[[#This Row],[Price_USD]]*1</f>
        <v>184.1</v>
      </c>
      <c r="L5928">
        <v>41</v>
      </c>
      <c r="M5928" t="s">
        <v>30</v>
      </c>
      <c r="N5928" t="s">
        <v>31</v>
      </c>
      <c r="O5928" t="s">
        <v>33</v>
      </c>
      <c r="P5928" t="s">
        <v>50</v>
      </c>
      <c r="Q5928">
        <v>0</v>
      </c>
      <c r="R5928" t="s">
        <v>43</v>
      </c>
      <c r="S5928" t="s">
        <v>61</v>
      </c>
      <c r="T5928">
        <v>4</v>
      </c>
      <c r="U5928">
        <v>1</v>
      </c>
      <c r="V5928">
        <v>70</v>
      </c>
      <c r="W5928">
        <v>0</v>
      </c>
      <c r="X5928">
        <v>1</v>
      </c>
      <c r="Y5928" t="s">
        <v>77</v>
      </c>
    </row>
    <row r="5929" spans="1:25" x14ac:dyDescent="0.25">
      <c r="A5929" t="s">
        <v>7906</v>
      </c>
      <c r="B5929" t="s">
        <v>4531</v>
      </c>
      <c r="C5929" t="s">
        <v>54</v>
      </c>
      <c r="D5929" t="s">
        <v>27</v>
      </c>
      <c r="E5929" t="s">
        <v>76</v>
      </c>
      <c r="F5929" s="1" t="s">
        <v>17983</v>
      </c>
      <c r="G5929">
        <v>142</v>
      </c>
      <c r="H5929" t="s">
        <v>86</v>
      </c>
      <c r="I5929">
        <v>1401</v>
      </c>
      <c r="J5929">
        <v>519.6</v>
      </c>
      <c r="K5929">
        <f>Passenger_Data[[#This Row],[Price_USD]]*1</f>
        <v>519.6</v>
      </c>
      <c r="L5929">
        <v>44</v>
      </c>
      <c r="M5929" t="s">
        <v>40</v>
      </c>
      <c r="N5929" t="s">
        <v>31</v>
      </c>
      <c r="O5929" t="s">
        <v>56</v>
      </c>
      <c r="P5929" t="s">
        <v>33</v>
      </c>
      <c r="Q5929">
        <v>1</v>
      </c>
      <c r="R5929" t="s">
        <v>65</v>
      </c>
      <c r="S5929" t="s">
        <v>44</v>
      </c>
      <c r="T5929">
        <v>5.5</v>
      </c>
      <c r="U5929">
        <v>2</v>
      </c>
      <c r="V5929">
        <v>20</v>
      </c>
      <c r="W5929">
        <v>0</v>
      </c>
      <c r="X5929">
        <v>0</v>
      </c>
      <c r="Y5929" t="s">
        <v>45</v>
      </c>
    </row>
    <row r="5930" spans="1:25" x14ac:dyDescent="0.25">
      <c r="A5930" t="s">
        <v>7907</v>
      </c>
      <c r="B5930" t="s">
        <v>6106</v>
      </c>
      <c r="C5930" t="s">
        <v>54</v>
      </c>
      <c r="D5930" t="s">
        <v>28</v>
      </c>
      <c r="E5930" t="s">
        <v>27</v>
      </c>
      <c r="F5930" s="1" t="s">
        <v>17984</v>
      </c>
      <c r="G5930">
        <v>110</v>
      </c>
      <c r="H5930" t="s">
        <v>86</v>
      </c>
      <c r="I5930">
        <v>1117</v>
      </c>
      <c r="J5930">
        <v>482.24</v>
      </c>
      <c r="K5930">
        <f>Passenger_Data[[#This Row],[Price_USD]]*1</f>
        <v>482.24</v>
      </c>
      <c r="L5930">
        <v>54</v>
      </c>
      <c r="M5930" t="s">
        <v>30</v>
      </c>
      <c r="N5930" t="s">
        <v>31</v>
      </c>
      <c r="O5930" t="s">
        <v>33</v>
      </c>
      <c r="P5930" t="s">
        <v>50</v>
      </c>
      <c r="Q5930">
        <v>2</v>
      </c>
      <c r="R5930" t="s">
        <v>51</v>
      </c>
      <c r="S5930" t="s">
        <v>61</v>
      </c>
      <c r="T5930">
        <v>7.8</v>
      </c>
      <c r="U5930">
        <v>18</v>
      </c>
      <c r="V5930">
        <v>113</v>
      </c>
      <c r="W5930">
        <v>0</v>
      </c>
      <c r="X5930">
        <v>0</v>
      </c>
      <c r="Y5930" t="s">
        <v>45</v>
      </c>
    </row>
    <row r="5931" spans="1:25" x14ac:dyDescent="0.25">
      <c r="A5931" t="s">
        <v>7908</v>
      </c>
      <c r="B5931" t="s">
        <v>3672</v>
      </c>
      <c r="C5931" t="s">
        <v>73</v>
      </c>
      <c r="D5931" t="s">
        <v>49</v>
      </c>
      <c r="E5931" t="s">
        <v>49</v>
      </c>
      <c r="F5931" s="1" t="s">
        <v>17985</v>
      </c>
      <c r="G5931">
        <v>177</v>
      </c>
      <c r="H5931" t="s">
        <v>29</v>
      </c>
      <c r="I5931">
        <v>1243</v>
      </c>
      <c r="J5931">
        <v>437.07</v>
      </c>
      <c r="K5931">
        <f>Passenger_Data[[#This Row],[Price_USD]]*1</f>
        <v>437.07</v>
      </c>
      <c r="L5931">
        <v>24</v>
      </c>
      <c r="M5931" t="s">
        <v>40</v>
      </c>
      <c r="N5931" t="s">
        <v>31</v>
      </c>
      <c r="O5931" t="s">
        <v>42</v>
      </c>
      <c r="P5931" t="s">
        <v>50</v>
      </c>
      <c r="Q5931">
        <v>1</v>
      </c>
      <c r="R5931" t="s">
        <v>65</v>
      </c>
      <c r="S5931" t="s">
        <v>35</v>
      </c>
      <c r="T5931">
        <v>7.4</v>
      </c>
      <c r="U5931">
        <v>4</v>
      </c>
      <c r="V5931">
        <v>79</v>
      </c>
      <c r="W5931">
        <v>0</v>
      </c>
      <c r="X5931">
        <v>0</v>
      </c>
      <c r="Y5931" t="s">
        <v>45</v>
      </c>
    </row>
    <row r="5932" spans="1:25" x14ac:dyDescent="0.25">
      <c r="A5932" t="s">
        <v>7909</v>
      </c>
      <c r="B5932" t="s">
        <v>555</v>
      </c>
      <c r="C5932" t="s">
        <v>73</v>
      </c>
      <c r="D5932" t="s">
        <v>59</v>
      </c>
      <c r="E5932" t="s">
        <v>28</v>
      </c>
      <c r="F5932" s="1" t="s">
        <v>17986</v>
      </c>
      <c r="G5932">
        <v>99</v>
      </c>
      <c r="H5932" t="s">
        <v>29</v>
      </c>
      <c r="I5932">
        <v>1332</v>
      </c>
      <c r="J5932">
        <v>374.88</v>
      </c>
      <c r="K5932">
        <f>Passenger_Data[[#This Row],[Price_USD]]*1</f>
        <v>374.88</v>
      </c>
      <c r="L5932">
        <v>79</v>
      </c>
      <c r="M5932" t="s">
        <v>30</v>
      </c>
      <c r="N5932" t="s">
        <v>31</v>
      </c>
      <c r="O5932" t="s">
        <v>56</v>
      </c>
      <c r="P5932" t="s">
        <v>50</v>
      </c>
      <c r="Q5932">
        <v>1</v>
      </c>
      <c r="R5932" t="s">
        <v>65</v>
      </c>
      <c r="S5932" t="s">
        <v>68</v>
      </c>
      <c r="T5932">
        <v>6.3</v>
      </c>
      <c r="U5932">
        <v>15</v>
      </c>
      <c r="V5932">
        <v>20</v>
      </c>
      <c r="W5932">
        <v>0</v>
      </c>
      <c r="X5932">
        <v>1</v>
      </c>
      <c r="Y5932" t="s">
        <v>77</v>
      </c>
    </row>
    <row r="5933" spans="1:25" x14ac:dyDescent="0.25">
      <c r="A5933" t="s">
        <v>7910</v>
      </c>
      <c r="B5933" t="s">
        <v>239</v>
      </c>
      <c r="C5933" t="s">
        <v>82</v>
      </c>
      <c r="D5933" t="s">
        <v>28</v>
      </c>
      <c r="E5933" t="s">
        <v>39</v>
      </c>
      <c r="F5933" s="1" t="s">
        <v>17987</v>
      </c>
      <c r="G5933">
        <v>180</v>
      </c>
      <c r="H5933" t="s">
        <v>29</v>
      </c>
      <c r="I5933">
        <v>771</v>
      </c>
      <c r="J5933">
        <v>432.18</v>
      </c>
      <c r="K5933">
        <f>Passenger_Data[[#This Row],[Price_USD]]*1</f>
        <v>432.18</v>
      </c>
      <c r="L5933">
        <v>52</v>
      </c>
      <c r="M5933" t="s">
        <v>40</v>
      </c>
      <c r="N5933" t="s">
        <v>60</v>
      </c>
      <c r="O5933" t="s">
        <v>56</v>
      </c>
      <c r="P5933" t="s">
        <v>50</v>
      </c>
      <c r="Q5933">
        <v>1</v>
      </c>
      <c r="R5933" t="s">
        <v>65</v>
      </c>
      <c r="S5933" t="s">
        <v>35</v>
      </c>
      <c r="T5933">
        <v>9.1999999999999993</v>
      </c>
      <c r="U5933">
        <v>43</v>
      </c>
      <c r="V5933">
        <v>35</v>
      </c>
      <c r="W5933">
        <v>0</v>
      </c>
      <c r="X5933">
        <v>0</v>
      </c>
      <c r="Y5933" t="s">
        <v>36</v>
      </c>
    </row>
    <row r="5934" spans="1:25" x14ac:dyDescent="0.25">
      <c r="A5934" t="s">
        <v>7911</v>
      </c>
      <c r="B5934" t="s">
        <v>1295</v>
      </c>
      <c r="C5934" t="s">
        <v>54</v>
      </c>
      <c r="D5934" t="s">
        <v>76</v>
      </c>
      <c r="E5934" t="s">
        <v>28</v>
      </c>
      <c r="F5934" s="1" t="s">
        <v>17988</v>
      </c>
      <c r="G5934">
        <v>99</v>
      </c>
      <c r="H5934" t="s">
        <v>29</v>
      </c>
      <c r="I5934">
        <v>941</v>
      </c>
      <c r="J5934">
        <v>445.92</v>
      </c>
      <c r="K5934">
        <f>Passenger_Data[[#This Row],[Price_USD]]*1</f>
        <v>445.92</v>
      </c>
      <c r="L5934">
        <v>22</v>
      </c>
      <c r="M5934" t="s">
        <v>30</v>
      </c>
      <c r="N5934" t="s">
        <v>41</v>
      </c>
      <c r="O5934" t="s">
        <v>42</v>
      </c>
      <c r="P5934" t="s">
        <v>33</v>
      </c>
      <c r="Q5934">
        <v>5</v>
      </c>
      <c r="R5934" t="s">
        <v>43</v>
      </c>
      <c r="S5934" t="s">
        <v>35</v>
      </c>
      <c r="T5934">
        <v>7</v>
      </c>
      <c r="U5934">
        <v>9</v>
      </c>
      <c r="V5934">
        <v>83</v>
      </c>
      <c r="W5934">
        <v>0</v>
      </c>
      <c r="X5934">
        <v>0</v>
      </c>
      <c r="Y5934" t="s">
        <v>36</v>
      </c>
    </row>
    <row r="5935" spans="1:25" x14ac:dyDescent="0.25">
      <c r="A5935" t="s">
        <v>7912</v>
      </c>
      <c r="B5935" t="s">
        <v>3463</v>
      </c>
      <c r="C5935" t="s">
        <v>82</v>
      </c>
      <c r="D5935" t="s">
        <v>28</v>
      </c>
      <c r="E5935" t="s">
        <v>49</v>
      </c>
      <c r="F5935" s="1" t="s">
        <v>17989</v>
      </c>
      <c r="G5935">
        <v>183</v>
      </c>
      <c r="H5935" t="s">
        <v>29</v>
      </c>
      <c r="I5935">
        <v>615</v>
      </c>
      <c r="J5935">
        <v>399.26</v>
      </c>
      <c r="K5935">
        <f>Passenger_Data[[#This Row],[Price_USD]]*1</f>
        <v>399.26</v>
      </c>
      <c r="L5935">
        <v>43</v>
      </c>
      <c r="M5935" t="s">
        <v>40</v>
      </c>
      <c r="N5935" t="s">
        <v>41</v>
      </c>
      <c r="O5935" t="s">
        <v>42</v>
      </c>
      <c r="P5935" t="s">
        <v>50</v>
      </c>
      <c r="Q5935">
        <v>1</v>
      </c>
      <c r="R5935" t="s">
        <v>65</v>
      </c>
      <c r="S5935" t="s">
        <v>35</v>
      </c>
      <c r="T5935">
        <v>9.6999999999999993</v>
      </c>
      <c r="U5935">
        <v>17</v>
      </c>
      <c r="V5935">
        <v>13</v>
      </c>
      <c r="W5935">
        <v>0</v>
      </c>
      <c r="X5935">
        <v>0</v>
      </c>
      <c r="Y5935" t="s">
        <v>77</v>
      </c>
    </row>
    <row r="5936" spans="1:25" x14ac:dyDescent="0.25">
      <c r="A5936" t="s">
        <v>7913</v>
      </c>
      <c r="B5936" t="s">
        <v>5582</v>
      </c>
      <c r="C5936" t="s">
        <v>26</v>
      </c>
      <c r="D5936" t="s">
        <v>28</v>
      </c>
      <c r="E5936" t="s">
        <v>28</v>
      </c>
      <c r="F5936" s="1" t="s">
        <v>17990</v>
      </c>
      <c r="G5936">
        <v>106</v>
      </c>
      <c r="H5936" t="s">
        <v>29</v>
      </c>
      <c r="I5936">
        <v>1090</v>
      </c>
      <c r="J5936">
        <v>175.26</v>
      </c>
      <c r="K5936">
        <f>Passenger_Data[[#This Row],[Price_USD]]*1</f>
        <v>175.26</v>
      </c>
      <c r="L5936">
        <v>48</v>
      </c>
      <c r="M5936" t="s">
        <v>40</v>
      </c>
      <c r="N5936" t="s">
        <v>31</v>
      </c>
      <c r="O5936" t="s">
        <v>32</v>
      </c>
      <c r="P5936" t="s">
        <v>33</v>
      </c>
      <c r="Q5936">
        <v>0</v>
      </c>
      <c r="R5936" t="s">
        <v>65</v>
      </c>
      <c r="S5936" t="s">
        <v>61</v>
      </c>
      <c r="T5936">
        <v>6.3</v>
      </c>
      <c r="U5936">
        <v>5</v>
      </c>
      <c r="V5936">
        <v>113</v>
      </c>
      <c r="W5936">
        <v>0</v>
      </c>
      <c r="X5936">
        <v>0</v>
      </c>
      <c r="Y5936" t="s">
        <v>45</v>
      </c>
    </row>
    <row r="5937" spans="1:25" x14ac:dyDescent="0.25">
      <c r="A5937" t="s">
        <v>7914</v>
      </c>
      <c r="B5937" t="s">
        <v>5398</v>
      </c>
      <c r="C5937" t="s">
        <v>54</v>
      </c>
      <c r="D5937" t="s">
        <v>55</v>
      </c>
      <c r="E5937" t="s">
        <v>28</v>
      </c>
      <c r="F5937" s="1" t="s">
        <v>17991</v>
      </c>
      <c r="G5937">
        <v>173</v>
      </c>
      <c r="H5937" t="s">
        <v>29</v>
      </c>
      <c r="I5937">
        <v>1497</v>
      </c>
      <c r="J5937">
        <v>317.32</v>
      </c>
      <c r="K5937">
        <f>Passenger_Data[[#This Row],[Price_USD]]*1</f>
        <v>317.32</v>
      </c>
      <c r="L5937">
        <v>38</v>
      </c>
      <c r="M5937" t="s">
        <v>30</v>
      </c>
      <c r="N5937" t="s">
        <v>31</v>
      </c>
      <c r="O5937" t="s">
        <v>32</v>
      </c>
      <c r="P5937" t="s">
        <v>83</v>
      </c>
      <c r="Q5937">
        <v>3</v>
      </c>
      <c r="R5937" t="s">
        <v>65</v>
      </c>
      <c r="S5937" t="s">
        <v>68</v>
      </c>
      <c r="T5937">
        <v>6.5</v>
      </c>
      <c r="U5937">
        <v>0</v>
      </c>
      <c r="V5937">
        <v>58</v>
      </c>
      <c r="W5937">
        <v>0</v>
      </c>
      <c r="X5937">
        <v>1</v>
      </c>
      <c r="Y5937" t="s">
        <v>77</v>
      </c>
    </row>
    <row r="5938" spans="1:25" x14ac:dyDescent="0.25">
      <c r="A5938" t="s">
        <v>7915</v>
      </c>
      <c r="B5938" t="s">
        <v>390</v>
      </c>
      <c r="C5938" t="s">
        <v>82</v>
      </c>
      <c r="D5938" t="s">
        <v>76</v>
      </c>
      <c r="E5938" t="s">
        <v>55</v>
      </c>
      <c r="F5938" s="1" t="s">
        <v>17992</v>
      </c>
      <c r="G5938">
        <v>230</v>
      </c>
      <c r="H5938" t="s">
        <v>86</v>
      </c>
      <c r="I5938">
        <v>1508</v>
      </c>
      <c r="J5938">
        <v>437.67</v>
      </c>
      <c r="K5938">
        <f>Passenger_Data[[#This Row],[Price_USD]]*1</f>
        <v>437.67</v>
      </c>
      <c r="L5938">
        <v>78</v>
      </c>
      <c r="M5938" t="s">
        <v>30</v>
      </c>
      <c r="N5938" t="s">
        <v>41</v>
      </c>
      <c r="O5938" t="s">
        <v>32</v>
      </c>
      <c r="P5938" t="s">
        <v>33</v>
      </c>
      <c r="Q5938">
        <v>0</v>
      </c>
      <c r="R5938" t="s">
        <v>65</v>
      </c>
      <c r="S5938" t="s">
        <v>68</v>
      </c>
      <c r="T5938">
        <v>5.9</v>
      </c>
      <c r="U5938">
        <v>7</v>
      </c>
      <c r="V5938">
        <v>78</v>
      </c>
      <c r="W5938">
        <v>0</v>
      </c>
      <c r="X5938">
        <v>0</v>
      </c>
      <c r="Y5938" t="s">
        <v>45</v>
      </c>
    </row>
    <row r="5939" spans="1:25" x14ac:dyDescent="0.25">
      <c r="A5939" t="s">
        <v>7916</v>
      </c>
      <c r="B5939" t="s">
        <v>3051</v>
      </c>
      <c r="C5939" t="s">
        <v>73</v>
      </c>
      <c r="D5939" t="s">
        <v>28</v>
      </c>
      <c r="E5939" t="s">
        <v>49</v>
      </c>
      <c r="F5939" s="1" t="s">
        <v>17993</v>
      </c>
      <c r="G5939">
        <v>302</v>
      </c>
      <c r="H5939" t="s">
        <v>29</v>
      </c>
      <c r="I5939">
        <v>648</v>
      </c>
      <c r="J5939">
        <v>393.93</v>
      </c>
      <c r="K5939">
        <f>Passenger_Data[[#This Row],[Price_USD]]*1</f>
        <v>393.93</v>
      </c>
      <c r="L5939">
        <v>26</v>
      </c>
      <c r="M5939" t="s">
        <v>40</v>
      </c>
      <c r="N5939" t="s">
        <v>31</v>
      </c>
      <c r="O5939" t="s">
        <v>42</v>
      </c>
      <c r="P5939" t="s">
        <v>50</v>
      </c>
      <c r="Q5939">
        <v>2</v>
      </c>
      <c r="R5939" t="s">
        <v>65</v>
      </c>
      <c r="S5939" t="s">
        <v>44</v>
      </c>
      <c r="T5939">
        <v>8.1</v>
      </c>
      <c r="U5939">
        <v>3</v>
      </c>
      <c r="V5939">
        <v>43</v>
      </c>
      <c r="W5939">
        <v>0</v>
      </c>
      <c r="X5939">
        <v>0</v>
      </c>
      <c r="Y5939" t="s">
        <v>77</v>
      </c>
    </row>
    <row r="5940" spans="1:25" x14ac:dyDescent="0.25">
      <c r="A5940" t="s">
        <v>7917</v>
      </c>
      <c r="B5940" t="s">
        <v>275</v>
      </c>
      <c r="C5940" t="s">
        <v>82</v>
      </c>
      <c r="D5940" t="s">
        <v>76</v>
      </c>
      <c r="E5940" t="s">
        <v>49</v>
      </c>
      <c r="F5940" s="1" t="s">
        <v>17994</v>
      </c>
      <c r="G5940">
        <v>192</v>
      </c>
      <c r="H5940" t="s">
        <v>29</v>
      </c>
      <c r="I5940">
        <v>1151</v>
      </c>
      <c r="J5940">
        <v>428.71</v>
      </c>
      <c r="K5940">
        <f>Passenger_Data[[#This Row],[Price_USD]]*1</f>
        <v>428.71</v>
      </c>
      <c r="L5940">
        <v>44</v>
      </c>
      <c r="M5940" t="s">
        <v>30</v>
      </c>
      <c r="N5940" t="s">
        <v>60</v>
      </c>
      <c r="O5940" t="s">
        <v>42</v>
      </c>
      <c r="P5940" t="s">
        <v>50</v>
      </c>
      <c r="Q5940">
        <v>4</v>
      </c>
      <c r="R5940" t="s">
        <v>65</v>
      </c>
      <c r="S5940" t="s">
        <v>35</v>
      </c>
      <c r="T5940">
        <v>7.9</v>
      </c>
      <c r="U5940">
        <v>2</v>
      </c>
      <c r="V5940">
        <v>40</v>
      </c>
      <c r="W5940">
        <v>0</v>
      </c>
      <c r="X5940">
        <v>0</v>
      </c>
      <c r="Y5940" t="s">
        <v>77</v>
      </c>
    </row>
    <row r="5941" spans="1:25" x14ac:dyDescent="0.25">
      <c r="A5941" t="s">
        <v>7918</v>
      </c>
      <c r="B5941" t="s">
        <v>2091</v>
      </c>
      <c r="C5941" t="s">
        <v>48</v>
      </c>
      <c r="D5941" t="s">
        <v>64</v>
      </c>
      <c r="E5941" t="s">
        <v>49</v>
      </c>
      <c r="F5941" s="1" t="s">
        <v>17995</v>
      </c>
      <c r="G5941">
        <v>180</v>
      </c>
      <c r="H5941" t="s">
        <v>29</v>
      </c>
      <c r="I5941">
        <v>956</v>
      </c>
      <c r="J5941">
        <v>356.44</v>
      </c>
      <c r="K5941">
        <f>Passenger_Data[[#This Row],[Price_USD]]*1</f>
        <v>356.44</v>
      </c>
      <c r="L5941">
        <v>37</v>
      </c>
      <c r="M5941" t="s">
        <v>40</v>
      </c>
      <c r="N5941" t="s">
        <v>60</v>
      </c>
      <c r="O5941" t="s">
        <v>32</v>
      </c>
      <c r="P5941" t="s">
        <v>33</v>
      </c>
      <c r="Q5941">
        <v>0</v>
      </c>
      <c r="R5941" t="s">
        <v>65</v>
      </c>
      <c r="S5941" t="s">
        <v>68</v>
      </c>
      <c r="T5941">
        <v>8.4</v>
      </c>
      <c r="U5941">
        <v>34</v>
      </c>
      <c r="V5941">
        <v>15</v>
      </c>
      <c r="W5941">
        <v>0</v>
      </c>
      <c r="X5941">
        <v>0</v>
      </c>
      <c r="Y5941" t="s">
        <v>36</v>
      </c>
    </row>
    <row r="5942" spans="1:25" x14ac:dyDescent="0.25">
      <c r="A5942" t="s">
        <v>7919</v>
      </c>
      <c r="B5942" t="s">
        <v>2726</v>
      </c>
      <c r="C5942" t="s">
        <v>82</v>
      </c>
      <c r="D5942" t="s">
        <v>59</v>
      </c>
      <c r="E5942" t="s">
        <v>27</v>
      </c>
      <c r="F5942" s="1" t="s">
        <v>17996</v>
      </c>
      <c r="G5942">
        <v>160</v>
      </c>
      <c r="H5942" t="s">
        <v>29</v>
      </c>
      <c r="I5942">
        <v>1093</v>
      </c>
      <c r="J5942">
        <v>345.11</v>
      </c>
      <c r="K5942">
        <f>Passenger_Data[[#This Row],[Price_USD]]*1</f>
        <v>345.11</v>
      </c>
      <c r="L5942">
        <v>50</v>
      </c>
      <c r="M5942" t="s">
        <v>30</v>
      </c>
      <c r="N5942" t="s">
        <v>60</v>
      </c>
      <c r="O5942" t="s">
        <v>42</v>
      </c>
      <c r="P5942" t="s">
        <v>83</v>
      </c>
      <c r="Q5942">
        <v>0</v>
      </c>
      <c r="R5942" t="s">
        <v>65</v>
      </c>
      <c r="S5942" t="s">
        <v>44</v>
      </c>
      <c r="T5942">
        <v>4.2</v>
      </c>
      <c r="U5942">
        <v>10</v>
      </c>
      <c r="V5942">
        <v>28</v>
      </c>
      <c r="W5942">
        <v>0</v>
      </c>
      <c r="X5942">
        <v>0</v>
      </c>
      <c r="Y5942" t="s">
        <v>36</v>
      </c>
    </row>
    <row r="5943" spans="1:25" x14ac:dyDescent="0.25">
      <c r="A5943" t="s">
        <v>7920</v>
      </c>
      <c r="B5943" t="s">
        <v>1092</v>
      </c>
      <c r="C5943" t="s">
        <v>82</v>
      </c>
      <c r="D5943" t="s">
        <v>64</v>
      </c>
      <c r="E5943" t="s">
        <v>28</v>
      </c>
      <c r="F5943" s="1" t="s">
        <v>17997</v>
      </c>
      <c r="G5943">
        <v>225</v>
      </c>
      <c r="H5943" t="s">
        <v>29</v>
      </c>
      <c r="I5943">
        <v>1055</v>
      </c>
      <c r="J5943">
        <v>264.24</v>
      </c>
      <c r="K5943">
        <f>Passenger_Data[[#This Row],[Price_USD]]*1</f>
        <v>264.24</v>
      </c>
      <c r="L5943">
        <v>33</v>
      </c>
      <c r="M5943" t="s">
        <v>40</v>
      </c>
      <c r="N5943" t="s">
        <v>31</v>
      </c>
      <c r="O5943" t="s">
        <v>56</v>
      </c>
      <c r="P5943" t="s">
        <v>33</v>
      </c>
      <c r="Q5943">
        <v>1</v>
      </c>
      <c r="R5943" t="s">
        <v>65</v>
      </c>
      <c r="S5943" t="s">
        <v>35</v>
      </c>
      <c r="T5943">
        <v>10</v>
      </c>
      <c r="U5943">
        <v>1</v>
      </c>
      <c r="V5943">
        <v>66</v>
      </c>
      <c r="W5943">
        <v>0</v>
      </c>
      <c r="X5943">
        <v>0</v>
      </c>
      <c r="Y5943" t="s">
        <v>77</v>
      </c>
    </row>
    <row r="5944" spans="1:25" x14ac:dyDescent="0.25">
      <c r="A5944" t="s">
        <v>7921</v>
      </c>
      <c r="B5944" t="s">
        <v>7922</v>
      </c>
      <c r="C5944" t="s">
        <v>73</v>
      </c>
      <c r="D5944" t="s">
        <v>55</v>
      </c>
      <c r="E5944" t="s">
        <v>64</v>
      </c>
      <c r="F5944" s="1" t="s">
        <v>17998</v>
      </c>
      <c r="G5944">
        <v>211</v>
      </c>
      <c r="H5944" t="s">
        <v>29</v>
      </c>
      <c r="I5944">
        <v>1084</v>
      </c>
      <c r="J5944">
        <v>504.52</v>
      </c>
      <c r="K5944">
        <f>Passenger_Data[[#This Row],[Price_USD]]*1</f>
        <v>504.52</v>
      </c>
      <c r="L5944">
        <v>59</v>
      </c>
      <c r="M5944" t="s">
        <v>30</v>
      </c>
      <c r="N5944" t="s">
        <v>60</v>
      </c>
      <c r="O5944" t="s">
        <v>33</v>
      </c>
      <c r="P5944" t="s">
        <v>33</v>
      </c>
      <c r="Q5944">
        <v>2</v>
      </c>
      <c r="R5944" t="s">
        <v>43</v>
      </c>
      <c r="S5944" t="s">
        <v>61</v>
      </c>
      <c r="T5944">
        <v>10</v>
      </c>
      <c r="U5944">
        <v>4</v>
      </c>
      <c r="V5944">
        <v>37</v>
      </c>
      <c r="W5944">
        <v>0</v>
      </c>
      <c r="X5944">
        <v>1</v>
      </c>
      <c r="Y5944" t="s">
        <v>36</v>
      </c>
    </row>
    <row r="5945" spans="1:25" x14ac:dyDescent="0.25">
      <c r="A5945" t="s">
        <v>7923</v>
      </c>
      <c r="B5945" t="s">
        <v>482</v>
      </c>
      <c r="C5945" t="s">
        <v>48</v>
      </c>
      <c r="D5945" t="s">
        <v>49</v>
      </c>
      <c r="E5945" t="s">
        <v>28</v>
      </c>
      <c r="F5945" s="1" t="s">
        <v>17999</v>
      </c>
      <c r="G5945">
        <v>125</v>
      </c>
      <c r="H5945" t="s">
        <v>29</v>
      </c>
      <c r="I5945">
        <v>1454</v>
      </c>
      <c r="J5945">
        <v>301.35000000000002</v>
      </c>
      <c r="K5945">
        <f>Passenger_Data[[#This Row],[Price_USD]]*1</f>
        <v>301.35000000000002</v>
      </c>
      <c r="L5945">
        <v>59</v>
      </c>
      <c r="M5945" t="s">
        <v>30</v>
      </c>
      <c r="N5945" t="s">
        <v>41</v>
      </c>
      <c r="O5945" t="s">
        <v>42</v>
      </c>
      <c r="P5945" t="s">
        <v>50</v>
      </c>
      <c r="Q5945">
        <v>0</v>
      </c>
      <c r="R5945" t="s">
        <v>51</v>
      </c>
      <c r="S5945" t="s">
        <v>61</v>
      </c>
      <c r="T5945">
        <v>8.1</v>
      </c>
      <c r="U5945">
        <v>8</v>
      </c>
      <c r="V5945">
        <v>70</v>
      </c>
      <c r="W5945">
        <v>0</v>
      </c>
      <c r="X5945">
        <v>0</v>
      </c>
      <c r="Y5945" t="s">
        <v>77</v>
      </c>
    </row>
    <row r="5946" spans="1:25" x14ac:dyDescent="0.25">
      <c r="A5946" t="s">
        <v>7924</v>
      </c>
      <c r="B5946" t="s">
        <v>1578</v>
      </c>
      <c r="C5946" t="s">
        <v>48</v>
      </c>
      <c r="D5946" t="s">
        <v>39</v>
      </c>
      <c r="E5946" t="s">
        <v>64</v>
      </c>
      <c r="F5946" s="1" t="s">
        <v>18000</v>
      </c>
      <c r="G5946">
        <v>108</v>
      </c>
      <c r="H5946" t="s">
        <v>29</v>
      </c>
      <c r="I5946">
        <v>888</v>
      </c>
      <c r="J5946">
        <v>302.13</v>
      </c>
      <c r="K5946">
        <f>Passenger_Data[[#This Row],[Price_USD]]*1</f>
        <v>302.13</v>
      </c>
      <c r="L5946">
        <v>36</v>
      </c>
      <c r="M5946" t="s">
        <v>40</v>
      </c>
      <c r="N5946" t="s">
        <v>41</v>
      </c>
      <c r="O5946" t="s">
        <v>32</v>
      </c>
      <c r="P5946" t="s">
        <v>83</v>
      </c>
      <c r="Q5946">
        <v>1</v>
      </c>
      <c r="R5946" t="s">
        <v>34</v>
      </c>
      <c r="S5946" t="s">
        <v>44</v>
      </c>
      <c r="T5946">
        <v>8.8000000000000007</v>
      </c>
      <c r="U5946">
        <v>4</v>
      </c>
      <c r="V5946">
        <v>41</v>
      </c>
      <c r="W5946">
        <v>0</v>
      </c>
      <c r="X5946">
        <v>0</v>
      </c>
      <c r="Y5946" t="s">
        <v>45</v>
      </c>
    </row>
    <row r="5947" spans="1:25" x14ac:dyDescent="0.25">
      <c r="A5947" t="s">
        <v>7925</v>
      </c>
      <c r="B5947" t="s">
        <v>6902</v>
      </c>
      <c r="C5947" t="s">
        <v>54</v>
      </c>
      <c r="D5947" t="s">
        <v>55</v>
      </c>
      <c r="E5947" t="s">
        <v>49</v>
      </c>
      <c r="F5947" s="1" t="s">
        <v>18001</v>
      </c>
      <c r="G5947">
        <v>156</v>
      </c>
      <c r="H5947" t="s">
        <v>29</v>
      </c>
      <c r="I5947">
        <v>1866</v>
      </c>
      <c r="J5947">
        <v>58.64</v>
      </c>
      <c r="K5947">
        <f>Passenger_Data[[#This Row],[Price_USD]]*1</f>
        <v>58.64</v>
      </c>
      <c r="L5947">
        <v>61</v>
      </c>
      <c r="M5947" t="s">
        <v>30</v>
      </c>
      <c r="N5947" t="s">
        <v>31</v>
      </c>
      <c r="O5947" t="s">
        <v>33</v>
      </c>
      <c r="P5947" t="s">
        <v>83</v>
      </c>
      <c r="Q5947">
        <v>1</v>
      </c>
      <c r="R5947" t="s">
        <v>51</v>
      </c>
      <c r="S5947" t="s">
        <v>35</v>
      </c>
      <c r="T5947">
        <v>9.8000000000000007</v>
      </c>
      <c r="U5947">
        <v>23</v>
      </c>
      <c r="V5947">
        <v>66</v>
      </c>
      <c r="W5947">
        <v>1</v>
      </c>
      <c r="X5947">
        <v>0</v>
      </c>
      <c r="Y5947" t="s">
        <v>45</v>
      </c>
    </row>
    <row r="5948" spans="1:25" x14ac:dyDescent="0.25">
      <c r="A5948" t="s">
        <v>7926</v>
      </c>
      <c r="B5948" t="s">
        <v>2484</v>
      </c>
      <c r="C5948" t="s">
        <v>82</v>
      </c>
      <c r="D5948" t="s">
        <v>49</v>
      </c>
      <c r="E5948" t="s">
        <v>64</v>
      </c>
      <c r="F5948" s="1" t="s">
        <v>18002</v>
      </c>
      <c r="G5948">
        <v>175</v>
      </c>
      <c r="H5948" t="s">
        <v>29</v>
      </c>
      <c r="I5948">
        <v>1144</v>
      </c>
      <c r="J5948">
        <v>401.74</v>
      </c>
      <c r="K5948">
        <f>Passenger_Data[[#This Row],[Price_USD]]*1</f>
        <v>401.74</v>
      </c>
      <c r="L5948">
        <v>54</v>
      </c>
      <c r="M5948" t="s">
        <v>30</v>
      </c>
      <c r="N5948" t="s">
        <v>41</v>
      </c>
      <c r="O5948" t="s">
        <v>33</v>
      </c>
      <c r="P5948" t="s">
        <v>50</v>
      </c>
      <c r="Q5948">
        <v>0</v>
      </c>
      <c r="R5948" t="s">
        <v>65</v>
      </c>
      <c r="S5948" t="s">
        <v>44</v>
      </c>
      <c r="T5948">
        <v>6.9</v>
      </c>
      <c r="U5948">
        <v>4</v>
      </c>
      <c r="V5948">
        <v>29</v>
      </c>
      <c r="W5948">
        <v>0</v>
      </c>
      <c r="X5948">
        <v>0</v>
      </c>
      <c r="Y5948" t="s">
        <v>36</v>
      </c>
    </row>
    <row r="5949" spans="1:25" x14ac:dyDescent="0.25">
      <c r="A5949" t="s">
        <v>7927</v>
      </c>
      <c r="B5949" t="s">
        <v>2017</v>
      </c>
      <c r="C5949" t="s">
        <v>48</v>
      </c>
      <c r="D5949" t="s">
        <v>28</v>
      </c>
      <c r="E5949" t="s">
        <v>59</v>
      </c>
      <c r="F5949" s="1" t="s">
        <v>18003</v>
      </c>
      <c r="G5949">
        <v>238</v>
      </c>
      <c r="H5949" t="s">
        <v>86</v>
      </c>
      <c r="I5949">
        <v>909</v>
      </c>
      <c r="J5949">
        <v>224.6</v>
      </c>
      <c r="K5949">
        <f>Passenger_Data[[#This Row],[Price_USD]]*1</f>
        <v>224.6</v>
      </c>
      <c r="L5949">
        <v>68</v>
      </c>
      <c r="M5949" t="s">
        <v>30</v>
      </c>
      <c r="N5949" t="s">
        <v>60</v>
      </c>
      <c r="O5949" t="s">
        <v>32</v>
      </c>
      <c r="P5949" t="s">
        <v>50</v>
      </c>
      <c r="Q5949">
        <v>0</v>
      </c>
      <c r="R5949" t="s">
        <v>51</v>
      </c>
      <c r="S5949" t="s">
        <v>61</v>
      </c>
      <c r="T5949">
        <v>6.7</v>
      </c>
      <c r="U5949">
        <v>6</v>
      </c>
      <c r="V5949">
        <v>29</v>
      </c>
      <c r="W5949">
        <v>0</v>
      </c>
      <c r="X5949">
        <v>1</v>
      </c>
      <c r="Y5949" t="s">
        <v>45</v>
      </c>
    </row>
    <row r="5950" spans="1:25" x14ac:dyDescent="0.25">
      <c r="A5950" t="s">
        <v>7928</v>
      </c>
      <c r="B5950" t="s">
        <v>6974</v>
      </c>
      <c r="C5950" t="s">
        <v>54</v>
      </c>
      <c r="D5950" t="s">
        <v>59</v>
      </c>
      <c r="E5950" t="s">
        <v>76</v>
      </c>
      <c r="F5950" s="1" t="s">
        <v>18004</v>
      </c>
      <c r="G5950">
        <v>192</v>
      </c>
      <c r="H5950" t="s">
        <v>29</v>
      </c>
      <c r="I5950">
        <v>1464</v>
      </c>
      <c r="J5950">
        <v>203.28</v>
      </c>
      <c r="K5950">
        <f>Passenger_Data[[#This Row],[Price_USD]]*1</f>
        <v>203.28</v>
      </c>
      <c r="L5950">
        <v>52</v>
      </c>
      <c r="M5950" t="s">
        <v>40</v>
      </c>
      <c r="N5950" t="s">
        <v>41</v>
      </c>
      <c r="O5950" t="s">
        <v>32</v>
      </c>
      <c r="P5950" t="s">
        <v>50</v>
      </c>
      <c r="Q5950">
        <v>2</v>
      </c>
      <c r="R5950" t="s">
        <v>43</v>
      </c>
      <c r="S5950" t="s">
        <v>35</v>
      </c>
      <c r="T5950">
        <v>5.9</v>
      </c>
      <c r="U5950">
        <v>6</v>
      </c>
      <c r="V5950">
        <v>119</v>
      </c>
      <c r="W5950">
        <v>0</v>
      </c>
      <c r="X5950">
        <v>1</v>
      </c>
      <c r="Y5950" t="s">
        <v>45</v>
      </c>
    </row>
    <row r="5951" spans="1:25" x14ac:dyDescent="0.25">
      <c r="A5951" t="s">
        <v>7929</v>
      </c>
      <c r="B5951" t="s">
        <v>6331</v>
      </c>
      <c r="C5951" t="s">
        <v>48</v>
      </c>
      <c r="D5951" t="s">
        <v>76</v>
      </c>
      <c r="E5951" t="s">
        <v>64</v>
      </c>
      <c r="F5951" s="1" t="s">
        <v>18005</v>
      </c>
      <c r="G5951">
        <v>157</v>
      </c>
      <c r="H5951" t="s">
        <v>29</v>
      </c>
      <c r="I5951">
        <v>945</v>
      </c>
      <c r="J5951">
        <v>424.88</v>
      </c>
      <c r="K5951">
        <f>Passenger_Data[[#This Row],[Price_USD]]*1</f>
        <v>424.88</v>
      </c>
      <c r="L5951">
        <v>61</v>
      </c>
      <c r="M5951" t="s">
        <v>30</v>
      </c>
      <c r="N5951" t="s">
        <v>41</v>
      </c>
      <c r="O5951" t="s">
        <v>56</v>
      </c>
      <c r="P5951" t="s">
        <v>33</v>
      </c>
      <c r="Q5951">
        <v>1</v>
      </c>
      <c r="R5951" t="s">
        <v>51</v>
      </c>
      <c r="S5951" t="s">
        <v>35</v>
      </c>
      <c r="T5951">
        <v>5.0999999999999996</v>
      </c>
      <c r="U5951">
        <v>23</v>
      </c>
      <c r="V5951">
        <v>25</v>
      </c>
      <c r="W5951">
        <v>0</v>
      </c>
      <c r="X5951">
        <v>0</v>
      </c>
      <c r="Y5951" t="s">
        <v>45</v>
      </c>
    </row>
    <row r="5952" spans="1:25" x14ac:dyDescent="0.25">
      <c r="A5952" t="s">
        <v>7930</v>
      </c>
      <c r="B5952" t="s">
        <v>4419</v>
      </c>
      <c r="C5952" t="s">
        <v>82</v>
      </c>
      <c r="D5952" t="s">
        <v>59</v>
      </c>
      <c r="E5952" t="s">
        <v>27</v>
      </c>
      <c r="F5952" s="1" t="s">
        <v>18006</v>
      </c>
      <c r="G5952">
        <v>156</v>
      </c>
      <c r="H5952" t="s">
        <v>108</v>
      </c>
      <c r="I5952">
        <v>1330</v>
      </c>
      <c r="J5952">
        <v>392.73</v>
      </c>
      <c r="K5952">
        <f>Passenger_Data[[#This Row],[Price_USD]]*1</f>
        <v>392.73</v>
      </c>
      <c r="L5952">
        <v>40</v>
      </c>
      <c r="M5952" t="s">
        <v>40</v>
      </c>
      <c r="N5952" t="s">
        <v>31</v>
      </c>
      <c r="O5952" t="s">
        <v>33</v>
      </c>
      <c r="P5952" t="s">
        <v>50</v>
      </c>
      <c r="Q5952">
        <v>2</v>
      </c>
      <c r="R5952" t="s">
        <v>65</v>
      </c>
      <c r="S5952" t="s">
        <v>61</v>
      </c>
      <c r="T5952">
        <v>8.4</v>
      </c>
      <c r="U5952">
        <v>3</v>
      </c>
      <c r="V5952">
        <v>29</v>
      </c>
      <c r="W5952">
        <v>0</v>
      </c>
      <c r="X5952">
        <v>1</v>
      </c>
      <c r="Y5952" t="s">
        <v>77</v>
      </c>
    </row>
    <row r="5953" spans="1:25" x14ac:dyDescent="0.25">
      <c r="A5953" t="s">
        <v>7931</v>
      </c>
      <c r="B5953" t="s">
        <v>3258</v>
      </c>
      <c r="C5953" t="s">
        <v>54</v>
      </c>
      <c r="D5953" t="s">
        <v>27</v>
      </c>
      <c r="E5953" t="s">
        <v>76</v>
      </c>
      <c r="F5953" s="1" t="s">
        <v>18007</v>
      </c>
      <c r="G5953">
        <v>204</v>
      </c>
      <c r="H5953" t="s">
        <v>29</v>
      </c>
      <c r="I5953">
        <v>1389</v>
      </c>
      <c r="J5953">
        <v>413.23</v>
      </c>
      <c r="K5953">
        <f>Passenger_Data[[#This Row],[Price_USD]]*1</f>
        <v>413.23</v>
      </c>
      <c r="L5953">
        <v>73</v>
      </c>
      <c r="M5953" t="s">
        <v>30</v>
      </c>
      <c r="N5953" t="s">
        <v>41</v>
      </c>
      <c r="O5953" t="s">
        <v>33</v>
      </c>
      <c r="P5953" t="s">
        <v>50</v>
      </c>
      <c r="Q5953">
        <v>1</v>
      </c>
      <c r="R5953" t="s">
        <v>51</v>
      </c>
      <c r="S5953" t="s">
        <v>68</v>
      </c>
      <c r="T5953">
        <v>7</v>
      </c>
      <c r="U5953">
        <v>3</v>
      </c>
      <c r="V5953">
        <v>28</v>
      </c>
      <c r="W5953">
        <v>0</v>
      </c>
      <c r="X5953">
        <v>0</v>
      </c>
      <c r="Y5953" t="s">
        <v>36</v>
      </c>
    </row>
    <row r="5954" spans="1:25" x14ac:dyDescent="0.25">
      <c r="A5954" t="s">
        <v>7932</v>
      </c>
      <c r="B5954" t="s">
        <v>2137</v>
      </c>
      <c r="C5954" t="s">
        <v>82</v>
      </c>
      <c r="D5954" t="s">
        <v>64</v>
      </c>
      <c r="E5954" t="s">
        <v>64</v>
      </c>
      <c r="F5954" s="1" t="s">
        <v>18008</v>
      </c>
      <c r="G5954">
        <v>218</v>
      </c>
      <c r="H5954" t="s">
        <v>108</v>
      </c>
      <c r="I5954">
        <v>1057</v>
      </c>
      <c r="J5954">
        <v>418.82</v>
      </c>
      <c r="K5954">
        <f>Passenger_Data[[#This Row],[Price_USD]]*1</f>
        <v>418.82</v>
      </c>
      <c r="L5954">
        <v>61</v>
      </c>
      <c r="M5954" t="s">
        <v>30</v>
      </c>
      <c r="N5954" t="s">
        <v>41</v>
      </c>
      <c r="O5954" t="s">
        <v>32</v>
      </c>
      <c r="P5954" t="s">
        <v>83</v>
      </c>
      <c r="Q5954">
        <v>2</v>
      </c>
      <c r="R5954" t="s">
        <v>65</v>
      </c>
      <c r="S5954" t="s">
        <v>35</v>
      </c>
      <c r="T5954">
        <v>7.4</v>
      </c>
      <c r="U5954">
        <v>0</v>
      </c>
      <c r="V5954">
        <v>33</v>
      </c>
      <c r="W5954">
        <v>0</v>
      </c>
      <c r="X5954">
        <v>0</v>
      </c>
      <c r="Y5954" t="s">
        <v>45</v>
      </c>
    </row>
    <row r="5955" spans="1:25" x14ac:dyDescent="0.25">
      <c r="A5955" t="s">
        <v>7933</v>
      </c>
      <c r="B5955" t="s">
        <v>3110</v>
      </c>
      <c r="C5955" t="s">
        <v>54</v>
      </c>
      <c r="D5955" t="s">
        <v>55</v>
      </c>
      <c r="E5955" t="s">
        <v>59</v>
      </c>
      <c r="F5955" s="1" t="s">
        <v>18009</v>
      </c>
      <c r="G5955">
        <v>224</v>
      </c>
      <c r="H5955" t="s">
        <v>29</v>
      </c>
      <c r="I5955">
        <v>1463</v>
      </c>
      <c r="J5955">
        <v>160.57</v>
      </c>
      <c r="K5955">
        <f>Passenger_Data[[#This Row],[Price_USD]]*1</f>
        <v>160.57</v>
      </c>
      <c r="L5955">
        <v>19</v>
      </c>
      <c r="M5955" t="s">
        <v>40</v>
      </c>
      <c r="N5955" t="s">
        <v>31</v>
      </c>
      <c r="O5955" t="s">
        <v>33</v>
      </c>
      <c r="P5955" t="s">
        <v>50</v>
      </c>
      <c r="Q5955">
        <v>0</v>
      </c>
      <c r="R5955" t="s">
        <v>51</v>
      </c>
      <c r="S5955" t="s">
        <v>61</v>
      </c>
      <c r="T5955">
        <v>6.3</v>
      </c>
      <c r="U5955">
        <v>4</v>
      </c>
      <c r="V5955">
        <v>49</v>
      </c>
      <c r="W5955">
        <v>0</v>
      </c>
      <c r="X5955">
        <v>0</v>
      </c>
      <c r="Y5955" t="s">
        <v>77</v>
      </c>
    </row>
    <row r="5956" spans="1:25" x14ac:dyDescent="0.25">
      <c r="A5956" t="s">
        <v>7934</v>
      </c>
      <c r="B5956" t="s">
        <v>494</v>
      </c>
      <c r="C5956" t="s">
        <v>73</v>
      </c>
      <c r="D5956" t="s">
        <v>76</v>
      </c>
      <c r="E5956" t="s">
        <v>39</v>
      </c>
      <c r="F5956" s="1" t="s">
        <v>18010</v>
      </c>
      <c r="G5956">
        <v>166</v>
      </c>
      <c r="H5956" t="s">
        <v>29</v>
      </c>
      <c r="I5956">
        <v>1437</v>
      </c>
      <c r="J5956">
        <v>461.3</v>
      </c>
      <c r="K5956">
        <f>Passenger_Data[[#This Row],[Price_USD]]*1</f>
        <v>461.3</v>
      </c>
      <c r="L5956">
        <v>47</v>
      </c>
      <c r="M5956" t="s">
        <v>30</v>
      </c>
      <c r="N5956" t="s">
        <v>31</v>
      </c>
      <c r="O5956" t="s">
        <v>33</v>
      </c>
      <c r="P5956" t="s">
        <v>50</v>
      </c>
      <c r="Q5956">
        <v>1</v>
      </c>
      <c r="R5956" t="s">
        <v>65</v>
      </c>
      <c r="S5956" t="s">
        <v>44</v>
      </c>
      <c r="T5956">
        <v>5.5</v>
      </c>
      <c r="U5956">
        <v>1</v>
      </c>
      <c r="V5956">
        <v>67</v>
      </c>
      <c r="W5956">
        <v>0</v>
      </c>
      <c r="X5956">
        <v>0</v>
      </c>
      <c r="Y5956" t="s">
        <v>36</v>
      </c>
    </row>
    <row r="5957" spans="1:25" x14ac:dyDescent="0.25">
      <c r="A5957" t="s">
        <v>7935</v>
      </c>
      <c r="B5957" t="s">
        <v>471</v>
      </c>
      <c r="C5957" t="s">
        <v>26</v>
      </c>
      <c r="D5957" t="s">
        <v>27</v>
      </c>
      <c r="E5957" t="s">
        <v>76</v>
      </c>
      <c r="F5957" s="1" t="s">
        <v>18011</v>
      </c>
      <c r="G5957">
        <v>167</v>
      </c>
      <c r="H5957" t="s">
        <v>86</v>
      </c>
      <c r="I5957">
        <v>1143</v>
      </c>
      <c r="J5957">
        <v>551.02</v>
      </c>
      <c r="K5957">
        <f>Passenger_Data[[#This Row],[Price_USD]]*1</f>
        <v>551.02</v>
      </c>
      <c r="L5957">
        <v>50</v>
      </c>
      <c r="M5957" t="s">
        <v>40</v>
      </c>
      <c r="N5957" t="s">
        <v>31</v>
      </c>
      <c r="O5957" t="s">
        <v>56</v>
      </c>
      <c r="P5957" t="s">
        <v>50</v>
      </c>
      <c r="Q5957">
        <v>0</v>
      </c>
      <c r="R5957" t="s">
        <v>34</v>
      </c>
      <c r="S5957" t="s">
        <v>61</v>
      </c>
      <c r="T5957">
        <v>7.8</v>
      </c>
      <c r="U5957">
        <v>11</v>
      </c>
      <c r="V5957">
        <v>78</v>
      </c>
      <c r="W5957">
        <v>0</v>
      </c>
      <c r="X5957">
        <v>0</v>
      </c>
      <c r="Y5957" t="s">
        <v>36</v>
      </c>
    </row>
    <row r="5958" spans="1:25" x14ac:dyDescent="0.25">
      <c r="A5958" t="s">
        <v>7936</v>
      </c>
      <c r="B5958" t="s">
        <v>1002</v>
      </c>
      <c r="C5958" t="s">
        <v>73</v>
      </c>
      <c r="D5958" t="s">
        <v>76</v>
      </c>
      <c r="E5958" t="s">
        <v>59</v>
      </c>
      <c r="F5958" s="1" t="s">
        <v>18012</v>
      </c>
      <c r="G5958">
        <v>139</v>
      </c>
      <c r="H5958" t="s">
        <v>29</v>
      </c>
      <c r="I5958">
        <v>1524</v>
      </c>
      <c r="J5958">
        <v>204.18</v>
      </c>
      <c r="K5958">
        <f>Passenger_Data[[#This Row],[Price_USD]]*1</f>
        <v>204.18</v>
      </c>
      <c r="L5958">
        <v>67</v>
      </c>
      <c r="M5958" t="s">
        <v>40</v>
      </c>
      <c r="N5958" t="s">
        <v>41</v>
      </c>
      <c r="O5958" t="s">
        <v>42</v>
      </c>
      <c r="P5958" t="s">
        <v>50</v>
      </c>
      <c r="Q5958">
        <v>1</v>
      </c>
      <c r="R5958" t="s">
        <v>65</v>
      </c>
      <c r="S5958" t="s">
        <v>68</v>
      </c>
      <c r="T5958">
        <v>7.7</v>
      </c>
      <c r="U5958">
        <v>2</v>
      </c>
      <c r="V5958">
        <v>71</v>
      </c>
      <c r="W5958">
        <v>0</v>
      </c>
      <c r="X5958">
        <v>0</v>
      </c>
      <c r="Y5958" t="s">
        <v>45</v>
      </c>
    </row>
    <row r="5959" spans="1:25" x14ac:dyDescent="0.25">
      <c r="A5959" t="s">
        <v>7937</v>
      </c>
      <c r="B5959" t="s">
        <v>520</v>
      </c>
      <c r="C5959" t="s">
        <v>54</v>
      </c>
      <c r="D5959" t="s">
        <v>55</v>
      </c>
      <c r="E5959" t="s">
        <v>59</v>
      </c>
      <c r="F5959" s="1" t="s">
        <v>18013</v>
      </c>
      <c r="G5959">
        <v>231</v>
      </c>
      <c r="H5959" t="s">
        <v>29</v>
      </c>
      <c r="I5959">
        <v>829</v>
      </c>
      <c r="J5959">
        <v>271.18</v>
      </c>
      <c r="K5959">
        <f>Passenger_Data[[#This Row],[Price_USD]]*1</f>
        <v>271.18</v>
      </c>
      <c r="L5959">
        <v>76</v>
      </c>
      <c r="M5959" t="s">
        <v>30</v>
      </c>
      <c r="N5959" t="s">
        <v>41</v>
      </c>
      <c r="O5959" t="s">
        <v>42</v>
      </c>
      <c r="P5959" t="s">
        <v>50</v>
      </c>
      <c r="Q5959">
        <v>3</v>
      </c>
      <c r="R5959" t="s">
        <v>34</v>
      </c>
      <c r="S5959" t="s">
        <v>61</v>
      </c>
      <c r="T5959">
        <v>6.1</v>
      </c>
      <c r="U5959">
        <v>4</v>
      </c>
      <c r="V5959">
        <v>12</v>
      </c>
      <c r="W5959">
        <v>0</v>
      </c>
      <c r="X5959">
        <v>0</v>
      </c>
      <c r="Y5959" t="s">
        <v>45</v>
      </c>
    </row>
    <row r="5960" spans="1:25" x14ac:dyDescent="0.25">
      <c r="A5960" t="s">
        <v>7938</v>
      </c>
      <c r="B5960" t="s">
        <v>2480</v>
      </c>
      <c r="C5960" t="s">
        <v>26</v>
      </c>
      <c r="D5960" t="s">
        <v>76</v>
      </c>
      <c r="E5960" t="s">
        <v>59</v>
      </c>
      <c r="F5960" s="1" t="s">
        <v>18014</v>
      </c>
      <c r="G5960">
        <v>268</v>
      </c>
      <c r="H5960" t="s">
        <v>29</v>
      </c>
      <c r="I5960">
        <v>994</v>
      </c>
      <c r="J5960">
        <v>292.81</v>
      </c>
      <c r="K5960">
        <f>Passenger_Data[[#This Row],[Price_USD]]*1</f>
        <v>292.81</v>
      </c>
      <c r="L5960">
        <v>20</v>
      </c>
      <c r="M5960" t="s">
        <v>30</v>
      </c>
      <c r="N5960" t="s">
        <v>31</v>
      </c>
      <c r="O5960" t="s">
        <v>42</v>
      </c>
      <c r="P5960" t="s">
        <v>50</v>
      </c>
      <c r="Q5960">
        <v>0</v>
      </c>
      <c r="R5960" t="s">
        <v>34</v>
      </c>
      <c r="S5960" t="s">
        <v>61</v>
      </c>
      <c r="T5960">
        <v>9.3000000000000007</v>
      </c>
      <c r="U5960">
        <v>11</v>
      </c>
      <c r="V5960">
        <v>13</v>
      </c>
      <c r="W5960">
        <v>0</v>
      </c>
      <c r="X5960">
        <v>0</v>
      </c>
      <c r="Y5960" t="s">
        <v>36</v>
      </c>
    </row>
    <row r="5961" spans="1:25" x14ac:dyDescent="0.25">
      <c r="A5961" t="s">
        <v>7939</v>
      </c>
      <c r="B5961" t="s">
        <v>3890</v>
      </c>
      <c r="C5961" t="s">
        <v>54</v>
      </c>
      <c r="D5961" t="s">
        <v>55</v>
      </c>
      <c r="E5961" t="s">
        <v>59</v>
      </c>
      <c r="F5961" s="1" t="s">
        <v>18015</v>
      </c>
      <c r="G5961">
        <v>189</v>
      </c>
      <c r="H5961" t="s">
        <v>29</v>
      </c>
      <c r="I5961">
        <v>820</v>
      </c>
      <c r="J5961">
        <v>257.04000000000002</v>
      </c>
      <c r="K5961">
        <f>Passenger_Data[[#This Row],[Price_USD]]*1</f>
        <v>257.04000000000002</v>
      </c>
      <c r="L5961">
        <v>19</v>
      </c>
      <c r="M5961" t="s">
        <v>30</v>
      </c>
      <c r="N5961" t="s">
        <v>41</v>
      </c>
      <c r="O5961" t="s">
        <v>42</v>
      </c>
      <c r="P5961" t="s">
        <v>50</v>
      </c>
      <c r="Q5961">
        <v>3</v>
      </c>
      <c r="R5961" t="s">
        <v>34</v>
      </c>
      <c r="S5961" t="s">
        <v>68</v>
      </c>
      <c r="T5961">
        <v>7.1</v>
      </c>
      <c r="U5961">
        <v>4</v>
      </c>
      <c r="V5961">
        <v>92</v>
      </c>
      <c r="W5961">
        <v>0</v>
      </c>
      <c r="X5961">
        <v>1</v>
      </c>
      <c r="Y5961" t="s">
        <v>45</v>
      </c>
    </row>
    <row r="5962" spans="1:25" x14ac:dyDescent="0.25">
      <c r="A5962" t="s">
        <v>7940</v>
      </c>
      <c r="B5962" t="s">
        <v>1637</v>
      </c>
      <c r="C5962" t="s">
        <v>26</v>
      </c>
      <c r="D5962" t="s">
        <v>49</v>
      </c>
      <c r="E5962" t="s">
        <v>59</v>
      </c>
      <c r="F5962" s="1" t="s">
        <v>18016</v>
      </c>
      <c r="G5962">
        <v>200</v>
      </c>
      <c r="H5962" t="s">
        <v>29</v>
      </c>
      <c r="I5962">
        <v>1115</v>
      </c>
      <c r="J5962">
        <v>394.99</v>
      </c>
      <c r="K5962">
        <f>Passenger_Data[[#This Row],[Price_USD]]*1</f>
        <v>394.99</v>
      </c>
      <c r="L5962">
        <v>52</v>
      </c>
      <c r="M5962" t="s">
        <v>40</v>
      </c>
      <c r="N5962" t="s">
        <v>60</v>
      </c>
      <c r="O5962" t="s">
        <v>32</v>
      </c>
      <c r="P5962" t="s">
        <v>264</v>
      </c>
      <c r="Q5962">
        <v>2</v>
      </c>
      <c r="R5962" t="s">
        <v>65</v>
      </c>
      <c r="S5962" t="s">
        <v>61</v>
      </c>
      <c r="T5962">
        <v>8.5</v>
      </c>
      <c r="U5962">
        <v>9</v>
      </c>
      <c r="V5962">
        <v>52</v>
      </c>
      <c r="W5962">
        <v>0</v>
      </c>
      <c r="X5962">
        <v>0</v>
      </c>
      <c r="Y5962" t="s">
        <v>77</v>
      </c>
    </row>
    <row r="5963" spans="1:25" x14ac:dyDescent="0.25">
      <c r="A5963" t="s">
        <v>7941</v>
      </c>
      <c r="B5963" t="s">
        <v>1133</v>
      </c>
      <c r="C5963" t="s">
        <v>82</v>
      </c>
      <c r="D5963" t="s">
        <v>49</v>
      </c>
      <c r="E5963" t="s">
        <v>28</v>
      </c>
      <c r="F5963" s="1" t="s">
        <v>18017</v>
      </c>
      <c r="G5963">
        <v>203</v>
      </c>
      <c r="H5963" t="s">
        <v>86</v>
      </c>
      <c r="I5963">
        <v>1351</v>
      </c>
      <c r="J5963">
        <v>438.02</v>
      </c>
      <c r="K5963">
        <f>Passenger_Data[[#This Row],[Price_USD]]*1</f>
        <v>438.02</v>
      </c>
      <c r="L5963">
        <v>44</v>
      </c>
      <c r="M5963" t="s">
        <v>40</v>
      </c>
      <c r="N5963" t="s">
        <v>31</v>
      </c>
      <c r="O5963" t="s">
        <v>33</v>
      </c>
      <c r="P5963" t="s">
        <v>33</v>
      </c>
      <c r="Q5963">
        <v>1</v>
      </c>
      <c r="R5963" t="s">
        <v>43</v>
      </c>
      <c r="S5963" t="s">
        <v>61</v>
      </c>
      <c r="T5963">
        <v>5</v>
      </c>
      <c r="U5963">
        <v>12</v>
      </c>
      <c r="V5963">
        <v>114</v>
      </c>
      <c r="W5963">
        <v>0</v>
      </c>
      <c r="X5963">
        <v>1</v>
      </c>
      <c r="Y5963" t="s">
        <v>36</v>
      </c>
    </row>
    <row r="5964" spans="1:25" x14ac:dyDescent="0.25">
      <c r="A5964" t="s">
        <v>7942</v>
      </c>
      <c r="B5964" t="s">
        <v>2612</v>
      </c>
      <c r="C5964" t="s">
        <v>48</v>
      </c>
      <c r="D5964" t="s">
        <v>28</v>
      </c>
      <c r="E5964" t="s">
        <v>64</v>
      </c>
      <c r="F5964" s="1" t="s">
        <v>18018</v>
      </c>
      <c r="G5964">
        <v>188</v>
      </c>
      <c r="H5964" t="s">
        <v>29</v>
      </c>
      <c r="I5964">
        <v>1603</v>
      </c>
      <c r="J5964">
        <v>251.27</v>
      </c>
      <c r="K5964">
        <f>Passenger_Data[[#This Row],[Price_USD]]*1</f>
        <v>251.27</v>
      </c>
      <c r="L5964">
        <v>51</v>
      </c>
      <c r="M5964" t="s">
        <v>40</v>
      </c>
      <c r="N5964" t="s">
        <v>60</v>
      </c>
      <c r="O5964" t="s">
        <v>42</v>
      </c>
      <c r="P5964" t="s">
        <v>50</v>
      </c>
      <c r="Q5964">
        <v>2</v>
      </c>
      <c r="R5964" t="s">
        <v>65</v>
      </c>
      <c r="S5964" t="s">
        <v>61</v>
      </c>
      <c r="T5964">
        <v>7.2</v>
      </c>
      <c r="U5964">
        <v>9</v>
      </c>
      <c r="V5964">
        <v>82</v>
      </c>
      <c r="W5964">
        <v>0</v>
      </c>
      <c r="X5964">
        <v>0</v>
      </c>
      <c r="Y5964" t="s">
        <v>45</v>
      </c>
    </row>
    <row r="5965" spans="1:25" x14ac:dyDescent="0.25">
      <c r="A5965" t="s">
        <v>7943</v>
      </c>
      <c r="B5965" t="s">
        <v>942</v>
      </c>
      <c r="C5965" t="s">
        <v>73</v>
      </c>
      <c r="D5965" t="s">
        <v>28</v>
      </c>
      <c r="E5965" t="s">
        <v>39</v>
      </c>
      <c r="F5965" s="1" t="s">
        <v>18019</v>
      </c>
      <c r="G5965">
        <v>232</v>
      </c>
      <c r="H5965" t="s">
        <v>86</v>
      </c>
      <c r="I5965">
        <v>1086</v>
      </c>
      <c r="J5965">
        <v>482.75</v>
      </c>
      <c r="K5965">
        <f>Passenger_Data[[#This Row],[Price_USD]]*1</f>
        <v>482.75</v>
      </c>
      <c r="L5965">
        <v>73</v>
      </c>
      <c r="M5965" t="s">
        <v>40</v>
      </c>
      <c r="N5965" t="s">
        <v>31</v>
      </c>
      <c r="O5965" t="s">
        <v>33</v>
      </c>
      <c r="P5965" t="s">
        <v>50</v>
      </c>
      <c r="Q5965">
        <v>1</v>
      </c>
      <c r="R5965" t="s">
        <v>65</v>
      </c>
      <c r="S5965" t="s">
        <v>35</v>
      </c>
      <c r="T5965">
        <v>6.4</v>
      </c>
      <c r="U5965">
        <v>8</v>
      </c>
      <c r="V5965">
        <v>67</v>
      </c>
      <c r="W5965">
        <v>0</v>
      </c>
      <c r="X5965">
        <v>0</v>
      </c>
      <c r="Y5965" t="s">
        <v>45</v>
      </c>
    </row>
    <row r="5966" spans="1:25" x14ac:dyDescent="0.25">
      <c r="A5966" t="s">
        <v>7944</v>
      </c>
      <c r="B5966" t="s">
        <v>1078</v>
      </c>
      <c r="C5966" t="s">
        <v>82</v>
      </c>
      <c r="D5966" t="s">
        <v>55</v>
      </c>
      <c r="E5966" t="s">
        <v>76</v>
      </c>
      <c r="F5966" s="1" t="s">
        <v>18020</v>
      </c>
      <c r="G5966">
        <v>172</v>
      </c>
      <c r="H5966" t="s">
        <v>29</v>
      </c>
      <c r="I5966">
        <v>879</v>
      </c>
      <c r="J5966">
        <v>293.73</v>
      </c>
      <c r="K5966">
        <f>Passenger_Data[[#This Row],[Price_USD]]*1</f>
        <v>293.73</v>
      </c>
      <c r="L5966">
        <v>66</v>
      </c>
      <c r="M5966" t="s">
        <v>40</v>
      </c>
      <c r="N5966" t="s">
        <v>31</v>
      </c>
      <c r="O5966" t="s">
        <v>33</v>
      </c>
      <c r="P5966" t="s">
        <v>50</v>
      </c>
      <c r="Q5966">
        <v>1</v>
      </c>
      <c r="R5966" t="s">
        <v>34</v>
      </c>
      <c r="S5966" t="s">
        <v>68</v>
      </c>
      <c r="T5966">
        <v>10</v>
      </c>
      <c r="U5966">
        <v>4</v>
      </c>
      <c r="V5966">
        <v>1</v>
      </c>
      <c r="W5966">
        <v>0</v>
      </c>
      <c r="X5966">
        <v>0</v>
      </c>
      <c r="Y5966" t="s">
        <v>45</v>
      </c>
    </row>
    <row r="5967" spans="1:25" x14ac:dyDescent="0.25">
      <c r="A5967" t="s">
        <v>7945</v>
      </c>
      <c r="B5967" t="s">
        <v>506</v>
      </c>
      <c r="C5967" t="s">
        <v>82</v>
      </c>
      <c r="D5967" t="s">
        <v>55</v>
      </c>
      <c r="E5967" t="s">
        <v>76</v>
      </c>
      <c r="F5967" s="1" t="s">
        <v>18021</v>
      </c>
      <c r="G5967">
        <v>170</v>
      </c>
      <c r="H5967" t="s">
        <v>86</v>
      </c>
      <c r="I5967">
        <v>1080</v>
      </c>
      <c r="J5967">
        <v>276.89</v>
      </c>
      <c r="K5967">
        <f>Passenger_Data[[#This Row],[Price_USD]]*1</f>
        <v>276.89</v>
      </c>
      <c r="L5967">
        <v>79</v>
      </c>
      <c r="M5967" t="s">
        <v>30</v>
      </c>
      <c r="N5967" t="s">
        <v>41</v>
      </c>
      <c r="O5967" t="s">
        <v>42</v>
      </c>
      <c r="P5967" t="s">
        <v>50</v>
      </c>
      <c r="Q5967">
        <v>0</v>
      </c>
      <c r="R5967" t="s">
        <v>65</v>
      </c>
      <c r="S5967" t="s">
        <v>35</v>
      </c>
      <c r="T5967">
        <v>5.5</v>
      </c>
      <c r="U5967">
        <v>5</v>
      </c>
      <c r="V5967">
        <v>47</v>
      </c>
      <c r="W5967">
        <v>0</v>
      </c>
      <c r="X5967">
        <v>0</v>
      </c>
      <c r="Y5967" t="s">
        <v>45</v>
      </c>
    </row>
    <row r="5968" spans="1:25" x14ac:dyDescent="0.25">
      <c r="A5968" t="s">
        <v>7946</v>
      </c>
      <c r="B5968" t="s">
        <v>7947</v>
      </c>
      <c r="C5968" t="s">
        <v>82</v>
      </c>
      <c r="D5968" t="s">
        <v>39</v>
      </c>
      <c r="E5968" t="s">
        <v>49</v>
      </c>
      <c r="F5968" s="1" t="s">
        <v>18022</v>
      </c>
      <c r="G5968">
        <v>207</v>
      </c>
      <c r="H5968" t="s">
        <v>29</v>
      </c>
      <c r="I5968">
        <v>1183</v>
      </c>
      <c r="J5968">
        <v>541.23</v>
      </c>
      <c r="K5968">
        <f>Passenger_Data[[#This Row],[Price_USD]]*1</f>
        <v>541.23</v>
      </c>
      <c r="L5968">
        <v>49</v>
      </c>
      <c r="M5968" t="s">
        <v>30</v>
      </c>
      <c r="N5968" t="s">
        <v>60</v>
      </c>
      <c r="O5968" t="s">
        <v>33</v>
      </c>
      <c r="P5968" t="s">
        <v>50</v>
      </c>
      <c r="Q5968">
        <v>2</v>
      </c>
      <c r="R5968" t="s">
        <v>65</v>
      </c>
      <c r="S5968" t="s">
        <v>44</v>
      </c>
      <c r="T5968">
        <v>7.4</v>
      </c>
      <c r="U5968">
        <v>12</v>
      </c>
      <c r="V5968">
        <v>16</v>
      </c>
      <c r="W5968">
        <v>0</v>
      </c>
      <c r="X5968">
        <v>0</v>
      </c>
      <c r="Y5968" t="s">
        <v>36</v>
      </c>
    </row>
    <row r="5969" spans="1:25" x14ac:dyDescent="0.25">
      <c r="A5969" t="s">
        <v>7948</v>
      </c>
      <c r="B5969" t="s">
        <v>3021</v>
      </c>
      <c r="C5969" t="s">
        <v>26</v>
      </c>
      <c r="D5969" t="s">
        <v>39</v>
      </c>
      <c r="E5969" t="s">
        <v>49</v>
      </c>
      <c r="F5969" s="1" t="s">
        <v>18023</v>
      </c>
      <c r="G5969">
        <v>180</v>
      </c>
      <c r="H5969" t="s">
        <v>29</v>
      </c>
      <c r="I5969">
        <v>1264</v>
      </c>
      <c r="J5969">
        <v>373.43</v>
      </c>
      <c r="K5969">
        <f>Passenger_Data[[#This Row],[Price_USD]]*1</f>
        <v>373.43</v>
      </c>
      <c r="L5969">
        <v>25</v>
      </c>
      <c r="M5969" t="s">
        <v>30</v>
      </c>
      <c r="N5969" t="s">
        <v>31</v>
      </c>
      <c r="O5969" t="s">
        <v>32</v>
      </c>
      <c r="P5969" t="s">
        <v>33</v>
      </c>
      <c r="Q5969">
        <v>1</v>
      </c>
      <c r="R5969" t="s">
        <v>43</v>
      </c>
      <c r="S5969" t="s">
        <v>61</v>
      </c>
      <c r="T5969">
        <v>6.5</v>
      </c>
      <c r="U5969">
        <v>2</v>
      </c>
      <c r="V5969">
        <v>94</v>
      </c>
      <c r="W5969">
        <v>0</v>
      </c>
      <c r="X5969">
        <v>0</v>
      </c>
      <c r="Y5969" t="s">
        <v>36</v>
      </c>
    </row>
    <row r="5970" spans="1:25" x14ac:dyDescent="0.25">
      <c r="A5970" t="s">
        <v>7949</v>
      </c>
      <c r="B5970" t="s">
        <v>5323</v>
      </c>
      <c r="C5970" t="s">
        <v>26</v>
      </c>
      <c r="D5970" t="s">
        <v>55</v>
      </c>
      <c r="E5970" t="s">
        <v>49</v>
      </c>
      <c r="F5970" s="1" t="s">
        <v>18024</v>
      </c>
      <c r="G5970">
        <v>248</v>
      </c>
      <c r="H5970" t="s">
        <v>29</v>
      </c>
      <c r="I5970">
        <v>1213</v>
      </c>
      <c r="J5970">
        <v>269.02999999999997</v>
      </c>
      <c r="K5970">
        <f>Passenger_Data[[#This Row],[Price_USD]]*1</f>
        <v>269.02999999999997</v>
      </c>
      <c r="L5970">
        <v>60</v>
      </c>
      <c r="M5970" t="s">
        <v>40</v>
      </c>
      <c r="N5970" t="s">
        <v>41</v>
      </c>
      <c r="O5970" t="s">
        <v>33</v>
      </c>
      <c r="P5970" t="s">
        <v>83</v>
      </c>
      <c r="Q5970">
        <v>0</v>
      </c>
      <c r="R5970" t="s">
        <v>34</v>
      </c>
      <c r="S5970" t="s">
        <v>44</v>
      </c>
      <c r="T5970">
        <v>7.4</v>
      </c>
      <c r="U5970">
        <v>10</v>
      </c>
      <c r="V5970">
        <v>71</v>
      </c>
      <c r="W5970">
        <v>0</v>
      </c>
      <c r="X5970">
        <v>1</v>
      </c>
      <c r="Y5970" t="s">
        <v>45</v>
      </c>
    </row>
    <row r="5971" spans="1:25" x14ac:dyDescent="0.25">
      <c r="A5971" t="s">
        <v>7950</v>
      </c>
      <c r="B5971" t="s">
        <v>5469</v>
      </c>
      <c r="C5971" t="s">
        <v>73</v>
      </c>
      <c r="D5971" t="s">
        <v>64</v>
      </c>
      <c r="E5971" t="s">
        <v>76</v>
      </c>
      <c r="F5971" s="1" t="s">
        <v>18025</v>
      </c>
      <c r="G5971">
        <v>120</v>
      </c>
      <c r="H5971" t="s">
        <v>29</v>
      </c>
      <c r="I5971">
        <v>1205</v>
      </c>
      <c r="J5971">
        <v>380.01</v>
      </c>
      <c r="K5971">
        <f>Passenger_Data[[#This Row],[Price_USD]]*1</f>
        <v>380.01</v>
      </c>
      <c r="L5971">
        <v>62</v>
      </c>
      <c r="M5971" t="s">
        <v>40</v>
      </c>
      <c r="N5971" t="s">
        <v>31</v>
      </c>
      <c r="O5971" t="s">
        <v>42</v>
      </c>
      <c r="P5971" t="s">
        <v>83</v>
      </c>
      <c r="Q5971">
        <v>0</v>
      </c>
      <c r="R5971" t="s">
        <v>43</v>
      </c>
      <c r="S5971" t="s">
        <v>35</v>
      </c>
      <c r="T5971">
        <v>8</v>
      </c>
      <c r="U5971">
        <v>2</v>
      </c>
      <c r="V5971">
        <v>34</v>
      </c>
      <c r="W5971">
        <v>1</v>
      </c>
      <c r="X5971">
        <v>0</v>
      </c>
      <c r="Y5971" t="s">
        <v>45</v>
      </c>
    </row>
    <row r="5972" spans="1:25" x14ac:dyDescent="0.25">
      <c r="A5972" t="s">
        <v>7951</v>
      </c>
      <c r="B5972" t="s">
        <v>2314</v>
      </c>
      <c r="C5972" t="s">
        <v>73</v>
      </c>
      <c r="D5972" t="s">
        <v>27</v>
      </c>
      <c r="E5972" t="s">
        <v>28</v>
      </c>
      <c r="F5972" s="1" t="s">
        <v>18026</v>
      </c>
      <c r="G5972">
        <v>175</v>
      </c>
      <c r="H5972" t="s">
        <v>29</v>
      </c>
      <c r="I5972">
        <v>1344</v>
      </c>
      <c r="J5972">
        <v>381.24</v>
      </c>
      <c r="K5972">
        <f>Passenger_Data[[#This Row],[Price_USD]]*1</f>
        <v>381.24</v>
      </c>
      <c r="L5972">
        <v>36</v>
      </c>
      <c r="M5972" t="s">
        <v>30</v>
      </c>
      <c r="N5972" t="s">
        <v>31</v>
      </c>
      <c r="O5972" t="s">
        <v>32</v>
      </c>
      <c r="P5972" t="s">
        <v>50</v>
      </c>
      <c r="Q5972">
        <v>0</v>
      </c>
      <c r="R5972" t="s">
        <v>43</v>
      </c>
      <c r="S5972" t="s">
        <v>35</v>
      </c>
      <c r="T5972">
        <v>7.6</v>
      </c>
      <c r="U5972">
        <v>3</v>
      </c>
      <c r="V5972">
        <v>38</v>
      </c>
      <c r="W5972">
        <v>0</v>
      </c>
      <c r="X5972">
        <v>0</v>
      </c>
      <c r="Y5972" t="s">
        <v>36</v>
      </c>
    </row>
    <row r="5973" spans="1:25" x14ac:dyDescent="0.25">
      <c r="A5973" t="s">
        <v>7952</v>
      </c>
      <c r="B5973" t="s">
        <v>402</v>
      </c>
      <c r="C5973" t="s">
        <v>48</v>
      </c>
      <c r="D5973" t="s">
        <v>28</v>
      </c>
      <c r="E5973" t="s">
        <v>28</v>
      </c>
      <c r="F5973" s="1" t="s">
        <v>18027</v>
      </c>
      <c r="G5973">
        <v>150</v>
      </c>
      <c r="H5973" t="s">
        <v>86</v>
      </c>
      <c r="I5973">
        <v>1206</v>
      </c>
      <c r="J5973">
        <v>524.82000000000005</v>
      </c>
      <c r="K5973">
        <f>Passenger_Data[[#This Row],[Price_USD]]*1</f>
        <v>524.82000000000005</v>
      </c>
      <c r="L5973">
        <v>64</v>
      </c>
      <c r="M5973" t="s">
        <v>30</v>
      </c>
      <c r="N5973" t="s">
        <v>60</v>
      </c>
      <c r="O5973" t="s">
        <v>42</v>
      </c>
      <c r="P5973" t="s">
        <v>83</v>
      </c>
      <c r="Q5973">
        <v>2</v>
      </c>
      <c r="R5973" t="s">
        <v>51</v>
      </c>
      <c r="S5973" t="s">
        <v>44</v>
      </c>
      <c r="T5973">
        <v>9</v>
      </c>
      <c r="U5973">
        <v>29</v>
      </c>
      <c r="V5973">
        <v>12</v>
      </c>
      <c r="W5973">
        <v>0</v>
      </c>
      <c r="X5973">
        <v>0</v>
      </c>
      <c r="Y5973" t="s">
        <v>77</v>
      </c>
    </row>
    <row r="5974" spans="1:25" x14ac:dyDescent="0.25">
      <c r="A5974" t="s">
        <v>7953</v>
      </c>
      <c r="B5974" t="s">
        <v>1429</v>
      </c>
      <c r="C5974" t="s">
        <v>48</v>
      </c>
      <c r="D5974" t="s">
        <v>49</v>
      </c>
      <c r="E5974" t="s">
        <v>59</v>
      </c>
      <c r="F5974" s="1" t="s">
        <v>18028</v>
      </c>
      <c r="G5974">
        <v>23</v>
      </c>
      <c r="H5974" t="s">
        <v>29</v>
      </c>
      <c r="I5974">
        <v>1217</v>
      </c>
      <c r="J5974">
        <v>224.56</v>
      </c>
      <c r="K5974">
        <f>Passenger_Data[[#This Row],[Price_USD]]*1</f>
        <v>224.56</v>
      </c>
      <c r="L5974">
        <v>37</v>
      </c>
      <c r="M5974" t="s">
        <v>30</v>
      </c>
      <c r="N5974" t="s">
        <v>31</v>
      </c>
      <c r="O5974" t="s">
        <v>56</v>
      </c>
      <c r="P5974" t="s">
        <v>33</v>
      </c>
      <c r="Q5974">
        <v>1</v>
      </c>
      <c r="R5974" t="s">
        <v>43</v>
      </c>
      <c r="S5974" t="s">
        <v>61</v>
      </c>
      <c r="T5974">
        <v>5.9</v>
      </c>
      <c r="U5974">
        <v>13</v>
      </c>
      <c r="V5974">
        <v>44</v>
      </c>
      <c r="W5974">
        <v>0</v>
      </c>
      <c r="X5974">
        <v>0</v>
      </c>
      <c r="Y5974" t="s">
        <v>45</v>
      </c>
    </row>
    <row r="5975" spans="1:25" x14ac:dyDescent="0.25">
      <c r="A5975" t="s">
        <v>7954</v>
      </c>
      <c r="B5975" t="s">
        <v>685</v>
      </c>
      <c r="C5975" t="s">
        <v>48</v>
      </c>
      <c r="D5975" t="s">
        <v>39</v>
      </c>
      <c r="E5975" t="s">
        <v>55</v>
      </c>
      <c r="F5975" s="1" t="s">
        <v>18029</v>
      </c>
      <c r="G5975">
        <v>179</v>
      </c>
      <c r="H5975" t="s">
        <v>29</v>
      </c>
      <c r="I5975">
        <v>666</v>
      </c>
      <c r="J5975">
        <v>309.68</v>
      </c>
      <c r="K5975">
        <f>Passenger_Data[[#This Row],[Price_USD]]*1</f>
        <v>309.68</v>
      </c>
      <c r="L5975">
        <v>50</v>
      </c>
      <c r="M5975" t="s">
        <v>40</v>
      </c>
      <c r="N5975" t="s">
        <v>31</v>
      </c>
      <c r="O5975" t="s">
        <v>32</v>
      </c>
      <c r="P5975" t="s">
        <v>33</v>
      </c>
      <c r="Q5975">
        <v>0</v>
      </c>
      <c r="R5975" t="s">
        <v>65</v>
      </c>
      <c r="S5975" t="s">
        <v>68</v>
      </c>
      <c r="T5975">
        <v>8.1</v>
      </c>
      <c r="U5975">
        <v>8</v>
      </c>
      <c r="V5975">
        <v>35</v>
      </c>
      <c r="W5975">
        <v>0</v>
      </c>
      <c r="X5975">
        <v>0</v>
      </c>
      <c r="Y5975" t="s">
        <v>45</v>
      </c>
    </row>
    <row r="5976" spans="1:25" x14ac:dyDescent="0.25">
      <c r="A5976" t="s">
        <v>7955</v>
      </c>
      <c r="B5976" t="s">
        <v>2592</v>
      </c>
      <c r="C5976" t="s">
        <v>73</v>
      </c>
      <c r="D5976" t="s">
        <v>39</v>
      </c>
      <c r="E5976" t="s">
        <v>76</v>
      </c>
      <c r="F5976" s="1" t="s">
        <v>18030</v>
      </c>
      <c r="G5976">
        <v>114</v>
      </c>
      <c r="H5976" t="s">
        <v>29</v>
      </c>
      <c r="I5976">
        <v>1402</v>
      </c>
      <c r="J5976">
        <v>180.69</v>
      </c>
      <c r="K5976">
        <f>Passenger_Data[[#This Row],[Price_USD]]*1</f>
        <v>180.69</v>
      </c>
      <c r="L5976">
        <v>55</v>
      </c>
      <c r="M5976" t="s">
        <v>40</v>
      </c>
      <c r="N5976" t="s">
        <v>31</v>
      </c>
      <c r="O5976" t="s">
        <v>42</v>
      </c>
      <c r="P5976" t="s">
        <v>50</v>
      </c>
      <c r="Q5976">
        <v>0</v>
      </c>
      <c r="R5976" t="s">
        <v>65</v>
      </c>
      <c r="S5976" t="s">
        <v>35</v>
      </c>
      <c r="T5976">
        <v>8.5</v>
      </c>
      <c r="U5976">
        <v>3</v>
      </c>
      <c r="V5976">
        <v>17</v>
      </c>
      <c r="W5976">
        <v>0</v>
      </c>
      <c r="X5976">
        <v>0</v>
      </c>
      <c r="Y5976" t="s">
        <v>45</v>
      </c>
    </row>
    <row r="5977" spans="1:25" x14ac:dyDescent="0.25">
      <c r="A5977" t="s">
        <v>7956</v>
      </c>
      <c r="B5977" t="s">
        <v>7505</v>
      </c>
      <c r="C5977" t="s">
        <v>73</v>
      </c>
      <c r="D5977" t="s">
        <v>39</v>
      </c>
      <c r="E5977" t="s">
        <v>76</v>
      </c>
      <c r="F5977" s="1" t="s">
        <v>18031</v>
      </c>
      <c r="G5977">
        <v>223</v>
      </c>
      <c r="H5977" t="s">
        <v>29</v>
      </c>
      <c r="I5977">
        <v>1158</v>
      </c>
      <c r="J5977">
        <v>528.4</v>
      </c>
      <c r="K5977">
        <f>Passenger_Data[[#This Row],[Price_USD]]*1</f>
        <v>528.4</v>
      </c>
      <c r="L5977">
        <v>41</v>
      </c>
      <c r="M5977" t="s">
        <v>30</v>
      </c>
      <c r="N5977" t="s">
        <v>31</v>
      </c>
      <c r="O5977" t="s">
        <v>42</v>
      </c>
      <c r="P5977" t="s">
        <v>50</v>
      </c>
      <c r="Q5977">
        <v>1</v>
      </c>
      <c r="R5977" t="s">
        <v>65</v>
      </c>
      <c r="S5977" t="s">
        <v>68</v>
      </c>
      <c r="T5977">
        <v>6.2</v>
      </c>
      <c r="U5977">
        <v>1</v>
      </c>
      <c r="V5977">
        <v>42</v>
      </c>
      <c r="W5977">
        <v>1</v>
      </c>
      <c r="X5977">
        <v>1</v>
      </c>
      <c r="Y5977" t="s">
        <v>36</v>
      </c>
    </row>
    <row r="5978" spans="1:25" x14ac:dyDescent="0.25">
      <c r="A5978" t="s">
        <v>7957</v>
      </c>
      <c r="B5978" t="s">
        <v>3753</v>
      </c>
      <c r="C5978" t="s">
        <v>54</v>
      </c>
      <c r="D5978" t="s">
        <v>76</v>
      </c>
      <c r="E5978" t="s">
        <v>59</v>
      </c>
      <c r="F5978" s="1" t="s">
        <v>18032</v>
      </c>
      <c r="G5978">
        <v>132</v>
      </c>
      <c r="H5978" t="s">
        <v>29</v>
      </c>
      <c r="I5978">
        <v>1126</v>
      </c>
      <c r="J5978">
        <v>353.41</v>
      </c>
      <c r="K5978">
        <f>Passenger_Data[[#This Row],[Price_USD]]*1</f>
        <v>353.41</v>
      </c>
      <c r="L5978">
        <v>37</v>
      </c>
      <c r="M5978" t="s">
        <v>40</v>
      </c>
      <c r="N5978" t="s">
        <v>60</v>
      </c>
      <c r="O5978" t="s">
        <v>32</v>
      </c>
      <c r="P5978" t="s">
        <v>50</v>
      </c>
      <c r="Q5978">
        <v>0</v>
      </c>
      <c r="R5978" t="s">
        <v>65</v>
      </c>
      <c r="S5978" t="s">
        <v>35</v>
      </c>
      <c r="T5978">
        <v>8.3000000000000007</v>
      </c>
      <c r="U5978">
        <v>2</v>
      </c>
      <c r="V5978">
        <v>97</v>
      </c>
      <c r="W5978">
        <v>0</v>
      </c>
      <c r="X5978">
        <v>0</v>
      </c>
      <c r="Y5978" t="s">
        <v>45</v>
      </c>
    </row>
    <row r="5979" spans="1:25" x14ac:dyDescent="0.25">
      <c r="A5979" t="s">
        <v>7958</v>
      </c>
      <c r="B5979" t="s">
        <v>2067</v>
      </c>
      <c r="C5979" t="s">
        <v>54</v>
      </c>
      <c r="D5979" t="s">
        <v>28</v>
      </c>
      <c r="E5979" t="s">
        <v>27</v>
      </c>
      <c r="F5979" s="1" t="s">
        <v>18033</v>
      </c>
      <c r="G5979">
        <v>211</v>
      </c>
      <c r="H5979" t="s">
        <v>108</v>
      </c>
      <c r="I5979">
        <v>743</v>
      </c>
      <c r="J5979">
        <v>470.19</v>
      </c>
      <c r="K5979">
        <f>Passenger_Data[[#This Row],[Price_USD]]*1</f>
        <v>470.19</v>
      </c>
      <c r="L5979">
        <v>38</v>
      </c>
      <c r="M5979" t="s">
        <v>40</v>
      </c>
      <c r="N5979" t="s">
        <v>60</v>
      </c>
      <c r="O5979" t="s">
        <v>42</v>
      </c>
      <c r="P5979" t="s">
        <v>83</v>
      </c>
      <c r="Q5979">
        <v>0</v>
      </c>
      <c r="R5979" t="s">
        <v>43</v>
      </c>
      <c r="S5979" t="s">
        <v>68</v>
      </c>
      <c r="T5979">
        <v>8.9</v>
      </c>
      <c r="U5979">
        <v>5</v>
      </c>
      <c r="V5979">
        <v>104</v>
      </c>
      <c r="W5979">
        <v>0</v>
      </c>
      <c r="X5979">
        <v>0</v>
      </c>
      <c r="Y5979" t="s">
        <v>36</v>
      </c>
    </row>
    <row r="5980" spans="1:25" x14ac:dyDescent="0.25">
      <c r="A5980" t="s">
        <v>7959</v>
      </c>
      <c r="B5980" t="s">
        <v>1144</v>
      </c>
      <c r="C5980" t="s">
        <v>73</v>
      </c>
      <c r="D5980" t="s">
        <v>28</v>
      </c>
      <c r="E5980" t="s">
        <v>27</v>
      </c>
      <c r="F5980" s="1" t="s">
        <v>18034</v>
      </c>
      <c r="G5980">
        <v>76</v>
      </c>
      <c r="H5980" t="s">
        <v>29</v>
      </c>
      <c r="I5980">
        <v>1204</v>
      </c>
      <c r="J5980">
        <v>408.1</v>
      </c>
      <c r="K5980">
        <f>Passenger_Data[[#This Row],[Price_USD]]*1</f>
        <v>408.1</v>
      </c>
      <c r="L5980">
        <v>55</v>
      </c>
      <c r="M5980" t="s">
        <v>30</v>
      </c>
      <c r="N5980" t="s">
        <v>31</v>
      </c>
      <c r="O5980" t="s">
        <v>33</v>
      </c>
      <c r="P5980" t="s">
        <v>50</v>
      </c>
      <c r="Q5980">
        <v>0</v>
      </c>
      <c r="R5980" t="s">
        <v>51</v>
      </c>
      <c r="S5980" t="s">
        <v>61</v>
      </c>
      <c r="T5980">
        <v>6.2</v>
      </c>
      <c r="U5980">
        <v>4</v>
      </c>
      <c r="V5980">
        <v>30</v>
      </c>
      <c r="W5980">
        <v>0</v>
      </c>
      <c r="X5980">
        <v>0</v>
      </c>
      <c r="Y5980" t="s">
        <v>45</v>
      </c>
    </row>
    <row r="5981" spans="1:25" x14ac:dyDescent="0.25">
      <c r="A5981" t="s">
        <v>7960</v>
      </c>
      <c r="B5981" t="s">
        <v>3628</v>
      </c>
      <c r="C5981" t="s">
        <v>48</v>
      </c>
      <c r="D5981" t="s">
        <v>39</v>
      </c>
      <c r="E5981" t="s">
        <v>49</v>
      </c>
      <c r="F5981" s="1" t="s">
        <v>18035</v>
      </c>
      <c r="G5981">
        <v>120</v>
      </c>
      <c r="H5981" t="s">
        <v>29</v>
      </c>
      <c r="I5981">
        <v>1164</v>
      </c>
      <c r="J5981">
        <v>451.48</v>
      </c>
      <c r="K5981">
        <f>Passenger_Data[[#This Row],[Price_USD]]*1</f>
        <v>451.48</v>
      </c>
      <c r="L5981">
        <v>49</v>
      </c>
      <c r="M5981" t="s">
        <v>30</v>
      </c>
      <c r="N5981" t="s">
        <v>41</v>
      </c>
      <c r="O5981" t="s">
        <v>42</v>
      </c>
      <c r="P5981" t="s">
        <v>50</v>
      </c>
      <c r="Q5981">
        <v>0</v>
      </c>
      <c r="R5981" t="s">
        <v>51</v>
      </c>
      <c r="S5981" t="s">
        <v>61</v>
      </c>
      <c r="T5981">
        <v>7.7</v>
      </c>
      <c r="U5981">
        <v>6</v>
      </c>
      <c r="V5981">
        <v>58</v>
      </c>
      <c r="W5981">
        <v>0</v>
      </c>
      <c r="X5981">
        <v>1</v>
      </c>
      <c r="Y5981" t="s">
        <v>45</v>
      </c>
    </row>
    <row r="5982" spans="1:25" x14ac:dyDescent="0.25">
      <c r="A5982" t="s">
        <v>7961</v>
      </c>
      <c r="B5982" t="s">
        <v>2615</v>
      </c>
      <c r="C5982" t="s">
        <v>48</v>
      </c>
      <c r="D5982" t="s">
        <v>28</v>
      </c>
      <c r="E5982" t="s">
        <v>49</v>
      </c>
      <c r="F5982" s="1" t="s">
        <v>18036</v>
      </c>
      <c r="G5982">
        <v>88</v>
      </c>
      <c r="H5982" t="s">
        <v>29</v>
      </c>
      <c r="I5982">
        <v>1409</v>
      </c>
      <c r="J5982">
        <v>554.69000000000005</v>
      </c>
      <c r="K5982">
        <f>Passenger_Data[[#This Row],[Price_USD]]*1</f>
        <v>554.69000000000005</v>
      </c>
      <c r="L5982">
        <v>48</v>
      </c>
      <c r="M5982" t="s">
        <v>30</v>
      </c>
      <c r="N5982" t="s">
        <v>41</v>
      </c>
      <c r="O5982" t="s">
        <v>56</v>
      </c>
      <c r="P5982" t="s">
        <v>50</v>
      </c>
      <c r="Q5982">
        <v>0</v>
      </c>
      <c r="R5982" t="s">
        <v>51</v>
      </c>
      <c r="S5982" t="s">
        <v>44</v>
      </c>
      <c r="T5982">
        <v>7.5</v>
      </c>
      <c r="U5982">
        <v>3</v>
      </c>
      <c r="V5982">
        <v>26</v>
      </c>
      <c r="W5982">
        <v>0</v>
      </c>
      <c r="X5982">
        <v>0</v>
      </c>
      <c r="Y5982" t="s">
        <v>77</v>
      </c>
    </row>
    <row r="5983" spans="1:25" x14ac:dyDescent="0.25">
      <c r="A5983" t="s">
        <v>7962</v>
      </c>
      <c r="B5983" t="s">
        <v>5895</v>
      </c>
      <c r="C5983" t="s">
        <v>73</v>
      </c>
      <c r="D5983" t="s">
        <v>27</v>
      </c>
      <c r="E5983" t="s">
        <v>27</v>
      </c>
      <c r="F5983" s="1" t="s">
        <v>18037</v>
      </c>
      <c r="G5983">
        <v>183</v>
      </c>
      <c r="H5983" t="s">
        <v>29</v>
      </c>
      <c r="I5983">
        <v>1726</v>
      </c>
      <c r="J5983">
        <v>338.83</v>
      </c>
      <c r="K5983">
        <f>Passenger_Data[[#This Row],[Price_USD]]*1</f>
        <v>338.83</v>
      </c>
      <c r="L5983">
        <v>51</v>
      </c>
      <c r="M5983" t="s">
        <v>30</v>
      </c>
      <c r="N5983" t="s">
        <v>31</v>
      </c>
      <c r="O5983" t="s">
        <v>32</v>
      </c>
      <c r="P5983" t="s">
        <v>50</v>
      </c>
      <c r="Q5983">
        <v>2</v>
      </c>
      <c r="R5983" t="s">
        <v>65</v>
      </c>
      <c r="S5983" t="s">
        <v>35</v>
      </c>
      <c r="T5983">
        <v>6.5</v>
      </c>
      <c r="U5983">
        <v>22</v>
      </c>
      <c r="V5983">
        <v>48</v>
      </c>
      <c r="W5983">
        <v>0</v>
      </c>
      <c r="X5983">
        <v>1</v>
      </c>
      <c r="Y5983" t="s">
        <v>36</v>
      </c>
    </row>
    <row r="5984" spans="1:25" x14ac:dyDescent="0.25">
      <c r="A5984" t="s">
        <v>7963</v>
      </c>
      <c r="B5984" t="s">
        <v>781</v>
      </c>
      <c r="C5984" t="s">
        <v>82</v>
      </c>
      <c r="D5984" t="s">
        <v>28</v>
      </c>
      <c r="E5984" t="s">
        <v>39</v>
      </c>
      <c r="F5984" s="1" t="s">
        <v>18038</v>
      </c>
      <c r="G5984">
        <v>159</v>
      </c>
      <c r="H5984" t="s">
        <v>29</v>
      </c>
      <c r="I5984">
        <v>1239</v>
      </c>
      <c r="J5984">
        <v>165.06</v>
      </c>
      <c r="K5984">
        <f>Passenger_Data[[#This Row],[Price_USD]]*1</f>
        <v>165.06</v>
      </c>
      <c r="L5984">
        <v>53</v>
      </c>
      <c r="M5984" t="s">
        <v>30</v>
      </c>
      <c r="N5984" t="s">
        <v>31</v>
      </c>
      <c r="O5984" t="s">
        <v>33</v>
      </c>
      <c r="P5984" t="s">
        <v>33</v>
      </c>
      <c r="Q5984">
        <v>1</v>
      </c>
      <c r="R5984" t="s">
        <v>65</v>
      </c>
      <c r="S5984" t="s">
        <v>61</v>
      </c>
      <c r="T5984">
        <v>8.1999999999999993</v>
      </c>
      <c r="U5984">
        <v>2</v>
      </c>
      <c r="V5984">
        <v>31</v>
      </c>
      <c r="W5984">
        <v>0</v>
      </c>
      <c r="X5984">
        <v>0</v>
      </c>
      <c r="Y5984" t="s">
        <v>45</v>
      </c>
    </row>
    <row r="5985" spans="1:25" x14ac:dyDescent="0.25">
      <c r="A5985" t="s">
        <v>7964</v>
      </c>
      <c r="B5985" t="s">
        <v>4769</v>
      </c>
      <c r="C5985" t="s">
        <v>82</v>
      </c>
      <c r="D5985" t="s">
        <v>27</v>
      </c>
      <c r="E5985" t="s">
        <v>76</v>
      </c>
      <c r="F5985" s="1" t="s">
        <v>18039</v>
      </c>
      <c r="G5985">
        <v>84</v>
      </c>
      <c r="H5985" t="s">
        <v>29</v>
      </c>
      <c r="I5985">
        <v>965</v>
      </c>
      <c r="J5985">
        <v>490.88</v>
      </c>
      <c r="K5985">
        <f>Passenger_Data[[#This Row],[Price_USD]]*1</f>
        <v>490.88</v>
      </c>
      <c r="L5985">
        <v>26</v>
      </c>
      <c r="M5985" t="s">
        <v>40</v>
      </c>
      <c r="N5985" t="s">
        <v>41</v>
      </c>
      <c r="O5985" t="s">
        <v>56</v>
      </c>
      <c r="P5985" t="s">
        <v>50</v>
      </c>
      <c r="Q5985">
        <v>0</v>
      </c>
      <c r="R5985" t="s">
        <v>65</v>
      </c>
      <c r="S5985" t="s">
        <v>44</v>
      </c>
      <c r="T5985">
        <v>7</v>
      </c>
      <c r="U5985">
        <v>1</v>
      </c>
      <c r="V5985">
        <v>34</v>
      </c>
      <c r="W5985">
        <v>0</v>
      </c>
      <c r="X5985">
        <v>0</v>
      </c>
      <c r="Y5985" t="s">
        <v>77</v>
      </c>
    </row>
    <row r="5986" spans="1:25" x14ac:dyDescent="0.25">
      <c r="A5986" t="s">
        <v>7965</v>
      </c>
      <c r="B5986" t="s">
        <v>829</v>
      </c>
      <c r="C5986" t="s">
        <v>26</v>
      </c>
      <c r="D5986" t="s">
        <v>59</v>
      </c>
      <c r="E5986" t="s">
        <v>64</v>
      </c>
      <c r="F5986" s="1" t="s">
        <v>18040</v>
      </c>
      <c r="G5986">
        <v>256</v>
      </c>
      <c r="H5986" t="s">
        <v>86</v>
      </c>
      <c r="I5986">
        <v>1252</v>
      </c>
      <c r="J5986">
        <v>165.78</v>
      </c>
      <c r="K5986">
        <f>Passenger_Data[[#This Row],[Price_USD]]*1</f>
        <v>165.78</v>
      </c>
      <c r="L5986">
        <v>35</v>
      </c>
      <c r="M5986" t="s">
        <v>30</v>
      </c>
      <c r="N5986" t="s">
        <v>31</v>
      </c>
      <c r="O5986" t="s">
        <v>33</v>
      </c>
      <c r="P5986" t="s">
        <v>50</v>
      </c>
      <c r="Q5986">
        <v>0</v>
      </c>
      <c r="R5986" t="s">
        <v>51</v>
      </c>
      <c r="S5986" t="s">
        <v>61</v>
      </c>
      <c r="T5986">
        <v>7.4</v>
      </c>
      <c r="U5986">
        <v>11</v>
      </c>
      <c r="V5986">
        <v>33</v>
      </c>
      <c r="W5986">
        <v>0</v>
      </c>
      <c r="X5986">
        <v>1</v>
      </c>
      <c r="Y5986" t="s">
        <v>77</v>
      </c>
    </row>
    <row r="5987" spans="1:25" x14ac:dyDescent="0.25">
      <c r="A5987" t="s">
        <v>7966</v>
      </c>
      <c r="B5987" t="s">
        <v>1607</v>
      </c>
      <c r="C5987" t="s">
        <v>73</v>
      </c>
      <c r="D5987" t="s">
        <v>55</v>
      </c>
      <c r="E5987" t="s">
        <v>55</v>
      </c>
      <c r="F5987" s="1" t="s">
        <v>18041</v>
      </c>
      <c r="G5987">
        <v>206</v>
      </c>
      <c r="H5987" t="s">
        <v>29</v>
      </c>
      <c r="I5987">
        <v>1628</v>
      </c>
      <c r="J5987">
        <v>374.64</v>
      </c>
      <c r="K5987">
        <f>Passenger_Data[[#This Row],[Price_USD]]*1</f>
        <v>374.64</v>
      </c>
      <c r="L5987">
        <v>29</v>
      </c>
      <c r="M5987" t="s">
        <v>30</v>
      </c>
      <c r="N5987" t="s">
        <v>60</v>
      </c>
      <c r="O5987" t="s">
        <v>33</v>
      </c>
      <c r="P5987" t="s">
        <v>50</v>
      </c>
      <c r="Q5987">
        <v>0</v>
      </c>
      <c r="R5987" t="s">
        <v>51</v>
      </c>
      <c r="S5987" t="s">
        <v>61</v>
      </c>
      <c r="T5987">
        <v>6.7</v>
      </c>
      <c r="U5987">
        <v>12</v>
      </c>
      <c r="V5987">
        <v>18</v>
      </c>
      <c r="W5987">
        <v>0</v>
      </c>
      <c r="X5987">
        <v>0</v>
      </c>
      <c r="Y5987" t="s">
        <v>45</v>
      </c>
    </row>
    <row r="5988" spans="1:25" x14ac:dyDescent="0.25">
      <c r="A5988" t="s">
        <v>7967</v>
      </c>
      <c r="B5988" t="s">
        <v>2179</v>
      </c>
      <c r="C5988" t="s">
        <v>48</v>
      </c>
      <c r="D5988" t="s">
        <v>64</v>
      </c>
      <c r="E5988" t="s">
        <v>28</v>
      </c>
      <c r="F5988" s="1" t="s">
        <v>18042</v>
      </c>
      <c r="G5988">
        <v>150</v>
      </c>
      <c r="H5988" t="s">
        <v>29</v>
      </c>
      <c r="I5988">
        <v>1097</v>
      </c>
      <c r="J5988">
        <v>321.5</v>
      </c>
      <c r="K5988">
        <f>Passenger_Data[[#This Row],[Price_USD]]*1</f>
        <v>321.5</v>
      </c>
      <c r="L5988">
        <v>29</v>
      </c>
      <c r="M5988" t="s">
        <v>30</v>
      </c>
      <c r="N5988" t="s">
        <v>60</v>
      </c>
      <c r="O5988" t="s">
        <v>33</v>
      </c>
      <c r="P5988" t="s">
        <v>50</v>
      </c>
      <c r="Q5988">
        <v>0</v>
      </c>
      <c r="R5988" t="s">
        <v>65</v>
      </c>
      <c r="S5988" t="s">
        <v>68</v>
      </c>
      <c r="T5988">
        <v>10</v>
      </c>
      <c r="U5988">
        <v>6</v>
      </c>
      <c r="V5988">
        <v>38</v>
      </c>
      <c r="W5988">
        <v>0</v>
      </c>
      <c r="X5988">
        <v>1</v>
      </c>
      <c r="Y5988" t="s">
        <v>45</v>
      </c>
    </row>
    <row r="5989" spans="1:25" x14ac:dyDescent="0.25">
      <c r="A5989" t="s">
        <v>7968</v>
      </c>
      <c r="B5989" t="s">
        <v>1625</v>
      </c>
      <c r="C5989" t="s">
        <v>26</v>
      </c>
      <c r="D5989" t="s">
        <v>27</v>
      </c>
      <c r="E5989" t="s">
        <v>59</v>
      </c>
      <c r="F5989" s="1" t="s">
        <v>18043</v>
      </c>
      <c r="G5989">
        <v>225</v>
      </c>
      <c r="H5989" t="s">
        <v>29</v>
      </c>
      <c r="I5989">
        <v>1148</v>
      </c>
      <c r="J5989">
        <v>366.08</v>
      </c>
      <c r="K5989">
        <f>Passenger_Data[[#This Row],[Price_USD]]*1</f>
        <v>366.08</v>
      </c>
      <c r="L5989">
        <v>40</v>
      </c>
      <c r="M5989" t="s">
        <v>40</v>
      </c>
      <c r="N5989" t="s">
        <v>60</v>
      </c>
      <c r="O5989" t="s">
        <v>33</v>
      </c>
      <c r="P5989" t="s">
        <v>83</v>
      </c>
      <c r="Q5989">
        <v>0</v>
      </c>
      <c r="R5989" t="s">
        <v>34</v>
      </c>
      <c r="S5989" t="s">
        <v>44</v>
      </c>
      <c r="T5989">
        <v>4.2</v>
      </c>
      <c r="U5989">
        <v>12</v>
      </c>
      <c r="V5989">
        <v>11</v>
      </c>
      <c r="W5989">
        <v>0</v>
      </c>
      <c r="X5989">
        <v>1</v>
      </c>
      <c r="Y5989" t="s">
        <v>36</v>
      </c>
    </row>
    <row r="5990" spans="1:25" x14ac:dyDescent="0.25">
      <c r="A5990" t="s">
        <v>7969</v>
      </c>
      <c r="B5990" t="s">
        <v>637</v>
      </c>
      <c r="C5990" t="s">
        <v>73</v>
      </c>
      <c r="D5990" t="s">
        <v>28</v>
      </c>
      <c r="E5990" t="s">
        <v>27</v>
      </c>
      <c r="F5990" s="1" t="s">
        <v>18044</v>
      </c>
      <c r="G5990">
        <v>247</v>
      </c>
      <c r="H5990" t="s">
        <v>29</v>
      </c>
      <c r="I5990">
        <v>1398</v>
      </c>
      <c r="J5990">
        <v>394.53</v>
      </c>
      <c r="K5990">
        <f>Passenger_Data[[#This Row],[Price_USD]]*1</f>
        <v>394.53</v>
      </c>
      <c r="L5990">
        <v>37</v>
      </c>
      <c r="M5990" t="s">
        <v>40</v>
      </c>
      <c r="N5990" t="s">
        <v>31</v>
      </c>
      <c r="O5990" t="s">
        <v>56</v>
      </c>
      <c r="P5990" t="s">
        <v>50</v>
      </c>
      <c r="Q5990">
        <v>2</v>
      </c>
      <c r="R5990" t="s">
        <v>65</v>
      </c>
      <c r="S5990" t="s">
        <v>44</v>
      </c>
      <c r="T5990">
        <v>4.0999999999999996</v>
      </c>
      <c r="U5990">
        <v>23</v>
      </c>
      <c r="V5990">
        <v>48</v>
      </c>
      <c r="W5990">
        <v>0</v>
      </c>
      <c r="X5990">
        <v>0</v>
      </c>
      <c r="Y5990" t="s">
        <v>77</v>
      </c>
    </row>
    <row r="5991" spans="1:25" x14ac:dyDescent="0.25">
      <c r="A5991" t="s">
        <v>7970</v>
      </c>
      <c r="B5991" t="s">
        <v>3486</v>
      </c>
      <c r="C5991" t="s">
        <v>82</v>
      </c>
      <c r="D5991" t="s">
        <v>59</v>
      </c>
      <c r="E5991" t="s">
        <v>76</v>
      </c>
      <c r="F5991" s="1" t="s">
        <v>18045</v>
      </c>
      <c r="G5991">
        <v>228</v>
      </c>
      <c r="H5991" t="s">
        <v>29</v>
      </c>
      <c r="I5991">
        <v>924</v>
      </c>
      <c r="J5991">
        <v>375.02</v>
      </c>
      <c r="K5991">
        <f>Passenger_Data[[#This Row],[Price_USD]]*1</f>
        <v>375.02</v>
      </c>
      <c r="L5991">
        <v>61</v>
      </c>
      <c r="M5991" t="s">
        <v>30</v>
      </c>
      <c r="N5991" t="s">
        <v>31</v>
      </c>
      <c r="O5991" t="s">
        <v>32</v>
      </c>
      <c r="P5991" t="s">
        <v>33</v>
      </c>
      <c r="Q5991">
        <v>1</v>
      </c>
      <c r="R5991" t="s">
        <v>51</v>
      </c>
      <c r="S5991" t="s">
        <v>35</v>
      </c>
      <c r="T5991">
        <v>5.5</v>
      </c>
      <c r="U5991">
        <v>11</v>
      </c>
      <c r="V5991">
        <v>95</v>
      </c>
      <c r="W5991">
        <v>0</v>
      </c>
      <c r="X5991">
        <v>0</v>
      </c>
      <c r="Y5991" t="s">
        <v>45</v>
      </c>
    </row>
    <row r="5992" spans="1:25" x14ac:dyDescent="0.25">
      <c r="A5992" t="s">
        <v>7971</v>
      </c>
      <c r="B5992" t="s">
        <v>2055</v>
      </c>
      <c r="C5992" t="s">
        <v>82</v>
      </c>
      <c r="D5992" t="s">
        <v>28</v>
      </c>
      <c r="E5992" t="s">
        <v>49</v>
      </c>
      <c r="F5992" s="1" t="s">
        <v>18046</v>
      </c>
      <c r="G5992">
        <v>199</v>
      </c>
      <c r="H5992" t="s">
        <v>29</v>
      </c>
      <c r="I5992">
        <v>1044</v>
      </c>
      <c r="J5992">
        <v>431.49</v>
      </c>
      <c r="K5992">
        <f>Passenger_Data[[#This Row],[Price_USD]]*1</f>
        <v>431.49</v>
      </c>
      <c r="L5992">
        <v>38</v>
      </c>
      <c r="M5992" t="s">
        <v>30</v>
      </c>
      <c r="N5992" t="s">
        <v>31</v>
      </c>
      <c r="O5992" t="s">
        <v>33</v>
      </c>
      <c r="P5992" t="s">
        <v>50</v>
      </c>
      <c r="Q5992">
        <v>0</v>
      </c>
      <c r="R5992" t="s">
        <v>65</v>
      </c>
      <c r="S5992" t="s">
        <v>61</v>
      </c>
      <c r="T5992">
        <v>5.6</v>
      </c>
      <c r="U5992">
        <v>7</v>
      </c>
      <c r="V5992">
        <v>81</v>
      </c>
      <c r="W5992">
        <v>0</v>
      </c>
      <c r="X5992">
        <v>0</v>
      </c>
      <c r="Y5992" t="s">
        <v>45</v>
      </c>
    </row>
    <row r="5993" spans="1:25" x14ac:dyDescent="0.25">
      <c r="A5993" t="s">
        <v>7972</v>
      </c>
      <c r="B5993" t="s">
        <v>2162</v>
      </c>
      <c r="C5993" t="s">
        <v>26</v>
      </c>
      <c r="D5993" t="s">
        <v>49</v>
      </c>
      <c r="E5993" t="s">
        <v>64</v>
      </c>
      <c r="F5993" s="1" t="s">
        <v>18047</v>
      </c>
      <c r="G5993">
        <v>177</v>
      </c>
      <c r="H5993" t="s">
        <v>29</v>
      </c>
      <c r="I5993">
        <v>560</v>
      </c>
      <c r="J5993">
        <v>374.78</v>
      </c>
      <c r="K5993">
        <f>Passenger_Data[[#This Row],[Price_USD]]*1</f>
        <v>374.78</v>
      </c>
      <c r="L5993">
        <v>31</v>
      </c>
      <c r="M5993" t="s">
        <v>30</v>
      </c>
      <c r="N5993" t="s">
        <v>31</v>
      </c>
      <c r="O5993" t="s">
        <v>42</v>
      </c>
      <c r="P5993" t="s">
        <v>50</v>
      </c>
      <c r="Q5993">
        <v>0</v>
      </c>
      <c r="R5993" t="s">
        <v>34</v>
      </c>
      <c r="S5993" t="s">
        <v>68</v>
      </c>
      <c r="T5993">
        <v>7.1</v>
      </c>
      <c r="U5993">
        <v>1</v>
      </c>
      <c r="V5993">
        <v>43</v>
      </c>
      <c r="W5993">
        <v>0</v>
      </c>
      <c r="X5993">
        <v>1</v>
      </c>
      <c r="Y5993" t="s">
        <v>77</v>
      </c>
    </row>
    <row r="5994" spans="1:25" x14ac:dyDescent="0.25">
      <c r="A5994" t="s">
        <v>7973</v>
      </c>
      <c r="B5994" t="s">
        <v>3963</v>
      </c>
      <c r="C5994" t="s">
        <v>82</v>
      </c>
      <c r="D5994" t="s">
        <v>49</v>
      </c>
      <c r="E5994" t="s">
        <v>28</v>
      </c>
      <c r="F5994" s="1" t="s">
        <v>18048</v>
      </c>
      <c r="G5994">
        <v>183</v>
      </c>
      <c r="H5994" t="s">
        <v>108</v>
      </c>
      <c r="I5994">
        <v>1219</v>
      </c>
      <c r="J5994">
        <v>368.31</v>
      </c>
      <c r="K5994">
        <f>Passenger_Data[[#This Row],[Price_USD]]*1</f>
        <v>368.31</v>
      </c>
      <c r="L5994">
        <v>32</v>
      </c>
      <c r="M5994" t="s">
        <v>30</v>
      </c>
      <c r="N5994" t="s">
        <v>41</v>
      </c>
      <c r="O5994" t="s">
        <v>56</v>
      </c>
      <c r="P5994" t="s">
        <v>83</v>
      </c>
      <c r="Q5994">
        <v>1</v>
      </c>
      <c r="R5994" t="s">
        <v>65</v>
      </c>
      <c r="S5994" t="s">
        <v>35</v>
      </c>
      <c r="T5994">
        <v>8</v>
      </c>
      <c r="U5994">
        <v>0</v>
      </c>
      <c r="V5994">
        <v>8</v>
      </c>
      <c r="W5994">
        <v>0</v>
      </c>
      <c r="X5994">
        <v>0</v>
      </c>
      <c r="Y5994" t="s">
        <v>36</v>
      </c>
    </row>
    <row r="5995" spans="1:25" x14ac:dyDescent="0.25">
      <c r="A5995" t="s">
        <v>7974</v>
      </c>
      <c r="B5995" t="s">
        <v>575</v>
      </c>
      <c r="C5995" t="s">
        <v>54</v>
      </c>
      <c r="D5995" t="s">
        <v>49</v>
      </c>
      <c r="E5995" t="s">
        <v>39</v>
      </c>
      <c r="F5995" s="1" t="s">
        <v>18049</v>
      </c>
      <c r="G5995">
        <v>8</v>
      </c>
      <c r="H5995" t="s">
        <v>29</v>
      </c>
      <c r="I5995">
        <v>1522</v>
      </c>
      <c r="J5995">
        <v>440.82</v>
      </c>
      <c r="K5995">
        <f>Passenger_Data[[#This Row],[Price_USD]]*1</f>
        <v>440.82</v>
      </c>
      <c r="L5995">
        <v>28</v>
      </c>
      <c r="M5995" t="s">
        <v>30</v>
      </c>
      <c r="N5995" t="s">
        <v>31</v>
      </c>
      <c r="O5995" t="s">
        <v>56</v>
      </c>
      <c r="P5995" t="s">
        <v>50</v>
      </c>
      <c r="Q5995">
        <v>1</v>
      </c>
      <c r="R5995" t="s">
        <v>51</v>
      </c>
      <c r="S5995" t="s">
        <v>44</v>
      </c>
      <c r="T5995">
        <v>7.6</v>
      </c>
      <c r="U5995">
        <v>3</v>
      </c>
      <c r="V5995">
        <v>97</v>
      </c>
      <c r="W5995">
        <v>0</v>
      </c>
      <c r="X5995">
        <v>0</v>
      </c>
      <c r="Y5995" t="s">
        <v>36</v>
      </c>
    </row>
    <row r="5996" spans="1:25" x14ac:dyDescent="0.25">
      <c r="A5996" t="s">
        <v>7975</v>
      </c>
      <c r="B5996" t="s">
        <v>1244</v>
      </c>
      <c r="C5996" t="s">
        <v>26</v>
      </c>
      <c r="D5996" t="s">
        <v>49</v>
      </c>
      <c r="E5996" t="s">
        <v>49</v>
      </c>
      <c r="F5996" s="1" t="s">
        <v>18050</v>
      </c>
      <c r="G5996">
        <v>107</v>
      </c>
      <c r="H5996" t="s">
        <v>29</v>
      </c>
      <c r="I5996">
        <v>1140</v>
      </c>
      <c r="J5996">
        <v>100.39</v>
      </c>
      <c r="K5996">
        <f>Passenger_Data[[#This Row],[Price_USD]]*1</f>
        <v>100.39</v>
      </c>
      <c r="L5996">
        <v>54</v>
      </c>
      <c r="M5996" t="s">
        <v>30</v>
      </c>
      <c r="N5996" t="s">
        <v>31</v>
      </c>
      <c r="O5996" t="s">
        <v>42</v>
      </c>
      <c r="P5996" t="s">
        <v>264</v>
      </c>
      <c r="Q5996">
        <v>0</v>
      </c>
      <c r="R5996" t="s">
        <v>65</v>
      </c>
      <c r="S5996" t="s">
        <v>35</v>
      </c>
      <c r="T5996">
        <v>3.5</v>
      </c>
      <c r="U5996">
        <v>7</v>
      </c>
      <c r="V5996">
        <v>116</v>
      </c>
      <c r="W5996">
        <v>0</v>
      </c>
      <c r="X5996">
        <v>0</v>
      </c>
      <c r="Y5996" t="s">
        <v>77</v>
      </c>
    </row>
    <row r="5997" spans="1:25" x14ac:dyDescent="0.25">
      <c r="A5997" t="s">
        <v>7976</v>
      </c>
      <c r="B5997" t="s">
        <v>5276</v>
      </c>
      <c r="C5997" t="s">
        <v>82</v>
      </c>
      <c r="D5997" t="s">
        <v>49</v>
      </c>
      <c r="E5997" t="s">
        <v>76</v>
      </c>
      <c r="F5997" s="1" t="s">
        <v>18051</v>
      </c>
      <c r="G5997">
        <v>138</v>
      </c>
      <c r="H5997" t="s">
        <v>29</v>
      </c>
      <c r="I5997">
        <v>603</v>
      </c>
      <c r="J5997">
        <v>321.8</v>
      </c>
      <c r="K5997">
        <f>Passenger_Data[[#This Row],[Price_USD]]*1</f>
        <v>321.8</v>
      </c>
      <c r="L5997">
        <v>73</v>
      </c>
      <c r="M5997" t="s">
        <v>30</v>
      </c>
      <c r="N5997" t="s">
        <v>31</v>
      </c>
      <c r="O5997" t="s">
        <v>33</v>
      </c>
      <c r="P5997" t="s">
        <v>50</v>
      </c>
      <c r="Q5997">
        <v>2</v>
      </c>
      <c r="R5997" t="s">
        <v>43</v>
      </c>
      <c r="S5997" t="s">
        <v>61</v>
      </c>
      <c r="T5997">
        <v>10</v>
      </c>
      <c r="U5997">
        <v>38</v>
      </c>
      <c r="V5997">
        <v>53</v>
      </c>
      <c r="W5997">
        <v>0</v>
      </c>
      <c r="X5997">
        <v>0</v>
      </c>
      <c r="Y5997" t="s">
        <v>36</v>
      </c>
    </row>
    <row r="5998" spans="1:25" x14ac:dyDescent="0.25">
      <c r="A5998" t="s">
        <v>7977</v>
      </c>
      <c r="B5998" t="s">
        <v>5634</v>
      </c>
      <c r="C5998" t="s">
        <v>54</v>
      </c>
      <c r="D5998" t="s">
        <v>55</v>
      </c>
      <c r="E5998" t="s">
        <v>76</v>
      </c>
      <c r="F5998" s="1" t="s">
        <v>18052</v>
      </c>
      <c r="G5998">
        <v>186</v>
      </c>
      <c r="H5998" t="s">
        <v>86</v>
      </c>
      <c r="I5998">
        <v>1076</v>
      </c>
      <c r="J5998">
        <v>360.07</v>
      </c>
      <c r="K5998">
        <f>Passenger_Data[[#This Row],[Price_USD]]*1</f>
        <v>360.07</v>
      </c>
      <c r="L5998">
        <v>54</v>
      </c>
      <c r="M5998" t="s">
        <v>30</v>
      </c>
      <c r="N5998" t="s">
        <v>31</v>
      </c>
      <c r="O5998" t="s">
        <v>32</v>
      </c>
      <c r="P5998" t="s">
        <v>83</v>
      </c>
      <c r="Q5998">
        <v>0</v>
      </c>
      <c r="R5998" t="s">
        <v>51</v>
      </c>
      <c r="S5998" t="s">
        <v>61</v>
      </c>
      <c r="T5998">
        <v>7.3</v>
      </c>
      <c r="U5998">
        <v>7</v>
      </c>
      <c r="V5998">
        <v>101</v>
      </c>
      <c r="W5998">
        <v>0</v>
      </c>
      <c r="X5998">
        <v>0</v>
      </c>
      <c r="Y5998" t="s">
        <v>77</v>
      </c>
    </row>
    <row r="5999" spans="1:25" x14ac:dyDescent="0.25">
      <c r="A5999" t="s">
        <v>7978</v>
      </c>
      <c r="B5999" t="s">
        <v>1973</v>
      </c>
      <c r="C5999" t="s">
        <v>82</v>
      </c>
      <c r="D5999" t="s">
        <v>39</v>
      </c>
      <c r="E5999" t="s">
        <v>27</v>
      </c>
      <c r="F5999" s="1" t="s">
        <v>18053</v>
      </c>
      <c r="G5999">
        <v>195</v>
      </c>
      <c r="H5999" t="s">
        <v>29</v>
      </c>
      <c r="I5999">
        <v>1351</v>
      </c>
      <c r="J5999">
        <v>425.03</v>
      </c>
      <c r="K5999">
        <f>Passenger_Data[[#This Row],[Price_USD]]*1</f>
        <v>425.03</v>
      </c>
      <c r="L5999">
        <v>72</v>
      </c>
      <c r="M5999" t="s">
        <v>40</v>
      </c>
      <c r="N5999" t="s">
        <v>60</v>
      </c>
      <c r="O5999" t="s">
        <v>32</v>
      </c>
      <c r="P5999" t="s">
        <v>50</v>
      </c>
      <c r="Q5999">
        <v>0</v>
      </c>
      <c r="R5999" t="s">
        <v>51</v>
      </c>
      <c r="S5999" t="s">
        <v>68</v>
      </c>
      <c r="T5999">
        <v>5.7</v>
      </c>
      <c r="U5999">
        <v>4</v>
      </c>
      <c r="V5999">
        <v>24</v>
      </c>
      <c r="W5999">
        <v>0</v>
      </c>
      <c r="X5999">
        <v>0</v>
      </c>
      <c r="Y5999" t="s">
        <v>36</v>
      </c>
    </row>
    <row r="6000" spans="1:25" x14ac:dyDescent="0.25">
      <c r="A6000" t="s">
        <v>7979</v>
      </c>
      <c r="B6000" t="s">
        <v>1284</v>
      </c>
      <c r="C6000" t="s">
        <v>26</v>
      </c>
      <c r="D6000" t="s">
        <v>27</v>
      </c>
      <c r="E6000" t="s">
        <v>49</v>
      </c>
      <c r="F6000" s="1" t="s">
        <v>18054</v>
      </c>
      <c r="G6000">
        <v>143</v>
      </c>
      <c r="H6000" t="s">
        <v>29</v>
      </c>
      <c r="I6000">
        <v>1109</v>
      </c>
      <c r="J6000">
        <v>573.29999999999995</v>
      </c>
      <c r="K6000">
        <f>Passenger_Data[[#This Row],[Price_USD]]*1</f>
        <v>573.29999999999995</v>
      </c>
      <c r="L6000">
        <v>21</v>
      </c>
      <c r="M6000" t="s">
        <v>30</v>
      </c>
      <c r="N6000" t="s">
        <v>31</v>
      </c>
      <c r="O6000" t="s">
        <v>33</v>
      </c>
      <c r="P6000" t="s">
        <v>83</v>
      </c>
      <c r="Q6000">
        <v>0</v>
      </c>
      <c r="R6000" t="s">
        <v>43</v>
      </c>
      <c r="S6000" t="s">
        <v>44</v>
      </c>
      <c r="T6000">
        <v>8.1</v>
      </c>
      <c r="U6000">
        <v>6</v>
      </c>
      <c r="V6000">
        <v>63</v>
      </c>
      <c r="W6000">
        <v>0</v>
      </c>
      <c r="X6000">
        <v>0</v>
      </c>
      <c r="Y6000" t="s">
        <v>45</v>
      </c>
    </row>
    <row r="6001" spans="1:25" x14ac:dyDescent="0.25">
      <c r="A6001" t="s">
        <v>7980</v>
      </c>
      <c r="B6001" t="s">
        <v>1860</v>
      </c>
      <c r="C6001" t="s">
        <v>82</v>
      </c>
      <c r="D6001" t="s">
        <v>76</v>
      </c>
      <c r="E6001" t="s">
        <v>76</v>
      </c>
      <c r="F6001" s="1" t="s">
        <v>18055</v>
      </c>
      <c r="G6001">
        <v>248</v>
      </c>
      <c r="H6001" t="s">
        <v>29</v>
      </c>
      <c r="I6001">
        <v>1462</v>
      </c>
      <c r="J6001">
        <v>307.94</v>
      </c>
      <c r="K6001">
        <f>Passenger_Data[[#This Row],[Price_USD]]*1</f>
        <v>307.94</v>
      </c>
      <c r="L6001">
        <v>42</v>
      </c>
      <c r="M6001" t="s">
        <v>40</v>
      </c>
      <c r="N6001" t="s">
        <v>41</v>
      </c>
      <c r="O6001" t="s">
        <v>32</v>
      </c>
      <c r="P6001" t="s">
        <v>83</v>
      </c>
      <c r="Q6001">
        <v>1</v>
      </c>
      <c r="R6001" t="s">
        <v>34</v>
      </c>
      <c r="S6001" t="s">
        <v>35</v>
      </c>
      <c r="T6001">
        <v>5.8</v>
      </c>
      <c r="U6001">
        <v>1</v>
      </c>
      <c r="V6001">
        <v>90</v>
      </c>
      <c r="W6001">
        <v>0</v>
      </c>
      <c r="X6001">
        <v>1</v>
      </c>
      <c r="Y6001" t="s">
        <v>45</v>
      </c>
    </row>
    <row r="6002" spans="1:25" x14ac:dyDescent="0.25">
      <c r="A6002" t="s">
        <v>7981</v>
      </c>
      <c r="B6002" t="s">
        <v>868</v>
      </c>
      <c r="C6002" t="s">
        <v>54</v>
      </c>
      <c r="D6002" t="s">
        <v>64</v>
      </c>
      <c r="E6002" t="s">
        <v>59</v>
      </c>
      <c r="F6002" s="1" t="s">
        <v>18056</v>
      </c>
      <c r="G6002">
        <v>166</v>
      </c>
      <c r="H6002" t="s">
        <v>29</v>
      </c>
      <c r="I6002">
        <v>1023</v>
      </c>
      <c r="J6002">
        <v>331.05</v>
      </c>
      <c r="K6002">
        <f>Passenger_Data[[#This Row],[Price_USD]]*1</f>
        <v>331.05</v>
      </c>
      <c r="L6002">
        <v>56</v>
      </c>
      <c r="M6002" t="s">
        <v>40</v>
      </c>
      <c r="N6002" t="s">
        <v>60</v>
      </c>
      <c r="O6002" t="s">
        <v>33</v>
      </c>
      <c r="P6002" t="s">
        <v>50</v>
      </c>
      <c r="Q6002">
        <v>0</v>
      </c>
      <c r="R6002" t="s">
        <v>43</v>
      </c>
      <c r="S6002" t="s">
        <v>44</v>
      </c>
      <c r="T6002">
        <v>6.8</v>
      </c>
      <c r="U6002">
        <v>7</v>
      </c>
      <c r="V6002">
        <v>31</v>
      </c>
      <c r="W6002">
        <v>0</v>
      </c>
      <c r="X6002">
        <v>0</v>
      </c>
      <c r="Y6002" t="s">
        <v>77</v>
      </c>
    </row>
    <row r="6003" spans="1:25" x14ac:dyDescent="0.25">
      <c r="A6003" t="s">
        <v>7982</v>
      </c>
      <c r="B6003" t="s">
        <v>7983</v>
      </c>
      <c r="C6003" t="s">
        <v>73</v>
      </c>
      <c r="D6003" t="s">
        <v>49</v>
      </c>
      <c r="E6003" t="s">
        <v>49</v>
      </c>
      <c r="F6003" s="1" t="s">
        <v>18057</v>
      </c>
      <c r="G6003">
        <v>216</v>
      </c>
      <c r="H6003" t="s">
        <v>86</v>
      </c>
      <c r="I6003">
        <v>499</v>
      </c>
      <c r="J6003">
        <v>282.58</v>
      </c>
      <c r="K6003">
        <f>Passenger_Data[[#This Row],[Price_USD]]*1</f>
        <v>282.58</v>
      </c>
      <c r="L6003">
        <v>29</v>
      </c>
      <c r="M6003" t="s">
        <v>30</v>
      </c>
      <c r="N6003" t="s">
        <v>31</v>
      </c>
      <c r="O6003" t="s">
        <v>42</v>
      </c>
      <c r="P6003" t="s">
        <v>83</v>
      </c>
      <c r="Q6003">
        <v>3</v>
      </c>
      <c r="R6003" t="s">
        <v>51</v>
      </c>
      <c r="S6003" t="s">
        <v>61</v>
      </c>
      <c r="T6003">
        <v>6.9</v>
      </c>
      <c r="U6003">
        <v>24</v>
      </c>
      <c r="V6003">
        <v>18</v>
      </c>
      <c r="W6003">
        <v>0</v>
      </c>
      <c r="X6003">
        <v>0</v>
      </c>
      <c r="Y6003" t="s">
        <v>77</v>
      </c>
    </row>
    <row r="6004" spans="1:25" x14ac:dyDescent="0.25">
      <c r="A6004" t="s">
        <v>7984</v>
      </c>
      <c r="B6004" t="s">
        <v>3523</v>
      </c>
      <c r="C6004" t="s">
        <v>26</v>
      </c>
      <c r="D6004" t="s">
        <v>39</v>
      </c>
      <c r="E6004" t="s">
        <v>76</v>
      </c>
      <c r="F6004" s="1" t="s">
        <v>18058</v>
      </c>
      <c r="G6004">
        <v>38</v>
      </c>
      <c r="H6004" t="s">
        <v>29</v>
      </c>
      <c r="I6004">
        <v>1336</v>
      </c>
      <c r="J6004">
        <v>348.32</v>
      </c>
      <c r="K6004">
        <f>Passenger_Data[[#This Row],[Price_USD]]*1</f>
        <v>348.32</v>
      </c>
      <c r="L6004">
        <v>57</v>
      </c>
      <c r="M6004" t="s">
        <v>40</v>
      </c>
      <c r="N6004" t="s">
        <v>31</v>
      </c>
      <c r="O6004" t="s">
        <v>56</v>
      </c>
      <c r="P6004" t="s">
        <v>50</v>
      </c>
      <c r="Q6004">
        <v>0</v>
      </c>
      <c r="R6004" t="s">
        <v>43</v>
      </c>
      <c r="S6004" t="s">
        <v>35</v>
      </c>
      <c r="T6004">
        <v>7.9</v>
      </c>
      <c r="U6004">
        <v>1</v>
      </c>
      <c r="V6004">
        <v>119</v>
      </c>
      <c r="W6004">
        <v>0</v>
      </c>
      <c r="X6004">
        <v>0</v>
      </c>
      <c r="Y6004" t="s">
        <v>36</v>
      </c>
    </row>
    <row r="6005" spans="1:25" x14ac:dyDescent="0.25">
      <c r="A6005" t="s">
        <v>7985</v>
      </c>
      <c r="B6005" t="s">
        <v>5219</v>
      </c>
      <c r="C6005" t="s">
        <v>54</v>
      </c>
      <c r="D6005" t="s">
        <v>39</v>
      </c>
      <c r="E6005" t="s">
        <v>49</v>
      </c>
      <c r="F6005" s="1" t="s">
        <v>18059</v>
      </c>
      <c r="G6005">
        <v>139</v>
      </c>
      <c r="H6005" t="s">
        <v>29</v>
      </c>
      <c r="I6005">
        <v>1564</v>
      </c>
      <c r="J6005">
        <v>366.29</v>
      </c>
      <c r="K6005">
        <f>Passenger_Data[[#This Row],[Price_USD]]*1</f>
        <v>366.29</v>
      </c>
      <c r="L6005">
        <v>25</v>
      </c>
      <c r="M6005" t="s">
        <v>30</v>
      </c>
      <c r="N6005" t="s">
        <v>31</v>
      </c>
      <c r="O6005" t="s">
        <v>32</v>
      </c>
      <c r="P6005" t="s">
        <v>83</v>
      </c>
      <c r="Q6005">
        <v>0</v>
      </c>
      <c r="R6005" t="s">
        <v>65</v>
      </c>
      <c r="S6005" t="s">
        <v>61</v>
      </c>
      <c r="T6005">
        <v>7.2</v>
      </c>
      <c r="U6005">
        <v>7</v>
      </c>
      <c r="V6005">
        <v>47</v>
      </c>
      <c r="W6005">
        <v>0</v>
      </c>
      <c r="X6005">
        <v>0</v>
      </c>
      <c r="Y6005" t="s">
        <v>77</v>
      </c>
    </row>
    <row r="6006" spans="1:25" x14ac:dyDescent="0.25">
      <c r="A6006" t="s">
        <v>7986</v>
      </c>
      <c r="B6006" t="s">
        <v>3364</v>
      </c>
      <c r="C6006" t="s">
        <v>73</v>
      </c>
      <c r="D6006" t="s">
        <v>59</v>
      </c>
      <c r="E6006" t="s">
        <v>28</v>
      </c>
      <c r="F6006" s="1" t="s">
        <v>18060</v>
      </c>
      <c r="G6006">
        <v>134</v>
      </c>
      <c r="H6006" t="s">
        <v>29</v>
      </c>
      <c r="I6006">
        <v>940</v>
      </c>
      <c r="J6006">
        <v>171.08</v>
      </c>
      <c r="K6006">
        <f>Passenger_Data[[#This Row],[Price_USD]]*1</f>
        <v>171.08</v>
      </c>
      <c r="L6006">
        <v>40</v>
      </c>
      <c r="M6006" t="s">
        <v>30</v>
      </c>
      <c r="N6006" t="s">
        <v>31</v>
      </c>
      <c r="O6006" t="s">
        <v>33</v>
      </c>
      <c r="P6006" t="s">
        <v>50</v>
      </c>
      <c r="Q6006">
        <v>0</v>
      </c>
      <c r="R6006" t="s">
        <v>65</v>
      </c>
      <c r="S6006" t="s">
        <v>68</v>
      </c>
      <c r="T6006">
        <v>7.2</v>
      </c>
      <c r="U6006">
        <v>20</v>
      </c>
      <c r="V6006">
        <v>15</v>
      </c>
      <c r="W6006">
        <v>0</v>
      </c>
      <c r="X6006">
        <v>0</v>
      </c>
      <c r="Y6006" t="s">
        <v>45</v>
      </c>
    </row>
    <row r="6007" spans="1:25" x14ac:dyDescent="0.25">
      <c r="A6007" t="s">
        <v>7987</v>
      </c>
      <c r="B6007" t="s">
        <v>736</v>
      </c>
      <c r="C6007" t="s">
        <v>26</v>
      </c>
      <c r="D6007" t="s">
        <v>39</v>
      </c>
      <c r="E6007" t="s">
        <v>55</v>
      </c>
      <c r="F6007" s="1" t="s">
        <v>18061</v>
      </c>
      <c r="G6007">
        <v>245</v>
      </c>
      <c r="H6007" t="s">
        <v>29</v>
      </c>
      <c r="I6007">
        <v>1159</v>
      </c>
      <c r="J6007">
        <v>413.53</v>
      </c>
      <c r="K6007">
        <f>Passenger_Data[[#This Row],[Price_USD]]*1</f>
        <v>413.53</v>
      </c>
      <c r="L6007">
        <v>34</v>
      </c>
      <c r="M6007" t="s">
        <v>30</v>
      </c>
      <c r="N6007" t="s">
        <v>31</v>
      </c>
      <c r="O6007" t="s">
        <v>32</v>
      </c>
      <c r="P6007" t="s">
        <v>50</v>
      </c>
      <c r="Q6007">
        <v>1</v>
      </c>
      <c r="R6007" t="s">
        <v>43</v>
      </c>
      <c r="S6007" t="s">
        <v>44</v>
      </c>
      <c r="T6007">
        <v>6.6</v>
      </c>
      <c r="U6007">
        <v>13</v>
      </c>
      <c r="V6007">
        <v>106</v>
      </c>
      <c r="W6007">
        <v>0</v>
      </c>
      <c r="X6007">
        <v>0</v>
      </c>
      <c r="Y6007" t="s">
        <v>45</v>
      </c>
    </row>
    <row r="6008" spans="1:25" x14ac:dyDescent="0.25">
      <c r="A6008" t="s">
        <v>7988</v>
      </c>
      <c r="B6008" t="s">
        <v>1119</v>
      </c>
      <c r="C6008" t="s">
        <v>48</v>
      </c>
      <c r="D6008" t="s">
        <v>27</v>
      </c>
      <c r="E6008" t="s">
        <v>59</v>
      </c>
      <c r="F6008" s="1" t="s">
        <v>18062</v>
      </c>
      <c r="G6008">
        <v>119</v>
      </c>
      <c r="H6008" t="s">
        <v>29</v>
      </c>
      <c r="I6008">
        <v>479</v>
      </c>
      <c r="J6008">
        <v>288.58999999999997</v>
      </c>
      <c r="K6008">
        <f>Passenger_Data[[#This Row],[Price_USD]]*1</f>
        <v>288.58999999999997</v>
      </c>
      <c r="L6008">
        <v>33</v>
      </c>
      <c r="M6008" t="s">
        <v>30</v>
      </c>
      <c r="N6008" t="s">
        <v>31</v>
      </c>
      <c r="O6008" t="s">
        <v>33</v>
      </c>
      <c r="P6008" t="s">
        <v>83</v>
      </c>
      <c r="Q6008">
        <v>1</v>
      </c>
      <c r="R6008" t="s">
        <v>51</v>
      </c>
      <c r="S6008" t="s">
        <v>35</v>
      </c>
      <c r="T6008">
        <v>6.8</v>
      </c>
      <c r="U6008">
        <v>1</v>
      </c>
      <c r="V6008">
        <v>59</v>
      </c>
      <c r="W6008">
        <v>0</v>
      </c>
      <c r="X6008">
        <v>0</v>
      </c>
      <c r="Y6008" t="s">
        <v>77</v>
      </c>
    </row>
    <row r="6009" spans="1:25" x14ac:dyDescent="0.25">
      <c r="A6009" t="s">
        <v>7989</v>
      </c>
      <c r="B6009" t="s">
        <v>4922</v>
      </c>
      <c r="C6009" t="s">
        <v>48</v>
      </c>
      <c r="D6009" t="s">
        <v>64</v>
      </c>
      <c r="E6009" t="s">
        <v>59</v>
      </c>
      <c r="F6009" s="1" t="s">
        <v>18063</v>
      </c>
      <c r="G6009">
        <v>147</v>
      </c>
      <c r="H6009" t="s">
        <v>29</v>
      </c>
      <c r="I6009">
        <v>1156</v>
      </c>
      <c r="J6009">
        <v>429.73</v>
      </c>
      <c r="K6009">
        <f>Passenger_Data[[#This Row],[Price_USD]]*1</f>
        <v>429.73</v>
      </c>
      <c r="L6009">
        <v>19</v>
      </c>
      <c r="M6009" t="s">
        <v>30</v>
      </c>
      <c r="N6009" t="s">
        <v>31</v>
      </c>
      <c r="O6009" t="s">
        <v>33</v>
      </c>
      <c r="P6009" t="s">
        <v>50</v>
      </c>
      <c r="Q6009">
        <v>1</v>
      </c>
      <c r="R6009" t="s">
        <v>51</v>
      </c>
      <c r="S6009" t="s">
        <v>35</v>
      </c>
      <c r="T6009">
        <v>5.0999999999999996</v>
      </c>
      <c r="U6009">
        <v>0</v>
      </c>
      <c r="V6009">
        <v>119</v>
      </c>
      <c r="W6009">
        <v>0</v>
      </c>
      <c r="X6009">
        <v>0</v>
      </c>
      <c r="Y6009" t="s">
        <v>45</v>
      </c>
    </row>
    <row r="6010" spans="1:25" x14ac:dyDescent="0.25">
      <c r="A6010" t="s">
        <v>7990</v>
      </c>
      <c r="B6010" t="s">
        <v>3800</v>
      </c>
      <c r="C6010" t="s">
        <v>54</v>
      </c>
      <c r="D6010" t="s">
        <v>76</v>
      </c>
      <c r="E6010" t="s">
        <v>28</v>
      </c>
      <c r="F6010" s="1" t="s">
        <v>18064</v>
      </c>
      <c r="G6010">
        <v>164</v>
      </c>
      <c r="H6010" t="s">
        <v>86</v>
      </c>
      <c r="I6010">
        <v>1200</v>
      </c>
      <c r="J6010">
        <v>392.86</v>
      </c>
      <c r="K6010">
        <f>Passenger_Data[[#This Row],[Price_USD]]*1</f>
        <v>392.86</v>
      </c>
      <c r="L6010">
        <v>21</v>
      </c>
      <c r="M6010" t="s">
        <v>40</v>
      </c>
      <c r="N6010" t="s">
        <v>31</v>
      </c>
      <c r="O6010" t="s">
        <v>56</v>
      </c>
      <c r="P6010" t="s">
        <v>50</v>
      </c>
      <c r="Q6010">
        <v>1</v>
      </c>
      <c r="R6010" t="s">
        <v>65</v>
      </c>
      <c r="S6010" t="s">
        <v>44</v>
      </c>
      <c r="T6010">
        <v>7.6</v>
      </c>
      <c r="U6010">
        <v>15</v>
      </c>
      <c r="V6010">
        <v>110</v>
      </c>
      <c r="W6010">
        <v>1</v>
      </c>
      <c r="X6010">
        <v>0</v>
      </c>
      <c r="Y6010" t="s">
        <v>45</v>
      </c>
    </row>
    <row r="6011" spans="1:25" x14ac:dyDescent="0.25">
      <c r="A6011" t="s">
        <v>7991</v>
      </c>
      <c r="B6011" t="s">
        <v>3231</v>
      </c>
      <c r="C6011" t="s">
        <v>48</v>
      </c>
      <c r="D6011" t="s">
        <v>27</v>
      </c>
      <c r="E6011" t="s">
        <v>49</v>
      </c>
      <c r="F6011" s="1" t="s">
        <v>18065</v>
      </c>
      <c r="G6011">
        <v>182</v>
      </c>
      <c r="H6011" t="s">
        <v>86</v>
      </c>
      <c r="I6011">
        <v>1011</v>
      </c>
      <c r="J6011">
        <v>292.12</v>
      </c>
      <c r="K6011">
        <f>Passenger_Data[[#This Row],[Price_USD]]*1</f>
        <v>292.12</v>
      </c>
      <c r="L6011">
        <v>20</v>
      </c>
      <c r="M6011" t="s">
        <v>40</v>
      </c>
      <c r="N6011" t="s">
        <v>60</v>
      </c>
      <c r="O6011" t="s">
        <v>56</v>
      </c>
      <c r="P6011" t="s">
        <v>33</v>
      </c>
      <c r="Q6011">
        <v>2</v>
      </c>
      <c r="R6011" t="s">
        <v>65</v>
      </c>
      <c r="S6011" t="s">
        <v>44</v>
      </c>
      <c r="T6011">
        <v>7.1</v>
      </c>
      <c r="U6011">
        <v>19</v>
      </c>
      <c r="V6011">
        <v>76</v>
      </c>
      <c r="W6011">
        <v>0</v>
      </c>
      <c r="X6011">
        <v>0</v>
      </c>
      <c r="Y6011" t="s">
        <v>45</v>
      </c>
    </row>
    <row r="6012" spans="1:25" x14ac:dyDescent="0.25">
      <c r="A6012" t="s">
        <v>7992</v>
      </c>
      <c r="B6012" t="s">
        <v>195</v>
      </c>
      <c r="C6012" t="s">
        <v>26</v>
      </c>
      <c r="D6012" t="s">
        <v>76</v>
      </c>
      <c r="E6012" t="s">
        <v>27</v>
      </c>
      <c r="F6012" s="1" t="s">
        <v>18066</v>
      </c>
      <c r="G6012">
        <v>154</v>
      </c>
      <c r="H6012" t="s">
        <v>29</v>
      </c>
      <c r="I6012">
        <v>1039</v>
      </c>
      <c r="J6012">
        <v>246.06</v>
      </c>
      <c r="K6012">
        <f>Passenger_Data[[#This Row],[Price_USD]]*1</f>
        <v>246.06</v>
      </c>
      <c r="L6012">
        <v>60</v>
      </c>
      <c r="M6012" t="s">
        <v>40</v>
      </c>
      <c r="N6012" t="s">
        <v>41</v>
      </c>
      <c r="O6012" t="s">
        <v>42</v>
      </c>
      <c r="P6012" t="s">
        <v>50</v>
      </c>
      <c r="Q6012">
        <v>2</v>
      </c>
      <c r="R6012" t="s">
        <v>51</v>
      </c>
      <c r="S6012" t="s">
        <v>68</v>
      </c>
      <c r="T6012">
        <v>5.6</v>
      </c>
      <c r="U6012">
        <v>1</v>
      </c>
      <c r="V6012">
        <v>97</v>
      </c>
      <c r="W6012">
        <v>0</v>
      </c>
      <c r="X6012">
        <v>0</v>
      </c>
      <c r="Y6012" t="s">
        <v>45</v>
      </c>
    </row>
    <row r="6013" spans="1:25" x14ac:dyDescent="0.25">
      <c r="A6013" t="s">
        <v>7993</v>
      </c>
      <c r="B6013" t="s">
        <v>1026</v>
      </c>
      <c r="C6013" t="s">
        <v>82</v>
      </c>
      <c r="D6013" t="s">
        <v>27</v>
      </c>
      <c r="E6013" t="s">
        <v>39</v>
      </c>
      <c r="F6013" s="1" t="s">
        <v>18067</v>
      </c>
      <c r="G6013">
        <v>60</v>
      </c>
      <c r="H6013" t="s">
        <v>29</v>
      </c>
      <c r="I6013">
        <v>1077</v>
      </c>
      <c r="J6013">
        <v>454.56</v>
      </c>
      <c r="K6013">
        <f>Passenger_Data[[#This Row],[Price_USD]]*1</f>
        <v>454.56</v>
      </c>
      <c r="L6013">
        <v>74</v>
      </c>
      <c r="M6013" t="s">
        <v>30</v>
      </c>
      <c r="N6013" t="s">
        <v>31</v>
      </c>
      <c r="O6013" t="s">
        <v>33</v>
      </c>
      <c r="P6013" t="s">
        <v>50</v>
      </c>
      <c r="Q6013">
        <v>1</v>
      </c>
      <c r="R6013" t="s">
        <v>43</v>
      </c>
      <c r="S6013" t="s">
        <v>61</v>
      </c>
      <c r="T6013">
        <v>5.9</v>
      </c>
      <c r="U6013">
        <v>4</v>
      </c>
      <c r="V6013">
        <v>15</v>
      </c>
      <c r="W6013">
        <v>0</v>
      </c>
      <c r="X6013">
        <v>0</v>
      </c>
      <c r="Y6013" t="s">
        <v>36</v>
      </c>
    </row>
    <row r="6014" spans="1:25" x14ac:dyDescent="0.25">
      <c r="A6014" t="s">
        <v>7994</v>
      </c>
      <c r="B6014" t="s">
        <v>2544</v>
      </c>
      <c r="C6014" t="s">
        <v>82</v>
      </c>
      <c r="D6014" t="s">
        <v>59</v>
      </c>
      <c r="E6014" t="s">
        <v>64</v>
      </c>
      <c r="F6014" s="1" t="s">
        <v>18068</v>
      </c>
      <c r="G6014">
        <v>149</v>
      </c>
      <c r="H6014" t="s">
        <v>29</v>
      </c>
      <c r="I6014">
        <v>1650</v>
      </c>
      <c r="J6014">
        <v>178.63</v>
      </c>
      <c r="K6014">
        <f>Passenger_Data[[#This Row],[Price_USD]]*1</f>
        <v>178.63</v>
      </c>
      <c r="L6014">
        <v>57</v>
      </c>
      <c r="M6014" t="s">
        <v>30</v>
      </c>
      <c r="N6014" t="s">
        <v>60</v>
      </c>
      <c r="O6014" t="s">
        <v>32</v>
      </c>
      <c r="P6014" t="s">
        <v>33</v>
      </c>
      <c r="Q6014">
        <v>2</v>
      </c>
      <c r="R6014" t="s">
        <v>65</v>
      </c>
      <c r="S6014" t="s">
        <v>61</v>
      </c>
      <c r="T6014">
        <v>4.9000000000000004</v>
      </c>
      <c r="U6014">
        <v>5</v>
      </c>
      <c r="V6014">
        <v>113</v>
      </c>
      <c r="W6014">
        <v>0</v>
      </c>
      <c r="X6014">
        <v>0</v>
      </c>
      <c r="Y6014" t="s">
        <v>45</v>
      </c>
    </row>
    <row r="6015" spans="1:25" x14ac:dyDescent="0.25">
      <c r="A6015" t="s">
        <v>7995</v>
      </c>
      <c r="B6015" t="s">
        <v>445</v>
      </c>
      <c r="C6015" t="s">
        <v>82</v>
      </c>
      <c r="D6015" t="s">
        <v>59</v>
      </c>
      <c r="E6015" t="s">
        <v>39</v>
      </c>
      <c r="F6015" s="1" t="s">
        <v>18069</v>
      </c>
      <c r="G6015">
        <v>79</v>
      </c>
      <c r="H6015" t="s">
        <v>108</v>
      </c>
      <c r="I6015">
        <v>884</v>
      </c>
      <c r="J6015">
        <v>266.68</v>
      </c>
      <c r="K6015">
        <f>Passenger_Data[[#This Row],[Price_USD]]*1</f>
        <v>266.68</v>
      </c>
      <c r="L6015">
        <v>58</v>
      </c>
      <c r="M6015" t="s">
        <v>40</v>
      </c>
      <c r="N6015" t="s">
        <v>31</v>
      </c>
      <c r="O6015" t="s">
        <v>56</v>
      </c>
      <c r="P6015" t="s">
        <v>33</v>
      </c>
      <c r="Q6015">
        <v>0</v>
      </c>
      <c r="R6015" t="s">
        <v>34</v>
      </c>
      <c r="S6015" t="s">
        <v>35</v>
      </c>
      <c r="T6015">
        <v>6.3</v>
      </c>
      <c r="U6015">
        <v>5</v>
      </c>
      <c r="V6015">
        <v>85</v>
      </c>
      <c r="W6015">
        <v>0</v>
      </c>
      <c r="X6015">
        <v>0</v>
      </c>
      <c r="Y6015" t="s">
        <v>36</v>
      </c>
    </row>
    <row r="6016" spans="1:25" x14ac:dyDescent="0.25">
      <c r="A6016" t="s">
        <v>7996</v>
      </c>
      <c r="B6016" t="s">
        <v>2472</v>
      </c>
      <c r="C6016" t="s">
        <v>48</v>
      </c>
      <c r="D6016" t="s">
        <v>59</v>
      </c>
      <c r="E6016" t="s">
        <v>28</v>
      </c>
      <c r="F6016" s="1" t="s">
        <v>18070</v>
      </c>
      <c r="G6016">
        <v>193</v>
      </c>
      <c r="H6016" t="s">
        <v>29</v>
      </c>
      <c r="I6016">
        <v>1217</v>
      </c>
      <c r="J6016">
        <v>414.21</v>
      </c>
      <c r="K6016">
        <f>Passenger_Data[[#This Row],[Price_USD]]*1</f>
        <v>414.21</v>
      </c>
      <c r="L6016">
        <v>28</v>
      </c>
      <c r="M6016" t="s">
        <v>40</v>
      </c>
      <c r="N6016" t="s">
        <v>31</v>
      </c>
      <c r="O6016" t="s">
        <v>56</v>
      </c>
      <c r="P6016" t="s">
        <v>50</v>
      </c>
      <c r="Q6016">
        <v>0</v>
      </c>
      <c r="R6016" t="s">
        <v>65</v>
      </c>
      <c r="S6016" t="s">
        <v>68</v>
      </c>
      <c r="T6016">
        <v>6.1</v>
      </c>
      <c r="U6016">
        <v>2</v>
      </c>
      <c r="V6016">
        <v>5</v>
      </c>
      <c r="W6016">
        <v>0</v>
      </c>
      <c r="X6016">
        <v>0</v>
      </c>
      <c r="Y6016" t="s">
        <v>77</v>
      </c>
    </row>
    <row r="6017" spans="1:25" x14ac:dyDescent="0.25">
      <c r="A6017" t="s">
        <v>7997</v>
      </c>
      <c r="B6017" t="s">
        <v>6089</v>
      </c>
      <c r="C6017" t="s">
        <v>26</v>
      </c>
      <c r="D6017" t="s">
        <v>49</v>
      </c>
      <c r="E6017" t="s">
        <v>28</v>
      </c>
      <c r="F6017" s="1" t="s">
        <v>18071</v>
      </c>
      <c r="G6017">
        <v>246</v>
      </c>
      <c r="H6017" t="s">
        <v>29</v>
      </c>
      <c r="I6017">
        <v>776</v>
      </c>
      <c r="J6017">
        <v>319.56</v>
      </c>
      <c r="K6017">
        <f>Passenger_Data[[#This Row],[Price_USD]]*1</f>
        <v>319.56</v>
      </c>
      <c r="L6017">
        <v>40</v>
      </c>
      <c r="M6017" t="s">
        <v>30</v>
      </c>
      <c r="N6017" t="s">
        <v>41</v>
      </c>
      <c r="O6017" t="s">
        <v>56</v>
      </c>
      <c r="P6017" t="s">
        <v>50</v>
      </c>
      <c r="Q6017">
        <v>1</v>
      </c>
      <c r="R6017" t="s">
        <v>43</v>
      </c>
      <c r="S6017" t="s">
        <v>35</v>
      </c>
      <c r="T6017">
        <v>7.2</v>
      </c>
      <c r="U6017">
        <v>23</v>
      </c>
      <c r="V6017">
        <v>86</v>
      </c>
      <c r="W6017">
        <v>0</v>
      </c>
      <c r="X6017">
        <v>0</v>
      </c>
      <c r="Y6017" t="s">
        <v>77</v>
      </c>
    </row>
    <row r="6018" spans="1:25" x14ac:dyDescent="0.25">
      <c r="A6018" t="s">
        <v>7998</v>
      </c>
      <c r="B6018" t="s">
        <v>5608</v>
      </c>
      <c r="C6018" t="s">
        <v>73</v>
      </c>
      <c r="D6018" t="s">
        <v>76</v>
      </c>
      <c r="E6018" t="s">
        <v>28</v>
      </c>
      <c r="F6018" s="1" t="s">
        <v>18072</v>
      </c>
      <c r="G6018">
        <v>231</v>
      </c>
      <c r="H6018" t="s">
        <v>86</v>
      </c>
      <c r="I6018">
        <v>1766</v>
      </c>
      <c r="J6018">
        <v>376.44</v>
      </c>
      <c r="K6018">
        <f>Passenger_Data[[#This Row],[Price_USD]]*1</f>
        <v>376.44</v>
      </c>
      <c r="L6018">
        <v>41</v>
      </c>
      <c r="M6018" t="s">
        <v>30</v>
      </c>
      <c r="N6018" t="s">
        <v>60</v>
      </c>
      <c r="O6018" t="s">
        <v>32</v>
      </c>
      <c r="P6018" t="s">
        <v>50</v>
      </c>
      <c r="Q6018">
        <v>0</v>
      </c>
      <c r="R6018" t="s">
        <v>65</v>
      </c>
      <c r="S6018" t="s">
        <v>44</v>
      </c>
      <c r="T6018">
        <v>9.8000000000000007</v>
      </c>
      <c r="U6018">
        <v>0</v>
      </c>
      <c r="V6018">
        <v>102</v>
      </c>
      <c r="W6018">
        <v>1</v>
      </c>
      <c r="X6018">
        <v>0</v>
      </c>
      <c r="Y6018" t="s">
        <v>36</v>
      </c>
    </row>
    <row r="6019" spans="1:25" x14ac:dyDescent="0.25">
      <c r="A6019" t="s">
        <v>7999</v>
      </c>
      <c r="B6019" t="s">
        <v>3654</v>
      </c>
      <c r="C6019" t="s">
        <v>48</v>
      </c>
      <c r="D6019" t="s">
        <v>28</v>
      </c>
      <c r="E6019" t="s">
        <v>59</v>
      </c>
      <c r="F6019" s="1" t="s">
        <v>18073</v>
      </c>
      <c r="G6019">
        <v>334</v>
      </c>
      <c r="H6019" t="s">
        <v>29</v>
      </c>
      <c r="I6019">
        <v>1383</v>
      </c>
      <c r="J6019">
        <v>520.82000000000005</v>
      </c>
      <c r="K6019">
        <f>Passenger_Data[[#This Row],[Price_USD]]*1</f>
        <v>520.82000000000005</v>
      </c>
      <c r="L6019">
        <v>48</v>
      </c>
      <c r="M6019" t="s">
        <v>30</v>
      </c>
      <c r="N6019" t="s">
        <v>41</v>
      </c>
      <c r="O6019" t="s">
        <v>56</v>
      </c>
      <c r="P6019" t="s">
        <v>50</v>
      </c>
      <c r="Q6019">
        <v>1</v>
      </c>
      <c r="R6019" t="s">
        <v>51</v>
      </c>
      <c r="S6019" t="s">
        <v>35</v>
      </c>
      <c r="T6019">
        <v>5.7</v>
      </c>
      <c r="U6019">
        <v>13</v>
      </c>
      <c r="V6019">
        <v>31</v>
      </c>
      <c r="W6019">
        <v>0</v>
      </c>
      <c r="X6019">
        <v>0</v>
      </c>
      <c r="Y6019" t="s">
        <v>77</v>
      </c>
    </row>
    <row r="6020" spans="1:25" x14ac:dyDescent="0.25">
      <c r="A6020" t="s">
        <v>8000</v>
      </c>
      <c r="B6020" t="s">
        <v>138</v>
      </c>
      <c r="C6020" t="s">
        <v>54</v>
      </c>
      <c r="D6020" t="s">
        <v>64</v>
      </c>
      <c r="E6020" t="s">
        <v>39</v>
      </c>
      <c r="F6020" s="1" t="s">
        <v>18074</v>
      </c>
      <c r="G6020">
        <v>194</v>
      </c>
      <c r="H6020" t="s">
        <v>86</v>
      </c>
      <c r="I6020">
        <v>796</v>
      </c>
      <c r="J6020">
        <v>266.2</v>
      </c>
      <c r="K6020">
        <f>Passenger_Data[[#This Row],[Price_USD]]*1</f>
        <v>266.2</v>
      </c>
      <c r="L6020">
        <v>62</v>
      </c>
      <c r="M6020" t="s">
        <v>40</v>
      </c>
      <c r="N6020" t="s">
        <v>31</v>
      </c>
      <c r="O6020" t="s">
        <v>56</v>
      </c>
      <c r="P6020" t="s">
        <v>83</v>
      </c>
      <c r="Q6020">
        <v>1</v>
      </c>
      <c r="R6020" t="s">
        <v>65</v>
      </c>
      <c r="S6020" t="s">
        <v>44</v>
      </c>
      <c r="T6020">
        <v>7.7</v>
      </c>
      <c r="U6020">
        <v>17</v>
      </c>
      <c r="V6020">
        <v>15</v>
      </c>
      <c r="W6020">
        <v>0</v>
      </c>
      <c r="X6020">
        <v>0</v>
      </c>
      <c r="Y6020" t="s">
        <v>77</v>
      </c>
    </row>
    <row r="6021" spans="1:25" x14ac:dyDescent="0.25">
      <c r="A6021" t="s">
        <v>8001</v>
      </c>
      <c r="B6021" t="s">
        <v>6517</v>
      </c>
      <c r="C6021" t="s">
        <v>48</v>
      </c>
      <c r="D6021" t="s">
        <v>55</v>
      </c>
      <c r="E6021" t="s">
        <v>28</v>
      </c>
      <c r="F6021" s="1" t="s">
        <v>18075</v>
      </c>
      <c r="G6021">
        <v>294</v>
      </c>
      <c r="H6021" t="s">
        <v>29</v>
      </c>
      <c r="I6021">
        <v>2075</v>
      </c>
      <c r="J6021">
        <v>334.51</v>
      </c>
      <c r="K6021">
        <f>Passenger_Data[[#This Row],[Price_USD]]*1</f>
        <v>334.51</v>
      </c>
      <c r="L6021">
        <v>33</v>
      </c>
      <c r="M6021" t="s">
        <v>30</v>
      </c>
      <c r="N6021" t="s">
        <v>31</v>
      </c>
      <c r="O6021" t="s">
        <v>32</v>
      </c>
      <c r="P6021" t="s">
        <v>83</v>
      </c>
      <c r="Q6021">
        <v>0</v>
      </c>
      <c r="R6021" t="s">
        <v>65</v>
      </c>
      <c r="S6021" t="s">
        <v>35</v>
      </c>
      <c r="T6021">
        <v>7.8</v>
      </c>
      <c r="U6021">
        <v>27</v>
      </c>
      <c r="V6021">
        <v>64</v>
      </c>
      <c r="W6021">
        <v>0</v>
      </c>
      <c r="X6021">
        <v>0</v>
      </c>
      <c r="Y6021" t="s">
        <v>45</v>
      </c>
    </row>
    <row r="6022" spans="1:25" x14ac:dyDescent="0.25">
      <c r="A6022" t="s">
        <v>8002</v>
      </c>
      <c r="B6022" t="s">
        <v>5767</v>
      </c>
      <c r="C6022" t="s">
        <v>54</v>
      </c>
      <c r="D6022" t="s">
        <v>49</v>
      </c>
      <c r="E6022" t="s">
        <v>59</v>
      </c>
      <c r="F6022" s="1" t="s">
        <v>18076</v>
      </c>
      <c r="G6022">
        <v>155</v>
      </c>
      <c r="H6022" t="s">
        <v>29</v>
      </c>
      <c r="I6022">
        <v>1372</v>
      </c>
      <c r="J6022">
        <v>232.75</v>
      </c>
      <c r="K6022">
        <f>Passenger_Data[[#This Row],[Price_USD]]*1</f>
        <v>232.75</v>
      </c>
      <c r="L6022">
        <v>20</v>
      </c>
      <c r="M6022" t="s">
        <v>30</v>
      </c>
      <c r="N6022" t="s">
        <v>41</v>
      </c>
      <c r="O6022" t="s">
        <v>33</v>
      </c>
      <c r="P6022" t="s">
        <v>50</v>
      </c>
      <c r="Q6022">
        <v>0</v>
      </c>
      <c r="R6022" t="s">
        <v>65</v>
      </c>
      <c r="S6022" t="s">
        <v>61</v>
      </c>
      <c r="T6022">
        <v>10</v>
      </c>
      <c r="U6022">
        <v>7</v>
      </c>
      <c r="V6022">
        <v>43</v>
      </c>
      <c r="W6022">
        <v>0</v>
      </c>
      <c r="X6022">
        <v>1</v>
      </c>
      <c r="Y6022" t="s">
        <v>77</v>
      </c>
    </row>
    <row r="6023" spans="1:25" x14ac:dyDescent="0.25">
      <c r="A6023" t="s">
        <v>8003</v>
      </c>
      <c r="B6023" t="s">
        <v>2812</v>
      </c>
      <c r="C6023" t="s">
        <v>73</v>
      </c>
      <c r="D6023" t="s">
        <v>76</v>
      </c>
      <c r="E6023" t="s">
        <v>59</v>
      </c>
      <c r="F6023" s="1" t="s">
        <v>18077</v>
      </c>
      <c r="G6023">
        <v>221</v>
      </c>
      <c r="H6023" t="s">
        <v>29</v>
      </c>
      <c r="I6023">
        <v>861</v>
      </c>
      <c r="J6023">
        <v>174.99</v>
      </c>
      <c r="K6023">
        <f>Passenger_Data[[#This Row],[Price_USD]]*1</f>
        <v>174.99</v>
      </c>
      <c r="L6023">
        <v>25</v>
      </c>
      <c r="M6023" t="s">
        <v>40</v>
      </c>
      <c r="N6023" t="s">
        <v>31</v>
      </c>
      <c r="O6023" t="s">
        <v>42</v>
      </c>
      <c r="P6023" t="s">
        <v>33</v>
      </c>
      <c r="Q6023">
        <v>0</v>
      </c>
      <c r="R6023" t="s">
        <v>43</v>
      </c>
      <c r="S6023" t="s">
        <v>61</v>
      </c>
      <c r="T6023">
        <v>8.6999999999999993</v>
      </c>
      <c r="U6023">
        <v>5</v>
      </c>
      <c r="V6023">
        <v>10</v>
      </c>
      <c r="W6023">
        <v>0</v>
      </c>
      <c r="X6023">
        <v>0</v>
      </c>
      <c r="Y6023" t="s">
        <v>36</v>
      </c>
    </row>
    <row r="6024" spans="1:25" x14ac:dyDescent="0.25">
      <c r="A6024" t="s">
        <v>8004</v>
      </c>
      <c r="B6024" t="s">
        <v>7664</v>
      </c>
      <c r="C6024" t="s">
        <v>73</v>
      </c>
      <c r="D6024" t="s">
        <v>49</v>
      </c>
      <c r="E6024" t="s">
        <v>59</v>
      </c>
      <c r="F6024" s="1" t="s">
        <v>18078</v>
      </c>
      <c r="G6024">
        <v>221</v>
      </c>
      <c r="H6024" t="s">
        <v>29</v>
      </c>
      <c r="I6024">
        <v>1724</v>
      </c>
      <c r="J6024">
        <v>543.05999999999995</v>
      </c>
      <c r="K6024">
        <f>Passenger_Data[[#This Row],[Price_USD]]*1</f>
        <v>543.05999999999995</v>
      </c>
      <c r="L6024">
        <v>25</v>
      </c>
      <c r="M6024" t="s">
        <v>30</v>
      </c>
      <c r="N6024" t="s">
        <v>31</v>
      </c>
      <c r="O6024" t="s">
        <v>33</v>
      </c>
      <c r="P6024" t="s">
        <v>50</v>
      </c>
      <c r="Q6024">
        <v>2</v>
      </c>
      <c r="R6024" t="s">
        <v>34</v>
      </c>
      <c r="S6024" t="s">
        <v>68</v>
      </c>
      <c r="T6024">
        <v>8.9</v>
      </c>
      <c r="U6024">
        <v>3</v>
      </c>
      <c r="V6024">
        <v>42</v>
      </c>
      <c r="W6024">
        <v>0</v>
      </c>
      <c r="X6024">
        <v>0</v>
      </c>
      <c r="Y6024" t="s">
        <v>77</v>
      </c>
    </row>
    <row r="6025" spans="1:25" x14ac:dyDescent="0.25">
      <c r="A6025" t="s">
        <v>8005</v>
      </c>
      <c r="B6025" t="s">
        <v>2444</v>
      </c>
      <c r="C6025" t="s">
        <v>73</v>
      </c>
      <c r="D6025" t="s">
        <v>76</v>
      </c>
      <c r="E6025" t="s">
        <v>28</v>
      </c>
      <c r="F6025" s="1" t="s">
        <v>18079</v>
      </c>
      <c r="G6025">
        <v>157</v>
      </c>
      <c r="H6025" t="s">
        <v>29</v>
      </c>
      <c r="I6025">
        <v>1398</v>
      </c>
      <c r="J6025">
        <v>356.18</v>
      </c>
      <c r="K6025">
        <f>Passenger_Data[[#This Row],[Price_USD]]*1</f>
        <v>356.18</v>
      </c>
      <c r="L6025">
        <v>62</v>
      </c>
      <c r="M6025" t="s">
        <v>30</v>
      </c>
      <c r="N6025" t="s">
        <v>60</v>
      </c>
      <c r="O6025" t="s">
        <v>33</v>
      </c>
      <c r="P6025" t="s">
        <v>83</v>
      </c>
      <c r="Q6025">
        <v>1</v>
      </c>
      <c r="R6025" t="s">
        <v>51</v>
      </c>
      <c r="S6025" t="s">
        <v>61</v>
      </c>
      <c r="T6025">
        <v>7.8</v>
      </c>
      <c r="U6025">
        <v>6</v>
      </c>
      <c r="V6025">
        <v>46</v>
      </c>
      <c r="W6025">
        <v>0</v>
      </c>
      <c r="X6025">
        <v>0</v>
      </c>
      <c r="Y6025" t="s">
        <v>77</v>
      </c>
    </row>
    <row r="6026" spans="1:25" x14ac:dyDescent="0.25">
      <c r="A6026" t="s">
        <v>8006</v>
      </c>
      <c r="B6026" t="s">
        <v>2642</v>
      </c>
      <c r="C6026" t="s">
        <v>54</v>
      </c>
      <c r="D6026" t="s">
        <v>64</v>
      </c>
      <c r="E6026" t="s">
        <v>55</v>
      </c>
      <c r="F6026" s="1" t="s">
        <v>18080</v>
      </c>
      <c r="G6026">
        <v>174</v>
      </c>
      <c r="H6026" t="s">
        <v>29</v>
      </c>
      <c r="I6026">
        <v>1086</v>
      </c>
      <c r="J6026">
        <v>477.27</v>
      </c>
      <c r="K6026">
        <f>Passenger_Data[[#This Row],[Price_USD]]*1</f>
        <v>477.27</v>
      </c>
      <c r="L6026">
        <v>21</v>
      </c>
      <c r="M6026" t="s">
        <v>30</v>
      </c>
      <c r="N6026" t="s">
        <v>60</v>
      </c>
      <c r="O6026" t="s">
        <v>33</v>
      </c>
      <c r="P6026" t="s">
        <v>50</v>
      </c>
      <c r="Q6026">
        <v>1</v>
      </c>
      <c r="R6026" t="s">
        <v>65</v>
      </c>
      <c r="S6026" t="s">
        <v>35</v>
      </c>
      <c r="T6026">
        <v>6.2</v>
      </c>
      <c r="U6026">
        <v>7</v>
      </c>
      <c r="V6026">
        <v>13</v>
      </c>
      <c r="W6026">
        <v>0</v>
      </c>
      <c r="X6026">
        <v>1</v>
      </c>
      <c r="Y6026" t="s">
        <v>77</v>
      </c>
    </row>
    <row r="6027" spans="1:25" x14ac:dyDescent="0.25">
      <c r="A6027" t="s">
        <v>8007</v>
      </c>
      <c r="B6027" t="s">
        <v>911</v>
      </c>
      <c r="C6027" t="s">
        <v>54</v>
      </c>
      <c r="D6027" t="s">
        <v>76</v>
      </c>
      <c r="E6027" t="s">
        <v>49</v>
      </c>
      <c r="F6027" s="1" t="s">
        <v>18081</v>
      </c>
      <c r="G6027">
        <v>264</v>
      </c>
      <c r="H6027" t="s">
        <v>29</v>
      </c>
      <c r="I6027">
        <v>1638</v>
      </c>
      <c r="J6027">
        <v>323.77999999999997</v>
      </c>
      <c r="K6027">
        <f>Passenger_Data[[#This Row],[Price_USD]]*1</f>
        <v>323.77999999999997</v>
      </c>
      <c r="L6027">
        <v>38</v>
      </c>
      <c r="M6027" t="s">
        <v>40</v>
      </c>
      <c r="N6027" t="s">
        <v>31</v>
      </c>
      <c r="O6027" t="s">
        <v>33</v>
      </c>
      <c r="P6027" t="s">
        <v>33</v>
      </c>
      <c r="Q6027">
        <v>0</v>
      </c>
      <c r="R6027" t="s">
        <v>51</v>
      </c>
      <c r="S6027" t="s">
        <v>35</v>
      </c>
      <c r="T6027">
        <v>7.8</v>
      </c>
      <c r="U6027">
        <v>0</v>
      </c>
      <c r="V6027">
        <v>61</v>
      </c>
      <c r="W6027">
        <v>0</v>
      </c>
      <c r="X6027">
        <v>0</v>
      </c>
      <c r="Y6027" t="s">
        <v>36</v>
      </c>
    </row>
    <row r="6028" spans="1:25" x14ac:dyDescent="0.25">
      <c r="A6028" t="s">
        <v>8008</v>
      </c>
      <c r="B6028" t="s">
        <v>1448</v>
      </c>
      <c r="C6028" t="s">
        <v>82</v>
      </c>
      <c r="D6028" t="s">
        <v>49</v>
      </c>
      <c r="E6028" t="s">
        <v>64</v>
      </c>
      <c r="F6028" s="1" t="s">
        <v>18082</v>
      </c>
      <c r="G6028">
        <v>132</v>
      </c>
      <c r="H6028" t="s">
        <v>29</v>
      </c>
      <c r="I6028">
        <v>1076</v>
      </c>
      <c r="J6028">
        <v>342.35</v>
      </c>
      <c r="K6028">
        <f>Passenger_Data[[#This Row],[Price_USD]]*1</f>
        <v>342.35</v>
      </c>
      <c r="L6028">
        <v>65</v>
      </c>
      <c r="M6028" t="s">
        <v>40</v>
      </c>
      <c r="N6028" t="s">
        <v>31</v>
      </c>
      <c r="O6028" t="s">
        <v>56</v>
      </c>
      <c r="P6028" t="s">
        <v>33</v>
      </c>
      <c r="Q6028">
        <v>1</v>
      </c>
      <c r="R6028" t="s">
        <v>65</v>
      </c>
      <c r="S6028" t="s">
        <v>61</v>
      </c>
      <c r="T6028">
        <v>6.4</v>
      </c>
      <c r="U6028">
        <v>12</v>
      </c>
      <c r="V6028">
        <v>63</v>
      </c>
      <c r="W6028">
        <v>1</v>
      </c>
      <c r="X6028">
        <v>0</v>
      </c>
      <c r="Y6028" t="s">
        <v>36</v>
      </c>
    </row>
    <row r="6029" spans="1:25" x14ac:dyDescent="0.25">
      <c r="A6029" t="s">
        <v>8009</v>
      </c>
      <c r="B6029" t="s">
        <v>2143</v>
      </c>
      <c r="C6029" t="s">
        <v>82</v>
      </c>
      <c r="D6029" t="s">
        <v>49</v>
      </c>
      <c r="E6029" t="s">
        <v>55</v>
      </c>
      <c r="F6029" s="1" t="s">
        <v>18083</v>
      </c>
      <c r="G6029">
        <v>220</v>
      </c>
      <c r="H6029" t="s">
        <v>29</v>
      </c>
      <c r="I6029">
        <v>1376</v>
      </c>
      <c r="J6029">
        <v>386.2</v>
      </c>
      <c r="K6029">
        <f>Passenger_Data[[#This Row],[Price_USD]]*1</f>
        <v>386.2</v>
      </c>
      <c r="L6029">
        <v>38</v>
      </c>
      <c r="M6029" t="s">
        <v>30</v>
      </c>
      <c r="N6029" t="s">
        <v>60</v>
      </c>
      <c r="O6029" t="s">
        <v>42</v>
      </c>
      <c r="P6029" t="s">
        <v>50</v>
      </c>
      <c r="Q6029">
        <v>0</v>
      </c>
      <c r="R6029" t="s">
        <v>34</v>
      </c>
      <c r="S6029" t="s">
        <v>44</v>
      </c>
      <c r="T6029">
        <v>8.6999999999999993</v>
      </c>
      <c r="U6029">
        <v>11</v>
      </c>
      <c r="V6029">
        <v>33</v>
      </c>
      <c r="W6029">
        <v>0</v>
      </c>
      <c r="X6029">
        <v>0</v>
      </c>
      <c r="Y6029" t="s">
        <v>45</v>
      </c>
    </row>
    <row r="6030" spans="1:25" x14ac:dyDescent="0.25">
      <c r="A6030" t="s">
        <v>8010</v>
      </c>
      <c r="B6030" t="s">
        <v>6352</v>
      </c>
      <c r="C6030" t="s">
        <v>48</v>
      </c>
      <c r="D6030" t="s">
        <v>28</v>
      </c>
      <c r="E6030" t="s">
        <v>55</v>
      </c>
      <c r="F6030" s="1" t="s">
        <v>18084</v>
      </c>
      <c r="G6030">
        <v>208</v>
      </c>
      <c r="H6030" t="s">
        <v>86</v>
      </c>
      <c r="I6030">
        <v>1081</v>
      </c>
      <c r="J6030">
        <v>370.84</v>
      </c>
      <c r="K6030">
        <f>Passenger_Data[[#This Row],[Price_USD]]*1</f>
        <v>370.84</v>
      </c>
      <c r="L6030">
        <v>33</v>
      </c>
      <c r="M6030" t="s">
        <v>40</v>
      </c>
      <c r="N6030" t="s">
        <v>31</v>
      </c>
      <c r="O6030" t="s">
        <v>32</v>
      </c>
      <c r="P6030" t="s">
        <v>83</v>
      </c>
      <c r="Q6030">
        <v>3</v>
      </c>
      <c r="R6030" t="s">
        <v>51</v>
      </c>
      <c r="S6030" t="s">
        <v>61</v>
      </c>
      <c r="T6030">
        <v>6.4</v>
      </c>
      <c r="U6030">
        <v>3</v>
      </c>
      <c r="V6030">
        <v>71</v>
      </c>
      <c r="W6030">
        <v>0</v>
      </c>
      <c r="X6030">
        <v>0</v>
      </c>
      <c r="Y6030" t="s">
        <v>36</v>
      </c>
    </row>
    <row r="6031" spans="1:25" x14ac:dyDescent="0.25">
      <c r="A6031" t="s">
        <v>8011</v>
      </c>
      <c r="B6031" t="s">
        <v>2869</v>
      </c>
      <c r="C6031" t="s">
        <v>48</v>
      </c>
      <c r="D6031" t="s">
        <v>55</v>
      </c>
      <c r="E6031" t="s">
        <v>39</v>
      </c>
      <c r="F6031" s="1" t="s">
        <v>18085</v>
      </c>
      <c r="G6031">
        <v>72</v>
      </c>
      <c r="H6031" t="s">
        <v>29</v>
      </c>
      <c r="I6031">
        <v>797</v>
      </c>
      <c r="J6031">
        <v>411.83</v>
      </c>
      <c r="K6031">
        <f>Passenger_Data[[#This Row],[Price_USD]]*1</f>
        <v>411.83</v>
      </c>
      <c r="L6031">
        <v>71</v>
      </c>
      <c r="M6031" t="s">
        <v>30</v>
      </c>
      <c r="N6031" t="s">
        <v>41</v>
      </c>
      <c r="O6031" t="s">
        <v>42</v>
      </c>
      <c r="P6031" t="s">
        <v>33</v>
      </c>
      <c r="Q6031">
        <v>1</v>
      </c>
      <c r="R6031" t="s">
        <v>34</v>
      </c>
      <c r="S6031" t="s">
        <v>35</v>
      </c>
      <c r="T6031">
        <v>6.1</v>
      </c>
      <c r="U6031">
        <v>16</v>
      </c>
      <c r="V6031">
        <v>108</v>
      </c>
      <c r="W6031">
        <v>0</v>
      </c>
      <c r="X6031">
        <v>0</v>
      </c>
      <c r="Y6031" t="s">
        <v>77</v>
      </c>
    </row>
    <row r="6032" spans="1:25" x14ac:dyDescent="0.25">
      <c r="A6032" t="s">
        <v>8012</v>
      </c>
      <c r="B6032" t="s">
        <v>1718</v>
      </c>
      <c r="C6032" t="s">
        <v>48</v>
      </c>
      <c r="D6032" t="s">
        <v>64</v>
      </c>
      <c r="E6032" t="s">
        <v>55</v>
      </c>
      <c r="F6032" s="1" t="s">
        <v>18086</v>
      </c>
      <c r="G6032">
        <v>212</v>
      </c>
      <c r="H6032" t="s">
        <v>29</v>
      </c>
      <c r="I6032">
        <v>1340</v>
      </c>
      <c r="J6032">
        <v>395.1</v>
      </c>
      <c r="K6032">
        <f>Passenger_Data[[#This Row],[Price_USD]]*1</f>
        <v>395.1</v>
      </c>
      <c r="L6032">
        <v>56</v>
      </c>
      <c r="M6032" t="s">
        <v>40</v>
      </c>
      <c r="N6032" t="s">
        <v>41</v>
      </c>
      <c r="O6032" t="s">
        <v>56</v>
      </c>
      <c r="P6032" t="s">
        <v>50</v>
      </c>
      <c r="Q6032">
        <v>0</v>
      </c>
      <c r="R6032" t="s">
        <v>34</v>
      </c>
      <c r="S6032" t="s">
        <v>44</v>
      </c>
      <c r="T6032">
        <v>7.1</v>
      </c>
      <c r="U6032">
        <v>3</v>
      </c>
      <c r="V6032">
        <v>68</v>
      </c>
      <c r="W6032">
        <v>1</v>
      </c>
      <c r="X6032">
        <v>0</v>
      </c>
      <c r="Y6032" t="s">
        <v>45</v>
      </c>
    </row>
    <row r="6033" spans="1:25" x14ac:dyDescent="0.25">
      <c r="A6033" t="s">
        <v>8013</v>
      </c>
      <c r="B6033" t="s">
        <v>3277</v>
      </c>
      <c r="C6033" t="s">
        <v>73</v>
      </c>
      <c r="D6033" t="s">
        <v>64</v>
      </c>
      <c r="E6033" t="s">
        <v>64</v>
      </c>
      <c r="F6033" s="1" t="s">
        <v>18087</v>
      </c>
      <c r="G6033">
        <v>151</v>
      </c>
      <c r="H6033" t="s">
        <v>29</v>
      </c>
      <c r="I6033">
        <v>924</v>
      </c>
      <c r="J6033">
        <v>262.77999999999997</v>
      </c>
      <c r="K6033">
        <f>Passenger_Data[[#This Row],[Price_USD]]*1</f>
        <v>262.77999999999997</v>
      </c>
      <c r="L6033">
        <v>41</v>
      </c>
      <c r="M6033" t="s">
        <v>40</v>
      </c>
      <c r="N6033" t="s">
        <v>41</v>
      </c>
      <c r="O6033" t="s">
        <v>42</v>
      </c>
      <c r="P6033" t="s">
        <v>50</v>
      </c>
      <c r="Q6033">
        <v>0</v>
      </c>
      <c r="R6033" t="s">
        <v>65</v>
      </c>
      <c r="S6033" t="s">
        <v>35</v>
      </c>
      <c r="T6033">
        <v>7.9</v>
      </c>
      <c r="U6033">
        <v>11</v>
      </c>
      <c r="V6033">
        <v>85</v>
      </c>
      <c r="W6033">
        <v>0</v>
      </c>
      <c r="X6033">
        <v>0</v>
      </c>
      <c r="Y6033" t="s">
        <v>77</v>
      </c>
    </row>
    <row r="6034" spans="1:25" x14ac:dyDescent="0.25">
      <c r="A6034" t="s">
        <v>8014</v>
      </c>
      <c r="B6034" t="s">
        <v>5737</v>
      </c>
      <c r="C6034" t="s">
        <v>54</v>
      </c>
      <c r="D6034" t="s">
        <v>55</v>
      </c>
      <c r="E6034" t="s">
        <v>59</v>
      </c>
      <c r="F6034" s="1" t="s">
        <v>18088</v>
      </c>
      <c r="G6034">
        <v>170</v>
      </c>
      <c r="H6034" t="s">
        <v>29</v>
      </c>
      <c r="I6034">
        <v>1102</v>
      </c>
      <c r="J6034">
        <v>388.9</v>
      </c>
      <c r="K6034">
        <f>Passenger_Data[[#This Row],[Price_USD]]*1</f>
        <v>388.9</v>
      </c>
      <c r="L6034">
        <v>52</v>
      </c>
      <c r="M6034" t="s">
        <v>30</v>
      </c>
      <c r="N6034" t="s">
        <v>31</v>
      </c>
      <c r="O6034" t="s">
        <v>32</v>
      </c>
      <c r="P6034" t="s">
        <v>264</v>
      </c>
      <c r="Q6034">
        <v>1</v>
      </c>
      <c r="R6034" t="s">
        <v>65</v>
      </c>
      <c r="S6034" t="s">
        <v>35</v>
      </c>
      <c r="T6034">
        <v>8.1</v>
      </c>
      <c r="U6034">
        <v>1</v>
      </c>
      <c r="V6034">
        <v>30</v>
      </c>
      <c r="W6034">
        <v>1</v>
      </c>
      <c r="X6034">
        <v>0</v>
      </c>
      <c r="Y6034" t="s">
        <v>45</v>
      </c>
    </row>
    <row r="6035" spans="1:25" x14ac:dyDescent="0.25">
      <c r="A6035" t="s">
        <v>8015</v>
      </c>
      <c r="B6035" t="s">
        <v>3502</v>
      </c>
      <c r="C6035" t="s">
        <v>48</v>
      </c>
      <c r="D6035" t="s">
        <v>39</v>
      </c>
      <c r="E6035" t="s">
        <v>76</v>
      </c>
      <c r="F6035" s="1" t="s">
        <v>18089</v>
      </c>
      <c r="G6035">
        <v>126</v>
      </c>
      <c r="H6035" t="s">
        <v>29</v>
      </c>
      <c r="I6035">
        <v>626</v>
      </c>
      <c r="J6035">
        <v>343.53</v>
      </c>
      <c r="K6035">
        <f>Passenger_Data[[#This Row],[Price_USD]]*1</f>
        <v>343.53</v>
      </c>
      <c r="L6035">
        <v>31</v>
      </c>
      <c r="M6035" t="s">
        <v>40</v>
      </c>
      <c r="N6035" t="s">
        <v>41</v>
      </c>
      <c r="O6035" t="s">
        <v>32</v>
      </c>
      <c r="P6035" t="s">
        <v>50</v>
      </c>
      <c r="Q6035">
        <v>1</v>
      </c>
      <c r="R6035" t="s">
        <v>65</v>
      </c>
      <c r="S6035" t="s">
        <v>61</v>
      </c>
      <c r="T6035">
        <v>4.5</v>
      </c>
      <c r="U6035">
        <v>2</v>
      </c>
      <c r="V6035">
        <v>36</v>
      </c>
      <c r="W6035">
        <v>0</v>
      </c>
      <c r="X6035">
        <v>0</v>
      </c>
      <c r="Y6035" t="s">
        <v>45</v>
      </c>
    </row>
    <row r="6036" spans="1:25" x14ac:dyDescent="0.25">
      <c r="A6036" t="s">
        <v>8016</v>
      </c>
      <c r="B6036" t="s">
        <v>5469</v>
      </c>
      <c r="C6036" t="s">
        <v>73</v>
      </c>
      <c r="D6036" t="s">
        <v>64</v>
      </c>
      <c r="E6036" t="s">
        <v>76</v>
      </c>
      <c r="F6036" s="1" t="s">
        <v>18090</v>
      </c>
      <c r="G6036">
        <v>238</v>
      </c>
      <c r="H6036" t="s">
        <v>29</v>
      </c>
      <c r="I6036">
        <v>892</v>
      </c>
      <c r="J6036">
        <v>293.43</v>
      </c>
      <c r="K6036">
        <f>Passenger_Data[[#This Row],[Price_USD]]*1</f>
        <v>293.43</v>
      </c>
      <c r="L6036">
        <v>41</v>
      </c>
      <c r="M6036" t="s">
        <v>40</v>
      </c>
      <c r="N6036" t="s">
        <v>31</v>
      </c>
      <c r="O6036" t="s">
        <v>56</v>
      </c>
      <c r="P6036" t="s">
        <v>50</v>
      </c>
      <c r="Q6036">
        <v>0</v>
      </c>
      <c r="R6036" t="s">
        <v>65</v>
      </c>
      <c r="S6036" t="s">
        <v>44</v>
      </c>
      <c r="T6036">
        <v>6.3</v>
      </c>
      <c r="U6036">
        <v>1</v>
      </c>
      <c r="V6036">
        <v>58</v>
      </c>
      <c r="W6036">
        <v>0</v>
      </c>
      <c r="X6036">
        <v>0</v>
      </c>
      <c r="Y6036" t="s">
        <v>77</v>
      </c>
    </row>
    <row r="6037" spans="1:25" x14ac:dyDescent="0.25">
      <c r="A6037" t="s">
        <v>8017</v>
      </c>
      <c r="B6037" t="s">
        <v>7030</v>
      </c>
      <c r="C6037" t="s">
        <v>48</v>
      </c>
      <c r="D6037" t="s">
        <v>64</v>
      </c>
      <c r="E6037" t="s">
        <v>28</v>
      </c>
      <c r="F6037" s="1" t="s">
        <v>18091</v>
      </c>
      <c r="G6037">
        <v>309</v>
      </c>
      <c r="H6037" t="s">
        <v>29</v>
      </c>
      <c r="I6037">
        <v>943</v>
      </c>
      <c r="J6037">
        <v>350.25</v>
      </c>
      <c r="K6037">
        <f>Passenger_Data[[#This Row],[Price_USD]]*1</f>
        <v>350.25</v>
      </c>
      <c r="L6037">
        <v>61</v>
      </c>
      <c r="M6037" t="s">
        <v>30</v>
      </c>
      <c r="N6037" t="s">
        <v>60</v>
      </c>
      <c r="O6037" t="s">
        <v>56</v>
      </c>
      <c r="P6037" t="s">
        <v>50</v>
      </c>
      <c r="Q6037">
        <v>0</v>
      </c>
      <c r="R6037" t="s">
        <v>65</v>
      </c>
      <c r="S6037" t="s">
        <v>35</v>
      </c>
      <c r="T6037">
        <v>7.2</v>
      </c>
      <c r="U6037">
        <v>3</v>
      </c>
      <c r="V6037">
        <v>43</v>
      </c>
      <c r="W6037">
        <v>0</v>
      </c>
      <c r="X6037">
        <v>0</v>
      </c>
      <c r="Y6037" t="s">
        <v>77</v>
      </c>
    </row>
    <row r="6038" spans="1:25" x14ac:dyDescent="0.25">
      <c r="A6038" t="s">
        <v>8018</v>
      </c>
      <c r="B6038" t="s">
        <v>2642</v>
      </c>
      <c r="C6038" t="s">
        <v>82</v>
      </c>
      <c r="D6038" t="s">
        <v>39</v>
      </c>
      <c r="E6038" t="s">
        <v>76</v>
      </c>
      <c r="F6038" s="1" t="s">
        <v>18092</v>
      </c>
      <c r="G6038">
        <v>288</v>
      </c>
      <c r="H6038" t="s">
        <v>29</v>
      </c>
      <c r="I6038">
        <v>1353</v>
      </c>
      <c r="J6038">
        <v>425.92</v>
      </c>
      <c r="K6038">
        <f>Passenger_Data[[#This Row],[Price_USD]]*1</f>
        <v>425.92</v>
      </c>
      <c r="L6038">
        <v>60</v>
      </c>
      <c r="M6038" t="s">
        <v>30</v>
      </c>
      <c r="N6038" t="s">
        <v>31</v>
      </c>
      <c r="O6038" t="s">
        <v>32</v>
      </c>
      <c r="P6038" t="s">
        <v>50</v>
      </c>
      <c r="Q6038">
        <v>1</v>
      </c>
      <c r="R6038" t="s">
        <v>65</v>
      </c>
      <c r="S6038" t="s">
        <v>44</v>
      </c>
      <c r="T6038">
        <v>5.7</v>
      </c>
      <c r="U6038">
        <v>6</v>
      </c>
      <c r="V6038">
        <v>52</v>
      </c>
      <c r="W6038">
        <v>0</v>
      </c>
      <c r="X6038">
        <v>0</v>
      </c>
      <c r="Y6038" t="s">
        <v>77</v>
      </c>
    </row>
    <row r="6039" spans="1:25" x14ac:dyDescent="0.25">
      <c r="A6039" t="s">
        <v>8019</v>
      </c>
      <c r="B6039" t="s">
        <v>3475</v>
      </c>
      <c r="C6039" t="s">
        <v>73</v>
      </c>
      <c r="D6039" t="s">
        <v>64</v>
      </c>
      <c r="E6039" t="s">
        <v>55</v>
      </c>
      <c r="F6039" s="1" t="s">
        <v>18093</v>
      </c>
      <c r="G6039">
        <v>269</v>
      </c>
      <c r="H6039" t="s">
        <v>86</v>
      </c>
      <c r="I6039">
        <v>433</v>
      </c>
      <c r="J6039">
        <v>315.5</v>
      </c>
      <c r="K6039">
        <f>Passenger_Data[[#This Row],[Price_USD]]*1</f>
        <v>315.5</v>
      </c>
      <c r="L6039">
        <v>51</v>
      </c>
      <c r="M6039" t="s">
        <v>30</v>
      </c>
      <c r="N6039" t="s">
        <v>31</v>
      </c>
      <c r="O6039" t="s">
        <v>33</v>
      </c>
      <c r="P6039" t="s">
        <v>50</v>
      </c>
      <c r="Q6039">
        <v>0</v>
      </c>
      <c r="R6039" t="s">
        <v>34</v>
      </c>
      <c r="S6039" t="s">
        <v>44</v>
      </c>
      <c r="T6039">
        <v>7.1</v>
      </c>
      <c r="U6039">
        <v>2</v>
      </c>
      <c r="V6039">
        <v>118</v>
      </c>
      <c r="W6039">
        <v>0</v>
      </c>
      <c r="X6039">
        <v>0</v>
      </c>
      <c r="Y6039" t="s">
        <v>77</v>
      </c>
    </row>
    <row r="6040" spans="1:25" x14ac:dyDescent="0.25">
      <c r="A6040" t="s">
        <v>8020</v>
      </c>
      <c r="B6040" t="s">
        <v>158</v>
      </c>
      <c r="C6040" t="s">
        <v>82</v>
      </c>
      <c r="D6040" t="s">
        <v>64</v>
      </c>
      <c r="E6040" t="s">
        <v>59</v>
      </c>
      <c r="F6040" s="1" t="s">
        <v>18094</v>
      </c>
      <c r="G6040">
        <v>188</v>
      </c>
      <c r="H6040" t="s">
        <v>29</v>
      </c>
      <c r="I6040">
        <v>1549</v>
      </c>
      <c r="J6040">
        <v>362.99</v>
      </c>
      <c r="K6040">
        <f>Passenger_Data[[#This Row],[Price_USD]]*1</f>
        <v>362.99</v>
      </c>
      <c r="L6040">
        <v>33</v>
      </c>
      <c r="M6040" t="s">
        <v>40</v>
      </c>
      <c r="N6040" t="s">
        <v>41</v>
      </c>
      <c r="O6040" t="s">
        <v>56</v>
      </c>
      <c r="P6040" t="s">
        <v>50</v>
      </c>
      <c r="Q6040">
        <v>0</v>
      </c>
      <c r="R6040" t="s">
        <v>51</v>
      </c>
      <c r="S6040" t="s">
        <v>44</v>
      </c>
      <c r="T6040">
        <v>6.8</v>
      </c>
      <c r="U6040">
        <v>2</v>
      </c>
      <c r="V6040">
        <v>106</v>
      </c>
      <c r="W6040">
        <v>0</v>
      </c>
      <c r="X6040">
        <v>0</v>
      </c>
      <c r="Y6040" t="s">
        <v>36</v>
      </c>
    </row>
    <row r="6041" spans="1:25" x14ac:dyDescent="0.25">
      <c r="A6041" t="s">
        <v>8021</v>
      </c>
      <c r="B6041" t="s">
        <v>1570</v>
      </c>
      <c r="C6041" t="s">
        <v>54</v>
      </c>
      <c r="D6041" t="s">
        <v>55</v>
      </c>
      <c r="E6041" t="s">
        <v>28</v>
      </c>
      <c r="F6041" s="1" t="s">
        <v>18095</v>
      </c>
      <c r="G6041">
        <v>185</v>
      </c>
      <c r="H6041" t="s">
        <v>29</v>
      </c>
      <c r="I6041">
        <v>1462</v>
      </c>
      <c r="J6041">
        <v>426.27</v>
      </c>
      <c r="K6041">
        <f>Passenger_Data[[#This Row],[Price_USD]]*1</f>
        <v>426.27</v>
      </c>
      <c r="L6041">
        <v>57</v>
      </c>
      <c r="M6041" t="s">
        <v>30</v>
      </c>
      <c r="N6041" t="s">
        <v>31</v>
      </c>
      <c r="O6041" t="s">
        <v>32</v>
      </c>
      <c r="P6041" t="s">
        <v>50</v>
      </c>
      <c r="Q6041">
        <v>1</v>
      </c>
      <c r="R6041" t="s">
        <v>65</v>
      </c>
      <c r="S6041" t="s">
        <v>68</v>
      </c>
      <c r="T6041">
        <v>7</v>
      </c>
      <c r="U6041">
        <v>14</v>
      </c>
      <c r="V6041">
        <v>79</v>
      </c>
      <c r="W6041">
        <v>0</v>
      </c>
      <c r="X6041">
        <v>0</v>
      </c>
      <c r="Y6041" t="s">
        <v>45</v>
      </c>
    </row>
    <row r="6042" spans="1:25" x14ac:dyDescent="0.25">
      <c r="A6042" t="s">
        <v>8022</v>
      </c>
      <c r="B6042" t="s">
        <v>2427</v>
      </c>
      <c r="C6042" t="s">
        <v>82</v>
      </c>
      <c r="D6042" t="s">
        <v>64</v>
      </c>
      <c r="E6042" t="s">
        <v>28</v>
      </c>
      <c r="F6042" s="1" t="s">
        <v>18096</v>
      </c>
      <c r="G6042">
        <v>216</v>
      </c>
      <c r="H6042" t="s">
        <v>29</v>
      </c>
      <c r="I6042">
        <v>999</v>
      </c>
      <c r="J6042">
        <v>343.85</v>
      </c>
      <c r="K6042">
        <f>Passenger_Data[[#This Row],[Price_USD]]*1</f>
        <v>343.85</v>
      </c>
      <c r="L6042">
        <v>35</v>
      </c>
      <c r="M6042" t="s">
        <v>30</v>
      </c>
      <c r="N6042" t="s">
        <v>41</v>
      </c>
      <c r="O6042" t="s">
        <v>33</v>
      </c>
      <c r="P6042" t="s">
        <v>83</v>
      </c>
      <c r="Q6042">
        <v>0</v>
      </c>
      <c r="R6042" t="s">
        <v>65</v>
      </c>
      <c r="S6042" t="s">
        <v>61</v>
      </c>
      <c r="T6042">
        <v>8.6</v>
      </c>
      <c r="U6042">
        <v>5</v>
      </c>
      <c r="V6042">
        <v>63</v>
      </c>
      <c r="W6042">
        <v>0</v>
      </c>
      <c r="X6042">
        <v>0</v>
      </c>
      <c r="Y6042" t="s">
        <v>45</v>
      </c>
    </row>
    <row r="6043" spans="1:25" x14ac:dyDescent="0.25">
      <c r="A6043" t="s">
        <v>8023</v>
      </c>
      <c r="B6043" t="s">
        <v>1472</v>
      </c>
      <c r="C6043" t="s">
        <v>73</v>
      </c>
      <c r="D6043" t="s">
        <v>39</v>
      </c>
      <c r="E6043" t="s">
        <v>59</v>
      </c>
      <c r="F6043" s="1" t="s">
        <v>18097</v>
      </c>
      <c r="G6043">
        <v>226</v>
      </c>
      <c r="H6043" t="s">
        <v>86</v>
      </c>
      <c r="I6043">
        <v>1371</v>
      </c>
      <c r="J6043">
        <v>395.19</v>
      </c>
      <c r="K6043">
        <f>Passenger_Data[[#This Row],[Price_USD]]*1</f>
        <v>395.19</v>
      </c>
      <c r="L6043">
        <v>26</v>
      </c>
      <c r="M6043" t="s">
        <v>40</v>
      </c>
      <c r="N6043" t="s">
        <v>31</v>
      </c>
      <c r="O6043" t="s">
        <v>33</v>
      </c>
      <c r="P6043" t="s">
        <v>50</v>
      </c>
      <c r="Q6043">
        <v>2</v>
      </c>
      <c r="R6043" t="s">
        <v>51</v>
      </c>
      <c r="S6043" t="s">
        <v>44</v>
      </c>
      <c r="T6043">
        <v>4.7</v>
      </c>
      <c r="U6043">
        <v>6</v>
      </c>
      <c r="V6043">
        <v>65</v>
      </c>
      <c r="W6043">
        <v>0</v>
      </c>
      <c r="X6043">
        <v>0</v>
      </c>
      <c r="Y6043" t="s">
        <v>77</v>
      </c>
    </row>
    <row r="6044" spans="1:25" x14ac:dyDescent="0.25">
      <c r="A6044" t="s">
        <v>8024</v>
      </c>
      <c r="B6044" t="s">
        <v>8025</v>
      </c>
      <c r="C6044" t="s">
        <v>48</v>
      </c>
      <c r="D6044" t="s">
        <v>64</v>
      </c>
      <c r="E6044" t="s">
        <v>64</v>
      </c>
      <c r="F6044" s="1" t="s">
        <v>18098</v>
      </c>
      <c r="G6044">
        <v>139</v>
      </c>
      <c r="H6044" t="s">
        <v>86</v>
      </c>
      <c r="I6044">
        <v>1477</v>
      </c>
      <c r="J6044">
        <v>346.08</v>
      </c>
      <c r="K6044">
        <f>Passenger_Data[[#This Row],[Price_USD]]*1</f>
        <v>346.08</v>
      </c>
      <c r="L6044">
        <v>69</v>
      </c>
      <c r="M6044" t="s">
        <v>30</v>
      </c>
      <c r="N6044" t="s">
        <v>31</v>
      </c>
      <c r="O6044" t="s">
        <v>33</v>
      </c>
      <c r="P6044" t="s">
        <v>264</v>
      </c>
      <c r="Q6044">
        <v>0</v>
      </c>
      <c r="R6044" t="s">
        <v>51</v>
      </c>
      <c r="S6044" t="s">
        <v>35</v>
      </c>
      <c r="T6044">
        <v>7.7</v>
      </c>
      <c r="U6044">
        <v>13</v>
      </c>
      <c r="V6044">
        <v>48</v>
      </c>
      <c r="W6044">
        <v>0</v>
      </c>
      <c r="X6044">
        <v>0</v>
      </c>
      <c r="Y6044" t="s">
        <v>77</v>
      </c>
    </row>
    <row r="6045" spans="1:25" x14ac:dyDescent="0.25">
      <c r="A6045" t="s">
        <v>8026</v>
      </c>
      <c r="B6045" t="s">
        <v>1393</v>
      </c>
      <c r="C6045" t="s">
        <v>26</v>
      </c>
      <c r="D6045" t="s">
        <v>49</v>
      </c>
      <c r="E6045" t="s">
        <v>27</v>
      </c>
      <c r="F6045" s="1" t="s">
        <v>18099</v>
      </c>
      <c r="G6045">
        <v>225</v>
      </c>
      <c r="H6045" t="s">
        <v>29</v>
      </c>
      <c r="I6045">
        <v>1257</v>
      </c>
      <c r="J6045">
        <v>377.56</v>
      </c>
      <c r="K6045">
        <f>Passenger_Data[[#This Row],[Price_USD]]*1</f>
        <v>377.56</v>
      </c>
      <c r="L6045">
        <v>18</v>
      </c>
      <c r="M6045" t="s">
        <v>30</v>
      </c>
      <c r="N6045" t="s">
        <v>31</v>
      </c>
      <c r="O6045" t="s">
        <v>32</v>
      </c>
      <c r="P6045" t="s">
        <v>50</v>
      </c>
      <c r="Q6045">
        <v>0</v>
      </c>
      <c r="R6045" t="s">
        <v>51</v>
      </c>
      <c r="S6045" t="s">
        <v>61</v>
      </c>
      <c r="T6045">
        <v>5.0999999999999996</v>
      </c>
      <c r="U6045">
        <v>11</v>
      </c>
      <c r="V6045">
        <v>3</v>
      </c>
      <c r="W6045">
        <v>0</v>
      </c>
      <c r="X6045">
        <v>0</v>
      </c>
      <c r="Y6045" t="s">
        <v>77</v>
      </c>
    </row>
    <row r="6046" spans="1:25" x14ac:dyDescent="0.25">
      <c r="A6046" t="s">
        <v>8027</v>
      </c>
      <c r="B6046" t="s">
        <v>4998</v>
      </c>
      <c r="C6046" t="s">
        <v>48</v>
      </c>
      <c r="D6046" t="s">
        <v>49</v>
      </c>
      <c r="E6046" t="s">
        <v>59</v>
      </c>
      <c r="F6046" s="1" t="s">
        <v>18100</v>
      </c>
      <c r="G6046">
        <v>140</v>
      </c>
      <c r="H6046" t="s">
        <v>29</v>
      </c>
      <c r="I6046">
        <v>1506</v>
      </c>
      <c r="J6046">
        <v>361.34</v>
      </c>
      <c r="K6046">
        <f>Passenger_Data[[#This Row],[Price_USD]]*1</f>
        <v>361.34</v>
      </c>
      <c r="L6046">
        <v>67</v>
      </c>
      <c r="M6046" t="s">
        <v>30</v>
      </c>
      <c r="N6046" t="s">
        <v>41</v>
      </c>
      <c r="O6046" t="s">
        <v>56</v>
      </c>
      <c r="P6046" t="s">
        <v>50</v>
      </c>
      <c r="Q6046">
        <v>0</v>
      </c>
      <c r="R6046" t="s">
        <v>65</v>
      </c>
      <c r="S6046" t="s">
        <v>35</v>
      </c>
      <c r="T6046">
        <v>6.8</v>
      </c>
      <c r="U6046">
        <v>0</v>
      </c>
      <c r="V6046">
        <v>1</v>
      </c>
      <c r="W6046">
        <v>0</v>
      </c>
      <c r="X6046">
        <v>0</v>
      </c>
      <c r="Y6046" t="s">
        <v>45</v>
      </c>
    </row>
    <row r="6047" spans="1:25" x14ac:dyDescent="0.25">
      <c r="A6047" t="s">
        <v>8028</v>
      </c>
      <c r="B6047" t="s">
        <v>7732</v>
      </c>
      <c r="C6047" t="s">
        <v>48</v>
      </c>
      <c r="D6047" t="s">
        <v>64</v>
      </c>
      <c r="E6047" t="s">
        <v>39</v>
      </c>
      <c r="F6047" s="1" t="s">
        <v>18101</v>
      </c>
      <c r="G6047">
        <v>124</v>
      </c>
      <c r="H6047" t="s">
        <v>29</v>
      </c>
      <c r="I6047">
        <v>1514</v>
      </c>
      <c r="J6047">
        <v>260.44</v>
      </c>
      <c r="K6047">
        <f>Passenger_Data[[#This Row],[Price_USD]]*1</f>
        <v>260.44</v>
      </c>
      <c r="L6047">
        <v>28</v>
      </c>
      <c r="M6047" t="s">
        <v>40</v>
      </c>
      <c r="N6047" t="s">
        <v>41</v>
      </c>
      <c r="O6047" t="s">
        <v>42</v>
      </c>
      <c r="P6047" t="s">
        <v>50</v>
      </c>
      <c r="Q6047">
        <v>3</v>
      </c>
      <c r="R6047" t="s">
        <v>51</v>
      </c>
      <c r="S6047" t="s">
        <v>61</v>
      </c>
      <c r="T6047">
        <v>7.2</v>
      </c>
      <c r="U6047">
        <v>2</v>
      </c>
      <c r="V6047">
        <v>61</v>
      </c>
      <c r="W6047">
        <v>0</v>
      </c>
      <c r="X6047">
        <v>0</v>
      </c>
      <c r="Y6047" t="s">
        <v>45</v>
      </c>
    </row>
    <row r="6048" spans="1:25" x14ac:dyDescent="0.25">
      <c r="A6048" t="s">
        <v>8029</v>
      </c>
      <c r="B6048" t="s">
        <v>3128</v>
      </c>
      <c r="C6048" t="s">
        <v>82</v>
      </c>
      <c r="D6048" t="s">
        <v>49</v>
      </c>
      <c r="E6048" t="s">
        <v>27</v>
      </c>
      <c r="F6048" s="1" t="s">
        <v>18102</v>
      </c>
      <c r="G6048">
        <v>167</v>
      </c>
      <c r="H6048" t="s">
        <v>108</v>
      </c>
      <c r="I6048">
        <v>1120</v>
      </c>
      <c r="J6048">
        <v>394.68</v>
      </c>
      <c r="K6048">
        <f>Passenger_Data[[#This Row],[Price_USD]]*1</f>
        <v>394.68</v>
      </c>
      <c r="L6048">
        <v>54</v>
      </c>
      <c r="M6048" t="s">
        <v>40</v>
      </c>
      <c r="N6048" t="s">
        <v>60</v>
      </c>
      <c r="O6048" t="s">
        <v>33</v>
      </c>
      <c r="P6048" t="s">
        <v>50</v>
      </c>
      <c r="Q6048">
        <v>2</v>
      </c>
      <c r="R6048" t="s">
        <v>65</v>
      </c>
      <c r="S6048" t="s">
        <v>44</v>
      </c>
      <c r="T6048">
        <v>8.5</v>
      </c>
      <c r="U6048">
        <v>3</v>
      </c>
      <c r="V6048">
        <v>25</v>
      </c>
      <c r="W6048">
        <v>0</v>
      </c>
      <c r="X6048">
        <v>0</v>
      </c>
      <c r="Y6048" t="s">
        <v>77</v>
      </c>
    </row>
    <row r="6049" spans="1:25" x14ac:dyDescent="0.25">
      <c r="A6049" t="s">
        <v>8030</v>
      </c>
      <c r="B6049" t="s">
        <v>390</v>
      </c>
      <c r="C6049" t="s">
        <v>82</v>
      </c>
      <c r="D6049" t="s">
        <v>64</v>
      </c>
      <c r="E6049" t="s">
        <v>55</v>
      </c>
      <c r="F6049" s="1" t="s">
        <v>18103</v>
      </c>
      <c r="G6049">
        <v>204</v>
      </c>
      <c r="H6049" t="s">
        <v>29</v>
      </c>
      <c r="I6049">
        <v>1238</v>
      </c>
      <c r="J6049">
        <v>295.51</v>
      </c>
      <c r="K6049">
        <f>Passenger_Data[[#This Row],[Price_USD]]*1</f>
        <v>295.51</v>
      </c>
      <c r="L6049">
        <v>47</v>
      </c>
      <c r="M6049" t="s">
        <v>30</v>
      </c>
      <c r="N6049" t="s">
        <v>41</v>
      </c>
      <c r="O6049" t="s">
        <v>56</v>
      </c>
      <c r="P6049" t="s">
        <v>50</v>
      </c>
      <c r="Q6049">
        <v>1</v>
      </c>
      <c r="R6049" t="s">
        <v>65</v>
      </c>
      <c r="S6049" t="s">
        <v>61</v>
      </c>
      <c r="T6049">
        <v>8.3000000000000007</v>
      </c>
      <c r="U6049">
        <v>0</v>
      </c>
      <c r="V6049">
        <v>75</v>
      </c>
      <c r="W6049">
        <v>0</v>
      </c>
      <c r="X6049">
        <v>1</v>
      </c>
      <c r="Y6049" t="s">
        <v>77</v>
      </c>
    </row>
    <row r="6050" spans="1:25" x14ac:dyDescent="0.25">
      <c r="A6050" t="s">
        <v>8031</v>
      </c>
      <c r="B6050" t="s">
        <v>1578</v>
      </c>
      <c r="C6050" t="s">
        <v>48</v>
      </c>
      <c r="D6050" t="s">
        <v>76</v>
      </c>
      <c r="E6050" t="s">
        <v>55</v>
      </c>
      <c r="F6050" s="1" t="s">
        <v>18104</v>
      </c>
      <c r="G6050">
        <v>321</v>
      </c>
      <c r="H6050" t="s">
        <v>29</v>
      </c>
      <c r="I6050">
        <v>1407</v>
      </c>
      <c r="J6050">
        <v>482.14</v>
      </c>
      <c r="K6050">
        <f>Passenger_Data[[#This Row],[Price_USD]]*1</f>
        <v>482.14</v>
      </c>
      <c r="L6050">
        <v>38</v>
      </c>
      <c r="M6050" t="s">
        <v>30</v>
      </c>
      <c r="N6050" t="s">
        <v>41</v>
      </c>
      <c r="O6050" t="s">
        <v>33</v>
      </c>
      <c r="P6050" t="s">
        <v>33</v>
      </c>
      <c r="Q6050">
        <v>2</v>
      </c>
      <c r="R6050" t="s">
        <v>65</v>
      </c>
      <c r="S6050" t="s">
        <v>61</v>
      </c>
      <c r="T6050">
        <v>6.7</v>
      </c>
      <c r="U6050">
        <v>4</v>
      </c>
      <c r="V6050">
        <v>67</v>
      </c>
      <c r="W6050">
        <v>0</v>
      </c>
      <c r="X6050">
        <v>0</v>
      </c>
      <c r="Y6050" t="s">
        <v>36</v>
      </c>
    </row>
    <row r="6051" spans="1:25" x14ac:dyDescent="0.25">
      <c r="A6051" t="s">
        <v>8032</v>
      </c>
      <c r="B6051" t="s">
        <v>3402</v>
      </c>
      <c r="C6051" t="s">
        <v>73</v>
      </c>
      <c r="D6051" t="s">
        <v>76</v>
      </c>
      <c r="E6051" t="s">
        <v>55</v>
      </c>
      <c r="F6051" s="1" t="s">
        <v>18105</v>
      </c>
      <c r="G6051">
        <v>141</v>
      </c>
      <c r="H6051" t="s">
        <v>29</v>
      </c>
      <c r="I6051">
        <v>1623</v>
      </c>
      <c r="J6051">
        <v>402.63</v>
      </c>
      <c r="K6051">
        <f>Passenger_Data[[#This Row],[Price_USD]]*1</f>
        <v>402.63</v>
      </c>
      <c r="L6051">
        <v>71</v>
      </c>
      <c r="M6051" t="s">
        <v>30</v>
      </c>
      <c r="N6051" t="s">
        <v>41</v>
      </c>
      <c r="O6051" t="s">
        <v>32</v>
      </c>
      <c r="P6051" t="s">
        <v>50</v>
      </c>
      <c r="Q6051">
        <v>0</v>
      </c>
      <c r="R6051" t="s">
        <v>65</v>
      </c>
      <c r="S6051" t="s">
        <v>44</v>
      </c>
      <c r="T6051">
        <v>7.1</v>
      </c>
      <c r="U6051">
        <v>12</v>
      </c>
      <c r="V6051">
        <v>54</v>
      </c>
      <c r="W6051">
        <v>0</v>
      </c>
      <c r="X6051">
        <v>0</v>
      </c>
      <c r="Y6051" t="s">
        <v>36</v>
      </c>
    </row>
    <row r="6052" spans="1:25" x14ac:dyDescent="0.25">
      <c r="A6052" t="s">
        <v>8033</v>
      </c>
      <c r="B6052" t="s">
        <v>1090</v>
      </c>
      <c r="C6052" t="s">
        <v>73</v>
      </c>
      <c r="D6052" t="s">
        <v>76</v>
      </c>
      <c r="E6052" t="s">
        <v>39</v>
      </c>
      <c r="F6052" s="1" t="s">
        <v>18106</v>
      </c>
      <c r="G6052">
        <v>186</v>
      </c>
      <c r="H6052" t="s">
        <v>29</v>
      </c>
      <c r="I6052">
        <v>1635</v>
      </c>
      <c r="J6052">
        <v>242.15</v>
      </c>
      <c r="K6052">
        <f>Passenger_Data[[#This Row],[Price_USD]]*1</f>
        <v>242.15</v>
      </c>
      <c r="L6052">
        <v>59</v>
      </c>
      <c r="M6052" t="s">
        <v>30</v>
      </c>
      <c r="N6052" t="s">
        <v>41</v>
      </c>
      <c r="O6052" t="s">
        <v>32</v>
      </c>
      <c r="P6052" t="s">
        <v>33</v>
      </c>
      <c r="Q6052">
        <v>0</v>
      </c>
      <c r="R6052" t="s">
        <v>65</v>
      </c>
      <c r="S6052" t="s">
        <v>35</v>
      </c>
      <c r="T6052">
        <v>3.7</v>
      </c>
      <c r="U6052">
        <v>34</v>
      </c>
      <c r="V6052">
        <v>29</v>
      </c>
      <c r="W6052">
        <v>0</v>
      </c>
      <c r="X6052">
        <v>0</v>
      </c>
      <c r="Y6052" t="s">
        <v>77</v>
      </c>
    </row>
    <row r="6053" spans="1:25" x14ac:dyDescent="0.25">
      <c r="A6053" t="s">
        <v>8034</v>
      </c>
      <c r="B6053" t="s">
        <v>8035</v>
      </c>
      <c r="C6053" t="s">
        <v>82</v>
      </c>
      <c r="D6053" t="s">
        <v>39</v>
      </c>
      <c r="E6053" t="s">
        <v>76</v>
      </c>
      <c r="F6053" s="1" t="s">
        <v>18107</v>
      </c>
      <c r="G6053">
        <v>65</v>
      </c>
      <c r="H6053" t="s">
        <v>29</v>
      </c>
      <c r="I6053">
        <v>740</v>
      </c>
      <c r="J6053">
        <v>289.51</v>
      </c>
      <c r="K6053">
        <f>Passenger_Data[[#This Row],[Price_USD]]*1</f>
        <v>289.51</v>
      </c>
      <c r="L6053">
        <v>31</v>
      </c>
      <c r="M6053" t="s">
        <v>30</v>
      </c>
      <c r="N6053" t="s">
        <v>60</v>
      </c>
      <c r="O6053" t="s">
        <v>33</v>
      </c>
      <c r="P6053" t="s">
        <v>50</v>
      </c>
      <c r="Q6053">
        <v>1</v>
      </c>
      <c r="R6053" t="s">
        <v>65</v>
      </c>
      <c r="S6053" t="s">
        <v>44</v>
      </c>
      <c r="T6053">
        <v>10</v>
      </c>
      <c r="U6053">
        <v>6</v>
      </c>
      <c r="V6053">
        <v>18</v>
      </c>
      <c r="W6053">
        <v>0</v>
      </c>
      <c r="X6053">
        <v>0</v>
      </c>
      <c r="Y6053" t="s">
        <v>36</v>
      </c>
    </row>
    <row r="6054" spans="1:25" x14ac:dyDescent="0.25">
      <c r="A6054" t="s">
        <v>8036</v>
      </c>
      <c r="B6054" t="s">
        <v>1164</v>
      </c>
      <c r="C6054" t="s">
        <v>73</v>
      </c>
      <c r="D6054" t="s">
        <v>55</v>
      </c>
      <c r="E6054" t="s">
        <v>28</v>
      </c>
      <c r="F6054" s="1" t="s">
        <v>18108</v>
      </c>
      <c r="G6054">
        <v>47</v>
      </c>
      <c r="H6054" t="s">
        <v>29</v>
      </c>
      <c r="I6054">
        <v>931</v>
      </c>
      <c r="J6054">
        <v>482.65</v>
      </c>
      <c r="K6054">
        <f>Passenger_Data[[#This Row],[Price_USD]]*1</f>
        <v>482.65</v>
      </c>
      <c r="L6054">
        <v>66</v>
      </c>
      <c r="M6054" t="s">
        <v>30</v>
      </c>
      <c r="N6054" t="s">
        <v>31</v>
      </c>
      <c r="O6054" t="s">
        <v>33</v>
      </c>
      <c r="P6054" t="s">
        <v>33</v>
      </c>
      <c r="Q6054">
        <v>2</v>
      </c>
      <c r="R6054" t="s">
        <v>65</v>
      </c>
      <c r="S6054" t="s">
        <v>44</v>
      </c>
      <c r="T6054">
        <v>7.2</v>
      </c>
      <c r="U6054">
        <v>22</v>
      </c>
      <c r="V6054">
        <v>33</v>
      </c>
      <c r="W6054">
        <v>0</v>
      </c>
      <c r="X6054">
        <v>0</v>
      </c>
      <c r="Y6054" t="s">
        <v>36</v>
      </c>
    </row>
    <row r="6055" spans="1:25" x14ac:dyDescent="0.25">
      <c r="A6055" t="s">
        <v>8037</v>
      </c>
      <c r="B6055" t="s">
        <v>3377</v>
      </c>
      <c r="C6055" t="s">
        <v>73</v>
      </c>
      <c r="D6055" t="s">
        <v>55</v>
      </c>
      <c r="E6055" t="s">
        <v>28</v>
      </c>
      <c r="F6055" s="1" t="s">
        <v>18109</v>
      </c>
      <c r="G6055">
        <v>168</v>
      </c>
      <c r="H6055" t="s">
        <v>29</v>
      </c>
      <c r="I6055">
        <v>1354</v>
      </c>
      <c r="J6055">
        <v>77.12</v>
      </c>
      <c r="K6055">
        <f>Passenger_Data[[#This Row],[Price_USD]]*1</f>
        <v>77.12</v>
      </c>
      <c r="L6055">
        <v>58</v>
      </c>
      <c r="M6055" t="s">
        <v>30</v>
      </c>
      <c r="N6055" t="s">
        <v>41</v>
      </c>
      <c r="O6055" t="s">
        <v>33</v>
      </c>
      <c r="P6055" t="s">
        <v>33</v>
      </c>
      <c r="Q6055">
        <v>2</v>
      </c>
      <c r="R6055" t="s">
        <v>51</v>
      </c>
      <c r="S6055" t="s">
        <v>68</v>
      </c>
      <c r="T6055">
        <v>6.7</v>
      </c>
      <c r="U6055">
        <v>7</v>
      </c>
      <c r="V6055">
        <v>40</v>
      </c>
      <c r="W6055">
        <v>0</v>
      </c>
      <c r="X6055">
        <v>0</v>
      </c>
      <c r="Y6055" t="s">
        <v>36</v>
      </c>
    </row>
    <row r="6056" spans="1:25" x14ac:dyDescent="0.25">
      <c r="A6056" t="s">
        <v>8038</v>
      </c>
      <c r="B6056" t="s">
        <v>1728</v>
      </c>
      <c r="C6056" t="s">
        <v>26</v>
      </c>
      <c r="D6056" t="s">
        <v>55</v>
      </c>
      <c r="E6056" t="s">
        <v>59</v>
      </c>
      <c r="F6056" s="1" t="s">
        <v>18110</v>
      </c>
      <c r="G6056">
        <v>184</v>
      </c>
      <c r="H6056" t="s">
        <v>29</v>
      </c>
      <c r="I6056">
        <v>1507</v>
      </c>
      <c r="J6056">
        <v>288.27</v>
      </c>
      <c r="K6056">
        <f>Passenger_Data[[#This Row],[Price_USD]]*1</f>
        <v>288.27</v>
      </c>
      <c r="L6056">
        <v>23</v>
      </c>
      <c r="M6056" t="s">
        <v>40</v>
      </c>
      <c r="N6056" t="s">
        <v>31</v>
      </c>
      <c r="O6056" t="s">
        <v>33</v>
      </c>
      <c r="P6056" t="s">
        <v>50</v>
      </c>
      <c r="Q6056">
        <v>1</v>
      </c>
      <c r="R6056" t="s">
        <v>43</v>
      </c>
      <c r="S6056" t="s">
        <v>68</v>
      </c>
      <c r="T6056">
        <v>5.4</v>
      </c>
      <c r="U6056">
        <v>10</v>
      </c>
      <c r="V6056">
        <v>77</v>
      </c>
      <c r="W6056">
        <v>0</v>
      </c>
      <c r="X6056">
        <v>0</v>
      </c>
      <c r="Y6056" t="s">
        <v>36</v>
      </c>
    </row>
    <row r="6057" spans="1:25" x14ac:dyDescent="0.25">
      <c r="A6057" t="s">
        <v>8039</v>
      </c>
      <c r="B6057" t="s">
        <v>2340</v>
      </c>
      <c r="C6057" t="s">
        <v>54</v>
      </c>
      <c r="D6057" t="s">
        <v>64</v>
      </c>
      <c r="E6057" t="s">
        <v>55</v>
      </c>
      <c r="F6057" s="1" t="s">
        <v>18111</v>
      </c>
      <c r="G6057">
        <v>131</v>
      </c>
      <c r="H6057" t="s">
        <v>29</v>
      </c>
      <c r="I6057">
        <v>1192</v>
      </c>
      <c r="J6057">
        <v>383.85</v>
      </c>
      <c r="K6057">
        <f>Passenger_Data[[#This Row],[Price_USD]]*1</f>
        <v>383.85</v>
      </c>
      <c r="L6057">
        <v>30</v>
      </c>
      <c r="M6057" t="s">
        <v>30</v>
      </c>
      <c r="N6057" t="s">
        <v>41</v>
      </c>
      <c r="O6057" t="s">
        <v>33</v>
      </c>
      <c r="P6057" t="s">
        <v>33</v>
      </c>
      <c r="Q6057">
        <v>3</v>
      </c>
      <c r="R6057" t="s">
        <v>65</v>
      </c>
      <c r="S6057" t="s">
        <v>61</v>
      </c>
      <c r="T6057">
        <v>8.1</v>
      </c>
      <c r="U6057">
        <v>32</v>
      </c>
      <c r="V6057">
        <v>58</v>
      </c>
      <c r="W6057">
        <v>0</v>
      </c>
      <c r="X6057">
        <v>0</v>
      </c>
      <c r="Y6057" t="s">
        <v>36</v>
      </c>
    </row>
    <row r="6058" spans="1:25" x14ac:dyDescent="0.25">
      <c r="A6058" t="s">
        <v>8040</v>
      </c>
      <c r="B6058" t="s">
        <v>177</v>
      </c>
      <c r="C6058" t="s">
        <v>73</v>
      </c>
      <c r="D6058" t="s">
        <v>28</v>
      </c>
      <c r="E6058" t="s">
        <v>76</v>
      </c>
      <c r="F6058" s="1" t="s">
        <v>18112</v>
      </c>
      <c r="G6058">
        <v>217</v>
      </c>
      <c r="H6058" t="s">
        <v>29</v>
      </c>
      <c r="I6058">
        <v>1748</v>
      </c>
      <c r="J6058">
        <v>270.36</v>
      </c>
      <c r="K6058">
        <f>Passenger_Data[[#This Row],[Price_USD]]*1</f>
        <v>270.36</v>
      </c>
      <c r="L6058">
        <v>19</v>
      </c>
      <c r="M6058" t="s">
        <v>40</v>
      </c>
      <c r="N6058" t="s">
        <v>41</v>
      </c>
      <c r="O6058" t="s">
        <v>56</v>
      </c>
      <c r="P6058" t="s">
        <v>50</v>
      </c>
      <c r="Q6058">
        <v>0</v>
      </c>
      <c r="R6058" t="s">
        <v>51</v>
      </c>
      <c r="S6058" t="s">
        <v>44</v>
      </c>
      <c r="T6058">
        <v>7.5</v>
      </c>
      <c r="U6058">
        <v>1</v>
      </c>
      <c r="V6058">
        <v>114</v>
      </c>
      <c r="W6058">
        <v>0</v>
      </c>
      <c r="X6058">
        <v>1</v>
      </c>
      <c r="Y6058" t="s">
        <v>36</v>
      </c>
    </row>
    <row r="6059" spans="1:25" x14ac:dyDescent="0.25">
      <c r="A6059" t="s">
        <v>8041</v>
      </c>
      <c r="B6059" t="s">
        <v>692</v>
      </c>
      <c r="C6059" t="s">
        <v>82</v>
      </c>
      <c r="D6059" t="s">
        <v>27</v>
      </c>
      <c r="E6059" t="s">
        <v>64</v>
      </c>
      <c r="F6059" s="1" t="s">
        <v>18113</v>
      </c>
      <c r="G6059">
        <v>209</v>
      </c>
      <c r="H6059" t="s">
        <v>29</v>
      </c>
      <c r="I6059">
        <v>578</v>
      </c>
      <c r="J6059">
        <v>162.12</v>
      </c>
      <c r="K6059">
        <f>Passenger_Data[[#This Row],[Price_USD]]*1</f>
        <v>162.12</v>
      </c>
      <c r="L6059">
        <v>61</v>
      </c>
      <c r="M6059" t="s">
        <v>40</v>
      </c>
      <c r="N6059" t="s">
        <v>41</v>
      </c>
      <c r="O6059" t="s">
        <v>33</v>
      </c>
      <c r="P6059" t="s">
        <v>83</v>
      </c>
      <c r="Q6059">
        <v>3</v>
      </c>
      <c r="R6059" t="s">
        <v>43</v>
      </c>
      <c r="S6059" t="s">
        <v>68</v>
      </c>
      <c r="T6059">
        <v>8.8000000000000007</v>
      </c>
      <c r="U6059">
        <v>3</v>
      </c>
      <c r="V6059">
        <v>15</v>
      </c>
      <c r="W6059">
        <v>0</v>
      </c>
      <c r="X6059">
        <v>1</v>
      </c>
      <c r="Y6059" t="s">
        <v>45</v>
      </c>
    </row>
    <row r="6060" spans="1:25" x14ac:dyDescent="0.25">
      <c r="A6060" t="s">
        <v>8042</v>
      </c>
      <c r="B6060" t="s">
        <v>2064</v>
      </c>
      <c r="C6060" t="s">
        <v>48</v>
      </c>
      <c r="D6060" t="s">
        <v>55</v>
      </c>
      <c r="E6060" t="s">
        <v>76</v>
      </c>
      <c r="F6060" s="1" t="s">
        <v>18114</v>
      </c>
      <c r="G6060">
        <v>189</v>
      </c>
      <c r="H6060" t="s">
        <v>29</v>
      </c>
      <c r="I6060">
        <v>1311</v>
      </c>
      <c r="J6060">
        <v>258.27999999999997</v>
      </c>
      <c r="K6060">
        <f>Passenger_Data[[#This Row],[Price_USD]]*1</f>
        <v>258.27999999999997</v>
      </c>
      <c r="L6060">
        <v>44</v>
      </c>
      <c r="M6060" t="s">
        <v>30</v>
      </c>
      <c r="N6060" t="s">
        <v>31</v>
      </c>
      <c r="O6060" t="s">
        <v>42</v>
      </c>
      <c r="P6060" t="s">
        <v>50</v>
      </c>
      <c r="Q6060">
        <v>0</v>
      </c>
      <c r="R6060" t="s">
        <v>65</v>
      </c>
      <c r="S6060" t="s">
        <v>35</v>
      </c>
      <c r="T6060">
        <v>4.5</v>
      </c>
      <c r="U6060">
        <v>17</v>
      </c>
      <c r="V6060">
        <v>110</v>
      </c>
      <c r="W6060">
        <v>0</v>
      </c>
      <c r="X6060">
        <v>1</v>
      </c>
      <c r="Y6060" t="s">
        <v>45</v>
      </c>
    </row>
    <row r="6061" spans="1:25" x14ac:dyDescent="0.25">
      <c r="A6061" t="s">
        <v>8043</v>
      </c>
      <c r="B6061" t="s">
        <v>371</v>
      </c>
      <c r="C6061" t="s">
        <v>73</v>
      </c>
      <c r="D6061" t="s">
        <v>59</v>
      </c>
      <c r="E6061" t="s">
        <v>49</v>
      </c>
      <c r="F6061" s="1" t="s">
        <v>18115</v>
      </c>
      <c r="G6061">
        <v>131</v>
      </c>
      <c r="H6061" t="s">
        <v>29</v>
      </c>
      <c r="I6061">
        <v>1406</v>
      </c>
      <c r="J6061">
        <v>324.81</v>
      </c>
      <c r="K6061">
        <f>Passenger_Data[[#This Row],[Price_USD]]*1</f>
        <v>324.81</v>
      </c>
      <c r="L6061">
        <v>33</v>
      </c>
      <c r="M6061" t="s">
        <v>40</v>
      </c>
      <c r="N6061" t="s">
        <v>60</v>
      </c>
      <c r="O6061" t="s">
        <v>33</v>
      </c>
      <c r="P6061" t="s">
        <v>83</v>
      </c>
      <c r="Q6061">
        <v>2</v>
      </c>
      <c r="R6061" t="s">
        <v>65</v>
      </c>
      <c r="S6061" t="s">
        <v>61</v>
      </c>
      <c r="T6061">
        <v>5.2</v>
      </c>
      <c r="U6061">
        <v>14</v>
      </c>
      <c r="V6061">
        <v>113</v>
      </c>
      <c r="W6061">
        <v>0</v>
      </c>
      <c r="X6061">
        <v>0</v>
      </c>
      <c r="Y6061" t="s">
        <v>36</v>
      </c>
    </row>
    <row r="6062" spans="1:25" x14ac:dyDescent="0.25">
      <c r="A6062" t="s">
        <v>8044</v>
      </c>
      <c r="B6062" t="s">
        <v>4672</v>
      </c>
      <c r="C6062" t="s">
        <v>73</v>
      </c>
      <c r="D6062" t="s">
        <v>76</v>
      </c>
      <c r="E6062" t="s">
        <v>27</v>
      </c>
      <c r="F6062" s="1" t="s">
        <v>18116</v>
      </c>
      <c r="G6062">
        <v>138</v>
      </c>
      <c r="H6062" t="s">
        <v>29</v>
      </c>
      <c r="I6062">
        <v>1400</v>
      </c>
      <c r="J6062">
        <v>271.25</v>
      </c>
      <c r="K6062">
        <f>Passenger_Data[[#This Row],[Price_USD]]*1</f>
        <v>271.25</v>
      </c>
      <c r="L6062">
        <v>43</v>
      </c>
      <c r="M6062" t="s">
        <v>40</v>
      </c>
      <c r="N6062" t="s">
        <v>41</v>
      </c>
      <c r="O6062" t="s">
        <v>56</v>
      </c>
      <c r="P6062" t="s">
        <v>50</v>
      </c>
      <c r="Q6062">
        <v>1</v>
      </c>
      <c r="R6062" t="s">
        <v>43</v>
      </c>
      <c r="S6062" t="s">
        <v>61</v>
      </c>
      <c r="T6062">
        <v>10</v>
      </c>
      <c r="U6062">
        <v>9</v>
      </c>
      <c r="V6062">
        <v>78</v>
      </c>
      <c r="W6062">
        <v>0</v>
      </c>
      <c r="X6062">
        <v>0</v>
      </c>
      <c r="Y6062" t="s">
        <v>45</v>
      </c>
    </row>
    <row r="6063" spans="1:25" x14ac:dyDescent="0.25">
      <c r="A6063" t="s">
        <v>8045</v>
      </c>
      <c r="B6063" t="s">
        <v>2823</v>
      </c>
      <c r="C6063" t="s">
        <v>54</v>
      </c>
      <c r="D6063" t="s">
        <v>39</v>
      </c>
      <c r="E6063" t="s">
        <v>49</v>
      </c>
      <c r="F6063" s="1" t="s">
        <v>18117</v>
      </c>
      <c r="G6063">
        <v>237</v>
      </c>
      <c r="H6063" t="s">
        <v>29</v>
      </c>
      <c r="I6063">
        <v>1694</v>
      </c>
      <c r="J6063">
        <v>440.13</v>
      </c>
      <c r="K6063">
        <f>Passenger_Data[[#This Row],[Price_USD]]*1</f>
        <v>440.13</v>
      </c>
      <c r="L6063">
        <v>46</v>
      </c>
      <c r="M6063" t="s">
        <v>40</v>
      </c>
      <c r="N6063" t="s">
        <v>31</v>
      </c>
      <c r="O6063" t="s">
        <v>32</v>
      </c>
      <c r="P6063" t="s">
        <v>50</v>
      </c>
      <c r="Q6063">
        <v>1</v>
      </c>
      <c r="R6063" t="s">
        <v>34</v>
      </c>
      <c r="S6063" t="s">
        <v>44</v>
      </c>
      <c r="T6063">
        <v>8.1</v>
      </c>
      <c r="U6063">
        <v>7</v>
      </c>
      <c r="V6063">
        <v>73</v>
      </c>
      <c r="W6063">
        <v>0</v>
      </c>
      <c r="X6063">
        <v>0</v>
      </c>
      <c r="Y6063" t="s">
        <v>36</v>
      </c>
    </row>
    <row r="6064" spans="1:25" x14ac:dyDescent="0.25">
      <c r="A6064" t="s">
        <v>8046</v>
      </c>
      <c r="B6064" t="s">
        <v>1747</v>
      </c>
      <c r="C6064" t="s">
        <v>54</v>
      </c>
      <c r="D6064" t="s">
        <v>64</v>
      </c>
      <c r="E6064" t="s">
        <v>76</v>
      </c>
      <c r="F6064" s="1" t="s">
        <v>18118</v>
      </c>
      <c r="G6064">
        <v>187</v>
      </c>
      <c r="H6064" t="s">
        <v>29</v>
      </c>
      <c r="I6064">
        <v>1159</v>
      </c>
      <c r="J6064">
        <v>279.07</v>
      </c>
      <c r="K6064">
        <f>Passenger_Data[[#This Row],[Price_USD]]*1</f>
        <v>279.07</v>
      </c>
      <c r="L6064">
        <v>60</v>
      </c>
      <c r="M6064" t="s">
        <v>40</v>
      </c>
      <c r="N6064" t="s">
        <v>31</v>
      </c>
      <c r="O6064" t="s">
        <v>42</v>
      </c>
      <c r="P6064" t="s">
        <v>50</v>
      </c>
      <c r="Q6064">
        <v>2</v>
      </c>
      <c r="R6064" t="s">
        <v>65</v>
      </c>
      <c r="S6064" t="s">
        <v>35</v>
      </c>
      <c r="T6064">
        <v>6.5</v>
      </c>
      <c r="U6064">
        <v>3</v>
      </c>
      <c r="V6064">
        <v>18</v>
      </c>
      <c r="W6064">
        <v>0</v>
      </c>
      <c r="X6064">
        <v>0</v>
      </c>
      <c r="Y6064" t="s">
        <v>36</v>
      </c>
    </row>
    <row r="6065" spans="1:25" x14ac:dyDescent="0.25">
      <c r="A6065" t="s">
        <v>8047</v>
      </c>
      <c r="B6065" t="s">
        <v>1498</v>
      </c>
      <c r="C6065" t="s">
        <v>73</v>
      </c>
      <c r="D6065" t="s">
        <v>49</v>
      </c>
      <c r="E6065" t="s">
        <v>64</v>
      </c>
      <c r="F6065" s="1" t="s">
        <v>18119</v>
      </c>
      <c r="G6065">
        <v>87</v>
      </c>
      <c r="H6065" t="s">
        <v>29</v>
      </c>
      <c r="I6065">
        <v>876</v>
      </c>
      <c r="J6065">
        <v>220.67</v>
      </c>
      <c r="K6065">
        <f>Passenger_Data[[#This Row],[Price_USD]]*1</f>
        <v>220.67</v>
      </c>
      <c r="L6065">
        <v>44</v>
      </c>
      <c r="M6065" t="s">
        <v>30</v>
      </c>
      <c r="N6065" t="s">
        <v>60</v>
      </c>
      <c r="O6065" t="s">
        <v>33</v>
      </c>
      <c r="P6065" t="s">
        <v>33</v>
      </c>
      <c r="Q6065">
        <v>1</v>
      </c>
      <c r="R6065" t="s">
        <v>51</v>
      </c>
      <c r="S6065" t="s">
        <v>68</v>
      </c>
      <c r="T6065">
        <v>5.8</v>
      </c>
      <c r="U6065">
        <v>18</v>
      </c>
      <c r="V6065">
        <v>49</v>
      </c>
      <c r="W6065">
        <v>0</v>
      </c>
      <c r="X6065">
        <v>0</v>
      </c>
      <c r="Y6065" t="s">
        <v>45</v>
      </c>
    </row>
    <row r="6066" spans="1:25" x14ac:dyDescent="0.25">
      <c r="A6066" t="s">
        <v>8048</v>
      </c>
      <c r="B6066" t="s">
        <v>2369</v>
      </c>
      <c r="C6066" t="s">
        <v>73</v>
      </c>
      <c r="D6066" t="s">
        <v>28</v>
      </c>
      <c r="E6066" t="s">
        <v>28</v>
      </c>
      <c r="F6066" s="1" t="s">
        <v>18120</v>
      </c>
      <c r="G6066">
        <v>235</v>
      </c>
      <c r="H6066" t="s">
        <v>29</v>
      </c>
      <c r="I6066">
        <v>1219</v>
      </c>
      <c r="J6066">
        <v>306.52999999999997</v>
      </c>
      <c r="K6066">
        <f>Passenger_Data[[#This Row],[Price_USD]]*1</f>
        <v>306.52999999999997</v>
      </c>
      <c r="L6066">
        <v>65</v>
      </c>
      <c r="M6066" t="s">
        <v>30</v>
      </c>
      <c r="N6066" t="s">
        <v>41</v>
      </c>
      <c r="O6066" t="s">
        <v>33</v>
      </c>
      <c r="P6066" t="s">
        <v>50</v>
      </c>
      <c r="Q6066">
        <v>1</v>
      </c>
      <c r="R6066" t="s">
        <v>34</v>
      </c>
      <c r="S6066" t="s">
        <v>61</v>
      </c>
      <c r="T6066">
        <v>7.5</v>
      </c>
      <c r="U6066">
        <v>15</v>
      </c>
      <c r="V6066">
        <v>56</v>
      </c>
      <c r="W6066">
        <v>0</v>
      </c>
      <c r="X6066">
        <v>0</v>
      </c>
      <c r="Y6066" t="s">
        <v>77</v>
      </c>
    </row>
    <row r="6067" spans="1:25" x14ac:dyDescent="0.25">
      <c r="A6067" t="s">
        <v>8049</v>
      </c>
      <c r="B6067" t="s">
        <v>2447</v>
      </c>
      <c r="C6067" t="s">
        <v>82</v>
      </c>
      <c r="D6067" t="s">
        <v>39</v>
      </c>
      <c r="E6067" t="s">
        <v>27</v>
      </c>
      <c r="F6067" s="1" t="s">
        <v>18121</v>
      </c>
      <c r="G6067">
        <v>208</v>
      </c>
      <c r="H6067" t="s">
        <v>29</v>
      </c>
      <c r="I6067">
        <v>809</v>
      </c>
      <c r="J6067">
        <v>296.68</v>
      </c>
      <c r="K6067">
        <f>Passenger_Data[[#This Row],[Price_USD]]*1</f>
        <v>296.68</v>
      </c>
      <c r="L6067">
        <v>50</v>
      </c>
      <c r="M6067" t="s">
        <v>40</v>
      </c>
      <c r="N6067" t="s">
        <v>60</v>
      </c>
      <c r="O6067" t="s">
        <v>32</v>
      </c>
      <c r="P6067" t="s">
        <v>50</v>
      </c>
      <c r="Q6067">
        <v>0</v>
      </c>
      <c r="R6067" t="s">
        <v>43</v>
      </c>
      <c r="S6067" t="s">
        <v>44</v>
      </c>
      <c r="T6067">
        <v>7.7</v>
      </c>
      <c r="U6067">
        <v>1</v>
      </c>
      <c r="V6067">
        <v>58</v>
      </c>
      <c r="W6067">
        <v>0</v>
      </c>
      <c r="X6067">
        <v>0</v>
      </c>
      <c r="Y6067" t="s">
        <v>36</v>
      </c>
    </row>
    <row r="6068" spans="1:25" x14ac:dyDescent="0.25">
      <c r="A6068" t="s">
        <v>8050</v>
      </c>
      <c r="B6068" t="s">
        <v>8051</v>
      </c>
      <c r="C6068" t="s">
        <v>54</v>
      </c>
      <c r="D6068" t="s">
        <v>27</v>
      </c>
      <c r="E6068" t="s">
        <v>55</v>
      </c>
      <c r="F6068" s="1" t="s">
        <v>18122</v>
      </c>
      <c r="G6068">
        <v>227</v>
      </c>
      <c r="H6068" t="s">
        <v>86</v>
      </c>
      <c r="I6068">
        <v>1281</v>
      </c>
      <c r="J6068">
        <v>340.66</v>
      </c>
      <c r="K6068">
        <f>Passenger_Data[[#This Row],[Price_USD]]*1</f>
        <v>340.66</v>
      </c>
      <c r="L6068">
        <v>43</v>
      </c>
      <c r="M6068" t="s">
        <v>40</v>
      </c>
      <c r="N6068" t="s">
        <v>31</v>
      </c>
      <c r="O6068" t="s">
        <v>56</v>
      </c>
      <c r="P6068" t="s">
        <v>50</v>
      </c>
      <c r="Q6068">
        <v>0</v>
      </c>
      <c r="R6068" t="s">
        <v>65</v>
      </c>
      <c r="S6068" t="s">
        <v>35</v>
      </c>
      <c r="T6068">
        <v>6.4</v>
      </c>
      <c r="U6068">
        <v>12</v>
      </c>
      <c r="V6068">
        <v>65</v>
      </c>
      <c r="W6068">
        <v>0</v>
      </c>
      <c r="X6068">
        <v>0</v>
      </c>
      <c r="Y6068" t="s">
        <v>77</v>
      </c>
    </row>
    <row r="6069" spans="1:25" x14ac:dyDescent="0.25">
      <c r="A6069" t="s">
        <v>8052</v>
      </c>
      <c r="B6069" t="s">
        <v>2216</v>
      </c>
      <c r="C6069" t="s">
        <v>73</v>
      </c>
      <c r="D6069" t="s">
        <v>59</v>
      </c>
      <c r="E6069" t="s">
        <v>27</v>
      </c>
      <c r="F6069" s="1" t="s">
        <v>18123</v>
      </c>
      <c r="G6069">
        <v>202</v>
      </c>
      <c r="H6069" t="s">
        <v>29</v>
      </c>
      <c r="I6069">
        <v>1278</v>
      </c>
      <c r="J6069">
        <v>487.56</v>
      </c>
      <c r="K6069">
        <f>Passenger_Data[[#This Row],[Price_USD]]*1</f>
        <v>487.56</v>
      </c>
      <c r="L6069">
        <v>79</v>
      </c>
      <c r="M6069" t="s">
        <v>30</v>
      </c>
      <c r="N6069" t="s">
        <v>31</v>
      </c>
      <c r="O6069" t="s">
        <v>56</v>
      </c>
      <c r="P6069" t="s">
        <v>50</v>
      </c>
      <c r="Q6069">
        <v>2</v>
      </c>
      <c r="R6069" t="s">
        <v>43</v>
      </c>
      <c r="S6069" t="s">
        <v>35</v>
      </c>
      <c r="T6069">
        <v>5.9</v>
      </c>
      <c r="U6069">
        <v>7</v>
      </c>
      <c r="V6069">
        <v>84</v>
      </c>
      <c r="W6069">
        <v>0</v>
      </c>
      <c r="X6069">
        <v>0</v>
      </c>
      <c r="Y6069" t="s">
        <v>77</v>
      </c>
    </row>
    <row r="6070" spans="1:25" x14ac:dyDescent="0.25">
      <c r="A6070" t="s">
        <v>8053</v>
      </c>
      <c r="B6070" t="s">
        <v>536</v>
      </c>
      <c r="C6070" t="s">
        <v>26</v>
      </c>
      <c r="D6070" t="s">
        <v>55</v>
      </c>
      <c r="E6070" t="s">
        <v>64</v>
      </c>
      <c r="F6070" s="1" t="s">
        <v>18124</v>
      </c>
      <c r="G6070">
        <v>183</v>
      </c>
      <c r="H6070" t="s">
        <v>86</v>
      </c>
      <c r="I6070">
        <v>1397</v>
      </c>
      <c r="J6070">
        <v>247.53</v>
      </c>
      <c r="K6070">
        <f>Passenger_Data[[#This Row],[Price_USD]]*1</f>
        <v>247.53</v>
      </c>
      <c r="L6070">
        <v>32</v>
      </c>
      <c r="M6070" t="s">
        <v>40</v>
      </c>
      <c r="N6070" t="s">
        <v>31</v>
      </c>
      <c r="O6070" t="s">
        <v>32</v>
      </c>
      <c r="P6070" t="s">
        <v>50</v>
      </c>
      <c r="Q6070">
        <v>2</v>
      </c>
      <c r="R6070" t="s">
        <v>65</v>
      </c>
      <c r="S6070" t="s">
        <v>61</v>
      </c>
      <c r="T6070">
        <v>6.5</v>
      </c>
      <c r="U6070">
        <v>0</v>
      </c>
      <c r="V6070">
        <v>38</v>
      </c>
      <c r="W6070">
        <v>0</v>
      </c>
      <c r="X6070">
        <v>0</v>
      </c>
      <c r="Y6070" t="s">
        <v>36</v>
      </c>
    </row>
    <row r="6071" spans="1:25" x14ac:dyDescent="0.25">
      <c r="A6071" t="s">
        <v>8054</v>
      </c>
      <c r="B6071" t="s">
        <v>5240</v>
      </c>
      <c r="C6071" t="s">
        <v>73</v>
      </c>
      <c r="D6071" t="s">
        <v>76</v>
      </c>
      <c r="E6071" t="s">
        <v>64</v>
      </c>
      <c r="F6071" s="1" t="s">
        <v>18125</v>
      </c>
      <c r="G6071">
        <v>184</v>
      </c>
      <c r="H6071" t="s">
        <v>29</v>
      </c>
      <c r="I6071">
        <v>1666</v>
      </c>
      <c r="J6071">
        <v>325.14999999999998</v>
      </c>
      <c r="K6071">
        <f>Passenger_Data[[#This Row],[Price_USD]]*1</f>
        <v>325.14999999999998</v>
      </c>
      <c r="L6071">
        <v>36</v>
      </c>
      <c r="M6071" t="s">
        <v>40</v>
      </c>
      <c r="N6071" t="s">
        <v>60</v>
      </c>
      <c r="O6071" t="s">
        <v>32</v>
      </c>
      <c r="P6071" t="s">
        <v>50</v>
      </c>
      <c r="Q6071">
        <v>0</v>
      </c>
      <c r="R6071" t="s">
        <v>51</v>
      </c>
      <c r="S6071" t="s">
        <v>68</v>
      </c>
      <c r="T6071">
        <v>7.2</v>
      </c>
      <c r="U6071">
        <v>7</v>
      </c>
      <c r="V6071">
        <v>24</v>
      </c>
      <c r="W6071">
        <v>0</v>
      </c>
      <c r="X6071">
        <v>0</v>
      </c>
      <c r="Y6071" t="s">
        <v>36</v>
      </c>
    </row>
    <row r="6072" spans="1:25" x14ac:dyDescent="0.25">
      <c r="A6072" t="s">
        <v>8055</v>
      </c>
      <c r="B6072" t="s">
        <v>5975</v>
      </c>
      <c r="C6072" t="s">
        <v>82</v>
      </c>
      <c r="D6072" t="s">
        <v>59</v>
      </c>
      <c r="E6072" t="s">
        <v>39</v>
      </c>
      <c r="F6072" s="1" t="s">
        <v>18126</v>
      </c>
      <c r="G6072">
        <v>224</v>
      </c>
      <c r="H6072" t="s">
        <v>29</v>
      </c>
      <c r="I6072">
        <v>1230</v>
      </c>
      <c r="J6072">
        <v>332.69</v>
      </c>
      <c r="K6072">
        <f>Passenger_Data[[#This Row],[Price_USD]]*1</f>
        <v>332.69</v>
      </c>
      <c r="L6072">
        <v>75</v>
      </c>
      <c r="M6072" t="s">
        <v>40</v>
      </c>
      <c r="N6072" t="s">
        <v>41</v>
      </c>
      <c r="O6072" t="s">
        <v>56</v>
      </c>
      <c r="P6072" t="s">
        <v>83</v>
      </c>
      <c r="Q6072">
        <v>1</v>
      </c>
      <c r="R6072" t="s">
        <v>34</v>
      </c>
      <c r="S6072" t="s">
        <v>35</v>
      </c>
      <c r="T6072">
        <v>6.7</v>
      </c>
      <c r="U6072">
        <v>2</v>
      </c>
      <c r="V6072">
        <v>66</v>
      </c>
      <c r="W6072">
        <v>0</v>
      </c>
      <c r="X6072">
        <v>1</v>
      </c>
      <c r="Y6072" t="s">
        <v>45</v>
      </c>
    </row>
    <row r="6073" spans="1:25" x14ac:dyDescent="0.25">
      <c r="A6073" t="s">
        <v>8056</v>
      </c>
      <c r="B6073" t="s">
        <v>235</v>
      </c>
      <c r="C6073" t="s">
        <v>48</v>
      </c>
      <c r="D6073" t="s">
        <v>55</v>
      </c>
      <c r="E6073" t="s">
        <v>28</v>
      </c>
      <c r="F6073" s="1" t="s">
        <v>18127</v>
      </c>
      <c r="G6073">
        <v>201</v>
      </c>
      <c r="H6073" t="s">
        <v>29</v>
      </c>
      <c r="I6073">
        <v>1604</v>
      </c>
      <c r="J6073">
        <v>329.65</v>
      </c>
      <c r="K6073">
        <f>Passenger_Data[[#This Row],[Price_USD]]*1</f>
        <v>329.65</v>
      </c>
      <c r="L6073">
        <v>68</v>
      </c>
      <c r="M6073" t="s">
        <v>30</v>
      </c>
      <c r="N6073" t="s">
        <v>41</v>
      </c>
      <c r="O6073" t="s">
        <v>33</v>
      </c>
      <c r="P6073" t="s">
        <v>50</v>
      </c>
      <c r="Q6073">
        <v>0</v>
      </c>
      <c r="R6073" t="s">
        <v>65</v>
      </c>
      <c r="S6073" t="s">
        <v>61</v>
      </c>
      <c r="T6073">
        <v>6.8</v>
      </c>
      <c r="U6073">
        <v>5</v>
      </c>
      <c r="V6073">
        <v>46</v>
      </c>
      <c r="W6073">
        <v>0</v>
      </c>
      <c r="X6073">
        <v>0</v>
      </c>
      <c r="Y6073" t="s">
        <v>77</v>
      </c>
    </row>
    <row r="6074" spans="1:25" x14ac:dyDescent="0.25">
      <c r="A6074" t="s">
        <v>8057</v>
      </c>
      <c r="B6074" t="s">
        <v>5619</v>
      </c>
      <c r="C6074" t="s">
        <v>26</v>
      </c>
      <c r="D6074" t="s">
        <v>76</v>
      </c>
      <c r="E6074" t="s">
        <v>27</v>
      </c>
      <c r="F6074" s="1" t="s">
        <v>18128</v>
      </c>
      <c r="G6074">
        <v>194</v>
      </c>
      <c r="H6074" t="s">
        <v>29</v>
      </c>
      <c r="I6074">
        <v>1043</v>
      </c>
      <c r="J6074">
        <v>268.75</v>
      </c>
      <c r="K6074">
        <f>Passenger_Data[[#This Row],[Price_USD]]*1</f>
        <v>268.75</v>
      </c>
      <c r="L6074">
        <v>46</v>
      </c>
      <c r="M6074" t="s">
        <v>30</v>
      </c>
      <c r="N6074" t="s">
        <v>41</v>
      </c>
      <c r="O6074" t="s">
        <v>42</v>
      </c>
      <c r="P6074" t="s">
        <v>50</v>
      </c>
      <c r="Q6074">
        <v>1</v>
      </c>
      <c r="R6074" t="s">
        <v>34</v>
      </c>
      <c r="S6074" t="s">
        <v>68</v>
      </c>
      <c r="T6074">
        <v>9.6</v>
      </c>
      <c r="U6074">
        <v>22</v>
      </c>
      <c r="V6074">
        <v>111</v>
      </c>
      <c r="W6074">
        <v>0</v>
      </c>
      <c r="X6074">
        <v>1</v>
      </c>
      <c r="Y6074" t="s">
        <v>45</v>
      </c>
    </row>
    <row r="6075" spans="1:25" x14ac:dyDescent="0.25">
      <c r="A6075" t="s">
        <v>8058</v>
      </c>
      <c r="B6075" t="s">
        <v>384</v>
      </c>
      <c r="C6075" t="s">
        <v>54</v>
      </c>
      <c r="D6075" t="s">
        <v>49</v>
      </c>
      <c r="E6075" t="s">
        <v>59</v>
      </c>
      <c r="F6075" s="1" t="s">
        <v>18129</v>
      </c>
      <c r="G6075">
        <v>173</v>
      </c>
      <c r="H6075" t="s">
        <v>108</v>
      </c>
      <c r="I6075">
        <v>1338</v>
      </c>
      <c r="J6075">
        <v>314.20999999999998</v>
      </c>
      <c r="K6075">
        <f>Passenger_Data[[#This Row],[Price_USD]]*1</f>
        <v>314.20999999999998</v>
      </c>
      <c r="L6075">
        <v>61</v>
      </c>
      <c r="M6075" t="s">
        <v>30</v>
      </c>
      <c r="N6075" t="s">
        <v>31</v>
      </c>
      <c r="O6075" t="s">
        <v>42</v>
      </c>
      <c r="P6075" t="s">
        <v>50</v>
      </c>
      <c r="Q6075">
        <v>2</v>
      </c>
      <c r="R6075" t="s">
        <v>65</v>
      </c>
      <c r="S6075" t="s">
        <v>61</v>
      </c>
      <c r="T6075">
        <v>7.1</v>
      </c>
      <c r="U6075">
        <v>11</v>
      </c>
      <c r="V6075">
        <v>93</v>
      </c>
      <c r="W6075">
        <v>0</v>
      </c>
      <c r="X6075">
        <v>0</v>
      </c>
      <c r="Y6075" t="s">
        <v>77</v>
      </c>
    </row>
    <row r="6076" spans="1:25" x14ac:dyDescent="0.25">
      <c r="A6076" t="s">
        <v>8059</v>
      </c>
      <c r="B6076" t="s">
        <v>3112</v>
      </c>
      <c r="C6076" t="s">
        <v>26</v>
      </c>
      <c r="D6076" t="s">
        <v>39</v>
      </c>
      <c r="E6076" t="s">
        <v>49</v>
      </c>
      <c r="F6076" s="1" t="s">
        <v>18130</v>
      </c>
      <c r="G6076">
        <v>156</v>
      </c>
      <c r="H6076" t="s">
        <v>29</v>
      </c>
      <c r="I6076">
        <v>1114</v>
      </c>
      <c r="J6076">
        <v>415.62</v>
      </c>
      <c r="K6076">
        <f>Passenger_Data[[#This Row],[Price_USD]]*1</f>
        <v>415.62</v>
      </c>
      <c r="L6076">
        <v>62</v>
      </c>
      <c r="M6076" t="s">
        <v>40</v>
      </c>
      <c r="N6076" t="s">
        <v>41</v>
      </c>
      <c r="O6076" t="s">
        <v>33</v>
      </c>
      <c r="P6076" t="s">
        <v>83</v>
      </c>
      <c r="Q6076">
        <v>2</v>
      </c>
      <c r="R6076" t="s">
        <v>65</v>
      </c>
      <c r="S6076" t="s">
        <v>35</v>
      </c>
      <c r="T6076">
        <v>5.5</v>
      </c>
      <c r="U6076">
        <v>1</v>
      </c>
      <c r="V6076">
        <v>95</v>
      </c>
      <c r="W6076">
        <v>0</v>
      </c>
      <c r="X6076">
        <v>0</v>
      </c>
      <c r="Y6076" t="s">
        <v>36</v>
      </c>
    </row>
    <row r="6077" spans="1:25" x14ac:dyDescent="0.25">
      <c r="A6077" t="s">
        <v>8060</v>
      </c>
      <c r="B6077" t="s">
        <v>8061</v>
      </c>
      <c r="C6077" t="s">
        <v>54</v>
      </c>
      <c r="D6077" t="s">
        <v>28</v>
      </c>
      <c r="E6077" t="s">
        <v>49</v>
      </c>
      <c r="F6077" s="1" t="s">
        <v>18131</v>
      </c>
      <c r="G6077">
        <v>159</v>
      </c>
      <c r="H6077" t="s">
        <v>29</v>
      </c>
      <c r="I6077">
        <v>1382</v>
      </c>
      <c r="J6077">
        <v>416.35</v>
      </c>
      <c r="K6077">
        <f>Passenger_Data[[#This Row],[Price_USD]]*1</f>
        <v>416.35</v>
      </c>
      <c r="L6077">
        <v>41</v>
      </c>
      <c r="M6077" t="s">
        <v>30</v>
      </c>
      <c r="N6077" t="s">
        <v>31</v>
      </c>
      <c r="O6077" t="s">
        <v>56</v>
      </c>
      <c r="P6077" t="s">
        <v>83</v>
      </c>
      <c r="Q6077">
        <v>1</v>
      </c>
      <c r="R6077" t="s">
        <v>65</v>
      </c>
      <c r="S6077" t="s">
        <v>44</v>
      </c>
      <c r="T6077">
        <v>10</v>
      </c>
      <c r="U6077">
        <v>6</v>
      </c>
      <c r="V6077">
        <v>93</v>
      </c>
      <c r="W6077">
        <v>0</v>
      </c>
      <c r="X6077">
        <v>0</v>
      </c>
      <c r="Y6077" t="s">
        <v>45</v>
      </c>
    </row>
    <row r="6078" spans="1:25" x14ac:dyDescent="0.25">
      <c r="A6078" t="s">
        <v>8062</v>
      </c>
      <c r="B6078" t="s">
        <v>8063</v>
      </c>
      <c r="C6078" t="s">
        <v>26</v>
      </c>
      <c r="D6078" t="s">
        <v>39</v>
      </c>
      <c r="E6078" t="s">
        <v>28</v>
      </c>
      <c r="F6078" s="1" t="s">
        <v>18132</v>
      </c>
      <c r="G6078">
        <v>140</v>
      </c>
      <c r="H6078" t="s">
        <v>108</v>
      </c>
      <c r="I6078">
        <v>1085</v>
      </c>
      <c r="J6078">
        <v>395.86</v>
      </c>
      <c r="K6078">
        <f>Passenger_Data[[#This Row],[Price_USD]]*1</f>
        <v>395.86</v>
      </c>
      <c r="L6078">
        <v>50</v>
      </c>
      <c r="M6078" t="s">
        <v>30</v>
      </c>
      <c r="N6078" t="s">
        <v>41</v>
      </c>
      <c r="O6078" t="s">
        <v>56</v>
      </c>
      <c r="P6078" t="s">
        <v>50</v>
      </c>
      <c r="Q6078">
        <v>0</v>
      </c>
      <c r="R6078" t="s">
        <v>65</v>
      </c>
      <c r="S6078" t="s">
        <v>61</v>
      </c>
      <c r="T6078">
        <v>7.3</v>
      </c>
      <c r="U6078">
        <v>7</v>
      </c>
      <c r="V6078">
        <v>97</v>
      </c>
      <c r="W6078">
        <v>0</v>
      </c>
      <c r="X6078">
        <v>0</v>
      </c>
      <c r="Y6078" t="s">
        <v>45</v>
      </c>
    </row>
    <row r="6079" spans="1:25" x14ac:dyDescent="0.25">
      <c r="A6079" t="s">
        <v>8064</v>
      </c>
      <c r="B6079" t="s">
        <v>285</v>
      </c>
      <c r="C6079" t="s">
        <v>26</v>
      </c>
      <c r="D6079" t="s">
        <v>64</v>
      </c>
      <c r="E6079" t="s">
        <v>49</v>
      </c>
      <c r="F6079" s="1" t="s">
        <v>18133</v>
      </c>
      <c r="G6079">
        <v>176</v>
      </c>
      <c r="H6079" t="s">
        <v>29</v>
      </c>
      <c r="I6079">
        <v>1714</v>
      </c>
      <c r="J6079">
        <v>158.69</v>
      </c>
      <c r="K6079">
        <f>Passenger_Data[[#This Row],[Price_USD]]*1</f>
        <v>158.69</v>
      </c>
      <c r="L6079">
        <v>53</v>
      </c>
      <c r="M6079" t="s">
        <v>30</v>
      </c>
      <c r="N6079" t="s">
        <v>31</v>
      </c>
      <c r="O6079" t="s">
        <v>32</v>
      </c>
      <c r="P6079" t="s">
        <v>83</v>
      </c>
      <c r="Q6079">
        <v>2</v>
      </c>
      <c r="R6079" t="s">
        <v>51</v>
      </c>
      <c r="S6079" t="s">
        <v>68</v>
      </c>
      <c r="T6079">
        <v>7.3</v>
      </c>
      <c r="U6079">
        <v>20</v>
      </c>
      <c r="V6079">
        <v>12</v>
      </c>
      <c r="W6079">
        <v>0</v>
      </c>
      <c r="X6079">
        <v>0</v>
      </c>
      <c r="Y6079" t="s">
        <v>36</v>
      </c>
    </row>
    <row r="6080" spans="1:25" x14ac:dyDescent="0.25">
      <c r="A6080" t="s">
        <v>8065</v>
      </c>
      <c r="B6080" t="s">
        <v>1214</v>
      </c>
      <c r="C6080" t="s">
        <v>73</v>
      </c>
      <c r="D6080" t="s">
        <v>28</v>
      </c>
      <c r="E6080" t="s">
        <v>55</v>
      </c>
      <c r="F6080" s="1" t="s">
        <v>18134</v>
      </c>
      <c r="G6080">
        <v>275</v>
      </c>
      <c r="H6080" t="s">
        <v>29</v>
      </c>
      <c r="I6080">
        <v>1220</v>
      </c>
      <c r="J6080">
        <v>507.2</v>
      </c>
      <c r="K6080">
        <f>Passenger_Data[[#This Row],[Price_USD]]*1</f>
        <v>507.2</v>
      </c>
      <c r="L6080">
        <v>70</v>
      </c>
      <c r="M6080" t="s">
        <v>30</v>
      </c>
      <c r="N6080" t="s">
        <v>31</v>
      </c>
      <c r="O6080" t="s">
        <v>32</v>
      </c>
      <c r="P6080" t="s">
        <v>50</v>
      </c>
      <c r="Q6080">
        <v>2</v>
      </c>
      <c r="R6080" t="s">
        <v>34</v>
      </c>
      <c r="S6080" t="s">
        <v>68</v>
      </c>
      <c r="T6080">
        <v>6</v>
      </c>
      <c r="U6080">
        <v>15</v>
      </c>
      <c r="V6080">
        <v>15</v>
      </c>
      <c r="W6080">
        <v>0</v>
      </c>
      <c r="X6080">
        <v>0</v>
      </c>
      <c r="Y6080" t="s">
        <v>36</v>
      </c>
    </row>
    <row r="6081" spans="1:25" x14ac:dyDescent="0.25">
      <c r="A6081" t="s">
        <v>8066</v>
      </c>
      <c r="B6081" t="s">
        <v>913</v>
      </c>
      <c r="C6081" t="s">
        <v>26</v>
      </c>
      <c r="D6081" t="s">
        <v>49</v>
      </c>
      <c r="E6081" t="s">
        <v>39</v>
      </c>
      <c r="F6081" s="1" t="s">
        <v>18135</v>
      </c>
      <c r="G6081">
        <v>207</v>
      </c>
      <c r="H6081" t="s">
        <v>29</v>
      </c>
      <c r="I6081">
        <v>989</v>
      </c>
      <c r="J6081">
        <v>456.23</v>
      </c>
      <c r="K6081">
        <f>Passenger_Data[[#This Row],[Price_USD]]*1</f>
        <v>456.23</v>
      </c>
      <c r="L6081">
        <v>49</v>
      </c>
      <c r="M6081" t="s">
        <v>40</v>
      </c>
      <c r="N6081" t="s">
        <v>31</v>
      </c>
      <c r="O6081" t="s">
        <v>56</v>
      </c>
      <c r="P6081" t="s">
        <v>50</v>
      </c>
      <c r="Q6081">
        <v>1</v>
      </c>
      <c r="R6081" t="s">
        <v>65</v>
      </c>
      <c r="S6081" t="s">
        <v>35</v>
      </c>
      <c r="T6081">
        <v>7.5</v>
      </c>
      <c r="U6081">
        <v>0</v>
      </c>
      <c r="V6081">
        <v>19</v>
      </c>
      <c r="W6081">
        <v>0</v>
      </c>
      <c r="X6081">
        <v>0</v>
      </c>
      <c r="Y6081" t="s">
        <v>77</v>
      </c>
    </row>
    <row r="6082" spans="1:25" x14ac:dyDescent="0.25">
      <c r="A6082" t="s">
        <v>8067</v>
      </c>
      <c r="B6082" t="s">
        <v>3997</v>
      </c>
      <c r="C6082" t="s">
        <v>73</v>
      </c>
      <c r="D6082" t="s">
        <v>28</v>
      </c>
      <c r="E6082" t="s">
        <v>64</v>
      </c>
      <c r="F6082" s="1" t="s">
        <v>18136</v>
      </c>
      <c r="G6082">
        <v>225</v>
      </c>
      <c r="H6082" t="s">
        <v>108</v>
      </c>
      <c r="I6082">
        <v>1623</v>
      </c>
      <c r="J6082">
        <v>275.61</v>
      </c>
      <c r="K6082">
        <f>Passenger_Data[[#This Row],[Price_USD]]*1</f>
        <v>275.61</v>
      </c>
      <c r="L6082">
        <v>77</v>
      </c>
      <c r="M6082" t="s">
        <v>30</v>
      </c>
      <c r="N6082" t="s">
        <v>41</v>
      </c>
      <c r="O6082" t="s">
        <v>33</v>
      </c>
      <c r="P6082" t="s">
        <v>83</v>
      </c>
      <c r="Q6082">
        <v>0</v>
      </c>
      <c r="R6082" t="s">
        <v>43</v>
      </c>
      <c r="S6082" t="s">
        <v>35</v>
      </c>
      <c r="T6082">
        <v>8.6999999999999993</v>
      </c>
      <c r="U6082">
        <v>16</v>
      </c>
      <c r="V6082">
        <v>109</v>
      </c>
      <c r="W6082">
        <v>0</v>
      </c>
      <c r="X6082">
        <v>0</v>
      </c>
      <c r="Y6082" t="s">
        <v>36</v>
      </c>
    </row>
    <row r="6083" spans="1:25" x14ac:dyDescent="0.25">
      <c r="A6083" t="s">
        <v>8068</v>
      </c>
      <c r="B6083" t="s">
        <v>5750</v>
      </c>
      <c r="C6083" t="s">
        <v>73</v>
      </c>
      <c r="D6083" t="s">
        <v>76</v>
      </c>
      <c r="E6083" t="s">
        <v>76</v>
      </c>
      <c r="F6083" s="1" t="s">
        <v>18137</v>
      </c>
      <c r="G6083">
        <v>120</v>
      </c>
      <c r="H6083" t="s">
        <v>29</v>
      </c>
      <c r="I6083">
        <v>1005</v>
      </c>
      <c r="J6083">
        <v>469.11</v>
      </c>
      <c r="K6083">
        <f>Passenger_Data[[#This Row],[Price_USD]]*1</f>
        <v>469.11</v>
      </c>
      <c r="L6083">
        <v>43</v>
      </c>
      <c r="M6083" t="s">
        <v>40</v>
      </c>
      <c r="N6083" t="s">
        <v>60</v>
      </c>
      <c r="O6083" t="s">
        <v>42</v>
      </c>
      <c r="P6083" t="s">
        <v>50</v>
      </c>
      <c r="Q6083">
        <v>0</v>
      </c>
      <c r="R6083" t="s">
        <v>65</v>
      </c>
      <c r="S6083" t="s">
        <v>61</v>
      </c>
      <c r="T6083">
        <v>10</v>
      </c>
      <c r="U6083">
        <v>6</v>
      </c>
      <c r="V6083">
        <v>30</v>
      </c>
      <c r="W6083">
        <v>0</v>
      </c>
      <c r="X6083">
        <v>0</v>
      </c>
      <c r="Y6083" t="s">
        <v>77</v>
      </c>
    </row>
    <row r="6084" spans="1:25" x14ac:dyDescent="0.25">
      <c r="A6084" t="s">
        <v>8069</v>
      </c>
      <c r="B6084" t="s">
        <v>538</v>
      </c>
      <c r="C6084" t="s">
        <v>48</v>
      </c>
      <c r="D6084" t="s">
        <v>76</v>
      </c>
      <c r="E6084" t="s">
        <v>39</v>
      </c>
      <c r="F6084" s="1" t="s">
        <v>18138</v>
      </c>
      <c r="G6084">
        <v>226</v>
      </c>
      <c r="H6084" t="s">
        <v>86</v>
      </c>
      <c r="I6084">
        <v>1129</v>
      </c>
      <c r="J6084">
        <v>363.91</v>
      </c>
      <c r="K6084">
        <f>Passenger_Data[[#This Row],[Price_USD]]*1</f>
        <v>363.91</v>
      </c>
      <c r="L6084">
        <v>78</v>
      </c>
      <c r="M6084" t="s">
        <v>40</v>
      </c>
      <c r="N6084" t="s">
        <v>31</v>
      </c>
      <c r="O6084" t="s">
        <v>32</v>
      </c>
      <c r="P6084" t="s">
        <v>264</v>
      </c>
      <c r="Q6084">
        <v>1</v>
      </c>
      <c r="R6084" t="s">
        <v>65</v>
      </c>
      <c r="S6084" t="s">
        <v>35</v>
      </c>
      <c r="T6084">
        <v>7.5</v>
      </c>
      <c r="U6084">
        <v>5</v>
      </c>
      <c r="V6084">
        <v>82</v>
      </c>
      <c r="W6084">
        <v>1</v>
      </c>
      <c r="X6084">
        <v>0</v>
      </c>
      <c r="Y6084" t="s">
        <v>36</v>
      </c>
    </row>
    <row r="6085" spans="1:25" x14ac:dyDescent="0.25">
      <c r="A6085" t="s">
        <v>8070</v>
      </c>
      <c r="B6085" t="s">
        <v>2023</v>
      </c>
      <c r="C6085" t="s">
        <v>48</v>
      </c>
      <c r="D6085" t="s">
        <v>28</v>
      </c>
      <c r="E6085" t="s">
        <v>39</v>
      </c>
      <c r="F6085" s="1" t="s">
        <v>18139</v>
      </c>
      <c r="G6085">
        <v>230</v>
      </c>
      <c r="H6085" t="s">
        <v>29</v>
      </c>
      <c r="I6085">
        <v>1199</v>
      </c>
      <c r="J6085">
        <v>275.55</v>
      </c>
      <c r="K6085">
        <f>Passenger_Data[[#This Row],[Price_USD]]*1</f>
        <v>275.55</v>
      </c>
      <c r="L6085">
        <v>30</v>
      </c>
      <c r="M6085" t="s">
        <v>30</v>
      </c>
      <c r="N6085" t="s">
        <v>41</v>
      </c>
      <c r="O6085" t="s">
        <v>32</v>
      </c>
      <c r="P6085" t="s">
        <v>264</v>
      </c>
      <c r="Q6085">
        <v>0</v>
      </c>
      <c r="R6085" t="s">
        <v>43</v>
      </c>
      <c r="S6085" t="s">
        <v>35</v>
      </c>
      <c r="T6085">
        <v>5.9</v>
      </c>
      <c r="U6085">
        <v>1</v>
      </c>
      <c r="V6085">
        <v>81</v>
      </c>
      <c r="W6085">
        <v>0</v>
      </c>
      <c r="X6085">
        <v>0</v>
      </c>
      <c r="Y6085" t="s">
        <v>36</v>
      </c>
    </row>
    <row r="6086" spans="1:25" x14ac:dyDescent="0.25">
      <c r="A6086" t="s">
        <v>8071</v>
      </c>
      <c r="B6086" t="s">
        <v>4769</v>
      </c>
      <c r="C6086" t="s">
        <v>48</v>
      </c>
      <c r="D6086" t="s">
        <v>55</v>
      </c>
      <c r="E6086" t="s">
        <v>49</v>
      </c>
      <c r="F6086" s="1" t="s">
        <v>18140</v>
      </c>
      <c r="G6086">
        <v>199</v>
      </c>
      <c r="H6086" t="s">
        <v>86</v>
      </c>
      <c r="I6086">
        <v>913</v>
      </c>
      <c r="J6086">
        <v>363.72</v>
      </c>
      <c r="K6086">
        <f>Passenger_Data[[#This Row],[Price_USD]]*1</f>
        <v>363.72</v>
      </c>
      <c r="L6086">
        <v>79</v>
      </c>
      <c r="M6086" t="s">
        <v>30</v>
      </c>
      <c r="N6086" t="s">
        <v>41</v>
      </c>
      <c r="O6086" t="s">
        <v>33</v>
      </c>
      <c r="P6086" t="s">
        <v>50</v>
      </c>
      <c r="Q6086">
        <v>2</v>
      </c>
      <c r="R6086" t="s">
        <v>43</v>
      </c>
      <c r="S6086" t="s">
        <v>68</v>
      </c>
      <c r="T6086">
        <v>7.7</v>
      </c>
      <c r="U6086">
        <v>0</v>
      </c>
      <c r="V6086">
        <v>95</v>
      </c>
      <c r="W6086">
        <v>0</v>
      </c>
      <c r="X6086">
        <v>0</v>
      </c>
      <c r="Y6086" t="s">
        <v>36</v>
      </c>
    </row>
    <row r="6087" spans="1:25" x14ac:dyDescent="0.25">
      <c r="A6087" t="s">
        <v>8072</v>
      </c>
      <c r="B6087" t="s">
        <v>1802</v>
      </c>
      <c r="C6087" t="s">
        <v>73</v>
      </c>
      <c r="D6087" t="s">
        <v>27</v>
      </c>
      <c r="E6087" t="s">
        <v>49</v>
      </c>
      <c r="F6087" s="1" t="s">
        <v>18141</v>
      </c>
      <c r="G6087">
        <v>123</v>
      </c>
      <c r="H6087" t="s">
        <v>29</v>
      </c>
      <c r="I6087">
        <v>1292</v>
      </c>
      <c r="J6087">
        <v>317.10000000000002</v>
      </c>
      <c r="K6087">
        <f>Passenger_Data[[#This Row],[Price_USD]]*1</f>
        <v>317.10000000000002</v>
      </c>
      <c r="L6087">
        <v>61</v>
      </c>
      <c r="M6087" t="s">
        <v>40</v>
      </c>
      <c r="N6087" t="s">
        <v>31</v>
      </c>
      <c r="O6087" t="s">
        <v>32</v>
      </c>
      <c r="P6087" t="s">
        <v>50</v>
      </c>
      <c r="Q6087">
        <v>1</v>
      </c>
      <c r="R6087" t="s">
        <v>65</v>
      </c>
      <c r="S6087" t="s">
        <v>35</v>
      </c>
      <c r="T6087">
        <v>7.3</v>
      </c>
      <c r="U6087">
        <v>11</v>
      </c>
      <c r="V6087">
        <v>25</v>
      </c>
      <c r="W6087">
        <v>0</v>
      </c>
      <c r="X6087">
        <v>0</v>
      </c>
      <c r="Y6087" t="s">
        <v>45</v>
      </c>
    </row>
    <row r="6088" spans="1:25" x14ac:dyDescent="0.25">
      <c r="A6088" t="s">
        <v>8073</v>
      </c>
      <c r="B6088" t="s">
        <v>1930</v>
      </c>
      <c r="C6088" t="s">
        <v>26</v>
      </c>
      <c r="D6088" t="s">
        <v>39</v>
      </c>
      <c r="E6088" t="s">
        <v>55</v>
      </c>
      <c r="F6088" s="1" t="s">
        <v>18142</v>
      </c>
      <c r="G6088">
        <v>178</v>
      </c>
      <c r="H6088" t="s">
        <v>29</v>
      </c>
      <c r="I6088">
        <v>980</v>
      </c>
      <c r="J6088">
        <v>319.99</v>
      </c>
      <c r="K6088">
        <f>Passenger_Data[[#This Row],[Price_USD]]*1</f>
        <v>319.99</v>
      </c>
      <c r="L6088">
        <v>18</v>
      </c>
      <c r="M6088" t="s">
        <v>30</v>
      </c>
      <c r="N6088" t="s">
        <v>31</v>
      </c>
      <c r="O6088" t="s">
        <v>42</v>
      </c>
      <c r="P6088" t="s">
        <v>50</v>
      </c>
      <c r="Q6088">
        <v>1</v>
      </c>
      <c r="R6088" t="s">
        <v>65</v>
      </c>
      <c r="S6088" t="s">
        <v>44</v>
      </c>
      <c r="T6088">
        <v>8.8000000000000007</v>
      </c>
      <c r="U6088">
        <v>1</v>
      </c>
      <c r="V6088">
        <v>81</v>
      </c>
      <c r="W6088">
        <v>0</v>
      </c>
      <c r="X6088">
        <v>0</v>
      </c>
      <c r="Y6088" t="s">
        <v>36</v>
      </c>
    </row>
    <row r="6089" spans="1:25" x14ac:dyDescent="0.25">
      <c r="A6089" t="s">
        <v>8074</v>
      </c>
      <c r="B6089" t="s">
        <v>876</v>
      </c>
      <c r="C6089" t="s">
        <v>26</v>
      </c>
      <c r="D6089" t="s">
        <v>76</v>
      </c>
      <c r="E6089" t="s">
        <v>39</v>
      </c>
      <c r="F6089" s="1" t="s">
        <v>18143</v>
      </c>
      <c r="G6089">
        <v>181</v>
      </c>
      <c r="H6089" t="s">
        <v>29</v>
      </c>
      <c r="I6089">
        <v>1117</v>
      </c>
      <c r="J6089">
        <v>472.69</v>
      </c>
      <c r="K6089">
        <f>Passenger_Data[[#This Row],[Price_USD]]*1</f>
        <v>472.69</v>
      </c>
      <c r="L6089">
        <v>44</v>
      </c>
      <c r="M6089" t="s">
        <v>30</v>
      </c>
      <c r="N6089" t="s">
        <v>60</v>
      </c>
      <c r="O6089" t="s">
        <v>33</v>
      </c>
      <c r="P6089" t="s">
        <v>264</v>
      </c>
      <c r="Q6089">
        <v>2</v>
      </c>
      <c r="R6089" t="s">
        <v>65</v>
      </c>
      <c r="S6089" t="s">
        <v>61</v>
      </c>
      <c r="T6089">
        <v>10</v>
      </c>
      <c r="U6089">
        <v>8</v>
      </c>
      <c r="V6089">
        <v>31</v>
      </c>
      <c r="W6089">
        <v>0</v>
      </c>
      <c r="X6089">
        <v>0</v>
      </c>
      <c r="Y6089" t="s">
        <v>45</v>
      </c>
    </row>
    <row r="6090" spans="1:25" x14ac:dyDescent="0.25">
      <c r="A6090" t="s">
        <v>8075</v>
      </c>
      <c r="B6090" t="s">
        <v>2367</v>
      </c>
      <c r="C6090" t="s">
        <v>54</v>
      </c>
      <c r="D6090" t="s">
        <v>64</v>
      </c>
      <c r="E6090" t="s">
        <v>27</v>
      </c>
      <c r="F6090" s="1" t="s">
        <v>18144</v>
      </c>
      <c r="G6090">
        <v>109</v>
      </c>
      <c r="H6090" t="s">
        <v>29</v>
      </c>
      <c r="I6090">
        <v>1068</v>
      </c>
      <c r="J6090">
        <v>297</v>
      </c>
      <c r="K6090">
        <f>Passenger_Data[[#This Row],[Price_USD]]*1</f>
        <v>297</v>
      </c>
      <c r="L6090">
        <v>68</v>
      </c>
      <c r="M6090" t="s">
        <v>30</v>
      </c>
      <c r="N6090" t="s">
        <v>31</v>
      </c>
      <c r="O6090" t="s">
        <v>33</v>
      </c>
      <c r="P6090" t="s">
        <v>50</v>
      </c>
      <c r="Q6090">
        <v>0</v>
      </c>
      <c r="R6090" t="s">
        <v>65</v>
      </c>
      <c r="S6090" t="s">
        <v>35</v>
      </c>
      <c r="T6090">
        <v>5</v>
      </c>
      <c r="U6090">
        <v>4</v>
      </c>
      <c r="V6090">
        <v>19</v>
      </c>
      <c r="W6090">
        <v>0</v>
      </c>
      <c r="X6090">
        <v>0</v>
      </c>
      <c r="Y6090" t="s">
        <v>36</v>
      </c>
    </row>
    <row r="6091" spans="1:25" x14ac:dyDescent="0.25">
      <c r="A6091" t="s">
        <v>8076</v>
      </c>
      <c r="B6091" t="s">
        <v>2001</v>
      </c>
      <c r="C6091" t="s">
        <v>73</v>
      </c>
      <c r="D6091" t="s">
        <v>27</v>
      </c>
      <c r="E6091" t="s">
        <v>76</v>
      </c>
      <c r="F6091" s="1" t="s">
        <v>18145</v>
      </c>
      <c r="G6091">
        <v>151</v>
      </c>
      <c r="H6091" t="s">
        <v>29</v>
      </c>
      <c r="I6091">
        <v>1395</v>
      </c>
      <c r="J6091">
        <v>372.13</v>
      </c>
      <c r="K6091">
        <f>Passenger_Data[[#This Row],[Price_USD]]*1</f>
        <v>372.13</v>
      </c>
      <c r="L6091">
        <v>56</v>
      </c>
      <c r="M6091" t="s">
        <v>40</v>
      </c>
      <c r="N6091" t="s">
        <v>31</v>
      </c>
      <c r="O6091" t="s">
        <v>42</v>
      </c>
      <c r="P6091" t="s">
        <v>50</v>
      </c>
      <c r="Q6091">
        <v>2</v>
      </c>
      <c r="R6091" t="s">
        <v>65</v>
      </c>
      <c r="S6091" t="s">
        <v>68</v>
      </c>
      <c r="T6091">
        <v>8.3000000000000007</v>
      </c>
      <c r="U6091">
        <v>2</v>
      </c>
      <c r="V6091">
        <v>90</v>
      </c>
      <c r="W6091">
        <v>0</v>
      </c>
      <c r="X6091">
        <v>1</v>
      </c>
      <c r="Y6091" t="s">
        <v>45</v>
      </c>
    </row>
    <row r="6092" spans="1:25" x14ac:dyDescent="0.25">
      <c r="A6092" t="s">
        <v>8077</v>
      </c>
      <c r="B6092" t="s">
        <v>7983</v>
      </c>
      <c r="C6092" t="s">
        <v>82</v>
      </c>
      <c r="D6092" t="s">
        <v>39</v>
      </c>
      <c r="E6092" t="s">
        <v>28</v>
      </c>
      <c r="F6092" s="1" t="s">
        <v>18146</v>
      </c>
      <c r="G6092">
        <v>173</v>
      </c>
      <c r="H6092" t="s">
        <v>29</v>
      </c>
      <c r="I6092">
        <v>1421</v>
      </c>
      <c r="J6092">
        <v>208.93</v>
      </c>
      <c r="K6092">
        <f>Passenger_Data[[#This Row],[Price_USD]]*1</f>
        <v>208.93</v>
      </c>
      <c r="L6092">
        <v>75</v>
      </c>
      <c r="M6092" t="s">
        <v>40</v>
      </c>
      <c r="N6092" t="s">
        <v>31</v>
      </c>
      <c r="O6092" t="s">
        <v>33</v>
      </c>
      <c r="P6092" t="s">
        <v>50</v>
      </c>
      <c r="Q6092">
        <v>1</v>
      </c>
      <c r="R6092" t="s">
        <v>34</v>
      </c>
      <c r="S6092" t="s">
        <v>61</v>
      </c>
      <c r="T6092">
        <v>6.7</v>
      </c>
      <c r="U6092">
        <v>6</v>
      </c>
      <c r="V6092">
        <v>41</v>
      </c>
      <c r="W6092">
        <v>0</v>
      </c>
      <c r="X6092">
        <v>1</v>
      </c>
      <c r="Y6092" t="s">
        <v>36</v>
      </c>
    </row>
    <row r="6093" spans="1:25" x14ac:dyDescent="0.25">
      <c r="A6093" t="s">
        <v>8078</v>
      </c>
      <c r="B6093" t="s">
        <v>2192</v>
      </c>
      <c r="C6093" t="s">
        <v>82</v>
      </c>
      <c r="D6093" t="s">
        <v>27</v>
      </c>
      <c r="E6093" t="s">
        <v>64</v>
      </c>
      <c r="F6093" s="1" t="s">
        <v>18147</v>
      </c>
      <c r="G6093">
        <v>208</v>
      </c>
      <c r="H6093" t="s">
        <v>29</v>
      </c>
      <c r="I6093">
        <v>1211</v>
      </c>
      <c r="J6093">
        <v>208.12</v>
      </c>
      <c r="K6093">
        <f>Passenger_Data[[#This Row],[Price_USD]]*1</f>
        <v>208.12</v>
      </c>
      <c r="L6093">
        <v>20</v>
      </c>
      <c r="M6093" t="s">
        <v>40</v>
      </c>
      <c r="N6093" t="s">
        <v>41</v>
      </c>
      <c r="O6093" t="s">
        <v>33</v>
      </c>
      <c r="P6093" t="s">
        <v>50</v>
      </c>
      <c r="Q6093">
        <v>2</v>
      </c>
      <c r="R6093" t="s">
        <v>65</v>
      </c>
      <c r="S6093" t="s">
        <v>68</v>
      </c>
      <c r="T6093">
        <v>7.9</v>
      </c>
      <c r="U6093">
        <v>3</v>
      </c>
      <c r="V6093">
        <v>50</v>
      </c>
      <c r="W6093">
        <v>0</v>
      </c>
      <c r="X6093">
        <v>0</v>
      </c>
      <c r="Y6093" t="s">
        <v>77</v>
      </c>
    </row>
    <row r="6094" spans="1:25" x14ac:dyDescent="0.25">
      <c r="A6094" t="s">
        <v>8079</v>
      </c>
      <c r="B6094" t="s">
        <v>1603</v>
      </c>
      <c r="C6094" t="s">
        <v>54</v>
      </c>
      <c r="D6094" t="s">
        <v>59</v>
      </c>
      <c r="E6094" t="s">
        <v>59</v>
      </c>
      <c r="F6094" s="1" t="s">
        <v>18148</v>
      </c>
      <c r="G6094">
        <v>76</v>
      </c>
      <c r="H6094" t="s">
        <v>29</v>
      </c>
      <c r="I6094">
        <v>1507</v>
      </c>
      <c r="J6094">
        <v>371</v>
      </c>
      <c r="K6094">
        <f>Passenger_Data[[#This Row],[Price_USD]]*1</f>
        <v>371</v>
      </c>
      <c r="L6094">
        <v>41</v>
      </c>
      <c r="M6094" t="s">
        <v>40</v>
      </c>
      <c r="N6094" t="s">
        <v>60</v>
      </c>
      <c r="O6094" t="s">
        <v>32</v>
      </c>
      <c r="P6094" t="s">
        <v>50</v>
      </c>
      <c r="Q6094">
        <v>0</v>
      </c>
      <c r="R6094" t="s">
        <v>51</v>
      </c>
      <c r="S6094" t="s">
        <v>68</v>
      </c>
      <c r="T6094">
        <v>6.8</v>
      </c>
      <c r="U6094">
        <v>3</v>
      </c>
      <c r="V6094">
        <v>96</v>
      </c>
      <c r="W6094">
        <v>0</v>
      </c>
      <c r="X6094">
        <v>0</v>
      </c>
      <c r="Y6094" t="s">
        <v>77</v>
      </c>
    </row>
    <row r="6095" spans="1:25" x14ac:dyDescent="0.25">
      <c r="A6095" t="s">
        <v>8080</v>
      </c>
      <c r="B6095" t="s">
        <v>1500</v>
      </c>
      <c r="C6095" t="s">
        <v>54</v>
      </c>
      <c r="D6095" t="s">
        <v>76</v>
      </c>
      <c r="E6095" t="s">
        <v>49</v>
      </c>
      <c r="F6095" s="1" t="s">
        <v>18149</v>
      </c>
      <c r="G6095">
        <v>277</v>
      </c>
      <c r="H6095" t="s">
        <v>29</v>
      </c>
      <c r="I6095">
        <v>606</v>
      </c>
      <c r="J6095">
        <v>266.83</v>
      </c>
      <c r="K6095">
        <f>Passenger_Data[[#This Row],[Price_USD]]*1</f>
        <v>266.83</v>
      </c>
      <c r="L6095">
        <v>29</v>
      </c>
      <c r="M6095" t="s">
        <v>40</v>
      </c>
      <c r="N6095" t="s">
        <v>60</v>
      </c>
      <c r="O6095" t="s">
        <v>56</v>
      </c>
      <c r="P6095" t="s">
        <v>50</v>
      </c>
      <c r="Q6095">
        <v>1</v>
      </c>
      <c r="R6095" t="s">
        <v>65</v>
      </c>
      <c r="S6095" t="s">
        <v>68</v>
      </c>
      <c r="T6095">
        <v>7.8</v>
      </c>
      <c r="U6095">
        <v>47</v>
      </c>
      <c r="V6095">
        <v>17</v>
      </c>
      <c r="W6095">
        <v>0</v>
      </c>
      <c r="X6095">
        <v>0</v>
      </c>
      <c r="Y6095" t="s">
        <v>45</v>
      </c>
    </row>
    <row r="6096" spans="1:25" x14ac:dyDescent="0.25">
      <c r="A6096" t="s">
        <v>8081</v>
      </c>
      <c r="B6096" t="s">
        <v>3628</v>
      </c>
      <c r="C6096" t="s">
        <v>73</v>
      </c>
      <c r="D6096" t="s">
        <v>55</v>
      </c>
      <c r="E6096" t="s">
        <v>39</v>
      </c>
      <c r="F6096" s="1" t="s">
        <v>18150</v>
      </c>
      <c r="G6096">
        <v>225</v>
      </c>
      <c r="H6096" t="s">
        <v>29</v>
      </c>
      <c r="I6096">
        <v>782</v>
      </c>
      <c r="J6096">
        <v>356.19</v>
      </c>
      <c r="K6096">
        <f>Passenger_Data[[#This Row],[Price_USD]]*1</f>
        <v>356.19</v>
      </c>
      <c r="L6096">
        <v>62</v>
      </c>
      <c r="M6096" t="s">
        <v>40</v>
      </c>
      <c r="N6096" t="s">
        <v>31</v>
      </c>
      <c r="O6096" t="s">
        <v>32</v>
      </c>
      <c r="P6096" t="s">
        <v>83</v>
      </c>
      <c r="Q6096">
        <v>0</v>
      </c>
      <c r="R6096" t="s">
        <v>65</v>
      </c>
      <c r="S6096" t="s">
        <v>68</v>
      </c>
      <c r="T6096">
        <v>9.4</v>
      </c>
      <c r="U6096">
        <v>1</v>
      </c>
      <c r="V6096">
        <v>111</v>
      </c>
      <c r="W6096">
        <v>0</v>
      </c>
      <c r="X6096">
        <v>1</v>
      </c>
      <c r="Y6096" t="s">
        <v>77</v>
      </c>
    </row>
    <row r="6097" spans="1:25" x14ac:dyDescent="0.25">
      <c r="A6097" t="s">
        <v>8082</v>
      </c>
      <c r="B6097" t="s">
        <v>3014</v>
      </c>
      <c r="C6097" t="s">
        <v>54</v>
      </c>
      <c r="D6097" t="s">
        <v>49</v>
      </c>
      <c r="E6097" t="s">
        <v>76</v>
      </c>
      <c r="F6097" s="1" t="s">
        <v>18151</v>
      </c>
      <c r="G6097">
        <v>225</v>
      </c>
      <c r="H6097" t="s">
        <v>108</v>
      </c>
      <c r="I6097">
        <v>1680</v>
      </c>
      <c r="J6097">
        <v>312.39999999999998</v>
      </c>
      <c r="K6097">
        <f>Passenger_Data[[#This Row],[Price_USD]]*1</f>
        <v>312.39999999999998</v>
      </c>
      <c r="L6097">
        <v>33</v>
      </c>
      <c r="M6097" t="s">
        <v>40</v>
      </c>
      <c r="N6097" t="s">
        <v>31</v>
      </c>
      <c r="O6097" t="s">
        <v>32</v>
      </c>
      <c r="P6097" t="s">
        <v>50</v>
      </c>
      <c r="Q6097">
        <v>3</v>
      </c>
      <c r="R6097" t="s">
        <v>51</v>
      </c>
      <c r="S6097" t="s">
        <v>44</v>
      </c>
      <c r="T6097">
        <v>4.8</v>
      </c>
      <c r="U6097">
        <v>4</v>
      </c>
      <c r="V6097">
        <v>113</v>
      </c>
      <c r="W6097">
        <v>0</v>
      </c>
      <c r="X6097">
        <v>0</v>
      </c>
      <c r="Y6097" t="s">
        <v>77</v>
      </c>
    </row>
    <row r="6098" spans="1:25" x14ac:dyDescent="0.25">
      <c r="A6098" t="s">
        <v>8083</v>
      </c>
      <c r="B6098" t="s">
        <v>2141</v>
      </c>
      <c r="C6098" t="s">
        <v>82</v>
      </c>
      <c r="D6098" t="s">
        <v>27</v>
      </c>
      <c r="E6098" t="s">
        <v>49</v>
      </c>
      <c r="F6098" s="1" t="s">
        <v>18152</v>
      </c>
      <c r="G6098">
        <v>153</v>
      </c>
      <c r="H6098" t="s">
        <v>29</v>
      </c>
      <c r="I6098">
        <v>1723</v>
      </c>
      <c r="J6098">
        <v>338.74</v>
      </c>
      <c r="K6098">
        <f>Passenger_Data[[#This Row],[Price_USD]]*1</f>
        <v>338.74</v>
      </c>
      <c r="L6098">
        <v>64</v>
      </c>
      <c r="M6098" t="s">
        <v>40</v>
      </c>
      <c r="N6098" t="s">
        <v>31</v>
      </c>
      <c r="O6098" t="s">
        <v>33</v>
      </c>
      <c r="P6098" t="s">
        <v>83</v>
      </c>
      <c r="Q6098">
        <v>0</v>
      </c>
      <c r="R6098" t="s">
        <v>65</v>
      </c>
      <c r="S6098" t="s">
        <v>68</v>
      </c>
      <c r="T6098">
        <v>6.4</v>
      </c>
      <c r="U6098">
        <v>16</v>
      </c>
      <c r="V6098">
        <v>54</v>
      </c>
      <c r="W6098">
        <v>0</v>
      </c>
      <c r="X6098">
        <v>0</v>
      </c>
      <c r="Y6098" t="s">
        <v>36</v>
      </c>
    </row>
    <row r="6099" spans="1:25" x14ac:dyDescent="0.25">
      <c r="A6099" t="s">
        <v>8084</v>
      </c>
      <c r="B6099" t="s">
        <v>3108</v>
      </c>
      <c r="C6099" t="s">
        <v>26</v>
      </c>
      <c r="D6099" t="s">
        <v>64</v>
      </c>
      <c r="E6099" t="s">
        <v>59</v>
      </c>
      <c r="F6099" s="1" t="s">
        <v>18153</v>
      </c>
      <c r="G6099">
        <v>130</v>
      </c>
      <c r="H6099" t="s">
        <v>29</v>
      </c>
      <c r="I6099">
        <v>1113</v>
      </c>
      <c r="J6099">
        <v>215.93</v>
      </c>
      <c r="K6099">
        <f>Passenger_Data[[#This Row],[Price_USD]]*1</f>
        <v>215.93</v>
      </c>
      <c r="L6099">
        <v>78</v>
      </c>
      <c r="M6099" t="s">
        <v>30</v>
      </c>
      <c r="N6099" t="s">
        <v>31</v>
      </c>
      <c r="O6099" t="s">
        <v>32</v>
      </c>
      <c r="P6099" t="s">
        <v>83</v>
      </c>
      <c r="Q6099">
        <v>1</v>
      </c>
      <c r="R6099" t="s">
        <v>65</v>
      </c>
      <c r="S6099" t="s">
        <v>68</v>
      </c>
      <c r="T6099">
        <v>6.8</v>
      </c>
      <c r="U6099">
        <v>1</v>
      </c>
      <c r="V6099">
        <v>101</v>
      </c>
      <c r="W6099">
        <v>0</v>
      </c>
      <c r="X6099">
        <v>0</v>
      </c>
      <c r="Y6099" t="s">
        <v>45</v>
      </c>
    </row>
    <row r="6100" spans="1:25" x14ac:dyDescent="0.25">
      <c r="A6100" t="s">
        <v>8085</v>
      </c>
      <c r="B6100" t="s">
        <v>2521</v>
      </c>
      <c r="C6100" t="s">
        <v>82</v>
      </c>
      <c r="D6100" t="s">
        <v>64</v>
      </c>
      <c r="E6100" t="s">
        <v>64</v>
      </c>
      <c r="F6100" s="1" t="s">
        <v>18154</v>
      </c>
      <c r="G6100">
        <v>148</v>
      </c>
      <c r="H6100" t="s">
        <v>29</v>
      </c>
      <c r="I6100">
        <v>1341</v>
      </c>
      <c r="J6100">
        <v>498.45</v>
      </c>
      <c r="K6100">
        <f>Passenger_Data[[#This Row],[Price_USD]]*1</f>
        <v>498.45</v>
      </c>
      <c r="L6100">
        <v>66</v>
      </c>
      <c r="M6100" t="s">
        <v>30</v>
      </c>
      <c r="N6100" t="s">
        <v>31</v>
      </c>
      <c r="O6100" t="s">
        <v>33</v>
      </c>
      <c r="P6100" t="s">
        <v>33</v>
      </c>
      <c r="Q6100">
        <v>2</v>
      </c>
      <c r="R6100" t="s">
        <v>34</v>
      </c>
      <c r="S6100" t="s">
        <v>44</v>
      </c>
      <c r="T6100">
        <v>4.0999999999999996</v>
      </c>
      <c r="U6100">
        <v>38</v>
      </c>
      <c r="V6100">
        <v>111</v>
      </c>
      <c r="W6100">
        <v>0</v>
      </c>
      <c r="X6100">
        <v>0</v>
      </c>
      <c r="Y6100" t="s">
        <v>45</v>
      </c>
    </row>
    <row r="6101" spans="1:25" x14ac:dyDescent="0.25">
      <c r="A6101" t="s">
        <v>8086</v>
      </c>
      <c r="B6101" t="s">
        <v>3683</v>
      </c>
      <c r="C6101" t="s">
        <v>82</v>
      </c>
      <c r="D6101" t="s">
        <v>28</v>
      </c>
      <c r="E6101" t="s">
        <v>59</v>
      </c>
      <c r="F6101" s="1" t="s">
        <v>18155</v>
      </c>
      <c r="G6101">
        <v>8</v>
      </c>
      <c r="H6101" t="s">
        <v>29</v>
      </c>
      <c r="I6101">
        <v>808</v>
      </c>
      <c r="J6101">
        <v>317.16000000000003</v>
      </c>
      <c r="K6101">
        <f>Passenger_Data[[#This Row],[Price_USD]]*1</f>
        <v>317.16000000000003</v>
      </c>
      <c r="L6101">
        <v>24</v>
      </c>
      <c r="M6101" t="s">
        <v>30</v>
      </c>
      <c r="N6101" t="s">
        <v>60</v>
      </c>
      <c r="O6101" t="s">
        <v>42</v>
      </c>
      <c r="P6101" t="s">
        <v>83</v>
      </c>
      <c r="Q6101">
        <v>0</v>
      </c>
      <c r="R6101" t="s">
        <v>51</v>
      </c>
      <c r="S6101" t="s">
        <v>68</v>
      </c>
      <c r="T6101">
        <v>8</v>
      </c>
      <c r="U6101">
        <v>1</v>
      </c>
      <c r="V6101">
        <v>80</v>
      </c>
      <c r="W6101">
        <v>0</v>
      </c>
      <c r="X6101">
        <v>1</v>
      </c>
      <c r="Y6101" t="s">
        <v>36</v>
      </c>
    </row>
    <row r="6102" spans="1:25" x14ac:dyDescent="0.25">
      <c r="A6102" t="s">
        <v>8087</v>
      </c>
      <c r="B6102" t="s">
        <v>1720</v>
      </c>
      <c r="C6102" t="s">
        <v>54</v>
      </c>
      <c r="D6102" t="s">
        <v>55</v>
      </c>
      <c r="E6102" t="s">
        <v>64</v>
      </c>
      <c r="F6102" s="1" t="s">
        <v>18156</v>
      </c>
      <c r="G6102">
        <v>69</v>
      </c>
      <c r="H6102" t="s">
        <v>86</v>
      </c>
      <c r="I6102">
        <v>1058</v>
      </c>
      <c r="J6102">
        <v>146.91999999999999</v>
      </c>
      <c r="K6102">
        <f>Passenger_Data[[#This Row],[Price_USD]]*1</f>
        <v>146.91999999999999</v>
      </c>
      <c r="L6102">
        <v>61</v>
      </c>
      <c r="M6102" t="s">
        <v>30</v>
      </c>
      <c r="N6102" t="s">
        <v>60</v>
      </c>
      <c r="O6102" t="s">
        <v>32</v>
      </c>
      <c r="P6102" t="s">
        <v>50</v>
      </c>
      <c r="Q6102">
        <v>2</v>
      </c>
      <c r="R6102" t="s">
        <v>51</v>
      </c>
      <c r="S6102" t="s">
        <v>61</v>
      </c>
      <c r="T6102">
        <v>6.8</v>
      </c>
      <c r="U6102">
        <v>8</v>
      </c>
      <c r="V6102">
        <v>85</v>
      </c>
      <c r="W6102">
        <v>0</v>
      </c>
      <c r="X6102">
        <v>1</v>
      </c>
      <c r="Y6102" t="s">
        <v>77</v>
      </c>
    </row>
    <row r="6103" spans="1:25" x14ac:dyDescent="0.25">
      <c r="A6103" t="s">
        <v>8088</v>
      </c>
      <c r="B6103" t="s">
        <v>381</v>
      </c>
      <c r="C6103" t="s">
        <v>48</v>
      </c>
      <c r="D6103" t="s">
        <v>64</v>
      </c>
      <c r="E6103" t="s">
        <v>64</v>
      </c>
      <c r="F6103" s="1" t="s">
        <v>18157</v>
      </c>
      <c r="G6103">
        <v>294</v>
      </c>
      <c r="H6103" t="s">
        <v>29</v>
      </c>
      <c r="I6103">
        <v>783</v>
      </c>
      <c r="J6103">
        <v>237.63</v>
      </c>
      <c r="K6103">
        <f>Passenger_Data[[#This Row],[Price_USD]]*1</f>
        <v>237.63</v>
      </c>
      <c r="L6103">
        <v>55</v>
      </c>
      <c r="M6103" t="s">
        <v>30</v>
      </c>
      <c r="N6103" t="s">
        <v>31</v>
      </c>
      <c r="O6103" t="s">
        <v>33</v>
      </c>
      <c r="P6103" t="s">
        <v>83</v>
      </c>
      <c r="Q6103">
        <v>1</v>
      </c>
      <c r="R6103" t="s">
        <v>51</v>
      </c>
      <c r="S6103" t="s">
        <v>61</v>
      </c>
      <c r="T6103">
        <v>6.3</v>
      </c>
      <c r="U6103">
        <v>2</v>
      </c>
      <c r="V6103">
        <v>83</v>
      </c>
      <c r="W6103">
        <v>0</v>
      </c>
      <c r="X6103">
        <v>0</v>
      </c>
      <c r="Y6103" t="s">
        <v>45</v>
      </c>
    </row>
    <row r="6104" spans="1:25" x14ac:dyDescent="0.25">
      <c r="A6104" t="s">
        <v>8089</v>
      </c>
      <c r="B6104" t="s">
        <v>4189</v>
      </c>
      <c r="C6104" t="s">
        <v>48</v>
      </c>
      <c r="D6104" t="s">
        <v>76</v>
      </c>
      <c r="E6104" t="s">
        <v>64</v>
      </c>
      <c r="F6104" s="1" t="s">
        <v>18158</v>
      </c>
      <c r="G6104">
        <v>219</v>
      </c>
      <c r="H6104" t="s">
        <v>29</v>
      </c>
      <c r="I6104">
        <v>922</v>
      </c>
      <c r="J6104">
        <v>336.52</v>
      </c>
      <c r="K6104">
        <f>Passenger_Data[[#This Row],[Price_USD]]*1</f>
        <v>336.52</v>
      </c>
      <c r="L6104">
        <v>61</v>
      </c>
      <c r="M6104" t="s">
        <v>30</v>
      </c>
      <c r="N6104" t="s">
        <v>41</v>
      </c>
      <c r="O6104" t="s">
        <v>33</v>
      </c>
      <c r="P6104" t="s">
        <v>50</v>
      </c>
      <c r="Q6104">
        <v>1</v>
      </c>
      <c r="R6104" t="s">
        <v>65</v>
      </c>
      <c r="S6104" t="s">
        <v>44</v>
      </c>
      <c r="T6104">
        <v>6.6</v>
      </c>
      <c r="U6104">
        <v>24</v>
      </c>
      <c r="V6104">
        <v>108</v>
      </c>
      <c r="W6104">
        <v>0</v>
      </c>
      <c r="X6104">
        <v>0</v>
      </c>
      <c r="Y6104" t="s">
        <v>77</v>
      </c>
    </row>
    <row r="6105" spans="1:25" x14ac:dyDescent="0.25">
      <c r="A6105" t="s">
        <v>8090</v>
      </c>
      <c r="B6105" t="s">
        <v>1092</v>
      </c>
      <c r="C6105" t="s">
        <v>73</v>
      </c>
      <c r="D6105" t="s">
        <v>28</v>
      </c>
      <c r="E6105" t="s">
        <v>64</v>
      </c>
      <c r="F6105" s="1" t="s">
        <v>18159</v>
      </c>
      <c r="G6105">
        <v>256</v>
      </c>
      <c r="H6105" t="s">
        <v>29</v>
      </c>
      <c r="I6105">
        <v>1120</v>
      </c>
      <c r="J6105">
        <v>308.5</v>
      </c>
      <c r="K6105">
        <f>Passenger_Data[[#This Row],[Price_USD]]*1</f>
        <v>308.5</v>
      </c>
      <c r="L6105">
        <v>51</v>
      </c>
      <c r="M6105" t="s">
        <v>30</v>
      </c>
      <c r="N6105" t="s">
        <v>31</v>
      </c>
      <c r="O6105" t="s">
        <v>42</v>
      </c>
      <c r="P6105" t="s">
        <v>50</v>
      </c>
      <c r="Q6105">
        <v>1</v>
      </c>
      <c r="R6105" t="s">
        <v>65</v>
      </c>
      <c r="S6105" t="s">
        <v>44</v>
      </c>
      <c r="T6105">
        <v>7.1</v>
      </c>
      <c r="U6105">
        <v>8</v>
      </c>
      <c r="V6105">
        <v>39</v>
      </c>
      <c r="W6105">
        <v>0</v>
      </c>
      <c r="X6105">
        <v>0</v>
      </c>
      <c r="Y6105" t="s">
        <v>45</v>
      </c>
    </row>
    <row r="6106" spans="1:25" x14ac:dyDescent="0.25">
      <c r="A6106" t="s">
        <v>8091</v>
      </c>
      <c r="B6106" t="s">
        <v>2476</v>
      </c>
      <c r="C6106" t="s">
        <v>26</v>
      </c>
      <c r="D6106" t="s">
        <v>59</v>
      </c>
      <c r="E6106" t="s">
        <v>59</v>
      </c>
      <c r="F6106" s="1" t="s">
        <v>18160</v>
      </c>
      <c r="G6106">
        <v>186</v>
      </c>
      <c r="H6106" t="s">
        <v>29</v>
      </c>
      <c r="I6106">
        <v>1418</v>
      </c>
      <c r="J6106">
        <v>439.88</v>
      </c>
      <c r="K6106">
        <f>Passenger_Data[[#This Row],[Price_USD]]*1</f>
        <v>439.88</v>
      </c>
      <c r="L6106">
        <v>57</v>
      </c>
      <c r="M6106" t="s">
        <v>40</v>
      </c>
      <c r="N6106" t="s">
        <v>41</v>
      </c>
      <c r="O6106" t="s">
        <v>56</v>
      </c>
      <c r="P6106" t="s">
        <v>50</v>
      </c>
      <c r="Q6106">
        <v>0</v>
      </c>
      <c r="R6106" t="s">
        <v>65</v>
      </c>
      <c r="S6106" t="s">
        <v>44</v>
      </c>
      <c r="T6106">
        <v>8.5</v>
      </c>
      <c r="U6106">
        <v>0</v>
      </c>
      <c r="V6106">
        <v>56</v>
      </c>
      <c r="W6106">
        <v>0</v>
      </c>
      <c r="X6106">
        <v>0</v>
      </c>
      <c r="Y6106" t="s">
        <v>45</v>
      </c>
    </row>
    <row r="6107" spans="1:25" x14ac:dyDescent="0.25">
      <c r="A6107" t="s">
        <v>8092</v>
      </c>
      <c r="B6107" t="s">
        <v>3588</v>
      </c>
      <c r="C6107" t="s">
        <v>48</v>
      </c>
      <c r="D6107" t="s">
        <v>39</v>
      </c>
      <c r="E6107" t="s">
        <v>55</v>
      </c>
      <c r="F6107" s="1" t="s">
        <v>18161</v>
      </c>
      <c r="G6107">
        <v>106</v>
      </c>
      <c r="H6107" t="s">
        <v>29</v>
      </c>
      <c r="I6107">
        <v>1230</v>
      </c>
      <c r="J6107">
        <v>332.76</v>
      </c>
      <c r="K6107">
        <f>Passenger_Data[[#This Row],[Price_USD]]*1</f>
        <v>332.76</v>
      </c>
      <c r="L6107">
        <v>19</v>
      </c>
      <c r="M6107" t="s">
        <v>30</v>
      </c>
      <c r="N6107" t="s">
        <v>41</v>
      </c>
      <c r="O6107" t="s">
        <v>33</v>
      </c>
      <c r="P6107" t="s">
        <v>50</v>
      </c>
      <c r="Q6107">
        <v>2</v>
      </c>
      <c r="R6107" t="s">
        <v>34</v>
      </c>
      <c r="S6107" t="s">
        <v>44</v>
      </c>
      <c r="T6107">
        <v>6.7</v>
      </c>
      <c r="U6107">
        <v>12</v>
      </c>
      <c r="V6107">
        <v>54</v>
      </c>
      <c r="W6107">
        <v>0</v>
      </c>
      <c r="X6107">
        <v>0</v>
      </c>
      <c r="Y6107" t="s">
        <v>36</v>
      </c>
    </row>
    <row r="6108" spans="1:25" x14ac:dyDescent="0.25">
      <c r="A6108" t="s">
        <v>8093</v>
      </c>
      <c r="B6108" t="s">
        <v>2263</v>
      </c>
      <c r="C6108" t="s">
        <v>82</v>
      </c>
      <c r="D6108" t="s">
        <v>59</v>
      </c>
      <c r="E6108" t="s">
        <v>27</v>
      </c>
      <c r="F6108" s="1" t="s">
        <v>18162</v>
      </c>
      <c r="G6108">
        <v>172</v>
      </c>
      <c r="H6108" t="s">
        <v>29</v>
      </c>
      <c r="I6108">
        <v>1292</v>
      </c>
      <c r="J6108">
        <v>294</v>
      </c>
      <c r="K6108">
        <f>Passenger_Data[[#This Row],[Price_USD]]*1</f>
        <v>294</v>
      </c>
      <c r="L6108">
        <v>40</v>
      </c>
      <c r="M6108" t="s">
        <v>30</v>
      </c>
      <c r="N6108" t="s">
        <v>41</v>
      </c>
      <c r="O6108" t="s">
        <v>56</v>
      </c>
      <c r="P6108" t="s">
        <v>50</v>
      </c>
      <c r="Q6108">
        <v>0</v>
      </c>
      <c r="R6108" t="s">
        <v>65</v>
      </c>
      <c r="S6108" t="s">
        <v>35</v>
      </c>
      <c r="T6108">
        <v>6.1</v>
      </c>
      <c r="U6108">
        <v>9</v>
      </c>
      <c r="V6108">
        <v>117</v>
      </c>
      <c r="W6108">
        <v>0</v>
      </c>
      <c r="X6108">
        <v>0</v>
      </c>
      <c r="Y6108" t="s">
        <v>36</v>
      </c>
    </row>
    <row r="6109" spans="1:25" x14ac:dyDescent="0.25">
      <c r="A6109" t="s">
        <v>8094</v>
      </c>
      <c r="B6109" t="s">
        <v>3023</v>
      </c>
      <c r="C6109" t="s">
        <v>82</v>
      </c>
      <c r="D6109" t="s">
        <v>27</v>
      </c>
      <c r="E6109" t="s">
        <v>49</v>
      </c>
      <c r="F6109" s="1" t="s">
        <v>18163</v>
      </c>
      <c r="G6109">
        <v>93</v>
      </c>
      <c r="H6109" t="s">
        <v>108</v>
      </c>
      <c r="I6109">
        <v>1039</v>
      </c>
      <c r="J6109">
        <v>346.11</v>
      </c>
      <c r="K6109">
        <f>Passenger_Data[[#This Row],[Price_USD]]*1</f>
        <v>346.11</v>
      </c>
      <c r="L6109">
        <v>65</v>
      </c>
      <c r="M6109" t="s">
        <v>30</v>
      </c>
      <c r="N6109" t="s">
        <v>31</v>
      </c>
      <c r="O6109" t="s">
        <v>56</v>
      </c>
      <c r="P6109" t="s">
        <v>50</v>
      </c>
      <c r="Q6109">
        <v>1</v>
      </c>
      <c r="R6109" t="s">
        <v>43</v>
      </c>
      <c r="S6109" t="s">
        <v>35</v>
      </c>
      <c r="T6109">
        <v>7.8</v>
      </c>
      <c r="U6109">
        <v>3</v>
      </c>
      <c r="V6109">
        <v>118</v>
      </c>
      <c r="W6109">
        <v>0</v>
      </c>
      <c r="X6109">
        <v>0</v>
      </c>
      <c r="Y6109" t="s">
        <v>77</v>
      </c>
    </row>
    <row r="6110" spans="1:25" x14ac:dyDescent="0.25">
      <c r="A6110" t="s">
        <v>8095</v>
      </c>
      <c r="B6110" t="s">
        <v>4922</v>
      </c>
      <c r="C6110" t="s">
        <v>48</v>
      </c>
      <c r="D6110" t="s">
        <v>59</v>
      </c>
      <c r="E6110" t="s">
        <v>55</v>
      </c>
      <c r="F6110" s="1" t="s">
        <v>18164</v>
      </c>
      <c r="G6110">
        <v>240</v>
      </c>
      <c r="H6110" t="s">
        <v>29</v>
      </c>
      <c r="I6110">
        <v>731</v>
      </c>
      <c r="J6110">
        <v>251.34</v>
      </c>
      <c r="K6110">
        <f>Passenger_Data[[#This Row],[Price_USD]]*1</f>
        <v>251.34</v>
      </c>
      <c r="L6110">
        <v>75</v>
      </c>
      <c r="M6110" t="s">
        <v>40</v>
      </c>
      <c r="N6110" t="s">
        <v>31</v>
      </c>
      <c r="O6110" t="s">
        <v>56</v>
      </c>
      <c r="P6110" t="s">
        <v>50</v>
      </c>
      <c r="Q6110">
        <v>1</v>
      </c>
      <c r="R6110" t="s">
        <v>51</v>
      </c>
      <c r="S6110" t="s">
        <v>68</v>
      </c>
      <c r="T6110">
        <v>5.5</v>
      </c>
      <c r="U6110">
        <v>2</v>
      </c>
      <c r="V6110">
        <v>26</v>
      </c>
      <c r="W6110">
        <v>0</v>
      </c>
      <c r="X6110">
        <v>1</v>
      </c>
      <c r="Y6110" t="s">
        <v>77</v>
      </c>
    </row>
    <row r="6111" spans="1:25" x14ac:dyDescent="0.25">
      <c r="A6111" t="s">
        <v>8096</v>
      </c>
      <c r="B6111" t="s">
        <v>2104</v>
      </c>
      <c r="C6111" t="s">
        <v>48</v>
      </c>
      <c r="D6111" t="s">
        <v>64</v>
      </c>
      <c r="E6111" t="s">
        <v>27</v>
      </c>
      <c r="F6111" s="1" t="s">
        <v>18165</v>
      </c>
      <c r="G6111">
        <v>76</v>
      </c>
      <c r="H6111" t="s">
        <v>29</v>
      </c>
      <c r="I6111">
        <v>937</v>
      </c>
      <c r="J6111">
        <v>328.01</v>
      </c>
      <c r="K6111">
        <f>Passenger_Data[[#This Row],[Price_USD]]*1</f>
        <v>328.01</v>
      </c>
      <c r="L6111">
        <v>29</v>
      </c>
      <c r="M6111" t="s">
        <v>30</v>
      </c>
      <c r="N6111" t="s">
        <v>41</v>
      </c>
      <c r="O6111" t="s">
        <v>33</v>
      </c>
      <c r="P6111" t="s">
        <v>50</v>
      </c>
      <c r="Q6111">
        <v>1</v>
      </c>
      <c r="R6111" t="s">
        <v>65</v>
      </c>
      <c r="S6111" t="s">
        <v>68</v>
      </c>
      <c r="T6111">
        <v>7.6</v>
      </c>
      <c r="U6111">
        <v>4</v>
      </c>
      <c r="V6111">
        <v>13</v>
      </c>
      <c r="W6111">
        <v>0</v>
      </c>
      <c r="X6111">
        <v>0</v>
      </c>
      <c r="Y6111" t="s">
        <v>36</v>
      </c>
    </row>
    <row r="6112" spans="1:25" x14ac:dyDescent="0.25">
      <c r="A6112" t="s">
        <v>8097</v>
      </c>
      <c r="B6112" t="s">
        <v>3571</v>
      </c>
      <c r="C6112" t="s">
        <v>54</v>
      </c>
      <c r="D6112" t="s">
        <v>27</v>
      </c>
      <c r="E6112" t="s">
        <v>64</v>
      </c>
      <c r="F6112" s="1" t="s">
        <v>18166</v>
      </c>
      <c r="G6112">
        <v>186</v>
      </c>
      <c r="H6112" t="s">
        <v>108</v>
      </c>
      <c r="I6112">
        <v>1541</v>
      </c>
      <c r="J6112">
        <v>339.57</v>
      </c>
      <c r="K6112">
        <f>Passenger_Data[[#This Row],[Price_USD]]*1</f>
        <v>339.57</v>
      </c>
      <c r="L6112">
        <v>23</v>
      </c>
      <c r="M6112" t="s">
        <v>40</v>
      </c>
      <c r="N6112" t="s">
        <v>31</v>
      </c>
      <c r="O6112" t="s">
        <v>32</v>
      </c>
      <c r="P6112" t="s">
        <v>50</v>
      </c>
      <c r="Q6112">
        <v>1</v>
      </c>
      <c r="R6112" t="s">
        <v>65</v>
      </c>
      <c r="S6112" t="s">
        <v>35</v>
      </c>
      <c r="T6112">
        <v>9.1</v>
      </c>
      <c r="U6112">
        <v>27</v>
      </c>
      <c r="V6112">
        <v>110</v>
      </c>
      <c r="W6112">
        <v>0</v>
      </c>
      <c r="X6112">
        <v>0</v>
      </c>
      <c r="Y6112" t="s">
        <v>77</v>
      </c>
    </row>
    <row r="6113" spans="1:25" x14ac:dyDescent="0.25">
      <c r="A6113" t="s">
        <v>8098</v>
      </c>
      <c r="B6113" t="s">
        <v>2459</v>
      </c>
      <c r="C6113" t="s">
        <v>73</v>
      </c>
      <c r="D6113" t="s">
        <v>59</v>
      </c>
      <c r="E6113" t="s">
        <v>55</v>
      </c>
      <c r="F6113" s="1" t="s">
        <v>18167</v>
      </c>
      <c r="G6113">
        <v>181</v>
      </c>
      <c r="H6113" t="s">
        <v>29</v>
      </c>
      <c r="I6113">
        <v>1259</v>
      </c>
      <c r="J6113">
        <v>352.5</v>
      </c>
      <c r="K6113">
        <f>Passenger_Data[[#This Row],[Price_USD]]*1</f>
        <v>352.5</v>
      </c>
      <c r="L6113">
        <v>61</v>
      </c>
      <c r="M6113" t="s">
        <v>40</v>
      </c>
      <c r="N6113" t="s">
        <v>31</v>
      </c>
      <c r="O6113" t="s">
        <v>56</v>
      </c>
      <c r="P6113" t="s">
        <v>83</v>
      </c>
      <c r="Q6113">
        <v>0</v>
      </c>
      <c r="R6113" t="s">
        <v>65</v>
      </c>
      <c r="S6113" t="s">
        <v>61</v>
      </c>
      <c r="T6113">
        <v>8</v>
      </c>
      <c r="U6113">
        <v>1</v>
      </c>
      <c r="V6113">
        <v>88</v>
      </c>
      <c r="W6113">
        <v>0</v>
      </c>
      <c r="X6113">
        <v>1</v>
      </c>
      <c r="Y6113" t="s">
        <v>77</v>
      </c>
    </row>
    <row r="6114" spans="1:25" x14ac:dyDescent="0.25">
      <c r="A6114" t="s">
        <v>8099</v>
      </c>
      <c r="B6114" t="s">
        <v>3106</v>
      </c>
      <c r="C6114" t="s">
        <v>54</v>
      </c>
      <c r="D6114" t="s">
        <v>28</v>
      </c>
      <c r="E6114" t="s">
        <v>55</v>
      </c>
      <c r="F6114" s="1" t="s">
        <v>18168</v>
      </c>
      <c r="G6114">
        <v>112</v>
      </c>
      <c r="H6114" t="s">
        <v>29</v>
      </c>
      <c r="I6114">
        <v>1347</v>
      </c>
      <c r="J6114">
        <v>402.09</v>
      </c>
      <c r="K6114">
        <f>Passenger_Data[[#This Row],[Price_USD]]*1</f>
        <v>402.09</v>
      </c>
      <c r="L6114">
        <v>49</v>
      </c>
      <c r="M6114" t="s">
        <v>30</v>
      </c>
      <c r="N6114" t="s">
        <v>31</v>
      </c>
      <c r="O6114" t="s">
        <v>56</v>
      </c>
      <c r="P6114" t="s">
        <v>33</v>
      </c>
      <c r="Q6114">
        <v>0</v>
      </c>
      <c r="R6114" t="s">
        <v>51</v>
      </c>
      <c r="S6114" t="s">
        <v>61</v>
      </c>
      <c r="T6114">
        <v>7.6</v>
      </c>
      <c r="U6114">
        <v>0</v>
      </c>
      <c r="V6114">
        <v>66</v>
      </c>
      <c r="W6114">
        <v>0</v>
      </c>
      <c r="X6114">
        <v>0</v>
      </c>
      <c r="Y6114" t="s">
        <v>36</v>
      </c>
    </row>
    <row r="6115" spans="1:25" x14ac:dyDescent="0.25">
      <c r="A6115" t="s">
        <v>8100</v>
      </c>
      <c r="B6115" t="s">
        <v>1401</v>
      </c>
      <c r="C6115" t="s">
        <v>26</v>
      </c>
      <c r="D6115" t="s">
        <v>76</v>
      </c>
      <c r="E6115" t="s">
        <v>39</v>
      </c>
      <c r="F6115" s="1" t="s">
        <v>18169</v>
      </c>
      <c r="G6115">
        <v>148</v>
      </c>
      <c r="H6115" t="s">
        <v>108</v>
      </c>
      <c r="I6115">
        <v>1268</v>
      </c>
      <c r="J6115">
        <v>398.7</v>
      </c>
      <c r="K6115">
        <f>Passenger_Data[[#This Row],[Price_USD]]*1</f>
        <v>398.7</v>
      </c>
      <c r="L6115">
        <v>42</v>
      </c>
      <c r="M6115" t="s">
        <v>30</v>
      </c>
      <c r="N6115" t="s">
        <v>60</v>
      </c>
      <c r="O6115" t="s">
        <v>33</v>
      </c>
      <c r="P6115" t="s">
        <v>50</v>
      </c>
      <c r="Q6115">
        <v>2</v>
      </c>
      <c r="R6115" t="s">
        <v>65</v>
      </c>
      <c r="S6115" t="s">
        <v>44</v>
      </c>
      <c r="T6115">
        <v>6.4</v>
      </c>
      <c r="U6115">
        <v>10</v>
      </c>
      <c r="V6115">
        <v>65</v>
      </c>
      <c r="W6115">
        <v>0</v>
      </c>
      <c r="X6115">
        <v>0</v>
      </c>
      <c r="Y6115" t="s">
        <v>77</v>
      </c>
    </row>
    <row r="6116" spans="1:25" x14ac:dyDescent="0.25">
      <c r="A6116" t="s">
        <v>8101</v>
      </c>
      <c r="B6116" t="s">
        <v>1310</v>
      </c>
      <c r="C6116" t="s">
        <v>54</v>
      </c>
      <c r="D6116" t="s">
        <v>39</v>
      </c>
      <c r="E6116" t="s">
        <v>28</v>
      </c>
      <c r="F6116" s="1" t="s">
        <v>18170</v>
      </c>
      <c r="G6116">
        <v>200</v>
      </c>
      <c r="H6116" t="s">
        <v>29</v>
      </c>
      <c r="I6116">
        <v>1153</v>
      </c>
      <c r="J6116">
        <v>385.4</v>
      </c>
      <c r="K6116">
        <f>Passenger_Data[[#This Row],[Price_USD]]*1</f>
        <v>385.4</v>
      </c>
      <c r="L6116">
        <v>74</v>
      </c>
      <c r="M6116" t="s">
        <v>40</v>
      </c>
      <c r="N6116" t="s">
        <v>31</v>
      </c>
      <c r="O6116" t="s">
        <v>42</v>
      </c>
      <c r="P6116" t="s">
        <v>33</v>
      </c>
      <c r="Q6116">
        <v>2</v>
      </c>
      <c r="R6116" t="s">
        <v>51</v>
      </c>
      <c r="S6116" t="s">
        <v>35</v>
      </c>
      <c r="T6116">
        <v>7.4</v>
      </c>
      <c r="U6116">
        <v>13</v>
      </c>
      <c r="V6116">
        <v>78</v>
      </c>
      <c r="W6116">
        <v>0</v>
      </c>
      <c r="X6116">
        <v>0</v>
      </c>
      <c r="Y6116" t="s">
        <v>77</v>
      </c>
    </row>
    <row r="6117" spans="1:25" x14ac:dyDescent="0.25">
      <c r="A6117" t="s">
        <v>8102</v>
      </c>
      <c r="B6117" t="s">
        <v>8103</v>
      </c>
      <c r="C6117" t="s">
        <v>54</v>
      </c>
      <c r="D6117" t="s">
        <v>64</v>
      </c>
      <c r="E6117" t="s">
        <v>55</v>
      </c>
      <c r="F6117" s="1" t="s">
        <v>18171</v>
      </c>
      <c r="G6117">
        <v>139</v>
      </c>
      <c r="H6117" t="s">
        <v>86</v>
      </c>
      <c r="I6117">
        <v>1471</v>
      </c>
      <c r="J6117">
        <v>416.68</v>
      </c>
      <c r="K6117">
        <f>Passenger_Data[[#This Row],[Price_USD]]*1</f>
        <v>416.68</v>
      </c>
      <c r="L6117">
        <v>70</v>
      </c>
      <c r="M6117" t="s">
        <v>30</v>
      </c>
      <c r="N6117" t="s">
        <v>31</v>
      </c>
      <c r="O6117" t="s">
        <v>56</v>
      </c>
      <c r="P6117" t="s">
        <v>83</v>
      </c>
      <c r="Q6117">
        <v>2</v>
      </c>
      <c r="R6117" t="s">
        <v>65</v>
      </c>
      <c r="S6117" t="s">
        <v>44</v>
      </c>
      <c r="T6117">
        <v>9.1999999999999993</v>
      </c>
      <c r="U6117">
        <v>16</v>
      </c>
      <c r="V6117">
        <v>4</v>
      </c>
      <c r="W6117">
        <v>0</v>
      </c>
      <c r="X6117">
        <v>0</v>
      </c>
      <c r="Y6117" t="s">
        <v>77</v>
      </c>
    </row>
    <row r="6118" spans="1:25" x14ac:dyDescent="0.25">
      <c r="A6118" t="s">
        <v>8104</v>
      </c>
      <c r="B6118" t="s">
        <v>1115</v>
      </c>
      <c r="C6118" t="s">
        <v>48</v>
      </c>
      <c r="D6118" t="s">
        <v>49</v>
      </c>
      <c r="E6118" t="s">
        <v>39</v>
      </c>
      <c r="F6118" s="1" t="s">
        <v>18172</v>
      </c>
      <c r="G6118">
        <v>295</v>
      </c>
      <c r="H6118" t="s">
        <v>29</v>
      </c>
      <c r="I6118">
        <v>1503</v>
      </c>
      <c r="J6118">
        <v>377.27</v>
      </c>
      <c r="K6118">
        <f>Passenger_Data[[#This Row],[Price_USD]]*1</f>
        <v>377.27</v>
      </c>
      <c r="L6118">
        <v>18</v>
      </c>
      <c r="M6118" t="s">
        <v>40</v>
      </c>
      <c r="N6118" t="s">
        <v>31</v>
      </c>
      <c r="O6118" t="s">
        <v>33</v>
      </c>
      <c r="P6118" t="s">
        <v>50</v>
      </c>
      <c r="Q6118">
        <v>0</v>
      </c>
      <c r="R6118" t="s">
        <v>65</v>
      </c>
      <c r="S6118" t="s">
        <v>61</v>
      </c>
      <c r="T6118">
        <v>9.8000000000000007</v>
      </c>
      <c r="U6118">
        <v>3</v>
      </c>
      <c r="V6118">
        <v>95</v>
      </c>
      <c r="W6118">
        <v>0</v>
      </c>
      <c r="X6118">
        <v>1</v>
      </c>
      <c r="Y6118" t="s">
        <v>36</v>
      </c>
    </row>
    <row r="6119" spans="1:25" x14ac:dyDescent="0.25">
      <c r="A6119" t="s">
        <v>8105</v>
      </c>
      <c r="B6119" t="s">
        <v>1760</v>
      </c>
      <c r="C6119" t="s">
        <v>26</v>
      </c>
      <c r="D6119" t="s">
        <v>64</v>
      </c>
      <c r="E6119" t="s">
        <v>76</v>
      </c>
      <c r="F6119" s="1" t="s">
        <v>18173</v>
      </c>
      <c r="G6119">
        <v>201</v>
      </c>
      <c r="H6119" t="s">
        <v>29</v>
      </c>
      <c r="I6119">
        <v>1339</v>
      </c>
      <c r="J6119">
        <v>48.18</v>
      </c>
      <c r="K6119">
        <f>Passenger_Data[[#This Row],[Price_USD]]*1</f>
        <v>48.18</v>
      </c>
      <c r="L6119">
        <v>59</v>
      </c>
      <c r="M6119" t="s">
        <v>30</v>
      </c>
      <c r="N6119" t="s">
        <v>60</v>
      </c>
      <c r="O6119" t="s">
        <v>32</v>
      </c>
      <c r="P6119" t="s">
        <v>50</v>
      </c>
      <c r="Q6119">
        <v>1</v>
      </c>
      <c r="R6119" t="s">
        <v>65</v>
      </c>
      <c r="S6119" t="s">
        <v>35</v>
      </c>
      <c r="T6119">
        <v>6.1</v>
      </c>
      <c r="U6119">
        <v>3</v>
      </c>
      <c r="V6119">
        <v>19</v>
      </c>
      <c r="W6119">
        <v>0</v>
      </c>
      <c r="X6119">
        <v>0</v>
      </c>
      <c r="Y6119" t="s">
        <v>45</v>
      </c>
    </row>
    <row r="6120" spans="1:25" x14ac:dyDescent="0.25">
      <c r="A6120" t="s">
        <v>8106</v>
      </c>
      <c r="B6120" t="s">
        <v>3665</v>
      </c>
      <c r="C6120" t="s">
        <v>26</v>
      </c>
      <c r="D6120" t="s">
        <v>28</v>
      </c>
      <c r="E6120" t="s">
        <v>76</v>
      </c>
      <c r="F6120" s="1" t="s">
        <v>18174</v>
      </c>
      <c r="G6120">
        <v>193</v>
      </c>
      <c r="H6120" t="s">
        <v>86</v>
      </c>
      <c r="I6120">
        <v>714</v>
      </c>
      <c r="J6120">
        <v>365.65</v>
      </c>
      <c r="K6120">
        <f>Passenger_Data[[#This Row],[Price_USD]]*1</f>
        <v>365.65</v>
      </c>
      <c r="L6120">
        <v>36</v>
      </c>
      <c r="M6120" t="s">
        <v>40</v>
      </c>
      <c r="N6120" t="s">
        <v>31</v>
      </c>
      <c r="O6120" t="s">
        <v>32</v>
      </c>
      <c r="P6120" t="s">
        <v>50</v>
      </c>
      <c r="Q6120">
        <v>0</v>
      </c>
      <c r="R6120" t="s">
        <v>34</v>
      </c>
      <c r="S6120" t="s">
        <v>44</v>
      </c>
      <c r="T6120">
        <v>7</v>
      </c>
      <c r="U6120">
        <v>6</v>
      </c>
      <c r="V6120">
        <v>103</v>
      </c>
      <c r="W6120">
        <v>0</v>
      </c>
      <c r="X6120">
        <v>0</v>
      </c>
      <c r="Y6120" t="s">
        <v>45</v>
      </c>
    </row>
    <row r="6121" spans="1:25" x14ac:dyDescent="0.25">
      <c r="A6121" t="s">
        <v>8107</v>
      </c>
      <c r="B6121" t="s">
        <v>6081</v>
      </c>
      <c r="C6121" t="s">
        <v>73</v>
      </c>
      <c r="D6121" t="s">
        <v>39</v>
      </c>
      <c r="E6121" t="s">
        <v>39</v>
      </c>
      <c r="F6121" s="1" t="s">
        <v>18175</v>
      </c>
      <c r="G6121">
        <v>224</v>
      </c>
      <c r="H6121" t="s">
        <v>29</v>
      </c>
      <c r="I6121">
        <v>1425</v>
      </c>
      <c r="J6121">
        <v>308.01</v>
      </c>
      <c r="K6121">
        <f>Passenger_Data[[#This Row],[Price_USD]]*1</f>
        <v>308.01</v>
      </c>
      <c r="L6121">
        <v>26</v>
      </c>
      <c r="M6121" t="s">
        <v>40</v>
      </c>
      <c r="N6121" t="s">
        <v>41</v>
      </c>
      <c r="O6121" t="s">
        <v>32</v>
      </c>
      <c r="P6121" t="s">
        <v>50</v>
      </c>
      <c r="Q6121">
        <v>2</v>
      </c>
      <c r="R6121" t="s">
        <v>65</v>
      </c>
      <c r="S6121" t="s">
        <v>44</v>
      </c>
      <c r="T6121">
        <v>7.6</v>
      </c>
      <c r="U6121">
        <v>7</v>
      </c>
      <c r="V6121">
        <v>72</v>
      </c>
      <c r="W6121">
        <v>1</v>
      </c>
      <c r="X6121">
        <v>0</v>
      </c>
      <c r="Y6121" t="s">
        <v>45</v>
      </c>
    </row>
    <row r="6122" spans="1:25" x14ac:dyDescent="0.25">
      <c r="A6122" t="s">
        <v>8108</v>
      </c>
      <c r="B6122" t="s">
        <v>5905</v>
      </c>
      <c r="C6122" t="s">
        <v>73</v>
      </c>
      <c r="D6122" t="s">
        <v>76</v>
      </c>
      <c r="E6122" t="s">
        <v>28</v>
      </c>
      <c r="F6122" s="1" t="s">
        <v>18176</v>
      </c>
      <c r="G6122">
        <v>196</v>
      </c>
      <c r="H6122" t="s">
        <v>29</v>
      </c>
      <c r="I6122">
        <v>1093</v>
      </c>
      <c r="J6122">
        <v>342.73</v>
      </c>
      <c r="K6122">
        <f>Passenger_Data[[#This Row],[Price_USD]]*1</f>
        <v>342.73</v>
      </c>
      <c r="L6122">
        <v>78</v>
      </c>
      <c r="M6122" t="s">
        <v>40</v>
      </c>
      <c r="N6122" t="s">
        <v>31</v>
      </c>
      <c r="O6122" t="s">
        <v>32</v>
      </c>
      <c r="P6122" t="s">
        <v>50</v>
      </c>
      <c r="Q6122">
        <v>2</v>
      </c>
      <c r="R6122" t="s">
        <v>65</v>
      </c>
      <c r="S6122" t="s">
        <v>44</v>
      </c>
      <c r="T6122">
        <v>8.6</v>
      </c>
      <c r="U6122">
        <v>21</v>
      </c>
      <c r="V6122">
        <v>89</v>
      </c>
      <c r="W6122">
        <v>0</v>
      </c>
      <c r="X6122">
        <v>0</v>
      </c>
      <c r="Y6122" t="s">
        <v>45</v>
      </c>
    </row>
    <row r="6123" spans="1:25" x14ac:dyDescent="0.25">
      <c r="A6123" t="s">
        <v>8109</v>
      </c>
      <c r="B6123" t="s">
        <v>707</v>
      </c>
      <c r="C6123" t="s">
        <v>26</v>
      </c>
      <c r="D6123" t="s">
        <v>59</v>
      </c>
      <c r="E6123" t="s">
        <v>27</v>
      </c>
      <c r="F6123" s="1" t="s">
        <v>18177</v>
      </c>
      <c r="G6123">
        <v>169</v>
      </c>
      <c r="H6123" t="s">
        <v>29</v>
      </c>
      <c r="I6123">
        <v>1019</v>
      </c>
      <c r="J6123">
        <v>229.72</v>
      </c>
      <c r="K6123">
        <f>Passenger_Data[[#This Row],[Price_USD]]*1</f>
        <v>229.72</v>
      </c>
      <c r="L6123">
        <v>75</v>
      </c>
      <c r="M6123" t="s">
        <v>40</v>
      </c>
      <c r="N6123" t="s">
        <v>31</v>
      </c>
      <c r="O6123" t="s">
        <v>33</v>
      </c>
      <c r="P6123" t="s">
        <v>83</v>
      </c>
      <c r="Q6123">
        <v>3</v>
      </c>
      <c r="R6123" t="s">
        <v>51</v>
      </c>
      <c r="S6123" t="s">
        <v>61</v>
      </c>
      <c r="T6123">
        <v>10</v>
      </c>
      <c r="U6123">
        <v>56</v>
      </c>
      <c r="V6123">
        <v>73</v>
      </c>
      <c r="W6123">
        <v>0</v>
      </c>
      <c r="X6123">
        <v>0</v>
      </c>
      <c r="Y6123" t="s">
        <v>36</v>
      </c>
    </row>
    <row r="6124" spans="1:25" x14ac:dyDescent="0.25">
      <c r="A6124" t="s">
        <v>8110</v>
      </c>
      <c r="B6124" t="s">
        <v>3011</v>
      </c>
      <c r="C6124" t="s">
        <v>54</v>
      </c>
      <c r="D6124" t="s">
        <v>39</v>
      </c>
      <c r="E6124" t="s">
        <v>59</v>
      </c>
      <c r="F6124" s="1" t="s">
        <v>18178</v>
      </c>
      <c r="G6124">
        <v>243</v>
      </c>
      <c r="H6124" t="s">
        <v>29</v>
      </c>
      <c r="I6124">
        <v>1137</v>
      </c>
      <c r="J6124">
        <v>461.4</v>
      </c>
      <c r="K6124">
        <f>Passenger_Data[[#This Row],[Price_USD]]*1</f>
        <v>461.4</v>
      </c>
      <c r="L6124">
        <v>62</v>
      </c>
      <c r="M6124" t="s">
        <v>30</v>
      </c>
      <c r="N6124" t="s">
        <v>31</v>
      </c>
      <c r="O6124" t="s">
        <v>56</v>
      </c>
      <c r="P6124" t="s">
        <v>50</v>
      </c>
      <c r="Q6124">
        <v>0</v>
      </c>
      <c r="R6124" t="s">
        <v>65</v>
      </c>
      <c r="S6124" t="s">
        <v>68</v>
      </c>
      <c r="T6124">
        <v>9.4</v>
      </c>
      <c r="U6124">
        <v>0</v>
      </c>
      <c r="V6124">
        <v>12</v>
      </c>
      <c r="W6124">
        <v>0</v>
      </c>
      <c r="X6124">
        <v>0</v>
      </c>
      <c r="Y6124" t="s">
        <v>45</v>
      </c>
    </row>
    <row r="6125" spans="1:25" x14ac:dyDescent="0.25">
      <c r="A6125" t="s">
        <v>8111</v>
      </c>
      <c r="B6125" t="s">
        <v>4308</v>
      </c>
      <c r="C6125" t="s">
        <v>82</v>
      </c>
      <c r="D6125" t="s">
        <v>59</v>
      </c>
      <c r="E6125" t="s">
        <v>64</v>
      </c>
      <c r="F6125" s="1" t="s">
        <v>18179</v>
      </c>
      <c r="G6125">
        <v>201</v>
      </c>
      <c r="H6125" t="s">
        <v>108</v>
      </c>
      <c r="I6125">
        <v>687</v>
      </c>
      <c r="J6125">
        <v>341.98</v>
      </c>
      <c r="K6125">
        <f>Passenger_Data[[#This Row],[Price_USD]]*1</f>
        <v>341.98</v>
      </c>
      <c r="L6125">
        <v>69</v>
      </c>
      <c r="M6125" t="s">
        <v>30</v>
      </c>
      <c r="N6125" t="s">
        <v>31</v>
      </c>
      <c r="O6125" t="s">
        <v>56</v>
      </c>
      <c r="P6125" t="s">
        <v>50</v>
      </c>
      <c r="Q6125">
        <v>4</v>
      </c>
      <c r="R6125" t="s">
        <v>43</v>
      </c>
      <c r="S6125" t="s">
        <v>61</v>
      </c>
      <c r="T6125">
        <v>5.4</v>
      </c>
      <c r="U6125">
        <v>3</v>
      </c>
      <c r="V6125">
        <v>26</v>
      </c>
      <c r="W6125">
        <v>0</v>
      </c>
      <c r="X6125">
        <v>0</v>
      </c>
      <c r="Y6125" t="s">
        <v>36</v>
      </c>
    </row>
    <row r="6126" spans="1:25" x14ac:dyDescent="0.25">
      <c r="A6126" t="s">
        <v>8112</v>
      </c>
      <c r="B6126" t="s">
        <v>2534</v>
      </c>
      <c r="C6126" t="s">
        <v>54</v>
      </c>
      <c r="D6126" t="s">
        <v>64</v>
      </c>
      <c r="E6126" t="s">
        <v>55</v>
      </c>
      <c r="F6126" s="1" t="s">
        <v>18180</v>
      </c>
      <c r="G6126">
        <v>165</v>
      </c>
      <c r="H6126" t="s">
        <v>29</v>
      </c>
      <c r="I6126">
        <v>1753</v>
      </c>
      <c r="J6126">
        <v>264.75</v>
      </c>
      <c r="K6126">
        <f>Passenger_Data[[#This Row],[Price_USD]]*1</f>
        <v>264.75</v>
      </c>
      <c r="L6126">
        <v>61</v>
      </c>
      <c r="M6126" t="s">
        <v>30</v>
      </c>
      <c r="N6126" t="s">
        <v>31</v>
      </c>
      <c r="O6126" t="s">
        <v>32</v>
      </c>
      <c r="P6126" t="s">
        <v>50</v>
      </c>
      <c r="Q6126">
        <v>0</v>
      </c>
      <c r="R6126" t="s">
        <v>34</v>
      </c>
      <c r="S6126" t="s">
        <v>68</v>
      </c>
      <c r="T6126">
        <v>8.1</v>
      </c>
      <c r="U6126">
        <v>17</v>
      </c>
      <c r="V6126">
        <v>93</v>
      </c>
      <c r="W6126">
        <v>0</v>
      </c>
      <c r="X6126">
        <v>0</v>
      </c>
      <c r="Y6126" t="s">
        <v>45</v>
      </c>
    </row>
    <row r="6127" spans="1:25" x14ac:dyDescent="0.25">
      <c r="A6127" t="s">
        <v>8113</v>
      </c>
      <c r="B6127" t="s">
        <v>6517</v>
      </c>
      <c r="C6127" t="s">
        <v>82</v>
      </c>
      <c r="D6127" t="s">
        <v>55</v>
      </c>
      <c r="E6127" t="s">
        <v>39</v>
      </c>
      <c r="F6127" s="1" t="s">
        <v>18181</v>
      </c>
      <c r="G6127">
        <v>176</v>
      </c>
      <c r="H6127" t="s">
        <v>29</v>
      </c>
      <c r="I6127">
        <v>1362</v>
      </c>
      <c r="J6127">
        <v>315.95999999999998</v>
      </c>
      <c r="K6127">
        <f>Passenger_Data[[#This Row],[Price_USD]]*1</f>
        <v>315.95999999999998</v>
      </c>
      <c r="L6127">
        <v>77</v>
      </c>
      <c r="M6127" t="s">
        <v>40</v>
      </c>
      <c r="N6127" t="s">
        <v>31</v>
      </c>
      <c r="O6127" t="s">
        <v>33</v>
      </c>
      <c r="P6127" t="s">
        <v>50</v>
      </c>
      <c r="Q6127">
        <v>1</v>
      </c>
      <c r="R6127" t="s">
        <v>34</v>
      </c>
      <c r="S6127" t="s">
        <v>68</v>
      </c>
      <c r="T6127">
        <v>9.3000000000000007</v>
      </c>
      <c r="U6127">
        <v>1</v>
      </c>
      <c r="V6127">
        <v>48</v>
      </c>
      <c r="W6127">
        <v>0</v>
      </c>
      <c r="X6127">
        <v>0</v>
      </c>
      <c r="Y6127" t="s">
        <v>36</v>
      </c>
    </row>
    <row r="6128" spans="1:25" x14ac:dyDescent="0.25">
      <c r="A6128" t="s">
        <v>8114</v>
      </c>
      <c r="B6128" t="s">
        <v>2594</v>
      </c>
      <c r="C6128" t="s">
        <v>73</v>
      </c>
      <c r="D6128" t="s">
        <v>55</v>
      </c>
      <c r="E6128" t="s">
        <v>49</v>
      </c>
      <c r="F6128" s="1" t="s">
        <v>18182</v>
      </c>
      <c r="G6128">
        <v>103</v>
      </c>
      <c r="H6128" t="s">
        <v>29</v>
      </c>
      <c r="I6128">
        <v>1399</v>
      </c>
      <c r="J6128">
        <v>330.13</v>
      </c>
      <c r="K6128">
        <f>Passenger_Data[[#This Row],[Price_USD]]*1</f>
        <v>330.13</v>
      </c>
      <c r="L6128">
        <v>45</v>
      </c>
      <c r="M6128" t="s">
        <v>40</v>
      </c>
      <c r="N6128" t="s">
        <v>41</v>
      </c>
      <c r="O6128" t="s">
        <v>42</v>
      </c>
      <c r="P6128" t="s">
        <v>50</v>
      </c>
      <c r="Q6128">
        <v>1</v>
      </c>
      <c r="R6128" t="s">
        <v>65</v>
      </c>
      <c r="S6128" t="s">
        <v>61</v>
      </c>
      <c r="T6128">
        <v>6.3</v>
      </c>
      <c r="U6128">
        <v>5</v>
      </c>
      <c r="V6128">
        <v>92</v>
      </c>
      <c r="W6128">
        <v>0</v>
      </c>
      <c r="X6128">
        <v>1</v>
      </c>
      <c r="Y6128" t="s">
        <v>45</v>
      </c>
    </row>
    <row r="6129" spans="1:25" x14ac:dyDescent="0.25">
      <c r="A6129" t="s">
        <v>8115</v>
      </c>
      <c r="B6129" t="s">
        <v>3735</v>
      </c>
      <c r="C6129" t="s">
        <v>48</v>
      </c>
      <c r="D6129" t="s">
        <v>59</v>
      </c>
      <c r="E6129" t="s">
        <v>28</v>
      </c>
      <c r="F6129" s="1" t="s">
        <v>18183</v>
      </c>
      <c r="G6129">
        <v>138</v>
      </c>
      <c r="H6129" t="s">
        <v>29</v>
      </c>
      <c r="I6129">
        <v>1069</v>
      </c>
      <c r="J6129">
        <v>259.57</v>
      </c>
      <c r="K6129">
        <f>Passenger_Data[[#This Row],[Price_USD]]*1</f>
        <v>259.57</v>
      </c>
      <c r="L6129">
        <v>53</v>
      </c>
      <c r="M6129" t="s">
        <v>40</v>
      </c>
      <c r="N6129" t="s">
        <v>60</v>
      </c>
      <c r="O6129" t="s">
        <v>33</v>
      </c>
      <c r="P6129" t="s">
        <v>33</v>
      </c>
      <c r="Q6129">
        <v>0</v>
      </c>
      <c r="R6129" t="s">
        <v>65</v>
      </c>
      <c r="S6129" t="s">
        <v>68</v>
      </c>
      <c r="T6129">
        <v>8.4</v>
      </c>
      <c r="U6129">
        <v>2</v>
      </c>
      <c r="V6129">
        <v>37</v>
      </c>
      <c r="W6129">
        <v>0</v>
      </c>
      <c r="X6129">
        <v>0</v>
      </c>
      <c r="Y6129" t="s">
        <v>36</v>
      </c>
    </row>
    <row r="6130" spans="1:25" x14ac:dyDescent="0.25">
      <c r="A6130" t="s">
        <v>8116</v>
      </c>
      <c r="B6130" t="s">
        <v>2799</v>
      </c>
      <c r="C6130" t="s">
        <v>54</v>
      </c>
      <c r="D6130" t="s">
        <v>27</v>
      </c>
      <c r="E6130" t="s">
        <v>28</v>
      </c>
      <c r="F6130" s="1" t="s">
        <v>18184</v>
      </c>
      <c r="G6130">
        <v>54</v>
      </c>
      <c r="H6130" t="s">
        <v>108</v>
      </c>
      <c r="I6130">
        <v>1170</v>
      </c>
      <c r="J6130">
        <v>341.08</v>
      </c>
      <c r="K6130">
        <f>Passenger_Data[[#This Row],[Price_USD]]*1</f>
        <v>341.08</v>
      </c>
      <c r="L6130">
        <v>54</v>
      </c>
      <c r="M6130" t="s">
        <v>30</v>
      </c>
      <c r="N6130" t="s">
        <v>41</v>
      </c>
      <c r="O6130" t="s">
        <v>33</v>
      </c>
      <c r="P6130" t="s">
        <v>83</v>
      </c>
      <c r="Q6130">
        <v>2</v>
      </c>
      <c r="R6130" t="s">
        <v>51</v>
      </c>
      <c r="S6130" t="s">
        <v>44</v>
      </c>
      <c r="T6130">
        <v>7.5</v>
      </c>
      <c r="U6130">
        <v>7</v>
      </c>
      <c r="V6130">
        <v>70</v>
      </c>
      <c r="W6130">
        <v>0</v>
      </c>
      <c r="X6130">
        <v>0</v>
      </c>
      <c r="Y6130" t="s">
        <v>45</v>
      </c>
    </row>
    <row r="6131" spans="1:25" x14ac:dyDescent="0.25">
      <c r="A6131" t="s">
        <v>8117</v>
      </c>
      <c r="B6131" t="s">
        <v>5278</v>
      </c>
      <c r="C6131" t="s">
        <v>48</v>
      </c>
      <c r="D6131" t="s">
        <v>39</v>
      </c>
      <c r="E6131" t="s">
        <v>64</v>
      </c>
      <c r="F6131" s="1" t="s">
        <v>18185</v>
      </c>
      <c r="G6131">
        <v>218</v>
      </c>
      <c r="H6131" t="s">
        <v>29</v>
      </c>
      <c r="I6131">
        <v>1185</v>
      </c>
      <c r="J6131">
        <v>413.15</v>
      </c>
      <c r="K6131">
        <f>Passenger_Data[[#This Row],[Price_USD]]*1</f>
        <v>413.15</v>
      </c>
      <c r="L6131">
        <v>30</v>
      </c>
      <c r="M6131" t="s">
        <v>30</v>
      </c>
      <c r="N6131" t="s">
        <v>31</v>
      </c>
      <c r="O6131" t="s">
        <v>56</v>
      </c>
      <c r="P6131" t="s">
        <v>264</v>
      </c>
      <c r="Q6131">
        <v>3</v>
      </c>
      <c r="R6131" t="s">
        <v>43</v>
      </c>
      <c r="S6131" t="s">
        <v>61</v>
      </c>
      <c r="T6131">
        <v>8.1999999999999993</v>
      </c>
      <c r="U6131">
        <v>11</v>
      </c>
      <c r="V6131">
        <v>102</v>
      </c>
      <c r="W6131">
        <v>0</v>
      </c>
      <c r="X6131">
        <v>1</v>
      </c>
      <c r="Y6131" t="s">
        <v>77</v>
      </c>
    </row>
    <row r="6132" spans="1:25" x14ac:dyDescent="0.25">
      <c r="A6132" t="s">
        <v>8118</v>
      </c>
      <c r="B6132" t="s">
        <v>1698</v>
      </c>
      <c r="C6132" t="s">
        <v>73</v>
      </c>
      <c r="D6132" t="s">
        <v>64</v>
      </c>
      <c r="E6132" t="s">
        <v>55</v>
      </c>
      <c r="F6132" s="1" t="s">
        <v>18186</v>
      </c>
      <c r="G6132">
        <v>194</v>
      </c>
      <c r="H6132" t="s">
        <v>29</v>
      </c>
      <c r="I6132">
        <v>889</v>
      </c>
      <c r="J6132">
        <v>329.65</v>
      </c>
      <c r="K6132">
        <f>Passenger_Data[[#This Row],[Price_USD]]*1</f>
        <v>329.65</v>
      </c>
      <c r="L6132">
        <v>46</v>
      </c>
      <c r="M6132" t="s">
        <v>30</v>
      </c>
      <c r="N6132" t="s">
        <v>31</v>
      </c>
      <c r="O6132" t="s">
        <v>33</v>
      </c>
      <c r="P6132" t="s">
        <v>50</v>
      </c>
      <c r="Q6132">
        <v>0</v>
      </c>
      <c r="R6132" t="s">
        <v>65</v>
      </c>
      <c r="S6132" t="s">
        <v>68</v>
      </c>
      <c r="T6132">
        <v>9.1</v>
      </c>
      <c r="U6132">
        <v>3</v>
      </c>
      <c r="V6132">
        <v>0</v>
      </c>
      <c r="W6132">
        <v>0</v>
      </c>
      <c r="X6132">
        <v>0</v>
      </c>
      <c r="Y6132" t="s">
        <v>45</v>
      </c>
    </row>
    <row r="6133" spans="1:25" x14ac:dyDescent="0.25">
      <c r="A6133" t="s">
        <v>8119</v>
      </c>
      <c r="B6133" t="s">
        <v>386</v>
      </c>
      <c r="C6133" t="s">
        <v>48</v>
      </c>
      <c r="D6133" t="s">
        <v>76</v>
      </c>
      <c r="E6133" t="s">
        <v>59</v>
      </c>
      <c r="F6133" s="1" t="s">
        <v>18187</v>
      </c>
      <c r="G6133">
        <v>163</v>
      </c>
      <c r="H6133" t="s">
        <v>29</v>
      </c>
      <c r="I6133">
        <v>1637</v>
      </c>
      <c r="J6133">
        <v>297.56</v>
      </c>
      <c r="K6133">
        <f>Passenger_Data[[#This Row],[Price_USD]]*1</f>
        <v>297.56</v>
      </c>
      <c r="L6133">
        <v>30</v>
      </c>
      <c r="M6133" t="s">
        <v>40</v>
      </c>
      <c r="N6133" t="s">
        <v>41</v>
      </c>
      <c r="O6133" t="s">
        <v>32</v>
      </c>
      <c r="P6133" t="s">
        <v>50</v>
      </c>
      <c r="Q6133">
        <v>1</v>
      </c>
      <c r="R6133" t="s">
        <v>43</v>
      </c>
      <c r="S6133" t="s">
        <v>68</v>
      </c>
      <c r="T6133">
        <v>5.4</v>
      </c>
      <c r="U6133">
        <v>11</v>
      </c>
      <c r="V6133">
        <v>110</v>
      </c>
      <c r="W6133">
        <v>0</v>
      </c>
      <c r="X6133">
        <v>1</v>
      </c>
      <c r="Y6133" t="s">
        <v>45</v>
      </c>
    </row>
    <row r="6134" spans="1:25" x14ac:dyDescent="0.25">
      <c r="A6134" t="s">
        <v>8120</v>
      </c>
      <c r="B6134" t="s">
        <v>2096</v>
      </c>
      <c r="C6134" t="s">
        <v>48</v>
      </c>
      <c r="D6134" t="s">
        <v>28</v>
      </c>
      <c r="E6134" t="s">
        <v>64</v>
      </c>
      <c r="F6134" s="1" t="s">
        <v>18188</v>
      </c>
      <c r="G6134">
        <v>256</v>
      </c>
      <c r="H6134" t="s">
        <v>29</v>
      </c>
      <c r="I6134">
        <v>890</v>
      </c>
      <c r="J6134">
        <v>287.5</v>
      </c>
      <c r="K6134">
        <f>Passenger_Data[[#This Row],[Price_USD]]*1</f>
        <v>287.5</v>
      </c>
      <c r="L6134">
        <v>55</v>
      </c>
      <c r="M6134" t="s">
        <v>30</v>
      </c>
      <c r="N6134" t="s">
        <v>41</v>
      </c>
      <c r="O6134" t="s">
        <v>56</v>
      </c>
      <c r="P6134" t="s">
        <v>83</v>
      </c>
      <c r="Q6134">
        <v>2</v>
      </c>
      <c r="R6134" t="s">
        <v>65</v>
      </c>
      <c r="S6134" t="s">
        <v>68</v>
      </c>
      <c r="T6134">
        <v>3.6</v>
      </c>
      <c r="U6134">
        <v>31</v>
      </c>
      <c r="V6134">
        <v>36</v>
      </c>
      <c r="W6134">
        <v>0</v>
      </c>
      <c r="X6134">
        <v>0</v>
      </c>
      <c r="Y6134" t="s">
        <v>45</v>
      </c>
    </row>
    <row r="6135" spans="1:25" x14ac:dyDescent="0.25">
      <c r="A6135" t="s">
        <v>8121</v>
      </c>
      <c r="B6135" t="s">
        <v>4646</v>
      </c>
      <c r="C6135" t="s">
        <v>48</v>
      </c>
      <c r="D6135" t="s">
        <v>39</v>
      </c>
      <c r="E6135" t="s">
        <v>55</v>
      </c>
      <c r="F6135" s="1" t="s">
        <v>18189</v>
      </c>
      <c r="G6135">
        <v>163</v>
      </c>
      <c r="H6135" t="s">
        <v>29</v>
      </c>
      <c r="I6135">
        <v>1432</v>
      </c>
      <c r="J6135">
        <v>335.79</v>
      </c>
      <c r="K6135">
        <f>Passenger_Data[[#This Row],[Price_USD]]*1</f>
        <v>335.79</v>
      </c>
      <c r="L6135">
        <v>64</v>
      </c>
      <c r="M6135" t="s">
        <v>30</v>
      </c>
      <c r="N6135" t="s">
        <v>41</v>
      </c>
      <c r="O6135" t="s">
        <v>56</v>
      </c>
      <c r="P6135" t="s">
        <v>50</v>
      </c>
      <c r="Q6135">
        <v>0</v>
      </c>
      <c r="R6135" t="s">
        <v>65</v>
      </c>
      <c r="S6135" t="s">
        <v>68</v>
      </c>
      <c r="T6135">
        <v>5.3</v>
      </c>
      <c r="U6135">
        <v>18</v>
      </c>
      <c r="V6135">
        <v>29</v>
      </c>
      <c r="W6135">
        <v>0</v>
      </c>
      <c r="X6135">
        <v>0</v>
      </c>
      <c r="Y6135" t="s">
        <v>77</v>
      </c>
    </row>
    <row r="6136" spans="1:25" x14ac:dyDescent="0.25">
      <c r="A6136" t="s">
        <v>8122</v>
      </c>
      <c r="B6136" t="s">
        <v>1613</v>
      </c>
      <c r="C6136" t="s">
        <v>73</v>
      </c>
      <c r="D6136" t="s">
        <v>27</v>
      </c>
      <c r="E6136" t="s">
        <v>39</v>
      </c>
      <c r="F6136" s="1" t="s">
        <v>18190</v>
      </c>
      <c r="G6136">
        <v>104</v>
      </c>
      <c r="H6136" t="s">
        <v>29</v>
      </c>
      <c r="I6136">
        <v>1253</v>
      </c>
      <c r="J6136">
        <v>336.21</v>
      </c>
      <c r="K6136">
        <f>Passenger_Data[[#This Row],[Price_USD]]*1</f>
        <v>336.21</v>
      </c>
      <c r="L6136">
        <v>36</v>
      </c>
      <c r="M6136" t="s">
        <v>40</v>
      </c>
      <c r="N6136" t="s">
        <v>41</v>
      </c>
      <c r="O6136" t="s">
        <v>56</v>
      </c>
      <c r="P6136" t="s">
        <v>50</v>
      </c>
      <c r="Q6136">
        <v>1</v>
      </c>
      <c r="R6136" t="s">
        <v>51</v>
      </c>
      <c r="S6136" t="s">
        <v>68</v>
      </c>
      <c r="T6136">
        <v>6.6</v>
      </c>
      <c r="U6136">
        <v>6</v>
      </c>
      <c r="V6136">
        <v>107</v>
      </c>
      <c r="W6136">
        <v>1</v>
      </c>
      <c r="X6136">
        <v>1</v>
      </c>
      <c r="Y6136" t="s">
        <v>45</v>
      </c>
    </row>
    <row r="6137" spans="1:25" x14ac:dyDescent="0.25">
      <c r="A6137" t="s">
        <v>8123</v>
      </c>
      <c r="B6137" t="s">
        <v>1973</v>
      </c>
      <c r="C6137" t="s">
        <v>73</v>
      </c>
      <c r="D6137" t="s">
        <v>49</v>
      </c>
      <c r="E6137" t="s">
        <v>39</v>
      </c>
      <c r="F6137" s="1" t="s">
        <v>18191</v>
      </c>
      <c r="G6137">
        <v>211</v>
      </c>
      <c r="H6137" t="s">
        <v>29</v>
      </c>
      <c r="I6137">
        <v>1190</v>
      </c>
      <c r="J6137">
        <v>483.39</v>
      </c>
      <c r="K6137">
        <f>Passenger_Data[[#This Row],[Price_USD]]*1</f>
        <v>483.39</v>
      </c>
      <c r="L6137">
        <v>41</v>
      </c>
      <c r="M6137" t="s">
        <v>40</v>
      </c>
      <c r="N6137" t="s">
        <v>41</v>
      </c>
      <c r="O6137" t="s">
        <v>33</v>
      </c>
      <c r="P6137" t="s">
        <v>50</v>
      </c>
      <c r="Q6137">
        <v>1</v>
      </c>
      <c r="R6137" t="s">
        <v>34</v>
      </c>
      <c r="S6137" t="s">
        <v>61</v>
      </c>
      <c r="T6137">
        <v>6.6</v>
      </c>
      <c r="U6137">
        <v>0</v>
      </c>
      <c r="V6137">
        <v>114</v>
      </c>
      <c r="W6137">
        <v>0</v>
      </c>
      <c r="X6137">
        <v>1</v>
      </c>
      <c r="Y6137" t="s">
        <v>36</v>
      </c>
    </row>
    <row r="6138" spans="1:25" x14ac:dyDescent="0.25">
      <c r="A6138" t="s">
        <v>8124</v>
      </c>
      <c r="B6138" t="s">
        <v>4088</v>
      </c>
      <c r="C6138" t="s">
        <v>26</v>
      </c>
      <c r="D6138" t="s">
        <v>39</v>
      </c>
      <c r="E6138" t="s">
        <v>59</v>
      </c>
      <c r="F6138" s="1" t="s">
        <v>18192</v>
      </c>
      <c r="G6138">
        <v>325</v>
      </c>
      <c r="H6138" t="s">
        <v>29</v>
      </c>
      <c r="I6138">
        <v>1280</v>
      </c>
      <c r="J6138">
        <v>406.57</v>
      </c>
      <c r="K6138">
        <f>Passenger_Data[[#This Row],[Price_USD]]*1</f>
        <v>406.57</v>
      </c>
      <c r="L6138">
        <v>66</v>
      </c>
      <c r="M6138" t="s">
        <v>30</v>
      </c>
      <c r="N6138" t="s">
        <v>41</v>
      </c>
      <c r="O6138" t="s">
        <v>42</v>
      </c>
      <c r="P6138" t="s">
        <v>50</v>
      </c>
      <c r="Q6138">
        <v>0</v>
      </c>
      <c r="R6138" t="s">
        <v>65</v>
      </c>
      <c r="S6138" t="s">
        <v>35</v>
      </c>
      <c r="T6138">
        <v>9.3000000000000007</v>
      </c>
      <c r="U6138">
        <v>21</v>
      </c>
      <c r="V6138">
        <v>30</v>
      </c>
      <c r="W6138">
        <v>0</v>
      </c>
      <c r="X6138">
        <v>0</v>
      </c>
      <c r="Y6138" t="s">
        <v>36</v>
      </c>
    </row>
    <row r="6139" spans="1:25" x14ac:dyDescent="0.25">
      <c r="A6139" t="s">
        <v>8125</v>
      </c>
      <c r="B6139" t="s">
        <v>2637</v>
      </c>
      <c r="C6139" t="s">
        <v>26</v>
      </c>
      <c r="D6139" t="s">
        <v>28</v>
      </c>
      <c r="E6139" t="s">
        <v>76</v>
      </c>
      <c r="F6139" s="1" t="s">
        <v>18193</v>
      </c>
      <c r="G6139">
        <v>146</v>
      </c>
      <c r="H6139" t="s">
        <v>29</v>
      </c>
      <c r="I6139">
        <v>1339</v>
      </c>
      <c r="J6139">
        <v>384.61</v>
      </c>
      <c r="K6139">
        <f>Passenger_Data[[#This Row],[Price_USD]]*1</f>
        <v>384.61</v>
      </c>
      <c r="L6139">
        <v>60</v>
      </c>
      <c r="M6139" t="s">
        <v>30</v>
      </c>
      <c r="N6139" t="s">
        <v>31</v>
      </c>
      <c r="O6139" t="s">
        <v>56</v>
      </c>
      <c r="P6139" t="s">
        <v>50</v>
      </c>
      <c r="Q6139">
        <v>1</v>
      </c>
      <c r="R6139" t="s">
        <v>51</v>
      </c>
      <c r="S6139" t="s">
        <v>61</v>
      </c>
      <c r="T6139">
        <v>9.9</v>
      </c>
      <c r="U6139">
        <v>7</v>
      </c>
      <c r="V6139">
        <v>111</v>
      </c>
      <c r="W6139">
        <v>0</v>
      </c>
      <c r="X6139">
        <v>0</v>
      </c>
      <c r="Y6139" t="s">
        <v>45</v>
      </c>
    </row>
    <row r="6140" spans="1:25" x14ac:dyDescent="0.25">
      <c r="A6140" t="s">
        <v>8126</v>
      </c>
      <c r="B6140" t="s">
        <v>1731</v>
      </c>
      <c r="C6140" t="s">
        <v>82</v>
      </c>
      <c r="D6140" t="s">
        <v>49</v>
      </c>
      <c r="E6140" t="s">
        <v>39</v>
      </c>
      <c r="F6140" s="1" t="s">
        <v>18194</v>
      </c>
      <c r="G6140">
        <v>82</v>
      </c>
      <c r="H6140" t="s">
        <v>29</v>
      </c>
      <c r="I6140">
        <v>1198</v>
      </c>
      <c r="J6140">
        <v>637.17999999999995</v>
      </c>
      <c r="K6140">
        <f>Passenger_Data[[#This Row],[Price_USD]]*1</f>
        <v>637.17999999999995</v>
      </c>
      <c r="L6140">
        <v>38</v>
      </c>
      <c r="M6140" t="s">
        <v>30</v>
      </c>
      <c r="N6140" t="s">
        <v>31</v>
      </c>
      <c r="O6140" t="s">
        <v>42</v>
      </c>
      <c r="P6140" t="s">
        <v>50</v>
      </c>
      <c r="Q6140">
        <v>0</v>
      </c>
      <c r="R6140" t="s">
        <v>34</v>
      </c>
      <c r="S6140" t="s">
        <v>44</v>
      </c>
      <c r="T6140">
        <v>7.1</v>
      </c>
      <c r="U6140">
        <v>9</v>
      </c>
      <c r="V6140">
        <v>44</v>
      </c>
      <c r="W6140">
        <v>0</v>
      </c>
      <c r="X6140">
        <v>0</v>
      </c>
      <c r="Y6140" t="s">
        <v>36</v>
      </c>
    </row>
    <row r="6141" spans="1:25" x14ac:dyDescent="0.25">
      <c r="A6141" t="s">
        <v>8127</v>
      </c>
      <c r="B6141" t="s">
        <v>3313</v>
      </c>
      <c r="C6141" t="s">
        <v>54</v>
      </c>
      <c r="D6141" t="s">
        <v>28</v>
      </c>
      <c r="E6141" t="s">
        <v>55</v>
      </c>
      <c r="F6141" s="1" t="s">
        <v>18195</v>
      </c>
      <c r="G6141">
        <v>189</v>
      </c>
      <c r="H6141" t="s">
        <v>29</v>
      </c>
      <c r="I6141">
        <v>1129</v>
      </c>
      <c r="J6141">
        <v>362.71</v>
      </c>
      <c r="K6141">
        <f>Passenger_Data[[#This Row],[Price_USD]]*1</f>
        <v>362.71</v>
      </c>
      <c r="L6141">
        <v>57</v>
      </c>
      <c r="M6141" t="s">
        <v>40</v>
      </c>
      <c r="N6141" t="s">
        <v>31</v>
      </c>
      <c r="O6141" t="s">
        <v>33</v>
      </c>
      <c r="P6141" t="s">
        <v>33</v>
      </c>
      <c r="Q6141">
        <v>0</v>
      </c>
      <c r="R6141" t="s">
        <v>43</v>
      </c>
      <c r="S6141" t="s">
        <v>68</v>
      </c>
      <c r="T6141">
        <v>3</v>
      </c>
      <c r="U6141">
        <v>7</v>
      </c>
      <c r="V6141">
        <v>15</v>
      </c>
      <c r="W6141">
        <v>0</v>
      </c>
      <c r="X6141">
        <v>1</v>
      </c>
      <c r="Y6141" t="s">
        <v>36</v>
      </c>
    </row>
    <row r="6142" spans="1:25" x14ac:dyDescent="0.25">
      <c r="A6142" t="s">
        <v>8128</v>
      </c>
      <c r="B6142" t="s">
        <v>2493</v>
      </c>
      <c r="C6142" t="s">
        <v>82</v>
      </c>
      <c r="D6142" t="s">
        <v>39</v>
      </c>
      <c r="E6142" t="s">
        <v>27</v>
      </c>
      <c r="F6142" s="1" t="s">
        <v>18196</v>
      </c>
      <c r="G6142">
        <v>86</v>
      </c>
      <c r="H6142" t="s">
        <v>86</v>
      </c>
      <c r="I6142">
        <v>839</v>
      </c>
      <c r="J6142">
        <v>243.8</v>
      </c>
      <c r="K6142">
        <f>Passenger_Data[[#This Row],[Price_USD]]*1</f>
        <v>243.8</v>
      </c>
      <c r="L6142">
        <v>31</v>
      </c>
      <c r="M6142" t="s">
        <v>40</v>
      </c>
      <c r="N6142" t="s">
        <v>31</v>
      </c>
      <c r="O6142" t="s">
        <v>32</v>
      </c>
      <c r="P6142" t="s">
        <v>50</v>
      </c>
      <c r="Q6142">
        <v>0</v>
      </c>
      <c r="R6142" t="s">
        <v>65</v>
      </c>
      <c r="S6142" t="s">
        <v>61</v>
      </c>
      <c r="T6142">
        <v>8.6999999999999993</v>
      </c>
      <c r="U6142">
        <v>1</v>
      </c>
      <c r="V6142">
        <v>37</v>
      </c>
      <c r="W6142">
        <v>0</v>
      </c>
      <c r="X6142">
        <v>0</v>
      </c>
      <c r="Y6142" t="s">
        <v>45</v>
      </c>
    </row>
    <row r="6143" spans="1:25" x14ac:dyDescent="0.25">
      <c r="A6143" t="s">
        <v>8129</v>
      </c>
      <c r="B6143" t="s">
        <v>408</v>
      </c>
      <c r="C6143" t="s">
        <v>48</v>
      </c>
      <c r="D6143" t="s">
        <v>28</v>
      </c>
      <c r="E6143" t="s">
        <v>64</v>
      </c>
      <c r="F6143" s="1" t="s">
        <v>18197</v>
      </c>
      <c r="G6143">
        <v>182</v>
      </c>
      <c r="H6143" t="s">
        <v>108</v>
      </c>
      <c r="I6143">
        <v>1537</v>
      </c>
      <c r="J6143">
        <v>463.53</v>
      </c>
      <c r="K6143">
        <f>Passenger_Data[[#This Row],[Price_USD]]*1</f>
        <v>463.53</v>
      </c>
      <c r="L6143">
        <v>76</v>
      </c>
      <c r="M6143" t="s">
        <v>30</v>
      </c>
      <c r="N6143" t="s">
        <v>31</v>
      </c>
      <c r="O6143" t="s">
        <v>33</v>
      </c>
      <c r="P6143" t="s">
        <v>83</v>
      </c>
      <c r="Q6143">
        <v>1</v>
      </c>
      <c r="R6143" t="s">
        <v>65</v>
      </c>
      <c r="S6143" t="s">
        <v>61</v>
      </c>
      <c r="T6143">
        <v>6.8</v>
      </c>
      <c r="U6143">
        <v>15</v>
      </c>
      <c r="V6143">
        <v>107</v>
      </c>
      <c r="W6143">
        <v>0</v>
      </c>
      <c r="X6143">
        <v>0</v>
      </c>
      <c r="Y6143" t="s">
        <v>36</v>
      </c>
    </row>
    <row r="6144" spans="1:25" x14ac:dyDescent="0.25">
      <c r="A6144" t="s">
        <v>8130</v>
      </c>
      <c r="B6144" t="s">
        <v>904</v>
      </c>
      <c r="C6144" t="s">
        <v>82</v>
      </c>
      <c r="D6144" t="s">
        <v>27</v>
      </c>
      <c r="E6144" t="s">
        <v>76</v>
      </c>
      <c r="F6144" s="1" t="s">
        <v>18198</v>
      </c>
      <c r="G6144">
        <v>142</v>
      </c>
      <c r="H6144" t="s">
        <v>29</v>
      </c>
      <c r="I6144">
        <v>1521</v>
      </c>
      <c r="J6144">
        <v>388.25</v>
      </c>
      <c r="K6144">
        <f>Passenger_Data[[#This Row],[Price_USD]]*1</f>
        <v>388.25</v>
      </c>
      <c r="L6144">
        <v>36</v>
      </c>
      <c r="M6144" t="s">
        <v>40</v>
      </c>
      <c r="N6144" t="s">
        <v>41</v>
      </c>
      <c r="O6144" t="s">
        <v>33</v>
      </c>
      <c r="P6144" t="s">
        <v>33</v>
      </c>
      <c r="Q6144">
        <v>2</v>
      </c>
      <c r="R6144" t="s">
        <v>43</v>
      </c>
      <c r="S6144" t="s">
        <v>44</v>
      </c>
      <c r="T6144">
        <v>6.9</v>
      </c>
      <c r="U6144">
        <v>7</v>
      </c>
      <c r="V6144">
        <v>0</v>
      </c>
      <c r="W6144">
        <v>0</v>
      </c>
      <c r="X6144">
        <v>0</v>
      </c>
      <c r="Y6144" t="s">
        <v>45</v>
      </c>
    </row>
    <row r="6145" spans="1:25" x14ac:dyDescent="0.25">
      <c r="A6145" t="s">
        <v>8131</v>
      </c>
      <c r="B6145" t="s">
        <v>4137</v>
      </c>
      <c r="C6145" t="s">
        <v>26</v>
      </c>
      <c r="D6145" t="s">
        <v>59</v>
      </c>
      <c r="E6145" t="s">
        <v>27</v>
      </c>
      <c r="F6145" s="1" t="s">
        <v>18199</v>
      </c>
      <c r="G6145">
        <v>174</v>
      </c>
      <c r="H6145" t="s">
        <v>108</v>
      </c>
      <c r="I6145">
        <v>1392</v>
      </c>
      <c r="J6145">
        <v>261.52999999999997</v>
      </c>
      <c r="K6145">
        <f>Passenger_Data[[#This Row],[Price_USD]]*1</f>
        <v>261.52999999999997</v>
      </c>
      <c r="L6145">
        <v>50</v>
      </c>
      <c r="M6145" t="s">
        <v>30</v>
      </c>
      <c r="N6145" t="s">
        <v>41</v>
      </c>
      <c r="O6145" t="s">
        <v>33</v>
      </c>
      <c r="P6145" t="s">
        <v>83</v>
      </c>
      <c r="Q6145">
        <v>1</v>
      </c>
      <c r="R6145" t="s">
        <v>51</v>
      </c>
      <c r="S6145" t="s">
        <v>68</v>
      </c>
      <c r="T6145">
        <v>5.6</v>
      </c>
      <c r="U6145">
        <v>2</v>
      </c>
      <c r="V6145">
        <v>6</v>
      </c>
      <c r="W6145">
        <v>1</v>
      </c>
      <c r="X6145">
        <v>0</v>
      </c>
      <c r="Y6145" t="s">
        <v>77</v>
      </c>
    </row>
    <row r="6146" spans="1:25" x14ac:dyDescent="0.25">
      <c r="A6146" t="s">
        <v>8132</v>
      </c>
      <c r="B6146" t="s">
        <v>465</v>
      </c>
      <c r="C6146" t="s">
        <v>26</v>
      </c>
      <c r="D6146" t="s">
        <v>27</v>
      </c>
      <c r="E6146" t="s">
        <v>49</v>
      </c>
      <c r="F6146" s="1" t="s">
        <v>18200</v>
      </c>
      <c r="G6146">
        <v>310</v>
      </c>
      <c r="H6146" t="s">
        <v>29</v>
      </c>
      <c r="I6146">
        <v>1586</v>
      </c>
      <c r="J6146">
        <v>425.49</v>
      </c>
      <c r="K6146">
        <f>Passenger_Data[[#This Row],[Price_USD]]*1</f>
        <v>425.49</v>
      </c>
      <c r="L6146">
        <v>73</v>
      </c>
      <c r="M6146" t="s">
        <v>40</v>
      </c>
      <c r="N6146" t="s">
        <v>41</v>
      </c>
      <c r="O6146" t="s">
        <v>32</v>
      </c>
      <c r="P6146" t="s">
        <v>50</v>
      </c>
      <c r="Q6146">
        <v>1</v>
      </c>
      <c r="R6146" t="s">
        <v>65</v>
      </c>
      <c r="S6146" t="s">
        <v>61</v>
      </c>
      <c r="T6146">
        <v>7.8</v>
      </c>
      <c r="U6146">
        <v>14</v>
      </c>
      <c r="V6146">
        <v>0</v>
      </c>
      <c r="W6146">
        <v>0</v>
      </c>
      <c r="X6146">
        <v>0</v>
      </c>
      <c r="Y6146" t="s">
        <v>77</v>
      </c>
    </row>
    <row r="6147" spans="1:25" x14ac:dyDescent="0.25">
      <c r="A6147" t="s">
        <v>8133</v>
      </c>
      <c r="B6147" t="s">
        <v>5169</v>
      </c>
      <c r="C6147" t="s">
        <v>54</v>
      </c>
      <c r="D6147" t="s">
        <v>64</v>
      </c>
      <c r="E6147" t="s">
        <v>39</v>
      </c>
      <c r="F6147" s="1" t="s">
        <v>18201</v>
      </c>
      <c r="G6147">
        <v>108</v>
      </c>
      <c r="H6147" t="s">
        <v>29</v>
      </c>
      <c r="I6147">
        <v>1400</v>
      </c>
      <c r="J6147">
        <v>472.05</v>
      </c>
      <c r="K6147">
        <f>Passenger_Data[[#This Row],[Price_USD]]*1</f>
        <v>472.05</v>
      </c>
      <c r="L6147">
        <v>30</v>
      </c>
      <c r="M6147" t="s">
        <v>40</v>
      </c>
      <c r="N6147" t="s">
        <v>41</v>
      </c>
      <c r="O6147" t="s">
        <v>32</v>
      </c>
      <c r="P6147" t="s">
        <v>50</v>
      </c>
      <c r="Q6147">
        <v>1</v>
      </c>
      <c r="R6147" t="s">
        <v>43</v>
      </c>
      <c r="S6147" t="s">
        <v>61</v>
      </c>
      <c r="T6147">
        <v>7.9</v>
      </c>
      <c r="U6147">
        <v>15</v>
      </c>
      <c r="V6147">
        <v>81</v>
      </c>
      <c r="W6147">
        <v>0</v>
      </c>
      <c r="X6147">
        <v>1</v>
      </c>
      <c r="Y6147" t="s">
        <v>45</v>
      </c>
    </row>
    <row r="6148" spans="1:25" x14ac:dyDescent="0.25">
      <c r="A6148" t="s">
        <v>8134</v>
      </c>
      <c r="B6148" t="s">
        <v>2490</v>
      </c>
      <c r="C6148" t="s">
        <v>73</v>
      </c>
      <c r="D6148" t="s">
        <v>55</v>
      </c>
      <c r="E6148" t="s">
        <v>64</v>
      </c>
      <c r="F6148" s="1" t="s">
        <v>18202</v>
      </c>
      <c r="G6148">
        <v>266</v>
      </c>
      <c r="H6148" t="s">
        <v>86</v>
      </c>
      <c r="I6148">
        <v>1471</v>
      </c>
      <c r="J6148">
        <v>329.23</v>
      </c>
      <c r="K6148">
        <f>Passenger_Data[[#This Row],[Price_USD]]*1</f>
        <v>329.23</v>
      </c>
      <c r="L6148">
        <v>37</v>
      </c>
      <c r="M6148" t="s">
        <v>30</v>
      </c>
      <c r="N6148" t="s">
        <v>41</v>
      </c>
      <c r="O6148" t="s">
        <v>33</v>
      </c>
      <c r="P6148" t="s">
        <v>50</v>
      </c>
      <c r="Q6148">
        <v>2</v>
      </c>
      <c r="R6148" t="s">
        <v>65</v>
      </c>
      <c r="S6148" t="s">
        <v>61</v>
      </c>
      <c r="T6148">
        <v>6.9</v>
      </c>
      <c r="U6148">
        <v>3</v>
      </c>
      <c r="V6148">
        <v>38</v>
      </c>
      <c r="W6148">
        <v>0</v>
      </c>
      <c r="X6148">
        <v>0</v>
      </c>
      <c r="Y6148" t="s">
        <v>77</v>
      </c>
    </row>
    <row r="6149" spans="1:25" x14ac:dyDescent="0.25">
      <c r="A6149" t="s">
        <v>8135</v>
      </c>
      <c r="B6149" t="s">
        <v>1302</v>
      </c>
      <c r="C6149" t="s">
        <v>54</v>
      </c>
      <c r="D6149" t="s">
        <v>76</v>
      </c>
      <c r="E6149" t="s">
        <v>76</v>
      </c>
      <c r="F6149" s="1" t="s">
        <v>18203</v>
      </c>
      <c r="G6149">
        <v>273</v>
      </c>
      <c r="H6149" t="s">
        <v>29</v>
      </c>
      <c r="I6149">
        <v>1189</v>
      </c>
      <c r="J6149">
        <v>533.07000000000005</v>
      </c>
      <c r="K6149">
        <f>Passenger_Data[[#This Row],[Price_USD]]*1</f>
        <v>533.07000000000005</v>
      </c>
      <c r="L6149">
        <v>20</v>
      </c>
      <c r="M6149" t="s">
        <v>30</v>
      </c>
      <c r="N6149" t="s">
        <v>31</v>
      </c>
      <c r="O6149" t="s">
        <v>42</v>
      </c>
      <c r="P6149" t="s">
        <v>50</v>
      </c>
      <c r="Q6149">
        <v>1</v>
      </c>
      <c r="R6149" t="s">
        <v>65</v>
      </c>
      <c r="S6149" t="s">
        <v>35</v>
      </c>
      <c r="T6149">
        <v>8.3000000000000007</v>
      </c>
      <c r="U6149">
        <v>9</v>
      </c>
      <c r="V6149">
        <v>85</v>
      </c>
      <c r="W6149">
        <v>0</v>
      </c>
      <c r="X6149">
        <v>0</v>
      </c>
      <c r="Y6149" t="s">
        <v>77</v>
      </c>
    </row>
    <row r="6150" spans="1:25" x14ac:dyDescent="0.25">
      <c r="A6150" t="s">
        <v>8136</v>
      </c>
      <c r="B6150" t="s">
        <v>2393</v>
      </c>
      <c r="C6150" t="s">
        <v>73</v>
      </c>
      <c r="D6150" t="s">
        <v>64</v>
      </c>
      <c r="E6150" t="s">
        <v>55</v>
      </c>
      <c r="F6150" s="1" t="s">
        <v>18204</v>
      </c>
      <c r="G6150">
        <v>149</v>
      </c>
      <c r="H6150" t="s">
        <v>29</v>
      </c>
      <c r="I6150">
        <v>1094</v>
      </c>
      <c r="J6150">
        <v>236.06</v>
      </c>
      <c r="K6150">
        <f>Passenger_Data[[#This Row],[Price_USD]]*1</f>
        <v>236.06</v>
      </c>
      <c r="L6150">
        <v>75</v>
      </c>
      <c r="M6150" t="s">
        <v>30</v>
      </c>
      <c r="N6150" t="s">
        <v>31</v>
      </c>
      <c r="O6150" t="s">
        <v>33</v>
      </c>
      <c r="P6150" t="s">
        <v>264</v>
      </c>
      <c r="Q6150">
        <v>0</v>
      </c>
      <c r="R6150" t="s">
        <v>65</v>
      </c>
      <c r="S6150" t="s">
        <v>35</v>
      </c>
      <c r="T6150">
        <v>5.8</v>
      </c>
      <c r="U6150">
        <v>6</v>
      </c>
      <c r="V6150">
        <v>33</v>
      </c>
      <c r="W6150">
        <v>0</v>
      </c>
      <c r="X6150">
        <v>1</v>
      </c>
      <c r="Y6150" t="s">
        <v>36</v>
      </c>
    </row>
    <row r="6151" spans="1:25" x14ac:dyDescent="0.25">
      <c r="A6151" t="s">
        <v>8137</v>
      </c>
      <c r="B6151" t="s">
        <v>8061</v>
      </c>
      <c r="C6151" t="s">
        <v>73</v>
      </c>
      <c r="D6151" t="s">
        <v>55</v>
      </c>
      <c r="E6151" t="s">
        <v>39</v>
      </c>
      <c r="F6151" s="1" t="s">
        <v>18205</v>
      </c>
      <c r="G6151">
        <v>230</v>
      </c>
      <c r="H6151" t="s">
        <v>29</v>
      </c>
      <c r="I6151">
        <v>1783</v>
      </c>
      <c r="J6151">
        <v>383.32</v>
      </c>
      <c r="K6151">
        <f>Passenger_Data[[#This Row],[Price_USD]]*1</f>
        <v>383.32</v>
      </c>
      <c r="L6151">
        <v>61</v>
      </c>
      <c r="M6151" t="s">
        <v>30</v>
      </c>
      <c r="N6151" t="s">
        <v>41</v>
      </c>
      <c r="O6151" t="s">
        <v>56</v>
      </c>
      <c r="P6151" t="s">
        <v>83</v>
      </c>
      <c r="Q6151">
        <v>3</v>
      </c>
      <c r="R6151" t="s">
        <v>65</v>
      </c>
      <c r="S6151" t="s">
        <v>35</v>
      </c>
      <c r="T6151">
        <v>6.9</v>
      </c>
      <c r="U6151">
        <v>1</v>
      </c>
      <c r="V6151">
        <v>50</v>
      </c>
      <c r="W6151">
        <v>0</v>
      </c>
      <c r="X6151">
        <v>0</v>
      </c>
      <c r="Y6151" t="s">
        <v>77</v>
      </c>
    </row>
    <row r="6152" spans="1:25" x14ac:dyDescent="0.25">
      <c r="A6152" t="s">
        <v>8138</v>
      </c>
      <c r="B6152" t="s">
        <v>3333</v>
      </c>
      <c r="C6152" t="s">
        <v>82</v>
      </c>
      <c r="D6152" t="s">
        <v>39</v>
      </c>
      <c r="E6152" t="s">
        <v>39</v>
      </c>
      <c r="F6152" s="1" t="s">
        <v>18206</v>
      </c>
      <c r="G6152">
        <v>171</v>
      </c>
      <c r="H6152" t="s">
        <v>29</v>
      </c>
      <c r="I6152">
        <v>973</v>
      </c>
      <c r="J6152">
        <v>344.1</v>
      </c>
      <c r="K6152">
        <f>Passenger_Data[[#This Row],[Price_USD]]*1</f>
        <v>344.1</v>
      </c>
      <c r="L6152">
        <v>28</v>
      </c>
      <c r="M6152" t="s">
        <v>40</v>
      </c>
      <c r="N6152" t="s">
        <v>31</v>
      </c>
      <c r="O6152" t="s">
        <v>32</v>
      </c>
      <c r="P6152" t="s">
        <v>50</v>
      </c>
      <c r="Q6152">
        <v>0</v>
      </c>
      <c r="R6152" t="s">
        <v>65</v>
      </c>
      <c r="S6152" t="s">
        <v>61</v>
      </c>
      <c r="T6152">
        <v>7.3</v>
      </c>
      <c r="U6152">
        <v>7</v>
      </c>
      <c r="V6152">
        <v>96</v>
      </c>
      <c r="W6152">
        <v>0</v>
      </c>
      <c r="X6152">
        <v>0</v>
      </c>
      <c r="Y6152" t="s">
        <v>77</v>
      </c>
    </row>
    <row r="6153" spans="1:25" x14ac:dyDescent="0.25">
      <c r="A6153" t="s">
        <v>8139</v>
      </c>
      <c r="B6153" t="s">
        <v>718</v>
      </c>
      <c r="C6153" t="s">
        <v>48</v>
      </c>
      <c r="D6153" t="s">
        <v>39</v>
      </c>
      <c r="E6153" t="s">
        <v>27</v>
      </c>
      <c r="F6153" s="1" t="s">
        <v>18207</v>
      </c>
      <c r="G6153">
        <v>176</v>
      </c>
      <c r="H6153" t="s">
        <v>29</v>
      </c>
      <c r="I6153">
        <v>891</v>
      </c>
      <c r="J6153">
        <v>491.75</v>
      </c>
      <c r="K6153">
        <f>Passenger_Data[[#This Row],[Price_USD]]*1</f>
        <v>491.75</v>
      </c>
      <c r="L6153">
        <v>64</v>
      </c>
      <c r="M6153" t="s">
        <v>40</v>
      </c>
      <c r="N6153" t="s">
        <v>41</v>
      </c>
      <c r="O6153" t="s">
        <v>32</v>
      </c>
      <c r="P6153" t="s">
        <v>264</v>
      </c>
      <c r="Q6153">
        <v>2</v>
      </c>
      <c r="R6153" t="s">
        <v>51</v>
      </c>
      <c r="S6153" t="s">
        <v>61</v>
      </c>
      <c r="T6153">
        <v>4.0999999999999996</v>
      </c>
      <c r="U6153">
        <v>15</v>
      </c>
      <c r="V6153">
        <v>83</v>
      </c>
      <c r="W6153">
        <v>0</v>
      </c>
      <c r="X6153">
        <v>0</v>
      </c>
      <c r="Y6153" t="s">
        <v>45</v>
      </c>
    </row>
    <row r="6154" spans="1:25" x14ac:dyDescent="0.25">
      <c r="A6154" t="s">
        <v>8140</v>
      </c>
      <c r="B6154" t="s">
        <v>677</v>
      </c>
      <c r="C6154" t="s">
        <v>82</v>
      </c>
      <c r="D6154" t="s">
        <v>59</v>
      </c>
      <c r="E6154" t="s">
        <v>49</v>
      </c>
      <c r="F6154" s="1" t="s">
        <v>18208</v>
      </c>
      <c r="G6154">
        <v>185</v>
      </c>
      <c r="H6154" t="s">
        <v>29</v>
      </c>
      <c r="I6154">
        <v>1380</v>
      </c>
      <c r="J6154">
        <v>425.38</v>
      </c>
      <c r="K6154">
        <f>Passenger_Data[[#This Row],[Price_USD]]*1</f>
        <v>425.38</v>
      </c>
      <c r="L6154">
        <v>67</v>
      </c>
      <c r="M6154" t="s">
        <v>40</v>
      </c>
      <c r="N6154" t="s">
        <v>31</v>
      </c>
      <c r="O6154" t="s">
        <v>42</v>
      </c>
      <c r="P6154" t="s">
        <v>33</v>
      </c>
      <c r="Q6154">
        <v>0</v>
      </c>
      <c r="R6154" t="s">
        <v>43</v>
      </c>
      <c r="S6154" t="s">
        <v>44</v>
      </c>
      <c r="T6154">
        <v>6.9</v>
      </c>
      <c r="U6154">
        <v>12</v>
      </c>
      <c r="V6154">
        <v>98</v>
      </c>
      <c r="W6154">
        <v>0</v>
      </c>
      <c r="X6154">
        <v>0</v>
      </c>
      <c r="Y6154" t="s">
        <v>36</v>
      </c>
    </row>
    <row r="6155" spans="1:25" x14ac:dyDescent="0.25">
      <c r="A6155" t="s">
        <v>8141</v>
      </c>
      <c r="B6155" t="s">
        <v>771</v>
      </c>
      <c r="C6155" t="s">
        <v>54</v>
      </c>
      <c r="D6155" t="s">
        <v>39</v>
      </c>
      <c r="E6155" t="s">
        <v>27</v>
      </c>
      <c r="F6155" s="1" t="s">
        <v>18209</v>
      </c>
      <c r="G6155">
        <v>213</v>
      </c>
      <c r="H6155" t="s">
        <v>29</v>
      </c>
      <c r="I6155">
        <v>1770</v>
      </c>
      <c r="J6155">
        <v>196.43</v>
      </c>
      <c r="K6155">
        <f>Passenger_Data[[#This Row],[Price_USD]]*1</f>
        <v>196.43</v>
      </c>
      <c r="L6155">
        <v>52</v>
      </c>
      <c r="M6155" t="s">
        <v>40</v>
      </c>
      <c r="N6155" t="s">
        <v>31</v>
      </c>
      <c r="O6155" t="s">
        <v>33</v>
      </c>
      <c r="P6155" t="s">
        <v>50</v>
      </c>
      <c r="Q6155">
        <v>2</v>
      </c>
      <c r="R6155" t="s">
        <v>65</v>
      </c>
      <c r="S6155" t="s">
        <v>35</v>
      </c>
      <c r="T6155">
        <v>6.3</v>
      </c>
      <c r="U6155">
        <v>16</v>
      </c>
      <c r="V6155">
        <v>87</v>
      </c>
      <c r="W6155">
        <v>0</v>
      </c>
      <c r="X6155">
        <v>0</v>
      </c>
      <c r="Y6155" t="s">
        <v>77</v>
      </c>
    </row>
    <row r="6156" spans="1:25" x14ac:dyDescent="0.25">
      <c r="A6156" t="s">
        <v>8142</v>
      </c>
      <c r="B6156" t="s">
        <v>5522</v>
      </c>
      <c r="C6156" t="s">
        <v>26</v>
      </c>
      <c r="D6156" t="s">
        <v>27</v>
      </c>
      <c r="E6156" t="s">
        <v>27</v>
      </c>
      <c r="F6156" s="1" t="s">
        <v>18210</v>
      </c>
      <c r="G6156">
        <v>65</v>
      </c>
      <c r="H6156" t="s">
        <v>86</v>
      </c>
      <c r="I6156">
        <v>1413</v>
      </c>
      <c r="J6156">
        <v>340.56</v>
      </c>
      <c r="K6156">
        <f>Passenger_Data[[#This Row],[Price_USD]]*1</f>
        <v>340.56</v>
      </c>
      <c r="L6156">
        <v>22</v>
      </c>
      <c r="M6156" t="s">
        <v>30</v>
      </c>
      <c r="N6156" t="s">
        <v>31</v>
      </c>
      <c r="O6156" t="s">
        <v>32</v>
      </c>
      <c r="P6156" t="s">
        <v>50</v>
      </c>
      <c r="Q6156">
        <v>3</v>
      </c>
      <c r="R6156" t="s">
        <v>65</v>
      </c>
      <c r="S6156" t="s">
        <v>35</v>
      </c>
      <c r="T6156">
        <v>8.6999999999999993</v>
      </c>
      <c r="U6156">
        <v>27</v>
      </c>
      <c r="V6156">
        <v>59</v>
      </c>
      <c r="W6156">
        <v>0</v>
      </c>
      <c r="X6156">
        <v>0</v>
      </c>
      <c r="Y6156" t="s">
        <v>77</v>
      </c>
    </row>
    <row r="6157" spans="1:25" x14ac:dyDescent="0.25">
      <c r="A6157" t="s">
        <v>8143</v>
      </c>
      <c r="B6157" t="s">
        <v>1601</v>
      </c>
      <c r="C6157" t="s">
        <v>54</v>
      </c>
      <c r="D6157" t="s">
        <v>59</v>
      </c>
      <c r="E6157" t="s">
        <v>64</v>
      </c>
      <c r="F6157" s="1" t="s">
        <v>18211</v>
      </c>
      <c r="G6157">
        <v>117</v>
      </c>
      <c r="H6157" t="s">
        <v>29</v>
      </c>
      <c r="I6157">
        <v>1052</v>
      </c>
      <c r="J6157">
        <v>475.57</v>
      </c>
      <c r="K6157">
        <f>Passenger_Data[[#This Row],[Price_USD]]*1</f>
        <v>475.57</v>
      </c>
      <c r="L6157">
        <v>47</v>
      </c>
      <c r="M6157" t="s">
        <v>40</v>
      </c>
      <c r="N6157" t="s">
        <v>31</v>
      </c>
      <c r="O6157" t="s">
        <v>42</v>
      </c>
      <c r="P6157" t="s">
        <v>83</v>
      </c>
      <c r="Q6157">
        <v>3</v>
      </c>
      <c r="R6157" t="s">
        <v>34</v>
      </c>
      <c r="S6157" t="s">
        <v>35</v>
      </c>
      <c r="T6157">
        <v>6.9</v>
      </c>
      <c r="U6157">
        <v>12</v>
      </c>
      <c r="V6157">
        <v>68</v>
      </c>
      <c r="W6157">
        <v>0</v>
      </c>
      <c r="X6157">
        <v>0</v>
      </c>
      <c r="Y6157" t="s">
        <v>77</v>
      </c>
    </row>
    <row r="6158" spans="1:25" x14ac:dyDescent="0.25">
      <c r="A6158" t="s">
        <v>8144</v>
      </c>
      <c r="B6158" t="s">
        <v>590</v>
      </c>
      <c r="C6158" t="s">
        <v>54</v>
      </c>
      <c r="D6158" t="s">
        <v>55</v>
      </c>
      <c r="E6158" t="s">
        <v>64</v>
      </c>
      <c r="F6158" s="1" t="s">
        <v>18212</v>
      </c>
      <c r="G6158">
        <v>180</v>
      </c>
      <c r="H6158" t="s">
        <v>29</v>
      </c>
      <c r="I6158">
        <v>1063</v>
      </c>
      <c r="J6158">
        <v>175.75</v>
      </c>
      <c r="K6158">
        <f>Passenger_Data[[#This Row],[Price_USD]]*1</f>
        <v>175.75</v>
      </c>
      <c r="L6158">
        <v>74</v>
      </c>
      <c r="M6158" t="s">
        <v>30</v>
      </c>
      <c r="N6158" t="s">
        <v>60</v>
      </c>
      <c r="O6158" t="s">
        <v>32</v>
      </c>
      <c r="P6158" t="s">
        <v>50</v>
      </c>
      <c r="Q6158">
        <v>2</v>
      </c>
      <c r="R6158" t="s">
        <v>65</v>
      </c>
      <c r="S6158" t="s">
        <v>61</v>
      </c>
      <c r="T6158">
        <v>7.7</v>
      </c>
      <c r="U6158">
        <v>5</v>
      </c>
      <c r="V6158">
        <v>58</v>
      </c>
      <c r="W6158">
        <v>0</v>
      </c>
      <c r="X6158">
        <v>0</v>
      </c>
      <c r="Y6158" t="s">
        <v>77</v>
      </c>
    </row>
    <row r="6159" spans="1:25" x14ac:dyDescent="0.25">
      <c r="A6159" t="s">
        <v>8145</v>
      </c>
      <c r="B6159" t="s">
        <v>536</v>
      </c>
      <c r="C6159" t="s">
        <v>26</v>
      </c>
      <c r="D6159" t="s">
        <v>27</v>
      </c>
      <c r="E6159" t="s">
        <v>59</v>
      </c>
      <c r="F6159" s="1" t="s">
        <v>18213</v>
      </c>
      <c r="G6159">
        <v>155</v>
      </c>
      <c r="H6159" t="s">
        <v>29</v>
      </c>
      <c r="I6159">
        <v>1248</v>
      </c>
      <c r="J6159">
        <v>305.79000000000002</v>
      </c>
      <c r="K6159">
        <f>Passenger_Data[[#This Row],[Price_USD]]*1</f>
        <v>305.79000000000002</v>
      </c>
      <c r="L6159">
        <v>71</v>
      </c>
      <c r="M6159" t="s">
        <v>40</v>
      </c>
      <c r="N6159" t="s">
        <v>31</v>
      </c>
      <c r="O6159" t="s">
        <v>42</v>
      </c>
      <c r="P6159" t="s">
        <v>50</v>
      </c>
      <c r="Q6159">
        <v>0</v>
      </c>
      <c r="R6159" t="s">
        <v>51</v>
      </c>
      <c r="S6159" t="s">
        <v>35</v>
      </c>
      <c r="T6159">
        <v>8.3000000000000007</v>
      </c>
      <c r="U6159">
        <v>11</v>
      </c>
      <c r="V6159">
        <v>43</v>
      </c>
      <c r="W6159">
        <v>0</v>
      </c>
      <c r="X6159">
        <v>1</v>
      </c>
      <c r="Y6159" t="s">
        <v>77</v>
      </c>
    </row>
    <row r="6160" spans="1:25" x14ac:dyDescent="0.25">
      <c r="A6160" t="s">
        <v>8146</v>
      </c>
      <c r="B6160" t="s">
        <v>1152</v>
      </c>
      <c r="C6160" t="s">
        <v>54</v>
      </c>
      <c r="D6160" t="s">
        <v>39</v>
      </c>
      <c r="E6160" t="s">
        <v>76</v>
      </c>
      <c r="F6160" s="1" t="s">
        <v>18214</v>
      </c>
      <c r="G6160">
        <v>149</v>
      </c>
      <c r="H6160" t="s">
        <v>86</v>
      </c>
      <c r="I6160">
        <v>838</v>
      </c>
      <c r="J6160">
        <v>263.75</v>
      </c>
      <c r="K6160">
        <f>Passenger_Data[[#This Row],[Price_USD]]*1</f>
        <v>263.75</v>
      </c>
      <c r="L6160">
        <v>38</v>
      </c>
      <c r="M6160" t="s">
        <v>30</v>
      </c>
      <c r="N6160" t="s">
        <v>31</v>
      </c>
      <c r="O6160" t="s">
        <v>32</v>
      </c>
      <c r="P6160" t="s">
        <v>50</v>
      </c>
      <c r="Q6160">
        <v>0</v>
      </c>
      <c r="R6160" t="s">
        <v>51</v>
      </c>
      <c r="S6160" t="s">
        <v>35</v>
      </c>
      <c r="T6160">
        <v>6.9</v>
      </c>
      <c r="U6160">
        <v>15</v>
      </c>
      <c r="V6160">
        <v>72</v>
      </c>
      <c r="W6160">
        <v>0</v>
      </c>
      <c r="X6160">
        <v>0</v>
      </c>
      <c r="Y6160" t="s">
        <v>77</v>
      </c>
    </row>
    <row r="6161" spans="1:25" x14ac:dyDescent="0.25">
      <c r="A6161" t="s">
        <v>8147</v>
      </c>
      <c r="B6161" t="s">
        <v>998</v>
      </c>
      <c r="C6161" t="s">
        <v>48</v>
      </c>
      <c r="D6161" t="s">
        <v>59</v>
      </c>
      <c r="E6161" t="s">
        <v>59</v>
      </c>
      <c r="F6161" s="1" t="s">
        <v>18215</v>
      </c>
      <c r="G6161">
        <v>181</v>
      </c>
      <c r="H6161" t="s">
        <v>29</v>
      </c>
      <c r="I6161">
        <v>1341</v>
      </c>
      <c r="J6161">
        <v>167.99</v>
      </c>
      <c r="K6161">
        <f>Passenger_Data[[#This Row],[Price_USD]]*1</f>
        <v>167.99</v>
      </c>
      <c r="L6161">
        <v>31</v>
      </c>
      <c r="M6161" t="s">
        <v>40</v>
      </c>
      <c r="N6161" t="s">
        <v>31</v>
      </c>
      <c r="O6161" t="s">
        <v>56</v>
      </c>
      <c r="P6161" t="s">
        <v>50</v>
      </c>
      <c r="Q6161">
        <v>3</v>
      </c>
      <c r="R6161" t="s">
        <v>34</v>
      </c>
      <c r="S6161" t="s">
        <v>35</v>
      </c>
      <c r="T6161">
        <v>5.0999999999999996</v>
      </c>
      <c r="U6161">
        <v>17</v>
      </c>
      <c r="V6161">
        <v>51</v>
      </c>
      <c r="W6161">
        <v>0</v>
      </c>
      <c r="X6161">
        <v>0</v>
      </c>
      <c r="Y6161" t="s">
        <v>36</v>
      </c>
    </row>
    <row r="6162" spans="1:25" x14ac:dyDescent="0.25">
      <c r="A6162" t="s">
        <v>8148</v>
      </c>
      <c r="B6162" t="s">
        <v>632</v>
      </c>
      <c r="C6162" t="s">
        <v>54</v>
      </c>
      <c r="D6162" t="s">
        <v>76</v>
      </c>
      <c r="E6162" t="s">
        <v>64</v>
      </c>
      <c r="F6162" s="1" t="s">
        <v>18216</v>
      </c>
      <c r="G6162">
        <v>115</v>
      </c>
      <c r="H6162" t="s">
        <v>29</v>
      </c>
      <c r="I6162">
        <v>1240</v>
      </c>
      <c r="J6162">
        <v>322</v>
      </c>
      <c r="K6162">
        <f>Passenger_Data[[#This Row],[Price_USD]]*1</f>
        <v>322</v>
      </c>
      <c r="L6162">
        <v>32</v>
      </c>
      <c r="M6162" t="s">
        <v>40</v>
      </c>
      <c r="N6162" t="s">
        <v>41</v>
      </c>
      <c r="O6162" t="s">
        <v>33</v>
      </c>
      <c r="P6162" t="s">
        <v>33</v>
      </c>
      <c r="Q6162">
        <v>3</v>
      </c>
      <c r="R6162" t="s">
        <v>65</v>
      </c>
      <c r="S6162" t="s">
        <v>68</v>
      </c>
      <c r="T6162">
        <v>8.6</v>
      </c>
      <c r="U6162">
        <v>2</v>
      </c>
      <c r="V6162">
        <v>33</v>
      </c>
      <c r="W6162">
        <v>0</v>
      </c>
      <c r="X6162">
        <v>0</v>
      </c>
      <c r="Y6162" t="s">
        <v>77</v>
      </c>
    </row>
    <row r="6163" spans="1:25" x14ac:dyDescent="0.25">
      <c r="A6163" t="s">
        <v>8149</v>
      </c>
      <c r="B6163" t="s">
        <v>2084</v>
      </c>
      <c r="C6163" t="s">
        <v>54</v>
      </c>
      <c r="D6163" t="s">
        <v>39</v>
      </c>
      <c r="E6163" t="s">
        <v>27</v>
      </c>
      <c r="F6163" s="1" t="s">
        <v>18217</v>
      </c>
      <c r="G6163">
        <v>271</v>
      </c>
      <c r="H6163" t="s">
        <v>86</v>
      </c>
      <c r="I6163">
        <v>1115</v>
      </c>
      <c r="J6163">
        <v>430.73</v>
      </c>
      <c r="K6163">
        <f>Passenger_Data[[#This Row],[Price_USD]]*1</f>
        <v>430.73</v>
      </c>
      <c r="L6163">
        <v>23</v>
      </c>
      <c r="M6163" t="s">
        <v>40</v>
      </c>
      <c r="N6163" t="s">
        <v>41</v>
      </c>
      <c r="O6163" t="s">
        <v>56</v>
      </c>
      <c r="P6163" t="s">
        <v>33</v>
      </c>
      <c r="Q6163">
        <v>0</v>
      </c>
      <c r="R6163" t="s">
        <v>51</v>
      </c>
      <c r="S6163" t="s">
        <v>68</v>
      </c>
      <c r="T6163">
        <v>7</v>
      </c>
      <c r="U6163">
        <v>16</v>
      </c>
      <c r="V6163">
        <v>107</v>
      </c>
      <c r="W6163">
        <v>0</v>
      </c>
      <c r="X6163">
        <v>0</v>
      </c>
      <c r="Y6163" t="s">
        <v>45</v>
      </c>
    </row>
    <row r="6164" spans="1:25" x14ac:dyDescent="0.25">
      <c r="A6164" t="s">
        <v>8150</v>
      </c>
      <c r="B6164" t="s">
        <v>1196</v>
      </c>
      <c r="C6164" t="s">
        <v>26</v>
      </c>
      <c r="D6164" t="s">
        <v>64</v>
      </c>
      <c r="E6164" t="s">
        <v>59</v>
      </c>
      <c r="F6164" s="1" t="s">
        <v>18218</v>
      </c>
      <c r="G6164">
        <v>163</v>
      </c>
      <c r="H6164" t="s">
        <v>29</v>
      </c>
      <c r="I6164">
        <v>1460</v>
      </c>
      <c r="J6164">
        <v>446.48</v>
      </c>
      <c r="K6164">
        <f>Passenger_Data[[#This Row],[Price_USD]]*1</f>
        <v>446.48</v>
      </c>
      <c r="L6164">
        <v>43</v>
      </c>
      <c r="M6164" t="s">
        <v>30</v>
      </c>
      <c r="N6164" t="s">
        <v>41</v>
      </c>
      <c r="O6164" t="s">
        <v>42</v>
      </c>
      <c r="P6164" t="s">
        <v>50</v>
      </c>
      <c r="Q6164">
        <v>1</v>
      </c>
      <c r="R6164" t="s">
        <v>65</v>
      </c>
      <c r="S6164" t="s">
        <v>68</v>
      </c>
      <c r="T6164">
        <v>3.1</v>
      </c>
      <c r="U6164">
        <v>11</v>
      </c>
      <c r="V6164">
        <v>35</v>
      </c>
      <c r="W6164">
        <v>0</v>
      </c>
      <c r="X6164">
        <v>0</v>
      </c>
      <c r="Y6164" t="s">
        <v>36</v>
      </c>
    </row>
    <row r="6165" spans="1:25" x14ac:dyDescent="0.25">
      <c r="A6165" t="s">
        <v>8151</v>
      </c>
      <c r="B6165" t="s">
        <v>822</v>
      </c>
      <c r="C6165" t="s">
        <v>48</v>
      </c>
      <c r="D6165" t="s">
        <v>76</v>
      </c>
      <c r="E6165" t="s">
        <v>64</v>
      </c>
      <c r="F6165" s="1" t="s">
        <v>18219</v>
      </c>
      <c r="G6165">
        <v>218</v>
      </c>
      <c r="H6165" t="s">
        <v>29</v>
      </c>
      <c r="I6165">
        <v>1036</v>
      </c>
      <c r="J6165">
        <v>322.13</v>
      </c>
      <c r="K6165">
        <f>Passenger_Data[[#This Row],[Price_USD]]*1</f>
        <v>322.13</v>
      </c>
      <c r="L6165">
        <v>45</v>
      </c>
      <c r="M6165" t="s">
        <v>30</v>
      </c>
      <c r="N6165" t="s">
        <v>31</v>
      </c>
      <c r="O6165" t="s">
        <v>33</v>
      </c>
      <c r="P6165" t="s">
        <v>33</v>
      </c>
      <c r="Q6165">
        <v>2</v>
      </c>
      <c r="R6165" t="s">
        <v>51</v>
      </c>
      <c r="S6165" t="s">
        <v>61</v>
      </c>
      <c r="T6165">
        <v>7.4</v>
      </c>
      <c r="U6165">
        <v>12</v>
      </c>
      <c r="V6165">
        <v>109</v>
      </c>
      <c r="W6165">
        <v>0</v>
      </c>
      <c r="X6165">
        <v>0</v>
      </c>
      <c r="Y6165" t="s">
        <v>36</v>
      </c>
    </row>
    <row r="6166" spans="1:25" x14ac:dyDescent="0.25">
      <c r="A6166" t="s">
        <v>8152</v>
      </c>
      <c r="B6166" t="s">
        <v>3753</v>
      </c>
      <c r="C6166" t="s">
        <v>73</v>
      </c>
      <c r="D6166" t="s">
        <v>28</v>
      </c>
      <c r="E6166" t="s">
        <v>76</v>
      </c>
      <c r="F6166" s="1" t="s">
        <v>18220</v>
      </c>
      <c r="G6166">
        <v>149</v>
      </c>
      <c r="H6166" t="s">
        <v>29</v>
      </c>
      <c r="I6166">
        <v>775</v>
      </c>
      <c r="J6166">
        <v>90.9</v>
      </c>
      <c r="K6166">
        <f>Passenger_Data[[#This Row],[Price_USD]]*1</f>
        <v>90.9</v>
      </c>
      <c r="L6166">
        <v>54</v>
      </c>
      <c r="M6166" t="s">
        <v>40</v>
      </c>
      <c r="N6166" t="s">
        <v>60</v>
      </c>
      <c r="O6166" t="s">
        <v>32</v>
      </c>
      <c r="P6166" t="s">
        <v>50</v>
      </c>
      <c r="Q6166">
        <v>0</v>
      </c>
      <c r="R6166" t="s">
        <v>65</v>
      </c>
      <c r="S6166" t="s">
        <v>35</v>
      </c>
      <c r="T6166">
        <v>7.8</v>
      </c>
      <c r="U6166">
        <v>7</v>
      </c>
      <c r="V6166">
        <v>83</v>
      </c>
      <c r="W6166">
        <v>0</v>
      </c>
      <c r="X6166">
        <v>0</v>
      </c>
      <c r="Y6166" t="s">
        <v>77</v>
      </c>
    </row>
    <row r="6167" spans="1:25" x14ac:dyDescent="0.25">
      <c r="A6167" t="s">
        <v>8153</v>
      </c>
      <c r="B6167" t="s">
        <v>1375</v>
      </c>
      <c r="C6167" t="s">
        <v>26</v>
      </c>
      <c r="D6167" t="s">
        <v>64</v>
      </c>
      <c r="E6167" t="s">
        <v>55</v>
      </c>
      <c r="F6167" s="1" t="s">
        <v>18221</v>
      </c>
      <c r="G6167">
        <v>349</v>
      </c>
      <c r="H6167" t="s">
        <v>29</v>
      </c>
      <c r="I6167">
        <v>1229</v>
      </c>
      <c r="J6167">
        <v>456.48</v>
      </c>
      <c r="K6167">
        <f>Passenger_Data[[#This Row],[Price_USD]]*1</f>
        <v>456.48</v>
      </c>
      <c r="L6167">
        <v>41</v>
      </c>
      <c r="M6167" t="s">
        <v>40</v>
      </c>
      <c r="N6167" t="s">
        <v>31</v>
      </c>
      <c r="O6167" t="s">
        <v>56</v>
      </c>
      <c r="P6167" t="s">
        <v>83</v>
      </c>
      <c r="Q6167">
        <v>1</v>
      </c>
      <c r="R6167" t="s">
        <v>65</v>
      </c>
      <c r="S6167" t="s">
        <v>68</v>
      </c>
      <c r="T6167">
        <v>5.4</v>
      </c>
      <c r="U6167">
        <v>11</v>
      </c>
      <c r="V6167">
        <v>60</v>
      </c>
      <c r="W6167">
        <v>0</v>
      </c>
      <c r="X6167">
        <v>0</v>
      </c>
      <c r="Y6167" t="s">
        <v>45</v>
      </c>
    </row>
    <row r="6168" spans="1:25" x14ac:dyDescent="0.25">
      <c r="A6168" t="s">
        <v>8154</v>
      </c>
      <c r="B6168" t="s">
        <v>1016</v>
      </c>
      <c r="C6168" t="s">
        <v>54</v>
      </c>
      <c r="D6168" t="s">
        <v>55</v>
      </c>
      <c r="E6168" t="s">
        <v>64</v>
      </c>
      <c r="F6168" s="1" t="s">
        <v>18222</v>
      </c>
      <c r="G6168">
        <v>142</v>
      </c>
      <c r="H6168" t="s">
        <v>29</v>
      </c>
      <c r="I6168">
        <v>1623</v>
      </c>
      <c r="J6168">
        <v>367.12</v>
      </c>
      <c r="K6168">
        <f>Passenger_Data[[#This Row],[Price_USD]]*1</f>
        <v>367.12</v>
      </c>
      <c r="L6168">
        <v>48</v>
      </c>
      <c r="M6168" t="s">
        <v>30</v>
      </c>
      <c r="N6168" t="s">
        <v>60</v>
      </c>
      <c r="O6168" t="s">
        <v>33</v>
      </c>
      <c r="P6168" t="s">
        <v>50</v>
      </c>
      <c r="Q6168">
        <v>0</v>
      </c>
      <c r="R6168" t="s">
        <v>43</v>
      </c>
      <c r="S6168" t="s">
        <v>68</v>
      </c>
      <c r="T6168">
        <v>8.1999999999999993</v>
      </c>
      <c r="U6168">
        <v>7</v>
      </c>
      <c r="V6168">
        <v>10</v>
      </c>
      <c r="W6168">
        <v>0</v>
      </c>
      <c r="X6168">
        <v>0</v>
      </c>
      <c r="Y6168" t="s">
        <v>77</v>
      </c>
    </row>
    <row r="6169" spans="1:25" x14ac:dyDescent="0.25">
      <c r="A6169" t="s">
        <v>8155</v>
      </c>
      <c r="B6169" t="s">
        <v>217</v>
      </c>
      <c r="C6169" t="s">
        <v>26</v>
      </c>
      <c r="D6169" t="s">
        <v>39</v>
      </c>
      <c r="E6169" t="s">
        <v>28</v>
      </c>
      <c r="F6169" s="1" t="s">
        <v>18223</v>
      </c>
      <c r="G6169">
        <v>115</v>
      </c>
      <c r="H6169" t="s">
        <v>29</v>
      </c>
      <c r="I6169">
        <v>1475</v>
      </c>
      <c r="J6169">
        <v>286.54000000000002</v>
      </c>
      <c r="K6169">
        <f>Passenger_Data[[#This Row],[Price_USD]]*1</f>
        <v>286.54000000000002</v>
      </c>
      <c r="L6169">
        <v>70</v>
      </c>
      <c r="M6169" t="s">
        <v>40</v>
      </c>
      <c r="N6169" t="s">
        <v>41</v>
      </c>
      <c r="O6169" t="s">
        <v>56</v>
      </c>
      <c r="P6169" t="s">
        <v>50</v>
      </c>
      <c r="Q6169">
        <v>2</v>
      </c>
      <c r="R6169" t="s">
        <v>51</v>
      </c>
      <c r="S6169" t="s">
        <v>68</v>
      </c>
      <c r="T6169">
        <v>4.5999999999999996</v>
      </c>
      <c r="U6169">
        <v>13</v>
      </c>
      <c r="V6169">
        <v>100</v>
      </c>
      <c r="W6169">
        <v>0</v>
      </c>
      <c r="X6169">
        <v>0</v>
      </c>
      <c r="Y6169" t="s">
        <v>36</v>
      </c>
    </row>
    <row r="6170" spans="1:25" x14ac:dyDescent="0.25">
      <c r="A6170" t="s">
        <v>8156</v>
      </c>
      <c r="B6170" t="s">
        <v>822</v>
      </c>
      <c r="C6170" t="s">
        <v>82</v>
      </c>
      <c r="D6170" t="s">
        <v>49</v>
      </c>
      <c r="E6170" t="s">
        <v>49</v>
      </c>
      <c r="F6170" s="1" t="s">
        <v>18224</v>
      </c>
      <c r="G6170">
        <v>148</v>
      </c>
      <c r="H6170" t="s">
        <v>29</v>
      </c>
      <c r="I6170">
        <v>863</v>
      </c>
      <c r="J6170">
        <v>390.91</v>
      </c>
      <c r="K6170">
        <f>Passenger_Data[[#This Row],[Price_USD]]*1</f>
        <v>390.91</v>
      </c>
      <c r="L6170">
        <v>33</v>
      </c>
      <c r="M6170" t="s">
        <v>40</v>
      </c>
      <c r="N6170" t="s">
        <v>31</v>
      </c>
      <c r="O6170" t="s">
        <v>32</v>
      </c>
      <c r="P6170" t="s">
        <v>50</v>
      </c>
      <c r="Q6170">
        <v>3</v>
      </c>
      <c r="R6170" t="s">
        <v>34</v>
      </c>
      <c r="S6170" t="s">
        <v>35</v>
      </c>
      <c r="T6170">
        <v>9.3000000000000007</v>
      </c>
      <c r="U6170">
        <v>12</v>
      </c>
      <c r="V6170">
        <v>80</v>
      </c>
      <c r="W6170">
        <v>0</v>
      </c>
      <c r="X6170">
        <v>0</v>
      </c>
      <c r="Y6170" t="s">
        <v>45</v>
      </c>
    </row>
    <row r="6171" spans="1:25" x14ac:dyDescent="0.25">
      <c r="A6171" t="s">
        <v>8157</v>
      </c>
      <c r="B6171" t="s">
        <v>8158</v>
      </c>
      <c r="C6171" t="s">
        <v>73</v>
      </c>
      <c r="D6171" t="s">
        <v>64</v>
      </c>
      <c r="E6171" t="s">
        <v>55</v>
      </c>
      <c r="F6171" s="1" t="s">
        <v>18225</v>
      </c>
      <c r="G6171">
        <v>135</v>
      </c>
      <c r="H6171" t="s">
        <v>29</v>
      </c>
      <c r="I6171">
        <v>1723</v>
      </c>
      <c r="J6171">
        <v>382.11</v>
      </c>
      <c r="K6171">
        <f>Passenger_Data[[#This Row],[Price_USD]]*1</f>
        <v>382.11</v>
      </c>
      <c r="L6171">
        <v>19</v>
      </c>
      <c r="M6171" t="s">
        <v>40</v>
      </c>
      <c r="N6171" t="s">
        <v>31</v>
      </c>
      <c r="O6171" t="s">
        <v>56</v>
      </c>
      <c r="P6171" t="s">
        <v>50</v>
      </c>
      <c r="Q6171">
        <v>1</v>
      </c>
      <c r="R6171" t="s">
        <v>65</v>
      </c>
      <c r="S6171" t="s">
        <v>68</v>
      </c>
      <c r="T6171">
        <v>4.4000000000000004</v>
      </c>
      <c r="U6171">
        <v>3</v>
      </c>
      <c r="V6171">
        <v>60</v>
      </c>
      <c r="W6171">
        <v>0</v>
      </c>
      <c r="X6171">
        <v>0</v>
      </c>
      <c r="Y6171" t="s">
        <v>77</v>
      </c>
    </row>
    <row r="6172" spans="1:25" x14ac:dyDescent="0.25">
      <c r="A6172" t="s">
        <v>8159</v>
      </c>
      <c r="B6172" t="s">
        <v>1605</v>
      </c>
      <c r="C6172" t="s">
        <v>82</v>
      </c>
      <c r="D6172" t="s">
        <v>49</v>
      </c>
      <c r="E6172" t="s">
        <v>59</v>
      </c>
      <c r="F6172" s="1" t="s">
        <v>18226</v>
      </c>
      <c r="G6172">
        <v>284</v>
      </c>
      <c r="H6172" t="s">
        <v>108</v>
      </c>
      <c r="I6172">
        <v>1214</v>
      </c>
      <c r="J6172">
        <v>322.94</v>
      </c>
      <c r="K6172">
        <f>Passenger_Data[[#This Row],[Price_USD]]*1</f>
        <v>322.94</v>
      </c>
      <c r="L6172">
        <v>22</v>
      </c>
      <c r="M6172" t="s">
        <v>40</v>
      </c>
      <c r="N6172" t="s">
        <v>31</v>
      </c>
      <c r="O6172" t="s">
        <v>56</v>
      </c>
      <c r="P6172" t="s">
        <v>33</v>
      </c>
      <c r="Q6172">
        <v>0</v>
      </c>
      <c r="R6172" t="s">
        <v>51</v>
      </c>
      <c r="S6172" t="s">
        <v>61</v>
      </c>
      <c r="T6172">
        <v>6.5</v>
      </c>
      <c r="U6172">
        <v>20</v>
      </c>
      <c r="V6172">
        <v>110</v>
      </c>
      <c r="W6172">
        <v>0</v>
      </c>
      <c r="X6172">
        <v>0</v>
      </c>
      <c r="Y6172" t="s">
        <v>77</v>
      </c>
    </row>
    <row r="6173" spans="1:25" x14ac:dyDescent="0.25">
      <c r="A6173" t="s">
        <v>8160</v>
      </c>
      <c r="B6173" t="s">
        <v>1258</v>
      </c>
      <c r="C6173" t="s">
        <v>73</v>
      </c>
      <c r="D6173" t="s">
        <v>49</v>
      </c>
      <c r="E6173" t="s">
        <v>39</v>
      </c>
      <c r="F6173" s="1" t="s">
        <v>18227</v>
      </c>
      <c r="G6173">
        <v>147</v>
      </c>
      <c r="H6173" t="s">
        <v>29</v>
      </c>
      <c r="I6173">
        <v>816</v>
      </c>
      <c r="J6173">
        <v>340.44</v>
      </c>
      <c r="K6173">
        <f>Passenger_Data[[#This Row],[Price_USD]]*1</f>
        <v>340.44</v>
      </c>
      <c r="L6173">
        <v>75</v>
      </c>
      <c r="M6173" t="s">
        <v>40</v>
      </c>
      <c r="N6173" t="s">
        <v>31</v>
      </c>
      <c r="O6173" t="s">
        <v>42</v>
      </c>
      <c r="P6173" t="s">
        <v>50</v>
      </c>
      <c r="Q6173">
        <v>0</v>
      </c>
      <c r="R6173" t="s">
        <v>51</v>
      </c>
      <c r="S6173" t="s">
        <v>44</v>
      </c>
      <c r="T6173">
        <v>8.1999999999999993</v>
      </c>
      <c r="U6173">
        <v>36</v>
      </c>
      <c r="V6173">
        <v>62</v>
      </c>
      <c r="W6173">
        <v>0</v>
      </c>
      <c r="X6173">
        <v>0</v>
      </c>
      <c r="Y6173" t="s">
        <v>45</v>
      </c>
    </row>
    <row r="6174" spans="1:25" x14ac:dyDescent="0.25">
      <c r="A6174" t="s">
        <v>8161</v>
      </c>
      <c r="B6174" t="s">
        <v>2037</v>
      </c>
      <c r="C6174" t="s">
        <v>82</v>
      </c>
      <c r="D6174" t="s">
        <v>59</v>
      </c>
      <c r="E6174" t="s">
        <v>76</v>
      </c>
      <c r="F6174" s="1" t="s">
        <v>18228</v>
      </c>
      <c r="G6174">
        <v>219</v>
      </c>
      <c r="H6174" t="s">
        <v>29</v>
      </c>
      <c r="I6174">
        <v>1682</v>
      </c>
      <c r="J6174">
        <v>251.75</v>
      </c>
      <c r="K6174">
        <f>Passenger_Data[[#This Row],[Price_USD]]*1</f>
        <v>251.75</v>
      </c>
      <c r="L6174">
        <v>63</v>
      </c>
      <c r="M6174" t="s">
        <v>30</v>
      </c>
      <c r="N6174" t="s">
        <v>41</v>
      </c>
      <c r="O6174" t="s">
        <v>32</v>
      </c>
      <c r="P6174" t="s">
        <v>33</v>
      </c>
      <c r="Q6174">
        <v>2</v>
      </c>
      <c r="R6174" t="s">
        <v>65</v>
      </c>
      <c r="S6174" t="s">
        <v>68</v>
      </c>
      <c r="T6174">
        <v>9</v>
      </c>
      <c r="U6174">
        <v>0</v>
      </c>
      <c r="V6174">
        <v>58</v>
      </c>
      <c r="W6174">
        <v>0</v>
      </c>
      <c r="X6174">
        <v>0</v>
      </c>
      <c r="Y6174" t="s">
        <v>36</v>
      </c>
    </row>
    <row r="6175" spans="1:25" x14ac:dyDescent="0.25">
      <c r="A6175" t="s">
        <v>8162</v>
      </c>
      <c r="B6175" t="s">
        <v>247</v>
      </c>
      <c r="C6175" t="s">
        <v>73</v>
      </c>
      <c r="D6175" t="s">
        <v>59</v>
      </c>
      <c r="E6175" t="s">
        <v>27</v>
      </c>
      <c r="F6175" s="1" t="s">
        <v>18229</v>
      </c>
      <c r="G6175">
        <v>207</v>
      </c>
      <c r="H6175" t="s">
        <v>29</v>
      </c>
      <c r="I6175">
        <v>1078</v>
      </c>
      <c r="J6175">
        <v>443.24</v>
      </c>
      <c r="K6175">
        <f>Passenger_Data[[#This Row],[Price_USD]]*1</f>
        <v>443.24</v>
      </c>
      <c r="L6175">
        <v>66</v>
      </c>
      <c r="M6175" t="s">
        <v>40</v>
      </c>
      <c r="N6175" t="s">
        <v>60</v>
      </c>
      <c r="O6175" t="s">
        <v>56</v>
      </c>
      <c r="P6175" t="s">
        <v>50</v>
      </c>
      <c r="Q6175">
        <v>1</v>
      </c>
      <c r="R6175" t="s">
        <v>51</v>
      </c>
      <c r="S6175" t="s">
        <v>68</v>
      </c>
      <c r="T6175">
        <v>6.8</v>
      </c>
      <c r="U6175">
        <v>22</v>
      </c>
      <c r="V6175">
        <v>39</v>
      </c>
      <c r="W6175">
        <v>0</v>
      </c>
      <c r="X6175">
        <v>1</v>
      </c>
      <c r="Y6175" t="s">
        <v>77</v>
      </c>
    </row>
    <row r="6176" spans="1:25" x14ac:dyDescent="0.25">
      <c r="A6176" t="s">
        <v>8163</v>
      </c>
      <c r="B6176" t="s">
        <v>913</v>
      </c>
      <c r="C6176" t="s">
        <v>26</v>
      </c>
      <c r="D6176" t="s">
        <v>76</v>
      </c>
      <c r="E6176" t="s">
        <v>49</v>
      </c>
      <c r="F6176" s="1" t="s">
        <v>18230</v>
      </c>
      <c r="G6176">
        <v>207</v>
      </c>
      <c r="H6176" t="s">
        <v>29</v>
      </c>
      <c r="I6176">
        <v>1319</v>
      </c>
      <c r="J6176">
        <v>322.33</v>
      </c>
      <c r="K6176">
        <f>Passenger_Data[[#This Row],[Price_USD]]*1</f>
        <v>322.33</v>
      </c>
      <c r="L6176">
        <v>48</v>
      </c>
      <c r="M6176" t="s">
        <v>30</v>
      </c>
      <c r="N6176" t="s">
        <v>31</v>
      </c>
      <c r="O6176" t="s">
        <v>42</v>
      </c>
      <c r="P6176" t="s">
        <v>50</v>
      </c>
      <c r="Q6176">
        <v>1</v>
      </c>
      <c r="R6176" t="s">
        <v>65</v>
      </c>
      <c r="S6176" t="s">
        <v>44</v>
      </c>
      <c r="T6176">
        <v>7.1</v>
      </c>
      <c r="U6176">
        <v>1</v>
      </c>
      <c r="V6176">
        <v>105</v>
      </c>
      <c r="W6176">
        <v>0</v>
      </c>
      <c r="X6176">
        <v>0</v>
      </c>
      <c r="Y6176" t="s">
        <v>77</v>
      </c>
    </row>
    <row r="6177" spans="1:25" x14ac:dyDescent="0.25">
      <c r="A6177" t="s">
        <v>8164</v>
      </c>
      <c r="B6177" t="s">
        <v>2497</v>
      </c>
      <c r="C6177" t="s">
        <v>48</v>
      </c>
      <c r="D6177" t="s">
        <v>49</v>
      </c>
      <c r="E6177" t="s">
        <v>64</v>
      </c>
      <c r="F6177" s="1" t="s">
        <v>18231</v>
      </c>
      <c r="G6177">
        <v>234</v>
      </c>
      <c r="H6177" t="s">
        <v>86</v>
      </c>
      <c r="I6177">
        <v>1702</v>
      </c>
      <c r="J6177">
        <v>463.85</v>
      </c>
      <c r="K6177">
        <f>Passenger_Data[[#This Row],[Price_USD]]*1</f>
        <v>463.85</v>
      </c>
      <c r="L6177">
        <v>68</v>
      </c>
      <c r="M6177" t="s">
        <v>30</v>
      </c>
      <c r="N6177" t="s">
        <v>41</v>
      </c>
      <c r="O6177" t="s">
        <v>33</v>
      </c>
      <c r="P6177" t="s">
        <v>50</v>
      </c>
      <c r="Q6177">
        <v>1</v>
      </c>
      <c r="R6177" t="s">
        <v>51</v>
      </c>
      <c r="S6177" t="s">
        <v>68</v>
      </c>
      <c r="T6177">
        <v>9.1999999999999993</v>
      </c>
      <c r="U6177">
        <v>1</v>
      </c>
      <c r="V6177">
        <v>60</v>
      </c>
      <c r="W6177">
        <v>0</v>
      </c>
      <c r="X6177">
        <v>0</v>
      </c>
      <c r="Y6177" t="s">
        <v>36</v>
      </c>
    </row>
    <row r="6178" spans="1:25" x14ac:dyDescent="0.25">
      <c r="A6178" t="s">
        <v>8165</v>
      </c>
      <c r="B6178" t="s">
        <v>2383</v>
      </c>
      <c r="C6178" t="s">
        <v>54</v>
      </c>
      <c r="D6178" t="s">
        <v>28</v>
      </c>
      <c r="E6178" t="s">
        <v>27</v>
      </c>
      <c r="F6178" s="1" t="s">
        <v>18232</v>
      </c>
      <c r="G6178">
        <v>226</v>
      </c>
      <c r="H6178" t="s">
        <v>29</v>
      </c>
      <c r="I6178">
        <v>1626</v>
      </c>
      <c r="J6178">
        <v>290.58999999999997</v>
      </c>
      <c r="K6178">
        <f>Passenger_Data[[#This Row],[Price_USD]]*1</f>
        <v>290.58999999999997</v>
      </c>
      <c r="L6178">
        <v>65</v>
      </c>
      <c r="M6178" t="s">
        <v>30</v>
      </c>
      <c r="N6178" t="s">
        <v>60</v>
      </c>
      <c r="O6178" t="s">
        <v>32</v>
      </c>
      <c r="P6178" t="s">
        <v>50</v>
      </c>
      <c r="Q6178">
        <v>1</v>
      </c>
      <c r="R6178" t="s">
        <v>65</v>
      </c>
      <c r="S6178" t="s">
        <v>68</v>
      </c>
      <c r="T6178">
        <v>5.6</v>
      </c>
      <c r="U6178">
        <v>12</v>
      </c>
      <c r="V6178">
        <v>4</v>
      </c>
      <c r="W6178">
        <v>0</v>
      </c>
      <c r="X6178">
        <v>0</v>
      </c>
      <c r="Y6178" t="s">
        <v>77</v>
      </c>
    </row>
    <row r="6179" spans="1:25" x14ac:dyDescent="0.25">
      <c r="A6179" t="s">
        <v>8166</v>
      </c>
      <c r="B6179" t="s">
        <v>3390</v>
      </c>
      <c r="C6179" t="s">
        <v>48</v>
      </c>
      <c r="D6179" t="s">
        <v>39</v>
      </c>
      <c r="E6179" t="s">
        <v>27</v>
      </c>
      <c r="F6179" s="1" t="s">
        <v>18233</v>
      </c>
      <c r="G6179">
        <v>119</v>
      </c>
      <c r="H6179" t="s">
        <v>29</v>
      </c>
      <c r="I6179">
        <v>1339</v>
      </c>
      <c r="J6179">
        <v>323.38</v>
      </c>
      <c r="K6179">
        <f>Passenger_Data[[#This Row],[Price_USD]]*1</f>
        <v>323.38</v>
      </c>
      <c r="L6179">
        <v>59</v>
      </c>
      <c r="M6179" t="s">
        <v>40</v>
      </c>
      <c r="N6179" t="s">
        <v>60</v>
      </c>
      <c r="O6179" t="s">
        <v>32</v>
      </c>
      <c r="P6179" t="s">
        <v>50</v>
      </c>
      <c r="Q6179">
        <v>3</v>
      </c>
      <c r="R6179" t="s">
        <v>34</v>
      </c>
      <c r="S6179" t="s">
        <v>35</v>
      </c>
      <c r="T6179">
        <v>8</v>
      </c>
      <c r="U6179">
        <v>0</v>
      </c>
      <c r="V6179">
        <v>71</v>
      </c>
      <c r="W6179">
        <v>0</v>
      </c>
      <c r="X6179">
        <v>0</v>
      </c>
      <c r="Y6179" t="s">
        <v>36</v>
      </c>
    </row>
    <row r="6180" spans="1:25" x14ac:dyDescent="0.25">
      <c r="A6180" t="s">
        <v>8167</v>
      </c>
      <c r="B6180" t="s">
        <v>2980</v>
      </c>
      <c r="C6180" t="s">
        <v>73</v>
      </c>
      <c r="D6180" t="s">
        <v>27</v>
      </c>
      <c r="E6180" t="s">
        <v>64</v>
      </c>
      <c r="F6180" s="1" t="s">
        <v>18234</v>
      </c>
      <c r="G6180">
        <v>53</v>
      </c>
      <c r="H6180" t="s">
        <v>29</v>
      </c>
      <c r="I6180">
        <v>1135</v>
      </c>
      <c r="J6180">
        <v>282.86</v>
      </c>
      <c r="K6180">
        <f>Passenger_Data[[#This Row],[Price_USD]]*1</f>
        <v>282.86</v>
      </c>
      <c r="L6180">
        <v>51</v>
      </c>
      <c r="M6180" t="s">
        <v>40</v>
      </c>
      <c r="N6180" t="s">
        <v>31</v>
      </c>
      <c r="O6180" t="s">
        <v>42</v>
      </c>
      <c r="P6180" t="s">
        <v>33</v>
      </c>
      <c r="Q6180">
        <v>1</v>
      </c>
      <c r="R6180" t="s">
        <v>65</v>
      </c>
      <c r="S6180" t="s">
        <v>35</v>
      </c>
      <c r="T6180">
        <v>4.0999999999999996</v>
      </c>
      <c r="U6180">
        <v>7</v>
      </c>
      <c r="V6180">
        <v>37</v>
      </c>
      <c r="W6180">
        <v>0</v>
      </c>
      <c r="X6180">
        <v>1</v>
      </c>
      <c r="Y6180" t="s">
        <v>45</v>
      </c>
    </row>
    <row r="6181" spans="1:25" x14ac:dyDescent="0.25">
      <c r="A6181" t="s">
        <v>8168</v>
      </c>
      <c r="B6181" t="s">
        <v>1570</v>
      </c>
      <c r="C6181" t="s">
        <v>82</v>
      </c>
      <c r="D6181" t="s">
        <v>27</v>
      </c>
      <c r="E6181" t="s">
        <v>59</v>
      </c>
      <c r="F6181" s="1" t="s">
        <v>18235</v>
      </c>
      <c r="G6181">
        <v>329</v>
      </c>
      <c r="H6181" t="s">
        <v>29</v>
      </c>
      <c r="I6181">
        <v>1248</v>
      </c>
      <c r="J6181">
        <v>132.30000000000001</v>
      </c>
      <c r="K6181">
        <f>Passenger_Data[[#This Row],[Price_USD]]*1</f>
        <v>132.30000000000001</v>
      </c>
      <c r="L6181">
        <v>59</v>
      </c>
      <c r="M6181" t="s">
        <v>30</v>
      </c>
      <c r="N6181" t="s">
        <v>41</v>
      </c>
      <c r="O6181" t="s">
        <v>42</v>
      </c>
      <c r="P6181" t="s">
        <v>50</v>
      </c>
      <c r="Q6181">
        <v>1</v>
      </c>
      <c r="R6181" t="s">
        <v>34</v>
      </c>
      <c r="S6181" t="s">
        <v>35</v>
      </c>
      <c r="T6181">
        <v>7.5</v>
      </c>
      <c r="U6181">
        <v>12</v>
      </c>
      <c r="V6181">
        <v>9</v>
      </c>
      <c r="W6181">
        <v>0</v>
      </c>
      <c r="X6181">
        <v>0</v>
      </c>
      <c r="Y6181" t="s">
        <v>36</v>
      </c>
    </row>
    <row r="6182" spans="1:25" x14ac:dyDescent="0.25">
      <c r="A6182" t="s">
        <v>8169</v>
      </c>
      <c r="B6182" t="s">
        <v>7613</v>
      </c>
      <c r="C6182" t="s">
        <v>73</v>
      </c>
      <c r="D6182" t="s">
        <v>59</v>
      </c>
      <c r="E6182" t="s">
        <v>59</v>
      </c>
      <c r="F6182" s="1" t="s">
        <v>18236</v>
      </c>
      <c r="G6182">
        <v>196</v>
      </c>
      <c r="H6182" t="s">
        <v>29</v>
      </c>
      <c r="I6182">
        <v>1146</v>
      </c>
      <c r="J6182">
        <v>308.19</v>
      </c>
      <c r="K6182">
        <f>Passenger_Data[[#This Row],[Price_USD]]*1</f>
        <v>308.19</v>
      </c>
      <c r="L6182">
        <v>34</v>
      </c>
      <c r="M6182" t="s">
        <v>30</v>
      </c>
      <c r="N6182" t="s">
        <v>31</v>
      </c>
      <c r="O6182" t="s">
        <v>33</v>
      </c>
      <c r="P6182" t="s">
        <v>83</v>
      </c>
      <c r="Q6182">
        <v>2</v>
      </c>
      <c r="R6182" t="s">
        <v>51</v>
      </c>
      <c r="S6182" t="s">
        <v>68</v>
      </c>
      <c r="T6182">
        <v>7.5</v>
      </c>
      <c r="U6182">
        <v>10</v>
      </c>
      <c r="V6182">
        <v>39</v>
      </c>
      <c r="W6182">
        <v>1</v>
      </c>
      <c r="X6182">
        <v>0</v>
      </c>
      <c r="Y6182" t="s">
        <v>45</v>
      </c>
    </row>
    <row r="6183" spans="1:25" x14ac:dyDescent="0.25">
      <c r="A6183" t="s">
        <v>8170</v>
      </c>
      <c r="B6183" t="s">
        <v>1080</v>
      </c>
      <c r="C6183" t="s">
        <v>48</v>
      </c>
      <c r="D6183" t="s">
        <v>64</v>
      </c>
      <c r="E6183" t="s">
        <v>39</v>
      </c>
      <c r="F6183" s="1" t="s">
        <v>18237</v>
      </c>
      <c r="G6183">
        <v>141</v>
      </c>
      <c r="H6183" t="s">
        <v>29</v>
      </c>
      <c r="I6183">
        <v>1289</v>
      </c>
      <c r="J6183">
        <v>331.77</v>
      </c>
      <c r="K6183">
        <f>Passenger_Data[[#This Row],[Price_USD]]*1</f>
        <v>331.77</v>
      </c>
      <c r="L6183">
        <v>72</v>
      </c>
      <c r="M6183" t="s">
        <v>40</v>
      </c>
      <c r="N6183" t="s">
        <v>31</v>
      </c>
      <c r="O6183" t="s">
        <v>56</v>
      </c>
      <c r="P6183" t="s">
        <v>83</v>
      </c>
      <c r="Q6183">
        <v>2</v>
      </c>
      <c r="R6183" t="s">
        <v>51</v>
      </c>
      <c r="S6183" t="s">
        <v>68</v>
      </c>
      <c r="T6183">
        <v>6.1</v>
      </c>
      <c r="U6183">
        <v>4</v>
      </c>
      <c r="V6183">
        <v>1</v>
      </c>
      <c r="W6183">
        <v>0</v>
      </c>
      <c r="X6183">
        <v>0</v>
      </c>
      <c r="Y6183" t="s">
        <v>45</v>
      </c>
    </row>
    <row r="6184" spans="1:25" x14ac:dyDescent="0.25">
      <c r="A6184" t="s">
        <v>8171</v>
      </c>
      <c r="B6184" t="s">
        <v>976</v>
      </c>
      <c r="C6184" t="s">
        <v>82</v>
      </c>
      <c r="D6184" t="s">
        <v>39</v>
      </c>
      <c r="E6184" t="s">
        <v>59</v>
      </c>
      <c r="F6184" s="1" t="s">
        <v>18238</v>
      </c>
      <c r="G6184">
        <v>255</v>
      </c>
      <c r="H6184" t="s">
        <v>86</v>
      </c>
      <c r="I6184">
        <v>1064</v>
      </c>
      <c r="J6184">
        <v>335.11</v>
      </c>
      <c r="K6184">
        <f>Passenger_Data[[#This Row],[Price_USD]]*1</f>
        <v>335.11</v>
      </c>
      <c r="L6184">
        <v>60</v>
      </c>
      <c r="M6184" t="s">
        <v>40</v>
      </c>
      <c r="N6184" t="s">
        <v>31</v>
      </c>
      <c r="O6184" t="s">
        <v>33</v>
      </c>
      <c r="P6184" t="s">
        <v>50</v>
      </c>
      <c r="Q6184">
        <v>2</v>
      </c>
      <c r="R6184" t="s">
        <v>43</v>
      </c>
      <c r="S6184" t="s">
        <v>68</v>
      </c>
      <c r="T6184">
        <v>8.5</v>
      </c>
      <c r="U6184">
        <v>11</v>
      </c>
      <c r="V6184">
        <v>6</v>
      </c>
      <c r="W6184">
        <v>0</v>
      </c>
      <c r="X6184">
        <v>0</v>
      </c>
      <c r="Y6184" t="s">
        <v>45</v>
      </c>
    </row>
    <row r="6185" spans="1:25" x14ac:dyDescent="0.25">
      <c r="A6185" t="s">
        <v>8172</v>
      </c>
      <c r="B6185" t="s">
        <v>3714</v>
      </c>
      <c r="C6185" t="s">
        <v>73</v>
      </c>
      <c r="D6185" t="s">
        <v>28</v>
      </c>
      <c r="E6185" t="s">
        <v>64</v>
      </c>
      <c r="F6185" s="1" t="s">
        <v>18239</v>
      </c>
      <c r="G6185">
        <v>138</v>
      </c>
      <c r="H6185" t="s">
        <v>29</v>
      </c>
      <c r="I6185">
        <v>1058</v>
      </c>
      <c r="J6185">
        <v>376.03</v>
      </c>
      <c r="K6185">
        <f>Passenger_Data[[#This Row],[Price_USD]]*1</f>
        <v>376.03</v>
      </c>
      <c r="L6185">
        <v>78</v>
      </c>
      <c r="M6185" t="s">
        <v>40</v>
      </c>
      <c r="N6185" t="s">
        <v>41</v>
      </c>
      <c r="O6185" t="s">
        <v>33</v>
      </c>
      <c r="P6185" t="s">
        <v>33</v>
      </c>
      <c r="Q6185">
        <v>0</v>
      </c>
      <c r="R6185" t="s">
        <v>65</v>
      </c>
      <c r="S6185" t="s">
        <v>44</v>
      </c>
      <c r="T6185">
        <v>6.7</v>
      </c>
      <c r="U6185">
        <v>1</v>
      </c>
      <c r="V6185">
        <v>64</v>
      </c>
      <c r="W6185">
        <v>0</v>
      </c>
      <c r="X6185">
        <v>0</v>
      </c>
      <c r="Y6185" t="s">
        <v>36</v>
      </c>
    </row>
    <row r="6186" spans="1:25" x14ac:dyDescent="0.25">
      <c r="A6186" t="s">
        <v>8173</v>
      </c>
      <c r="B6186" t="s">
        <v>5931</v>
      </c>
      <c r="C6186" t="s">
        <v>73</v>
      </c>
      <c r="D6186" t="s">
        <v>49</v>
      </c>
      <c r="E6186" t="s">
        <v>27</v>
      </c>
      <c r="F6186" s="1" t="s">
        <v>18240</v>
      </c>
      <c r="G6186">
        <v>207</v>
      </c>
      <c r="H6186" t="s">
        <v>86</v>
      </c>
      <c r="I6186">
        <v>1031</v>
      </c>
      <c r="J6186">
        <v>449.76</v>
      </c>
      <c r="K6186">
        <f>Passenger_Data[[#This Row],[Price_USD]]*1</f>
        <v>449.76</v>
      </c>
      <c r="L6186">
        <v>69</v>
      </c>
      <c r="M6186" t="s">
        <v>30</v>
      </c>
      <c r="N6186" t="s">
        <v>41</v>
      </c>
      <c r="O6186" t="s">
        <v>42</v>
      </c>
      <c r="P6186" t="s">
        <v>50</v>
      </c>
      <c r="Q6186">
        <v>2</v>
      </c>
      <c r="R6186" t="s">
        <v>65</v>
      </c>
      <c r="S6186" t="s">
        <v>44</v>
      </c>
      <c r="T6186">
        <v>5.7</v>
      </c>
      <c r="U6186">
        <v>5</v>
      </c>
      <c r="V6186">
        <v>77</v>
      </c>
      <c r="W6186">
        <v>0</v>
      </c>
      <c r="X6186">
        <v>0</v>
      </c>
      <c r="Y6186" t="s">
        <v>45</v>
      </c>
    </row>
    <row r="6187" spans="1:25" x14ac:dyDescent="0.25">
      <c r="A6187" t="s">
        <v>8174</v>
      </c>
      <c r="B6187" t="s">
        <v>2059</v>
      </c>
      <c r="C6187" t="s">
        <v>54</v>
      </c>
      <c r="D6187" t="s">
        <v>49</v>
      </c>
      <c r="E6187" t="s">
        <v>49</v>
      </c>
      <c r="F6187" s="1" t="s">
        <v>18241</v>
      </c>
      <c r="G6187">
        <v>150</v>
      </c>
      <c r="H6187" t="s">
        <v>29</v>
      </c>
      <c r="I6187">
        <v>737</v>
      </c>
      <c r="J6187">
        <v>274.73</v>
      </c>
      <c r="K6187">
        <f>Passenger_Data[[#This Row],[Price_USD]]*1</f>
        <v>274.73</v>
      </c>
      <c r="L6187">
        <v>69</v>
      </c>
      <c r="M6187" t="s">
        <v>40</v>
      </c>
      <c r="N6187" t="s">
        <v>41</v>
      </c>
      <c r="O6187" t="s">
        <v>32</v>
      </c>
      <c r="P6187" t="s">
        <v>50</v>
      </c>
      <c r="Q6187">
        <v>0</v>
      </c>
      <c r="R6187" t="s">
        <v>65</v>
      </c>
      <c r="S6187" t="s">
        <v>61</v>
      </c>
      <c r="T6187">
        <v>10</v>
      </c>
      <c r="U6187">
        <v>12</v>
      </c>
      <c r="V6187">
        <v>118</v>
      </c>
      <c r="W6187">
        <v>0</v>
      </c>
      <c r="X6187">
        <v>0</v>
      </c>
      <c r="Y6187" t="s">
        <v>36</v>
      </c>
    </row>
    <row r="6188" spans="1:25" x14ac:dyDescent="0.25">
      <c r="A6188" t="s">
        <v>8175</v>
      </c>
      <c r="B6188" t="s">
        <v>3427</v>
      </c>
      <c r="C6188" t="s">
        <v>54</v>
      </c>
      <c r="D6188" t="s">
        <v>39</v>
      </c>
      <c r="E6188" t="s">
        <v>39</v>
      </c>
      <c r="F6188" s="1" t="s">
        <v>18242</v>
      </c>
      <c r="G6188">
        <v>244</v>
      </c>
      <c r="H6188" t="s">
        <v>29</v>
      </c>
      <c r="I6188">
        <v>1214</v>
      </c>
      <c r="J6188">
        <v>448.96</v>
      </c>
      <c r="K6188">
        <f>Passenger_Data[[#This Row],[Price_USD]]*1</f>
        <v>448.96</v>
      </c>
      <c r="L6188">
        <v>18</v>
      </c>
      <c r="M6188" t="s">
        <v>30</v>
      </c>
      <c r="N6188" t="s">
        <v>31</v>
      </c>
      <c r="O6188" t="s">
        <v>32</v>
      </c>
      <c r="P6188" t="s">
        <v>264</v>
      </c>
      <c r="Q6188">
        <v>1</v>
      </c>
      <c r="R6188" t="s">
        <v>65</v>
      </c>
      <c r="S6188" t="s">
        <v>61</v>
      </c>
      <c r="T6188">
        <v>8.9</v>
      </c>
      <c r="U6188">
        <v>13</v>
      </c>
      <c r="V6188">
        <v>19</v>
      </c>
      <c r="W6188">
        <v>0</v>
      </c>
      <c r="X6188">
        <v>0</v>
      </c>
      <c r="Y6188" t="s">
        <v>77</v>
      </c>
    </row>
    <row r="6189" spans="1:25" x14ac:dyDescent="0.25">
      <c r="A6189" t="s">
        <v>8176</v>
      </c>
      <c r="B6189" t="s">
        <v>1998</v>
      </c>
      <c r="C6189" t="s">
        <v>26</v>
      </c>
      <c r="D6189" t="s">
        <v>64</v>
      </c>
      <c r="E6189" t="s">
        <v>49</v>
      </c>
      <c r="F6189" s="1" t="s">
        <v>18243</v>
      </c>
      <c r="G6189">
        <v>108</v>
      </c>
      <c r="H6189" t="s">
        <v>29</v>
      </c>
      <c r="I6189">
        <v>1611</v>
      </c>
      <c r="J6189">
        <v>297.08</v>
      </c>
      <c r="K6189">
        <f>Passenger_Data[[#This Row],[Price_USD]]*1</f>
        <v>297.08</v>
      </c>
      <c r="L6189">
        <v>75</v>
      </c>
      <c r="M6189" t="s">
        <v>30</v>
      </c>
      <c r="N6189" t="s">
        <v>31</v>
      </c>
      <c r="O6189" t="s">
        <v>32</v>
      </c>
      <c r="P6189" t="s">
        <v>50</v>
      </c>
      <c r="Q6189">
        <v>2</v>
      </c>
      <c r="R6189" t="s">
        <v>65</v>
      </c>
      <c r="S6189" t="s">
        <v>44</v>
      </c>
      <c r="T6189">
        <v>7</v>
      </c>
      <c r="U6189">
        <v>8</v>
      </c>
      <c r="V6189">
        <v>72</v>
      </c>
      <c r="W6189">
        <v>0</v>
      </c>
      <c r="X6189">
        <v>1</v>
      </c>
      <c r="Y6189" t="s">
        <v>36</v>
      </c>
    </row>
    <row r="6190" spans="1:25" x14ac:dyDescent="0.25">
      <c r="A6190" t="s">
        <v>8177</v>
      </c>
      <c r="B6190" t="s">
        <v>1556</v>
      </c>
      <c r="C6190" t="s">
        <v>48</v>
      </c>
      <c r="D6190" t="s">
        <v>39</v>
      </c>
      <c r="E6190" t="s">
        <v>49</v>
      </c>
      <c r="F6190" s="1" t="s">
        <v>18244</v>
      </c>
      <c r="G6190">
        <v>267</v>
      </c>
      <c r="H6190" t="s">
        <v>29</v>
      </c>
      <c r="I6190">
        <v>1216</v>
      </c>
      <c r="J6190">
        <v>411.41</v>
      </c>
      <c r="K6190">
        <f>Passenger_Data[[#This Row],[Price_USD]]*1</f>
        <v>411.41</v>
      </c>
      <c r="L6190">
        <v>22</v>
      </c>
      <c r="M6190" t="s">
        <v>40</v>
      </c>
      <c r="N6190" t="s">
        <v>60</v>
      </c>
      <c r="O6190" t="s">
        <v>32</v>
      </c>
      <c r="P6190" t="s">
        <v>50</v>
      </c>
      <c r="Q6190">
        <v>3</v>
      </c>
      <c r="R6190" t="s">
        <v>65</v>
      </c>
      <c r="S6190" t="s">
        <v>44</v>
      </c>
      <c r="T6190">
        <v>8</v>
      </c>
      <c r="U6190">
        <v>1</v>
      </c>
      <c r="V6190">
        <v>105</v>
      </c>
      <c r="W6190">
        <v>0</v>
      </c>
      <c r="X6190">
        <v>1</v>
      </c>
      <c r="Y6190" t="s">
        <v>36</v>
      </c>
    </row>
    <row r="6191" spans="1:25" x14ac:dyDescent="0.25">
      <c r="A6191" t="s">
        <v>8178</v>
      </c>
      <c r="B6191" t="s">
        <v>3411</v>
      </c>
      <c r="C6191" t="s">
        <v>26</v>
      </c>
      <c r="D6191" t="s">
        <v>27</v>
      </c>
      <c r="E6191" t="s">
        <v>55</v>
      </c>
      <c r="F6191" s="1" t="s">
        <v>18245</v>
      </c>
      <c r="G6191">
        <v>177</v>
      </c>
      <c r="H6191" t="s">
        <v>86</v>
      </c>
      <c r="I6191">
        <v>1201</v>
      </c>
      <c r="J6191">
        <v>398.24</v>
      </c>
      <c r="K6191">
        <f>Passenger_Data[[#This Row],[Price_USD]]*1</f>
        <v>398.24</v>
      </c>
      <c r="L6191">
        <v>27</v>
      </c>
      <c r="M6191" t="s">
        <v>30</v>
      </c>
      <c r="N6191" t="s">
        <v>31</v>
      </c>
      <c r="O6191" t="s">
        <v>32</v>
      </c>
      <c r="P6191" t="s">
        <v>50</v>
      </c>
      <c r="Q6191">
        <v>1</v>
      </c>
      <c r="R6191" t="s">
        <v>43</v>
      </c>
      <c r="S6191" t="s">
        <v>68</v>
      </c>
      <c r="T6191">
        <v>4.5999999999999996</v>
      </c>
      <c r="U6191">
        <v>13</v>
      </c>
      <c r="V6191">
        <v>62</v>
      </c>
      <c r="W6191">
        <v>0</v>
      </c>
      <c r="X6191">
        <v>1</v>
      </c>
      <c r="Y6191" t="s">
        <v>77</v>
      </c>
    </row>
    <row r="6192" spans="1:25" x14ac:dyDescent="0.25">
      <c r="A6192" t="s">
        <v>8179</v>
      </c>
      <c r="B6192" t="s">
        <v>876</v>
      </c>
      <c r="C6192" t="s">
        <v>54</v>
      </c>
      <c r="D6192" t="s">
        <v>55</v>
      </c>
      <c r="E6192" t="s">
        <v>27</v>
      </c>
      <c r="F6192" s="1" t="s">
        <v>18246</v>
      </c>
      <c r="G6192">
        <v>232</v>
      </c>
      <c r="H6192" t="s">
        <v>29</v>
      </c>
      <c r="I6192">
        <v>1107</v>
      </c>
      <c r="J6192">
        <v>365.71</v>
      </c>
      <c r="K6192">
        <f>Passenger_Data[[#This Row],[Price_USD]]*1</f>
        <v>365.71</v>
      </c>
      <c r="L6192">
        <v>73</v>
      </c>
      <c r="M6192" t="s">
        <v>30</v>
      </c>
      <c r="N6192" t="s">
        <v>31</v>
      </c>
      <c r="O6192" t="s">
        <v>56</v>
      </c>
      <c r="P6192" t="s">
        <v>33</v>
      </c>
      <c r="Q6192">
        <v>0</v>
      </c>
      <c r="R6192" t="s">
        <v>51</v>
      </c>
      <c r="S6192" t="s">
        <v>44</v>
      </c>
      <c r="T6192">
        <v>6.9</v>
      </c>
      <c r="U6192">
        <v>18</v>
      </c>
      <c r="V6192">
        <v>29</v>
      </c>
      <c r="W6192">
        <v>0</v>
      </c>
      <c r="X6192">
        <v>0</v>
      </c>
      <c r="Y6192" t="s">
        <v>36</v>
      </c>
    </row>
    <row r="6193" spans="1:25" x14ac:dyDescent="0.25">
      <c r="A6193" t="s">
        <v>8180</v>
      </c>
      <c r="B6193" t="s">
        <v>1113</v>
      </c>
      <c r="C6193" t="s">
        <v>26</v>
      </c>
      <c r="D6193" t="s">
        <v>49</v>
      </c>
      <c r="E6193" t="s">
        <v>76</v>
      </c>
      <c r="F6193" s="1" t="s">
        <v>18247</v>
      </c>
      <c r="G6193">
        <v>143</v>
      </c>
      <c r="H6193" t="s">
        <v>29</v>
      </c>
      <c r="I6193">
        <v>923</v>
      </c>
      <c r="J6193">
        <v>487.02</v>
      </c>
      <c r="K6193">
        <f>Passenger_Data[[#This Row],[Price_USD]]*1</f>
        <v>487.02</v>
      </c>
      <c r="L6193">
        <v>50</v>
      </c>
      <c r="M6193" t="s">
        <v>40</v>
      </c>
      <c r="N6193" t="s">
        <v>31</v>
      </c>
      <c r="O6193" t="s">
        <v>32</v>
      </c>
      <c r="P6193" t="s">
        <v>50</v>
      </c>
      <c r="Q6193">
        <v>3</v>
      </c>
      <c r="R6193" t="s">
        <v>51</v>
      </c>
      <c r="S6193" t="s">
        <v>68</v>
      </c>
      <c r="T6193">
        <v>8.1</v>
      </c>
      <c r="U6193">
        <v>7</v>
      </c>
      <c r="V6193">
        <v>107</v>
      </c>
      <c r="W6193">
        <v>0</v>
      </c>
      <c r="X6193">
        <v>0</v>
      </c>
      <c r="Y6193" t="s">
        <v>36</v>
      </c>
    </row>
    <row r="6194" spans="1:25" x14ac:dyDescent="0.25">
      <c r="A6194" t="s">
        <v>8181</v>
      </c>
      <c r="B6194" t="s">
        <v>3997</v>
      </c>
      <c r="C6194" t="s">
        <v>26</v>
      </c>
      <c r="D6194" t="s">
        <v>39</v>
      </c>
      <c r="E6194" t="s">
        <v>39</v>
      </c>
      <c r="F6194" s="1" t="s">
        <v>18248</v>
      </c>
      <c r="G6194">
        <v>71</v>
      </c>
      <c r="H6194" t="s">
        <v>29</v>
      </c>
      <c r="I6194">
        <v>1329</v>
      </c>
      <c r="J6194">
        <v>274.89</v>
      </c>
      <c r="K6194">
        <f>Passenger_Data[[#This Row],[Price_USD]]*1</f>
        <v>274.89</v>
      </c>
      <c r="L6194">
        <v>61</v>
      </c>
      <c r="M6194" t="s">
        <v>30</v>
      </c>
      <c r="N6194" t="s">
        <v>31</v>
      </c>
      <c r="O6194" t="s">
        <v>33</v>
      </c>
      <c r="P6194" t="s">
        <v>50</v>
      </c>
      <c r="Q6194">
        <v>0</v>
      </c>
      <c r="R6194" t="s">
        <v>65</v>
      </c>
      <c r="S6194" t="s">
        <v>35</v>
      </c>
      <c r="T6194">
        <v>6.2</v>
      </c>
      <c r="U6194">
        <v>3</v>
      </c>
      <c r="V6194">
        <v>24</v>
      </c>
      <c r="W6194">
        <v>0</v>
      </c>
      <c r="X6194">
        <v>0</v>
      </c>
      <c r="Y6194" t="s">
        <v>77</v>
      </c>
    </row>
    <row r="6195" spans="1:25" x14ac:dyDescent="0.25">
      <c r="A6195" t="s">
        <v>8182</v>
      </c>
      <c r="B6195" t="s">
        <v>1131</v>
      </c>
      <c r="C6195" t="s">
        <v>26</v>
      </c>
      <c r="D6195" t="s">
        <v>39</v>
      </c>
      <c r="E6195" t="s">
        <v>39</v>
      </c>
      <c r="F6195" s="1" t="s">
        <v>18249</v>
      </c>
      <c r="G6195">
        <v>172</v>
      </c>
      <c r="H6195" t="s">
        <v>29</v>
      </c>
      <c r="I6195">
        <v>422</v>
      </c>
      <c r="J6195">
        <v>367.49</v>
      </c>
      <c r="K6195">
        <f>Passenger_Data[[#This Row],[Price_USD]]*1</f>
        <v>367.49</v>
      </c>
      <c r="L6195">
        <v>51</v>
      </c>
      <c r="M6195" t="s">
        <v>40</v>
      </c>
      <c r="N6195" t="s">
        <v>41</v>
      </c>
      <c r="O6195" t="s">
        <v>33</v>
      </c>
      <c r="P6195" t="s">
        <v>264</v>
      </c>
      <c r="Q6195">
        <v>1</v>
      </c>
      <c r="R6195" t="s">
        <v>65</v>
      </c>
      <c r="S6195" t="s">
        <v>68</v>
      </c>
      <c r="T6195">
        <v>6.8</v>
      </c>
      <c r="U6195">
        <v>8</v>
      </c>
      <c r="V6195">
        <v>113</v>
      </c>
      <c r="W6195">
        <v>0</v>
      </c>
      <c r="X6195">
        <v>0</v>
      </c>
      <c r="Y6195" t="s">
        <v>36</v>
      </c>
    </row>
    <row r="6196" spans="1:25" x14ac:dyDescent="0.25">
      <c r="A6196" t="s">
        <v>8183</v>
      </c>
      <c r="B6196" t="s">
        <v>1391</v>
      </c>
      <c r="C6196" t="s">
        <v>73</v>
      </c>
      <c r="D6196" t="s">
        <v>49</v>
      </c>
      <c r="E6196" t="s">
        <v>27</v>
      </c>
      <c r="F6196" s="1" t="s">
        <v>18250</v>
      </c>
      <c r="G6196">
        <v>173</v>
      </c>
      <c r="H6196" t="s">
        <v>29</v>
      </c>
      <c r="I6196">
        <v>681</v>
      </c>
      <c r="J6196">
        <v>202.51</v>
      </c>
      <c r="K6196">
        <f>Passenger_Data[[#This Row],[Price_USD]]*1</f>
        <v>202.51</v>
      </c>
      <c r="L6196">
        <v>19</v>
      </c>
      <c r="M6196" t="s">
        <v>40</v>
      </c>
      <c r="N6196" t="s">
        <v>41</v>
      </c>
      <c r="O6196" t="s">
        <v>32</v>
      </c>
      <c r="P6196" t="s">
        <v>50</v>
      </c>
      <c r="Q6196">
        <v>2</v>
      </c>
      <c r="R6196" t="s">
        <v>65</v>
      </c>
      <c r="S6196" t="s">
        <v>35</v>
      </c>
      <c r="T6196">
        <v>6</v>
      </c>
      <c r="U6196">
        <v>3</v>
      </c>
      <c r="V6196">
        <v>31</v>
      </c>
      <c r="W6196">
        <v>0</v>
      </c>
      <c r="X6196">
        <v>0</v>
      </c>
      <c r="Y6196" t="s">
        <v>45</v>
      </c>
    </row>
    <row r="6197" spans="1:25" x14ac:dyDescent="0.25">
      <c r="A6197" t="s">
        <v>8184</v>
      </c>
      <c r="B6197" t="s">
        <v>1354</v>
      </c>
      <c r="C6197" t="s">
        <v>26</v>
      </c>
      <c r="D6197" t="s">
        <v>39</v>
      </c>
      <c r="E6197" t="s">
        <v>27</v>
      </c>
      <c r="F6197" s="1" t="s">
        <v>18251</v>
      </c>
      <c r="G6197">
        <v>132</v>
      </c>
      <c r="H6197" t="s">
        <v>29</v>
      </c>
      <c r="I6197">
        <v>1053</v>
      </c>
      <c r="J6197">
        <v>337.2</v>
      </c>
      <c r="K6197">
        <f>Passenger_Data[[#This Row],[Price_USD]]*1</f>
        <v>337.2</v>
      </c>
      <c r="L6197">
        <v>53</v>
      </c>
      <c r="M6197" t="s">
        <v>30</v>
      </c>
      <c r="N6197" t="s">
        <v>41</v>
      </c>
      <c r="O6197" t="s">
        <v>33</v>
      </c>
      <c r="P6197" t="s">
        <v>50</v>
      </c>
      <c r="Q6197">
        <v>0</v>
      </c>
      <c r="R6197" t="s">
        <v>65</v>
      </c>
      <c r="S6197" t="s">
        <v>61</v>
      </c>
      <c r="T6197">
        <v>7.8</v>
      </c>
      <c r="U6197">
        <v>22</v>
      </c>
      <c r="V6197">
        <v>7</v>
      </c>
      <c r="W6197">
        <v>0</v>
      </c>
      <c r="X6197">
        <v>0</v>
      </c>
      <c r="Y6197" t="s">
        <v>36</v>
      </c>
    </row>
    <row r="6198" spans="1:25" x14ac:dyDescent="0.25">
      <c r="A6198" t="s">
        <v>8185</v>
      </c>
      <c r="B6198" t="s">
        <v>4137</v>
      </c>
      <c r="C6198" t="s">
        <v>26</v>
      </c>
      <c r="D6198" t="s">
        <v>49</v>
      </c>
      <c r="E6198" t="s">
        <v>76</v>
      </c>
      <c r="F6198" s="1" t="s">
        <v>18252</v>
      </c>
      <c r="G6198">
        <v>193</v>
      </c>
      <c r="H6198" t="s">
        <v>29</v>
      </c>
      <c r="I6198">
        <v>1549</v>
      </c>
      <c r="J6198">
        <v>202.2</v>
      </c>
      <c r="K6198">
        <f>Passenger_Data[[#This Row],[Price_USD]]*1</f>
        <v>202.2</v>
      </c>
      <c r="L6198">
        <v>60</v>
      </c>
      <c r="M6198" t="s">
        <v>30</v>
      </c>
      <c r="N6198" t="s">
        <v>41</v>
      </c>
      <c r="O6198" t="s">
        <v>56</v>
      </c>
      <c r="P6198" t="s">
        <v>83</v>
      </c>
      <c r="Q6198">
        <v>2</v>
      </c>
      <c r="R6198" t="s">
        <v>51</v>
      </c>
      <c r="S6198" t="s">
        <v>68</v>
      </c>
      <c r="T6198">
        <v>7.7</v>
      </c>
      <c r="U6198">
        <v>14</v>
      </c>
      <c r="V6198">
        <v>107</v>
      </c>
      <c r="W6198">
        <v>0</v>
      </c>
      <c r="X6198">
        <v>0</v>
      </c>
      <c r="Y6198" t="s">
        <v>45</v>
      </c>
    </row>
    <row r="6199" spans="1:25" x14ac:dyDescent="0.25">
      <c r="A6199" t="s">
        <v>8186</v>
      </c>
      <c r="B6199" t="s">
        <v>8187</v>
      </c>
      <c r="C6199" t="s">
        <v>48</v>
      </c>
      <c r="D6199" t="s">
        <v>64</v>
      </c>
      <c r="E6199" t="s">
        <v>39</v>
      </c>
      <c r="F6199" s="1" t="s">
        <v>18253</v>
      </c>
      <c r="G6199">
        <v>136</v>
      </c>
      <c r="H6199" t="s">
        <v>86</v>
      </c>
      <c r="I6199">
        <v>1257</v>
      </c>
      <c r="J6199">
        <v>289.88</v>
      </c>
      <c r="K6199">
        <f>Passenger_Data[[#This Row],[Price_USD]]*1</f>
        <v>289.88</v>
      </c>
      <c r="L6199">
        <v>69</v>
      </c>
      <c r="M6199" t="s">
        <v>30</v>
      </c>
      <c r="N6199" t="s">
        <v>41</v>
      </c>
      <c r="O6199" t="s">
        <v>42</v>
      </c>
      <c r="P6199" t="s">
        <v>50</v>
      </c>
      <c r="Q6199">
        <v>0</v>
      </c>
      <c r="R6199" t="s">
        <v>65</v>
      </c>
      <c r="S6199" t="s">
        <v>68</v>
      </c>
      <c r="T6199">
        <v>6.7</v>
      </c>
      <c r="U6199">
        <v>31</v>
      </c>
      <c r="V6199">
        <v>117</v>
      </c>
      <c r="W6199">
        <v>0</v>
      </c>
      <c r="X6199">
        <v>0</v>
      </c>
      <c r="Y6199" t="s">
        <v>45</v>
      </c>
    </row>
    <row r="6200" spans="1:25" x14ac:dyDescent="0.25">
      <c r="A6200" t="s">
        <v>8188</v>
      </c>
      <c r="B6200" t="s">
        <v>3538</v>
      </c>
      <c r="C6200" t="s">
        <v>54</v>
      </c>
      <c r="D6200" t="s">
        <v>28</v>
      </c>
      <c r="E6200" t="s">
        <v>64</v>
      </c>
      <c r="F6200" s="1" t="s">
        <v>18254</v>
      </c>
      <c r="G6200">
        <v>197</v>
      </c>
      <c r="H6200" t="s">
        <v>29</v>
      </c>
      <c r="I6200">
        <v>1375</v>
      </c>
      <c r="J6200">
        <v>315.10000000000002</v>
      </c>
      <c r="K6200">
        <f>Passenger_Data[[#This Row],[Price_USD]]*1</f>
        <v>315.10000000000002</v>
      </c>
      <c r="L6200">
        <v>48</v>
      </c>
      <c r="M6200" t="s">
        <v>40</v>
      </c>
      <c r="N6200" t="s">
        <v>41</v>
      </c>
      <c r="O6200" t="s">
        <v>33</v>
      </c>
      <c r="P6200" t="s">
        <v>50</v>
      </c>
      <c r="Q6200">
        <v>3</v>
      </c>
      <c r="R6200" t="s">
        <v>65</v>
      </c>
      <c r="S6200" t="s">
        <v>44</v>
      </c>
      <c r="T6200">
        <v>4.8</v>
      </c>
      <c r="U6200">
        <v>8</v>
      </c>
      <c r="V6200">
        <v>25</v>
      </c>
      <c r="W6200">
        <v>0</v>
      </c>
      <c r="X6200">
        <v>0</v>
      </c>
      <c r="Y6200" t="s">
        <v>45</v>
      </c>
    </row>
    <row r="6201" spans="1:25" x14ac:dyDescent="0.25">
      <c r="A6201" t="s">
        <v>8189</v>
      </c>
      <c r="B6201" t="s">
        <v>3859</v>
      </c>
      <c r="C6201" t="s">
        <v>26</v>
      </c>
      <c r="D6201" t="s">
        <v>27</v>
      </c>
      <c r="E6201" t="s">
        <v>39</v>
      </c>
      <c r="F6201" s="1" t="s">
        <v>18255</v>
      </c>
      <c r="G6201">
        <v>125</v>
      </c>
      <c r="H6201" t="s">
        <v>29</v>
      </c>
      <c r="I6201">
        <v>1381</v>
      </c>
      <c r="J6201">
        <v>474.9</v>
      </c>
      <c r="K6201">
        <f>Passenger_Data[[#This Row],[Price_USD]]*1</f>
        <v>474.9</v>
      </c>
      <c r="L6201">
        <v>58</v>
      </c>
      <c r="M6201" t="s">
        <v>40</v>
      </c>
      <c r="N6201" t="s">
        <v>31</v>
      </c>
      <c r="O6201" t="s">
        <v>42</v>
      </c>
      <c r="P6201" t="s">
        <v>33</v>
      </c>
      <c r="Q6201">
        <v>2</v>
      </c>
      <c r="R6201" t="s">
        <v>65</v>
      </c>
      <c r="S6201" t="s">
        <v>68</v>
      </c>
      <c r="T6201">
        <v>6.7</v>
      </c>
      <c r="U6201">
        <v>33</v>
      </c>
      <c r="V6201">
        <v>115</v>
      </c>
      <c r="W6201">
        <v>1</v>
      </c>
      <c r="X6201">
        <v>1</v>
      </c>
      <c r="Y6201" t="s">
        <v>45</v>
      </c>
    </row>
    <row r="6202" spans="1:25" x14ac:dyDescent="0.25">
      <c r="A6202" t="s">
        <v>8190</v>
      </c>
      <c r="B6202" t="s">
        <v>2123</v>
      </c>
      <c r="C6202" t="s">
        <v>48</v>
      </c>
      <c r="D6202" t="s">
        <v>27</v>
      </c>
      <c r="E6202" t="s">
        <v>55</v>
      </c>
      <c r="F6202" s="1" t="s">
        <v>18256</v>
      </c>
      <c r="G6202">
        <v>151</v>
      </c>
      <c r="H6202" t="s">
        <v>29</v>
      </c>
      <c r="I6202">
        <v>1081</v>
      </c>
      <c r="J6202">
        <v>459.45</v>
      </c>
      <c r="K6202">
        <f>Passenger_Data[[#This Row],[Price_USD]]*1</f>
        <v>459.45</v>
      </c>
      <c r="L6202">
        <v>74</v>
      </c>
      <c r="M6202" t="s">
        <v>40</v>
      </c>
      <c r="N6202" t="s">
        <v>31</v>
      </c>
      <c r="O6202" t="s">
        <v>56</v>
      </c>
      <c r="P6202" t="s">
        <v>50</v>
      </c>
      <c r="Q6202">
        <v>2</v>
      </c>
      <c r="R6202" t="s">
        <v>65</v>
      </c>
      <c r="S6202" t="s">
        <v>61</v>
      </c>
      <c r="T6202">
        <v>5.7</v>
      </c>
      <c r="U6202">
        <v>27</v>
      </c>
      <c r="V6202">
        <v>31</v>
      </c>
      <c r="W6202">
        <v>1</v>
      </c>
      <c r="X6202">
        <v>1</v>
      </c>
      <c r="Y6202" t="s">
        <v>77</v>
      </c>
    </row>
    <row r="6203" spans="1:25" x14ac:dyDescent="0.25">
      <c r="A6203" t="s">
        <v>8191</v>
      </c>
      <c r="B6203" t="s">
        <v>707</v>
      </c>
      <c r="C6203" t="s">
        <v>48</v>
      </c>
      <c r="D6203" t="s">
        <v>28</v>
      </c>
      <c r="E6203" t="s">
        <v>27</v>
      </c>
      <c r="F6203" s="1" t="s">
        <v>18257</v>
      </c>
      <c r="G6203">
        <v>61</v>
      </c>
      <c r="H6203" t="s">
        <v>29</v>
      </c>
      <c r="I6203">
        <v>1343</v>
      </c>
      <c r="J6203">
        <v>311.5</v>
      </c>
      <c r="K6203">
        <f>Passenger_Data[[#This Row],[Price_USD]]*1</f>
        <v>311.5</v>
      </c>
      <c r="L6203">
        <v>36</v>
      </c>
      <c r="M6203" t="s">
        <v>40</v>
      </c>
      <c r="N6203" t="s">
        <v>31</v>
      </c>
      <c r="O6203" t="s">
        <v>32</v>
      </c>
      <c r="P6203" t="s">
        <v>50</v>
      </c>
      <c r="Q6203">
        <v>1</v>
      </c>
      <c r="R6203" t="s">
        <v>65</v>
      </c>
      <c r="S6203" t="s">
        <v>68</v>
      </c>
      <c r="T6203">
        <v>7.7</v>
      </c>
      <c r="U6203">
        <v>7</v>
      </c>
      <c r="V6203">
        <v>57</v>
      </c>
      <c r="W6203">
        <v>0</v>
      </c>
      <c r="X6203">
        <v>0</v>
      </c>
      <c r="Y6203" t="s">
        <v>77</v>
      </c>
    </row>
    <row r="6204" spans="1:25" x14ac:dyDescent="0.25">
      <c r="A6204" t="s">
        <v>8192</v>
      </c>
      <c r="B6204" t="s">
        <v>1760</v>
      </c>
      <c r="C6204" t="s">
        <v>26</v>
      </c>
      <c r="D6204" t="s">
        <v>59</v>
      </c>
      <c r="E6204" t="s">
        <v>55</v>
      </c>
      <c r="F6204" s="1" t="s">
        <v>18258</v>
      </c>
      <c r="G6204">
        <v>219</v>
      </c>
      <c r="H6204" t="s">
        <v>29</v>
      </c>
      <c r="I6204">
        <v>1125</v>
      </c>
      <c r="J6204">
        <v>491.16</v>
      </c>
      <c r="K6204">
        <f>Passenger_Data[[#This Row],[Price_USD]]*1</f>
        <v>491.16</v>
      </c>
      <c r="L6204">
        <v>77</v>
      </c>
      <c r="M6204" t="s">
        <v>40</v>
      </c>
      <c r="N6204" t="s">
        <v>31</v>
      </c>
      <c r="O6204" t="s">
        <v>42</v>
      </c>
      <c r="P6204" t="s">
        <v>50</v>
      </c>
      <c r="Q6204">
        <v>0</v>
      </c>
      <c r="R6204" t="s">
        <v>65</v>
      </c>
      <c r="S6204" t="s">
        <v>61</v>
      </c>
      <c r="T6204">
        <v>7.1</v>
      </c>
      <c r="U6204">
        <v>29</v>
      </c>
      <c r="V6204">
        <v>84</v>
      </c>
      <c r="W6204">
        <v>0</v>
      </c>
      <c r="X6204">
        <v>0</v>
      </c>
      <c r="Y6204" t="s">
        <v>36</v>
      </c>
    </row>
    <row r="6205" spans="1:25" x14ac:dyDescent="0.25">
      <c r="A6205" t="s">
        <v>8193</v>
      </c>
      <c r="B6205" t="s">
        <v>1080</v>
      </c>
      <c r="C6205" t="s">
        <v>48</v>
      </c>
      <c r="D6205" t="s">
        <v>39</v>
      </c>
      <c r="E6205" t="s">
        <v>59</v>
      </c>
      <c r="F6205" s="1" t="s">
        <v>18259</v>
      </c>
      <c r="G6205">
        <v>128</v>
      </c>
      <c r="H6205" t="s">
        <v>29</v>
      </c>
      <c r="I6205">
        <v>1280</v>
      </c>
      <c r="J6205">
        <v>481.22</v>
      </c>
      <c r="K6205">
        <f>Passenger_Data[[#This Row],[Price_USD]]*1</f>
        <v>481.22</v>
      </c>
      <c r="L6205">
        <v>49</v>
      </c>
      <c r="M6205" t="s">
        <v>40</v>
      </c>
      <c r="N6205" t="s">
        <v>31</v>
      </c>
      <c r="O6205" t="s">
        <v>42</v>
      </c>
      <c r="P6205" t="s">
        <v>33</v>
      </c>
      <c r="Q6205">
        <v>0</v>
      </c>
      <c r="R6205" t="s">
        <v>65</v>
      </c>
      <c r="S6205" t="s">
        <v>44</v>
      </c>
      <c r="T6205">
        <v>7.4</v>
      </c>
      <c r="U6205">
        <v>1</v>
      </c>
      <c r="V6205">
        <v>78</v>
      </c>
      <c r="W6205">
        <v>0</v>
      </c>
      <c r="X6205">
        <v>0</v>
      </c>
      <c r="Y6205" t="s">
        <v>77</v>
      </c>
    </row>
    <row r="6206" spans="1:25" x14ac:dyDescent="0.25">
      <c r="A6206" t="s">
        <v>8194</v>
      </c>
      <c r="B6206" t="s">
        <v>3136</v>
      </c>
      <c r="C6206" t="s">
        <v>54</v>
      </c>
      <c r="D6206" t="s">
        <v>27</v>
      </c>
      <c r="E6206" t="s">
        <v>39</v>
      </c>
      <c r="F6206" s="1" t="s">
        <v>18260</v>
      </c>
      <c r="G6206">
        <v>184</v>
      </c>
      <c r="H6206" t="s">
        <v>29</v>
      </c>
      <c r="I6206">
        <v>1411</v>
      </c>
      <c r="J6206">
        <v>408.67</v>
      </c>
      <c r="K6206">
        <f>Passenger_Data[[#This Row],[Price_USD]]*1</f>
        <v>408.67</v>
      </c>
      <c r="L6206">
        <v>40</v>
      </c>
      <c r="M6206" t="s">
        <v>40</v>
      </c>
      <c r="N6206" t="s">
        <v>60</v>
      </c>
      <c r="O6206" t="s">
        <v>32</v>
      </c>
      <c r="P6206" t="s">
        <v>33</v>
      </c>
      <c r="Q6206">
        <v>2</v>
      </c>
      <c r="R6206" t="s">
        <v>51</v>
      </c>
      <c r="S6206" t="s">
        <v>61</v>
      </c>
      <c r="T6206">
        <v>6.1</v>
      </c>
      <c r="U6206">
        <v>4</v>
      </c>
      <c r="V6206">
        <v>78</v>
      </c>
      <c r="W6206">
        <v>0</v>
      </c>
      <c r="X6206">
        <v>0</v>
      </c>
      <c r="Y6206" t="s">
        <v>36</v>
      </c>
    </row>
    <row r="6207" spans="1:25" x14ac:dyDescent="0.25">
      <c r="A6207" t="s">
        <v>8195</v>
      </c>
      <c r="B6207" t="s">
        <v>6546</v>
      </c>
      <c r="C6207" t="s">
        <v>26</v>
      </c>
      <c r="D6207" t="s">
        <v>27</v>
      </c>
      <c r="E6207" t="s">
        <v>64</v>
      </c>
      <c r="F6207" s="1" t="s">
        <v>18261</v>
      </c>
      <c r="G6207">
        <v>270</v>
      </c>
      <c r="H6207" t="s">
        <v>29</v>
      </c>
      <c r="I6207">
        <v>1449</v>
      </c>
      <c r="J6207">
        <v>262.55</v>
      </c>
      <c r="K6207">
        <f>Passenger_Data[[#This Row],[Price_USD]]*1</f>
        <v>262.55</v>
      </c>
      <c r="L6207">
        <v>49</v>
      </c>
      <c r="M6207" t="s">
        <v>40</v>
      </c>
      <c r="N6207" t="s">
        <v>41</v>
      </c>
      <c r="O6207" t="s">
        <v>33</v>
      </c>
      <c r="P6207" t="s">
        <v>33</v>
      </c>
      <c r="Q6207">
        <v>2</v>
      </c>
      <c r="R6207" t="s">
        <v>51</v>
      </c>
      <c r="S6207" t="s">
        <v>44</v>
      </c>
      <c r="T6207">
        <v>8.6</v>
      </c>
      <c r="U6207">
        <v>18</v>
      </c>
      <c r="V6207">
        <v>116</v>
      </c>
      <c r="W6207">
        <v>0</v>
      </c>
      <c r="X6207">
        <v>1</v>
      </c>
      <c r="Y6207" t="s">
        <v>36</v>
      </c>
    </row>
    <row r="6208" spans="1:25" x14ac:dyDescent="0.25">
      <c r="A6208" t="s">
        <v>8196</v>
      </c>
      <c r="B6208" t="s">
        <v>6529</v>
      </c>
      <c r="C6208" t="s">
        <v>82</v>
      </c>
      <c r="D6208" t="s">
        <v>28</v>
      </c>
      <c r="E6208" t="s">
        <v>49</v>
      </c>
      <c r="F6208" s="1" t="s">
        <v>18262</v>
      </c>
      <c r="G6208">
        <v>128</v>
      </c>
      <c r="H6208" t="s">
        <v>108</v>
      </c>
      <c r="I6208">
        <v>1250</v>
      </c>
      <c r="J6208">
        <v>468.9</v>
      </c>
      <c r="K6208">
        <f>Passenger_Data[[#This Row],[Price_USD]]*1</f>
        <v>468.9</v>
      </c>
      <c r="L6208">
        <v>62</v>
      </c>
      <c r="M6208" t="s">
        <v>40</v>
      </c>
      <c r="N6208" t="s">
        <v>60</v>
      </c>
      <c r="O6208" t="s">
        <v>42</v>
      </c>
      <c r="P6208" t="s">
        <v>50</v>
      </c>
      <c r="Q6208">
        <v>1</v>
      </c>
      <c r="R6208" t="s">
        <v>65</v>
      </c>
      <c r="S6208" t="s">
        <v>35</v>
      </c>
      <c r="T6208">
        <v>8.4</v>
      </c>
      <c r="U6208">
        <v>2</v>
      </c>
      <c r="V6208">
        <v>61</v>
      </c>
      <c r="W6208">
        <v>0</v>
      </c>
      <c r="X6208">
        <v>0</v>
      </c>
      <c r="Y6208" t="s">
        <v>77</v>
      </c>
    </row>
    <row r="6209" spans="1:25" x14ac:dyDescent="0.25">
      <c r="A6209" t="s">
        <v>8197</v>
      </c>
      <c r="B6209" t="s">
        <v>3672</v>
      </c>
      <c r="C6209" t="s">
        <v>26</v>
      </c>
      <c r="D6209" t="s">
        <v>28</v>
      </c>
      <c r="E6209" t="s">
        <v>64</v>
      </c>
      <c r="F6209" s="1" t="s">
        <v>18263</v>
      </c>
      <c r="G6209">
        <v>186</v>
      </c>
      <c r="H6209" t="s">
        <v>108</v>
      </c>
      <c r="I6209">
        <v>1053</v>
      </c>
      <c r="J6209">
        <v>206.67</v>
      </c>
      <c r="K6209">
        <f>Passenger_Data[[#This Row],[Price_USD]]*1</f>
        <v>206.67</v>
      </c>
      <c r="L6209">
        <v>33</v>
      </c>
      <c r="M6209" t="s">
        <v>30</v>
      </c>
      <c r="N6209" t="s">
        <v>31</v>
      </c>
      <c r="O6209" t="s">
        <v>42</v>
      </c>
      <c r="P6209" t="s">
        <v>33</v>
      </c>
      <c r="Q6209">
        <v>0</v>
      </c>
      <c r="R6209" t="s">
        <v>65</v>
      </c>
      <c r="S6209" t="s">
        <v>44</v>
      </c>
      <c r="T6209">
        <v>9.6</v>
      </c>
      <c r="U6209">
        <v>7</v>
      </c>
      <c r="V6209">
        <v>41</v>
      </c>
      <c r="W6209">
        <v>0</v>
      </c>
      <c r="X6209">
        <v>1</v>
      </c>
      <c r="Y6209" t="s">
        <v>45</v>
      </c>
    </row>
    <row r="6210" spans="1:25" x14ac:dyDescent="0.25">
      <c r="A6210" t="s">
        <v>8198</v>
      </c>
      <c r="B6210" t="s">
        <v>1100</v>
      </c>
      <c r="C6210" t="s">
        <v>54</v>
      </c>
      <c r="D6210" t="s">
        <v>49</v>
      </c>
      <c r="E6210" t="s">
        <v>27</v>
      </c>
      <c r="F6210" s="1" t="s">
        <v>18264</v>
      </c>
      <c r="G6210">
        <v>142</v>
      </c>
      <c r="H6210" t="s">
        <v>29</v>
      </c>
      <c r="I6210">
        <v>720</v>
      </c>
      <c r="J6210">
        <v>331.49</v>
      </c>
      <c r="K6210">
        <f>Passenger_Data[[#This Row],[Price_USD]]*1</f>
        <v>331.49</v>
      </c>
      <c r="L6210">
        <v>47</v>
      </c>
      <c r="M6210" t="s">
        <v>30</v>
      </c>
      <c r="N6210" t="s">
        <v>60</v>
      </c>
      <c r="O6210" t="s">
        <v>33</v>
      </c>
      <c r="P6210" t="s">
        <v>50</v>
      </c>
      <c r="Q6210">
        <v>2</v>
      </c>
      <c r="R6210" t="s">
        <v>51</v>
      </c>
      <c r="S6210" t="s">
        <v>68</v>
      </c>
      <c r="T6210">
        <v>8.6999999999999993</v>
      </c>
      <c r="U6210">
        <v>1</v>
      </c>
      <c r="V6210">
        <v>81</v>
      </c>
      <c r="W6210">
        <v>0</v>
      </c>
      <c r="X6210">
        <v>0</v>
      </c>
      <c r="Y6210" t="s">
        <v>77</v>
      </c>
    </row>
    <row r="6211" spans="1:25" x14ac:dyDescent="0.25">
      <c r="A6211" t="s">
        <v>8199</v>
      </c>
      <c r="B6211" t="s">
        <v>4414</v>
      </c>
      <c r="C6211" t="s">
        <v>54</v>
      </c>
      <c r="D6211" t="s">
        <v>49</v>
      </c>
      <c r="E6211" t="s">
        <v>55</v>
      </c>
      <c r="F6211" s="1" t="s">
        <v>18265</v>
      </c>
      <c r="G6211">
        <v>70</v>
      </c>
      <c r="H6211" t="s">
        <v>29</v>
      </c>
      <c r="I6211">
        <v>679</v>
      </c>
      <c r="J6211">
        <v>578.19000000000005</v>
      </c>
      <c r="K6211">
        <f>Passenger_Data[[#This Row],[Price_USD]]*1</f>
        <v>578.19000000000005</v>
      </c>
      <c r="L6211">
        <v>68</v>
      </c>
      <c r="M6211" t="s">
        <v>30</v>
      </c>
      <c r="N6211" t="s">
        <v>31</v>
      </c>
      <c r="O6211" t="s">
        <v>32</v>
      </c>
      <c r="P6211" t="s">
        <v>50</v>
      </c>
      <c r="Q6211">
        <v>0</v>
      </c>
      <c r="R6211" t="s">
        <v>65</v>
      </c>
      <c r="S6211" t="s">
        <v>68</v>
      </c>
      <c r="T6211">
        <v>5.2</v>
      </c>
      <c r="U6211">
        <v>2</v>
      </c>
      <c r="V6211">
        <v>108</v>
      </c>
      <c r="W6211">
        <v>0</v>
      </c>
      <c r="X6211">
        <v>0</v>
      </c>
      <c r="Y6211" t="s">
        <v>77</v>
      </c>
    </row>
    <row r="6212" spans="1:25" x14ac:dyDescent="0.25">
      <c r="A6212" t="s">
        <v>8200</v>
      </c>
      <c r="B6212" t="s">
        <v>3353</v>
      </c>
      <c r="C6212" t="s">
        <v>73</v>
      </c>
      <c r="D6212" t="s">
        <v>39</v>
      </c>
      <c r="E6212" t="s">
        <v>39</v>
      </c>
      <c r="F6212" s="1" t="s">
        <v>18266</v>
      </c>
      <c r="G6212">
        <v>130</v>
      </c>
      <c r="H6212" t="s">
        <v>29</v>
      </c>
      <c r="I6212">
        <v>1514</v>
      </c>
      <c r="J6212">
        <v>499.48</v>
      </c>
      <c r="K6212">
        <f>Passenger_Data[[#This Row],[Price_USD]]*1</f>
        <v>499.48</v>
      </c>
      <c r="L6212">
        <v>28</v>
      </c>
      <c r="M6212" t="s">
        <v>40</v>
      </c>
      <c r="N6212" t="s">
        <v>31</v>
      </c>
      <c r="O6212" t="s">
        <v>33</v>
      </c>
      <c r="P6212" t="s">
        <v>50</v>
      </c>
      <c r="Q6212">
        <v>0</v>
      </c>
      <c r="R6212" t="s">
        <v>34</v>
      </c>
      <c r="S6212" t="s">
        <v>44</v>
      </c>
      <c r="T6212">
        <v>8</v>
      </c>
      <c r="U6212">
        <v>9</v>
      </c>
      <c r="V6212">
        <v>62</v>
      </c>
      <c r="W6212">
        <v>0</v>
      </c>
      <c r="X6212">
        <v>0</v>
      </c>
      <c r="Y6212" t="s">
        <v>45</v>
      </c>
    </row>
    <row r="6213" spans="1:25" x14ac:dyDescent="0.25">
      <c r="A6213" t="s">
        <v>8201</v>
      </c>
      <c r="B6213" t="s">
        <v>4150</v>
      </c>
      <c r="C6213" t="s">
        <v>54</v>
      </c>
      <c r="D6213" t="s">
        <v>27</v>
      </c>
      <c r="E6213" t="s">
        <v>49</v>
      </c>
      <c r="F6213" s="1" t="s">
        <v>18267</v>
      </c>
      <c r="G6213">
        <v>198</v>
      </c>
      <c r="H6213" t="s">
        <v>29</v>
      </c>
      <c r="I6213">
        <v>1435</v>
      </c>
      <c r="J6213">
        <v>426.45</v>
      </c>
      <c r="K6213">
        <f>Passenger_Data[[#This Row],[Price_USD]]*1</f>
        <v>426.45</v>
      </c>
      <c r="L6213">
        <v>20</v>
      </c>
      <c r="M6213" t="s">
        <v>40</v>
      </c>
      <c r="N6213" t="s">
        <v>41</v>
      </c>
      <c r="O6213" t="s">
        <v>42</v>
      </c>
      <c r="P6213" t="s">
        <v>50</v>
      </c>
      <c r="Q6213">
        <v>0</v>
      </c>
      <c r="R6213" t="s">
        <v>65</v>
      </c>
      <c r="S6213" t="s">
        <v>44</v>
      </c>
      <c r="T6213">
        <v>8.3000000000000007</v>
      </c>
      <c r="U6213">
        <v>12</v>
      </c>
      <c r="V6213">
        <v>88</v>
      </c>
      <c r="W6213">
        <v>0</v>
      </c>
      <c r="X6213">
        <v>0</v>
      </c>
      <c r="Y6213" t="s">
        <v>77</v>
      </c>
    </row>
    <row r="6214" spans="1:25" x14ac:dyDescent="0.25">
      <c r="A6214" t="s">
        <v>8202</v>
      </c>
      <c r="B6214" t="s">
        <v>3005</v>
      </c>
      <c r="C6214" t="s">
        <v>48</v>
      </c>
      <c r="D6214" t="s">
        <v>76</v>
      </c>
      <c r="E6214" t="s">
        <v>39</v>
      </c>
      <c r="F6214" s="1" t="s">
        <v>18268</v>
      </c>
      <c r="G6214">
        <v>221</v>
      </c>
      <c r="H6214" t="s">
        <v>29</v>
      </c>
      <c r="I6214">
        <v>1124</v>
      </c>
      <c r="J6214">
        <v>251.32</v>
      </c>
      <c r="K6214">
        <f>Passenger_Data[[#This Row],[Price_USD]]*1</f>
        <v>251.32</v>
      </c>
      <c r="L6214">
        <v>62</v>
      </c>
      <c r="M6214" t="s">
        <v>40</v>
      </c>
      <c r="N6214" t="s">
        <v>41</v>
      </c>
      <c r="O6214" t="s">
        <v>56</v>
      </c>
      <c r="P6214" t="s">
        <v>50</v>
      </c>
      <c r="Q6214">
        <v>2</v>
      </c>
      <c r="R6214" t="s">
        <v>43</v>
      </c>
      <c r="S6214" t="s">
        <v>44</v>
      </c>
      <c r="T6214">
        <v>8.4</v>
      </c>
      <c r="U6214">
        <v>8</v>
      </c>
      <c r="V6214">
        <v>106</v>
      </c>
      <c r="W6214">
        <v>0</v>
      </c>
      <c r="X6214">
        <v>0</v>
      </c>
      <c r="Y6214" t="s">
        <v>45</v>
      </c>
    </row>
    <row r="6215" spans="1:25" x14ac:dyDescent="0.25">
      <c r="A6215" t="s">
        <v>8203</v>
      </c>
      <c r="B6215" t="s">
        <v>2277</v>
      </c>
      <c r="C6215" t="s">
        <v>26</v>
      </c>
      <c r="D6215" t="s">
        <v>39</v>
      </c>
      <c r="E6215" t="s">
        <v>55</v>
      </c>
      <c r="F6215" s="1" t="s">
        <v>18269</v>
      </c>
      <c r="G6215">
        <v>120</v>
      </c>
      <c r="H6215" t="s">
        <v>29</v>
      </c>
      <c r="I6215">
        <v>1342</v>
      </c>
      <c r="J6215">
        <v>426.19</v>
      </c>
      <c r="K6215">
        <f>Passenger_Data[[#This Row],[Price_USD]]*1</f>
        <v>426.19</v>
      </c>
      <c r="L6215">
        <v>39</v>
      </c>
      <c r="M6215" t="s">
        <v>40</v>
      </c>
      <c r="N6215" t="s">
        <v>41</v>
      </c>
      <c r="O6215" t="s">
        <v>56</v>
      </c>
      <c r="P6215" t="s">
        <v>33</v>
      </c>
      <c r="Q6215">
        <v>2</v>
      </c>
      <c r="R6215" t="s">
        <v>65</v>
      </c>
      <c r="S6215" t="s">
        <v>35</v>
      </c>
      <c r="T6215">
        <v>5.5</v>
      </c>
      <c r="U6215">
        <v>2</v>
      </c>
      <c r="V6215">
        <v>94</v>
      </c>
      <c r="W6215">
        <v>0</v>
      </c>
      <c r="X6215">
        <v>0</v>
      </c>
      <c r="Y6215" t="s">
        <v>77</v>
      </c>
    </row>
    <row r="6216" spans="1:25" x14ac:dyDescent="0.25">
      <c r="A6216" t="s">
        <v>8204</v>
      </c>
      <c r="B6216" t="s">
        <v>820</v>
      </c>
      <c r="C6216" t="s">
        <v>26</v>
      </c>
      <c r="D6216" t="s">
        <v>39</v>
      </c>
      <c r="E6216" t="s">
        <v>39</v>
      </c>
      <c r="F6216" s="1" t="s">
        <v>18270</v>
      </c>
      <c r="G6216">
        <v>289</v>
      </c>
      <c r="H6216" t="s">
        <v>86</v>
      </c>
      <c r="I6216">
        <v>893</v>
      </c>
      <c r="J6216">
        <v>412.86</v>
      </c>
      <c r="K6216">
        <f>Passenger_Data[[#This Row],[Price_USD]]*1</f>
        <v>412.86</v>
      </c>
      <c r="L6216">
        <v>40</v>
      </c>
      <c r="M6216" t="s">
        <v>30</v>
      </c>
      <c r="N6216" t="s">
        <v>31</v>
      </c>
      <c r="O6216" t="s">
        <v>33</v>
      </c>
      <c r="P6216" t="s">
        <v>50</v>
      </c>
      <c r="Q6216">
        <v>2</v>
      </c>
      <c r="R6216" t="s">
        <v>51</v>
      </c>
      <c r="S6216" t="s">
        <v>35</v>
      </c>
      <c r="T6216">
        <v>9.1</v>
      </c>
      <c r="U6216">
        <v>2</v>
      </c>
      <c r="V6216">
        <v>8</v>
      </c>
      <c r="W6216">
        <v>0</v>
      </c>
      <c r="X6216">
        <v>0</v>
      </c>
      <c r="Y6216" t="s">
        <v>77</v>
      </c>
    </row>
    <row r="6217" spans="1:25" x14ac:dyDescent="0.25">
      <c r="A6217" t="s">
        <v>8205</v>
      </c>
      <c r="B6217" t="s">
        <v>1448</v>
      </c>
      <c r="C6217" t="s">
        <v>73</v>
      </c>
      <c r="D6217" t="s">
        <v>59</v>
      </c>
      <c r="E6217" t="s">
        <v>39</v>
      </c>
      <c r="F6217" s="1" t="s">
        <v>18271</v>
      </c>
      <c r="G6217">
        <v>280</v>
      </c>
      <c r="H6217" t="s">
        <v>29</v>
      </c>
      <c r="I6217">
        <v>993</v>
      </c>
      <c r="J6217">
        <v>381.34</v>
      </c>
      <c r="K6217">
        <f>Passenger_Data[[#This Row],[Price_USD]]*1</f>
        <v>381.34</v>
      </c>
      <c r="L6217">
        <v>56</v>
      </c>
      <c r="M6217" t="s">
        <v>30</v>
      </c>
      <c r="N6217" t="s">
        <v>31</v>
      </c>
      <c r="O6217" t="s">
        <v>56</v>
      </c>
      <c r="P6217" t="s">
        <v>33</v>
      </c>
      <c r="Q6217">
        <v>0</v>
      </c>
      <c r="R6217" t="s">
        <v>65</v>
      </c>
      <c r="S6217" t="s">
        <v>44</v>
      </c>
      <c r="T6217">
        <v>9.5</v>
      </c>
      <c r="U6217">
        <v>1</v>
      </c>
      <c r="V6217">
        <v>95</v>
      </c>
      <c r="W6217">
        <v>0</v>
      </c>
      <c r="X6217">
        <v>0</v>
      </c>
      <c r="Y6217" t="s">
        <v>77</v>
      </c>
    </row>
    <row r="6218" spans="1:25" x14ac:dyDescent="0.25">
      <c r="A6218" t="s">
        <v>8206</v>
      </c>
      <c r="B6218" t="s">
        <v>381</v>
      </c>
      <c r="C6218" t="s">
        <v>82</v>
      </c>
      <c r="D6218" t="s">
        <v>27</v>
      </c>
      <c r="E6218" t="s">
        <v>28</v>
      </c>
      <c r="F6218" s="1" t="s">
        <v>18272</v>
      </c>
      <c r="G6218">
        <v>172</v>
      </c>
      <c r="H6218" t="s">
        <v>86</v>
      </c>
      <c r="I6218">
        <v>1224</v>
      </c>
      <c r="J6218">
        <v>388.65</v>
      </c>
      <c r="K6218">
        <f>Passenger_Data[[#This Row],[Price_USD]]*1</f>
        <v>388.65</v>
      </c>
      <c r="L6218">
        <v>73</v>
      </c>
      <c r="M6218" t="s">
        <v>40</v>
      </c>
      <c r="N6218" t="s">
        <v>31</v>
      </c>
      <c r="O6218" t="s">
        <v>33</v>
      </c>
      <c r="P6218" t="s">
        <v>83</v>
      </c>
      <c r="Q6218">
        <v>1</v>
      </c>
      <c r="R6218" t="s">
        <v>65</v>
      </c>
      <c r="S6218" t="s">
        <v>44</v>
      </c>
      <c r="T6218">
        <v>7.1</v>
      </c>
      <c r="U6218">
        <v>16</v>
      </c>
      <c r="V6218">
        <v>49</v>
      </c>
      <c r="W6218">
        <v>0</v>
      </c>
      <c r="X6218">
        <v>0</v>
      </c>
      <c r="Y6218" t="s">
        <v>36</v>
      </c>
    </row>
    <row r="6219" spans="1:25" x14ac:dyDescent="0.25">
      <c r="A6219" t="s">
        <v>8207</v>
      </c>
      <c r="B6219" t="s">
        <v>1169</v>
      </c>
      <c r="C6219" t="s">
        <v>73</v>
      </c>
      <c r="D6219" t="s">
        <v>39</v>
      </c>
      <c r="E6219" t="s">
        <v>39</v>
      </c>
      <c r="F6219" s="1" t="s">
        <v>18273</v>
      </c>
      <c r="G6219">
        <v>99</v>
      </c>
      <c r="H6219" t="s">
        <v>29</v>
      </c>
      <c r="I6219">
        <v>1695</v>
      </c>
      <c r="J6219">
        <v>426.67</v>
      </c>
      <c r="K6219">
        <f>Passenger_Data[[#This Row],[Price_USD]]*1</f>
        <v>426.67</v>
      </c>
      <c r="L6219">
        <v>27</v>
      </c>
      <c r="M6219" t="s">
        <v>40</v>
      </c>
      <c r="N6219" t="s">
        <v>31</v>
      </c>
      <c r="O6219" t="s">
        <v>42</v>
      </c>
      <c r="P6219" t="s">
        <v>83</v>
      </c>
      <c r="Q6219">
        <v>0</v>
      </c>
      <c r="R6219" t="s">
        <v>43</v>
      </c>
      <c r="S6219" t="s">
        <v>35</v>
      </c>
      <c r="T6219">
        <v>8.3000000000000007</v>
      </c>
      <c r="U6219">
        <v>8</v>
      </c>
      <c r="V6219">
        <v>71</v>
      </c>
      <c r="W6219">
        <v>0</v>
      </c>
      <c r="X6219">
        <v>0</v>
      </c>
      <c r="Y6219" t="s">
        <v>36</v>
      </c>
    </row>
    <row r="6220" spans="1:25" x14ac:dyDescent="0.25">
      <c r="A6220" t="s">
        <v>8208</v>
      </c>
      <c r="B6220" t="s">
        <v>353</v>
      </c>
      <c r="C6220" t="s">
        <v>26</v>
      </c>
      <c r="D6220" t="s">
        <v>55</v>
      </c>
      <c r="E6220" t="s">
        <v>55</v>
      </c>
      <c r="F6220" s="1" t="s">
        <v>18274</v>
      </c>
      <c r="G6220">
        <v>137</v>
      </c>
      <c r="H6220" t="s">
        <v>29</v>
      </c>
      <c r="I6220">
        <v>1511</v>
      </c>
      <c r="J6220">
        <v>118.26</v>
      </c>
      <c r="K6220">
        <f>Passenger_Data[[#This Row],[Price_USD]]*1</f>
        <v>118.26</v>
      </c>
      <c r="L6220">
        <v>42</v>
      </c>
      <c r="M6220" t="s">
        <v>30</v>
      </c>
      <c r="N6220" t="s">
        <v>41</v>
      </c>
      <c r="O6220" t="s">
        <v>42</v>
      </c>
      <c r="P6220" t="s">
        <v>50</v>
      </c>
      <c r="Q6220">
        <v>1</v>
      </c>
      <c r="R6220" t="s">
        <v>65</v>
      </c>
      <c r="S6220" t="s">
        <v>35</v>
      </c>
      <c r="T6220">
        <v>5.6</v>
      </c>
      <c r="U6220">
        <v>8</v>
      </c>
      <c r="V6220">
        <v>67</v>
      </c>
      <c r="W6220">
        <v>0</v>
      </c>
      <c r="X6220">
        <v>1</v>
      </c>
      <c r="Y6220" t="s">
        <v>45</v>
      </c>
    </row>
    <row r="6221" spans="1:25" x14ac:dyDescent="0.25">
      <c r="A6221" t="s">
        <v>8209</v>
      </c>
      <c r="B6221" t="s">
        <v>1961</v>
      </c>
      <c r="C6221" t="s">
        <v>54</v>
      </c>
      <c r="D6221" t="s">
        <v>27</v>
      </c>
      <c r="E6221" t="s">
        <v>64</v>
      </c>
      <c r="F6221" s="1" t="s">
        <v>18275</v>
      </c>
      <c r="G6221">
        <v>255</v>
      </c>
      <c r="H6221" t="s">
        <v>29</v>
      </c>
      <c r="I6221">
        <v>1059</v>
      </c>
      <c r="J6221">
        <v>368.66</v>
      </c>
      <c r="K6221">
        <f>Passenger_Data[[#This Row],[Price_USD]]*1</f>
        <v>368.66</v>
      </c>
      <c r="L6221">
        <v>79</v>
      </c>
      <c r="M6221" t="s">
        <v>30</v>
      </c>
      <c r="N6221" t="s">
        <v>41</v>
      </c>
      <c r="O6221" t="s">
        <v>56</v>
      </c>
      <c r="P6221" t="s">
        <v>50</v>
      </c>
      <c r="Q6221">
        <v>1</v>
      </c>
      <c r="R6221" t="s">
        <v>51</v>
      </c>
      <c r="S6221" t="s">
        <v>68</v>
      </c>
      <c r="T6221">
        <v>8.4</v>
      </c>
      <c r="U6221">
        <v>1</v>
      </c>
      <c r="V6221">
        <v>114</v>
      </c>
      <c r="W6221">
        <v>0</v>
      </c>
      <c r="X6221">
        <v>0</v>
      </c>
      <c r="Y6221" t="s">
        <v>77</v>
      </c>
    </row>
    <row r="6222" spans="1:25" x14ac:dyDescent="0.25">
      <c r="A6222" t="s">
        <v>8210</v>
      </c>
      <c r="B6222" t="s">
        <v>3167</v>
      </c>
      <c r="C6222" t="s">
        <v>48</v>
      </c>
      <c r="D6222" t="s">
        <v>39</v>
      </c>
      <c r="E6222" t="s">
        <v>64</v>
      </c>
      <c r="F6222" s="1" t="s">
        <v>18276</v>
      </c>
      <c r="G6222">
        <v>143</v>
      </c>
      <c r="H6222" t="s">
        <v>29</v>
      </c>
      <c r="I6222">
        <v>1374</v>
      </c>
      <c r="J6222">
        <v>288.93</v>
      </c>
      <c r="K6222">
        <f>Passenger_Data[[#This Row],[Price_USD]]*1</f>
        <v>288.93</v>
      </c>
      <c r="L6222">
        <v>72</v>
      </c>
      <c r="M6222" t="s">
        <v>30</v>
      </c>
      <c r="N6222" t="s">
        <v>60</v>
      </c>
      <c r="O6222" t="s">
        <v>33</v>
      </c>
      <c r="P6222" t="s">
        <v>50</v>
      </c>
      <c r="Q6222">
        <v>2</v>
      </c>
      <c r="R6222" t="s">
        <v>65</v>
      </c>
      <c r="S6222" t="s">
        <v>44</v>
      </c>
      <c r="T6222">
        <v>8</v>
      </c>
      <c r="U6222">
        <v>13</v>
      </c>
      <c r="V6222">
        <v>73</v>
      </c>
      <c r="W6222">
        <v>0</v>
      </c>
      <c r="X6222">
        <v>0</v>
      </c>
      <c r="Y6222" t="s">
        <v>77</v>
      </c>
    </row>
    <row r="6223" spans="1:25" x14ac:dyDescent="0.25">
      <c r="A6223" t="s">
        <v>8211</v>
      </c>
      <c r="B6223" t="s">
        <v>7756</v>
      </c>
      <c r="C6223" t="s">
        <v>82</v>
      </c>
      <c r="D6223" t="s">
        <v>64</v>
      </c>
      <c r="E6223" t="s">
        <v>27</v>
      </c>
      <c r="F6223" s="1" t="s">
        <v>18277</v>
      </c>
      <c r="G6223">
        <v>210</v>
      </c>
      <c r="H6223" t="s">
        <v>29</v>
      </c>
      <c r="I6223">
        <v>1035</v>
      </c>
      <c r="J6223">
        <v>264.19</v>
      </c>
      <c r="K6223">
        <f>Passenger_Data[[#This Row],[Price_USD]]*1</f>
        <v>264.19</v>
      </c>
      <c r="L6223">
        <v>25</v>
      </c>
      <c r="M6223" t="s">
        <v>40</v>
      </c>
      <c r="N6223" t="s">
        <v>41</v>
      </c>
      <c r="O6223" t="s">
        <v>32</v>
      </c>
      <c r="P6223" t="s">
        <v>50</v>
      </c>
      <c r="Q6223">
        <v>1</v>
      </c>
      <c r="R6223" t="s">
        <v>43</v>
      </c>
      <c r="S6223" t="s">
        <v>44</v>
      </c>
      <c r="T6223">
        <v>6.1</v>
      </c>
      <c r="U6223">
        <v>15</v>
      </c>
      <c r="V6223">
        <v>67</v>
      </c>
      <c r="W6223">
        <v>0</v>
      </c>
      <c r="X6223">
        <v>0</v>
      </c>
      <c r="Y6223" t="s">
        <v>45</v>
      </c>
    </row>
    <row r="6224" spans="1:25" x14ac:dyDescent="0.25">
      <c r="A6224" t="s">
        <v>8212</v>
      </c>
      <c r="B6224" t="s">
        <v>1345</v>
      </c>
      <c r="C6224" t="s">
        <v>54</v>
      </c>
      <c r="D6224" t="s">
        <v>76</v>
      </c>
      <c r="E6224" t="s">
        <v>28</v>
      </c>
      <c r="F6224" s="1" t="s">
        <v>18278</v>
      </c>
      <c r="G6224">
        <v>70</v>
      </c>
      <c r="H6224" t="s">
        <v>29</v>
      </c>
      <c r="I6224">
        <v>1368</v>
      </c>
      <c r="J6224">
        <v>178.9</v>
      </c>
      <c r="K6224">
        <f>Passenger_Data[[#This Row],[Price_USD]]*1</f>
        <v>178.9</v>
      </c>
      <c r="L6224">
        <v>60</v>
      </c>
      <c r="M6224" t="s">
        <v>30</v>
      </c>
      <c r="N6224" t="s">
        <v>31</v>
      </c>
      <c r="O6224" t="s">
        <v>33</v>
      </c>
      <c r="P6224" t="s">
        <v>264</v>
      </c>
      <c r="Q6224">
        <v>0</v>
      </c>
      <c r="R6224" t="s">
        <v>65</v>
      </c>
      <c r="S6224" t="s">
        <v>35</v>
      </c>
      <c r="T6224">
        <v>5.4</v>
      </c>
      <c r="U6224">
        <v>4</v>
      </c>
      <c r="V6224">
        <v>85</v>
      </c>
      <c r="W6224">
        <v>1</v>
      </c>
      <c r="X6224">
        <v>0</v>
      </c>
      <c r="Y6224" t="s">
        <v>77</v>
      </c>
    </row>
    <row r="6225" spans="1:25" x14ac:dyDescent="0.25">
      <c r="A6225" t="s">
        <v>8213</v>
      </c>
      <c r="B6225" t="s">
        <v>6911</v>
      </c>
      <c r="C6225" t="s">
        <v>26</v>
      </c>
      <c r="D6225" t="s">
        <v>76</v>
      </c>
      <c r="E6225" t="s">
        <v>59</v>
      </c>
      <c r="F6225" s="1" t="s">
        <v>18279</v>
      </c>
      <c r="G6225">
        <v>139</v>
      </c>
      <c r="H6225" t="s">
        <v>29</v>
      </c>
      <c r="I6225">
        <v>1351</v>
      </c>
      <c r="J6225">
        <v>247.91</v>
      </c>
      <c r="K6225">
        <f>Passenger_Data[[#This Row],[Price_USD]]*1</f>
        <v>247.91</v>
      </c>
      <c r="L6225">
        <v>35</v>
      </c>
      <c r="M6225" t="s">
        <v>40</v>
      </c>
      <c r="N6225" t="s">
        <v>41</v>
      </c>
      <c r="O6225" t="s">
        <v>56</v>
      </c>
      <c r="P6225" t="s">
        <v>33</v>
      </c>
      <c r="Q6225">
        <v>1</v>
      </c>
      <c r="R6225" t="s">
        <v>65</v>
      </c>
      <c r="S6225" t="s">
        <v>44</v>
      </c>
      <c r="T6225">
        <v>8.6</v>
      </c>
      <c r="U6225">
        <v>31</v>
      </c>
      <c r="V6225">
        <v>79</v>
      </c>
      <c r="W6225">
        <v>0</v>
      </c>
      <c r="X6225">
        <v>0</v>
      </c>
      <c r="Y6225" t="s">
        <v>36</v>
      </c>
    </row>
    <row r="6226" spans="1:25" x14ac:dyDescent="0.25">
      <c r="A6226" t="s">
        <v>8214</v>
      </c>
      <c r="B6226" t="s">
        <v>2806</v>
      </c>
      <c r="C6226" t="s">
        <v>82</v>
      </c>
      <c r="D6226" t="s">
        <v>59</v>
      </c>
      <c r="E6226" t="s">
        <v>64</v>
      </c>
      <c r="F6226" s="1" t="s">
        <v>18280</v>
      </c>
      <c r="G6226">
        <v>182</v>
      </c>
      <c r="H6226" t="s">
        <v>86</v>
      </c>
      <c r="I6226">
        <v>942</v>
      </c>
      <c r="J6226">
        <v>393.79</v>
      </c>
      <c r="K6226">
        <f>Passenger_Data[[#This Row],[Price_USD]]*1</f>
        <v>393.79</v>
      </c>
      <c r="L6226">
        <v>46</v>
      </c>
      <c r="M6226" t="s">
        <v>40</v>
      </c>
      <c r="N6226" t="s">
        <v>41</v>
      </c>
      <c r="O6226" t="s">
        <v>42</v>
      </c>
      <c r="P6226" t="s">
        <v>83</v>
      </c>
      <c r="Q6226">
        <v>3</v>
      </c>
      <c r="R6226" t="s">
        <v>65</v>
      </c>
      <c r="S6226" t="s">
        <v>68</v>
      </c>
      <c r="T6226">
        <v>7.6</v>
      </c>
      <c r="U6226">
        <v>8</v>
      </c>
      <c r="V6226">
        <v>32</v>
      </c>
      <c r="W6226">
        <v>0</v>
      </c>
      <c r="X6226">
        <v>0</v>
      </c>
      <c r="Y6226" t="s">
        <v>45</v>
      </c>
    </row>
    <row r="6227" spans="1:25" x14ac:dyDescent="0.25">
      <c r="A6227" t="s">
        <v>8215</v>
      </c>
      <c r="B6227" t="s">
        <v>498</v>
      </c>
      <c r="C6227" t="s">
        <v>54</v>
      </c>
      <c r="D6227" t="s">
        <v>49</v>
      </c>
      <c r="E6227" t="s">
        <v>39</v>
      </c>
      <c r="F6227" s="1" t="s">
        <v>18281</v>
      </c>
      <c r="G6227">
        <v>232</v>
      </c>
      <c r="H6227" t="s">
        <v>29</v>
      </c>
      <c r="I6227">
        <v>515</v>
      </c>
      <c r="J6227">
        <v>381.65</v>
      </c>
      <c r="K6227">
        <f>Passenger_Data[[#This Row],[Price_USD]]*1</f>
        <v>381.65</v>
      </c>
      <c r="L6227">
        <v>18</v>
      </c>
      <c r="M6227" t="s">
        <v>40</v>
      </c>
      <c r="N6227" t="s">
        <v>31</v>
      </c>
      <c r="O6227" t="s">
        <v>32</v>
      </c>
      <c r="P6227" t="s">
        <v>50</v>
      </c>
      <c r="Q6227">
        <v>1</v>
      </c>
      <c r="R6227" t="s">
        <v>65</v>
      </c>
      <c r="S6227" t="s">
        <v>35</v>
      </c>
      <c r="T6227">
        <v>6.9</v>
      </c>
      <c r="U6227">
        <v>1</v>
      </c>
      <c r="V6227">
        <v>74</v>
      </c>
      <c r="W6227">
        <v>1</v>
      </c>
      <c r="X6227">
        <v>0</v>
      </c>
      <c r="Y6227" t="s">
        <v>45</v>
      </c>
    </row>
    <row r="6228" spans="1:25" x14ac:dyDescent="0.25">
      <c r="A6228" t="s">
        <v>8216</v>
      </c>
      <c r="B6228" t="s">
        <v>838</v>
      </c>
      <c r="C6228" t="s">
        <v>48</v>
      </c>
      <c r="D6228" t="s">
        <v>28</v>
      </c>
      <c r="E6228" t="s">
        <v>55</v>
      </c>
      <c r="F6228" s="1" t="s">
        <v>18282</v>
      </c>
      <c r="G6228">
        <v>313</v>
      </c>
      <c r="H6228" t="s">
        <v>29</v>
      </c>
      <c r="I6228">
        <v>1712</v>
      </c>
      <c r="J6228">
        <v>359.68</v>
      </c>
      <c r="K6228">
        <f>Passenger_Data[[#This Row],[Price_USD]]*1</f>
        <v>359.68</v>
      </c>
      <c r="L6228">
        <v>62</v>
      </c>
      <c r="M6228" t="s">
        <v>40</v>
      </c>
      <c r="N6228" t="s">
        <v>31</v>
      </c>
      <c r="O6228" t="s">
        <v>32</v>
      </c>
      <c r="P6228" t="s">
        <v>50</v>
      </c>
      <c r="Q6228">
        <v>1</v>
      </c>
      <c r="R6228" t="s">
        <v>43</v>
      </c>
      <c r="S6228" t="s">
        <v>44</v>
      </c>
      <c r="T6228">
        <v>8.3000000000000007</v>
      </c>
      <c r="U6228">
        <v>11</v>
      </c>
      <c r="V6228">
        <v>114</v>
      </c>
      <c r="W6228">
        <v>0</v>
      </c>
      <c r="X6228">
        <v>0</v>
      </c>
      <c r="Y6228" t="s">
        <v>45</v>
      </c>
    </row>
    <row r="6229" spans="1:25" x14ac:dyDescent="0.25">
      <c r="A6229" t="s">
        <v>8217</v>
      </c>
      <c r="B6229" t="s">
        <v>1042</v>
      </c>
      <c r="C6229" t="s">
        <v>48</v>
      </c>
      <c r="D6229" t="s">
        <v>55</v>
      </c>
      <c r="E6229" t="s">
        <v>76</v>
      </c>
      <c r="F6229" s="1" t="s">
        <v>18283</v>
      </c>
      <c r="G6229">
        <v>233</v>
      </c>
      <c r="H6229" t="s">
        <v>29</v>
      </c>
      <c r="I6229">
        <v>1429</v>
      </c>
      <c r="J6229">
        <v>299.94</v>
      </c>
      <c r="K6229">
        <f>Passenger_Data[[#This Row],[Price_USD]]*1</f>
        <v>299.94</v>
      </c>
      <c r="L6229">
        <v>27</v>
      </c>
      <c r="M6229" t="s">
        <v>40</v>
      </c>
      <c r="N6229" t="s">
        <v>31</v>
      </c>
      <c r="O6229" t="s">
        <v>56</v>
      </c>
      <c r="P6229" t="s">
        <v>83</v>
      </c>
      <c r="Q6229">
        <v>0</v>
      </c>
      <c r="R6229" t="s">
        <v>65</v>
      </c>
      <c r="S6229" t="s">
        <v>44</v>
      </c>
      <c r="T6229">
        <v>5.2</v>
      </c>
      <c r="U6229">
        <v>2</v>
      </c>
      <c r="V6229">
        <v>7</v>
      </c>
      <c r="W6229">
        <v>0</v>
      </c>
      <c r="X6229">
        <v>1</v>
      </c>
      <c r="Y6229" t="s">
        <v>77</v>
      </c>
    </row>
    <row r="6230" spans="1:25" x14ac:dyDescent="0.25">
      <c r="A6230" t="s">
        <v>8218</v>
      </c>
      <c r="B6230" t="s">
        <v>4603</v>
      </c>
      <c r="C6230" t="s">
        <v>48</v>
      </c>
      <c r="D6230" t="s">
        <v>27</v>
      </c>
      <c r="E6230" t="s">
        <v>49</v>
      </c>
      <c r="F6230" s="1" t="s">
        <v>18284</v>
      </c>
      <c r="G6230">
        <v>103</v>
      </c>
      <c r="H6230" t="s">
        <v>29</v>
      </c>
      <c r="I6230">
        <v>1373</v>
      </c>
      <c r="J6230">
        <v>507</v>
      </c>
      <c r="K6230">
        <f>Passenger_Data[[#This Row],[Price_USD]]*1</f>
        <v>507</v>
      </c>
      <c r="L6230">
        <v>28</v>
      </c>
      <c r="M6230" t="s">
        <v>40</v>
      </c>
      <c r="N6230" t="s">
        <v>41</v>
      </c>
      <c r="O6230" t="s">
        <v>32</v>
      </c>
      <c r="P6230" t="s">
        <v>50</v>
      </c>
      <c r="Q6230">
        <v>0</v>
      </c>
      <c r="R6230" t="s">
        <v>65</v>
      </c>
      <c r="S6230" t="s">
        <v>68</v>
      </c>
      <c r="T6230">
        <v>4.2</v>
      </c>
      <c r="U6230">
        <v>25</v>
      </c>
      <c r="V6230">
        <v>97</v>
      </c>
      <c r="W6230">
        <v>0</v>
      </c>
      <c r="X6230">
        <v>0</v>
      </c>
      <c r="Y6230" t="s">
        <v>77</v>
      </c>
    </row>
    <row r="6231" spans="1:25" x14ac:dyDescent="0.25">
      <c r="A6231" t="s">
        <v>8219</v>
      </c>
      <c r="B6231" t="s">
        <v>1348</v>
      </c>
      <c r="C6231" t="s">
        <v>73</v>
      </c>
      <c r="D6231" t="s">
        <v>27</v>
      </c>
      <c r="E6231" t="s">
        <v>49</v>
      </c>
      <c r="F6231" s="1" t="s">
        <v>18285</v>
      </c>
      <c r="G6231">
        <v>218</v>
      </c>
      <c r="H6231" t="s">
        <v>86</v>
      </c>
      <c r="I6231">
        <v>1610</v>
      </c>
      <c r="J6231">
        <v>417.6</v>
      </c>
      <c r="K6231">
        <f>Passenger_Data[[#This Row],[Price_USD]]*1</f>
        <v>417.6</v>
      </c>
      <c r="L6231">
        <v>47</v>
      </c>
      <c r="M6231" t="s">
        <v>30</v>
      </c>
      <c r="N6231" t="s">
        <v>31</v>
      </c>
      <c r="O6231" t="s">
        <v>56</v>
      </c>
      <c r="P6231" t="s">
        <v>83</v>
      </c>
      <c r="Q6231">
        <v>0</v>
      </c>
      <c r="R6231" t="s">
        <v>65</v>
      </c>
      <c r="S6231" t="s">
        <v>44</v>
      </c>
      <c r="T6231">
        <v>5.5</v>
      </c>
      <c r="U6231">
        <v>9</v>
      </c>
      <c r="V6231">
        <v>50</v>
      </c>
      <c r="W6231">
        <v>0</v>
      </c>
      <c r="X6231">
        <v>0</v>
      </c>
      <c r="Y6231" t="s">
        <v>77</v>
      </c>
    </row>
    <row r="6232" spans="1:25" x14ac:dyDescent="0.25">
      <c r="A6232" t="s">
        <v>8220</v>
      </c>
      <c r="B6232" t="s">
        <v>1291</v>
      </c>
      <c r="C6232" t="s">
        <v>54</v>
      </c>
      <c r="D6232" t="s">
        <v>49</v>
      </c>
      <c r="E6232" t="s">
        <v>59</v>
      </c>
      <c r="F6232" s="1" t="s">
        <v>18286</v>
      </c>
      <c r="G6232">
        <v>184</v>
      </c>
      <c r="H6232" t="s">
        <v>29</v>
      </c>
      <c r="I6232">
        <v>1013</v>
      </c>
      <c r="J6232">
        <v>330.75</v>
      </c>
      <c r="K6232">
        <f>Passenger_Data[[#This Row],[Price_USD]]*1</f>
        <v>330.75</v>
      </c>
      <c r="L6232">
        <v>46</v>
      </c>
      <c r="M6232" t="s">
        <v>40</v>
      </c>
      <c r="N6232" t="s">
        <v>41</v>
      </c>
      <c r="O6232" t="s">
        <v>56</v>
      </c>
      <c r="P6232" t="s">
        <v>33</v>
      </c>
      <c r="Q6232">
        <v>1</v>
      </c>
      <c r="R6232" t="s">
        <v>51</v>
      </c>
      <c r="S6232" t="s">
        <v>35</v>
      </c>
      <c r="T6232">
        <v>8.8000000000000007</v>
      </c>
      <c r="U6232">
        <v>6</v>
      </c>
      <c r="V6232">
        <v>69</v>
      </c>
      <c r="W6232">
        <v>0</v>
      </c>
      <c r="X6232">
        <v>0</v>
      </c>
      <c r="Y6232" t="s">
        <v>36</v>
      </c>
    </row>
    <row r="6233" spans="1:25" x14ac:dyDescent="0.25">
      <c r="A6233" t="s">
        <v>8221</v>
      </c>
      <c r="B6233" t="s">
        <v>3034</v>
      </c>
      <c r="C6233" t="s">
        <v>54</v>
      </c>
      <c r="D6233" t="s">
        <v>76</v>
      </c>
      <c r="E6233" t="s">
        <v>28</v>
      </c>
      <c r="F6233" s="1" t="s">
        <v>18287</v>
      </c>
      <c r="G6233">
        <v>154</v>
      </c>
      <c r="H6233" t="s">
        <v>29</v>
      </c>
      <c r="I6233">
        <v>1209</v>
      </c>
      <c r="J6233">
        <v>400.43</v>
      </c>
      <c r="K6233">
        <f>Passenger_Data[[#This Row],[Price_USD]]*1</f>
        <v>400.43</v>
      </c>
      <c r="L6233">
        <v>54</v>
      </c>
      <c r="M6233" t="s">
        <v>30</v>
      </c>
      <c r="N6233" t="s">
        <v>31</v>
      </c>
      <c r="O6233" t="s">
        <v>32</v>
      </c>
      <c r="P6233" t="s">
        <v>33</v>
      </c>
      <c r="Q6233">
        <v>2</v>
      </c>
      <c r="R6233" t="s">
        <v>65</v>
      </c>
      <c r="S6233" t="s">
        <v>44</v>
      </c>
      <c r="T6233">
        <v>8.4</v>
      </c>
      <c r="U6233">
        <v>19</v>
      </c>
      <c r="V6233">
        <v>80</v>
      </c>
      <c r="W6233">
        <v>0</v>
      </c>
      <c r="X6233">
        <v>0</v>
      </c>
      <c r="Y6233" t="s">
        <v>36</v>
      </c>
    </row>
    <row r="6234" spans="1:25" x14ac:dyDescent="0.25">
      <c r="A6234" t="s">
        <v>8222</v>
      </c>
      <c r="B6234" t="s">
        <v>862</v>
      </c>
      <c r="C6234" t="s">
        <v>26</v>
      </c>
      <c r="D6234" t="s">
        <v>76</v>
      </c>
      <c r="E6234" t="s">
        <v>39</v>
      </c>
      <c r="F6234" s="1" t="s">
        <v>18288</v>
      </c>
      <c r="G6234">
        <v>122</v>
      </c>
      <c r="H6234" t="s">
        <v>29</v>
      </c>
      <c r="I6234">
        <v>1395</v>
      </c>
      <c r="J6234">
        <v>376.66</v>
      </c>
      <c r="K6234">
        <f>Passenger_Data[[#This Row],[Price_USD]]*1</f>
        <v>376.66</v>
      </c>
      <c r="L6234">
        <v>59</v>
      </c>
      <c r="M6234" t="s">
        <v>40</v>
      </c>
      <c r="N6234" t="s">
        <v>41</v>
      </c>
      <c r="O6234" t="s">
        <v>42</v>
      </c>
      <c r="P6234" t="s">
        <v>50</v>
      </c>
      <c r="Q6234">
        <v>2</v>
      </c>
      <c r="R6234" t="s">
        <v>51</v>
      </c>
      <c r="S6234" t="s">
        <v>44</v>
      </c>
      <c r="T6234">
        <v>8.1</v>
      </c>
      <c r="U6234">
        <v>9</v>
      </c>
      <c r="V6234">
        <v>80</v>
      </c>
      <c r="W6234">
        <v>0</v>
      </c>
      <c r="X6234">
        <v>0</v>
      </c>
      <c r="Y6234" t="s">
        <v>36</v>
      </c>
    </row>
    <row r="6235" spans="1:25" x14ac:dyDescent="0.25">
      <c r="A6235" t="s">
        <v>8223</v>
      </c>
      <c r="B6235" t="s">
        <v>2225</v>
      </c>
      <c r="C6235" t="s">
        <v>26</v>
      </c>
      <c r="D6235" t="s">
        <v>59</v>
      </c>
      <c r="E6235" t="s">
        <v>39</v>
      </c>
      <c r="F6235" s="1" t="s">
        <v>18289</v>
      </c>
      <c r="G6235">
        <v>143</v>
      </c>
      <c r="H6235" t="s">
        <v>108</v>
      </c>
      <c r="I6235">
        <v>1388</v>
      </c>
      <c r="J6235">
        <v>289.70999999999998</v>
      </c>
      <c r="K6235">
        <f>Passenger_Data[[#This Row],[Price_USD]]*1</f>
        <v>289.70999999999998</v>
      </c>
      <c r="L6235">
        <v>32</v>
      </c>
      <c r="M6235" t="s">
        <v>30</v>
      </c>
      <c r="N6235" t="s">
        <v>31</v>
      </c>
      <c r="O6235" t="s">
        <v>33</v>
      </c>
      <c r="P6235" t="s">
        <v>50</v>
      </c>
      <c r="Q6235">
        <v>1</v>
      </c>
      <c r="R6235" t="s">
        <v>51</v>
      </c>
      <c r="S6235" t="s">
        <v>44</v>
      </c>
      <c r="T6235">
        <v>8.4</v>
      </c>
      <c r="U6235">
        <v>12</v>
      </c>
      <c r="V6235">
        <v>33</v>
      </c>
      <c r="W6235">
        <v>0</v>
      </c>
      <c r="X6235">
        <v>0</v>
      </c>
      <c r="Y6235" t="s">
        <v>45</v>
      </c>
    </row>
    <row r="6236" spans="1:25" x14ac:dyDescent="0.25">
      <c r="A6236" t="s">
        <v>8224</v>
      </c>
      <c r="B6236" t="s">
        <v>4295</v>
      </c>
      <c r="C6236" t="s">
        <v>73</v>
      </c>
      <c r="D6236" t="s">
        <v>39</v>
      </c>
      <c r="E6236" t="s">
        <v>27</v>
      </c>
      <c r="F6236" s="1" t="s">
        <v>18290</v>
      </c>
      <c r="G6236">
        <v>189</v>
      </c>
      <c r="H6236" t="s">
        <v>29</v>
      </c>
      <c r="I6236">
        <v>1468</v>
      </c>
      <c r="J6236">
        <v>456.62</v>
      </c>
      <c r="K6236">
        <f>Passenger_Data[[#This Row],[Price_USD]]*1</f>
        <v>456.62</v>
      </c>
      <c r="L6236">
        <v>54</v>
      </c>
      <c r="M6236" t="s">
        <v>40</v>
      </c>
      <c r="N6236" t="s">
        <v>31</v>
      </c>
      <c r="O6236" t="s">
        <v>42</v>
      </c>
      <c r="P6236" t="s">
        <v>50</v>
      </c>
      <c r="Q6236">
        <v>0</v>
      </c>
      <c r="R6236" t="s">
        <v>43</v>
      </c>
      <c r="S6236" t="s">
        <v>35</v>
      </c>
      <c r="T6236">
        <v>8.3000000000000007</v>
      </c>
      <c r="U6236">
        <v>0</v>
      </c>
      <c r="V6236">
        <v>23</v>
      </c>
      <c r="W6236">
        <v>0</v>
      </c>
      <c r="X6236">
        <v>0</v>
      </c>
      <c r="Y6236" t="s">
        <v>36</v>
      </c>
    </row>
    <row r="6237" spans="1:25" x14ac:dyDescent="0.25">
      <c r="A6237" t="s">
        <v>8225</v>
      </c>
      <c r="B6237" t="s">
        <v>2378</v>
      </c>
      <c r="C6237" t="s">
        <v>54</v>
      </c>
      <c r="D6237" t="s">
        <v>39</v>
      </c>
      <c r="E6237" t="s">
        <v>59</v>
      </c>
      <c r="F6237" s="1" t="s">
        <v>18291</v>
      </c>
      <c r="G6237">
        <v>195</v>
      </c>
      <c r="H6237" t="s">
        <v>29</v>
      </c>
      <c r="I6237">
        <v>1322</v>
      </c>
      <c r="J6237">
        <v>276.25</v>
      </c>
      <c r="K6237">
        <f>Passenger_Data[[#This Row],[Price_USD]]*1</f>
        <v>276.25</v>
      </c>
      <c r="L6237">
        <v>40</v>
      </c>
      <c r="M6237" t="s">
        <v>40</v>
      </c>
      <c r="N6237" t="s">
        <v>41</v>
      </c>
      <c r="O6237" t="s">
        <v>42</v>
      </c>
      <c r="P6237" t="s">
        <v>50</v>
      </c>
      <c r="Q6237">
        <v>1</v>
      </c>
      <c r="R6237" t="s">
        <v>65</v>
      </c>
      <c r="S6237" t="s">
        <v>68</v>
      </c>
      <c r="T6237">
        <v>8</v>
      </c>
      <c r="U6237">
        <v>1</v>
      </c>
      <c r="V6237">
        <v>92</v>
      </c>
      <c r="W6237">
        <v>0</v>
      </c>
      <c r="X6237">
        <v>0</v>
      </c>
      <c r="Y6237" t="s">
        <v>36</v>
      </c>
    </row>
    <row r="6238" spans="1:25" x14ac:dyDescent="0.25">
      <c r="A6238" t="s">
        <v>8226</v>
      </c>
      <c r="B6238" t="s">
        <v>3110</v>
      </c>
      <c r="C6238" t="s">
        <v>82</v>
      </c>
      <c r="D6238" t="s">
        <v>28</v>
      </c>
      <c r="E6238" t="s">
        <v>64</v>
      </c>
      <c r="F6238" s="1" t="s">
        <v>18292</v>
      </c>
      <c r="G6238">
        <v>205</v>
      </c>
      <c r="H6238" t="s">
        <v>29</v>
      </c>
      <c r="I6238">
        <v>1309</v>
      </c>
      <c r="J6238">
        <v>343.46</v>
      </c>
      <c r="K6238">
        <f>Passenger_Data[[#This Row],[Price_USD]]*1</f>
        <v>343.46</v>
      </c>
      <c r="L6238">
        <v>53</v>
      </c>
      <c r="M6238" t="s">
        <v>30</v>
      </c>
      <c r="N6238" t="s">
        <v>31</v>
      </c>
      <c r="O6238" t="s">
        <v>33</v>
      </c>
      <c r="P6238" t="s">
        <v>50</v>
      </c>
      <c r="Q6238">
        <v>0</v>
      </c>
      <c r="R6238" t="s">
        <v>43</v>
      </c>
      <c r="S6238" t="s">
        <v>61</v>
      </c>
      <c r="T6238">
        <v>6.3</v>
      </c>
      <c r="U6238">
        <v>22</v>
      </c>
      <c r="V6238">
        <v>28</v>
      </c>
      <c r="W6238">
        <v>0</v>
      </c>
      <c r="X6238">
        <v>1</v>
      </c>
      <c r="Y6238" t="s">
        <v>36</v>
      </c>
    </row>
    <row r="6239" spans="1:25" x14ac:dyDescent="0.25">
      <c r="A6239" t="s">
        <v>8227</v>
      </c>
      <c r="B6239" t="s">
        <v>622</v>
      </c>
      <c r="C6239" t="s">
        <v>82</v>
      </c>
      <c r="D6239" t="s">
        <v>55</v>
      </c>
      <c r="E6239" t="s">
        <v>55</v>
      </c>
      <c r="F6239" s="1" t="s">
        <v>18293</v>
      </c>
      <c r="G6239">
        <v>148</v>
      </c>
      <c r="H6239" t="s">
        <v>29</v>
      </c>
      <c r="I6239">
        <v>1080</v>
      </c>
      <c r="J6239">
        <v>383.08</v>
      </c>
      <c r="K6239">
        <f>Passenger_Data[[#This Row],[Price_USD]]*1</f>
        <v>383.08</v>
      </c>
      <c r="L6239">
        <v>52</v>
      </c>
      <c r="M6239" t="s">
        <v>30</v>
      </c>
      <c r="N6239" t="s">
        <v>41</v>
      </c>
      <c r="O6239" t="s">
        <v>56</v>
      </c>
      <c r="P6239" t="s">
        <v>83</v>
      </c>
      <c r="Q6239">
        <v>1</v>
      </c>
      <c r="R6239" t="s">
        <v>51</v>
      </c>
      <c r="S6239" t="s">
        <v>44</v>
      </c>
      <c r="T6239">
        <v>5.9</v>
      </c>
      <c r="U6239">
        <v>11</v>
      </c>
      <c r="V6239">
        <v>49</v>
      </c>
      <c r="W6239">
        <v>0</v>
      </c>
      <c r="X6239">
        <v>0</v>
      </c>
      <c r="Y6239" t="s">
        <v>36</v>
      </c>
    </row>
    <row r="6240" spans="1:25" x14ac:dyDescent="0.25">
      <c r="A6240" t="s">
        <v>8228</v>
      </c>
      <c r="B6240" t="s">
        <v>463</v>
      </c>
      <c r="C6240" t="s">
        <v>73</v>
      </c>
      <c r="D6240" t="s">
        <v>76</v>
      </c>
      <c r="E6240" t="s">
        <v>28</v>
      </c>
      <c r="F6240" s="1" t="s">
        <v>18294</v>
      </c>
      <c r="G6240">
        <v>184</v>
      </c>
      <c r="H6240" t="s">
        <v>29</v>
      </c>
      <c r="I6240">
        <v>1145</v>
      </c>
      <c r="J6240">
        <v>399.41</v>
      </c>
      <c r="K6240">
        <f>Passenger_Data[[#This Row],[Price_USD]]*1</f>
        <v>399.41</v>
      </c>
      <c r="L6240">
        <v>52</v>
      </c>
      <c r="M6240" t="s">
        <v>30</v>
      </c>
      <c r="N6240" t="s">
        <v>41</v>
      </c>
      <c r="O6240" t="s">
        <v>33</v>
      </c>
      <c r="P6240" t="s">
        <v>83</v>
      </c>
      <c r="Q6240">
        <v>4</v>
      </c>
      <c r="R6240" t="s">
        <v>65</v>
      </c>
      <c r="S6240" t="s">
        <v>68</v>
      </c>
      <c r="T6240">
        <v>5.6</v>
      </c>
      <c r="U6240">
        <v>0</v>
      </c>
      <c r="V6240">
        <v>110</v>
      </c>
      <c r="W6240">
        <v>0</v>
      </c>
      <c r="X6240">
        <v>1</v>
      </c>
      <c r="Y6240" t="s">
        <v>77</v>
      </c>
    </row>
    <row r="6241" spans="1:25" x14ac:dyDescent="0.25">
      <c r="A6241" t="s">
        <v>8229</v>
      </c>
      <c r="B6241" t="s">
        <v>3078</v>
      </c>
      <c r="C6241" t="s">
        <v>54</v>
      </c>
      <c r="D6241" t="s">
        <v>64</v>
      </c>
      <c r="E6241" t="s">
        <v>59</v>
      </c>
      <c r="F6241" s="1" t="s">
        <v>18295</v>
      </c>
      <c r="G6241">
        <v>125</v>
      </c>
      <c r="H6241" t="s">
        <v>29</v>
      </c>
      <c r="I6241">
        <v>1143</v>
      </c>
      <c r="J6241">
        <v>432.74</v>
      </c>
      <c r="K6241">
        <f>Passenger_Data[[#This Row],[Price_USD]]*1</f>
        <v>432.74</v>
      </c>
      <c r="L6241">
        <v>19</v>
      </c>
      <c r="M6241" t="s">
        <v>30</v>
      </c>
      <c r="N6241" t="s">
        <v>31</v>
      </c>
      <c r="O6241" t="s">
        <v>56</v>
      </c>
      <c r="P6241" t="s">
        <v>50</v>
      </c>
      <c r="Q6241">
        <v>2</v>
      </c>
      <c r="R6241" t="s">
        <v>51</v>
      </c>
      <c r="S6241" t="s">
        <v>61</v>
      </c>
      <c r="T6241">
        <v>6</v>
      </c>
      <c r="U6241">
        <v>0</v>
      </c>
      <c r="V6241">
        <v>43</v>
      </c>
      <c r="W6241">
        <v>0</v>
      </c>
      <c r="X6241">
        <v>0</v>
      </c>
      <c r="Y6241" t="s">
        <v>77</v>
      </c>
    </row>
    <row r="6242" spans="1:25" x14ac:dyDescent="0.25">
      <c r="A6242" t="s">
        <v>8230</v>
      </c>
      <c r="B6242" t="s">
        <v>2108</v>
      </c>
      <c r="C6242" t="s">
        <v>73</v>
      </c>
      <c r="D6242" t="s">
        <v>64</v>
      </c>
      <c r="E6242" t="s">
        <v>49</v>
      </c>
      <c r="F6242" s="1" t="s">
        <v>18296</v>
      </c>
      <c r="G6242">
        <v>151</v>
      </c>
      <c r="H6242" t="s">
        <v>29</v>
      </c>
      <c r="I6242">
        <v>1630</v>
      </c>
      <c r="J6242">
        <v>312.14999999999998</v>
      </c>
      <c r="K6242">
        <f>Passenger_Data[[#This Row],[Price_USD]]*1</f>
        <v>312.14999999999998</v>
      </c>
      <c r="L6242">
        <v>26</v>
      </c>
      <c r="M6242" t="s">
        <v>30</v>
      </c>
      <c r="N6242" t="s">
        <v>60</v>
      </c>
      <c r="O6242" t="s">
        <v>56</v>
      </c>
      <c r="P6242" t="s">
        <v>50</v>
      </c>
      <c r="Q6242">
        <v>2</v>
      </c>
      <c r="R6242" t="s">
        <v>65</v>
      </c>
      <c r="S6242" t="s">
        <v>35</v>
      </c>
      <c r="T6242">
        <v>9.4</v>
      </c>
      <c r="U6242">
        <v>18</v>
      </c>
      <c r="V6242">
        <v>42</v>
      </c>
      <c r="W6242">
        <v>0</v>
      </c>
      <c r="X6242">
        <v>0</v>
      </c>
      <c r="Y6242" t="s">
        <v>77</v>
      </c>
    </row>
    <row r="6243" spans="1:25" x14ac:dyDescent="0.25">
      <c r="A6243" t="s">
        <v>8231</v>
      </c>
      <c r="B6243" t="s">
        <v>864</v>
      </c>
      <c r="C6243" t="s">
        <v>82</v>
      </c>
      <c r="D6243" t="s">
        <v>55</v>
      </c>
      <c r="E6243" t="s">
        <v>59</v>
      </c>
      <c r="F6243" s="1" t="s">
        <v>18297</v>
      </c>
      <c r="G6243">
        <v>78</v>
      </c>
      <c r="H6243" t="s">
        <v>29</v>
      </c>
      <c r="I6243">
        <v>837</v>
      </c>
      <c r="J6243">
        <v>310.36</v>
      </c>
      <c r="K6243">
        <f>Passenger_Data[[#This Row],[Price_USD]]*1</f>
        <v>310.36</v>
      </c>
      <c r="L6243">
        <v>79</v>
      </c>
      <c r="M6243" t="s">
        <v>30</v>
      </c>
      <c r="N6243" t="s">
        <v>41</v>
      </c>
      <c r="O6243" t="s">
        <v>56</v>
      </c>
      <c r="P6243" t="s">
        <v>50</v>
      </c>
      <c r="Q6243">
        <v>1</v>
      </c>
      <c r="R6243" t="s">
        <v>34</v>
      </c>
      <c r="S6243" t="s">
        <v>68</v>
      </c>
      <c r="T6243">
        <v>5.0999999999999996</v>
      </c>
      <c r="U6243">
        <v>4</v>
      </c>
      <c r="V6243">
        <v>118</v>
      </c>
      <c r="W6243">
        <v>0</v>
      </c>
      <c r="X6243">
        <v>0</v>
      </c>
      <c r="Y6243" t="s">
        <v>45</v>
      </c>
    </row>
    <row r="6244" spans="1:25" x14ac:dyDescent="0.25">
      <c r="A6244" t="s">
        <v>8232</v>
      </c>
      <c r="B6244" t="s">
        <v>1034</v>
      </c>
      <c r="C6244" t="s">
        <v>26</v>
      </c>
      <c r="D6244" t="s">
        <v>76</v>
      </c>
      <c r="E6244" t="s">
        <v>55</v>
      </c>
      <c r="F6244" s="1" t="s">
        <v>18298</v>
      </c>
      <c r="G6244">
        <v>244</v>
      </c>
      <c r="H6244" t="s">
        <v>29</v>
      </c>
      <c r="I6244">
        <v>2075</v>
      </c>
      <c r="J6244">
        <v>363.82</v>
      </c>
      <c r="K6244">
        <f>Passenger_Data[[#This Row],[Price_USD]]*1</f>
        <v>363.82</v>
      </c>
      <c r="L6244">
        <v>63</v>
      </c>
      <c r="M6244" t="s">
        <v>30</v>
      </c>
      <c r="N6244" t="s">
        <v>41</v>
      </c>
      <c r="O6244" t="s">
        <v>33</v>
      </c>
      <c r="P6244" t="s">
        <v>50</v>
      </c>
      <c r="Q6244">
        <v>1</v>
      </c>
      <c r="R6244" t="s">
        <v>65</v>
      </c>
      <c r="S6244" t="s">
        <v>68</v>
      </c>
      <c r="T6244">
        <v>7.7</v>
      </c>
      <c r="U6244">
        <v>3</v>
      </c>
      <c r="V6244">
        <v>67</v>
      </c>
      <c r="W6244">
        <v>0</v>
      </c>
      <c r="X6244">
        <v>0</v>
      </c>
      <c r="Y6244" t="s">
        <v>45</v>
      </c>
    </row>
    <row r="6245" spans="1:25" x14ac:dyDescent="0.25">
      <c r="A6245" t="s">
        <v>8233</v>
      </c>
      <c r="B6245" t="s">
        <v>805</v>
      </c>
      <c r="C6245" t="s">
        <v>73</v>
      </c>
      <c r="D6245" t="s">
        <v>39</v>
      </c>
      <c r="E6245" t="s">
        <v>64</v>
      </c>
      <c r="F6245" s="1" t="s">
        <v>18299</v>
      </c>
      <c r="G6245">
        <v>294</v>
      </c>
      <c r="H6245" t="s">
        <v>29</v>
      </c>
      <c r="I6245">
        <v>1441</v>
      </c>
      <c r="J6245">
        <v>397.79</v>
      </c>
      <c r="K6245">
        <f>Passenger_Data[[#This Row],[Price_USD]]*1</f>
        <v>397.79</v>
      </c>
      <c r="L6245">
        <v>34</v>
      </c>
      <c r="M6245" t="s">
        <v>40</v>
      </c>
      <c r="N6245" t="s">
        <v>31</v>
      </c>
      <c r="O6245" t="s">
        <v>32</v>
      </c>
      <c r="P6245" t="s">
        <v>83</v>
      </c>
      <c r="Q6245">
        <v>0</v>
      </c>
      <c r="R6245" t="s">
        <v>65</v>
      </c>
      <c r="S6245" t="s">
        <v>68</v>
      </c>
      <c r="T6245">
        <v>8</v>
      </c>
      <c r="U6245">
        <v>8</v>
      </c>
      <c r="V6245">
        <v>12</v>
      </c>
      <c r="W6245">
        <v>0</v>
      </c>
      <c r="X6245">
        <v>0</v>
      </c>
      <c r="Y6245" t="s">
        <v>45</v>
      </c>
    </row>
    <row r="6246" spans="1:25" x14ac:dyDescent="0.25">
      <c r="A6246" t="s">
        <v>8234</v>
      </c>
      <c r="B6246" t="s">
        <v>2409</v>
      </c>
      <c r="C6246" t="s">
        <v>26</v>
      </c>
      <c r="D6246" t="s">
        <v>49</v>
      </c>
      <c r="E6246" t="s">
        <v>28</v>
      </c>
      <c r="F6246" s="1" t="s">
        <v>18300</v>
      </c>
      <c r="G6246">
        <v>121</v>
      </c>
      <c r="H6246" t="s">
        <v>29</v>
      </c>
      <c r="I6246">
        <v>1392</v>
      </c>
      <c r="J6246">
        <v>471.83</v>
      </c>
      <c r="K6246">
        <f>Passenger_Data[[#This Row],[Price_USD]]*1</f>
        <v>471.83</v>
      </c>
      <c r="L6246">
        <v>38</v>
      </c>
      <c r="M6246" t="s">
        <v>30</v>
      </c>
      <c r="N6246" t="s">
        <v>41</v>
      </c>
      <c r="O6246" t="s">
        <v>33</v>
      </c>
      <c r="P6246" t="s">
        <v>50</v>
      </c>
      <c r="Q6246">
        <v>5</v>
      </c>
      <c r="R6246" t="s">
        <v>34</v>
      </c>
      <c r="S6246" t="s">
        <v>35</v>
      </c>
      <c r="T6246">
        <v>9.4</v>
      </c>
      <c r="U6246">
        <v>8</v>
      </c>
      <c r="V6246">
        <v>11</v>
      </c>
      <c r="W6246">
        <v>0</v>
      </c>
      <c r="X6246">
        <v>0</v>
      </c>
      <c r="Y6246" t="s">
        <v>77</v>
      </c>
    </row>
    <row r="6247" spans="1:25" x14ac:dyDescent="0.25">
      <c r="A6247" t="s">
        <v>8235</v>
      </c>
      <c r="B6247" t="s">
        <v>7024</v>
      </c>
      <c r="C6247" t="s">
        <v>82</v>
      </c>
      <c r="D6247" t="s">
        <v>76</v>
      </c>
      <c r="E6247" t="s">
        <v>28</v>
      </c>
      <c r="F6247" s="1" t="s">
        <v>18301</v>
      </c>
      <c r="G6247">
        <v>161</v>
      </c>
      <c r="H6247" t="s">
        <v>29</v>
      </c>
      <c r="I6247">
        <v>1513</v>
      </c>
      <c r="J6247">
        <v>390.54</v>
      </c>
      <c r="K6247">
        <f>Passenger_Data[[#This Row],[Price_USD]]*1</f>
        <v>390.54</v>
      </c>
      <c r="L6247">
        <v>68</v>
      </c>
      <c r="M6247" t="s">
        <v>30</v>
      </c>
      <c r="N6247" t="s">
        <v>31</v>
      </c>
      <c r="O6247" t="s">
        <v>42</v>
      </c>
      <c r="P6247" t="s">
        <v>33</v>
      </c>
      <c r="Q6247">
        <v>2</v>
      </c>
      <c r="R6247" t="s">
        <v>65</v>
      </c>
      <c r="S6247" t="s">
        <v>68</v>
      </c>
      <c r="T6247">
        <v>7.4</v>
      </c>
      <c r="U6247">
        <v>13</v>
      </c>
      <c r="V6247">
        <v>74</v>
      </c>
      <c r="W6247">
        <v>0</v>
      </c>
      <c r="X6247">
        <v>0</v>
      </c>
      <c r="Y6247" t="s">
        <v>45</v>
      </c>
    </row>
    <row r="6248" spans="1:25" x14ac:dyDescent="0.25">
      <c r="A6248" t="s">
        <v>8236</v>
      </c>
      <c r="B6248" t="s">
        <v>8237</v>
      </c>
      <c r="C6248" t="s">
        <v>73</v>
      </c>
      <c r="D6248" t="s">
        <v>49</v>
      </c>
      <c r="E6248" t="s">
        <v>76</v>
      </c>
      <c r="F6248" s="1" t="s">
        <v>18302</v>
      </c>
      <c r="G6248">
        <v>135</v>
      </c>
      <c r="H6248" t="s">
        <v>29</v>
      </c>
      <c r="I6248">
        <v>821</v>
      </c>
      <c r="J6248">
        <v>456.22</v>
      </c>
      <c r="K6248">
        <f>Passenger_Data[[#This Row],[Price_USD]]*1</f>
        <v>456.22</v>
      </c>
      <c r="L6248">
        <v>37</v>
      </c>
      <c r="M6248" t="s">
        <v>30</v>
      </c>
      <c r="N6248" t="s">
        <v>31</v>
      </c>
      <c r="O6248" t="s">
        <v>42</v>
      </c>
      <c r="P6248" t="s">
        <v>50</v>
      </c>
      <c r="Q6248">
        <v>0</v>
      </c>
      <c r="R6248" t="s">
        <v>43</v>
      </c>
      <c r="S6248" t="s">
        <v>68</v>
      </c>
      <c r="T6248">
        <v>7.9</v>
      </c>
      <c r="U6248">
        <v>1</v>
      </c>
      <c r="V6248">
        <v>85</v>
      </c>
      <c r="W6248">
        <v>0</v>
      </c>
      <c r="X6248">
        <v>0</v>
      </c>
      <c r="Y6248" t="s">
        <v>45</v>
      </c>
    </row>
    <row r="6249" spans="1:25" x14ac:dyDescent="0.25">
      <c r="A6249" t="s">
        <v>8238</v>
      </c>
      <c r="B6249" t="s">
        <v>724</v>
      </c>
      <c r="C6249" t="s">
        <v>26</v>
      </c>
      <c r="D6249" t="s">
        <v>49</v>
      </c>
      <c r="E6249" t="s">
        <v>39</v>
      </c>
      <c r="F6249" s="1" t="s">
        <v>18303</v>
      </c>
      <c r="G6249">
        <v>162</v>
      </c>
      <c r="H6249" t="s">
        <v>29</v>
      </c>
      <c r="I6249">
        <v>1171</v>
      </c>
      <c r="J6249">
        <v>350.1</v>
      </c>
      <c r="K6249">
        <f>Passenger_Data[[#This Row],[Price_USD]]*1</f>
        <v>350.1</v>
      </c>
      <c r="L6249">
        <v>34</v>
      </c>
      <c r="M6249" t="s">
        <v>30</v>
      </c>
      <c r="N6249" t="s">
        <v>31</v>
      </c>
      <c r="O6249" t="s">
        <v>42</v>
      </c>
      <c r="P6249" t="s">
        <v>50</v>
      </c>
      <c r="Q6249">
        <v>3</v>
      </c>
      <c r="R6249" t="s">
        <v>65</v>
      </c>
      <c r="S6249" t="s">
        <v>44</v>
      </c>
      <c r="T6249">
        <v>6.6</v>
      </c>
      <c r="U6249">
        <v>18</v>
      </c>
      <c r="V6249">
        <v>67</v>
      </c>
      <c r="W6249">
        <v>0</v>
      </c>
      <c r="X6249">
        <v>0</v>
      </c>
      <c r="Y6249" t="s">
        <v>36</v>
      </c>
    </row>
    <row r="6250" spans="1:25" x14ac:dyDescent="0.25">
      <c r="A6250" t="s">
        <v>8239</v>
      </c>
      <c r="B6250" t="s">
        <v>6652</v>
      </c>
      <c r="C6250" t="s">
        <v>54</v>
      </c>
      <c r="D6250" t="s">
        <v>76</v>
      </c>
      <c r="E6250" t="s">
        <v>49</v>
      </c>
      <c r="F6250" s="1" t="s">
        <v>18304</v>
      </c>
      <c r="G6250">
        <v>52</v>
      </c>
      <c r="H6250" t="s">
        <v>29</v>
      </c>
      <c r="I6250">
        <v>1189</v>
      </c>
      <c r="J6250">
        <v>233.55</v>
      </c>
      <c r="K6250">
        <f>Passenger_Data[[#This Row],[Price_USD]]*1</f>
        <v>233.55</v>
      </c>
      <c r="L6250">
        <v>29</v>
      </c>
      <c r="M6250" t="s">
        <v>30</v>
      </c>
      <c r="N6250" t="s">
        <v>31</v>
      </c>
      <c r="O6250" t="s">
        <v>56</v>
      </c>
      <c r="P6250" t="s">
        <v>50</v>
      </c>
      <c r="Q6250">
        <v>2</v>
      </c>
      <c r="R6250" t="s">
        <v>51</v>
      </c>
      <c r="S6250" t="s">
        <v>61</v>
      </c>
      <c r="T6250">
        <v>7.2</v>
      </c>
      <c r="U6250">
        <v>6</v>
      </c>
      <c r="V6250">
        <v>74</v>
      </c>
      <c r="W6250">
        <v>0</v>
      </c>
      <c r="X6250">
        <v>0</v>
      </c>
      <c r="Y6250" t="s">
        <v>45</v>
      </c>
    </row>
    <row r="6251" spans="1:25" x14ac:dyDescent="0.25">
      <c r="A6251" t="s">
        <v>8240</v>
      </c>
      <c r="B6251" t="s">
        <v>1066</v>
      </c>
      <c r="C6251" t="s">
        <v>82</v>
      </c>
      <c r="D6251" t="s">
        <v>28</v>
      </c>
      <c r="E6251" t="s">
        <v>55</v>
      </c>
      <c r="F6251" s="1" t="s">
        <v>18305</v>
      </c>
      <c r="G6251">
        <v>167</v>
      </c>
      <c r="H6251" t="s">
        <v>29</v>
      </c>
      <c r="I6251">
        <v>904</v>
      </c>
      <c r="J6251">
        <v>329.41</v>
      </c>
      <c r="K6251">
        <f>Passenger_Data[[#This Row],[Price_USD]]*1</f>
        <v>329.41</v>
      </c>
      <c r="L6251">
        <v>51</v>
      </c>
      <c r="M6251" t="s">
        <v>30</v>
      </c>
      <c r="N6251" t="s">
        <v>60</v>
      </c>
      <c r="O6251" t="s">
        <v>42</v>
      </c>
      <c r="P6251" t="s">
        <v>33</v>
      </c>
      <c r="Q6251">
        <v>2</v>
      </c>
      <c r="R6251" t="s">
        <v>65</v>
      </c>
      <c r="S6251" t="s">
        <v>61</v>
      </c>
      <c r="T6251">
        <v>7.8</v>
      </c>
      <c r="U6251">
        <v>17</v>
      </c>
      <c r="V6251">
        <v>112</v>
      </c>
      <c r="W6251">
        <v>0</v>
      </c>
      <c r="X6251">
        <v>0</v>
      </c>
      <c r="Y6251" t="s">
        <v>77</v>
      </c>
    </row>
    <row r="6252" spans="1:25" x14ac:dyDescent="0.25">
      <c r="A6252" t="s">
        <v>8241</v>
      </c>
      <c r="B6252" t="s">
        <v>2921</v>
      </c>
      <c r="C6252" t="s">
        <v>48</v>
      </c>
      <c r="D6252" t="s">
        <v>28</v>
      </c>
      <c r="E6252" t="s">
        <v>64</v>
      </c>
      <c r="F6252" s="1" t="s">
        <v>18306</v>
      </c>
      <c r="G6252">
        <v>155</v>
      </c>
      <c r="H6252" t="s">
        <v>29</v>
      </c>
      <c r="I6252">
        <v>1289</v>
      </c>
      <c r="J6252">
        <v>376.54</v>
      </c>
      <c r="K6252">
        <f>Passenger_Data[[#This Row],[Price_USD]]*1</f>
        <v>376.54</v>
      </c>
      <c r="L6252">
        <v>32</v>
      </c>
      <c r="M6252" t="s">
        <v>40</v>
      </c>
      <c r="N6252" t="s">
        <v>41</v>
      </c>
      <c r="O6252" t="s">
        <v>42</v>
      </c>
      <c r="P6252" t="s">
        <v>83</v>
      </c>
      <c r="Q6252">
        <v>2</v>
      </c>
      <c r="R6252" t="s">
        <v>51</v>
      </c>
      <c r="S6252" t="s">
        <v>44</v>
      </c>
      <c r="T6252">
        <v>4.7</v>
      </c>
      <c r="U6252">
        <v>3</v>
      </c>
      <c r="V6252">
        <v>116</v>
      </c>
      <c r="W6252">
        <v>0</v>
      </c>
      <c r="X6252">
        <v>0</v>
      </c>
      <c r="Y6252" t="s">
        <v>36</v>
      </c>
    </row>
    <row r="6253" spans="1:25" x14ac:dyDescent="0.25">
      <c r="A6253" t="s">
        <v>8242</v>
      </c>
      <c r="B6253" t="s">
        <v>4751</v>
      </c>
      <c r="C6253" t="s">
        <v>48</v>
      </c>
      <c r="D6253" t="s">
        <v>39</v>
      </c>
      <c r="E6253" t="s">
        <v>28</v>
      </c>
      <c r="F6253" s="1" t="s">
        <v>18307</v>
      </c>
      <c r="G6253">
        <v>155</v>
      </c>
      <c r="H6253" t="s">
        <v>29</v>
      </c>
      <c r="I6253">
        <v>1320</v>
      </c>
      <c r="J6253">
        <v>448.22</v>
      </c>
      <c r="K6253">
        <f>Passenger_Data[[#This Row],[Price_USD]]*1</f>
        <v>448.22</v>
      </c>
      <c r="L6253">
        <v>33</v>
      </c>
      <c r="M6253" t="s">
        <v>30</v>
      </c>
      <c r="N6253" t="s">
        <v>31</v>
      </c>
      <c r="O6253" t="s">
        <v>42</v>
      </c>
      <c r="P6253" t="s">
        <v>50</v>
      </c>
      <c r="Q6253">
        <v>1</v>
      </c>
      <c r="R6253" t="s">
        <v>65</v>
      </c>
      <c r="S6253" t="s">
        <v>68</v>
      </c>
      <c r="T6253">
        <v>7.8</v>
      </c>
      <c r="U6253">
        <v>11</v>
      </c>
      <c r="V6253">
        <v>95</v>
      </c>
      <c r="W6253">
        <v>1</v>
      </c>
      <c r="X6253">
        <v>0</v>
      </c>
      <c r="Y6253" t="s">
        <v>36</v>
      </c>
    </row>
    <row r="6254" spans="1:25" x14ac:dyDescent="0.25">
      <c r="A6254" t="s">
        <v>8243</v>
      </c>
      <c r="B6254" t="s">
        <v>683</v>
      </c>
      <c r="C6254" t="s">
        <v>82</v>
      </c>
      <c r="D6254" t="s">
        <v>39</v>
      </c>
      <c r="E6254" t="s">
        <v>55</v>
      </c>
      <c r="F6254" s="1" t="s">
        <v>18308</v>
      </c>
      <c r="G6254">
        <v>189</v>
      </c>
      <c r="H6254" t="s">
        <v>29</v>
      </c>
      <c r="I6254">
        <v>891</v>
      </c>
      <c r="J6254">
        <v>312.51</v>
      </c>
      <c r="K6254">
        <f>Passenger_Data[[#This Row],[Price_USD]]*1</f>
        <v>312.51</v>
      </c>
      <c r="L6254">
        <v>66</v>
      </c>
      <c r="M6254" t="s">
        <v>40</v>
      </c>
      <c r="N6254" t="s">
        <v>41</v>
      </c>
      <c r="O6254" t="s">
        <v>56</v>
      </c>
      <c r="P6254" t="s">
        <v>50</v>
      </c>
      <c r="Q6254">
        <v>0</v>
      </c>
      <c r="R6254" t="s">
        <v>51</v>
      </c>
      <c r="S6254" t="s">
        <v>35</v>
      </c>
      <c r="T6254">
        <v>7.1</v>
      </c>
      <c r="U6254">
        <v>7</v>
      </c>
      <c r="V6254">
        <v>19</v>
      </c>
      <c r="W6254">
        <v>0</v>
      </c>
      <c r="X6254">
        <v>0</v>
      </c>
      <c r="Y6254" t="s">
        <v>77</v>
      </c>
    </row>
    <row r="6255" spans="1:25" x14ac:dyDescent="0.25">
      <c r="A6255" t="s">
        <v>8244</v>
      </c>
      <c r="B6255" t="s">
        <v>805</v>
      </c>
      <c r="C6255" t="s">
        <v>48</v>
      </c>
      <c r="D6255" t="s">
        <v>59</v>
      </c>
      <c r="E6255" t="s">
        <v>59</v>
      </c>
      <c r="F6255" s="1" t="s">
        <v>18309</v>
      </c>
      <c r="G6255">
        <v>234</v>
      </c>
      <c r="H6255" t="s">
        <v>29</v>
      </c>
      <c r="I6255">
        <v>1273</v>
      </c>
      <c r="J6255">
        <v>376.43</v>
      </c>
      <c r="K6255">
        <f>Passenger_Data[[#This Row],[Price_USD]]*1</f>
        <v>376.43</v>
      </c>
      <c r="L6255">
        <v>76</v>
      </c>
      <c r="M6255" t="s">
        <v>40</v>
      </c>
      <c r="N6255" t="s">
        <v>41</v>
      </c>
      <c r="O6255" t="s">
        <v>56</v>
      </c>
      <c r="P6255" t="s">
        <v>50</v>
      </c>
      <c r="Q6255">
        <v>1</v>
      </c>
      <c r="R6255" t="s">
        <v>51</v>
      </c>
      <c r="S6255" t="s">
        <v>35</v>
      </c>
      <c r="T6255">
        <v>7.2</v>
      </c>
      <c r="U6255">
        <v>8</v>
      </c>
      <c r="V6255">
        <v>22</v>
      </c>
      <c r="W6255">
        <v>0</v>
      </c>
      <c r="X6255">
        <v>0</v>
      </c>
      <c r="Y6255" t="s">
        <v>36</v>
      </c>
    </row>
    <row r="6256" spans="1:25" x14ac:dyDescent="0.25">
      <c r="A6256" t="s">
        <v>8245</v>
      </c>
      <c r="B6256" t="s">
        <v>3197</v>
      </c>
      <c r="C6256" t="s">
        <v>48</v>
      </c>
      <c r="D6256" t="s">
        <v>39</v>
      </c>
      <c r="E6256" t="s">
        <v>76</v>
      </c>
      <c r="F6256" s="1" t="s">
        <v>18310</v>
      </c>
      <c r="G6256">
        <v>130</v>
      </c>
      <c r="H6256" t="s">
        <v>29</v>
      </c>
      <c r="I6256">
        <v>948</v>
      </c>
      <c r="J6256">
        <v>408.21</v>
      </c>
      <c r="K6256">
        <f>Passenger_Data[[#This Row],[Price_USD]]*1</f>
        <v>408.21</v>
      </c>
      <c r="L6256">
        <v>65</v>
      </c>
      <c r="M6256" t="s">
        <v>40</v>
      </c>
      <c r="N6256" t="s">
        <v>60</v>
      </c>
      <c r="O6256" t="s">
        <v>32</v>
      </c>
      <c r="P6256" t="s">
        <v>33</v>
      </c>
      <c r="Q6256">
        <v>0</v>
      </c>
      <c r="R6256" t="s">
        <v>51</v>
      </c>
      <c r="S6256" t="s">
        <v>44</v>
      </c>
      <c r="T6256">
        <v>4.9000000000000004</v>
      </c>
      <c r="U6256">
        <v>4</v>
      </c>
      <c r="V6256">
        <v>56</v>
      </c>
      <c r="W6256">
        <v>0</v>
      </c>
      <c r="X6256">
        <v>0</v>
      </c>
      <c r="Y6256" t="s">
        <v>36</v>
      </c>
    </row>
    <row r="6257" spans="1:25" x14ac:dyDescent="0.25">
      <c r="A6257" t="s">
        <v>8246</v>
      </c>
      <c r="B6257" t="s">
        <v>3779</v>
      </c>
      <c r="C6257" t="s">
        <v>26</v>
      </c>
      <c r="D6257" t="s">
        <v>27</v>
      </c>
      <c r="E6257" t="s">
        <v>27</v>
      </c>
      <c r="F6257" s="1" t="s">
        <v>18311</v>
      </c>
      <c r="G6257">
        <v>214</v>
      </c>
      <c r="H6257" t="s">
        <v>29</v>
      </c>
      <c r="I6257">
        <v>1549</v>
      </c>
      <c r="J6257">
        <v>197.91</v>
      </c>
      <c r="K6257">
        <f>Passenger_Data[[#This Row],[Price_USD]]*1</f>
        <v>197.91</v>
      </c>
      <c r="L6257">
        <v>18</v>
      </c>
      <c r="M6257" t="s">
        <v>40</v>
      </c>
      <c r="N6257" t="s">
        <v>60</v>
      </c>
      <c r="O6257" t="s">
        <v>56</v>
      </c>
      <c r="P6257" t="s">
        <v>50</v>
      </c>
      <c r="Q6257">
        <v>1</v>
      </c>
      <c r="R6257" t="s">
        <v>65</v>
      </c>
      <c r="S6257" t="s">
        <v>61</v>
      </c>
      <c r="T6257">
        <v>4.2</v>
      </c>
      <c r="U6257">
        <v>11</v>
      </c>
      <c r="V6257">
        <v>5</v>
      </c>
      <c r="W6257">
        <v>0</v>
      </c>
      <c r="X6257">
        <v>0</v>
      </c>
      <c r="Y6257" t="s">
        <v>36</v>
      </c>
    </row>
    <row r="6258" spans="1:25" x14ac:dyDescent="0.25">
      <c r="A6258" t="s">
        <v>8247</v>
      </c>
      <c r="B6258" t="s">
        <v>3542</v>
      </c>
      <c r="C6258" t="s">
        <v>73</v>
      </c>
      <c r="D6258" t="s">
        <v>55</v>
      </c>
      <c r="E6258" t="s">
        <v>59</v>
      </c>
      <c r="F6258" s="1" t="s">
        <v>18312</v>
      </c>
      <c r="G6258">
        <v>128</v>
      </c>
      <c r="H6258" t="s">
        <v>29</v>
      </c>
      <c r="I6258">
        <v>1183</v>
      </c>
      <c r="J6258">
        <v>435.79</v>
      </c>
      <c r="K6258">
        <f>Passenger_Data[[#This Row],[Price_USD]]*1</f>
        <v>435.79</v>
      </c>
      <c r="L6258">
        <v>44</v>
      </c>
      <c r="M6258" t="s">
        <v>30</v>
      </c>
      <c r="N6258" t="s">
        <v>41</v>
      </c>
      <c r="O6258" t="s">
        <v>32</v>
      </c>
      <c r="P6258" t="s">
        <v>50</v>
      </c>
      <c r="Q6258">
        <v>1</v>
      </c>
      <c r="R6258" t="s">
        <v>65</v>
      </c>
      <c r="S6258" t="s">
        <v>61</v>
      </c>
      <c r="T6258">
        <v>7.4</v>
      </c>
      <c r="U6258">
        <v>6</v>
      </c>
      <c r="V6258">
        <v>77</v>
      </c>
      <c r="W6258">
        <v>0</v>
      </c>
      <c r="X6258">
        <v>0</v>
      </c>
      <c r="Y6258" t="s">
        <v>45</v>
      </c>
    </row>
    <row r="6259" spans="1:25" x14ac:dyDescent="0.25">
      <c r="A6259" t="s">
        <v>8248</v>
      </c>
      <c r="B6259" t="s">
        <v>1242</v>
      </c>
      <c r="C6259" t="s">
        <v>73</v>
      </c>
      <c r="D6259" t="s">
        <v>59</v>
      </c>
      <c r="E6259" t="s">
        <v>28</v>
      </c>
      <c r="F6259" s="1" t="s">
        <v>18313</v>
      </c>
      <c r="G6259">
        <v>254</v>
      </c>
      <c r="H6259" t="s">
        <v>29</v>
      </c>
      <c r="I6259">
        <v>1039</v>
      </c>
      <c r="J6259">
        <v>367.78</v>
      </c>
      <c r="K6259">
        <f>Passenger_Data[[#This Row],[Price_USD]]*1</f>
        <v>367.78</v>
      </c>
      <c r="L6259">
        <v>45</v>
      </c>
      <c r="M6259" t="s">
        <v>30</v>
      </c>
      <c r="N6259" t="s">
        <v>41</v>
      </c>
      <c r="O6259" t="s">
        <v>33</v>
      </c>
      <c r="P6259" t="s">
        <v>83</v>
      </c>
      <c r="Q6259">
        <v>2</v>
      </c>
      <c r="R6259" t="s">
        <v>65</v>
      </c>
      <c r="S6259" t="s">
        <v>68</v>
      </c>
      <c r="T6259">
        <v>6.7</v>
      </c>
      <c r="U6259">
        <v>2</v>
      </c>
      <c r="V6259">
        <v>44</v>
      </c>
      <c r="W6259">
        <v>0</v>
      </c>
      <c r="X6259">
        <v>0</v>
      </c>
      <c r="Y6259" t="s">
        <v>45</v>
      </c>
    </row>
    <row r="6260" spans="1:25" x14ac:dyDescent="0.25">
      <c r="A6260" t="s">
        <v>8249</v>
      </c>
      <c r="B6260" t="s">
        <v>3208</v>
      </c>
      <c r="C6260" t="s">
        <v>26</v>
      </c>
      <c r="D6260" t="s">
        <v>27</v>
      </c>
      <c r="E6260" t="s">
        <v>28</v>
      </c>
      <c r="F6260" s="1" t="s">
        <v>18314</v>
      </c>
      <c r="G6260">
        <v>252</v>
      </c>
      <c r="H6260" t="s">
        <v>29</v>
      </c>
      <c r="I6260">
        <v>1733</v>
      </c>
      <c r="J6260">
        <v>404.12</v>
      </c>
      <c r="K6260">
        <f>Passenger_Data[[#This Row],[Price_USD]]*1</f>
        <v>404.12</v>
      </c>
      <c r="L6260">
        <v>48</v>
      </c>
      <c r="M6260" t="s">
        <v>30</v>
      </c>
      <c r="N6260" t="s">
        <v>31</v>
      </c>
      <c r="O6260" t="s">
        <v>32</v>
      </c>
      <c r="P6260" t="s">
        <v>83</v>
      </c>
      <c r="Q6260">
        <v>0</v>
      </c>
      <c r="R6260" t="s">
        <v>51</v>
      </c>
      <c r="S6260" t="s">
        <v>44</v>
      </c>
      <c r="T6260">
        <v>6.3</v>
      </c>
      <c r="U6260">
        <v>13</v>
      </c>
      <c r="V6260">
        <v>29</v>
      </c>
      <c r="W6260">
        <v>0</v>
      </c>
      <c r="X6260">
        <v>1</v>
      </c>
      <c r="Y6260" t="s">
        <v>36</v>
      </c>
    </row>
    <row r="6261" spans="1:25" x14ac:dyDescent="0.25">
      <c r="A6261" t="s">
        <v>8250</v>
      </c>
      <c r="B6261" t="s">
        <v>2544</v>
      </c>
      <c r="C6261" t="s">
        <v>82</v>
      </c>
      <c r="D6261" t="s">
        <v>28</v>
      </c>
      <c r="E6261" t="s">
        <v>76</v>
      </c>
      <c r="F6261" s="1" t="s">
        <v>18315</v>
      </c>
      <c r="G6261">
        <v>291</v>
      </c>
      <c r="H6261" t="s">
        <v>29</v>
      </c>
      <c r="I6261">
        <v>1067</v>
      </c>
      <c r="J6261">
        <v>356.75</v>
      </c>
      <c r="K6261">
        <f>Passenger_Data[[#This Row],[Price_USD]]*1</f>
        <v>356.75</v>
      </c>
      <c r="L6261">
        <v>31</v>
      </c>
      <c r="M6261" t="s">
        <v>30</v>
      </c>
      <c r="N6261" t="s">
        <v>31</v>
      </c>
      <c r="O6261" t="s">
        <v>33</v>
      </c>
      <c r="P6261" t="s">
        <v>50</v>
      </c>
      <c r="Q6261">
        <v>1</v>
      </c>
      <c r="R6261" t="s">
        <v>51</v>
      </c>
      <c r="S6261" t="s">
        <v>61</v>
      </c>
      <c r="T6261">
        <v>4</v>
      </c>
      <c r="U6261">
        <v>16</v>
      </c>
      <c r="V6261">
        <v>91</v>
      </c>
      <c r="W6261">
        <v>0</v>
      </c>
      <c r="X6261">
        <v>0</v>
      </c>
      <c r="Y6261" t="s">
        <v>36</v>
      </c>
    </row>
    <row r="6262" spans="1:25" x14ac:dyDescent="0.25">
      <c r="A6262" t="s">
        <v>8251</v>
      </c>
      <c r="B6262" t="s">
        <v>3806</v>
      </c>
      <c r="C6262" t="s">
        <v>48</v>
      </c>
      <c r="D6262" t="s">
        <v>59</v>
      </c>
      <c r="E6262" t="s">
        <v>49</v>
      </c>
      <c r="F6262" s="1" t="s">
        <v>18316</v>
      </c>
      <c r="G6262">
        <v>131</v>
      </c>
      <c r="H6262" t="s">
        <v>86</v>
      </c>
      <c r="I6262">
        <v>1249</v>
      </c>
      <c r="J6262">
        <v>426.45</v>
      </c>
      <c r="K6262">
        <f>Passenger_Data[[#This Row],[Price_USD]]*1</f>
        <v>426.45</v>
      </c>
      <c r="L6262">
        <v>26</v>
      </c>
      <c r="M6262" t="s">
        <v>30</v>
      </c>
      <c r="N6262" t="s">
        <v>41</v>
      </c>
      <c r="O6262" t="s">
        <v>42</v>
      </c>
      <c r="P6262" t="s">
        <v>50</v>
      </c>
      <c r="Q6262">
        <v>1</v>
      </c>
      <c r="R6262" t="s">
        <v>43</v>
      </c>
      <c r="S6262" t="s">
        <v>61</v>
      </c>
      <c r="T6262">
        <v>4.8</v>
      </c>
      <c r="U6262">
        <v>7</v>
      </c>
      <c r="V6262">
        <v>13</v>
      </c>
      <c r="W6262">
        <v>0</v>
      </c>
      <c r="X6262">
        <v>1</v>
      </c>
      <c r="Y6262" t="s">
        <v>36</v>
      </c>
    </row>
    <row r="6263" spans="1:25" x14ac:dyDescent="0.25">
      <c r="A6263" t="s">
        <v>8252</v>
      </c>
      <c r="B6263" t="s">
        <v>7113</v>
      </c>
      <c r="C6263" t="s">
        <v>48</v>
      </c>
      <c r="D6263" t="s">
        <v>59</v>
      </c>
      <c r="E6263" t="s">
        <v>27</v>
      </c>
      <c r="F6263" s="1" t="s">
        <v>18317</v>
      </c>
      <c r="G6263">
        <v>215</v>
      </c>
      <c r="H6263" t="s">
        <v>29</v>
      </c>
      <c r="I6263">
        <v>1107</v>
      </c>
      <c r="J6263">
        <v>362.47</v>
      </c>
      <c r="K6263">
        <f>Passenger_Data[[#This Row],[Price_USD]]*1</f>
        <v>362.47</v>
      </c>
      <c r="L6263">
        <v>18</v>
      </c>
      <c r="M6263" t="s">
        <v>30</v>
      </c>
      <c r="N6263" t="s">
        <v>31</v>
      </c>
      <c r="O6263" t="s">
        <v>32</v>
      </c>
      <c r="P6263" t="s">
        <v>264</v>
      </c>
      <c r="Q6263">
        <v>0</v>
      </c>
      <c r="R6263" t="s">
        <v>34</v>
      </c>
      <c r="S6263" t="s">
        <v>44</v>
      </c>
      <c r="T6263">
        <v>7</v>
      </c>
      <c r="U6263">
        <v>3</v>
      </c>
      <c r="V6263">
        <v>16</v>
      </c>
      <c r="W6263">
        <v>0</v>
      </c>
      <c r="X6263">
        <v>0</v>
      </c>
      <c r="Y6263" t="s">
        <v>45</v>
      </c>
    </row>
    <row r="6264" spans="1:25" x14ac:dyDescent="0.25">
      <c r="A6264" t="s">
        <v>8253</v>
      </c>
      <c r="B6264" t="s">
        <v>694</v>
      </c>
      <c r="C6264" t="s">
        <v>26</v>
      </c>
      <c r="D6264" t="s">
        <v>39</v>
      </c>
      <c r="E6264" t="s">
        <v>59</v>
      </c>
      <c r="F6264" s="1" t="s">
        <v>18318</v>
      </c>
      <c r="G6264">
        <v>167</v>
      </c>
      <c r="H6264" t="s">
        <v>86</v>
      </c>
      <c r="I6264">
        <v>1441</v>
      </c>
      <c r="J6264">
        <v>112.71</v>
      </c>
      <c r="K6264">
        <f>Passenger_Data[[#This Row],[Price_USD]]*1</f>
        <v>112.71</v>
      </c>
      <c r="L6264">
        <v>35</v>
      </c>
      <c r="M6264" t="s">
        <v>30</v>
      </c>
      <c r="N6264" t="s">
        <v>31</v>
      </c>
      <c r="O6264" t="s">
        <v>32</v>
      </c>
      <c r="P6264" t="s">
        <v>83</v>
      </c>
      <c r="Q6264">
        <v>2</v>
      </c>
      <c r="R6264" t="s">
        <v>65</v>
      </c>
      <c r="S6264" t="s">
        <v>35</v>
      </c>
      <c r="T6264">
        <v>6.7</v>
      </c>
      <c r="U6264">
        <v>35</v>
      </c>
      <c r="V6264">
        <v>118</v>
      </c>
      <c r="W6264">
        <v>0</v>
      </c>
      <c r="X6264">
        <v>0</v>
      </c>
      <c r="Y6264" t="s">
        <v>45</v>
      </c>
    </row>
    <row r="6265" spans="1:25" x14ac:dyDescent="0.25">
      <c r="A6265" t="s">
        <v>8254</v>
      </c>
      <c r="B6265" t="s">
        <v>7627</v>
      </c>
      <c r="C6265" t="s">
        <v>73</v>
      </c>
      <c r="D6265" t="s">
        <v>64</v>
      </c>
      <c r="E6265" t="s">
        <v>76</v>
      </c>
      <c r="F6265" s="1" t="s">
        <v>18319</v>
      </c>
      <c r="G6265">
        <v>136</v>
      </c>
      <c r="H6265" t="s">
        <v>29</v>
      </c>
      <c r="I6265">
        <v>1015</v>
      </c>
      <c r="J6265">
        <v>275.22000000000003</v>
      </c>
      <c r="K6265">
        <f>Passenger_Data[[#This Row],[Price_USD]]*1</f>
        <v>275.22000000000003</v>
      </c>
      <c r="L6265">
        <v>44</v>
      </c>
      <c r="M6265" t="s">
        <v>30</v>
      </c>
      <c r="N6265" t="s">
        <v>31</v>
      </c>
      <c r="O6265" t="s">
        <v>56</v>
      </c>
      <c r="P6265" t="s">
        <v>83</v>
      </c>
      <c r="Q6265">
        <v>1</v>
      </c>
      <c r="R6265" t="s">
        <v>43</v>
      </c>
      <c r="S6265" t="s">
        <v>68</v>
      </c>
      <c r="T6265">
        <v>7.2</v>
      </c>
      <c r="U6265">
        <v>9</v>
      </c>
      <c r="V6265">
        <v>64</v>
      </c>
      <c r="W6265">
        <v>0</v>
      </c>
      <c r="X6265">
        <v>0</v>
      </c>
      <c r="Y6265" t="s">
        <v>36</v>
      </c>
    </row>
    <row r="6266" spans="1:25" x14ac:dyDescent="0.25">
      <c r="A6266" t="s">
        <v>8255</v>
      </c>
      <c r="B6266" t="s">
        <v>6029</v>
      </c>
      <c r="C6266" t="s">
        <v>73</v>
      </c>
      <c r="D6266" t="s">
        <v>55</v>
      </c>
      <c r="E6266" t="s">
        <v>27</v>
      </c>
      <c r="F6266" s="1" t="s">
        <v>18320</v>
      </c>
      <c r="G6266">
        <v>212</v>
      </c>
      <c r="H6266" t="s">
        <v>86</v>
      </c>
      <c r="I6266">
        <v>1461</v>
      </c>
      <c r="J6266">
        <v>330.26</v>
      </c>
      <c r="K6266">
        <f>Passenger_Data[[#This Row],[Price_USD]]*1</f>
        <v>330.26</v>
      </c>
      <c r="L6266">
        <v>54</v>
      </c>
      <c r="M6266" t="s">
        <v>30</v>
      </c>
      <c r="N6266" t="s">
        <v>31</v>
      </c>
      <c r="O6266" t="s">
        <v>42</v>
      </c>
      <c r="P6266" t="s">
        <v>50</v>
      </c>
      <c r="Q6266">
        <v>0</v>
      </c>
      <c r="R6266" t="s">
        <v>65</v>
      </c>
      <c r="S6266" t="s">
        <v>44</v>
      </c>
      <c r="T6266">
        <v>6.5</v>
      </c>
      <c r="U6266">
        <v>8</v>
      </c>
      <c r="V6266">
        <v>14</v>
      </c>
      <c r="W6266">
        <v>0</v>
      </c>
      <c r="X6266">
        <v>0</v>
      </c>
      <c r="Y6266" t="s">
        <v>45</v>
      </c>
    </row>
    <row r="6267" spans="1:25" x14ac:dyDescent="0.25">
      <c r="A6267" t="s">
        <v>8256</v>
      </c>
      <c r="B6267" t="s">
        <v>3966</v>
      </c>
      <c r="C6267" t="s">
        <v>82</v>
      </c>
      <c r="D6267" t="s">
        <v>59</v>
      </c>
      <c r="E6267" t="s">
        <v>28</v>
      </c>
      <c r="F6267" s="1" t="s">
        <v>18321</v>
      </c>
      <c r="G6267">
        <v>137</v>
      </c>
      <c r="H6267" t="s">
        <v>29</v>
      </c>
      <c r="I6267">
        <v>1031</v>
      </c>
      <c r="J6267">
        <v>408.92</v>
      </c>
      <c r="K6267">
        <f>Passenger_Data[[#This Row],[Price_USD]]*1</f>
        <v>408.92</v>
      </c>
      <c r="L6267">
        <v>70</v>
      </c>
      <c r="M6267" t="s">
        <v>30</v>
      </c>
      <c r="N6267" t="s">
        <v>31</v>
      </c>
      <c r="O6267" t="s">
        <v>32</v>
      </c>
      <c r="P6267" t="s">
        <v>50</v>
      </c>
      <c r="Q6267">
        <v>0</v>
      </c>
      <c r="R6267" t="s">
        <v>65</v>
      </c>
      <c r="S6267" t="s">
        <v>35</v>
      </c>
      <c r="T6267">
        <v>7.8</v>
      </c>
      <c r="U6267">
        <v>1</v>
      </c>
      <c r="V6267">
        <v>28</v>
      </c>
      <c r="W6267">
        <v>0</v>
      </c>
      <c r="X6267">
        <v>0</v>
      </c>
      <c r="Y6267" t="s">
        <v>77</v>
      </c>
    </row>
    <row r="6268" spans="1:25" x14ac:dyDescent="0.25">
      <c r="A6268" t="s">
        <v>8257</v>
      </c>
      <c r="B6268" t="s">
        <v>4622</v>
      </c>
      <c r="C6268" t="s">
        <v>82</v>
      </c>
      <c r="D6268" t="s">
        <v>27</v>
      </c>
      <c r="E6268" t="s">
        <v>55</v>
      </c>
      <c r="F6268" s="1" t="s">
        <v>18322</v>
      </c>
      <c r="G6268">
        <v>232</v>
      </c>
      <c r="H6268" t="s">
        <v>29</v>
      </c>
      <c r="I6268">
        <v>1232</v>
      </c>
      <c r="J6268">
        <v>439.4</v>
      </c>
      <c r="K6268">
        <f>Passenger_Data[[#This Row],[Price_USD]]*1</f>
        <v>439.4</v>
      </c>
      <c r="L6268">
        <v>77</v>
      </c>
      <c r="M6268" t="s">
        <v>30</v>
      </c>
      <c r="N6268" t="s">
        <v>60</v>
      </c>
      <c r="O6268" t="s">
        <v>42</v>
      </c>
      <c r="P6268" t="s">
        <v>33</v>
      </c>
      <c r="Q6268">
        <v>4</v>
      </c>
      <c r="R6268" t="s">
        <v>34</v>
      </c>
      <c r="S6268" t="s">
        <v>44</v>
      </c>
      <c r="T6268">
        <v>5.8</v>
      </c>
      <c r="U6268">
        <v>2</v>
      </c>
      <c r="V6268">
        <v>18</v>
      </c>
      <c r="W6268">
        <v>0</v>
      </c>
      <c r="X6268">
        <v>0</v>
      </c>
      <c r="Y6268" t="s">
        <v>45</v>
      </c>
    </row>
    <row r="6269" spans="1:25" x14ac:dyDescent="0.25">
      <c r="A6269" t="s">
        <v>8258</v>
      </c>
      <c r="B6269" t="s">
        <v>1542</v>
      </c>
      <c r="C6269" t="s">
        <v>82</v>
      </c>
      <c r="D6269" t="s">
        <v>27</v>
      </c>
      <c r="E6269" t="s">
        <v>59</v>
      </c>
      <c r="F6269" s="1" t="s">
        <v>18323</v>
      </c>
      <c r="G6269">
        <v>284</v>
      </c>
      <c r="H6269" t="s">
        <v>29</v>
      </c>
      <c r="I6269">
        <v>1208</v>
      </c>
      <c r="J6269">
        <v>441.75</v>
      </c>
      <c r="K6269">
        <f>Passenger_Data[[#This Row],[Price_USD]]*1</f>
        <v>441.75</v>
      </c>
      <c r="L6269">
        <v>18</v>
      </c>
      <c r="M6269" t="s">
        <v>30</v>
      </c>
      <c r="N6269" t="s">
        <v>31</v>
      </c>
      <c r="O6269" t="s">
        <v>33</v>
      </c>
      <c r="P6269" t="s">
        <v>50</v>
      </c>
      <c r="Q6269">
        <v>2</v>
      </c>
      <c r="R6269" t="s">
        <v>65</v>
      </c>
      <c r="S6269" t="s">
        <v>35</v>
      </c>
      <c r="T6269">
        <v>7.9</v>
      </c>
      <c r="U6269">
        <v>1</v>
      </c>
      <c r="V6269">
        <v>5</v>
      </c>
      <c r="W6269">
        <v>1</v>
      </c>
      <c r="X6269">
        <v>1</v>
      </c>
      <c r="Y6269" t="s">
        <v>36</v>
      </c>
    </row>
    <row r="6270" spans="1:25" x14ac:dyDescent="0.25">
      <c r="A6270" t="s">
        <v>8259</v>
      </c>
      <c r="B6270" t="s">
        <v>958</v>
      </c>
      <c r="C6270" t="s">
        <v>48</v>
      </c>
      <c r="D6270" t="s">
        <v>59</v>
      </c>
      <c r="E6270" t="s">
        <v>49</v>
      </c>
      <c r="F6270" s="1" t="s">
        <v>18324</v>
      </c>
      <c r="G6270">
        <v>156</v>
      </c>
      <c r="H6270" t="s">
        <v>86</v>
      </c>
      <c r="I6270">
        <v>1081</v>
      </c>
      <c r="J6270">
        <v>275.13</v>
      </c>
      <c r="K6270">
        <f>Passenger_Data[[#This Row],[Price_USD]]*1</f>
        <v>275.13</v>
      </c>
      <c r="L6270">
        <v>37</v>
      </c>
      <c r="M6270" t="s">
        <v>40</v>
      </c>
      <c r="N6270" t="s">
        <v>60</v>
      </c>
      <c r="O6270" t="s">
        <v>42</v>
      </c>
      <c r="P6270" t="s">
        <v>50</v>
      </c>
      <c r="Q6270">
        <v>1</v>
      </c>
      <c r="R6270" t="s">
        <v>34</v>
      </c>
      <c r="S6270" t="s">
        <v>61</v>
      </c>
      <c r="T6270">
        <v>7.4</v>
      </c>
      <c r="U6270">
        <v>4</v>
      </c>
      <c r="V6270">
        <v>28</v>
      </c>
      <c r="W6270">
        <v>0</v>
      </c>
      <c r="X6270">
        <v>0</v>
      </c>
      <c r="Y6270" t="s">
        <v>45</v>
      </c>
    </row>
    <row r="6271" spans="1:25" x14ac:dyDescent="0.25">
      <c r="A6271" t="s">
        <v>8260</v>
      </c>
      <c r="B6271" t="s">
        <v>1131</v>
      </c>
      <c r="C6271" t="s">
        <v>48</v>
      </c>
      <c r="D6271" t="s">
        <v>76</v>
      </c>
      <c r="E6271" t="s">
        <v>76</v>
      </c>
      <c r="F6271" s="1" t="s">
        <v>18325</v>
      </c>
      <c r="G6271">
        <v>160</v>
      </c>
      <c r="H6271" t="s">
        <v>108</v>
      </c>
      <c r="I6271">
        <v>1519</v>
      </c>
      <c r="J6271">
        <v>250.41</v>
      </c>
      <c r="K6271">
        <f>Passenger_Data[[#This Row],[Price_USD]]*1</f>
        <v>250.41</v>
      </c>
      <c r="L6271">
        <v>24</v>
      </c>
      <c r="M6271" t="s">
        <v>30</v>
      </c>
      <c r="N6271" t="s">
        <v>41</v>
      </c>
      <c r="O6271" t="s">
        <v>33</v>
      </c>
      <c r="P6271" t="s">
        <v>50</v>
      </c>
      <c r="Q6271">
        <v>1</v>
      </c>
      <c r="R6271" t="s">
        <v>34</v>
      </c>
      <c r="S6271" t="s">
        <v>68</v>
      </c>
      <c r="T6271">
        <v>6.8</v>
      </c>
      <c r="U6271">
        <v>40</v>
      </c>
      <c r="V6271">
        <v>23</v>
      </c>
      <c r="W6271">
        <v>0</v>
      </c>
      <c r="X6271">
        <v>0</v>
      </c>
      <c r="Y6271" t="s">
        <v>45</v>
      </c>
    </row>
    <row r="6272" spans="1:25" x14ac:dyDescent="0.25">
      <c r="A6272" t="s">
        <v>8261</v>
      </c>
      <c r="B6272" t="s">
        <v>3709</v>
      </c>
      <c r="C6272" t="s">
        <v>73</v>
      </c>
      <c r="D6272" t="s">
        <v>59</v>
      </c>
      <c r="E6272" t="s">
        <v>28</v>
      </c>
      <c r="F6272" s="1" t="s">
        <v>18326</v>
      </c>
      <c r="G6272">
        <v>264</v>
      </c>
      <c r="H6272" t="s">
        <v>86</v>
      </c>
      <c r="I6272">
        <v>1341</v>
      </c>
      <c r="J6272">
        <v>415.44</v>
      </c>
      <c r="K6272">
        <f>Passenger_Data[[#This Row],[Price_USD]]*1</f>
        <v>415.44</v>
      </c>
      <c r="L6272">
        <v>57</v>
      </c>
      <c r="M6272" t="s">
        <v>40</v>
      </c>
      <c r="N6272" t="s">
        <v>31</v>
      </c>
      <c r="O6272" t="s">
        <v>33</v>
      </c>
      <c r="P6272" t="s">
        <v>83</v>
      </c>
      <c r="Q6272">
        <v>1</v>
      </c>
      <c r="R6272" t="s">
        <v>65</v>
      </c>
      <c r="S6272" t="s">
        <v>68</v>
      </c>
      <c r="T6272">
        <v>4.9000000000000004</v>
      </c>
      <c r="U6272">
        <v>4</v>
      </c>
      <c r="V6272">
        <v>13</v>
      </c>
      <c r="W6272">
        <v>0</v>
      </c>
      <c r="X6272">
        <v>0</v>
      </c>
      <c r="Y6272" t="s">
        <v>77</v>
      </c>
    </row>
    <row r="6273" spans="1:25" x14ac:dyDescent="0.25">
      <c r="A6273" t="s">
        <v>8262</v>
      </c>
      <c r="B6273" t="s">
        <v>7214</v>
      </c>
      <c r="C6273" t="s">
        <v>54</v>
      </c>
      <c r="D6273" t="s">
        <v>39</v>
      </c>
      <c r="E6273" t="s">
        <v>49</v>
      </c>
      <c r="F6273" s="1" t="s">
        <v>18327</v>
      </c>
      <c r="G6273">
        <v>205</v>
      </c>
      <c r="H6273" t="s">
        <v>29</v>
      </c>
      <c r="I6273">
        <v>1302</v>
      </c>
      <c r="J6273">
        <v>374.52</v>
      </c>
      <c r="K6273">
        <f>Passenger_Data[[#This Row],[Price_USD]]*1</f>
        <v>374.52</v>
      </c>
      <c r="L6273">
        <v>57</v>
      </c>
      <c r="M6273" t="s">
        <v>30</v>
      </c>
      <c r="N6273" t="s">
        <v>41</v>
      </c>
      <c r="O6273" t="s">
        <v>42</v>
      </c>
      <c r="P6273" t="s">
        <v>50</v>
      </c>
      <c r="Q6273">
        <v>1</v>
      </c>
      <c r="R6273" t="s">
        <v>34</v>
      </c>
      <c r="S6273" t="s">
        <v>44</v>
      </c>
      <c r="T6273">
        <v>8.6</v>
      </c>
      <c r="U6273">
        <v>2</v>
      </c>
      <c r="V6273">
        <v>97</v>
      </c>
      <c r="W6273">
        <v>0</v>
      </c>
      <c r="X6273">
        <v>0</v>
      </c>
      <c r="Y6273" t="s">
        <v>45</v>
      </c>
    </row>
    <row r="6274" spans="1:25" x14ac:dyDescent="0.25">
      <c r="A6274" t="s">
        <v>8263</v>
      </c>
      <c r="B6274" t="s">
        <v>1930</v>
      </c>
      <c r="C6274" t="s">
        <v>54</v>
      </c>
      <c r="D6274" t="s">
        <v>49</v>
      </c>
      <c r="E6274" t="s">
        <v>28</v>
      </c>
      <c r="F6274" s="1" t="s">
        <v>18328</v>
      </c>
      <c r="G6274">
        <v>212</v>
      </c>
      <c r="H6274" t="s">
        <v>86</v>
      </c>
      <c r="I6274">
        <v>891</v>
      </c>
      <c r="J6274">
        <v>205.98</v>
      </c>
      <c r="K6274">
        <f>Passenger_Data[[#This Row],[Price_USD]]*1</f>
        <v>205.98</v>
      </c>
      <c r="L6274">
        <v>38</v>
      </c>
      <c r="M6274" t="s">
        <v>30</v>
      </c>
      <c r="N6274" t="s">
        <v>31</v>
      </c>
      <c r="O6274" t="s">
        <v>56</v>
      </c>
      <c r="P6274" t="s">
        <v>33</v>
      </c>
      <c r="Q6274">
        <v>0</v>
      </c>
      <c r="R6274" t="s">
        <v>51</v>
      </c>
      <c r="S6274" t="s">
        <v>68</v>
      </c>
      <c r="T6274">
        <v>8.1999999999999993</v>
      </c>
      <c r="U6274">
        <v>7</v>
      </c>
      <c r="V6274">
        <v>21</v>
      </c>
      <c r="W6274">
        <v>0</v>
      </c>
      <c r="X6274">
        <v>0</v>
      </c>
      <c r="Y6274" t="s">
        <v>36</v>
      </c>
    </row>
    <row r="6275" spans="1:25" x14ac:dyDescent="0.25">
      <c r="A6275" t="s">
        <v>8264</v>
      </c>
      <c r="B6275" t="s">
        <v>4659</v>
      </c>
      <c r="C6275" t="s">
        <v>54</v>
      </c>
      <c r="D6275" t="s">
        <v>27</v>
      </c>
      <c r="E6275" t="s">
        <v>76</v>
      </c>
      <c r="F6275" s="1" t="s">
        <v>18329</v>
      </c>
      <c r="G6275">
        <v>186</v>
      </c>
      <c r="H6275" t="s">
        <v>29</v>
      </c>
      <c r="I6275">
        <v>1139</v>
      </c>
      <c r="J6275">
        <v>363.23</v>
      </c>
      <c r="K6275">
        <f>Passenger_Data[[#This Row],[Price_USD]]*1</f>
        <v>363.23</v>
      </c>
      <c r="L6275">
        <v>72</v>
      </c>
      <c r="M6275" t="s">
        <v>30</v>
      </c>
      <c r="N6275" t="s">
        <v>31</v>
      </c>
      <c r="O6275" t="s">
        <v>32</v>
      </c>
      <c r="P6275" t="s">
        <v>50</v>
      </c>
      <c r="Q6275">
        <v>2</v>
      </c>
      <c r="R6275" t="s">
        <v>65</v>
      </c>
      <c r="S6275" t="s">
        <v>61</v>
      </c>
      <c r="T6275">
        <v>5.3</v>
      </c>
      <c r="U6275">
        <v>6</v>
      </c>
      <c r="V6275">
        <v>94</v>
      </c>
      <c r="W6275">
        <v>0</v>
      </c>
      <c r="X6275">
        <v>1</v>
      </c>
      <c r="Y6275" t="s">
        <v>77</v>
      </c>
    </row>
    <row r="6276" spans="1:25" x14ac:dyDescent="0.25">
      <c r="A6276" t="s">
        <v>8265</v>
      </c>
      <c r="B6276" t="s">
        <v>2131</v>
      </c>
      <c r="C6276" t="s">
        <v>48</v>
      </c>
      <c r="D6276" t="s">
        <v>59</v>
      </c>
      <c r="E6276" t="s">
        <v>28</v>
      </c>
      <c r="F6276" s="1" t="s">
        <v>18330</v>
      </c>
      <c r="G6276">
        <v>157</v>
      </c>
      <c r="H6276" t="s">
        <v>29</v>
      </c>
      <c r="I6276">
        <v>1373</v>
      </c>
      <c r="J6276">
        <v>317.88</v>
      </c>
      <c r="K6276">
        <f>Passenger_Data[[#This Row],[Price_USD]]*1</f>
        <v>317.88</v>
      </c>
      <c r="L6276">
        <v>22</v>
      </c>
      <c r="M6276" t="s">
        <v>40</v>
      </c>
      <c r="N6276" t="s">
        <v>31</v>
      </c>
      <c r="O6276" t="s">
        <v>33</v>
      </c>
      <c r="P6276" t="s">
        <v>33</v>
      </c>
      <c r="Q6276">
        <v>0</v>
      </c>
      <c r="R6276" t="s">
        <v>43</v>
      </c>
      <c r="S6276" t="s">
        <v>68</v>
      </c>
      <c r="T6276">
        <v>5.6</v>
      </c>
      <c r="U6276">
        <v>1</v>
      </c>
      <c r="V6276">
        <v>19</v>
      </c>
      <c r="W6276">
        <v>0</v>
      </c>
      <c r="X6276">
        <v>1</v>
      </c>
      <c r="Y6276" t="s">
        <v>36</v>
      </c>
    </row>
    <row r="6277" spans="1:25" x14ac:dyDescent="0.25">
      <c r="A6277" t="s">
        <v>8266</v>
      </c>
      <c r="B6277" t="s">
        <v>2679</v>
      </c>
      <c r="C6277" t="s">
        <v>73</v>
      </c>
      <c r="D6277" t="s">
        <v>59</v>
      </c>
      <c r="E6277" t="s">
        <v>49</v>
      </c>
      <c r="F6277" s="1" t="s">
        <v>18331</v>
      </c>
      <c r="G6277">
        <v>257</v>
      </c>
      <c r="H6277" t="s">
        <v>86</v>
      </c>
      <c r="I6277">
        <v>1328</v>
      </c>
      <c r="J6277">
        <v>263.62</v>
      </c>
      <c r="K6277">
        <f>Passenger_Data[[#This Row],[Price_USD]]*1</f>
        <v>263.62</v>
      </c>
      <c r="L6277">
        <v>47</v>
      </c>
      <c r="M6277" t="s">
        <v>30</v>
      </c>
      <c r="N6277" t="s">
        <v>41</v>
      </c>
      <c r="O6277" t="s">
        <v>33</v>
      </c>
      <c r="P6277" t="s">
        <v>83</v>
      </c>
      <c r="Q6277">
        <v>2</v>
      </c>
      <c r="R6277" t="s">
        <v>34</v>
      </c>
      <c r="S6277" t="s">
        <v>44</v>
      </c>
      <c r="T6277">
        <v>9.1999999999999993</v>
      </c>
      <c r="U6277">
        <v>0</v>
      </c>
      <c r="V6277">
        <v>85</v>
      </c>
      <c r="W6277">
        <v>1</v>
      </c>
      <c r="X6277">
        <v>0</v>
      </c>
      <c r="Y6277" t="s">
        <v>77</v>
      </c>
    </row>
    <row r="6278" spans="1:25" x14ac:dyDescent="0.25">
      <c r="A6278" t="s">
        <v>8267</v>
      </c>
      <c r="B6278" t="s">
        <v>103</v>
      </c>
      <c r="C6278" t="s">
        <v>82</v>
      </c>
      <c r="D6278" t="s">
        <v>59</v>
      </c>
      <c r="E6278" t="s">
        <v>28</v>
      </c>
      <c r="F6278" s="1" t="s">
        <v>18332</v>
      </c>
      <c r="G6278">
        <v>112</v>
      </c>
      <c r="H6278" t="s">
        <v>29</v>
      </c>
      <c r="I6278">
        <v>1065</v>
      </c>
      <c r="J6278">
        <v>338.8</v>
      </c>
      <c r="K6278">
        <f>Passenger_Data[[#This Row],[Price_USD]]*1</f>
        <v>338.8</v>
      </c>
      <c r="L6278">
        <v>33</v>
      </c>
      <c r="M6278" t="s">
        <v>30</v>
      </c>
      <c r="N6278" t="s">
        <v>31</v>
      </c>
      <c r="O6278" t="s">
        <v>32</v>
      </c>
      <c r="P6278" t="s">
        <v>50</v>
      </c>
      <c r="Q6278">
        <v>2</v>
      </c>
      <c r="R6278" t="s">
        <v>65</v>
      </c>
      <c r="S6278" t="s">
        <v>35</v>
      </c>
      <c r="T6278">
        <v>7.5</v>
      </c>
      <c r="U6278">
        <v>7</v>
      </c>
      <c r="V6278">
        <v>94</v>
      </c>
      <c r="W6278">
        <v>0</v>
      </c>
      <c r="X6278">
        <v>0</v>
      </c>
      <c r="Y6278" t="s">
        <v>45</v>
      </c>
    </row>
    <row r="6279" spans="1:25" x14ac:dyDescent="0.25">
      <c r="A6279" t="s">
        <v>8268</v>
      </c>
      <c r="B6279" t="s">
        <v>859</v>
      </c>
      <c r="C6279" t="s">
        <v>73</v>
      </c>
      <c r="D6279" t="s">
        <v>49</v>
      </c>
      <c r="E6279" t="s">
        <v>28</v>
      </c>
      <c r="F6279" s="1" t="s">
        <v>18333</v>
      </c>
      <c r="G6279">
        <v>173</v>
      </c>
      <c r="H6279" t="s">
        <v>29</v>
      </c>
      <c r="I6279">
        <v>1333</v>
      </c>
      <c r="J6279">
        <v>391.59</v>
      </c>
      <c r="K6279">
        <f>Passenger_Data[[#This Row],[Price_USD]]*1</f>
        <v>391.59</v>
      </c>
      <c r="L6279">
        <v>52</v>
      </c>
      <c r="M6279" t="s">
        <v>30</v>
      </c>
      <c r="N6279" t="s">
        <v>41</v>
      </c>
      <c r="O6279" t="s">
        <v>32</v>
      </c>
      <c r="P6279" t="s">
        <v>50</v>
      </c>
      <c r="Q6279">
        <v>2</v>
      </c>
      <c r="R6279" t="s">
        <v>65</v>
      </c>
      <c r="S6279" t="s">
        <v>68</v>
      </c>
      <c r="T6279">
        <v>7.8</v>
      </c>
      <c r="U6279">
        <v>6</v>
      </c>
      <c r="V6279">
        <v>7</v>
      </c>
      <c r="W6279">
        <v>0</v>
      </c>
      <c r="X6279">
        <v>0</v>
      </c>
      <c r="Y6279" t="s">
        <v>45</v>
      </c>
    </row>
    <row r="6280" spans="1:25" x14ac:dyDescent="0.25">
      <c r="A6280" t="s">
        <v>8269</v>
      </c>
      <c r="B6280" t="s">
        <v>3755</v>
      </c>
      <c r="C6280" t="s">
        <v>82</v>
      </c>
      <c r="D6280" t="s">
        <v>76</v>
      </c>
      <c r="E6280" t="s">
        <v>49</v>
      </c>
      <c r="F6280" s="1" t="s">
        <v>18334</v>
      </c>
      <c r="G6280">
        <v>218</v>
      </c>
      <c r="H6280" t="s">
        <v>86</v>
      </c>
      <c r="I6280">
        <v>2161</v>
      </c>
      <c r="J6280">
        <v>249.72</v>
      </c>
      <c r="K6280">
        <f>Passenger_Data[[#This Row],[Price_USD]]*1</f>
        <v>249.72</v>
      </c>
      <c r="L6280">
        <v>43</v>
      </c>
      <c r="M6280" t="s">
        <v>40</v>
      </c>
      <c r="N6280" t="s">
        <v>31</v>
      </c>
      <c r="O6280" t="s">
        <v>32</v>
      </c>
      <c r="P6280" t="s">
        <v>50</v>
      </c>
      <c r="Q6280">
        <v>0</v>
      </c>
      <c r="R6280" t="s">
        <v>51</v>
      </c>
      <c r="S6280" t="s">
        <v>35</v>
      </c>
      <c r="T6280">
        <v>7.4</v>
      </c>
      <c r="U6280">
        <v>25</v>
      </c>
      <c r="V6280">
        <v>85</v>
      </c>
      <c r="W6280">
        <v>0</v>
      </c>
      <c r="X6280">
        <v>0</v>
      </c>
      <c r="Y6280" t="s">
        <v>36</v>
      </c>
    </row>
    <row r="6281" spans="1:25" x14ac:dyDescent="0.25">
      <c r="A6281" t="s">
        <v>8270</v>
      </c>
      <c r="B6281" t="s">
        <v>5804</v>
      </c>
      <c r="C6281" t="s">
        <v>54</v>
      </c>
      <c r="D6281" t="s">
        <v>39</v>
      </c>
      <c r="E6281" t="s">
        <v>49</v>
      </c>
      <c r="F6281" s="1" t="s">
        <v>18335</v>
      </c>
      <c r="G6281">
        <v>148</v>
      </c>
      <c r="H6281" t="s">
        <v>29</v>
      </c>
      <c r="I6281">
        <v>1291</v>
      </c>
      <c r="J6281">
        <v>268.83</v>
      </c>
      <c r="K6281">
        <f>Passenger_Data[[#This Row],[Price_USD]]*1</f>
        <v>268.83</v>
      </c>
      <c r="L6281">
        <v>26</v>
      </c>
      <c r="M6281" t="s">
        <v>30</v>
      </c>
      <c r="N6281" t="s">
        <v>31</v>
      </c>
      <c r="O6281" t="s">
        <v>56</v>
      </c>
      <c r="P6281" t="s">
        <v>50</v>
      </c>
      <c r="Q6281">
        <v>1</v>
      </c>
      <c r="R6281" t="s">
        <v>51</v>
      </c>
      <c r="S6281" t="s">
        <v>61</v>
      </c>
      <c r="T6281">
        <v>7</v>
      </c>
      <c r="U6281">
        <v>22</v>
      </c>
      <c r="V6281">
        <v>106</v>
      </c>
      <c r="W6281">
        <v>0</v>
      </c>
      <c r="X6281">
        <v>0</v>
      </c>
      <c r="Y6281" t="s">
        <v>45</v>
      </c>
    </row>
    <row r="6282" spans="1:25" x14ac:dyDescent="0.25">
      <c r="A6282" t="s">
        <v>8271</v>
      </c>
      <c r="B6282" t="s">
        <v>2340</v>
      </c>
      <c r="C6282" t="s">
        <v>54</v>
      </c>
      <c r="D6282" t="s">
        <v>49</v>
      </c>
      <c r="E6282" t="s">
        <v>76</v>
      </c>
      <c r="F6282" s="1" t="s">
        <v>18336</v>
      </c>
      <c r="G6282">
        <v>214</v>
      </c>
      <c r="H6282" t="s">
        <v>29</v>
      </c>
      <c r="I6282">
        <v>1196</v>
      </c>
      <c r="J6282">
        <v>234.49</v>
      </c>
      <c r="K6282">
        <f>Passenger_Data[[#This Row],[Price_USD]]*1</f>
        <v>234.49</v>
      </c>
      <c r="L6282">
        <v>68</v>
      </c>
      <c r="M6282" t="s">
        <v>30</v>
      </c>
      <c r="N6282" t="s">
        <v>31</v>
      </c>
      <c r="O6282" t="s">
        <v>32</v>
      </c>
      <c r="P6282" t="s">
        <v>50</v>
      </c>
      <c r="Q6282">
        <v>0</v>
      </c>
      <c r="R6282" t="s">
        <v>51</v>
      </c>
      <c r="S6282" t="s">
        <v>61</v>
      </c>
      <c r="T6282">
        <v>7.6</v>
      </c>
      <c r="U6282">
        <v>2</v>
      </c>
      <c r="V6282">
        <v>111</v>
      </c>
      <c r="W6282">
        <v>0</v>
      </c>
      <c r="X6282">
        <v>0</v>
      </c>
      <c r="Y6282" t="s">
        <v>45</v>
      </c>
    </row>
    <row r="6283" spans="1:25" x14ac:dyDescent="0.25">
      <c r="A6283" t="s">
        <v>8272</v>
      </c>
      <c r="B6283" t="s">
        <v>1234</v>
      </c>
      <c r="C6283" t="s">
        <v>54</v>
      </c>
      <c r="D6283" t="s">
        <v>39</v>
      </c>
      <c r="E6283" t="s">
        <v>55</v>
      </c>
      <c r="F6283" s="1" t="s">
        <v>18337</v>
      </c>
      <c r="G6283">
        <v>153</v>
      </c>
      <c r="H6283" t="s">
        <v>29</v>
      </c>
      <c r="I6283">
        <v>935</v>
      </c>
      <c r="J6283">
        <v>391.99</v>
      </c>
      <c r="K6283">
        <f>Passenger_Data[[#This Row],[Price_USD]]*1</f>
        <v>391.99</v>
      </c>
      <c r="L6283">
        <v>50</v>
      </c>
      <c r="M6283" t="s">
        <v>40</v>
      </c>
      <c r="N6283" t="s">
        <v>41</v>
      </c>
      <c r="O6283" t="s">
        <v>33</v>
      </c>
      <c r="P6283" t="s">
        <v>50</v>
      </c>
      <c r="Q6283">
        <v>2</v>
      </c>
      <c r="R6283" t="s">
        <v>65</v>
      </c>
      <c r="S6283" t="s">
        <v>61</v>
      </c>
      <c r="T6283">
        <v>7.2</v>
      </c>
      <c r="U6283">
        <v>10</v>
      </c>
      <c r="V6283">
        <v>34</v>
      </c>
      <c r="W6283">
        <v>0</v>
      </c>
      <c r="X6283">
        <v>1</v>
      </c>
      <c r="Y6283" t="s">
        <v>36</v>
      </c>
    </row>
    <row r="6284" spans="1:25" x14ac:dyDescent="0.25">
      <c r="A6284" t="s">
        <v>8273</v>
      </c>
      <c r="B6284" t="s">
        <v>1837</v>
      </c>
      <c r="C6284" t="s">
        <v>48</v>
      </c>
      <c r="D6284" t="s">
        <v>49</v>
      </c>
      <c r="E6284" t="s">
        <v>39</v>
      </c>
      <c r="F6284" s="1" t="s">
        <v>18338</v>
      </c>
      <c r="G6284">
        <v>278</v>
      </c>
      <c r="H6284" t="s">
        <v>29</v>
      </c>
      <c r="I6284">
        <v>643</v>
      </c>
      <c r="J6284">
        <v>321.55</v>
      </c>
      <c r="K6284">
        <f>Passenger_Data[[#This Row],[Price_USD]]*1</f>
        <v>321.55</v>
      </c>
      <c r="L6284">
        <v>37</v>
      </c>
      <c r="M6284" t="s">
        <v>40</v>
      </c>
      <c r="N6284" t="s">
        <v>31</v>
      </c>
      <c r="O6284" t="s">
        <v>33</v>
      </c>
      <c r="P6284" t="s">
        <v>264</v>
      </c>
      <c r="Q6284">
        <v>0</v>
      </c>
      <c r="R6284" t="s">
        <v>51</v>
      </c>
      <c r="S6284" t="s">
        <v>35</v>
      </c>
      <c r="T6284">
        <v>8.8000000000000007</v>
      </c>
      <c r="U6284">
        <v>4</v>
      </c>
      <c r="V6284">
        <v>85</v>
      </c>
      <c r="W6284">
        <v>0</v>
      </c>
      <c r="X6284">
        <v>0</v>
      </c>
      <c r="Y6284" t="s">
        <v>36</v>
      </c>
    </row>
    <row r="6285" spans="1:25" x14ac:dyDescent="0.25">
      <c r="A6285" t="s">
        <v>8274</v>
      </c>
      <c r="B6285" t="s">
        <v>1208</v>
      </c>
      <c r="C6285" t="s">
        <v>26</v>
      </c>
      <c r="D6285" t="s">
        <v>27</v>
      </c>
      <c r="E6285" t="s">
        <v>59</v>
      </c>
      <c r="F6285" s="1" t="s">
        <v>18339</v>
      </c>
      <c r="G6285">
        <v>121</v>
      </c>
      <c r="H6285" t="s">
        <v>29</v>
      </c>
      <c r="I6285">
        <v>1305</v>
      </c>
      <c r="J6285">
        <v>363.38</v>
      </c>
      <c r="K6285">
        <f>Passenger_Data[[#This Row],[Price_USD]]*1</f>
        <v>363.38</v>
      </c>
      <c r="L6285">
        <v>32</v>
      </c>
      <c r="M6285" t="s">
        <v>30</v>
      </c>
      <c r="N6285" t="s">
        <v>31</v>
      </c>
      <c r="O6285" t="s">
        <v>42</v>
      </c>
      <c r="P6285" t="s">
        <v>50</v>
      </c>
      <c r="Q6285">
        <v>0</v>
      </c>
      <c r="R6285" t="s">
        <v>51</v>
      </c>
      <c r="S6285" t="s">
        <v>68</v>
      </c>
      <c r="T6285">
        <v>8</v>
      </c>
      <c r="U6285">
        <v>3</v>
      </c>
      <c r="V6285">
        <v>48</v>
      </c>
      <c r="W6285">
        <v>0</v>
      </c>
      <c r="X6285">
        <v>0</v>
      </c>
      <c r="Y6285" t="s">
        <v>36</v>
      </c>
    </row>
    <row r="6286" spans="1:25" x14ac:dyDescent="0.25">
      <c r="A6286" t="s">
        <v>8275</v>
      </c>
      <c r="B6286" t="s">
        <v>1630</v>
      </c>
      <c r="C6286" t="s">
        <v>82</v>
      </c>
      <c r="D6286" t="s">
        <v>55</v>
      </c>
      <c r="E6286" t="s">
        <v>49</v>
      </c>
      <c r="F6286" s="1" t="s">
        <v>18340</v>
      </c>
      <c r="G6286">
        <v>276</v>
      </c>
      <c r="H6286" t="s">
        <v>29</v>
      </c>
      <c r="I6286">
        <v>714</v>
      </c>
      <c r="J6286">
        <v>199.86</v>
      </c>
      <c r="K6286">
        <f>Passenger_Data[[#This Row],[Price_USD]]*1</f>
        <v>199.86</v>
      </c>
      <c r="L6286">
        <v>27</v>
      </c>
      <c r="M6286" t="s">
        <v>40</v>
      </c>
      <c r="N6286" t="s">
        <v>31</v>
      </c>
      <c r="O6286" t="s">
        <v>32</v>
      </c>
      <c r="P6286" t="s">
        <v>33</v>
      </c>
      <c r="Q6286">
        <v>0</v>
      </c>
      <c r="R6286" t="s">
        <v>43</v>
      </c>
      <c r="S6286" t="s">
        <v>44</v>
      </c>
      <c r="T6286">
        <v>7.7</v>
      </c>
      <c r="U6286">
        <v>9</v>
      </c>
      <c r="V6286">
        <v>50</v>
      </c>
      <c r="W6286">
        <v>0</v>
      </c>
      <c r="X6286">
        <v>0</v>
      </c>
      <c r="Y6286" t="s">
        <v>36</v>
      </c>
    </row>
    <row r="6287" spans="1:25" x14ac:dyDescent="0.25">
      <c r="A6287" t="s">
        <v>8276</v>
      </c>
      <c r="B6287" t="s">
        <v>592</v>
      </c>
      <c r="C6287" t="s">
        <v>73</v>
      </c>
      <c r="D6287" t="s">
        <v>76</v>
      </c>
      <c r="E6287" t="s">
        <v>27</v>
      </c>
      <c r="F6287" s="1" t="s">
        <v>18341</v>
      </c>
      <c r="G6287">
        <v>194</v>
      </c>
      <c r="H6287" t="s">
        <v>29</v>
      </c>
      <c r="I6287">
        <v>1032</v>
      </c>
      <c r="J6287">
        <v>327.88</v>
      </c>
      <c r="K6287">
        <f>Passenger_Data[[#This Row],[Price_USD]]*1</f>
        <v>327.88</v>
      </c>
      <c r="L6287">
        <v>35</v>
      </c>
      <c r="M6287" t="s">
        <v>30</v>
      </c>
      <c r="N6287" t="s">
        <v>31</v>
      </c>
      <c r="O6287" t="s">
        <v>33</v>
      </c>
      <c r="P6287" t="s">
        <v>50</v>
      </c>
      <c r="Q6287">
        <v>1</v>
      </c>
      <c r="R6287" t="s">
        <v>51</v>
      </c>
      <c r="S6287" t="s">
        <v>44</v>
      </c>
      <c r="T6287">
        <v>6.9</v>
      </c>
      <c r="U6287">
        <v>5</v>
      </c>
      <c r="V6287">
        <v>3</v>
      </c>
      <c r="W6287">
        <v>1</v>
      </c>
      <c r="X6287">
        <v>0</v>
      </c>
      <c r="Y6287" t="s">
        <v>45</v>
      </c>
    </row>
    <row r="6288" spans="1:25" x14ac:dyDescent="0.25">
      <c r="A6288" t="s">
        <v>8277</v>
      </c>
      <c r="B6288" t="s">
        <v>4934</v>
      </c>
      <c r="C6288" t="s">
        <v>82</v>
      </c>
      <c r="D6288" t="s">
        <v>27</v>
      </c>
      <c r="E6288" t="s">
        <v>59</v>
      </c>
      <c r="F6288" s="1" t="s">
        <v>18342</v>
      </c>
      <c r="G6288">
        <v>169</v>
      </c>
      <c r="H6288" t="s">
        <v>108</v>
      </c>
      <c r="I6288">
        <v>838</v>
      </c>
      <c r="J6288">
        <v>278.8</v>
      </c>
      <c r="K6288">
        <f>Passenger_Data[[#This Row],[Price_USD]]*1</f>
        <v>278.8</v>
      </c>
      <c r="L6288">
        <v>48</v>
      </c>
      <c r="M6288" t="s">
        <v>30</v>
      </c>
      <c r="N6288" t="s">
        <v>31</v>
      </c>
      <c r="O6288" t="s">
        <v>32</v>
      </c>
      <c r="P6288" t="s">
        <v>83</v>
      </c>
      <c r="Q6288">
        <v>1</v>
      </c>
      <c r="R6288" t="s">
        <v>43</v>
      </c>
      <c r="S6288" t="s">
        <v>61</v>
      </c>
      <c r="T6288">
        <v>6.1</v>
      </c>
      <c r="U6288">
        <v>4</v>
      </c>
      <c r="V6288">
        <v>14</v>
      </c>
      <c r="W6288">
        <v>0</v>
      </c>
      <c r="X6288">
        <v>0</v>
      </c>
      <c r="Y6288" t="s">
        <v>36</v>
      </c>
    </row>
    <row r="6289" spans="1:25" x14ac:dyDescent="0.25">
      <c r="A6289" t="s">
        <v>8278</v>
      </c>
      <c r="B6289" t="s">
        <v>1993</v>
      </c>
      <c r="C6289" t="s">
        <v>73</v>
      </c>
      <c r="D6289" t="s">
        <v>27</v>
      </c>
      <c r="E6289" t="s">
        <v>49</v>
      </c>
      <c r="F6289" s="1" t="s">
        <v>18343</v>
      </c>
      <c r="G6289">
        <v>140</v>
      </c>
      <c r="H6289" t="s">
        <v>29</v>
      </c>
      <c r="I6289">
        <v>1214</v>
      </c>
      <c r="J6289">
        <v>476.58</v>
      </c>
      <c r="K6289">
        <f>Passenger_Data[[#This Row],[Price_USD]]*1</f>
        <v>476.58</v>
      </c>
      <c r="L6289">
        <v>18</v>
      </c>
      <c r="M6289" t="s">
        <v>40</v>
      </c>
      <c r="N6289" t="s">
        <v>41</v>
      </c>
      <c r="O6289" t="s">
        <v>56</v>
      </c>
      <c r="P6289" t="s">
        <v>50</v>
      </c>
      <c r="Q6289">
        <v>0</v>
      </c>
      <c r="R6289" t="s">
        <v>65</v>
      </c>
      <c r="S6289" t="s">
        <v>35</v>
      </c>
      <c r="T6289">
        <v>5.3</v>
      </c>
      <c r="U6289">
        <v>11</v>
      </c>
      <c r="V6289">
        <v>84</v>
      </c>
      <c r="W6289">
        <v>0</v>
      </c>
      <c r="X6289">
        <v>0</v>
      </c>
      <c r="Y6289" t="s">
        <v>45</v>
      </c>
    </row>
    <row r="6290" spans="1:25" x14ac:dyDescent="0.25">
      <c r="A6290" t="s">
        <v>8279</v>
      </c>
      <c r="B6290" t="s">
        <v>5767</v>
      </c>
      <c r="C6290" t="s">
        <v>82</v>
      </c>
      <c r="D6290" t="s">
        <v>59</v>
      </c>
      <c r="E6290" t="s">
        <v>55</v>
      </c>
      <c r="F6290" s="1" t="s">
        <v>18344</v>
      </c>
      <c r="G6290">
        <v>191</v>
      </c>
      <c r="H6290" t="s">
        <v>29</v>
      </c>
      <c r="I6290">
        <v>1152</v>
      </c>
      <c r="J6290">
        <v>387.18</v>
      </c>
      <c r="K6290">
        <f>Passenger_Data[[#This Row],[Price_USD]]*1</f>
        <v>387.18</v>
      </c>
      <c r="L6290">
        <v>51</v>
      </c>
      <c r="M6290" t="s">
        <v>40</v>
      </c>
      <c r="N6290" t="s">
        <v>41</v>
      </c>
      <c r="O6290" t="s">
        <v>33</v>
      </c>
      <c r="P6290" t="s">
        <v>50</v>
      </c>
      <c r="Q6290">
        <v>1</v>
      </c>
      <c r="R6290" t="s">
        <v>65</v>
      </c>
      <c r="S6290" t="s">
        <v>61</v>
      </c>
      <c r="T6290">
        <v>7.8</v>
      </c>
      <c r="U6290">
        <v>5</v>
      </c>
      <c r="V6290">
        <v>10</v>
      </c>
      <c r="W6290">
        <v>0</v>
      </c>
      <c r="X6290">
        <v>0</v>
      </c>
      <c r="Y6290" t="s">
        <v>77</v>
      </c>
    </row>
    <row r="6291" spans="1:25" x14ac:dyDescent="0.25">
      <c r="A6291" t="s">
        <v>8280</v>
      </c>
      <c r="B6291" t="s">
        <v>688</v>
      </c>
      <c r="C6291" t="s">
        <v>73</v>
      </c>
      <c r="D6291" t="s">
        <v>49</v>
      </c>
      <c r="E6291" t="s">
        <v>28</v>
      </c>
      <c r="F6291" s="1" t="s">
        <v>18345</v>
      </c>
      <c r="G6291">
        <v>83</v>
      </c>
      <c r="H6291" t="s">
        <v>29</v>
      </c>
      <c r="I6291">
        <v>1388</v>
      </c>
      <c r="J6291">
        <v>226.86</v>
      </c>
      <c r="K6291">
        <f>Passenger_Data[[#This Row],[Price_USD]]*1</f>
        <v>226.86</v>
      </c>
      <c r="L6291">
        <v>42</v>
      </c>
      <c r="M6291" t="s">
        <v>30</v>
      </c>
      <c r="N6291" t="s">
        <v>31</v>
      </c>
      <c r="O6291" t="s">
        <v>56</v>
      </c>
      <c r="P6291" t="s">
        <v>50</v>
      </c>
      <c r="Q6291">
        <v>1</v>
      </c>
      <c r="R6291" t="s">
        <v>51</v>
      </c>
      <c r="S6291" t="s">
        <v>44</v>
      </c>
      <c r="T6291">
        <v>5.3</v>
      </c>
      <c r="U6291">
        <v>19</v>
      </c>
      <c r="V6291">
        <v>87</v>
      </c>
      <c r="W6291">
        <v>0</v>
      </c>
      <c r="X6291">
        <v>0</v>
      </c>
      <c r="Y6291" t="s">
        <v>36</v>
      </c>
    </row>
    <row r="6292" spans="1:25" x14ac:dyDescent="0.25">
      <c r="A6292" t="s">
        <v>8281</v>
      </c>
      <c r="B6292" t="s">
        <v>7044</v>
      </c>
      <c r="C6292" t="s">
        <v>82</v>
      </c>
      <c r="D6292" t="s">
        <v>28</v>
      </c>
      <c r="E6292" t="s">
        <v>27</v>
      </c>
      <c r="F6292" s="1" t="s">
        <v>18346</v>
      </c>
      <c r="G6292">
        <v>158</v>
      </c>
      <c r="H6292" t="s">
        <v>29</v>
      </c>
      <c r="I6292">
        <v>1314</v>
      </c>
      <c r="J6292">
        <v>381.94</v>
      </c>
      <c r="K6292">
        <f>Passenger_Data[[#This Row],[Price_USD]]*1</f>
        <v>381.94</v>
      </c>
      <c r="L6292">
        <v>65</v>
      </c>
      <c r="M6292" t="s">
        <v>40</v>
      </c>
      <c r="N6292" t="s">
        <v>31</v>
      </c>
      <c r="O6292" t="s">
        <v>56</v>
      </c>
      <c r="P6292" t="s">
        <v>50</v>
      </c>
      <c r="Q6292">
        <v>0</v>
      </c>
      <c r="R6292" t="s">
        <v>65</v>
      </c>
      <c r="S6292" t="s">
        <v>61</v>
      </c>
      <c r="T6292">
        <v>4.5999999999999996</v>
      </c>
      <c r="U6292">
        <v>14</v>
      </c>
      <c r="V6292">
        <v>65</v>
      </c>
      <c r="W6292">
        <v>0</v>
      </c>
      <c r="X6292">
        <v>0</v>
      </c>
      <c r="Y6292" t="s">
        <v>45</v>
      </c>
    </row>
    <row r="6293" spans="1:25" x14ac:dyDescent="0.25">
      <c r="A6293" t="s">
        <v>8282</v>
      </c>
      <c r="B6293" t="s">
        <v>363</v>
      </c>
      <c r="C6293" t="s">
        <v>48</v>
      </c>
      <c r="D6293" t="s">
        <v>59</v>
      </c>
      <c r="E6293" t="s">
        <v>55</v>
      </c>
      <c r="F6293" s="1" t="s">
        <v>18347</v>
      </c>
      <c r="G6293">
        <v>223</v>
      </c>
      <c r="H6293" t="s">
        <v>29</v>
      </c>
      <c r="I6293">
        <v>1671</v>
      </c>
      <c r="J6293">
        <v>286.77</v>
      </c>
      <c r="K6293">
        <f>Passenger_Data[[#This Row],[Price_USD]]*1</f>
        <v>286.77</v>
      </c>
      <c r="L6293">
        <v>55</v>
      </c>
      <c r="M6293" t="s">
        <v>30</v>
      </c>
      <c r="N6293" t="s">
        <v>31</v>
      </c>
      <c r="O6293" t="s">
        <v>42</v>
      </c>
      <c r="P6293" t="s">
        <v>50</v>
      </c>
      <c r="Q6293">
        <v>2</v>
      </c>
      <c r="R6293" t="s">
        <v>65</v>
      </c>
      <c r="S6293" t="s">
        <v>61</v>
      </c>
      <c r="T6293">
        <v>8.5</v>
      </c>
      <c r="U6293">
        <v>21</v>
      </c>
      <c r="V6293">
        <v>82</v>
      </c>
      <c r="W6293">
        <v>0</v>
      </c>
      <c r="X6293">
        <v>0</v>
      </c>
      <c r="Y6293" t="s">
        <v>36</v>
      </c>
    </row>
    <row r="6294" spans="1:25" x14ac:dyDescent="0.25">
      <c r="A6294" t="s">
        <v>8283</v>
      </c>
      <c r="B6294" t="s">
        <v>2815</v>
      </c>
      <c r="C6294" t="s">
        <v>73</v>
      </c>
      <c r="D6294" t="s">
        <v>55</v>
      </c>
      <c r="E6294" t="s">
        <v>49</v>
      </c>
      <c r="F6294" s="1" t="s">
        <v>18348</v>
      </c>
      <c r="G6294">
        <v>211</v>
      </c>
      <c r="H6294" t="s">
        <v>29</v>
      </c>
      <c r="I6294">
        <v>1363</v>
      </c>
      <c r="J6294">
        <v>351.89</v>
      </c>
      <c r="K6294">
        <f>Passenger_Data[[#This Row],[Price_USD]]*1</f>
        <v>351.89</v>
      </c>
      <c r="L6294">
        <v>70</v>
      </c>
      <c r="M6294" t="s">
        <v>40</v>
      </c>
      <c r="N6294" t="s">
        <v>31</v>
      </c>
      <c r="O6294" t="s">
        <v>56</v>
      </c>
      <c r="P6294" t="s">
        <v>50</v>
      </c>
      <c r="Q6294">
        <v>0</v>
      </c>
      <c r="R6294" t="s">
        <v>51</v>
      </c>
      <c r="S6294" t="s">
        <v>44</v>
      </c>
      <c r="T6294">
        <v>8.1999999999999993</v>
      </c>
      <c r="U6294">
        <v>6</v>
      </c>
      <c r="V6294">
        <v>14</v>
      </c>
      <c r="W6294">
        <v>0</v>
      </c>
      <c r="X6294">
        <v>1</v>
      </c>
      <c r="Y6294" t="s">
        <v>36</v>
      </c>
    </row>
    <row r="6295" spans="1:25" x14ac:dyDescent="0.25">
      <c r="A6295" t="s">
        <v>8284</v>
      </c>
      <c r="B6295" t="s">
        <v>3714</v>
      </c>
      <c r="C6295" t="s">
        <v>48</v>
      </c>
      <c r="D6295" t="s">
        <v>55</v>
      </c>
      <c r="E6295" t="s">
        <v>27</v>
      </c>
      <c r="F6295" s="1" t="s">
        <v>18349</v>
      </c>
      <c r="G6295">
        <v>171</v>
      </c>
      <c r="H6295" t="s">
        <v>86</v>
      </c>
      <c r="I6295">
        <v>1032</v>
      </c>
      <c r="J6295">
        <v>400.85</v>
      </c>
      <c r="K6295">
        <f>Passenger_Data[[#This Row],[Price_USD]]*1</f>
        <v>400.85</v>
      </c>
      <c r="L6295">
        <v>77</v>
      </c>
      <c r="M6295" t="s">
        <v>30</v>
      </c>
      <c r="N6295" t="s">
        <v>31</v>
      </c>
      <c r="O6295" t="s">
        <v>32</v>
      </c>
      <c r="P6295" t="s">
        <v>50</v>
      </c>
      <c r="Q6295">
        <v>0</v>
      </c>
      <c r="R6295" t="s">
        <v>43</v>
      </c>
      <c r="S6295" t="s">
        <v>68</v>
      </c>
      <c r="T6295">
        <v>6.9</v>
      </c>
      <c r="U6295">
        <v>14</v>
      </c>
      <c r="V6295">
        <v>79</v>
      </c>
      <c r="W6295">
        <v>0</v>
      </c>
      <c r="X6295">
        <v>0</v>
      </c>
      <c r="Y6295" t="s">
        <v>45</v>
      </c>
    </row>
    <row r="6296" spans="1:25" x14ac:dyDescent="0.25">
      <c r="A6296" t="s">
        <v>8285</v>
      </c>
      <c r="B6296" t="s">
        <v>2668</v>
      </c>
      <c r="C6296" t="s">
        <v>73</v>
      </c>
      <c r="D6296" t="s">
        <v>39</v>
      </c>
      <c r="E6296" t="s">
        <v>28</v>
      </c>
      <c r="F6296" s="1" t="s">
        <v>18350</v>
      </c>
      <c r="G6296">
        <v>220</v>
      </c>
      <c r="H6296" t="s">
        <v>29</v>
      </c>
      <c r="I6296">
        <v>1118</v>
      </c>
      <c r="J6296">
        <v>339.86</v>
      </c>
      <c r="K6296">
        <f>Passenger_Data[[#This Row],[Price_USD]]*1</f>
        <v>339.86</v>
      </c>
      <c r="L6296">
        <v>52</v>
      </c>
      <c r="M6296" t="s">
        <v>40</v>
      </c>
      <c r="N6296" t="s">
        <v>31</v>
      </c>
      <c r="O6296" t="s">
        <v>56</v>
      </c>
      <c r="P6296" t="s">
        <v>50</v>
      </c>
      <c r="Q6296">
        <v>0</v>
      </c>
      <c r="R6296" t="s">
        <v>34</v>
      </c>
      <c r="S6296" t="s">
        <v>44</v>
      </c>
      <c r="T6296">
        <v>6.2</v>
      </c>
      <c r="U6296">
        <v>34</v>
      </c>
      <c r="V6296">
        <v>97</v>
      </c>
      <c r="W6296">
        <v>0</v>
      </c>
      <c r="X6296">
        <v>0</v>
      </c>
      <c r="Y6296" t="s">
        <v>45</v>
      </c>
    </row>
    <row r="6297" spans="1:25" x14ac:dyDescent="0.25">
      <c r="A6297" t="s">
        <v>8286</v>
      </c>
      <c r="B6297" t="s">
        <v>925</v>
      </c>
      <c r="C6297" t="s">
        <v>82</v>
      </c>
      <c r="D6297" t="s">
        <v>64</v>
      </c>
      <c r="E6297" t="s">
        <v>64</v>
      </c>
      <c r="F6297" s="1" t="s">
        <v>18351</v>
      </c>
      <c r="G6297">
        <v>177</v>
      </c>
      <c r="H6297" t="s">
        <v>29</v>
      </c>
      <c r="I6297">
        <v>1100</v>
      </c>
      <c r="J6297">
        <v>507.8</v>
      </c>
      <c r="K6297">
        <f>Passenger_Data[[#This Row],[Price_USD]]*1</f>
        <v>507.8</v>
      </c>
      <c r="L6297">
        <v>38</v>
      </c>
      <c r="M6297" t="s">
        <v>30</v>
      </c>
      <c r="N6297" t="s">
        <v>41</v>
      </c>
      <c r="O6297" t="s">
        <v>32</v>
      </c>
      <c r="P6297" t="s">
        <v>83</v>
      </c>
      <c r="Q6297">
        <v>1</v>
      </c>
      <c r="R6297" t="s">
        <v>65</v>
      </c>
      <c r="S6297" t="s">
        <v>68</v>
      </c>
      <c r="T6297">
        <v>7.7</v>
      </c>
      <c r="U6297">
        <v>17</v>
      </c>
      <c r="V6297">
        <v>18</v>
      </c>
      <c r="W6297">
        <v>0</v>
      </c>
      <c r="X6297">
        <v>0</v>
      </c>
      <c r="Y6297" t="s">
        <v>36</v>
      </c>
    </row>
    <row r="6298" spans="1:25" x14ac:dyDescent="0.25">
      <c r="A6298" t="s">
        <v>8287</v>
      </c>
      <c r="B6298" t="s">
        <v>217</v>
      </c>
      <c r="C6298" t="s">
        <v>26</v>
      </c>
      <c r="D6298" t="s">
        <v>39</v>
      </c>
      <c r="E6298" t="s">
        <v>64</v>
      </c>
      <c r="F6298" s="1" t="s">
        <v>18352</v>
      </c>
      <c r="G6298">
        <v>224</v>
      </c>
      <c r="H6298" t="s">
        <v>29</v>
      </c>
      <c r="I6298">
        <v>958</v>
      </c>
      <c r="J6298">
        <v>362.85</v>
      </c>
      <c r="K6298">
        <f>Passenger_Data[[#This Row],[Price_USD]]*1</f>
        <v>362.85</v>
      </c>
      <c r="L6298">
        <v>69</v>
      </c>
      <c r="M6298" t="s">
        <v>40</v>
      </c>
      <c r="N6298" t="s">
        <v>31</v>
      </c>
      <c r="O6298" t="s">
        <v>56</v>
      </c>
      <c r="P6298" t="s">
        <v>83</v>
      </c>
      <c r="Q6298">
        <v>1</v>
      </c>
      <c r="R6298" t="s">
        <v>51</v>
      </c>
      <c r="S6298" t="s">
        <v>68</v>
      </c>
      <c r="T6298">
        <v>5.8</v>
      </c>
      <c r="U6298">
        <v>2</v>
      </c>
      <c r="V6298">
        <v>110</v>
      </c>
      <c r="W6298">
        <v>0</v>
      </c>
      <c r="X6298">
        <v>0</v>
      </c>
      <c r="Y6298" t="s">
        <v>36</v>
      </c>
    </row>
    <row r="6299" spans="1:25" x14ac:dyDescent="0.25">
      <c r="A6299" t="s">
        <v>8288</v>
      </c>
      <c r="B6299" t="s">
        <v>8237</v>
      </c>
      <c r="C6299" t="s">
        <v>54</v>
      </c>
      <c r="D6299" t="s">
        <v>64</v>
      </c>
      <c r="E6299" t="s">
        <v>59</v>
      </c>
      <c r="F6299" s="1" t="s">
        <v>18353</v>
      </c>
      <c r="G6299">
        <v>105</v>
      </c>
      <c r="H6299" t="s">
        <v>29</v>
      </c>
      <c r="I6299">
        <v>1272</v>
      </c>
      <c r="J6299">
        <v>352.19</v>
      </c>
      <c r="K6299">
        <f>Passenger_Data[[#This Row],[Price_USD]]*1</f>
        <v>352.19</v>
      </c>
      <c r="L6299">
        <v>68</v>
      </c>
      <c r="M6299" t="s">
        <v>40</v>
      </c>
      <c r="N6299" t="s">
        <v>41</v>
      </c>
      <c r="O6299" t="s">
        <v>32</v>
      </c>
      <c r="P6299" t="s">
        <v>83</v>
      </c>
      <c r="Q6299">
        <v>0</v>
      </c>
      <c r="R6299" t="s">
        <v>51</v>
      </c>
      <c r="S6299" t="s">
        <v>44</v>
      </c>
      <c r="T6299">
        <v>8.4</v>
      </c>
      <c r="U6299">
        <v>10</v>
      </c>
      <c r="V6299">
        <v>58</v>
      </c>
      <c r="W6299">
        <v>0</v>
      </c>
      <c r="X6299">
        <v>0</v>
      </c>
      <c r="Y6299" t="s">
        <v>45</v>
      </c>
    </row>
    <row r="6300" spans="1:25" x14ac:dyDescent="0.25">
      <c r="A6300" t="s">
        <v>8289</v>
      </c>
      <c r="B6300" t="s">
        <v>825</v>
      </c>
      <c r="C6300" t="s">
        <v>26</v>
      </c>
      <c r="D6300" t="s">
        <v>59</v>
      </c>
      <c r="E6300" t="s">
        <v>49</v>
      </c>
      <c r="F6300" s="1" t="s">
        <v>18354</v>
      </c>
      <c r="G6300">
        <v>237</v>
      </c>
      <c r="H6300" t="s">
        <v>29</v>
      </c>
      <c r="I6300">
        <v>920</v>
      </c>
      <c r="J6300">
        <v>316.33999999999997</v>
      </c>
      <c r="K6300">
        <f>Passenger_Data[[#This Row],[Price_USD]]*1</f>
        <v>316.33999999999997</v>
      </c>
      <c r="L6300">
        <v>66</v>
      </c>
      <c r="M6300" t="s">
        <v>40</v>
      </c>
      <c r="N6300" t="s">
        <v>31</v>
      </c>
      <c r="O6300" t="s">
        <v>33</v>
      </c>
      <c r="P6300" t="s">
        <v>50</v>
      </c>
      <c r="Q6300">
        <v>2</v>
      </c>
      <c r="R6300" t="s">
        <v>65</v>
      </c>
      <c r="S6300" t="s">
        <v>68</v>
      </c>
      <c r="T6300">
        <v>6.3</v>
      </c>
      <c r="U6300">
        <v>24</v>
      </c>
      <c r="V6300">
        <v>107</v>
      </c>
      <c r="W6300">
        <v>0</v>
      </c>
      <c r="X6300">
        <v>0</v>
      </c>
      <c r="Y6300" t="s">
        <v>36</v>
      </c>
    </row>
    <row r="6301" spans="1:25" x14ac:dyDescent="0.25">
      <c r="A6301" t="s">
        <v>8290</v>
      </c>
      <c r="B6301" t="s">
        <v>1062</v>
      </c>
      <c r="C6301" t="s">
        <v>73</v>
      </c>
      <c r="D6301" t="s">
        <v>49</v>
      </c>
      <c r="E6301" t="s">
        <v>55</v>
      </c>
      <c r="F6301" s="1" t="s">
        <v>18355</v>
      </c>
      <c r="G6301">
        <v>181</v>
      </c>
      <c r="H6301" t="s">
        <v>29</v>
      </c>
      <c r="I6301">
        <v>916</v>
      </c>
      <c r="J6301">
        <v>441.63</v>
      </c>
      <c r="K6301">
        <f>Passenger_Data[[#This Row],[Price_USD]]*1</f>
        <v>441.63</v>
      </c>
      <c r="L6301">
        <v>70</v>
      </c>
      <c r="M6301" t="s">
        <v>40</v>
      </c>
      <c r="N6301" t="s">
        <v>31</v>
      </c>
      <c r="O6301" t="s">
        <v>56</v>
      </c>
      <c r="P6301" t="s">
        <v>50</v>
      </c>
      <c r="Q6301">
        <v>3</v>
      </c>
      <c r="R6301" t="s">
        <v>51</v>
      </c>
      <c r="S6301" t="s">
        <v>68</v>
      </c>
      <c r="T6301">
        <v>7.9</v>
      </c>
      <c r="U6301">
        <v>5</v>
      </c>
      <c r="V6301">
        <v>78</v>
      </c>
      <c r="W6301">
        <v>0</v>
      </c>
      <c r="X6301">
        <v>0</v>
      </c>
      <c r="Y6301" t="s">
        <v>36</v>
      </c>
    </row>
    <row r="6302" spans="1:25" x14ac:dyDescent="0.25">
      <c r="A6302" t="s">
        <v>8291</v>
      </c>
      <c r="B6302" t="s">
        <v>3005</v>
      </c>
      <c r="C6302" t="s">
        <v>48</v>
      </c>
      <c r="D6302" t="s">
        <v>28</v>
      </c>
      <c r="E6302" t="s">
        <v>64</v>
      </c>
      <c r="F6302" s="1" t="s">
        <v>18356</v>
      </c>
      <c r="G6302">
        <v>227</v>
      </c>
      <c r="H6302" t="s">
        <v>29</v>
      </c>
      <c r="I6302">
        <v>1331</v>
      </c>
      <c r="J6302">
        <v>293.76</v>
      </c>
      <c r="K6302">
        <f>Passenger_Data[[#This Row],[Price_USD]]*1</f>
        <v>293.76</v>
      </c>
      <c r="L6302">
        <v>67</v>
      </c>
      <c r="M6302" t="s">
        <v>40</v>
      </c>
      <c r="N6302" t="s">
        <v>31</v>
      </c>
      <c r="O6302" t="s">
        <v>42</v>
      </c>
      <c r="P6302" t="s">
        <v>50</v>
      </c>
      <c r="Q6302">
        <v>1</v>
      </c>
      <c r="R6302" t="s">
        <v>51</v>
      </c>
      <c r="S6302" t="s">
        <v>68</v>
      </c>
      <c r="T6302">
        <v>5.9</v>
      </c>
      <c r="U6302">
        <v>24</v>
      </c>
      <c r="V6302">
        <v>28</v>
      </c>
      <c r="W6302">
        <v>0</v>
      </c>
      <c r="X6302">
        <v>0</v>
      </c>
      <c r="Y6302" t="s">
        <v>36</v>
      </c>
    </row>
    <row r="6303" spans="1:25" x14ac:dyDescent="0.25">
      <c r="A6303" t="s">
        <v>8292</v>
      </c>
      <c r="B6303" t="s">
        <v>359</v>
      </c>
      <c r="C6303" t="s">
        <v>48</v>
      </c>
      <c r="D6303" t="s">
        <v>27</v>
      </c>
      <c r="E6303" t="s">
        <v>27</v>
      </c>
      <c r="F6303" s="1" t="s">
        <v>18357</v>
      </c>
      <c r="G6303">
        <v>139</v>
      </c>
      <c r="H6303" t="s">
        <v>86</v>
      </c>
      <c r="I6303">
        <v>1338</v>
      </c>
      <c r="J6303">
        <v>451.46</v>
      </c>
      <c r="K6303">
        <f>Passenger_Data[[#This Row],[Price_USD]]*1</f>
        <v>451.46</v>
      </c>
      <c r="L6303">
        <v>79</v>
      </c>
      <c r="M6303" t="s">
        <v>40</v>
      </c>
      <c r="N6303" t="s">
        <v>60</v>
      </c>
      <c r="O6303" t="s">
        <v>56</v>
      </c>
      <c r="P6303" t="s">
        <v>83</v>
      </c>
      <c r="Q6303">
        <v>1</v>
      </c>
      <c r="R6303" t="s">
        <v>34</v>
      </c>
      <c r="S6303" t="s">
        <v>68</v>
      </c>
      <c r="T6303">
        <v>5.7</v>
      </c>
      <c r="U6303">
        <v>16</v>
      </c>
      <c r="V6303">
        <v>97</v>
      </c>
      <c r="W6303">
        <v>0</v>
      </c>
      <c r="X6303">
        <v>1</v>
      </c>
      <c r="Y6303" t="s">
        <v>36</v>
      </c>
    </row>
    <row r="6304" spans="1:25" x14ac:dyDescent="0.25">
      <c r="A6304" t="s">
        <v>8293</v>
      </c>
      <c r="B6304" t="s">
        <v>1552</v>
      </c>
      <c r="C6304" t="s">
        <v>26</v>
      </c>
      <c r="D6304" t="s">
        <v>49</v>
      </c>
      <c r="E6304" t="s">
        <v>64</v>
      </c>
      <c r="F6304" s="1" t="s">
        <v>18358</v>
      </c>
      <c r="G6304">
        <v>198</v>
      </c>
      <c r="H6304" t="s">
        <v>29</v>
      </c>
      <c r="I6304">
        <v>1421</v>
      </c>
      <c r="J6304">
        <v>320.91000000000003</v>
      </c>
      <c r="K6304">
        <f>Passenger_Data[[#This Row],[Price_USD]]*1</f>
        <v>320.91000000000003</v>
      </c>
      <c r="L6304">
        <v>30</v>
      </c>
      <c r="M6304" t="s">
        <v>40</v>
      </c>
      <c r="N6304" t="s">
        <v>60</v>
      </c>
      <c r="O6304" t="s">
        <v>32</v>
      </c>
      <c r="P6304" t="s">
        <v>50</v>
      </c>
      <c r="Q6304">
        <v>1</v>
      </c>
      <c r="R6304" t="s">
        <v>51</v>
      </c>
      <c r="S6304" t="s">
        <v>68</v>
      </c>
      <c r="T6304">
        <v>8.4</v>
      </c>
      <c r="U6304">
        <v>6</v>
      </c>
      <c r="V6304">
        <v>18</v>
      </c>
      <c r="W6304">
        <v>0</v>
      </c>
      <c r="X6304">
        <v>0</v>
      </c>
      <c r="Y6304" t="s">
        <v>45</v>
      </c>
    </row>
    <row r="6305" spans="1:25" x14ac:dyDescent="0.25">
      <c r="A6305" t="s">
        <v>8294</v>
      </c>
      <c r="B6305" t="s">
        <v>3814</v>
      </c>
      <c r="C6305" t="s">
        <v>48</v>
      </c>
      <c r="D6305" t="s">
        <v>76</v>
      </c>
      <c r="E6305" t="s">
        <v>39</v>
      </c>
      <c r="F6305" s="1" t="s">
        <v>18359</v>
      </c>
      <c r="G6305">
        <v>31</v>
      </c>
      <c r="H6305" t="s">
        <v>108</v>
      </c>
      <c r="I6305">
        <v>681</v>
      </c>
      <c r="J6305">
        <v>297.36</v>
      </c>
      <c r="K6305">
        <f>Passenger_Data[[#This Row],[Price_USD]]*1</f>
        <v>297.36</v>
      </c>
      <c r="L6305">
        <v>66</v>
      </c>
      <c r="M6305" t="s">
        <v>40</v>
      </c>
      <c r="N6305" t="s">
        <v>41</v>
      </c>
      <c r="O6305" t="s">
        <v>32</v>
      </c>
      <c r="P6305" t="s">
        <v>83</v>
      </c>
      <c r="Q6305">
        <v>0</v>
      </c>
      <c r="R6305" t="s">
        <v>51</v>
      </c>
      <c r="S6305" t="s">
        <v>61</v>
      </c>
      <c r="T6305">
        <v>9.3000000000000007</v>
      </c>
      <c r="U6305">
        <v>2</v>
      </c>
      <c r="V6305">
        <v>7</v>
      </c>
      <c r="W6305">
        <v>0</v>
      </c>
      <c r="X6305">
        <v>0</v>
      </c>
      <c r="Y6305" t="s">
        <v>36</v>
      </c>
    </row>
    <row r="6306" spans="1:25" x14ac:dyDescent="0.25">
      <c r="A6306" t="s">
        <v>8295</v>
      </c>
      <c r="B6306" t="s">
        <v>5658</v>
      </c>
      <c r="C6306" t="s">
        <v>73</v>
      </c>
      <c r="D6306" t="s">
        <v>76</v>
      </c>
      <c r="E6306" t="s">
        <v>39</v>
      </c>
      <c r="F6306" s="1" t="s">
        <v>18360</v>
      </c>
      <c r="G6306">
        <v>188</v>
      </c>
      <c r="H6306" t="s">
        <v>29</v>
      </c>
      <c r="I6306">
        <v>1228</v>
      </c>
      <c r="J6306">
        <v>252.68</v>
      </c>
      <c r="K6306">
        <f>Passenger_Data[[#This Row],[Price_USD]]*1</f>
        <v>252.68</v>
      </c>
      <c r="L6306">
        <v>22</v>
      </c>
      <c r="M6306" t="s">
        <v>30</v>
      </c>
      <c r="N6306" t="s">
        <v>31</v>
      </c>
      <c r="O6306" t="s">
        <v>42</v>
      </c>
      <c r="P6306" t="s">
        <v>50</v>
      </c>
      <c r="Q6306">
        <v>1</v>
      </c>
      <c r="R6306" t="s">
        <v>65</v>
      </c>
      <c r="S6306" t="s">
        <v>68</v>
      </c>
      <c r="T6306">
        <v>9.1</v>
      </c>
      <c r="U6306">
        <v>26</v>
      </c>
      <c r="V6306">
        <v>91</v>
      </c>
      <c r="W6306">
        <v>0</v>
      </c>
      <c r="X6306">
        <v>1</v>
      </c>
      <c r="Y6306" t="s">
        <v>45</v>
      </c>
    </row>
    <row r="6307" spans="1:25" x14ac:dyDescent="0.25">
      <c r="A6307" t="s">
        <v>8296</v>
      </c>
      <c r="B6307" t="s">
        <v>6970</v>
      </c>
      <c r="C6307" t="s">
        <v>26</v>
      </c>
      <c r="D6307" t="s">
        <v>28</v>
      </c>
      <c r="E6307" t="s">
        <v>49</v>
      </c>
      <c r="F6307" s="1" t="s">
        <v>18361</v>
      </c>
      <c r="G6307">
        <v>141</v>
      </c>
      <c r="H6307" t="s">
        <v>29</v>
      </c>
      <c r="I6307">
        <v>1197</v>
      </c>
      <c r="J6307">
        <v>303.55</v>
      </c>
      <c r="K6307">
        <f>Passenger_Data[[#This Row],[Price_USD]]*1</f>
        <v>303.55</v>
      </c>
      <c r="L6307">
        <v>37</v>
      </c>
      <c r="M6307" t="s">
        <v>30</v>
      </c>
      <c r="N6307" t="s">
        <v>31</v>
      </c>
      <c r="O6307" t="s">
        <v>56</v>
      </c>
      <c r="P6307" t="s">
        <v>264</v>
      </c>
      <c r="Q6307">
        <v>0</v>
      </c>
      <c r="R6307" t="s">
        <v>51</v>
      </c>
      <c r="S6307" t="s">
        <v>44</v>
      </c>
      <c r="T6307">
        <v>7</v>
      </c>
      <c r="U6307">
        <v>41</v>
      </c>
      <c r="V6307">
        <v>87</v>
      </c>
      <c r="W6307">
        <v>0</v>
      </c>
      <c r="X6307">
        <v>0</v>
      </c>
      <c r="Y6307" t="s">
        <v>77</v>
      </c>
    </row>
    <row r="6308" spans="1:25" x14ac:dyDescent="0.25">
      <c r="A6308" t="s">
        <v>8297</v>
      </c>
      <c r="B6308" t="s">
        <v>3142</v>
      </c>
      <c r="C6308" t="s">
        <v>48</v>
      </c>
      <c r="D6308" t="s">
        <v>55</v>
      </c>
      <c r="E6308" t="s">
        <v>55</v>
      </c>
      <c r="F6308" s="1" t="s">
        <v>18362</v>
      </c>
      <c r="G6308">
        <v>243</v>
      </c>
      <c r="H6308" t="s">
        <v>29</v>
      </c>
      <c r="I6308">
        <v>1602</v>
      </c>
      <c r="J6308">
        <v>372.67</v>
      </c>
      <c r="K6308">
        <f>Passenger_Data[[#This Row],[Price_USD]]*1</f>
        <v>372.67</v>
      </c>
      <c r="L6308">
        <v>18</v>
      </c>
      <c r="M6308" t="s">
        <v>30</v>
      </c>
      <c r="N6308" t="s">
        <v>31</v>
      </c>
      <c r="O6308" t="s">
        <v>33</v>
      </c>
      <c r="P6308" t="s">
        <v>50</v>
      </c>
      <c r="Q6308">
        <v>0</v>
      </c>
      <c r="R6308" t="s">
        <v>43</v>
      </c>
      <c r="S6308" t="s">
        <v>44</v>
      </c>
      <c r="T6308">
        <v>5.2</v>
      </c>
      <c r="U6308">
        <v>3</v>
      </c>
      <c r="V6308">
        <v>46</v>
      </c>
      <c r="W6308">
        <v>0</v>
      </c>
      <c r="X6308">
        <v>0</v>
      </c>
      <c r="Y6308" t="s">
        <v>36</v>
      </c>
    </row>
    <row r="6309" spans="1:25" x14ac:dyDescent="0.25">
      <c r="A6309" t="s">
        <v>8298</v>
      </c>
      <c r="B6309" t="s">
        <v>1745</v>
      </c>
      <c r="C6309" t="s">
        <v>54</v>
      </c>
      <c r="D6309" t="s">
        <v>28</v>
      </c>
      <c r="E6309" t="s">
        <v>27</v>
      </c>
      <c r="F6309" s="1" t="s">
        <v>18363</v>
      </c>
      <c r="G6309">
        <v>222</v>
      </c>
      <c r="H6309" t="s">
        <v>29</v>
      </c>
      <c r="I6309">
        <v>1189</v>
      </c>
      <c r="J6309">
        <v>429.76</v>
      </c>
      <c r="K6309">
        <f>Passenger_Data[[#This Row],[Price_USD]]*1</f>
        <v>429.76</v>
      </c>
      <c r="L6309">
        <v>45</v>
      </c>
      <c r="M6309" t="s">
        <v>30</v>
      </c>
      <c r="N6309" t="s">
        <v>41</v>
      </c>
      <c r="O6309" t="s">
        <v>42</v>
      </c>
      <c r="P6309" t="s">
        <v>33</v>
      </c>
      <c r="Q6309">
        <v>1</v>
      </c>
      <c r="R6309" t="s">
        <v>51</v>
      </c>
      <c r="S6309" t="s">
        <v>68</v>
      </c>
      <c r="T6309">
        <v>8.3000000000000007</v>
      </c>
      <c r="U6309">
        <v>2</v>
      </c>
      <c r="V6309">
        <v>5</v>
      </c>
      <c r="W6309">
        <v>0</v>
      </c>
      <c r="X6309">
        <v>1</v>
      </c>
      <c r="Y6309" t="s">
        <v>45</v>
      </c>
    </row>
    <row r="6310" spans="1:25" x14ac:dyDescent="0.25">
      <c r="A6310" t="s">
        <v>8299</v>
      </c>
      <c r="B6310" t="s">
        <v>1425</v>
      </c>
      <c r="C6310" t="s">
        <v>48</v>
      </c>
      <c r="D6310" t="s">
        <v>55</v>
      </c>
      <c r="E6310" t="s">
        <v>64</v>
      </c>
      <c r="F6310" s="1" t="s">
        <v>18364</v>
      </c>
      <c r="G6310">
        <v>135</v>
      </c>
      <c r="H6310" t="s">
        <v>29</v>
      </c>
      <c r="I6310">
        <v>1111</v>
      </c>
      <c r="J6310">
        <v>461.22</v>
      </c>
      <c r="K6310">
        <f>Passenger_Data[[#This Row],[Price_USD]]*1</f>
        <v>461.22</v>
      </c>
      <c r="L6310">
        <v>32</v>
      </c>
      <c r="M6310" t="s">
        <v>30</v>
      </c>
      <c r="N6310" t="s">
        <v>31</v>
      </c>
      <c r="O6310" t="s">
        <v>56</v>
      </c>
      <c r="P6310" t="s">
        <v>50</v>
      </c>
      <c r="Q6310">
        <v>3</v>
      </c>
      <c r="R6310" t="s">
        <v>51</v>
      </c>
      <c r="S6310" t="s">
        <v>44</v>
      </c>
      <c r="T6310">
        <v>7.2</v>
      </c>
      <c r="U6310">
        <v>3</v>
      </c>
      <c r="V6310">
        <v>85</v>
      </c>
      <c r="W6310">
        <v>0</v>
      </c>
      <c r="X6310">
        <v>0</v>
      </c>
      <c r="Y6310" t="s">
        <v>36</v>
      </c>
    </row>
    <row r="6311" spans="1:25" x14ac:dyDescent="0.25">
      <c r="A6311" t="s">
        <v>8300</v>
      </c>
      <c r="B6311" t="s">
        <v>1363</v>
      </c>
      <c r="C6311" t="s">
        <v>26</v>
      </c>
      <c r="D6311" t="s">
        <v>39</v>
      </c>
      <c r="E6311" t="s">
        <v>28</v>
      </c>
      <c r="F6311" s="1" t="s">
        <v>18365</v>
      </c>
      <c r="G6311">
        <v>167</v>
      </c>
      <c r="H6311" t="s">
        <v>29</v>
      </c>
      <c r="I6311">
        <v>1808</v>
      </c>
      <c r="J6311">
        <v>552.45000000000005</v>
      </c>
      <c r="K6311">
        <f>Passenger_Data[[#This Row],[Price_USD]]*1</f>
        <v>552.45000000000005</v>
      </c>
      <c r="L6311">
        <v>28</v>
      </c>
      <c r="M6311" t="s">
        <v>40</v>
      </c>
      <c r="N6311" t="s">
        <v>60</v>
      </c>
      <c r="O6311" t="s">
        <v>32</v>
      </c>
      <c r="P6311" t="s">
        <v>33</v>
      </c>
      <c r="Q6311">
        <v>4</v>
      </c>
      <c r="R6311" t="s">
        <v>65</v>
      </c>
      <c r="S6311" t="s">
        <v>61</v>
      </c>
      <c r="T6311">
        <v>6.7</v>
      </c>
      <c r="U6311">
        <v>11</v>
      </c>
      <c r="V6311">
        <v>57</v>
      </c>
      <c r="W6311">
        <v>0</v>
      </c>
      <c r="X6311">
        <v>0</v>
      </c>
      <c r="Y6311" t="s">
        <v>77</v>
      </c>
    </row>
    <row r="6312" spans="1:25" x14ac:dyDescent="0.25">
      <c r="A6312" t="s">
        <v>8301</v>
      </c>
      <c r="B6312" t="s">
        <v>2714</v>
      </c>
      <c r="C6312" t="s">
        <v>82</v>
      </c>
      <c r="D6312" t="s">
        <v>49</v>
      </c>
      <c r="E6312" t="s">
        <v>39</v>
      </c>
      <c r="F6312" s="1" t="s">
        <v>18366</v>
      </c>
      <c r="G6312">
        <v>258</v>
      </c>
      <c r="H6312" t="s">
        <v>29</v>
      </c>
      <c r="I6312">
        <v>1326</v>
      </c>
      <c r="J6312">
        <v>349.88</v>
      </c>
      <c r="K6312">
        <f>Passenger_Data[[#This Row],[Price_USD]]*1</f>
        <v>349.88</v>
      </c>
      <c r="L6312">
        <v>64</v>
      </c>
      <c r="M6312" t="s">
        <v>30</v>
      </c>
      <c r="N6312" t="s">
        <v>31</v>
      </c>
      <c r="O6312" t="s">
        <v>33</v>
      </c>
      <c r="P6312" t="s">
        <v>50</v>
      </c>
      <c r="Q6312">
        <v>2</v>
      </c>
      <c r="R6312" t="s">
        <v>65</v>
      </c>
      <c r="S6312" t="s">
        <v>35</v>
      </c>
      <c r="T6312">
        <v>7.7</v>
      </c>
      <c r="U6312">
        <v>4</v>
      </c>
      <c r="V6312">
        <v>9</v>
      </c>
      <c r="W6312">
        <v>0</v>
      </c>
      <c r="X6312">
        <v>0</v>
      </c>
      <c r="Y6312" t="s">
        <v>45</v>
      </c>
    </row>
    <row r="6313" spans="1:25" x14ac:dyDescent="0.25">
      <c r="A6313" t="s">
        <v>8302</v>
      </c>
      <c r="B6313" t="s">
        <v>4381</v>
      </c>
      <c r="C6313" t="s">
        <v>82</v>
      </c>
      <c r="D6313" t="s">
        <v>59</v>
      </c>
      <c r="E6313" t="s">
        <v>76</v>
      </c>
      <c r="F6313" s="1" t="s">
        <v>18367</v>
      </c>
      <c r="G6313">
        <v>163</v>
      </c>
      <c r="H6313" t="s">
        <v>29</v>
      </c>
      <c r="I6313">
        <v>831</v>
      </c>
      <c r="J6313">
        <v>298.45999999999998</v>
      </c>
      <c r="K6313">
        <f>Passenger_Data[[#This Row],[Price_USD]]*1</f>
        <v>298.45999999999998</v>
      </c>
      <c r="L6313">
        <v>65</v>
      </c>
      <c r="M6313" t="s">
        <v>30</v>
      </c>
      <c r="N6313" t="s">
        <v>60</v>
      </c>
      <c r="O6313" t="s">
        <v>32</v>
      </c>
      <c r="P6313" t="s">
        <v>33</v>
      </c>
      <c r="Q6313">
        <v>1</v>
      </c>
      <c r="R6313" t="s">
        <v>65</v>
      </c>
      <c r="S6313" t="s">
        <v>44</v>
      </c>
      <c r="T6313">
        <v>7.4</v>
      </c>
      <c r="U6313">
        <v>15</v>
      </c>
      <c r="V6313">
        <v>111</v>
      </c>
      <c r="W6313">
        <v>0</v>
      </c>
      <c r="X6313">
        <v>0</v>
      </c>
      <c r="Y6313" t="s">
        <v>77</v>
      </c>
    </row>
    <row r="6314" spans="1:25" x14ac:dyDescent="0.25">
      <c r="A6314" t="s">
        <v>8303</v>
      </c>
      <c r="B6314" t="s">
        <v>4995</v>
      </c>
      <c r="C6314" t="s">
        <v>54</v>
      </c>
      <c r="D6314" t="s">
        <v>59</v>
      </c>
      <c r="E6314" t="s">
        <v>27</v>
      </c>
      <c r="F6314" s="1" t="s">
        <v>18368</v>
      </c>
      <c r="G6314">
        <v>223</v>
      </c>
      <c r="H6314" t="s">
        <v>29</v>
      </c>
      <c r="I6314">
        <v>1148</v>
      </c>
      <c r="J6314">
        <v>355.18</v>
      </c>
      <c r="K6314">
        <f>Passenger_Data[[#This Row],[Price_USD]]*1</f>
        <v>355.18</v>
      </c>
      <c r="L6314">
        <v>55</v>
      </c>
      <c r="M6314" t="s">
        <v>40</v>
      </c>
      <c r="N6314" t="s">
        <v>31</v>
      </c>
      <c r="O6314" t="s">
        <v>56</v>
      </c>
      <c r="P6314" t="s">
        <v>50</v>
      </c>
      <c r="Q6314">
        <v>0</v>
      </c>
      <c r="R6314" t="s">
        <v>51</v>
      </c>
      <c r="S6314" t="s">
        <v>68</v>
      </c>
      <c r="T6314">
        <v>7.6</v>
      </c>
      <c r="U6314">
        <v>11</v>
      </c>
      <c r="V6314">
        <v>88</v>
      </c>
      <c r="W6314">
        <v>0</v>
      </c>
      <c r="X6314">
        <v>1</v>
      </c>
      <c r="Y6314" t="s">
        <v>36</v>
      </c>
    </row>
    <row r="6315" spans="1:25" x14ac:dyDescent="0.25">
      <c r="A6315" t="s">
        <v>8304</v>
      </c>
      <c r="B6315" t="s">
        <v>1470</v>
      </c>
      <c r="C6315" t="s">
        <v>82</v>
      </c>
      <c r="D6315" t="s">
        <v>76</v>
      </c>
      <c r="E6315" t="s">
        <v>76</v>
      </c>
      <c r="F6315" s="1" t="s">
        <v>18369</v>
      </c>
      <c r="G6315">
        <v>163</v>
      </c>
      <c r="H6315" t="s">
        <v>29</v>
      </c>
      <c r="I6315">
        <v>1583</v>
      </c>
      <c r="J6315">
        <v>229.04</v>
      </c>
      <c r="K6315">
        <f>Passenger_Data[[#This Row],[Price_USD]]*1</f>
        <v>229.04</v>
      </c>
      <c r="L6315">
        <v>27</v>
      </c>
      <c r="M6315" t="s">
        <v>30</v>
      </c>
      <c r="N6315" t="s">
        <v>31</v>
      </c>
      <c r="O6315" t="s">
        <v>32</v>
      </c>
      <c r="P6315" t="s">
        <v>33</v>
      </c>
      <c r="Q6315">
        <v>0</v>
      </c>
      <c r="R6315" t="s">
        <v>65</v>
      </c>
      <c r="S6315" t="s">
        <v>44</v>
      </c>
      <c r="T6315">
        <v>8.5</v>
      </c>
      <c r="U6315">
        <v>18</v>
      </c>
      <c r="V6315">
        <v>39</v>
      </c>
      <c r="W6315">
        <v>0</v>
      </c>
      <c r="X6315">
        <v>0</v>
      </c>
      <c r="Y6315" t="s">
        <v>36</v>
      </c>
    </row>
    <row r="6316" spans="1:25" x14ac:dyDescent="0.25">
      <c r="A6316" t="s">
        <v>8305</v>
      </c>
      <c r="B6316" t="s">
        <v>6684</v>
      </c>
      <c r="C6316" t="s">
        <v>73</v>
      </c>
      <c r="D6316" t="s">
        <v>64</v>
      </c>
      <c r="E6316" t="s">
        <v>28</v>
      </c>
      <c r="F6316" s="1" t="s">
        <v>18370</v>
      </c>
      <c r="G6316">
        <v>212</v>
      </c>
      <c r="H6316" t="s">
        <v>29</v>
      </c>
      <c r="I6316">
        <v>1186</v>
      </c>
      <c r="J6316">
        <v>325.95999999999998</v>
      </c>
      <c r="K6316">
        <f>Passenger_Data[[#This Row],[Price_USD]]*1</f>
        <v>325.95999999999998</v>
      </c>
      <c r="L6316">
        <v>51</v>
      </c>
      <c r="M6316" t="s">
        <v>30</v>
      </c>
      <c r="N6316" t="s">
        <v>31</v>
      </c>
      <c r="O6316" t="s">
        <v>33</v>
      </c>
      <c r="P6316" t="s">
        <v>50</v>
      </c>
      <c r="Q6316">
        <v>1</v>
      </c>
      <c r="R6316" t="s">
        <v>65</v>
      </c>
      <c r="S6316" t="s">
        <v>35</v>
      </c>
      <c r="T6316">
        <v>4.3</v>
      </c>
      <c r="U6316">
        <v>1</v>
      </c>
      <c r="V6316">
        <v>102</v>
      </c>
      <c r="W6316">
        <v>0</v>
      </c>
      <c r="X6316">
        <v>0</v>
      </c>
      <c r="Y6316" t="s">
        <v>36</v>
      </c>
    </row>
    <row r="6317" spans="1:25" x14ac:dyDescent="0.25">
      <c r="A6317" t="s">
        <v>8306</v>
      </c>
      <c r="B6317" t="s">
        <v>453</v>
      </c>
      <c r="C6317" t="s">
        <v>73</v>
      </c>
      <c r="D6317" t="s">
        <v>27</v>
      </c>
      <c r="E6317" t="s">
        <v>28</v>
      </c>
      <c r="F6317" s="1" t="s">
        <v>18371</v>
      </c>
      <c r="G6317">
        <v>289</v>
      </c>
      <c r="H6317" t="s">
        <v>108</v>
      </c>
      <c r="I6317">
        <v>1055</v>
      </c>
      <c r="J6317">
        <v>370.98</v>
      </c>
      <c r="K6317">
        <f>Passenger_Data[[#This Row],[Price_USD]]*1</f>
        <v>370.98</v>
      </c>
      <c r="L6317">
        <v>49</v>
      </c>
      <c r="M6317" t="s">
        <v>40</v>
      </c>
      <c r="N6317" t="s">
        <v>41</v>
      </c>
      <c r="O6317" t="s">
        <v>56</v>
      </c>
      <c r="P6317" t="s">
        <v>83</v>
      </c>
      <c r="Q6317">
        <v>2</v>
      </c>
      <c r="R6317" t="s">
        <v>43</v>
      </c>
      <c r="S6317" t="s">
        <v>68</v>
      </c>
      <c r="T6317">
        <v>7.2</v>
      </c>
      <c r="U6317">
        <v>4</v>
      </c>
      <c r="V6317">
        <v>33</v>
      </c>
      <c r="W6317">
        <v>0</v>
      </c>
      <c r="X6317">
        <v>0</v>
      </c>
      <c r="Y6317" t="s">
        <v>45</v>
      </c>
    </row>
    <row r="6318" spans="1:25" x14ac:dyDescent="0.25">
      <c r="A6318" t="s">
        <v>8307</v>
      </c>
      <c r="B6318" t="s">
        <v>5130</v>
      </c>
      <c r="C6318" t="s">
        <v>73</v>
      </c>
      <c r="D6318" t="s">
        <v>76</v>
      </c>
      <c r="E6318" t="s">
        <v>76</v>
      </c>
      <c r="F6318" s="1" t="s">
        <v>18372</v>
      </c>
      <c r="G6318">
        <v>166</v>
      </c>
      <c r="H6318" t="s">
        <v>29</v>
      </c>
      <c r="I6318">
        <v>1645</v>
      </c>
      <c r="J6318">
        <v>540.86</v>
      </c>
      <c r="K6318">
        <f>Passenger_Data[[#This Row],[Price_USD]]*1</f>
        <v>540.86</v>
      </c>
      <c r="L6318">
        <v>57</v>
      </c>
      <c r="M6318" t="s">
        <v>30</v>
      </c>
      <c r="N6318" t="s">
        <v>31</v>
      </c>
      <c r="O6318" t="s">
        <v>56</v>
      </c>
      <c r="P6318" t="s">
        <v>50</v>
      </c>
      <c r="Q6318">
        <v>2</v>
      </c>
      <c r="R6318" t="s">
        <v>51</v>
      </c>
      <c r="S6318" t="s">
        <v>44</v>
      </c>
      <c r="T6318">
        <v>8.3000000000000007</v>
      </c>
      <c r="U6318">
        <v>6</v>
      </c>
      <c r="V6318">
        <v>39</v>
      </c>
      <c r="W6318">
        <v>0</v>
      </c>
      <c r="X6318">
        <v>0</v>
      </c>
      <c r="Y6318" t="s">
        <v>45</v>
      </c>
    </row>
    <row r="6319" spans="1:25" x14ac:dyDescent="0.25">
      <c r="A6319" t="s">
        <v>8308</v>
      </c>
      <c r="B6319" t="s">
        <v>3244</v>
      </c>
      <c r="C6319" t="s">
        <v>48</v>
      </c>
      <c r="D6319" t="s">
        <v>28</v>
      </c>
      <c r="E6319" t="s">
        <v>76</v>
      </c>
      <c r="F6319" s="1" t="s">
        <v>18373</v>
      </c>
      <c r="G6319">
        <v>227</v>
      </c>
      <c r="H6319" t="s">
        <v>29</v>
      </c>
      <c r="I6319">
        <v>900</v>
      </c>
      <c r="J6319">
        <v>403.49</v>
      </c>
      <c r="K6319">
        <f>Passenger_Data[[#This Row],[Price_USD]]*1</f>
        <v>403.49</v>
      </c>
      <c r="L6319">
        <v>74</v>
      </c>
      <c r="M6319" t="s">
        <v>40</v>
      </c>
      <c r="N6319" t="s">
        <v>31</v>
      </c>
      <c r="O6319" t="s">
        <v>56</v>
      </c>
      <c r="P6319" t="s">
        <v>50</v>
      </c>
      <c r="Q6319">
        <v>1</v>
      </c>
      <c r="R6319" t="s">
        <v>43</v>
      </c>
      <c r="S6319" t="s">
        <v>44</v>
      </c>
      <c r="T6319">
        <v>4.7</v>
      </c>
      <c r="U6319">
        <v>4</v>
      </c>
      <c r="V6319">
        <v>15</v>
      </c>
      <c r="W6319">
        <v>0</v>
      </c>
      <c r="X6319">
        <v>0</v>
      </c>
      <c r="Y6319" t="s">
        <v>36</v>
      </c>
    </row>
    <row r="6320" spans="1:25" x14ac:dyDescent="0.25">
      <c r="A6320" t="s">
        <v>8309</v>
      </c>
      <c r="B6320" t="s">
        <v>6656</v>
      </c>
      <c r="C6320" t="s">
        <v>26</v>
      </c>
      <c r="D6320" t="s">
        <v>55</v>
      </c>
      <c r="E6320" t="s">
        <v>55</v>
      </c>
      <c r="F6320" s="1" t="s">
        <v>18374</v>
      </c>
      <c r="G6320">
        <v>231</v>
      </c>
      <c r="H6320" t="s">
        <v>108</v>
      </c>
      <c r="I6320">
        <v>1194</v>
      </c>
      <c r="J6320">
        <v>443.19</v>
      </c>
      <c r="K6320">
        <f>Passenger_Data[[#This Row],[Price_USD]]*1</f>
        <v>443.19</v>
      </c>
      <c r="L6320">
        <v>51</v>
      </c>
      <c r="M6320" t="s">
        <v>30</v>
      </c>
      <c r="N6320" t="s">
        <v>31</v>
      </c>
      <c r="O6320" t="s">
        <v>56</v>
      </c>
      <c r="P6320" t="s">
        <v>50</v>
      </c>
      <c r="Q6320">
        <v>1</v>
      </c>
      <c r="R6320" t="s">
        <v>43</v>
      </c>
      <c r="S6320" t="s">
        <v>35</v>
      </c>
      <c r="T6320">
        <v>8.3000000000000007</v>
      </c>
      <c r="U6320">
        <v>13</v>
      </c>
      <c r="V6320">
        <v>5</v>
      </c>
      <c r="W6320">
        <v>0</v>
      </c>
      <c r="X6320">
        <v>0</v>
      </c>
      <c r="Y6320" t="s">
        <v>77</v>
      </c>
    </row>
    <row r="6321" spans="1:25" x14ac:dyDescent="0.25">
      <c r="A6321" t="s">
        <v>8310</v>
      </c>
      <c r="B6321" t="s">
        <v>1306</v>
      </c>
      <c r="C6321" t="s">
        <v>82</v>
      </c>
      <c r="D6321" t="s">
        <v>76</v>
      </c>
      <c r="E6321" t="s">
        <v>28</v>
      </c>
      <c r="F6321" s="1" t="s">
        <v>18375</v>
      </c>
      <c r="G6321">
        <v>94</v>
      </c>
      <c r="H6321" t="s">
        <v>29</v>
      </c>
      <c r="I6321">
        <v>783</v>
      </c>
      <c r="J6321">
        <v>516.4</v>
      </c>
      <c r="K6321">
        <f>Passenger_Data[[#This Row],[Price_USD]]*1</f>
        <v>516.4</v>
      </c>
      <c r="L6321">
        <v>26</v>
      </c>
      <c r="M6321" t="s">
        <v>30</v>
      </c>
      <c r="N6321" t="s">
        <v>31</v>
      </c>
      <c r="O6321" t="s">
        <v>33</v>
      </c>
      <c r="P6321" t="s">
        <v>50</v>
      </c>
      <c r="Q6321">
        <v>0</v>
      </c>
      <c r="R6321" t="s">
        <v>65</v>
      </c>
      <c r="S6321" t="s">
        <v>35</v>
      </c>
      <c r="T6321">
        <v>7.1</v>
      </c>
      <c r="U6321">
        <v>6</v>
      </c>
      <c r="V6321">
        <v>21</v>
      </c>
      <c r="W6321">
        <v>0</v>
      </c>
      <c r="X6321">
        <v>1</v>
      </c>
      <c r="Y6321" t="s">
        <v>45</v>
      </c>
    </row>
    <row r="6322" spans="1:25" x14ac:dyDescent="0.25">
      <c r="A6322" t="s">
        <v>8311</v>
      </c>
      <c r="B6322" t="s">
        <v>3180</v>
      </c>
      <c r="C6322" t="s">
        <v>54</v>
      </c>
      <c r="D6322" t="s">
        <v>28</v>
      </c>
      <c r="E6322" t="s">
        <v>64</v>
      </c>
      <c r="F6322" s="1" t="s">
        <v>18376</v>
      </c>
      <c r="G6322">
        <v>116</v>
      </c>
      <c r="H6322" t="s">
        <v>29</v>
      </c>
      <c r="I6322">
        <v>850</v>
      </c>
      <c r="J6322">
        <v>458.2</v>
      </c>
      <c r="K6322">
        <f>Passenger_Data[[#This Row],[Price_USD]]*1</f>
        <v>458.2</v>
      </c>
      <c r="L6322">
        <v>43</v>
      </c>
      <c r="M6322" t="s">
        <v>40</v>
      </c>
      <c r="N6322" t="s">
        <v>41</v>
      </c>
      <c r="O6322" t="s">
        <v>33</v>
      </c>
      <c r="P6322" t="s">
        <v>50</v>
      </c>
      <c r="Q6322">
        <v>2</v>
      </c>
      <c r="R6322" t="s">
        <v>51</v>
      </c>
      <c r="S6322" t="s">
        <v>68</v>
      </c>
      <c r="T6322">
        <v>7.2</v>
      </c>
      <c r="U6322">
        <v>41</v>
      </c>
      <c r="V6322">
        <v>116</v>
      </c>
      <c r="W6322">
        <v>0</v>
      </c>
      <c r="X6322">
        <v>0</v>
      </c>
      <c r="Y6322" t="s">
        <v>77</v>
      </c>
    </row>
    <row r="6323" spans="1:25" x14ac:dyDescent="0.25">
      <c r="A6323" t="s">
        <v>8312</v>
      </c>
      <c r="B6323" t="s">
        <v>3961</v>
      </c>
      <c r="C6323" t="s">
        <v>48</v>
      </c>
      <c r="D6323" t="s">
        <v>27</v>
      </c>
      <c r="E6323" t="s">
        <v>64</v>
      </c>
      <c r="F6323" s="1" t="s">
        <v>18377</v>
      </c>
      <c r="G6323">
        <v>169</v>
      </c>
      <c r="H6323" t="s">
        <v>29</v>
      </c>
      <c r="I6323">
        <v>1448</v>
      </c>
      <c r="J6323">
        <v>422.93</v>
      </c>
      <c r="K6323">
        <f>Passenger_Data[[#This Row],[Price_USD]]*1</f>
        <v>422.93</v>
      </c>
      <c r="L6323">
        <v>37</v>
      </c>
      <c r="M6323" t="s">
        <v>40</v>
      </c>
      <c r="N6323" t="s">
        <v>31</v>
      </c>
      <c r="O6323" t="s">
        <v>32</v>
      </c>
      <c r="P6323" t="s">
        <v>83</v>
      </c>
      <c r="Q6323">
        <v>1</v>
      </c>
      <c r="R6323" t="s">
        <v>43</v>
      </c>
      <c r="S6323" t="s">
        <v>35</v>
      </c>
      <c r="T6323">
        <v>8.8000000000000007</v>
      </c>
      <c r="U6323">
        <v>5</v>
      </c>
      <c r="V6323">
        <v>21</v>
      </c>
      <c r="W6323">
        <v>0</v>
      </c>
      <c r="X6323">
        <v>1</v>
      </c>
      <c r="Y6323" t="s">
        <v>36</v>
      </c>
    </row>
    <row r="6324" spans="1:25" x14ac:dyDescent="0.25">
      <c r="A6324" t="s">
        <v>8313</v>
      </c>
      <c r="B6324" t="s">
        <v>1179</v>
      </c>
      <c r="C6324" t="s">
        <v>48</v>
      </c>
      <c r="D6324" t="s">
        <v>28</v>
      </c>
      <c r="E6324" t="s">
        <v>28</v>
      </c>
      <c r="F6324" s="1" t="s">
        <v>18378</v>
      </c>
      <c r="G6324">
        <v>148</v>
      </c>
      <c r="H6324" t="s">
        <v>29</v>
      </c>
      <c r="I6324">
        <v>959</v>
      </c>
      <c r="J6324">
        <v>326.27999999999997</v>
      </c>
      <c r="K6324">
        <f>Passenger_Data[[#This Row],[Price_USD]]*1</f>
        <v>326.27999999999997</v>
      </c>
      <c r="L6324">
        <v>72</v>
      </c>
      <c r="M6324" t="s">
        <v>40</v>
      </c>
      <c r="N6324" t="s">
        <v>31</v>
      </c>
      <c r="O6324" t="s">
        <v>32</v>
      </c>
      <c r="P6324" t="s">
        <v>83</v>
      </c>
      <c r="Q6324">
        <v>1</v>
      </c>
      <c r="R6324" t="s">
        <v>65</v>
      </c>
      <c r="S6324" t="s">
        <v>61</v>
      </c>
      <c r="T6324">
        <v>7.9</v>
      </c>
      <c r="U6324">
        <v>8</v>
      </c>
      <c r="V6324">
        <v>11</v>
      </c>
      <c r="W6324">
        <v>0</v>
      </c>
      <c r="X6324">
        <v>0</v>
      </c>
      <c r="Y6324" t="s">
        <v>45</v>
      </c>
    </row>
    <row r="6325" spans="1:25" x14ac:dyDescent="0.25">
      <c r="A6325" t="s">
        <v>8314</v>
      </c>
      <c r="B6325" t="s">
        <v>449</v>
      </c>
      <c r="C6325" t="s">
        <v>26</v>
      </c>
      <c r="D6325" t="s">
        <v>39</v>
      </c>
      <c r="E6325" t="s">
        <v>28</v>
      </c>
      <c r="F6325" s="1" t="s">
        <v>18379</v>
      </c>
      <c r="G6325">
        <v>164</v>
      </c>
      <c r="H6325" t="s">
        <v>29</v>
      </c>
      <c r="I6325">
        <v>1748</v>
      </c>
      <c r="J6325">
        <v>496.92</v>
      </c>
      <c r="K6325">
        <f>Passenger_Data[[#This Row],[Price_USD]]*1</f>
        <v>496.92</v>
      </c>
      <c r="L6325">
        <v>28</v>
      </c>
      <c r="M6325" t="s">
        <v>30</v>
      </c>
      <c r="N6325" t="s">
        <v>41</v>
      </c>
      <c r="O6325" t="s">
        <v>33</v>
      </c>
      <c r="P6325" t="s">
        <v>83</v>
      </c>
      <c r="Q6325">
        <v>2</v>
      </c>
      <c r="R6325" t="s">
        <v>51</v>
      </c>
      <c r="S6325" t="s">
        <v>61</v>
      </c>
      <c r="T6325">
        <v>2.4</v>
      </c>
      <c r="U6325">
        <v>10</v>
      </c>
      <c r="V6325">
        <v>73</v>
      </c>
      <c r="W6325">
        <v>0</v>
      </c>
      <c r="X6325">
        <v>0</v>
      </c>
      <c r="Y6325" t="s">
        <v>77</v>
      </c>
    </row>
    <row r="6326" spans="1:25" x14ac:dyDescent="0.25">
      <c r="A6326" t="s">
        <v>8315</v>
      </c>
      <c r="B6326" t="s">
        <v>4116</v>
      </c>
      <c r="C6326" t="s">
        <v>26</v>
      </c>
      <c r="D6326" t="s">
        <v>76</v>
      </c>
      <c r="E6326" t="s">
        <v>27</v>
      </c>
      <c r="F6326" s="1" t="s">
        <v>18380</v>
      </c>
      <c r="G6326">
        <v>289</v>
      </c>
      <c r="H6326" t="s">
        <v>29</v>
      </c>
      <c r="I6326">
        <v>1272</v>
      </c>
      <c r="J6326">
        <v>289.67</v>
      </c>
      <c r="K6326">
        <f>Passenger_Data[[#This Row],[Price_USD]]*1</f>
        <v>289.67</v>
      </c>
      <c r="L6326">
        <v>64</v>
      </c>
      <c r="M6326" t="s">
        <v>40</v>
      </c>
      <c r="N6326" t="s">
        <v>31</v>
      </c>
      <c r="O6326" t="s">
        <v>42</v>
      </c>
      <c r="P6326" t="s">
        <v>83</v>
      </c>
      <c r="Q6326">
        <v>1</v>
      </c>
      <c r="R6326" t="s">
        <v>65</v>
      </c>
      <c r="S6326" t="s">
        <v>61</v>
      </c>
      <c r="T6326">
        <v>7.6</v>
      </c>
      <c r="U6326">
        <v>1</v>
      </c>
      <c r="V6326">
        <v>6</v>
      </c>
      <c r="W6326">
        <v>0</v>
      </c>
      <c r="X6326">
        <v>0</v>
      </c>
      <c r="Y6326" t="s">
        <v>77</v>
      </c>
    </row>
    <row r="6327" spans="1:25" x14ac:dyDescent="0.25">
      <c r="A6327" t="s">
        <v>8316</v>
      </c>
      <c r="B6327" t="s">
        <v>3108</v>
      </c>
      <c r="C6327" t="s">
        <v>73</v>
      </c>
      <c r="D6327" t="s">
        <v>64</v>
      </c>
      <c r="E6327" t="s">
        <v>39</v>
      </c>
      <c r="F6327" s="1" t="s">
        <v>18381</v>
      </c>
      <c r="G6327">
        <v>209</v>
      </c>
      <c r="H6327" t="s">
        <v>29</v>
      </c>
      <c r="I6327">
        <v>1615</v>
      </c>
      <c r="J6327">
        <v>389.71</v>
      </c>
      <c r="K6327">
        <f>Passenger_Data[[#This Row],[Price_USD]]*1</f>
        <v>389.71</v>
      </c>
      <c r="L6327">
        <v>65</v>
      </c>
      <c r="M6327" t="s">
        <v>40</v>
      </c>
      <c r="N6327" t="s">
        <v>60</v>
      </c>
      <c r="O6327" t="s">
        <v>42</v>
      </c>
      <c r="P6327" t="s">
        <v>33</v>
      </c>
      <c r="Q6327">
        <v>0</v>
      </c>
      <c r="R6327" t="s">
        <v>65</v>
      </c>
      <c r="S6327" t="s">
        <v>61</v>
      </c>
      <c r="T6327">
        <v>5.7</v>
      </c>
      <c r="U6327">
        <v>18</v>
      </c>
      <c r="V6327">
        <v>43</v>
      </c>
      <c r="W6327">
        <v>0</v>
      </c>
      <c r="X6327">
        <v>0</v>
      </c>
      <c r="Y6327" t="s">
        <v>36</v>
      </c>
    </row>
    <row r="6328" spans="1:25" x14ac:dyDescent="0.25">
      <c r="A6328" t="s">
        <v>8317</v>
      </c>
      <c r="B6328" t="s">
        <v>919</v>
      </c>
      <c r="C6328" t="s">
        <v>54</v>
      </c>
      <c r="D6328" t="s">
        <v>28</v>
      </c>
      <c r="E6328" t="s">
        <v>55</v>
      </c>
      <c r="F6328" s="1" t="s">
        <v>18382</v>
      </c>
      <c r="G6328">
        <v>250</v>
      </c>
      <c r="H6328" t="s">
        <v>29</v>
      </c>
      <c r="I6328">
        <v>1587</v>
      </c>
      <c r="J6328">
        <v>256.41000000000003</v>
      </c>
      <c r="K6328">
        <f>Passenger_Data[[#This Row],[Price_USD]]*1</f>
        <v>256.41000000000003</v>
      </c>
      <c r="L6328">
        <v>48</v>
      </c>
      <c r="M6328" t="s">
        <v>30</v>
      </c>
      <c r="N6328" t="s">
        <v>31</v>
      </c>
      <c r="O6328" t="s">
        <v>33</v>
      </c>
      <c r="P6328" t="s">
        <v>264</v>
      </c>
      <c r="Q6328">
        <v>2</v>
      </c>
      <c r="R6328" t="s">
        <v>65</v>
      </c>
      <c r="S6328" t="s">
        <v>44</v>
      </c>
      <c r="T6328">
        <v>5.6</v>
      </c>
      <c r="U6328">
        <v>3</v>
      </c>
      <c r="V6328">
        <v>74</v>
      </c>
      <c r="W6328">
        <v>0</v>
      </c>
      <c r="X6328">
        <v>0</v>
      </c>
      <c r="Y6328" t="s">
        <v>77</v>
      </c>
    </row>
    <row r="6329" spans="1:25" x14ac:dyDescent="0.25">
      <c r="A6329" t="s">
        <v>8318</v>
      </c>
      <c r="B6329" t="s">
        <v>2419</v>
      </c>
      <c r="C6329" t="s">
        <v>73</v>
      </c>
      <c r="D6329" t="s">
        <v>55</v>
      </c>
      <c r="E6329" t="s">
        <v>64</v>
      </c>
      <c r="F6329" s="1" t="s">
        <v>18383</v>
      </c>
      <c r="G6329">
        <v>278</v>
      </c>
      <c r="H6329" t="s">
        <v>29</v>
      </c>
      <c r="I6329">
        <v>1409</v>
      </c>
      <c r="J6329">
        <v>335.25</v>
      </c>
      <c r="K6329">
        <f>Passenger_Data[[#This Row],[Price_USD]]*1</f>
        <v>335.25</v>
      </c>
      <c r="L6329">
        <v>23</v>
      </c>
      <c r="M6329" t="s">
        <v>40</v>
      </c>
      <c r="N6329" t="s">
        <v>31</v>
      </c>
      <c r="O6329" t="s">
        <v>33</v>
      </c>
      <c r="P6329" t="s">
        <v>83</v>
      </c>
      <c r="Q6329">
        <v>0</v>
      </c>
      <c r="R6329" t="s">
        <v>65</v>
      </c>
      <c r="S6329" t="s">
        <v>44</v>
      </c>
      <c r="T6329">
        <v>8.3000000000000007</v>
      </c>
      <c r="U6329">
        <v>33</v>
      </c>
      <c r="V6329">
        <v>74</v>
      </c>
      <c r="W6329">
        <v>0</v>
      </c>
      <c r="X6329">
        <v>0</v>
      </c>
      <c r="Y6329" t="s">
        <v>36</v>
      </c>
    </row>
    <row r="6330" spans="1:25" x14ac:dyDescent="0.25">
      <c r="A6330" t="s">
        <v>8319</v>
      </c>
      <c r="B6330" t="s">
        <v>1128</v>
      </c>
      <c r="C6330" t="s">
        <v>73</v>
      </c>
      <c r="D6330" t="s">
        <v>55</v>
      </c>
      <c r="E6330" t="s">
        <v>49</v>
      </c>
      <c r="F6330" s="1" t="s">
        <v>18384</v>
      </c>
      <c r="G6330">
        <v>152</v>
      </c>
      <c r="H6330" t="s">
        <v>29</v>
      </c>
      <c r="I6330">
        <v>1314</v>
      </c>
      <c r="J6330">
        <v>295.68</v>
      </c>
      <c r="K6330">
        <f>Passenger_Data[[#This Row],[Price_USD]]*1</f>
        <v>295.68</v>
      </c>
      <c r="L6330">
        <v>35</v>
      </c>
      <c r="M6330" t="s">
        <v>40</v>
      </c>
      <c r="N6330" t="s">
        <v>31</v>
      </c>
      <c r="O6330" t="s">
        <v>56</v>
      </c>
      <c r="P6330" t="s">
        <v>50</v>
      </c>
      <c r="Q6330">
        <v>0</v>
      </c>
      <c r="R6330" t="s">
        <v>65</v>
      </c>
      <c r="S6330" t="s">
        <v>35</v>
      </c>
      <c r="T6330">
        <v>5.6</v>
      </c>
      <c r="U6330">
        <v>14</v>
      </c>
      <c r="V6330">
        <v>6</v>
      </c>
      <c r="W6330">
        <v>0</v>
      </c>
      <c r="X6330">
        <v>0</v>
      </c>
      <c r="Y6330" t="s">
        <v>77</v>
      </c>
    </row>
    <row r="6331" spans="1:25" x14ac:dyDescent="0.25">
      <c r="A6331" t="s">
        <v>8320</v>
      </c>
      <c r="B6331" t="s">
        <v>1756</v>
      </c>
      <c r="C6331" t="s">
        <v>48</v>
      </c>
      <c r="D6331" t="s">
        <v>55</v>
      </c>
      <c r="E6331" t="s">
        <v>28</v>
      </c>
      <c r="F6331" s="1" t="s">
        <v>18385</v>
      </c>
      <c r="G6331">
        <v>79</v>
      </c>
      <c r="H6331" t="s">
        <v>29</v>
      </c>
      <c r="I6331">
        <v>1439</v>
      </c>
      <c r="J6331">
        <v>374.09</v>
      </c>
      <c r="K6331">
        <f>Passenger_Data[[#This Row],[Price_USD]]*1</f>
        <v>374.09</v>
      </c>
      <c r="L6331">
        <v>46</v>
      </c>
      <c r="M6331" t="s">
        <v>30</v>
      </c>
      <c r="N6331" t="s">
        <v>31</v>
      </c>
      <c r="O6331" t="s">
        <v>42</v>
      </c>
      <c r="P6331" t="s">
        <v>33</v>
      </c>
      <c r="Q6331">
        <v>0</v>
      </c>
      <c r="R6331" t="s">
        <v>34</v>
      </c>
      <c r="S6331" t="s">
        <v>35</v>
      </c>
      <c r="T6331">
        <v>4.5</v>
      </c>
      <c r="U6331">
        <v>12</v>
      </c>
      <c r="V6331">
        <v>39</v>
      </c>
      <c r="W6331">
        <v>0</v>
      </c>
      <c r="X6331">
        <v>0</v>
      </c>
      <c r="Y6331" t="s">
        <v>77</v>
      </c>
    </row>
    <row r="6332" spans="1:25" x14ac:dyDescent="0.25">
      <c r="A6332" t="s">
        <v>8321</v>
      </c>
      <c r="B6332" t="s">
        <v>8322</v>
      </c>
      <c r="C6332" t="s">
        <v>26</v>
      </c>
      <c r="D6332" t="s">
        <v>76</v>
      </c>
      <c r="E6332" t="s">
        <v>28</v>
      </c>
      <c r="F6332" s="1" t="s">
        <v>18386</v>
      </c>
      <c r="G6332">
        <v>223</v>
      </c>
      <c r="H6332" t="s">
        <v>29</v>
      </c>
      <c r="I6332">
        <v>1019</v>
      </c>
      <c r="J6332">
        <v>263.02999999999997</v>
      </c>
      <c r="K6332">
        <f>Passenger_Data[[#This Row],[Price_USD]]*1</f>
        <v>263.02999999999997</v>
      </c>
      <c r="L6332">
        <v>30</v>
      </c>
      <c r="M6332" t="s">
        <v>40</v>
      </c>
      <c r="N6332" t="s">
        <v>31</v>
      </c>
      <c r="O6332" t="s">
        <v>33</v>
      </c>
      <c r="P6332" t="s">
        <v>83</v>
      </c>
      <c r="Q6332">
        <v>1</v>
      </c>
      <c r="R6332" t="s">
        <v>65</v>
      </c>
      <c r="S6332" t="s">
        <v>68</v>
      </c>
      <c r="T6332">
        <v>6.6</v>
      </c>
      <c r="U6332">
        <v>19</v>
      </c>
      <c r="V6332">
        <v>68</v>
      </c>
      <c r="W6332">
        <v>0</v>
      </c>
      <c r="X6332">
        <v>0</v>
      </c>
      <c r="Y6332" t="s">
        <v>77</v>
      </c>
    </row>
    <row r="6333" spans="1:25" x14ac:dyDescent="0.25">
      <c r="A6333" t="s">
        <v>8323</v>
      </c>
      <c r="B6333" t="s">
        <v>130</v>
      </c>
      <c r="C6333" t="s">
        <v>54</v>
      </c>
      <c r="D6333" t="s">
        <v>28</v>
      </c>
      <c r="E6333" t="s">
        <v>49</v>
      </c>
      <c r="F6333" s="1" t="s">
        <v>18387</v>
      </c>
      <c r="G6333">
        <v>179</v>
      </c>
      <c r="H6333" t="s">
        <v>29</v>
      </c>
      <c r="I6333">
        <v>961</v>
      </c>
      <c r="J6333">
        <v>334.63</v>
      </c>
      <c r="K6333">
        <f>Passenger_Data[[#This Row],[Price_USD]]*1</f>
        <v>334.63</v>
      </c>
      <c r="L6333">
        <v>25</v>
      </c>
      <c r="M6333" t="s">
        <v>30</v>
      </c>
      <c r="N6333" t="s">
        <v>41</v>
      </c>
      <c r="O6333" t="s">
        <v>42</v>
      </c>
      <c r="P6333" t="s">
        <v>83</v>
      </c>
      <c r="Q6333">
        <v>0</v>
      </c>
      <c r="R6333" t="s">
        <v>51</v>
      </c>
      <c r="S6333" t="s">
        <v>44</v>
      </c>
      <c r="T6333">
        <v>6.5</v>
      </c>
      <c r="U6333">
        <v>3</v>
      </c>
      <c r="V6333">
        <v>117</v>
      </c>
      <c r="W6333">
        <v>0</v>
      </c>
      <c r="X6333">
        <v>0</v>
      </c>
      <c r="Y6333" t="s">
        <v>45</v>
      </c>
    </row>
    <row r="6334" spans="1:25" x14ac:dyDescent="0.25">
      <c r="A6334" t="s">
        <v>8324</v>
      </c>
      <c r="B6334" t="s">
        <v>2269</v>
      </c>
      <c r="C6334" t="s">
        <v>73</v>
      </c>
      <c r="D6334" t="s">
        <v>55</v>
      </c>
      <c r="E6334" t="s">
        <v>59</v>
      </c>
      <c r="F6334" s="1" t="s">
        <v>18388</v>
      </c>
      <c r="G6334">
        <v>227</v>
      </c>
      <c r="H6334" t="s">
        <v>29</v>
      </c>
      <c r="I6334">
        <v>1034</v>
      </c>
      <c r="J6334">
        <v>291.49</v>
      </c>
      <c r="K6334">
        <f>Passenger_Data[[#This Row],[Price_USD]]*1</f>
        <v>291.49</v>
      </c>
      <c r="L6334">
        <v>77</v>
      </c>
      <c r="M6334" t="s">
        <v>30</v>
      </c>
      <c r="N6334" t="s">
        <v>60</v>
      </c>
      <c r="O6334" t="s">
        <v>56</v>
      </c>
      <c r="P6334" t="s">
        <v>33</v>
      </c>
      <c r="Q6334">
        <v>0</v>
      </c>
      <c r="R6334" t="s">
        <v>34</v>
      </c>
      <c r="S6334" t="s">
        <v>61</v>
      </c>
      <c r="T6334">
        <v>7.9</v>
      </c>
      <c r="U6334">
        <v>2</v>
      </c>
      <c r="V6334">
        <v>108</v>
      </c>
      <c r="W6334">
        <v>0</v>
      </c>
      <c r="X6334">
        <v>0</v>
      </c>
      <c r="Y6334" t="s">
        <v>45</v>
      </c>
    </row>
    <row r="6335" spans="1:25" x14ac:dyDescent="0.25">
      <c r="A6335" t="s">
        <v>8325</v>
      </c>
      <c r="B6335" t="s">
        <v>6776</v>
      </c>
      <c r="C6335" t="s">
        <v>54</v>
      </c>
      <c r="D6335" t="s">
        <v>64</v>
      </c>
      <c r="E6335" t="s">
        <v>28</v>
      </c>
      <c r="F6335" s="1" t="s">
        <v>18389</v>
      </c>
      <c r="G6335">
        <v>121</v>
      </c>
      <c r="H6335" t="s">
        <v>29</v>
      </c>
      <c r="I6335">
        <v>995</v>
      </c>
      <c r="J6335">
        <v>276.77999999999997</v>
      </c>
      <c r="K6335">
        <f>Passenger_Data[[#This Row],[Price_USD]]*1</f>
        <v>276.77999999999997</v>
      </c>
      <c r="L6335">
        <v>72</v>
      </c>
      <c r="M6335" t="s">
        <v>30</v>
      </c>
      <c r="N6335" t="s">
        <v>31</v>
      </c>
      <c r="O6335" t="s">
        <v>32</v>
      </c>
      <c r="P6335" t="s">
        <v>50</v>
      </c>
      <c r="Q6335">
        <v>1</v>
      </c>
      <c r="R6335" t="s">
        <v>34</v>
      </c>
      <c r="S6335" t="s">
        <v>61</v>
      </c>
      <c r="T6335">
        <v>8.1</v>
      </c>
      <c r="U6335">
        <v>5</v>
      </c>
      <c r="V6335">
        <v>24</v>
      </c>
      <c r="W6335">
        <v>0</v>
      </c>
      <c r="X6335">
        <v>0</v>
      </c>
      <c r="Y6335" t="s">
        <v>45</v>
      </c>
    </row>
    <row r="6336" spans="1:25" x14ac:dyDescent="0.25">
      <c r="A6336" t="s">
        <v>8326</v>
      </c>
      <c r="B6336" t="s">
        <v>1230</v>
      </c>
      <c r="C6336" t="s">
        <v>73</v>
      </c>
      <c r="D6336" t="s">
        <v>39</v>
      </c>
      <c r="E6336" t="s">
        <v>27</v>
      </c>
      <c r="F6336" s="1" t="s">
        <v>18390</v>
      </c>
      <c r="G6336">
        <v>101</v>
      </c>
      <c r="H6336" t="s">
        <v>86</v>
      </c>
      <c r="I6336">
        <v>1239</v>
      </c>
      <c r="J6336">
        <v>361.5</v>
      </c>
      <c r="K6336">
        <f>Passenger_Data[[#This Row],[Price_USD]]*1</f>
        <v>361.5</v>
      </c>
      <c r="L6336">
        <v>24</v>
      </c>
      <c r="M6336" t="s">
        <v>30</v>
      </c>
      <c r="N6336" t="s">
        <v>41</v>
      </c>
      <c r="O6336" t="s">
        <v>42</v>
      </c>
      <c r="P6336" t="s">
        <v>83</v>
      </c>
      <c r="Q6336">
        <v>0</v>
      </c>
      <c r="R6336" t="s">
        <v>65</v>
      </c>
      <c r="S6336" t="s">
        <v>68</v>
      </c>
      <c r="T6336">
        <v>5.6</v>
      </c>
      <c r="U6336">
        <v>7</v>
      </c>
      <c r="V6336">
        <v>36</v>
      </c>
      <c r="W6336">
        <v>0</v>
      </c>
      <c r="X6336">
        <v>1</v>
      </c>
      <c r="Y6336" t="s">
        <v>36</v>
      </c>
    </row>
    <row r="6337" spans="1:25" x14ac:dyDescent="0.25">
      <c r="A6337" t="s">
        <v>8327</v>
      </c>
      <c r="B6337" t="s">
        <v>142</v>
      </c>
      <c r="C6337" t="s">
        <v>54</v>
      </c>
      <c r="D6337" t="s">
        <v>39</v>
      </c>
      <c r="E6337" t="s">
        <v>55</v>
      </c>
      <c r="F6337" s="1" t="s">
        <v>18391</v>
      </c>
      <c r="G6337">
        <v>188</v>
      </c>
      <c r="H6337" t="s">
        <v>29</v>
      </c>
      <c r="I6337">
        <v>1598</v>
      </c>
      <c r="J6337">
        <v>339.87</v>
      </c>
      <c r="K6337">
        <f>Passenger_Data[[#This Row],[Price_USD]]*1</f>
        <v>339.87</v>
      </c>
      <c r="L6337">
        <v>57</v>
      </c>
      <c r="M6337" t="s">
        <v>40</v>
      </c>
      <c r="N6337" t="s">
        <v>60</v>
      </c>
      <c r="O6337" t="s">
        <v>32</v>
      </c>
      <c r="P6337" t="s">
        <v>50</v>
      </c>
      <c r="Q6337">
        <v>1</v>
      </c>
      <c r="R6337" t="s">
        <v>65</v>
      </c>
      <c r="S6337" t="s">
        <v>61</v>
      </c>
      <c r="T6337">
        <v>5.4</v>
      </c>
      <c r="U6337">
        <v>2</v>
      </c>
      <c r="V6337">
        <v>19</v>
      </c>
      <c r="W6337">
        <v>0</v>
      </c>
      <c r="X6337">
        <v>0</v>
      </c>
      <c r="Y6337" t="s">
        <v>77</v>
      </c>
    </row>
    <row r="6338" spans="1:25" x14ac:dyDescent="0.25">
      <c r="A6338" t="s">
        <v>8328</v>
      </c>
      <c r="B6338" t="s">
        <v>6225</v>
      </c>
      <c r="C6338" t="s">
        <v>54</v>
      </c>
      <c r="D6338" t="s">
        <v>55</v>
      </c>
      <c r="E6338" t="s">
        <v>49</v>
      </c>
      <c r="F6338" s="1" t="s">
        <v>18392</v>
      </c>
      <c r="G6338">
        <v>180</v>
      </c>
      <c r="H6338" t="s">
        <v>29</v>
      </c>
      <c r="I6338">
        <v>1018</v>
      </c>
      <c r="J6338">
        <v>570.78</v>
      </c>
      <c r="K6338">
        <f>Passenger_Data[[#This Row],[Price_USD]]*1</f>
        <v>570.78</v>
      </c>
      <c r="L6338">
        <v>19</v>
      </c>
      <c r="M6338" t="s">
        <v>30</v>
      </c>
      <c r="N6338" t="s">
        <v>60</v>
      </c>
      <c r="O6338" t="s">
        <v>42</v>
      </c>
      <c r="P6338" t="s">
        <v>50</v>
      </c>
      <c r="Q6338">
        <v>0</v>
      </c>
      <c r="R6338" t="s">
        <v>65</v>
      </c>
      <c r="S6338" t="s">
        <v>35</v>
      </c>
      <c r="T6338">
        <v>5.0999999999999996</v>
      </c>
      <c r="U6338">
        <v>1</v>
      </c>
      <c r="V6338">
        <v>56</v>
      </c>
      <c r="W6338">
        <v>0</v>
      </c>
      <c r="X6338">
        <v>0</v>
      </c>
      <c r="Y6338" t="s">
        <v>77</v>
      </c>
    </row>
    <row r="6339" spans="1:25" x14ac:dyDescent="0.25">
      <c r="A6339" t="s">
        <v>8329</v>
      </c>
      <c r="B6339" t="s">
        <v>588</v>
      </c>
      <c r="C6339" t="s">
        <v>26</v>
      </c>
      <c r="D6339" t="s">
        <v>64</v>
      </c>
      <c r="E6339" t="s">
        <v>39</v>
      </c>
      <c r="F6339" s="1" t="s">
        <v>18393</v>
      </c>
      <c r="G6339">
        <v>223</v>
      </c>
      <c r="H6339" t="s">
        <v>29</v>
      </c>
      <c r="I6339">
        <v>1118</v>
      </c>
      <c r="J6339">
        <v>358.43</v>
      </c>
      <c r="K6339">
        <f>Passenger_Data[[#This Row],[Price_USD]]*1</f>
        <v>358.43</v>
      </c>
      <c r="L6339">
        <v>60</v>
      </c>
      <c r="M6339" t="s">
        <v>30</v>
      </c>
      <c r="N6339" t="s">
        <v>31</v>
      </c>
      <c r="O6339" t="s">
        <v>33</v>
      </c>
      <c r="P6339" t="s">
        <v>50</v>
      </c>
      <c r="Q6339">
        <v>2</v>
      </c>
      <c r="R6339" t="s">
        <v>65</v>
      </c>
      <c r="S6339" t="s">
        <v>44</v>
      </c>
      <c r="T6339">
        <v>8</v>
      </c>
      <c r="U6339">
        <v>1</v>
      </c>
      <c r="V6339">
        <v>46</v>
      </c>
      <c r="W6339">
        <v>1</v>
      </c>
      <c r="X6339">
        <v>0</v>
      </c>
      <c r="Y6339" t="s">
        <v>45</v>
      </c>
    </row>
    <row r="6340" spans="1:25" x14ac:dyDescent="0.25">
      <c r="A6340" t="s">
        <v>8330</v>
      </c>
      <c r="B6340" t="s">
        <v>1026</v>
      </c>
      <c r="C6340" t="s">
        <v>48</v>
      </c>
      <c r="D6340" t="s">
        <v>49</v>
      </c>
      <c r="E6340" t="s">
        <v>27</v>
      </c>
      <c r="F6340" s="1" t="s">
        <v>18394</v>
      </c>
      <c r="G6340">
        <v>219</v>
      </c>
      <c r="H6340" t="s">
        <v>29</v>
      </c>
      <c r="I6340">
        <v>971</v>
      </c>
      <c r="J6340">
        <v>395.47</v>
      </c>
      <c r="K6340">
        <f>Passenger_Data[[#This Row],[Price_USD]]*1</f>
        <v>395.47</v>
      </c>
      <c r="L6340">
        <v>27</v>
      </c>
      <c r="M6340" t="s">
        <v>30</v>
      </c>
      <c r="N6340" t="s">
        <v>60</v>
      </c>
      <c r="O6340" t="s">
        <v>56</v>
      </c>
      <c r="P6340" t="s">
        <v>83</v>
      </c>
      <c r="Q6340">
        <v>1</v>
      </c>
      <c r="R6340" t="s">
        <v>65</v>
      </c>
      <c r="S6340" t="s">
        <v>44</v>
      </c>
      <c r="T6340">
        <v>10</v>
      </c>
      <c r="U6340">
        <v>3</v>
      </c>
      <c r="V6340">
        <v>84</v>
      </c>
      <c r="W6340">
        <v>0</v>
      </c>
      <c r="X6340">
        <v>0</v>
      </c>
      <c r="Y6340" t="s">
        <v>77</v>
      </c>
    </row>
    <row r="6341" spans="1:25" x14ac:dyDescent="0.25">
      <c r="A6341" t="s">
        <v>8331</v>
      </c>
      <c r="B6341" t="s">
        <v>8332</v>
      </c>
      <c r="C6341" t="s">
        <v>26</v>
      </c>
      <c r="D6341" t="s">
        <v>27</v>
      </c>
      <c r="E6341" t="s">
        <v>27</v>
      </c>
      <c r="F6341" s="1" t="s">
        <v>18395</v>
      </c>
      <c r="G6341">
        <v>134</v>
      </c>
      <c r="H6341" t="s">
        <v>29</v>
      </c>
      <c r="I6341">
        <v>1455</v>
      </c>
      <c r="J6341">
        <v>526.28</v>
      </c>
      <c r="K6341">
        <f>Passenger_Data[[#This Row],[Price_USD]]*1</f>
        <v>526.28</v>
      </c>
      <c r="L6341">
        <v>65</v>
      </c>
      <c r="M6341" t="s">
        <v>30</v>
      </c>
      <c r="N6341" t="s">
        <v>60</v>
      </c>
      <c r="O6341" t="s">
        <v>42</v>
      </c>
      <c r="P6341" t="s">
        <v>83</v>
      </c>
      <c r="Q6341">
        <v>1</v>
      </c>
      <c r="R6341" t="s">
        <v>51</v>
      </c>
      <c r="S6341" t="s">
        <v>35</v>
      </c>
      <c r="T6341">
        <v>10</v>
      </c>
      <c r="U6341">
        <v>0</v>
      </c>
      <c r="V6341">
        <v>44</v>
      </c>
      <c r="W6341">
        <v>0</v>
      </c>
      <c r="X6341">
        <v>0</v>
      </c>
      <c r="Y6341" t="s">
        <v>36</v>
      </c>
    </row>
    <row r="6342" spans="1:25" x14ac:dyDescent="0.25">
      <c r="A6342" t="s">
        <v>8333</v>
      </c>
      <c r="B6342" t="s">
        <v>2977</v>
      </c>
      <c r="C6342" t="s">
        <v>82</v>
      </c>
      <c r="D6342" t="s">
        <v>55</v>
      </c>
      <c r="E6342" t="s">
        <v>27</v>
      </c>
      <c r="F6342" s="1" t="s">
        <v>18396</v>
      </c>
      <c r="G6342">
        <v>158</v>
      </c>
      <c r="H6342" t="s">
        <v>86</v>
      </c>
      <c r="I6342">
        <v>1032</v>
      </c>
      <c r="J6342">
        <v>421.66</v>
      </c>
      <c r="K6342">
        <f>Passenger_Data[[#This Row],[Price_USD]]*1</f>
        <v>421.66</v>
      </c>
      <c r="L6342">
        <v>25</v>
      </c>
      <c r="M6342" t="s">
        <v>40</v>
      </c>
      <c r="N6342" t="s">
        <v>41</v>
      </c>
      <c r="O6342" t="s">
        <v>33</v>
      </c>
      <c r="P6342" t="s">
        <v>33</v>
      </c>
      <c r="Q6342">
        <v>2</v>
      </c>
      <c r="R6342" t="s">
        <v>65</v>
      </c>
      <c r="S6342" t="s">
        <v>35</v>
      </c>
      <c r="T6342">
        <v>8.5</v>
      </c>
      <c r="U6342">
        <v>32</v>
      </c>
      <c r="V6342">
        <v>46</v>
      </c>
      <c r="W6342">
        <v>0</v>
      </c>
      <c r="X6342">
        <v>0</v>
      </c>
      <c r="Y6342" t="s">
        <v>36</v>
      </c>
    </row>
    <row r="6343" spans="1:25" x14ac:dyDescent="0.25">
      <c r="A6343" t="s">
        <v>8334</v>
      </c>
      <c r="B6343" t="s">
        <v>3021</v>
      </c>
      <c r="C6343" t="s">
        <v>73</v>
      </c>
      <c r="D6343" t="s">
        <v>49</v>
      </c>
      <c r="E6343" t="s">
        <v>27</v>
      </c>
      <c r="F6343" s="1" t="s">
        <v>18397</v>
      </c>
      <c r="G6343">
        <v>264</v>
      </c>
      <c r="H6343" t="s">
        <v>29</v>
      </c>
      <c r="I6343">
        <v>1187</v>
      </c>
      <c r="J6343">
        <v>461.76</v>
      </c>
      <c r="K6343">
        <f>Passenger_Data[[#This Row],[Price_USD]]*1</f>
        <v>461.76</v>
      </c>
      <c r="L6343">
        <v>21</v>
      </c>
      <c r="M6343" t="s">
        <v>40</v>
      </c>
      <c r="N6343" t="s">
        <v>41</v>
      </c>
      <c r="O6343" t="s">
        <v>32</v>
      </c>
      <c r="P6343" t="s">
        <v>33</v>
      </c>
      <c r="Q6343">
        <v>1</v>
      </c>
      <c r="R6343" t="s">
        <v>65</v>
      </c>
      <c r="S6343" t="s">
        <v>35</v>
      </c>
      <c r="T6343">
        <v>7.3</v>
      </c>
      <c r="U6343">
        <v>2</v>
      </c>
      <c r="V6343">
        <v>2</v>
      </c>
      <c r="W6343">
        <v>0</v>
      </c>
      <c r="X6343">
        <v>0</v>
      </c>
      <c r="Y6343" t="s">
        <v>77</v>
      </c>
    </row>
    <row r="6344" spans="1:25" x14ac:dyDescent="0.25">
      <c r="A6344" t="s">
        <v>8335</v>
      </c>
      <c r="B6344" t="s">
        <v>752</v>
      </c>
      <c r="C6344" t="s">
        <v>54</v>
      </c>
      <c r="D6344" t="s">
        <v>49</v>
      </c>
      <c r="E6344" t="s">
        <v>27</v>
      </c>
      <c r="F6344" s="1" t="s">
        <v>18398</v>
      </c>
      <c r="G6344">
        <v>162</v>
      </c>
      <c r="H6344" t="s">
        <v>86</v>
      </c>
      <c r="I6344">
        <v>1591</v>
      </c>
      <c r="J6344">
        <v>512.28</v>
      </c>
      <c r="K6344">
        <f>Passenger_Data[[#This Row],[Price_USD]]*1</f>
        <v>512.28</v>
      </c>
      <c r="L6344">
        <v>19</v>
      </c>
      <c r="M6344" t="s">
        <v>40</v>
      </c>
      <c r="N6344" t="s">
        <v>31</v>
      </c>
      <c r="O6344" t="s">
        <v>56</v>
      </c>
      <c r="P6344" t="s">
        <v>50</v>
      </c>
      <c r="Q6344">
        <v>0</v>
      </c>
      <c r="R6344" t="s">
        <v>34</v>
      </c>
      <c r="S6344" t="s">
        <v>44</v>
      </c>
      <c r="T6344">
        <v>8.1999999999999993</v>
      </c>
      <c r="U6344">
        <v>11</v>
      </c>
      <c r="V6344">
        <v>34</v>
      </c>
      <c r="W6344">
        <v>0</v>
      </c>
      <c r="X6344">
        <v>1</v>
      </c>
      <c r="Y6344" t="s">
        <v>36</v>
      </c>
    </row>
    <row r="6345" spans="1:25" x14ac:dyDescent="0.25">
      <c r="A6345" t="s">
        <v>8336</v>
      </c>
      <c r="B6345" t="s">
        <v>1784</v>
      </c>
      <c r="C6345" t="s">
        <v>48</v>
      </c>
      <c r="D6345" t="s">
        <v>28</v>
      </c>
      <c r="E6345" t="s">
        <v>39</v>
      </c>
      <c r="F6345" s="1" t="s">
        <v>18399</v>
      </c>
      <c r="G6345">
        <v>178</v>
      </c>
      <c r="H6345" t="s">
        <v>86</v>
      </c>
      <c r="I6345">
        <v>892</v>
      </c>
      <c r="J6345">
        <v>418.94</v>
      </c>
      <c r="K6345">
        <f>Passenger_Data[[#This Row],[Price_USD]]*1</f>
        <v>418.94</v>
      </c>
      <c r="L6345">
        <v>40</v>
      </c>
      <c r="M6345" t="s">
        <v>40</v>
      </c>
      <c r="N6345" t="s">
        <v>31</v>
      </c>
      <c r="O6345" t="s">
        <v>33</v>
      </c>
      <c r="P6345" t="s">
        <v>50</v>
      </c>
      <c r="Q6345">
        <v>2</v>
      </c>
      <c r="R6345" t="s">
        <v>65</v>
      </c>
      <c r="S6345" t="s">
        <v>35</v>
      </c>
      <c r="T6345">
        <v>10</v>
      </c>
      <c r="U6345">
        <v>8</v>
      </c>
      <c r="V6345">
        <v>81</v>
      </c>
      <c r="W6345">
        <v>0</v>
      </c>
      <c r="X6345">
        <v>0</v>
      </c>
      <c r="Y6345" t="s">
        <v>45</v>
      </c>
    </row>
    <row r="6346" spans="1:25" x14ac:dyDescent="0.25">
      <c r="A6346" t="s">
        <v>8337</v>
      </c>
      <c r="B6346" t="s">
        <v>8338</v>
      </c>
      <c r="C6346" t="s">
        <v>82</v>
      </c>
      <c r="D6346" t="s">
        <v>76</v>
      </c>
      <c r="E6346" t="s">
        <v>55</v>
      </c>
      <c r="F6346" s="1" t="s">
        <v>18400</v>
      </c>
      <c r="G6346">
        <v>194</v>
      </c>
      <c r="H6346" t="s">
        <v>108</v>
      </c>
      <c r="I6346">
        <v>1575</v>
      </c>
      <c r="J6346">
        <v>357.29</v>
      </c>
      <c r="K6346">
        <f>Passenger_Data[[#This Row],[Price_USD]]*1</f>
        <v>357.29</v>
      </c>
      <c r="L6346">
        <v>66</v>
      </c>
      <c r="M6346" t="s">
        <v>30</v>
      </c>
      <c r="N6346" t="s">
        <v>31</v>
      </c>
      <c r="O6346" t="s">
        <v>33</v>
      </c>
      <c r="P6346" t="s">
        <v>83</v>
      </c>
      <c r="Q6346">
        <v>0</v>
      </c>
      <c r="R6346" t="s">
        <v>51</v>
      </c>
      <c r="S6346" t="s">
        <v>68</v>
      </c>
      <c r="T6346">
        <v>8.3000000000000007</v>
      </c>
      <c r="U6346">
        <v>5</v>
      </c>
      <c r="V6346">
        <v>66</v>
      </c>
      <c r="W6346">
        <v>0</v>
      </c>
      <c r="X6346">
        <v>0</v>
      </c>
      <c r="Y6346" t="s">
        <v>36</v>
      </c>
    </row>
    <row r="6347" spans="1:25" x14ac:dyDescent="0.25">
      <c r="A6347" t="s">
        <v>8339</v>
      </c>
      <c r="B6347" t="s">
        <v>1773</v>
      </c>
      <c r="C6347" t="s">
        <v>54</v>
      </c>
      <c r="D6347" t="s">
        <v>76</v>
      </c>
      <c r="E6347" t="s">
        <v>27</v>
      </c>
      <c r="F6347" s="1" t="s">
        <v>18401</v>
      </c>
      <c r="G6347">
        <v>174</v>
      </c>
      <c r="H6347" t="s">
        <v>29</v>
      </c>
      <c r="I6347">
        <v>1098</v>
      </c>
      <c r="J6347">
        <v>578.09</v>
      </c>
      <c r="K6347">
        <f>Passenger_Data[[#This Row],[Price_USD]]*1</f>
        <v>578.09</v>
      </c>
      <c r="L6347">
        <v>56</v>
      </c>
      <c r="M6347" t="s">
        <v>40</v>
      </c>
      <c r="N6347" t="s">
        <v>60</v>
      </c>
      <c r="O6347" t="s">
        <v>32</v>
      </c>
      <c r="P6347" t="s">
        <v>50</v>
      </c>
      <c r="Q6347">
        <v>0</v>
      </c>
      <c r="R6347" t="s">
        <v>51</v>
      </c>
      <c r="S6347" t="s">
        <v>61</v>
      </c>
      <c r="T6347">
        <v>7</v>
      </c>
      <c r="U6347">
        <v>3</v>
      </c>
      <c r="V6347">
        <v>34</v>
      </c>
      <c r="W6347">
        <v>1</v>
      </c>
      <c r="X6347">
        <v>0</v>
      </c>
      <c r="Y6347" t="s">
        <v>36</v>
      </c>
    </row>
    <row r="6348" spans="1:25" x14ac:dyDescent="0.25">
      <c r="A6348" t="s">
        <v>8340</v>
      </c>
      <c r="B6348" t="s">
        <v>323</v>
      </c>
      <c r="C6348" t="s">
        <v>54</v>
      </c>
      <c r="D6348" t="s">
        <v>59</v>
      </c>
      <c r="E6348" t="s">
        <v>49</v>
      </c>
      <c r="F6348" s="1" t="s">
        <v>18402</v>
      </c>
      <c r="G6348">
        <v>205</v>
      </c>
      <c r="H6348" t="s">
        <v>29</v>
      </c>
      <c r="I6348">
        <v>623</v>
      </c>
      <c r="J6348">
        <v>443.76</v>
      </c>
      <c r="K6348">
        <f>Passenger_Data[[#This Row],[Price_USD]]*1</f>
        <v>443.76</v>
      </c>
      <c r="L6348">
        <v>38</v>
      </c>
      <c r="M6348" t="s">
        <v>40</v>
      </c>
      <c r="N6348" t="s">
        <v>31</v>
      </c>
      <c r="O6348" t="s">
        <v>42</v>
      </c>
      <c r="P6348" t="s">
        <v>50</v>
      </c>
      <c r="Q6348">
        <v>0</v>
      </c>
      <c r="R6348" t="s">
        <v>43</v>
      </c>
      <c r="S6348" t="s">
        <v>35</v>
      </c>
      <c r="T6348">
        <v>8</v>
      </c>
      <c r="U6348">
        <v>4</v>
      </c>
      <c r="V6348">
        <v>20</v>
      </c>
      <c r="W6348">
        <v>0</v>
      </c>
      <c r="X6348">
        <v>1</v>
      </c>
      <c r="Y6348" t="s">
        <v>36</v>
      </c>
    </row>
    <row r="6349" spans="1:25" x14ac:dyDescent="0.25">
      <c r="A6349" t="s">
        <v>8341</v>
      </c>
      <c r="B6349" t="s">
        <v>3867</v>
      </c>
      <c r="C6349" t="s">
        <v>73</v>
      </c>
      <c r="D6349" t="s">
        <v>28</v>
      </c>
      <c r="E6349" t="s">
        <v>59</v>
      </c>
      <c r="F6349" s="1" t="s">
        <v>18403</v>
      </c>
      <c r="G6349">
        <v>89</v>
      </c>
      <c r="H6349" t="s">
        <v>29</v>
      </c>
      <c r="I6349">
        <v>1339</v>
      </c>
      <c r="J6349">
        <v>308.27999999999997</v>
      </c>
      <c r="K6349">
        <f>Passenger_Data[[#This Row],[Price_USD]]*1</f>
        <v>308.27999999999997</v>
      </c>
      <c r="L6349">
        <v>54</v>
      </c>
      <c r="M6349" t="s">
        <v>30</v>
      </c>
      <c r="N6349" t="s">
        <v>31</v>
      </c>
      <c r="O6349" t="s">
        <v>32</v>
      </c>
      <c r="P6349" t="s">
        <v>50</v>
      </c>
      <c r="Q6349">
        <v>0</v>
      </c>
      <c r="R6349" t="s">
        <v>65</v>
      </c>
      <c r="S6349" t="s">
        <v>61</v>
      </c>
      <c r="T6349">
        <v>6.8</v>
      </c>
      <c r="U6349">
        <v>5</v>
      </c>
      <c r="V6349">
        <v>82</v>
      </c>
      <c r="W6349">
        <v>0</v>
      </c>
      <c r="X6349">
        <v>0</v>
      </c>
      <c r="Y6349" t="s">
        <v>45</v>
      </c>
    </row>
    <row r="6350" spans="1:25" x14ac:dyDescent="0.25">
      <c r="A6350" t="s">
        <v>8342</v>
      </c>
      <c r="B6350" t="s">
        <v>5165</v>
      </c>
      <c r="C6350" t="s">
        <v>26</v>
      </c>
      <c r="D6350" t="s">
        <v>59</v>
      </c>
      <c r="E6350" t="s">
        <v>64</v>
      </c>
      <c r="F6350" s="1" t="s">
        <v>18404</v>
      </c>
      <c r="G6350">
        <v>202</v>
      </c>
      <c r="H6350" t="s">
        <v>29</v>
      </c>
      <c r="I6350">
        <v>995</v>
      </c>
      <c r="J6350">
        <v>438.42</v>
      </c>
      <c r="K6350">
        <f>Passenger_Data[[#This Row],[Price_USD]]*1</f>
        <v>438.42</v>
      </c>
      <c r="L6350">
        <v>65</v>
      </c>
      <c r="M6350" t="s">
        <v>30</v>
      </c>
      <c r="N6350" t="s">
        <v>60</v>
      </c>
      <c r="O6350" t="s">
        <v>42</v>
      </c>
      <c r="P6350" t="s">
        <v>50</v>
      </c>
      <c r="Q6350">
        <v>0</v>
      </c>
      <c r="R6350" t="s">
        <v>51</v>
      </c>
      <c r="S6350" t="s">
        <v>35</v>
      </c>
      <c r="T6350">
        <v>8.1999999999999993</v>
      </c>
      <c r="U6350">
        <v>3</v>
      </c>
      <c r="V6350">
        <v>89</v>
      </c>
      <c r="W6350">
        <v>0</v>
      </c>
      <c r="X6350">
        <v>0</v>
      </c>
      <c r="Y6350" t="s">
        <v>45</v>
      </c>
    </row>
    <row r="6351" spans="1:25" x14ac:dyDescent="0.25">
      <c r="A6351" t="s">
        <v>8343</v>
      </c>
      <c r="B6351" t="s">
        <v>1857</v>
      </c>
      <c r="C6351" t="s">
        <v>48</v>
      </c>
      <c r="D6351" t="s">
        <v>76</v>
      </c>
      <c r="E6351" t="s">
        <v>49</v>
      </c>
      <c r="F6351" s="1" t="s">
        <v>18405</v>
      </c>
      <c r="G6351">
        <v>144</v>
      </c>
      <c r="H6351" t="s">
        <v>86</v>
      </c>
      <c r="I6351">
        <v>1422</v>
      </c>
      <c r="J6351">
        <v>293.14999999999998</v>
      </c>
      <c r="K6351">
        <f>Passenger_Data[[#This Row],[Price_USD]]*1</f>
        <v>293.14999999999998</v>
      </c>
      <c r="L6351">
        <v>41</v>
      </c>
      <c r="M6351" t="s">
        <v>40</v>
      </c>
      <c r="N6351" t="s">
        <v>31</v>
      </c>
      <c r="O6351" t="s">
        <v>56</v>
      </c>
      <c r="P6351" t="s">
        <v>50</v>
      </c>
      <c r="Q6351">
        <v>0</v>
      </c>
      <c r="R6351" t="s">
        <v>65</v>
      </c>
      <c r="S6351" t="s">
        <v>35</v>
      </c>
      <c r="T6351">
        <v>5.6</v>
      </c>
      <c r="U6351">
        <v>4</v>
      </c>
      <c r="V6351">
        <v>30</v>
      </c>
      <c r="W6351">
        <v>0</v>
      </c>
      <c r="X6351">
        <v>0</v>
      </c>
      <c r="Y6351" t="s">
        <v>45</v>
      </c>
    </row>
    <row r="6352" spans="1:25" x14ac:dyDescent="0.25">
      <c r="A6352" t="s">
        <v>8344</v>
      </c>
      <c r="B6352" t="s">
        <v>3110</v>
      </c>
      <c r="C6352" t="s">
        <v>26</v>
      </c>
      <c r="D6352" t="s">
        <v>28</v>
      </c>
      <c r="E6352" t="s">
        <v>28</v>
      </c>
      <c r="F6352" s="1" t="s">
        <v>18406</v>
      </c>
      <c r="G6352">
        <v>200</v>
      </c>
      <c r="H6352" t="s">
        <v>86</v>
      </c>
      <c r="I6352">
        <v>960</v>
      </c>
      <c r="J6352">
        <v>317.3</v>
      </c>
      <c r="K6352">
        <f>Passenger_Data[[#This Row],[Price_USD]]*1</f>
        <v>317.3</v>
      </c>
      <c r="L6352">
        <v>66</v>
      </c>
      <c r="M6352" t="s">
        <v>40</v>
      </c>
      <c r="N6352" t="s">
        <v>41</v>
      </c>
      <c r="O6352" t="s">
        <v>33</v>
      </c>
      <c r="P6352" t="s">
        <v>83</v>
      </c>
      <c r="Q6352">
        <v>1</v>
      </c>
      <c r="R6352" t="s">
        <v>65</v>
      </c>
      <c r="S6352" t="s">
        <v>68</v>
      </c>
      <c r="T6352">
        <v>9.5</v>
      </c>
      <c r="U6352">
        <v>1</v>
      </c>
      <c r="V6352">
        <v>65</v>
      </c>
      <c r="W6352">
        <v>0</v>
      </c>
      <c r="X6352">
        <v>0</v>
      </c>
      <c r="Y6352" t="s">
        <v>36</v>
      </c>
    </row>
    <row r="6353" spans="1:25" x14ac:dyDescent="0.25">
      <c r="A6353" t="s">
        <v>8345</v>
      </c>
      <c r="B6353" t="s">
        <v>4153</v>
      </c>
      <c r="C6353" t="s">
        <v>48</v>
      </c>
      <c r="D6353" t="s">
        <v>27</v>
      </c>
      <c r="E6353" t="s">
        <v>49</v>
      </c>
      <c r="F6353" s="1" t="s">
        <v>18407</v>
      </c>
      <c r="G6353">
        <v>149</v>
      </c>
      <c r="H6353" t="s">
        <v>29</v>
      </c>
      <c r="I6353">
        <v>755</v>
      </c>
      <c r="J6353">
        <v>384.5</v>
      </c>
      <c r="K6353">
        <f>Passenger_Data[[#This Row],[Price_USD]]*1</f>
        <v>384.5</v>
      </c>
      <c r="L6353">
        <v>26</v>
      </c>
      <c r="M6353" t="s">
        <v>40</v>
      </c>
      <c r="N6353" t="s">
        <v>31</v>
      </c>
      <c r="O6353" t="s">
        <v>56</v>
      </c>
      <c r="P6353" t="s">
        <v>50</v>
      </c>
      <c r="Q6353">
        <v>0</v>
      </c>
      <c r="R6353" t="s">
        <v>65</v>
      </c>
      <c r="S6353" t="s">
        <v>44</v>
      </c>
      <c r="T6353">
        <v>6.5</v>
      </c>
      <c r="U6353">
        <v>0</v>
      </c>
      <c r="V6353">
        <v>113</v>
      </c>
      <c r="W6353">
        <v>0</v>
      </c>
      <c r="X6353">
        <v>0</v>
      </c>
      <c r="Y6353" t="s">
        <v>77</v>
      </c>
    </row>
    <row r="6354" spans="1:25" x14ac:dyDescent="0.25">
      <c r="A6354" t="s">
        <v>8346</v>
      </c>
      <c r="B6354" t="s">
        <v>337</v>
      </c>
      <c r="C6354" t="s">
        <v>82</v>
      </c>
      <c r="D6354" t="s">
        <v>59</v>
      </c>
      <c r="E6354" t="s">
        <v>64</v>
      </c>
      <c r="F6354" s="1" t="s">
        <v>18408</v>
      </c>
      <c r="G6354">
        <v>236</v>
      </c>
      <c r="H6354" t="s">
        <v>29</v>
      </c>
      <c r="I6354">
        <v>1440</v>
      </c>
      <c r="J6354">
        <v>327.96</v>
      </c>
      <c r="K6354">
        <f>Passenger_Data[[#This Row],[Price_USD]]*1</f>
        <v>327.96</v>
      </c>
      <c r="L6354">
        <v>44</v>
      </c>
      <c r="M6354" t="s">
        <v>40</v>
      </c>
      <c r="N6354" t="s">
        <v>60</v>
      </c>
      <c r="O6354" t="s">
        <v>42</v>
      </c>
      <c r="P6354" t="s">
        <v>50</v>
      </c>
      <c r="Q6354">
        <v>1</v>
      </c>
      <c r="R6354" t="s">
        <v>51</v>
      </c>
      <c r="S6354" t="s">
        <v>61</v>
      </c>
      <c r="T6354">
        <v>7.2</v>
      </c>
      <c r="U6354">
        <v>36</v>
      </c>
      <c r="V6354">
        <v>97</v>
      </c>
      <c r="W6354">
        <v>0</v>
      </c>
      <c r="X6354">
        <v>0</v>
      </c>
      <c r="Y6354" t="s">
        <v>77</v>
      </c>
    </row>
    <row r="6355" spans="1:25" x14ac:dyDescent="0.25">
      <c r="A6355" t="s">
        <v>8347</v>
      </c>
      <c r="B6355" t="s">
        <v>1961</v>
      </c>
      <c r="C6355" t="s">
        <v>73</v>
      </c>
      <c r="D6355" t="s">
        <v>55</v>
      </c>
      <c r="E6355" t="s">
        <v>76</v>
      </c>
      <c r="F6355" s="1" t="s">
        <v>18409</v>
      </c>
      <c r="G6355">
        <v>177</v>
      </c>
      <c r="H6355" t="s">
        <v>29</v>
      </c>
      <c r="I6355">
        <v>1108</v>
      </c>
      <c r="J6355">
        <v>337.41</v>
      </c>
      <c r="K6355">
        <f>Passenger_Data[[#This Row],[Price_USD]]*1</f>
        <v>337.41</v>
      </c>
      <c r="L6355">
        <v>39</v>
      </c>
      <c r="M6355" t="s">
        <v>30</v>
      </c>
      <c r="N6355" t="s">
        <v>31</v>
      </c>
      <c r="O6355" t="s">
        <v>42</v>
      </c>
      <c r="P6355" t="s">
        <v>50</v>
      </c>
      <c r="Q6355">
        <v>0</v>
      </c>
      <c r="R6355" t="s">
        <v>65</v>
      </c>
      <c r="S6355" t="s">
        <v>44</v>
      </c>
      <c r="T6355">
        <v>7.7</v>
      </c>
      <c r="U6355">
        <v>2</v>
      </c>
      <c r="V6355">
        <v>112</v>
      </c>
      <c r="W6355">
        <v>0</v>
      </c>
      <c r="X6355">
        <v>1</v>
      </c>
      <c r="Y6355" t="s">
        <v>45</v>
      </c>
    </row>
    <row r="6356" spans="1:25" x14ac:dyDescent="0.25">
      <c r="A6356" t="s">
        <v>8348</v>
      </c>
      <c r="B6356" t="s">
        <v>921</v>
      </c>
      <c r="C6356" t="s">
        <v>26</v>
      </c>
      <c r="D6356" t="s">
        <v>64</v>
      </c>
      <c r="E6356" t="s">
        <v>55</v>
      </c>
      <c r="F6356" s="1" t="s">
        <v>18410</v>
      </c>
      <c r="G6356">
        <v>174</v>
      </c>
      <c r="H6356" t="s">
        <v>86</v>
      </c>
      <c r="I6356">
        <v>1229</v>
      </c>
      <c r="J6356">
        <v>469.51</v>
      </c>
      <c r="K6356">
        <f>Passenger_Data[[#This Row],[Price_USD]]*1</f>
        <v>469.51</v>
      </c>
      <c r="L6356">
        <v>72</v>
      </c>
      <c r="M6356" t="s">
        <v>30</v>
      </c>
      <c r="N6356" t="s">
        <v>41</v>
      </c>
      <c r="O6356" t="s">
        <v>33</v>
      </c>
      <c r="P6356" t="s">
        <v>50</v>
      </c>
      <c r="Q6356">
        <v>0</v>
      </c>
      <c r="R6356" t="s">
        <v>51</v>
      </c>
      <c r="S6356" t="s">
        <v>35</v>
      </c>
      <c r="T6356">
        <v>6.8</v>
      </c>
      <c r="U6356">
        <v>8</v>
      </c>
      <c r="V6356">
        <v>96</v>
      </c>
      <c r="W6356">
        <v>0</v>
      </c>
      <c r="X6356">
        <v>0</v>
      </c>
      <c r="Y6356" t="s">
        <v>36</v>
      </c>
    </row>
    <row r="6357" spans="1:25" x14ac:dyDescent="0.25">
      <c r="A6357" t="s">
        <v>8349</v>
      </c>
      <c r="B6357" t="s">
        <v>4922</v>
      </c>
      <c r="C6357" t="s">
        <v>73</v>
      </c>
      <c r="D6357" t="s">
        <v>64</v>
      </c>
      <c r="E6357" t="s">
        <v>55</v>
      </c>
      <c r="F6357" s="1" t="s">
        <v>18411</v>
      </c>
      <c r="G6357">
        <v>221</v>
      </c>
      <c r="H6357" t="s">
        <v>86</v>
      </c>
      <c r="I6357">
        <v>746</v>
      </c>
      <c r="J6357">
        <v>295.79000000000002</v>
      </c>
      <c r="K6357">
        <f>Passenger_Data[[#This Row],[Price_USD]]*1</f>
        <v>295.79000000000002</v>
      </c>
      <c r="L6357">
        <v>49</v>
      </c>
      <c r="M6357" t="s">
        <v>40</v>
      </c>
      <c r="N6357" t="s">
        <v>31</v>
      </c>
      <c r="O6357" t="s">
        <v>33</v>
      </c>
      <c r="P6357" t="s">
        <v>33</v>
      </c>
      <c r="Q6357">
        <v>1</v>
      </c>
      <c r="R6357" t="s">
        <v>65</v>
      </c>
      <c r="S6357" t="s">
        <v>61</v>
      </c>
      <c r="T6357">
        <v>6.8</v>
      </c>
      <c r="U6357">
        <v>0</v>
      </c>
      <c r="V6357">
        <v>18</v>
      </c>
      <c r="W6357">
        <v>0</v>
      </c>
      <c r="X6357">
        <v>0</v>
      </c>
      <c r="Y6357" t="s">
        <v>77</v>
      </c>
    </row>
    <row r="6358" spans="1:25" x14ac:dyDescent="0.25">
      <c r="A6358" t="s">
        <v>8350</v>
      </c>
      <c r="B6358" t="s">
        <v>2174</v>
      </c>
      <c r="C6358" t="s">
        <v>73</v>
      </c>
      <c r="D6358" t="s">
        <v>76</v>
      </c>
      <c r="E6358" t="s">
        <v>59</v>
      </c>
      <c r="F6358" s="1" t="s">
        <v>18412</v>
      </c>
      <c r="G6358">
        <v>181</v>
      </c>
      <c r="H6358" t="s">
        <v>86</v>
      </c>
      <c r="I6358">
        <v>1149</v>
      </c>
      <c r="J6358">
        <v>375.98</v>
      </c>
      <c r="K6358">
        <f>Passenger_Data[[#This Row],[Price_USD]]*1</f>
        <v>375.98</v>
      </c>
      <c r="L6358">
        <v>64</v>
      </c>
      <c r="M6358" t="s">
        <v>40</v>
      </c>
      <c r="N6358" t="s">
        <v>41</v>
      </c>
      <c r="O6358" t="s">
        <v>42</v>
      </c>
      <c r="P6358" t="s">
        <v>33</v>
      </c>
      <c r="Q6358">
        <v>1</v>
      </c>
      <c r="R6358" t="s">
        <v>34</v>
      </c>
      <c r="S6358" t="s">
        <v>44</v>
      </c>
      <c r="T6358">
        <v>4.3</v>
      </c>
      <c r="U6358">
        <v>2</v>
      </c>
      <c r="V6358">
        <v>106</v>
      </c>
      <c r="W6358">
        <v>0</v>
      </c>
      <c r="X6358">
        <v>0</v>
      </c>
      <c r="Y6358" t="s">
        <v>45</v>
      </c>
    </row>
    <row r="6359" spans="1:25" x14ac:dyDescent="0.25">
      <c r="A6359" t="s">
        <v>8351</v>
      </c>
      <c r="B6359" t="s">
        <v>2901</v>
      </c>
      <c r="C6359" t="s">
        <v>26</v>
      </c>
      <c r="D6359" t="s">
        <v>76</v>
      </c>
      <c r="E6359" t="s">
        <v>55</v>
      </c>
      <c r="F6359" s="1" t="s">
        <v>18413</v>
      </c>
      <c r="G6359">
        <v>110</v>
      </c>
      <c r="H6359" t="s">
        <v>29</v>
      </c>
      <c r="I6359">
        <v>1358</v>
      </c>
      <c r="J6359">
        <v>473.67</v>
      </c>
      <c r="K6359">
        <f>Passenger_Data[[#This Row],[Price_USD]]*1</f>
        <v>473.67</v>
      </c>
      <c r="L6359">
        <v>76</v>
      </c>
      <c r="M6359" t="s">
        <v>30</v>
      </c>
      <c r="N6359" t="s">
        <v>41</v>
      </c>
      <c r="O6359" t="s">
        <v>33</v>
      </c>
      <c r="P6359" t="s">
        <v>50</v>
      </c>
      <c r="Q6359">
        <v>3</v>
      </c>
      <c r="R6359" t="s">
        <v>65</v>
      </c>
      <c r="S6359" t="s">
        <v>35</v>
      </c>
      <c r="T6359">
        <v>8.8000000000000007</v>
      </c>
      <c r="U6359">
        <v>8</v>
      </c>
      <c r="V6359">
        <v>107</v>
      </c>
      <c r="W6359">
        <v>0</v>
      </c>
      <c r="X6359">
        <v>0</v>
      </c>
      <c r="Y6359" t="s">
        <v>45</v>
      </c>
    </row>
    <row r="6360" spans="1:25" x14ac:dyDescent="0.25">
      <c r="A6360" t="s">
        <v>8352</v>
      </c>
      <c r="B6360" t="s">
        <v>4104</v>
      </c>
      <c r="C6360" t="s">
        <v>54</v>
      </c>
      <c r="D6360" t="s">
        <v>59</v>
      </c>
      <c r="E6360" t="s">
        <v>59</v>
      </c>
      <c r="F6360" s="1" t="s">
        <v>18414</v>
      </c>
      <c r="G6360">
        <v>132</v>
      </c>
      <c r="H6360" t="s">
        <v>29</v>
      </c>
      <c r="I6360">
        <v>1110</v>
      </c>
      <c r="J6360">
        <v>332.51</v>
      </c>
      <c r="K6360">
        <f>Passenger_Data[[#This Row],[Price_USD]]*1</f>
        <v>332.51</v>
      </c>
      <c r="L6360">
        <v>64</v>
      </c>
      <c r="M6360" t="s">
        <v>40</v>
      </c>
      <c r="N6360" t="s">
        <v>31</v>
      </c>
      <c r="O6360" t="s">
        <v>56</v>
      </c>
      <c r="P6360" t="s">
        <v>50</v>
      </c>
      <c r="Q6360">
        <v>4</v>
      </c>
      <c r="R6360" t="s">
        <v>43</v>
      </c>
      <c r="S6360" t="s">
        <v>44</v>
      </c>
      <c r="T6360">
        <v>9</v>
      </c>
      <c r="U6360">
        <v>1</v>
      </c>
      <c r="V6360">
        <v>93</v>
      </c>
      <c r="W6360">
        <v>0</v>
      </c>
      <c r="X6360">
        <v>0</v>
      </c>
      <c r="Y6360" t="s">
        <v>77</v>
      </c>
    </row>
    <row r="6361" spans="1:25" x14ac:dyDescent="0.25">
      <c r="A6361" t="s">
        <v>8353</v>
      </c>
      <c r="B6361" t="s">
        <v>7044</v>
      </c>
      <c r="C6361" t="s">
        <v>26</v>
      </c>
      <c r="D6361" t="s">
        <v>49</v>
      </c>
      <c r="E6361" t="s">
        <v>49</v>
      </c>
      <c r="F6361" s="1" t="s">
        <v>18415</v>
      </c>
      <c r="G6361">
        <v>119</v>
      </c>
      <c r="H6361" t="s">
        <v>29</v>
      </c>
      <c r="I6361">
        <v>1785</v>
      </c>
      <c r="J6361">
        <v>420.82</v>
      </c>
      <c r="K6361">
        <f>Passenger_Data[[#This Row],[Price_USD]]*1</f>
        <v>420.82</v>
      </c>
      <c r="L6361">
        <v>74</v>
      </c>
      <c r="M6361" t="s">
        <v>40</v>
      </c>
      <c r="N6361" t="s">
        <v>41</v>
      </c>
      <c r="O6361" t="s">
        <v>56</v>
      </c>
      <c r="P6361" t="s">
        <v>83</v>
      </c>
      <c r="Q6361">
        <v>1</v>
      </c>
      <c r="R6361" t="s">
        <v>51</v>
      </c>
      <c r="S6361" t="s">
        <v>44</v>
      </c>
      <c r="T6361">
        <v>7.7</v>
      </c>
      <c r="U6361">
        <v>0</v>
      </c>
      <c r="V6361">
        <v>93</v>
      </c>
      <c r="W6361">
        <v>0</v>
      </c>
      <c r="X6361">
        <v>0</v>
      </c>
      <c r="Y6361" t="s">
        <v>36</v>
      </c>
    </row>
    <row r="6362" spans="1:25" x14ac:dyDescent="0.25">
      <c r="A6362" t="s">
        <v>8354</v>
      </c>
      <c r="B6362" t="s">
        <v>8355</v>
      </c>
      <c r="C6362" t="s">
        <v>26</v>
      </c>
      <c r="D6362" t="s">
        <v>39</v>
      </c>
      <c r="E6362" t="s">
        <v>28</v>
      </c>
      <c r="F6362" s="1" t="s">
        <v>18416</v>
      </c>
      <c r="G6362">
        <v>139</v>
      </c>
      <c r="H6362" t="s">
        <v>29</v>
      </c>
      <c r="I6362">
        <v>1101</v>
      </c>
      <c r="J6362">
        <v>262.7</v>
      </c>
      <c r="K6362">
        <f>Passenger_Data[[#This Row],[Price_USD]]*1</f>
        <v>262.7</v>
      </c>
      <c r="L6362">
        <v>27</v>
      </c>
      <c r="M6362" t="s">
        <v>40</v>
      </c>
      <c r="N6362" t="s">
        <v>31</v>
      </c>
      <c r="O6362" t="s">
        <v>42</v>
      </c>
      <c r="P6362" t="s">
        <v>264</v>
      </c>
      <c r="Q6362">
        <v>1</v>
      </c>
      <c r="R6362" t="s">
        <v>65</v>
      </c>
      <c r="S6362" t="s">
        <v>35</v>
      </c>
      <c r="T6362">
        <v>6.4</v>
      </c>
      <c r="U6362">
        <v>5</v>
      </c>
      <c r="V6362">
        <v>11</v>
      </c>
      <c r="W6362">
        <v>0</v>
      </c>
      <c r="X6362">
        <v>0</v>
      </c>
      <c r="Y6362" t="s">
        <v>45</v>
      </c>
    </row>
    <row r="6363" spans="1:25" x14ac:dyDescent="0.25">
      <c r="A6363" t="s">
        <v>8356</v>
      </c>
      <c r="B6363" t="s">
        <v>2195</v>
      </c>
      <c r="C6363" t="s">
        <v>73</v>
      </c>
      <c r="D6363" t="s">
        <v>59</v>
      </c>
      <c r="E6363" t="s">
        <v>27</v>
      </c>
      <c r="F6363" s="1" t="s">
        <v>18417</v>
      </c>
      <c r="G6363">
        <v>204</v>
      </c>
      <c r="H6363" t="s">
        <v>29</v>
      </c>
      <c r="I6363">
        <v>1113</v>
      </c>
      <c r="J6363">
        <v>289.20999999999998</v>
      </c>
      <c r="K6363">
        <f>Passenger_Data[[#This Row],[Price_USD]]*1</f>
        <v>289.20999999999998</v>
      </c>
      <c r="L6363">
        <v>20</v>
      </c>
      <c r="M6363" t="s">
        <v>30</v>
      </c>
      <c r="N6363" t="s">
        <v>60</v>
      </c>
      <c r="O6363" t="s">
        <v>33</v>
      </c>
      <c r="P6363" t="s">
        <v>50</v>
      </c>
      <c r="Q6363">
        <v>0</v>
      </c>
      <c r="R6363" t="s">
        <v>34</v>
      </c>
      <c r="S6363" t="s">
        <v>68</v>
      </c>
      <c r="T6363">
        <v>5.6</v>
      </c>
      <c r="U6363">
        <v>9</v>
      </c>
      <c r="V6363">
        <v>118</v>
      </c>
      <c r="W6363">
        <v>0</v>
      </c>
      <c r="X6363">
        <v>0</v>
      </c>
      <c r="Y6363" t="s">
        <v>77</v>
      </c>
    </row>
    <row r="6364" spans="1:25" x14ac:dyDescent="0.25">
      <c r="A6364" t="s">
        <v>8357</v>
      </c>
      <c r="B6364" t="s">
        <v>4125</v>
      </c>
      <c r="C6364" t="s">
        <v>73</v>
      </c>
      <c r="D6364" t="s">
        <v>39</v>
      </c>
      <c r="E6364" t="s">
        <v>64</v>
      </c>
      <c r="F6364" s="1" t="s">
        <v>18418</v>
      </c>
      <c r="G6364">
        <v>124</v>
      </c>
      <c r="H6364" t="s">
        <v>86</v>
      </c>
      <c r="I6364">
        <v>898</v>
      </c>
      <c r="J6364">
        <v>474.2</v>
      </c>
      <c r="K6364">
        <f>Passenger_Data[[#This Row],[Price_USD]]*1</f>
        <v>474.2</v>
      </c>
      <c r="L6364">
        <v>74</v>
      </c>
      <c r="M6364" t="s">
        <v>40</v>
      </c>
      <c r="N6364" t="s">
        <v>31</v>
      </c>
      <c r="O6364" t="s">
        <v>42</v>
      </c>
      <c r="P6364" t="s">
        <v>33</v>
      </c>
      <c r="Q6364">
        <v>2</v>
      </c>
      <c r="R6364" t="s">
        <v>51</v>
      </c>
      <c r="S6364" t="s">
        <v>61</v>
      </c>
      <c r="T6364">
        <v>7.6</v>
      </c>
      <c r="U6364">
        <v>14</v>
      </c>
      <c r="V6364">
        <v>98</v>
      </c>
      <c r="W6364">
        <v>0</v>
      </c>
      <c r="X6364">
        <v>0</v>
      </c>
      <c r="Y6364" t="s">
        <v>45</v>
      </c>
    </row>
    <row r="6365" spans="1:25" x14ac:dyDescent="0.25">
      <c r="A6365" t="s">
        <v>8358</v>
      </c>
      <c r="B6365" t="s">
        <v>1538</v>
      </c>
      <c r="C6365" t="s">
        <v>26</v>
      </c>
      <c r="D6365" t="s">
        <v>49</v>
      </c>
      <c r="E6365" t="s">
        <v>64</v>
      </c>
      <c r="F6365" s="1" t="s">
        <v>18419</v>
      </c>
      <c r="G6365">
        <v>126</v>
      </c>
      <c r="H6365" t="s">
        <v>29</v>
      </c>
      <c r="I6365">
        <v>1303</v>
      </c>
      <c r="J6365">
        <v>327.36</v>
      </c>
      <c r="K6365">
        <f>Passenger_Data[[#This Row],[Price_USD]]*1</f>
        <v>327.36</v>
      </c>
      <c r="L6365">
        <v>18</v>
      </c>
      <c r="M6365" t="s">
        <v>30</v>
      </c>
      <c r="N6365" t="s">
        <v>31</v>
      </c>
      <c r="O6365" t="s">
        <v>33</v>
      </c>
      <c r="P6365" t="s">
        <v>50</v>
      </c>
      <c r="Q6365">
        <v>1</v>
      </c>
      <c r="R6365" t="s">
        <v>34</v>
      </c>
      <c r="S6365" t="s">
        <v>61</v>
      </c>
      <c r="T6365">
        <v>6.9</v>
      </c>
      <c r="U6365">
        <v>0</v>
      </c>
      <c r="V6365">
        <v>106</v>
      </c>
      <c r="W6365">
        <v>0</v>
      </c>
      <c r="X6365">
        <v>0</v>
      </c>
      <c r="Y6365" t="s">
        <v>45</v>
      </c>
    </row>
    <row r="6366" spans="1:25" x14ac:dyDescent="0.25">
      <c r="A6366" t="s">
        <v>8359</v>
      </c>
      <c r="B6366" t="s">
        <v>8025</v>
      </c>
      <c r="C6366" t="s">
        <v>73</v>
      </c>
      <c r="D6366" t="s">
        <v>39</v>
      </c>
      <c r="E6366" t="s">
        <v>55</v>
      </c>
      <c r="F6366" s="1" t="s">
        <v>18420</v>
      </c>
      <c r="G6366">
        <v>157</v>
      </c>
      <c r="H6366" t="s">
        <v>29</v>
      </c>
      <c r="I6366">
        <v>951</v>
      </c>
      <c r="J6366">
        <v>259.32</v>
      </c>
      <c r="K6366">
        <f>Passenger_Data[[#This Row],[Price_USD]]*1</f>
        <v>259.32</v>
      </c>
      <c r="L6366">
        <v>55</v>
      </c>
      <c r="M6366" t="s">
        <v>40</v>
      </c>
      <c r="N6366" t="s">
        <v>60</v>
      </c>
      <c r="O6366" t="s">
        <v>32</v>
      </c>
      <c r="P6366" t="s">
        <v>50</v>
      </c>
      <c r="Q6366">
        <v>1</v>
      </c>
      <c r="R6366" t="s">
        <v>34</v>
      </c>
      <c r="S6366" t="s">
        <v>61</v>
      </c>
      <c r="T6366">
        <v>10</v>
      </c>
      <c r="U6366">
        <v>22</v>
      </c>
      <c r="V6366">
        <v>12</v>
      </c>
      <c r="W6366">
        <v>0</v>
      </c>
      <c r="X6366">
        <v>0</v>
      </c>
      <c r="Y6366" t="s">
        <v>77</v>
      </c>
    </row>
    <row r="6367" spans="1:25" x14ac:dyDescent="0.25">
      <c r="A6367" t="s">
        <v>8360</v>
      </c>
      <c r="B6367" t="s">
        <v>8361</v>
      </c>
      <c r="C6367" t="s">
        <v>48</v>
      </c>
      <c r="D6367" t="s">
        <v>39</v>
      </c>
      <c r="E6367" t="s">
        <v>59</v>
      </c>
      <c r="F6367" s="1" t="s">
        <v>18421</v>
      </c>
      <c r="G6367">
        <v>67</v>
      </c>
      <c r="H6367" t="s">
        <v>29</v>
      </c>
      <c r="I6367">
        <v>1081</v>
      </c>
      <c r="J6367">
        <v>219.18</v>
      </c>
      <c r="K6367">
        <f>Passenger_Data[[#This Row],[Price_USD]]*1</f>
        <v>219.18</v>
      </c>
      <c r="L6367">
        <v>74</v>
      </c>
      <c r="M6367" t="s">
        <v>40</v>
      </c>
      <c r="N6367" t="s">
        <v>31</v>
      </c>
      <c r="O6367" t="s">
        <v>32</v>
      </c>
      <c r="P6367" t="s">
        <v>50</v>
      </c>
      <c r="Q6367">
        <v>3</v>
      </c>
      <c r="R6367" t="s">
        <v>51</v>
      </c>
      <c r="S6367" t="s">
        <v>35</v>
      </c>
      <c r="T6367">
        <v>4.3</v>
      </c>
      <c r="U6367">
        <v>7</v>
      </c>
      <c r="V6367">
        <v>19</v>
      </c>
      <c r="W6367">
        <v>0</v>
      </c>
      <c r="X6367">
        <v>1</v>
      </c>
      <c r="Y6367" t="s">
        <v>77</v>
      </c>
    </row>
    <row r="6368" spans="1:25" x14ac:dyDescent="0.25">
      <c r="A6368" t="s">
        <v>8362</v>
      </c>
      <c r="B6368" t="s">
        <v>6391</v>
      </c>
      <c r="C6368" t="s">
        <v>82</v>
      </c>
      <c r="D6368" t="s">
        <v>55</v>
      </c>
      <c r="E6368" t="s">
        <v>55</v>
      </c>
      <c r="F6368" s="1" t="s">
        <v>18422</v>
      </c>
      <c r="G6368">
        <v>117</v>
      </c>
      <c r="H6368" t="s">
        <v>29</v>
      </c>
      <c r="I6368">
        <v>1589</v>
      </c>
      <c r="J6368">
        <v>219.41</v>
      </c>
      <c r="K6368">
        <f>Passenger_Data[[#This Row],[Price_USD]]*1</f>
        <v>219.41</v>
      </c>
      <c r="L6368">
        <v>26</v>
      </c>
      <c r="M6368" t="s">
        <v>40</v>
      </c>
      <c r="N6368" t="s">
        <v>31</v>
      </c>
      <c r="O6368" t="s">
        <v>42</v>
      </c>
      <c r="P6368" t="s">
        <v>50</v>
      </c>
      <c r="Q6368">
        <v>2</v>
      </c>
      <c r="R6368" t="s">
        <v>65</v>
      </c>
      <c r="S6368" t="s">
        <v>61</v>
      </c>
      <c r="T6368">
        <v>4.7</v>
      </c>
      <c r="U6368">
        <v>5</v>
      </c>
      <c r="V6368">
        <v>52</v>
      </c>
      <c r="W6368">
        <v>0</v>
      </c>
      <c r="X6368">
        <v>0</v>
      </c>
      <c r="Y6368" t="s">
        <v>36</v>
      </c>
    </row>
    <row r="6369" spans="1:25" x14ac:dyDescent="0.25">
      <c r="A6369" t="s">
        <v>8363</v>
      </c>
      <c r="B6369" t="s">
        <v>3471</v>
      </c>
      <c r="C6369" t="s">
        <v>26</v>
      </c>
      <c r="D6369" t="s">
        <v>59</v>
      </c>
      <c r="E6369" t="s">
        <v>28</v>
      </c>
      <c r="F6369" s="1" t="s">
        <v>18423</v>
      </c>
      <c r="G6369">
        <v>247</v>
      </c>
      <c r="H6369" t="s">
        <v>29</v>
      </c>
      <c r="I6369">
        <v>1038</v>
      </c>
      <c r="J6369">
        <v>294.39999999999998</v>
      </c>
      <c r="K6369">
        <f>Passenger_Data[[#This Row],[Price_USD]]*1</f>
        <v>294.39999999999998</v>
      </c>
      <c r="L6369">
        <v>54</v>
      </c>
      <c r="M6369" t="s">
        <v>40</v>
      </c>
      <c r="N6369" t="s">
        <v>60</v>
      </c>
      <c r="O6369" t="s">
        <v>56</v>
      </c>
      <c r="P6369" t="s">
        <v>33</v>
      </c>
      <c r="Q6369">
        <v>0</v>
      </c>
      <c r="R6369" t="s">
        <v>65</v>
      </c>
      <c r="S6369" t="s">
        <v>35</v>
      </c>
      <c r="T6369">
        <v>8.1</v>
      </c>
      <c r="U6369">
        <v>5</v>
      </c>
      <c r="V6369">
        <v>56</v>
      </c>
      <c r="W6369">
        <v>0</v>
      </c>
      <c r="X6369">
        <v>0</v>
      </c>
      <c r="Y6369" t="s">
        <v>45</v>
      </c>
    </row>
    <row r="6370" spans="1:25" x14ac:dyDescent="0.25">
      <c r="A6370" t="s">
        <v>8364</v>
      </c>
      <c r="B6370" t="s">
        <v>3310</v>
      </c>
      <c r="C6370" t="s">
        <v>82</v>
      </c>
      <c r="D6370" t="s">
        <v>59</v>
      </c>
      <c r="E6370" t="s">
        <v>49</v>
      </c>
      <c r="F6370" s="1" t="s">
        <v>18424</v>
      </c>
      <c r="G6370">
        <v>196</v>
      </c>
      <c r="H6370" t="s">
        <v>29</v>
      </c>
      <c r="I6370">
        <v>687</v>
      </c>
      <c r="J6370">
        <v>417.05</v>
      </c>
      <c r="K6370">
        <f>Passenger_Data[[#This Row],[Price_USD]]*1</f>
        <v>417.05</v>
      </c>
      <c r="L6370">
        <v>36</v>
      </c>
      <c r="M6370" t="s">
        <v>30</v>
      </c>
      <c r="N6370" t="s">
        <v>60</v>
      </c>
      <c r="O6370" t="s">
        <v>42</v>
      </c>
      <c r="P6370" t="s">
        <v>83</v>
      </c>
      <c r="Q6370">
        <v>2</v>
      </c>
      <c r="R6370" t="s">
        <v>34</v>
      </c>
      <c r="S6370" t="s">
        <v>44</v>
      </c>
      <c r="T6370">
        <v>6.6</v>
      </c>
      <c r="U6370">
        <v>4</v>
      </c>
      <c r="V6370">
        <v>83</v>
      </c>
      <c r="W6370">
        <v>0</v>
      </c>
      <c r="X6370">
        <v>0</v>
      </c>
      <c r="Y6370" t="s">
        <v>77</v>
      </c>
    </row>
    <row r="6371" spans="1:25" x14ac:dyDescent="0.25">
      <c r="A6371" t="s">
        <v>8365</v>
      </c>
      <c r="B6371" t="s">
        <v>2250</v>
      </c>
      <c r="C6371" t="s">
        <v>54</v>
      </c>
      <c r="D6371" t="s">
        <v>59</v>
      </c>
      <c r="E6371" t="s">
        <v>76</v>
      </c>
      <c r="F6371" s="1" t="s">
        <v>18425</v>
      </c>
      <c r="G6371">
        <v>157</v>
      </c>
      <c r="H6371" t="s">
        <v>29</v>
      </c>
      <c r="I6371">
        <v>847</v>
      </c>
      <c r="J6371">
        <v>277.05</v>
      </c>
      <c r="K6371">
        <f>Passenger_Data[[#This Row],[Price_USD]]*1</f>
        <v>277.05</v>
      </c>
      <c r="L6371">
        <v>64</v>
      </c>
      <c r="M6371" t="s">
        <v>40</v>
      </c>
      <c r="N6371" t="s">
        <v>31</v>
      </c>
      <c r="O6371" t="s">
        <v>56</v>
      </c>
      <c r="P6371" t="s">
        <v>83</v>
      </c>
      <c r="Q6371">
        <v>0</v>
      </c>
      <c r="R6371" t="s">
        <v>65</v>
      </c>
      <c r="S6371" t="s">
        <v>61</v>
      </c>
      <c r="T6371">
        <v>8.3000000000000007</v>
      </c>
      <c r="U6371">
        <v>10</v>
      </c>
      <c r="V6371">
        <v>98</v>
      </c>
      <c r="W6371">
        <v>0</v>
      </c>
      <c r="X6371">
        <v>1</v>
      </c>
      <c r="Y6371" t="s">
        <v>77</v>
      </c>
    </row>
    <row r="6372" spans="1:25" x14ac:dyDescent="0.25">
      <c r="A6372" t="s">
        <v>8366</v>
      </c>
      <c r="B6372" t="s">
        <v>3946</v>
      </c>
      <c r="C6372" t="s">
        <v>26</v>
      </c>
      <c r="D6372" t="s">
        <v>28</v>
      </c>
      <c r="E6372" t="s">
        <v>28</v>
      </c>
      <c r="F6372" s="1" t="s">
        <v>18426</v>
      </c>
      <c r="G6372">
        <v>153</v>
      </c>
      <c r="H6372" t="s">
        <v>86</v>
      </c>
      <c r="I6372">
        <v>1066</v>
      </c>
      <c r="J6372">
        <v>451.58</v>
      </c>
      <c r="K6372">
        <f>Passenger_Data[[#This Row],[Price_USD]]*1</f>
        <v>451.58</v>
      </c>
      <c r="L6372">
        <v>64</v>
      </c>
      <c r="M6372" t="s">
        <v>30</v>
      </c>
      <c r="N6372" t="s">
        <v>41</v>
      </c>
      <c r="O6372" t="s">
        <v>56</v>
      </c>
      <c r="P6372" t="s">
        <v>83</v>
      </c>
      <c r="Q6372">
        <v>0</v>
      </c>
      <c r="R6372" t="s">
        <v>65</v>
      </c>
      <c r="S6372" t="s">
        <v>61</v>
      </c>
      <c r="T6372">
        <v>7.4</v>
      </c>
      <c r="U6372">
        <v>41</v>
      </c>
      <c r="V6372">
        <v>107</v>
      </c>
      <c r="W6372">
        <v>0</v>
      </c>
      <c r="X6372">
        <v>0</v>
      </c>
      <c r="Y6372" t="s">
        <v>45</v>
      </c>
    </row>
    <row r="6373" spans="1:25" x14ac:dyDescent="0.25">
      <c r="A6373" t="s">
        <v>8367</v>
      </c>
      <c r="B6373" t="s">
        <v>7732</v>
      </c>
      <c r="C6373" t="s">
        <v>73</v>
      </c>
      <c r="D6373" t="s">
        <v>28</v>
      </c>
      <c r="E6373" t="s">
        <v>64</v>
      </c>
      <c r="F6373" s="1" t="s">
        <v>18427</v>
      </c>
      <c r="G6373">
        <v>105</v>
      </c>
      <c r="H6373" t="s">
        <v>29</v>
      </c>
      <c r="I6373">
        <v>1073</v>
      </c>
      <c r="J6373">
        <v>245</v>
      </c>
      <c r="K6373">
        <f>Passenger_Data[[#This Row],[Price_USD]]*1</f>
        <v>245</v>
      </c>
      <c r="L6373">
        <v>62</v>
      </c>
      <c r="M6373" t="s">
        <v>40</v>
      </c>
      <c r="N6373" t="s">
        <v>31</v>
      </c>
      <c r="O6373" t="s">
        <v>33</v>
      </c>
      <c r="P6373" t="s">
        <v>50</v>
      </c>
      <c r="Q6373">
        <v>0</v>
      </c>
      <c r="R6373" t="s">
        <v>43</v>
      </c>
      <c r="S6373" t="s">
        <v>68</v>
      </c>
      <c r="T6373">
        <v>9</v>
      </c>
      <c r="U6373">
        <v>9</v>
      </c>
      <c r="V6373">
        <v>29</v>
      </c>
      <c r="W6373">
        <v>0</v>
      </c>
      <c r="X6373">
        <v>0</v>
      </c>
      <c r="Y6373" t="s">
        <v>77</v>
      </c>
    </row>
    <row r="6374" spans="1:25" x14ac:dyDescent="0.25">
      <c r="A6374" t="s">
        <v>8368</v>
      </c>
      <c r="B6374" t="s">
        <v>369</v>
      </c>
      <c r="C6374" t="s">
        <v>54</v>
      </c>
      <c r="D6374" t="s">
        <v>55</v>
      </c>
      <c r="E6374" t="s">
        <v>27</v>
      </c>
      <c r="F6374" s="1" t="s">
        <v>18428</v>
      </c>
      <c r="G6374">
        <v>231</v>
      </c>
      <c r="H6374" t="s">
        <v>86</v>
      </c>
      <c r="I6374">
        <v>1131</v>
      </c>
      <c r="J6374">
        <v>250.62</v>
      </c>
      <c r="K6374">
        <f>Passenger_Data[[#This Row],[Price_USD]]*1</f>
        <v>250.62</v>
      </c>
      <c r="L6374">
        <v>32</v>
      </c>
      <c r="M6374" t="s">
        <v>30</v>
      </c>
      <c r="N6374" t="s">
        <v>31</v>
      </c>
      <c r="O6374" t="s">
        <v>42</v>
      </c>
      <c r="P6374" t="s">
        <v>50</v>
      </c>
      <c r="Q6374">
        <v>0</v>
      </c>
      <c r="R6374" t="s">
        <v>65</v>
      </c>
      <c r="S6374" t="s">
        <v>68</v>
      </c>
      <c r="T6374">
        <v>4.9000000000000004</v>
      </c>
      <c r="U6374">
        <v>0</v>
      </c>
      <c r="V6374">
        <v>90</v>
      </c>
      <c r="W6374">
        <v>0</v>
      </c>
      <c r="X6374">
        <v>0</v>
      </c>
      <c r="Y6374" t="s">
        <v>45</v>
      </c>
    </row>
    <row r="6375" spans="1:25" x14ac:dyDescent="0.25">
      <c r="A6375" t="s">
        <v>8369</v>
      </c>
      <c r="B6375" t="s">
        <v>1202</v>
      </c>
      <c r="C6375" t="s">
        <v>54</v>
      </c>
      <c r="D6375" t="s">
        <v>55</v>
      </c>
      <c r="E6375" t="s">
        <v>55</v>
      </c>
      <c r="F6375" s="1" t="s">
        <v>18429</v>
      </c>
      <c r="G6375">
        <v>163</v>
      </c>
      <c r="H6375" t="s">
        <v>29</v>
      </c>
      <c r="I6375">
        <v>986</v>
      </c>
      <c r="J6375">
        <v>322.39</v>
      </c>
      <c r="K6375">
        <f>Passenger_Data[[#This Row],[Price_USD]]*1</f>
        <v>322.39</v>
      </c>
      <c r="L6375">
        <v>70</v>
      </c>
      <c r="M6375" t="s">
        <v>30</v>
      </c>
      <c r="N6375" t="s">
        <v>41</v>
      </c>
      <c r="O6375" t="s">
        <v>42</v>
      </c>
      <c r="P6375" t="s">
        <v>50</v>
      </c>
      <c r="Q6375">
        <v>2</v>
      </c>
      <c r="R6375" t="s">
        <v>43</v>
      </c>
      <c r="S6375" t="s">
        <v>68</v>
      </c>
      <c r="T6375">
        <v>7.2</v>
      </c>
      <c r="U6375">
        <v>5</v>
      </c>
      <c r="V6375">
        <v>85</v>
      </c>
      <c r="W6375">
        <v>0</v>
      </c>
      <c r="X6375">
        <v>1</v>
      </c>
      <c r="Y6375" t="s">
        <v>36</v>
      </c>
    </row>
    <row r="6376" spans="1:25" x14ac:dyDescent="0.25">
      <c r="A6376" t="s">
        <v>8370</v>
      </c>
      <c r="B6376" t="s">
        <v>4224</v>
      </c>
      <c r="C6376" t="s">
        <v>48</v>
      </c>
      <c r="D6376" t="s">
        <v>64</v>
      </c>
      <c r="E6376" t="s">
        <v>28</v>
      </c>
      <c r="F6376" s="1" t="s">
        <v>18430</v>
      </c>
      <c r="G6376">
        <v>204</v>
      </c>
      <c r="H6376" t="s">
        <v>86</v>
      </c>
      <c r="I6376">
        <v>978</v>
      </c>
      <c r="J6376">
        <v>338.2</v>
      </c>
      <c r="K6376">
        <f>Passenger_Data[[#This Row],[Price_USD]]*1</f>
        <v>338.2</v>
      </c>
      <c r="L6376">
        <v>79</v>
      </c>
      <c r="M6376" t="s">
        <v>30</v>
      </c>
      <c r="N6376" t="s">
        <v>60</v>
      </c>
      <c r="O6376" t="s">
        <v>56</v>
      </c>
      <c r="P6376" t="s">
        <v>50</v>
      </c>
      <c r="Q6376">
        <v>0</v>
      </c>
      <c r="R6376" t="s">
        <v>51</v>
      </c>
      <c r="S6376" t="s">
        <v>44</v>
      </c>
      <c r="T6376">
        <v>6.8</v>
      </c>
      <c r="U6376">
        <v>1</v>
      </c>
      <c r="V6376">
        <v>32</v>
      </c>
      <c r="W6376">
        <v>0</v>
      </c>
      <c r="X6376">
        <v>0</v>
      </c>
      <c r="Y6376" t="s">
        <v>77</v>
      </c>
    </row>
    <row r="6377" spans="1:25" x14ac:dyDescent="0.25">
      <c r="A6377" t="s">
        <v>8371</v>
      </c>
      <c r="B6377" t="s">
        <v>1115</v>
      </c>
      <c r="C6377" t="s">
        <v>82</v>
      </c>
      <c r="D6377" t="s">
        <v>27</v>
      </c>
      <c r="E6377" t="s">
        <v>64</v>
      </c>
      <c r="F6377" s="1" t="s">
        <v>18431</v>
      </c>
      <c r="G6377">
        <v>172</v>
      </c>
      <c r="H6377" t="s">
        <v>29</v>
      </c>
      <c r="I6377">
        <v>1355</v>
      </c>
      <c r="J6377">
        <v>409.94</v>
      </c>
      <c r="K6377">
        <f>Passenger_Data[[#This Row],[Price_USD]]*1</f>
        <v>409.94</v>
      </c>
      <c r="L6377">
        <v>37</v>
      </c>
      <c r="M6377" t="s">
        <v>40</v>
      </c>
      <c r="N6377" t="s">
        <v>60</v>
      </c>
      <c r="O6377" t="s">
        <v>33</v>
      </c>
      <c r="P6377" t="s">
        <v>33</v>
      </c>
      <c r="Q6377">
        <v>1</v>
      </c>
      <c r="R6377" t="s">
        <v>43</v>
      </c>
      <c r="S6377" t="s">
        <v>35</v>
      </c>
      <c r="T6377">
        <v>5.0999999999999996</v>
      </c>
      <c r="U6377">
        <v>9</v>
      </c>
      <c r="V6377">
        <v>24</v>
      </c>
      <c r="W6377">
        <v>0</v>
      </c>
      <c r="X6377">
        <v>0</v>
      </c>
      <c r="Y6377" t="s">
        <v>45</v>
      </c>
    </row>
    <row r="6378" spans="1:25" x14ac:dyDescent="0.25">
      <c r="A6378" t="s">
        <v>8372</v>
      </c>
      <c r="B6378" t="s">
        <v>1032</v>
      </c>
      <c r="C6378" t="s">
        <v>26</v>
      </c>
      <c r="D6378" t="s">
        <v>55</v>
      </c>
      <c r="E6378" t="s">
        <v>64</v>
      </c>
      <c r="F6378" s="1" t="s">
        <v>18432</v>
      </c>
      <c r="G6378">
        <v>33</v>
      </c>
      <c r="H6378" t="s">
        <v>29</v>
      </c>
      <c r="I6378">
        <v>967</v>
      </c>
      <c r="J6378">
        <v>433.6</v>
      </c>
      <c r="K6378">
        <f>Passenger_Data[[#This Row],[Price_USD]]*1</f>
        <v>433.6</v>
      </c>
      <c r="L6378">
        <v>28</v>
      </c>
      <c r="M6378" t="s">
        <v>40</v>
      </c>
      <c r="N6378" t="s">
        <v>31</v>
      </c>
      <c r="O6378" t="s">
        <v>56</v>
      </c>
      <c r="P6378" t="s">
        <v>50</v>
      </c>
      <c r="Q6378">
        <v>3</v>
      </c>
      <c r="R6378" t="s">
        <v>65</v>
      </c>
      <c r="S6378" t="s">
        <v>35</v>
      </c>
      <c r="T6378">
        <v>6.7</v>
      </c>
      <c r="U6378">
        <v>5</v>
      </c>
      <c r="V6378">
        <v>51</v>
      </c>
      <c r="W6378">
        <v>0</v>
      </c>
      <c r="X6378">
        <v>0</v>
      </c>
      <c r="Y6378" t="s">
        <v>45</v>
      </c>
    </row>
    <row r="6379" spans="1:25" x14ac:dyDescent="0.25">
      <c r="A6379" t="s">
        <v>8373</v>
      </c>
      <c r="B6379" t="s">
        <v>1068</v>
      </c>
      <c r="C6379" t="s">
        <v>48</v>
      </c>
      <c r="D6379" t="s">
        <v>55</v>
      </c>
      <c r="E6379" t="s">
        <v>55</v>
      </c>
      <c r="F6379" s="1" t="s">
        <v>18433</v>
      </c>
      <c r="G6379">
        <v>119</v>
      </c>
      <c r="H6379" t="s">
        <v>29</v>
      </c>
      <c r="I6379">
        <v>671</v>
      </c>
      <c r="J6379">
        <v>407.06</v>
      </c>
      <c r="K6379">
        <f>Passenger_Data[[#This Row],[Price_USD]]*1</f>
        <v>407.06</v>
      </c>
      <c r="L6379">
        <v>63</v>
      </c>
      <c r="M6379" t="s">
        <v>40</v>
      </c>
      <c r="N6379" t="s">
        <v>31</v>
      </c>
      <c r="O6379" t="s">
        <v>33</v>
      </c>
      <c r="P6379" t="s">
        <v>50</v>
      </c>
      <c r="Q6379">
        <v>0</v>
      </c>
      <c r="R6379" t="s">
        <v>65</v>
      </c>
      <c r="S6379" t="s">
        <v>61</v>
      </c>
      <c r="T6379">
        <v>7.2</v>
      </c>
      <c r="U6379">
        <v>2</v>
      </c>
      <c r="V6379">
        <v>0</v>
      </c>
      <c r="W6379">
        <v>0</v>
      </c>
      <c r="X6379">
        <v>1</v>
      </c>
      <c r="Y6379" t="s">
        <v>77</v>
      </c>
    </row>
    <row r="6380" spans="1:25" x14ac:dyDescent="0.25">
      <c r="A6380" t="s">
        <v>8374</v>
      </c>
      <c r="B6380" t="s">
        <v>4308</v>
      </c>
      <c r="C6380" t="s">
        <v>54</v>
      </c>
      <c r="D6380" t="s">
        <v>27</v>
      </c>
      <c r="E6380" t="s">
        <v>28</v>
      </c>
      <c r="F6380" s="1" t="s">
        <v>18434</v>
      </c>
      <c r="G6380">
        <v>95</v>
      </c>
      <c r="H6380" t="s">
        <v>29</v>
      </c>
      <c r="I6380">
        <v>1113</v>
      </c>
      <c r="J6380">
        <v>400.49</v>
      </c>
      <c r="K6380">
        <f>Passenger_Data[[#This Row],[Price_USD]]*1</f>
        <v>400.49</v>
      </c>
      <c r="L6380">
        <v>48</v>
      </c>
      <c r="M6380" t="s">
        <v>30</v>
      </c>
      <c r="N6380" t="s">
        <v>60</v>
      </c>
      <c r="O6380" t="s">
        <v>33</v>
      </c>
      <c r="P6380" t="s">
        <v>50</v>
      </c>
      <c r="Q6380">
        <v>0</v>
      </c>
      <c r="R6380" t="s">
        <v>65</v>
      </c>
      <c r="S6380" t="s">
        <v>68</v>
      </c>
      <c r="T6380">
        <v>4.9000000000000004</v>
      </c>
      <c r="U6380">
        <v>4</v>
      </c>
      <c r="V6380">
        <v>109</v>
      </c>
      <c r="W6380">
        <v>0</v>
      </c>
      <c r="X6380">
        <v>0</v>
      </c>
      <c r="Y6380" t="s">
        <v>77</v>
      </c>
    </row>
    <row r="6381" spans="1:25" x14ac:dyDescent="0.25">
      <c r="A6381" t="s">
        <v>8375</v>
      </c>
      <c r="B6381" t="s">
        <v>6993</v>
      </c>
      <c r="C6381" t="s">
        <v>73</v>
      </c>
      <c r="D6381" t="s">
        <v>55</v>
      </c>
      <c r="E6381" t="s">
        <v>59</v>
      </c>
      <c r="F6381" s="1" t="s">
        <v>18435</v>
      </c>
      <c r="G6381">
        <v>173</v>
      </c>
      <c r="H6381" t="s">
        <v>29</v>
      </c>
      <c r="I6381">
        <v>1570</v>
      </c>
      <c r="J6381">
        <v>507.47</v>
      </c>
      <c r="K6381">
        <f>Passenger_Data[[#This Row],[Price_USD]]*1</f>
        <v>507.47</v>
      </c>
      <c r="L6381">
        <v>55</v>
      </c>
      <c r="M6381" t="s">
        <v>30</v>
      </c>
      <c r="N6381" t="s">
        <v>60</v>
      </c>
      <c r="O6381" t="s">
        <v>32</v>
      </c>
      <c r="P6381" t="s">
        <v>50</v>
      </c>
      <c r="Q6381">
        <v>0</v>
      </c>
      <c r="R6381" t="s">
        <v>34</v>
      </c>
      <c r="S6381" t="s">
        <v>61</v>
      </c>
      <c r="T6381">
        <v>8.8000000000000007</v>
      </c>
      <c r="U6381">
        <v>0</v>
      </c>
      <c r="V6381">
        <v>39</v>
      </c>
      <c r="W6381">
        <v>0</v>
      </c>
      <c r="X6381">
        <v>0</v>
      </c>
      <c r="Y6381" t="s">
        <v>77</v>
      </c>
    </row>
    <row r="6382" spans="1:25" x14ac:dyDescent="0.25">
      <c r="A6382" t="s">
        <v>8376</v>
      </c>
      <c r="B6382" t="s">
        <v>1587</v>
      </c>
      <c r="C6382" t="s">
        <v>48</v>
      </c>
      <c r="D6382" t="s">
        <v>28</v>
      </c>
      <c r="E6382" t="s">
        <v>76</v>
      </c>
      <c r="F6382" s="1" t="s">
        <v>18436</v>
      </c>
      <c r="G6382">
        <v>125</v>
      </c>
      <c r="H6382" t="s">
        <v>86</v>
      </c>
      <c r="I6382">
        <v>1227</v>
      </c>
      <c r="J6382">
        <v>472.02</v>
      </c>
      <c r="K6382">
        <f>Passenger_Data[[#This Row],[Price_USD]]*1</f>
        <v>472.02</v>
      </c>
      <c r="L6382">
        <v>44</v>
      </c>
      <c r="M6382" t="s">
        <v>40</v>
      </c>
      <c r="N6382" t="s">
        <v>31</v>
      </c>
      <c r="O6382" t="s">
        <v>56</v>
      </c>
      <c r="P6382" t="s">
        <v>50</v>
      </c>
      <c r="Q6382">
        <v>0</v>
      </c>
      <c r="R6382" t="s">
        <v>65</v>
      </c>
      <c r="S6382" t="s">
        <v>44</v>
      </c>
      <c r="T6382">
        <v>6.6</v>
      </c>
      <c r="U6382">
        <v>3</v>
      </c>
      <c r="V6382">
        <v>97</v>
      </c>
      <c r="W6382">
        <v>0</v>
      </c>
      <c r="X6382">
        <v>0</v>
      </c>
      <c r="Y6382" t="s">
        <v>77</v>
      </c>
    </row>
    <row r="6383" spans="1:25" x14ac:dyDescent="0.25">
      <c r="A6383" t="s">
        <v>8377</v>
      </c>
      <c r="B6383" t="s">
        <v>1038</v>
      </c>
      <c r="C6383" t="s">
        <v>54</v>
      </c>
      <c r="D6383" t="s">
        <v>55</v>
      </c>
      <c r="E6383" t="s">
        <v>76</v>
      </c>
      <c r="F6383" s="1" t="s">
        <v>18437</v>
      </c>
      <c r="G6383">
        <v>195</v>
      </c>
      <c r="H6383" t="s">
        <v>29</v>
      </c>
      <c r="I6383">
        <v>911</v>
      </c>
      <c r="J6383">
        <v>320.36</v>
      </c>
      <c r="K6383">
        <f>Passenger_Data[[#This Row],[Price_USD]]*1</f>
        <v>320.36</v>
      </c>
      <c r="L6383">
        <v>34</v>
      </c>
      <c r="M6383" t="s">
        <v>30</v>
      </c>
      <c r="N6383" t="s">
        <v>60</v>
      </c>
      <c r="O6383" t="s">
        <v>33</v>
      </c>
      <c r="P6383" t="s">
        <v>50</v>
      </c>
      <c r="Q6383">
        <v>1</v>
      </c>
      <c r="R6383" t="s">
        <v>34</v>
      </c>
      <c r="S6383" t="s">
        <v>35</v>
      </c>
      <c r="T6383">
        <v>5.4</v>
      </c>
      <c r="U6383">
        <v>10</v>
      </c>
      <c r="V6383">
        <v>84</v>
      </c>
      <c r="W6383">
        <v>0</v>
      </c>
      <c r="X6383">
        <v>1</v>
      </c>
      <c r="Y6383" t="s">
        <v>45</v>
      </c>
    </row>
    <row r="6384" spans="1:25" x14ac:dyDescent="0.25">
      <c r="A6384" t="s">
        <v>8378</v>
      </c>
      <c r="B6384" t="s">
        <v>6675</v>
      </c>
      <c r="C6384" t="s">
        <v>54</v>
      </c>
      <c r="D6384" t="s">
        <v>27</v>
      </c>
      <c r="E6384" t="s">
        <v>64</v>
      </c>
      <c r="F6384" s="1" t="s">
        <v>18438</v>
      </c>
      <c r="G6384">
        <v>229</v>
      </c>
      <c r="H6384" t="s">
        <v>86</v>
      </c>
      <c r="I6384">
        <v>994</v>
      </c>
      <c r="J6384">
        <v>381.57</v>
      </c>
      <c r="K6384">
        <f>Passenger_Data[[#This Row],[Price_USD]]*1</f>
        <v>381.57</v>
      </c>
      <c r="L6384">
        <v>43</v>
      </c>
      <c r="M6384" t="s">
        <v>30</v>
      </c>
      <c r="N6384" t="s">
        <v>31</v>
      </c>
      <c r="O6384" t="s">
        <v>56</v>
      </c>
      <c r="P6384" t="s">
        <v>50</v>
      </c>
      <c r="Q6384">
        <v>1</v>
      </c>
      <c r="R6384" t="s">
        <v>43</v>
      </c>
      <c r="S6384" t="s">
        <v>61</v>
      </c>
      <c r="T6384">
        <v>7.6</v>
      </c>
      <c r="U6384">
        <v>7</v>
      </c>
      <c r="V6384">
        <v>74</v>
      </c>
      <c r="W6384">
        <v>0</v>
      </c>
      <c r="X6384">
        <v>0</v>
      </c>
      <c r="Y6384" t="s">
        <v>77</v>
      </c>
    </row>
    <row r="6385" spans="1:25" x14ac:dyDescent="0.25">
      <c r="A6385" t="s">
        <v>8379</v>
      </c>
      <c r="B6385" t="s">
        <v>1439</v>
      </c>
      <c r="C6385" t="s">
        <v>82</v>
      </c>
      <c r="D6385" t="s">
        <v>49</v>
      </c>
      <c r="E6385" t="s">
        <v>64</v>
      </c>
      <c r="F6385" s="1" t="s">
        <v>18439</v>
      </c>
      <c r="G6385">
        <v>134</v>
      </c>
      <c r="H6385" t="s">
        <v>29</v>
      </c>
      <c r="I6385">
        <v>1377</v>
      </c>
      <c r="J6385">
        <v>443.34</v>
      </c>
      <c r="K6385">
        <f>Passenger_Data[[#This Row],[Price_USD]]*1</f>
        <v>443.34</v>
      </c>
      <c r="L6385">
        <v>24</v>
      </c>
      <c r="M6385" t="s">
        <v>40</v>
      </c>
      <c r="N6385" t="s">
        <v>41</v>
      </c>
      <c r="O6385" t="s">
        <v>42</v>
      </c>
      <c r="P6385" t="s">
        <v>50</v>
      </c>
      <c r="Q6385">
        <v>0</v>
      </c>
      <c r="R6385" t="s">
        <v>43</v>
      </c>
      <c r="S6385" t="s">
        <v>61</v>
      </c>
      <c r="T6385">
        <v>7.7</v>
      </c>
      <c r="U6385">
        <v>22</v>
      </c>
      <c r="V6385">
        <v>59</v>
      </c>
      <c r="W6385">
        <v>0</v>
      </c>
      <c r="X6385">
        <v>0</v>
      </c>
      <c r="Y6385" t="s">
        <v>77</v>
      </c>
    </row>
    <row r="6386" spans="1:25" x14ac:dyDescent="0.25">
      <c r="A6386" t="s">
        <v>8380</v>
      </c>
      <c r="B6386" t="s">
        <v>6306</v>
      </c>
      <c r="C6386" t="s">
        <v>73</v>
      </c>
      <c r="D6386" t="s">
        <v>28</v>
      </c>
      <c r="E6386" t="s">
        <v>28</v>
      </c>
      <c r="F6386" s="1" t="s">
        <v>18440</v>
      </c>
      <c r="G6386">
        <v>128</v>
      </c>
      <c r="H6386" t="s">
        <v>29</v>
      </c>
      <c r="I6386">
        <v>1173</v>
      </c>
      <c r="J6386">
        <v>447.99</v>
      </c>
      <c r="K6386">
        <f>Passenger_Data[[#This Row],[Price_USD]]*1</f>
        <v>447.99</v>
      </c>
      <c r="L6386">
        <v>58</v>
      </c>
      <c r="M6386" t="s">
        <v>40</v>
      </c>
      <c r="N6386" t="s">
        <v>60</v>
      </c>
      <c r="O6386" t="s">
        <v>33</v>
      </c>
      <c r="P6386" t="s">
        <v>50</v>
      </c>
      <c r="Q6386">
        <v>1</v>
      </c>
      <c r="R6386" t="s">
        <v>51</v>
      </c>
      <c r="S6386" t="s">
        <v>68</v>
      </c>
      <c r="T6386">
        <v>6.9</v>
      </c>
      <c r="U6386">
        <v>11</v>
      </c>
      <c r="V6386">
        <v>29</v>
      </c>
      <c r="W6386">
        <v>0</v>
      </c>
      <c r="X6386">
        <v>0</v>
      </c>
      <c r="Y6386" t="s">
        <v>45</v>
      </c>
    </row>
    <row r="6387" spans="1:25" x14ac:dyDescent="0.25">
      <c r="A6387" t="s">
        <v>8381</v>
      </c>
      <c r="B6387" t="s">
        <v>8382</v>
      </c>
      <c r="C6387" t="s">
        <v>48</v>
      </c>
      <c r="D6387" t="s">
        <v>59</v>
      </c>
      <c r="E6387" t="s">
        <v>27</v>
      </c>
      <c r="F6387" s="1" t="s">
        <v>18441</v>
      </c>
      <c r="G6387">
        <v>146</v>
      </c>
      <c r="H6387" t="s">
        <v>29</v>
      </c>
      <c r="I6387">
        <v>1435</v>
      </c>
      <c r="J6387">
        <v>512.63</v>
      </c>
      <c r="K6387">
        <f>Passenger_Data[[#This Row],[Price_USD]]*1</f>
        <v>512.63</v>
      </c>
      <c r="L6387">
        <v>57</v>
      </c>
      <c r="M6387" t="s">
        <v>40</v>
      </c>
      <c r="N6387" t="s">
        <v>60</v>
      </c>
      <c r="O6387" t="s">
        <v>42</v>
      </c>
      <c r="P6387" t="s">
        <v>83</v>
      </c>
      <c r="Q6387">
        <v>3</v>
      </c>
      <c r="R6387" t="s">
        <v>65</v>
      </c>
      <c r="S6387" t="s">
        <v>44</v>
      </c>
      <c r="T6387">
        <v>7.2</v>
      </c>
      <c r="U6387">
        <v>8</v>
      </c>
      <c r="V6387">
        <v>39</v>
      </c>
      <c r="W6387">
        <v>0</v>
      </c>
      <c r="X6387">
        <v>0</v>
      </c>
      <c r="Y6387" t="s">
        <v>36</v>
      </c>
    </row>
    <row r="6388" spans="1:25" x14ac:dyDescent="0.25">
      <c r="A6388" t="s">
        <v>8383</v>
      </c>
      <c r="B6388" t="s">
        <v>1232</v>
      </c>
      <c r="C6388" t="s">
        <v>54</v>
      </c>
      <c r="D6388" t="s">
        <v>76</v>
      </c>
      <c r="E6388" t="s">
        <v>39</v>
      </c>
      <c r="F6388" s="1" t="s">
        <v>18442</v>
      </c>
      <c r="G6388">
        <v>145</v>
      </c>
      <c r="H6388" t="s">
        <v>29</v>
      </c>
      <c r="I6388">
        <v>1078</v>
      </c>
      <c r="J6388">
        <v>349.91</v>
      </c>
      <c r="K6388">
        <f>Passenger_Data[[#This Row],[Price_USD]]*1</f>
        <v>349.91</v>
      </c>
      <c r="L6388">
        <v>77</v>
      </c>
      <c r="M6388" t="s">
        <v>30</v>
      </c>
      <c r="N6388" t="s">
        <v>31</v>
      </c>
      <c r="O6388" t="s">
        <v>32</v>
      </c>
      <c r="P6388" t="s">
        <v>264</v>
      </c>
      <c r="Q6388">
        <v>0</v>
      </c>
      <c r="R6388" t="s">
        <v>51</v>
      </c>
      <c r="S6388" t="s">
        <v>68</v>
      </c>
      <c r="T6388">
        <v>5.9</v>
      </c>
      <c r="U6388">
        <v>8</v>
      </c>
      <c r="V6388">
        <v>73</v>
      </c>
      <c r="W6388">
        <v>0</v>
      </c>
      <c r="X6388">
        <v>0</v>
      </c>
      <c r="Y6388" t="s">
        <v>36</v>
      </c>
    </row>
    <row r="6389" spans="1:25" x14ac:dyDescent="0.25">
      <c r="A6389" t="s">
        <v>8384</v>
      </c>
      <c r="B6389" t="s">
        <v>1302</v>
      </c>
      <c r="C6389" t="s">
        <v>48</v>
      </c>
      <c r="D6389" t="s">
        <v>49</v>
      </c>
      <c r="E6389" t="s">
        <v>49</v>
      </c>
      <c r="F6389" s="1" t="s">
        <v>18443</v>
      </c>
      <c r="G6389">
        <v>223</v>
      </c>
      <c r="H6389" t="s">
        <v>29</v>
      </c>
      <c r="I6389">
        <v>1488</v>
      </c>
      <c r="J6389">
        <v>405.9</v>
      </c>
      <c r="K6389">
        <f>Passenger_Data[[#This Row],[Price_USD]]*1</f>
        <v>405.9</v>
      </c>
      <c r="L6389">
        <v>40</v>
      </c>
      <c r="M6389" t="s">
        <v>40</v>
      </c>
      <c r="N6389" t="s">
        <v>31</v>
      </c>
      <c r="O6389" t="s">
        <v>56</v>
      </c>
      <c r="P6389" t="s">
        <v>264</v>
      </c>
      <c r="Q6389">
        <v>0</v>
      </c>
      <c r="R6389" t="s">
        <v>65</v>
      </c>
      <c r="S6389" t="s">
        <v>68</v>
      </c>
      <c r="T6389">
        <v>7.5</v>
      </c>
      <c r="U6389">
        <v>11</v>
      </c>
      <c r="V6389">
        <v>91</v>
      </c>
      <c r="W6389">
        <v>0</v>
      </c>
      <c r="X6389">
        <v>0</v>
      </c>
      <c r="Y6389" t="s">
        <v>36</v>
      </c>
    </row>
    <row r="6390" spans="1:25" x14ac:dyDescent="0.25">
      <c r="A6390" t="s">
        <v>8385</v>
      </c>
      <c r="B6390" t="s">
        <v>1866</v>
      </c>
      <c r="C6390" t="s">
        <v>48</v>
      </c>
      <c r="D6390" t="s">
        <v>49</v>
      </c>
      <c r="E6390" t="s">
        <v>39</v>
      </c>
      <c r="F6390" s="1" t="s">
        <v>18444</v>
      </c>
      <c r="G6390">
        <v>219</v>
      </c>
      <c r="H6390" t="s">
        <v>29</v>
      </c>
      <c r="I6390">
        <v>1860</v>
      </c>
      <c r="J6390">
        <v>431.49</v>
      </c>
      <c r="K6390">
        <f>Passenger_Data[[#This Row],[Price_USD]]*1</f>
        <v>431.49</v>
      </c>
      <c r="L6390">
        <v>39</v>
      </c>
      <c r="M6390" t="s">
        <v>40</v>
      </c>
      <c r="N6390" t="s">
        <v>60</v>
      </c>
      <c r="O6390" t="s">
        <v>33</v>
      </c>
      <c r="P6390" t="s">
        <v>50</v>
      </c>
      <c r="Q6390">
        <v>1</v>
      </c>
      <c r="R6390" t="s">
        <v>65</v>
      </c>
      <c r="S6390" t="s">
        <v>61</v>
      </c>
      <c r="T6390">
        <v>7.9</v>
      </c>
      <c r="U6390">
        <v>2</v>
      </c>
      <c r="V6390">
        <v>4</v>
      </c>
      <c r="W6390">
        <v>0</v>
      </c>
      <c r="X6390">
        <v>1</v>
      </c>
      <c r="Y6390" t="s">
        <v>77</v>
      </c>
    </row>
    <row r="6391" spans="1:25" x14ac:dyDescent="0.25">
      <c r="A6391" t="s">
        <v>8386</v>
      </c>
      <c r="B6391" t="s">
        <v>3364</v>
      </c>
      <c r="C6391" t="s">
        <v>73</v>
      </c>
      <c r="D6391" t="s">
        <v>64</v>
      </c>
      <c r="E6391" t="s">
        <v>55</v>
      </c>
      <c r="F6391" s="1" t="s">
        <v>18445</v>
      </c>
      <c r="G6391">
        <v>297</v>
      </c>
      <c r="H6391" t="s">
        <v>108</v>
      </c>
      <c r="I6391">
        <v>1520</v>
      </c>
      <c r="J6391">
        <v>232.06</v>
      </c>
      <c r="K6391">
        <f>Passenger_Data[[#This Row],[Price_USD]]*1</f>
        <v>232.06</v>
      </c>
      <c r="L6391">
        <v>52</v>
      </c>
      <c r="M6391" t="s">
        <v>40</v>
      </c>
      <c r="N6391" t="s">
        <v>41</v>
      </c>
      <c r="O6391" t="s">
        <v>33</v>
      </c>
      <c r="P6391" t="s">
        <v>50</v>
      </c>
      <c r="Q6391">
        <v>0</v>
      </c>
      <c r="R6391" t="s">
        <v>65</v>
      </c>
      <c r="S6391" t="s">
        <v>35</v>
      </c>
      <c r="T6391">
        <v>6.6</v>
      </c>
      <c r="U6391">
        <v>5</v>
      </c>
      <c r="V6391">
        <v>44</v>
      </c>
      <c r="W6391">
        <v>0</v>
      </c>
      <c r="X6391">
        <v>0</v>
      </c>
      <c r="Y6391" t="s">
        <v>77</v>
      </c>
    </row>
    <row r="6392" spans="1:25" x14ac:dyDescent="0.25">
      <c r="A6392" t="s">
        <v>8387</v>
      </c>
      <c r="B6392" t="s">
        <v>6472</v>
      </c>
      <c r="C6392" t="s">
        <v>26</v>
      </c>
      <c r="D6392" t="s">
        <v>27</v>
      </c>
      <c r="E6392" t="s">
        <v>39</v>
      </c>
      <c r="F6392" s="1" t="s">
        <v>18446</v>
      </c>
      <c r="G6392">
        <v>297</v>
      </c>
      <c r="H6392" t="s">
        <v>29</v>
      </c>
      <c r="I6392">
        <v>1043</v>
      </c>
      <c r="J6392">
        <v>333.56</v>
      </c>
      <c r="K6392">
        <f>Passenger_Data[[#This Row],[Price_USD]]*1</f>
        <v>333.56</v>
      </c>
      <c r="L6392">
        <v>44</v>
      </c>
      <c r="M6392" t="s">
        <v>30</v>
      </c>
      <c r="N6392" t="s">
        <v>60</v>
      </c>
      <c r="O6392" t="s">
        <v>42</v>
      </c>
      <c r="P6392" t="s">
        <v>50</v>
      </c>
      <c r="Q6392">
        <v>1</v>
      </c>
      <c r="R6392" t="s">
        <v>65</v>
      </c>
      <c r="S6392" t="s">
        <v>44</v>
      </c>
      <c r="T6392">
        <v>5.4</v>
      </c>
      <c r="U6392">
        <v>16</v>
      </c>
      <c r="V6392">
        <v>117</v>
      </c>
      <c r="W6392">
        <v>0</v>
      </c>
      <c r="X6392">
        <v>0</v>
      </c>
      <c r="Y6392" t="s">
        <v>45</v>
      </c>
    </row>
    <row r="6393" spans="1:25" x14ac:dyDescent="0.25">
      <c r="A6393" t="s">
        <v>8388</v>
      </c>
      <c r="B6393" t="s">
        <v>1295</v>
      </c>
      <c r="C6393" t="s">
        <v>48</v>
      </c>
      <c r="D6393" t="s">
        <v>49</v>
      </c>
      <c r="E6393" t="s">
        <v>28</v>
      </c>
      <c r="F6393" s="1" t="s">
        <v>18447</v>
      </c>
      <c r="G6393">
        <v>188</v>
      </c>
      <c r="H6393" t="s">
        <v>29</v>
      </c>
      <c r="I6393">
        <v>832</v>
      </c>
      <c r="J6393">
        <v>417.59</v>
      </c>
      <c r="K6393">
        <f>Passenger_Data[[#This Row],[Price_USD]]*1</f>
        <v>417.59</v>
      </c>
      <c r="L6393">
        <v>33</v>
      </c>
      <c r="M6393" t="s">
        <v>30</v>
      </c>
      <c r="N6393" t="s">
        <v>31</v>
      </c>
      <c r="O6393" t="s">
        <v>33</v>
      </c>
      <c r="P6393" t="s">
        <v>33</v>
      </c>
      <c r="Q6393">
        <v>1</v>
      </c>
      <c r="R6393" t="s">
        <v>51</v>
      </c>
      <c r="S6393" t="s">
        <v>68</v>
      </c>
      <c r="T6393">
        <v>10</v>
      </c>
      <c r="U6393">
        <v>4</v>
      </c>
      <c r="V6393">
        <v>60</v>
      </c>
      <c r="W6393">
        <v>0</v>
      </c>
      <c r="X6393">
        <v>0</v>
      </c>
      <c r="Y6393" t="s">
        <v>45</v>
      </c>
    </row>
    <row r="6394" spans="1:25" x14ac:dyDescent="0.25">
      <c r="A6394" t="s">
        <v>8389</v>
      </c>
      <c r="B6394" t="s">
        <v>1733</v>
      </c>
      <c r="C6394" t="s">
        <v>26</v>
      </c>
      <c r="D6394" t="s">
        <v>76</v>
      </c>
      <c r="E6394" t="s">
        <v>64</v>
      </c>
      <c r="F6394" s="1" t="s">
        <v>18448</v>
      </c>
      <c r="G6394">
        <v>182</v>
      </c>
      <c r="H6394" t="s">
        <v>29</v>
      </c>
      <c r="I6394">
        <v>1096</v>
      </c>
      <c r="J6394">
        <v>237.48</v>
      </c>
      <c r="K6394">
        <f>Passenger_Data[[#This Row],[Price_USD]]*1</f>
        <v>237.48</v>
      </c>
      <c r="L6394">
        <v>75</v>
      </c>
      <c r="M6394" t="s">
        <v>30</v>
      </c>
      <c r="N6394" t="s">
        <v>31</v>
      </c>
      <c r="O6394" t="s">
        <v>32</v>
      </c>
      <c r="P6394" t="s">
        <v>33</v>
      </c>
      <c r="Q6394">
        <v>1</v>
      </c>
      <c r="R6394" t="s">
        <v>65</v>
      </c>
      <c r="S6394" t="s">
        <v>68</v>
      </c>
      <c r="T6394">
        <v>7</v>
      </c>
      <c r="U6394">
        <v>24</v>
      </c>
      <c r="V6394">
        <v>17</v>
      </c>
      <c r="W6394">
        <v>0</v>
      </c>
      <c r="X6394">
        <v>1</v>
      </c>
      <c r="Y6394" t="s">
        <v>77</v>
      </c>
    </row>
    <row r="6395" spans="1:25" x14ac:dyDescent="0.25">
      <c r="A6395" t="s">
        <v>8390</v>
      </c>
      <c r="B6395" t="s">
        <v>2578</v>
      </c>
      <c r="C6395" t="s">
        <v>82</v>
      </c>
      <c r="D6395" t="s">
        <v>76</v>
      </c>
      <c r="E6395" t="s">
        <v>55</v>
      </c>
      <c r="F6395" s="1" t="s">
        <v>18449</v>
      </c>
      <c r="G6395">
        <v>175</v>
      </c>
      <c r="H6395" t="s">
        <v>29</v>
      </c>
      <c r="I6395">
        <v>1142</v>
      </c>
      <c r="J6395">
        <v>375.77</v>
      </c>
      <c r="K6395">
        <f>Passenger_Data[[#This Row],[Price_USD]]*1</f>
        <v>375.77</v>
      </c>
      <c r="L6395">
        <v>56</v>
      </c>
      <c r="M6395" t="s">
        <v>40</v>
      </c>
      <c r="N6395" t="s">
        <v>60</v>
      </c>
      <c r="O6395" t="s">
        <v>56</v>
      </c>
      <c r="P6395" t="s">
        <v>50</v>
      </c>
      <c r="Q6395">
        <v>0</v>
      </c>
      <c r="R6395" t="s">
        <v>51</v>
      </c>
      <c r="S6395" t="s">
        <v>35</v>
      </c>
      <c r="T6395">
        <v>8.4</v>
      </c>
      <c r="U6395">
        <v>3</v>
      </c>
      <c r="V6395">
        <v>6</v>
      </c>
      <c r="W6395">
        <v>0</v>
      </c>
      <c r="X6395">
        <v>0</v>
      </c>
      <c r="Y6395" t="s">
        <v>77</v>
      </c>
    </row>
    <row r="6396" spans="1:25" x14ac:dyDescent="0.25">
      <c r="A6396" t="s">
        <v>8391</v>
      </c>
      <c r="B6396" t="s">
        <v>363</v>
      </c>
      <c r="C6396" t="s">
        <v>26</v>
      </c>
      <c r="D6396" t="s">
        <v>55</v>
      </c>
      <c r="E6396" t="s">
        <v>76</v>
      </c>
      <c r="F6396" s="1" t="s">
        <v>18450</v>
      </c>
      <c r="G6396">
        <v>74</v>
      </c>
      <c r="H6396" t="s">
        <v>29</v>
      </c>
      <c r="I6396">
        <v>1704</v>
      </c>
      <c r="J6396">
        <v>332.06</v>
      </c>
      <c r="K6396">
        <f>Passenger_Data[[#This Row],[Price_USD]]*1</f>
        <v>332.06</v>
      </c>
      <c r="L6396">
        <v>66</v>
      </c>
      <c r="M6396" t="s">
        <v>30</v>
      </c>
      <c r="N6396" t="s">
        <v>31</v>
      </c>
      <c r="O6396" t="s">
        <v>42</v>
      </c>
      <c r="P6396" t="s">
        <v>50</v>
      </c>
      <c r="Q6396">
        <v>2</v>
      </c>
      <c r="R6396" t="s">
        <v>65</v>
      </c>
      <c r="S6396" t="s">
        <v>68</v>
      </c>
      <c r="T6396">
        <v>5.8</v>
      </c>
      <c r="U6396">
        <v>11</v>
      </c>
      <c r="V6396">
        <v>32</v>
      </c>
      <c r="W6396">
        <v>0</v>
      </c>
      <c r="X6396">
        <v>0</v>
      </c>
      <c r="Y6396" t="s">
        <v>77</v>
      </c>
    </row>
    <row r="6397" spans="1:25" x14ac:dyDescent="0.25">
      <c r="A6397" t="s">
        <v>8392</v>
      </c>
      <c r="B6397" t="s">
        <v>337</v>
      </c>
      <c r="C6397" t="s">
        <v>48</v>
      </c>
      <c r="D6397" t="s">
        <v>59</v>
      </c>
      <c r="E6397" t="s">
        <v>76</v>
      </c>
      <c r="F6397" s="1" t="s">
        <v>18451</v>
      </c>
      <c r="G6397">
        <v>132</v>
      </c>
      <c r="H6397" t="s">
        <v>29</v>
      </c>
      <c r="I6397">
        <v>922</v>
      </c>
      <c r="J6397">
        <v>235.86</v>
      </c>
      <c r="K6397">
        <f>Passenger_Data[[#This Row],[Price_USD]]*1</f>
        <v>235.86</v>
      </c>
      <c r="L6397">
        <v>67</v>
      </c>
      <c r="M6397" t="s">
        <v>40</v>
      </c>
      <c r="N6397" t="s">
        <v>41</v>
      </c>
      <c r="O6397" t="s">
        <v>32</v>
      </c>
      <c r="P6397" t="s">
        <v>264</v>
      </c>
      <c r="Q6397">
        <v>1</v>
      </c>
      <c r="R6397" t="s">
        <v>65</v>
      </c>
      <c r="S6397" t="s">
        <v>61</v>
      </c>
      <c r="T6397">
        <v>7.4</v>
      </c>
      <c r="U6397">
        <v>11</v>
      </c>
      <c r="V6397">
        <v>11</v>
      </c>
      <c r="W6397">
        <v>0</v>
      </c>
      <c r="X6397">
        <v>0</v>
      </c>
      <c r="Y6397" t="s">
        <v>45</v>
      </c>
    </row>
    <row r="6398" spans="1:25" x14ac:dyDescent="0.25">
      <c r="A6398" t="s">
        <v>8393</v>
      </c>
      <c r="B6398" t="s">
        <v>1632</v>
      </c>
      <c r="C6398" t="s">
        <v>54</v>
      </c>
      <c r="D6398" t="s">
        <v>55</v>
      </c>
      <c r="E6398" t="s">
        <v>49</v>
      </c>
      <c r="F6398" s="1" t="s">
        <v>18452</v>
      </c>
      <c r="G6398">
        <v>271</v>
      </c>
      <c r="H6398" t="s">
        <v>29</v>
      </c>
      <c r="I6398">
        <v>1323</v>
      </c>
      <c r="J6398">
        <v>433.09</v>
      </c>
      <c r="K6398">
        <f>Passenger_Data[[#This Row],[Price_USD]]*1</f>
        <v>433.09</v>
      </c>
      <c r="L6398">
        <v>59</v>
      </c>
      <c r="M6398" t="s">
        <v>40</v>
      </c>
      <c r="N6398" t="s">
        <v>60</v>
      </c>
      <c r="O6398" t="s">
        <v>56</v>
      </c>
      <c r="P6398" t="s">
        <v>264</v>
      </c>
      <c r="Q6398">
        <v>2</v>
      </c>
      <c r="R6398" t="s">
        <v>65</v>
      </c>
      <c r="S6398" t="s">
        <v>68</v>
      </c>
      <c r="T6398">
        <v>5.6</v>
      </c>
      <c r="U6398">
        <v>20</v>
      </c>
      <c r="V6398">
        <v>61</v>
      </c>
      <c r="W6398">
        <v>0</v>
      </c>
      <c r="X6398">
        <v>0</v>
      </c>
      <c r="Y6398" t="s">
        <v>36</v>
      </c>
    </row>
    <row r="6399" spans="1:25" x14ac:dyDescent="0.25">
      <c r="A6399" t="s">
        <v>8394</v>
      </c>
      <c r="B6399" t="s">
        <v>5476</v>
      </c>
      <c r="C6399" t="s">
        <v>48</v>
      </c>
      <c r="D6399" t="s">
        <v>49</v>
      </c>
      <c r="E6399" t="s">
        <v>64</v>
      </c>
      <c r="F6399" s="1" t="s">
        <v>18453</v>
      </c>
      <c r="G6399">
        <v>256</v>
      </c>
      <c r="H6399" t="s">
        <v>86</v>
      </c>
      <c r="I6399">
        <v>1599</v>
      </c>
      <c r="J6399">
        <v>197.95</v>
      </c>
      <c r="K6399">
        <f>Passenger_Data[[#This Row],[Price_USD]]*1</f>
        <v>197.95</v>
      </c>
      <c r="L6399">
        <v>64</v>
      </c>
      <c r="M6399" t="s">
        <v>40</v>
      </c>
      <c r="N6399" t="s">
        <v>60</v>
      </c>
      <c r="O6399" t="s">
        <v>33</v>
      </c>
      <c r="P6399" t="s">
        <v>33</v>
      </c>
      <c r="Q6399">
        <v>1</v>
      </c>
      <c r="R6399" t="s">
        <v>65</v>
      </c>
      <c r="S6399" t="s">
        <v>61</v>
      </c>
      <c r="T6399">
        <v>7.5</v>
      </c>
      <c r="U6399">
        <v>0</v>
      </c>
      <c r="V6399">
        <v>5</v>
      </c>
      <c r="W6399">
        <v>0</v>
      </c>
      <c r="X6399">
        <v>0</v>
      </c>
      <c r="Y6399" t="s">
        <v>45</v>
      </c>
    </row>
    <row r="6400" spans="1:25" x14ac:dyDescent="0.25">
      <c r="A6400" t="s">
        <v>8395</v>
      </c>
      <c r="B6400" t="s">
        <v>936</v>
      </c>
      <c r="C6400" t="s">
        <v>48</v>
      </c>
      <c r="D6400" t="s">
        <v>28</v>
      </c>
      <c r="E6400" t="s">
        <v>27</v>
      </c>
      <c r="F6400" s="1" t="s">
        <v>18454</v>
      </c>
      <c r="G6400">
        <v>212</v>
      </c>
      <c r="H6400" t="s">
        <v>29</v>
      </c>
      <c r="I6400">
        <v>1656</v>
      </c>
      <c r="J6400">
        <v>545.01</v>
      </c>
      <c r="K6400">
        <f>Passenger_Data[[#This Row],[Price_USD]]*1</f>
        <v>545.01</v>
      </c>
      <c r="L6400">
        <v>46</v>
      </c>
      <c r="M6400" t="s">
        <v>30</v>
      </c>
      <c r="N6400" t="s">
        <v>60</v>
      </c>
      <c r="O6400" t="s">
        <v>56</v>
      </c>
      <c r="P6400" t="s">
        <v>33</v>
      </c>
      <c r="Q6400">
        <v>0</v>
      </c>
      <c r="R6400" t="s">
        <v>51</v>
      </c>
      <c r="S6400" t="s">
        <v>35</v>
      </c>
      <c r="T6400">
        <v>5.8</v>
      </c>
      <c r="U6400">
        <v>5</v>
      </c>
      <c r="V6400">
        <v>115</v>
      </c>
      <c r="W6400">
        <v>0</v>
      </c>
      <c r="X6400">
        <v>0</v>
      </c>
      <c r="Y6400" t="s">
        <v>77</v>
      </c>
    </row>
    <row r="6401" spans="1:25" x14ac:dyDescent="0.25">
      <c r="A6401" t="s">
        <v>8396</v>
      </c>
      <c r="B6401" t="s">
        <v>1022</v>
      </c>
      <c r="C6401" t="s">
        <v>26</v>
      </c>
      <c r="D6401" t="s">
        <v>55</v>
      </c>
      <c r="E6401" t="s">
        <v>27</v>
      </c>
      <c r="F6401" s="1" t="s">
        <v>18455</v>
      </c>
      <c r="G6401">
        <v>137</v>
      </c>
      <c r="H6401" t="s">
        <v>29</v>
      </c>
      <c r="I6401">
        <v>1575</v>
      </c>
      <c r="J6401">
        <v>407.46</v>
      </c>
      <c r="K6401">
        <f>Passenger_Data[[#This Row],[Price_USD]]*1</f>
        <v>407.46</v>
      </c>
      <c r="L6401">
        <v>71</v>
      </c>
      <c r="M6401" t="s">
        <v>40</v>
      </c>
      <c r="N6401" t="s">
        <v>41</v>
      </c>
      <c r="O6401" t="s">
        <v>32</v>
      </c>
      <c r="P6401" t="s">
        <v>83</v>
      </c>
      <c r="Q6401">
        <v>3</v>
      </c>
      <c r="R6401" t="s">
        <v>65</v>
      </c>
      <c r="S6401" t="s">
        <v>61</v>
      </c>
      <c r="T6401">
        <v>8</v>
      </c>
      <c r="U6401">
        <v>7</v>
      </c>
      <c r="V6401">
        <v>46</v>
      </c>
      <c r="W6401">
        <v>0</v>
      </c>
      <c r="X6401">
        <v>0</v>
      </c>
      <c r="Y6401" t="s">
        <v>77</v>
      </c>
    </row>
    <row r="6402" spans="1:25" x14ac:dyDescent="0.25">
      <c r="A6402" t="s">
        <v>8397</v>
      </c>
      <c r="B6402" t="s">
        <v>1765</v>
      </c>
      <c r="C6402" t="s">
        <v>73</v>
      </c>
      <c r="D6402" t="s">
        <v>39</v>
      </c>
      <c r="E6402" t="s">
        <v>55</v>
      </c>
      <c r="F6402" s="1" t="s">
        <v>18456</v>
      </c>
      <c r="G6402">
        <v>216</v>
      </c>
      <c r="H6402" t="s">
        <v>29</v>
      </c>
      <c r="I6402">
        <v>1515</v>
      </c>
      <c r="J6402">
        <v>413.34</v>
      </c>
      <c r="K6402">
        <f>Passenger_Data[[#This Row],[Price_USD]]*1</f>
        <v>413.34</v>
      </c>
      <c r="L6402">
        <v>62</v>
      </c>
      <c r="M6402" t="s">
        <v>40</v>
      </c>
      <c r="N6402" t="s">
        <v>41</v>
      </c>
      <c r="O6402" t="s">
        <v>32</v>
      </c>
      <c r="P6402" t="s">
        <v>264</v>
      </c>
      <c r="Q6402">
        <v>3</v>
      </c>
      <c r="R6402" t="s">
        <v>51</v>
      </c>
      <c r="S6402" t="s">
        <v>68</v>
      </c>
      <c r="T6402">
        <v>7.6</v>
      </c>
      <c r="U6402">
        <v>11</v>
      </c>
      <c r="V6402">
        <v>92</v>
      </c>
      <c r="W6402">
        <v>0</v>
      </c>
      <c r="X6402">
        <v>0</v>
      </c>
      <c r="Y6402" t="s">
        <v>77</v>
      </c>
    </row>
    <row r="6403" spans="1:25" x14ac:dyDescent="0.25">
      <c r="A6403" t="s">
        <v>8398</v>
      </c>
      <c r="B6403" t="s">
        <v>5398</v>
      </c>
      <c r="C6403" t="s">
        <v>48</v>
      </c>
      <c r="D6403" t="s">
        <v>55</v>
      </c>
      <c r="E6403" t="s">
        <v>39</v>
      </c>
      <c r="F6403" s="1" t="s">
        <v>18457</v>
      </c>
      <c r="G6403">
        <v>326</v>
      </c>
      <c r="H6403" t="s">
        <v>29</v>
      </c>
      <c r="I6403">
        <v>505</v>
      </c>
      <c r="J6403">
        <v>349.38</v>
      </c>
      <c r="K6403">
        <f>Passenger_Data[[#This Row],[Price_USD]]*1</f>
        <v>349.38</v>
      </c>
      <c r="L6403">
        <v>76</v>
      </c>
      <c r="M6403" t="s">
        <v>40</v>
      </c>
      <c r="N6403" t="s">
        <v>31</v>
      </c>
      <c r="O6403" t="s">
        <v>42</v>
      </c>
      <c r="P6403" t="s">
        <v>50</v>
      </c>
      <c r="Q6403">
        <v>4</v>
      </c>
      <c r="R6403" t="s">
        <v>51</v>
      </c>
      <c r="S6403" t="s">
        <v>61</v>
      </c>
      <c r="T6403">
        <v>7</v>
      </c>
      <c r="U6403">
        <v>8</v>
      </c>
      <c r="V6403">
        <v>39</v>
      </c>
      <c r="W6403">
        <v>0</v>
      </c>
      <c r="X6403">
        <v>0</v>
      </c>
      <c r="Y6403" t="s">
        <v>36</v>
      </c>
    </row>
    <row r="6404" spans="1:25" x14ac:dyDescent="0.25">
      <c r="A6404" t="s">
        <v>8399</v>
      </c>
      <c r="B6404" t="s">
        <v>1692</v>
      </c>
      <c r="C6404" t="s">
        <v>54</v>
      </c>
      <c r="D6404" t="s">
        <v>59</v>
      </c>
      <c r="E6404" t="s">
        <v>59</v>
      </c>
      <c r="F6404" s="1" t="s">
        <v>18458</v>
      </c>
      <c r="G6404">
        <v>187</v>
      </c>
      <c r="H6404" t="s">
        <v>29</v>
      </c>
      <c r="I6404">
        <v>1028</v>
      </c>
      <c r="J6404">
        <v>419.35</v>
      </c>
      <c r="K6404">
        <f>Passenger_Data[[#This Row],[Price_USD]]*1</f>
        <v>419.35</v>
      </c>
      <c r="L6404">
        <v>72</v>
      </c>
      <c r="M6404" t="s">
        <v>30</v>
      </c>
      <c r="N6404" t="s">
        <v>41</v>
      </c>
      <c r="O6404" t="s">
        <v>32</v>
      </c>
      <c r="P6404" t="s">
        <v>50</v>
      </c>
      <c r="Q6404">
        <v>2</v>
      </c>
      <c r="R6404" t="s">
        <v>34</v>
      </c>
      <c r="S6404" t="s">
        <v>35</v>
      </c>
      <c r="T6404">
        <v>9.4</v>
      </c>
      <c r="U6404">
        <v>9</v>
      </c>
      <c r="V6404">
        <v>21</v>
      </c>
      <c r="W6404">
        <v>1</v>
      </c>
      <c r="X6404">
        <v>1</v>
      </c>
      <c r="Y6404" t="s">
        <v>36</v>
      </c>
    </row>
    <row r="6405" spans="1:25" x14ac:dyDescent="0.25">
      <c r="A6405" t="s">
        <v>8400</v>
      </c>
      <c r="B6405" t="s">
        <v>3307</v>
      </c>
      <c r="C6405" t="s">
        <v>48</v>
      </c>
      <c r="D6405" t="s">
        <v>39</v>
      </c>
      <c r="E6405" t="s">
        <v>59</v>
      </c>
      <c r="F6405" s="1" t="s">
        <v>18459</v>
      </c>
      <c r="G6405">
        <v>167</v>
      </c>
      <c r="H6405" t="s">
        <v>86</v>
      </c>
      <c r="I6405">
        <v>1426</v>
      </c>
      <c r="J6405">
        <v>325.10000000000002</v>
      </c>
      <c r="K6405">
        <f>Passenger_Data[[#This Row],[Price_USD]]*1</f>
        <v>325.10000000000002</v>
      </c>
      <c r="L6405">
        <v>45</v>
      </c>
      <c r="M6405" t="s">
        <v>30</v>
      </c>
      <c r="N6405" t="s">
        <v>31</v>
      </c>
      <c r="O6405" t="s">
        <v>42</v>
      </c>
      <c r="P6405" t="s">
        <v>50</v>
      </c>
      <c r="Q6405">
        <v>1</v>
      </c>
      <c r="R6405" t="s">
        <v>65</v>
      </c>
      <c r="S6405" t="s">
        <v>44</v>
      </c>
      <c r="T6405">
        <v>7.1</v>
      </c>
      <c r="U6405">
        <v>6</v>
      </c>
      <c r="V6405">
        <v>12</v>
      </c>
      <c r="W6405">
        <v>0</v>
      </c>
      <c r="X6405">
        <v>1</v>
      </c>
      <c r="Y6405" t="s">
        <v>45</v>
      </c>
    </row>
    <row r="6406" spans="1:25" x14ac:dyDescent="0.25">
      <c r="A6406" t="s">
        <v>8401</v>
      </c>
      <c r="B6406" t="s">
        <v>4175</v>
      </c>
      <c r="C6406" t="s">
        <v>54</v>
      </c>
      <c r="D6406" t="s">
        <v>59</v>
      </c>
      <c r="E6406" t="s">
        <v>55</v>
      </c>
      <c r="F6406" s="1" t="s">
        <v>18460</v>
      </c>
      <c r="G6406">
        <v>97</v>
      </c>
      <c r="H6406" t="s">
        <v>29</v>
      </c>
      <c r="I6406">
        <v>1552</v>
      </c>
      <c r="J6406">
        <v>184.39</v>
      </c>
      <c r="K6406">
        <f>Passenger_Data[[#This Row],[Price_USD]]*1</f>
        <v>184.39</v>
      </c>
      <c r="L6406">
        <v>33</v>
      </c>
      <c r="M6406" t="s">
        <v>40</v>
      </c>
      <c r="N6406" t="s">
        <v>31</v>
      </c>
      <c r="O6406" t="s">
        <v>42</v>
      </c>
      <c r="P6406" t="s">
        <v>50</v>
      </c>
      <c r="Q6406">
        <v>1</v>
      </c>
      <c r="R6406" t="s">
        <v>65</v>
      </c>
      <c r="S6406" t="s">
        <v>35</v>
      </c>
      <c r="T6406">
        <v>5.5</v>
      </c>
      <c r="U6406">
        <v>13</v>
      </c>
      <c r="V6406">
        <v>20</v>
      </c>
      <c r="W6406">
        <v>0</v>
      </c>
      <c r="X6406">
        <v>0</v>
      </c>
      <c r="Y6406" t="s">
        <v>45</v>
      </c>
    </row>
    <row r="6407" spans="1:25" x14ac:dyDescent="0.25">
      <c r="A6407" t="s">
        <v>8402</v>
      </c>
      <c r="B6407" t="s">
        <v>714</v>
      </c>
      <c r="C6407" t="s">
        <v>48</v>
      </c>
      <c r="D6407" t="s">
        <v>55</v>
      </c>
      <c r="E6407" t="s">
        <v>39</v>
      </c>
      <c r="F6407" s="1" t="s">
        <v>18461</v>
      </c>
      <c r="G6407">
        <v>199</v>
      </c>
      <c r="H6407" t="s">
        <v>29</v>
      </c>
      <c r="I6407">
        <v>1118</v>
      </c>
      <c r="J6407">
        <v>377.87</v>
      </c>
      <c r="K6407">
        <f>Passenger_Data[[#This Row],[Price_USD]]*1</f>
        <v>377.87</v>
      </c>
      <c r="L6407">
        <v>26</v>
      </c>
      <c r="M6407" t="s">
        <v>30</v>
      </c>
      <c r="N6407" t="s">
        <v>31</v>
      </c>
      <c r="O6407" t="s">
        <v>33</v>
      </c>
      <c r="P6407" t="s">
        <v>50</v>
      </c>
      <c r="Q6407">
        <v>0</v>
      </c>
      <c r="R6407" t="s">
        <v>65</v>
      </c>
      <c r="S6407" t="s">
        <v>44</v>
      </c>
      <c r="T6407">
        <v>7.7</v>
      </c>
      <c r="U6407">
        <v>25</v>
      </c>
      <c r="V6407">
        <v>41</v>
      </c>
      <c r="W6407">
        <v>0</v>
      </c>
      <c r="X6407">
        <v>0</v>
      </c>
      <c r="Y6407" t="s">
        <v>45</v>
      </c>
    </row>
    <row r="6408" spans="1:25" x14ac:dyDescent="0.25">
      <c r="A6408" t="s">
        <v>8403</v>
      </c>
      <c r="B6408" t="s">
        <v>3598</v>
      </c>
      <c r="C6408" t="s">
        <v>82</v>
      </c>
      <c r="D6408" t="s">
        <v>49</v>
      </c>
      <c r="E6408" t="s">
        <v>64</v>
      </c>
      <c r="F6408" s="1" t="s">
        <v>18462</v>
      </c>
      <c r="G6408">
        <v>188</v>
      </c>
      <c r="H6408" t="s">
        <v>86</v>
      </c>
      <c r="I6408">
        <v>944</v>
      </c>
      <c r="J6408">
        <v>242.62</v>
      </c>
      <c r="K6408">
        <f>Passenger_Data[[#This Row],[Price_USD]]*1</f>
        <v>242.62</v>
      </c>
      <c r="L6408">
        <v>24</v>
      </c>
      <c r="M6408" t="s">
        <v>30</v>
      </c>
      <c r="N6408" t="s">
        <v>41</v>
      </c>
      <c r="O6408" t="s">
        <v>42</v>
      </c>
      <c r="P6408" t="s">
        <v>83</v>
      </c>
      <c r="Q6408">
        <v>0</v>
      </c>
      <c r="R6408" t="s">
        <v>43</v>
      </c>
      <c r="S6408" t="s">
        <v>68</v>
      </c>
      <c r="T6408">
        <v>7.4</v>
      </c>
      <c r="U6408">
        <v>2</v>
      </c>
      <c r="V6408">
        <v>103</v>
      </c>
      <c r="W6408">
        <v>0</v>
      </c>
      <c r="X6408">
        <v>0</v>
      </c>
      <c r="Y6408" t="s">
        <v>77</v>
      </c>
    </row>
    <row r="6409" spans="1:25" x14ac:dyDescent="0.25">
      <c r="A6409" t="s">
        <v>8404</v>
      </c>
      <c r="B6409" t="s">
        <v>3291</v>
      </c>
      <c r="C6409" t="s">
        <v>26</v>
      </c>
      <c r="D6409" t="s">
        <v>49</v>
      </c>
      <c r="E6409" t="s">
        <v>49</v>
      </c>
      <c r="F6409" s="1" t="s">
        <v>18463</v>
      </c>
      <c r="G6409">
        <v>71</v>
      </c>
      <c r="H6409" t="s">
        <v>29</v>
      </c>
      <c r="I6409">
        <v>1071</v>
      </c>
      <c r="J6409">
        <v>228.44</v>
      </c>
      <c r="K6409">
        <f>Passenger_Data[[#This Row],[Price_USD]]*1</f>
        <v>228.44</v>
      </c>
      <c r="L6409">
        <v>18</v>
      </c>
      <c r="M6409" t="s">
        <v>30</v>
      </c>
      <c r="N6409" t="s">
        <v>41</v>
      </c>
      <c r="O6409" t="s">
        <v>33</v>
      </c>
      <c r="P6409" t="s">
        <v>50</v>
      </c>
      <c r="Q6409">
        <v>1</v>
      </c>
      <c r="R6409" t="s">
        <v>65</v>
      </c>
      <c r="S6409" t="s">
        <v>68</v>
      </c>
      <c r="T6409">
        <v>5.2</v>
      </c>
      <c r="U6409">
        <v>5</v>
      </c>
      <c r="V6409">
        <v>48</v>
      </c>
      <c r="W6409">
        <v>0</v>
      </c>
      <c r="X6409">
        <v>0</v>
      </c>
      <c r="Y6409" t="s">
        <v>45</v>
      </c>
    </row>
    <row r="6410" spans="1:25" x14ac:dyDescent="0.25">
      <c r="A6410" t="s">
        <v>8405</v>
      </c>
      <c r="B6410" t="s">
        <v>2977</v>
      </c>
      <c r="C6410" t="s">
        <v>82</v>
      </c>
      <c r="D6410" t="s">
        <v>55</v>
      </c>
      <c r="E6410" t="s">
        <v>49</v>
      </c>
      <c r="F6410" s="1" t="s">
        <v>18464</v>
      </c>
      <c r="G6410">
        <v>122</v>
      </c>
      <c r="H6410" t="s">
        <v>29</v>
      </c>
      <c r="I6410">
        <v>1302</v>
      </c>
      <c r="J6410">
        <v>244.99</v>
      </c>
      <c r="K6410">
        <f>Passenger_Data[[#This Row],[Price_USD]]*1</f>
        <v>244.99</v>
      </c>
      <c r="L6410">
        <v>68</v>
      </c>
      <c r="M6410" t="s">
        <v>40</v>
      </c>
      <c r="N6410" t="s">
        <v>60</v>
      </c>
      <c r="O6410" t="s">
        <v>42</v>
      </c>
      <c r="P6410" t="s">
        <v>50</v>
      </c>
      <c r="Q6410">
        <v>0</v>
      </c>
      <c r="R6410" t="s">
        <v>51</v>
      </c>
      <c r="S6410" t="s">
        <v>68</v>
      </c>
      <c r="T6410">
        <v>6.9</v>
      </c>
      <c r="U6410">
        <v>1</v>
      </c>
      <c r="V6410">
        <v>67</v>
      </c>
      <c r="W6410">
        <v>0</v>
      </c>
      <c r="X6410">
        <v>0</v>
      </c>
      <c r="Y6410" t="s">
        <v>77</v>
      </c>
    </row>
    <row r="6411" spans="1:25" x14ac:dyDescent="0.25">
      <c r="A6411" t="s">
        <v>8406</v>
      </c>
      <c r="B6411" t="s">
        <v>2263</v>
      </c>
      <c r="C6411" t="s">
        <v>26</v>
      </c>
      <c r="D6411" t="s">
        <v>27</v>
      </c>
      <c r="E6411" t="s">
        <v>27</v>
      </c>
      <c r="F6411" s="1" t="s">
        <v>18465</v>
      </c>
      <c r="G6411">
        <v>121</v>
      </c>
      <c r="H6411" t="s">
        <v>29</v>
      </c>
      <c r="I6411">
        <v>1451</v>
      </c>
      <c r="J6411">
        <v>304.94</v>
      </c>
      <c r="K6411">
        <f>Passenger_Data[[#This Row],[Price_USD]]*1</f>
        <v>304.94</v>
      </c>
      <c r="L6411">
        <v>77</v>
      </c>
      <c r="M6411" t="s">
        <v>30</v>
      </c>
      <c r="N6411" t="s">
        <v>41</v>
      </c>
      <c r="O6411" t="s">
        <v>56</v>
      </c>
      <c r="P6411" t="s">
        <v>50</v>
      </c>
      <c r="Q6411">
        <v>2</v>
      </c>
      <c r="R6411" t="s">
        <v>34</v>
      </c>
      <c r="S6411" t="s">
        <v>44</v>
      </c>
      <c r="T6411">
        <v>6.3</v>
      </c>
      <c r="U6411">
        <v>1</v>
      </c>
      <c r="V6411">
        <v>13</v>
      </c>
      <c r="W6411">
        <v>0</v>
      </c>
      <c r="X6411">
        <v>0</v>
      </c>
      <c r="Y6411" t="s">
        <v>36</v>
      </c>
    </row>
    <row r="6412" spans="1:25" x14ac:dyDescent="0.25">
      <c r="A6412" t="s">
        <v>8407</v>
      </c>
      <c r="B6412" t="s">
        <v>1275</v>
      </c>
      <c r="C6412" t="s">
        <v>54</v>
      </c>
      <c r="D6412" t="s">
        <v>59</v>
      </c>
      <c r="E6412" t="s">
        <v>59</v>
      </c>
      <c r="F6412" s="1" t="s">
        <v>18466</v>
      </c>
      <c r="G6412">
        <v>202</v>
      </c>
      <c r="H6412" t="s">
        <v>29</v>
      </c>
      <c r="I6412">
        <v>1289</v>
      </c>
      <c r="J6412">
        <v>268.75</v>
      </c>
      <c r="K6412">
        <f>Passenger_Data[[#This Row],[Price_USD]]*1</f>
        <v>268.75</v>
      </c>
      <c r="L6412">
        <v>33</v>
      </c>
      <c r="M6412" t="s">
        <v>40</v>
      </c>
      <c r="N6412" t="s">
        <v>31</v>
      </c>
      <c r="O6412" t="s">
        <v>32</v>
      </c>
      <c r="P6412" t="s">
        <v>33</v>
      </c>
      <c r="Q6412">
        <v>1</v>
      </c>
      <c r="R6412" t="s">
        <v>51</v>
      </c>
      <c r="S6412" t="s">
        <v>35</v>
      </c>
      <c r="T6412">
        <v>6.8</v>
      </c>
      <c r="U6412">
        <v>1</v>
      </c>
      <c r="V6412">
        <v>45</v>
      </c>
      <c r="W6412">
        <v>0</v>
      </c>
      <c r="X6412">
        <v>0</v>
      </c>
      <c r="Y6412" t="s">
        <v>36</v>
      </c>
    </row>
    <row r="6413" spans="1:25" x14ac:dyDescent="0.25">
      <c r="A6413" t="s">
        <v>8408</v>
      </c>
      <c r="B6413" t="s">
        <v>5191</v>
      </c>
      <c r="C6413" t="s">
        <v>82</v>
      </c>
      <c r="D6413" t="s">
        <v>27</v>
      </c>
      <c r="E6413" t="s">
        <v>39</v>
      </c>
      <c r="F6413" s="1" t="s">
        <v>18467</v>
      </c>
      <c r="G6413">
        <v>192</v>
      </c>
      <c r="H6413" t="s">
        <v>29</v>
      </c>
      <c r="I6413">
        <v>1012</v>
      </c>
      <c r="J6413">
        <v>633.79</v>
      </c>
      <c r="K6413">
        <f>Passenger_Data[[#This Row],[Price_USD]]*1</f>
        <v>633.79</v>
      </c>
      <c r="L6413">
        <v>21</v>
      </c>
      <c r="M6413" t="s">
        <v>30</v>
      </c>
      <c r="N6413" t="s">
        <v>41</v>
      </c>
      <c r="O6413" t="s">
        <v>56</v>
      </c>
      <c r="P6413" t="s">
        <v>50</v>
      </c>
      <c r="Q6413">
        <v>2</v>
      </c>
      <c r="R6413" t="s">
        <v>51</v>
      </c>
      <c r="S6413" t="s">
        <v>61</v>
      </c>
      <c r="T6413">
        <v>8.6999999999999993</v>
      </c>
      <c r="U6413">
        <v>6</v>
      </c>
      <c r="V6413">
        <v>50</v>
      </c>
      <c r="W6413">
        <v>0</v>
      </c>
      <c r="X6413">
        <v>1</v>
      </c>
      <c r="Y6413" t="s">
        <v>45</v>
      </c>
    </row>
    <row r="6414" spans="1:25" x14ac:dyDescent="0.25">
      <c r="A6414" t="s">
        <v>8409</v>
      </c>
      <c r="B6414" t="s">
        <v>2225</v>
      </c>
      <c r="C6414" t="s">
        <v>48</v>
      </c>
      <c r="D6414" t="s">
        <v>28</v>
      </c>
      <c r="E6414" t="s">
        <v>64</v>
      </c>
      <c r="F6414" s="1" t="s">
        <v>18468</v>
      </c>
      <c r="G6414">
        <v>116</v>
      </c>
      <c r="H6414" t="s">
        <v>29</v>
      </c>
      <c r="I6414">
        <v>1348</v>
      </c>
      <c r="J6414">
        <v>321.42</v>
      </c>
      <c r="K6414">
        <f>Passenger_Data[[#This Row],[Price_USD]]*1</f>
        <v>321.42</v>
      </c>
      <c r="L6414">
        <v>48</v>
      </c>
      <c r="M6414" t="s">
        <v>40</v>
      </c>
      <c r="N6414" t="s">
        <v>31</v>
      </c>
      <c r="O6414" t="s">
        <v>32</v>
      </c>
      <c r="P6414" t="s">
        <v>50</v>
      </c>
      <c r="Q6414">
        <v>1</v>
      </c>
      <c r="R6414" t="s">
        <v>65</v>
      </c>
      <c r="S6414" t="s">
        <v>68</v>
      </c>
      <c r="T6414">
        <v>7.6</v>
      </c>
      <c r="U6414">
        <v>7</v>
      </c>
      <c r="V6414">
        <v>63</v>
      </c>
      <c r="W6414">
        <v>0</v>
      </c>
      <c r="X6414">
        <v>0</v>
      </c>
      <c r="Y6414" t="s">
        <v>45</v>
      </c>
    </row>
    <row r="6415" spans="1:25" x14ac:dyDescent="0.25">
      <c r="A6415" t="s">
        <v>8410</v>
      </c>
      <c r="B6415" t="s">
        <v>739</v>
      </c>
      <c r="C6415" t="s">
        <v>82</v>
      </c>
      <c r="D6415" t="s">
        <v>76</v>
      </c>
      <c r="E6415" t="s">
        <v>59</v>
      </c>
      <c r="F6415" s="1" t="s">
        <v>18469</v>
      </c>
      <c r="G6415">
        <v>215</v>
      </c>
      <c r="H6415" t="s">
        <v>108</v>
      </c>
      <c r="I6415">
        <v>775</v>
      </c>
      <c r="J6415">
        <v>444.19</v>
      </c>
      <c r="K6415">
        <f>Passenger_Data[[#This Row],[Price_USD]]*1</f>
        <v>444.19</v>
      </c>
      <c r="L6415">
        <v>67</v>
      </c>
      <c r="M6415" t="s">
        <v>30</v>
      </c>
      <c r="N6415" t="s">
        <v>31</v>
      </c>
      <c r="O6415" t="s">
        <v>42</v>
      </c>
      <c r="P6415" t="s">
        <v>50</v>
      </c>
      <c r="Q6415">
        <v>2</v>
      </c>
      <c r="R6415" t="s">
        <v>65</v>
      </c>
      <c r="S6415" t="s">
        <v>44</v>
      </c>
      <c r="T6415">
        <v>7</v>
      </c>
      <c r="U6415">
        <v>12</v>
      </c>
      <c r="V6415">
        <v>47</v>
      </c>
      <c r="W6415">
        <v>0</v>
      </c>
      <c r="X6415">
        <v>0</v>
      </c>
      <c r="Y6415" t="s">
        <v>36</v>
      </c>
    </row>
    <row r="6416" spans="1:25" x14ac:dyDescent="0.25">
      <c r="A6416" t="s">
        <v>8411</v>
      </c>
      <c r="B6416" t="s">
        <v>628</v>
      </c>
      <c r="C6416" t="s">
        <v>26</v>
      </c>
      <c r="D6416" t="s">
        <v>39</v>
      </c>
      <c r="E6416" t="s">
        <v>49</v>
      </c>
      <c r="F6416" s="1" t="s">
        <v>18470</v>
      </c>
      <c r="G6416">
        <v>200</v>
      </c>
      <c r="H6416" t="s">
        <v>29</v>
      </c>
      <c r="I6416">
        <v>1424</v>
      </c>
      <c r="J6416">
        <v>500.42</v>
      </c>
      <c r="K6416">
        <f>Passenger_Data[[#This Row],[Price_USD]]*1</f>
        <v>500.42</v>
      </c>
      <c r="L6416">
        <v>23</v>
      </c>
      <c r="M6416" t="s">
        <v>30</v>
      </c>
      <c r="N6416" t="s">
        <v>41</v>
      </c>
      <c r="O6416" t="s">
        <v>32</v>
      </c>
      <c r="P6416" t="s">
        <v>50</v>
      </c>
      <c r="Q6416">
        <v>0</v>
      </c>
      <c r="R6416" t="s">
        <v>51</v>
      </c>
      <c r="S6416" t="s">
        <v>44</v>
      </c>
      <c r="T6416">
        <v>8.6</v>
      </c>
      <c r="U6416">
        <v>17</v>
      </c>
      <c r="V6416">
        <v>59</v>
      </c>
      <c r="W6416">
        <v>0</v>
      </c>
      <c r="X6416">
        <v>0</v>
      </c>
      <c r="Y6416" t="s">
        <v>77</v>
      </c>
    </row>
    <row r="6417" spans="1:25" x14ac:dyDescent="0.25">
      <c r="A6417" t="s">
        <v>8412</v>
      </c>
      <c r="B6417" t="s">
        <v>1998</v>
      </c>
      <c r="C6417" t="s">
        <v>48</v>
      </c>
      <c r="D6417" t="s">
        <v>27</v>
      </c>
      <c r="E6417" t="s">
        <v>76</v>
      </c>
      <c r="F6417" s="1" t="s">
        <v>18471</v>
      </c>
      <c r="G6417">
        <v>239</v>
      </c>
      <c r="H6417" t="s">
        <v>29</v>
      </c>
      <c r="I6417">
        <v>1738</v>
      </c>
      <c r="J6417">
        <v>329.99</v>
      </c>
      <c r="K6417">
        <f>Passenger_Data[[#This Row],[Price_USD]]*1</f>
        <v>329.99</v>
      </c>
      <c r="L6417">
        <v>73</v>
      </c>
      <c r="M6417" t="s">
        <v>30</v>
      </c>
      <c r="N6417" t="s">
        <v>31</v>
      </c>
      <c r="O6417" t="s">
        <v>42</v>
      </c>
      <c r="P6417" t="s">
        <v>83</v>
      </c>
      <c r="Q6417">
        <v>2</v>
      </c>
      <c r="R6417" t="s">
        <v>65</v>
      </c>
      <c r="S6417" t="s">
        <v>44</v>
      </c>
      <c r="T6417">
        <v>7.4</v>
      </c>
      <c r="U6417">
        <v>18</v>
      </c>
      <c r="V6417">
        <v>32</v>
      </c>
      <c r="W6417">
        <v>0</v>
      </c>
      <c r="X6417">
        <v>0</v>
      </c>
      <c r="Y6417" t="s">
        <v>77</v>
      </c>
    </row>
    <row r="6418" spans="1:25" x14ac:dyDescent="0.25">
      <c r="A6418" t="s">
        <v>8413</v>
      </c>
      <c r="B6418" t="s">
        <v>3584</v>
      </c>
      <c r="C6418" t="s">
        <v>54</v>
      </c>
      <c r="D6418" t="s">
        <v>64</v>
      </c>
      <c r="E6418" t="s">
        <v>27</v>
      </c>
      <c r="F6418" s="1" t="s">
        <v>18472</v>
      </c>
      <c r="G6418">
        <v>173</v>
      </c>
      <c r="H6418" t="s">
        <v>29</v>
      </c>
      <c r="I6418">
        <v>987</v>
      </c>
      <c r="J6418">
        <v>439.78</v>
      </c>
      <c r="K6418">
        <f>Passenger_Data[[#This Row],[Price_USD]]*1</f>
        <v>439.78</v>
      </c>
      <c r="L6418">
        <v>69</v>
      </c>
      <c r="M6418" t="s">
        <v>40</v>
      </c>
      <c r="N6418" t="s">
        <v>31</v>
      </c>
      <c r="O6418" t="s">
        <v>32</v>
      </c>
      <c r="P6418" t="s">
        <v>83</v>
      </c>
      <c r="Q6418">
        <v>0</v>
      </c>
      <c r="R6418" t="s">
        <v>43</v>
      </c>
      <c r="S6418" t="s">
        <v>44</v>
      </c>
      <c r="T6418">
        <v>7.6</v>
      </c>
      <c r="U6418">
        <v>2</v>
      </c>
      <c r="V6418">
        <v>107</v>
      </c>
      <c r="W6418">
        <v>0</v>
      </c>
      <c r="X6418">
        <v>0</v>
      </c>
      <c r="Y6418" t="s">
        <v>77</v>
      </c>
    </row>
    <row r="6419" spans="1:25" x14ac:dyDescent="0.25">
      <c r="A6419" t="s">
        <v>8414</v>
      </c>
      <c r="B6419" t="s">
        <v>2563</v>
      </c>
      <c r="C6419" t="s">
        <v>73</v>
      </c>
      <c r="D6419" t="s">
        <v>49</v>
      </c>
      <c r="E6419" t="s">
        <v>76</v>
      </c>
      <c r="F6419" s="1" t="s">
        <v>18473</v>
      </c>
      <c r="G6419">
        <v>160</v>
      </c>
      <c r="H6419" t="s">
        <v>29</v>
      </c>
      <c r="I6419">
        <v>823</v>
      </c>
      <c r="J6419">
        <v>262.08</v>
      </c>
      <c r="K6419">
        <f>Passenger_Data[[#This Row],[Price_USD]]*1</f>
        <v>262.08</v>
      </c>
      <c r="L6419">
        <v>72</v>
      </c>
      <c r="M6419" t="s">
        <v>30</v>
      </c>
      <c r="N6419" t="s">
        <v>31</v>
      </c>
      <c r="O6419" t="s">
        <v>33</v>
      </c>
      <c r="P6419" t="s">
        <v>264</v>
      </c>
      <c r="Q6419">
        <v>3</v>
      </c>
      <c r="R6419" t="s">
        <v>43</v>
      </c>
      <c r="S6419" t="s">
        <v>61</v>
      </c>
      <c r="T6419">
        <v>7.9</v>
      </c>
      <c r="U6419">
        <v>1</v>
      </c>
      <c r="V6419">
        <v>45</v>
      </c>
      <c r="W6419">
        <v>0</v>
      </c>
      <c r="X6419">
        <v>0</v>
      </c>
      <c r="Y6419" t="s">
        <v>77</v>
      </c>
    </row>
    <row r="6420" spans="1:25" x14ac:dyDescent="0.25">
      <c r="A6420" t="s">
        <v>8415</v>
      </c>
      <c r="B6420" t="s">
        <v>3626</v>
      </c>
      <c r="C6420" t="s">
        <v>26</v>
      </c>
      <c r="D6420" t="s">
        <v>59</v>
      </c>
      <c r="E6420" t="s">
        <v>59</v>
      </c>
      <c r="F6420" s="1" t="s">
        <v>18474</v>
      </c>
      <c r="G6420">
        <v>109</v>
      </c>
      <c r="H6420" t="s">
        <v>29</v>
      </c>
      <c r="I6420">
        <v>1188</v>
      </c>
      <c r="J6420">
        <v>530.35</v>
      </c>
      <c r="K6420">
        <f>Passenger_Data[[#This Row],[Price_USD]]*1</f>
        <v>530.35</v>
      </c>
      <c r="L6420">
        <v>64</v>
      </c>
      <c r="M6420" t="s">
        <v>30</v>
      </c>
      <c r="N6420" t="s">
        <v>31</v>
      </c>
      <c r="O6420" t="s">
        <v>56</v>
      </c>
      <c r="P6420" t="s">
        <v>50</v>
      </c>
      <c r="Q6420">
        <v>4</v>
      </c>
      <c r="R6420" t="s">
        <v>43</v>
      </c>
      <c r="S6420" t="s">
        <v>35</v>
      </c>
      <c r="T6420">
        <v>8.8000000000000007</v>
      </c>
      <c r="U6420">
        <v>1</v>
      </c>
      <c r="V6420">
        <v>100</v>
      </c>
      <c r="W6420">
        <v>0</v>
      </c>
      <c r="X6420">
        <v>0</v>
      </c>
      <c r="Y6420" t="s">
        <v>36</v>
      </c>
    </row>
    <row r="6421" spans="1:25" x14ac:dyDescent="0.25">
      <c r="A6421" t="s">
        <v>8416</v>
      </c>
      <c r="B6421" t="s">
        <v>195</v>
      </c>
      <c r="C6421" t="s">
        <v>82</v>
      </c>
      <c r="D6421" t="s">
        <v>49</v>
      </c>
      <c r="E6421" t="s">
        <v>55</v>
      </c>
      <c r="F6421" s="1" t="s">
        <v>18475</v>
      </c>
      <c r="G6421">
        <v>228</v>
      </c>
      <c r="H6421" t="s">
        <v>29</v>
      </c>
      <c r="I6421">
        <v>1532</v>
      </c>
      <c r="J6421">
        <v>126.64</v>
      </c>
      <c r="K6421">
        <f>Passenger_Data[[#This Row],[Price_USD]]*1</f>
        <v>126.64</v>
      </c>
      <c r="L6421">
        <v>37</v>
      </c>
      <c r="M6421" t="s">
        <v>30</v>
      </c>
      <c r="N6421" t="s">
        <v>31</v>
      </c>
      <c r="O6421" t="s">
        <v>42</v>
      </c>
      <c r="P6421" t="s">
        <v>50</v>
      </c>
      <c r="Q6421">
        <v>1</v>
      </c>
      <c r="R6421" t="s">
        <v>65</v>
      </c>
      <c r="S6421" t="s">
        <v>68</v>
      </c>
      <c r="T6421">
        <v>6.4</v>
      </c>
      <c r="U6421">
        <v>28</v>
      </c>
      <c r="V6421">
        <v>79</v>
      </c>
      <c r="W6421">
        <v>0</v>
      </c>
      <c r="X6421">
        <v>0</v>
      </c>
      <c r="Y6421" t="s">
        <v>77</v>
      </c>
    </row>
    <row r="6422" spans="1:25" x14ac:dyDescent="0.25">
      <c r="A6422" t="s">
        <v>8417</v>
      </c>
      <c r="B6422" t="s">
        <v>3226</v>
      </c>
      <c r="C6422" t="s">
        <v>82</v>
      </c>
      <c r="D6422" t="s">
        <v>39</v>
      </c>
      <c r="E6422" t="s">
        <v>55</v>
      </c>
      <c r="F6422" s="1" t="s">
        <v>18476</v>
      </c>
      <c r="G6422">
        <v>139</v>
      </c>
      <c r="H6422" t="s">
        <v>29</v>
      </c>
      <c r="I6422">
        <v>1372</v>
      </c>
      <c r="J6422">
        <v>462.1</v>
      </c>
      <c r="K6422">
        <f>Passenger_Data[[#This Row],[Price_USD]]*1</f>
        <v>462.1</v>
      </c>
      <c r="L6422">
        <v>18</v>
      </c>
      <c r="M6422" t="s">
        <v>30</v>
      </c>
      <c r="N6422" t="s">
        <v>31</v>
      </c>
      <c r="O6422" t="s">
        <v>33</v>
      </c>
      <c r="P6422" t="s">
        <v>83</v>
      </c>
      <c r="Q6422">
        <v>4</v>
      </c>
      <c r="R6422" t="s">
        <v>51</v>
      </c>
      <c r="S6422" t="s">
        <v>61</v>
      </c>
      <c r="T6422">
        <v>5.5</v>
      </c>
      <c r="U6422">
        <v>10</v>
      </c>
      <c r="V6422">
        <v>1</v>
      </c>
      <c r="W6422">
        <v>0</v>
      </c>
      <c r="X6422">
        <v>0</v>
      </c>
      <c r="Y6422" t="s">
        <v>45</v>
      </c>
    </row>
    <row r="6423" spans="1:25" x14ac:dyDescent="0.25">
      <c r="A6423" t="s">
        <v>8418</v>
      </c>
      <c r="B6423" t="s">
        <v>1877</v>
      </c>
      <c r="C6423" t="s">
        <v>26</v>
      </c>
      <c r="D6423" t="s">
        <v>55</v>
      </c>
      <c r="E6423" t="s">
        <v>39</v>
      </c>
      <c r="F6423" s="1" t="s">
        <v>18477</v>
      </c>
      <c r="G6423">
        <v>153</v>
      </c>
      <c r="H6423" t="s">
        <v>29</v>
      </c>
      <c r="I6423">
        <v>1264</v>
      </c>
      <c r="J6423">
        <v>441.3</v>
      </c>
      <c r="K6423">
        <f>Passenger_Data[[#This Row],[Price_USD]]*1</f>
        <v>441.3</v>
      </c>
      <c r="L6423">
        <v>34</v>
      </c>
      <c r="M6423" t="s">
        <v>40</v>
      </c>
      <c r="N6423" t="s">
        <v>41</v>
      </c>
      <c r="O6423" t="s">
        <v>42</v>
      </c>
      <c r="P6423" t="s">
        <v>50</v>
      </c>
      <c r="Q6423">
        <v>2</v>
      </c>
      <c r="R6423" t="s">
        <v>65</v>
      </c>
      <c r="S6423" t="s">
        <v>44</v>
      </c>
      <c r="T6423">
        <v>9.1</v>
      </c>
      <c r="U6423">
        <v>17</v>
      </c>
      <c r="V6423">
        <v>49</v>
      </c>
      <c r="W6423">
        <v>0</v>
      </c>
      <c r="X6423">
        <v>0</v>
      </c>
      <c r="Y6423" t="s">
        <v>77</v>
      </c>
    </row>
    <row r="6424" spans="1:25" x14ac:dyDescent="0.25">
      <c r="A6424" t="s">
        <v>8419</v>
      </c>
      <c r="B6424" t="s">
        <v>5157</v>
      </c>
      <c r="C6424" t="s">
        <v>48</v>
      </c>
      <c r="D6424" t="s">
        <v>49</v>
      </c>
      <c r="E6424" t="s">
        <v>59</v>
      </c>
      <c r="F6424" s="1" t="s">
        <v>18478</v>
      </c>
      <c r="G6424">
        <v>314</v>
      </c>
      <c r="H6424" t="s">
        <v>29</v>
      </c>
      <c r="I6424">
        <v>1553</v>
      </c>
      <c r="J6424">
        <v>447.97</v>
      </c>
      <c r="K6424">
        <f>Passenger_Data[[#This Row],[Price_USD]]*1</f>
        <v>447.97</v>
      </c>
      <c r="L6424">
        <v>51</v>
      </c>
      <c r="M6424" t="s">
        <v>40</v>
      </c>
      <c r="N6424" t="s">
        <v>31</v>
      </c>
      <c r="O6424" t="s">
        <v>56</v>
      </c>
      <c r="P6424" t="s">
        <v>50</v>
      </c>
      <c r="Q6424">
        <v>2</v>
      </c>
      <c r="R6424" t="s">
        <v>65</v>
      </c>
      <c r="S6424" t="s">
        <v>68</v>
      </c>
      <c r="T6424">
        <v>6</v>
      </c>
      <c r="U6424">
        <v>43</v>
      </c>
      <c r="V6424">
        <v>50</v>
      </c>
      <c r="W6424">
        <v>0</v>
      </c>
      <c r="X6424">
        <v>0</v>
      </c>
      <c r="Y6424" t="s">
        <v>36</v>
      </c>
    </row>
    <row r="6425" spans="1:25" x14ac:dyDescent="0.25">
      <c r="A6425" t="s">
        <v>8420</v>
      </c>
      <c r="B6425" t="s">
        <v>745</v>
      </c>
      <c r="C6425" t="s">
        <v>73</v>
      </c>
      <c r="D6425" t="s">
        <v>49</v>
      </c>
      <c r="E6425" t="s">
        <v>49</v>
      </c>
      <c r="F6425" s="1" t="s">
        <v>18479</v>
      </c>
      <c r="G6425">
        <v>207</v>
      </c>
      <c r="H6425" t="s">
        <v>29</v>
      </c>
      <c r="I6425">
        <v>1439</v>
      </c>
      <c r="J6425">
        <v>186.57</v>
      </c>
      <c r="K6425">
        <f>Passenger_Data[[#This Row],[Price_USD]]*1</f>
        <v>186.57</v>
      </c>
      <c r="L6425">
        <v>39</v>
      </c>
      <c r="M6425" t="s">
        <v>40</v>
      </c>
      <c r="N6425" t="s">
        <v>31</v>
      </c>
      <c r="O6425" t="s">
        <v>42</v>
      </c>
      <c r="P6425" t="s">
        <v>50</v>
      </c>
      <c r="Q6425">
        <v>1</v>
      </c>
      <c r="R6425" t="s">
        <v>51</v>
      </c>
      <c r="S6425" t="s">
        <v>44</v>
      </c>
      <c r="T6425">
        <v>5.4</v>
      </c>
      <c r="U6425">
        <v>9</v>
      </c>
      <c r="V6425">
        <v>73</v>
      </c>
      <c r="W6425">
        <v>0</v>
      </c>
      <c r="X6425">
        <v>1</v>
      </c>
      <c r="Y6425" t="s">
        <v>77</v>
      </c>
    </row>
    <row r="6426" spans="1:25" x14ac:dyDescent="0.25">
      <c r="A6426" t="s">
        <v>8421</v>
      </c>
      <c r="B6426" t="s">
        <v>3093</v>
      </c>
      <c r="C6426" t="s">
        <v>26</v>
      </c>
      <c r="D6426" t="s">
        <v>76</v>
      </c>
      <c r="E6426" t="s">
        <v>27</v>
      </c>
      <c r="F6426" s="1" t="s">
        <v>18480</v>
      </c>
      <c r="G6426">
        <v>70</v>
      </c>
      <c r="H6426" t="s">
        <v>86</v>
      </c>
      <c r="I6426">
        <v>1026</v>
      </c>
      <c r="J6426">
        <v>289.14</v>
      </c>
      <c r="K6426">
        <f>Passenger_Data[[#This Row],[Price_USD]]*1</f>
        <v>289.14</v>
      </c>
      <c r="L6426">
        <v>41</v>
      </c>
      <c r="M6426" t="s">
        <v>40</v>
      </c>
      <c r="N6426" t="s">
        <v>31</v>
      </c>
      <c r="O6426" t="s">
        <v>56</v>
      </c>
      <c r="P6426" t="s">
        <v>50</v>
      </c>
      <c r="Q6426">
        <v>2</v>
      </c>
      <c r="R6426" t="s">
        <v>51</v>
      </c>
      <c r="S6426" t="s">
        <v>44</v>
      </c>
      <c r="T6426">
        <v>7.7</v>
      </c>
      <c r="U6426">
        <v>32</v>
      </c>
      <c r="V6426">
        <v>87</v>
      </c>
      <c r="W6426">
        <v>1</v>
      </c>
      <c r="X6426">
        <v>1</v>
      </c>
      <c r="Y6426" t="s">
        <v>36</v>
      </c>
    </row>
    <row r="6427" spans="1:25" x14ac:dyDescent="0.25">
      <c r="A6427" t="s">
        <v>8422</v>
      </c>
      <c r="B6427" t="s">
        <v>1478</v>
      </c>
      <c r="C6427" t="s">
        <v>82</v>
      </c>
      <c r="D6427" t="s">
        <v>64</v>
      </c>
      <c r="E6427" t="s">
        <v>28</v>
      </c>
      <c r="F6427" s="1" t="s">
        <v>18481</v>
      </c>
      <c r="G6427">
        <v>291</v>
      </c>
      <c r="H6427" t="s">
        <v>29</v>
      </c>
      <c r="I6427">
        <v>1122</v>
      </c>
      <c r="J6427">
        <v>313.98</v>
      </c>
      <c r="K6427">
        <f>Passenger_Data[[#This Row],[Price_USD]]*1</f>
        <v>313.98</v>
      </c>
      <c r="L6427">
        <v>77</v>
      </c>
      <c r="M6427" t="s">
        <v>40</v>
      </c>
      <c r="N6427" t="s">
        <v>60</v>
      </c>
      <c r="O6427" t="s">
        <v>33</v>
      </c>
      <c r="P6427" t="s">
        <v>264</v>
      </c>
      <c r="Q6427">
        <v>1</v>
      </c>
      <c r="R6427" t="s">
        <v>34</v>
      </c>
      <c r="S6427" t="s">
        <v>35</v>
      </c>
      <c r="T6427">
        <v>5.2</v>
      </c>
      <c r="U6427">
        <v>23</v>
      </c>
      <c r="V6427">
        <v>49</v>
      </c>
      <c r="W6427">
        <v>0</v>
      </c>
      <c r="X6427">
        <v>0</v>
      </c>
      <c r="Y6427" t="s">
        <v>36</v>
      </c>
    </row>
    <row r="6428" spans="1:25" x14ac:dyDescent="0.25">
      <c r="A6428" t="s">
        <v>8423</v>
      </c>
      <c r="B6428" t="s">
        <v>4150</v>
      </c>
      <c r="C6428" t="s">
        <v>54</v>
      </c>
      <c r="D6428" t="s">
        <v>28</v>
      </c>
      <c r="E6428" t="s">
        <v>28</v>
      </c>
      <c r="F6428" s="1" t="s">
        <v>18482</v>
      </c>
      <c r="G6428">
        <v>145</v>
      </c>
      <c r="H6428" t="s">
        <v>29</v>
      </c>
      <c r="I6428">
        <v>1578</v>
      </c>
      <c r="J6428">
        <v>424.98</v>
      </c>
      <c r="K6428">
        <f>Passenger_Data[[#This Row],[Price_USD]]*1</f>
        <v>424.98</v>
      </c>
      <c r="L6428">
        <v>61</v>
      </c>
      <c r="M6428" t="s">
        <v>40</v>
      </c>
      <c r="N6428" t="s">
        <v>60</v>
      </c>
      <c r="O6428" t="s">
        <v>32</v>
      </c>
      <c r="P6428" t="s">
        <v>33</v>
      </c>
      <c r="Q6428">
        <v>0</v>
      </c>
      <c r="R6428" t="s">
        <v>65</v>
      </c>
      <c r="S6428" t="s">
        <v>68</v>
      </c>
      <c r="T6428">
        <v>6.1</v>
      </c>
      <c r="U6428">
        <v>1</v>
      </c>
      <c r="V6428">
        <v>43</v>
      </c>
      <c r="W6428">
        <v>0</v>
      </c>
      <c r="X6428">
        <v>0</v>
      </c>
      <c r="Y6428" t="s">
        <v>77</v>
      </c>
    </row>
    <row r="6429" spans="1:25" x14ac:dyDescent="0.25">
      <c r="A6429" t="s">
        <v>8424</v>
      </c>
      <c r="B6429" t="s">
        <v>1784</v>
      </c>
      <c r="C6429" t="s">
        <v>54</v>
      </c>
      <c r="D6429" t="s">
        <v>27</v>
      </c>
      <c r="E6429" t="s">
        <v>76</v>
      </c>
      <c r="F6429" s="1" t="s">
        <v>18483</v>
      </c>
      <c r="G6429">
        <v>218</v>
      </c>
      <c r="H6429" t="s">
        <v>29</v>
      </c>
      <c r="I6429">
        <v>869</v>
      </c>
      <c r="J6429">
        <v>221.3</v>
      </c>
      <c r="K6429">
        <f>Passenger_Data[[#This Row],[Price_USD]]*1</f>
        <v>221.3</v>
      </c>
      <c r="L6429">
        <v>65</v>
      </c>
      <c r="M6429" t="s">
        <v>40</v>
      </c>
      <c r="N6429" t="s">
        <v>41</v>
      </c>
      <c r="O6429" t="s">
        <v>32</v>
      </c>
      <c r="P6429" t="s">
        <v>83</v>
      </c>
      <c r="Q6429">
        <v>1</v>
      </c>
      <c r="R6429" t="s">
        <v>51</v>
      </c>
      <c r="S6429" t="s">
        <v>61</v>
      </c>
      <c r="T6429">
        <v>6.8</v>
      </c>
      <c r="U6429">
        <v>1</v>
      </c>
      <c r="V6429">
        <v>66</v>
      </c>
      <c r="W6429">
        <v>0</v>
      </c>
      <c r="X6429">
        <v>0</v>
      </c>
      <c r="Y6429" t="s">
        <v>36</v>
      </c>
    </row>
    <row r="6430" spans="1:25" x14ac:dyDescent="0.25">
      <c r="A6430" t="s">
        <v>8425</v>
      </c>
      <c r="B6430" t="s">
        <v>5613</v>
      </c>
      <c r="C6430" t="s">
        <v>26</v>
      </c>
      <c r="D6430" t="s">
        <v>59</v>
      </c>
      <c r="E6430" t="s">
        <v>39</v>
      </c>
      <c r="F6430" s="1" t="s">
        <v>18484</v>
      </c>
      <c r="G6430">
        <v>142</v>
      </c>
      <c r="H6430" t="s">
        <v>29</v>
      </c>
      <c r="I6430">
        <v>1043</v>
      </c>
      <c r="J6430">
        <v>335.65</v>
      </c>
      <c r="K6430">
        <f>Passenger_Data[[#This Row],[Price_USD]]*1</f>
        <v>335.65</v>
      </c>
      <c r="L6430">
        <v>52</v>
      </c>
      <c r="M6430" t="s">
        <v>40</v>
      </c>
      <c r="N6430" t="s">
        <v>41</v>
      </c>
      <c r="O6430" t="s">
        <v>32</v>
      </c>
      <c r="P6430" t="s">
        <v>83</v>
      </c>
      <c r="Q6430">
        <v>1</v>
      </c>
      <c r="R6430" t="s">
        <v>65</v>
      </c>
      <c r="S6430" t="s">
        <v>44</v>
      </c>
      <c r="T6430">
        <v>7.5</v>
      </c>
      <c r="U6430">
        <v>20</v>
      </c>
      <c r="V6430">
        <v>48</v>
      </c>
      <c r="W6430">
        <v>0</v>
      </c>
      <c r="X6430">
        <v>0</v>
      </c>
      <c r="Y6430" t="s">
        <v>77</v>
      </c>
    </row>
    <row r="6431" spans="1:25" x14ac:dyDescent="0.25">
      <c r="A6431" t="s">
        <v>8426</v>
      </c>
      <c r="B6431" t="s">
        <v>3672</v>
      </c>
      <c r="C6431" t="s">
        <v>73</v>
      </c>
      <c r="D6431" t="s">
        <v>64</v>
      </c>
      <c r="E6431" t="s">
        <v>76</v>
      </c>
      <c r="F6431" s="1" t="s">
        <v>18485</v>
      </c>
      <c r="G6431">
        <v>193</v>
      </c>
      <c r="H6431" t="s">
        <v>86</v>
      </c>
      <c r="I6431">
        <v>947</v>
      </c>
      <c r="J6431">
        <v>250.03</v>
      </c>
      <c r="K6431">
        <f>Passenger_Data[[#This Row],[Price_USD]]*1</f>
        <v>250.03</v>
      </c>
      <c r="L6431">
        <v>37</v>
      </c>
      <c r="M6431" t="s">
        <v>40</v>
      </c>
      <c r="N6431" t="s">
        <v>41</v>
      </c>
      <c r="O6431" t="s">
        <v>32</v>
      </c>
      <c r="P6431" t="s">
        <v>50</v>
      </c>
      <c r="Q6431">
        <v>1</v>
      </c>
      <c r="R6431" t="s">
        <v>65</v>
      </c>
      <c r="S6431" t="s">
        <v>44</v>
      </c>
      <c r="T6431">
        <v>8</v>
      </c>
      <c r="U6431">
        <v>9</v>
      </c>
      <c r="V6431">
        <v>37</v>
      </c>
      <c r="W6431">
        <v>0</v>
      </c>
      <c r="X6431">
        <v>0</v>
      </c>
      <c r="Y6431" t="s">
        <v>77</v>
      </c>
    </row>
    <row r="6432" spans="1:25" x14ac:dyDescent="0.25">
      <c r="A6432" t="s">
        <v>8427</v>
      </c>
      <c r="B6432" t="s">
        <v>4505</v>
      </c>
      <c r="C6432" t="s">
        <v>54</v>
      </c>
      <c r="D6432" t="s">
        <v>27</v>
      </c>
      <c r="E6432" t="s">
        <v>55</v>
      </c>
      <c r="F6432" s="1" t="s">
        <v>18486</v>
      </c>
      <c r="G6432">
        <v>180</v>
      </c>
      <c r="H6432" t="s">
        <v>29</v>
      </c>
      <c r="I6432">
        <v>1299</v>
      </c>
      <c r="J6432">
        <v>449.68</v>
      </c>
      <c r="K6432">
        <f>Passenger_Data[[#This Row],[Price_USD]]*1</f>
        <v>449.68</v>
      </c>
      <c r="L6432">
        <v>47</v>
      </c>
      <c r="M6432" t="s">
        <v>40</v>
      </c>
      <c r="N6432" t="s">
        <v>60</v>
      </c>
      <c r="O6432" t="s">
        <v>56</v>
      </c>
      <c r="P6432" t="s">
        <v>50</v>
      </c>
      <c r="Q6432">
        <v>0</v>
      </c>
      <c r="R6432" t="s">
        <v>65</v>
      </c>
      <c r="S6432" t="s">
        <v>35</v>
      </c>
      <c r="T6432">
        <v>8.6</v>
      </c>
      <c r="U6432">
        <v>7</v>
      </c>
      <c r="V6432">
        <v>39</v>
      </c>
      <c r="W6432">
        <v>0</v>
      </c>
      <c r="X6432">
        <v>1</v>
      </c>
      <c r="Y6432" t="s">
        <v>45</v>
      </c>
    </row>
    <row r="6433" spans="1:25" x14ac:dyDescent="0.25">
      <c r="A6433" t="s">
        <v>8428</v>
      </c>
      <c r="B6433" t="s">
        <v>6352</v>
      </c>
      <c r="C6433" t="s">
        <v>48</v>
      </c>
      <c r="D6433" t="s">
        <v>49</v>
      </c>
      <c r="E6433" t="s">
        <v>64</v>
      </c>
      <c r="F6433" s="1" t="s">
        <v>18487</v>
      </c>
      <c r="G6433">
        <v>148</v>
      </c>
      <c r="H6433" t="s">
        <v>29</v>
      </c>
      <c r="I6433">
        <v>1102</v>
      </c>
      <c r="J6433">
        <v>425.97</v>
      </c>
      <c r="K6433">
        <f>Passenger_Data[[#This Row],[Price_USD]]*1</f>
        <v>425.97</v>
      </c>
      <c r="L6433">
        <v>45</v>
      </c>
      <c r="M6433" t="s">
        <v>40</v>
      </c>
      <c r="N6433" t="s">
        <v>31</v>
      </c>
      <c r="O6433" t="s">
        <v>56</v>
      </c>
      <c r="P6433" t="s">
        <v>50</v>
      </c>
      <c r="Q6433">
        <v>0</v>
      </c>
      <c r="R6433" t="s">
        <v>65</v>
      </c>
      <c r="S6433" t="s">
        <v>44</v>
      </c>
      <c r="T6433">
        <v>7.6</v>
      </c>
      <c r="U6433">
        <v>31</v>
      </c>
      <c r="V6433">
        <v>90</v>
      </c>
      <c r="W6433">
        <v>0</v>
      </c>
      <c r="X6433">
        <v>0</v>
      </c>
      <c r="Y6433" t="s">
        <v>36</v>
      </c>
    </row>
    <row r="6434" spans="1:25" x14ac:dyDescent="0.25">
      <c r="A6434" t="s">
        <v>8429</v>
      </c>
      <c r="B6434" t="s">
        <v>4598</v>
      </c>
      <c r="C6434" t="s">
        <v>26</v>
      </c>
      <c r="D6434" t="s">
        <v>28</v>
      </c>
      <c r="E6434" t="s">
        <v>76</v>
      </c>
      <c r="F6434" s="1" t="s">
        <v>18488</v>
      </c>
      <c r="G6434">
        <v>202</v>
      </c>
      <c r="H6434" t="s">
        <v>29</v>
      </c>
      <c r="I6434">
        <v>1068</v>
      </c>
      <c r="J6434">
        <v>287.08999999999997</v>
      </c>
      <c r="K6434">
        <f>Passenger_Data[[#This Row],[Price_USD]]*1</f>
        <v>287.08999999999997</v>
      </c>
      <c r="L6434">
        <v>36</v>
      </c>
      <c r="M6434" t="s">
        <v>30</v>
      </c>
      <c r="N6434" t="s">
        <v>41</v>
      </c>
      <c r="O6434" t="s">
        <v>42</v>
      </c>
      <c r="P6434" t="s">
        <v>50</v>
      </c>
      <c r="Q6434">
        <v>1</v>
      </c>
      <c r="R6434" t="s">
        <v>65</v>
      </c>
      <c r="S6434" t="s">
        <v>35</v>
      </c>
      <c r="T6434">
        <v>7</v>
      </c>
      <c r="U6434">
        <v>8</v>
      </c>
      <c r="V6434">
        <v>103</v>
      </c>
      <c r="W6434">
        <v>0</v>
      </c>
      <c r="X6434">
        <v>0</v>
      </c>
      <c r="Y6434" t="s">
        <v>45</v>
      </c>
    </row>
    <row r="6435" spans="1:25" x14ac:dyDescent="0.25">
      <c r="A6435" t="s">
        <v>8430</v>
      </c>
      <c r="B6435" t="s">
        <v>4646</v>
      </c>
      <c r="C6435" t="s">
        <v>26</v>
      </c>
      <c r="D6435" t="s">
        <v>59</v>
      </c>
      <c r="E6435" t="s">
        <v>55</v>
      </c>
      <c r="F6435" s="1" t="s">
        <v>18489</v>
      </c>
      <c r="G6435">
        <v>59</v>
      </c>
      <c r="H6435" t="s">
        <v>29</v>
      </c>
      <c r="I6435">
        <v>627</v>
      </c>
      <c r="J6435">
        <v>234.99</v>
      </c>
      <c r="K6435">
        <f>Passenger_Data[[#This Row],[Price_USD]]*1</f>
        <v>234.99</v>
      </c>
      <c r="L6435">
        <v>47</v>
      </c>
      <c r="M6435" t="s">
        <v>30</v>
      </c>
      <c r="N6435" t="s">
        <v>31</v>
      </c>
      <c r="O6435" t="s">
        <v>33</v>
      </c>
      <c r="P6435" t="s">
        <v>264</v>
      </c>
      <c r="Q6435">
        <v>1</v>
      </c>
      <c r="R6435" t="s">
        <v>34</v>
      </c>
      <c r="S6435" t="s">
        <v>68</v>
      </c>
      <c r="T6435">
        <v>5.7</v>
      </c>
      <c r="U6435">
        <v>8</v>
      </c>
      <c r="V6435">
        <v>97</v>
      </c>
      <c r="W6435">
        <v>0</v>
      </c>
      <c r="X6435">
        <v>1</v>
      </c>
      <c r="Y6435" t="s">
        <v>77</v>
      </c>
    </row>
    <row r="6436" spans="1:25" x14ac:dyDescent="0.25">
      <c r="A6436" t="s">
        <v>8431</v>
      </c>
      <c r="B6436" t="s">
        <v>8332</v>
      </c>
      <c r="C6436" t="s">
        <v>48</v>
      </c>
      <c r="D6436" t="s">
        <v>59</v>
      </c>
      <c r="E6436" t="s">
        <v>49</v>
      </c>
      <c r="F6436" s="1" t="s">
        <v>18490</v>
      </c>
      <c r="G6436">
        <v>93</v>
      </c>
      <c r="H6436" t="s">
        <v>86</v>
      </c>
      <c r="I6436">
        <v>1055</v>
      </c>
      <c r="J6436">
        <v>318.26</v>
      </c>
      <c r="K6436">
        <f>Passenger_Data[[#This Row],[Price_USD]]*1</f>
        <v>318.26</v>
      </c>
      <c r="L6436">
        <v>39</v>
      </c>
      <c r="M6436" t="s">
        <v>40</v>
      </c>
      <c r="N6436" t="s">
        <v>41</v>
      </c>
      <c r="O6436" t="s">
        <v>33</v>
      </c>
      <c r="P6436" t="s">
        <v>50</v>
      </c>
      <c r="Q6436">
        <v>3</v>
      </c>
      <c r="R6436" t="s">
        <v>51</v>
      </c>
      <c r="S6436" t="s">
        <v>61</v>
      </c>
      <c r="T6436">
        <v>6.5</v>
      </c>
      <c r="U6436">
        <v>28</v>
      </c>
      <c r="V6436">
        <v>5</v>
      </c>
      <c r="W6436">
        <v>0</v>
      </c>
      <c r="X6436">
        <v>0</v>
      </c>
      <c r="Y6436" t="s">
        <v>45</v>
      </c>
    </row>
    <row r="6437" spans="1:25" x14ac:dyDescent="0.25">
      <c r="A6437" t="s">
        <v>8432</v>
      </c>
      <c r="B6437" t="s">
        <v>1752</v>
      </c>
      <c r="C6437" t="s">
        <v>48</v>
      </c>
      <c r="D6437" t="s">
        <v>49</v>
      </c>
      <c r="E6437" t="s">
        <v>39</v>
      </c>
      <c r="F6437" s="1" t="s">
        <v>18491</v>
      </c>
      <c r="G6437">
        <v>146</v>
      </c>
      <c r="H6437" t="s">
        <v>29</v>
      </c>
      <c r="I6437">
        <v>1316</v>
      </c>
      <c r="J6437">
        <v>513.42999999999995</v>
      </c>
      <c r="K6437">
        <f>Passenger_Data[[#This Row],[Price_USD]]*1</f>
        <v>513.42999999999995</v>
      </c>
      <c r="L6437">
        <v>72</v>
      </c>
      <c r="M6437" t="s">
        <v>30</v>
      </c>
      <c r="N6437" t="s">
        <v>31</v>
      </c>
      <c r="O6437" t="s">
        <v>32</v>
      </c>
      <c r="P6437" t="s">
        <v>50</v>
      </c>
      <c r="Q6437">
        <v>1</v>
      </c>
      <c r="R6437" t="s">
        <v>51</v>
      </c>
      <c r="S6437" t="s">
        <v>61</v>
      </c>
      <c r="T6437">
        <v>7.3</v>
      </c>
      <c r="U6437">
        <v>4</v>
      </c>
      <c r="V6437">
        <v>36</v>
      </c>
      <c r="W6437">
        <v>0</v>
      </c>
      <c r="X6437">
        <v>0</v>
      </c>
      <c r="Y6437" t="s">
        <v>77</v>
      </c>
    </row>
    <row r="6438" spans="1:25" x14ac:dyDescent="0.25">
      <c r="A6438" t="s">
        <v>8433</v>
      </c>
      <c r="B6438" t="s">
        <v>2570</v>
      </c>
      <c r="C6438" t="s">
        <v>26</v>
      </c>
      <c r="D6438" t="s">
        <v>49</v>
      </c>
      <c r="E6438" t="s">
        <v>76</v>
      </c>
      <c r="F6438" s="1" t="s">
        <v>18492</v>
      </c>
      <c r="G6438">
        <v>238</v>
      </c>
      <c r="H6438" t="s">
        <v>29</v>
      </c>
      <c r="I6438">
        <v>1365</v>
      </c>
      <c r="J6438">
        <v>308.17</v>
      </c>
      <c r="K6438">
        <f>Passenger_Data[[#This Row],[Price_USD]]*1</f>
        <v>308.17</v>
      </c>
      <c r="L6438">
        <v>77</v>
      </c>
      <c r="M6438" t="s">
        <v>30</v>
      </c>
      <c r="N6438" t="s">
        <v>31</v>
      </c>
      <c r="O6438" t="s">
        <v>33</v>
      </c>
      <c r="P6438" t="s">
        <v>50</v>
      </c>
      <c r="Q6438">
        <v>1</v>
      </c>
      <c r="R6438" t="s">
        <v>51</v>
      </c>
      <c r="S6438" t="s">
        <v>44</v>
      </c>
      <c r="T6438">
        <v>5.8</v>
      </c>
      <c r="U6438">
        <v>9</v>
      </c>
      <c r="V6438">
        <v>80</v>
      </c>
      <c r="W6438">
        <v>0</v>
      </c>
      <c r="X6438">
        <v>0</v>
      </c>
      <c r="Y6438" t="s">
        <v>36</v>
      </c>
    </row>
    <row r="6439" spans="1:25" x14ac:dyDescent="0.25">
      <c r="A6439" t="s">
        <v>8434</v>
      </c>
      <c r="B6439" t="s">
        <v>1405</v>
      </c>
      <c r="C6439" t="s">
        <v>82</v>
      </c>
      <c r="D6439" t="s">
        <v>49</v>
      </c>
      <c r="E6439" t="s">
        <v>64</v>
      </c>
      <c r="F6439" s="1" t="s">
        <v>18493</v>
      </c>
      <c r="G6439">
        <v>255</v>
      </c>
      <c r="H6439" t="s">
        <v>29</v>
      </c>
      <c r="I6439">
        <v>1075</v>
      </c>
      <c r="J6439">
        <v>166.41</v>
      </c>
      <c r="K6439">
        <f>Passenger_Data[[#This Row],[Price_USD]]*1</f>
        <v>166.41</v>
      </c>
      <c r="L6439">
        <v>61</v>
      </c>
      <c r="M6439" t="s">
        <v>40</v>
      </c>
      <c r="N6439" t="s">
        <v>31</v>
      </c>
      <c r="O6439" t="s">
        <v>33</v>
      </c>
      <c r="P6439" t="s">
        <v>33</v>
      </c>
      <c r="Q6439">
        <v>1</v>
      </c>
      <c r="R6439" t="s">
        <v>65</v>
      </c>
      <c r="S6439" t="s">
        <v>44</v>
      </c>
      <c r="T6439">
        <v>7.6</v>
      </c>
      <c r="U6439">
        <v>21</v>
      </c>
      <c r="V6439">
        <v>96</v>
      </c>
      <c r="W6439">
        <v>0</v>
      </c>
      <c r="X6439">
        <v>0</v>
      </c>
      <c r="Y6439" t="s">
        <v>36</v>
      </c>
    </row>
    <row r="6440" spans="1:25" x14ac:dyDescent="0.25">
      <c r="A6440" t="s">
        <v>8435</v>
      </c>
      <c r="B6440" t="s">
        <v>1930</v>
      </c>
      <c r="C6440" t="s">
        <v>54</v>
      </c>
      <c r="D6440" t="s">
        <v>55</v>
      </c>
      <c r="E6440" t="s">
        <v>39</v>
      </c>
      <c r="F6440" s="1" t="s">
        <v>18494</v>
      </c>
      <c r="G6440">
        <v>211</v>
      </c>
      <c r="H6440" t="s">
        <v>86</v>
      </c>
      <c r="I6440">
        <v>1686</v>
      </c>
      <c r="J6440">
        <v>371.42</v>
      </c>
      <c r="K6440">
        <f>Passenger_Data[[#This Row],[Price_USD]]*1</f>
        <v>371.42</v>
      </c>
      <c r="L6440">
        <v>26</v>
      </c>
      <c r="M6440" t="s">
        <v>40</v>
      </c>
      <c r="N6440" t="s">
        <v>60</v>
      </c>
      <c r="O6440" t="s">
        <v>56</v>
      </c>
      <c r="P6440" t="s">
        <v>50</v>
      </c>
      <c r="Q6440">
        <v>2</v>
      </c>
      <c r="R6440" t="s">
        <v>65</v>
      </c>
      <c r="S6440" t="s">
        <v>68</v>
      </c>
      <c r="T6440">
        <v>4.2</v>
      </c>
      <c r="U6440">
        <v>16</v>
      </c>
      <c r="V6440">
        <v>43</v>
      </c>
      <c r="W6440">
        <v>0</v>
      </c>
      <c r="X6440">
        <v>0</v>
      </c>
      <c r="Y6440" t="s">
        <v>45</v>
      </c>
    </row>
    <row r="6441" spans="1:25" x14ac:dyDescent="0.25">
      <c r="A6441" t="s">
        <v>8436</v>
      </c>
      <c r="B6441" t="s">
        <v>3386</v>
      </c>
      <c r="C6441" t="s">
        <v>82</v>
      </c>
      <c r="D6441" t="s">
        <v>28</v>
      </c>
      <c r="E6441" t="s">
        <v>39</v>
      </c>
      <c r="F6441" s="1" t="s">
        <v>18495</v>
      </c>
      <c r="G6441">
        <v>142</v>
      </c>
      <c r="H6441" t="s">
        <v>29</v>
      </c>
      <c r="I6441">
        <v>1500</v>
      </c>
      <c r="J6441">
        <v>175.36</v>
      </c>
      <c r="K6441">
        <f>Passenger_Data[[#This Row],[Price_USD]]*1</f>
        <v>175.36</v>
      </c>
      <c r="L6441">
        <v>32</v>
      </c>
      <c r="M6441" t="s">
        <v>40</v>
      </c>
      <c r="N6441" t="s">
        <v>31</v>
      </c>
      <c r="O6441" t="s">
        <v>33</v>
      </c>
      <c r="P6441" t="s">
        <v>83</v>
      </c>
      <c r="Q6441">
        <v>2</v>
      </c>
      <c r="R6441" t="s">
        <v>34</v>
      </c>
      <c r="S6441" t="s">
        <v>61</v>
      </c>
      <c r="T6441">
        <v>7.4</v>
      </c>
      <c r="U6441">
        <v>1</v>
      </c>
      <c r="V6441">
        <v>95</v>
      </c>
      <c r="W6441">
        <v>0</v>
      </c>
      <c r="X6441">
        <v>0</v>
      </c>
      <c r="Y6441" t="s">
        <v>36</v>
      </c>
    </row>
    <row r="6442" spans="1:25" x14ac:dyDescent="0.25">
      <c r="A6442" t="s">
        <v>8437</v>
      </c>
      <c r="B6442" t="s">
        <v>3136</v>
      </c>
      <c r="C6442" t="s">
        <v>73</v>
      </c>
      <c r="D6442" t="s">
        <v>59</v>
      </c>
      <c r="E6442" t="s">
        <v>49</v>
      </c>
      <c r="F6442" s="1" t="s">
        <v>18496</v>
      </c>
      <c r="G6442">
        <v>142</v>
      </c>
      <c r="H6442" t="s">
        <v>29</v>
      </c>
      <c r="I6442">
        <v>610</v>
      </c>
      <c r="J6442">
        <v>114.32</v>
      </c>
      <c r="K6442">
        <f>Passenger_Data[[#This Row],[Price_USD]]*1</f>
        <v>114.32</v>
      </c>
      <c r="L6442">
        <v>20</v>
      </c>
      <c r="M6442" t="s">
        <v>40</v>
      </c>
      <c r="N6442" t="s">
        <v>60</v>
      </c>
      <c r="O6442" t="s">
        <v>32</v>
      </c>
      <c r="P6442" t="s">
        <v>50</v>
      </c>
      <c r="Q6442">
        <v>0</v>
      </c>
      <c r="R6442" t="s">
        <v>34</v>
      </c>
      <c r="S6442" t="s">
        <v>68</v>
      </c>
      <c r="T6442">
        <v>4.4000000000000004</v>
      </c>
      <c r="U6442">
        <v>4</v>
      </c>
      <c r="V6442">
        <v>36</v>
      </c>
      <c r="W6442">
        <v>0</v>
      </c>
      <c r="X6442">
        <v>0</v>
      </c>
      <c r="Y6442" t="s">
        <v>36</v>
      </c>
    </row>
    <row r="6443" spans="1:25" x14ac:dyDescent="0.25">
      <c r="A6443" t="s">
        <v>8438</v>
      </c>
      <c r="B6443" t="s">
        <v>612</v>
      </c>
      <c r="C6443" t="s">
        <v>48</v>
      </c>
      <c r="D6443" t="s">
        <v>27</v>
      </c>
      <c r="E6443" t="s">
        <v>64</v>
      </c>
      <c r="F6443" s="1" t="s">
        <v>18497</v>
      </c>
      <c r="G6443">
        <v>175</v>
      </c>
      <c r="H6443" t="s">
        <v>29</v>
      </c>
      <c r="I6443">
        <v>1330</v>
      </c>
      <c r="J6443">
        <v>398.3</v>
      </c>
      <c r="K6443">
        <f>Passenger_Data[[#This Row],[Price_USD]]*1</f>
        <v>398.3</v>
      </c>
      <c r="L6443">
        <v>57</v>
      </c>
      <c r="M6443" t="s">
        <v>40</v>
      </c>
      <c r="N6443" t="s">
        <v>60</v>
      </c>
      <c r="O6443" t="s">
        <v>42</v>
      </c>
      <c r="P6443" t="s">
        <v>50</v>
      </c>
      <c r="Q6443">
        <v>0</v>
      </c>
      <c r="R6443" t="s">
        <v>51</v>
      </c>
      <c r="S6443" t="s">
        <v>68</v>
      </c>
      <c r="T6443">
        <v>6</v>
      </c>
      <c r="U6443">
        <v>2</v>
      </c>
      <c r="V6443">
        <v>106</v>
      </c>
      <c r="W6443">
        <v>0</v>
      </c>
      <c r="X6443">
        <v>0</v>
      </c>
      <c r="Y6443" t="s">
        <v>36</v>
      </c>
    </row>
    <row r="6444" spans="1:25" x14ac:dyDescent="0.25">
      <c r="A6444" t="s">
        <v>8439</v>
      </c>
      <c r="B6444" t="s">
        <v>3619</v>
      </c>
      <c r="C6444" t="s">
        <v>48</v>
      </c>
      <c r="D6444" t="s">
        <v>55</v>
      </c>
      <c r="E6444" t="s">
        <v>55</v>
      </c>
      <c r="F6444" s="1" t="s">
        <v>18498</v>
      </c>
      <c r="G6444">
        <v>186</v>
      </c>
      <c r="H6444" t="s">
        <v>29</v>
      </c>
      <c r="I6444">
        <v>1196</v>
      </c>
      <c r="J6444">
        <v>418.13</v>
      </c>
      <c r="K6444">
        <f>Passenger_Data[[#This Row],[Price_USD]]*1</f>
        <v>418.13</v>
      </c>
      <c r="L6444">
        <v>46</v>
      </c>
      <c r="M6444" t="s">
        <v>40</v>
      </c>
      <c r="N6444" t="s">
        <v>41</v>
      </c>
      <c r="O6444" t="s">
        <v>56</v>
      </c>
      <c r="P6444" t="s">
        <v>50</v>
      </c>
      <c r="Q6444">
        <v>1</v>
      </c>
      <c r="R6444" t="s">
        <v>65</v>
      </c>
      <c r="S6444" t="s">
        <v>68</v>
      </c>
      <c r="T6444">
        <v>4.3</v>
      </c>
      <c r="U6444">
        <v>22</v>
      </c>
      <c r="V6444">
        <v>36</v>
      </c>
      <c r="W6444">
        <v>0</v>
      </c>
      <c r="X6444">
        <v>1</v>
      </c>
      <c r="Y6444" t="s">
        <v>45</v>
      </c>
    </row>
    <row r="6445" spans="1:25" x14ac:dyDescent="0.25">
      <c r="A6445" t="s">
        <v>8440</v>
      </c>
      <c r="B6445" t="s">
        <v>3151</v>
      </c>
      <c r="C6445" t="s">
        <v>82</v>
      </c>
      <c r="D6445" t="s">
        <v>59</v>
      </c>
      <c r="E6445" t="s">
        <v>39</v>
      </c>
      <c r="F6445" s="1" t="s">
        <v>18499</v>
      </c>
      <c r="G6445">
        <v>219</v>
      </c>
      <c r="H6445" t="s">
        <v>29</v>
      </c>
      <c r="I6445">
        <v>1622</v>
      </c>
      <c r="J6445">
        <v>381.83</v>
      </c>
      <c r="K6445">
        <f>Passenger_Data[[#This Row],[Price_USD]]*1</f>
        <v>381.83</v>
      </c>
      <c r="L6445">
        <v>48</v>
      </c>
      <c r="M6445" t="s">
        <v>40</v>
      </c>
      <c r="N6445" t="s">
        <v>31</v>
      </c>
      <c r="O6445" t="s">
        <v>42</v>
      </c>
      <c r="P6445" t="s">
        <v>33</v>
      </c>
      <c r="Q6445">
        <v>1</v>
      </c>
      <c r="R6445" t="s">
        <v>65</v>
      </c>
      <c r="S6445" t="s">
        <v>35</v>
      </c>
      <c r="T6445">
        <v>8.8000000000000007</v>
      </c>
      <c r="U6445">
        <v>11</v>
      </c>
      <c r="V6445">
        <v>53</v>
      </c>
      <c r="W6445">
        <v>0</v>
      </c>
      <c r="X6445">
        <v>0</v>
      </c>
      <c r="Y6445" t="s">
        <v>77</v>
      </c>
    </row>
    <row r="6446" spans="1:25" x14ac:dyDescent="0.25">
      <c r="A6446" t="s">
        <v>8441</v>
      </c>
      <c r="B6446" t="s">
        <v>5219</v>
      </c>
      <c r="C6446" t="s">
        <v>26</v>
      </c>
      <c r="D6446" t="s">
        <v>49</v>
      </c>
      <c r="E6446" t="s">
        <v>49</v>
      </c>
      <c r="F6446" s="1" t="s">
        <v>18500</v>
      </c>
      <c r="G6446">
        <v>138</v>
      </c>
      <c r="H6446" t="s">
        <v>29</v>
      </c>
      <c r="I6446">
        <v>985</v>
      </c>
      <c r="J6446">
        <v>535.28</v>
      </c>
      <c r="K6446">
        <f>Passenger_Data[[#This Row],[Price_USD]]*1</f>
        <v>535.28</v>
      </c>
      <c r="L6446">
        <v>20</v>
      </c>
      <c r="M6446" t="s">
        <v>30</v>
      </c>
      <c r="N6446" t="s">
        <v>41</v>
      </c>
      <c r="O6446" t="s">
        <v>42</v>
      </c>
      <c r="P6446" t="s">
        <v>50</v>
      </c>
      <c r="Q6446">
        <v>1</v>
      </c>
      <c r="R6446" t="s">
        <v>51</v>
      </c>
      <c r="S6446" t="s">
        <v>35</v>
      </c>
      <c r="T6446">
        <v>7.6</v>
      </c>
      <c r="U6446">
        <v>0</v>
      </c>
      <c r="V6446">
        <v>22</v>
      </c>
      <c r="W6446">
        <v>0</v>
      </c>
      <c r="X6446">
        <v>0</v>
      </c>
      <c r="Y6446" t="s">
        <v>36</v>
      </c>
    </row>
    <row r="6447" spans="1:25" x14ac:dyDescent="0.25">
      <c r="A6447" t="s">
        <v>8442</v>
      </c>
      <c r="B6447" t="s">
        <v>2916</v>
      </c>
      <c r="C6447" t="s">
        <v>54</v>
      </c>
      <c r="D6447" t="s">
        <v>39</v>
      </c>
      <c r="E6447" t="s">
        <v>27</v>
      </c>
      <c r="F6447" s="1" t="s">
        <v>18501</v>
      </c>
      <c r="G6447">
        <v>190</v>
      </c>
      <c r="H6447" t="s">
        <v>29</v>
      </c>
      <c r="I6447">
        <v>1164</v>
      </c>
      <c r="J6447">
        <v>237.62</v>
      </c>
      <c r="K6447">
        <f>Passenger_Data[[#This Row],[Price_USD]]*1</f>
        <v>237.62</v>
      </c>
      <c r="L6447">
        <v>26</v>
      </c>
      <c r="M6447" t="s">
        <v>30</v>
      </c>
      <c r="N6447" t="s">
        <v>41</v>
      </c>
      <c r="O6447" t="s">
        <v>32</v>
      </c>
      <c r="P6447" t="s">
        <v>83</v>
      </c>
      <c r="Q6447">
        <v>1</v>
      </c>
      <c r="R6447" t="s">
        <v>65</v>
      </c>
      <c r="S6447" t="s">
        <v>61</v>
      </c>
      <c r="T6447">
        <v>6.9</v>
      </c>
      <c r="U6447">
        <v>1</v>
      </c>
      <c r="V6447">
        <v>24</v>
      </c>
      <c r="W6447">
        <v>0</v>
      </c>
      <c r="X6447">
        <v>0</v>
      </c>
      <c r="Y6447" t="s">
        <v>36</v>
      </c>
    </row>
    <row r="6448" spans="1:25" x14ac:dyDescent="0.25">
      <c r="A6448" t="s">
        <v>8443</v>
      </c>
      <c r="B6448" t="s">
        <v>2728</v>
      </c>
      <c r="C6448" t="s">
        <v>73</v>
      </c>
      <c r="D6448" t="s">
        <v>76</v>
      </c>
      <c r="E6448" t="s">
        <v>55</v>
      </c>
      <c r="F6448" s="1" t="s">
        <v>18502</v>
      </c>
      <c r="G6448">
        <v>214</v>
      </c>
      <c r="H6448" t="s">
        <v>29</v>
      </c>
      <c r="I6448">
        <v>1694</v>
      </c>
      <c r="J6448">
        <v>277.29000000000002</v>
      </c>
      <c r="K6448">
        <f>Passenger_Data[[#This Row],[Price_USD]]*1</f>
        <v>277.29000000000002</v>
      </c>
      <c r="L6448">
        <v>34</v>
      </c>
      <c r="M6448" t="s">
        <v>40</v>
      </c>
      <c r="N6448" t="s">
        <v>41</v>
      </c>
      <c r="O6448" t="s">
        <v>32</v>
      </c>
      <c r="P6448" t="s">
        <v>50</v>
      </c>
      <c r="Q6448">
        <v>0</v>
      </c>
      <c r="R6448" t="s">
        <v>65</v>
      </c>
      <c r="S6448" t="s">
        <v>61</v>
      </c>
      <c r="T6448">
        <v>8.1</v>
      </c>
      <c r="U6448">
        <v>4</v>
      </c>
      <c r="V6448">
        <v>15</v>
      </c>
      <c r="W6448">
        <v>0</v>
      </c>
      <c r="X6448">
        <v>1</v>
      </c>
      <c r="Y6448" t="s">
        <v>77</v>
      </c>
    </row>
    <row r="6449" spans="1:25" x14ac:dyDescent="0.25">
      <c r="A6449" t="s">
        <v>8444</v>
      </c>
      <c r="B6449" t="s">
        <v>7888</v>
      </c>
      <c r="C6449" t="s">
        <v>26</v>
      </c>
      <c r="D6449" t="s">
        <v>39</v>
      </c>
      <c r="E6449" t="s">
        <v>49</v>
      </c>
      <c r="F6449" s="1" t="s">
        <v>18503</v>
      </c>
      <c r="G6449">
        <v>134</v>
      </c>
      <c r="H6449" t="s">
        <v>29</v>
      </c>
      <c r="I6449">
        <v>800</v>
      </c>
      <c r="J6449">
        <v>349.75</v>
      </c>
      <c r="K6449">
        <f>Passenger_Data[[#This Row],[Price_USD]]*1</f>
        <v>349.75</v>
      </c>
      <c r="L6449">
        <v>69</v>
      </c>
      <c r="M6449" t="s">
        <v>40</v>
      </c>
      <c r="N6449" t="s">
        <v>31</v>
      </c>
      <c r="O6449" t="s">
        <v>42</v>
      </c>
      <c r="P6449" t="s">
        <v>83</v>
      </c>
      <c r="Q6449">
        <v>0</v>
      </c>
      <c r="R6449" t="s">
        <v>65</v>
      </c>
      <c r="S6449" t="s">
        <v>35</v>
      </c>
      <c r="T6449">
        <v>6.6</v>
      </c>
      <c r="U6449">
        <v>2</v>
      </c>
      <c r="V6449">
        <v>104</v>
      </c>
      <c r="W6449">
        <v>0</v>
      </c>
      <c r="X6449">
        <v>0</v>
      </c>
      <c r="Y6449" t="s">
        <v>77</v>
      </c>
    </row>
    <row r="6450" spans="1:25" x14ac:dyDescent="0.25">
      <c r="A6450" t="s">
        <v>8445</v>
      </c>
      <c r="B6450" t="s">
        <v>1126</v>
      </c>
      <c r="C6450" t="s">
        <v>48</v>
      </c>
      <c r="D6450" t="s">
        <v>49</v>
      </c>
      <c r="E6450" t="s">
        <v>28</v>
      </c>
      <c r="F6450" s="1" t="s">
        <v>18504</v>
      </c>
      <c r="G6450">
        <v>105</v>
      </c>
      <c r="H6450" t="s">
        <v>86</v>
      </c>
      <c r="I6450">
        <v>845</v>
      </c>
      <c r="J6450">
        <v>389.45</v>
      </c>
      <c r="K6450">
        <f>Passenger_Data[[#This Row],[Price_USD]]*1</f>
        <v>389.45</v>
      </c>
      <c r="L6450">
        <v>69</v>
      </c>
      <c r="M6450" t="s">
        <v>30</v>
      </c>
      <c r="N6450" t="s">
        <v>31</v>
      </c>
      <c r="O6450" t="s">
        <v>56</v>
      </c>
      <c r="P6450" t="s">
        <v>264</v>
      </c>
      <c r="Q6450">
        <v>2</v>
      </c>
      <c r="R6450" t="s">
        <v>65</v>
      </c>
      <c r="S6450" t="s">
        <v>44</v>
      </c>
      <c r="T6450">
        <v>7.3</v>
      </c>
      <c r="U6450">
        <v>7</v>
      </c>
      <c r="V6450">
        <v>94</v>
      </c>
      <c r="W6450">
        <v>1</v>
      </c>
      <c r="X6450">
        <v>0</v>
      </c>
      <c r="Y6450" t="s">
        <v>36</v>
      </c>
    </row>
    <row r="6451" spans="1:25" x14ac:dyDescent="0.25">
      <c r="A6451" t="s">
        <v>8446</v>
      </c>
      <c r="B6451" t="s">
        <v>223</v>
      </c>
      <c r="C6451" t="s">
        <v>48</v>
      </c>
      <c r="D6451" t="s">
        <v>28</v>
      </c>
      <c r="E6451" t="s">
        <v>76</v>
      </c>
      <c r="F6451" s="1" t="s">
        <v>18505</v>
      </c>
      <c r="G6451">
        <v>148</v>
      </c>
      <c r="H6451" t="s">
        <v>29</v>
      </c>
      <c r="I6451">
        <v>1369</v>
      </c>
      <c r="J6451">
        <v>373.11</v>
      </c>
      <c r="K6451">
        <f>Passenger_Data[[#This Row],[Price_USD]]*1</f>
        <v>373.11</v>
      </c>
      <c r="L6451">
        <v>47</v>
      </c>
      <c r="M6451" t="s">
        <v>30</v>
      </c>
      <c r="N6451" t="s">
        <v>31</v>
      </c>
      <c r="O6451" t="s">
        <v>56</v>
      </c>
      <c r="P6451" t="s">
        <v>50</v>
      </c>
      <c r="Q6451">
        <v>0</v>
      </c>
      <c r="R6451" t="s">
        <v>65</v>
      </c>
      <c r="S6451" t="s">
        <v>61</v>
      </c>
      <c r="T6451">
        <v>5.9</v>
      </c>
      <c r="U6451">
        <v>9</v>
      </c>
      <c r="V6451">
        <v>79</v>
      </c>
      <c r="W6451">
        <v>0</v>
      </c>
      <c r="X6451">
        <v>0</v>
      </c>
      <c r="Y6451" t="s">
        <v>77</v>
      </c>
    </row>
    <row r="6452" spans="1:25" x14ac:dyDescent="0.25">
      <c r="A6452" t="s">
        <v>8447</v>
      </c>
      <c r="B6452" t="s">
        <v>8448</v>
      </c>
      <c r="C6452" t="s">
        <v>26</v>
      </c>
      <c r="D6452" t="s">
        <v>49</v>
      </c>
      <c r="E6452" t="s">
        <v>55</v>
      </c>
      <c r="F6452" s="1" t="s">
        <v>18506</v>
      </c>
      <c r="G6452">
        <v>178</v>
      </c>
      <c r="H6452" t="s">
        <v>29</v>
      </c>
      <c r="I6452">
        <v>1425</v>
      </c>
      <c r="J6452">
        <v>330.56</v>
      </c>
      <c r="K6452">
        <f>Passenger_Data[[#This Row],[Price_USD]]*1</f>
        <v>330.56</v>
      </c>
      <c r="L6452">
        <v>79</v>
      </c>
      <c r="M6452" t="s">
        <v>40</v>
      </c>
      <c r="N6452" t="s">
        <v>41</v>
      </c>
      <c r="O6452" t="s">
        <v>42</v>
      </c>
      <c r="P6452" t="s">
        <v>33</v>
      </c>
      <c r="Q6452">
        <v>2</v>
      </c>
      <c r="R6452" t="s">
        <v>43</v>
      </c>
      <c r="S6452" t="s">
        <v>35</v>
      </c>
      <c r="T6452">
        <v>8.1</v>
      </c>
      <c r="U6452">
        <v>5</v>
      </c>
      <c r="V6452">
        <v>30</v>
      </c>
      <c r="W6452">
        <v>0</v>
      </c>
      <c r="X6452">
        <v>1</v>
      </c>
      <c r="Y6452" t="s">
        <v>77</v>
      </c>
    </row>
    <row r="6453" spans="1:25" x14ac:dyDescent="0.25">
      <c r="A6453" t="s">
        <v>8449</v>
      </c>
      <c r="B6453" t="s">
        <v>2524</v>
      </c>
      <c r="C6453" t="s">
        <v>54</v>
      </c>
      <c r="D6453" t="s">
        <v>39</v>
      </c>
      <c r="E6453" t="s">
        <v>55</v>
      </c>
      <c r="F6453" s="1" t="s">
        <v>18507</v>
      </c>
      <c r="G6453">
        <v>284</v>
      </c>
      <c r="H6453" t="s">
        <v>29</v>
      </c>
      <c r="I6453">
        <v>1442</v>
      </c>
      <c r="J6453">
        <v>362.47</v>
      </c>
      <c r="K6453">
        <f>Passenger_Data[[#This Row],[Price_USD]]*1</f>
        <v>362.47</v>
      </c>
      <c r="L6453">
        <v>19</v>
      </c>
      <c r="M6453" t="s">
        <v>30</v>
      </c>
      <c r="N6453" t="s">
        <v>41</v>
      </c>
      <c r="O6453" t="s">
        <v>32</v>
      </c>
      <c r="P6453" t="s">
        <v>50</v>
      </c>
      <c r="Q6453">
        <v>0</v>
      </c>
      <c r="R6453" t="s">
        <v>34</v>
      </c>
      <c r="S6453" t="s">
        <v>61</v>
      </c>
      <c r="T6453">
        <v>5</v>
      </c>
      <c r="U6453">
        <v>1</v>
      </c>
      <c r="V6453">
        <v>70</v>
      </c>
      <c r="W6453">
        <v>0</v>
      </c>
      <c r="X6453">
        <v>0</v>
      </c>
      <c r="Y6453" t="s">
        <v>36</v>
      </c>
    </row>
    <row r="6454" spans="1:25" x14ac:dyDescent="0.25">
      <c r="A6454" t="s">
        <v>8450</v>
      </c>
      <c r="B6454" t="s">
        <v>3953</v>
      </c>
      <c r="C6454" t="s">
        <v>48</v>
      </c>
      <c r="D6454" t="s">
        <v>55</v>
      </c>
      <c r="E6454" t="s">
        <v>49</v>
      </c>
      <c r="F6454" s="1" t="s">
        <v>18508</v>
      </c>
      <c r="G6454">
        <v>114</v>
      </c>
      <c r="H6454" t="s">
        <v>108</v>
      </c>
      <c r="I6454">
        <v>1130</v>
      </c>
      <c r="J6454">
        <v>408.97</v>
      </c>
      <c r="K6454">
        <f>Passenger_Data[[#This Row],[Price_USD]]*1</f>
        <v>408.97</v>
      </c>
      <c r="L6454">
        <v>64</v>
      </c>
      <c r="M6454" t="s">
        <v>30</v>
      </c>
      <c r="N6454" t="s">
        <v>31</v>
      </c>
      <c r="O6454" t="s">
        <v>56</v>
      </c>
      <c r="P6454" t="s">
        <v>33</v>
      </c>
      <c r="Q6454">
        <v>2</v>
      </c>
      <c r="R6454" t="s">
        <v>43</v>
      </c>
      <c r="S6454" t="s">
        <v>68</v>
      </c>
      <c r="T6454">
        <v>5.7</v>
      </c>
      <c r="U6454">
        <v>20</v>
      </c>
      <c r="V6454">
        <v>45</v>
      </c>
      <c r="W6454">
        <v>0</v>
      </c>
      <c r="X6454">
        <v>0</v>
      </c>
      <c r="Y6454" t="s">
        <v>45</v>
      </c>
    </row>
    <row r="6455" spans="1:25" x14ac:dyDescent="0.25">
      <c r="A6455" t="s">
        <v>8451</v>
      </c>
      <c r="B6455" t="s">
        <v>253</v>
      </c>
      <c r="C6455" t="s">
        <v>54</v>
      </c>
      <c r="D6455" t="s">
        <v>76</v>
      </c>
      <c r="E6455" t="s">
        <v>28</v>
      </c>
      <c r="F6455" s="1" t="s">
        <v>18509</v>
      </c>
      <c r="G6455">
        <v>251</v>
      </c>
      <c r="H6455" t="s">
        <v>29</v>
      </c>
      <c r="I6455">
        <v>1182</v>
      </c>
      <c r="J6455">
        <v>416.11</v>
      </c>
      <c r="K6455">
        <f>Passenger_Data[[#This Row],[Price_USD]]*1</f>
        <v>416.11</v>
      </c>
      <c r="L6455">
        <v>57</v>
      </c>
      <c r="M6455" t="s">
        <v>30</v>
      </c>
      <c r="N6455" t="s">
        <v>60</v>
      </c>
      <c r="O6455" t="s">
        <v>56</v>
      </c>
      <c r="P6455" t="s">
        <v>50</v>
      </c>
      <c r="Q6455">
        <v>0</v>
      </c>
      <c r="R6455" t="s">
        <v>51</v>
      </c>
      <c r="S6455" t="s">
        <v>61</v>
      </c>
      <c r="T6455">
        <v>6.1</v>
      </c>
      <c r="U6455">
        <v>47</v>
      </c>
      <c r="V6455">
        <v>119</v>
      </c>
      <c r="W6455">
        <v>0</v>
      </c>
      <c r="X6455">
        <v>0</v>
      </c>
      <c r="Y6455" t="s">
        <v>77</v>
      </c>
    </row>
    <row r="6456" spans="1:25" x14ac:dyDescent="0.25">
      <c r="A6456" t="s">
        <v>8452</v>
      </c>
      <c r="B6456" t="s">
        <v>4412</v>
      </c>
      <c r="C6456" t="s">
        <v>48</v>
      </c>
      <c r="D6456" t="s">
        <v>49</v>
      </c>
      <c r="E6456" t="s">
        <v>55</v>
      </c>
      <c r="F6456" s="1" t="s">
        <v>18510</v>
      </c>
      <c r="G6456">
        <v>355</v>
      </c>
      <c r="H6456" t="s">
        <v>108</v>
      </c>
      <c r="I6456">
        <v>969</v>
      </c>
      <c r="J6456">
        <v>432.59</v>
      </c>
      <c r="K6456">
        <f>Passenger_Data[[#This Row],[Price_USD]]*1</f>
        <v>432.59</v>
      </c>
      <c r="L6456">
        <v>42</v>
      </c>
      <c r="M6456" t="s">
        <v>40</v>
      </c>
      <c r="N6456" t="s">
        <v>60</v>
      </c>
      <c r="O6456" t="s">
        <v>56</v>
      </c>
      <c r="P6456" t="s">
        <v>50</v>
      </c>
      <c r="Q6456">
        <v>1</v>
      </c>
      <c r="R6456" t="s">
        <v>51</v>
      </c>
      <c r="S6456" t="s">
        <v>68</v>
      </c>
      <c r="T6456">
        <v>9.1999999999999993</v>
      </c>
      <c r="U6456">
        <v>9</v>
      </c>
      <c r="V6456">
        <v>97</v>
      </c>
      <c r="W6456">
        <v>0</v>
      </c>
      <c r="X6456">
        <v>0</v>
      </c>
      <c r="Y6456" t="s">
        <v>36</v>
      </c>
    </row>
    <row r="6457" spans="1:25" x14ac:dyDescent="0.25">
      <c r="A6457" t="s">
        <v>8453</v>
      </c>
      <c r="B6457" t="s">
        <v>5037</v>
      </c>
      <c r="C6457" t="s">
        <v>26</v>
      </c>
      <c r="D6457" t="s">
        <v>55</v>
      </c>
      <c r="E6457" t="s">
        <v>28</v>
      </c>
      <c r="F6457" s="1" t="s">
        <v>18511</v>
      </c>
      <c r="G6457">
        <v>212</v>
      </c>
      <c r="H6457" t="s">
        <v>29</v>
      </c>
      <c r="I6457">
        <v>2051</v>
      </c>
      <c r="J6457">
        <v>179.97</v>
      </c>
      <c r="K6457">
        <f>Passenger_Data[[#This Row],[Price_USD]]*1</f>
        <v>179.97</v>
      </c>
      <c r="L6457">
        <v>42</v>
      </c>
      <c r="M6457" t="s">
        <v>30</v>
      </c>
      <c r="N6457" t="s">
        <v>31</v>
      </c>
      <c r="O6457" t="s">
        <v>32</v>
      </c>
      <c r="P6457" t="s">
        <v>33</v>
      </c>
      <c r="Q6457">
        <v>2</v>
      </c>
      <c r="R6457" t="s">
        <v>43</v>
      </c>
      <c r="S6457" t="s">
        <v>68</v>
      </c>
      <c r="T6457">
        <v>7.1</v>
      </c>
      <c r="U6457">
        <v>12</v>
      </c>
      <c r="V6457">
        <v>22</v>
      </c>
      <c r="W6457">
        <v>0</v>
      </c>
      <c r="X6457">
        <v>0</v>
      </c>
      <c r="Y6457" t="s">
        <v>36</v>
      </c>
    </row>
    <row r="6458" spans="1:25" x14ac:dyDescent="0.25">
      <c r="A6458" t="s">
        <v>8454</v>
      </c>
      <c r="B6458" t="s">
        <v>277</v>
      </c>
      <c r="C6458" t="s">
        <v>26</v>
      </c>
      <c r="D6458" t="s">
        <v>39</v>
      </c>
      <c r="E6458" t="s">
        <v>27</v>
      </c>
      <c r="F6458" s="1" t="s">
        <v>18512</v>
      </c>
      <c r="G6458">
        <v>152</v>
      </c>
      <c r="H6458" t="s">
        <v>29</v>
      </c>
      <c r="I6458">
        <v>949</v>
      </c>
      <c r="J6458">
        <v>335.45</v>
      </c>
      <c r="K6458">
        <f>Passenger_Data[[#This Row],[Price_USD]]*1</f>
        <v>335.45</v>
      </c>
      <c r="L6458">
        <v>42</v>
      </c>
      <c r="M6458" t="s">
        <v>40</v>
      </c>
      <c r="N6458" t="s">
        <v>31</v>
      </c>
      <c r="O6458" t="s">
        <v>42</v>
      </c>
      <c r="P6458" t="s">
        <v>50</v>
      </c>
      <c r="Q6458">
        <v>2</v>
      </c>
      <c r="R6458" t="s">
        <v>65</v>
      </c>
      <c r="S6458" t="s">
        <v>44</v>
      </c>
      <c r="T6458">
        <v>6.2</v>
      </c>
      <c r="U6458">
        <v>14</v>
      </c>
      <c r="V6458">
        <v>105</v>
      </c>
      <c r="W6458">
        <v>0</v>
      </c>
      <c r="X6458">
        <v>0</v>
      </c>
      <c r="Y6458" t="s">
        <v>45</v>
      </c>
    </row>
    <row r="6459" spans="1:25" x14ac:dyDescent="0.25">
      <c r="A6459" t="s">
        <v>8455</v>
      </c>
      <c r="B6459" t="s">
        <v>5880</v>
      </c>
      <c r="C6459" t="s">
        <v>54</v>
      </c>
      <c r="D6459" t="s">
        <v>27</v>
      </c>
      <c r="E6459" t="s">
        <v>59</v>
      </c>
      <c r="F6459" s="1" t="s">
        <v>18513</v>
      </c>
      <c r="G6459">
        <v>186</v>
      </c>
      <c r="H6459" t="s">
        <v>29</v>
      </c>
      <c r="I6459">
        <v>1184</v>
      </c>
      <c r="J6459">
        <v>329.61</v>
      </c>
      <c r="K6459">
        <f>Passenger_Data[[#This Row],[Price_USD]]*1</f>
        <v>329.61</v>
      </c>
      <c r="L6459">
        <v>40</v>
      </c>
      <c r="M6459" t="s">
        <v>40</v>
      </c>
      <c r="N6459" t="s">
        <v>31</v>
      </c>
      <c r="O6459" t="s">
        <v>42</v>
      </c>
      <c r="P6459" t="s">
        <v>50</v>
      </c>
      <c r="Q6459">
        <v>2</v>
      </c>
      <c r="R6459" t="s">
        <v>51</v>
      </c>
      <c r="S6459" t="s">
        <v>68</v>
      </c>
      <c r="T6459">
        <v>5.6</v>
      </c>
      <c r="U6459">
        <v>25</v>
      </c>
      <c r="V6459">
        <v>63</v>
      </c>
      <c r="W6459">
        <v>1</v>
      </c>
      <c r="X6459">
        <v>0</v>
      </c>
      <c r="Y6459" t="s">
        <v>77</v>
      </c>
    </row>
    <row r="6460" spans="1:25" x14ac:dyDescent="0.25">
      <c r="A6460" t="s">
        <v>8456</v>
      </c>
      <c r="B6460" t="s">
        <v>1026</v>
      </c>
      <c r="C6460" t="s">
        <v>73</v>
      </c>
      <c r="D6460" t="s">
        <v>27</v>
      </c>
      <c r="E6460" t="s">
        <v>39</v>
      </c>
      <c r="F6460" s="1" t="s">
        <v>18514</v>
      </c>
      <c r="G6460">
        <v>202</v>
      </c>
      <c r="H6460" t="s">
        <v>29</v>
      </c>
      <c r="I6460">
        <v>1760</v>
      </c>
      <c r="J6460">
        <v>224.03</v>
      </c>
      <c r="K6460">
        <f>Passenger_Data[[#This Row],[Price_USD]]*1</f>
        <v>224.03</v>
      </c>
      <c r="L6460">
        <v>48</v>
      </c>
      <c r="M6460" t="s">
        <v>40</v>
      </c>
      <c r="N6460" t="s">
        <v>31</v>
      </c>
      <c r="O6460" t="s">
        <v>42</v>
      </c>
      <c r="P6460" t="s">
        <v>50</v>
      </c>
      <c r="Q6460">
        <v>0</v>
      </c>
      <c r="R6460" t="s">
        <v>65</v>
      </c>
      <c r="S6460" t="s">
        <v>44</v>
      </c>
      <c r="T6460">
        <v>9.1999999999999993</v>
      </c>
      <c r="U6460">
        <v>3</v>
      </c>
      <c r="V6460">
        <v>111</v>
      </c>
      <c r="W6460">
        <v>0</v>
      </c>
      <c r="X6460">
        <v>0</v>
      </c>
      <c r="Y6460" t="s">
        <v>77</v>
      </c>
    </row>
    <row r="6461" spans="1:25" x14ac:dyDescent="0.25">
      <c r="A6461" t="s">
        <v>8457</v>
      </c>
      <c r="B6461" t="s">
        <v>614</v>
      </c>
      <c r="C6461" t="s">
        <v>26</v>
      </c>
      <c r="D6461" t="s">
        <v>76</v>
      </c>
      <c r="E6461" t="s">
        <v>39</v>
      </c>
      <c r="F6461" s="1" t="s">
        <v>18515</v>
      </c>
      <c r="G6461">
        <v>164</v>
      </c>
      <c r="H6461" t="s">
        <v>108</v>
      </c>
      <c r="I6461">
        <v>1196</v>
      </c>
      <c r="J6461">
        <v>336.84</v>
      </c>
      <c r="K6461">
        <f>Passenger_Data[[#This Row],[Price_USD]]*1</f>
        <v>336.84</v>
      </c>
      <c r="L6461">
        <v>71</v>
      </c>
      <c r="M6461" t="s">
        <v>30</v>
      </c>
      <c r="N6461" t="s">
        <v>31</v>
      </c>
      <c r="O6461" t="s">
        <v>56</v>
      </c>
      <c r="P6461" t="s">
        <v>50</v>
      </c>
      <c r="Q6461">
        <v>2</v>
      </c>
      <c r="R6461" t="s">
        <v>65</v>
      </c>
      <c r="S6461" t="s">
        <v>68</v>
      </c>
      <c r="T6461">
        <v>6.9</v>
      </c>
      <c r="U6461">
        <v>7</v>
      </c>
      <c r="V6461">
        <v>90</v>
      </c>
      <c r="W6461">
        <v>1</v>
      </c>
      <c r="X6461">
        <v>0</v>
      </c>
      <c r="Y6461" t="s">
        <v>45</v>
      </c>
    </row>
    <row r="6462" spans="1:25" x14ac:dyDescent="0.25">
      <c r="A6462" t="s">
        <v>8458</v>
      </c>
      <c r="B6462" t="s">
        <v>500</v>
      </c>
      <c r="C6462" t="s">
        <v>54</v>
      </c>
      <c r="D6462" t="s">
        <v>55</v>
      </c>
      <c r="E6462" t="s">
        <v>28</v>
      </c>
      <c r="F6462" s="1" t="s">
        <v>18516</v>
      </c>
      <c r="G6462">
        <v>130</v>
      </c>
      <c r="H6462" t="s">
        <v>108</v>
      </c>
      <c r="I6462">
        <v>1082</v>
      </c>
      <c r="J6462">
        <v>306.38</v>
      </c>
      <c r="K6462">
        <f>Passenger_Data[[#This Row],[Price_USD]]*1</f>
        <v>306.38</v>
      </c>
      <c r="L6462">
        <v>18</v>
      </c>
      <c r="M6462" t="s">
        <v>30</v>
      </c>
      <c r="N6462" t="s">
        <v>31</v>
      </c>
      <c r="O6462" t="s">
        <v>33</v>
      </c>
      <c r="P6462" t="s">
        <v>50</v>
      </c>
      <c r="Q6462">
        <v>1</v>
      </c>
      <c r="R6462" t="s">
        <v>51</v>
      </c>
      <c r="S6462" t="s">
        <v>44</v>
      </c>
      <c r="T6462">
        <v>5.6</v>
      </c>
      <c r="U6462">
        <v>28</v>
      </c>
      <c r="V6462">
        <v>106</v>
      </c>
      <c r="W6462">
        <v>0</v>
      </c>
      <c r="X6462">
        <v>0</v>
      </c>
      <c r="Y6462" t="s">
        <v>77</v>
      </c>
    </row>
    <row r="6463" spans="1:25" x14ac:dyDescent="0.25">
      <c r="A6463" t="s">
        <v>8459</v>
      </c>
      <c r="B6463" t="s">
        <v>2412</v>
      </c>
      <c r="C6463" t="s">
        <v>48</v>
      </c>
      <c r="D6463" t="s">
        <v>55</v>
      </c>
      <c r="E6463" t="s">
        <v>59</v>
      </c>
      <c r="F6463" s="1" t="s">
        <v>18517</v>
      </c>
      <c r="G6463">
        <v>159</v>
      </c>
      <c r="H6463" t="s">
        <v>29</v>
      </c>
      <c r="I6463">
        <v>959</v>
      </c>
      <c r="J6463">
        <v>410.88</v>
      </c>
      <c r="K6463">
        <f>Passenger_Data[[#This Row],[Price_USD]]*1</f>
        <v>410.88</v>
      </c>
      <c r="L6463">
        <v>40</v>
      </c>
      <c r="M6463" t="s">
        <v>30</v>
      </c>
      <c r="N6463" t="s">
        <v>60</v>
      </c>
      <c r="O6463" t="s">
        <v>56</v>
      </c>
      <c r="P6463" t="s">
        <v>264</v>
      </c>
      <c r="Q6463">
        <v>1</v>
      </c>
      <c r="R6463" t="s">
        <v>51</v>
      </c>
      <c r="S6463" t="s">
        <v>68</v>
      </c>
      <c r="T6463">
        <v>5.7</v>
      </c>
      <c r="U6463">
        <v>9</v>
      </c>
      <c r="V6463">
        <v>51</v>
      </c>
      <c r="W6463">
        <v>0</v>
      </c>
      <c r="X6463">
        <v>0</v>
      </c>
      <c r="Y6463" t="s">
        <v>77</v>
      </c>
    </row>
    <row r="6464" spans="1:25" x14ac:dyDescent="0.25">
      <c r="A6464" t="s">
        <v>8460</v>
      </c>
      <c r="B6464" t="s">
        <v>4308</v>
      </c>
      <c r="C6464" t="s">
        <v>48</v>
      </c>
      <c r="D6464" t="s">
        <v>59</v>
      </c>
      <c r="E6464" t="s">
        <v>39</v>
      </c>
      <c r="F6464" s="1" t="s">
        <v>18518</v>
      </c>
      <c r="G6464">
        <v>259</v>
      </c>
      <c r="H6464" t="s">
        <v>29</v>
      </c>
      <c r="I6464">
        <v>1584</v>
      </c>
      <c r="J6464">
        <v>560.73</v>
      </c>
      <c r="K6464">
        <f>Passenger_Data[[#This Row],[Price_USD]]*1</f>
        <v>560.73</v>
      </c>
      <c r="L6464">
        <v>63</v>
      </c>
      <c r="M6464" t="s">
        <v>30</v>
      </c>
      <c r="N6464" t="s">
        <v>31</v>
      </c>
      <c r="O6464" t="s">
        <v>56</v>
      </c>
      <c r="P6464" t="s">
        <v>83</v>
      </c>
      <c r="Q6464">
        <v>0</v>
      </c>
      <c r="R6464" t="s">
        <v>65</v>
      </c>
      <c r="S6464" t="s">
        <v>68</v>
      </c>
      <c r="T6464">
        <v>6.5</v>
      </c>
      <c r="U6464">
        <v>0</v>
      </c>
      <c r="V6464">
        <v>109</v>
      </c>
      <c r="W6464">
        <v>0</v>
      </c>
      <c r="X6464">
        <v>0</v>
      </c>
      <c r="Y6464" t="s">
        <v>45</v>
      </c>
    </row>
    <row r="6465" spans="1:25" x14ac:dyDescent="0.25">
      <c r="A6465" t="s">
        <v>8461</v>
      </c>
      <c r="B6465" t="s">
        <v>2064</v>
      </c>
      <c r="C6465" t="s">
        <v>48</v>
      </c>
      <c r="D6465" t="s">
        <v>55</v>
      </c>
      <c r="E6465" t="s">
        <v>39</v>
      </c>
      <c r="F6465" s="1" t="s">
        <v>18519</v>
      </c>
      <c r="G6465">
        <v>104</v>
      </c>
      <c r="H6465" t="s">
        <v>29</v>
      </c>
      <c r="I6465">
        <v>1322</v>
      </c>
      <c r="J6465">
        <v>250.88</v>
      </c>
      <c r="K6465">
        <f>Passenger_Data[[#This Row],[Price_USD]]*1</f>
        <v>250.88</v>
      </c>
      <c r="L6465">
        <v>76</v>
      </c>
      <c r="M6465" t="s">
        <v>30</v>
      </c>
      <c r="N6465" t="s">
        <v>31</v>
      </c>
      <c r="O6465" t="s">
        <v>42</v>
      </c>
      <c r="P6465" t="s">
        <v>33</v>
      </c>
      <c r="Q6465">
        <v>1</v>
      </c>
      <c r="R6465" t="s">
        <v>51</v>
      </c>
      <c r="S6465" t="s">
        <v>61</v>
      </c>
      <c r="T6465">
        <v>4.8</v>
      </c>
      <c r="U6465">
        <v>2</v>
      </c>
      <c r="V6465">
        <v>56</v>
      </c>
      <c r="W6465">
        <v>0</v>
      </c>
      <c r="X6465">
        <v>0</v>
      </c>
      <c r="Y6465" t="s">
        <v>77</v>
      </c>
    </row>
    <row r="6466" spans="1:25" x14ac:dyDescent="0.25">
      <c r="A6466" t="s">
        <v>8462</v>
      </c>
      <c r="B6466" t="s">
        <v>1427</v>
      </c>
      <c r="C6466" t="s">
        <v>73</v>
      </c>
      <c r="D6466" t="s">
        <v>64</v>
      </c>
      <c r="E6466" t="s">
        <v>27</v>
      </c>
      <c r="F6466" s="1" t="s">
        <v>18520</v>
      </c>
      <c r="G6466">
        <v>158</v>
      </c>
      <c r="H6466" t="s">
        <v>29</v>
      </c>
      <c r="I6466">
        <v>1131</v>
      </c>
      <c r="J6466">
        <v>258.29000000000002</v>
      </c>
      <c r="K6466">
        <f>Passenger_Data[[#This Row],[Price_USD]]*1</f>
        <v>258.29000000000002</v>
      </c>
      <c r="L6466">
        <v>37</v>
      </c>
      <c r="M6466" t="s">
        <v>30</v>
      </c>
      <c r="N6466" t="s">
        <v>41</v>
      </c>
      <c r="O6466" t="s">
        <v>32</v>
      </c>
      <c r="P6466" t="s">
        <v>50</v>
      </c>
      <c r="Q6466">
        <v>0</v>
      </c>
      <c r="R6466" t="s">
        <v>65</v>
      </c>
      <c r="S6466" t="s">
        <v>44</v>
      </c>
      <c r="T6466">
        <v>6.7</v>
      </c>
      <c r="U6466">
        <v>28</v>
      </c>
      <c r="V6466">
        <v>105</v>
      </c>
      <c r="W6466">
        <v>0</v>
      </c>
      <c r="X6466">
        <v>1</v>
      </c>
      <c r="Y6466" t="s">
        <v>77</v>
      </c>
    </row>
    <row r="6467" spans="1:25" x14ac:dyDescent="0.25">
      <c r="A6467" t="s">
        <v>8463</v>
      </c>
      <c r="B6467" t="s">
        <v>2967</v>
      </c>
      <c r="C6467" t="s">
        <v>82</v>
      </c>
      <c r="D6467" t="s">
        <v>28</v>
      </c>
      <c r="E6467" t="s">
        <v>39</v>
      </c>
      <c r="F6467" s="1" t="s">
        <v>18521</v>
      </c>
      <c r="G6467">
        <v>202</v>
      </c>
      <c r="H6467" t="s">
        <v>29</v>
      </c>
      <c r="I6467">
        <v>1039</v>
      </c>
      <c r="J6467">
        <v>224.98</v>
      </c>
      <c r="K6467">
        <f>Passenger_Data[[#This Row],[Price_USD]]*1</f>
        <v>224.98</v>
      </c>
      <c r="L6467">
        <v>64</v>
      </c>
      <c r="M6467" t="s">
        <v>40</v>
      </c>
      <c r="N6467" t="s">
        <v>41</v>
      </c>
      <c r="O6467" t="s">
        <v>32</v>
      </c>
      <c r="P6467" t="s">
        <v>83</v>
      </c>
      <c r="Q6467">
        <v>1</v>
      </c>
      <c r="R6467" t="s">
        <v>65</v>
      </c>
      <c r="S6467" t="s">
        <v>35</v>
      </c>
      <c r="T6467">
        <v>6.3</v>
      </c>
      <c r="U6467">
        <v>10</v>
      </c>
      <c r="V6467">
        <v>68</v>
      </c>
      <c r="W6467">
        <v>0</v>
      </c>
      <c r="X6467">
        <v>1</v>
      </c>
      <c r="Y6467" t="s">
        <v>45</v>
      </c>
    </row>
    <row r="6468" spans="1:25" x14ac:dyDescent="0.25">
      <c r="A6468" t="s">
        <v>8464</v>
      </c>
      <c r="B6468" t="s">
        <v>8465</v>
      </c>
      <c r="C6468" t="s">
        <v>82</v>
      </c>
      <c r="D6468" t="s">
        <v>39</v>
      </c>
      <c r="E6468" t="s">
        <v>27</v>
      </c>
      <c r="F6468" s="1" t="s">
        <v>18522</v>
      </c>
      <c r="G6468">
        <v>188</v>
      </c>
      <c r="H6468" t="s">
        <v>29</v>
      </c>
      <c r="I6468">
        <v>885</v>
      </c>
      <c r="J6468">
        <v>260.52999999999997</v>
      </c>
      <c r="K6468">
        <f>Passenger_Data[[#This Row],[Price_USD]]*1</f>
        <v>260.52999999999997</v>
      </c>
      <c r="L6468">
        <v>57</v>
      </c>
      <c r="M6468" t="s">
        <v>30</v>
      </c>
      <c r="N6468" t="s">
        <v>60</v>
      </c>
      <c r="O6468" t="s">
        <v>56</v>
      </c>
      <c r="P6468" t="s">
        <v>50</v>
      </c>
      <c r="Q6468">
        <v>0</v>
      </c>
      <c r="R6468" t="s">
        <v>65</v>
      </c>
      <c r="S6468" t="s">
        <v>68</v>
      </c>
      <c r="T6468">
        <v>5.6</v>
      </c>
      <c r="U6468">
        <v>7</v>
      </c>
      <c r="V6468">
        <v>111</v>
      </c>
      <c r="W6468">
        <v>0</v>
      </c>
      <c r="X6468">
        <v>0</v>
      </c>
      <c r="Y6468" t="s">
        <v>77</v>
      </c>
    </row>
    <row r="6469" spans="1:25" x14ac:dyDescent="0.25">
      <c r="A6469" t="s">
        <v>8466</v>
      </c>
      <c r="B6469" t="s">
        <v>718</v>
      </c>
      <c r="C6469" t="s">
        <v>48</v>
      </c>
      <c r="D6469" t="s">
        <v>49</v>
      </c>
      <c r="E6469" t="s">
        <v>49</v>
      </c>
      <c r="F6469" s="1" t="s">
        <v>18523</v>
      </c>
      <c r="G6469">
        <v>172</v>
      </c>
      <c r="H6469" t="s">
        <v>86</v>
      </c>
      <c r="I6469">
        <v>1444</v>
      </c>
      <c r="J6469">
        <v>426.17</v>
      </c>
      <c r="K6469">
        <f>Passenger_Data[[#This Row],[Price_USD]]*1</f>
        <v>426.17</v>
      </c>
      <c r="L6469">
        <v>56</v>
      </c>
      <c r="M6469" t="s">
        <v>30</v>
      </c>
      <c r="N6469" t="s">
        <v>60</v>
      </c>
      <c r="O6469" t="s">
        <v>56</v>
      </c>
      <c r="P6469" t="s">
        <v>50</v>
      </c>
      <c r="Q6469">
        <v>0</v>
      </c>
      <c r="R6469" t="s">
        <v>65</v>
      </c>
      <c r="S6469" t="s">
        <v>44</v>
      </c>
      <c r="T6469">
        <v>4.9000000000000004</v>
      </c>
      <c r="U6469">
        <v>6</v>
      </c>
      <c r="V6469">
        <v>107</v>
      </c>
      <c r="W6469">
        <v>0</v>
      </c>
      <c r="X6469">
        <v>0</v>
      </c>
      <c r="Y6469" t="s">
        <v>45</v>
      </c>
    </row>
    <row r="6470" spans="1:25" x14ac:dyDescent="0.25">
      <c r="A6470" t="s">
        <v>8467</v>
      </c>
      <c r="B6470" t="s">
        <v>1212</v>
      </c>
      <c r="C6470" t="s">
        <v>73</v>
      </c>
      <c r="D6470" t="s">
        <v>39</v>
      </c>
      <c r="E6470" t="s">
        <v>76</v>
      </c>
      <c r="F6470" s="1" t="s">
        <v>18524</v>
      </c>
      <c r="G6470">
        <v>200</v>
      </c>
      <c r="H6470" t="s">
        <v>29</v>
      </c>
      <c r="I6470">
        <v>1012</v>
      </c>
      <c r="J6470">
        <v>313.58</v>
      </c>
      <c r="K6470">
        <f>Passenger_Data[[#This Row],[Price_USD]]*1</f>
        <v>313.58</v>
      </c>
      <c r="L6470">
        <v>70</v>
      </c>
      <c r="M6470" t="s">
        <v>30</v>
      </c>
      <c r="N6470" t="s">
        <v>31</v>
      </c>
      <c r="O6470" t="s">
        <v>32</v>
      </c>
      <c r="P6470" t="s">
        <v>33</v>
      </c>
      <c r="Q6470">
        <v>2</v>
      </c>
      <c r="R6470" t="s">
        <v>65</v>
      </c>
      <c r="S6470" t="s">
        <v>44</v>
      </c>
      <c r="T6470">
        <v>3.8</v>
      </c>
      <c r="U6470">
        <v>14</v>
      </c>
      <c r="V6470">
        <v>89</v>
      </c>
      <c r="W6470">
        <v>0</v>
      </c>
      <c r="X6470">
        <v>1</v>
      </c>
      <c r="Y6470" t="s">
        <v>77</v>
      </c>
    </row>
    <row r="6471" spans="1:25" x14ac:dyDescent="0.25">
      <c r="A6471" t="s">
        <v>8468</v>
      </c>
      <c r="B6471" t="s">
        <v>2705</v>
      </c>
      <c r="C6471" t="s">
        <v>54</v>
      </c>
      <c r="D6471" t="s">
        <v>27</v>
      </c>
      <c r="E6471" t="s">
        <v>28</v>
      </c>
      <c r="F6471" s="1" t="s">
        <v>18525</v>
      </c>
      <c r="G6471">
        <v>137</v>
      </c>
      <c r="H6471" t="s">
        <v>29</v>
      </c>
      <c r="I6471">
        <v>801</v>
      </c>
      <c r="J6471">
        <v>251.93</v>
      </c>
      <c r="K6471">
        <f>Passenger_Data[[#This Row],[Price_USD]]*1</f>
        <v>251.93</v>
      </c>
      <c r="L6471">
        <v>23</v>
      </c>
      <c r="M6471" t="s">
        <v>40</v>
      </c>
      <c r="N6471" t="s">
        <v>31</v>
      </c>
      <c r="O6471" t="s">
        <v>32</v>
      </c>
      <c r="P6471" t="s">
        <v>50</v>
      </c>
      <c r="Q6471">
        <v>0</v>
      </c>
      <c r="R6471" t="s">
        <v>65</v>
      </c>
      <c r="S6471" t="s">
        <v>44</v>
      </c>
      <c r="T6471">
        <v>7.2</v>
      </c>
      <c r="U6471">
        <v>2</v>
      </c>
      <c r="V6471">
        <v>105</v>
      </c>
      <c r="W6471">
        <v>0</v>
      </c>
      <c r="X6471">
        <v>0</v>
      </c>
      <c r="Y6471" t="s">
        <v>36</v>
      </c>
    </row>
    <row r="6472" spans="1:25" x14ac:dyDescent="0.25">
      <c r="A6472" t="s">
        <v>8469</v>
      </c>
      <c r="B6472" t="s">
        <v>2801</v>
      </c>
      <c r="C6472" t="s">
        <v>48</v>
      </c>
      <c r="D6472" t="s">
        <v>39</v>
      </c>
      <c r="E6472" t="s">
        <v>59</v>
      </c>
      <c r="F6472" s="1" t="s">
        <v>18526</v>
      </c>
      <c r="G6472">
        <v>220</v>
      </c>
      <c r="H6472" t="s">
        <v>29</v>
      </c>
      <c r="I6472">
        <v>1151</v>
      </c>
      <c r="J6472">
        <v>339.85</v>
      </c>
      <c r="K6472">
        <f>Passenger_Data[[#This Row],[Price_USD]]*1</f>
        <v>339.85</v>
      </c>
      <c r="L6472">
        <v>26</v>
      </c>
      <c r="M6472" t="s">
        <v>40</v>
      </c>
      <c r="N6472" t="s">
        <v>41</v>
      </c>
      <c r="O6472" t="s">
        <v>56</v>
      </c>
      <c r="P6472" t="s">
        <v>33</v>
      </c>
      <c r="Q6472">
        <v>3</v>
      </c>
      <c r="R6472" t="s">
        <v>34</v>
      </c>
      <c r="S6472" t="s">
        <v>35</v>
      </c>
      <c r="T6472">
        <v>7.6</v>
      </c>
      <c r="U6472">
        <v>1</v>
      </c>
      <c r="V6472">
        <v>31</v>
      </c>
      <c r="W6472">
        <v>0</v>
      </c>
      <c r="X6472">
        <v>1</v>
      </c>
      <c r="Y6472" t="s">
        <v>77</v>
      </c>
    </row>
    <row r="6473" spans="1:25" x14ac:dyDescent="0.25">
      <c r="A6473" t="s">
        <v>8470</v>
      </c>
      <c r="B6473" t="s">
        <v>47</v>
      </c>
      <c r="C6473" t="s">
        <v>48</v>
      </c>
      <c r="D6473" t="s">
        <v>39</v>
      </c>
      <c r="E6473" t="s">
        <v>39</v>
      </c>
      <c r="F6473" s="1" t="s">
        <v>18527</v>
      </c>
      <c r="G6473">
        <v>263</v>
      </c>
      <c r="H6473" t="s">
        <v>29</v>
      </c>
      <c r="I6473">
        <v>1324</v>
      </c>
      <c r="J6473">
        <v>309.70999999999998</v>
      </c>
      <c r="K6473">
        <f>Passenger_Data[[#This Row],[Price_USD]]*1</f>
        <v>309.70999999999998</v>
      </c>
      <c r="L6473">
        <v>37</v>
      </c>
      <c r="M6473" t="s">
        <v>30</v>
      </c>
      <c r="N6473" t="s">
        <v>31</v>
      </c>
      <c r="O6473" t="s">
        <v>33</v>
      </c>
      <c r="P6473" t="s">
        <v>50</v>
      </c>
      <c r="Q6473">
        <v>3</v>
      </c>
      <c r="R6473" t="s">
        <v>65</v>
      </c>
      <c r="S6473" t="s">
        <v>44</v>
      </c>
      <c r="T6473">
        <v>6.7</v>
      </c>
      <c r="U6473">
        <v>9</v>
      </c>
      <c r="V6473">
        <v>64</v>
      </c>
      <c r="W6473">
        <v>0</v>
      </c>
      <c r="X6473">
        <v>0</v>
      </c>
      <c r="Y6473" t="s">
        <v>36</v>
      </c>
    </row>
    <row r="6474" spans="1:25" x14ac:dyDescent="0.25">
      <c r="A6474" t="s">
        <v>8471</v>
      </c>
      <c r="B6474" t="s">
        <v>1692</v>
      </c>
      <c r="C6474" t="s">
        <v>48</v>
      </c>
      <c r="D6474" t="s">
        <v>76</v>
      </c>
      <c r="E6474" t="s">
        <v>76</v>
      </c>
      <c r="F6474" s="1" t="s">
        <v>18528</v>
      </c>
      <c r="G6474">
        <v>219</v>
      </c>
      <c r="H6474" t="s">
        <v>29</v>
      </c>
      <c r="I6474">
        <v>1187</v>
      </c>
      <c r="J6474">
        <v>487.2</v>
      </c>
      <c r="K6474">
        <f>Passenger_Data[[#This Row],[Price_USD]]*1</f>
        <v>487.2</v>
      </c>
      <c r="L6474">
        <v>32</v>
      </c>
      <c r="M6474" t="s">
        <v>40</v>
      </c>
      <c r="N6474" t="s">
        <v>31</v>
      </c>
      <c r="O6474" t="s">
        <v>56</v>
      </c>
      <c r="P6474" t="s">
        <v>33</v>
      </c>
      <c r="Q6474">
        <v>1</v>
      </c>
      <c r="R6474" t="s">
        <v>65</v>
      </c>
      <c r="S6474" t="s">
        <v>44</v>
      </c>
      <c r="T6474">
        <v>7</v>
      </c>
      <c r="U6474">
        <v>2</v>
      </c>
      <c r="V6474">
        <v>111</v>
      </c>
      <c r="W6474">
        <v>0</v>
      </c>
      <c r="X6474">
        <v>0</v>
      </c>
      <c r="Y6474" t="s">
        <v>45</v>
      </c>
    </row>
    <row r="6475" spans="1:25" x14ac:dyDescent="0.25">
      <c r="A6475" t="s">
        <v>8472</v>
      </c>
      <c r="B6475" t="s">
        <v>6008</v>
      </c>
      <c r="C6475" t="s">
        <v>48</v>
      </c>
      <c r="D6475" t="s">
        <v>28</v>
      </c>
      <c r="E6475" t="s">
        <v>55</v>
      </c>
      <c r="F6475" s="1" t="s">
        <v>18529</v>
      </c>
      <c r="G6475">
        <v>192</v>
      </c>
      <c r="H6475" t="s">
        <v>86</v>
      </c>
      <c r="I6475">
        <v>1017</v>
      </c>
      <c r="J6475">
        <v>365.83</v>
      </c>
      <c r="K6475">
        <f>Passenger_Data[[#This Row],[Price_USD]]*1</f>
        <v>365.83</v>
      </c>
      <c r="L6475">
        <v>63</v>
      </c>
      <c r="M6475" t="s">
        <v>40</v>
      </c>
      <c r="N6475" t="s">
        <v>60</v>
      </c>
      <c r="O6475" t="s">
        <v>33</v>
      </c>
      <c r="P6475" t="s">
        <v>50</v>
      </c>
      <c r="Q6475">
        <v>0</v>
      </c>
      <c r="R6475" t="s">
        <v>43</v>
      </c>
      <c r="S6475" t="s">
        <v>44</v>
      </c>
      <c r="T6475">
        <v>6.1</v>
      </c>
      <c r="U6475">
        <v>4</v>
      </c>
      <c r="V6475">
        <v>61</v>
      </c>
      <c r="W6475">
        <v>0</v>
      </c>
      <c r="X6475">
        <v>0</v>
      </c>
      <c r="Y6475" t="s">
        <v>77</v>
      </c>
    </row>
    <row r="6476" spans="1:25" x14ac:dyDescent="0.25">
      <c r="A6476" t="s">
        <v>8473</v>
      </c>
      <c r="B6476" t="s">
        <v>2440</v>
      </c>
      <c r="C6476" t="s">
        <v>48</v>
      </c>
      <c r="D6476" t="s">
        <v>39</v>
      </c>
      <c r="E6476" t="s">
        <v>59</v>
      </c>
      <c r="F6476" s="1" t="s">
        <v>18530</v>
      </c>
      <c r="G6476">
        <v>138</v>
      </c>
      <c r="H6476" t="s">
        <v>29</v>
      </c>
      <c r="I6476">
        <v>1406</v>
      </c>
      <c r="J6476">
        <v>296.36</v>
      </c>
      <c r="K6476">
        <f>Passenger_Data[[#This Row],[Price_USD]]*1</f>
        <v>296.36</v>
      </c>
      <c r="L6476">
        <v>59</v>
      </c>
      <c r="M6476" t="s">
        <v>30</v>
      </c>
      <c r="N6476" t="s">
        <v>31</v>
      </c>
      <c r="O6476" t="s">
        <v>32</v>
      </c>
      <c r="P6476" t="s">
        <v>50</v>
      </c>
      <c r="Q6476">
        <v>4</v>
      </c>
      <c r="R6476" t="s">
        <v>51</v>
      </c>
      <c r="S6476" t="s">
        <v>68</v>
      </c>
      <c r="T6476">
        <v>7.1</v>
      </c>
      <c r="U6476">
        <v>8</v>
      </c>
      <c r="V6476">
        <v>111</v>
      </c>
      <c r="W6476">
        <v>0</v>
      </c>
      <c r="X6476">
        <v>0</v>
      </c>
      <c r="Y6476" t="s">
        <v>77</v>
      </c>
    </row>
    <row r="6477" spans="1:25" x14ac:dyDescent="0.25">
      <c r="A6477" t="s">
        <v>8474</v>
      </c>
      <c r="B6477" t="s">
        <v>1841</v>
      </c>
      <c r="C6477" t="s">
        <v>73</v>
      </c>
      <c r="D6477" t="s">
        <v>55</v>
      </c>
      <c r="E6477" t="s">
        <v>76</v>
      </c>
      <c r="F6477" s="1" t="s">
        <v>18531</v>
      </c>
      <c r="G6477">
        <v>110</v>
      </c>
      <c r="H6477" t="s">
        <v>86</v>
      </c>
      <c r="I6477">
        <v>1308</v>
      </c>
      <c r="J6477">
        <v>402.72</v>
      </c>
      <c r="K6477">
        <f>Passenger_Data[[#This Row],[Price_USD]]*1</f>
        <v>402.72</v>
      </c>
      <c r="L6477">
        <v>62</v>
      </c>
      <c r="M6477" t="s">
        <v>40</v>
      </c>
      <c r="N6477" t="s">
        <v>41</v>
      </c>
      <c r="O6477" t="s">
        <v>56</v>
      </c>
      <c r="P6477" t="s">
        <v>50</v>
      </c>
      <c r="Q6477">
        <v>4</v>
      </c>
      <c r="R6477" t="s">
        <v>51</v>
      </c>
      <c r="S6477" t="s">
        <v>68</v>
      </c>
      <c r="T6477">
        <v>5.9</v>
      </c>
      <c r="U6477">
        <v>2</v>
      </c>
      <c r="V6477">
        <v>51</v>
      </c>
      <c r="W6477">
        <v>0</v>
      </c>
      <c r="X6477">
        <v>0</v>
      </c>
      <c r="Y6477" t="s">
        <v>36</v>
      </c>
    </row>
    <row r="6478" spans="1:25" x14ac:dyDescent="0.25">
      <c r="A6478" t="s">
        <v>8475</v>
      </c>
      <c r="B6478" t="s">
        <v>7751</v>
      </c>
      <c r="C6478" t="s">
        <v>54</v>
      </c>
      <c r="D6478" t="s">
        <v>28</v>
      </c>
      <c r="E6478" t="s">
        <v>28</v>
      </c>
      <c r="F6478" s="1" t="s">
        <v>18532</v>
      </c>
      <c r="G6478">
        <v>159</v>
      </c>
      <c r="H6478" t="s">
        <v>29</v>
      </c>
      <c r="I6478">
        <v>1420</v>
      </c>
      <c r="J6478">
        <v>269.56</v>
      </c>
      <c r="K6478">
        <f>Passenger_Data[[#This Row],[Price_USD]]*1</f>
        <v>269.56</v>
      </c>
      <c r="L6478">
        <v>76</v>
      </c>
      <c r="M6478" t="s">
        <v>40</v>
      </c>
      <c r="N6478" t="s">
        <v>31</v>
      </c>
      <c r="O6478" t="s">
        <v>56</v>
      </c>
      <c r="P6478" t="s">
        <v>50</v>
      </c>
      <c r="Q6478">
        <v>0</v>
      </c>
      <c r="R6478" t="s">
        <v>65</v>
      </c>
      <c r="S6478" t="s">
        <v>44</v>
      </c>
      <c r="T6478">
        <v>6.6</v>
      </c>
      <c r="U6478">
        <v>6</v>
      </c>
      <c r="V6478">
        <v>110</v>
      </c>
      <c r="W6478">
        <v>0</v>
      </c>
      <c r="X6478">
        <v>0</v>
      </c>
      <c r="Y6478" t="s">
        <v>36</v>
      </c>
    </row>
    <row r="6479" spans="1:25" x14ac:dyDescent="0.25">
      <c r="A6479" t="s">
        <v>8476</v>
      </c>
      <c r="B6479" t="s">
        <v>7496</v>
      </c>
      <c r="C6479" t="s">
        <v>73</v>
      </c>
      <c r="D6479" t="s">
        <v>39</v>
      </c>
      <c r="E6479" t="s">
        <v>27</v>
      </c>
      <c r="F6479" s="1" t="s">
        <v>18533</v>
      </c>
      <c r="G6479">
        <v>222</v>
      </c>
      <c r="H6479" t="s">
        <v>29</v>
      </c>
      <c r="I6479">
        <v>1175</v>
      </c>
      <c r="J6479">
        <v>138.28</v>
      </c>
      <c r="K6479">
        <f>Passenger_Data[[#This Row],[Price_USD]]*1</f>
        <v>138.28</v>
      </c>
      <c r="L6479">
        <v>72</v>
      </c>
      <c r="M6479" t="s">
        <v>40</v>
      </c>
      <c r="N6479" t="s">
        <v>31</v>
      </c>
      <c r="O6479" t="s">
        <v>32</v>
      </c>
      <c r="P6479" t="s">
        <v>50</v>
      </c>
      <c r="Q6479">
        <v>1</v>
      </c>
      <c r="R6479" t="s">
        <v>65</v>
      </c>
      <c r="S6479" t="s">
        <v>44</v>
      </c>
      <c r="T6479">
        <v>6.4</v>
      </c>
      <c r="U6479">
        <v>28</v>
      </c>
      <c r="V6479">
        <v>7</v>
      </c>
      <c r="W6479">
        <v>0</v>
      </c>
      <c r="X6479">
        <v>0</v>
      </c>
      <c r="Y6479" t="s">
        <v>45</v>
      </c>
    </row>
    <row r="6480" spans="1:25" x14ac:dyDescent="0.25">
      <c r="A6480" t="s">
        <v>8477</v>
      </c>
      <c r="B6480" t="s">
        <v>7110</v>
      </c>
      <c r="C6480" t="s">
        <v>54</v>
      </c>
      <c r="D6480" t="s">
        <v>39</v>
      </c>
      <c r="E6480" t="s">
        <v>76</v>
      </c>
      <c r="F6480" s="1" t="s">
        <v>18534</v>
      </c>
      <c r="G6480">
        <v>127</v>
      </c>
      <c r="H6480" t="s">
        <v>86</v>
      </c>
      <c r="I6480">
        <v>1299</v>
      </c>
      <c r="J6480">
        <v>342.29</v>
      </c>
      <c r="K6480">
        <f>Passenger_Data[[#This Row],[Price_USD]]*1</f>
        <v>342.29</v>
      </c>
      <c r="L6480">
        <v>67</v>
      </c>
      <c r="M6480" t="s">
        <v>40</v>
      </c>
      <c r="N6480" t="s">
        <v>41</v>
      </c>
      <c r="O6480" t="s">
        <v>56</v>
      </c>
      <c r="P6480" t="s">
        <v>83</v>
      </c>
      <c r="Q6480">
        <v>1</v>
      </c>
      <c r="R6480" t="s">
        <v>65</v>
      </c>
      <c r="S6480" t="s">
        <v>35</v>
      </c>
      <c r="T6480">
        <v>7.7</v>
      </c>
      <c r="U6480">
        <v>9</v>
      </c>
      <c r="V6480">
        <v>2</v>
      </c>
      <c r="W6480">
        <v>0</v>
      </c>
      <c r="X6480">
        <v>0</v>
      </c>
      <c r="Y6480" t="s">
        <v>45</v>
      </c>
    </row>
    <row r="6481" spans="1:25" x14ac:dyDescent="0.25">
      <c r="A6481" t="s">
        <v>8478</v>
      </c>
      <c r="B6481" t="s">
        <v>5613</v>
      </c>
      <c r="C6481" t="s">
        <v>48</v>
      </c>
      <c r="D6481" t="s">
        <v>59</v>
      </c>
      <c r="E6481" t="s">
        <v>28</v>
      </c>
      <c r="F6481" s="1" t="s">
        <v>18535</v>
      </c>
      <c r="G6481">
        <v>204</v>
      </c>
      <c r="H6481" t="s">
        <v>108</v>
      </c>
      <c r="I6481">
        <v>1250</v>
      </c>
      <c r="J6481">
        <v>362.72</v>
      </c>
      <c r="K6481">
        <f>Passenger_Data[[#This Row],[Price_USD]]*1</f>
        <v>362.72</v>
      </c>
      <c r="L6481">
        <v>45</v>
      </c>
      <c r="M6481" t="s">
        <v>40</v>
      </c>
      <c r="N6481" t="s">
        <v>31</v>
      </c>
      <c r="O6481" t="s">
        <v>42</v>
      </c>
      <c r="P6481" t="s">
        <v>50</v>
      </c>
      <c r="Q6481">
        <v>1</v>
      </c>
      <c r="R6481" t="s">
        <v>51</v>
      </c>
      <c r="S6481" t="s">
        <v>35</v>
      </c>
      <c r="T6481">
        <v>6.4</v>
      </c>
      <c r="U6481">
        <v>22</v>
      </c>
      <c r="V6481">
        <v>89</v>
      </c>
      <c r="W6481">
        <v>0</v>
      </c>
      <c r="X6481">
        <v>0</v>
      </c>
      <c r="Y6481" t="s">
        <v>77</v>
      </c>
    </row>
    <row r="6482" spans="1:25" x14ac:dyDescent="0.25">
      <c r="A6482" t="s">
        <v>8479</v>
      </c>
      <c r="B6482" t="s">
        <v>944</v>
      </c>
      <c r="C6482" t="s">
        <v>26</v>
      </c>
      <c r="D6482" t="s">
        <v>27</v>
      </c>
      <c r="E6482" t="s">
        <v>39</v>
      </c>
      <c r="F6482" s="1" t="s">
        <v>18536</v>
      </c>
      <c r="G6482">
        <v>240</v>
      </c>
      <c r="H6482" t="s">
        <v>29</v>
      </c>
      <c r="I6482">
        <v>965</v>
      </c>
      <c r="J6482">
        <v>320.14</v>
      </c>
      <c r="K6482">
        <f>Passenger_Data[[#This Row],[Price_USD]]*1</f>
        <v>320.14</v>
      </c>
      <c r="L6482">
        <v>69</v>
      </c>
      <c r="M6482" t="s">
        <v>30</v>
      </c>
      <c r="N6482" t="s">
        <v>31</v>
      </c>
      <c r="O6482" t="s">
        <v>56</v>
      </c>
      <c r="P6482" t="s">
        <v>33</v>
      </c>
      <c r="Q6482">
        <v>0</v>
      </c>
      <c r="R6482" t="s">
        <v>65</v>
      </c>
      <c r="S6482" t="s">
        <v>68</v>
      </c>
      <c r="T6482">
        <v>6.7</v>
      </c>
      <c r="U6482">
        <v>2</v>
      </c>
      <c r="V6482">
        <v>95</v>
      </c>
      <c r="W6482">
        <v>0</v>
      </c>
      <c r="X6482">
        <v>0</v>
      </c>
      <c r="Y6482" t="s">
        <v>77</v>
      </c>
    </row>
    <row r="6483" spans="1:25" x14ac:dyDescent="0.25">
      <c r="A6483" t="s">
        <v>8480</v>
      </c>
      <c r="B6483" t="s">
        <v>2189</v>
      </c>
      <c r="C6483" t="s">
        <v>48</v>
      </c>
      <c r="D6483" t="s">
        <v>64</v>
      </c>
      <c r="E6483" t="s">
        <v>76</v>
      </c>
      <c r="F6483" s="1" t="s">
        <v>18537</v>
      </c>
      <c r="G6483">
        <v>141</v>
      </c>
      <c r="H6483" t="s">
        <v>86</v>
      </c>
      <c r="I6483">
        <v>1455</v>
      </c>
      <c r="J6483">
        <v>333.36</v>
      </c>
      <c r="K6483">
        <f>Passenger_Data[[#This Row],[Price_USD]]*1</f>
        <v>333.36</v>
      </c>
      <c r="L6483">
        <v>64</v>
      </c>
      <c r="M6483" t="s">
        <v>30</v>
      </c>
      <c r="N6483" t="s">
        <v>31</v>
      </c>
      <c r="O6483" t="s">
        <v>33</v>
      </c>
      <c r="P6483" t="s">
        <v>83</v>
      </c>
      <c r="Q6483">
        <v>0</v>
      </c>
      <c r="R6483" t="s">
        <v>43</v>
      </c>
      <c r="S6483" t="s">
        <v>35</v>
      </c>
      <c r="T6483">
        <v>7.8</v>
      </c>
      <c r="U6483">
        <v>19</v>
      </c>
      <c r="V6483">
        <v>39</v>
      </c>
      <c r="W6483">
        <v>0</v>
      </c>
      <c r="X6483">
        <v>0</v>
      </c>
      <c r="Y6483" t="s">
        <v>77</v>
      </c>
    </row>
    <row r="6484" spans="1:25" x14ac:dyDescent="0.25">
      <c r="A6484" t="s">
        <v>8481</v>
      </c>
      <c r="B6484" t="s">
        <v>1707</v>
      </c>
      <c r="C6484" t="s">
        <v>54</v>
      </c>
      <c r="D6484" t="s">
        <v>76</v>
      </c>
      <c r="E6484" t="s">
        <v>28</v>
      </c>
      <c r="F6484" s="1" t="s">
        <v>18538</v>
      </c>
      <c r="G6484">
        <v>203</v>
      </c>
      <c r="H6484" t="s">
        <v>108</v>
      </c>
      <c r="I6484">
        <v>1132</v>
      </c>
      <c r="J6484">
        <v>410.28</v>
      </c>
      <c r="K6484">
        <f>Passenger_Data[[#This Row],[Price_USD]]*1</f>
        <v>410.28</v>
      </c>
      <c r="L6484">
        <v>66</v>
      </c>
      <c r="M6484" t="s">
        <v>40</v>
      </c>
      <c r="N6484" t="s">
        <v>31</v>
      </c>
      <c r="O6484" t="s">
        <v>42</v>
      </c>
      <c r="P6484" t="s">
        <v>50</v>
      </c>
      <c r="Q6484">
        <v>3</v>
      </c>
      <c r="R6484" t="s">
        <v>65</v>
      </c>
      <c r="S6484" t="s">
        <v>61</v>
      </c>
      <c r="T6484">
        <v>5.6</v>
      </c>
      <c r="U6484">
        <v>24</v>
      </c>
      <c r="V6484">
        <v>53</v>
      </c>
      <c r="W6484">
        <v>0</v>
      </c>
      <c r="X6484">
        <v>1</v>
      </c>
      <c r="Y6484" t="s">
        <v>77</v>
      </c>
    </row>
    <row r="6485" spans="1:25" x14ac:dyDescent="0.25">
      <c r="A6485" t="s">
        <v>8482</v>
      </c>
      <c r="B6485" t="s">
        <v>3695</v>
      </c>
      <c r="C6485" t="s">
        <v>48</v>
      </c>
      <c r="D6485" t="s">
        <v>55</v>
      </c>
      <c r="E6485" t="s">
        <v>64</v>
      </c>
      <c r="F6485" s="1" t="s">
        <v>18539</v>
      </c>
      <c r="G6485">
        <v>121</v>
      </c>
      <c r="H6485" t="s">
        <v>29</v>
      </c>
      <c r="I6485">
        <v>648</v>
      </c>
      <c r="J6485">
        <v>286.88</v>
      </c>
      <c r="K6485">
        <f>Passenger_Data[[#This Row],[Price_USD]]*1</f>
        <v>286.88</v>
      </c>
      <c r="L6485">
        <v>19</v>
      </c>
      <c r="M6485" t="s">
        <v>40</v>
      </c>
      <c r="N6485" t="s">
        <v>41</v>
      </c>
      <c r="O6485" t="s">
        <v>32</v>
      </c>
      <c r="P6485" t="s">
        <v>83</v>
      </c>
      <c r="Q6485">
        <v>0</v>
      </c>
      <c r="R6485" t="s">
        <v>34</v>
      </c>
      <c r="S6485" t="s">
        <v>35</v>
      </c>
      <c r="T6485">
        <v>7.7</v>
      </c>
      <c r="U6485">
        <v>27</v>
      </c>
      <c r="V6485">
        <v>118</v>
      </c>
      <c r="W6485">
        <v>0</v>
      </c>
      <c r="X6485">
        <v>1</v>
      </c>
      <c r="Y6485" t="s">
        <v>77</v>
      </c>
    </row>
    <row r="6486" spans="1:25" x14ac:dyDescent="0.25">
      <c r="A6486" t="s">
        <v>8483</v>
      </c>
      <c r="B6486" t="s">
        <v>7056</v>
      </c>
      <c r="C6486" t="s">
        <v>54</v>
      </c>
      <c r="D6486" t="s">
        <v>59</v>
      </c>
      <c r="E6486" t="s">
        <v>76</v>
      </c>
      <c r="F6486" s="1" t="s">
        <v>18540</v>
      </c>
      <c r="G6486">
        <v>253</v>
      </c>
      <c r="H6486" t="s">
        <v>86</v>
      </c>
      <c r="I6486">
        <v>1305</v>
      </c>
      <c r="J6486">
        <v>448.15</v>
      </c>
      <c r="K6486">
        <f>Passenger_Data[[#This Row],[Price_USD]]*1</f>
        <v>448.15</v>
      </c>
      <c r="L6486">
        <v>38</v>
      </c>
      <c r="M6486" t="s">
        <v>40</v>
      </c>
      <c r="N6486" t="s">
        <v>41</v>
      </c>
      <c r="O6486" t="s">
        <v>56</v>
      </c>
      <c r="P6486" t="s">
        <v>50</v>
      </c>
      <c r="Q6486">
        <v>0</v>
      </c>
      <c r="R6486" t="s">
        <v>43</v>
      </c>
      <c r="S6486" t="s">
        <v>35</v>
      </c>
      <c r="T6486">
        <v>6.7</v>
      </c>
      <c r="U6486">
        <v>0</v>
      </c>
      <c r="V6486">
        <v>35</v>
      </c>
      <c r="W6486">
        <v>0</v>
      </c>
      <c r="X6486">
        <v>0</v>
      </c>
      <c r="Y6486" t="s">
        <v>45</v>
      </c>
    </row>
    <row r="6487" spans="1:25" x14ac:dyDescent="0.25">
      <c r="A6487" t="s">
        <v>8484</v>
      </c>
      <c r="B6487" t="s">
        <v>4295</v>
      </c>
      <c r="C6487" t="s">
        <v>54</v>
      </c>
      <c r="D6487" t="s">
        <v>39</v>
      </c>
      <c r="E6487" t="s">
        <v>55</v>
      </c>
      <c r="F6487" s="1" t="s">
        <v>18541</v>
      </c>
      <c r="G6487">
        <v>147</v>
      </c>
      <c r="H6487" t="s">
        <v>86</v>
      </c>
      <c r="I6487">
        <v>1316</v>
      </c>
      <c r="J6487">
        <v>497.83</v>
      </c>
      <c r="K6487">
        <f>Passenger_Data[[#This Row],[Price_USD]]*1</f>
        <v>497.83</v>
      </c>
      <c r="L6487">
        <v>64</v>
      </c>
      <c r="M6487" t="s">
        <v>40</v>
      </c>
      <c r="N6487" t="s">
        <v>31</v>
      </c>
      <c r="O6487" t="s">
        <v>42</v>
      </c>
      <c r="P6487" t="s">
        <v>50</v>
      </c>
      <c r="Q6487">
        <v>2</v>
      </c>
      <c r="R6487" t="s">
        <v>65</v>
      </c>
      <c r="S6487" t="s">
        <v>61</v>
      </c>
      <c r="T6487">
        <v>7.2</v>
      </c>
      <c r="U6487">
        <v>9</v>
      </c>
      <c r="V6487">
        <v>80</v>
      </c>
      <c r="W6487">
        <v>0</v>
      </c>
      <c r="X6487">
        <v>0</v>
      </c>
      <c r="Y6487" t="s">
        <v>45</v>
      </c>
    </row>
    <row r="6488" spans="1:25" x14ac:dyDescent="0.25">
      <c r="A6488" t="s">
        <v>8485</v>
      </c>
      <c r="B6488" t="s">
        <v>2312</v>
      </c>
      <c r="C6488" t="s">
        <v>48</v>
      </c>
      <c r="D6488" t="s">
        <v>28</v>
      </c>
      <c r="E6488" t="s">
        <v>64</v>
      </c>
      <c r="F6488" s="1" t="s">
        <v>18542</v>
      </c>
      <c r="G6488">
        <v>325</v>
      </c>
      <c r="H6488" t="s">
        <v>29</v>
      </c>
      <c r="I6488">
        <v>1010</v>
      </c>
      <c r="J6488">
        <v>353.98</v>
      </c>
      <c r="K6488">
        <f>Passenger_Data[[#This Row],[Price_USD]]*1</f>
        <v>353.98</v>
      </c>
      <c r="L6488">
        <v>64</v>
      </c>
      <c r="M6488" t="s">
        <v>40</v>
      </c>
      <c r="N6488" t="s">
        <v>60</v>
      </c>
      <c r="O6488" t="s">
        <v>56</v>
      </c>
      <c r="P6488" t="s">
        <v>50</v>
      </c>
      <c r="Q6488">
        <v>0</v>
      </c>
      <c r="R6488" t="s">
        <v>65</v>
      </c>
      <c r="S6488" t="s">
        <v>35</v>
      </c>
      <c r="T6488">
        <v>8.3000000000000007</v>
      </c>
      <c r="U6488">
        <v>21</v>
      </c>
      <c r="V6488">
        <v>92</v>
      </c>
      <c r="W6488">
        <v>0</v>
      </c>
      <c r="X6488">
        <v>0</v>
      </c>
      <c r="Y6488" t="s">
        <v>77</v>
      </c>
    </row>
    <row r="6489" spans="1:25" x14ac:dyDescent="0.25">
      <c r="A6489" t="s">
        <v>8486</v>
      </c>
      <c r="B6489" t="s">
        <v>3547</v>
      </c>
      <c r="C6489" t="s">
        <v>73</v>
      </c>
      <c r="D6489" t="s">
        <v>49</v>
      </c>
      <c r="E6489" t="s">
        <v>49</v>
      </c>
      <c r="F6489" s="1" t="s">
        <v>18543</v>
      </c>
      <c r="G6489">
        <v>175</v>
      </c>
      <c r="H6489" t="s">
        <v>29</v>
      </c>
      <c r="I6489">
        <v>1502</v>
      </c>
      <c r="J6489">
        <v>471.39</v>
      </c>
      <c r="K6489">
        <f>Passenger_Data[[#This Row],[Price_USD]]*1</f>
        <v>471.39</v>
      </c>
      <c r="L6489">
        <v>19</v>
      </c>
      <c r="M6489" t="s">
        <v>30</v>
      </c>
      <c r="N6489" t="s">
        <v>60</v>
      </c>
      <c r="O6489" t="s">
        <v>33</v>
      </c>
      <c r="P6489" t="s">
        <v>264</v>
      </c>
      <c r="Q6489">
        <v>2</v>
      </c>
      <c r="R6489" t="s">
        <v>65</v>
      </c>
      <c r="S6489" t="s">
        <v>61</v>
      </c>
      <c r="T6489">
        <v>5.7</v>
      </c>
      <c r="U6489">
        <v>7</v>
      </c>
      <c r="V6489">
        <v>117</v>
      </c>
      <c r="W6489">
        <v>0</v>
      </c>
      <c r="X6489">
        <v>0</v>
      </c>
      <c r="Y6489" t="s">
        <v>36</v>
      </c>
    </row>
    <row r="6490" spans="1:25" x14ac:dyDescent="0.25">
      <c r="A6490" t="s">
        <v>8487</v>
      </c>
      <c r="B6490" t="s">
        <v>496</v>
      </c>
      <c r="C6490" t="s">
        <v>48</v>
      </c>
      <c r="D6490" t="s">
        <v>28</v>
      </c>
      <c r="E6490" t="s">
        <v>49</v>
      </c>
      <c r="F6490" s="1" t="s">
        <v>18544</v>
      </c>
      <c r="G6490">
        <v>268</v>
      </c>
      <c r="H6490" t="s">
        <v>86</v>
      </c>
      <c r="I6490">
        <v>1226</v>
      </c>
      <c r="J6490">
        <v>332.54</v>
      </c>
      <c r="K6490">
        <f>Passenger_Data[[#This Row],[Price_USD]]*1</f>
        <v>332.54</v>
      </c>
      <c r="L6490">
        <v>60</v>
      </c>
      <c r="M6490" t="s">
        <v>40</v>
      </c>
      <c r="N6490" t="s">
        <v>60</v>
      </c>
      <c r="O6490" t="s">
        <v>33</v>
      </c>
      <c r="P6490" t="s">
        <v>83</v>
      </c>
      <c r="Q6490">
        <v>1</v>
      </c>
      <c r="R6490" t="s">
        <v>43</v>
      </c>
      <c r="S6490" t="s">
        <v>68</v>
      </c>
      <c r="T6490">
        <v>6.2</v>
      </c>
      <c r="U6490">
        <v>7</v>
      </c>
      <c r="V6490">
        <v>24</v>
      </c>
      <c r="W6490">
        <v>0</v>
      </c>
      <c r="X6490">
        <v>0</v>
      </c>
      <c r="Y6490" t="s">
        <v>36</v>
      </c>
    </row>
    <row r="6491" spans="1:25" x14ac:dyDescent="0.25">
      <c r="A6491" t="s">
        <v>8488</v>
      </c>
      <c r="B6491" t="s">
        <v>2185</v>
      </c>
      <c r="C6491" t="s">
        <v>54</v>
      </c>
      <c r="D6491" t="s">
        <v>27</v>
      </c>
      <c r="E6491" t="s">
        <v>76</v>
      </c>
      <c r="F6491" s="1" t="s">
        <v>18545</v>
      </c>
      <c r="G6491">
        <v>67</v>
      </c>
      <c r="H6491" t="s">
        <v>29</v>
      </c>
      <c r="I6491">
        <v>1287</v>
      </c>
      <c r="J6491">
        <v>135.47</v>
      </c>
      <c r="K6491">
        <f>Passenger_Data[[#This Row],[Price_USD]]*1</f>
        <v>135.47</v>
      </c>
      <c r="L6491">
        <v>48</v>
      </c>
      <c r="M6491" t="s">
        <v>30</v>
      </c>
      <c r="N6491" t="s">
        <v>31</v>
      </c>
      <c r="O6491" t="s">
        <v>42</v>
      </c>
      <c r="P6491" t="s">
        <v>50</v>
      </c>
      <c r="Q6491">
        <v>0</v>
      </c>
      <c r="R6491" t="s">
        <v>65</v>
      </c>
      <c r="S6491" t="s">
        <v>61</v>
      </c>
      <c r="T6491">
        <v>5.2</v>
      </c>
      <c r="U6491">
        <v>27</v>
      </c>
      <c r="V6491">
        <v>30</v>
      </c>
      <c r="W6491">
        <v>1</v>
      </c>
      <c r="X6491">
        <v>1</v>
      </c>
      <c r="Y6491" t="s">
        <v>77</v>
      </c>
    </row>
    <row r="6492" spans="1:25" x14ac:dyDescent="0.25">
      <c r="A6492" t="s">
        <v>8489</v>
      </c>
      <c r="B6492" t="s">
        <v>1617</v>
      </c>
      <c r="C6492" t="s">
        <v>73</v>
      </c>
      <c r="D6492" t="s">
        <v>27</v>
      </c>
      <c r="E6492" t="s">
        <v>49</v>
      </c>
      <c r="F6492" s="1" t="s">
        <v>18546</v>
      </c>
      <c r="G6492">
        <v>237</v>
      </c>
      <c r="H6492" t="s">
        <v>29</v>
      </c>
      <c r="I6492">
        <v>1434</v>
      </c>
      <c r="J6492">
        <v>286.33999999999997</v>
      </c>
      <c r="K6492">
        <f>Passenger_Data[[#This Row],[Price_USD]]*1</f>
        <v>286.33999999999997</v>
      </c>
      <c r="L6492">
        <v>46</v>
      </c>
      <c r="M6492" t="s">
        <v>30</v>
      </c>
      <c r="N6492" t="s">
        <v>31</v>
      </c>
      <c r="O6492" t="s">
        <v>32</v>
      </c>
      <c r="P6492" t="s">
        <v>50</v>
      </c>
      <c r="Q6492">
        <v>3</v>
      </c>
      <c r="R6492" t="s">
        <v>43</v>
      </c>
      <c r="S6492" t="s">
        <v>44</v>
      </c>
      <c r="T6492">
        <v>4.9000000000000004</v>
      </c>
      <c r="U6492">
        <v>21</v>
      </c>
      <c r="V6492">
        <v>6</v>
      </c>
      <c r="W6492">
        <v>0</v>
      </c>
      <c r="X6492">
        <v>0</v>
      </c>
      <c r="Y6492" t="s">
        <v>45</v>
      </c>
    </row>
    <row r="6493" spans="1:25" x14ac:dyDescent="0.25">
      <c r="A6493" t="s">
        <v>8490</v>
      </c>
      <c r="B6493" t="s">
        <v>1637</v>
      </c>
      <c r="C6493" t="s">
        <v>54</v>
      </c>
      <c r="D6493" t="s">
        <v>55</v>
      </c>
      <c r="E6493" t="s">
        <v>28</v>
      </c>
      <c r="F6493" s="1" t="s">
        <v>18547</v>
      </c>
      <c r="G6493">
        <v>193</v>
      </c>
      <c r="H6493" t="s">
        <v>29</v>
      </c>
      <c r="I6493">
        <v>1294</v>
      </c>
      <c r="J6493">
        <v>520.07000000000005</v>
      </c>
      <c r="K6493">
        <f>Passenger_Data[[#This Row],[Price_USD]]*1</f>
        <v>520.07000000000005</v>
      </c>
      <c r="L6493">
        <v>66</v>
      </c>
      <c r="M6493" t="s">
        <v>40</v>
      </c>
      <c r="N6493" t="s">
        <v>31</v>
      </c>
      <c r="O6493" t="s">
        <v>32</v>
      </c>
      <c r="P6493" t="s">
        <v>50</v>
      </c>
      <c r="Q6493">
        <v>2</v>
      </c>
      <c r="R6493" t="s">
        <v>43</v>
      </c>
      <c r="S6493" t="s">
        <v>35</v>
      </c>
      <c r="T6493">
        <v>8.6999999999999993</v>
      </c>
      <c r="U6493">
        <v>2</v>
      </c>
      <c r="V6493">
        <v>93</v>
      </c>
      <c r="W6493">
        <v>0</v>
      </c>
      <c r="X6493">
        <v>1</v>
      </c>
      <c r="Y6493" t="s">
        <v>77</v>
      </c>
    </row>
    <row r="6494" spans="1:25" x14ac:dyDescent="0.25">
      <c r="A6494" t="s">
        <v>8491</v>
      </c>
      <c r="B6494" t="s">
        <v>2777</v>
      </c>
      <c r="C6494" t="s">
        <v>54</v>
      </c>
      <c r="D6494" t="s">
        <v>28</v>
      </c>
      <c r="E6494" t="s">
        <v>64</v>
      </c>
      <c r="F6494" s="1" t="s">
        <v>18548</v>
      </c>
      <c r="G6494">
        <v>129</v>
      </c>
      <c r="H6494" t="s">
        <v>29</v>
      </c>
      <c r="I6494">
        <v>775</v>
      </c>
      <c r="J6494">
        <v>386.14</v>
      </c>
      <c r="K6494">
        <f>Passenger_Data[[#This Row],[Price_USD]]*1</f>
        <v>386.14</v>
      </c>
      <c r="L6494">
        <v>49</v>
      </c>
      <c r="M6494" t="s">
        <v>30</v>
      </c>
      <c r="N6494" t="s">
        <v>41</v>
      </c>
      <c r="O6494" t="s">
        <v>33</v>
      </c>
      <c r="P6494" t="s">
        <v>50</v>
      </c>
      <c r="Q6494">
        <v>2</v>
      </c>
      <c r="R6494" t="s">
        <v>65</v>
      </c>
      <c r="S6494" t="s">
        <v>44</v>
      </c>
      <c r="T6494">
        <v>8.4</v>
      </c>
      <c r="U6494">
        <v>1</v>
      </c>
      <c r="V6494">
        <v>51</v>
      </c>
      <c r="W6494">
        <v>0</v>
      </c>
      <c r="X6494">
        <v>0</v>
      </c>
      <c r="Y6494" t="s">
        <v>36</v>
      </c>
    </row>
    <row r="6495" spans="1:25" x14ac:dyDescent="0.25">
      <c r="A6495" t="s">
        <v>8492</v>
      </c>
      <c r="B6495" t="s">
        <v>1760</v>
      </c>
      <c r="C6495" t="s">
        <v>26</v>
      </c>
      <c r="D6495" t="s">
        <v>28</v>
      </c>
      <c r="E6495" t="s">
        <v>59</v>
      </c>
      <c r="F6495" s="1" t="s">
        <v>18549</v>
      </c>
      <c r="G6495">
        <v>174</v>
      </c>
      <c r="H6495" t="s">
        <v>29</v>
      </c>
      <c r="I6495">
        <v>874</v>
      </c>
      <c r="J6495">
        <v>447.21</v>
      </c>
      <c r="K6495">
        <f>Passenger_Data[[#This Row],[Price_USD]]*1</f>
        <v>447.21</v>
      </c>
      <c r="L6495">
        <v>50</v>
      </c>
      <c r="M6495" t="s">
        <v>30</v>
      </c>
      <c r="N6495" t="s">
        <v>60</v>
      </c>
      <c r="O6495" t="s">
        <v>33</v>
      </c>
      <c r="P6495" t="s">
        <v>83</v>
      </c>
      <c r="Q6495">
        <v>3</v>
      </c>
      <c r="R6495" t="s">
        <v>65</v>
      </c>
      <c r="S6495" t="s">
        <v>68</v>
      </c>
      <c r="T6495">
        <v>7.2</v>
      </c>
      <c r="U6495">
        <v>6</v>
      </c>
      <c r="V6495">
        <v>10</v>
      </c>
      <c r="W6495">
        <v>0</v>
      </c>
      <c r="X6495">
        <v>0</v>
      </c>
      <c r="Y6495" t="s">
        <v>77</v>
      </c>
    </row>
    <row r="6496" spans="1:25" x14ac:dyDescent="0.25">
      <c r="A6496" t="s">
        <v>8493</v>
      </c>
      <c r="B6496" t="s">
        <v>4137</v>
      </c>
      <c r="C6496" t="s">
        <v>82</v>
      </c>
      <c r="D6496" t="s">
        <v>76</v>
      </c>
      <c r="E6496" t="s">
        <v>76</v>
      </c>
      <c r="F6496" s="1" t="s">
        <v>18550</v>
      </c>
      <c r="G6496">
        <v>202</v>
      </c>
      <c r="H6496" t="s">
        <v>29</v>
      </c>
      <c r="I6496">
        <v>1160</v>
      </c>
      <c r="J6496">
        <v>478.22</v>
      </c>
      <c r="K6496">
        <f>Passenger_Data[[#This Row],[Price_USD]]*1</f>
        <v>478.22</v>
      </c>
      <c r="L6496">
        <v>64</v>
      </c>
      <c r="M6496" t="s">
        <v>40</v>
      </c>
      <c r="N6496" t="s">
        <v>31</v>
      </c>
      <c r="O6496" t="s">
        <v>32</v>
      </c>
      <c r="P6496" t="s">
        <v>83</v>
      </c>
      <c r="Q6496">
        <v>1</v>
      </c>
      <c r="R6496" t="s">
        <v>65</v>
      </c>
      <c r="S6496" t="s">
        <v>68</v>
      </c>
      <c r="T6496">
        <v>6.3</v>
      </c>
      <c r="U6496">
        <v>7</v>
      </c>
      <c r="V6496">
        <v>69</v>
      </c>
      <c r="W6496">
        <v>0</v>
      </c>
      <c r="X6496">
        <v>0</v>
      </c>
      <c r="Y6496" t="s">
        <v>45</v>
      </c>
    </row>
    <row r="6497" spans="1:25" x14ac:dyDescent="0.25">
      <c r="A6497" t="s">
        <v>8494</v>
      </c>
      <c r="B6497" t="s">
        <v>1656</v>
      </c>
      <c r="C6497" t="s">
        <v>73</v>
      </c>
      <c r="D6497" t="s">
        <v>64</v>
      </c>
      <c r="E6497" t="s">
        <v>39</v>
      </c>
      <c r="F6497" s="1" t="s">
        <v>18551</v>
      </c>
      <c r="G6497">
        <v>228</v>
      </c>
      <c r="H6497" t="s">
        <v>29</v>
      </c>
      <c r="I6497">
        <v>848</v>
      </c>
      <c r="J6497">
        <v>336.11</v>
      </c>
      <c r="K6497">
        <f>Passenger_Data[[#This Row],[Price_USD]]*1</f>
        <v>336.11</v>
      </c>
      <c r="L6497">
        <v>18</v>
      </c>
      <c r="M6497" t="s">
        <v>40</v>
      </c>
      <c r="N6497" t="s">
        <v>60</v>
      </c>
      <c r="O6497" t="s">
        <v>42</v>
      </c>
      <c r="P6497" t="s">
        <v>50</v>
      </c>
      <c r="Q6497">
        <v>2</v>
      </c>
      <c r="R6497" t="s">
        <v>51</v>
      </c>
      <c r="S6497" t="s">
        <v>68</v>
      </c>
      <c r="T6497">
        <v>4.4000000000000004</v>
      </c>
      <c r="U6497">
        <v>14</v>
      </c>
      <c r="V6497">
        <v>20</v>
      </c>
      <c r="W6497">
        <v>0</v>
      </c>
      <c r="X6497">
        <v>0</v>
      </c>
      <c r="Y6497" t="s">
        <v>77</v>
      </c>
    </row>
    <row r="6498" spans="1:25" x14ac:dyDescent="0.25">
      <c r="A6498" t="s">
        <v>8495</v>
      </c>
      <c r="B6498" t="s">
        <v>4809</v>
      </c>
      <c r="C6498" t="s">
        <v>73</v>
      </c>
      <c r="D6498" t="s">
        <v>49</v>
      </c>
      <c r="E6498" t="s">
        <v>49</v>
      </c>
      <c r="F6498" s="1" t="s">
        <v>18552</v>
      </c>
      <c r="G6498">
        <v>218</v>
      </c>
      <c r="H6498" t="s">
        <v>29</v>
      </c>
      <c r="I6498">
        <v>995</v>
      </c>
      <c r="J6498">
        <v>309.91000000000003</v>
      </c>
      <c r="K6498">
        <f>Passenger_Data[[#This Row],[Price_USD]]*1</f>
        <v>309.91000000000003</v>
      </c>
      <c r="L6498">
        <v>76</v>
      </c>
      <c r="M6498" t="s">
        <v>40</v>
      </c>
      <c r="N6498" t="s">
        <v>31</v>
      </c>
      <c r="O6498" t="s">
        <v>56</v>
      </c>
      <c r="P6498" t="s">
        <v>50</v>
      </c>
      <c r="Q6498">
        <v>0</v>
      </c>
      <c r="R6498" t="s">
        <v>51</v>
      </c>
      <c r="S6498" t="s">
        <v>61</v>
      </c>
      <c r="T6498">
        <v>7.8</v>
      </c>
      <c r="U6498">
        <v>10</v>
      </c>
      <c r="V6498">
        <v>31</v>
      </c>
      <c r="W6498">
        <v>0</v>
      </c>
      <c r="X6498">
        <v>0</v>
      </c>
      <c r="Y6498" t="s">
        <v>77</v>
      </c>
    </row>
    <row r="6499" spans="1:25" x14ac:dyDescent="0.25">
      <c r="A6499" t="s">
        <v>8496</v>
      </c>
      <c r="B6499" t="s">
        <v>6891</v>
      </c>
      <c r="C6499" t="s">
        <v>48</v>
      </c>
      <c r="D6499" t="s">
        <v>27</v>
      </c>
      <c r="E6499" t="s">
        <v>27</v>
      </c>
      <c r="F6499" s="1" t="s">
        <v>18553</v>
      </c>
      <c r="G6499">
        <v>183</v>
      </c>
      <c r="H6499" t="s">
        <v>29</v>
      </c>
      <c r="I6499">
        <v>764</v>
      </c>
      <c r="J6499">
        <v>179.64</v>
      </c>
      <c r="K6499">
        <f>Passenger_Data[[#This Row],[Price_USD]]*1</f>
        <v>179.64</v>
      </c>
      <c r="L6499">
        <v>59</v>
      </c>
      <c r="M6499" t="s">
        <v>40</v>
      </c>
      <c r="N6499" t="s">
        <v>41</v>
      </c>
      <c r="O6499" t="s">
        <v>56</v>
      </c>
      <c r="P6499" t="s">
        <v>50</v>
      </c>
      <c r="Q6499">
        <v>2</v>
      </c>
      <c r="R6499" t="s">
        <v>65</v>
      </c>
      <c r="S6499" t="s">
        <v>61</v>
      </c>
      <c r="T6499">
        <v>5.8</v>
      </c>
      <c r="U6499">
        <v>4</v>
      </c>
      <c r="V6499">
        <v>58</v>
      </c>
      <c r="W6499">
        <v>0</v>
      </c>
      <c r="X6499">
        <v>0</v>
      </c>
      <c r="Y6499" t="s">
        <v>45</v>
      </c>
    </row>
    <row r="6500" spans="1:25" x14ac:dyDescent="0.25">
      <c r="A6500" t="s">
        <v>8497</v>
      </c>
      <c r="B6500" t="s">
        <v>609</v>
      </c>
      <c r="C6500" t="s">
        <v>82</v>
      </c>
      <c r="D6500" t="s">
        <v>76</v>
      </c>
      <c r="E6500" t="s">
        <v>64</v>
      </c>
      <c r="F6500" s="1" t="s">
        <v>18554</v>
      </c>
      <c r="G6500">
        <v>176</v>
      </c>
      <c r="H6500" t="s">
        <v>29</v>
      </c>
      <c r="I6500">
        <v>1516</v>
      </c>
      <c r="J6500">
        <v>203</v>
      </c>
      <c r="K6500">
        <f>Passenger_Data[[#This Row],[Price_USD]]*1</f>
        <v>203</v>
      </c>
      <c r="L6500">
        <v>19</v>
      </c>
      <c r="M6500" t="s">
        <v>40</v>
      </c>
      <c r="N6500" t="s">
        <v>41</v>
      </c>
      <c r="O6500" t="s">
        <v>42</v>
      </c>
      <c r="P6500" t="s">
        <v>50</v>
      </c>
      <c r="Q6500">
        <v>0</v>
      </c>
      <c r="R6500" t="s">
        <v>65</v>
      </c>
      <c r="S6500" t="s">
        <v>35</v>
      </c>
      <c r="T6500">
        <v>6.5</v>
      </c>
      <c r="U6500">
        <v>6</v>
      </c>
      <c r="V6500">
        <v>114</v>
      </c>
      <c r="W6500">
        <v>0</v>
      </c>
      <c r="X6500">
        <v>0</v>
      </c>
      <c r="Y6500" t="s">
        <v>77</v>
      </c>
    </row>
    <row r="6501" spans="1:25" x14ac:dyDescent="0.25">
      <c r="A6501" t="s">
        <v>8498</v>
      </c>
      <c r="B6501" t="s">
        <v>5396</v>
      </c>
      <c r="C6501" t="s">
        <v>82</v>
      </c>
      <c r="D6501" t="s">
        <v>76</v>
      </c>
      <c r="E6501" t="s">
        <v>64</v>
      </c>
      <c r="F6501" s="1" t="s">
        <v>18555</v>
      </c>
      <c r="G6501">
        <v>283</v>
      </c>
      <c r="H6501" t="s">
        <v>86</v>
      </c>
      <c r="I6501">
        <v>634</v>
      </c>
      <c r="J6501">
        <v>484.66</v>
      </c>
      <c r="K6501">
        <f>Passenger_Data[[#This Row],[Price_USD]]*1</f>
        <v>484.66</v>
      </c>
      <c r="L6501">
        <v>52</v>
      </c>
      <c r="M6501" t="s">
        <v>40</v>
      </c>
      <c r="N6501" t="s">
        <v>31</v>
      </c>
      <c r="O6501" t="s">
        <v>56</v>
      </c>
      <c r="P6501" t="s">
        <v>50</v>
      </c>
      <c r="Q6501">
        <v>3</v>
      </c>
      <c r="R6501" t="s">
        <v>65</v>
      </c>
      <c r="S6501" t="s">
        <v>44</v>
      </c>
      <c r="T6501">
        <v>6.2</v>
      </c>
      <c r="U6501">
        <v>0</v>
      </c>
      <c r="V6501">
        <v>46</v>
      </c>
      <c r="W6501">
        <v>0</v>
      </c>
      <c r="X6501">
        <v>0</v>
      </c>
      <c r="Y6501" t="s">
        <v>36</v>
      </c>
    </row>
    <row r="6502" spans="1:25" x14ac:dyDescent="0.25">
      <c r="A6502" t="s">
        <v>8499</v>
      </c>
      <c r="B6502" t="s">
        <v>5313</v>
      </c>
      <c r="C6502" t="s">
        <v>54</v>
      </c>
      <c r="D6502" t="s">
        <v>27</v>
      </c>
      <c r="E6502" t="s">
        <v>49</v>
      </c>
      <c r="F6502" s="1" t="s">
        <v>18556</v>
      </c>
      <c r="G6502">
        <v>158</v>
      </c>
      <c r="H6502" t="s">
        <v>29</v>
      </c>
      <c r="I6502">
        <v>1067</v>
      </c>
      <c r="J6502">
        <v>350.42</v>
      </c>
      <c r="K6502">
        <f>Passenger_Data[[#This Row],[Price_USD]]*1</f>
        <v>350.42</v>
      </c>
      <c r="L6502">
        <v>23</v>
      </c>
      <c r="M6502" t="s">
        <v>40</v>
      </c>
      <c r="N6502" t="s">
        <v>31</v>
      </c>
      <c r="O6502" t="s">
        <v>42</v>
      </c>
      <c r="P6502" t="s">
        <v>83</v>
      </c>
      <c r="Q6502">
        <v>2</v>
      </c>
      <c r="R6502" t="s">
        <v>51</v>
      </c>
      <c r="S6502" t="s">
        <v>68</v>
      </c>
      <c r="T6502">
        <v>6.6</v>
      </c>
      <c r="U6502">
        <v>3</v>
      </c>
      <c r="V6502">
        <v>63</v>
      </c>
      <c r="W6502">
        <v>0</v>
      </c>
      <c r="X6502">
        <v>0</v>
      </c>
      <c r="Y6502" t="s">
        <v>36</v>
      </c>
    </row>
    <row r="6503" spans="1:25" x14ac:dyDescent="0.25">
      <c r="A6503" t="s">
        <v>8500</v>
      </c>
      <c r="B6503" t="s">
        <v>7983</v>
      </c>
      <c r="C6503" t="s">
        <v>26</v>
      </c>
      <c r="D6503" t="s">
        <v>27</v>
      </c>
      <c r="E6503" t="s">
        <v>28</v>
      </c>
      <c r="F6503" s="1" t="s">
        <v>18557</v>
      </c>
      <c r="G6503">
        <v>238</v>
      </c>
      <c r="H6503" t="s">
        <v>29</v>
      </c>
      <c r="I6503">
        <v>964</v>
      </c>
      <c r="J6503">
        <v>269.05</v>
      </c>
      <c r="K6503">
        <f>Passenger_Data[[#This Row],[Price_USD]]*1</f>
        <v>269.05</v>
      </c>
      <c r="L6503">
        <v>52</v>
      </c>
      <c r="M6503" t="s">
        <v>30</v>
      </c>
      <c r="N6503" t="s">
        <v>60</v>
      </c>
      <c r="O6503" t="s">
        <v>42</v>
      </c>
      <c r="P6503" t="s">
        <v>33</v>
      </c>
      <c r="Q6503">
        <v>0</v>
      </c>
      <c r="R6503" t="s">
        <v>51</v>
      </c>
      <c r="S6503" t="s">
        <v>35</v>
      </c>
      <c r="T6503">
        <v>10</v>
      </c>
      <c r="U6503">
        <v>25</v>
      </c>
      <c r="V6503">
        <v>79</v>
      </c>
      <c r="W6503">
        <v>0</v>
      </c>
      <c r="X6503">
        <v>0</v>
      </c>
      <c r="Y6503" t="s">
        <v>77</v>
      </c>
    </row>
    <row r="6504" spans="1:25" x14ac:dyDescent="0.25">
      <c r="A6504" t="s">
        <v>8501</v>
      </c>
      <c r="B6504" t="s">
        <v>7751</v>
      </c>
      <c r="C6504" t="s">
        <v>54</v>
      </c>
      <c r="D6504" t="s">
        <v>64</v>
      </c>
      <c r="E6504" t="s">
        <v>27</v>
      </c>
      <c r="F6504" s="1" t="s">
        <v>18558</v>
      </c>
      <c r="G6504">
        <v>187</v>
      </c>
      <c r="H6504" t="s">
        <v>29</v>
      </c>
      <c r="I6504">
        <v>1434</v>
      </c>
      <c r="J6504">
        <v>276.23</v>
      </c>
      <c r="K6504">
        <f>Passenger_Data[[#This Row],[Price_USD]]*1</f>
        <v>276.23</v>
      </c>
      <c r="L6504">
        <v>36</v>
      </c>
      <c r="M6504" t="s">
        <v>30</v>
      </c>
      <c r="N6504" t="s">
        <v>31</v>
      </c>
      <c r="O6504" t="s">
        <v>33</v>
      </c>
      <c r="P6504" t="s">
        <v>50</v>
      </c>
      <c r="Q6504">
        <v>0</v>
      </c>
      <c r="R6504" t="s">
        <v>65</v>
      </c>
      <c r="S6504" t="s">
        <v>61</v>
      </c>
      <c r="T6504">
        <v>10</v>
      </c>
      <c r="U6504">
        <v>2</v>
      </c>
      <c r="V6504">
        <v>65</v>
      </c>
      <c r="W6504">
        <v>0</v>
      </c>
      <c r="X6504">
        <v>0</v>
      </c>
      <c r="Y6504" t="s">
        <v>77</v>
      </c>
    </row>
    <row r="6505" spans="1:25" x14ac:dyDescent="0.25">
      <c r="A6505" t="s">
        <v>8502</v>
      </c>
      <c r="B6505" t="s">
        <v>2910</v>
      </c>
      <c r="C6505" t="s">
        <v>73</v>
      </c>
      <c r="D6505" t="s">
        <v>28</v>
      </c>
      <c r="E6505" t="s">
        <v>59</v>
      </c>
      <c r="F6505" s="1" t="s">
        <v>18559</v>
      </c>
      <c r="G6505">
        <v>261</v>
      </c>
      <c r="H6505" t="s">
        <v>29</v>
      </c>
      <c r="I6505">
        <v>1892</v>
      </c>
      <c r="J6505">
        <v>377.67</v>
      </c>
      <c r="K6505">
        <f>Passenger_Data[[#This Row],[Price_USD]]*1</f>
        <v>377.67</v>
      </c>
      <c r="L6505">
        <v>59</v>
      </c>
      <c r="M6505" t="s">
        <v>30</v>
      </c>
      <c r="N6505" t="s">
        <v>60</v>
      </c>
      <c r="O6505" t="s">
        <v>33</v>
      </c>
      <c r="P6505" t="s">
        <v>264</v>
      </c>
      <c r="Q6505">
        <v>1</v>
      </c>
      <c r="R6505" t="s">
        <v>51</v>
      </c>
      <c r="S6505" t="s">
        <v>68</v>
      </c>
      <c r="T6505">
        <v>6.2</v>
      </c>
      <c r="U6505">
        <v>3</v>
      </c>
      <c r="V6505">
        <v>70</v>
      </c>
      <c r="W6505">
        <v>0</v>
      </c>
      <c r="X6505">
        <v>0</v>
      </c>
      <c r="Y6505" t="s">
        <v>45</v>
      </c>
    </row>
    <row r="6506" spans="1:25" x14ac:dyDescent="0.25">
      <c r="A6506" t="s">
        <v>8503</v>
      </c>
      <c r="B6506" t="s">
        <v>2967</v>
      </c>
      <c r="C6506" t="s">
        <v>54</v>
      </c>
      <c r="D6506" t="s">
        <v>28</v>
      </c>
      <c r="E6506" t="s">
        <v>28</v>
      </c>
      <c r="F6506" s="1" t="s">
        <v>18560</v>
      </c>
      <c r="G6506">
        <v>86</v>
      </c>
      <c r="H6506" t="s">
        <v>29</v>
      </c>
      <c r="I6506">
        <v>1142</v>
      </c>
      <c r="J6506">
        <v>532.19000000000005</v>
      </c>
      <c r="K6506">
        <f>Passenger_Data[[#This Row],[Price_USD]]*1</f>
        <v>532.19000000000005</v>
      </c>
      <c r="L6506">
        <v>78</v>
      </c>
      <c r="M6506" t="s">
        <v>40</v>
      </c>
      <c r="N6506" t="s">
        <v>31</v>
      </c>
      <c r="O6506" t="s">
        <v>56</v>
      </c>
      <c r="P6506" t="s">
        <v>264</v>
      </c>
      <c r="Q6506">
        <v>0</v>
      </c>
      <c r="R6506" t="s">
        <v>51</v>
      </c>
      <c r="S6506" t="s">
        <v>44</v>
      </c>
      <c r="T6506">
        <v>5.7</v>
      </c>
      <c r="U6506">
        <v>17</v>
      </c>
      <c r="V6506">
        <v>58</v>
      </c>
      <c r="W6506">
        <v>0</v>
      </c>
      <c r="X6506">
        <v>0</v>
      </c>
      <c r="Y6506" t="s">
        <v>45</v>
      </c>
    </row>
    <row r="6507" spans="1:25" x14ac:dyDescent="0.25">
      <c r="A6507" t="s">
        <v>8504</v>
      </c>
      <c r="B6507" t="s">
        <v>5398</v>
      </c>
      <c r="C6507" t="s">
        <v>82</v>
      </c>
      <c r="D6507" t="s">
        <v>49</v>
      </c>
      <c r="E6507" t="s">
        <v>64</v>
      </c>
      <c r="F6507" s="1" t="s">
        <v>18561</v>
      </c>
      <c r="G6507">
        <v>200</v>
      </c>
      <c r="H6507" t="s">
        <v>29</v>
      </c>
      <c r="I6507">
        <v>1113</v>
      </c>
      <c r="J6507">
        <v>332.33</v>
      </c>
      <c r="K6507">
        <f>Passenger_Data[[#This Row],[Price_USD]]*1</f>
        <v>332.33</v>
      </c>
      <c r="L6507">
        <v>63</v>
      </c>
      <c r="M6507" t="s">
        <v>30</v>
      </c>
      <c r="N6507" t="s">
        <v>31</v>
      </c>
      <c r="O6507" t="s">
        <v>33</v>
      </c>
      <c r="P6507" t="s">
        <v>50</v>
      </c>
      <c r="Q6507">
        <v>2</v>
      </c>
      <c r="R6507" t="s">
        <v>34</v>
      </c>
      <c r="S6507" t="s">
        <v>68</v>
      </c>
      <c r="T6507">
        <v>8.4</v>
      </c>
      <c r="U6507">
        <v>3</v>
      </c>
      <c r="V6507">
        <v>68</v>
      </c>
      <c r="W6507">
        <v>0</v>
      </c>
      <c r="X6507">
        <v>1</v>
      </c>
      <c r="Y6507" t="s">
        <v>36</v>
      </c>
    </row>
    <row r="6508" spans="1:25" x14ac:dyDescent="0.25">
      <c r="A6508" t="s">
        <v>8505</v>
      </c>
      <c r="B6508" t="s">
        <v>1574</v>
      </c>
      <c r="C6508" t="s">
        <v>82</v>
      </c>
      <c r="D6508" t="s">
        <v>49</v>
      </c>
      <c r="E6508" t="s">
        <v>59</v>
      </c>
      <c r="F6508" s="1" t="s">
        <v>18562</v>
      </c>
      <c r="G6508">
        <v>243</v>
      </c>
      <c r="H6508" t="s">
        <v>29</v>
      </c>
      <c r="I6508">
        <v>782</v>
      </c>
      <c r="J6508">
        <v>356.47</v>
      </c>
      <c r="K6508">
        <f>Passenger_Data[[#This Row],[Price_USD]]*1</f>
        <v>356.47</v>
      </c>
      <c r="L6508">
        <v>28</v>
      </c>
      <c r="M6508" t="s">
        <v>30</v>
      </c>
      <c r="N6508" t="s">
        <v>31</v>
      </c>
      <c r="O6508" t="s">
        <v>32</v>
      </c>
      <c r="P6508" t="s">
        <v>50</v>
      </c>
      <c r="Q6508">
        <v>3</v>
      </c>
      <c r="R6508" t="s">
        <v>65</v>
      </c>
      <c r="S6508" t="s">
        <v>44</v>
      </c>
      <c r="T6508">
        <v>8.9</v>
      </c>
      <c r="U6508">
        <v>1</v>
      </c>
      <c r="V6508">
        <v>69</v>
      </c>
      <c r="W6508">
        <v>0</v>
      </c>
      <c r="X6508">
        <v>0</v>
      </c>
      <c r="Y6508" t="s">
        <v>36</v>
      </c>
    </row>
    <row r="6509" spans="1:25" x14ac:dyDescent="0.25">
      <c r="A6509" t="s">
        <v>8506</v>
      </c>
      <c r="B6509" t="s">
        <v>110</v>
      </c>
      <c r="C6509" t="s">
        <v>82</v>
      </c>
      <c r="D6509" t="s">
        <v>64</v>
      </c>
      <c r="E6509" t="s">
        <v>59</v>
      </c>
      <c r="F6509" s="1" t="s">
        <v>18563</v>
      </c>
      <c r="G6509">
        <v>175</v>
      </c>
      <c r="H6509" t="s">
        <v>86</v>
      </c>
      <c r="I6509">
        <v>1657</v>
      </c>
      <c r="J6509">
        <v>359.19</v>
      </c>
      <c r="K6509">
        <f>Passenger_Data[[#This Row],[Price_USD]]*1</f>
        <v>359.19</v>
      </c>
      <c r="L6509">
        <v>61</v>
      </c>
      <c r="M6509" t="s">
        <v>40</v>
      </c>
      <c r="N6509" t="s">
        <v>31</v>
      </c>
      <c r="O6509" t="s">
        <v>42</v>
      </c>
      <c r="P6509" t="s">
        <v>50</v>
      </c>
      <c r="Q6509">
        <v>1</v>
      </c>
      <c r="R6509" t="s">
        <v>51</v>
      </c>
      <c r="S6509" t="s">
        <v>44</v>
      </c>
      <c r="T6509">
        <v>7.1</v>
      </c>
      <c r="U6509">
        <v>1</v>
      </c>
      <c r="V6509">
        <v>117</v>
      </c>
      <c r="W6509">
        <v>0</v>
      </c>
      <c r="X6509">
        <v>0</v>
      </c>
      <c r="Y6509" t="s">
        <v>45</v>
      </c>
    </row>
    <row r="6510" spans="1:25" x14ac:dyDescent="0.25">
      <c r="A6510" t="s">
        <v>8507</v>
      </c>
      <c r="B6510" t="s">
        <v>4453</v>
      </c>
      <c r="C6510" t="s">
        <v>26</v>
      </c>
      <c r="D6510" t="s">
        <v>39</v>
      </c>
      <c r="E6510" t="s">
        <v>64</v>
      </c>
      <c r="F6510" s="1" t="s">
        <v>18564</v>
      </c>
      <c r="G6510">
        <v>273</v>
      </c>
      <c r="H6510" t="s">
        <v>29</v>
      </c>
      <c r="I6510">
        <v>1451</v>
      </c>
      <c r="J6510">
        <v>267.73</v>
      </c>
      <c r="K6510">
        <f>Passenger_Data[[#This Row],[Price_USD]]*1</f>
        <v>267.73</v>
      </c>
      <c r="L6510">
        <v>78</v>
      </c>
      <c r="M6510" t="s">
        <v>30</v>
      </c>
      <c r="N6510" t="s">
        <v>41</v>
      </c>
      <c r="O6510" t="s">
        <v>42</v>
      </c>
      <c r="P6510" t="s">
        <v>50</v>
      </c>
      <c r="Q6510">
        <v>1</v>
      </c>
      <c r="R6510" t="s">
        <v>51</v>
      </c>
      <c r="S6510" t="s">
        <v>35</v>
      </c>
      <c r="T6510">
        <v>5.8</v>
      </c>
      <c r="U6510">
        <v>1</v>
      </c>
      <c r="V6510">
        <v>103</v>
      </c>
      <c r="W6510">
        <v>0</v>
      </c>
      <c r="X6510">
        <v>0</v>
      </c>
      <c r="Y6510" t="s">
        <v>77</v>
      </c>
    </row>
    <row r="6511" spans="1:25" x14ac:dyDescent="0.25">
      <c r="A6511" t="s">
        <v>8508</v>
      </c>
      <c r="B6511" t="s">
        <v>3564</v>
      </c>
      <c r="C6511" t="s">
        <v>26</v>
      </c>
      <c r="D6511" t="s">
        <v>76</v>
      </c>
      <c r="E6511" t="s">
        <v>59</v>
      </c>
      <c r="F6511" s="1" t="s">
        <v>18565</v>
      </c>
      <c r="G6511">
        <v>122</v>
      </c>
      <c r="H6511" t="s">
        <v>29</v>
      </c>
      <c r="I6511">
        <v>1382</v>
      </c>
      <c r="J6511">
        <v>529.30999999999995</v>
      </c>
      <c r="K6511">
        <f>Passenger_Data[[#This Row],[Price_USD]]*1</f>
        <v>529.30999999999995</v>
      </c>
      <c r="L6511">
        <v>58</v>
      </c>
      <c r="M6511" t="s">
        <v>40</v>
      </c>
      <c r="N6511" t="s">
        <v>31</v>
      </c>
      <c r="O6511" t="s">
        <v>56</v>
      </c>
      <c r="P6511" t="s">
        <v>33</v>
      </c>
      <c r="Q6511">
        <v>2</v>
      </c>
      <c r="R6511" t="s">
        <v>65</v>
      </c>
      <c r="S6511" t="s">
        <v>35</v>
      </c>
      <c r="T6511">
        <v>5.7</v>
      </c>
      <c r="U6511">
        <v>32</v>
      </c>
      <c r="V6511">
        <v>101</v>
      </c>
      <c r="W6511">
        <v>0</v>
      </c>
      <c r="X6511">
        <v>0</v>
      </c>
      <c r="Y6511" t="s">
        <v>36</v>
      </c>
    </row>
    <row r="6512" spans="1:25" x14ac:dyDescent="0.25">
      <c r="A6512" t="s">
        <v>8509</v>
      </c>
      <c r="B6512" t="s">
        <v>4189</v>
      </c>
      <c r="C6512" t="s">
        <v>82</v>
      </c>
      <c r="D6512" t="s">
        <v>28</v>
      </c>
      <c r="E6512" t="s">
        <v>49</v>
      </c>
      <c r="F6512" s="1" t="s">
        <v>18566</v>
      </c>
      <c r="G6512">
        <v>235</v>
      </c>
      <c r="H6512" t="s">
        <v>29</v>
      </c>
      <c r="I6512">
        <v>734</v>
      </c>
      <c r="J6512">
        <v>352.76</v>
      </c>
      <c r="K6512">
        <f>Passenger_Data[[#This Row],[Price_USD]]*1</f>
        <v>352.76</v>
      </c>
      <c r="L6512">
        <v>53</v>
      </c>
      <c r="M6512" t="s">
        <v>30</v>
      </c>
      <c r="N6512" t="s">
        <v>41</v>
      </c>
      <c r="O6512" t="s">
        <v>32</v>
      </c>
      <c r="P6512" t="s">
        <v>50</v>
      </c>
      <c r="Q6512">
        <v>1</v>
      </c>
      <c r="R6512" t="s">
        <v>65</v>
      </c>
      <c r="S6512" t="s">
        <v>68</v>
      </c>
      <c r="T6512">
        <v>6.3</v>
      </c>
      <c r="U6512">
        <v>1</v>
      </c>
      <c r="V6512">
        <v>35</v>
      </c>
      <c r="W6512">
        <v>0</v>
      </c>
      <c r="X6512">
        <v>0</v>
      </c>
      <c r="Y6512" t="s">
        <v>36</v>
      </c>
    </row>
    <row r="6513" spans="1:25" x14ac:dyDescent="0.25">
      <c r="A6513" t="s">
        <v>8510</v>
      </c>
      <c r="B6513" t="s">
        <v>1458</v>
      </c>
      <c r="C6513" t="s">
        <v>73</v>
      </c>
      <c r="D6513" t="s">
        <v>28</v>
      </c>
      <c r="E6513" t="s">
        <v>49</v>
      </c>
      <c r="F6513" s="1" t="s">
        <v>18567</v>
      </c>
      <c r="G6513">
        <v>185</v>
      </c>
      <c r="H6513" t="s">
        <v>29</v>
      </c>
      <c r="I6513">
        <v>616</v>
      </c>
      <c r="J6513">
        <v>400.25</v>
      </c>
      <c r="K6513">
        <f>Passenger_Data[[#This Row],[Price_USD]]*1</f>
        <v>400.25</v>
      </c>
      <c r="L6513">
        <v>62</v>
      </c>
      <c r="M6513" t="s">
        <v>40</v>
      </c>
      <c r="N6513" t="s">
        <v>31</v>
      </c>
      <c r="O6513" t="s">
        <v>56</v>
      </c>
      <c r="P6513" t="s">
        <v>50</v>
      </c>
      <c r="Q6513">
        <v>2</v>
      </c>
      <c r="R6513" t="s">
        <v>51</v>
      </c>
      <c r="S6513" t="s">
        <v>35</v>
      </c>
      <c r="T6513">
        <v>6.2</v>
      </c>
      <c r="U6513">
        <v>6</v>
      </c>
      <c r="V6513">
        <v>11</v>
      </c>
      <c r="W6513">
        <v>0</v>
      </c>
      <c r="X6513">
        <v>0</v>
      </c>
      <c r="Y6513" t="s">
        <v>45</v>
      </c>
    </row>
    <row r="6514" spans="1:25" x14ac:dyDescent="0.25">
      <c r="A6514" t="s">
        <v>8511</v>
      </c>
      <c r="B6514" t="s">
        <v>1660</v>
      </c>
      <c r="C6514" t="s">
        <v>54</v>
      </c>
      <c r="D6514" t="s">
        <v>64</v>
      </c>
      <c r="E6514" t="s">
        <v>59</v>
      </c>
      <c r="F6514" s="1" t="s">
        <v>18568</v>
      </c>
      <c r="G6514">
        <v>276</v>
      </c>
      <c r="H6514" t="s">
        <v>29</v>
      </c>
      <c r="I6514">
        <v>1406</v>
      </c>
      <c r="J6514">
        <v>244.53</v>
      </c>
      <c r="K6514">
        <f>Passenger_Data[[#This Row],[Price_USD]]*1</f>
        <v>244.53</v>
      </c>
      <c r="L6514">
        <v>18</v>
      </c>
      <c r="M6514" t="s">
        <v>30</v>
      </c>
      <c r="N6514" t="s">
        <v>41</v>
      </c>
      <c r="O6514" t="s">
        <v>33</v>
      </c>
      <c r="P6514" t="s">
        <v>50</v>
      </c>
      <c r="Q6514">
        <v>1</v>
      </c>
      <c r="R6514" t="s">
        <v>51</v>
      </c>
      <c r="S6514" t="s">
        <v>35</v>
      </c>
      <c r="T6514">
        <v>5.8</v>
      </c>
      <c r="U6514">
        <v>20</v>
      </c>
      <c r="V6514">
        <v>0</v>
      </c>
      <c r="W6514">
        <v>0</v>
      </c>
      <c r="X6514">
        <v>0</v>
      </c>
      <c r="Y6514" t="s">
        <v>36</v>
      </c>
    </row>
    <row r="6515" spans="1:25" x14ac:dyDescent="0.25">
      <c r="A6515" t="s">
        <v>8512</v>
      </c>
      <c r="B6515" t="s">
        <v>5278</v>
      </c>
      <c r="C6515" t="s">
        <v>82</v>
      </c>
      <c r="D6515" t="s">
        <v>59</v>
      </c>
      <c r="E6515" t="s">
        <v>59</v>
      </c>
      <c r="F6515" s="1" t="s">
        <v>18569</v>
      </c>
      <c r="G6515">
        <v>228</v>
      </c>
      <c r="H6515" t="s">
        <v>29</v>
      </c>
      <c r="I6515">
        <v>1727</v>
      </c>
      <c r="J6515">
        <v>276.52999999999997</v>
      </c>
      <c r="K6515">
        <f>Passenger_Data[[#This Row],[Price_USD]]*1</f>
        <v>276.52999999999997</v>
      </c>
      <c r="L6515">
        <v>73</v>
      </c>
      <c r="M6515" t="s">
        <v>30</v>
      </c>
      <c r="N6515" t="s">
        <v>31</v>
      </c>
      <c r="O6515" t="s">
        <v>32</v>
      </c>
      <c r="P6515" t="s">
        <v>50</v>
      </c>
      <c r="Q6515">
        <v>3</v>
      </c>
      <c r="R6515" t="s">
        <v>51</v>
      </c>
      <c r="S6515" t="s">
        <v>68</v>
      </c>
      <c r="T6515">
        <v>4.9000000000000004</v>
      </c>
      <c r="U6515">
        <v>4</v>
      </c>
      <c r="V6515">
        <v>23</v>
      </c>
      <c r="W6515">
        <v>0</v>
      </c>
      <c r="X6515">
        <v>1</v>
      </c>
      <c r="Y6515" t="s">
        <v>45</v>
      </c>
    </row>
    <row r="6516" spans="1:25" x14ac:dyDescent="0.25">
      <c r="A6516" t="s">
        <v>8513</v>
      </c>
      <c r="B6516" t="s">
        <v>3792</v>
      </c>
      <c r="C6516" t="s">
        <v>54</v>
      </c>
      <c r="D6516" t="s">
        <v>27</v>
      </c>
      <c r="E6516" t="s">
        <v>39</v>
      </c>
      <c r="F6516" s="1" t="s">
        <v>18570</v>
      </c>
      <c r="G6516">
        <v>185</v>
      </c>
      <c r="H6516" t="s">
        <v>29</v>
      </c>
      <c r="I6516">
        <v>1074</v>
      </c>
      <c r="J6516">
        <v>446.08</v>
      </c>
      <c r="K6516">
        <f>Passenger_Data[[#This Row],[Price_USD]]*1</f>
        <v>446.08</v>
      </c>
      <c r="L6516">
        <v>44</v>
      </c>
      <c r="M6516" t="s">
        <v>40</v>
      </c>
      <c r="N6516" t="s">
        <v>31</v>
      </c>
      <c r="O6516" t="s">
        <v>32</v>
      </c>
      <c r="P6516" t="s">
        <v>33</v>
      </c>
      <c r="Q6516">
        <v>1</v>
      </c>
      <c r="R6516" t="s">
        <v>43</v>
      </c>
      <c r="S6516" t="s">
        <v>44</v>
      </c>
      <c r="T6516">
        <v>10</v>
      </c>
      <c r="U6516">
        <v>3</v>
      </c>
      <c r="V6516">
        <v>58</v>
      </c>
      <c r="W6516">
        <v>0</v>
      </c>
      <c r="X6516">
        <v>0</v>
      </c>
      <c r="Y6516" t="s">
        <v>77</v>
      </c>
    </row>
    <row r="6517" spans="1:25" x14ac:dyDescent="0.25">
      <c r="A6517" t="s">
        <v>8514</v>
      </c>
      <c r="B6517" t="s">
        <v>690</v>
      </c>
      <c r="C6517" t="s">
        <v>54</v>
      </c>
      <c r="D6517" t="s">
        <v>28</v>
      </c>
      <c r="E6517" t="s">
        <v>49</v>
      </c>
      <c r="F6517" s="1" t="s">
        <v>18571</v>
      </c>
      <c r="G6517">
        <v>174</v>
      </c>
      <c r="H6517" t="s">
        <v>29</v>
      </c>
      <c r="I6517">
        <v>1083</v>
      </c>
      <c r="J6517">
        <v>291.32</v>
      </c>
      <c r="K6517">
        <f>Passenger_Data[[#This Row],[Price_USD]]*1</f>
        <v>291.32</v>
      </c>
      <c r="L6517">
        <v>28</v>
      </c>
      <c r="M6517" t="s">
        <v>30</v>
      </c>
      <c r="N6517" t="s">
        <v>31</v>
      </c>
      <c r="O6517" t="s">
        <v>42</v>
      </c>
      <c r="P6517" t="s">
        <v>50</v>
      </c>
      <c r="Q6517">
        <v>2</v>
      </c>
      <c r="R6517" t="s">
        <v>65</v>
      </c>
      <c r="S6517" t="s">
        <v>61</v>
      </c>
      <c r="T6517">
        <v>7.4</v>
      </c>
      <c r="U6517">
        <v>19</v>
      </c>
      <c r="V6517">
        <v>100</v>
      </c>
      <c r="W6517">
        <v>0</v>
      </c>
      <c r="X6517">
        <v>1</v>
      </c>
      <c r="Y6517" t="s">
        <v>36</v>
      </c>
    </row>
    <row r="6518" spans="1:25" x14ac:dyDescent="0.25">
      <c r="A6518" t="s">
        <v>8515</v>
      </c>
      <c r="B6518" t="s">
        <v>1872</v>
      </c>
      <c r="C6518" t="s">
        <v>73</v>
      </c>
      <c r="D6518" t="s">
        <v>27</v>
      </c>
      <c r="E6518" t="s">
        <v>64</v>
      </c>
      <c r="F6518" s="1" t="s">
        <v>18572</v>
      </c>
      <c r="G6518">
        <v>73</v>
      </c>
      <c r="H6518" t="s">
        <v>29</v>
      </c>
      <c r="I6518">
        <v>1714</v>
      </c>
      <c r="J6518">
        <v>298.72000000000003</v>
      </c>
      <c r="K6518">
        <f>Passenger_Data[[#This Row],[Price_USD]]*1</f>
        <v>298.72000000000003</v>
      </c>
      <c r="L6518">
        <v>46</v>
      </c>
      <c r="M6518" t="s">
        <v>40</v>
      </c>
      <c r="N6518" t="s">
        <v>41</v>
      </c>
      <c r="O6518" t="s">
        <v>56</v>
      </c>
      <c r="P6518" t="s">
        <v>50</v>
      </c>
      <c r="Q6518">
        <v>2</v>
      </c>
      <c r="R6518" t="s">
        <v>51</v>
      </c>
      <c r="S6518" t="s">
        <v>68</v>
      </c>
      <c r="T6518">
        <v>9.3000000000000007</v>
      </c>
      <c r="U6518">
        <v>10</v>
      </c>
      <c r="V6518">
        <v>36</v>
      </c>
      <c r="W6518">
        <v>0</v>
      </c>
      <c r="X6518">
        <v>0</v>
      </c>
      <c r="Y6518" t="s">
        <v>36</v>
      </c>
    </row>
    <row r="6519" spans="1:25" x14ac:dyDescent="0.25">
      <c r="A6519" t="s">
        <v>8516</v>
      </c>
      <c r="B6519" t="s">
        <v>5430</v>
      </c>
      <c r="C6519" t="s">
        <v>54</v>
      </c>
      <c r="D6519" t="s">
        <v>55</v>
      </c>
      <c r="E6519" t="s">
        <v>55</v>
      </c>
      <c r="F6519" s="1" t="s">
        <v>18573</v>
      </c>
      <c r="G6519">
        <v>181</v>
      </c>
      <c r="H6519" t="s">
        <v>29</v>
      </c>
      <c r="I6519">
        <v>867</v>
      </c>
      <c r="J6519">
        <v>460.63</v>
      </c>
      <c r="K6519">
        <f>Passenger_Data[[#This Row],[Price_USD]]*1</f>
        <v>460.63</v>
      </c>
      <c r="L6519">
        <v>22</v>
      </c>
      <c r="M6519" t="s">
        <v>40</v>
      </c>
      <c r="N6519" t="s">
        <v>31</v>
      </c>
      <c r="O6519" t="s">
        <v>33</v>
      </c>
      <c r="P6519" t="s">
        <v>50</v>
      </c>
      <c r="Q6519">
        <v>0</v>
      </c>
      <c r="R6519" t="s">
        <v>65</v>
      </c>
      <c r="S6519" t="s">
        <v>61</v>
      </c>
      <c r="T6519">
        <v>8.1</v>
      </c>
      <c r="U6519">
        <v>14</v>
      </c>
      <c r="V6519">
        <v>103</v>
      </c>
      <c r="W6519">
        <v>0</v>
      </c>
      <c r="X6519">
        <v>0</v>
      </c>
      <c r="Y6519" t="s">
        <v>77</v>
      </c>
    </row>
    <row r="6520" spans="1:25" x14ac:dyDescent="0.25">
      <c r="A6520" t="s">
        <v>8517</v>
      </c>
      <c r="B6520" t="s">
        <v>3966</v>
      </c>
      <c r="C6520" t="s">
        <v>73</v>
      </c>
      <c r="D6520" t="s">
        <v>49</v>
      </c>
      <c r="E6520" t="s">
        <v>76</v>
      </c>
      <c r="F6520" s="1" t="s">
        <v>18574</v>
      </c>
      <c r="G6520">
        <v>124</v>
      </c>
      <c r="H6520" t="s">
        <v>29</v>
      </c>
      <c r="I6520">
        <v>568</v>
      </c>
      <c r="J6520">
        <v>407.92</v>
      </c>
      <c r="K6520">
        <f>Passenger_Data[[#This Row],[Price_USD]]*1</f>
        <v>407.92</v>
      </c>
      <c r="L6520">
        <v>54</v>
      </c>
      <c r="M6520" t="s">
        <v>40</v>
      </c>
      <c r="N6520" t="s">
        <v>31</v>
      </c>
      <c r="O6520" t="s">
        <v>42</v>
      </c>
      <c r="P6520" t="s">
        <v>50</v>
      </c>
      <c r="Q6520">
        <v>1</v>
      </c>
      <c r="R6520" t="s">
        <v>65</v>
      </c>
      <c r="S6520" t="s">
        <v>68</v>
      </c>
      <c r="T6520">
        <v>6.6</v>
      </c>
      <c r="U6520">
        <v>13</v>
      </c>
      <c r="V6520">
        <v>18</v>
      </c>
      <c r="W6520">
        <v>0</v>
      </c>
      <c r="X6520">
        <v>0</v>
      </c>
      <c r="Y6520" t="s">
        <v>77</v>
      </c>
    </row>
    <row r="6521" spans="1:25" x14ac:dyDescent="0.25">
      <c r="A6521" t="s">
        <v>8518</v>
      </c>
      <c r="B6521" t="s">
        <v>70</v>
      </c>
      <c r="C6521" t="s">
        <v>73</v>
      </c>
      <c r="D6521" t="s">
        <v>27</v>
      </c>
      <c r="E6521" t="s">
        <v>76</v>
      </c>
      <c r="F6521" s="1" t="s">
        <v>18575</v>
      </c>
      <c r="G6521">
        <v>389</v>
      </c>
      <c r="H6521" t="s">
        <v>29</v>
      </c>
      <c r="I6521">
        <v>1486</v>
      </c>
      <c r="J6521">
        <v>352.26</v>
      </c>
      <c r="K6521">
        <f>Passenger_Data[[#This Row],[Price_USD]]*1</f>
        <v>352.26</v>
      </c>
      <c r="L6521">
        <v>53</v>
      </c>
      <c r="M6521" t="s">
        <v>30</v>
      </c>
      <c r="N6521" t="s">
        <v>41</v>
      </c>
      <c r="O6521" t="s">
        <v>56</v>
      </c>
      <c r="P6521" t="s">
        <v>83</v>
      </c>
      <c r="Q6521">
        <v>0</v>
      </c>
      <c r="R6521" t="s">
        <v>43</v>
      </c>
      <c r="S6521" t="s">
        <v>68</v>
      </c>
      <c r="T6521">
        <v>6.3</v>
      </c>
      <c r="U6521">
        <v>15</v>
      </c>
      <c r="V6521">
        <v>14</v>
      </c>
      <c r="W6521">
        <v>0</v>
      </c>
      <c r="X6521">
        <v>0</v>
      </c>
      <c r="Y6521" t="s">
        <v>36</v>
      </c>
    </row>
    <row r="6522" spans="1:25" x14ac:dyDescent="0.25">
      <c r="A6522" t="s">
        <v>8519</v>
      </c>
      <c r="B6522" t="s">
        <v>2219</v>
      </c>
      <c r="C6522" t="s">
        <v>26</v>
      </c>
      <c r="D6522" t="s">
        <v>27</v>
      </c>
      <c r="E6522" t="s">
        <v>64</v>
      </c>
      <c r="F6522" s="1" t="s">
        <v>18576</v>
      </c>
      <c r="G6522">
        <v>124</v>
      </c>
      <c r="H6522" t="s">
        <v>29</v>
      </c>
      <c r="I6522">
        <v>1850</v>
      </c>
      <c r="J6522">
        <v>335.92</v>
      </c>
      <c r="K6522">
        <f>Passenger_Data[[#This Row],[Price_USD]]*1</f>
        <v>335.92</v>
      </c>
      <c r="L6522">
        <v>51</v>
      </c>
      <c r="M6522" t="s">
        <v>30</v>
      </c>
      <c r="N6522" t="s">
        <v>41</v>
      </c>
      <c r="O6522" t="s">
        <v>33</v>
      </c>
      <c r="P6522" t="s">
        <v>33</v>
      </c>
      <c r="Q6522">
        <v>0</v>
      </c>
      <c r="R6522" t="s">
        <v>65</v>
      </c>
      <c r="S6522" t="s">
        <v>35</v>
      </c>
      <c r="T6522">
        <v>6.8</v>
      </c>
      <c r="U6522">
        <v>31</v>
      </c>
      <c r="V6522">
        <v>105</v>
      </c>
      <c r="W6522">
        <v>0</v>
      </c>
      <c r="X6522">
        <v>0</v>
      </c>
      <c r="Y6522" t="s">
        <v>45</v>
      </c>
    </row>
    <row r="6523" spans="1:25" x14ac:dyDescent="0.25">
      <c r="A6523" t="s">
        <v>8520</v>
      </c>
      <c r="B6523" t="s">
        <v>6727</v>
      </c>
      <c r="C6523" t="s">
        <v>48</v>
      </c>
      <c r="D6523" t="s">
        <v>64</v>
      </c>
      <c r="E6523" t="s">
        <v>76</v>
      </c>
      <c r="F6523" s="1" t="s">
        <v>18577</v>
      </c>
      <c r="G6523">
        <v>158</v>
      </c>
      <c r="H6523" t="s">
        <v>29</v>
      </c>
      <c r="I6523">
        <v>891</v>
      </c>
      <c r="J6523">
        <v>318.24</v>
      </c>
      <c r="K6523">
        <f>Passenger_Data[[#This Row],[Price_USD]]*1</f>
        <v>318.24</v>
      </c>
      <c r="L6523">
        <v>23</v>
      </c>
      <c r="M6523" t="s">
        <v>40</v>
      </c>
      <c r="N6523" t="s">
        <v>31</v>
      </c>
      <c r="O6523" t="s">
        <v>32</v>
      </c>
      <c r="P6523" t="s">
        <v>50</v>
      </c>
      <c r="Q6523">
        <v>1</v>
      </c>
      <c r="R6523" t="s">
        <v>65</v>
      </c>
      <c r="S6523" t="s">
        <v>44</v>
      </c>
      <c r="T6523">
        <v>4.9000000000000004</v>
      </c>
      <c r="U6523">
        <v>25</v>
      </c>
      <c r="V6523">
        <v>18</v>
      </c>
      <c r="W6523">
        <v>0</v>
      </c>
      <c r="X6523">
        <v>0</v>
      </c>
      <c r="Y6523" t="s">
        <v>77</v>
      </c>
    </row>
    <row r="6524" spans="1:25" x14ac:dyDescent="0.25">
      <c r="A6524" t="s">
        <v>8521</v>
      </c>
      <c r="B6524" t="s">
        <v>8187</v>
      </c>
      <c r="C6524" t="s">
        <v>82</v>
      </c>
      <c r="D6524" t="s">
        <v>27</v>
      </c>
      <c r="E6524" t="s">
        <v>28</v>
      </c>
      <c r="F6524" s="1" t="s">
        <v>18578</v>
      </c>
      <c r="G6524">
        <v>119</v>
      </c>
      <c r="H6524" t="s">
        <v>29</v>
      </c>
      <c r="I6524">
        <v>1345</v>
      </c>
      <c r="J6524">
        <v>296.47000000000003</v>
      </c>
      <c r="K6524">
        <f>Passenger_Data[[#This Row],[Price_USD]]*1</f>
        <v>296.47000000000003</v>
      </c>
      <c r="L6524">
        <v>44</v>
      </c>
      <c r="M6524" t="s">
        <v>40</v>
      </c>
      <c r="N6524" t="s">
        <v>31</v>
      </c>
      <c r="O6524" t="s">
        <v>42</v>
      </c>
      <c r="P6524" t="s">
        <v>50</v>
      </c>
      <c r="Q6524">
        <v>0</v>
      </c>
      <c r="R6524" t="s">
        <v>65</v>
      </c>
      <c r="S6524" t="s">
        <v>68</v>
      </c>
      <c r="T6524">
        <v>6.9</v>
      </c>
      <c r="U6524">
        <v>2</v>
      </c>
      <c r="V6524">
        <v>109</v>
      </c>
      <c r="W6524">
        <v>0</v>
      </c>
      <c r="X6524">
        <v>0</v>
      </c>
      <c r="Y6524" t="s">
        <v>77</v>
      </c>
    </row>
    <row r="6525" spans="1:25" x14ac:dyDescent="0.25">
      <c r="A6525" t="s">
        <v>8522</v>
      </c>
      <c r="B6525" t="s">
        <v>1253</v>
      </c>
      <c r="C6525" t="s">
        <v>48</v>
      </c>
      <c r="D6525" t="s">
        <v>76</v>
      </c>
      <c r="E6525" t="s">
        <v>39</v>
      </c>
      <c r="F6525" s="1" t="s">
        <v>18579</v>
      </c>
      <c r="G6525">
        <v>202</v>
      </c>
      <c r="H6525" t="s">
        <v>29</v>
      </c>
      <c r="I6525">
        <v>1009</v>
      </c>
      <c r="J6525">
        <v>408.78</v>
      </c>
      <c r="K6525">
        <f>Passenger_Data[[#This Row],[Price_USD]]*1</f>
        <v>408.78</v>
      </c>
      <c r="L6525">
        <v>70</v>
      </c>
      <c r="M6525" t="s">
        <v>30</v>
      </c>
      <c r="N6525" t="s">
        <v>60</v>
      </c>
      <c r="O6525" t="s">
        <v>32</v>
      </c>
      <c r="P6525" t="s">
        <v>83</v>
      </c>
      <c r="Q6525">
        <v>1</v>
      </c>
      <c r="R6525" t="s">
        <v>51</v>
      </c>
      <c r="S6525" t="s">
        <v>68</v>
      </c>
      <c r="T6525">
        <v>4.5999999999999996</v>
      </c>
      <c r="U6525">
        <v>14</v>
      </c>
      <c r="V6525">
        <v>10</v>
      </c>
      <c r="W6525">
        <v>0</v>
      </c>
      <c r="X6525">
        <v>0</v>
      </c>
      <c r="Y6525" t="s">
        <v>36</v>
      </c>
    </row>
    <row r="6526" spans="1:25" x14ac:dyDescent="0.25">
      <c r="A6526" t="s">
        <v>8523</v>
      </c>
      <c r="B6526" t="s">
        <v>2624</v>
      </c>
      <c r="C6526" t="s">
        <v>82</v>
      </c>
      <c r="D6526" t="s">
        <v>55</v>
      </c>
      <c r="E6526" t="s">
        <v>39</v>
      </c>
      <c r="F6526" s="1" t="s">
        <v>18580</v>
      </c>
      <c r="G6526">
        <v>134</v>
      </c>
      <c r="H6526" t="s">
        <v>29</v>
      </c>
      <c r="I6526">
        <v>1290</v>
      </c>
      <c r="J6526">
        <v>360.73</v>
      </c>
      <c r="K6526">
        <f>Passenger_Data[[#This Row],[Price_USD]]*1</f>
        <v>360.73</v>
      </c>
      <c r="L6526">
        <v>65</v>
      </c>
      <c r="M6526" t="s">
        <v>40</v>
      </c>
      <c r="N6526" t="s">
        <v>31</v>
      </c>
      <c r="O6526" t="s">
        <v>42</v>
      </c>
      <c r="P6526" t="s">
        <v>264</v>
      </c>
      <c r="Q6526">
        <v>1</v>
      </c>
      <c r="R6526" t="s">
        <v>65</v>
      </c>
      <c r="S6526" t="s">
        <v>61</v>
      </c>
      <c r="T6526">
        <v>8.8000000000000007</v>
      </c>
      <c r="U6526">
        <v>11</v>
      </c>
      <c r="V6526">
        <v>21</v>
      </c>
      <c r="W6526">
        <v>0</v>
      </c>
      <c r="X6526">
        <v>0</v>
      </c>
      <c r="Y6526" t="s">
        <v>36</v>
      </c>
    </row>
    <row r="6527" spans="1:25" x14ac:dyDescent="0.25">
      <c r="A6527" t="s">
        <v>8524</v>
      </c>
      <c r="B6527" t="s">
        <v>422</v>
      </c>
      <c r="C6527" t="s">
        <v>82</v>
      </c>
      <c r="D6527" t="s">
        <v>49</v>
      </c>
      <c r="E6527" t="s">
        <v>59</v>
      </c>
      <c r="F6527" s="1" t="s">
        <v>18581</v>
      </c>
      <c r="G6527">
        <v>171</v>
      </c>
      <c r="H6527" t="s">
        <v>29</v>
      </c>
      <c r="I6527">
        <v>802</v>
      </c>
      <c r="J6527">
        <v>416.15</v>
      </c>
      <c r="K6527">
        <f>Passenger_Data[[#This Row],[Price_USD]]*1</f>
        <v>416.15</v>
      </c>
      <c r="L6527">
        <v>42</v>
      </c>
      <c r="M6527" t="s">
        <v>40</v>
      </c>
      <c r="N6527" t="s">
        <v>31</v>
      </c>
      <c r="O6527" t="s">
        <v>56</v>
      </c>
      <c r="P6527" t="s">
        <v>50</v>
      </c>
      <c r="Q6527">
        <v>1</v>
      </c>
      <c r="R6527" t="s">
        <v>51</v>
      </c>
      <c r="S6527" t="s">
        <v>68</v>
      </c>
      <c r="T6527">
        <v>7.2</v>
      </c>
      <c r="U6527">
        <v>4</v>
      </c>
      <c r="V6527">
        <v>50</v>
      </c>
      <c r="W6527">
        <v>0</v>
      </c>
      <c r="X6527">
        <v>0</v>
      </c>
      <c r="Y6527" t="s">
        <v>45</v>
      </c>
    </row>
    <row r="6528" spans="1:25" x14ac:dyDescent="0.25">
      <c r="A6528" t="s">
        <v>8525</v>
      </c>
      <c r="B6528" t="s">
        <v>1275</v>
      </c>
      <c r="C6528" t="s">
        <v>82</v>
      </c>
      <c r="D6528" t="s">
        <v>76</v>
      </c>
      <c r="E6528" t="s">
        <v>49</v>
      </c>
      <c r="F6528" s="1" t="s">
        <v>18582</v>
      </c>
      <c r="G6528">
        <v>61</v>
      </c>
      <c r="H6528" t="s">
        <v>29</v>
      </c>
      <c r="I6528">
        <v>536</v>
      </c>
      <c r="J6528">
        <v>334.53</v>
      </c>
      <c r="K6528">
        <f>Passenger_Data[[#This Row],[Price_USD]]*1</f>
        <v>334.53</v>
      </c>
      <c r="L6528">
        <v>58</v>
      </c>
      <c r="M6528" t="s">
        <v>30</v>
      </c>
      <c r="N6528" t="s">
        <v>60</v>
      </c>
      <c r="O6528" t="s">
        <v>33</v>
      </c>
      <c r="P6528" t="s">
        <v>33</v>
      </c>
      <c r="Q6528">
        <v>0</v>
      </c>
      <c r="R6528" t="s">
        <v>65</v>
      </c>
      <c r="S6528" t="s">
        <v>44</v>
      </c>
      <c r="T6528">
        <v>5.7</v>
      </c>
      <c r="U6528">
        <v>19</v>
      </c>
      <c r="V6528">
        <v>105</v>
      </c>
      <c r="W6528">
        <v>0</v>
      </c>
      <c r="X6528">
        <v>0</v>
      </c>
      <c r="Y6528" t="s">
        <v>45</v>
      </c>
    </row>
    <row r="6529" spans="1:25" x14ac:dyDescent="0.25">
      <c r="A6529" t="s">
        <v>8526</v>
      </c>
      <c r="B6529" t="s">
        <v>3073</v>
      </c>
      <c r="C6529" t="s">
        <v>26</v>
      </c>
      <c r="D6529" t="s">
        <v>55</v>
      </c>
      <c r="E6529" t="s">
        <v>55</v>
      </c>
      <c r="F6529" s="1" t="s">
        <v>18583</v>
      </c>
      <c r="G6529">
        <v>120</v>
      </c>
      <c r="H6529" t="s">
        <v>29</v>
      </c>
      <c r="I6529">
        <v>1402</v>
      </c>
      <c r="J6529">
        <v>203.05</v>
      </c>
      <c r="K6529">
        <f>Passenger_Data[[#This Row],[Price_USD]]*1</f>
        <v>203.05</v>
      </c>
      <c r="L6529">
        <v>37</v>
      </c>
      <c r="M6529" t="s">
        <v>40</v>
      </c>
      <c r="N6529" t="s">
        <v>41</v>
      </c>
      <c r="O6529" t="s">
        <v>42</v>
      </c>
      <c r="P6529" t="s">
        <v>50</v>
      </c>
      <c r="Q6529">
        <v>2</v>
      </c>
      <c r="R6529" t="s">
        <v>65</v>
      </c>
      <c r="S6529" t="s">
        <v>68</v>
      </c>
      <c r="T6529">
        <v>4.5999999999999996</v>
      </c>
      <c r="U6529">
        <v>1</v>
      </c>
      <c r="V6529">
        <v>107</v>
      </c>
      <c r="W6529">
        <v>0</v>
      </c>
      <c r="X6529">
        <v>0</v>
      </c>
      <c r="Y6529" t="s">
        <v>36</v>
      </c>
    </row>
    <row r="6530" spans="1:25" x14ac:dyDescent="0.25">
      <c r="A6530" t="s">
        <v>8527</v>
      </c>
      <c r="B6530" t="s">
        <v>4150</v>
      </c>
      <c r="C6530" t="s">
        <v>48</v>
      </c>
      <c r="D6530" t="s">
        <v>64</v>
      </c>
      <c r="E6530" t="s">
        <v>27</v>
      </c>
      <c r="F6530" s="1" t="s">
        <v>18584</v>
      </c>
      <c r="G6530">
        <v>227</v>
      </c>
      <c r="H6530" t="s">
        <v>86</v>
      </c>
      <c r="I6530">
        <v>637</v>
      </c>
      <c r="J6530">
        <v>335.39</v>
      </c>
      <c r="K6530">
        <f>Passenger_Data[[#This Row],[Price_USD]]*1</f>
        <v>335.39</v>
      </c>
      <c r="L6530">
        <v>18</v>
      </c>
      <c r="M6530" t="s">
        <v>30</v>
      </c>
      <c r="N6530" t="s">
        <v>31</v>
      </c>
      <c r="O6530" t="s">
        <v>42</v>
      </c>
      <c r="P6530" t="s">
        <v>33</v>
      </c>
      <c r="Q6530">
        <v>1</v>
      </c>
      <c r="R6530" t="s">
        <v>65</v>
      </c>
      <c r="S6530" t="s">
        <v>68</v>
      </c>
      <c r="T6530">
        <v>7.1</v>
      </c>
      <c r="U6530">
        <v>13</v>
      </c>
      <c r="V6530">
        <v>41</v>
      </c>
      <c r="W6530">
        <v>0</v>
      </c>
      <c r="X6530">
        <v>1</v>
      </c>
      <c r="Y6530" t="s">
        <v>45</v>
      </c>
    </row>
    <row r="6531" spans="1:25" x14ac:dyDescent="0.25">
      <c r="A6531" t="s">
        <v>8528</v>
      </c>
      <c r="B6531" t="s">
        <v>894</v>
      </c>
      <c r="C6531" t="s">
        <v>26</v>
      </c>
      <c r="D6531" t="s">
        <v>64</v>
      </c>
      <c r="E6531" t="s">
        <v>76</v>
      </c>
      <c r="F6531" s="1" t="s">
        <v>18585</v>
      </c>
      <c r="G6531">
        <v>163</v>
      </c>
      <c r="H6531" t="s">
        <v>29</v>
      </c>
      <c r="I6531">
        <v>1007</v>
      </c>
      <c r="J6531">
        <v>395.03</v>
      </c>
      <c r="K6531">
        <f>Passenger_Data[[#This Row],[Price_USD]]*1</f>
        <v>395.03</v>
      </c>
      <c r="L6531">
        <v>35</v>
      </c>
      <c r="M6531" t="s">
        <v>40</v>
      </c>
      <c r="N6531" t="s">
        <v>31</v>
      </c>
      <c r="O6531" t="s">
        <v>33</v>
      </c>
      <c r="P6531" t="s">
        <v>33</v>
      </c>
      <c r="Q6531">
        <v>0</v>
      </c>
      <c r="R6531" t="s">
        <v>34</v>
      </c>
      <c r="S6531" t="s">
        <v>68</v>
      </c>
      <c r="T6531">
        <v>5</v>
      </c>
      <c r="U6531">
        <v>6</v>
      </c>
      <c r="V6531">
        <v>58</v>
      </c>
      <c r="W6531">
        <v>0</v>
      </c>
      <c r="X6531">
        <v>0</v>
      </c>
      <c r="Y6531" t="s">
        <v>36</v>
      </c>
    </row>
    <row r="6532" spans="1:25" x14ac:dyDescent="0.25">
      <c r="A6532" t="s">
        <v>8529</v>
      </c>
      <c r="B6532" t="s">
        <v>2488</v>
      </c>
      <c r="C6532" t="s">
        <v>26</v>
      </c>
      <c r="D6532" t="s">
        <v>28</v>
      </c>
      <c r="E6532" t="s">
        <v>49</v>
      </c>
      <c r="F6532" s="1" t="s">
        <v>18586</v>
      </c>
      <c r="G6532">
        <v>330</v>
      </c>
      <c r="H6532" t="s">
        <v>29</v>
      </c>
      <c r="I6532">
        <v>971</v>
      </c>
      <c r="J6532">
        <v>304.37</v>
      </c>
      <c r="K6532">
        <f>Passenger_Data[[#This Row],[Price_USD]]*1</f>
        <v>304.37</v>
      </c>
      <c r="L6532">
        <v>33</v>
      </c>
      <c r="M6532" t="s">
        <v>30</v>
      </c>
      <c r="N6532" t="s">
        <v>31</v>
      </c>
      <c r="O6532" t="s">
        <v>33</v>
      </c>
      <c r="P6532" t="s">
        <v>83</v>
      </c>
      <c r="Q6532">
        <v>0</v>
      </c>
      <c r="R6532" t="s">
        <v>65</v>
      </c>
      <c r="S6532" t="s">
        <v>44</v>
      </c>
      <c r="T6532">
        <v>5.9</v>
      </c>
      <c r="U6532">
        <v>4</v>
      </c>
      <c r="V6532">
        <v>65</v>
      </c>
      <c r="W6532">
        <v>0</v>
      </c>
      <c r="X6532">
        <v>0</v>
      </c>
      <c r="Y6532" t="s">
        <v>45</v>
      </c>
    </row>
    <row r="6533" spans="1:25" x14ac:dyDescent="0.25">
      <c r="A6533" t="s">
        <v>8530</v>
      </c>
      <c r="B6533" t="s">
        <v>982</v>
      </c>
      <c r="C6533" t="s">
        <v>48</v>
      </c>
      <c r="D6533" t="s">
        <v>76</v>
      </c>
      <c r="E6533" t="s">
        <v>64</v>
      </c>
      <c r="F6533" s="1" t="s">
        <v>18587</v>
      </c>
      <c r="G6533">
        <v>205</v>
      </c>
      <c r="H6533" t="s">
        <v>29</v>
      </c>
      <c r="I6533">
        <v>576</v>
      </c>
      <c r="J6533">
        <v>355.19</v>
      </c>
      <c r="K6533">
        <f>Passenger_Data[[#This Row],[Price_USD]]*1</f>
        <v>355.19</v>
      </c>
      <c r="L6533">
        <v>34</v>
      </c>
      <c r="M6533" t="s">
        <v>30</v>
      </c>
      <c r="N6533" t="s">
        <v>31</v>
      </c>
      <c r="O6533" t="s">
        <v>56</v>
      </c>
      <c r="P6533" t="s">
        <v>33</v>
      </c>
      <c r="Q6533">
        <v>0</v>
      </c>
      <c r="R6533" t="s">
        <v>51</v>
      </c>
      <c r="S6533" t="s">
        <v>68</v>
      </c>
      <c r="T6533">
        <v>7.5</v>
      </c>
      <c r="U6533">
        <v>6</v>
      </c>
      <c r="V6533">
        <v>36</v>
      </c>
      <c r="W6533">
        <v>0</v>
      </c>
      <c r="X6533">
        <v>1</v>
      </c>
      <c r="Y6533" t="s">
        <v>36</v>
      </c>
    </row>
    <row r="6534" spans="1:25" x14ac:dyDescent="0.25">
      <c r="A6534" t="s">
        <v>8531</v>
      </c>
      <c r="B6534" t="s">
        <v>4864</v>
      </c>
      <c r="C6534" t="s">
        <v>54</v>
      </c>
      <c r="D6534" t="s">
        <v>59</v>
      </c>
      <c r="E6534" t="s">
        <v>49</v>
      </c>
      <c r="F6534" s="1" t="s">
        <v>18588</v>
      </c>
      <c r="G6534">
        <v>120</v>
      </c>
      <c r="H6534" t="s">
        <v>86</v>
      </c>
      <c r="I6534">
        <v>1695</v>
      </c>
      <c r="J6534">
        <v>425.87</v>
      </c>
      <c r="K6534">
        <f>Passenger_Data[[#This Row],[Price_USD]]*1</f>
        <v>425.87</v>
      </c>
      <c r="L6534">
        <v>35</v>
      </c>
      <c r="M6534" t="s">
        <v>30</v>
      </c>
      <c r="N6534" t="s">
        <v>41</v>
      </c>
      <c r="O6534" t="s">
        <v>32</v>
      </c>
      <c r="P6534" t="s">
        <v>83</v>
      </c>
      <c r="Q6534">
        <v>1</v>
      </c>
      <c r="R6534" t="s">
        <v>65</v>
      </c>
      <c r="S6534" t="s">
        <v>35</v>
      </c>
      <c r="T6534">
        <v>6.8</v>
      </c>
      <c r="U6534">
        <v>8</v>
      </c>
      <c r="V6534">
        <v>104</v>
      </c>
      <c r="W6534">
        <v>0</v>
      </c>
      <c r="X6534">
        <v>0</v>
      </c>
      <c r="Y6534" t="s">
        <v>45</v>
      </c>
    </row>
    <row r="6535" spans="1:25" x14ac:dyDescent="0.25">
      <c r="A6535" t="s">
        <v>8532</v>
      </c>
      <c r="B6535" t="s">
        <v>1796</v>
      </c>
      <c r="C6535" t="s">
        <v>82</v>
      </c>
      <c r="D6535" t="s">
        <v>28</v>
      </c>
      <c r="E6535" t="s">
        <v>59</v>
      </c>
      <c r="F6535" s="1" t="s">
        <v>18589</v>
      </c>
      <c r="G6535">
        <v>221</v>
      </c>
      <c r="H6535" t="s">
        <v>29</v>
      </c>
      <c r="I6535">
        <v>318</v>
      </c>
      <c r="J6535">
        <v>540.99</v>
      </c>
      <c r="K6535">
        <f>Passenger_Data[[#This Row],[Price_USD]]*1</f>
        <v>540.99</v>
      </c>
      <c r="L6535">
        <v>61</v>
      </c>
      <c r="M6535" t="s">
        <v>30</v>
      </c>
      <c r="N6535" t="s">
        <v>41</v>
      </c>
      <c r="O6535" t="s">
        <v>33</v>
      </c>
      <c r="P6535" t="s">
        <v>50</v>
      </c>
      <c r="Q6535">
        <v>1</v>
      </c>
      <c r="R6535" t="s">
        <v>65</v>
      </c>
      <c r="S6535" t="s">
        <v>68</v>
      </c>
      <c r="T6535">
        <v>7.6</v>
      </c>
      <c r="U6535">
        <v>6</v>
      </c>
      <c r="V6535">
        <v>58</v>
      </c>
      <c r="W6535">
        <v>0</v>
      </c>
      <c r="X6535">
        <v>0</v>
      </c>
      <c r="Y6535" t="s">
        <v>36</v>
      </c>
    </row>
    <row r="6536" spans="1:25" x14ac:dyDescent="0.25">
      <c r="A6536" t="s">
        <v>8533</v>
      </c>
      <c r="B6536" t="s">
        <v>4511</v>
      </c>
      <c r="C6536" t="s">
        <v>26</v>
      </c>
      <c r="D6536" t="s">
        <v>55</v>
      </c>
      <c r="E6536" t="s">
        <v>49</v>
      </c>
      <c r="F6536" s="1" t="s">
        <v>18590</v>
      </c>
      <c r="G6536">
        <v>104</v>
      </c>
      <c r="H6536" t="s">
        <v>29</v>
      </c>
      <c r="I6536">
        <v>1472</v>
      </c>
      <c r="J6536">
        <v>386.35</v>
      </c>
      <c r="K6536">
        <f>Passenger_Data[[#This Row],[Price_USD]]*1</f>
        <v>386.35</v>
      </c>
      <c r="L6536">
        <v>76</v>
      </c>
      <c r="M6536" t="s">
        <v>30</v>
      </c>
      <c r="N6536" t="s">
        <v>31</v>
      </c>
      <c r="O6536" t="s">
        <v>33</v>
      </c>
      <c r="P6536" t="s">
        <v>50</v>
      </c>
      <c r="Q6536">
        <v>3</v>
      </c>
      <c r="R6536" t="s">
        <v>51</v>
      </c>
      <c r="S6536" t="s">
        <v>35</v>
      </c>
      <c r="T6536">
        <v>5</v>
      </c>
      <c r="U6536">
        <v>4</v>
      </c>
      <c r="V6536">
        <v>81</v>
      </c>
      <c r="W6536">
        <v>0</v>
      </c>
      <c r="X6536">
        <v>0</v>
      </c>
      <c r="Y6536" t="s">
        <v>36</v>
      </c>
    </row>
    <row r="6537" spans="1:25" x14ac:dyDescent="0.25">
      <c r="A6537" t="s">
        <v>8534</v>
      </c>
      <c r="B6537" t="s">
        <v>1158</v>
      </c>
      <c r="C6537" t="s">
        <v>82</v>
      </c>
      <c r="D6537" t="s">
        <v>27</v>
      </c>
      <c r="E6537" t="s">
        <v>59</v>
      </c>
      <c r="F6537" s="1" t="s">
        <v>18591</v>
      </c>
      <c r="G6537">
        <v>42</v>
      </c>
      <c r="H6537" t="s">
        <v>29</v>
      </c>
      <c r="I6537">
        <v>1046</v>
      </c>
      <c r="J6537">
        <v>256.23</v>
      </c>
      <c r="K6537">
        <f>Passenger_Data[[#This Row],[Price_USD]]*1</f>
        <v>256.23</v>
      </c>
      <c r="L6537">
        <v>54</v>
      </c>
      <c r="M6537" t="s">
        <v>30</v>
      </c>
      <c r="N6537" t="s">
        <v>31</v>
      </c>
      <c r="O6537" t="s">
        <v>33</v>
      </c>
      <c r="P6537" t="s">
        <v>83</v>
      </c>
      <c r="Q6537">
        <v>1</v>
      </c>
      <c r="R6537" t="s">
        <v>65</v>
      </c>
      <c r="S6537" t="s">
        <v>68</v>
      </c>
      <c r="T6537">
        <v>6.7</v>
      </c>
      <c r="U6537">
        <v>5</v>
      </c>
      <c r="V6537">
        <v>102</v>
      </c>
      <c r="W6537">
        <v>0</v>
      </c>
      <c r="X6537">
        <v>0</v>
      </c>
      <c r="Y6537" t="s">
        <v>36</v>
      </c>
    </row>
    <row r="6538" spans="1:25" x14ac:dyDescent="0.25">
      <c r="A6538" t="s">
        <v>8535</v>
      </c>
      <c r="B6538" t="s">
        <v>2914</v>
      </c>
      <c r="C6538" t="s">
        <v>26</v>
      </c>
      <c r="D6538" t="s">
        <v>49</v>
      </c>
      <c r="E6538" t="s">
        <v>59</v>
      </c>
      <c r="F6538" s="1" t="s">
        <v>18592</v>
      </c>
      <c r="G6538">
        <v>245</v>
      </c>
      <c r="H6538" t="s">
        <v>29</v>
      </c>
      <c r="I6538">
        <v>1210</v>
      </c>
      <c r="J6538">
        <v>496.95</v>
      </c>
      <c r="K6538">
        <f>Passenger_Data[[#This Row],[Price_USD]]*1</f>
        <v>496.95</v>
      </c>
      <c r="L6538">
        <v>73</v>
      </c>
      <c r="M6538" t="s">
        <v>40</v>
      </c>
      <c r="N6538" t="s">
        <v>31</v>
      </c>
      <c r="O6538" t="s">
        <v>33</v>
      </c>
      <c r="P6538" t="s">
        <v>50</v>
      </c>
      <c r="Q6538">
        <v>0</v>
      </c>
      <c r="R6538" t="s">
        <v>65</v>
      </c>
      <c r="S6538" t="s">
        <v>35</v>
      </c>
      <c r="T6538">
        <v>8.3000000000000007</v>
      </c>
      <c r="U6538">
        <v>10</v>
      </c>
      <c r="V6538">
        <v>53</v>
      </c>
      <c r="W6538">
        <v>0</v>
      </c>
      <c r="X6538">
        <v>0</v>
      </c>
      <c r="Y6538" t="s">
        <v>77</v>
      </c>
    </row>
    <row r="6539" spans="1:25" x14ac:dyDescent="0.25">
      <c r="A6539" t="s">
        <v>8536</v>
      </c>
      <c r="B6539" t="s">
        <v>628</v>
      </c>
      <c r="C6539" t="s">
        <v>82</v>
      </c>
      <c r="D6539" t="s">
        <v>76</v>
      </c>
      <c r="E6539" t="s">
        <v>64</v>
      </c>
      <c r="F6539" s="1" t="s">
        <v>18593</v>
      </c>
      <c r="G6539">
        <v>172</v>
      </c>
      <c r="H6539" t="s">
        <v>29</v>
      </c>
      <c r="I6539">
        <v>1562</v>
      </c>
      <c r="J6539">
        <v>302.5</v>
      </c>
      <c r="K6539">
        <f>Passenger_Data[[#This Row],[Price_USD]]*1</f>
        <v>302.5</v>
      </c>
      <c r="L6539">
        <v>39</v>
      </c>
      <c r="M6539" t="s">
        <v>30</v>
      </c>
      <c r="N6539" t="s">
        <v>31</v>
      </c>
      <c r="O6539" t="s">
        <v>56</v>
      </c>
      <c r="P6539" t="s">
        <v>50</v>
      </c>
      <c r="Q6539">
        <v>1</v>
      </c>
      <c r="R6539" t="s">
        <v>51</v>
      </c>
      <c r="S6539" t="s">
        <v>61</v>
      </c>
      <c r="T6539">
        <v>9.8000000000000007</v>
      </c>
      <c r="U6539">
        <v>8</v>
      </c>
      <c r="V6539">
        <v>118</v>
      </c>
      <c r="W6539">
        <v>0</v>
      </c>
      <c r="X6539">
        <v>0</v>
      </c>
      <c r="Y6539" t="s">
        <v>77</v>
      </c>
    </row>
    <row r="6540" spans="1:25" x14ac:dyDescent="0.25">
      <c r="A6540" t="s">
        <v>8537</v>
      </c>
      <c r="B6540" t="s">
        <v>944</v>
      </c>
      <c r="C6540" t="s">
        <v>54</v>
      </c>
      <c r="D6540" t="s">
        <v>55</v>
      </c>
      <c r="E6540" t="s">
        <v>59</v>
      </c>
      <c r="F6540" s="1" t="s">
        <v>18594</v>
      </c>
      <c r="G6540">
        <v>241</v>
      </c>
      <c r="H6540" t="s">
        <v>29</v>
      </c>
      <c r="I6540">
        <v>1241</v>
      </c>
      <c r="J6540">
        <v>540.39</v>
      </c>
      <c r="K6540">
        <f>Passenger_Data[[#This Row],[Price_USD]]*1</f>
        <v>540.39</v>
      </c>
      <c r="L6540">
        <v>49</v>
      </c>
      <c r="M6540" t="s">
        <v>40</v>
      </c>
      <c r="N6540" t="s">
        <v>41</v>
      </c>
      <c r="O6540" t="s">
        <v>56</v>
      </c>
      <c r="P6540" t="s">
        <v>83</v>
      </c>
      <c r="Q6540">
        <v>0</v>
      </c>
      <c r="R6540" t="s">
        <v>34</v>
      </c>
      <c r="S6540" t="s">
        <v>61</v>
      </c>
      <c r="T6540">
        <v>7.6</v>
      </c>
      <c r="U6540">
        <v>7</v>
      </c>
      <c r="V6540">
        <v>70</v>
      </c>
      <c r="W6540">
        <v>1</v>
      </c>
      <c r="X6540">
        <v>0</v>
      </c>
      <c r="Y6540" t="s">
        <v>45</v>
      </c>
    </row>
    <row r="6541" spans="1:25" x14ac:dyDescent="0.25">
      <c r="A6541" t="s">
        <v>8538</v>
      </c>
      <c r="B6541" t="s">
        <v>1500</v>
      </c>
      <c r="C6541" t="s">
        <v>54</v>
      </c>
      <c r="D6541" t="s">
        <v>39</v>
      </c>
      <c r="E6541" t="s">
        <v>76</v>
      </c>
      <c r="F6541" s="1" t="s">
        <v>18595</v>
      </c>
      <c r="G6541">
        <v>130</v>
      </c>
      <c r="H6541" t="s">
        <v>29</v>
      </c>
      <c r="I6541">
        <v>1221</v>
      </c>
      <c r="J6541">
        <v>357.43</v>
      </c>
      <c r="K6541">
        <f>Passenger_Data[[#This Row],[Price_USD]]*1</f>
        <v>357.43</v>
      </c>
      <c r="L6541">
        <v>26</v>
      </c>
      <c r="M6541" t="s">
        <v>40</v>
      </c>
      <c r="N6541" t="s">
        <v>31</v>
      </c>
      <c r="O6541" t="s">
        <v>32</v>
      </c>
      <c r="P6541" t="s">
        <v>50</v>
      </c>
      <c r="Q6541">
        <v>0</v>
      </c>
      <c r="R6541" t="s">
        <v>51</v>
      </c>
      <c r="S6541" t="s">
        <v>44</v>
      </c>
      <c r="T6541">
        <v>5.6</v>
      </c>
      <c r="U6541">
        <v>13</v>
      </c>
      <c r="V6541">
        <v>29</v>
      </c>
      <c r="W6541">
        <v>0</v>
      </c>
      <c r="X6541">
        <v>0</v>
      </c>
      <c r="Y6541" t="s">
        <v>77</v>
      </c>
    </row>
    <row r="6542" spans="1:25" x14ac:dyDescent="0.25">
      <c r="A6542" t="s">
        <v>8539</v>
      </c>
      <c r="B6542" t="s">
        <v>1500</v>
      </c>
      <c r="C6542" t="s">
        <v>73</v>
      </c>
      <c r="D6542" t="s">
        <v>76</v>
      </c>
      <c r="E6542" t="s">
        <v>76</v>
      </c>
      <c r="F6542" s="1" t="s">
        <v>18596</v>
      </c>
      <c r="G6542">
        <v>168</v>
      </c>
      <c r="H6542" t="s">
        <v>86</v>
      </c>
      <c r="I6542">
        <v>1058</v>
      </c>
      <c r="J6542">
        <v>183.35</v>
      </c>
      <c r="K6542">
        <f>Passenger_Data[[#This Row],[Price_USD]]*1</f>
        <v>183.35</v>
      </c>
      <c r="L6542">
        <v>65</v>
      </c>
      <c r="M6542" t="s">
        <v>40</v>
      </c>
      <c r="N6542" t="s">
        <v>41</v>
      </c>
      <c r="O6542" t="s">
        <v>33</v>
      </c>
      <c r="P6542" t="s">
        <v>50</v>
      </c>
      <c r="Q6542">
        <v>1</v>
      </c>
      <c r="R6542" t="s">
        <v>34</v>
      </c>
      <c r="S6542" t="s">
        <v>44</v>
      </c>
      <c r="T6542">
        <v>4.2</v>
      </c>
      <c r="U6542">
        <v>21</v>
      </c>
      <c r="V6542">
        <v>3</v>
      </c>
      <c r="W6542">
        <v>0</v>
      </c>
      <c r="X6542">
        <v>0</v>
      </c>
      <c r="Y6542" t="s">
        <v>77</v>
      </c>
    </row>
    <row r="6543" spans="1:25" x14ac:dyDescent="0.25">
      <c r="A6543" t="s">
        <v>8540</v>
      </c>
      <c r="B6543" t="s">
        <v>4314</v>
      </c>
      <c r="C6543" t="s">
        <v>48</v>
      </c>
      <c r="D6543" t="s">
        <v>27</v>
      </c>
      <c r="E6543" t="s">
        <v>27</v>
      </c>
      <c r="F6543" s="1" t="s">
        <v>18597</v>
      </c>
      <c r="G6543">
        <v>150</v>
      </c>
      <c r="H6543" t="s">
        <v>108</v>
      </c>
      <c r="I6543">
        <v>1158</v>
      </c>
      <c r="J6543">
        <v>380.57</v>
      </c>
      <c r="K6543">
        <f>Passenger_Data[[#This Row],[Price_USD]]*1</f>
        <v>380.57</v>
      </c>
      <c r="L6543">
        <v>64</v>
      </c>
      <c r="M6543" t="s">
        <v>40</v>
      </c>
      <c r="N6543" t="s">
        <v>31</v>
      </c>
      <c r="O6543" t="s">
        <v>32</v>
      </c>
      <c r="P6543" t="s">
        <v>50</v>
      </c>
      <c r="Q6543">
        <v>3</v>
      </c>
      <c r="R6543" t="s">
        <v>51</v>
      </c>
      <c r="S6543" t="s">
        <v>35</v>
      </c>
      <c r="T6543">
        <v>6.9</v>
      </c>
      <c r="U6543">
        <v>13</v>
      </c>
      <c r="V6543">
        <v>8</v>
      </c>
      <c r="W6543">
        <v>0</v>
      </c>
      <c r="X6543">
        <v>0</v>
      </c>
      <c r="Y6543" t="s">
        <v>36</v>
      </c>
    </row>
    <row r="6544" spans="1:25" x14ac:dyDescent="0.25">
      <c r="A6544" t="s">
        <v>8541</v>
      </c>
      <c r="B6544" t="s">
        <v>1293</v>
      </c>
      <c r="C6544" t="s">
        <v>26</v>
      </c>
      <c r="D6544" t="s">
        <v>39</v>
      </c>
      <c r="E6544" t="s">
        <v>27</v>
      </c>
      <c r="F6544" s="1" t="s">
        <v>18598</v>
      </c>
      <c r="G6544">
        <v>235</v>
      </c>
      <c r="H6544" t="s">
        <v>29</v>
      </c>
      <c r="I6544">
        <v>1131</v>
      </c>
      <c r="J6544">
        <v>419.89</v>
      </c>
      <c r="K6544">
        <f>Passenger_Data[[#This Row],[Price_USD]]*1</f>
        <v>419.89</v>
      </c>
      <c r="L6544">
        <v>58</v>
      </c>
      <c r="M6544" t="s">
        <v>30</v>
      </c>
      <c r="N6544" t="s">
        <v>31</v>
      </c>
      <c r="O6544" t="s">
        <v>33</v>
      </c>
      <c r="P6544" t="s">
        <v>83</v>
      </c>
      <c r="Q6544">
        <v>0</v>
      </c>
      <c r="R6544" t="s">
        <v>65</v>
      </c>
      <c r="S6544" t="s">
        <v>61</v>
      </c>
      <c r="T6544">
        <v>7.4</v>
      </c>
      <c r="U6544">
        <v>24</v>
      </c>
      <c r="V6544">
        <v>16</v>
      </c>
      <c r="W6544">
        <v>0</v>
      </c>
      <c r="X6544">
        <v>0</v>
      </c>
      <c r="Y6544" t="s">
        <v>77</v>
      </c>
    </row>
    <row r="6545" spans="1:25" x14ac:dyDescent="0.25">
      <c r="A6545" t="s">
        <v>8542</v>
      </c>
      <c r="B6545" t="s">
        <v>8338</v>
      </c>
      <c r="C6545" t="s">
        <v>54</v>
      </c>
      <c r="D6545" t="s">
        <v>64</v>
      </c>
      <c r="E6545" t="s">
        <v>64</v>
      </c>
      <c r="F6545" s="1" t="s">
        <v>18599</v>
      </c>
      <c r="G6545">
        <v>223</v>
      </c>
      <c r="H6545" t="s">
        <v>29</v>
      </c>
      <c r="I6545">
        <v>1139</v>
      </c>
      <c r="J6545">
        <v>262.17</v>
      </c>
      <c r="K6545">
        <f>Passenger_Data[[#This Row],[Price_USD]]*1</f>
        <v>262.17</v>
      </c>
      <c r="L6545">
        <v>68</v>
      </c>
      <c r="M6545" t="s">
        <v>30</v>
      </c>
      <c r="N6545" t="s">
        <v>41</v>
      </c>
      <c r="O6545" t="s">
        <v>33</v>
      </c>
      <c r="P6545" t="s">
        <v>83</v>
      </c>
      <c r="Q6545">
        <v>1</v>
      </c>
      <c r="R6545" t="s">
        <v>65</v>
      </c>
      <c r="S6545" t="s">
        <v>35</v>
      </c>
      <c r="T6545">
        <v>7.2</v>
      </c>
      <c r="U6545">
        <v>5</v>
      </c>
      <c r="V6545">
        <v>10</v>
      </c>
      <c r="W6545">
        <v>0</v>
      </c>
      <c r="X6545">
        <v>1</v>
      </c>
      <c r="Y6545" t="s">
        <v>36</v>
      </c>
    </row>
    <row r="6546" spans="1:25" x14ac:dyDescent="0.25">
      <c r="A6546" t="s">
        <v>8543</v>
      </c>
      <c r="B6546" t="s">
        <v>4052</v>
      </c>
      <c r="C6546" t="s">
        <v>54</v>
      </c>
      <c r="D6546" t="s">
        <v>64</v>
      </c>
      <c r="E6546" t="s">
        <v>28</v>
      </c>
      <c r="F6546" s="1" t="s">
        <v>18600</v>
      </c>
      <c r="G6546">
        <v>137</v>
      </c>
      <c r="H6546" t="s">
        <v>29</v>
      </c>
      <c r="I6546">
        <v>1046</v>
      </c>
      <c r="J6546">
        <v>347.26</v>
      </c>
      <c r="K6546">
        <f>Passenger_Data[[#This Row],[Price_USD]]*1</f>
        <v>347.26</v>
      </c>
      <c r="L6546">
        <v>46</v>
      </c>
      <c r="M6546" t="s">
        <v>30</v>
      </c>
      <c r="N6546" t="s">
        <v>31</v>
      </c>
      <c r="O6546" t="s">
        <v>42</v>
      </c>
      <c r="P6546" t="s">
        <v>50</v>
      </c>
      <c r="Q6546">
        <v>0</v>
      </c>
      <c r="R6546" t="s">
        <v>65</v>
      </c>
      <c r="S6546" t="s">
        <v>35</v>
      </c>
      <c r="T6546">
        <v>10</v>
      </c>
      <c r="U6546">
        <v>13</v>
      </c>
      <c r="V6546">
        <v>16</v>
      </c>
      <c r="W6546">
        <v>1</v>
      </c>
      <c r="X6546">
        <v>0</v>
      </c>
      <c r="Y6546" t="s">
        <v>77</v>
      </c>
    </row>
    <row r="6547" spans="1:25" x14ac:dyDescent="0.25">
      <c r="A6547" t="s">
        <v>8544</v>
      </c>
      <c r="B6547" t="s">
        <v>6902</v>
      </c>
      <c r="C6547" t="s">
        <v>48</v>
      </c>
      <c r="D6547" t="s">
        <v>27</v>
      </c>
      <c r="E6547" t="s">
        <v>27</v>
      </c>
      <c r="F6547" s="1" t="s">
        <v>18601</v>
      </c>
      <c r="G6547">
        <v>162</v>
      </c>
      <c r="H6547" t="s">
        <v>29</v>
      </c>
      <c r="I6547">
        <v>1086</v>
      </c>
      <c r="J6547">
        <v>336.98</v>
      </c>
      <c r="K6547">
        <f>Passenger_Data[[#This Row],[Price_USD]]*1</f>
        <v>336.98</v>
      </c>
      <c r="L6547">
        <v>21</v>
      </c>
      <c r="M6547" t="s">
        <v>40</v>
      </c>
      <c r="N6547" t="s">
        <v>31</v>
      </c>
      <c r="O6547" t="s">
        <v>32</v>
      </c>
      <c r="P6547" t="s">
        <v>83</v>
      </c>
      <c r="Q6547">
        <v>0</v>
      </c>
      <c r="R6547" t="s">
        <v>43</v>
      </c>
      <c r="S6547" t="s">
        <v>61</v>
      </c>
      <c r="T6547">
        <v>5.4</v>
      </c>
      <c r="U6547">
        <v>4</v>
      </c>
      <c r="V6547">
        <v>36</v>
      </c>
      <c r="W6547">
        <v>0</v>
      </c>
      <c r="X6547">
        <v>0</v>
      </c>
      <c r="Y6547" t="s">
        <v>36</v>
      </c>
    </row>
    <row r="6548" spans="1:25" x14ac:dyDescent="0.25">
      <c r="A6548" t="s">
        <v>8545</v>
      </c>
      <c r="B6548" t="s">
        <v>1119</v>
      </c>
      <c r="C6548" t="s">
        <v>73</v>
      </c>
      <c r="D6548" t="s">
        <v>55</v>
      </c>
      <c r="E6548" t="s">
        <v>27</v>
      </c>
      <c r="F6548" s="1" t="s">
        <v>18602</v>
      </c>
      <c r="G6548">
        <v>241</v>
      </c>
      <c r="H6548" t="s">
        <v>29</v>
      </c>
      <c r="I6548">
        <v>1515</v>
      </c>
      <c r="J6548">
        <v>523.02</v>
      </c>
      <c r="K6548">
        <f>Passenger_Data[[#This Row],[Price_USD]]*1</f>
        <v>523.02</v>
      </c>
      <c r="L6548">
        <v>70</v>
      </c>
      <c r="M6548" t="s">
        <v>40</v>
      </c>
      <c r="N6548" t="s">
        <v>41</v>
      </c>
      <c r="O6548" t="s">
        <v>42</v>
      </c>
      <c r="P6548" t="s">
        <v>50</v>
      </c>
      <c r="Q6548">
        <v>0</v>
      </c>
      <c r="R6548" t="s">
        <v>65</v>
      </c>
      <c r="S6548" t="s">
        <v>68</v>
      </c>
      <c r="T6548">
        <v>7.8</v>
      </c>
      <c r="U6548">
        <v>3</v>
      </c>
      <c r="V6548">
        <v>23</v>
      </c>
      <c r="W6548">
        <v>0</v>
      </c>
      <c r="X6548">
        <v>0</v>
      </c>
      <c r="Y6548" t="s">
        <v>45</v>
      </c>
    </row>
    <row r="6549" spans="1:25" x14ac:dyDescent="0.25">
      <c r="A6549" t="s">
        <v>8546</v>
      </c>
      <c r="B6549" t="s">
        <v>7069</v>
      </c>
      <c r="C6549" t="s">
        <v>73</v>
      </c>
      <c r="D6549" t="s">
        <v>55</v>
      </c>
      <c r="E6549" t="s">
        <v>64</v>
      </c>
      <c r="F6549" s="1" t="s">
        <v>18603</v>
      </c>
      <c r="G6549">
        <v>153</v>
      </c>
      <c r="H6549" t="s">
        <v>29</v>
      </c>
      <c r="I6549">
        <v>865</v>
      </c>
      <c r="J6549">
        <v>433.22</v>
      </c>
      <c r="K6549">
        <f>Passenger_Data[[#This Row],[Price_USD]]*1</f>
        <v>433.22</v>
      </c>
      <c r="L6549">
        <v>35</v>
      </c>
      <c r="M6549" t="s">
        <v>30</v>
      </c>
      <c r="N6549" t="s">
        <v>41</v>
      </c>
      <c r="O6549" t="s">
        <v>33</v>
      </c>
      <c r="P6549" t="s">
        <v>50</v>
      </c>
      <c r="Q6549">
        <v>2</v>
      </c>
      <c r="R6549" t="s">
        <v>51</v>
      </c>
      <c r="S6549" t="s">
        <v>68</v>
      </c>
      <c r="T6549">
        <v>6.3</v>
      </c>
      <c r="U6549">
        <v>4</v>
      </c>
      <c r="V6549">
        <v>48</v>
      </c>
      <c r="W6549">
        <v>0</v>
      </c>
      <c r="X6549">
        <v>0</v>
      </c>
      <c r="Y6549" t="s">
        <v>45</v>
      </c>
    </row>
    <row r="6550" spans="1:25" x14ac:dyDescent="0.25">
      <c r="A6550" t="s">
        <v>8547</v>
      </c>
      <c r="B6550" t="s">
        <v>1339</v>
      </c>
      <c r="C6550" t="s">
        <v>82</v>
      </c>
      <c r="D6550" t="s">
        <v>59</v>
      </c>
      <c r="E6550" t="s">
        <v>49</v>
      </c>
      <c r="F6550" s="1" t="s">
        <v>18604</v>
      </c>
      <c r="G6550">
        <v>170</v>
      </c>
      <c r="H6550" t="s">
        <v>29</v>
      </c>
      <c r="I6550">
        <v>1612</v>
      </c>
      <c r="J6550">
        <v>280.60000000000002</v>
      </c>
      <c r="K6550">
        <f>Passenger_Data[[#This Row],[Price_USD]]*1</f>
        <v>280.60000000000002</v>
      </c>
      <c r="L6550">
        <v>37</v>
      </c>
      <c r="M6550" t="s">
        <v>30</v>
      </c>
      <c r="N6550" t="s">
        <v>31</v>
      </c>
      <c r="O6550" t="s">
        <v>33</v>
      </c>
      <c r="P6550" t="s">
        <v>83</v>
      </c>
      <c r="Q6550">
        <v>1</v>
      </c>
      <c r="R6550" t="s">
        <v>51</v>
      </c>
      <c r="S6550" t="s">
        <v>44</v>
      </c>
      <c r="T6550">
        <v>8.4</v>
      </c>
      <c r="U6550">
        <v>12</v>
      </c>
      <c r="V6550">
        <v>10</v>
      </c>
      <c r="W6550">
        <v>0</v>
      </c>
      <c r="X6550">
        <v>0</v>
      </c>
      <c r="Y6550" t="s">
        <v>45</v>
      </c>
    </row>
    <row r="6551" spans="1:25" x14ac:dyDescent="0.25">
      <c r="A6551" t="s">
        <v>8548</v>
      </c>
      <c r="B6551" t="s">
        <v>714</v>
      </c>
      <c r="C6551" t="s">
        <v>73</v>
      </c>
      <c r="D6551" t="s">
        <v>27</v>
      </c>
      <c r="E6551" t="s">
        <v>28</v>
      </c>
      <c r="F6551" s="1" t="s">
        <v>18605</v>
      </c>
      <c r="G6551">
        <v>202</v>
      </c>
      <c r="H6551" t="s">
        <v>29</v>
      </c>
      <c r="I6551">
        <v>1603</v>
      </c>
      <c r="J6551">
        <v>341.14</v>
      </c>
      <c r="K6551">
        <f>Passenger_Data[[#This Row],[Price_USD]]*1</f>
        <v>341.14</v>
      </c>
      <c r="L6551">
        <v>78</v>
      </c>
      <c r="M6551" t="s">
        <v>30</v>
      </c>
      <c r="N6551" t="s">
        <v>31</v>
      </c>
      <c r="O6551" t="s">
        <v>33</v>
      </c>
      <c r="P6551" t="s">
        <v>50</v>
      </c>
      <c r="Q6551">
        <v>1</v>
      </c>
      <c r="R6551" t="s">
        <v>43</v>
      </c>
      <c r="S6551" t="s">
        <v>68</v>
      </c>
      <c r="T6551">
        <v>7.5</v>
      </c>
      <c r="U6551">
        <v>0</v>
      </c>
      <c r="V6551">
        <v>114</v>
      </c>
      <c r="W6551">
        <v>0</v>
      </c>
      <c r="X6551">
        <v>0</v>
      </c>
      <c r="Y6551" t="s">
        <v>45</v>
      </c>
    </row>
    <row r="6552" spans="1:25" x14ac:dyDescent="0.25">
      <c r="A6552" t="s">
        <v>8549</v>
      </c>
      <c r="B6552" t="s">
        <v>2751</v>
      </c>
      <c r="C6552" t="s">
        <v>48</v>
      </c>
      <c r="D6552" t="s">
        <v>27</v>
      </c>
      <c r="E6552" t="s">
        <v>55</v>
      </c>
      <c r="F6552" s="1" t="s">
        <v>18606</v>
      </c>
      <c r="G6552">
        <v>192</v>
      </c>
      <c r="H6552" t="s">
        <v>86</v>
      </c>
      <c r="I6552">
        <v>962</v>
      </c>
      <c r="J6552">
        <v>362.31</v>
      </c>
      <c r="K6552">
        <f>Passenger_Data[[#This Row],[Price_USD]]*1</f>
        <v>362.31</v>
      </c>
      <c r="L6552">
        <v>51</v>
      </c>
      <c r="M6552" t="s">
        <v>30</v>
      </c>
      <c r="N6552" t="s">
        <v>60</v>
      </c>
      <c r="O6552" t="s">
        <v>32</v>
      </c>
      <c r="P6552" t="s">
        <v>50</v>
      </c>
      <c r="Q6552">
        <v>1</v>
      </c>
      <c r="R6552" t="s">
        <v>51</v>
      </c>
      <c r="S6552" t="s">
        <v>35</v>
      </c>
      <c r="T6552">
        <v>6.9</v>
      </c>
      <c r="U6552">
        <v>0</v>
      </c>
      <c r="V6552">
        <v>60</v>
      </c>
      <c r="W6552">
        <v>0</v>
      </c>
      <c r="X6552">
        <v>1</v>
      </c>
      <c r="Y6552" t="s">
        <v>77</v>
      </c>
    </row>
    <row r="6553" spans="1:25" x14ac:dyDescent="0.25">
      <c r="A6553" t="s">
        <v>8550</v>
      </c>
      <c r="B6553" t="s">
        <v>1982</v>
      </c>
      <c r="C6553" t="s">
        <v>54</v>
      </c>
      <c r="D6553" t="s">
        <v>59</v>
      </c>
      <c r="E6553" t="s">
        <v>76</v>
      </c>
      <c r="F6553" s="1" t="s">
        <v>18607</v>
      </c>
      <c r="G6553">
        <v>188</v>
      </c>
      <c r="H6553" t="s">
        <v>29</v>
      </c>
      <c r="I6553">
        <v>1434</v>
      </c>
      <c r="J6553">
        <v>222.96</v>
      </c>
      <c r="K6553">
        <f>Passenger_Data[[#This Row],[Price_USD]]*1</f>
        <v>222.96</v>
      </c>
      <c r="L6553">
        <v>41</v>
      </c>
      <c r="M6553" t="s">
        <v>30</v>
      </c>
      <c r="N6553" t="s">
        <v>31</v>
      </c>
      <c r="O6553" t="s">
        <v>42</v>
      </c>
      <c r="P6553" t="s">
        <v>50</v>
      </c>
      <c r="Q6553">
        <v>1</v>
      </c>
      <c r="R6553" t="s">
        <v>65</v>
      </c>
      <c r="S6553" t="s">
        <v>61</v>
      </c>
      <c r="T6553">
        <v>6.6</v>
      </c>
      <c r="U6553">
        <v>2</v>
      </c>
      <c r="V6553">
        <v>50</v>
      </c>
      <c r="W6553">
        <v>0</v>
      </c>
      <c r="X6553">
        <v>0</v>
      </c>
      <c r="Y6553" t="s">
        <v>77</v>
      </c>
    </row>
    <row r="6554" spans="1:25" x14ac:dyDescent="0.25">
      <c r="A6554" t="s">
        <v>8551</v>
      </c>
      <c r="B6554" t="s">
        <v>5327</v>
      </c>
      <c r="C6554" t="s">
        <v>48</v>
      </c>
      <c r="D6554" t="s">
        <v>27</v>
      </c>
      <c r="E6554" t="s">
        <v>39</v>
      </c>
      <c r="F6554" s="1" t="s">
        <v>18608</v>
      </c>
      <c r="G6554">
        <v>142</v>
      </c>
      <c r="H6554" t="s">
        <v>29</v>
      </c>
      <c r="I6554">
        <v>1334</v>
      </c>
      <c r="J6554">
        <v>403.43</v>
      </c>
      <c r="K6554">
        <f>Passenger_Data[[#This Row],[Price_USD]]*1</f>
        <v>403.43</v>
      </c>
      <c r="L6554">
        <v>62</v>
      </c>
      <c r="M6554" t="s">
        <v>30</v>
      </c>
      <c r="N6554" t="s">
        <v>41</v>
      </c>
      <c r="O6554" t="s">
        <v>42</v>
      </c>
      <c r="P6554" t="s">
        <v>50</v>
      </c>
      <c r="Q6554">
        <v>1</v>
      </c>
      <c r="R6554" t="s">
        <v>43</v>
      </c>
      <c r="S6554" t="s">
        <v>61</v>
      </c>
      <c r="T6554">
        <v>6.6</v>
      </c>
      <c r="U6554">
        <v>12</v>
      </c>
      <c r="V6554">
        <v>105</v>
      </c>
      <c r="W6554">
        <v>0</v>
      </c>
      <c r="X6554">
        <v>0</v>
      </c>
      <c r="Y6554" t="s">
        <v>77</v>
      </c>
    </row>
    <row r="6555" spans="1:25" x14ac:dyDescent="0.25">
      <c r="A6555" t="s">
        <v>8552</v>
      </c>
      <c r="B6555" t="s">
        <v>169</v>
      </c>
      <c r="C6555" t="s">
        <v>54</v>
      </c>
      <c r="D6555" t="s">
        <v>49</v>
      </c>
      <c r="E6555" t="s">
        <v>49</v>
      </c>
      <c r="F6555" s="1" t="s">
        <v>18609</v>
      </c>
      <c r="G6555">
        <v>62</v>
      </c>
      <c r="H6555" t="s">
        <v>29</v>
      </c>
      <c r="I6555">
        <v>1873</v>
      </c>
      <c r="J6555">
        <v>341.96</v>
      </c>
      <c r="K6555">
        <f>Passenger_Data[[#This Row],[Price_USD]]*1</f>
        <v>341.96</v>
      </c>
      <c r="L6555">
        <v>33</v>
      </c>
      <c r="M6555" t="s">
        <v>40</v>
      </c>
      <c r="N6555" t="s">
        <v>31</v>
      </c>
      <c r="O6555" t="s">
        <v>56</v>
      </c>
      <c r="P6555" t="s">
        <v>33</v>
      </c>
      <c r="Q6555">
        <v>0</v>
      </c>
      <c r="R6555" t="s">
        <v>51</v>
      </c>
      <c r="S6555" t="s">
        <v>35</v>
      </c>
      <c r="T6555">
        <v>6.9</v>
      </c>
      <c r="U6555">
        <v>18</v>
      </c>
      <c r="V6555">
        <v>114</v>
      </c>
      <c r="W6555">
        <v>0</v>
      </c>
      <c r="X6555">
        <v>0</v>
      </c>
      <c r="Y6555" t="s">
        <v>45</v>
      </c>
    </row>
    <row r="6556" spans="1:25" x14ac:dyDescent="0.25">
      <c r="A6556" t="s">
        <v>8553</v>
      </c>
      <c r="B6556" t="s">
        <v>624</v>
      </c>
      <c r="C6556" t="s">
        <v>48</v>
      </c>
      <c r="D6556" t="s">
        <v>27</v>
      </c>
      <c r="E6556" t="s">
        <v>55</v>
      </c>
      <c r="F6556" s="1" t="s">
        <v>18610</v>
      </c>
      <c r="G6556">
        <v>250</v>
      </c>
      <c r="H6556" t="s">
        <v>29</v>
      </c>
      <c r="I6556">
        <v>1765</v>
      </c>
      <c r="J6556">
        <v>317.38</v>
      </c>
      <c r="K6556">
        <f>Passenger_Data[[#This Row],[Price_USD]]*1</f>
        <v>317.38</v>
      </c>
      <c r="L6556">
        <v>22</v>
      </c>
      <c r="M6556" t="s">
        <v>30</v>
      </c>
      <c r="N6556" t="s">
        <v>31</v>
      </c>
      <c r="O6556" t="s">
        <v>32</v>
      </c>
      <c r="P6556" t="s">
        <v>33</v>
      </c>
      <c r="Q6556">
        <v>0</v>
      </c>
      <c r="R6556" t="s">
        <v>51</v>
      </c>
      <c r="S6556" t="s">
        <v>68</v>
      </c>
      <c r="T6556">
        <v>4.5999999999999996</v>
      </c>
      <c r="U6556">
        <v>2</v>
      </c>
      <c r="V6556">
        <v>22</v>
      </c>
      <c r="W6556">
        <v>0</v>
      </c>
      <c r="X6556">
        <v>0</v>
      </c>
      <c r="Y6556" t="s">
        <v>36</v>
      </c>
    </row>
    <row r="6557" spans="1:25" x14ac:dyDescent="0.25">
      <c r="A6557" t="s">
        <v>8554</v>
      </c>
      <c r="B6557" t="s">
        <v>2500</v>
      </c>
      <c r="C6557" t="s">
        <v>82</v>
      </c>
      <c r="D6557" t="s">
        <v>27</v>
      </c>
      <c r="E6557" t="s">
        <v>59</v>
      </c>
      <c r="F6557" s="1" t="s">
        <v>18611</v>
      </c>
      <c r="G6557">
        <v>234</v>
      </c>
      <c r="H6557" t="s">
        <v>108</v>
      </c>
      <c r="I6557">
        <v>1315</v>
      </c>
      <c r="J6557">
        <v>393.48</v>
      </c>
      <c r="K6557">
        <f>Passenger_Data[[#This Row],[Price_USD]]*1</f>
        <v>393.48</v>
      </c>
      <c r="L6557">
        <v>22</v>
      </c>
      <c r="M6557" t="s">
        <v>30</v>
      </c>
      <c r="N6557" t="s">
        <v>60</v>
      </c>
      <c r="O6557" t="s">
        <v>33</v>
      </c>
      <c r="P6557" t="s">
        <v>264</v>
      </c>
      <c r="Q6557">
        <v>0</v>
      </c>
      <c r="R6557" t="s">
        <v>51</v>
      </c>
      <c r="S6557" t="s">
        <v>68</v>
      </c>
      <c r="T6557">
        <v>6.2</v>
      </c>
      <c r="U6557">
        <v>10</v>
      </c>
      <c r="V6557">
        <v>114</v>
      </c>
      <c r="W6557">
        <v>0</v>
      </c>
      <c r="X6557">
        <v>0</v>
      </c>
      <c r="Y6557" t="s">
        <v>77</v>
      </c>
    </row>
    <row r="6558" spans="1:25" x14ac:dyDescent="0.25">
      <c r="A6558" t="s">
        <v>8555</v>
      </c>
      <c r="B6558" t="s">
        <v>844</v>
      </c>
      <c r="C6558" t="s">
        <v>73</v>
      </c>
      <c r="D6558" t="s">
        <v>59</v>
      </c>
      <c r="E6558" t="s">
        <v>64</v>
      </c>
      <c r="F6558" s="1" t="s">
        <v>18612</v>
      </c>
      <c r="G6558">
        <v>207</v>
      </c>
      <c r="H6558" t="s">
        <v>29</v>
      </c>
      <c r="I6558">
        <v>883</v>
      </c>
      <c r="J6558">
        <v>354.96</v>
      </c>
      <c r="K6558">
        <f>Passenger_Data[[#This Row],[Price_USD]]*1</f>
        <v>354.96</v>
      </c>
      <c r="L6558">
        <v>70</v>
      </c>
      <c r="M6558" t="s">
        <v>40</v>
      </c>
      <c r="N6558" t="s">
        <v>60</v>
      </c>
      <c r="O6558" t="s">
        <v>42</v>
      </c>
      <c r="P6558" t="s">
        <v>50</v>
      </c>
      <c r="Q6558">
        <v>0</v>
      </c>
      <c r="R6558" t="s">
        <v>51</v>
      </c>
      <c r="S6558" t="s">
        <v>44</v>
      </c>
      <c r="T6558">
        <v>5.5</v>
      </c>
      <c r="U6558">
        <v>6</v>
      </c>
      <c r="V6558">
        <v>45</v>
      </c>
      <c r="W6558">
        <v>0</v>
      </c>
      <c r="X6558">
        <v>0</v>
      </c>
      <c r="Y6558" t="s">
        <v>36</v>
      </c>
    </row>
    <row r="6559" spans="1:25" x14ac:dyDescent="0.25">
      <c r="A6559" t="s">
        <v>8556</v>
      </c>
      <c r="B6559" t="s">
        <v>227</v>
      </c>
      <c r="C6559" t="s">
        <v>26</v>
      </c>
      <c r="D6559" t="s">
        <v>39</v>
      </c>
      <c r="E6559" t="s">
        <v>49</v>
      </c>
      <c r="F6559" s="1" t="s">
        <v>18613</v>
      </c>
      <c r="G6559">
        <v>154</v>
      </c>
      <c r="H6559" t="s">
        <v>29</v>
      </c>
      <c r="I6559">
        <v>1356</v>
      </c>
      <c r="J6559">
        <v>454.46</v>
      </c>
      <c r="K6559">
        <f>Passenger_Data[[#This Row],[Price_USD]]*1</f>
        <v>454.46</v>
      </c>
      <c r="L6559">
        <v>18</v>
      </c>
      <c r="M6559" t="s">
        <v>40</v>
      </c>
      <c r="N6559" t="s">
        <v>31</v>
      </c>
      <c r="O6559" t="s">
        <v>56</v>
      </c>
      <c r="P6559" t="s">
        <v>50</v>
      </c>
      <c r="Q6559">
        <v>1</v>
      </c>
      <c r="R6559" t="s">
        <v>65</v>
      </c>
      <c r="S6559" t="s">
        <v>44</v>
      </c>
      <c r="T6559">
        <v>7.5</v>
      </c>
      <c r="U6559">
        <v>13</v>
      </c>
      <c r="V6559">
        <v>69</v>
      </c>
      <c r="W6559">
        <v>0</v>
      </c>
      <c r="X6559">
        <v>0</v>
      </c>
      <c r="Y6559" t="s">
        <v>45</v>
      </c>
    </row>
    <row r="6560" spans="1:25" x14ac:dyDescent="0.25">
      <c r="A6560" t="s">
        <v>8557</v>
      </c>
      <c r="B6560" t="s">
        <v>8558</v>
      </c>
      <c r="C6560" t="s">
        <v>82</v>
      </c>
      <c r="D6560" t="s">
        <v>39</v>
      </c>
      <c r="E6560" t="s">
        <v>55</v>
      </c>
      <c r="F6560" s="1" t="s">
        <v>18614</v>
      </c>
      <c r="G6560">
        <v>235</v>
      </c>
      <c r="H6560" t="s">
        <v>29</v>
      </c>
      <c r="I6560">
        <v>814</v>
      </c>
      <c r="J6560">
        <v>293.92</v>
      </c>
      <c r="K6560">
        <f>Passenger_Data[[#This Row],[Price_USD]]*1</f>
        <v>293.92</v>
      </c>
      <c r="L6560">
        <v>22</v>
      </c>
      <c r="M6560" t="s">
        <v>40</v>
      </c>
      <c r="N6560" t="s">
        <v>60</v>
      </c>
      <c r="O6560" t="s">
        <v>56</v>
      </c>
      <c r="P6560" t="s">
        <v>50</v>
      </c>
      <c r="Q6560">
        <v>1</v>
      </c>
      <c r="R6560" t="s">
        <v>51</v>
      </c>
      <c r="S6560" t="s">
        <v>44</v>
      </c>
      <c r="T6560">
        <v>5.9</v>
      </c>
      <c r="U6560">
        <v>2</v>
      </c>
      <c r="V6560">
        <v>56</v>
      </c>
      <c r="W6560">
        <v>0</v>
      </c>
      <c r="X6560">
        <v>0</v>
      </c>
      <c r="Y6560" t="s">
        <v>45</v>
      </c>
    </row>
    <row r="6561" spans="1:25" x14ac:dyDescent="0.25">
      <c r="A6561" t="s">
        <v>8559</v>
      </c>
      <c r="B6561" t="s">
        <v>962</v>
      </c>
      <c r="C6561" t="s">
        <v>54</v>
      </c>
      <c r="D6561" t="s">
        <v>39</v>
      </c>
      <c r="E6561" t="s">
        <v>49</v>
      </c>
      <c r="F6561" s="1" t="s">
        <v>18615</v>
      </c>
      <c r="G6561">
        <v>148</v>
      </c>
      <c r="H6561" t="s">
        <v>86</v>
      </c>
      <c r="I6561">
        <v>2001</v>
      </c>
      <c r="J6561">
        <v>318.26</v>
      </c>
      <c r="K6561">
        <f>Passenger_Data[[#This Row],[Price_USD]]*1</f>
        <v>318.26</v>
      </c>
      <c r="L6561">
        <v>39</v>
      </c>
      <c r="M6561" t="s">
        <v>40</v>
      </c>
      <c r="N6561" t="s">
        <v>31</v>
      </c>
      <c r="O6561" t="s">
        <v>56</v>
      </c>
      <c r="P6561" t="s">
        <v>50</v>
      </c>
      <c r="Q6561">
        <v>1</v>
      </c>
      <c r="R6561" t="s">
        <v>51</v>
      </c>
      <c r="S6561" t="s">
        <v>44</v>
      </c>
      <c r="T6561">
        <v>7.3</v>
      </c>
      <c r="U6561">
        <v>32</v>
      </c>
      <c r="V6561">
        <v>41</v>
      </c>
      <c r="W6561">
        <v>0</v>
      </c>
      <c r="X6561">
        <v>0</v>
      </c>
      <c r="Y6561" t="s">
        <v>36</v>
      </c>
    </row>
    <row r="6562" spans="1:25" x14ac:dyDescent="0.25">
      <c r="A6562" t="s">
        <v>8560</v>
      </c>
      <c r="B6562" t="s">
        <v>6834</v>
      </c>
      <c r="C6562" t="s">
        <v>26</v>
      </c>
      <c r="D6562" t="s">
        <v>64</v>
      </c>
      <c r="E6562" t="s">
        <v>49</v>
      </c>
      <c r="F6562" s="1" t="s">
        <v>18616</v>
      </c>
      <c r="G6562">
        <v>89</v>
      </c>
      <c r="H6562" t="s">
        <v>29</v>
      </c>
      <c r="I6562">
        <v>1312</v>
      </c>
      <c r="J6562">
        <v>534.98</v>
      </c>
      <c r="K6562">
        <f>Passenger_Data[[#This Row],[Price_USD]]*1</f>
        <v>534.98</v>
      </c>
      <c r="L6562">
        <v>69</v>
      </c>
      <c r="M6562" t="s">
        <v>30</v>
      </c>
      <c r="N6562" t="s">
        <v>41</v>
      </c>
      <c r="O6562" t="s">
        <v>56</v>
      </c>
      <c r="P6562" t="s">
        <v>50</v>
      </c>
      <c r="Q6562">
        <v>1</v>
      </c>
      <c r="R6562" t="s">
        <v>43</v>
      </c>
      <c r="S6562" t="s">
        <v>61</v>
      </c>
      <c r="T6562">
        <v>9.3000000000000007</v>
      </c>
      <c r="U6562">
        <v>11</v>
      </c>
      <c r="V6562">
        <v>118</v>
      </c>
      <c r="W6562">
        <v>1</v>
      </c>
      <c r="X6562">
        <v>0</v>
      </c>
      <c r="Y6562" t="s">
        <v>45</v>
      </c>
    </row>
    <row r="6563" spans="1:25" x14ac:dyDescent="0.25">
      <c r="A6563" t="s">
        <v>8561</v>
      </c>
      <c r="B6563" t="s">
        <v>70</v>
      </c>
      <c r="C6563" t="s">
        <v>82</v>
      </c>
      <c r="D6563" t="s">
        <v>28</v>
      </c>
      <c r="E6563" t="s">
        <v>64</v>
      </c>
      <c r="F6563" s="1" t="s">
        <v>18617</v>
      </c>
      <c r="G6563">
        <v>44</v>
      </c>
      <c r="H6563" t="s">
        <v>29</v>
      </c>
      <c r="I6563">
        <v>906</v>
      </c>
      <c r="J6563">
        <v>215.43</v>
      </c>
      <c r="K6563">
        <f>Passenger_Data[[#This Row],[Price_USD]]*1</f>
        <v>215.43</v>
      </c>
      <c r="L6563">
        <v>56</v>
      </c>
      <c r="M6563" t="s">
        <v>30</v>
      </c>
      <c r="N6563" t="s">
        <v>31</v>
      </c>
      <c r="O6563" t="s">
        <v>32</v>
      </c>
      <c r="P6563" t="s">
        <v>50</v>
      </c>
      <c r="Q6563">
        <v>1</v>
      </c>
      <c r="R6563" t="s">
        <v>51</v>
      </c>
      <c r="S6563" t="s">
        <v>61</v>
      </c>
      <c r="T6563">
        <v>4.4000000000000004</v>
      </c>
      <c r="U6563">
        <v>37</v>
      </c>
      <c r="V6563">
        <v>35</v>
      </c>
      <c r="W6563">
        <v>0</v>
      </c>
      <c r="X6563">
        <v>0</v>
      </c>
      <c r="Y6563" t="s">
        <v>45</v>
      </c>
    </row>
    <row r="6564" spans="1:25" x14ac:dyDescent="0.25">
      <c r="A6564" t="s">
        <v>8562</v>
      </c>
      <c r="B6564" t="s">
        <v>2536</v>
      </c>
      <c r="C6564" t="s">
        <v>54</v>
      </c>
      <c r="D6564" t="s">
        <v>27</v>
      </c>
      <c r="E6564" t="s">
        <v>49</v>
      </c>
      <c r="F6564" s="1" t="s">
        <v>18618</v>
      </c>
      <c r="G6564">
        <v>186</v>
      </c>
      <c r="H6564" t="s">
        <v>29</v>
      </c>
      <c r="I6564">
        <v>966</v>
      </c>
      <c r="J6564">
        <v>423.25</v>
      </c>
      <c r="K6564">
        <f>Passenger_Data[[#This Row],[Price_USD]]*1</f>
        <v>423.25</v>
      </c>
      <c r="L6564">
        <v>55</v>
      </c>
      <c r="M6564" t="s">
        <v>30</v>
      </c>
      <c r="N6564" t="s">
        <v>41</v>
      </c>
      <c r="O6564" t="s">
        <v>42</v>
      </c>
      <c r="P6564" t="s">
        <v>50</v>
      </c>
      <c r="Q6564">
        <v>1</v>
      </c>
      <c r="R6564" t="s">
        <v>34</v>
      </c>
      <c r="S6564" t="s">
        <v>35</v>
      </c>
      <c r="T6564">
        <v>7.1</v>
      </c>
      <c r="U6564">
        <v>21</v>
      </c>
      <c r="V6564">
        <v>44</v>
      </c>
      <c r="W6564">
        <v>0</v>
      </c>
      <c r="X6564">
        <v>0</v>
      </c>
      <c r="Y6564" t="s">
        <v>45</v>
      </c>
    </row>
    <row r="6565" spans="1:25" x14ac:dyDescent="0.25">
      <c r="A6565" t="s">
        <v>8563</v>
      </c>
      <c r="B6565" t="s">
        <v>1238</v>
      </c>
      <c r="C6565" t="s">
        <v>82</v>
      </c>
      <c r="D6565" t="s">
        <v>76</v>
      </c>
      <c r="E6565" t="s">
        <v>28</v>
      </c>
      <c r="F6565" s="1" t="s">
        <v>18619</v>
      </c>
      <c r="G6565">
        <v>226</v>
      </c>
      <c r="H6565" t="s">
        <v>29</v>
      </c>
      <c r="I6565">
        <v>810</v>
      </c>
      <c r="J6565">
        <v>352.19</v>
      </c>
      <c r="K6565">
        <f>Passenger_Data[[#This Row],[Price_USD]]*1</f>
        <v>352.19</v>
      </c>
      <c r="L6565">
        <v>25</v>
      </c>
      <c r="M6565" t="s">
        <v>30</v>
      </c>
      <c r="N6565" t="s">
        <v>41</v>
      </c>
      <c r="O6565" t="s">
        <v>33</v>
      </c>
      <c r="P6565" t="s">
        <v>50</v>
      </c>
      <c r="Q6565">
        <v>1</v>
      </c>
      <c r="R6565" t="s">
        <v>51</v>
      </c>
      <c r="S6565" t="s">
        <v>44</v>
      </c>
      <c r="T6565">
        <v>8.1999999999999993</v>
      </c>
      <c r="U6565">
        <v>9</v>
      </c>
      <c r="V6565">
        <v>21</v>
      </c>
      <c r="W6565">
        <v>0</v>
      </c>
      <c r="X6565">
        <v>0</v>
      </c>
      <c r="Y6565" t="s">
        <v>36</v>
      </c>
    </row>
    <row r="6566" spans="1:25" x14ac:dyDescent="0.25">
      <c r="A6566" t="s">
        <v>8564</v>
      </c>
      <c r="B6566" t="s">
        <v>3605</v>
      </c>
      <c r="C6566" t="s">
        <v>26</v>
      </c>
      <c r="D6566" t="s">
        <v>39</v>
      </c>
      <c r="E6566" t="s">
        <v>28</v>
      </c>
      <c r="F6566" s="1" t="s">
        <v>18620</v>
      </c>
      <c r="G6566">
        <v>255</v>
      </c>
      <c r="H6566" t="s">
        <v>29</v>
      </c>
      <c r="I6566">
        <v>884</v>
      </c>
      <c r="J6566">
        <v>468.28</v>
      </c>
      <c r="K6566">
        <f>Passenger_Data[[#This Row],[Price_USD]]*1</f>
        <v>468.28</v>
      </c>
      <c r="L6566">
        <v>44</v>
      </c>
      <c r="M6566" t="s">
        <v>40</v>
      </c>
      <c r="N6566" t="s">
        <v>60</v>
      </c>
      <c r="O6566" t="s">
        <v>33</v>
      </c>
      <c r="P6566" t="s">
        <v>264</v>
      </c>
      <c r="Q6566">
        <v>3</v>
      </c>
      <c r="R6566" t="s">
        <v>65</v>
      </c>
      <c r="S6566" t="s">
        <v>35</v>
      </c>
      <c r="T6566">
        <v>8.6</v>
      </c>
      <c r="U6566">
        <v>2</v>
      </c>
      <c r="V6566">
        <v>45</v>
      </c>
      <c r="W6566">
        <v>0</v>
      </c>
      <c r="X6566">
        <v>0</v>
      </c>
      <c r="Y6566" t="s">
        <v>45</v>
      </c>
    </row>
    <row r="6567" spans="1:25" x14ac:dyDescent="0.25">
      <c r="A6567" t="s">
        <v>8565</v>
      </c>
      <c r="B6567" t="s">
        <v>816</v>
      </c>
      <c r="C6567" t="s">
        <v>48</v>
      </c>
      <c r="D6567" t="s">
        <v>59</v>
      </c>
      <c r="E6567" t="s">
        <v>39</v>
      </c>
      <c r="F6567" s="1" t="s">
        <v>18621</v>
      </c>
      <c r="G6567">
        <v>273</v>
      </c>
      <c r="H6567" t="s">
        <v>29</v>
      </c>
      <c r="I6567">
        <v>1379</v>
      </c>
      <c r="J6567">
        <v>303.8</v>
      </c>
      <c r="K6567">
        <f>Passenger_Data[[#This Row],[Price_USD]]*1</f>
        <v>303.8</v>
      </c>
      <c r="L6567">
        <v>19</v>
      </c>
      <c r="M6567" t="s">
        <v>30</v>
      </c>
      <c r="N6567" t="s">
        <v>41</v>
      </c>
      <c r="O6567" t="s">
        <v>42</v>
      </c>
      <c r="P6567" t="s">
        <v>50</v>
      </c>
      <c r="Q6567">
        <v>1</v>
      </c>
      <c r="R6567" t="s">
        <v>65</v>
      </c>
      <c r="S6567" t="s">
        <v>35</v>
      </c>
      <c r="T6567">
        <v>8.9</v>
      </c>
      <c r="U6567">
        <v>7</v>
      </c>
      <c r="V6567">
        <v>105</v>
      </c>
      <c r="W6567">
        <v>0</v>
      </c>
      <c r="X6567">
        <v>0</v>
      </c>
      <c r="Y6567" t="s">
        <v>36</v>
      </c>
    </row>
    <row r="6568" spans="1:25" x14ac:dyDescent="0.25">
      <c r="A6568" t="s">
        <v>8566</v>
      </c>
      <c r="B6568" t="s">
        <v>3851</v>
      </c>
      <c r="C6568" t="s">
        <v>26</v>
      </c>
      <c r="D6568" t="s">
        <v>28</v>
      </c>
      <c r="E6568" t="s">
        <v>49</v>
      </c>
      <c r="F6568" s="1" t="s">
        <v>18622</v>
      </c>
      <c r="G6568">
        <v>180</v>
      </c>
      <c r="H6568" t="s">
        <v>29</v>
      </c>
      <c r="I6568">
        <v>1719</v>
      </c>
      <c r="J6568">
        <v>289.12</v>
      </c>
      <c r="K6568">
        <f>Passenger_Data[[#This Row],[Price_USD]]*1</f>
        <v>289.12</v>
      </c>
      <c r="L6568">
        <v>64</v>
      </c>
      <c r="M6568" t="s">
        <v>30</v>
      </c>
      <c r="N6568" t="s">
        <v>41</v>
      </c>
      <c r="O6568" t="s">
        <v>32</v>
      </c>
      <c r="P6568" t="s">
        <v>50</v>
      </c>
      <c r="Q6568">
        <v>1</v>
      </c>
      <c r="R6568" t="s">
        <v>65</v>
      </c>
      <c r="S6568" t="s">
        <v>35</v>
      </c>
      <c r="T6568">
        <v>6.3</v>
      </c>
      <c r="U6568">
        <v>4</v>
      </c>
      <c r="V6568">
        <v>21</v>
      </c>
      <c r="W6568">
        <v>0</v>
      </c>
      <c r="X6568">
        <v>0</v>
      </c>
      <c r="Y6568" t="s">
        <v>77</v>
      </c>
    </row>
    <row r="6569" spans="1:25" x14ac:dyDescent="0.25">
      <c r="A6569" t="s">
        <v>8567</v>
      </c>
      <c r="B6569" t="s">
        <v>441</v>
      </c>
      <c r="C6569" t="s">
        <v>26</v>
      </c>
      <c r="D6569" t="s">
        <v>59</v>
      </c>
      <c r="E6569" t="s">
        <v>28</v>
      </c>
      <c r="F6569" s="1" t="s">
        <v>18623</v>
      </c>
      <c r="G6569">
        <v>130</v>
      </c>
      <c r="H6569" t="s">
        <v>86</v>
      </c>
      <c r="I6569">
        <v>1438</v>
      </c>
      <c r="J6569">
        <v>471.92</v>
      </c>
      <c r="K6569">
        <f>Passenger_Data[[#This Row],[Price_USD]]*1</f>
        <v>471.92</v>
      </c>
      <c r="L6569">
        <v>67</v>
      </c>
      <c r="M6569" t="s">
        <v>30</v>
      </c>
      <c r="N6569" t="s">
        <v>41</v>
      </c>
      <c r="O6569" t="s">
        <v>32</v>
      </c>
      <c r="P6569" t="s">
        <v>33</v>
      </c>
      <c r="Q6569">
        <v>1</v>
      </c>
      <c r="R6569" t="s">
        <v>65</v>
      </c>
      <c r="S6569" t="s">
        <v>44</v>
      </c>
      <c r="T6569">
        <v>9.4</v>
      </c>
      <c r="U6569">
        <v>10</v>
      </c>
      <c r="V6569">
        <v>56</v>
      </c>
      <c r="W6569">
        <v>0</v>
      </c>
      <c r="X6569">
        <v>0</v>
      </c>
      <c r="Y6569" t="s">
        <v>77</v>
      </c>
    </row>
    <row r="6570" spans="1:25" x14ac:dyDescent="0.25">
      <c r="A6570" t="s">
        <v>8568</v>
      </c>
      <c r="B6570" t="s">
        <v>1676</v>
      </c>
      <c r="C6570" t="s">
        <v>48</v>
      </c>
      <c r="D6570" t="s">
        <v>55</v>
      </c>
      <c r="E6570" t="s">
        <v>59</v>
      </c>
      <c r="F6570" s="1" t="s">
        <v>18624</v>
      </c>
      <c r="G6570">
        <v>182</v>
      </c>
      <c r="H6570" t="s">
        <v>29</v>
      </c>
      <c r="I6570">
        <v>1498</v>
      </c>
      <c r="J6570">
        <v>302.08</v>
      </c>
      <c r="K6570">
        <f>Passenger_Data[[#This Row],[Price_USD]]*1</f>
        <v>302.08</v>
      </c>
      <c r="L6570">
        <v>46</v>
      </c>
      <c r="M6570" t="s">
        <v>30</v>
      </c>
      <c r="N6570" t="s">
        <v>41</v>
      </c>
      <c r="O6570" t="s">
        <v>33</v>
      </c>
      <c r="P6570" t="s">
        <v>50</v>
      </c>
      <c r="Q6570">
        <v>0</v>
      </c>
      <c r="R6570" t="s">
        <v>65</v>
      </c>
      <c r="S6570" t="s">
        <v>44</v>
      </c>
      <c r="T6570">
        <v>7.2</v>
      </c>
      <c r="U6570">
        <v>17</v>
      </c>
      <c r="V6570">
        <v>111</v>
      </c>
      <c r="W6570">
        <v>0</v>
      </c>
      <c r="X6570">
        <v>0</v>
      </c>
      <c r="Y6570" t="s">
        <v>45</v>
      </c>
    </row>
    <row r="6571" spans="1:25" x14ac:dyDescent="0.25">
      <c r="A6571" t="s">
        <v>8569</v>
      </c>
      <c r="B6571" t="s">
        <v>5469</v>
      </c>
      <c r="C6571" t="s">
        <v>73</v>
      </c>
      <c r="D6571" t="s">
        <v>39</v>
      </c>
      <c r="E6571" t="s">
        <v>28</v>
      </c>
      <c r="F6571" s="1" t="s">
        <v>18625</v>
      </c>
      <c r="G6571">
        <v>253</v>
      </c>
      <c r="H6571" t="s">
        <v>86</v>
      </c>
      <c r="I6571">
        <v>1445</v>
      </c>
      <c r="J6571">
        <v>323.33</v>
      </c>
      <c r="K6571">
        <f>Passenger_Data[[#This Row],[Price_USD]]*1</f>
        <v>323.33</v>
      </c>
      <c r="L6571">
        <v>24</v>
      </c>
      <c r="M6571" t="s">
        <v>40</v>
      </c>
      <c r="N6571" t="s">
        <v>41</v>
      </c>
      <c r="O6571" t="s">
        <v>42</v>
      </c>
      <c r="P6571" t="s">
        <v>33</v>
      </c>
      <c r="Q6571">
        <v>4</v>
      </c>
      <c r="R6571" t="s">
        <v>43</v>
      </c>
      <c r="S6571" t="s">
        <v>68</v>
      </c>
      <c r="T6571">
        <v>7.8</v>
      </c>
      <c r="U6571">
        <v>18</v>
      </c>
      <c r="V6571">
        <v>77</v>
      </c>
      <c r="W6571">
        <v>0</v>
      </c>
      <c r="X6571">
        <v>0</v>
      </c>
      <c r="Y6571" t="s">
        <v>77</v>
      </c>
    </row>
    <row r="6572" spans="1:25" x14ac:dyDescent="0.25">
      <c r="A6572" t="s">
        <v>8570</v>
      </c>
      <c r="B6572" t="s">
        <v>3023</v>
      </c>
      <c r="C6572" t="s">
        <v>82</v>
      </c>
      <c r="D6572" t="s">
        <v>59</v>
      </c>
      <c r="E6572" t="s">
        <v>27</v>
      </c>
      <c r="F6572" s="1" t="s">
        <v>18626</v>
      </c>
      <c r="G6572">
        <v>309</v>
      </c>
      <c r="H6572" t="s">
        <v>29</v>
      </c>
      <c r="I6572">
        <v>1502</v>
      </c>
      <c r="J6572">
        <v>349.33</v>
      </c>
      <c r="K6572">
        <f>Passenger_Data[[#This Row],[Price_USD]]*1</f>
        <v>349.33</v>
      </c>
      <c r="L6572">
        <v>24</v>
      </c>
      <c r="M6572" t="s">
        <v>30</v>
      </c>
      <c r="N6572" t="s">
        <v>60</v>
      </c>
      <c r="O6572" t="s">
        <v>56</v>
      </c>
      <c r="P6572" t="s">
        <v>33</v>
      </c>
      <c r="Q6572">
        <v>1</v>
      </c>
      <c r="R6572" t="s">
        <v>65</v>
      </c>
      <c r="S6572" t="s">
        <v>35</v>
      </c>
      <c r="T6572">
        <v>6.8</v>
      </c>
      <c r="U6572">
        <v>5</v>
      </c>
      <c r="V6572">
        <v>46</v>
      </c>
      <c r="W6572">
        <v>1</v>
      </c>
      <c r="X6572">
        <v>1</v>
      </c>
      <c r="Y6572" t="s">
        <v>45</v>
      </c>
    </row>
    <row r="6573" spans="1:25" x14ac:dyDescent="0.25">
      <c r="A6573" t="s">
        <v>8571</v>
      </c>
      <c r="B6573" t="s">
        <v>4674</v>
      </c>
      <c r="C6573" t="s">
        <v>48</v>
      </c>
      <c r="D6573" t="s">
        <v>76</v>
      </c>
      <c r="E6573" t="s">
        <v>27</v>
      </c>
      <c r="F6573" s="1" t="s">
        <v>18627</v>
      </c>
      <c r="G6573">
        <v>116</v>
      </c>
      <c r="H6573" t="s">
        <v>29</v>
      </c>
      <c r="I6573">
        <v>1225</v>
      </c>
      <c r="J6573">
        <v>284.82</v>
      </c>
      <c r="K6573">
        <f>Passenger_Data[[#This Row],[Price_USD]]*1</f>
        <v>284.82</v>
      </c>
      <c r="L6573">
        <v>55</v>
      </c>
      <c r="M6573" t="s">
        <v>30</v>
      </c>
      <c r="N6573" t="s">
        <v>41</v>
      </c>
      <c r="O6573" t="s">
        <v>33</v>
      </c>
      <c r="P6573" t="s">
        <v>50</v>
      </c>
      <c r="Q6573">
        <v>1</v>
      </c>
      <c r="R6573" t="s">
        <v>65</v>
      </c>
      <c r="S6573" t="s">
        <v>44</v>
      </c>
      <c r="T6573">
        <v>7.1</v>
      </c>
      <c r="U6573">
        <v>29</v>
      </c>
      <c r="V6573">
        <v>20</v>
      </c>
      <c r="W6573">
        <v>0</v>
      </c>
      <c r="X6573">
        <v>1</v>
      </c>
      <c r="Y6573" t="s">
        <v>77</v>
      </c>
    </row>
    <row r="6574" spans="1:25" x14ac:dyDescent="0.25">
      <c r="A6574" t="s">
        <v>8572</v>
      </c>
      <c r="B6574" t="s">
        <v>3571</v>
      </c>
      <c r="C6574" t="s">
        <v>48</v>
      </c>
      <c r="D6574" t="s">
        <v>28</v>
      </c>
      <c r="E6574" t="s">
        <v>27</v>
      </c>
      <c r="F6574" s="1" t="s">
        <v>18628</v>
      </c>
      <c r="G6574">
        <v>203</v>
      </c>
      <c r="H6574" t="s">
        <v>108</v>
      </c>
      <c r="I6574">
        <v>1190</v>
      </c>
      <c r="J6574">
        <v>276.20999999999998</v>
      </c>
      <c r="K6574">
        <f>Passenger_Data[[#This Row],[Price_USD]]*1</f>
        <v>276.20999999999998</v>
      </c>
      <c r="L6574">
        <v>58</v>
      </c>
      <c r="M6574" t="s">
        <v>30</v>
      </c>
      <c r="N6574" t="s">
        <v>60</v>
      </c>
      <c r="O6574" t="s">
        <v>33</v>
      </c>
      <c r="P6574" t="s">
        <v>50</v>
      </c>
      <c r="Q6574">
        <v>1</v>
      </c>
      <c r="R6574" t="s">
        <v>34</v>
      </c>
      <c r="S6574" t="s">
        <v>44</v>
      </c>
      <c r="T6574">
        <v>8.6</v>
      </c>
      <c r="U6574">
        <v>19</v>
      </c>
      <c r="V6574">
        <v>62</v>
      </c>
      <c r="W6574">
        <v>0</v>
      </c>
      <c r="X6574">
        <v>1</v>
      </c>
      <c r="Y6574" t="s">
        <v>45</v>
      </c>
    </row>
    <row r="6575" spans="1:25" x14ac:dyDescent="0.25">
      <c r="A6575" t="s">
        <v>8573</v>
      </c>
      <c r="B6575" t="s">
        <v>271</v>
      </c>
      <c r="C6575" t="s">
        <v>54</v>
      </c>
      <c r="D6575" t="s">
        <v>55</v>
      </c>
      <c r="E6575" t="s">
        <v>49</v>
      </c>
      <c r="F6575" s="1" t="s">
        <v>18629</v>
      </c>
      <c r="G6575">
        <v>223</v>
      </c>
      <c r="H6575" t="s">
        <v>29</v>
      </c>
      <c r="I6575">
        <v>1163</v>
      </c>
      <c r="J6575">
        <v>331.36</v>
      </c>
      <c r="K6575">
        <f>Passenger_Data[[#This Row],[Price_USD]]*1</f>
        <v>331.36</v>
      </c>
      <c r="L6575">
        <v>25</v>
      </c>
      <c r="M6575" t="s">
        <v>40</v>
      </c>
      <c r="N6575" t="s">
        <v>41</v>
      </c>
      <c r="O6575" t="s">
        <v>56</v>
      </c>
      <c r="P6575" t="s">
        <v>33</v>
      </c>
      <c r="Q6575">
        <v>1</v>
      </c>
      <c r="R6575" t="s">
        <v>65</v>
      </c>
      <c r="S6575" t="s">
        <v>61</v>
      </c>
      <c r="T6575">
        <v>5.7</v>
      </c>
      <c r="U6575">
        <v>14</v>
      </c>
      <c r="V6575">
        <v>68</v>
      </c>
      <c r="W6575">
        <v>0</v>
      </c>
      <c r="X6575">
        <v>0</v>
      </c>
      <c r="Y6575" t="s">
        <v>36</v>
      </c>
    </row>
    <row r="6576" spans="1:25" x14ac:dyDescent="0.25">
      <c r="A6576" t="s">
        <v>8574</v>
      </c>
      <c r="B6576" t="s">
        <v>5683</v>
      </c>
      <c r="C6576" t="s">
        <v>26</v>
      </c>
      <c r="D6576" t="s">
        <v>76</v>
      </c>
      <c r="E6576" t="s">
        <v>27</v>
      </c>
      <c r="F6576" s="1" t="s">
        <v>18630</v>
      </c>
      <c r="G6576">
        <v>149</v>
      </c>
      <c r="H6576" t="s">
        <v>29</v>
      </c>
      <c r="I6576">
        <v>938</v>
      </c>
      <c r="J6576">
        <v>314.23</v>
      </c>
      <c r="K6576">
        <f>Passenger_Data[[#This Row],[Price_USD]]*1</f>
        <v>314.23</v>
      </c>
      <c r="L6576">
        <v>31</v>
      </c>
      <c r="M6576" t="s">
        <v>30</v>
      </c>
      <c r="N6576" t="s">
        <v>31</v>
      </c>
      <c r="O6576" t="s">
        <v>32</v>
      </c>
      <c r="P6576" t="s">
        <v>33</v>
      </c>
      <c r="Q6576">
        <v>0</v>
      </c>
      <c r="R6576" t="s">
        <v>65</v>
      </c>
      <c r="S6576" t="s">
        <v>61</v>
      </c>
      <c r="T6576">
        <v>9.1999999999999993</v>
      </c>
      <c r="U6576">
        <v>10</v>
      </c>
      <c r="V6576">
        <v>104</v>
      </c>
      <c r="W6576">
        <v>0</v>
      </c>
      <c r="X6576">
        <v>0</v>
      </c>
      <c r="Y6576" t="s">
        <v>36</v>
      </c>
    </row>
    <row r="6577" spans="1:25" x14ac:dyDescent="0.25">
      <c r="A6577" t="s">
        <v>8575</v>
      </c>
      <c r="B6577" t="s">
        <v>2042</v>
      </c>
      <c r="C6577" t="s">
        <v>54</v>
      </c>
      <c r="D6577" t="s">
        <v>76</v>
      </c>
      <c r="E6577" t="s">
        <v>76</v>
      </c>
      <c r="F6577" s="1" t="s">
        <v>18631</v>
      </c>
      <c r="G6577">
        <v>208</v>
      </c>
      <c r="H6577" t="s">
        <v>29</v>
      </c>
      <c r="I6577">
        <v>1176</v>
      </c>
      <c r="J6577">
        <v>350.73</v>
      </c>
      <c r="K6577">
        <f>Passenger_Data[[#This Row],[Price_USD]]*1</f>
        <v>350.73</v>
      </c>
      <c r="L6577">
        <v>23</v>
      </c>
      <c r="M6577" t="s">
        <v>30</v>
      </c>
      <c r="N6577" t="s">
        <v>31</v>
      </c>
      <c r="O6577" t="s">
        <v>32</v>
      </c>
      <c r="P6577" t="s">
        <v>50</v>
      </c>
      <c r="Q6577">
        <v>0</v>
      </c>
      <c r="R6577" t="s">
        <v>65</v>
      </c>
      <c r="S6577" t="s">
        <v>61</v>
      </c>
      <c r="T6577">
        <v>8.8000000000000007</v>
      </c>
      <c r="U6577">
        <v>3</v>
      </c>
      <c r="V6577">
        <v>60</v>
      </c>
      <c r="W6577">
        <v>0</v>
      </c>
      <c r="X6577">
        <v>0</v>
      </c>
      <c r="Y6577" t="s">
        <v>77</v>
      </c>
    </row>
    <row r="6578" spans="1:25" x14ac:dyDescent="0.25">
      <c r="A6578" t="s">
        <v>8576</v>
      </c>
      <c r="B6578" t="s">
        <v>1786</v>
      </c>
      <c r="C6578" t="s">
        <v>73</v>
      </c>
      <c r="D6578" t="s">
        <v>27</v>
      </c>
      <c r="E6578" t="s">
        <v>28</v>
      </c>
      <c r="F6578" s="1" t="s">
        <v>18632</v>
      </c>
      <c r="G6578">
        <v>242</v>
      </c>
      <c r="H6578" t="s">
        <v>29</v>
      </c>
      <c r="I6578">
        <v>776</v>
      </c>
      <c r="J6578">
        <v>342.65</v>
      </c>
      <c r="K6578">
        <f>Passenger_Data[[#This Row],[Price_USD]]*1</f>
        <v>342.65</v>
      </c>
      <c r="L6578">
        <v>78</v>
      </c>
      <c r="M6578" t="s">
        <v>30</v>
      </c>
      <c r="N6578" t="s">
        <v>41</v>
      </c>
      <c r="O6578" t="s">
        <v>32</v>
      </c>
      <c r="P6578" t="s">
        <v>50</v>
      </c>
      <c r="Q6578">
        <v>2</v>
      </c>
      <c r="R6578" t="s">
        <v>65</v>
      </c>
      <c r="S6578" t="s">
        <v>61</v>
      </c>
      <c r="T6578">
        <v>6.7</v>
      </c>
      <c r="U6578">
        <v>37</v>
      </c>
      <c r="V6578">
        <v>36</v>
      </c>
      <c r="W6578">
        <v>1</v>
      </c>
      <c r="X6578">
        <v>0</v>
      </c>
      <c r="Y6578" t="s">
        <v>45</v>
      </c>
    </row>
    <row r="6579" spans="1:25" x14ac:dyDescent="0.25">
      <c r="A6579" t="s">
        <v>8577</v>
      </c>
      <c r="B6579" t="s">
        <v>3851</v>
      </c>
      <c r="C6579" t="s">
        <v>48</v>
      </c>
      <c r="D6579" t="s">
        <v>59</v>
      </c>
      <c r="E6579" t="s">
        <v>64</v>
      </c>
      <c r="F6579" s="1" t="s">
        <v>18633</v>
      </c>
      <c r="G6579">
        <v>289</v>
      </c>
      <c r="H6579" t="s">
        <v>29</v>
      </c>
      <c r="I6579">
        <v>1147</v>
      </c>
      <c r="J6579">
        <v>127.11</v>
      </c>
      <c r="K6579">
        <f>Passenger_Data[[#This Row],[Price_USD]]*1</f>
        <v>127.11</v>
      </c>
      <c r="L6579">
        <v>58</v>
      </c>
      <c r="M6579" t="s">
        <v>30</v>
      </c>
      <c r="N6579" t="s">
        <v>41</v>
      </c>
      <c r="O6579" t="s">
        <v>33</v>
      </c>
      <c r="P6579" t="s">
        <v>33</v>
      </c>
      <c r="Q6579">
        <v>0</v>
      </c>
      <c r="R6579" t="s">
        <v>51</v>
      </c>
      <c r="S6579" t="s">
        <v>35</v>
      </c>
      <c r="T6579">
        <v>5.5</v>
      </c>
      <c r="U6579">
        <v>22</v>
      </c>
      <c r="V6579">
        <v>68</v>
      </c>
      <c r="W6579">
        <v>0</v>
      </c>
      <c r="X6579">
        <v>0</v>
      </c>
      <c r="Y6579" t="s">
        <v>45</v>
      </c>
    </row>
    <row r="6580" spans="1:25" x14ac:dyDescent="0.25">
      <c r="A6580" t="s">
        <v>8578</v>
      </c>
      <c r="B6580" t="s">
        <v>994</v>
      </c>
      <c r="C6580" t="s">
        <v>26</v>
      </c>
      <c r="D6580" t="s">
        <v>39</v>
      </c>
      <c r="E6580" t="s">
        <v>39</v>
      </c>
      <c r="F6580" s="1" t="s">
        <v>18634</v>
      </c>
      <c r="G6580">
        <v>270</v>
      </c>
      <c r="H6580" t="s">
        <v>86</v>
      </c>
      <c r="I6580">
        <v>1388</v>
      </c>
      <c r="J6580">
        <v>274.52999999999997</v>
      </c>
      <c r="K6580">
        <f>Passenger_Data[[#This Row],[Price_USD]]*1</f>
        <v>274.52999999999997</v>
      </c>
      <c r="L6580">
        <v>67</v>
      </c>
      <c r="M6580" t="s">
        <v>40</v>
      </c>
      <c r="N6580" t="s">
        <v>31</v>
      </c>
      <c r="O6580" t="s">
        <v>42</v>
      </c>
      <c r="P6580" t="s">
        <v>50</v>
      </c>
      <c r="Q6580">
        <v>1</v>
      </c>
      <c r="R6580" t="s">
        <v>34</v>
      </c>
      <c r="S6580" t="s">
        <v>61</v>
      </c>
      <c r="T6580">
        <v>5.6</v>
      </c>
      <c r="U6580">
        <v>20</v>
      </c>
      <c r="V6580">
        <v>69</v>
      </c>
      <c r="W6580">
        <v>0</v>
      </c>
      <c r="X6580">
        <v>0</v>
      </c>
      <c r="Y6580" t="s">
        <v>36</v>
      </c>
    </row>
    <row r="6581" spans="1:25" x14ac:dyDescent="0.25">
      <c r="A6581" t="s">
        <v>8579</v>
      </c>
      <c r="B6581" t="s">
        <v>1184</v>
      </c>
      <c r="C6581" t="s">
        <v>26</v>
      </c>
      <c r="D6581" t="s">
        <v>76</v>
      </c>
      <c r="E6581" t="s">
        <v>59</v>
      </c>
      <c r="F6581" s="1" t="s">
        <v>18635</v>
      </c>
      <c r="G6581">
        <v>184</v>
      </c>
      <c r="H6581" t="s">
        <v>29</v>
      </c>
      <c r="I6581">
        <v>1220</v>
      </c>
      <c r="J6581">
        <v>350.95</v>
      </c>
      <c r="K6581">
        <f>Passenger_Data[[#This Row],[Price_USD]]*1</f>
        <v>350.95</v>
      </c>
      <c r="L6581">
        <v>59</v>
      </c>
      <c r="M6581" t="s">
        <v>30</v>
      </c>
      <c r="N6581" t="s">
        <v>41</v>
      </c>
      <c r="O6581" t="s">
        <v>32</v>
      </c>
      <c r="P6581" t="s">
        <v>50</v>
      </c>
      <c r="Q6581">
        <v>1</v>
      </c>
      <c r="R6581" t="s">
        <v>65</v>
      </c>
      <c r="S6581" t="s">
        <v>44</v>
      </c>
      <c r="T6581">
        <v>8.6999999999999993</v>
      </c>
      <c r="U6581">
        <v>17</v>
      </c>
      <c r="V6581">
        <v>100</v>
      </c>
      <c r="W6581">
        <v>0</v>
      </c>
      <c r="X6581">
        <v>0</v>
      </c>
      <c r="Y6581" t="s">
        <v>77</v>
      </c>
    </row>
    <row r="6582" spans="1:25" x14ac:dyDescent="0.25">
      <c r="A6582" t="s">
        <v>8580</v>
      </c>
      <c r="B6582" t="s">
        <v>836</v>
      </c>
      <c r="C6582" t="s">
        <v>26</v>
      </c>
      <c r="D6582" t="s">
        <v>39</v>
      </c>
      <c r="E6582" t="s">
        <v>28</v>
      </c>
      <c r="F6582" s="1" t="s">
        <v>18636</v>
      </c>
      <c r="G6582">
        <v>113</v>
      </c>
      <c r="H6582" t="s">
        <v>86</v>
      </c>
      <c r="I6582">
        <v>684</v>
      </c>
      <c r="J6582">
        <v>394.36</v>
      </c>
      <c r="K6582">
        <f>Passenger_Data[[#This Row],[Price_USD]]*1</f>
        <v>394.36</v>
      </c>
      <c r="L6582">
        <v>30</v>
      </c>
      <c r="M6582" t="s">
        <v>30</v>
      </c>
      <c r="N6582" t="s">
        <v>41</v>
      </c>
      <c r="O6582" t="s">
        <v>56</v>
      </c>
      <c r="P6582" t="s">
        <v>33</v>
      </c>
      <c r="Q6582">
        <v>0</v>
      </c>
      <c r="R6582" t="s">
        <v>65</v>
      </c>
      <c r="S6582" t="s">
        <v>44</v>
      </c>
      <c r="T6582">
        <v>8.4</v>
      </c>
      <c r="U6582">
        <v>10</v>
      </c>
      <c r="V6582">
        <v>46</v>
      </c>
      <c r="W6582">
        <v>0</v>
      </c>
      <c r="X6582">
        <v>0</v>
      </c>
      <c r="Y6582" t="s">
        <v>77</v>
      </c>
    </row>
    <row r="6583" spans="1:25" x14ac:dyDescent="0.25">
      <c r="A6583" t="s">
        <v>8581</v>
      </c>
      <c r="B6583" t="s">
        <v>233</v>
      </c>
      <c r="C6583" t="s">
        <v>26</v>
      </c>
      <c r="D6583" t="s">
        <v>55</v>
      </c>
      <c r="E6583" t="s">
        <v>76</v>
      </c>
      <c r="F6583" s="1" t="s">
        <v>18637</v>
      </c>
      <c r="G6583">
        <v>70</v>
      </c>
      <c r="H6583" t="s">
        <v>29</v>
      </c>
      <c r="I6583">
        <v>933</v>
      </c>
      <c r="J6583">
        <v>200.22</v>
      </c>
      <c r="K6583">
        <f>Passenger_Data[[#This Row],[Price_USD]]*1</f>
        <v>200.22</v>
      </c>
      <c r="L6583">
        <v>62</v>
      </c>
      <c r="M6583" t="s">
        <v>30</v>
      </c>
      <c r="N6583" t="s">
        <v>60</v>
      </c>
      <c r="O6583" t="s">
        <v>33</v>
      </c>
      <c r="P6583" t="s">
        <v>50</v>
      </c>
      <c r="Q6583">
        <v>1</v>
      </c>
      <c r="R6583" t="s">
        <v>65</v>
      </c>
      <c r="S6583" t="s">
        <v>35</v>
      </c>
      <c r="T6583">
        <v>3.5</v>
      </c>
      <c r="U6583">
        <v>6</v>
      </c>
      <c r="V6583">
        <v>53</v>
      </c>
      <c r="W6583">
        <v>0</v>
      </c>
      <c r="X6583">
        <v>0</v>
      </c>
      <c r="Y6583" t="s">
        <v>77</v>
      </c>
    </row>
    <row r="6584" spans="1:25" x14ac:dyDescent="0.25">
      <c r="A6584" t="s">
        <v>8582</v>
      </c>
      <c r="B6584" t="s">
        <v>890</v>
      </c>
      <c r="C6584" t="s">
        <v>26</v>
      </c>
      <c r="D6584" t="s">
        <v>76</v>
      </c>
      <c r="E6584" t="s">
        <v>49</v>
      </c>
      <c r="F6584" s="1" t="s">
        <v>18638</v>
      </c>
      <c r="G6584">
        <v>223</v>
      </c>
      <c r="H6584" t="s">
        <v>29</v>
      </c>
      <c r="I6584">
        <v>1319</v>
      </c>
      <c r="J6584">
        <v>350.68</v>
      </c>
      <c r="K6584">
        <f>Passenger_Data[[#This Row],[Price_USD]]*1</f>
        <v>350.68</v>
      </c>
      <c r="L6584">
        <v>21</v>
      </c>
      <c r="M6584" t="s">
        <v>30</v>
      </c>
      <c r="N6584" t="s">
        <v>60</v>
      </c>
      <c r="O6584" t="s">
        <v>33</v>
      </c>
      <c r="P6584" t="s">
        <v>33</v>
      </c>
      <c r="Q6584">
        <v>1</v>
      </c>
      <c r="R6584" t="s">
        <v>43</v>
      </c>
      <c r="S6584" t="s">
        <v>44</v>
      </c>
      <c r="T6584">
        <v>8.3000000000000007</v>
      </c>
      <c r="U6584">
        <v>19</v>
      </c>
      <c r="V6584">
        <v>107</v>
      </c>
      <c r="W6584">
        <v>0</v>
      </c>
      <c r="X6584">
        <v>0</v>
      </c>
      <c r="Y6584" t="s">
        <v>36</v>
      </c>
    </row>
    <row r="6585" spans="1:25" x14ac:dyDescent="0.25">
      <c r="A6585" t="s">
        <v>8583</v>
      </c>
      <c r="B6585" t="s">
        <v>7110</v>
      </c>
      <c r="C6585" t="s">
        <v>73</v>
      </c>
      <c r="D6585" t="s">
        <v>27</v>
      </c>
      <c r="E6585" t="s">
        <v>55</v>
      </c>
      <c r="F6585" s="1" t="s">
        <v>18639</v>
      </c>
      <c r="G6585">
        <v>206</v>
      </c>
      <c r="H6585" t="s">
        <v>29</v>
      </c>
      <c r="I6585">
        <v>1258</v>
      </c>
      <c r="J6585">
        <v>421.61</v>
      </c>
      <c r="K6585">
        <f>Passenger_Data[[#This Row],[Price_USD]]*1</f>
        <v>421.61</v>
      </c>
      <c r="L6585">
        <v>79</v>
      </c>
      <c r="M6585" t="s">
        <v>40</v>
      </c>
      <c r="N6585" t="s">
        <v>31</v>
      </c>
      <c r="O6585" t="s">
        <v>56</v>
      </c>
      <c r="P6585" t="s">
        <v>50</v>
      </c>
      <c r="Q6585">
        <v>1</v>
      </c>
      <c r="R6585" t="s">
        <v>65</v>
      </c>
      <c r="S6585" t="s">
        <v>68</v>
      </c>
      <c r="T6585">
        <v>6.2</v>
      </c>
      <c r="U6585">
        <v>2</v>
      </c>
      <c r="V6585">
        <v>69</v>
      </c>
      <c r="W6585">
        <v>0</v>
      </c>
      <c r="X6585">
        <v>0</v>
      </c>
      <c r="Y6585" t="s">
        <v>45</v>
      </c>
    </row>
    <row r="6586" spans="1:25" x14ac:dyDescent="0.25">
      <c r="A6586" t="s">
        <v>8584</v>
      </c>
      <c r="B6586" t="s">
        <v>8585</v>
      </c>
      <c r="C6586" t="s">
        <v>82</v>
      </c>
      <c r="D6586" t="s">
        <v>49</v>
      </c>
      <c r="E6586" t="s">
        <v>76</v>
      </c>
      <c r="F6586" s="1" t="s">
        <v>18640</v>
      </c>
      <c r="G6586">
        <v>168</v>
      </c>
      <c r="H6586" t="s">
        <v>86</v>
      </c>
      <c r="I6586">
        <v>1723</v>
      </c>
      <c r="J6586">
        <v>461.99</v>
      </c>
      <c r="K6586">
        <f>Passenger_Data[[#This Row],[Price_USD]]*1</f>
        <v>461.99</v>
      </c>
      <c r="L6586">
        <v>58</v>
      </c>
      <c r="M6586" t="s">
        <v>30</v>
      </c>
      <c r="N6586" t="s">
        <v>60</v>
      </c>
      <c r="O6586" t="s">
        <v>42</v>
      </c>
      <c r="P6586" t="s">
        <v>83</v>
      </c>
      <c r="Q6586">
        <v>1</v>
      </c>
      <c r="R6586" t="s">
        <v>43</v>
      </c>
      <c r="S6586" t="s">
        <v>35</v>
      </c>
      <c r="T6586">
        <v>5.7</v>
      </c>
      <c r="U6586">
        <v>4</v>
      </c>
      <c r="V6586">
        <v>100</v>
      </c>
      <c r="W6586">
        <v>0</v>
      </c>
      <c r="X6586">
        <v>0</v>
      </c>
      <c r="Y6586" t="s">
        <v>36</v>
      </c>
    </row>
    <row r="6587" spans="1:25" x14ac:dyDescent="0.25">
      <c r="A6587" t="s">
        <v>8586</v>
      </c>
      <c r="B6587" t="s">
        <v>2139</v>
      </c>
      <c r="C6587" t="s">
        <v>26</v>
      </c>
      <c r="D6587" t="s">
        <v>27</v>
      </c>
      <c r="E6587" t="s">
        <v>49</v>
      </c>
      <c r="F6587" s="1" t="s">
        <v>18641</v>
      </c>
      <c r="G6587">
        <v>101</v>
      </c>
      <c r="H6587" t="s">
        <v>108</v>
      </c>
      <c r="I6587">
        <v>1263</v>
      </c>
      <c r="J6587">
        <v>502.12</v>
      </c>
      <c r="K6587">
        <f>Passenger_Data[[#This Row],[Price_USD]]*1</f>
        <v>502.12</v>
      </c>
      <c r="L6587">
        <v>67</v>
      </c>
      <c r="M6587" t="s">
        <v>30</v>
      </c>
      <c r="N6587" t="s">
        <v>41</v>
      </c>
      <c r="O6587" t="s">
        <v>42</v>
      </c>
      <c r="P6587" t="s">
        <v>83</v>
      </c>
      <c r="Q6587">
        <v>1</v>
      </c>
      <c r="R6587" t="s">
        <v>51</v>
      </c>
      <c r="S6587" t="s">
        <v>68</v>
      </c>
      <c r="T6587">
        <v>5</v>
      </c>
      <c r="U6587">
        <v>2</v>
      </c>
      <c r="V6587">
        <v>98</v>
      </c>
      <c r="W6587">
        <v>0</v>
      </c>
      <c r="X6587">
        <v>0</v>
      </c>
      <c r="Y6587" t="s">
        <v>77</v>
      </c>
    </row>
    <row r="6588" spans="1:25" x14ac:dyDescent="0.25">
      <c r="A6588" t="s">
        <v>8587</v>
      </c>
      <c r="B6588" t="s">
        <v>3262</v>
      </c>
      <c r="C6588" t="s">
        <v>73</v>
      </c>
      <c r="D6588" t="s">
        <v>28</v>
      </c>
      <c r="E6588" t="s">
        <v>28</v>
      </c>
      <c r="F6588" s="1" t="s">
        <v>18642</v>
      </c>
      <c r="G6588">
        <v>134</v>
      </c>
      <c r="H6588" t="s">
        <v>29</v>
      </c>
      <c r="I6588">
        <v>1177</v>
      </c>
      <c r="J6588">
        <v>283.83</v>
      </c>
      <c r="K6588">
        <f>Passenger_Data[[#This Row],[Price_USD]]*1</f>
        <v>283.83</v>
      </c>
      <c r="L6588">
        <v>26</v>
      </c>
      <c r="M6588" t="s">
        <v>30</v>
      </c>
      <c r="N6588" t="s">
        <v>41</v>
      </c>
      <c r="O6588" t="s">
        <v>42</v>
      </c>
      <c r="P6588" t="s">
        <v>83</v>
      </c>
      <c r="Q6588">
        <v>3</v>
      </c>
      <c r="R6588" t="s">
        <v>65</v>
      </c>
      <c r="S6588" t="s">
        <v>44</v>
      </c>
      <c r="T6588">
        <v>7</v>
      </c>
      <c r="U6588">
        <v>7</v>
      </c>
      <c r="V6588">
        <v>99</v>
      </c>
      <c r="W6588">
        <v>0</v>
      </c>
      <c r="X6588">
        <v>0</v>
      </c>
      <c r="Y6588" t="s">
        <v>45</v>
      </c>
    </row>
    <row r="6589" spans="1:25" x14ac:dyDescent="0.25">
      <c r="A6589" t="s">
        <v>8588</v>
      </c>
      <c r="B6589" t="s">
        <v>1866</v>
      </c>
      <c r="C6589" t="s">
        <v>26</v>
      </c>
      <c r="D6589" t="s">
        <v>49</v>
      </c>
      <c r="E6589" t="s">
        <v>59</v>
      </c>
      <c r="F6589" s="1" t="s">
        <v>18643</v>
      </c>
      <c r="G6589">
        <v>147</v>
      </c>
      <c r="H6589" t="s">
        <v>29</v>
      </c>
      <c r="I6589">
        <v>1213</v>
      </c>
      <c r="J6589">
        <v>358.04</v>
      </c>
      <c r="K6589">
        <f>Passenger_Data[[#This Row],[Price_USD]]*1</f>
        <v>358.04</v>
      </c>
      <c r="L6589">
        <v>79</v>
      </c>
      <c r="M6589" t="s">
        <v>40</v>
      </c>
      <c r="N6589" t="s">
        <v>41</v>
      </c>
      <c r="O6589" t="s">
        <v>32</v>
      </c>
      <c r="P6589" t="s">
        <v>50</v>
      </c>
      <c r="Q6589">
        <v>1</v>
      </c>
      <c r="R6589" t="s">
        <v>65</v>
      </c>
      <c r="S6589" t="s">
        <v>44</v>
      </c>
      <c r="T6589">
        <v>5</v>
      </c>
      <c r="U6589">
        <v>1</v>
      </c>
      <c r="V6589">
        <v>27</v>
      </c>
      <c r="W6589">
        <v>0</v>
      </c>
      <c r="X6589">
        <v>0</v>
      </c>
      <c r="Y6589" t="s">
        <v>45</v>
      </c>
    </row>
    <row r="6590" spans="1:25" x14ac:dyDescent="0.25">
      <c r="A6590" t="s">
        <v>8589</v>
      </c>
      <c r="B6590" t="s">
        <v>7732</v>
      </c>
      <c r="C6590" t="s">
        <v>82</v>
      </c>
      <c r="D6590" t="s">
        <v>39</v>
      </c>
      <c r="E6590" t="s">
        <v>39</v>
      </c>
      <c r="F6590" s="1" t="s">
        <v>18644</v>
      </c>
      <c r="G6590">
        <v>288</v>
      </c>
      <c r="H6590" t="s">
        <v>29</v>
      </c>
      <c r="I6590">
        <v>1088</v>
      </c>
      <c r="J6590">
        <v>332.38</v>
      </c>
      <c r="K6590">
        <f>Passenger_Data[[#This Row],[Price_USD]]*1</f>
        <v>332.38</v>
      </c>
      <c r="L6590">
        <v>57</v>
      </c>
      <c r="M6590" t="s">
        <v>30</v>
      </c>
      <c r="N6590" t="s">
        <v>31</v>
      </c>
      <c r="O6590" t="s">
        <v>32</v>
      </c>
      <c r="P6590" t="s">
        <v>83</v>
      </c>
      <c r="Q6590">
        <v>2</v>
      </c>
      <c r="R6590" t="s">
        <v>34</v>
      </c>
      <c r="S6590" t="s">
        <v>44</v>
      </c>
      <c r="T6590">
        <v>5.7</v>
      </c>
      <c r="U6590">
        <v>15</v>
      </c>
      <c r="V6590">
        <v>48</v>
      </c>
      <c r="W6590">
        <v>0</v>
      </c>
      <c r="X6590">
        <v>0</v>
      </c>
      <c r="Y6590" t="s">
        <v>77</v>
      </c>
    </row>
    <row r="6591" spans="1:25" x14ac:dyDescent="0.25">
      <c r="A6591" t="s">
        <v>8590</v>
      </c>
      <c r="B6591" t="s">
        <v>2536</v>
      </c>
      <c r="C6591" t="s">
        <v>73</v>
      </c>
      <c r="D6591" t="s">
        <v>59</v>
      </c>
      <c r="E6591" t="s">
        <v>55</v>
      </c>
      <c r="F6591" s="1" t="s">
        <v>18645</v>
      </c>
      <c r="G6591">
        <v>122</v>
      </c>
      <c r="H6591" t="s">
        <v>29</v>
      </c>
      <c r="I6591">
        <v>1572</v>
      </c>
      <c r="J6591">
        <v>436.68</v>
      </c>
      <c r="K6591">
        <f>Passenger_Data[[#This Row],[Price_USD]]*1</f>
        <v>436.68</v>
      </c>
      <c r="L6591">
        <v>67</v>
      </c>
      <c r="M6591" t="s">
        <v>40</v>
      </c>
      <c r="N6591" t="s">
        <v>31</v>
      </c>
      <c r="O6591" t="s">
        <v>33</v>
      </c>
      <c r="P6591" t="s">
        <v>50</v>
      </c>
      <c r="Q6591">
        <v>0</v>
      </c>
      <c r="R6591" t="s">
        <v>51</v>
      </c>
      <c r="S6591" t="s">
        <v>44</v>
      </c>
      <c r="T6591">
        <v>7.9</v>
      </c>
      <c r="U6591">
        <v>22</v>
      </c>
      <c r="V6591">
        <v>33</v>
      </c>
      <c r="W6591">
        <v>0</v>
      </c>
      <c r="X6591">
        <v>1</v>
      </c>
      <c r="Y6591" t="s">
        <v>36</v>
      </c>
    </row>
    <row r="6592" spans="1:25" x14ac:dyDescent="0.25">
      <c r="A6592" t="s">
        <v>8591</v>
      </c>
      <c r="B6592" t="s">
        <v>271</v>
      </c>
      <c r="C6592" t="s">
        <v>82</v>
      </c>
      <c r="D6592" t="s">
        <v>49</v>
      </c>
      <c r="E6592" t="s">
        <v>49</v>
      </c>
      <c r="F6592" s="1" t="s">
        <v>18646</v>
      </c>
      <c r="G6592">
        <v>195</v>
      </c>
      <c r="H6592" t="s">
        <v>29</v>
      </c>
      <c r="I6592">
        <v>1371</v>
      </c>
      <c r="J6592">
        <v>378.94</v>
      </c>
      <c r="K6592">
        <f>Passenger_Data[[#This Row],[Price_USD]]*1</f>
        <v>378.94</v>
      </c>
      <c r="L6592">
        <v>62</v>
      </c>
      <c r="M6592" t="s">
        <v>40</v>
      </c>
      <c r="N6592" t="s">
        <v>60</v>
      </c>
      <c r="O6592" t="s">
        <v>56</v>
      </c>
      <c r="P6592" t="s">
        <v>50</v>
      </c>
      <c r="Q6592">
        <v>1</v>
      </c>
      <c r="R6592" t="s">
        <v>65</v>
      </c>
      <c r="S6592" t="s">
        <v>68</v>
      </c>
      <c r="T6592">
        <v>6.9</v>
      </c>
      <c r="U6592">
        <v>7</v>
      </c>
      <c r="V6592">
        <v>61</v>
      </c>
      <c r="W6592">
        <v>0</v>
      </c>
      <c r="X6592">
        <v>0</v>
      </c>
      <c r="Y6592" t="s">
        <v>45</v>
      </c>
    </row>
    <row r="6593" spans="1:25" x14ac:dyDescent="0.25">
      <c r="A6593" t="s">
        <v>8592</v>
      </c>
      <c r="B6593" t="s">
        <v>683</v>
      </c>
      <c r="C6593" t="s">
        <v>26</v>
      </c>
      <c r="D6593" t="s">
        <v>59</v>
      </c>
      <c r="E6593" t="s">
        <v>27</v>
      </c>
      <c r="F6593" s="1" t="s">
        <v>18647</v>
      </c>
      <c r="G6593">
        <v>202</v>
      </c>
      <c r="H6593" t="s">
        <v>86</v>
      </c>
      <c r="I6593">
        <v>1880</v>
      </c>
      <c r="J6593">
        <v>454.24</v>
      </c>
      <c r="K6593">
        <f>Passenger_Data[[#This Row],[Price_USD]]*1</f>
        <v>454.24</v>
      </c>
      <c r="L6593">
        <v>33</v>
      </c>
      <c r="M6593" t="s">
        <v>40</v>
      </c>
      <c r="N6593" t="s">
        <v>60</v>
      </c>
      <c r="O6593" t="s">
        <v>33</v>
      </c>
      <c r="P6593" t="s">
        <v>33</v>
      </c>
      <c r="Q6593">
        <v>0</v>
      </c>
      <c r="R6593" t="s">
        <v>65</v>
      </c>
      <c r="S6593" t="s">
        <v>61</v>
      </c>
      <c r="T6593">
        <v>3.7</v>
      </c>
      <c r="U6593">
        <v>5</v>
      </c>
      <c r="V6593">
        <v>113</v>
      </c>
      <c r="W6593">
        <v>0</v>
      </c>
      <c r="X6593">
        <v>1</v>
      </c>
      <c r="Y6593" t="s">
        <v>77</v>
      </c>
    </row>
    <row r="6594" spans="1:25" x14ac:dyDescent="0.25">
      <c r="A6594" t="s">
        <v>8593</v>
      </c>
      <c r="B6594" t="s">
        <v>4760</v>
      </c>
      <c r="C6594" t="s">
        <v>82</v>
      </c>
      <c r="D6594" t="s">
        <v>64</v>
      </c>
      <c r="E6594" t="s">
        <v>39</v>
      </c>
      <c r="F6594" s="1" t="s">
        <v>18648</v>
      </c>
      <c r="G6594">
        <v>181</v>
      </c>
      <c r="H6594" t="s">
        <v>29</v>
      </c>
      <c r="I6594">
        <v>1254</v>
      </c>
      <c r="J6594">
        <v>418.74</v>
      </c>
      <c r="K6594">
        <f>Passenger_Data[[#This Row],[Price_USD]]*1</f>
        <v>418.74</v>
      </c>
      <c r="L6594">
        <v>74</v>
      </c>
      <c r="M6594" t="s">
        <v>40</v>
      </c>
      <c r="N6594" t="s">
        <v>41</v>
      </c>
      <c r="O6594" t="s">
        <v>33</v>
      </c>
      <c r="P6594" t="s">
        <v>50</v>
      </c>
      <c r="Q6594">
        <v>0</v>
      </c>
      <c r="R6594" t="s">
        <v>43</v>
      </c>
      <c r="S6594" t="s">
        <v>68</v>
      </c>
      <c r="T6594">
        <v>6.3</v>
      </c>
      <c r="U6594">
        <v>6</v>
      </c>
      <c r="V6594">
        <v>31</v>
      </c>
      <c r="W6594">
        <v>0</v>
      </c>
      <c r="X6594">
        <v>0</v>
      </c>
      <c r="Y6594" t="s">
        <v>77</v>
      </c>
    </row>
    <row r="6595" spans="1:25" x14ac:dyDescent="0.25">
      <c r="A6595" t="s">
        <v>8594</v>
      </c>
      <c r="B6595" t="s">
        <v>840</v>
      </c>
      <c r="C6595" t="s">
        <v>54</v>
      </c>
      <c r="D6595" t="s">
        <v>39</v>
      </c>
      <c r="E6595" t="s">
        <v>27</v>
      </c>
      <c r="F6595" s="1" t="s">
        <v>18649</v>
      </c>
      <c r="G6595">
        <v>276</v>
      </c>
      <c r="H6595" t="s">
        <v>86</v>
      </c>
      <c r="I6595">
        <v>927</v>
      </c>
      <c r="J6595">
        <v>602.71</v>
      </c>
      <c r="K6595">
        <f>Passenger_Data[[#This Row],[Price_USD]]*1</f>
        <v>602.71</v>
      </c>
      <c r="L6595">
        <v>63</v>
      </c>
      <c r="M6595" t="s">
        <v>40</v>
      </c>
      <c r="N6595" t="s">
        <v>41</v>
      </c>
      <c r="O6595" t="s">
        <v>33</v>
      </c>
      <c r="P6595" t="s">
        <v>264</v>
      </c>
      <c r="Q6595">
        <v>1</v>
      </c>
      <c r="R6595" t="s">
        <v>65</v>
      </c>
      <c r="S6595" t="s">
        <v>61</v>
      </c>
      <c r="T6595">
        <v>5.8</v>
      </c>
      <c r="U6595">
        <v>6</v>
      </c>
      <c r="V6595">
        <v>101</v>
      </c>
      <c r="W6595">
        <v>0</v>
      </c>
      <c r="X6595">
        <v>0</v>
      </c>
      <c r="Y6595" t="s">
        <v>77</v>
      </c>
    </row>
    <row r="6596" spans="1:25" x14ac:dyDescent="0.25">
      <c r="A6596" t="s">
        <v>8595</v>
      </c>
      <c r="B6596" t="s">
        <v>2918</v>
      </c>
      <c r="C6596" t="s">
        <v>73</v>
      </c>
      <c r="D6596" t="s">
        <v>64</v>
      </c>
      <c r="E6596" t="s">
        <v>76</v>
      </c>
      <c r="F6596" s="1" t="s">
        <v>18650</v>
      </c>
      <c r="G6596">
        <v>220</v>
      </c>
      <c r="H6596" t="s">
        <v>29</v>
      </c>
      <c r="I6596">
        <v>906</v>
      </c>
      <c r="J6596">
        <v>296.95999999999998</v>
      </c>
      <c r="K6596">
        <f>Passenger_Data[[#This Row],[Price_USD]]*1</f>
        <v>296.95999999999998</v>
      </c>
      <c r="L6596">
        <v>79</v>
      </c>
      <c r="M6596" t="s">
        <v>40</v>
      </c>
      <c r="N6596" t="s">
        <v>60</v>
      </c>
      <c r="O6596" t="s">
        <v>32</v>
      </c>
      <c r="P6596" t="s">
        <v>33</v>
      </c>
      <c r="Q6596">
        <v>2</v>
      </c>
      <c r="R6596" t="s">
        <v>43</v>
      </c>
      <c r="S6596" t="s">
        <v>68</v>
      </c>
      <c r="T6596">
        <v>6.4</v>
      </c>
      <c r="U6596">
        <v>3</v>
      </c>
      <c r="V6596">
        <v>47</v>
      </c>
      <c r="W6596">
        <v>0</v>
      </c>
      <c r="X6596">
        <v>0</v>
      </c>
      <c r="Y6596" t="s">
        <v>36</v>
      </c>
    </row>
    <row r="6597" spans="1:25" x14ac:dyDescent="0.25">
      <c r="A6597" t="s">
        <v>8596</v>
      </c>
      <c r="B6597" t="s">
        <v>543</v>
      </c>
      <c r="C6597" t="s">
        <v>48</v>
      </c>
      <c r="D6597" t="s">
        <v>49</v>
      </c>
      <c r="E6597" t="s">
        <v>49</v>
      </c>
      <c r="F6597" s="1" t="s">
        <v>18651</v>
      </c>
      <c r="G6597">
        <v>188</v>
      </c>
      <c r="H6597" t="s">
        <v>29</v>
      </c>
      <c r="I6597">
        <v>1350</v>
      </c>
      <c r="J6597">
        <v>459.27</v>
      </c>
      <c r="K6597">
        <f>Passenger_Data[[#This Row],[Price_USD]]*1</f>
        <v>459.27</v>
      </c>
      <c r="L6597">
        <v>28</v>
      </c>
      <c r="M6597" t="s">
        <v>30</v>
      </c>
      <c r="N6597" t="s">
        <v>31</v>
      </c>
      <c r="O6597" t="s">
        <v>33</v>
      </c>
      <c r="P6597" t="s">
        <v>50</v>
      </c>
      <c r="Q6597">
        <v>2</v>
      </c>
      <c r="R6597" t="s">
        <v>43</v>
      </c>
      <c r="S6597" t="s">
        <v>35</v>
      </c>
      <c r="T6597">
        <v>8.6999999999999993</v>
      </c>
      <c r="U6597">
        <v>3</v>
      </c>
      <c r="V6597">
        <v>0</v>
      </c>
      <c r="W6597">
        <v>1</v>
      </c>
      <c r="X6597">
        <v>0</v>
      </c>
      <c r="Y6597" t="s">
        <v>45</v>
      </c>
    </row>
    <row r="6598" spans="1:25" x14ac:dyDescent="0.25">
      <c r="A6598" t="s">
        <v>8597</v>
      </c>
      <c r="B6598" t="s">
        <v>2472</v>
      </c>
      <c r="C6598" t="s">
        <v>54</v>
      </c>
      <c r="D6598" t="s">
        <v>28</v>
      </c>
      <c r="E6598" t="s">
        <v>55</v>
      </c>
      <c r="F6598" s="1" t="s">
        <v>18652</v>
      </c>
      <c r="G6598">
        <v>245</v>
      </c>
      <c r="H6598" t="s">
        <v>86</v>
      </c>
      <c r="I6598">
        <v>1545</v>
      </c>
      <c r="J6598">
        <v>306.91000000000003</v>
      </c>
      <c r="K6598">
        <f>Passenger_Data[[#This Row],[Price_USD]]*1</f>
        <v>306.91000000000003</v>
      </c>
      <c r="L6598">
        <v>38</v>
      </c>
      <c r="M6598" t="s">
        <v>40</v>
      </c>
      <c r="N6598" t="s">
        <v>31</v>
      </c>
      <c r="O6598" t="s">
        <v>42</v>
      </c>
      <c r="P6598" t="s">
        <v>50</v>
      </c>
      <c r="Q6598">
        <v>3</v>
      </c>
      <c r="R6598" t="s">
        <v>43</v>
      </c>
      <c r="S6598" t="s">
        <v>68</v>
      </c>
      <c r="T6598">
        <v>5.2</v>
      </c>
      <c r="U6598">
        <v>12</v>
      </c>
      <c r="V6598">
        <v>16</v>
      </c>
      <c r="W6598">
        <v>0</v>
      </c>
      <c r="X6598">
        <v>0</v>
      </c>
      <c r="Y6598" t="s">
        <v>45</v>
      </c>
    </row>
    <row r="6599" spans="1:25" x14ac:dyDescent="0.25">
      <c r="A6599" t="s">
        <v>8598</v>
      </c>
      <c r="B6599" t="s">
        <v>558</v>
      </c>
      <c r="C6599" t="s">
        <v>54</v>
      </c>
      <c r="D6599" t="s">
        <v>27</v>
      </c>
      <c r="E6599" t="s">
        <v>55</v>
      </c>
      <c r="F6599" s="1" t="s">
        <v>18653</v>
      </c>
      <c r="G6599">
        <v>158</v>
      </c>
      <c r="H6599" t="s">
        <v>29</v>
      </c>
      <c r="I6599">
        <v>1119</v>
      </c>
      <c r="J6599">
        <v>198.2</v>
      </c>
      <c r="K6599">
        <f>Passenger_Data[[#This Row],[Price_USD]]*1</f>
        <v>198.2</v>
      </c>
      <c r="L6599">
        <v>44</v>
      </c>
      <c r="M6599" t="s">
        <v>40</v>
      </c>
      <c r="N6599" t="s">
        <v>41</v>
      </c>
      <c r="O6599" t="s">
        <v>32</v>
      </c>
      <c r="P6599" t="s">
        <v>50</v>
      </c>
      <c r="Q6599">
        <v>0</v>
      </c>
      <c r="R6599" t="s">
        <v>65</v>
      </c>
      <c r="S6599" t="s">
        <v>35</v>
      </c>
      <c r="T6599">
        <v>8.1</v>
      </c>
      <c r="U6599">
        <v>12</v>
      </c>
      <c r="V6599">
        <v>18</v>
      </c>
      <c r="W6599">
        <v>0</v>
      </c>
      <c r="X6599">
        <v>0</v>
      </c>
      <c r="Y6599" t="s">
        <v>77</v>
      </c>
    </row>
    <row r="6600" spans="1:25" x14ac:dyDescent="0.25">
      <c r="A6600" t="s">
        <v>8599</v>
      </c>
      <c r="B6600" t="s">
        <v>4308</v>
      </c>
      <c r="C6600" t="s">
        <v>48</v>
      </c>
      <c r="D6600" t="s">
        <v>59</v>
      </c>
      <c r="E6600" t="s">
        <v>28</v>
      </c>
      <c r="F6600" s="1" t="s">
        <v>18654</v>
      </c>
      <c r="G6600">
        <v>29</v>
      </c>
      <c r="H6600" t="s">
        <v>29</v>
      </c>
      <c r="I6600">
        <v>905</v>
      </c>
      <c r="J6600">
        <v>305.02999999999997</v>
      </c>
      <c r="K6600">
        <f>Passenger_Data[[#This Row],[Price_USD]]*1</f>
        <v>305.02999999999997</v>
      </c>
      <c r="L6600">
        <v>58</v>
      </c>
      <c r="M6600" t="s">
        <v>40</v>
      </c>
      <c r="N6600" t="s">
        <v>31</v>
      </c>
      <c r="O6600" t="s">
        <v>56</v>
      </c>
      <c r="P6600" t="s">
        <v>50</v>
      </c>
      <c r="Q6600">
        <v>0</v>
      </c>
      <c r="R6600" t="s">
        <v>51</v>
      </c>
      <c r="S6600" t="s">
        <v>61</v>
      </c>
      <c r="T6600">
        <v>4.8</v>
      </c>
      <c r="U6600">
        <v>8</v>
      </c>
      <c r="V6600">
        <v>80</v>
      </c>
      <c r="W6600">
        <v>0</v>
      </c>
      <c r="X6600">
        <v>0</v>
      </c>
      <c r="Y6600" t="s">
        <v>45</v>
      </c>
    </row>
    <row r="6601" spans="1:25" x14ac:dyDescent="0.25">
      <c r="A6601" t="s">
        <v>8600</v>
      </c>
      <c r="B6601" t="s">
        <v>6103</v>
      </c>
      <c r="C6601" t="s">
        <v>82</v>
      </c>
      <c r="D6601" t="s">
        <v>64</v>
      </c>
      <c r="E6601" t="s">
        <v>39</v>
      </c>
      <c r="F6601" s="1" t="s">
        <v>18655</v>
      </c>
      <c r="G6601">
        <v>121</v>
      </c>
      <c r="H6601" t="s">
        <v>86</v>
      </c>
      <c r="I6601">
        <v>649</v>
      </c>
      <c r="J6601">
        <v>357.46</v>
      </c>
      <c r="K6601">
        <f>Passenger_Data[[#This Row],[Price_USD]]*1</f>
        <v>357.46</v>
      </c>
      <c r="L6601">
        <v>19</v>
      </c>
      <c r="M6601" t="s">
        <v>30</v>
      </c>
      <c r="N6601" t="s">
        <v>60</v>
      </c>
      <c r="O6601" t="s">
        <v>32</v>
      </c>
      <c r="P6601" t="s">
        <v>33</v>
      </c>
      <c r="Q6601">
        <v>1</v>
      </c>
      <c r="R6601" t="s">
        <v>65</v>
      </c>
      <c r="S6601" t="s">
        <v>35</v>
      </c>
      <c r="T6601">
        <v>6.1</v>
      </c>
      <c r="U6601">
        <v>5</v>
      </c>
      <c r="V6601">
        <v>21</v>
      </c>
      <c r="W6601">
        <v>1</v>
      </c>
      <c r="X6601">
        <v>1</v>
      </c>
      <c r="Y6601" t="s">
        <v>77</v>
      </c>
    </row>
    <row r="6602" spans="1:25" x14ac:dyDescent="0.25">
      <c r="A6602" t="s">
        <v>8601</v>
      </c>
      <c r="B6602" t="s">
        <v>836</v>
      </c>
      <c r="C6602" t="s">
        <v>73</v>
      </c>
      <c r="D6602" t="s">
        <v>55</v>
      </c>
      <c r="E6602" t="s">
        <v>39</v>
      </c>
      <c r="F6602" s="1" t="s">
        <v>18656</v>
      </c>
      <c r="G6602">
        <v>170</v>
      </c>
      <c r="H6602" t="s">
        <v>29</v>
      </c>
      <c r="I6602">
        <v>579</v>
      </c>
      <c r="J6602">
        <v>206.64</v>
      </c>
      <c r="K6602">
        <f>Passenger_Data[[#This Row],[Price_USD]]*1</f>
        <v>206.64</v>
      </c>
      <c r="L6602">
        <v>60</v>
      </c>
      <c r="M6602" t="s">
        <v>40</v>
      </c>
      <c r="N6602" t="s">
        <v>41</v>
      </c>
      <c r="O6602" t="s">
        <v>56</v>
      </c>
      <c r="P6602" t="s">
        <v>50</v>
      </c>
      <c r="Q6602">
        <v>1</v>
      </c>
      <c r="R6602" t="s">
        <v>34</v>
      </c>
      <c r="S6602" t="s">
        <v>35</v>
      </c>
      <c r="T6602">
        <v>9</v>
      </c>
      <c r="U6602">
        <v>1</v>
      </c>
      <c r="V6602">
        <v>19</v>
      </c>
      <c r="W6602">
        <v>0</v>
      </c>
      <c r="X6602">
        <v>0</v>
      </c>
      <c r="Y6602" t="s">
        <v>45</v>
      </c>
    </row>
    <row r="6603" spans="1:25" x14ac:dyDescent="0.25">
      <c r="A6603" t="s">
        <v>8602</v>
      </c>
      <c r="B6603" t="s">
        <v>1776</v>
      </c>
      <c r="C6603" t="s">
        <v>54</v>
      </c>
      <c r="D6603" t="s">
        <v>55</v>
      </c>
      <c r="E6603" t="s">
        <v>27</v>
      </c>
      <c r="F6603" s="1" t="s">
        <v>18657</v>
      </c>
      <c r="G6603">
        <v>153</v>
      </c>
      <c r="H6603" t="s">
        <v>29</v>
      </c>
      <c r="I6603">
        <v>1356</v>
      </c>
      <c r="J6603">
        <v>329.45</v>
      </c>
      <c r="K6603">
        <f>Passenger_Data[[#This Row],[Price_USD]]*1</f>
        <v>329.45</v>
      </c>
      <c r="L6603">
        <v>22</v>
      </c>
      <c r="M6603" t="s">
        <v>30</v>
      </c>
      <c r="N6603" t="s">
        <v>41</v>
      </c>
      <c r="O6603" t="s">
        <v>33</v>
      </c>
      <c r="P6603" t="s">
        <v>50</v>
      </c>
      <c r="Q6603">
        <v>1</v>
      </c>
      <c r="R6603" t="s">
        <v>51</v>
      </c>
      <c r="S6603" t="s">
        <v>61</v>
      </c>
      <c r="T6603">
        <v>6.8</v>
      </c>
      <c r="U6603">
        <v>39</v>
      </c>
      <c r="V6603">
        <v>47</v>
      </c>
      <c r="W6603">
        <v>0</v>
      </c>
      <c r="X6603">
        <v>1</v>
      </c>
      <c r="Y6603" t="s">
        <v>36</v>
      </c>
    </row>
    <row r="6604" spans="1:25" x14ac:dyDescent="0.25">
      <c r="A6604" t="s">
        <v>8603</v>
      </c>
      <c r="B6604" t="s">
        <v>2179</v>
      </c>
      <c r="C6604" t="s">
        <v>26</v>
      </c>
      <c r="D6604" t="s">
        <v>76</v>
      </c>
      <c r="E6604" t="s">
        <v>28</v>
      </c>
      <c r="F6604" s="1" t="s">
        <v>18658</v>
      </c>
      <c r="G6604">
        <v>309</v>
      </c>
      <c r="H6604" t="s">
        <v>29</v>
      </c>
      <c r="I6604">
        <v>1301</v>
      </c>
      <c r="J6604">
        <v>181.8</v>
      </c>
      <c r="K6604">
        <f>Passenger_Data[[#This Row],[Price_USD]]*1</f>
        <v>181.8</v>
      </c>
      <c r="L6604">
        <v>75</v>
      </c>
      <c r="M6604" t="s">
        <v>40</v>
      </c>
      <c r="N6604" t="s">
        <v>41</v>
      </c>
      <c r="O6604" t="s">
        <v>56</v>
      </c>
      <c r="P6604" t="s">
        <v>50</v>
      </c>
      <c r="Q6604">
        <v>0</v>
      </c>
      <c r="R6604" t="s">
        <v>43</v>
      </c>
      <c r="S6604" t="s">
        <v>35</v>
      </c>
      <c r="T6604">
        <v>6.4</v>
      </c>
      <c r="U6604">
        <v>19</v>
      </c>
      <c r="V6604">
        <v>117</v>
      </c>
      <c r="W6604">
        <v>0</v>
      </c>
      <c r="X6604">
        <v>0</v>
      </c>
      <c r="Y6604" t="s">
        <v>36</v>
      </c>
    </row>
    <row r="6605" spans="1:25" x14ac:dyDescent="0.25">
      <c r="A6605" t="s">
        <v>8604</v>
      </c>
      <c r="B6605" t="s">
        <v>1448</v>
      </c>
      <c r="C6605" t="s">
        <v>54</v>
      </c>
      <c r="D6605" t="s">
        <v>39</v>
      </c>
      <c r="E6605" t="s">
        <v>76</v>
      </c>
      <c r="F6605" s="1" t="s">
        <v>18659</v>
      </c>
      <c r="G6605">
        <v>265</v>
      </c>
      <c r="H6605" t="s">
        <v>29</v>
      </c>
      <c r="I6605">
        <v>1035</v>
      </c>
      <c r="J6605">
        <v>415.01</v>
      </c>
      <c r="K6605">
        <f>Passenger_Data[[#This Row],[Price_USD]]*1</f>
        <v>415.01</v>
      </c>
      <c r="L6605">
        <v>60</v>
      </c>
      <c r="M6605" t="s">
        <v>40</v>
      </c>
      <c r="N6605" t="s">
        <v>41</v>
      </c>
      <c r="O6605" t="s">
        <v>32</v>
      </c>
      <c r="P6605" t="s">
        <v>50</v>
      </c>
      <c r="Q6605">
        <v>2</v>
      </c>
      <c r="R6605" t="s">
        <v>65</v>
      </c>
      <c r="S6605" t="s">
        <v>35</v>
      </c>
      <c r="T6605">
        <v>5.9</v>
      </c>
      <c r="U6605">
        <v>0</v>
      </c>
      <c r="V6605">
        <v>59</v>
      </c>
      <c r="W6605">
        <v>0</v>
      </c>
      <c r="X6605">
        <v>1</v>
      </c>
      <c r="Y6605" t="s">
        <v>77</v>
      </c>
    </row>
    <row r="6606" spans="1:25" x14ac:dyDescent="0.25">
      <c r="A6606" t="s">
        <v>8605</v>
      </c>
      <c r="B6606" t="s">
        <v>2728</v>
      </c>
      <c r="C6606" t="s">
        <v>48</v>
      </c>
      <c r="D6606" t="s">
        <v>76</v>
      </c>
      <c r="E6606" t="s">
        <v>28</v>
      </c>
      <c r="F6606" s="1" t="s">
        <v>18660</v>
      </c>
      <c r="G6606">
        <v>249</v>
      </c>
      <c r="H6606" t="s">
        <v>29</v>
      </c>
      <c r="I6606">
        <v>1510</v>
      </c>
      <c r="J6606">
        <v>369.04</v>
      </c>
      <c r="K6606">
        <f>Passenger_Data[[#This Row],[Price_USD]]*1</f>
        <v>369.04</v>
      </c>
      <c r="L6606">
        <v>74</v>
      </c>
      <c r="M6606" t="s">
        <v>30</v>
      </c>
      <c r="N6606" t="s">
        <v>31</v>
      </c>
      <c r="O6606" t="s">
        <v>42</v>
      </c>
      <c r="P6606" t="s">
        <v>50</v>
      </c>
      <c r="Q6606">
        <v>2</v>
      </c>
      <c r="R6606" t="s">
        <v>43</v>
      </c>
      <c r="S6606" t="s">
        <v>61</v>
      </c>
      <c r="T6606">
        <v>8.6999999999999993</v>
      </c>
      <c r="U6606">
        <v>15</v>
      </c>
      <c r="V6606">
        <v>110</v>
      </c>
      <c r="W6606">
        <v>0</v>
      </c>
      <c r="X6606">
        <v>1</v>
      </c>
      <c r="Y6606" t="s">
        <v>45</v>
      </c>
    </row>
    <row r="6607" spans="1:25" x14ac:dyDescent="0.25">
      <c r="A6607" t="s">
        <v>8606</v>
      </c>
      <c r="B6607" t="s">
        <v>3581</v>
      </c>
      <c r="C6607" t="s">
        <v>73</v>
      </c>
      <c r="D6607" t="s">
        <v>64</v>
      </c>
      <c r="E6607" t="s">
        <v>59</v>
      </c>
      <c r="F6607" s="1" t="s">
        <v>18661</v>
      </c>
      <c r="G6607">
        <v>160</v>
      </c>
      <c r="H6607" t="s">
        <v>29</v>
      </c>
      <c r="I6607">
        <v>1339</v>
      </c>
      <c r="J6607">
        <v>287.98</v>
      </c>
      <c r="K6607">
        <f>Passenger_Data[[#This Row],[Price_USD]]*1</f>
        <v>287.98</v>
      </c>
      <c r="L6607">
        <v>18</v>
      </c>
      <c r="M6607" t="s">
        <v>40</v>
      </c>
      <c r="N6607" t="s">
        <v>31</v>
      </c>
      <c r="O6607" t="s">
        <v>33</v>
      </c>
      <c r="P6607" t="s">
        <v>264</v>
      </c>
      <c r="Q6607">
        <v>1</v>
      </c>
      <c r="R6607" t="s">
        <v>65</v>
      </c>
      <c r="S6607" t="s">
        <v>68</v>
      </c>
      <c r="T6607">
        <v>4.5</v>
      </c>
      <c r="U6607">
        <v>4</v>
      </c>
      <c r="V6607">
        <v>61</v>
      </c>
      <c r="W6607">
        <v>0</v>
      </c>
      <c r="X6607">
        <v>0</v>
      </c>
      <c r="Y6607" t="s">
        <v>36</v>
      </c>
    </row>
    <row r="6608" spans="1:25" x14ac:dyDescent="0.25">
      <c r="A6608" t="s">
        <v>8607</v>
      </c>
      <c r="B6608" t="s">
        <v>3635</v>
      </c>
      <c r="C6608" t="s">
        <v>26</v>
      </c>
      <c r="D6608" t="s">
        <v>59</v>
      </c>
      <c r="E6608" t="s">
        <v>55</v>
      </c>
      <c r="F6608" s="1" t="s">
        <v>18662</v>
      </c>
      <c r="G6608">
        <v>116</v>
      </c>
      <c r="H6608" t="s">
        <v>29</v>
      </c>
      <c r="I6608">
        <v>867</v>
      </c>
      <c r="J6608">
        <v>422.6</v>
      </c>
      <c r="K6608">
        <f>Passenger_Data[[#This Row],[Price_USD]]*1</f>
        <v>422.6</v>
      </c>
      <c r="L6608">
        <v>60</v>
      </c>
      <c r="M6608" t="s">
        <v>40</v>
      </c>
      <c r="N6608" t="s">
        <v>60</v>
      </c>
      <c r="O6608" t="s">
        <v>33</v>
      </c>
      <c r="P6608" t="s">
        <v>33</v>
      </c>
      <c r="Q6608">
        <v>0</v>
      </c>
      <c r="R6608" t="s">
        <v>65</v>
      </c>
      <c r="S6608" t="s">
        <v>44</v>
      </c>
      <c r="T6608">
        <v>6.1</v>
      </c>
      <c r="U6608">
        <v>10</v>
      </c>
      <c r="V6608">
        <v>32</v>
      </c>
      <c r="W6608">
        <v>0</v>
      </c>
      <c r="X6608">
        <v>0</v>
      </c>
      <c r="Y6608" t="s">
        <v>36</v>
      </c>
    </row>
    <row r="6609" spans="1:25" x14ac:dyDescent="0.25">
      <c r="A6609" t="s">
        <v>8608</v>
      </c>
      <c r="B6609" t="s">
        <v>2250</v>
      </c>
      <c r="C6609" t="s">
        <v>73</v>
      </c>
      <c r="D6609" t="s">
        <v>55</v>
      </c>
      <c r="E6609" t="s">
        <v>59</v>
      </c>
      <c r="F6609" s="1" t="s">
        <v>18663</v>
      </c>
      <c r="G6609">
        <v>130</v>
      </c>
      <c r="H6609" t="s">
        <v>86</v>
      </c>
      <c r="I6609">
        <v>687</v>
      </c>
      <c r="J6609">
        <v>354.1</v>
      </c>
      <c r="K6609">
        <f>Passenger_Data[[#This Row],[Price_USD]]*1</f>
        <v>354.1</v>
      </c>
      <c r="L6609">
        <v>61</v>
      </c>
      <c r="M6609" t="s">
        <v>40</v>
      </c>
      <c r="N6609" t="s">
        <v>31</v>
      </c>
      <c r="O6609" t="s">
        <v>33</v>
      </c>
      <c r="P6609" t="s">
        <v>50</v>
      </c>
      <c r="Q6609">
        <v>1</v>
      </c>
      <c r="R6609" t="s">
        <v>51</v>
      </c>
      <c r="S6609" t="s">
        <v>35</v>
      </c>
      <c r="T6609">
        <v>5.5</v>
      </c>
      <c r="U6609">
        <v>0</v>
      </c>
      <c r="V6609">
        <v>47</v>
      </c>
      <c r="W6609">
        <v>0</v>
      </c>
      <c r="X6609">
        <v>0</v>
      </c>
      <c r="Y6609" t="s">
        <v>36</v>
      </c>
    </row>
    <row r="6610" spans="1:25" x14ac:dyDescent="0.25">
      <c r="A6610" t="s">
        <v>8609</v>
      </c>
      <c r="B6610" t="s">
        <v>6684</v>
      </c>
      <c r="C6610" t="s">
        <v>54</v>
      </c>
      <c r="D6610" t="s">
        <v>49</v>
      </c>
      <c r="E6610" t="s">
        <v>64</v>
      </c>
      <c r="F6610" s="1" t="s">
        <v>18664</v>
      </c>
      <c r="G6610">
        <v>237</v>
      </c>
      <c r="H6610" t="s">
        <v>108</v>
      </c>
      <c r="I6610">
        <v>1642</v>
      </c>
      <c r="J6610">
        <v>373.14</v>
      </c>
      <c r="K6610">
        <f>Passenger_Data[[#This Row],[Price_USD]]*1</f>
        <v>373.14</v>
      </c>
      <c r="L6610">
        <v>26</v>
      </c>
      <c r="M6610" t="s">
        <v>40</v>
      </c>
      <c r="N6610" t="s">
        <v>31</v>
      </c>
      <c r="O6610" t="s">
        <v>42</v>
      </c>
      <c r="P6610" t="s">
        <v>50</v>
      </c>
      <c r="Q6610">
        <v>1</v>
      </c>
      <c r="R6610" t="s">
        <v>65</v>
      </c>
      <c r="S6610" t="s">
        <v>35</v>
      </c>
      <c r="T6610">
        <v>8.6999999999999993</v>
      </c>
      <c r="U6610">
        <v>0</v>
      </c>
      <c r="V6610">
        <v>43</v>
      </c>
      <c r="W6610">
        <v>0</v>
      </c>
      <c r="X6610">
        <v>0</v>
      </c>
      <c r="Y6610" t="s">
        <v>77</v>
      </c>
    </row>
    <row r="6611" spans="1:25" x14ac:dyDescent="0.25">
      <c r="A6611" t="s">
        <v>8610</v>
      </c>
      <c r="B6611" t="s">
        <v>7600</v>
      </c>
      <c r="C6611" t="s">
        <v>48</v>
      </c>
      <c r="D6611" t="s">
        <v>49</v>
      </c>
      <c r="E6611" t="s">
        <v>64</v>
      </c>
      <c r="F6611" s="1" t="s">
        <v>18665</v>
      </c>
      <c r="G6611">
        <v>226</v>
      </c>
      <c r="H6611" t="s">
        <v>29</v>
      </c>
      <c r="I6611">
        <v>1320</v>
      </c>
      <c r="J6611">
        <v>276.77</v>
      </c>
      <c r="K6611">
        <f>Passenger_Data[[#This Row],[Price_USD]]*1</f>
        <v>276.77</v>
      </c>
      <c r="L6611">
        <v>46</v>
      </c>
      <c r="M6611" t="s">
        <v>30</v>
      </c>
      <c r="N6611" t="s">
        <v>31</v>
      </c>
      <c r="O6611" t="s">
        <v>33</v>
      </c>
      <c r="P6611" t="s">
        <v>50</v>
      </c>
      <c r="Q6611">
        <v>0</v>
      </c>
      <c r="R6611" t="s">
        <v>51</v>
      </c>
      <c r="S6611" t="s">
        <v>35</v>
      </c>
      <c r="T6611">
        <v>6.6</v>
      </c>
      <c r="U6611">
        <v>4</v>
      </c>
      <c r="V6611">
        <v>114</v>
      </c>
      <c r="W6611">
        <v>0</v>
      </c>
      <c r="X6611">
        <v>0</v>
      </c>
      <c r="Y6611" t="s">
        <v>36</v>
      </c>
    </row>
    <row r="6612" spans="1:25" x14ac:dyDescent="0.25">
      <c r="A6612" t="s">
        <v>8611</v>
      </c>
      <c r="B6612" t="s">
        <v>431</v>
      </c>
      <c r="C6612" t="s">
        <v>54</v>
      </c>
      <c r="D6612" t="s">
        <v>76</v>
      </c>
      <c r="E6612" t="s">
        <v>39</v>
      </c>
      <c r="F6612" s="1" t="s">
        <v>18666</v>
      </c>
      <c r="G6612">
        <v>237</v>
      </c>
      <c r="H6612" t="s">
        <v>86</v>
      </c>
      <c r="I6612">
        <v>563</v>
      </c>
      <c r="J6612">
        <v>333.38</v>
      </c>
      <c r="K6612">
        <f>Passenger_Data[[#This Row],[Price_USD]]*1</f>
        <v>333.38</v>
      </c>
      <c r="L6612">
        <v>50</v>
      </c>
      <c r="M6612" t="s">
        <v>40</v>
      </c>
      <c r="N6612" t="s">
        <v>60</v>
      </c>
      <c r="O6612" t="s">
        <v>42</v>
      </c>
      <c r="P6612" t="s">
        <v>50</v>
      </c>
      <c r="Q6612">
        <v>2</v>
      </c>
      <c r="R6612" t="s">
        <v>65</v>
      </c>
      <c r="S6612" t="s">
        <v>44</v>
      </c>
      <c r="T6612">
        <v>9.1999999999999993</v>
      </c>
      <c r="U6612">
        <v>5</v>
      </c>
      <c r="V6612">
        <v>53</v>
      </c>
      <c r="W6612">
        <v>0</v>
      </c>
      <c r="X6612">
        <v>0</v>
      </c>
      <c r="Y6612" t="s">
        <v>45</v>
      </c>
    </row>
    <row r="6613" spans="1:25" x14ac:dyDescent="0.25">
      <c r="A6613" t="s">
        <v>8612</v>
      </c>
      <c r="B6613" t="s">
        <v>4018</v>
      </c>
      <c r="C6613" t="s">
        <v>82</v>
      </c>
      <c r="D6613" t="s">
        <v>49</v>
      </c>
      <c r="E6613" t="s">
        <v>76</v>
      </c>
      <c r="F6613" s="1" t="s">
        <v>18667</v>
      </c>
      <c r="G6613">
        <v>166</v>
      </c>
      <c r="H6613" t="s">
        <v>108</v>
      </c>
      <c r="I6613">
        <v>1825</v>
      </c>
      <c r="J6613">
        <v>514.54</v>
      </c>
      <c r="K6613">
        <f>Passenger_Data[[#This Row],[Price_USD]]*1</f>
        <v>514.54</v>
      </c>
      <c r="L6613">
        <v>21</v>
      </c>
      <c r="M6613" t="s">
        <v>30</v>
      </c>
      <c r="N6613" t="s">
        <v>41</v>
      </c>
      <c r="O6613" t="s">
        <v>56</v>
      </c>
      <c r="P6613" t="s">
        <v>50</v>
      </c>
      <c r="Q6613">
        <v>1</v>
      </c>
      <c r="R6613" t="s">
        <v>34</v>
      </c>
      <c r="S6613" t="s">
        <v>35</v>
      </c>
      <c r="T6613">
        <v>8.4</v>
      </c>
      <c r="U6613">
        <v>26</v>
      </c>
      <c r="V6613">
        <v>14</v>
      </c>
      <c r="W6613">
        <v>0</v>
      </c>
      <c r="X6613">
        <v>0</v>
      </c>
      <c r="Y6613" t="s">
        <v>36</v>
      </c>
    </row>
    <row r="6614" spans="1:25" x14ac:dyDescent="0.25">
      <c r="A6614" t="s">
        <v>8613</v>
      </c>
      <c r="B6614" t="s">
        <v>2409</v>
      </c>
      <c r="C6614" t="s">
        <v>82</v>
      </c>
      <c r="D6614" t="s">
        <v>76</v>
      </c>
      <c r="E6614" t="s">
        <v>64</v>
      </c>
      <c r="F6614" s="1" t="s">
        <v>18668</v>
      </c>
      <c r="G6614">
        <v>218</v>
      </c>
      <c r="H6614" t="s">
        <v>29</v>
      </c>
      <c r="I6614">
        <v>1036</v>
      </c>
      <c r="J6614">
        <v>295.16000000000003</v>
      </c>
      <c r="K6614">
        <f>Passenger_Data[[#This Row],[Price_USD]]*1</f>
        <v>295.16000000000003</v>
      </c>
      <c r="L6614">
        <v>63</v>
      </c>
      <c r="M6614" t="s">
        <v>30</v>
      </c>
      <c r="N6614" t="s">
        <v>31</v>
      </c>
      <c r="O6614" t="s">
        <v>32</v>
      </c>
      <c r="P6614" t="s">
        <v>50</v>
      </c>
      <c r="Q6614">
        <v>1</v>
      </c>
      <c r="R6614" t="s">
        <v>65</v>
      </c>
      <c r="S6614" t="s">
        <v>44</v>
      </c>
      <c r="T6614">
        <v>10</v>
      </c>
      <c r="U6614">
        <v>0</v>
      </c>
      <c r="V6614">
        <v>119</v>
      </c>
      <c r="W6614">
        <v>0</v>
      </c>
      <c r="X6614">
        <v>0</v>
      </c>
      <c r="Y6614" t="s">
        <v>45</v>
      </c>
    </row>
    <row r="6615" spans="1:25" x14ac:dyDescent="0.25">
      <c r="A6615" t="s">
        <v>8614</v>
      </c>
      <c r="B6615" t="s">
        <v>1808</v>
      </c>
      <c r="C6615" t="s">
        <v>54</v>
      </c>
      <c r="D6615" t="s">
        <v>39</v>
      </c>
      <c r="E6615" t="s">
        <v>28</v>
      </c>
      <c r="F6615" s="1" t="s">
        <v>18669</v>
      </c>
      <c r="G6615">
        <v>96</v>
      </c>
      <c r="H6615" t="s">
        <v>29</v>
      </c>
      <c r="I6615">
        <v>882</v>
      </c>
      <c r="J6615">
        <v>344.97</v>
      </c>
      <c r="K6615">
        <f>Passenger_Data[[#This Row],[Price_USD]]*1</f>
        <v>344.97</v>
      </c>
      <c r="L6615">
        <v>60</v>
      </c>
      <c r="M6615" t="s">
        <v>40</v>
      </c>
      <c r="N6615" t="s">
        <v>41</v>
      </c>
      <c r="O6615" t="s">
        <v>32</v>
      </c>
      <c r="P6615" t="s">
        <v>50</v>
      </c>
      <c r="Q6615">
        <v>0</v>
      </c>
      <c r="R6615" t="s">
        <v>65</v>
      </c>
      <c r="S6615" t="s">
        <v>61</v>
      </c>
      <c r="T6615">
        <v>7.9</v>
      </c>
      <c r="U6615">
        <v>32</v>
      </c>
      <c r="V6615">
        <v>101</v>
      </c>
      <c r="W6615">
        <v>0</v>
      </c>
      <c r="X6615">
        <v>0</v>
      </c>
      <c r="Y6615" t="s">
        <v>45</v>
      </c>
    </row>
    <row r="6616" spans="1:25" x14ac:dyDescent="0.25">
      <c r="A6616" t="s">
        <v>8615</v>
      </c>
      <c r="B6616" t="s">
        <v>6491</v>
      </c>
      <c r="C6616" t="s">
        <v>73</v>
      </c>
      <c r="D6616" t="s">
        <v>28</v>
      </c>
      <c r="E6616" t="s">
        <v>27</v>
      </c>
      <c r="F6616" s="1" t="s">
        <v>18670</v>
      </c>
      <c r="G6616">
        <v>215</v>
      </c>
      <c r="H6616" t="s">
        <v>29</v>
      </c>
      <c r="I6616">
        <v>1038</v>
      </c>
      <c r="J6616">
        <v>196.91</v>
      </c>
      <c r="K6616">
        <f>Passenger_Data[[#This Row],[Price_USD]]*1</f>
        <v>196.91</v>
      </c>
      <c r="L6616">
        <v>23</v>
      </c>
      <c r="M6616" t="s">
        <v>40</v>
      </c>
      <c r="N6616" t="s">
        <v>31</v>
      </c>
      <c r="O6616" t="s">
        <v>33</v>
      </c>
      <c r="P6616" t="s">
        <v>50</v>
      </c>
      <c r="Q6616">
        <v>0</v>
      </c>
      <c r="R6616" t="s">
        <v>65</v>
      </c>
      <c r="S6616" t="s">
        <v>61</v>
      </c>
      <c r="T6616">
        <v>6.4</v>
      </c>
      <c r="U6616">
        <v>32</v>
      </c>
      <c r="V6616">
        <v>67</v>
      </c>
      <c r="W6616">
        <v>0</v>
      </c>
      <c r="X6616">
        <v>0</v>
      </c>
      <c r="Y6616" t="s">
        <v>36</v>
      </c>
    </row>
    <row r="6617" spans="1:25" x14ac:dyDescent="0.25">
      <c r="A6617" t="s">
        <v>8616</v>
      </c>
      <c r="B6617" t="s">
        <v>3974</v>
      </c>
      <c r="C6617" t="s">
        <v>54</v>
      </c>
      <c r="D6617" t="s">
        <v>55</v>
      </c>
      <c r="E6617" t="s">
        <v>39</v>
      </c>
      <c r="F6617" s="1" t="s">
        <v>18671</v>
      </c>
      <c r="G6617">
        <v>209</v>
      </c>
      <c r="H6617" t="s">
        <v>108</v>
      </c>
      <c r="I6617">
        <v>1682</v>
      </c>
      <c r="J6617">
        <v>400.61</v>
      </c>
      <c r="K6617">
        <f>Passenger_Data[[#This Row],[Price_USD]]*1</f>
        <v>400.61</v>
      </c>
      <c r="L6617">
        <v>30</v>
      </c>
      <c r="M6617" t="s">
        <v>40</v>
      </c>
      <c r="N6617" t="s">
        <v>41</v>
      </c>
      <c r="O6617" t="s">
        <v>33</v>
      </c>
      <c r="P6617" t="s">
        <v>50</v>
      </c>
      <c r="Q6617">
        <v>0</v>
      </c>
      <c r="R6617" t="s">
        <v>51</v>
      </c>
      <c r="S6617" t="s">
        <v>68</v>
      </c>
      <c r="T6617">
        <v>9</v>
      </c>
      <c r="U6617">
        <v>9</v>
      </c>
      <c r="V6617">
        <v>105</v>
      </c>
      <c r="W6617">
        <v>0</v>
      </c>
      <c r="X6617">
        <v>0</v>
      </c>
      <c r="Y6617" t="s">
        <v>77</v>
      </c>
    </row>
    <row r="6618" spans="1:25" x14ac:dyDescent="0.25">
      <c r="A6618" t="s">
        <v>8617</v>
      </c>
      <c r="B6618" t="s">
        <v>3899</v>
      </c>
      <c r="C6618" t="s">
        <v>54</v>
      </c>
      <c r="D6618" t="s">
        <v>49</v>
      </c>
      <c r="E6618" t="s">
        <v>76</v>
      </c>
      <c r="F6618" s="1" t="s">
        <v>18672</v>
      </c>
      <c r="G6618">
        <v>183</v>
      </c>
      <c r="H6618" t="s">
        <v>29</v>
      </c>
      <c r="I6618">
        <v>1057</v>
      </c>
      <c r="J6618">
        <v>283.72000000000003</v>
      </c>
      <c r="K6618">
        <f>Passenger_Data[[#This Row],[Price_USD]]*1</f>
        <v>283.72000000000003</v>
      </c>
      <c r="L6618">
        <v>29</v>
      </c>
      <c r="M6618" t="s">
        <v>30</v>
      </c>
      <c r="N6618" t="s">
        <v>31</v>
      </c>
      <c r="O6618" t="s">
        <v>42</v>
      </c>
      <c r="P6618" t="s">
        <v>83</v>
      </c>
      <c r="Q6618">
        <v>0</v>
      </c>
      <c r="R6618" t="s">
        <v>65</v>
      </c>
      <c r="S6618" t="s">
        <v>35</v>
      </c>
      <c r="T6618">
        <v>8.5</v>
      </c>
      <c r="U6618">
        <v>18</v>
      </c>
      <c r="V6618">
        <v>66</v>
      </c>
      <c r="W6618">
        <v>0</v>
      </c>
      <c r="X6618">
        <v>0</v>
      </c>
      <c r="Y6618" t="s">
        <v>77</v>
      </c>
    </row>
    <row r="6619" spans="1:25" x14ac:dyDescent="0.25">
      <c r="A6619" t="s">
        <v>8618</v>
      </c>
      <c r="B6619" t="s">
        <v>1371</v>
      </c>
      <c r="C6619" t="s">
        <v>73</v>
      </c>
      <c r="D6619" t="s">
        <v>76</v>
      </c>
      <c r="E6619" t="s">
        <v>39</v>
      </c>
      <c r="F6619" s="1" t="s">
        <v>18673</v>
      </c>
      <c r="G6619">
        <v>224</v>
      </c>
      <c r="H6619" t="s">
        <v>29</v>
      </c>
      <c r="I6619">
        <v>465</v>
      </c>
      <c r="J6619">
        <v>445.48</v>
      </c>
      <c r="K6619">
        <f>Passenger_Data[[#This Row],[Price_USD]]*1</f>
        <v>445.48</v>
      </c>
      <c r="L6619">
        <v>77</v>
      </c>
      <c r="M6619" t="s">
        <v>30</v>
      </c>
      <c r="N6619" t="s">
        <v>31</v>
      </c>
      <c r="O6619" t="s">
        <v>56</v>
      </c>
      <c r="P6619" t="s">
        <v>33</v>
      </c>
      <c r="Q6619">
        <v>1</v>
      </c>
      <c r="R6619" t="s">
        <v>51</v>
      </c>
      <c r="S6619" t="s">
        <v>68</v>
      </c>
      <c r="T6619">
        <v>6.5</v>
      </c>
      <c r="U6619">
        <v>1</v>
      </c>
      <c r="V6619">
        <v>55</v>
      </c>
      <c r="W6619">
        <v>0</v>
      </c>
      <c r="X6619">
        <v>1</v>
      </c>
      <c r="Y6619" t="s">
        <v>36</v>
      </c>
    </row>
    <row r="6620" spans="1:25" x14ac:dyDescent="0.25">
      <c r="A6620" t="s">
        <v>8619</v>
      </c>
      <c r="B6620" t="s">
        <v>2897</v>
      </c>
      <c r="C6620" t="s">
        <v>73</v>
      </c>
      <c r="D6620" t="s">
        <v>27</v>
      </c>
      <c r="E6620" t="s">
        <v>55</v>
      </c>
      <c r="F6620" s="1" t="s">
        <v>18674</v>
      </c>
      <c r="G6620">
        <v>281</v>
      </c>
      <c r="H6620" t="s">
        <v>86</v>
      </c>
      <c r="I6620">
        <v>1287</v>
      </c>
      <c r="J6620">
        <v>458.2</v>
      </c>
      <c r="K6620">
        <f>Passenger_Data[[#This Row],[Price_USD]]*1</f>
        <v>458.2</v>
      </c>
      <c r="L6620">
        <v>19</v>
      </c>
      <c r="M6620" t="s">
        <v>30</v>
      </c>
      <c r="N6620" t="s">
        <v>60</v>
      </c>
      <c r="O6620" t="s">
        <v>56</v>
      </c>
      <c r="P6620" t="s">
        <v>50</v>
      </c>
      <c r="Q6620">
        <v>0</v>
      </c>
      <c r="R6620" t="s">
        <v>65</v>
      </c>
      <c r="S6620" t="s">
        <v>61</v>
      </c>
      <c r="T6620">
        <v>6</v>
      </c>
      <c r="U6620">
        <v>17</v>
      </c>
      <c r="V6620">
        <v>90</v>
      </c>
      <c r="W6620">
        <v>0</v>
      </c>
      <c r="X6620">
        <v>0</v>
      </c>
      <c r="Y6620" t="s">
        <v>77</v>
      </c>
    </row>
    <row r="6621" spans="1:25" x14ac:dyDescent="0.25">
      <c r="A6621" t="s">
        <v>8620</v>
      </c>
      <c r="B6621" t="s">
        <v>1568</v>
      </c>
      <c r="C6621" t="s">
        <v>48</v>
      </c>
      <c r="D6621" t="s">
        <v>27</v>
      </c>
      <c r="E6621" t="s">
        <v>59</v>
      </c>
      <c r="F6621" s="1" t="s">
        <v>18675</v>
      </c>
      <c r="G6621">
        <v>128</v>
      </c>
      <c r="H6621" t="s">
        <v>29</v>
      </c>
      <c r="I6621">
        <v>1108</v>
      </c>
      <c r="J6621">
        <v>466.49</v>
      </c>
      <c r="K6621">
        <f>Passenger_Data[[#This Row],[Price_USD]]*1</f>
        <v>466.49</v>
      </c>
      <c r="L6621">
        <v>29</v>
      </c>
      <c r="M6621" t="s">
        <v>30</v>
      </c>
      <c r="N6621" t="s">
        <v>60</v>
      </c>
      <c r="O6621" t="s">
        <v>33</v>
      </c>
      <c r="P6621" t="s">
        <v>33</v>
      </c>
      <c r="Q6621">
        <v>1</v>
      </c>
      <c r="R6621" t="s">
        <v>65</v>
      </c>
      <c r="S6621" t="s">
        <v>44</v>
      </c>
      <c r="T6621">
        <v>6.9</v>
      </c>
      <c r="U6621">
        <v>27</v>
      </c>
      <c r="V6621">
        <v>62</v>
      </c>
      <c r="W6621">
        <v>0</v>
      </c>
      <c r="X6621">
        <v>0</v>
      </c>
      <c r="Y6621" t="s">
        <v>45</v>
      </c>
    </row>
    <row r="6622" spans="1:25" x14ac:dyDescent="0.25">
      <c r="A6622" t="s">
        <v>8621</v>
      </c>
      <c r="B6622" t="s">
        <v>2977</v>
      </c>
      <c r="C6622" t="s">
        <v>26</v>
      </c>
      <c r="D6622" t="s">
        <v>39</v>
      </c>
      <c r="E6622" t="s">
        <v>76</v>
      </c>
      <c r="F6622" s="1" t="s">
        <v>18676</v>
      </c>
      <c r="G6622">
        <v>111</v>
      </c>
      <c r="H6622" t="s">
        <v>29</v>
      </c>
      <c r="I6622">
        <v>1592</v>
      </c>
      <c r="J6622">
        <v>401.29</v>
      </c>
      <c r="K6622">
        <f>Passenger_Data[[#This Row],[Price_USD]]*1</f>
        <v>401.29</v>
      </c>
      <c r="L6622">
        <v>41</v>
      </c>
      <c r="M6622" t="s">
        <v>40</v>
      </c>
      <c r="N6622" t="s">
        <v>31</v>
      </c>
      <c r="O6622" t="s">
        <v>32</v>
      </c>
      <c r="P6622" t="s">
        <v>50</v>
      </c>
      <c r="Q6622">
        <v>0</v>
      </c>
      <c r="R6622" t="s">
        <v>34</v>
      </c>
      <c r="S6622" t="s">
        <v>35</v>
      </c>
      <c r="T6622">
        <v>8.3000000000000007</v>
      </c>
      <c r="U6622">
        <v>0</v>
      </c>
      <c r="V6622">
        <v>49</v>
      </c>
      <c r="W6622">
        <v>0</v>
      </c>
      <c r="X6622">
        <v>0</v>
      </c>
      <c r="Y6622" t="s">
        <v>45</v>
      </c>
    </row>
    <row r="6623" spans="1:25" x14ac:dyDescent="0.25">
      <c r="A6623" t="s">
        <v>8622</v>
      </c>
      <c r="B6623" t="s">
        <v>2044</v>
      </c>
      <c r="C6623" t="s">
        <v>26</v>
      </c>
      <c r="D6623" t="s">
        <v>49</v>
      </c>
      <c r="E6623" t="s">
        <v>55</v>
      </c>
      <c r="F6623" s="1" t="s">
        <v>18677</v>
      </c>
      <c r="G6623">
        <v>117</v>
      </c>
      <c r="H6623" t="s">
        <v>29</v>
      </c>
      <c r="I6623">
        <v>998</v>
      </c>
      <c r="J6623">
        <v>324.7</v>
      </c>
      <c r="K6623">
        <f>Passenger_Data[[#This Row],[Price_USD]]*1</f>
        <v>324.7</v>
      </c>
      <c r="L6623">
        <v>51</v>
      </c>
      <c r="M6623" t="s">
        <v>40</v>
      </c>
      <c r="N6623" t="s">
        <v>31</v>
      </c>
      <c r="O6623" t="s">
        <v>56</v>
      </c>
      <c r="P6623" t="s">
        <v>33</v>
      </c>
      <c r="Q6623">
        <v>1</v>
      </c>
      <c r="R6623" t="s">
        <v>43</v>
      </c>
      <c r="S6623" t="s">
        <v>68</v>
      </c>
      <c r="T6623">
        <v>3.3</v>
      </c>
      <c r="U6623">
        <v>13</v>
      </c>
      <c r="V6623">
        <v>72</v>
      </c>
      <c r="W6623">
        <v>0</v>
      </c>
      <c r="X6623">
        <v>0</v>
      </c>
      <c r="Y6623" t="s">
        <v>77</v>
      </c>
    </row>
    <row r="6624" spans="1:25" x14ac:dyDescent="0.25">
      <c r="A6624" t="s">
        <v>8623</v>
      </c>
      <c r="B6624" t="s">
        <v>4825</v>
      </c>
      <c r="C6624" t="s">
        <v>73</v>
      </c>
      <c r="D6624" t="s">
        <v>28</v>
      </c>
      <c r="E6624" t="s">
        <v>27</v>
      </c>
      <c r="F6624" s="1" t="s">
        <v>18678</v>
      </c>
      <c r="G6624">
        <v>156</v>
      </c>
      <c r="H6624" t="s">
        <v>29</v>
      </c>
      <c r="I6624">
        <v>931</v>
      </c>
      <c r="J6624">
        <v>319.22000000000003</v>
      </c>
      <c r="K6624">
        <f>Passenger_Data[[#This Row],[Price_USD]]*1</f>
        <v>319.22000000000003</v>
      </c>
      <c r="L6624">
        <v>18</v>
      </c>
      <c r="M6624" t="s">
        <v>40</v>
      </c>
      <c r="N6624" t="s">
        <v>31</v>
      </c>
      <c r="O6624" t="s">
        <v>32</v>
      </c>
      <c r="P6624" t="s">
        <v>83</v>
      </c>
      <c r="Q6624">
        <v>0</v>
      </c>
      <c r="R6624" t="s">
        <v>65</v>
      </c>
      <c r="S6624" t="s">
        <v>61</v>
      </c>
      <c r="T6624">
        <v>6</v>
      </c>
      <c r="U6624">
        <v>13</v>
      </c>
      <c r="V6624">
        <v>7</v>
      </c>
      <c r="W6624">
        <v>0</v>
      </c>
      <c r="X6624">
        <v>0</v>
      </c>
      <c r="Y6624" t="s">
        <v>45</v>
      </c>
    </row>
    <row r="6625" spans="1:25" x14ac:dyDescent="0.25">
      <c r="A6625" t="s">
        <v>8624</v>
      </c>
      <c r="B6625" t="s">
        <v>1978</v>
      </c>
      <c r="C6625" t="s">
        <v>48</v>
      </c>
      <c r="D6625" t="s">
        <v>59</v>
      </c>
      <c r="E6625" t="s">
        <v>49</v>
      </c>
      <c r="F6625" s="1" t="s">
        <v>18679</v>
      </c>
      <c r="G6625">
        <v>156</v>
      </c>
      <c r="H6625" t="s">
        <v>29</v>
      </c>
      <c r="I6625">
        <v>1547</v>
      </c>
      <c r="J6625">
        <v>326.67</v>
      </c>
      <c r="K6625">
        <f>Passenger_Data[[#This Row],[Price_USD]]*1</f>
        <v>326.67</v>
      </c>
      <c r="L6625">
        <v>28</v>
      </c>
      <c r="M6625" t="s">
        <v>30</v>
      </c>
      <c r="N6625" t="s">
        <v>41</v>
      </c>
      <c r="O6625" t="s">
        <v>56</v>
      </c>
      <c r="P6625" t="s">
        <v>50</v>
      </c>
      <c r="Q6625">
        <v>2</v>
      </c>
      <c r="R6625" t="s">
        <v>65</v>
      </c>
      <c r="S6625" t="s">
        <v>44</v>
      </c>
      <c r="T6625">
        <v>5.9</v>
      </c>
      <c r="U6625">
        <v>7</v>
      </c>
      <c r="V6625">
        <v>53</v>
      </c>
      <c r="W6625">
        <v>0</v>
      </c>
      <c r="X6625">
        <v>0</v>
      </c>
      <c r="Y6625" t="s">
        <v>77</v>
      </c>
    </row>
    <row r="6626" spans="1:25" x14ac:dyDescent="0.25">
      <c r="A6626" t="s">
        <v>8625</v>
      </c>
      <c r="B6626" t="s">
        <v>2127</v>
      </c>
      <c r="C6626" t="s">
        <v>26</v>
      </c>
      <c r="D6626" t="s">
        <v>64</v>
      </c>
      <c r="E6626" t="s">
        <v>55</v>
      </c>
      <c r="F6626" s="1" t="s">
        <v>18680</v>
      </c>
      <c r="G6626">
        <v>152</v>
      </c>
      <c r="H6626" t="s">
        <v>29</v>
      </c>
      <c r="I6626">
        <v>1314</v>
      </c>
      <c r="J6626">
        <v>275.49</v>
      </c>
      <c r="K6626">
        <f>Passenger_Data[[#This Row],[Price_USD]]*1</f>
        <v>275.49</v>
      </c>
      <c r="L6626">
        <v>54</v>
      </c>
      <c r="M6626" t="s">
        <v>40</v>
      </c>
      <c r="N6626" t="s">
        <v>31</v>
      </c>
      <c r="O6626" t="s">
        <v>42</v>
      </c>
      <c r="P6626" t="s">
        <v>33</v>
      </c>
      <c r="Q6626">
        <v>1</v>
      </c>
      <c r="R6626" t="s">
        <v>51</v>
      </c>
      <c r="S6626" t="s">
        <v>44</v>
      </c>
      <c r="T6626">
        <v>4.5</v>
      </c>
      <c r="U6626">
        <v>2</v>
      </c>
      <c r="V6626">
        <v>9</v>
      </c>
      <c r="W6626">
        <v>0</v>
      </c>
      <c r="X6626">
        <v>0</v>
      </c>
      <c r="Y6626" t="s">
        <v>36</v>
      </c>
    </row>
    <row r="6627" spans="1:25" x14ac:dyDescent="0.25">
      <c r="A6627" t="s">
        <v>8626</v>
      </c>
      <c r="B6627" t="s">
        <v>5262</v>
      </c>
      <c r="C6627" t="s">
        <v>73</v>
      </c>
      <c r="D6627" t="s">
        <v>28</v>
      </c>
      <c r="E6627" t="s">
        <v>27</v>
      </c>
      <c r="F6627" s="1" t="s">
        <v>18681</v>
      </c>
      <c r="G6627">
        <v>101</v>
      </c>
      <c r="H6627" t="s">
        <v>29</v>
      </c>
      <c r="I6627">
        <v>813</v>
      </c>
      <c r="J6627">
        <v>252.14</v>
      </c>
      <c r="K6627">
        <f>Passenger_Data[[#This Row],[Price_USD]]*1</f>
        <v>252.14</v>
      </c>
      <c r="L6627">
        <v>40</v>
      </c>
      <c r="M6627" t="s">
        <v>30</v>
      </c>
      <c r="N6627" t="s">
        <v>41</v>
      </c>
      <c r="O6627" t="s">
        <v>32</v>
      </c>
      <c r="P6627" t="s">
        <v>83</v>
      </c>
      <c r="Q6627">
        <v>0</v>
      </c>
      <c r="R6627" t="s">
        <v>51</v>
      </c>
      <c r="S6627" t="s">
        <v>61</v>
      </c>
      <c r="T6627">
        <v>6.4</v>
      </c>
      <c r="U6627">
        <v>3</v>
      </c>
      <c r="V6627">
        <v>72</v>
      </c>
      <c r="W6627">
        <v>0</v>
      </c>
      <c r="X6627">
        <v>0</v>
      </c>
      <c r="Y6627" t="s">
        <v>36</v>
      </c>
    </row>
    <row r="6628" spans="1:25" x14ac:dyDescent="0.25">
      <c r="A6628" t="s">
        <v>8627</v>
      </c>
      <c r="B6628" t="s">
        <v>1393</v>
      </c>
      <c r="C6628" t="s">
        <v>73</v>
      </c>
      <c r="D6628" t="s">
        <v>76</v>
      </c>
      <c r="E6628" t="s">
        <v>59</v>
      </c>
      <c r="F6628" s="1" t="s">
        <v>18682</v>
      </c>
      <c r="G6628">
        <v>113</v>
      </c>
      <c r="H6628" t="s">
        <v>29</v>
      </c>
      <c r="I6628">
        <v>1622</v>
      </c>
      <c r="J6628">
        <v>284.61</v>
      </c>
      <c r="K6628">
        <f>Passenger_Data[[#This Row],[Price_USD]]*1</f>
        <v>284.61</v>
      </c>
      <c r="L6628">
        <v>73</v>
      </c>
      <c r="M6628" t="s">
        <v>30</v>
      </c>
      <c r="N6628" t="s">
        <v>41</v>
      </c>
      <c r="O6628" t="s">
        <v>33</v>
      </c>
      <c r="P6628" t="s">
        <v>50</v>
      </c>
      <c r="Q6628">
        <v>0</v>
      </c>
      <c r="R6628" t="s">
        <v>51</v>
      </c>
      <c r="S6628" t="s">
        <v>44</v>
      </c>
      <c r="T6628">
        <v>7.3</v>
      </c>
      <c r="U6628">
        <v>2</v>
      </c>
      <c r="V6628">
        <v>46</v>
      </c>
      <c r="W6628">
        <v>0</v>
      </c>
      <c r="X6628">
        <v>0</v>
      </c>
      <c r="Y6628" t="s">
        <v>45</v>
      </c>
    </row>
    <row r="6629" spans="1:25" x14ac:dyDescent="0.25">
      <c r="A6629" t="s">
        <v>8628</v>
      </c>
      <c r="B6629" t="s">
        <v>8629</v>
      </c>
      <c r="C6629" t="s">
        <v>48</v>
      </c>
      <c r="D6629" t="s">
        <v>49</v>
      </c>
      <c r="E6629" t="s">
        <v>59</v>
      </c>
      <c r="F6629" s="1" t="s">
        <v>18683</v>
      </c>
      <c r="G6629">
        <v>134</v>
      </c>
      <c r="H6629" t="s">
        <v>29</v>
      </c>
      <c r="I6629">
        <v>1037</v>
      </c>
      <c r="J6629">
        <v>284.81</v>
      </c>
      <c r="K6629">
        <f>Passenger_Data[[#This Row],[Price_USD]]*1</f>
        <v>284.81</v>
      </c>
      <c r="L6629">
        <v>39</v>
      </c>
      <c r="M6629" t="s">
        <v>40</v>
      </c>
      <c r="N6629" t="s">
        <v>31</v>
      </c>
      <c r="O6629" t="s">
        <v>32</v>
      </c>
      <c r="P6629" t="s">
        <v>83</v>
      </c>
      <c r="Q6629">
        <v>3</v>
      </c>
      <c r="R6629" t="s">
        <v>51</v>
      </c>
      <c r="S6629" t="s">
        <v>61</v>
      </c>
      <c r="T6629">
        <v>5.7</v>
      </c>
      <c r="U6629">
        <v>1</v>
      </c>
      <c r="V6629">
        <v>47</v>
      </c>
      <c r="W6629">
        <v>0</v>
      </c>
      <c r="X6629">
        <v>0</v>
      </c>
      <c r="Y6629" t="s">
        <v>45</v>
      </c>
    </row>
    <row r="6630" spans="1:25" x14ac:dyDescent="0.25">
      <c r="A6630" t="s">
        <v>8630</v>
      </c>
      <c r="B6630" t="s">
        <v>396</v>
      </c>
      <c r="C6630" t="s">
        <v>26</v>
      </c>
      <c r="D6630" t="s">
        <v>59</v>
      </c>
      <c r="E6630" t="s">
        <v>28</v>
      </c>
      <c r="F6630" s="1" t="s">
        <v>18684</v>
      </c>
      <c r="G6630">
        <v>220</v>
      </c>
      <c r="H6630" t="s">
        <v>108</v>
      </c>
      <c r="I6630">
        <v>1084</v>
      </c>
      <c r="J6630">
        <v>361.27</v>
      </c>
      <c r="K6630">
        <f>Passenger_Data[[#This Row],[Price_USD]]*1</f>
        <v>361.27</v>
      </c>
      <c r="L6630">
        <v>61</v>
      </c>
      <c r="M6630" t="s">
        <v>40</v>
      </c>
      <c r="N6630" t="s">
        <v>31</v>
      </c>
      <c r="O6630" t="s">
        <v>42</v>
      </c>
      <c r="P6630" t="s">
        <v>50</v>
      </c>
      <c r="Q6630">
        <v>2</v>
      </c>
      <c r="R6630" t="s">
        <v>51</v>
      </c>
      <c r="S6630" t="s">
        <v>61</v>
      </c>
      <c r="T6630">
        <v>3.5</v>
      </c>
      <c r="U6630">
        <v>30</v>
      </c>
      <c r="V6630">
        <v>76</v>
      </c>
      <c r="W6630">
        <v>1</v>
      </c>
      <c r="X6630">
        <v>1</v>
      </c>
      <c r="Y6630" t="s">
        <v>36</v>
      </c>
    </row>
    <row r="6631" spans="1:25" x14ac:dyDescent="0.25">
      <c r="A6631" t="s">
        <v>8631</v>
      </c>
      <c r="B6631" t="s">
        <v>1352</v>
      </c>
      <c r="C6631" t="s">
        <v>26</v>
      </c>
      <c r="D6631" t="s">
        <v>55</v>
      </c>
      <c r="E6631" t="s">
        <v>59</v>
      </c>
      <c r="F6631" s="1" t="s">
        <v>18685</v>
      </c>
      <c r="G6631">
        <v>252</v>
      </c>
      <c r="H6631" t="s">
        <v>108</v>
      </c>
      <c r="I6631">
        <v>1313</v>
      </c>
      <c r="J6631">
        <v>421.9</v>
      </c>
      <c r="K6631">
        <f>Passenger_Data[[#This Row],[Price_USD]]*1</f>
        <v>421.9</v>
      </c>
      <c r="L6631">
        <v>19</v>
      </c>
      <c r="M6631" t="s">
        <v>30</v>
      </c>
      <c r="N6631" t="s">
        <v>31</v>
      </c>
      <c r="O6631" t="s">
        <v>33</v>
      </c>
      <c r="P6631" t="s">
        <v>83</v>
      </c>
      <c r="Q6631">
        <v>0</v>
      </c>
      <c r="R6631" t="s">
        <v>65</v>
      </c>
      <c r="S6631" t="s">
        <v>44</v>
      </c>
      <c r="T6631">
        <v>5.7</v>
      </c>
      <c r="U6631">
        <v>7</v>
      </c>
      <c r="V6631">
        <v>54</v>
      </c>
      <c r="W6631">
        <v>0</v>
      </c>
      <c r="X6631">
        <v>0</v>
      </c>
      <c r="Y6631" t="s">
        <v>77</v>
      </c>
    </row>
    <row r="6632" spans="1:25" x14ac:dyDescent="0.25">
      <c r="A6632" t="s">
        <v>8632</v>
      </c>
      <c r="B6632" t="s">
        <v>257</v>
      </c>
      <c r="C6632" t="s">
        <v>48</v>
      </c>
      <c r="D6632" t="s">
        <v>64</v>
      </c>
      <c r="E6632" t="s">
        <v>76</v>
      </c>
      <c r="F6632" s="1" t="s">
        <v>18686</v>
      </c>
      <c r="G6632">
        <v>202</v>
      </c>
      <c r="H6632" t="s">
        <v>29</v>
      </c>
      <c r="I6632">
        <v>1269</v>
      </c>
      <c r="J6632">
        <v>304.8</v>
      </c>
      <c r="K6632">
        <f>Passenger_Data[[#This Row],[Price_USD]]*1</f>
        <v>304.8</v>
      </c>
      <c r="L6632">
        <v>59</v>
      </c>
      <c r="M6632" t="s">
        <v>30</v>
      </c>
      <c r="N6632" t="s">
        <v>31</v>
      </c>
      <c r="O6632" t="s">
        <v>33</v>
      </c>
      <c r="P6632" t="s">
        <v>50</v>
      </c>
      <c r="Q6632">
        <v>1</v>
      </c>
      <c r="R6632" t="s">
        <v>65</v>
      </c>
      <c r="S6632" t="s">
        <v>44</v>
      </c>
      <c r="T6632">
        <v>8.3000000000000007</v>
      </c>
      <c r="U6632">
        <v>26</v>
      </c>
      <c r="V6632">
        <v>78</v>
      </c>
      <c r="W6632">
        <v>0</v>
      </c>
      <c r="X6632">
        <v>0</v>
      </c>
      <c r="Y6632" t="s">
        <v>36</v>
      </c>
    </row>
    <row r="6633" spans="1:25" x14ac:dyDescent="0.25">
      <c r="A6633" t="s">
        <v>8633</v>
      </c>
      <c r="B6633" t="s">
        <v>1177</v>
      </c>
      <c r="C6633" t="s">
        <v>26</v>
      </c>
      <c r="D6633" t="s">
        <v>49</v>
      </c>
      <c r="E6633" t="s">
        <v>27</v>
      </c>
      <c r="F6633" s="1" t="s">
        <v>18687</v>
      </c>
      <c r="G6633">
        <v>141</v>
      </c>
      <c r="H6633" t="s">
        <v>29</v>
      </c>
      <c r="I6633">
        <v>644</v>
      </c>
      <c r="J6633">
        <v>374.66</v>
      </c>
      <c r="K6633">
        <f>Passenger_Data[[#This Row],[Price_USD]]*1</f>
        <v>374.66</v>
      </c>
      <c r="L6633">
        <v>33</v>
      </c>
      <c r="M6633" t="s">
        <v>40</v>
      </c>
      <c r="N6633" t="s">
        <v>31</v>
      </c>
      <c r="O6633" t="s">
        <v>33</v>
      </c>
      <c r="P6633" t="s">
        <v>50</v>
      </c>
      <c r="Q6633">
        <v>1</v>
      </c>
      <c r="R6633" t="s">
        <v>43</v>
      </c>
      <c r="S6633" t="s">
        <v>44</v>
      </c>
      <c r="T6633">
        <v>5.9</v>
      </c>
      <c r="U6633">
        <v>20</v>
      </c>
      <c r="V6633">
        <v>42</v>
      </c>
      <c r="W6633">
        <v>0</v>
      </c>
      <c r="X6633">
        <v>1</v>
      </c>
      <c r="Y6633" t="s">
        <v>77</v>
      </c>
    </row>
    <row r="6634" spans="1:25" x14ac:dyDescent="0.25">
      <c r="A6634" t="s">
        <v>8634</v>
      </c>
      <c r="B6634" t="s">
        <v>1674</v>
      </c>
      <c r="C6634" t="s">
        <v>73</v>
      </c>
      <c r="D6634" t="s">
        <v>59</v>
      </c>
      <c r="E6634" t="s">
        <v>28</v>
      </c>
      <c r="F6634" s="1" t="s">
        <v>18688</v>
      </c>
      <c r="G6634">
        <v>169</v>
      </c>
      <c r="H6634" t="s">
        <v>29</v>
      </c>
      <c r="I6634">
        <v>669</v>
      </c>
      <c r="J6634">
        <v>272.85000000000002</v>
      </c>
      <c r="K6634">
        <f>Passenger_Data[[#This Row],[Price_USD]]*1</f>
        <v>272.85000000000002</v>
      </c>
      <c r="L6634">
        <v>34</v>
      </c>
      <c r="M6634" t="s">
        <v>40</v>
      </c>
      <c r="N6634" t="s">
        <v>60</v>
      </c>
      <c r="O6634" t="s">
        <v>42</v>
      </c>
      <c r="P6634" t="s">
        <v>33</v>
      </c>
      <c r="Q6634">
        <v>0</v>
      </c>
      <c r="R6634" t="s">
        <v>34</v>
      </c>
      <c r="S6634" t="s">
        <v>68</v>
      </c>
      <c r="T6634">
        <v>5.7</v>
      </c>
      <c r="U6634">
        <v>2</v>
      </c>
      <c r="V6634">
        <v>37</v>
      </c>
      <c r="W6634">
        <v>0</v>
      </c>
      <c r="X6634">
        <v>0</v>
      </c>
      <c r="Y6634" t="s">
        <v>45</v>
      </c>
    </row>
    <row r="6635" spans="1:25" x14ac:dyDescent="0.25">
      <c r="A6635" t="s">
        <v>8635</v>
      </c>
      <c r="B6635" t="s">
        <v>6174</v>
      </c>
      <c r="C6635" t="s">
        <v>73</v>
      </c>
      <c r="D6635" t="s">
        <v>55</v>
      </c>
      <c r="E6635" t="s">
        <v>27</v>
      </c>
      <c r="F6635" s="1" t="s">
        <v>18689</v>
      </c>
      <c r="G6635">
        <v>161</v>
      </c>
      <c r="H6635" t="s">
        <v>29</v>
      </c>
      <c r="I6635">
        <v>1176</v>
      </c>
      <c r="J6635">
        <v>497.95</v>
      </c>
      <c r="K6635">
        <f>Passenger_Data[[#This Row],[Price_USD]]*1</f>
        <v>497.95</v>
      </c>
      <c r="L6635">
        <v>48</v>
      </c>
      <c r="M6635" t="s">
        <v>40</v>
      </c>
      <c r="N6635" t="s">
        <v>31</v>
      </c>
      <c r="O6635" t="s">
        <v>33</v>
      </c>
      <c r="P6635" t="s">
        <v>50</v>
      </c>
      <c r="Q6635">
        <v>0</v>
      </c>
      <c r="R6635" t="s">
        <v>51</v>
      </c>
      <c r="S6635" t="s">
        <v>44</v>
      </c>
      <c r="T6635">
        <v>9.3000000000000007</v>
      </c>
      <c r="U6635">
        <v>3</v>
      </c>
      <c r="V6635">
        <v>15</v>
      </c>
      <c r="W6635">
        <v>0</v>
      </c>
      <c r="X6635">
        <v>0</v>
      </c>
      <c r="Y6635" t="s">
        <v>36</v>
      </c>
    </row>
    <row r="6636" spans="1:25" x14ac:dyDescent="0.25">
      <c r="A6636" t="s">
        <v>8636</v>
      </c>
      <c r="B6636" t="s">
        <v>1554</v>
      </c>
      <c r="C6636" t="s">
        <v>48</v>
      </c>
      <c r="D6636" t="s">
        <v>39</v>
      </c>
      <c r="E6636" t="s">
        <v>27</v>
      </c>
      <c r="F6636" s="1" t="s">
        <v>18690</v>
      </c>
      <c r="G6636">
        <v>197</v>
      </c>
      <c r="H6636" t="s">
        <v>29</v>
      </c>
      <c r="I6636">
        <v>1171</v>
      </c>
      <c r="J6636">
        <v>264.14</v>
      </c>
      <c r="K6636">
        <f>Passenger_Data[[#This Row],[Price_USD]]*1</f>
        <v>264.14</v>
      </c>
      <c r="L6636">
        <v>77</v>
      </c>
      <c r="M6636" t="s">
        <v>40</v>
      </c>
      <c r="N6636" t="s">
        <v>31</v>
      </c>
      <c r="O6636" t="s">
        <v>42</v>
      </c>
      <c r="P6636" t="s">
        <v>33</v>
      </c>
      <c r="Q6636">
        <v>0</v>
      </c>
      <c r="R6636" t="s">
        <v>51</v>
      </c>
      <c r="S6636" t="s">
        <v>44</v>
      </c>
      <c r="T6636">
        <v>3.2</v>
      </c>
      <c r="U6636">
        <v>6</v>
      </c>
      <c r="V6636">
        <v>103</v>
      </c>
      <c r="W6636">
        <v>0</v>
      </c>
      <c r="X6636">
        <v>1</v>
      </c>
      <c r="Y6636" t="s">
        <v>36</v>
      </c>
    </row>
    <row r="6637" spans="1:25" x14ac:dyDescent="0.25">
      <c r="A6637" t="s">
        <v>8637</v>
      </c>
      <c r="B6637" t="s">
        <v>4598</v>
      </c>
      <c r="C6637" t="s">
        <v>54</v>
      </c>
      <c r="D6637" t="s">
        <v>55</v>
      </c>
      <c r="E6637" t="s">
        <v>76</v>
      </c>
      <c r="F6637" s="1" t="s">
        <v>18691</v>
      </c>
      <c r="G6637">
        <v>181</v>
      </c>
      <c r="H6637" t="s">
        <v>29</v>
      </c>
      <c r="I6637">
        <v>871</v>
      </c>
      <c r="J6637">
        <v>410.51</v>
      </c>
      <c r="K6637">
        <f>Passenger_Data[[#This Row],[Price_USD]]*1</f>
        <v>410.51</v>
      </c>
      <c r="L6637">
        <v>34</v>
      </c>
      <c r="M6637" t="s">
        <v>40</v>
      </c>
      <c r="N6637" t="s">
        <v>31</v>
      </c>
      <c r="O6637" t="s">
        <v>33</v>
      </c>
      <c r="P6637" t="s">
        <v>50</v>
      </c>
      <c r="Q6637">
        <v>2</v>
      </c>
      <c r="R6637" t="s">
        <v>51</v>
      </c>
      <c r="S6637" t="s">
        <v>68</v>
      </c>
      <c r="T6637">
        <v>8.3000000000000007</v>
      </c>
      <c r="U6637">
        <v>15</v>
      </c>
      <c r="V6637">
        <v>62</v>
      </c>
      <c r="W6637">
        <v>0</v>
      </c>
      <c r="X6637">
        <v>0</v>
      </c>
      <c r="Y6637" t="s">
        <v>45</v>
      </c>
    </row>
    <row r="6638" spans="1:25" x14ac:dyDescent="0.25">
      <c r="A6638" t="s">
        <v>8638</v>
      </c>
      <c r="B6638" t="s">
        <v>3711</v>
      </c>
      <c r="C6638" t="s">
        <v>26</v>
      </c>
      <c r="D6638" t="s">
        <v>64</v>
      </c>
      <c r="E6638" t="s">
        <v>76</v>
      </c>
      <c r="F6638" s="1" t="s">
        <v>18692</v>
      </c>
      <c r="G6638">
        <v>185</v>
      </c>
      <c r="H6638" t="s">
        <v>29</v>
      </c>
      <c r="I6638">
        <v>880</v>
      </c>
      <c r="J6638">
        <v>139.80000000000001</v>
      </c>
      <c r="K6638">
        <f>Passenger_Data[[#This Row],[Price_USD]]*1</f>
        <v>139.80000000000001</v>
      </c>
      <c r="L6638">
        <v>35</v>
      </c>
      <c r="M6638" t="s">
        <v>40</v>
      </c>
      <c r="N6638" t="s">
        <v>41</v>
      </c>
      <c r="O6638" t="s">
        <v>33</v>
      </c>
      <c r="P6638" t="s">
        <v>264</v>
      </c>
      <c r="Q6638">
        <v>0</v>
      </c>
      <c r="R6638" t="s">
        <v>43</v>
      </c>
      <c r="S6638" t="s">
        <v>35</v>
      </c>
      <c r="T6638">
        <v>6.6</v>
      </c>
      <c r="U6638">
        <v>4</v>
      </c>
      <c r="V6638">
        <v>53</v>
      </c>
      <c r="W6638">
        <v>0</v>
      </c>
      <c r="X6638">
        <v>0</v>
      </c>
      <c r="Y6638" t="s">
        <v>36</v>
      </c>
    </row>
    <row r="6639" spans="1:25" x14ac:dyDescent="0.25">
      <c r="A6639" t="s">
        <v>8639</v>
      </c>
      <c r="B6639" t="s">
        <v>4229</v>
      </c>
      <c r="C6639" t="s">
        <v>48</v>
      </c>
      <c r="D6639" t="s">
        <v>55</v>
      </c>
      <c r="E6639" t="s">
        <v>59</v>
      </c>
      <c r="F6639" s="1" t="s">
        <v>18693</v>
      </c>
      <c r="G6639">
        <v>107</v>
      </c>
      <c r="H6639" t="s">
        <v>29</v>
      </c>
      <c r="I6639">
        <v>1501</v>
      </c>
      <c r="J6639">
        <v>373.26</v>
      </c>
      <c r="K6639">
        <f>Passenger_Data[[#This Row],[Price_USD]]*1</f>
        <v>373.26</v>
      </c>
      <c r="L6639">
        <v>24</v>
      </c>
      <c r="M6639" t="s">
        <v>40</v>
      </c>
      <c r="N6639" t="s">
        <v>60</v>
      </c>
      <c r="O6639" t="s">
        <v>33</v>
      </c>
      <c r="P6639" t="s">
        <v>50</v>
      </c>
      <c r="Q6639">
        <v>0</v>
      </c>
      <c r="R6639" t="s">
        <v>65</v>
      </c>
      <c r="S6639" t="s">
        <v>61</v>
      </c>
      <c r="T6639">
        <v>9.1999999999999993</v>
      </c>
      <c r="U6639">
        <v>19</v>
      </c>
      <c r="V6639">
        <v>51</v>
      </c>
      <c r="W6639">
        <v>0</v>
      </c>
      <c r="X6639">
        <v>0</v>
      </c>
      <c r="Y6639" t="s">
        <v>77</v>
      </c>
    </row>
    <row r="6640" spans="1:25" x14ac:dyDescent="0.25">
      <c r="A6640" t="s">
        <v>8640</v>
      </c>
      <c r="B6640" t="s">
        <v>390</v>
      </c>
      <c r="C6640" t="s">
        <v>54</v>
      </c>
      <c r="D6640" t="s">
        <v>27</v>
      </c>
      <c r="E6640" t="s">
        <v>76</v>
      </c>
      <c r="F6640" s="1" t="s">
        <v>18694</v>
      </c>
      <c r="G6640">
        <v>87</v>
      </c>
      <c r="H6640" t="s">
        <v>29</v>
      </c>
      <c r="I6640">
        <v>1144</v>
      </c>
      <c r="J6640">
        <v>250.37</v>
      </c>
      <c r="K6640">
        <f>Passenger_Data[[#This Row],[Price_USD]]*1</f>
        <v>250.37</v>
      </c>
      <c r="L6640">
        <v>45</v>
      </c>
      <c r="M6640" t="s">
        <v>40</v>
      </c>
      <c r="N6640" t="s">
        <v>41</v>
      </c>
      <c r="O6640" t="s">
        <v>56</v>
      </c>
      <c r="P6640" t="s">
        <v>50</v>
      </c>
      <c r="Q6640">
        <v>0</v>
      </c>
      <c r="R6640" t="s">
        <v>65</v>
      </c>
      <c r="S6640" t="s">
        <v>68</v>
      </c>
      <c r="T6640">
        <v>7.4</v>
      </c>
      <c r="U6640">
        <v>3</v>
      </c>
      <c r="V6640">
        <v>1</v>
      </c>
      <c r="W6640">
        <v>0</v>
      </c>
      <c r="X6640">
        <v>0</v>
      </c>
      <c r="Y6640" t="s">
        <v>36</v>
      </c>
    </row>
    <row r="6641" spans="1:25" x14ac:dyDescent="0.25">
      <c r="A6641" t="s">
        <v>8641</v>
      </c>
      <c r="B6641" t="s">
        <v>4431</v>
      </c>
      <c r="C6641" t="s">
        <v>54</v>
      </c>
      <c r="D6641" t="s">
        <v>28</v>
      </c>
      <c r="E6641" t="s">
        <v>64</v>
      </c>
      <c r="F6641" s="1" t="s">
        <v>18695</v>
      </c>
      <c r="G6641">
        <v>289</v>
      </c>
      <c r="H6641" t="s">
        <v>29</v>
      </c>
      <c r="I6641">
        <v>1897</v>
      </c>
      <c r="J6641">
        <v>281.29000000000002</v>
      </c>
      <c r="K6641">
        <f>Passenger_Data[[#This Row],[Price_USD]]*1</f>
        <v>281.29000000000002</v>
      </c>
      <c r="L6641">
        <v>77</v>
      </c>
      <c r="M6641" t="s">
        <v>40</v>
      </c>
      <c r="N6641" t="s">
        <v>31</v>
      </c>
      <c r="O6641" t="s">
        <v>32</v>
      </c>
      <c r="P6641" t="s">
        <v>50</v>
      </c>
      <c r="Q6641">
        <v>3</v>
      </c>
      <c r="R6641" t="s">
        <v>51</v>
      </c>
      <c r="S6641" t="s">
        <v>35</v>
      </c>
      <c r="T6641">
        <v>10</v>
      </c>
      <c r="U6641">
        <v>8</v>
      </c>
      <c r="V6641">
        <v>74</v>
      </c>
      <c r="W6641">
        <v>0</v>
      </c>
      <c r="X6641">
        <v>0</v>
      </c>
      <c r="Y6641" t="s">
        <v>45</v>
      </c>
    </row>
    <row r="6642" spans="1:25" x14ac:dyDescent="0.25">
      <c r="A6642" t="s">
        <v>8642</v>
      </c>
      <c r="B6642" t="s">
        <v>269</v>
      </c>
      <c r="C6642" t="s">
        <v>73</v>
      </c>
      <c r="D6642" t="s">
        <v>28</v>
      </c>
      <c r="E6642" t="s">
        <v>27</v>
      </c>
      <c r="F6642" s="1" t="s">
        <v>18696</v>
      </c>
      <c r="G6642">
        <v>118</v>
      </c>
      <c r="H6642" t="s">
        <v>108</v>
      </c>
      <c r="I6642">
        <v>1278</v>
      </c>
      <c r="J6642">
        <v>322.41000000000003</v>
      </c>
      <c r="K6642">
        <f>Passenger_Data[[#This Row],[Price_USD]]*1</f>
        <v>322.41000000000003</v>
      </c>
      <c r="L6642">
        <v>46</v>
      </c>
      <c r="M6642" t="s">
        <v>30</v>
      </c>
      <c r="N6642" t="s">
        <v>41</v>
      </c>
      <c r="O6642" t="s">
        <v>42</v>
      </c>
      <c r="P6642" t="s">
        <v>50</v>
      </c>
      <c r="Q6642">
        <v>1</v>
      </c>
      <c r="R6642" t="s">
        <v>43</v>
      </c>
      <c r="S6642" t="s">
        <v>44</v>
      </c>
      <c r="T6642">
        <v>7.4</v>
      </c>
      <c r="U6642">
        <v>23</v>
      </c>
      <c r="V6642">
        <v>1</v>
      </c>
      <c r="W6642">
        <v>0</v>
      </c>
      <c r="X6642">
        <v>0</v>
      </c>
      <c r="Y6642" t="s">
        <v>36</v>
      </c>
    </row>
    <row r="6643" spans="1:25" x14ac:dyDescent="0.25">
      <c r="A6643" t="s">
        <v>8643</v>
      </c>
      <c r="B6643" t="s">
        <v>5187</v>
      </c>
      <c r="C6643" t="s">
        <v>82</v>
      </c>
      <c r="D6643" t="s">
        <v>49</v>
      </c>
      <c r="E6643" t="s">
        <v>59</v>
      </c>
      <c r="F6643" s="1" t="s">
        <v>18697</v>
      </c>
      <c r="G6643">
        <v>183</v>
      </c>
      <c r="H6643" t="s">
        <v>29</v>
      </c>
      <c r="I6643">
        <v>1539</v>
      </c>
      <c r="J6643">
        <v>312.99</v>
      </c>
      <c r="K6643">
        <f>Passenger_Data[[#This Row],[Price_USD]]*1</f>
        <v>312.99</v>
      </c>
      <c r="L6643">
        <v>19</v>
      </c>
      <c r="M6643" t="s">
        <v>30</v>
      </c>
      <c r="N6643" t="s">
        <v>60</v>
      </c>
      <c r="O6643" t="s">
        <v>33</v>
      </c>
      <c r="P6643" t="s">
        <v>33</v>
      </c>
      <c r="Q6643">
        <v>2</v>
      </c>
      <c r="R6643" t="s">
        <v>65</v>
      </c>
      <c r="S6643" t="s">
        <v>44</v>
      </c>
      <c r="T6643">
        <v>7.5</v>
      </c>
      <c r="U6643">
        <v>19</v>
      </c>
      <c r="V6643">
        <v>31</v>
      </c>
      <c r="W6643">
        <v>0</v>
      </c>
      <c r="X6643">
        <v>0</v>
      </c>
      <c r="Y6643" t="s">
        <v>77</v>
      </c>
    </row>
    <row r="6644" spans="1:25" x14ac:dyDescent="0.25">
      <c r="A6644" t="s">
        <v>8644</v>
      </c>
      <c r="B6644" t="s">
        <v>3057</v>
      </c>
      <c r="C6644" t="s">
        <v>82</v>
      </c>
      <c r="D6644" t="s">
        <v>55</v>
      </c>
      <c r="E6644" t="s">
        <v>55</v>
      </c>
      <c r="F6644" s="1" t="s">
        <v>18698</v>
      </c>
      <c r="G6644">
        <v>154</v>
      </c>
      <c r="H6644" t="s">
        <v>29</v>
      </c>
      <c r="I6644">
        <v>1380</v>
      </c>
      <c r="J6644">
        <v>196.12</v>
      </c>
      <c r="K6644">
        <f>Passenger_Data[[#This Row],[Price_USD]]*1</f>
        <v>196.12</v>
      </c>
      <c r="L6644">
        <v>21</v>
      </c>
      <c r="M6644" t="s">
        <v>30</v>
      </c>
      <c r="N6644" t="s">
        <v>41</v>
      </c>
      <c r="O6644" t="s">
        <v>33</v>
      </c>
      <c r="P6644" t="s">
        <v>50</v>
      </c>
      <c r="Q6644">
        <v>0</v>
      </c>
      <c r="R6644" t="s">
        <v>65</v>
      </c>
      <c r="S6644" t="s">
        <v>68</v>
      </c>
      <c r="T6644">
        <v>7.5</v>
      </c>
      <c r="U6644">
        <v>7</v>
      </c>
      <c r="V6644">
        <v>54</v>
      </c>
      <c r="W6644">
        <v>0</v>
      </c>
      <c r="X6644">
        <v>1</v>
      </c>
      <c r="Y6644" t="s">
        <v>45</v>
      </c>
    </row>
    <row r="6645" spans="1:25" x14ac:dyDescent="0.25">
      <c r="A6645" t="s">
        <v>8645</v>
      </c>
      <c r="B6645" t="s">
        <v>722</v>
      </c>
      <c r="C6645" t="s">
        <v>48</v>
      </c>
      <c r="D6645" t="s">
        <v>64</v>
      </c>
      <c r="E6645" t="s">
        <v>55</v>
      </c>
      <c r="F6645" s="1" t="s">
        <v>18699</v>
      </c>
      <c r="G6645">
        <v>271</v>
      </c>
      <c r="H6645" t="s">
        <v>29</v>
      </c>
      <c r="I6645">
        <v>637</v>
      </c>
      <c r="J6645">
        <v>480.42</v>
      </c>
      <c r="K6645">
        <f>Passenger_Data[[#This Row],[Price_USD]]*1</f>
        <v>480.42</v>
      </c>
      <c r="L6645">
        <v>31</v>
      </c>
      <c r="M6645" t="s">
        <v>40</v>
      </c>
      <c r="N6645" t="s">
        <v>60</v>
      </c>
      <c r="O6645" t="s">
        <v>56</v>
      </c>
      <c r="P6645" t="s">
        <v>83</v>
      </c>
      <c r="Q6645">
        <v>0</v>
      </c>
      <c r="R6645" t="s">
        <v>65</v>
      </c>
      <c r="S6645" t="s">
        <v>35</v>
      </c>
      <c r="T6645">
        <v>6.6</v>
      </c>
      <c r="U6645">
        <v>4</v>
      </c>
      <c r="V6645">
        <v>46</v>
      </c>
      <c r="W6645">
        <v>0</v>
      </c>
      <c r="X6645">
        <v>0</v>
      </c>
      <c r="Y6645" t="s">
        <v>77</v>
      </c>
    </row>
    <row r="6646" spans="1:25" x14ac:dyDescent="0.25">
      <c r="A6646" t="s">
        <v>8646</v>
      </c>
      <c r="B6646" t="s">
        <v>369</v>
      </c>
      <c r="C6646" t="s">
        <v>48</v>
      </c>
      <c r="D6646" t="s">
        <v>39</v>
      </c>
      <c r="E6646" t="s">
        <v>39</v>
      </c>
      <c r="F6646" s="1" t="s">
        <v>18700</v>
      </c>
      <c r="G6646">
        <v>263</v>
      </c>
      <c r="H6646" t="s">
        <v>29</v>
      </c>
      <c r="I6646">
        <v>1333</v>
      </c>
      <c r="J6646">
        <v>409.02</v>
      </c>
      <c r="K6646">
        <f>Passenger_Data[[#This Row],[Price_USD]]*1</f>
        <v>409.02</v>
      </c>
      <c r="L6646">
        <v>57</v>
      </c>
      <c r="M6646" t="s">
        <v>30</v>
      </c>
      <c r="N6646" t="s">
        <v>60</v>
      </c>
      <c r="O6646" t="s">
        <v>32</v>
      </c>
      <c r="P6646" t="s">
        <v>50</v>
      </c>
      <c r="Q6646">
        <v>0</v>
      </c>
      <c r="R6646" t="s">
        <v>65</v>
      </c>
      <c r="S6646" t="s">
        <v>44</v>
      </c>
      <c r="T6646">
        <v>3.9</v>
      </c>
      <c r="U6646">
        <v>15</v>
      </c>
      <c r="V6646">
        <v>89</v>
      </c>
      <c r="W6646">
        <v>0</v>
      </c>
      <c r="X6646">
        <v>0</v>
      </c>
      <c r="Y6646" t="s">
        <v>77</v>
      </c>
    </row>
    <row r="6647" spans="1:25" x14ac:dyDescent="0.25">
      <c r="A6647" t="s">
        <v>8647</v>
      </c>
      <c r="B6647" t="s">
        <v>6320</v>
      </c>
      <c r="C6647" t="s">
        <v>73</v>
      </c>
      <c r="D6647" t="s">
        <v>39</v>
      </c>
      <c r="E6647" t="s">
        <v>27</v>
      </c>
      <c r="F6647" s="1" t="s">
        <v>18701</v>
      </c>
      <c r="G6647">
        <v>60</v>
      </c>
      <c r="H6647" t="s">
        <v>29</v>
      </c>
      <c r="I6647">
        <v>1530</v>
      </c>
      <c r="J6647">
        <v>373.36</v>
      </c>
      <c r="K6647">
        <f>Passenger_Data[[#This Row],[Price_USD]]*1</f>
        <v>373.36</v>
      </c>
      <c r="L6647">
        <v>66</v>
      </c>
      <c r="M6647" t="s">
        <v>30</v>
      </c>
      <c r="N6647" t="s">
        <v>31</v>
      </c>
      <c r="O6647" t="s">
        <v>33</v>
      </c>
      <c r="P6647" t="s">
        <v>50</v>
      </c>
      <c r="Q6647">
        <v>1</v>
      </c>
      <c r="R6647" t="s">
        <v>34</v>
      </c>
      <c r="S6647" t="s">
        <v>44</v>
      </c>
      <c r="T6647">
        <v>6.9</v>
      </c>
      <c r="U6647">
        <v>8</v>
      </c>
      <c r="V6647">
        <v>47</v>
      </c>
      <c r="W6647">
        <v>0</v>
      </c>
      <c r="X6647">
        <v>0</v>
      </c>
      <c r="Y6647" t="s">
        <v>36</v>
      </c>
    </row>
    <row r="6648" spans="1:25" x14ac:dyDescent="0.25">
      <c r="A6648" t="s">
        <v>8648</v>
      </c>
      <c r="B6648" t="s">
        <v>2005</v>
      </c>
      <c r="C6648" t="s">
        <v>54</v>
      </c>
      <c r="D6648" t="s">
        <v>28</v>
      </c>
      <c r="E6648" t="s">
        <v>28</v>
      </c>
      <c r="F6648" s="1" t="s">
        <v>18702</v>
      </c>
      <c r="G6648">
        <v>105</v>
      </c>
      <c r="H6648" t="s">
        <v>86</v>
      </c>
      <c r="I6648">
        <v>1248</v>
      </c>
      <c r="J6648">
        <v>354.15</v>
      </c>
      <c r="K6648">
        <f>Passenger_Data[[#This Row],[Price_USD]]*1</f>
        <v>354.15</v>
      </c>
      <c r="L6648">
        <v>72</v>
      </c>
      <c r="M6648" t="s">
        <v>30</v>
      </c>
      <c r="N6648" t="s">
        <v>60</v>
      </c>
      <c r="O6648" t="s">
        <v>42</v>
      </c>
      <c r="P6648" t="s">
        <v>50</v>
      </c>
      <c r="Q6648">
        <v>1</v>
      </c>
      <c r="R6648" t="s">
        <v>43</v>
      </c>
      <c r="S6648" t="s">
        <v>35</v>
      </c>
      <c r="T6648">
        <v>7.3</v>
      </c>
      <c r="U6648">
        <v>11</v>
      </c>
      <c r="V6648">
        <v>107</v>
      </c>
      <c r="W6648">
        <v>0</v>
      </c>
      <c r="X6648">
        <v>0</v>
      </c>
      <c r="Y6648" t="s">
        <v>45</v>
      </c>
    </row>
    <row r="6649" spans="1:25" x14ac:dyDescent="0.25">
      <c r="A6649" t="s">
        <v>8649</v>
      </c>
      <c r="B6649" t="s">
        <v>1754</v>
      </c>
      <c r="C6649" t="s">
        <v>54</v>
      </c>
      <c r="D6649" t="s">
        <v>27</v>
      </c>
      <c r="E6649" t="s">
        <v>76</v>
      </c>
      <c r="F6649" s="1" t="s">
        <v>18703</v>
      </c>
      <c r="G6649">
        <v>194</v>
      </c>
      <c r="H6649" t="s">
        <v>29</v>
      </c>
      <c r="I6649">
        <v>1394</v>
      </c>
      <c r="J6649">
        <v>372.47</v>
      </c>
      <c r="K6649">
        <f>Passenger_Data[[#This Row],[Price_USD]]*1</f>
        <v>372.47</v>
      </c>
      <c r="L6649">
        <v>34</v>
      </c>
      <c r="M6649" t="s">
        <v>30</v>
      </c>
      <c r="N6649" t="s">
        <v>31</v>
      </c>
      <c r="O6649" t="s">
        <v>56</v>
      </c>
      <c r="P6649" t="s">
        <v>83</v>
      </c>
      <c r="Q6649">
        <v>2</v>
      </c>
      <c r="R6649" t="s">
        <v>65</v>
      </c>
      <c r="S6649" t="s">
        <v>68</v>
      </c>
      <c r="T6649">
        <v>6.5</v>
      </c>
      <c r="U6649">
        <v>9</v>
      </c>
      <c r="V6649">
        <v>110</v>
      </c>
      <c r="W6649">
        <v>0</v>
      </c>
      <c r="X6649">
        <v>0</v>
      </c>
      <c r="Y6649" t="s">
        <v>36</v>
      </c>
    </row>
    <row r="6650" spans="1:25" x14ac:dyDescent="0.25">
      <c r="A6650" t="s">
        <v>8650</v>
      </c>
      <c r="B6650" t="s">
        <v>301</v>
      </c>
      <c r="C6650" t="s">
        <v>48</v>
      </c>
      <c r="D6650" t="s">
        <v>27</v>
      </c>
      <c r="E6650" t="s">
        <v>76</v>
      </c>
      <c r="F6650" s="1" t="s">
        <v>18704</v>
      </c>
      <c r="G6650">
        <v>153</v>
      </c>
      <c r="H6650" t="s">
        <v>29</v>
      </c>
      <c r="I6650">
        <v>1474</v>
      </c>
      <c r="J6650">
        <v>318.77</v>
      </c>
      <c r="K6650">
        <f>Passenger_Data[[#This Row],[Price_USD]]*1</f>
        <v>318.77</v>
      </c>
      <c r="L6650">
        <v>55</v>
      </c>
      <c r="M6650" t="s">
        <v>40</v>
      </c>
      <c r="N6650" t="s">
        <v>60</v>
      </c>
      <c r="O6650" t="s">
        <v>56</v>
      </c>
      <c r="P6650" t="s">
        <v>50</v>
      </c>
      <c r="Q6650">
        <v>0</v>
      </c>
      <c r="R6650" t="s">
        <v>65</v>
      </c>
      <c r="S6650" t="s">
        <v>44</v>
      </c>
      <c r="T6650">
        <v>7.4</v>
      </c>
      <c r="U6650">
        <v>7</v>
      </c>
      <c r="V6650">
        <v>72</v>
      </c>
      <c r="W6650">
        <v>0</v>
      </c>
      <c r="X6650">
        <v>0</v>
      </c>
      <c r="Y6650" t="s">
        <v>45</v>
      </c>
    </row>
    <row r="6651" spans="1:25" x14ac:dyDescent="0.25">
      <c r="A6651" t="s">
        <v>8651</v>
      </c>
      <c r="B6651" t="s">
        <v>1412</v>
      </c>
      <c r="C6651" t="s">
        <v>54</v>
      </c>
      <c r="D6651" t="s">
        <v>28</v>
      </c>
      <c r="E6651" t="s">
        <v>28</v>
      </c>
      <c r="F6651" s="1" t="s">
        <v>18705</v>
      </c>
      <c r="G6651">
        <v>178</v>
      </c>
      <c r="H6651" t="s">
        <v>29</v>
      </c>
      <c r="I6651">
        <v>1274</v>
      </c>
      <c r="J6651">
        <v>385.88</v>
      </c>
      <c r="K6651">
        <f>Passenger_Data[[#This Row],[Price_USD]]*1</f>
        <v>385.88</v>
      </c>
      <c r="L6651">
        <v>56</v>
      </c>
      <c r="M6651" t="s">
        <v>30</v>
      </c>
      <c r="N6651" t="s">
        <v>31</v>
      </c>
      <c r="O6651" t="s">
        <v>42</v>
      </c>
      <c r="P6651" t="s">
        <v>50</v>
      </c>
      <c r="Q6651">
        <v>1</v>
      </c>
      <c r="R6651" t="s">
        <v>43</v>
      </c>
      <c r="S6651" t="s">
        <v>44</v>
      </c>
      <c r="T6651">
        <v>7.4</v>
      </c>
      <c r="U6651">
        <v>31</v>
      </c>
      <c r="V6651">
        <v>37</v>
      </c>
      <c r="W6651">
        <v>0</v>
      </c>
      <c r="X6651">
        <v>0</v>
      </c>
      <c r="Y6651" t="s">
        <v>77</v>
      </c>
    </row>
    <row r="6652" spans="1:25" x14ac:dyDescent="0.25">
      <c r="A6652" t="s">
        <v>8652</v>
      </c>
      <c r="B6652" t="s">
        <v>3800</v>
      </c>
      <c r="C6652" t="s">
        <v>54</v>
      </c>
      <c r="D6652" t="s">
        <v>39</v>
      </c>
      <c r="E6652" t="s">
        <v>76</v>
      </c>
      <c r="F6652" s="1" t="s">
        <v>18706</v>
      </c>
      <c r="G6652">
        <v>263</v>
      </c>
      <c r="H6652" t="s">
        <v>86</v>
      </c>
      <c r="I6652">
        <v>1394</v>
      </c>
      <c r="J6652">
        <v>492.92</v>
      </c>
      <c r="K6652">
        <f>Passenger_Data[[#This Row],[Price_USD]]*1</f>
        <v>492.92</v>
      </c>
      <c r="L6652">
        <v>59</v>
      </c>
      <c r="M6652" t="s">
        <v>30</v>
      </c>
      <c r="N6652" t="s">
        <v>41</v>
      </c>
      <c r="O6652" t="s">
        <v>42</v>
      </c>
      <c r="P6652" t="s">
        <v>50</v>
      </c>
      <c r="Q6652">
        <v>1</v>
      </c>
      <c r="R6652" t="s">
        <v>34</v>
      </c>
      <c r="S6652" t="s">
        <v>35</v>
      </c>
      <c r="T6652">
        <v>7.8</v>
      </c>
      <c r="U6652">
        <v>0</v>
      </c>
      <c r="V6652">
        <v>13</v>
      </c>
      <c r="W6652">
        <v>0</v>
      </c>
      <c r="X6652">
        <v>0</v>
      </c>
      <c r="Y6652" t="s">
        <v>77</v>
      </c>
    </row>
    <row r="6653" spans="1:25" x14ac:dyDescent="0.25">
      <c r="A6653" t="s">
        <v>8653</v>
      </c>
      <c r="B6653" t="s">
        <v>3792</v>
      </c>
      <c r="C6653" t="s">
        <v>48</v>
      </c>
      <c r="D6653" t="s">
        <v>39</v>
      </c>
      <c r="E6653" t="s">
        <v>27</v>
      </c>
      <c r="F6653" s="1" t="s">
        <v>18707</v>
      </c>
      <c r="G6653">
        <v>288</v>
      </c>
      <c r="H6653" t="s">
        <v>86</v>
      </c>
      <c r="I6653">
        <v>1188</v>
      </c>
      <c r="J6653">
        <v>309.10000000000002</v>
      </c>
      <c r="K6653">
        <f>Passenger_Data[[#This Row],[Price_USD]]*1</f>
        <v>309.10000000000002</v>
      </c>
      <c r="L6653">
        <v>78</v>
      </c>
      <c r="M6653" t="s">
        <v>30</v>
      </c>
      <c r="N6653" t="s">
        <v>41</v>
      </c>
      <c r="O6653" t="s">
        <v>32</v>
      </c>
      <c r="P6653" t="s">
        <v>50</v>
      </c>
      <c r="Q6653">
        <v>1</v>
      </c>
      <c r="R6653" t="s">
        <v>65</v>
      </c>
      <c r="S6653" t="s">
        <v>61</v>
      </c>
      <c r="T6653">
        <v>6.9</v>
      </c>
      <c r="U6653">
        <v>9</v>
      </c>
      <c r="V6653">
        <v>58</v>
      </c>
      <c r="W6653">
        <v>0</v>
      </c>
      <c r="X6653">
        <v>0</v>
      </c>
      <c r="Y6653" t="s">
        <v>77</v>
      </c>
    </row>
    <row r="6654" spans="1:25" x14ac:dyDescent="0.25">
      <c r="A6654" t="s">
        <v>8654</v>
      </c>
      <c r="B6654" t="s">
        <v>4918</v>
      </c>
      <c r="C6654" t="s">
        <v>73</v>
      </c>
      <c r="D6654" t="s">
        <v>49</v>
      </c>
      <c r="E6654" t="s">
        <v>55</v>
      </c>
      <c r="F6654" s="1" t="s">
        <v>18708</v>
      </c>
      <c r="G6654">
        <v>271</v>
      </c>
      <c r="H6654" t="s">
        <v>29</v>
      </c>
      <c r="I6654">
        <v>843</v>
      </c>
      <c r="J6654">
        <v>403.51</v>
      </c>
      <c r="K6654">
        <f>Passenger_Data[[#This Row],[Price_USD]]*1</f>
        <v>403.51</v>
      </c>
      <c r="L6654">
        <v>56</v>
      </c>
      <c r="M6654" t="s">
        <v>40</v>
      </c>
      <c r="N6654" t="s">
        <v>41</v>
      </c>
      <c r="O6654" t="s">
        <v>33</v>
      </c>
      <c r="P6654" t="s">
        <v>50</v>
      </c>
      <c r="Q6654">
        <v>1</v>
      </c>
      <c r="R6654" t="s">
        <v>65</v>
      </c>
      <c r="S6654" t="s">
        <v>68</v>
      </c>
      <c r="T6654">
        <v>6.5</v>
      </c>
      <c r="U6654">
        <v>2</v>
      </c>
      <c r="V6654">
        <v>66</v>
      </c>
      <c r="W6654">
        <v>0</v>
      </c>
      <c r="X6654">
        <v>1</v>
      </c>
      <c r="Y6654" t="s">
        <v>45</v>
      </c>
    </row>
    <row r="6655" spans="1:25" x14ac:dyDescent="0.25">
      <c r="A6655" t="s">
        <v>8655</v>
      </c>
      <c r="B6655" t="s">
        <v>7069</v>
      </c>
      <c r="C6655" t="s">
        <v>73</v>
      </c>
      <c r="D6655" t="s">
        <v>28</v>
      </c>
      <c r="E6655" t="s">
        <v>27</v>
      </c>
      <c r="F6655" s="1" t="s">
        <v>18709</v>
      </c>
      <c r="G6655">
        <v>88</v>
      </c>
      <c r="H6655" t="s">
        <v>29</v>
      </c>
      <c r="I6655">
        <v>960</v>
      </c>
      <c r="J6655">
        <v>305.70999999999998</v>
      </c>
      <c r="K6655">
        <f>Passenger_Data[[#This Row],[Price_USD]]*1</f>
        <v>305.70999999999998</v>
      </c>
      <c r="L6655">
        <v>63</v>
      </c>
      <c r="M6655" t="s">
        <v>40</v>
      </c>
      <c r="N6655" t="s">
        <v>41</v>
      </c>
      <c r="O6655" t="s">
        <v>32</v>
      </c>
      <c r="P6655" t="s">
        <v>83</v>
      </c>
      <c r="Q6655">
        <v>0</v>
      </c>
      <c r="R6655" t="s">
        <v>65</v>
      </c>
      <c r="S6655" t="s">
        <v>61</v>
      </c>
      <c r="T6655">
        <v>6.7</v>
      </c>
      <c r="U6655">
        <v>11</v>
      </c>
      <c r="V6655">
        <v>10</v>
      </c>
      <c r="W6655">
        <v>0</v>
      </c>
      <c r="X6655">
        <v>0</v>
      </c>
      <c r="Y6655" t="s">
        <v>36</v>
      </c>
    </row>
    <row r="6656" spans="1:25" x14ac:dyDescent="0.25">
      <c r="A6656" t="s">
        <v>8656</v>
      </c>
      <c r="B6656" t="s">
        <v>266</v>
      </c>
      <c r="C6656" t="s">
        <v>54</v>
      </c>
      <c r="D6656" t="s">
        <v>64</v>
      </c>
      <c r="E6656" t="s">
        <v>27</v>
      </c>
      <c r="F6656" s="1" t="s">
        <v>18710</v>
      </c>
      <c r="G6656">
        <v>148</v>
      </c>
      <c r="H6656" t="s">
        <v>108</v>
      </c>
      <c r="I6656">
        <v>1205</v>
      </c>
      <c r="J6656">
        <v>371.54</v>
      </c>
      <c r="K6656">
        <f>Passenger_Data[[#This Row],[Price_USD]]*1</f>
        <v>371.54</v>
      </c>
      <c r="L6656">
        <v>49</v>
      </c>
      <c r="M6656" t="s">
        <v>30</v>
      </c>
      <c r="N6656" t="s">
        <v>60</v>
      </c>
      <c r="O6656" t="s">
        <v>33</v>
      </c>
      <c r="P6656" t="s">
        <v>33</v>
      </c>
      <c r="Q6656">
        <v>0</v>
      </c>
      <c r="R6656" t="s">
        <v>34</v>
      </c>
      <c r="S6656" t="s">
        <v>61</v>
      </c>
      <c r="T6656">
        <v>5.0999999999999996</v>
      </c>
      <c r="U6656">
        <v>1</v>
      </c>
      <c r="V6656">
        <v>104</v>
      </c>
      <c r="W6656">
        <v>0</v>
      </c>
      <c r="X6656">
        <v>0</v>
      </c>
      <c r="Y6656" t="s">
        <v>36</v>
      </c>
    </row>
    <row r="6657" spans="1:25" x14ac:dyDescent="0.25">
      <c r="A6657" t="s">
        <v>8657</v>
      </c>
      <c r="B6657" t="s">
        <v>2327</v>
      </c>
      <c r="C6657" t="s">
        <v>82</v>
      </c>
      <c r="D6657" t="s">
        <v>28</v>
      </c>
      <c r="E6657" t="s">
        <v>28</v>
      </c>
      <c r="F6657" s="1" t="s">
        <v>18711</v>
      </c>
      <c r="G6657">
        <v>204</v>
      </c>
      <c r="H6657" t="s">
        <v>29</v>
      </c>
      <c r="I6657">
        <v>1135</v>
      </c>
      <c r="J6657">
        <v>545.46</v>
      </c>
      <c r="K6657">
        <f>Passenger_Data[[#This Row],[Price_USD]]*1</f>
        <v>545.46</v>
      </c>
      <c r="L6657">
        <v>48</v>
      </c>
      <c r="M6657" t="s">
        <v>30</v>
      </c>
      <c r="N6657" t="s">
        <v>41</v>
      </c>
      <c r="O6657" t="s">
        <v>56</v>
      </c>
      <c r="P6657" t="s">
        <v>50</v>
      </c>
      <c r="Q6657">
        <v>0</v>
      </c>
      <c r="R6657" t="s">
        <v>51</v>
      </c>
      <c r="S6657" t="s">
        <v>35</v>
      </c>
      <c r="T6657">
        <v>6.9</v>
      </c>
      <c r="U6657">
        <v>8</v>
      </c>
      <c r="V6657">
        <v>95</v>
      </c>
      <c r="W6657">
        <v>0</v>
      </c>
      <c r="X6657">
        <v>0</v>
      </c>
      <c r="Y6657" t="s">
        <v>36</v>
      </c>
    </row>
    <row r="6658" spans="1:25" x14ac:dyDescent="0.25">
      <c r="A6658" t="s">
        <v>8658</v>
      </c>
      <c r="B6658" t="s">
        <v>311</v>
      </c>
      <c r="C6658" t="s">
        <v>26</v>
      </c>
      <c r="D6658" t="s">
        <v>64</v>
      </c>
      <c r="E6658" t="s">
        <v>76</v>
      </c>
      <c r="F6658" s="1" t="s">
        <v>18712</v>
      </c>
      <c r="G6658">
        <v>114</v>
      </c>
      <c r="H6658" t="s">
        <v>29</v>
      </c>
      <c r="I6658">
        <v>1265</v>
      </c>
      <c r="J6658">
        <v>282.76</v>
      </c>
      <c r="K6658">
        <f>Passenger_Data[[#This Row],[Price_USD]]*1</f>
        <v>282.76</v>
      </c>
      <c r="L6658">
        <v>33</v>
      </c>
      <c r="M6658" t="s">
        <v>30</v>
      </c>
      <c r="N6658" t="s">
        <v>31</v>
      </c>
      <c r="O6658" t="s">
        <v>42</v>
      </c>
      <c r="P6658" t="s">
        <v>50</v>
      </c>
      <c r="Q6658">
        <v>0</v>
      </c>
      <c r="R6658" t="s">
        <v>43</v>
      </c>
      <c r="S6658" t="s">
        <v>44</v>
      </c>
      <c r="T6658">
        <v>7.9</v>
      </c>
      <c r="U6658">
        <v>12</v>
      </c>
      <c r="V6658">
        <v>97</v>
      </c>
      <c r="W6658">
        <v>0</v>
      </c>
      <c r="X6658">
        <v>0</v>
      </c>
      <c r="Y6658" t="s">
        <v>36</v>
      </c>
    </row>
    <row r="6659" spans="1:25" x14ac:dyDescent="0.25">
      <c r="A6659" t="s">
        <v>8659</v>
      </c>
      <c r="B6659" t="s">
        <v>600</v>
      </c>
      <c r="C6659" t="s">
        <v>54</v>
      </c>
      <c r="D6659" t="s">
        <v>59</v>
      </c>
      <c r="E6659" t="s">
        <v>27</v>
      </c>
      <c r="F6659" s="1" t="s">
        <v>18713</v>
      </c>
      <c r="G6659">
        <v>115</v>
      </c>
      <c r="H6659" t="s">
        <v>29</v>
      </c>
      <c r="I6659">
        <v>1783</v>
      </c>
      <c r="J6659">
        <v>357.16</v>
      </c>
      <c r="K6659">
        <f>Passenger_Data[[#This Row],[Price_USD]]*1</f>
        <v>357.16</v>
      </c>
      <c r="L6659">
        <v>30</v>
      </c>
      <c r="M6659" t="s">
        <v>30</v>
      </c>
      <c r="N6659" t="s">
        <v>60</v>
      </c>
      <c r="O6659" t="s">
        <v>32</v>
      </c>
      <c r="P6659" t="s">
        <v>264</v>
      </c>
      <c r="Q6659">
        <v>0</v>
      </c>
      <c r="R6659" t="s">
        <v>43</v>
      </c>
      <c r="S6659" t="s">
        <v>61</v>
      </c>
      <c r="T6659">
        <v>8.3000000000000007</v>
      </c>
      <c r="U6659">
        <v>4</v>
      </c>
      <c r="V6659">
        <v>87</v>
      </c>
      <c r="W6659">
        <v>0</v>
      </c>
      <c r="X6659">
        <v>0</v>
      </c>
      <c r="Y6659" t="s">
        <v>45</v>
      </c>
    </row>
    <row r="6660" spans="1:25" x14ac:dyDescent="0.25">
      <c r="A6660" t="s">
        <v>8660</v>
      </c>
      <c r="B6660" t="s">
        <v>2255</v>
      </c>
      <c r="C6660" t="s">
        <v>82</v>
      </c>
      <c r="D6660" t="s">
        <v>27</v>
      </c>
      <c r="E6660" t="s">
        <v>55</v>
      </c>
      <c r="F6660" s="1" t="s">
        <v>18714</v>
      </c>
      <c r="G6660">
        <v>137</v>
      </c>
      <c r="H6660" t="s">
        <v>29</v>
      </c>
      <c r="I6660">
        <v>1152</v>
      </c>
      <c r="J6660">
        <v>258.26</v>
      </c>
      <c r="K6660">
        <f>Passenger_Data[[#This Row],[Price_USD]]*1</f>
        <v>258.26</v>
      </c>
      <c r="L6660">
        <v>41</v>
      </c>
      <c r="M6660" t="s">
        <v>30</v>
      </c>
      <c r="N6660" t="s">
        <v>31</v>
      </c>
      <c r="O6660" t="s">
        <v>42</v>
      </c>
      <c r="P6660" t="s">
        <v>83</v>
      </c>
      <c r="Q6660">
        <v>2</v>
      </c>
      <c r="R6660" t="s">
        <v>43</v>
      </c>
      <c r="S6660" t="s">
        <v>61</v>
      </c>
      <c r="T6660">
        <v>9.5</v>
      </c>
      <c r="U6660">
        <v>7</v>
      </c>
      <c r="V6660">
        <v>98</v>
      </c>
      <c r="W6660">
        <v>0</v>
      </c>
      <c r="X6660">
        <v>0</v>
      </c>
      <c r="Y6660" t="s">
        <v>45</v>
      </c>
    </row>
    <row r="6661" spans="1:25" x14ac:dyDescent="0.25">
      <c r="A6661" t="s">
        <v>8661</v>
      </c>
      <c r="B6661" t="s">
        <v>1771</v>
      </c>
      <c r="C6661" t="s">
        <v>54</v>
      </c>
      <c r="D6661" t="s">
        <v>49</v>
      </c>
      <c r="E6661" t="s">
        <v>28</v>
      </c>
      <c r="F6661" s="1" t="s">
        <v>18715</v>
      </c>
      <c r="G6661">
        <v>187</v>
      </c>
      <c r="H6661" t="s">
        <v>108</v>
      </c>
      <c r="I6661">
        <v>969</v>
      </c>
      <c r="J6661">
        <v>283.26</v>
      </c>
      <c r="K6661">
        <f>Passenger_Data[[#This Row],[Price_USD]]*1</f>
        <v>283.26</v>
      </c>
      <c r="L6661">
        <v>27</v>
      </c>
      <c r="M6661" t="s">
        <v>30</v>
      </c>
      <c r="N6661" t="s">
        <v>60</v>
      </c>
      <c r="O6661" t="s">
        <v>42</v>
      </c>
      <c r="P6661" t="s">
        <v>83</v>
      </c>
      <c r="Q6661">
        <v>0</v>
      </c>
      <c r="R6661" t="s">
        <v>65</v>
      </c>
      <c r="S6661" t="s">
        <v>44</v>
      </c>
      <c r="T6661">
        <v>7.1</v>
      </c>
      <c r="U6661">
        <v>31</v>
      </c>
      <c r="V6661">
        <v>106</v>
      </c>
      <c r="W6661">
        <v>0</v>
      </c>
      <c r="X6661">
        <v>0</v>
      </c>
      <c r="Y6661" t="s">
        <v>36</v>
      </c>
    </row>
    <row r="6662" spans="1:25" x14ac:dyDescent="0.25">
      <c r="A6662" t="s">
        <v>8662</v>
      </c>
      <c r="B6662" t="s">
        <v>3349</v>
      </c>
      <c r="C6662" t="s">
        <v>54</v>
      </c>
      <c r="D6662" t="s">
        <v>55</v>
      </c>
      <c r="E6662" t="s">
        <v>27</v>
      </c>
      <c r="F6662" s="1" t="s">
        <v>18716</v>
      </c>
      <c r="G6662">
        <v>83</v>
      </c>
      <c r="H6662" t="s">
        <v>29</v>
      </c>
      <c r="I6662">
        <v>1152</v>
      </c>
      <c r="J6662">
        <v>392.36</v>
      </c>
      <c r="K6662">
        <f>Passenger_Data[[#This Row],[Price_USD]]*1</f>
        <v>392.36</v>
      </c>
      <c r="L6662">
        <v>48</v>
      </c>
      <c r="M6662" t="s">
        <v>40</v>
      </c>
      <c r="N6662" t="s">
        <v>41</v>
      </c>
      <c r="O6662" t="s">
        <v>33</v>
      </c>
      <c r="P6662" t="s">
        <v>50</v>
      </c>
      <c r="Q6662">
        <v>2</v>
      </c>
      <c r="R6662" t="s">
        <v>65</v>
      </c>
      <c r="S6662" t="s">
        <v>35</v>
      </c>
      <c r="T6662">
        <v>5.5</v>
      </c>
      <c r="U6662">
        <v>9</v>
      </c>
      <c r="V6662">
        <v>32</v>
      </c>
      <c r="W6662">
        <v>0</v>
      </c>
      <c r="X6662">
        <v>0</v>
      </c>
      <c r="Y6662" t="s">
        <v>45</v>
      </c>
    </row>
    <row r="6663" spans="1:25" x14ac:dyDescent="0.25">
      <c r="A6663" t="s">
        <v>8663</v>
      </c>
      <c r="B6663" t="s">
        <v>2914</v>
      </c>
      <c r="C6663" t="s">
        <v>48</v>
      </c>
      <c r="D6663" t="s">
        <v>55</v>
      </c>
      <c r="E6663" t="s">
        <v>49</v>
      </c>
      <c r="F6663" s="1" t="s">
        <v>18717</v>
      </c>
      <c r="G6663">
        <v>236</v>
      </c>
      <c r="H6663" t="s">
        <v>108</v>
      </c>
      <c r="I6663">
        <v>1136</v>
      </c>
      <c r="J6663">
        <v>208.94</v>
      </c>
      <c r="K6663">
        <f>Passenger_Data[[#This Row],[Price_USD]]*1</f>
        <v>208.94</v>
      </c>
      <c r="L6663">
        <v>39</v>
      </c>
      <c r="M6663" t="s">
        <v>40</v>
      </c>
      <c r="N6663" t="s">
        <v>60</v>
      </c>
      <c r="O6663" t="s">
        <v>33</v>
      </c>
      <c r="P6663" t="s">
        <v>50</v>
      </c>
      <c r="Q6663">
        <v>1</v>
      </c>
      <c r="R6663" t="s">
        <v>65</v>
      </c>
      <c r="S6663" t="s">
        <v>44</v>
      </c>
      <c r="T6663">
        <v>4.5999999999999996</v>
      </c>
      <c r="U6663">
        <v>6</v>
      </c>
      <c r="V6663">
        <v>93</v>
      </c>
      <c r="W6663">
        <v>0</v>
      </c>
      <c r="X6663">
        <v>1</v>
      </c>
      <c r="Y6663" t="s">
        <v>77</v>
      </c>
    </row>
    <row r="6664" spans="1:25" x14ac:dyDescent="0.25">
      <c r="A6664" t="s">
        <v>8664</v>
      </c>
      <c r="B6664" t="s">
        <v>2203</v>
      </c>
      <c r="C6664" t="s">
        <v>48</v>
      </c>
      <c r="D6664" t="s">
        <v>55</v>
      </c>
      <c r="E6664" t="s">
        <v>64</v>
      </c>
      <c r="F6664" s="1" t="s">
        <v>18718</v>
      </c>
      <c r="G6664">
        <v>140</v>
      </c>
      <c r="H6664" t="s">
        <v>29</v>
      </c>
      <c r="I6664">
        <v>1300</v>
      </c>
      <c r="J6664">
        <v>368.76</v>
      </c>
      <c r="K6664">
        <f>Passenger_Data[[#This Row],[Price_USD]]*1</f>
        <v>368.76</v>
      </c>
      <c r="L6664">
        <v>50</v>
      </c>
      <c r="M6664" t="s">
        <v>40</v>
      </c>
      <c r="N6664" t="s">
        <v>31</v>
      </c>
      <c r="O6664" t="s">
        <v>56</v>
      </c>
      <c r="P6664" t="s">
        <v>50</v>
      </c>
      <c r="Q6664">
        <v>2</v>
      </c>
      <c r="R6664" t="s">
        <v>34</v>
      </c>
      <c r="S6664" t="s">
        <v>35</v>
      </c>
      <c r="T6664">
        <v>8.1999999999999993</v>
      </c>
      <c r="U6664">
        <v>1</v>
      </c>
      <c r="V6664">
        <v>107</v>
      </c>
      <c r="W6664">
        <v>0</v>
      </c>
      <c r="X6664">
        <v>0</v>
      </c>
      <c r="Y6664" t="s">
        <v>45</v>
      </c>
    </row>
    <row r="6665" spans="1:25" x14ac:dyDescent="0.25">
      <c r="A6665" t="s">
        <v>8665</v>
      </c>
      <c r="B6665" t="s">
        <v>3995</v>
      </c>
      <c r="C6665" t="s">
        <v>73</v>
      </c>
      <c r="D6665" t="s">
        <v>76</v>
      </c>
      <c r="E6665" t="s">
        <v>27</v>
      </c>
      <c r="F6665" s="1" t="s">
        <v>18719</v>
      </c>
      <c r="G6665">
        <v>214</v>
      </c>
      <c r="H6665" t="s">
        <v>29</v>
      </c>
      <c r="I6665">
        <v>1165</v>
      </c>
      <c r="J6665">
        <v>324.67</v>
      </c>
      <c r="K6665">
        <f>Passenger_Data[[#This Row],[Price_USD]]*1</f>
        <v>324.67</v>
      </c>
      <c r="L6665">
        <v>72</v>
      </c>
      <c r="M6665" t="s">
        <v>40</v>
      </c>
      <c r="N6665" t="s">
        <v>41</v>
      </c>
      <c r="O6665" t="s">
        <v>33</v>
      </c>
      <c r="P6665" t="s">
        <v>50</v>
      </c>
      <c r="Q6665">
        <v>2</v>
      </c>
      <c r="R6665" t="s">
        <v>65</v>
      </c>
      <c r="S6665" t="s">
        <v>35</v>
      </c>
      <c r="T6665">
        <v>5.3</v>
      </c>
      <c r="U6665">
        <v>5</v>
      </c>
      <c r="V6665">
        <v>30</v>
      </c>
      <c r="W6665">
        <v>0</v>
      </c>
      <c r="X6665">
        <v>0</v>
      </c>
      <c r="Y6665" t="s">
        <v>77</v>
      </c>
    </row>
    <row r="6666" spans="1:25" x14ac:dyDescent="0.25">
      <c r="A6666" t="s">
        <v>8666</v>
      </c>
      <c r="B6666" t="s">
        <v>4131</v>
      </c>
      <c r="C6666" t="s">
        <v>26</v>
      </c>
      <c r="D6666" t="s">
        <v>64</v>
      </c>
      <c r="E6666" t="s">
        <v>76</v>
      </c>
      <c r="F6666" s="1" t="s">
        <v>18720</v>
      </c>
      <c r="G6666">
        <v>186</v>
      </c>
      <c r="H6666" t="s">
        <v>29</v>
      </c>
      <c r="I6666">
        <v>987</v>
      </c>
      <c r="J6666">
        <v>371.76</v>
      </c>
      <c r="K6666">
        <f>Passenger_Data[[#This Row],[Price_USD]]*1</f>
        <v>371.76</v>
      </c>
      <c r="L6666">
        <v>29</v>
      </c>
      <c r="M6666" t="s">
        <v>40</v>
      </c>
      <c r="N6666" t="s">
        <v>31</v>
      </c>
      <c r="O6666" t="s">
        <v>33</v>
      </c>
      <c r="P6666" t="s">
        <v>50</v>
      </c>
      <c r="Q6666">
        <v>1</v>
      </c>
      <c r="R6666" t="s">
        <v>51</v>
      </c>
      <c r="S6666" t="s">
        <v>35</v>
      </c>
      <c r="T6666">
        <v>6.8</v>
      </c>
      <c r="U6666">
        <v>2</v>
      </c>
      <c r="V6666">
        <v>84</v>
      </c>
      <c r="W6666">
        <v>0</v>
      </c>
      <c r="X6666">
        <v>0</v>
      </c>
      <c r="Y6666" t="s">
        <v>45</v>
      </c>
    </row>
    <row r="6667" spans="1:25" x14ac:dyDescent="0.25">
      <c r="A6667" t="s">
        <v>8667</v>
      </c>
      <c r="B6667" t="s">
        <v>8668</v>
      </c>
      <c r="C6667" t="s">
        <v>48</v>
      </c>
      <c r="D6667" t="s">
        <v>59</v>
      </c>
      <c r="E6667" t="s">
        <v>76</v>
      </c>
      <c r="F6667" s="1" t="s">
        <v>18721</v>
      </c>
      <c r="G6667">
        <v>162</v>
      </c>
      <c r="H6667" t="s">
        <v>29</v>
      </c>
      <c r="I6667">
        <v>725</v>
      </c>
      <c r="J6667">
        <v>300.93</v>
      </c>
      <c r="K6667">
        <f>Passenger_Data[[#This Row],[Price_USD]]*1</f>
        <v>300.93</v>
      </c>
      <c r="L6667">
        <v>76</v>
      </c>
      <c r="M6667" t="s">
        <v>40</v>
      </c>
      <c r="N6667" t="s">
        <v>60</v>
      </c>
      <c r="O6667" t="s">
        <v>56</v>
      </c>
      <c r="P6667" t="s">
        <v>50</v>
      </c>
      <c r="Q6667">
        <v>0</v>
      </c>
      <c r="R6667" t="s">
        <v>65</v>
      </c>
      <c r="S6667" t="s">
        <v>44</v>
      </c>
      <c r="T6667">
        <v>5.7</v>
      </c>
      <c r="U6667">
        <v>1</v>
      </c>
      <c r="V6667">
        <v>54</v>
      </c>
      <c r="W6667">
        <v>0</v>
      </c>
      <c r="X6667">
        <v>0</v>
      </c>
      <c r="Y6667" t="s">
        <v>77</v>
      </c>
    </row>
    <row r="6668" spans="1:25" x14ac:dyDescent="0.25">
      <c r="A6668" t="s">
        <v>8669</v>
      </c>
      <c r="B6668" t="s">
        <v>3310</v>
      </c>
      <c r="C6668" t="s">
        <v>82</v>
      </c>
      <c r="D6668" t="s">
        <v>28</v>
      </c>
      <c r="E6668" t="s">
        <v>49</v>
      </c>
      <c r="F6668" s="1" t="s">
        <v>18722</v>
      </c>
      <c r="G6668">
        <v>275</v>
      </c>
      <c r="H6668" t="s">
        <v>29</v>
      </c>
      <c r="I6668">
        <v>1202</v>
      </c>
      <c r="J6668">
        <v>390.38</v>
      </c>
      <c r="K6668">
        <f>Passenger_Data[[#This Row],[Price_USD]]*1</f>
        <v>390.38</v>
      </c>
      <c r="L6668">
        <v>66</v>
      </c>
      <c r="M6668" t="s">
        <v>40</v>
      </c>
      <c r="N6668" t="s">
        <v>60</v>
      </c>
      <c r="O6668" t="s">
        <v>56</v>
      </c>
      <c r="P6668" t="s">
        <v>50</v>
      </c>
      <c r="Q6668">
        <v>0</v>
      </c>
      <c r="R6668" t="s">
        <v>65</v>
      </c>
      <c r="S6668" t="s">
        <v>35</v>
      </c>
      <c r="T6668">
        <v>5.8</v>
      </c>
      <c r="U6668">
        <v>51</v>
      </c>
      <c r="V6668">
        <v>27</v>
      </c>
      <c r="W6668">
        <v>0</v>
      </c>
      <c r="X6668">
        <v>0</v>
      </c>
      <c r="Y6668" t="s">
        <v>77</v>
      </c>
    </row>
    <row r="6669" spans="1:25" x14ac:dyDescent="0.25">
      <c r="A6669" t="s">
        <v>8670</v>
      </c>
      <c r="B6669" t="s">
        <v>8671</v>
      </c>
      <c r="C6669" t="s">
        <v>54</v>
      </c>
      <c r="D6669" t="s">
        <v>55</v>
      </c>
      <c r="E6669" t="s">
        <v>49</v>
      </c>
      <c r="F6669" s="1" t="s">
        <v>18723</v>
      </c>
      <c r="G6669">
        <v>186</v>
      </c>
      <c r="H6669" t="s">
        <v>108</v>
      </c>
      <c r="I6669">
        <v>932</v>
      </c>
      <c r="J6669">
        <v>267.14</v>
      </c>
      <c r="K6669">
        <f>Passenger_Data[[#This Row],[Price_USD]]*1</f>
        <v>267.14</v>
      </c>
      <c r="L6669">
        <v>60</v>
      </c>
      <c r="M6669" t="s">
        <v>40</v>
      </c>
      <c r="N6669" t="s">
        <v>60</v>
      </c>
      <c r="O6669" t="s">
        <v>42</v>
      </c>
      <c r="P6669" t="s">
        <v>33</v>
      </c>
      <c r="Q6669">
        <v>0</v>
      </c>
      <c r="R6669" t="s">
        <v>65</v>
      </c>
      <c r="S6669" t="s">
        <v>35</v>
      </c>
      <c r="T6669">
        <v>5.9</v>
      </c>
      <c r="U6669">
        <v>6</v>
      </c>
      <c r="V6669">
        <v>92</v>
      </c>
      <c r="W6669">
        <v>0</v>
      </c>
      <c r="X6669">
        <v>0</v>
      </c>
      <c r="Y6669" t="s">
        <v>36</v>
      </c>
    </row>
    <row r="6670" spans="1:25" x14ac:dyDescent="0.25">
      <c r="A6670" t="s">
        <v>8672</v>
      </c>
      <c r="B6670" t="s">
        <v>1090</v>
      </c>
      <c r="C6670" t="s">
        <v>54</v>
      </c>
      <c r="D6670" t="s">
        <v>76</v>
      </c>
      <c r="E6670" t="s">
        <v>59</v>
      </c>
      <c r="F6670" s="1" t="s">
        <v>18724</v>
      </c>
      <c r="G6670">
        <v>158</v>
      </c>
      <c r="H6670" t="s">
        <v>29</v>
      </c>
      <c r="I6670">
        <v>1089</v>
      </c>
      <c r="J6670">
        <v>519.20000000000005</v>
      </c>
      <c r="K6670">
        <f>Passenger_Data[[#This Row],[Price_USD]]*1</f>
        <v>519.20000000000005</v>
      </c>
      <c r="L6670">
        <v>61</v>
      </c>
      <c r="M6670" t="s">
        <v>30</v>
      </c>
      <c r="N6670" t="s">
        <v>60</v>
      </c>
      <c r="O6670" t="s">
        <v>32</v>
      </c>
      <c r="P6670" t="s">
        <v>50</v>
      </c>
      <c r="Q6670">
        <v>1</v>
      </c>
      <c r="R6670" t="s">
        <v>65</v>
      </c>
      <c r="S6670" t="s">
        <v>35</v>
      </c>
      <c r="T6670">
        <v>7.3</v>
      </c>
      <c r="U6670">
        <v>14</v>
      </c>
      <c r="V6670">
        <v>16</v>
      </c>
      <c r="W6670">
        <v>0</v>
      </c>
      <c r="X6670">
        <v>0</v>
      </c>
      <c r="Y6670" t="s">
        <v>45</v>
      </c>
    </row>
    <row r="6671" spans="1:25" x14ac:dyDescent="0.25">
      <c r="A6671" t="s">
        <v>8673</v>
      </c>
      <c r="B6671" t="s">
        <v>1227</v>
      </c>
      <c r="C6671" t="s">
        <v>48</v>
      </c>
      <c r="D6671" t="s">
        <v>76</v>
      </c>
      <c r="E6671" t="s">
        <v>28</v>
      </c>
      <c r="F6671" s="1" t="s">
        <v>18725</v>
      </c>
      <c r="G6671">
        <v>191</v>
      </c>
      <c r="H6671" t="s">
        <v>86</v>
      </c>
      <c r="I6671">
        <v>1167</v>
      </c>
      <c r="J6671">
        <v>407.02</v>
      </c>
      <c r="K6671">
        <f>Passenger_Data[[#This Row],[Price_USD]]*1</f>
        <v>407.02</v>
      </c>
      <c r="L6671">
        <v>28</v>
      </c>
      <c r="M6671" t="s">
        <v>40</v>
      </c>
      <c r="N6671" t="s">
        <v>60</v>
      </c>
      <c r="O6671" t="s">
        <v>32</v>
      </c>
      <c r="P6671" t="s">
        <v>33</v>
      </c>
      <c r="Q6671">
        <v>0</v>
      </c>
      <c r="R6671" t="s">
        <v>43</v>
      </c>
      <c r="S6671" t="s">
        <v>35</v>
      </c>
      <c r="T6671">
        <v>8.1999999999999993</v>
      </c>
      <c r="U6671">
        <v>4</v>
      </c>
      <c r="V6671">
        <v>12</v>
      </c>
      <c r="W6671">
        <v>0</v>
      </c>
      <c r="X6671">
        <v>0</v>
      </c>
      <c r="Y6671" t="s">
        <v>77</v>
      </c>
    </row>
    <row r="6672" spans="1:25" x14ac:dyDescent="0.25">
      <c r="A6672" t="s">
        <v>8674</v>
      </c>
      <c r="B6672" t="s">
        <v>429</v>
      </c>
      <c r="C6672" t="s">
        <v>48</v>
      </c>
      <c r="D6672" t="s">
        <v>64</v>
      </c>
      <c r="E6672" t="s">
        <v>28</v>
      </c>
      <c r="F6672" s="1" t="s">
        <v>18726</v>
      </c>
      <c r="G6672">
        <v>220</v>
      </c>
      <c r="H6672" t="s">
        <v>29</v>
      </c>
      <c r="I6672">
        <v>974</v>
      </c>
      <c r="J6672">
        <v>412.09</v>
      </c>
      <c r="K6672">
        <f>Passenger_Data[[#This Row],[Price_USD]]*1</f>
        <v>412.09</v>
      </c>
      <c r="L6672">
        <v>40</v>
      </c>
      <c r="M6672" t="s">
        <v>30</v>
      </c>
      <c r="N6672" t="s">
        <v>31</v>
      </c>
      <c r="O6672" t="s">
        <v>42</v>
      </c>
      <c r="P6672" t="s">
        <v>50</v>
      </c>
      <c r="Q6672">
        <v>1</v>
      </c>
      <c r="R6672" t="s">
        <v>65</v>
      </c>
      <c r="S6672" t="s">
        <v>68</v>
      </c>
      <c r="T6672">
        <v>5.4</v>
      </c>
      <c r="U6672">
        <v>14</v>
      </c>
      <c r="V6672">
        <v>116</v>
      </c>
      <c r="W6672">
        <v>0</v>
      </c>
      <c r="X6672">
        <v>0</v>
      </c>
      <c r="Y6672" t="s">
        <v>77</v>
      </c>
    </row>
    <row r="6673" spans="1:25" x14ac:dyDescent="0.25">
      <c r="A6673" t="s">
        <v>8675</v>
      </c>
      <c r="B6673" t="s">
        <v>99</v>
      </c>
      <c r="C6673" t="s">
        <v>54</v>
      </c>
      <c r="D6673" t="s">
        <v>27</v>
      </c>
      <c r="E6673" t="s">
        <v>55</v>
      </c>
      <c r="F6673" s="1" t="s">
        <v>18727</v>
      </c>
      <c r="G6673">
        <v>60</v>
      </c>
      <c r="H6673" t="s">
        <v>29</v>
      </c>
      <c r="I6673">
        <v>1257</v>
      </c>
      <c r="J6673">
        <v>342.99</v>
      </c>
      <c r="K6673">
        <f>Passenger_Data[[#This Row],[Price_USD]]*1</f>
        <v>342.99</v>
      </c>
      <c r="L6673">
        <v>40</v>
      </c>
      <c r="M6673" t="s">
        <v>30</v>
      </c>
      <c r="N6673" t="s">
        <v>60</v>
      </c>
      <c r="O6673" t="s">
        <v>42</v>
      </c>
      <c r="P6673" t="s">
        <v>50</v>
      </c>
      <c r="Q6673">
        <v>0</v>
      </c>
      <c r="R6673" t="s">
        <v>51</v>
      </c>
      <c r="S6673" t="s">
        <v>35</v>
      </c>
      <c r="T6673">
        <v>5.0999999999999996</v>
      </c>
      <c r="U6673">
        <v>1</v>
      </c>
      <c r="V6673">
        <v>84</v>
      </c>
      <c r="W6673">
        <v>0</v>
      </c>
      <c r="X6673">
        <v>0</v>
      </c>
      <c r="Y6673" t="s">
        <v>45</v>
      </c>
    </row>
    <row r="6674" spans="1:25" x14ac:dyDescent="0.25">
      <c r="A6674" t="s">
        <v>8676</v>
      </c>
      <c r="B6674" t="s">
        <v>3762</v>
      </c>
      <c r="C6674" t="s">
        <v>82</v>
      </c>
      <c r="D6674" t="s">
        <v>76</v>
      </c>
      <c r="E6674" t="s">
        <v>59</v>
      </c>
      <c r="F6674" s="1" t="s">
        <v>18728</v>
      </c>
      <c r="G6674">
        <v>190</v>
      </c>
      <c r="H6674" t="s">
        <v>29</v>
      </c>
      <c r="I6674">
        <v>1055</v>
      </c>
      <c r="J6674">
        <v>374.69</v>
      </c>
      <c r="K6674">
        <f>Passenger_Data[[#This Row],[Price_USD]]*1</f>
        <v>374.69</v>
      </c>
      <c r="L6674">
        <v>62</v>
      </c>
      <c r="M6674" t="s">
        <v>30</v>
      </c>
      <c r="N6674" t="s">
        <v>60</v>
      </c>
      <c r="O6674" t="s">
        <v>56</v>
      </c>
      <c r="P6674" t="s">
        <v>50</v>
      </c>
      <c r="Q6674">
        <v>0</v>
      </c>
      <c r="R6674" t="s">
        <v>51</v>
      </c>
      <c r="S6674" t="s">
        <v>68</v>
      </c>
      <c r="T6674">
        <v>7.8</v>
      </c>
      <c r="U6674">
        <v>23</v>
      </c>
      <c r="V6674">
        <v>46</v>
      </c>
      <c r="W6674">
        <v>0</v>
      </c>
      <c r="X6674">
        <v>0</v>
      </c>
      <c r="Y6674" t="s">
        <v>36</v>
      </c>
    </row>
    <row r="6675" spans="1:25" x14ac:dyDescent="0.25">
      <c r="A6675" t="s">
        <v>8677</v>
      </c>
      <c r="B6675" t="s">
        <v>2524</v>
      </c>
      <c r="C6675" t="s">
        <v>26</v>
      </c>
      <c r="D6675" t="s">
        <v>27</v>
      </c>
      <c r="E6675" t="s">
        <v>28</v>
      </c>
      <c r="F6675" s="1" t="s">
        <v>18729</v>
      </c>
      <c r="G6675">
        <v>207</v>
      </c>
      <c r="H6675" t="s">
        <v>29</v>
      </c>
      <c r="I6675">
        <v>1612</v>
      </c>
      <c r="J6675">
        <v>423.66</v>
      </c>
      <c r="K6675">
        <f>Passenger_Data[[#This Row],[Price_USD]]*1</f>
        <v>423.66</v>
      </c>
      <c r="L6675">
        <v>43</v>
      </c>
      <c r="M6675" t="s">
        <v>30</v>
      </c>
      <c r="N6675" t="s">
        <v>41</v>
      </c>
      <c r="O6675" t="s">
        <v>56</v>
      </c>
      <c r="P6675" t="s">
        <v>50</v>
      </c>
      <c r="Q6675">
        <v>3</v>
      </c>
      <c r="R6675" t="s">
        <v>65</v>
      </c>
      <c r="S6675" t="s">
        <v>61</v>
      </c>
      <c r="T6675">
        <v>4.5</v>
      </c>
      <c r="U6675">
        <v>20</v>
      </c>
      <c r="V6675">
        <v>10</v>
      </c>
      <c r="W6675">
        <v>0</v>
      </c>
      <c r="X6675">
        <v>0</v>
      </c>
      <c r="Y6675" t="s">
        <v>36</v>
      </c>
    </row>
    <row r="6676" spans="1:25" x14ac:dyDescent="0.25">
      <c r="A6676" t="s">
        <v>8678</v>
      </c>
      <c r="B6676" t="s">
        <v>1694</v>
      </c>
      <c r="C6676" t="s">
        <v>73</v>
      </c>
      <c r="D6676" t="s">
        <v>59</v>
      </c>
      <c r="E6676" t="s">
        <v>27</v>
      </c>
      <c r="F6676" s="1" t="s">
        <v>18730</v>
      </c>
      <c r="G6676">
        <v>244</v>
      </c>
      <c r="H6676" t="s">
        <v>29</v>
      </c>
      <c r="I6676">
        <v>1230</v>
      </c>
      <c r="J6676">
        <v>309.58</v>
      </c>
      <c r="K6676">
        <f>Passenger_Data[[#This Row],[Price_USD]]*1</f>
        <v>309.58</v>
      </c>
      <c r="L6676">
        <v>53</v>
      </c>
      <c r="M6676" t="s">
        <v>30</v>
      </c>
      <c r="N6676" t="s">
        <v>31</v>
      </c>
      <c r="O6676" t="s">
        <v>32</v>
      </c>
      <c r="P6676" t="s">
        <v>83</v>
      </c>
      <c r="Q6676">
        <v>2</v>
      </c>
      <c r="R6676" t="s">
        <v>51</v>
      </c>
      <c r="S6676" t="s">
        <v>35</v>
      </c>
      <c r="T6676">
        <v>6.9</v>
      </c>
      <c r="U6676">
        <v>5</v>
      </c>
      <c r="V6676">
        <v>95</v>
      </c>
      <c r="W6676">
        <v>0</v>
      </c>
      <c r="X6676">
        <v>0</v>
      </c>
      <c r="Y6676" t="s">
        <v>45</v>
      </c>
    </row>
    <row r="6677" spans="1:25" x14ac:dyDescent="0.25">
      <c r="A6677" t="s">
        <v>8679</v>
      </c>
      <c r="B6677" t="s">
        <v>315</v>
      </c>
      <c r="C6677" t="s">
        <v>48</v>
      </c>
      <c r="D6677" t="s">
        <v>27</v>
      </c>
      <c r="E6677" t="s">
        <v>49</v>
      </c>
      <c r="F6677" s="1" t="s">
        <v>18731</v>
      </c>
      <c r="G6677">
        <v>144</v>
      </c>
      <c r="H6677" t="s">
        <v>29</v>
      </c>
      <c r="I6677">
        <v>1237</v>
      </c>
      <c r="J6677">
        <v>454.77</v>
      </c>
      <c r="K6677">
        <f>Passenger_Data[[#This Row],[Price_USD]]*1</f>
        <v>454.77</v>
      </c>
      <c r="L6677">
        <v>49</v>
      </c>
      <c r="M6677" t="s">
        <v>30</v>
      </c>
      <c r="N6677" t="s">
        <v>41</v>
      </c>
      <c r="O6677" t="s">
        <v>56</v>
      </c>
      <c r="P6677" t="s">
        <v>50</v>
      </c>
      <c r="Q6677">
        <v>0</v>
      </c>
      <c r="R6677" t="s">
        <v>51</v>
      </c>
      <c r="S6677" t="s">
        <v>68</v>
      </c>
      <c r="T6677">
        <v>5.7</v>
      </c>
      <c r="U6677">
        <v>4</v>
      </c>
      <c r="V6677">
        <v>21</v>
      </c>
      <c r="W6677">
        <v>0</v>
      </c>
      <c r="X6677">
        <v>0</v>
      </c>
      <c r="Y6677" t="s">
        <v>36</v>
      </c>
    </row>
    <row r="6678" spans="1:25" x14ac:dyDescent="0.25">
      <c r="A6678" t="s">
        <v>8680</v>
      </c>
      <c r="B6678" t="s">
        <v>1018</v>
      </c>
      <c r="C6678" t="s">
        <v>54</v>
      </c>
      <c r="D6678" t="s">
        <v>76</v>
      </c>
      <c r="E6678" t="s">
        <v>59</v>
      </c>
      <c r="F6678" s="1" t="s">
        <v>18732</v>
      </c>
      <c r="G6678">
        <v>193</v>
      </c>
      <c r="H6678" t="s">
        <v>86</v>
      </c>
      <c r="I6678">
        <v>1176</v>
      </c>
      <c r="J6678">
        <v>374.26</v>
      </c>
      <c r="K6678">
        <f>Passenger_Data[[#This Row],[Price_USD]]*1</f>
        <v>374.26</v>
      </c>
      <c r="L6678">
        <v>27</v>
      </c>
      <c r="M6678" t="s">
        <v>40</v>
      </c>
      <c r="N6678" t="s">
        <v>31</v>
      </c>
      <c r="O6678" t="s">
        <v>33</v>
      </c>
      <c r="P6678" t="s">
        <v>50</v>
      </c>
      <c r="Q6678">
        <v>2</v>
      </c>
      <c r="R6678" t="s">
        <v>65</v>
      </c>
      <c r="S6678" t="s">
        <v>44</v>
      </c>
      <c r="T6678">
        <v>5.3</v>
      </c>
      <c r="U6678">
        <v>14</v>
      </c>
      <c r="V6678">
        <v>63</v>
      </c>
      <c r="W6678">
        <v>0</v>
      </c>
      <c r="X6678">
        <v>0</v>
      </c>
      <c r="Y6678" t="s">
        <v>45</v>
      </c>
    </row>
    <row r="6679" spans="1:25" x14ac:dyDescent="0.25">
      <c r="A6679" t="s">
        <v>8681</v>
      </c>
      <c r="B6679" t="s">
        <v>2961</v>
      </c>
      <c r="C6679" t="s">
        <v>73</v>
      </c>
      <c r="D6679" t="s">
        <v>59</v>
      </c>
      <c r="E6679" t="s">
        <v>39</v>
      </c>
      <c r="F6679" s="1" t="s">
        <v>18733</v>
      </c>
      <c r="G6679">
        <v>116</v>
      </c>
      <c r="H6679" t="s">
        <v>86</v>
      </c>
      <c r="I6679">
        <v>1177</v>
      </c>
      <c r="J6679">
        <v>261.81</v>
      </c>
      <c r="K6679">
        <f>Passenger_Data[[#This Row],[Price_USD]]*1</f>
        <v>261.81</v>
      </c>
      <c r="L6679">
        <v>63</v>
      </c>
      <c r="M6679" t="s">
        <v>30</v>
      </c>
      <c r="N6679" t="s">
        <v>31</v>
      </c>
      <c r="O6679" t="s">
        <v>33</v>
      </c>
      <c r="P6679" t="s">
        <v>50</v>
      </c>
      <c r="Q6679">
        <v>1</v>
      </c>
      <c r="R6679" t="s">
        <v>43</v>
      </c>
      <c r="S6679" t="s">
        <v>68</v>
      </c>
      <c r="T6679">
        <v>8.8000000000000007</v>
      </c>
      <c r="U6679">
        <v>23</v>
      </c>
      <c r="V6679">
        <v>97</v>
      </c>
      <c r="W6679">
        <v>0</v>
      </c>
      <c r="X6679">
        <v>1</v>
      </c>
      <c r="Y6679" t="s">
        <v>77</v>
      </c>
    </row>
    <row r="6680" spans="1:25" x14ac:dyDescent="0.25">
      <c r="A6680" t="s">
        <v>8682</v>
      </c>
      <c r="B6680" t="s">
        <v>3928</v>
      </c>
      <c r="C6680" t="s">
        <v>73</v>
      </c>
      <c r="D6680" t="s">
        <v>59</v>
      </c>
      <c r="E6680" t="s">
        <v>59</v>
      </c>
      <c r="F6680" s="1" t="s">
        <v>18734</v>
      </c>
      <c r="G6680">
        <v>178</v>
      </c>
      <c r="H6680" t="s">
        <v>86</v>
      </c>
      <c r="I6680">
        <v>1121</v>
      </c>
      <c r="J6680">
        <v>216.5</v>
      </c>
      <c r="K6680">
        <f>Passenger_Data[[#This Row],[Price_USD]]*1</f>
        <v>216.5</v>
      </c>
      <c r="L6680">
        <v>67</v>
      </c>
      <c r="M6680" t="s">
        <v>30</v>
      </c>
      <c r="N6680" t="s">
        <v>41</v>
      </c>
      <c r="O6680" t="s">
        <v>33</v>
      </c>
      <c r="P6680" t="s">
        <v>50</v>
      </c>
      <c r="Q6680">
        <v>2</v>
      </c>
      <c r="R6680" t="s">
        <v>65</v>
      </c>
      <c r="S6680" t="s">
        <v>44</v>
      </c>
      <c r="T6680">
        <v>8.3000000000000007</v>
      </c>
      <c r="U6680">
        <v>4</v>
      </c>
      <c r="V6680">
        <v>95</v>
      </c>
      <c r="W6680">
        <v>0</v>
      </c>
      <c r="X6680">
        <v>0</v>
      </c>
      <c r="Y6680" t="s">
        <v>36</v>
      </c>
    </row>
    <row r="6681" spans="1:25" x14ac:dyDescent="0.25">
      <c r="A6681" t="s">
        <v>8683</v>
      </c>
      <c r="B6681" t="s">
        <v>1064</v>
      </c>
      <c r="C6681" t="s">
        <v>48</v>
      </c>
      <c r="D6681" t="s">
        <v>59</v>
      </c>
      <c r="E6681" t="s">
        <v>55</v>
      </c>
      <c r="F6681" s="1" t="s">
        <v>18735</v>
      </c>
      <c r="G6681">
        <v>229</v>
      </c>
      <c r="H6681" t="s">
        <v>29</v>
      </c>
      <c r="I6681">
        <v>924</v>
      </c>
      <c r="J6681">
        <v>232</v>
      </c>
      <c r="K6681">
        <f>Passenger_Data[[#This Row],[Price_USD]]*1</f>
        <v>232</v>
      </c>
      <c r="L6681">
        <v>46</v>
      </c>
      <c r="M6681" t="s">
        <v>40</v>
      </c>
      <c r="N6681" t="s">
        <v>31</v>
      </c>
      <c r="O6681" t="s">
        <v>56</v>
      </c>
      <c r="P6681" t="s">
        <v>83</v>
      </c>
      <c r="Q6681">
        <v>3</v>
      </c>
      <c r="R6681" t="s">
        <v>65</v>
      </c>
      <c r="S6681" t="s">
        <v>61</v>
      </c>
      <c r="T6681">
        <v>8.8000000000000007</v>
      </c>
      <c r="U6681">
        <v>13</v>
      </c>
      <c r="V6681">
        <v>34</v>
      </c>
      <c r="W6681">
        <v>0</v>
      </c>
      <c r="X6681">
        <v>0</v>
      </c>
      <c r="Y6681" t="s">
        <v>36</v>
      </c>
    </row>
    <row r="6682" spans="1:25" x14ac:dyDescent="0.25">
      <c r="A6682" t="s">
        <v>8684</v>
      </c>
      <c r="B6682" t="s">
        <v>1736</v>
      </c>
      <c r="C6682" t="s">
        <v>82</v>
      </c>
      <c r="D6682" t="s">
        <v>27</v>
      </c>
      <c r="E6682" t="s">
        <v>76</v>
      </c>
      <c r="F6682" s="1" t="s">
        <v>18736</v>
      </c>
      <c r="G6682">
        <v>345</v>
      </c>
      <c r="H6682" t="s">
        <v>86</v>
      </c>
      <c r="I6682">
        <v>1791</v>
      </c>
      <c r="J6682">
        <v>231.61</v>
      </c>
      <c r="K6682">
        <f>Passenger_Data[[#This Row],[Price_USD]]*1</f>
        <v>231.61</v>
      </c>
      <c r="L6682">
        <v>48</v>
      </c>
      <c r="M6682" t="s">
        <v>30</v>
      </c>
      <c r="N6682" t="s">
        <v>41</v>
      </c>
      <c r="O6682" t="s">
        <v>33</v>
      </c>
      <c r="P6682" t="s">
        <v>50</v>
      </c>
      <c r="Q6682">
        <v>0</v>
      </c>
      <c r="R6682" t="s">
        <v>34</v>
      </c>
      <c r="S6682" t="s">
        <v>68</v>
      </c>
      <c r="T6682">
        <v>7.4</v>
      </c>
      <c r="U6682">
        <v>2</v>
      </c>
      <c r="V6682">
        <v>48</v>
      </c>
      <c r="W6682">
        <v>0</v>
      </c>
      <c r="X6682">
        <v>0</v>
      </c>
      <c r="Y6682" t="s">
        <v>36</v>
      </c>
    </row>
    <row r="6683" spans="1:25" x14ac:dyDescent="0.25">
      <c r="A6683" t="s">
        <v>8685</v>
      </c>
      <c r="B6683" t="s">
        <v>742</v>
      </c>
      <c r="C6683" t="s">
        <v>73</v>
      </c>
      <c r="D6683" t="s">
        <v>64</v>
      </c>
      <c r="E6683" t="s">
        <v>64</v>
      </c>
      <c r="F6683" s="1" t="s">
        <v>18737</v>
      </c>
      <c r="G6683">
        <v>150</v>
      </c>
      <c r="H6683" t="s">
        <v>29</v>
      </c>
      <c r="I6683">
        <v>905</v>
      </c>
      <c r="J6683">
        <v>226.88</v>
      </c>
      <c r="K6683">
        <f>Passenger_Data[[#This Row],[Price_USD]]*1</f>
        <v>226.88</v>
      </c>
      <c r="L6683">
        <v>46</v>
      </c>
      <c r="M6683" t="s">
        <v>40</v>
      </c>
      <c r="N6683" t="s">
        <v>31</v>
      </c>
      <c r="O6683" t="s">
        <v>32</v>
      </c>
      <c r="P6683" t="s">
        <v>50</v>
      </c>
      <c r="Q6683">
        <v>2</v>
      </c>
      <c r="R6683" t="s">
        <v>51</v>
      </c>
      <c r="S6683" t="s">
        <v>35</v>
      </c>
      <c r="T6683">
        <v>5.5</v>
      </c>
      <c r="U6683">
        <v>3</v>
      </c>
      <c r="V6683">
        <v>80</v>
      </c>
      <c r="W6683">
        <v>0</v>
      </c>
      <c r="X6683">
        <v>0</v>
      </c>
      <c r="Y6683" t="s">
        <v>36</v>
      </c>
    </row>
    <row r="6684" spans="1:25" x14ac:dyDescent="0.25">
      <c r="A6684" t="s">
        <v>8686</v>
      </c>
      <c r="B6684" t="s">
        <v>2542</v>
      </c>
      <c r="C6684" t="s">
        <v>73</v>
      </c>
      <c r="D6684" t="s">
        <v>27</v>
      </c>
      <c r="E6684" t="s">
        <v>39</v>
      </c>
      <c r="F6684" s="1" t="s">
        <v>18738</v>
      </c>
      <c r="G6684">
        <v>62</v>
      </c>
      <c r="H6684" t="s">
        <v>29</v>
      </c>
      <c r="I6684">
        <v>566</v>
      </c>
      <c r="J6684">
        <v>500.26</v>
      </c>
      <c r="K6684">
        <f>Passenger_Data[[#This Row],[Price_USD]]*1</f>
        <v>500.26</v>
      </c>
      <c r="L6684">
        <v>33</v>
      </c>
      <c r="M6684" t="s">
        <v>40</v>
      </c>
      <c r="N6684" t="s">
        <v>41</v>
      </c>
      <c r="O6684" t="s">
        <v>42</v>
      </c>
      <c r="P6684" t="s">
        <v>50</v>
      </c>
      <c r="Q6684">
        <v>0</v>
      </c>
      <c r="R6684" t="s">
        <v>65</v>
      </c>
      <c r="S6684" t="s">
        <v>68</v>
      </c>
      <c r="T6684">
        <v>2.2999999999999998</v>
      </c>
      <c r="U6684">
        <v>1</v>
      </c>
      <c r="V6684">
        <v>57</v>
      </c>
      <c r="W6684">
        <v>0</v>
      </c>
      <c r="X6684">
        <v>0</v>
      </c>
      <c r="Y6684" t="s">
        <v>77</v>
      </c>
    </row>
    <row r="6685" spans="1:25" x14ac:dyDescent="0.25">
      <c r="A6685" t="s">
        <v>8687</v>
      </c>
      <c r="B6685" t="s">
        <v>4639</v>
      </c>
      <c r="C6685" t="s">
        <v>26</v>
      </c>
      <c r="D6685" t="s">
        <v>59</v>
      </c>
      <c r="E6685" t="s">
        <v>39</v>
      </c>
      <c r="F6685" s="1" t="s">
        <v>18739</v>
      </c>
      <c r="G6685">
        <v>79</v>
      </c>
      <c r="H6685" t="s">
        <v>29</v>
      </c>
      <c r="I6685">
        <v>1384</v>
      </c>
      <c r="J6685">
        <v>185.13</v>
      </c>
      <c r="K6685">
        <f>Passenger_Data[[#This Row],[Price_USD]]*1</f>
        <v>185.13</v>
      </c>
      <c r="L6685">
        <v>25</v>
      </c>
      <c r="M6685" t="s">
        <v>40</v>
      </c>
      <c r="N6685" t="s">
        <v>41</v>
      </c>
      <c r="O6685" t="s">
        <v>33</v>
      </c>
      <c r="P6685" t="s">
        <v>33</v>
      </c>
      <c r="Q6685">
        <v>0</v>
      </c>
      <c r="R6685" t="s">
        <v>43</v>
      </c>
      <c r="S6685" t="s">
        <v>35</v>
      </c>
      <c r="T6685">
        <v>5.2</v>
      </c>
      <c r="U6685">
        <v>4</v>
      </c>
      <c r="V6685">
        <v>102</v>
      </c>
      <c r="W6685">
        <v>0</v>
      </c>
      <c r="X6685">
        <v>0</v>
      </c>
      <c r="Y6685" t="s">
        <v>36</v>
      </c>
    </row>
    <row r="6686" spans="1:25" x14ac:dyDescent="0.25">
      <c r="A6686" t="s">
        <v>8688</v>
      </c>
      <c r="B6686" t="s">
        <v>1841</v>
      </c>
      <c r="C6686" t="s">
        <v>82</v>
      </c>
      <c r="D6686" t="s">
        <v>76</v>
      </c>
      <c r="E6686" t="s">
        <v>49</v>
      </c>
      <c r="F6686" s="1" t="s">
        <v>18740</v>
      </c>
      <c r="G6686">
        <v>139</v>
      </c>
      <c r="H6686" t="s">
        <v>86</v>
      </c>
      <c r="I6686">
        <v>1095</v>
      </c>
      <c r="J6686">
        <v>273.26</v>
      </c>
      <c r="K6686">
        <f>Passenger_Data[[#This Row],[Price_USD]]*1</f>
        <v>273.26</v>
      </c>
      <c r="L6686">
        <v>24</v>
      </c>
      <c r="M6686" t="s">
        <v>40</v>
      </c>
      <c r="N6686" t="s">
        <v>41</v>
      </c>
      <c r="O6686" t="s">
        <v>32</v>
      </c>
      <c r="P6686" t="s">
        <v>50</v>
      </c>
      <c r="Q6686">
        <v>2</v>
      </c>
      <c r="R6686" t="s">
        <v>51</v>
      </c>
      <c r="S6686" t="s">
        <v>61</v>
      </c>
      <c r="T6686">
        <v>5.2</v>
      </c>
      <c r="U6686">
        <v>3</v>
      </c>
      <c r="V6686">
        <v>20</v>
      </c>
      <c r="W6686">
        <v>0</v>
      </c>
      <c r="X6686">
        <v>0</v>
      </c>
      <c r="Y6686" t="s">
        <v>45</v>
      </c>
    </row>
    <row r="6687" spans="1:25" x14ac:dyDescent="0.25">
      <c r="A6687" t="s">
        <v>8689</v>
      </c>
      <c r="B6687" t="s">
        <v>2265</v>
      </c>
      <c r="C6687" t="s">
        <v>82</v>
      </c>
      <c r="D6687" t="s">
        <v>55</v>
      </c>
      <c r="E6687" t="s">
        <v>39</v>
      </c>
      <c r="F6687" s="1" t="s">
        <v>18741</v>
      </c>
      <c r="G6687">
        <v>242</v>
      </c>
      <c r="H6687" t="s">
        <v>86</v>
      </c>
      <c r="I6687">
        <v>1604</v>
      </c>
      <c r="J6687">
        <v>353.14</v>
      </c>
      <c r="K6687">
        <f>Passenger_Data[[#This Row],[Price_USD]]*1</f>
        <v>353.14</v>
      </c>
      <c r="L6687">
        <v>65</v>
      </c>
      <c r="M6687" t="s">
        <v>40</v>
      </c>
      <c r="N6687" t="s">
        <v>31</v>
      </c>
      <c r="O6687" t="s">
        <v>42</v>
      </c>
      <c r="P6687" t="s">
        <v>50</v>
      </c>
      <c r="Q6687">
        <v>1</v>
      </c>
      <c r="R6687" t="s">
        <v>43</v>
      </c>
      <c r="S6687" t="s">
        <v>61</v>
      </c>
      <c r="T6687">
        <v>6.7</v>
      </c>
      <c r="U6687">
        <v>12</v>
      </c>
      <c r="V6687">
        <v>80</v>
      </c>
      <c r="W6687">
        <v>0</v>
      </c>
      <c r="X6687">
        <v>1</v>
      </c>
      <c r="Y6687" t="s">
        <v>36</v>
      </c>
    </row>
    <row r="6688" spans="1:25" x14ac:dyDescent="0.25">
      <c r="A6688" t="s">
        <v>8690</v>
      </c>
      <c r="B6688" t="s">
        <v>5931</v>
      </c>
      <c r="C6688" t="s">
        <v>73</v>
      </c>
      <c r="D6688" t="s">
        <v>59</v>
      </c>
      <c r="E6688" t="s">
        <v>76</v>
      </c>
      <c r="F6688" s="1" t="s">
        <v>18742</v>
      </c>
      <c r="G6688">
        <v>125</v>
      </c>
      <c r="H6688" t="s">
        <v>29</v>
      </c>
      <c r="I6688">
        <v>1530</v>
      </c>
      <c r="J6688">
        <v>288.39999999999998</v>
      </c>
      <c r="K6688">
        <f>Passenger_Data[[#This Row],[Price_USD]]*1</f>
        <v>288.39999999999998</v>
      </c>
      <c r="L6688">
        <v>56</v>
      </c>
      <c r="M6688" t="s">
        <v>30</v>
      </c>
      <c r="N6688" t="s">
        <v>41</v>
      </c>
      <c r="O6688" t="s">
        <v>32</v>
      </c>
      <c r="P6688" t="s">
        <v>50</v>
      </c>
      <c r="Q6688">
        <v>3</v>
      </c>
      <c r="R6688" t="s">
        <v>65</v>
      </c>
      <c r="S6688" t="s">
        <v>68</v>
      </c>
      <c r="T6688">
        <v>4.3</v>
      </c>
      <c r="U6688">
        <v>6</v>
      </c>
      <c r="V6688">
        <v>112</v>
      </c>
      <c r="W6688">
        <v>0</v>
      </c>
      <c r="X6688">
        <v>1</v>
      </c>
      <c r="Y6688" t="s">
        <v>45</v>
      </c>
    </row>
    <row r="6689" spans="1:25" x14ac:dyDescent="0.25">
      <c r="A6689" t="s">
        <v>8691</v>
      </c>
      <c r="B6689" t="s">
        <v>5278</v>
      </c>
      <c r="C6689" t="s">
        <v>82</v>
      </c>
      <c r="D6689" t="s">
        <v>39</v>
      </c>
      <c r="E6689" t="s">
        <v>39</v>
      </c>
      <c r="F6689" s="1" t="s">
        <v>18743</v>
      </c>
      <c r="G6689">
        <v>159</v>
      </c>
      <c r="H6689" t="s">
        <v>86</v>
      </c>
      <c r="I6689">
        <v>1500</v>
      </c>
      <c r="J6689">
        <v>422.35</v>
      </c>
      <c r="K6689">
        <f>Passenger_Data[[#This Row],[Price_USD]]*1</f>
        <v>422.35</v>
      </c>
      <c r="L6689">
        <v>42</v>
      </c>
      <c r="M6689" t="s">
        <v>40</v>
      </c>
      <c r="N6689" t="s">
        <v>60</v>
      </c>
      <c r="O6689" t="s">
        <v>56</v>
      </c>
      <c r="P6689" t="s">
        <v>83</v>
      </c>
      <c r="Q6689">
        <v>1</v>
      </c>
      <c r="R6689" t="s">
        <v>43</v>
      </c>
      <c r="S6689" t="s">
        <v>35</v>
      </c>
      <c r="T6689">
        <v>6.7</v>
      </c>
      <c r="U6689">
        <v>3</v>
      </c>
      <c r="V6689">
        <v>23</v>
      </c>
      <c r="W6689">
        <v>0</v>
      </c>
      <c r="X6689">
        <v>0</v>
      </c>
      <c r="Y6689" t="s">
        <v>77</v>
      </c>
    </row>
    <row r="6690" spans="1:25" x14ac:dyDescent="0.25">
      <c r="A6690" t="s">
        <v>8692</v>
      </c>
      <c r="B6690" t="s">
        <v>2572</v>
      </c>
      <c r="C6690" t="s">
        <v>54</v>
      </c>
      <c r="D6690" t="s">
        <v>59</v>
      </c>
      <c r="E6690" t="s">
        <v>59</v>
      </c>
      <c r="F6690" s="1" t="s">
        <v>18744</v>
      </c>
      <c r="G6690">
        <v>91</v>
      </c>
      <c r="H6690" t="s">
        <v>29</v>
      </c>
      <c r="I6690">
        <v>700</v>
      </c>
      <c r="J6690">
        <v>220.27</v>
      </c>
      <c r="K6690">
        <f>Passenger_Data[[#This Row],[Price_USD]]*1</f>
        <v>220.27</v>
      </c>
      <c r="L6690">
        <v>37</v>
      </c>
      <c r="M6690" t="s">
        <v>30</v>
      </c>
      <c r="N6690" t="s">
        <v>31</v>
      </c>
      <c r="O6690" t="s">
        <v>32</v>
      </c>
      <c r="P6690" t="s">
        <v>50</v>
      </c>
      <c r="Q6690">
        <v>2</v>
      </c>
      <c r="R6690" t="s">
        <v>65</v>
      </c>
      <c r="S6690" t="s">
        <v>35</v>
      </c>
      <c r="T6690">
        <v>5.5</v>
      </c>
      <c r="U6690">
        <v>53</v>
      </c>
      <c r="V6690">
        <v>15</v>
      </c>
      <c r="W6690">
        <v>0</v>
      </c>
      <c r="X6690">
        <v>0</v>
      </c>
      <c r="Y6690" t="s">
        <v>36</v>
      </c>
    </row>
    <row r="6691" spans="1:25" x14ac:dyDescent="0.25">
      <c r="A6691" t="s">
        <v>8693</v>
      </c>
      <c r="B6691" t="s">
        <v>1323</v>
      </c>
      <c r="C6691" t="s">
        <v>54</v>
      </c>
      <c r="D6691" t="s">
        <v>27</v>
      </c>
      <c r="E6691" t="s">
        <v>55</v>
      </c>
      <c r="F6691" s="1" t="s">
        <v>18745</v>
      </c>
      <c r="G6691">
        <v>119</v>
      </c>
      <c r="H6691" t="s">
        <v>29</v>
      </c>
      <c r="I6691">
        <v>1467</v>
      </c>
      <c r="J6691">
        <v>322.57</v>
      </c>
      <c r="K6691">
        <f>Passenger_Data[[#This Row],[Price_USD]]*1</f>
        <v>322.57</v>
      </c>
      <c r="L6691">
        <v>23</v>
      </c>
      <c r="M6691" t="s">
        <v>30</v>
      </c>
      <c r="N6691" t="s">
        <v>41</v>
      </c>
      <c r="O6691" t="s">
        <v>42</v>
      </c>
      <c r="P6691" t="s">
        <v>50</v>
      </c>
      <c r="Q6691">
        <v>2</v>
      </c>
      <c r="R6691" t="s">
        <v>51</v>
      </c>
      <c r="S6691" t="s">
        <v>68</v>
      </c>
      <c r="T6691">
        <v>7.4</v>
      </c>
      <c r="U6691">
        <v>8</v>
      </c>
      <c r="V6691">
        <v>7</v>
      </c>
      <c r="W6691">
        <v>0</v>
      </c>
      <c r="X6691">
        <v>0</v>
      </c>
      <c r="Y6691" t="s">
        <v>36</v>
      </c>
    </row>
    <row r="6692" spans="1:25" x14ac:dyDescent="0.25">
      <c r="A6692" t="s">
        <v>8694</v>
      </c>
      <c r="B6692" t="s">
        <v>4288</v>
      </c>
      <c r="C6692" t="s">
        <v>73</v>
      </c>
      <c r="D6692" t="s">
        <v>27</v>
      </c>
      <c r="E6692" t="s">
        <v>39</v>
      </c>
      <c r="F6692" s="1" t="s">
        <v>18746</v>
      </c>
      <c r="G6692">
        <v>232</v>
      </c>
      <c r="H6692" t="s">
        <v>29</v>
      </c>
      <c r="I6692">
        <v>535</v>
      </c>
      <c r="J6692">
        <v>430.33</v>
      </c>
      <c r="K6692">
        <f>Passenger_Data[[#This Row],[Price_USD]]*1</f>
        <v>430.33</v>
      </c>
      <c r="L6692">
        <v>51</v>
      </c>
      <c r="M6692" t="s">
        <v>40</v>
      </c>
      <c r="N6692" t="s">
        <v>60</v>
      </c>
      <c r="O6692" t="s">
        <v>32</v>
      </c>
      <c r="P6692" t="s">
        <v>50</v>
      </c>
      <c r="Q6692">
        <v>1</v>
      </c>
      <c r="R6692" t="s">
        <v>65</v>
      </c>
      <c r="S6692" t="s">
        <v>61</v>
      </c>
      <c r="T6692">
        <v>5.3</v>
      </c>
      <c r="U6692">
        <v>9</v>
      </c>
      <c r="V6692">
        <v>72</v>
      </c>
      <c r="W6692">
        <v>0</v>
      </c>
      <c r="X6692">
        <v>0</v>
      </c>
      <c r="Y6692" t="s">
        <v>77</v>
      </c>
    </row>
    <row r="6693" spans="1:25" x14ac:dyDescent="0.25">
      <c r="A6693" t="s">
        <v>8695</v>
      </c>
      <c r="B6693" t="s">
        <v>510</v>
      </c>
      <c r="C6693" t="s">
        <v>54</v>
      </c>
      <c r="D6693" t="s">
        <v>55</v>
      </c>
      <c r="E6693" t="s">
        <v>28</v>
      </c>
      <c r="F6693" s="1" t="s">
        <v>18747</v>
      </c>
      <c r="G6693">
        <v>129</v>
      </c>
      <c r="H6693" t="s">
        <v>29</v>
      </c>
      <c r="I6693">
        <v>1323</v>
      </c>
      <c r="J6693">
        <v>341.8</v>
      </c>
      <c r="K6693">
        <f>Passenger_Data[[#This Row],[Price_USD]]*1</f>
        <v>341.8</v>
      </c>
      <c r="L6693">
        <v>32</v>
      </c>
      <c r="M6693" t="s">
        <v>40</v>
      </c>
      <c r="N6693" t="s">
        <v>41</v>
      </c>
      <c r="O6693" t="s">
        <v>32</v>
      </c>
      <c r="P6693" t="s">
        <v>50</v>
      </c>
      <c r="Q6693">
        <v>0</v>
      </c>
      <c r="R6693" t="s">
        <v>43</v>
      </c>
      <c r="S6693" t="s">
        <v>61</v>
      </c>
      <c r="T6693">
        <v>8.6</v>
      </c>
      <c r="U6693">
        <v>26</v>
      </c>
      <c r="V6693">
        <v>47</v>
      </c>
      <c r="W6693">
        <v>0</v>
      </c>
      <c r="X6693">
        <v>0</v>
      </c>
      <c r="Y6693" t="s">
        <v>45</v>
      </c>
    </row>
    <row r="6694" spans="1:25" x14ac:dyDescent="0.25">
      <c r="A6694" t="s">
        <v>8696</v>
      </c>
      <c r="B6694" t="s">
        <v>5929</v>
      </c>
      <c r="C6694" t="s">
        <v>54</v>
      </c>
      <c r="D6694" t="s">
        <v>49</v>
      </c>
      <c r="E6694" t="s">
        <v>64</v>
      </c>
      <c r="F6694" s="1" t="s">
        <v>18748</v>
      </c>
      <c r="G6694">
        <v>72</v>
      </c>
      <c r="H6694" t="s">
        <v>86</v>
      </c>
      <c r="I6694">
        <v>1822</v>
      </c>
      <c r="J6694">
        <v>316.94</v>
      </c>
      <c r="K6694">
        <f>Passenger_Data[[#This Row],[Price_USD]]*1</f>
        <v>316.94</v>
      </c>
      <c r="L6694">
        <v>39</v>
      </c>
      <c r="M6694" t="s">
        <v>40</v>
      </c>
      <c r="N6694" t="s">
        <v>31</v>
      </c>
      <c r="O6694" t="s">
        <v>56</v>
      </c>
      <c r="P6694" t="s">
        <v>50</v>
      </c>
      <c r="Q6694">
        <v>2</v>
      </c>
      <c r="R6694" t="s">
        <v>51</v>
      </c>
      <c r="S6694" t="s">
        <v>61</v>
      </c>
      <c r="T6694">
        <v>7</v>
      </c>
      <c r="U6694">
        <v>8</v>
      </c>
      <c r="V6694">
        <v>2</v>
      </c>
      <c r="W6694">
        <v>0</v>
      </c>
      <c r="X6694">
        <v>0</v>
      </c>
      <c r="Y6694" t="s">
        <v>45</v>
      </c>
    </row>
    <row r="6695" spans="1:25" x14ac:dyDescent="0.25">
      <c r="A6695" t="s">
        <v>8697</v>
      </c>
      <c r="B6695" t="s">
        <v>181</v>
      </c>
      <c r="C6695" t="s">
        <v>54</v>
      </c>
      <c r="D6695" t="s">
        <v>55</v>
      </c>
      <c r="E6695" t="s">
        <v>76</v>
      </c>
      <c r="F6695" s="1" t="s">
        <v>18749</v>
      </c>
      <c r="G6695">
        <v>117</v>
      </c>
      <c r="H6695" t="s">
        <v>86</v>
      </c>
      <c r="I6695">
        <v>888</v>
      </c>
      <c r="J6695">
        <v>354.87</v>
      </c>
      <c r="K6695">
        <f>Passenger_Data[[#This Row],[Price_USD]]*1</f>
        <v>354.87</v>
      </c>
      <c r="L6695">
        <v>20</v>
      </c>
      <c r="M6695" t="s">
        <v>30</v>
      </c>
      <c r="N6695" t="s">
        <v>41</v>
      </c>
      <c r="O6695" t="s">
        <v>33</v>
      </c>
      <c r="P6695" t="s">
        <v>33</v>
      </c>
      <c r="Q6695">
        <v>0</v>
      </c>
      <c r="R6695" t="s">
        <v>65</v>
      </c>
      <c r="S6695" t="s">
        <v>68</v>
      </c>
      <c r="T6695">
        <v>6.1</v>
      </c>
      <c r="U6695">
        <v>1</v>
      </c>
      <c r="V6695">
        <v>48</v>
      </c>
      <c r="W6695">
        <v>0</v>
      </c>
      <c r="X6695">
        <v>0</v>
      </c>
      <c r="Y6695" t="s">
        <v>36</v>
      </c>
    </row>
    <row r="6696" spans="1:25" x14ac:dyDescent="0.25">
      <c r="A6696" t="s">
        <v>8698</v>
      </c>
      <c r="B6696" t="s">
        <v>1621</v>
      </c>
      <c r="C6696" t="s">
        <v>54</v>
      </c>
      <c r="D6696" t="s">
        <v>39</v>
      </c>
      <c r="E6696" t="s">
        <v>49</v>
      </c>
      <c r="F6696" s="1" t="s">
        <v>18750</v>
      </c>
      <c r="G6696">
        <v>209</v>
      </c>
      <c r="H6696" t="s">
        <v>86</v>
      </c>
      <c r="I6696">
        <v>1264</v>
      </c>
      <c r="J6696">
        <v>469.1</v>
      </c>
      <c r="K6696">
        <f>Passenger_Data[[#This Row],[Price_USD]]*1</f>
        <v>469.1</v>
      </c>
      <c r="L6696">
        <v>42</v>
      </c>
      <c r="M6696" t="s">
        <v>40</v>
      </c>
      <c r="N6696" t="s">
        <v>41</v>
      </c>
      <c r="O6696" t="s">
        <v>32</v>
      </c>
      <c r="P6696" t="s">
        <v>50</v>
      </c>
      <c r="Q6696">
        <v>1</v>
      </c>
      <c r="R6696" t="s">
        <v>34</v>
      </c>
      <c r="S6696" t="s">
        <v>68</v>
      </c>
      <c r="T6696">
        <v>9</v>
      </c>
      <c r="U6696">
        <v>8</v>
      </c>
      <c r="V6696">
        <v>33</v>
      </c>
      <c r="W6696">
        <v>0</v>
      </c>
      <c r="X6696">
        <v>0</v>
      </c>
      <c r="Y6696" t="s">
        <v>77</v>
      </c>
    </row>
    <row r="6697" spans="1:25" x14ac:dyDescent="0.25">
      <c r="A6697" t="s">
        <v>8699</v>
      </c>
      <c r="B6697" t="s">
        <v>1641</v>
      </c>
      <c r="C6697" t="s">
        <v>48</v>
      </c>
      <c r="D6697" t="s">
        <v>64</v>
      </c>
      <c r="E6697" t="s">
        <v>39</v>
      </c>
      <c r="F6697" s="1" t="s">
        <v>18751</v>
      </c>
      <c r="G6697">
        <v>205</v>
      </c>
      <c r="H6697" t="s">
        <v>29</v>
      </c>
      <c r="I6697">
        <v>1049</v>
      </c>
      <c r="J6697">
        <v>284.57</v>
      </c>
      <c r="K6697">
        <f>Passenger_Data[[#This Row],[Price_USD]]*1</f>
        <v>284.57</v>
      </c>
      <c r="L6697">
        <v>61</v>
      </c>
      <c r="M6697" t="s">
        <v>40</v>
      </c>
      <c r="N6697" t="s">
        <v>31</v>
      </c>
      <c r="O6697" t="s">
        <v>56</v>
      </c>
      <c r="P6697" t="s">
        <v>50</v>
      </c>
      <c r="Q6697">
        <v>1</v>
      </c>
      <c r="R6697" t="s">
        <v>51</v>
      </c>
      <c r="S6697" t="s">
        <v>68</v>
      </c>
      <c r="T6697">
        <v>6.6</v>
      </c>
      <c r="U6697">
        <v>9</v>
      </c>
      <c r="V6697">
        <v>14</v>
      </c>
      <c r="W6697">
        <v>0</v>
      </c>
      <c r="X6697">
        <v>0</v>
      </c>
      <c r="Y6697" t="s">
        <v>77</v>
      </c>
    </row>
    <row r="6698" spans="1:25" x14ac:dyDescent="0.25">
      <c r="A6698" t="s">
        <v>8700</v>
      </c>
      <c r="B6698" t="s">
        <v>4786</v>
      </c>
      <c r="C6698" t="s">
        <v>48</v>
      </c>
      <c r="D6698" t="s">
        <v>39</v>
      </c>
      <c r="E6698" t="s">
        <v>76</v>
      </c>
      <c r="F6698" s="1" t="s">
        <v>18752</v>
      </c>
      <c r="G6698">
        <v>180</v>
      </c>
      <c r="H6698" t="s">
        <v>29</v>
      </c>
      <c r="I6698">
        <v>1613</v>
      </c>
      <c r="J6698">
        <v>352.79</v>
      </c>
      <c r="K6698">
        <f>Passenger_Data[[#This Row],[Price_USD]]*1</f>
        <v>352.79</v>
      </c>
      <c r="L6698">
        <v>48</v>
      </c>
      <c r="M6698" t="s">
        <v>30</v>
      </c>
      <c r="N6698" t="s">
        <v>41</v>
      </c>
      <c r="O6698" t="s">
        <v>56</v>
      </c>
      <c r="P6698" t="s">
        <v>50</v>
      </c>
      <c r="Q6698">
        <v>1</v>
      </c>
      <c r="R6698" t="s">
        <v>65</v>
      </c>
      <c r="S6698" t="s">
        <v>61</v>
      </c>
      <c r="T6698">
        <v>7.3</v>
      </c>
      <c r="U6698">
        <v>1</v>
      </c>
      <c r="V6698">
        <v>50</v>
      </c>
      <c r="W6698">
        <v>0</v>
      </c>
      <c r="X6698">
        <v>0</v>
      </c>
      <c r="Y6698" t="s">
        <v>77</v>
      </c>
    </row>
    <row r="6699" spans="1:25" x14ac:dyDescent="0.25">
      <c r="A6699" t="s">
        <v>8701</v>
      </c>
      <c r="B6699" t="s">
        <v>842</v>
      </c>
      <c r="C6699" t="s">
        <v>54</v>
      </c>
      <c r="D6699" t="s">
        <v>55</v>
      </c>
      <c r="E6699" t="s">
        <v>49</v>
      </c>
      <c r="F6699" s="1" t="s">
        <v>18753</v>
      </c>
      <c r="G6699">
        <v>198</v>
      </c>
      <c r="H6699" t="s">
        <v>29</v>
      </c>
      <c r="I6699">
        <v>1280</v>
      </c>
      <c r="J6699">
        <v>531.77</v>
      </c>
      <c r="K6699">
        <f>Passenger_Data[[#This Row],[Price_USD]]*1</f>
        <v>531.77</v>
      </c>
      <c r="L6699">
        <v>66</v>
      </c>
      <c r="M6699" t="s">
        <v>40</v>
      </c>
      <c r="N6699" t="s">
        <v>31</v>
      </c>
      <c r="O6699" t="s">
        <v>42</v>
      </c>
      <c r="P6699" t="s">
        <v>50</v>
      </c>
      <c r="Q6699">
        <v>0</v>
      </c>
      <c r="R6699" t="s">
        <v>65</v>
      </c>
      <c r="S6699" t="s">
        <v>68</v>
      </c>
      <c r="T6699">
        <v>5.8</v>
      </c>
      <c r="U6699">
        <v>8</v>
      </c>
      <c r="V6699">
        <v>40</v>
      </c>
      <c r="W6699">
        <v>0</v>
      </c>
      <c r="X6699">
        <v>0</v>
      </c>
      <c r="Y6699" t="s">
        <v>45</v>
      </c>
    </row>
    <row r="6700" spans="1:25" x14ac:dyDescent="0.25">
      <c r="A6700" t="s">
        <v>8702</v>
      </c>
      <c r="B6700" t="s">
        <v>2040</v>
      </c>
      <c r="C6700" t="s">
        <v>73</v>
      </c>
      <c r="D6700" t="s">
        <v>64</v>
      </c>
      <c r="E6700" t="s">
        <v>28</v>
      </c>
      <c r="F6700" s="1" t="s">
        <v>18754</v>
      </c>
      <c r="G6700">
        <v>139</v>
      </c>
      <c r="H6700" t="s">
        <v>29</v>
      </c>
      <c r="I6700">
        <v>1389</v>
      </c>
      <c r="J6700">
        <v>412.39</v>
      </c>
      <c r="K6700">
        <f>Passenger_Data[[#This Row],[Price_USD]]*1</f>
        <v>412.39</v>
      </c>
      <c r="L6700">
        <v>20</v>
      </c>
      <c r="M6700" t="s">
        <v>30</v>
      </c>
      <c r="N6700" t="s">
        <v>31</v>
      </c>
      <c r="O6700" t="s">
        <v>33</v>
      </c>
      <c r="P6700" t="s">
        <v>50</v>
      </c>
      <c r="Q6700">
        <v>1</v>
      </c>
      <c r="R6700" t="s">
        <v>65</v>
      </c>
      <c r="S6700" t="s">
        <v>61</v>
      </c>
      <c r="T6700">
        <v>6.5</v>
      </c>
      <c r="U6700">
        <v>12</v>
      </c>
      <c r="V6700">
        <v>3</v>
      </c>
      <c r="W6700">
        <v>0</v>
      </c>
      <c r="X6700">
        <v>0</v>
      </c>
      <c r="Y6700" t="s">
        <v>45</v>
      </c>
    </row>
    <row r="6701" spans="1:25" x14ac:dyDescent="0.25">
      <c r="A6701" t="s">
        <v>8703</v>
      </c>
      <c r="B6701" t="s">
        <v>197</v>
      </c>
      <c r="C6701" t="s">
        <v>73</v>
      </c>
      <c r="D6701" t="s">
        <v>64</v>
      </c>
      <c r="E6701" t="s">
        <v>64</v>
      </c>
      <c r="F6701" s="1" t="s">
        <v>18755</v>
      </c>
      <c r="G6701">
        <v>210</v>
      </c>
      <c r="H6701" t="s">
        <v>29</v>
      </c>
      <c r="I6701">
        <v>1013</v>
      </c>
      <c r="J6701">
        <v>479.15</v>
      </c>
      <c r="K6701">
        <f>Passenger_Data[[#This Row],[Price_USD]]*1</f>
        <v>479.15</v>
      </c>
      <c r="L6701">
        <v>75</v>
      </c>
      <c r="M6701" t="s">
        <v>40</v>
      </c>
      <c r="N6701" t="s">
        <v>41</v>
      </c>
      <c r="O6701" t="s">
        <v>32</v>
      </c>
      <c r="P6701" t="s">
        <v>50</v>
      </c>
      <c r="Q6701">
        <v>1</v>
      </c>
      <c r="R6701" t="s">
        <v>51</v>
      </c>
      <c r="S6701" t="s">
        <v>35</v>
      </c>
      <c r="T6701">
        <v>4.3</v>
      </c>
      <c r="U6701">
        <v>15</v>
      </c>
      <c r="V6701">
        <v>48</v>
      </c>
      <c r="W6701">
        <v>0</v>
      </c>
      <c r="X6701">
        <v>0</v>
      </c>
      <c r="Y6701" t="s">
        <v>36</v>
      </c>
    </row>
    <row r="6702" spans="1:25" x14ac:dyDescent="0.25">
      <c r="A6702" t="s">
        <v>8704</v>
      </c>
      <c r="B6702" t="s">
        <v>2837</v>
      </c>
      <c r="C6702" t="s">
        <v>73</v>
      </c>
      <c r="D6702" t="s">
        <v>55</v>
      </c>
      <c r="E6702" t="s">
        <v>39</v>
      </c>
      <c r="F6702" s="1" t="s">
        <v>18756</v>
      </c>
      <c r="G6702">
        <v>130</v>
      </c>
      <c r="H6702" t="s">
        <v>29</v>
      </c>
      <c r="I6702">
        <v>1388</v>
      </c>
      <c r="J6702">
        <v>271.3</v>
      </c>
      <c r="K6702">
        <f>Passenger_Data[[#This Row],[Price_USD]]*1</f>
        <v>271.3</v>
      </c>
      <c r="L6702">
        <v>63</v>
      </c>
      <c r="M6702" t="s">
        <v>30</v>
      </c>
      <c r="N6702" t="s">
        <v>31</v>
      </c>
      <c r="O6702" t="s">
        <v>56</v>
      </c>
      <c r="P6702" t="s">
        <v>33</v>
      </c>
      <c r="Q6702">
        <v>2</v>
      </c>
      <c r="R6702" t="s">
        <v>65</v>
      </c>
      <c r="S6702" t="s">
        <v>61</v>
      </c>
      <c r="T6702">
        <v>8.6</v>
      </c>
      <c r="U6702">
        <v>6</v>
      </c>
      <c r="V6702">
        <v>78</v>
      </c>
      <c r="W6702">
        <v>0</v>
      </c>
      <c r="X6702">
        <v>0</v>
      </c>
      <c r="Y6702" t="s">
        <v>77</v>
      </c>
    </row>
    <row r="6703" spans="1:25" x14ac:dyDescent="0.25">
      <c r="A6703" t="s">
        <v>8705</v>
      </c>
      <c r="B6703" t="s">
        <v>1405</v>
      </c>
      <c r="C6703" t="s">
        <v>26</v>
      </c>
      <c r="D6703" t="s">
        <v>59</v>
      </c>
      <c r="E6703" t="s">
        <v>27</v>
      </c>
      <c r="F6703" s="1" t="s">
        <v>18757</v>
      </c>
      <c r="G6703">
        <v>216</v>
      </c>
      <c r="H6703" t="s">
        <v>29</v>
      </c>
      <c r="I6703">
        <v>1517</v>
      </c>
      <c r="J6703">
        <v>317.55</v>
      </c>
      <c r="K6703">
        <f>Passenger_Data[[#This Row],[Price_USD]]*1</f>
        <v>317.55</v>
      </c>
      <c r="L6703">
        <v>32</v>
      </c>
      <c r="M6703" t="s">
        <v>30</v>
      </c>
      <c r="N6703" t="s">
        <v>31</v>
      </c>
      <c r="O6703" t="s">
        <v>32</v>
      </c>
      <c r="P6703" t="s">
        <v>83</v>
      </c>
      <c r="Q6703">
        <v>1</v>
      </c>
      <c r="R6703" t="s">
        <v>65</v>
      </c>
      <c r="S6703" t="s">
        <v>68</v>
      </c>
      <c r="T6703">
        <v>7.8</v>
      </c>
      <c r="U6703">
        <v>18</v>
      </c>
      <c r="V6703">
        <v>27</v>
      </c>
      <c r="W6703">
        <v>0</v>
      </c>
      <c r="X6703">
        <v>0</v>
      </c>
      <c r="Y6703" t="s">
        <v>45</v>
      </c>
    </row>
    <row r="6704" spans="1:25" x14ac:dyDescent="0.25">
      <c r="A6704" t="s">
        <v>8706</v>
      </c>
      <c r="B6704" t="s">
        <v>5582</v>
      </c>
      <c r="C6704" t="s">
        <v>73</v>
      </c>
      <c r="D6704" t="s">
        <v>28</v>
      </c>
      <c r="E6704" t="s">
        <v>55</v>
      </c>
      <c r="F6704" s="1" t="s">
        <v>18758</v>
      </c>
      <c r="G6704">
        <v>76</v>
      </c>
      <c r="H6704" t="s">
        <v>29</v>
      </c>
      <c r="I6704">
        <v>1896</v>
      </c>
      <c r="J6704">
        <v>382.44</v>
      </c>
      <c r="K6704">
        <f>Passenger_Data[[#This Row],[Price_USD]]*1</f>
        <v>382.44</v>
      </c>
      <c r="L6704">
        <v>36</v>
      </c>
      <c r="M6704" t="s">
        <v>30</v>
      </c>
      <c r="N6704" t="s">
        <v>41</v>
      </c>
      <c r="O6704" t="s">
        <v>42</v>
      </c>
      <c r="P6704" t="s">
        <v>50</v>
      </c>
      <c r="Q6704">
        <v>3</v>
      </c>
      <c r="R6704" t="s">
        <v>51</v>
      </c>
      <c r="S6704" t="s">
        <v>35</v>
      </c>
      <c r="T6704">
        <v>5</v>
      </c>
      <c r="U6704">
        <v>12</v>
      </c>
      <c r="V6704">
        <v>82</v>
      </c>
      <c r="W6704">
        <v>0</v>
      </c>
      <c r="X6704">
        <v>0</v>
      </c>
      <c r="Y6704" t="s">
        <v>77</v>
      </c>
    </row>
    <row r="6705" spans="1:25" x14ac:dyDescent="0.25">
      <c r="A6705" t="s">
        <v>8707</v>
      </c>
      <c r="B6705" t="s">
        <v>1192</v>
      </c>
      <c r="C6705" t="s">
        <v>48</v>
      </c>
      <c r="D6705" t="s">
        <v>39</v>
      </c>
      <c r="E6705" t="s">
        <v>49</v>
      </c>
      <c r="F6705" s="1" t="s">
        <v>18759</v>
      </c>
      <c r="G6705">
        <v>100</v>
      </c>
      <c r="H6705" t="s">
        <v>86</v>
      </c>
      <c r="I6705">
        <v>877</v>
      </c>
      <c r="J6705">
        <v>503.91</v>
      </c>
      <c r="K6705">
        <f>Passenger_Data[[#This Row],[Price_USD]]*1</f>
        <v>503.91</v>
      </c>
      <c r="L6705">
        <v>78</v>
      </c>
      <c r="M6705" t="s">
        <v>40</v>
      </c>
      <c r="N6705" t="s">
        <v>31</v>
      </c>
      <c r="O6705" t="s">
        <v>32</v>
      </c>
      <c r="P6705" t="s">
        <v>33</v>
      </c>
      <c r="Q6705">
        <v>1</v>
      </c>
      <c r="R6705" t="s">
        <v>65</v>
      </c>
      <c r="S6705" t="s">
        <v>35</v>
      </c>
      <c r="T6705">
        <v>7.7</v>
      </c>
      <c r="U6705">
        <v>3</v>
      </c>
      <c r="V6705">
        <v>63</v>
      </c>
      <c r="W6705">
        <v>0</v>
      </c>
      <c r="X6705">
        <v>0</v>
      </c>
      <c r="Y6705" t="s">
        <v>45</v>
      </c>
    </row>
    <row r="6706" spans="1:25" x14ac:dyDescent="0.25">
      <c r="A6706" t="s">
        <v>8708</v>
      </c>
      <c r="B6706" t="s">
        <v>1964</v>
      </c>
      <c r="C6706" t="s">
        <v>54</v>
      </c>
      <c r="D6706" t="s">
        <v>27</v>
      </c>
      <c r="E6706" t="s">
        <v>64</v>
      </c>
      <c r="F6706" s="1" t="s">
        <v>18760</v>
      </c>
      <c r="G6706">
        <v>169</v>
      </c>
      <c r="H6706" t="s">
        <v>86</v>
      </c>
      <c r="I6706">
        <v>1028</v>
      </c>
      <c r="J6706">
        <v>78.709999999999994</v>
      </c>
      <c r="K6706">
        <f>Passenger_Data[[#This Row],[Price_USD]]*1</f>
        <v>78.709999999999994</v>
      </c>
      <c r="L6706">
        <v>78</v>
      </c>
      <c r="M6706" t="s">
        <v>30</v>
      </c>
      <c r="N6706" t="s">
        <v>60</v>
      </c>
      <c r="O6706" t="s">
        <v>42</v>
      </c>
      <c r="P6706" t="s">
        <v>50</v>
      </c>
      <c r="Q6706">
        <v>1</v>
      </c>
      <c r="R6706" t="s">
        <v>43</v>
      </c>
      <c r="S6706" t="s">
        <v>44</v>
      </c>
      <c r="T6706">
        <v>5.2</v>
      </c>
      <c r="U6706">
        <v>31</v>
      </c>
      <c r="V6706">
        <v>32</v>
      </c>
      <c r="W6706">
        <v>0</v>
      </c>
      <c r="X6706">
        <v>0</v>
      </c>
      <c r="Y6706" t="s">
        <v>45</v>
      </c>
    </row>
    <row r="6707" spans="1:25" x14ac:dyDescent="0.25">
      <c r="A6707" t="s">
        <v>8709</v>
      </c>
      <c r="B6707" t="s">
        <v>1910</v>
      </c>
      <c r="C6707" t="s">
        <v>48</v>
      </c>
      <c r="D6707" t="s">
        <v>55</v>
      </c>
      <c r="E6707" t="s">
        <v>64</v>
      </c>
      <c r="F6707" s="1" t="s">
        <v>18761</v>
      </c>
      <c r="G6707">
        <v>184</v>
      </c>
      <c r="H6707" t="s">
        <v>108</v>
      </c>
      <c r="I6707">
        <v>1697</v>
      </c>
      <c r="J6707">
        <v>480.78</v>
      </c>
      <c r="K6707">
        <f>Passenger_Data[[#This Row],[Price_USD]]*1</f>
        <v>480.78</v>
      </c>
      <c r="L6707">
        <v>59</v>
      </c>
      <c r="M6707" t="s">
        <v>30</v>
      </c>
      <c r="N6707" t="s">
        <v>41</v>
      </c>
      <c r="O6707" t="s">
        <v>56</v>
      </c>
      <c r="P6707" t="s">
        <v>83</v>
      </c>
      <c r="Q6707">
        <v>0</v>
      </c>
      <c r="R6707" t="s">
        <v>43</v>
      </c>
      <c r="S6707" t="s">
        <v>44</v>
      </c>
      <c r="T6707">
        <v>6.3</v>
      </c>
      <c r="U6707">
        <v>7</v>
      </c>
      <c r="V6707">
        <v>59</v>
      </c>
      <c r="W6707">
        <v>0</v>
      </c>
      <c r="X6707">
        <v>0</v>
      </c>
      <c r="Y6707" t="s">
        <v>45</v>
      </c>
    </row>
    <row r="6708" spans="1:25" x14ac:dyDescent="0.25">
      <c r="A6708" t="s">
        <v>8710</v>
      </c>
      <c r="B6708" t="s">
        <v>165</v>
      </c>
      <c r="C6708" t="s">
        <v>73</v>
      </c>
      <c r="D6708" t="s">
        <v>49</v>
      </c>
      <c r="E6708" t="s">
        <v>55</v>
      </c>
      <c r="F6708" s="1" t="s">
        <v>18762</v>
      </c>
      <c r="G6708">
        <v>77</v>
      </c>
      <c r="H6708" t="s">
        <v>29</v>
      </c>
      <c r="I6708">
        <v>975</v>
      </c>
      <c r="J6708">
        <v>258.91000000000003</v>
      </c>
      <c r="K6708">
        <f>Passenger_Data[[#This Row],[Price_USD]]*1</f>
        <v>258.91000000000003</v>
      </c>
      <c r="L6708">
        <v>40</v>
      </c>
      <c r="M6708" t="s">
        <v>30</v>
      </c>
      <c r="N6708" t="s">
        <v>41</v>
      </c>
      <c r="O6708" t="s">
        <v>33</v>
      </c>
      <c r="P6708" t="s">
        <v>50</v>
      </c>
      <c r="Q6708">
        <v>4</v>
      </c>
      <c r="R6708" t="s">
        <v>51</v>
      </c>
      <c r="S6708" t="s">
        <v>61</v>
      </c>
      <c r="T6708">
        <v>7.9</v>
      </c>
      <c r="U6708">
        <v>27</v>
      </c>
      <c r="V6708">
        <v>93</v>
      </c>
      <c r="W6708">
        <v>0</v>
      </c>
      <c r="X6708">
        <v>0</v>
      </c>
      <c r="Y6708" t="s">
        <v>77</v>
      </c>
    </row>
    <row r="6709" spans="1:25" x14ac:dyDescent="0.25">
      <c r="A6709" t="s">
        <v>8711</v>
      </c>
      <c r="B6709" t="s">
        <v>899</v>
      </c>
      <c r="C6709" t="s">
        <v>73</v>
      </c>
      <c r="D6709" t="s">
        <v>55</v>
      </c>
      <c r="E6709" t="s">
        <v>76</v>
      </c>
      <c r="F6709" s="1" t="s">
        <v>18763</v>
      </c>
      <c r="G6709">
        <v>154</v>
      </c>
      <c r="H6709" t="s">
        <v>29</v>
      </c>
      <c r="I6709">
        <v>928</v>
      </c>
      <c r="J6709">
        <v>407.62</v>
      </c>
      <c r="K6709">
        <f>Passenger_Data[[#This Row],[Price_USD]]*1</f>
        <v>407.62</v>
      </c>
      <c r="L6709">
        <v>63</v>
      </c>
      <c r="M6709" t="s">
        <v>40</v>
      </c>
      <c r="N6709" t="s">
        <v>31</v>
      </c>
      <c r="O6709" t="s">
        <v>32</v>
      </c>
      <c r="P6709" t="s">
        <v>50</v>
      </c>
      <c r="Q6709">
        <v>0</v>
      </c>
      <c r="R6709" t="s">
        <v>65</v>
      </c>
      <c r="S6709" t="s">
        <v>44</v>
      </c>
      <c r="T6709">
        <v>6.6</v>
      </c>
      <c r="U6709">
        <v>31</v>
      </c>
      <c r="V6709">
        <v>86</v>
      </c>
      <c r="W6709">
        <v>0</v>
      </c>
      <c r="X6709">
        <v>1</v>
      </c>
      <c r="Y6709" t="s">
        <v>36</v>
      </c>
    </row>
    <row r="6710" spans="1:25" x14ac:dyDescent="0.25">
      <c r="A6710" t="s">
        <v>8712</v>
      </c>
      <c r="B6710" t="s">
        <v>1234</v>
      </c>
      <c r="C6710" t="s">
        <v>73</v>
      </c>
      <c r="D6710" t="s">
        <v>28</v>
      </c>
      <c r="E6710" t="s">
        <v>55</v>
      </c>
      <c r="F6710" s="1" t="s">
        <v>18764</v>
      </c>
      <c r="G6710">
        <v>148</v>
      </c>
      <c r="H6710" t="s">
        <v>29</v>
      </c>
      <c r="I6710">
        <v>1826</v>
      </c>
      <c r="J6710">
        <v>483.75</v>
      </c>
      <c r="K6710">
        <f>Passenger_Data[[#This Row],[Price_USD]]*1</f>
        <v>483.75</v>
      </c>
      <c r="L6710">
        <v>72</v>
      </c>
      <c r="M6710" t="s">
        <v>40</v>
      </c>
      <c r="N6710" t="s">
        <v>41</v>
      </c>
      <c r="O6710" t="s">
        <v>56</v>
      </c>
      <c r="P6710" t="s">
        <v>264</v>
      </c>
      <c r="Q6710">
        <v>0</v>
      </c>
      <c r="R6710" t="s">
        <v>43</v>
      </c>
      <c r="S6710" t="s">
        <v>35</v>
      </c>
      <c r="T6710">
        <v>4.5999999999999996</v>
      </c>
      <c r="U6710">
        <v>2</v>
      </c>
      <c r="V6710">
        <v>33</v>
      </c>
      <c r="W6710">
        <v>0</v>
      </c>
      <c r="X6710">
        <v>0</v>
      </c>
      <c r="Y6710" t="s">
        <v>45</v>
      </c>
    </row>
    <row r="6711" spans="1:25" x14ac:dyDescent="0.25">
      <c r="A6711" t="s">
        <v>8713</v>
      </c>
      <c r="B6711" t="s">
        <v>6762</v>
      </c>
      <c r="C6711" t="s">
        <v>73</v>
      </c>
      <c r="D6711" t="s">
        <v>39</v>
      </c>
      <c r="E6711" t="s">
        <v>49</v>
      </c>
      <c r="F6711" s="1" t="s">
        <v>18765</v>
      </c>
      <c r="G6711">
        <v>216</v>
      </c>
      <c r="H6711" t="s">
        <v>29</v>
      </c>
      <c r="I6711">
        <v>1145</v>
      </c>
      <c r="J6711">
        <v>383.31</v>
      </c>
      <c r="K6711">
        <f>Passenger_Data[[#This Row],[Price_USD]]*1</f>
        <v>383.31</v>
      </c>
      <c r="L6711">
        <v>77</v>
      </c>
      <c r="M6711" t="s">
        <v>40</v>
      </c>
      <c r="N6711" t="s">
        <v>60</v>
      </c>
      <c r="O6711" t="s">
        <v>42</v>
      </c>
      <c r="P6711" t="s">
        <v>264</v>
      </c>
      <c r="Q6711">
        <v>2</v>
      </c>
      <c r="R6711" t="s">
        <v>65</v>
      </c>
      <c r="S6711" t="s">
        <v>44</v>
      </c>
      <c r="T6711">
        <v>6</v>
      </c>
      <c r="U6711">
        <v>21</v>
      </c>
      <c r="V6711">
        <v>98</v>
      </c>
      <c r="W6711">
        <v>0</v>
      </c>
      <c r="X6711">
        <v>0</v>
      </c>
      <c r="Y6711" t="s">
        <v>36</v>
      </c>
    </row>
    <row r="6712" spans="1:25" x14ac:dyDescent="0.25">
      <c r="A6712" t="s">
        <v>8714</v>
      </c>
      <c r="B6712" t="s">
        <v>2067</v>
      </c>
      <c r="C6712" t="s">
        <v>82</v>
      </c>
      <c r="D6712" t="s">
        <v>27</v>
      </c>
      <c r="E6712" t="s">
        <v>76</v>
      </c>
      <c r="F6712" s="1" t="s">
        <v>18766</v>
      </c>
      <c r="G6712">
        <v>175</v>
      </c>
      <c r="H6712" t="s">
        <v>29</v>
      </c>
      <c r="I6712">
        <v>1542</v>
      </c>
      <c r="J6712">
        <v>490.05</v>
      </c>
      <c r="K6712">
        <f>Passenger_Data[[#This Row],[Price_USD]]*1</f>
        <v>490.05</v>
      </c>
      <c r="L6712">
        <v>53</v>
      </c>
      <c r="M6712" t="s">
        <v>30</v>
      </c>
      <c r="N6712" t="s">
        <v>41</v>
      </c>
      <c r="O6712" t="s">
        <v>42</v>
      </c>
      <c r="P6712" t="s">
        <v>50</v>
      </c>
      <c r="Q6712">
        <v>1</v>
      </c>
      <c r="R6712" t="s">
        <v>65</v>
      </c>
      <c r="S6712" t="s">
        <v>68</v>
      </c>
      <c r="T6712">
        <v>7.7</v>
      </c>
      <c r="U6712">
        <v>5</v>
      </c>
      <c r="V6712">
        <v>43</v>
      </c>
      <c r="W6712">
        <v>0</v>
      </c>
      <c r="X6712">
        <v>1</v>
      </c>
      <c r="Y6712" t="s">
        <v>45</v>
      </c>
    </row>
    <row r="6713" spans="1:25" x14ac:dyDescent="0.25">
      <c r="A6713" t="s">
        <v>8715</v>
      </c>
      <c r="B6713" t="s">
        <v>1540</v>
      </c>
      <c r="C6713" t="s">
        <v>54</v>
      </c>
      <c r="D6713" t="s">
        <v>27</v>
      </c>
      <c r="E6713" t="s">
        <v>76</v>
      </c>
      <c r="F6713" s="1" t="s">
        <v>18767</v>
      </c>
      <c r="G6713">
        <v>153</v>
      </c>
      <c r="H6713" t="s">
        <v>29</v>
      </c>
      <c r="I6713">
        <v>668</v>
      </c>
      <c r="J6713">
        <v>446.78</v>
      </c>
      <c r="K6713">
        <f>Passenger_Data[[#This Row],[Price_USD]]*1</f>
        <v>446.78</v>
      </c>
      <c r="L6713">
        <v>44</v>
      </c>
      <c r="M6713" t="s">
        <v>30</v>
      </c>
      <c r="N6713" t="s">
        <v>31</v>
      </c>
      <c r="O6713" t="s">
        <v>42</v>
      </c>
      <c r="P6713" t="s">
        <v>83</v>
      </c>
      <c r="Q6713">
        <v>1</v>
      </c>
      <c r="R6713" t="s">
        <v>43</v>
      </c>
      <c r="S6713" t="s">
        <v>61</v>
      </c>
      <c r="T6713">
        <v>5.4</v>
      </c>
      <c r="U6713">
        <v>2</v>
      </c>
      <c r="V6713">
        <v>69</v>
      </c>
      <c r="W6713">
        <v>0</v>
      </c>
      <c r="X6713">
        <v>0</v>
      </c>
      <c r="Y6713" t="s">
        <v>36</v>
      </c>
    </row>
    <row r="6714" spans="1:25" x14ac:dyDescent="0.25">
      <c r="A6714" t="s">
        <v>8716</v>
      </c>
      <c r="B6714" t="s">
        <v>866</v>
      </c>
      <c r="C6714" t="s">
        <v>54</v>
      </c>
      <c r="D6714" t="s">
        <v>49</v>
      </c>
      <c r="E6714" t="s">
        <v>39</v>
      </c>
      <c r="F6714" s="1" t="s">
        <v>18768</v>
      </c>
      <c r="G6714">
        <v>127</v>
      </c>
      <c r="H6714" t="s">
        <v>29</v>
      </c>
      <c r="I6714">
        <v>1291</v>
      </c>
      <c r="J6714">
        <v>377.08</v>
      </c>
      <c r="K6714">
        <f>Passenger_Data[[#This Row],[Price_USD]]*1</f>
        <v>377.08</v>
      </c>
      <c r="L6714">
        <v>22</v>
      </c>
      <c r="M6714" t="s">
        <v>30</v>
      </c>
      <c r="N6714" t="s">
        <v>31</v>
      </c>
      <c r="O6714" t="s">
        <v>56</v>
      </c>
      <c r="P6714" t="s">
        <v>50</v>
      </c>
      <c r="Q6714">
        <v>3</v>
      </c>
      <c r="R6714" t="s">
        <v>51</v>
      </c>
      <c r="S6714" t="s">
        <v>44</v>
      </c>
      <c r="T6714">
        <v>9.8000000000000007</v>
      </c>
      <c r="U6714">
        <v>0</v>
      </c>
      <c r="V6714">
        <v>20</v>
      </c>
      <c r="W6714">
        <v>0</v>
      </c>
      <c r="X6714">
        <v>0</v>
      </c>
      <c r="Y6714" t="s">
        <v>77</v>
      </c>
    </row>
    <row r="6715" spans="1:25" x14ac:dyDescent="0.25">
      <c r="A6715" t="s">
        <v>8717</v>
      </c>
      <c r="B6715" t="s">
        <v>4674</v>
      </c>
      <c r="C6715" t="s">
        <v>73</v>
      </c>
      <c r="D6715" t="s">
        <v>55</v>
      </c>
      <c r="E6715" t="s">
        <v>64</v>
      </c>
      <c r="F6715" s="1" t="s">
        <v>18769</v>
      </c>
      <c r="G6715">
        <v>194</v>
      </c>
      <c r="H6715" t="s">
        <v>29</v>
      </c>
      <c r="I6715">
        <v>1329</v>
      </c>
      <c r="J6715">
        <v>332.73</v>
      </c>
      <c r="K6715">
        <f>Passenger_Data[[#This Row],[Price_USD]]*1</f>
        <v>332.73</v>
      </c>
      <c r="L6715">
        <v>28</v>
      </c>
      <c r="M6715" t="s">
        <v>30</v>
      </c>
      <c r="N6715" t="s">
        <v>31</v>
      </c>
      <c r="O6715" t="s">
        <v>32</v>
      </c>
      <c r="P6715" t="s">
        <v>50</v>
      </c>
      <c r="Q6715">
        <v>1</v>
      </c>
      <c r="R6715" t="s">
        <v>65</v>
      </c>
      <c r="S6715" t="s">
        <v>61</v>
      </c>
      <c r="T6715">
        <v>6</v>
      </c>
      <c r="U6715">
        <v>1</v>
      </c>
      <c r="V6715">
        <v>58</v>
      </c>
      <c r="W6715">
        <v>0</v>
      </c>
      <c r="X6715">
        <v>0</v>
      </c>
      <c r="Y6715" t="s">
        <v>36</v>
      </c>
    </row>
    <row r="6716" spans="1:25" x14ac:dyDescent="0.25">
      <c r="A6716" t="s">
        <v>8718</v>
      </c>
      <c r="B6716" t="s">
        <v>1672</v>
      </c>
      <c r="C6716" t="s">
        <v>82</v>
      </c>
      <c r="D6716" t="s">
        <v>76</v>
      </c>
      <c r="E6716" t="s">
        <v>28</v>
      </c>
      <c r="F6716" s="1" t="s">
        <v>18770</v>
      </c>
      <c r="G6716">
        <v>124</v>
      </c>
      <c r="H6716" t="s">
        <v>29</v>
      </c>
      <c r="I6716">
        <v>627</v>
      </c>
      <c r="J6716">
        <v>502.8</v>
      </c>
      <c r="K6716">
        <f>Passenger_Data[[#This Row],[Price_USD]]*1</f>
        <v>502.8</v>
      </c>
      <c r="L6716">
        <v>52</v>
      </c>
      <c r="M6716" t="s">
        <v>30</v>
      </c>
      <c r="N6716" t="s">
        <v>31</v>
      </c>
      <c r="O6716" t="s">
        <v>56</v>
      </c>
      <c r="P6716" t="s">
        <v>33</v>
      </c>
      <c r="Q6716">
        <v>1</v>
      </c>
      <c r="R6716" t="s">
        <v>65</v>
      </c>
      <c r="S6716" t="s">
        <v>35</v>
      </c>
      <c r="T6716">
        <v>8.9</v>
      </c>
      <c r="U6716">
        <v>1</v>
      </c>
      <c r="V6716">
        <v>103</v>
      </c>
      <c r="W6716">
        <v>0</v>
      </c>
      <c r="X6716">
        <v>0</v>
      </c>
      <c r="Y6716" t="s">
        <v>36</v>
      </c>
    </row>
    <row r="6717" spans="1:25" x14ac:dyDescent="0.25">
      <c r="A6717" t="s">
        <v>8719</v>
      </c>
      <c r="B6717" t="s">
        <v>3917</v>
      </c>
      <c r="C6717" t="s">
        <v>26</v>
      </c>
      <c r="D6717" t="s">
        <v>49</v>
      </c>
      <c r="E6717" t="s">
        <v>55</v>
      </c>
      <c r="F6717" s="1" t="s">
        <v>18771</v>
      </c>
      <c r="G6717">
        <v>274</v>
      </c>
      <c r="H6717" t="s">
        <v>29</v>
      </c>
      <c r="I6717">
        <v>1577</v>
      </c>
      <c r="J6717">
        <v>397.05</v>
      </c>
      <c r="K6717">
        <f>Passenger_Data[[#This Row],[Price_USD]]*1</f>
        <v>397.05</v>
      </c>
      <c r="L6717">
        <v>23</v>
      </c>
      <c r="M6717" t="s">
        <v>40</v>
      </c>
      <c r="N6717" t="s">
        <v>60</v>
      </c>
      <c r="O6717" t="s">
        <v>56</v>
      </c>
      <c r="P6717" t="s">
        <v>50</v>
      </c>
      <c r="Q6717">
        <v>1</v>
      </c>
      <c r="R6717" t="s">
        <v>51</v>
      </c>
      <c r="S6717" t="s">
        <v>61</v>
      </c>
      <c r="T6717">
        <v>4.8</v>
      </c>
      <c r="U6717">
        <v>1</v>
      </c>
      <c r="V6717">
        <v>109</v>
      </c>
      <c r="W6717">
        <v>0</v>
      </c>
      <c r="X6717">
        <v>0</v>
      </c>
      <c r="Y6717" t="s">
        <v>45</v>
      </c>
    </row>
    <row r="6718" spans="1:25" x14ac:dyDescent="0.25">
      <c r="A6718" t="s">
        <v>8720</v>
      </c>
      <c r="B6718" t="s">
        <v>2882</v>
      </c>
      <c r="C6718" t="s">
        <v>26</v>
      </c>
      <c r="D6718" t="s">
        <v>55</v>
      </c>
      <c r="E6718" t="s">
        <v>59</v>
      </c>
      <c r="F6718" s="1" t="s">
        <v>18772</v>
      </c>
      <c r="G6718">
        <v>111</v>
      </c>
      <c r="H6718" t="s">
        <v>29</v>
      </c>
      <c r="I6718">
        <v>416</v>
      </c>
      <c r="J6718">
        <v>164.72</v>
      </c>
      <c r="K6718">
        <f>Passenger_Data[[#This Row],[Price_USD]]*1</f>
        <v>164.72</v>
      </c>
      <c r="L6718">
        <v>65</v>
      </c>
      <c r="M6718" t="s">
        <v>30</v>
      </c>
      <c r="N6718" t="s">
        <v>31</v>
      </c>
      <c r="O6718" t="s">
        <v>56</v>
      </c>
      <c r="P6718" t="s">
        <v>33</v>
      </c>
      <c r="Q6718">
        <v>1</v>
      </c>
      <c r="R6718" t="s">
        <v>43</v>
      </c>
      <c r="S6718" t="s">
        <v>61</v>
      </c>
      <c r="T6718">
        <v>6.8</v>
      </c>
      <c r="U6718">
        <v>5</v>
      </c>
      <c r="V6718">
        <v>90</v>
      </c>
      <c r="W6718">
        <v>0</v>
      </c>
      <c r="X6718">
        <v>0</v>
      </c>
      <c r="Y6718" t="s">
        <v>36</v>
      </c>
    </row>
    <row r="6719" spans="1:25" x14ac:dyDescent="0.25">
      <c r="A6719" t="s">
        <v>8721</v>
      </c>
      <c r="B6719" t="s">
        <v>1736</v>
      </c>
      <c r="C6719" t="s">
        <v>26</v>
      </c>
      <c r="D6719" t="s">
        <v>76</v>
      </c>
      <c r="E6719" t="s">
        <v>49</v>
      </c>
      <c r="F6719" s="1" t="s">
        <v>18773</v>
      </c>
      <c r="G6719">
        <v>202</v>
      </c>
      <c r="H6719" t="s">
        <v>29</v>
      </c>
      <c r="I6719">
        <v>1252</v>
      </c>
      <c r="J6719">
        <v>238.26</v>
      </c>
      <c r="K6719">
        <f>Passenger_Data[[#This Row],[Price_USD]]*1</f>
        <v>238.26</v>
      </c>
      <c r="L6719">
        <v>46</v>
      </c>
      <c r="M6719" t="s">
        <v>30</v>
      </c>
      <c r="N6719" t="s">
        <v>31</v>
      </c>
      <c r="O6719" t="s">
        <v>32</v>
      </c>
      <c r="P6719" t="s">
        <v>83</v>
      </c>
      <c r="Q6719">
        <v>1</v>
      </c>
      <c r="R6719" t="s">
        <v>51</v>
      </c>
      <c r="S6719" t="s">
        <v>61</v>
      </c>
      <c r="T6719">
        <v>4.5</v>
      </c>
      <c r="U6719">
        <v>1</v>
      </c>
      <c r="V6719">
        <v>42</v>
      </c>
      <c r="W6719">
        <v>0</v>
      </c>
      <c r="X6719">
        <v>0</v>
      </c>
      <c r="Y6719" t="s">
        <v>45</v>
      </c>
    </row>
    <row r="6720" spans="1:25" x14ac:dyDescent="0.25">
      <c r="A6720" t="s">
        <v>8722</v>
      </c>
      <c r="B6720" t="s">
        <v>5929</v>
      </c>
      <c r="C6720" t="s">
        <v>82</v>
      </c>
      <c r="D6720" t="s">
        <v>64</v>
      </c>
      <c r="E6720" t="s">
        <v>39</v>
      </c>
      <c r="F6720" s="1" t="s">
        <v>18774</v>
      </c>
      <c r="G6720">
        <v>246</v>
      </c>
      <c r="H6720" t="s">
        <v>29</v>
      </c>
      <c r="I6720">
        <v>1267</v>
      </c>
      <c r="J6720">
        <v>264.61</v>
      </c>
      <c r="K6720">
        <f>Passenger_Data[[#This Row],[Price_USD]]*1</f>
        <v>264.61</v>
      </c>
      <c r="L6720">
        <v>65</v>
      </c>
      <c r="M6720" t="s">
        <v>30</v>
      </c>
      <c r="N6720" t="s">
        <v>31</v>
      </c>
      <c r="O6720" t="s">
        <v>32</v>
      </c>
      <c r="P6720" t="s">
        <v>33</v>
      </c>
      <c r="Q6720">
        <v>0</v>
      </c>
      <c r="R6720" t="s">
        <v>51</v>
      </c>
      <c r="S6720" t="s">
        <v>61</v>
      </c>
      <c r="T6720">
        <v>3.6</v>
      </c>
      <c r="U6720">
        <v>10</v>
      </c>
      <c r="V6720">
        <v>90</v>
      </c>
      <c r="W6720">
        <v>0</v>
      </c>
      <c r="X6720">
        <v>0</v>
      </c>
      <c r="Y6720" t="s">
        <v>77</v>
      </c>
    </row>
    <row r="6721" spans="1:25" x14ac:dyDescent="0.25">
      <c r="A6721" t="s">
        <v>8723</v>
      </c>
      <c r="B6721" t="s">
        <v>2622</v>
      </c>
      <c r="C6721" t="s">
        <v>82</v>
      </c>
      <c r="D6721" t="s">
        <v>27</v>
      </c>
      <c r="E6721" t="s">
        <v>28</v>
      </c>
      <c r="F6721" s="1" t="s">
        <v>18775</v>
      </c>
      <c r="G6721">
        <v>176</v>
      </c>
      <c r="H6721" t="s">
        <v>86</v>
      </c>
      <c r="I6721">
        <v>1069</v>
      </c>
      <c r="J6721">
        <v>325.3</v>
      </c>
      <c r="K6721">
        <f>Passenger_Data[[#This Row],[Price_USD]]*1</f>
        <v>325.3</v>
      </c>
      <c r="L6721">
        <v>67</v>
      </c>
      <c r="M6721" t="s">
        <v>40</v>
      </c>
      <c r="N6721" t="s">
        <v>31</v>
      </c>
      <c r="O6721" t="s">
        <v>32</v>
      </c>
      <c r="P6721" t="s">
        <v>50</v>
      </c>
      <c r="Q6721">
        <v>2</v>
      </c>
      <c r="R6721" t="s">
        <v>51</v>
      </c>
      <c r="S6721" t="s">
        <v>44</v>
      </c>
      <c r="T6721">
        <v>7.4</v>
      </c>
      <c r="U6721">
        <v>2</v>
      </c>
      <c r="V6721">
        <v>43</v>
      </c>
      <c r="W6721">
        <v>0</v>
      </c>
      <c r="X6721">
        <v>0</v>
      </c>
      <c r="Y6721" t="s">
        <v>77</v>
      </c>
    </row>
    <row r="6722" spans="1:25" x14ac:dyDescent="0.25">
      <c r="A6722" t="s">
        <v>8724</v>
      </c>
      <c r="B6722" t="s">
        <v>1042</v>
      </c>
      <c r="C6722" t="s">
        <v>26</v>
      </c>
      <c r="D6722" t="s">
        <v>39</v>
      </c>
      <c r="E6722" t="s">
        <v>39</v>
      </c>
      <c r="F6722" s="1" t="s">
        <v>18776</v>
      </c>
      <c r="G6722">
        <v>199</v>
      </c>
      <c r="H6722" t="s">
        <v>29</v>
      </c>
      <c r="I6722">
        <v>1337</v>
      </c>
      <c r="J6722">
        <v>300.17</v>
      </c>
      <c r="K6722">
        <f>Passenger_Data[[#This Row],[Price_USD]]*1</f>
        <v>300.17</v>
      </c>
      <c r="L6722">
        <v>79</v>
      </c>
      <c r="M6722" t="s">
        <v>30</v>
      </c>
      <c r="N6722" t="s">
        <v>31</v>
      </c>
      <c r="O6722" t="s">
        <v>32</v>
      </c>
      <c r="P6722" t="s">
        <v>83</v>
      </c>
      <c r="Q6722">
        <v>0</v>
      </c>
      <c r="R6722" t="s">
        <v>51</v>
      </c>
      <c r="S6722" t="s">
        <v>44</v>
      </c>
      <c r="T6722">
        <v>7.7</v>
      </c>
      <c r="U6722">
        <v>4</v>
      </c>
      <c r="V6722">
        <v>99</v>
      </c>
      <c r="W6722">
        <v>0</v>
      </c>
      <c r="X6722">
        <v>0</v>
      </c>
      <c r="Y6722" t="s">
        <v>36</v>
      </c>
    </row>
    <row r="6723" spans="1:25" x14ac:dyDescent="0.25">
      <c r="A6723" t="s">
        <v>8725</v>
      </c>
      <c r="B6723" t="s">
        <v>1874</v>
      </c>
      <c r="C6723" t="s">
        <v>48</v>
      </c>
      <c r="D6723" t="s">
        <v>76</v>
      </c>
      <c r="E6723" t="s">
        <v>39</v>
      </c>
      <c r="F6723" s="1" t="s">
        <v>18777</v>
      </c>
      <c r="G6723">
        <v>288</v>
      </c>
      <c r="H6723" t="s">
        <v>29</v>
      </c>
      <c r="I6723">
        <v>1461</v>
      </c>
      <c r="J6723">
        <v>590.38</v>
      </c>
      <c r="K6723">
        <f>Passenger_Data[[#This Row],[Price_USD]]*1</f>
        <v>590.38</v>
      </c>
      <c r="L6723">
        <v>52</v>
      </c>
      <c r="M6723" t="s">
        <v>30</v>
      </c>
      <c r="N6723" t="s">
        <v>41</v>
      </c>
      <c r="O6723" t="s">
        <v>42</v>
      </c>
      <c r="P6723" t="s">
        <v>83</v>
      </c>
      <c r="Q6723">
        <v>3</v>
      </c>
      <c r="R6723" t="s">
        <v>65</v>
      </c>
      <c r="S6723" t="s">
        <v>35</v>
      </c>
      <c r="T6723">
        <v>7</v>
      </c>
      <c r="U6723">
        <v>15</v>
      </c>
      <c r="V6723">
        <v>13</v>
      </c>
      <c r="W6723">
        <v>0</v>
      </c>
      <c r="X6723">
        <v>0</v>
      </c>
      <c r="Y6723" t="s">
        <v>77</v>
      </c>
    </row>
    <row r="6724" spans="1:25" x14ac:dyDescent="0.25">
      <c r="A6724" t="s">
        <v>8726</v>
      </c>
      <c r="B6724" t="s">
        <v>543</v>
      </c>
      <c r="C6724" t="s">
        <v>26</v>
      </c>
      <c r="D6724" t="s">
        <v>76</v>
      </c>
      <c r="E6724" t="s">
        <v>28</v>
      </c>
      <c r="F6724" s="1" t="s">
        <v>18778</v>
      </c>
      <c r="G6724">
        <v>86</v>
      </c>
      <c r="H6724" t="s">
        <v>29</v>
      </c>
      <c r="I6724">
        <v>1637</v>
      </c>
      <c r="J6724">
        <v>434.15</v>
      </c>
      <c r="K6724">
        <f>Passenger_Data[[#This Row],[Price_USD]]*1</f>
        <v>434.15</v>
      </c>
      <c r="L6724">
        <v>37</v>
      </c>
      <c r="M6724" t="s">
        <v>40</v>
      </c>
      <c r="N6724" t="s">
        <v>31</v>
      </c>
      <c r="O6724" t="s">
        <v>33</v>
      </c>
      <c r="P6724" t="s">
        <v>50</v>
      </c>
      <c r="Q6724">
        <v>0</v>
      </c>
      <c r="R6724" t="s">
        <v>65</v>
      </c>
      <c r="S6724" t="s">
        <v>44</v>
      </c>
      <c r="T6724">
        <v>8.6999999999999993</v>
      </c>
      <c r="U6724">
        <v>12</v>
      </c>
      <c r="V6724">
        <v>77</v>
      </c>
      <c r="W6724">
        <v>0</v>
      </c>
      <c r="X6724">
        <v>1</v>
      </c>
      <c r="Y6724" t="s">
        <v>45</v>
      </c>
    </row>
    <row r="6725" spans="1:25" x14ac:dyDescent="0.25">
      <c r="A6725" t="s">
        <v>8727</v>
      </c>
      <c r="B6725" t="s">
        <v>2248</v>
      </c>
      <c r="C6725" t="s">
        <v>54</v>
      </c>
      <c r="D6725" t="s">
        <v>49</v>
      </c>
      <c r="E6725" t="s">
        <v>27</v>
      </c>
      <c r="F6725" s="1" t="s">
        <v>18779</v>
      </c>
      <c r="G6725">
        <v>87</v>
      </c>
      <c r="H6725" t="s">
        <v>29</v>
      </c>
      <c r="I6725">
        <v>1679</v>
      </c>
      <c r="J6725">
        <v>474.74</v>
      </c>
      <c r="K6725">
        <f>Passenger_Data[[#This Row],[Price_USD]]*1</f>
        <v>474.74</v>
      </c>
      <c r="L6725">
        <v>39</v>
      </c>
      <c r="M6725" t="s">
        <v>30</v>
      </c>
      <c r="N6725" t="s">
        <v>41</v>
      </c>
      <c r="O6725" t="s">
        <v>32</v>
      </c>
      <c r="P6725" t="s">
        <v>50</v>
      </c>
      <c r="Q6725">
        <v>0</v>
      </c>
      <c r="R6725" t="s">
        <v>34</v>
      </c>
      <c r="S6725" t="s">
        <v>35</v>
      </c>
      <c r="T6725">
        <v>7.5</v>
      </c>
      <c r="U6725">
        <v>11</v>
      </c>
      <c r="V6725">
        <v>99</v>
      </c>
      <c r="W6725">
        <v>0</v>
      </c>
      <c r="X6725">
        <v>0</v>
      </c>
      <c r="Y6725" t="s">
        <v>77</v>
      </c>
    </row>
    <row r="6726" spans="1:25" x14ac:dyDescent="0.25">
      <c r="A6726" t="s">
        <v>8728</v>
      </c>
      <c r="B6726" t="s">
        <v>1088</v>
      </c>
      <c r="C6726" t="s">
        <v>82</v>
      </c>
      <c r="D6726" t="s">
        <v>55</v>
      </c>
      <c r="E6726" t="s">
        <v>64</v>
      </c>
      <c r="F6726" s="1" t="s">
        <v>18780</v>
      </c>
      <c r="G6726">
        <v>136</v>
      </c>
      <c r="H6726" t="s">
        <v>29</v>
      </c>
      <c r="I6726">
        <v>1329</v>
      </c>
      <c r="J6726">
        <v>277.8</v>
      </c>
      <c r="K6726">
        <f>Passenger_Data[[#This Row],[Price_USD]]*1</f>
        <v>277.8</v>
      </c>
      <c r="L6726">
        <v>74</v>
      </c>
      <c r="M6726" t="s">
        <v>30</v>
      </c>
      <c r="N6726" t="s">
        <v>41</v>
      </c>
      <c r="O6726" t="s">
        <v>56</v>
      </c>
      <c r="P6726" t="s">
        <v>83</v>
      </c>
      <c r="Q6726">
        <v>0</v>
      </c>
      <c r="R6726" t="s">
        <v>65</v>
      </c>
      <c r="S6726" t="s">
        <v>35</v>
      </c>
      <c r="T6726">
        <v>8.5</v>
      </c>
      <c r="U6726">
        <v>13</v>
      </c>
      <c r="V6726">
        <v>55</v>
      </c>
      <c r="W6726">
        <v>0</v>
      </c>
      <c r="X6726">
        <v>0</v>
      </c>
      <c r="Y6726" t="s">
        <v>36</v>
      </c>
    </row>
    <row r="6727" spans="1:25" x14ac:dyDescent="0.25">
      <c r="A6727" t="s">
        <v>8729</v>
      </c>
      <c r="B6727" t="s">
        <v>1269</v>
      </c>
      <c r="C6727" t="s">
        <v>82</v>
      </c>
      <c r="D6727" t="s">
        <v>27</v>
      </c>
      <c r="E6727" t="s">
        <v>55</v>
      </c>
      <c r="F6727" s="1" t="s">
        <v>18781</v>
      </c>
      <c r="G6727">
        <v>200</v>
      </c>
      <c r="H6727" t="s">
        <v>29</v>
      </c>
      <c r="I6727">
        <v>691</v>
      </c>
      <c r="J6727">
        <v>261.2</v>
      </c>
      <c r="K6727">
        <f>Passenger_Data[[#This Row],[Price_USD]]*1</f>
        <v>261.2</v>
      </c>
      <c r="L6727">
        <v>29</v>
      </c>
      <c r="M6727" t="s">
        <v>30</v>
      </c>
      <c r="N6727" t="s">
        <v>31</v>
      </c>
      <c r="O6727" t="s">
        <v>32</v>
      </c>
      <c r="P6727" t="s">
        <v>50</v>
      </c>
      <c r="Q6727">
        <v>2</v>
      </c>
      <c r="R6727" t="s">
        <v>43</v>
      </c>
      <c r="S6727" t="s">
        <v>68</v>
      </c>
      <c r="T6727">
        <v>7.5</v>
      </c>
      <c r="U6727">
        <v>11</v>
      </c>
      <c r="V6727">
        <v>18</v>
      </c>
      <c r="W6727">
        <v>0</v>
      </c>
      <c r="X6727">
        <v>0</v>
      </c>
      <c r="Y6727" t="s">
        <v>45</v>
      </c>
    </row>
    <row r="6728" spans="1:25" x14ac:dyDescent="0.25">
      <c r="A6728" t="s">
        <v>8730</v>
      </c>
      <c r="B6728" t="s">
        <v>2296</v>
      </c>
      <c r="C6728" t="s">
        <v>73</v>
      </c>
      <c r="D6728" t="s">
        <v>39</v>
      </c>
      <c r="E6728" t="s">
        <v>49</v>
      </c>
      <c r="F6728" s="1" t="s">
        <v>18782</v>
      </c>
      <c r="G6728">
        <v>144</v>
      </c>
      <c r="H6728" t="s">
        <v>29</v>
      </c>
      <c r="I6728">
        <v>663</v>
      </c>
      <c r="J6728">
        <v>560.09</v>
      </c>
      <c r="K6728">
        <f>Passenger_Data[[#This Row],[Price_USD]]*1</f>
        <v>560.09</v>
      </c>
      <c r="L6728">
        <v>77</v>
      </c>
      <c r="M6728" t="s">
        <v>30</v>
      </c>
      <c r="N6728" t="s">
        <v>31</v>
      </c>
      <c r="O6728" t="s">
        <v>32</v>
      </c>
      <c r="P6728" t="s">
        <v>83</v>
      </c>
      <c r="Q6728">
        <v>0</v>
      </c>
      <c r="R6728" t="s">
        <v>65</v>
      </c>
      <c r="S6728" t="s">
        <v>35</v>
      </c>
      <c r="T6728">
        <v>7.1</v>
      </c>
      <c r="U6728">
        <v>14</v>
      </c>
      <c r="V6728">
        <v>15</v>
      </c>
      <c r="W6728">
        <v>0</v>
      </c>
      <c r="X6728">
        <v>0</v>
      </c>
      <c r="Y6728" t="s">
        <v>36</v>
      </c>
    </row>
    <row r="6729" spans="1:25" x14ac:dyDescent="0.25">
      <c r="A6729" t="s">
        <v>8731</v>
      </c>
      <c r="B6729" t="s">
        <v>197</v>
      </c>
      <c r="C6729" t="s">
        <v>54</v>
      </c>
      <c r="D6729" t="s">
        <v>64</v>
      </c>
      <c r="E6729" t="s">
        <v>39</v>
      </c>
      <c r="F6729" s="1" t="s">
        <v>18783</v>
      </c>
      <c r="G6729">
        <v>178</v>
      </c>
      <c r="H6729" t="s">
        <v>29</v>
      </c>
      <c r="I6729">
        <v>1323</v>
      </c>
      <c r="J6729">
        <v>497.1</v>
      </c>
      <c r="K6729">
        <f>Passenger_Data[[#This Row],[Price_USD]]*1</f>
        <v>497.1</v>
      </c>
      <c r="L6729">
        <v>71</v>
      </c>
      <c r="M6729" t="s">
        <v>40</v>
      </c>
      <c r="N6729" t="s">
        <v>60</v>
      </c>
      <c r="O6729" t="s">
        <v>33</v>
      </c>
      <c r="P6729" t="s">
        <v>50</v>
      </c>
      <c r="Q6729">
        <v>1</v>
      </c>
      <c r="R6729" t="s">
        <v>65</v>
      </c>
      <c r="S6729" t="s">
        <v>44</v>
      </c>
      <c r="T6729">
        <v>5.6</v>
      </c>
      <c r="U6729">
        <v>10</v>
      </c>
      <c r="V6729">
        <v>32</v>
      </c>
      <c r="W6729">
        <v>0</v>
      </c>
      <c r="X6729">
        <v>0</v>
      </c>
      <c r="Y6729" t="s">
        <v>77</v>
      </c>
    </row>
    <row r="6730" spans="1:25" x14ac:dyDescent="0.25">
      <c r="A6730" t="s">
        <v>8732</v>
      </c>
      <c r="B6730" t="s">
        <v>5262</v>
      </c>
      <c r="C6730" t="s">
        <v>26</v>
      </c>
      <c r="D6730" t="s">
        <v>64</v>
      </c>
      <c r="E6730" t="s">
        <v>27</v>
      </c>
      <c r="F6730" s="1" t="s">
        <v>18784</v>
      </c>
      <c r="G6730">
        <v>182</v>
      </c>
      <c r="H6730" t="s">
        <v>29</v>
      </c>
      <c r="I6730">
        <v>967</v>
      </c>
      <c r="J6730">
        <v>384.99</v>
      </c>
      <c r="K6730">
        <f>Passenger_Data[[#This Row],[Price_USD]]*1</f>
        <v>384.99</v>
      </c>
      <c r="L6730">
        <v>70</v>
      </c>
      <c r="M6730" t="s">
        <v>40</v>
      </c>
      <c r="N6730" t="s">
        <v>41</v>
      </c>
      <c r="O6730" t="s">
        <v>56</v>
      </c>
      <c r="P6730" t="s">
        <v>50</v>
      </c>
      <c r="Q6730">
        <v>2</v>
      </c>
      <c r="R6730" t="s">
        <v>65</v>
      </c>
      <c r="S6730" t="s">
        <v>44</v>
      </c>
      <c r="T6730">
        <v>6.7</v>
      </c>
      <c r="U6730">
        <v>2</v>
      </c>
      <c r="V6730">
        <v>6</v>
      </c>
      <c r="W6730">
        <v>0</v>
      </c>
      <c r="X6730">
        <v>0</v>
      </c>
      <c r="Y6730" t="s">
        <v>36</v>
      </c>
    </row>
    <row r="6731" spans="1:25" x14ac:dyDescent="0.25">
      <c r="A6731" t="s">
        <v>8733</v>
      </c>
      <c r="B6731" t="s">
        <v>8734</v>
      </c>
      <c r="C6731" t="s">
        <v>54</v>
      </c>
      <c r="D6731" t="s">
        <v>59</v>
      </c>
      <c r="E6731" t="s">
        <v>49</v>
      </c>
      <c r="F6731" s="1" t="s">
        <v>18785</v>
      </c>
      <c r="G6731">
        <v>100</v>
      </c>
      <c r="H6731" t="s">
        <v>29</v>
      </c>
      <c r="I6731">
        <v>1080</v>
      </c>
      <c r="J6731">
        <v>347.45</v>
      </c>
      <c r="K6731">
        <f>Passenger_Data[[#This Row],[Price_USD]]*1</f>
        <v>347.45</v>
      </c>
      <c r="L6731">
        <v>59</v>
      </c>
      <c r="M6731" t="s">
        <v>30</v>
      </c>
      <c r="N6731" t="s">
        <v>60</v>
      </c>
      <c r="O6731" t="s">
        <v>33</v>
      </c>
      <c r="P6731" t="s">
        <v>83</v>
      </c>
      <c r="Q6731">
        <v>1</v>
      </c>
      <c r="R6731" t="s">
        <v>51</v>
      </c>
      <c r="S6731" t="s">
        <v>35</v>
      </c>
      <c r="T6731">
        <v>6.9</v>
      </c>
      <c r="U6731">
        <v>1</v>
      </c>
      <c r="V6731">
        <v>99</v>
      </c>
      <c r="W6731">
        <v>0</v>
      </c>
      <c r="X6731">
        <v>0</v>
      </c>
      <c r="Y6731" t="s">
        <v>45</v>
      </c>
    </row>
    <row r="6732" spans="1:25" x14ac:dyDescent="0.25">
      <c r="A6732" t="s">
        <v>8735</v>
      </c>
      <c r="B6732" t="s">
        <v>1220</v>
      </c>
      <c r="C6732" t="s">
        <v>54</v>
      </c>
      <c r="D6732" t="s">
        <v>64</v>
      </c>
      <c r="E6732" t="s">
        <v>59</v>
      </c>
      <c r="F6732" s="1" t="s">
        <v>18786</v>
      </c>
      <c r="G6732">
        <v>106</v>
      </c>
      <c r="H6732" t="s">
        <v>86</v>
      </c>
      <c r="I6732">
        <v>899</v>
      </c>
      <c r="J6732">
        <v>215.65</v>
      </c>
      <c r="K6732">
        <f>Passenger_Data[[#This Row],[Price_USD]]*1</f>
        <v>215.65</v>
      </c>
      <c r="L6732">
        <v>74</v>
      </c>
      <c r="M6732" t="s">
        <v>30</v>
      </c>
      <c r="N6732" t="s">
        <v>31</v>
      </c>
      <c r="O6732" t="s">
        <v>42</v>
      </c>
      <c r="P6732" t="s">
        <v>50</v>
      </c>
      <c r="Q6732">
        <v>1</v>
      </c>
      <c r="R6732" t="s">
        <v>65</v>
      </c>
      <c r="S6732" t="s">
        <v>61</v>
      </c>
      <c r="T6732">
        <v>8</v>
      </c>
      <c r="U6732">
        <v>14</v>
      </c>
      <c r="V6732">
        <v>113</v>
      </c>
      <c r="W6732">
        <v>0</v>
      </c>
      <c r="X6732">
        <v>0</v>
      </c>
      <c r="Y6732" t="s">
        <v>45</v>
      </c>
    </row>
    <row r="6733" spans="1:25" x14ac:dyDescent="0.25">
      <c r="A6733" t="s">
        <v>8736</v>
      </c>
      <c r="B6733" t="s">
        <v>2886</v>
      </c>
      <c r="C6733" t="s">
        <v>82</v>
      </c>
      <c r="D6733" t="s">
        <v>55</v>
      </c>
      <c r="E6733" t="s">
        <v>64</v>
      </c>
      <c r="F6733" s="1" t="s">
        <v>18787</v>
      </c>
      <c r="G6733">
        <v>224</v>
      </c>
      <c r="H6733" t="s">
        <v>29</v>
      </c>
      <c r="I6733">
        <v>1188</v>
      </c>
      <c r="J6733">
        <v>318.5</v>
      </c>
      <c r="K6733">
        <f>Passenger_Data[[#This Row],[Price_USD]]*1</f>
        <v>318.5</v>
      </c>
      <c r="L6733">
        <v>44</v>
      </c>
      <c r="M6733" t="s">
        <v>40</v>
      </c>
      <c r="N6733" t="s">
        <v>60</v>
      </c>
      <c r="O6733" t="s">
        <v>32</v>
      </c>
      <c r="P6733" t="s">
        <v>264</v>
      </c>
      <c r="Q6733">
        <v>1</v>
      </c>
      <c r="R6733" t="s">
        <v>65</v>
      </c>
      <c r="S6733" t="s">
        <v>61</v>
      </c>
      <c r="T6733">
        <v>5.8</v>
      </c>
      <c r="U6733">
        <v>0</v>
      </c>
      <c r="V6733">
        <v>105</v>
      </c>
      <c r="W6733">
        <v>0</v>
      </c>
      <c r="X6733">
        <v>1</v>
      </c>
      <c r="Y6733" t="s">
        <v>45</v>
      </c>
    </row>
    <row r="6734" spans="1:25" x14ac:dyDescent="0.25">
      <c r="A6734" t="s">
        <v>8737</v>
      </c>
      <c r="B6734" t="s">
        <v>3229</v>
      </c>
      <c r="C6734" t="s">
        <v>54</v>
      </c>
      <c r="D6734" t="s">
        <v>28</v>
      </c>
      <c r="E6734" t="s">
        <v>55</v>
      </c>
      <c r="F6734" s="1" t="s">
        <v>18788</v>
      </c>
      <c r="G6734">
        <v>191</v>
      </c>
      <c r="H6734" t="s">
        <v>29</v>
      </c>
      <c r="I6734">
        <v>1439</v>
      </c>
      <c r="J6734">
        <v>343.73</v>
      </c>
      <c r="K6734">
        <f>Passenger_Data[[#This Row],[Price_USD]]*1</f>
        <v>343.73</v>
      </c>
      <c r="L6734">
        <v>21</v>
      </c>
      <c r="M6734" t="s">
        <v>30</v>
      </c>
      <c r="N6734" t="s">
        <v>31</v>
      </c>
      <c r="O6734" t="s">
        <v>32</v>
      </c>
      <c r="P6734" t="s">
        <v>50</v>
      </c>
      <c r="Q6734">
        <v>1</v>
      </c>
      <c r="R6734" t="s">
        <v>65</v>
      </c>
      <c r="S6734" t="s">
        <v>61</v>
      </c>
      <c r="T6734">
        <v>7.7</v>
      </c>
      <c r="U6734">
        <v>7</v>
      </c>
      <c r="V6734">
        <v>25</v>
      </c>
      <c r="W6734">
        <v>0</v>
      </c>
      <c r="X6734">
        <v>0</v>
      </c>
      <c r="Y6734" t="s">
        <v>36</v>
      </c>
    </row>
    <row r="6735" spans="1:25" x14ac:dyDescent="0.25">
      <c r="A6735" t="s">
        <v>8738</v>
      </c>
      <c r="B6735" t="s">
        <v>8668</v>
      </c>
      <c r="C6735" t="s">
        <v>48</v>
      </c>
      <c r="D6735" t="s">
        <v>49</v>
      </c>
      <c r="E6735" t="s">
        <v>49</v>
      </c>
      <c r="F6735" s="1" t="s">
        <v>18789</v>
      </c>
      <c r="G6735">
        <v>249</v>
      </c>
      <c r="H6735" t="s">
        <v>29</v>
      </c>
      <c r="I6735">
        <v>1778</v>
      </c>
      <c r="J6735">
        <v>317.44</v>
      </c>
      <c r="K6735">
        <f>Passenger_Data[[#This Row],[Price_USD]]*1</f>
        <v>317.44</v>
      </c>
      <c r="L6735">
        <v>64</v>
      </c>
      <c r="M6735" t="s">
        <v>30</v>
      </c>
      <c r="N6735" t="s">
        <v>41</v>
      </c>
      <c r="O6735" t="s">
        <v>56</v>
      </c>
      <c r="P6735" t="s">
        <v>50</v>
      </c>
      <c r="Q6735">
        <v>0</v>
      </c>
      <c r="R6735" t="s">
        <v>43</v>
      </c>
      <c r="S6735" t="s">
        <v>61</v>
      </c>
      <c r="T6735">
        <v>7.7</v>
      </c>
      <c r="U6735">
        <v>22</v>
      </c>
      <c r="V6735">
        <v>43</v>
      </c>
      <c r="W6735">
        <v>0</v>
      </c>
      <c r="X6735">
        <v>0</v>
      </c>
      <c r="Y6735" t="s">
        <v>36</v>
      </c>
    </row>
    <row r="6736" spans="1:25" x14ac:dyDescent="0.25">
      <c r="A6736" t="s">
        <v>8739</v>
      </c>
      <c r="B6736" t="s">
        <v>7176</v>
      </c>
      <c r="C6736" t="s">
        <v>82</v>
      </c>
      <c r="D6736" t="s">
        <v>76</v>
      </c>
      <c r="E6736" t="s">
        <v>59</v>
      </c>
      <c r="F6736" s="1" t="s">
        <v>18790</v>
      </c>
      <c r="G6736">
        <v>238</v>
      </c>
      <c r="H6736" t="s">
        <v>29</v>
      </c>
      <c r="I6736">
        <v>1232</v>
      </c>
      <c r="J6736">
        <v>502.14</v>
      </c>
      <c r="K6736">
        <f>Passenger_Data[[#This Row],[Price_USD]]*1</f>
        <v>502.14</v>
      </c>
      <c r="L6736">
        <v>24</v>
      </c>
      <c r="M6736" t="s">
        <v>40</v>
      </c>
      <c r="N6736" t="s">
        <v>31</v>
      </c>
      <c r="O6736" t="s">
        <v>56</v>
      </c>
      <c r="P6736" t="s">
        <v>33</v>
      </c>
      <c r="Q6736">
        <v>0</v>
      </c>
      <c r="R6736" t="s">
        <v>51</v>
      </c>
      <c r="S6736" t="s">
        <v>44</v>
      </c>
      <c r="T6736">
        <v>8.1</v>
      </c>
      <c r="U6736">
        <v>21</v>
      </c>
      <c r="V6736">
        <v>86</v>
      </c>
      <c r="W6736">
        <v>0</v>
      </c>
      <c r="X6736">
        <v>0</v>
      </c>
      <c r="Y6736" t="s">
        <v>77</v>
      </c>
    </row>
    <row r="6737" spans="1:25" x14ac:dyDescent="0.25">
      <c r="A6737" t="s">
        <v>8740</v>
      </c>
      <c r="B6737" t="s">
        <v>2102</v>
      </c>
      <c r="C6737" t="s">
        <v>26</v>
      </c>
      <c r="D6737" t="s">
        <v>55</v>
      </c>
      <c r="E6737" t="s">
        <v>64</v>
      </c>
      <c r="F6737" s="1" t="s">
        <v>18791</v>
      </c>
      <c r="G6737">
        <v>185</v>
      </c>
      <c r="H6737" t="s">
        <v>29</v>
      </c>
      <c r="I6737">
        <v>1259</v>
      </c>
      <c r="J6737">
        <v>327.91</v>
      </c>
      <c r="K6737">
        <f>Passenger_Data[[#This Row],[Price_USD]]*1</f>
        <v>327.91</v>
      </c>
      <c r="L6737">
        <v>72</v>
      </c>
      <c r="M6737" t="s">
        <v>30</v>
      </c>
      <c r="N6737" t="s">
        <v>31</v>
      </c>
      <c r="O6737" t="s">
        <v>56</v>
      </c>
      <c r="P6737" t="s">
        <v>50</v>
      </c>
      <c r="Q6737">
        <v>2</v>
      </c>
      <c r="R6737" t="s">
        <v>51</v>
      </c>
      <c r="S6737" t="s">
        <v>61</v>
      </c>
      <c r="T6737">
        <v>7.6</v>
      </c>
      <c r="U6737">
        <v>6</v>
      </c>
      <c r="V6737">
        <v>77</v>
      </c>
      <c r="W6737">
        <v>0</v>
      </c>
      <c r="X6737">
        <v>0</v>
      </c>
      <c r="Y6737" t="s">
        <v>45</v>
      </c>
    </row>
    <row r="6738" spans="1:25" x14ac:dyDescent="0.25">
      <c r="A6738" t="s">
        <v>8741</v>
      </c>
      <c r="B6738" t="s">
        <v>3505</v>
      </c>
      <c r="C6738" t="s">
        <v>82</v>
      </c>
      <c r="D6738" t="s">
        <v>28</v>
      </c>
      <c r="E6738" t="s">
        <v>27</v>
      </c>
      <c r="F6738" s="1" t="s">
        <v>18792</v>
      </c>
      <c r="G6738">
        <v>150</v>
      </c>
      <c r="H6738" t="s">
        <v>29</v>
      </c>
      <c r="I6738">
        <v>1262</v>
      </c>
      <c r="J6738">
        <v>316.26</v>
      </c>
      <c r="K6738">
        <f>Passenger_Data[[#This Row],[Price_USD]]*1</f>
        <v>316.26</v>
      </c>
      <c r="L6738">
        <v>78</v>
      </c>
      <c r="M6738" t="s">
        <v>30</v>
      </c>
      <c r="N6738" t="s">
        <v>60</v>
      </c>
      <c r="O6738" t="s">
        <v>33</v>
      </c>
      <c r="P6738" t="s">
        <v>33</v>
      </c>
      <c r="Q6738">
        <v>0</v>
      </c>
      <c r="R6738" t="s">
        <v>65</v>
      </c>
      <c r="S6738" t="s">
        <v>61</v>
      </c>
      <c r="T6738">
        <v>7</v>
      </c>
      <c r="U6738">
        <v>5</v>
      </c>
      <c r="V6738">
        <v>108</v>
      </c>
      <c r="W6738">
        <v>0</v>
      </c>
      <c r="X6738">
        <v>0</v>
      </c>
      <c r="Y6738" t="s">
        <v>36</v>
      </c>
    </row>
    <row r="6739" spans="1:25" x14ac:dyDescent="0.25">
      <c r="A6739" t="s">
        <v>8742</v>
      </c>
      <c r="B6739" t="s">
        <v>4494</v>
      </c>
      <c r="C6739" t="s">
        <v>48</v>
      </c>
      <c r="D6739" t="s">
        <v>28</v>
      </c>
      <c r="E6739" t="s">
        <v>28</v>
      </c>
      <c r="F6739" s="1" t="s">
        <v>18793</v>
      </c>
      <c r="G6739">
        <v>155</v>
      </c>
      <c r="H6739" t="s">
        <v>29</v>
      </c>
      <c r="I6739">
        <v>1440</v>
      </c>
      <c r="J6739">
        <v>336.28</v>
      </c>
      <c r="K6739">
        <f>Passenger_Data[[#This Row],[Price_USD]]*1</f>
        <v>336.28</v>
      </c>
      <c r="L6739">
        <v>44</v>
      </c>
      <c r="M6739" t="s">
        <v>40</v>
      </c>
      <c r="N6739" t="s">
        <v>41</v>
      </c>
      <c r="O6739" t="s">
        <v>32</v>
      </c>
      <c r="P6739" t="s">
        <v>264</v>
      </c>
      <c r="Q6739">
        <v>3</v>
      </c>
      <c r="R6739" t="s">
        <v>51</v>
      </c>
      <c r="S6739" t="s">
        <v>35</v>
      </c>
      <c r="T6739">
        <v>5.5</v>
      </c>
      <c r="U6739">
        <v>4</v>
      </c>
      <c r="V6739">
        <v>87</v>
      </c>
      <c r="W6739">
        <v>0</v>
      </c>
      <c r="X6739">
        <v>0</v>
      </c>
      <c r="Y6739" t="s">
        <v>45</v>
      </c>
    </row>
    <row r="6740" spans="1:25" x14ac:dyDescent="0.25">
      <c r="A6740" t="s">
        <v>8743</v>
      </c>
      <c r="B6740" t="s">
        <v>1435</v>
      </c>
      <c r="C6740" t="s">
        <v>82</v>
      </c>
      <c r="D6740" t="s">
        <v>27</v>
      </c>
      <c r="E6740" t="s">
        <v>39</v>
      </c>
      <c r="F6740" s="1" t="s">
        <v>18794</v>
      </c>
      <c r="G6740">
        <v>237</v>
      </c>
      <c r="H6740" t="s">
        <v>29</v>
      </c>
      <c r="I6740">
        <v>1290</v>
      </c>
      <c r="J6740">
        <v>441.53</v>
      </c>
      <c r="K6740">
        <f>Passenger_Data[[#This Row],[Price_USD]]*1</f>
        <v>441.53</v>
      </c>
      <c r="L6740">
        <v>78</v>
      </c>
      <c r="M6740" t="s">
        <v>30</v>
      </c>
      <c r="N6740" t="s">
        <v>31</v>
      </c>
      <c r="O6740" t="s">
        <v>56</v>
      </c>
      <c r="P6740" t="s">
        <v>264</v>
      </c>
      <c r="Q6740">
        <v>2</v>
      </c>
      <c r="R6740" t="s">
        <v>43</v>
      </c>
      <c r="S6740" t="s">
        <v>35</v>
      </c>
      <c r="T6740">
        <v>8.5</v>
      </c>
      <c r="U6740">
        <v>15</v>
      </c>
      <c r="V6740">
        <v>59</v>
      </c>
      <c r="W6740">
        <v>0</v>
      </c>
      <c r="X6740">
        <v>0</v>
      </c>
      <c r="Y6740" t="s">
        <v>77</v>
      </c>
    </row>
    <row r="6741" spans="1:25" x14ac:dyDescent="0.25">
      <c r="A6741" t="s">
        <v>8744</v>
      </c>
      <c r="B6741" t="s">
        <v>4288</v>
      </c>
      <c r="C6741" t="s">
        <v>73</v>
      </c>
      <c r="D6741" t="s">
        <v>76</v>
      </c>
      <c r="E6741" t="s">
        <v>55</v>
      </c>
      <c r="F6741" s="1" t="s">
        <v>18795</v>
      </c>
      <c r="G6741">
        <v>346</v>
      </c>
      <c r="H6741" t="s">
        <v>29</v>
      </c>
      <c r="I6741">
        <v>717</v>
      </c>
      <c r="J6741">
        <v>519.24</v>
      </c>
      <c r="K6741">
        <f>Passenger_Data[[#This Row],[Price_USD]]*1</f>
        <v>519.24</v>
      </c>
      <c r="L6741">
        <v>60</v>
      </c>
      <c r="M6741" t="s">
        <v>40</v>
      </c>
      <c r="N6741" t="s">
        <v>31</v>
      </c>
      <c r="O6741" t="s">
        <v>42</v>
      </c>
      <c r="P6741" t="s">
        <v>50</v>
      </c>
      <c r="Q6741">
        <v>0</v>
      </c>
      <c r="R6741" t="s">
        <v>65</v>
      </c>
      <c r="S6741" t="s">
        <v>35</v>
      </c>
      <c r="T6741">
        <v>8.4</v>
      </c>
      <c r="U6741">
        <v>14</v>
      </c>
      <c r="V6741">
        <v>13</v>
      </c>
      <c r="W6741">
        <v>0</v>
      </c>
      <c r="X6741">
        <v>0</v>
      </c>
      <c r="Y6741" t="s">
        <v>45</v>
      </c>
    </row>
    <row r="6742" spans="1:25" x14ac:dyDescent="0.25">
      <c r="A6742" t="s">
        <v>8745</v>
      </c>
      <c r="B6742" t="s">
        <v>6242</v>
      </c>
      <c r="C6742" t="s">
        <v>54</v>
      </c>
      <c r="D6742" t="s">
        <v>64</v>
      </c>
      <c r="E6742" t="s">
        <v>49</v>
      </c>
      <c r="F6742" s="1" t="s">
        <v>18796</v>
      </c>
      <c r="G6742">
        <v>200</v>
      </c>
      <c r="H6742" t="s">
        <v>29</v>
      </c>
      <c r="I6742">
        <v>1002</v>
      </c>
      <c r="J6742">
        <v>332.11</v>
      </c>
      <c r="K6742">
        <f>Passenger_Data[[#This Row],[Price_USD]]*1</f>
        <v>332.11</v>
      </c>
      <c r="L6742">
        <v>78</v>
      </c>
      <c r="M6742" t="s">
        <v>30</v>
      </c>
      <c r="N6742" t="s">
        <v>31</v>
      </c>
      <c r="O6742" t="s">
        <v>42</v>
      </c>
      <c r="P6742" t="s">
        <v>83</v>
      </c>
      <c r="Q6742">
        <v>0</v>
      </c>
      <c r="R6742" t="s">
        <v>51</v>
      </c>
      <c r="S6742" t="s">
        <v>44</v>
      </c>
      <c r="T6742">
        <v>8.6999999999999993</v>
      </c>
      <c r="U6742">
        <v>2</v>
      </c>
      <c r="V6742">
        <v>55</v>
      </c>
      <c r="W6742">
        <v>0</v>
      </c>
      <c r="X6742">
        <v>0</v>
      </c>
      <c r="Y6742" t="s">
        <v>36</v>
      </c>
    </row>
    <row r="6743" spans="1:25" x14ac:dyDescent="0.25">
      <c r="A6743" t="s">
        <v>8746</v>
      </c>
      <c r="B6743" t="s">
        <v>2733</v>
      </c>
      <c r="C6743" t="s">
        <v>73</v>
      </c>
      <c r="D6743" t="s">
        <v>59</v>
      </c>
      <c r="E6743" t="s">
        <v>28</v>
      </c>
      <c r="F6743" s="1" t="s">
        <v>18797</v>
      </c>
      <c r="G6743">
        <v>188</v>
      </c>
      <c r="H6743" t="s">
        <v>29</v>
      </c>
      <c r="I6743">
        <v>1243</v>
      </c>
      <c r="J6743">
        <v>371.27</v>
      </c>
      <c r="K6743">
        <f>Passenger_Data[[#This Row],[Price_USD]]*1</f>
        <v>371.27</v>
      </c>
      <c r="L6743">
        <v>25</v>
      </c>
      <c r="M6743" t="s">
        <v>30</v>
      </c>
      <c r="N6743" t="s">
        <v>31</v>
      </c>
      <c r="O6743" t="s">
        <v>33</v>
      </c>
      <c r="P6743" t="s">
        <v>33</v>
      </c>
      <c r="Q6743">
        <v>3</v>
      </c>
      <c r="R6743" t="s">
        <v>51</v>
      </c>
      <c r="S6743" t="s">
        <v>68</v>
      </c>
      <c r="T6743">
        <v>6.8</v>
      </c>
      <c r="U6743">
        <v>15</v>
      </c>
      <c r="V6743">
        <v>79</v>
      </c>
      <c r="W6743">
        <v>0</v>
      </c>
      <c r="X6743">
        <v>1</v>
      </c>
      <c r="Y6743" t="s">
        <v>45</v>
      </c>
    </row>
    <row r="6744" spans="1:25" x14ac:dyDescent="0.25">
      <c r="A6744" t="s">
        <v>8747</v>
      </c>
      <c r="B6744" t="s">
        <v>2542</v>
      </c>
      <c r="C6744" t="s">
        <v>82</v>
      </c>
      <c r="D6744" t="s">
        <v>64</v>
      </c>
      <c r="E6744" t="s">
        <v>27</v>
      </c>
      <c r="F6744" s="1" t="s">
        <v>18798</v>
      </c>
      <c r="G6744">
        <v>245</v>
      </c>
      <c r="H6744" t="s">
        <v>29</v>
      </c>
      <c r="I6744">
        <v>915</v>
      </c>
      <c r="J6744">
        <v>246</v>
      </c>
      <c r="K6744">
        <f>Passenger_Data[[#This Row],[Price_USD]]*1</f>
        <v>246</v>
      </c>
      <c r="L6744">
        <v>52</v>
      </c>
      <c r="M6744" t="s">
        <v>30</v>
      </c>
      <c r="N6744" t="s">
        <v>31</v>
      </c>
      <c r="O6744" t="s">
        <v>56</v>
      </c>
      <c r="P6744" t="s">
        <v>33</v>
      </c>
      <c r="Q6744">
        <v>1</v>
      </c>
      <c r="R6744" t="s">
        <v>43</v>
      </c>
      <c r="S6744" t="s">
        <v>35</v>
      </c>
      <c r="T6744">
        <v>9.1</v>
      </c>
      <c r="U6744">
        <v>15</v>
      </c>
      <c r="V6744">
        <v>49</v>
      </c>
      <c r="W6744">
        <v>0</v>
      </c>
      <c r="X6744">
        <v>1</v>
      </c>
      <c r="Y6744" t="s">
        <v>77</v>
      </c>
    </row>
    <row r="6745" spans="1:25" x14ac:dyDescent="0.25">
      <c r="A6745" t="s">
        <v>8748</v>
      </c>
      <c r="B6745" t="s">
        <v>400</v>
      </c>
      <c r="C6745" t="s">
        <v>82</v>
      </c>
      <c r="D6745" t="s">
        <v>49</v>
      </c>
      <c r="E6745" t="s">
        <v>49</v>
      </c>
      <c r="F6745" s="1" t="s">
        <v>18799</v>
      </c>
      <c r="G6745">
        <v>153</v>
      </c>
      <c r="H6745" t="s">
        <v>29</v>
      </c>
      <c r="I6745">
        <v>1340</v>
      </c>
      <c r="J6745">
        <v>401.94</v>
      </c>
      <c r="K6745">
        <f>Passenger_Data[[#This Row],[Price_USD]]*1</f>
        <v>401.94</v>
      </c>
      <c r="L6745">
        <v>51</v>
      </c>
      <c r="M6745" t="s">
        <v>40</v>
      </c>
      <c r="N6745" t="s">
        <v>41</v>
      </c>
      <c r="O6745" t="s">
        <v>32</v>
      </c>
      <c r="P6745" t="s">
        <v>50</v>
      </c>
      <c r="Q6745">
        <v>0</v>
      </c>
      <c r="R6745" t="s">
        <v>43</v>
      </c>
      <c r="S6745" t="s">
        <v>61</v>
      </c>
      <c r="T6745">
        <v>7.8</v>
      </c>
      <c r="U6745">
        <v>22</v>
      </c>
      <c r="V6745">
        <v>21</v>
      </c>
      <c r="W6745">
        <v>0</v>
      </c>
      <c r="X6745">
        <v>0</v>
      </c>
      <c r="Y6745" t="s">
        <v>36</v>
      </c>
    </row>
    <row r="6746" spans="1:25" x14ac:dyDescent="0.25">
      <c r="A6746" t="s">
        <v>8749</v>
      </c>
      <c r="B6746" t="s">
        <v>1421</v>
      </c>
      <c r="C6746" t="s">
        <v>48</v>
      </c>
      <c r="D6746" t="s">
        <v>49</v>
      </c>
      <c r="E6746" t="s">
        <v>59</v>
      </c>
      <c r="F6746" s="1" t="s">
        <v>18800</v>
      </c>
      <c r="G6746">
        <v>206</v>
      </c>
      <c r="H6746" t="s">
        <v>29</v>
      </c>
      <c r="I6746">
        <v>1195</v>
      </c>
      <c r="J6746">
        <v>393.69</v>
      </c>
      <c r="K6746">
        <f>Passenger_Data[[#This Row],[Price_USD]]*1</f>
        <v>393.69</v>
      </c>
      <c r="L6746">
        <v>79</v>
      </c>
      <c r="M6746" t="s">
        <v>40</v>
      </c>
      <c r="N6746" t="s">
        <v>60</v>
      </c>
      <c r="O6746" t="s">
        <v>32</v>
      </c>
      <c r="P6746" t="s">
        <v>50</v>
      </c>
      <c r="Q6746">
        <v>0</v>
      </c>
      <c r="R6746" t="s">
        <v>51</v>
      </c>
      <c r="S6746" t="s">
        <v>61</v>
      </c>
      <c r="T6746">
        <v>6.1</v>
      </c>
      <c r="U6746">
        <v>8</v>
      </c>
      <c r="V6746">
        <v>90</v>
      </c>
      <c r="W6746">
        <v>0</v>
      </c>
      <c r="X6746">
        <v>0</v>
      </c>
      <c r="Y6746" t="s">
        <v>77</v>
      </c>
    </row>
    <row r="6747" spans="1:25" x14ac:dyDescent="0.25">
      <c r="A6747" t="s">
        <v>8750</v>
      </c>
      <c r="B6747" t="s">
        <v>767</v>
      </c>
      <c r="C6747" t="s">
        <v>54</v>
      </c>
      <c r="D6747" t="s">
        <v>49</v>
      </c>
      <c r="E6747" t="s">
        <v>49</v>
      </c>
      <c r="F6747" s="1" t="s">
        <v>18801</v>
      </c>
      <c r="G6747">
        <v>270</v>
      </c>
      <c r="H6747" t="s">
        <v>108</v>
      </c>
      <c r="I6747">
        <v>1583</v>
      </c>
      <c r="J6747">
        <v>276.64</v>
      </c>
      <c r="K6747">
        <f>Passenger_Data[[#This Row],[Price_USD]]*1</f>
        <v>276.64</v>
      </c>
      <c r="L6747">
        <v>57</v>
      </c>
      <c r="M6747" t="s">
        <v>30</v>
      </c>
      <c r="N6747" t="s">
        <v>31</v>
      </c>
      <c r="O6747" t="s">
        <v>32</v>
      </c>
      <c r="P6747" t="s">
        <v>83</v>
      </c>
      <c r="Q6747">
        <v>1</v>
      </c>
      <c r="R6747" t="s">
        <v>65</v>
      </c>
      <c r="S6747" t="s">
        <v>61</v>
      </c>
      <c r="T6747">
        <v>7</v>
      </c>
      <c r="U6747">
        <v>1</v>
      </c>
      <c r="V6747">
        <v>99</v>
      </c>
      <c r="W6747">
        <v>1</v>
      </c>
      <c r="X6747">
        <v>0</v>
      </c>
      <c r="Y6747" t="s">
        <v>77</v>
      </c>
    </row>
    <row r="6748" spans="1:25" x14ac:dyDescent="0.25">
      <c r="A6748" t="s">
        <v>8751</v>
      </c>
      <c r="B6748" t="s">
        <v>1587</v>
      </c>
      <c r="C6748" t="s">
        <v>26</v>
      </c>
      <c r="D6748" t="s">
        <v>76</v>
      </c>
      <c r="E6748" t="s">
        <v>39</v>
      </c>
      <c r="F6748" s="1" t="s">
        <v>18802</v>
      </c>
      <c r="G6748">
        <v>216</v>
      </c>
      <c r="H6748" t="s">
        <v>29</v>
      </c>
      <c r="I6748">
        <v>1435</v>
      </c>
      <c r="J6748">
        <v>481.29</v>
      </c>
      <c r="K6748">
        <f>Passenger_Data[[#This Row],[Price_USD]]*1</f>
        <v>481.29</v>
      </c>
      <c r="L6748">
        <v>46</v>
      </c>
      <c r="M6748" t="s">
        <v>30</v>
      </c>
      <c r="N6748" t="s">
        <v>41</v>
      </c>
      <c r="O6748" t="s">
        <v>42</v>
      </c>
      <c r="P6748" t="s">
        <v>50</v>
      </c>
      <c r="Q6748">
        <v>0</v>
      </c>
      <c r="R6748" t="s">
        <v>65</v>
      </c>
      <c r="S6748" t="s">
        <v>35</v>
      </c>
      <c r="T6748">
        <v>6.6</v>
      </c>
      <c r="U6748">
        <v>12</v>
      </c>
      <c r="V6748">
        <v>86</v>
      </c>
      <c r="W6748">
        <v>0</v>
      </c>
      <c r="X6748">
        <v>0</v>
      </c>
      <c r="Y6748" t="s">
        <v>77</v>
      </c>
    </row>
    <row r="6749" spans="1:25" x14ac:dyDescent="0.25">
      <c r="A6749" t="s">
        <v>8752</v>
      </c>
      <c r="B6749" t="s">
        <v>377</v>
      </c>
      <c r="C6749" t="s">
        <v>73</v>
      </c>
      <c r="D6749" t="s">
        <v>27</v>
      </c>
      <c r="E6749" t="s">
        <v>39</v>
      </c>
      <c r="F6749" s="1" t="s">
        <v>18803</v>
      </c>
      <c r="G6749">
        <v>155</v>
      </c>
      <c r="H6749" t="s">
        <v>29</v>
      </c>
      <c r="I6749">
        <v>1290</v>
      </c>
      <c r="J6749">
        <v>596.94000000000005</v>
      </c>
      <c r="K6749">
        <f>Passenger_Data[[#This Row],[Price_USD]]*1</f>
        <v>596.94000000000005</v>
      </c>
      <c r="L6749">
        <v>52</v>
      </c>
      <c r="M6749" t="s">
        <v>30</v>
      </c>
      <c r="N6749" t="s">
        <v>31</v>
      </c>
      <c r="O6749" t="s">
        <v>32</v>
      </c>
      <c r="P6749" t="s">
        <v>83</v>
      </c>
      <c r="Q6749">
        <v>0</v>
      </c>
      <c r="R6749" t="s">
        <v>51</v>
      </c>
      <c r="S6749" t="s">
        <v>68</v>
      </c>
      <c r="T6749">
        <v>7.4</v>
      </c>
      <c r="U6749">
        <v>2</v>
      </c>
      <c r="V6749">
        <v>15</v>
      </c>
      <c r="W6749">
        <v>0</v>
      </c>
      <c r="X6749">
        <v>0</v>
      </c>
      <c r="Y6749" t="s">
        <v>36</v>
      </c>
    </row>
    <row r="6750" spans="1:25" x14ac:dyDescent="0.25">
      <c r="A6750" t="s">
        <v>8753</v>
      </c>
      <c r="B6750" t="s">
        <v>2296</v>
      </c>
      <c r="C6750" t="s">
        <v>48</v>
      </c>
      <c r="D6750" t="s">
        <v>64</v>
      </c>
      <c r="E6750" t="s">
        <v>39</v>
      </c>
      <c r="F6750" s="1" t="s">
        <v>18804</v>
      </c>
      <c r="G6750">
        <v>130</v>
      </c>
      <c r="H6750" t="s">
        <v>108</v>
      </c>
      <c r="I6750">
        <v>1622</v>
      </c>
      <c r="J6750">
        <v>345.67</v>
      </c>
      <c r="K6750">
        <f>Passenger_Data[[#This Row],[Price_USD]]*1</f>
        <v>345.67</v>
      </c>
      <c r="L6750">
        <v>27</v>
      </c>
      <c r="M6750" t="s">
        <v>40</v>
      </c>
      <c r="N6750" t="s">
        <v>31</v>
      </c>
      <c r="O6750" t="s">
        <v>32</v>
      </c>
      <c r="P6750" t="s">
        <v>50</v>
      </c>
      <c r="Q6750">
        <v>1</v>
      </c>
      <c r="R6750" t="s">
        <v>65</v>
      </c>
      <c r="S6750" t="s">
        <v>44</v>
      </c>
      <c r="T6750">
        <v>6.9</v>
      </c>
      <c r="U6750">
        <v>18</v>
      </c>
      <c r="V6750">
        <v>82</v>
      </c>
      <c r="W6750">
        <v>0</v>
      </c>
      <c r="X6750">
        <v>0</v>
      </c>
      <c r="Y6750" t="s">
        <v>36</v>
      </c>
    </row>
    <row r="6751" spans="1:25" x14ac:dyDescent="0.25">
      <c r="A6751" t="s">
        <v>8754</v>
      </c>
      <c r="B6751" t="s">
        <v>2044</v>
      </c>
      <c r="C6751" t="s">
        <v>73</v>
      </c>
      <c r="D6751" t="s">
        <v>59</v>
      </c>
      <c r="E6751" t="s">
        <v>49</v>
      </c>
      <c r="F6751" s="1" t="s">
        <v>18805</v>
      </c>
      <c r="G6751">
        <v>133</v>
      </c>
      <c r="H6751" t="s">
        <v>86</v>
      </c>
      <c r="I6751">
        <v>1492</v>
      </c>
      <c r="J6751">
        <v>460.56</v>
      </c>
      <c r="K6751">
        <f>Passenger_Data[[#This Row],[Price_USD]]*1</f>
        <v>460.56</v>
      </c>
      <c r="L6751">
        <v>19</v>
      </c>
      <c r="M6751" t="s">
        <v>40</v>
      </c>
      <c r="N6751" t="s">
        <v>41</v>
      </c>
      <c r="O6751" t="s">
        <v>32</v>
      </c>
      <c r="P6751" t="s">
        <v>264</v>
      </c>
      <c r="Q6751">
        <v>1</v>
      </c>
      <c r="R6751" t="s">
        <v>51</v>
      </c>
      <c r="S6751" t="s">
        <v>68</v>
      </c>
      <c r="T6751">
        <v>5.4</v>
      </c>
      <c r="U6751">
        <v>3</v>
      </c>
      <c r="V6751">
        <v>117</v>
      </c>
      <c r="W6751">
        <v>0</v>
      </c>
      <c r="X6751">
        <v>0</v>
      </c>
      <c r="Y6751" t="s">
        <v>77</v>
      </c>
    </row>
    <row r="6752" spans="1:25" x14ac:dyDescent="0.25">
      <c r="A6752" t="s">
        <v>8755</v>
      </c>
      <c r="B6752" t="s">
        <v>8756</v>
      </c>
      <c r="C6752" t="s">
        <v>26</v>
      </c>
      <c r="D6752" t="s">
        <v>28</v>
      </c>
      <c r="E6752" t="s">
        <v>64</v>
      </c>
      <c r="F6752" s="1" t="s">
        <v>18806</v>
      </c>
      <c r="G6752">
        <v>134</v>
      </c>
      <c r="H6752" t="s">
        <v>29</v>
      </c>
      <c r="I6752">
        <v>1269</v>
      </c>
      <c r="J6752">
        <v>341.69</v>
      </c>
      <c r="K6752">
        <f>Passenger_Data[[#This Row],[Price_USD]]*1</f>
        <v>341.69</v>
      </c>
      <c r="L6752">
        <v>32</v>
      </c>
      <c r="M6752" t="s">
        <v>30</v>
      </c>
      <c r="N6752" t="s">
        <v>31</v>
      </c>
      <c r="O6752" t="s">
        <v>33</v>
      </c>
      <c r="P6752" t="s">
        <v>83</v>
      </c>
      <c r="Q6752">
        <v>3</v>
      </c>
      <c r="R6752" t="s">
        <v>65</v>
      </c>
      <c r="S6752" t="s">
        <v>44</v>
      </c>
      <c r="T6752">
        <v>5</v>
      </c>
      <c r="U6752">
        <v>35</v>
      </c>
      <c r="V6752">
        <v>104</v>
      </c>
      <c r="W6752">
        <v>0</v>
      </c>
      <c r="X6752">
        <v>0</v>
      </c>
      <c r="Y6752" t="s">
        <v>77</v>
      </c>
    </row>
    <row r="6753" spans="1:25" x14ac:dyDescent="0.25">
      <c r="A6753" t="s">
        <v>8757</v>
      </c>
      <c r="B6753" t="s">
        <v>355</v>
      </c>
      <c r="C6753" t="s">
        <v>82</v>
      </c>
      <c r="D6753" t="s">
        <v>64</v>
      </c>
      <c r="E6753" t="s">
        <v>49</v>
      </c>
      <c r="F6753" s="1" t="s">
        <v>18807</v>
      </c>
      <c r="G6753">
        <v>155</v>
      </c>
      <c r="H6753" t="s">
        <v>29</v>
      </c>
      <c r="I6753">
        <v>944</v>
      </c>
      <c r="J6753">
        <v>378</v>
      </c>
      <c r="K6753">
        <f>Passenger_Data[[#This Row],[Price_USD]]*1</f>
        <v>378</v>
      </c>
      <c r="L6753">
        <v>20</v>
      </c>
      <c r="M6753" t="s">
        <v>30</v>
      </c>
      <c r="N6753" t="s">
        <v>60</v>
      </c>
      <c r="O6753" t="s">
        <v>32</v>
      </c>
      <c r="P6753" t="s">
        <v>33</v>
      </c>
      <c r="Q6753">
        <v>1</v>
      </c>
      <c r="R6753" t="s">
        <v>34</v>
      </c>
      <c r="S6753" t="s">
        <v>35</v>
      </c>
      <c r="T6753">
        <v>7.1</v>
      </c>
      <c r="U6753">
        <v>26</v>
      </c>
      <c r="V6753">
        <v>63</v>
      </c>
      <c r="W6753">
        <v>0</v>
      </c>
      <c r="X6753">
        <v>0</v>
      </c>
      <c r="Y6753" t="s">
        <v>36</v>
      </c>
    </row>
    <row r="6754" spans="1:25" x14ac:dyDescent="0.25">
      <c r="A6754" t="s">
        <v>8758</v>
      </c>
      <c r="B6754" t="s">
        <v>187</v>
      </c>
      <c r="C6754" t="s">
        <v>82</v>
      </c>
      <c r="D6754" t="s">
        <v>55</v>
      </c>
      <c r="E6754" t="s">
        <v>28</v>
      </c>
      <c r="F6754" s="1" t="s">
        <v>18808</v>
      </c>
      <c r="G6754">
        <v>287</v>
      </c>
      <c r="H6754" t="s">
        <v>29</v>
      </c>
      <c r="I6754">
        <v>677</v>
      </c>
      <c r="J6754">
        <v>308.38</v>
      </c>
      <c r="K6754">
        <f>Passenger_Data[[#This Row],[Price_USD]]*1</f>
        <v>308.38</v>
      </c>
      <c r="L6754">
        <v>24</v>
      </c>
      <c r="M6754" t="s">
        <v>30</v>
      </c>
      <c r="N6754" t="s">
        <v>31</v>
      </c>
      <c r="O6754" t="s">
        <v>42</v>
      </c>
      <c r="P6754" t="s">
        <v>83</v>
      </c>
      <c r="Q6754">
        <v>0</v>
      </c>
      <c r="R6754" t="s">
        <v>51</v>
      </c>
      <c r="S6754" t="s">
        <v>44</v>
      </c>
      <c r="T6754">
        <v>5.8</v>
      </c>
      <c r="U6754">
        <v>21</v>
      </c>
      <c r="V6754">
        <v>47</v>
      </c>
      <c r="W6754">
        <v>0</v>
      </c>
      <c r="X6754">
        <v>0</v>
      </c>
      <c r="Y6754" t="s">
        <v>77</v>
      </c>
    </row>
    <row r="6755" spans="1:25" x14ac:dyDescent="0.25">
      <c r="A6755" t="s">
        <v>8759</v>
      </c>
      <c r="B6755" t="s">
        <v>373</v>
      </c>
      <c r="C6755" t="s">
        <v>26</v>
      </c>
      <c r="D6755" t="s">
        <v>49</v>
      </c>
      <c r="E6755" t="s">
        <v>76</v>
      </c>
      <c r="F6755" s="1" t="s">
        <v>18809</v>
      </c>
      <c r="G6755">
        <v>132</v>
      </c>
      <c r="H6755" t="s">
        <v>29</v>
      </c>
      <c r="I6755">
        <v>850</v>
      </c>
      <c r="J6755">
        <v>296.35000000000002</v>
      </c>
      <c r="K6755">
        <f>Passenger_Data[[#This Row],[Price_USD]]*1</f>
        <v>296.35000000000002</v>
      </c>
      <c r="L6755">
        <v>26</v>
      </c>
      <c r="M6755" t="s">
        <v>40</v>
      </c>
      <c r="N6755" t="s">
        <v>41</v>
      </c>
      <c r="O6755" t="s">
        <v>32</v>
      </c>
      <c r="P6755" t="s">
        <v>50</v>
      </c>
      <c r="Q6755">
        <v>0</v>
      </c>
      <c r="R6755" t="s">
        <v>65</v>
      </c>
      <c r="S6755" t="s">
        <v>61</v>
      </c>
      <c r="T6755">
        <v>8.3000000000000007</v>
      </c>
      <c r="U6755">
        <v>4</v>
      </c>
      <c r="V6755">
        <v>82</v>
      </c>
      <c r="W6755">
        <v>0</v>
      </c>
      <c r="X6755">
        <v>0</v>
      </c>
      <c r="Y6755" t="s">
        <v>45</v>
      </c>
    </row>
    <row r="6756" spans="1:25" x14ac:dyDescent="0.25">
      <c r="A6756" t="s">
        <v>8760</v>
      </c>
      <c r="B6756" t="s">
        <v>3917</v>
      </c>
      <c r="C6756" t="s">
        <v>73</v>
      </c>
      <c r="D6756" t="s">
        <v>55</v>
      </c>
      <c r="E6756" t="s">
        <v>76</v>
      </c>
      <c r="F6756" s="1" t="s">
        <v>18810</v>
      </c>
      <c r="G6756">
        <v>124</v>
      </c>
      <c r="H6756" t="s">
        <v>86</v>
      </c>
      <c r="I6756">
        <v>1414</v>
      </c>
      <c r="J6756">
        <v>349.38</v>
      </c>
      <c r="K6756">
        <f>Passenger_Data[[#This Row],[Price_USD]]*1</f>
        <v>349.38</v>
      </c>
      <c r="L6756">
        <v>50</v>
      </c>
      <c r="M6756" t="s">
        <v>30</v>
      </c>
      <c r="N6756" t="s">
        <v>60</v>
      </c>
      <c r="O6756" t="s">
        <v>42</v>
      </c>
      <c r="P6756" t="s">
        <v>50</v>
      </c>
      <c r="Q6756">
        <v>0</v>
      </c>
      <c r="R6756" t="s">
        <v>65</v>
      </c>
      <c r="S6756" t="s">
        <v>44</v>
      </c>
      <c r="T6756">
        <v>7.6</v>
      </c>
      <c r="U6756">
        <v>1</v>
      </c>
      <c r="V6756">
        <v>56</v>
      </c>
      <c r="W6756">
        <v>0</v>
      </c>
      <c r="X6756">
        <v>0</v>
      </c>
      <c r="Y6756" t="s">
        <v>36</v>
      </c>
    </row>
    <row r="6757" spans="1:25" x14ac:dyDescent="0.25">
      <c r="A6757" t="s">
        <v>8761</v>
      </c>
      <c r="B6757" t="s">
        <v>536</v>
      </c>
      <c r="C6757" t="s">
        <v>26</v>
      </c>
      <c r="D6757" t="s">
        <v>49</v>
      </c>
      <c r="E6757" t="s">
        <v>59</v>
      </c>
      <c r="F6757" s="1" t="s">
        <v>18811</v>
      </c>
      <c r="G6757">
        <v>299</v>
      </c>
      <c r="H6757" t="s">
        <v>29</v>
      </c>
      <c r="I6757">
        <v>1096</v>
      </c>
      <c r="J6757">
        <v>388.01</v>
      </c>
      <c r="K6757">
        <f>Passenger_Data[[#This Row],[Price_USD]]*1</f>
        <v>388.01</v>
      </c>
      <c r="L6757">
        <v>28</v>
      </c>
      <c r="M6757" t="s">
        <v>30</v>
      </c>
      <c r="N6757" t="s">
        <v>41</v>
      </c>
      <c r="O6757" t="s">
        <v>33</v>
      </c>
      <c r="P6757" t="s">
        <v>50</v>
      </c>
      <c r="Q6757">
        <v>2</v>
      </c>
      <c r="R6757" t="s">
        <v>65</v>
      </c>
      <c r="S6757" t="s">
        <v>61</v>
      </c>
      <c r="T6757">
        <v>2.4</v>
      </c>
      <c r="U6757">
        <v>2</v>
      </c>
      <c r="V6757">
        <v>77</v>
      </c>
      <c r="W6757">
        <v>0</v>
      </c>
      <c r="X6757">
        <v>0</v>
      </c>
      <c r="Y6757" t="s">
        <v>45</v>
      </c>
    </row>
    <row r="6758" spans="1:25" x14ac:dyDescent="0.25">
      <c r="A6758" t="s">
        <v>8762</v>
      </c>
      <c r="B6758" t="s">
        <v>463</v>
      </c>
      <c r="C6758" t="s">
        <v>26</v>
      </c>
      <c r="D6758" t="s">
        <v>49</v>
      </c>
      <c r="E6758" t="s">
        <v>39</v>
      </c>
      <c r="F6758" s="1" t="s">
        <v>18812</v>
      </c>
      <c r="G6758">
        <v>156</v>
      </c>
      <c r="H6758" t="s">
        <v>29</v>
      </c>
      <c r="I6758">
        <v>1493</v>
      </c>
      <c r="J6758">
        <v>381.47</v>
      </c>
      <c r="K6758">
        <f>Passenger_Data[[#This Row],[Price_USD]]*1</f>
        <v>381.47</v>
      </c>
      <c r="L6758">
        <v>67</v>
      </c>
      <c r="M6758" t="s">
        <v>30</v>
      </c>
      <c r="N6758" t="s">
        <v>31</v>
      </c>
      <c r="O6758" t="s">
        <v>33</v>
      </c>
      <c r="P6758" t="s">
        <v>33</v>
      </c>
      <c r="Q6758">
        <v>0</v>
      </c>
      <c r="R6758" t="s">
        <v>65</v>
      </c>
      <c r="S6758" t="s">
        <v>61</v>
      </c>
      <c r="T6758">
        <v>5.9</v>
      </c>
      <c r="U6758">
        <v>15</v>
      </c>
      <c r="V6758">
        <v>79</v>
      </c>
      <c r="W6758">
        <v>0</v>
      </c>
      <c r="X6758">
        <v>0</v>
      </c>
      <c r="Y6758" t="s">
        <v>36</v>
      </c>
    </row>
    <row r="6759" spans="1:25" x14ac:dyDescent="0.25">
      <c r="A6759" t="s">
        <v>8763</v>
      </c>
      <c r="B6759" t="s">
        <v>886</v>
      </c>
      <c r="C6759" t="s">
        <v>54</v>
      </c>
      <c r="D6759" t="s">
        <v>39</v>
      </c>
      <c r="E6759" t="s">
        <v>39</v>
      </c>
      <c r="F6759" s="1" t="s">
        <v>18813</v>
      </c>
      <c r="G6759">
        <v>166</v>
      </c>
      <c r="H6759" t="s">
        <v>29</v>
      </c>
      <c r="I6759">
        <v>1357</v>
      </c>
      <c r="J6759">
        <v>421.57</v>
      </c>
      <c r="K6759">
        <f>Passenger_Data[[#This Row],[Price_USD]]*1</f>
        <v>421.57</v>
      </c>
      <c r="L6759">
        <v>63</v>
      </c>
      <c r="M6759" t="s">
        <v>40</v>
      </c>
      <c r="N6759" t="s">
        <v>31</v>
      </c>
      <c r="O6759" t="s">
        <v>56</v>
      </c>
      <c r="P6759" t="s">
        <v>50</v>
      </c>
      <c r="Q6759">
        <v>0</v>
      </c>
      <c r="R6759" t="s">
        <v>65</v>
      </c>
      <c r="S6759" t="s">
        <v>35</v>
      </c>
      <c r="T6759">
        <v>9.3000000000000007</v>
      </c>
      <c r="U6759">
        <v>8</v>
      </c>
      <c r="V6759">
        <v>115</v>
      </c>
      <c r="W6759">
        <v>0</v>
      </c>
      <c r="X6759">
        <v>0</v>
      </c>
      <c r="Y6759" t="s">
        <v>36</v>
      </c>
    </row>
    <row r="6760" spans="1:25" x14ac:dyDescent="0.25">
      <c r="A6760" t="s">
        <v>8764</v>
      </c>
      <c r="B6760" t="s">
        <v>1630</v>
      </c>
      <c r="C6760" t="s">
        <v>48</v>
      </c>
      <c r="D6760" t="s">
        <v>59</v>
      </c>
      <c r="E6760" t="s">
        <v>39</v>
      </c>
      <c r="F6760" s="1" t="s">
        <v>18814</v>
      </c>
      <c r="G6760">
        <v>213</v>
      </c>
      <c r="H6760" t="s">
        <v>29</v>
      </c>
      <c r="I6760">
        <v>1816</v>
      </c>
      <c r="J6760">
        <v>161.91</v>
      </c>
      <c r="K6760">
        <f>Passenger_Data[[#This Row],[Price_USD]]*1</f>
        <v>161.91</v>
      </c>
      <c r="L6760">
        <v>43</v>
      </c>
      <c r="M6760" t="s">
        <v>30</v>
      </c>
      <c r="N6760" t="s">
        <v>31</v>
      </c>
      <c r="O6760" t="s">
        <v>56</v>
      </c>
      <c r="P6760" t="s">
        <v>50</v>
      </c>
      <c r="Q6760">
        <v>1</v>
      </c>
      <c r="R6760" t="s">
        <v>51</v>
      </c>
      <c r="S6760" t="s">
        <v>35</v>
      </c>
      <c r="T6760">
        <v>9.1999999999999993</v>
      </c>
      <c r="U6760">
        <v>5</v>
      </c>
      <c r="V6760">
        <v>49</v>
      </c>
      <c r="W6760">
        <v>0</v>
      </c>
      <c r="X6760">
        <v>0</v>
      </c>
      <c r="Y6760" t="s">
        <v>77</v>
      </c>
    </row>
    <row r="6761" spans="1:25" x14ac:dyDescent="0.25">
      <c r="A6761" t="s">
        <v>8765</v>
      </c>
      <c r="B6761" t="s">
        <v>4624</v>
      </c>
      <c r="C6761" t="s">
        <v>54</v>
      </c>
      <c r="D6761" t="s">
        <v>28</v>
      </c>
      <c r="E6761" t="s">
        <v>76</v>
      </c>
      <c r="F6761" s="1" t="s">
        <v>18815</v>
      </c>
      <c r="G6761">
        <v>144</v>
      </c>
      <c r="H6761" t="s">
        <v>29</v>
      </c>
      <c r="I6761">
        <v>1074</v>
      </c>
      <c r="J6761">
        <v>323.85000000000002</v>
      </c>
      <c r="K6761">
        <f>Passenger_Data[[#This Row],[Price_USD]]*1</f>
        <v>323.85000000000002</v>
      </c>
      <c r="L6761">
        <v>59</v>
      </c>
      <c r="M6761" t="s">
        <v>40</v>
      </c>
      <c r="N6761" t="s">
        <v>31</v>
      </c>
      <c r="O6761" t="s">
        <v>32</v>
      </c>
      <c r="P6761" t="s">
        <v>50</v>
      </c>
      <c r="Q6761">
        <v>0</v>
      </c>
      <c r="R6761" t="s">
        <v>65</v>
      </c>
      <c r="S6761" t="s">
        <v>61</v>
      </c>
      <c r="T6761">
        <v>7.7</v>
      </c>
      <c r="U6761">
        <v>1</v>
      </c>
      <c r="V6761">
        <v>81</v>
      </c>
      <c r="W6761">
        <v>0</v>
      </c>
      <c r="X6761">
        <v>0</v>
      </c>
      <c r="Y6761" t="s">
        <v>77</v>
      </c>
    </row>
    <row r="6762" spans="1:25" x14ac:dyDescent="0.25">
      <c r="A6762" t="s">
        <v>8766</v>
      </c>
      <c r="B6762" t="s">
        <v>2061</v>
      </c>
      <c r="C6762" t="s">
        <v>54</v>
      </c>
      <c r="D6762" t="s">
        <v>55</v>
      </c>
      <c r="E6762" t="s">
        <v>28</v>
      </c>
      <c r="F6762" s="1" t="s">
        <v>18816</v>
      </c>
      <c r="G6762">
        <v>169</v>
      </c>
      <c r="H6762" t="s">
        <v>29</v>
      </c>
      <c r="I6762">
        <v>966</v>
      </c>
      <c r="J6762">
        <v>419.96</v>
      </c>
      <c r="K6762">
        <f>Passenger_Data[[#This Row],[Price_USD]]*1</f>
        <v>419.96</v>
      </c>
      <c r="L6762">
        <v>23</v>
      </c>
      <c r="M6762" t="s">
        <v>40</v>
      </c>
      <c r="N6762" t="s">
        <v>41</v>
      </c>
      <c r="O6762" t="s">
        <v>32</v>
      </c>
      <c r="P6762" t="s">
        <v>83</v>
      </c>
      <c r="Q6762">
        <v>1</v>
      </c>
      <c r="R6762" t="s">
        <v>43</v>
      </c>
      <c r="S6762" t="s">
        <v>35</v>
      </c>
      <c r="T6762">
        <v>4.0999999999999996</v>
      </c>
      <c r="U6762">
        <v>60</v>
      </c>
      <c r="V6762">
        <v>60</v>
      </c>
      <c r="W6762">
        <v>0</v>
      </c>
      <c r="X6762">
        <v>0</v>
      </c>
      <c r="Y6762" t="s">
        <v>36</v>
      </c>
    </row>
    <row r="6763" spans="1:25" x14ac:dyDescent="0.25">
      <c r="A6763" t="s">
        <v>8767</v>
      </c>
      <c r="B6763" t="s">
        <v>6046</v>
      </c>
      <c r="C6763" t="s">
        <v>48</v>
      </c>
      <c r="D6763" t="s">
        <v>59</v>
      </c>
      <c r="E6763" t="s">
        <v>28</v>
      </c>
      <c r="F6763" s="1" t="s">
        <v>18817</v>
      </c>
      <c r="G6763">
        <v>60</v>
      </c>
      <c r="H6763" t="s">
        <v>86</v>
      </c>
      <c r="I6763">
        <v>1418</v>
      </c>
      <c r="J6763">
        <v>358.5</v>
      </c>
      <c r="K6763">
        <f>Passenger_Data[[#This Row],[Price_USD]]*1</f>
        <v>358.5</v>
      </c>
      <c r="L6763">
        <v>31</v>
      </c>
      <c r="M6763" t="s">
        <v>30</v>
      </c>
      <c r="N6763" t="s">
        <v>31</v>
      </c>
      <c r="O6763" t="s">
        <v>56</v>
      </c>
      <c r="P6763" t="s">
        <v>50</v>
      </c>
      <c r="Q6763">
        <v>2</v>
      </c>
      <c r="R6763" t="s">
        <v>51</v>
      </c>
      <c r="S6763" t="s">
        <v>61</v>
      </c>
      <c r="T6763">
        <v>6.1</v>
      </c>
      <c r="U6763">
        <v>7</v>
      </c>
      <c r="V6763">
        <v>31</v>
      </c>
      <c r="W6763">
        <v>0</v>
      </c>
      <c r="X6763">
        <v>0</v>
      </c>
      <c r="Y6763" t="s">
        <v>77</v>
      </c>
    </row>
    <row r="6764" spans="1:25" x14ac:dyDescent="0.25">
      <c r="A6764" t="s">
        <v>8768</v>
      </c>
      <c r="B6764" t="s">
        <v>392</v>
      </c>
      <c r="C6764" t="s">
        <v>26</v>
      </c>
      <c r="D6764" t="s">
        <v>49</v>
      </c>
      <c r="E6764" t="s">
        <v>76</v>
      </c>
      <c r="F6764" s="1" t="s">
        <v>18818</v>
      </c>
      <c r="G6764">
        <v>207</v>
      </c>
      <c r="H6764" t="s">
        <v>29</v>
      </c>
      <c r="I6764">
        <v>1423</v>
      </c>
      <c r="J6764">
        <v>240.9</v>
      </c>
      <c r="K6764">
        <f>Passenger_Data[[#This Row],[Price_USD]]*1</f>
        <v>240.9</v>
      </c>
      <c r="L6764">
        <v>26</v>
      </c>
      <c r="M6764" t="s">
        <v>40</v>
      </c>
      <c r="N6764" t="s">
        <v>31</v>
      </c>
      <c r="O6764" t="s">
        <v>42</v>
      </c>
      <c r="P6764" t="s">
        <v>50</v>
      </c>
      <c r="Q6764">
        <v>1</v>
      </c>
      <c r="R6764" t="s">
        <v>65</v>
      </c>
      <c r="S6764" t="s">
        <v>61</v>
      </c>
      <c r="T6764">
        <v>7.1</v>
      </c>
      <c r="U6764">
        <v>12</v>
      </c>
      <c r="V6764">
        <v>46</v>
      </c>
      <c r="W6764">
        <v>0</v>
      </c>
      <c r="X6764">
        <v>0</v>
      </c>
      <c r="Y6764" t="s">
        <v>77</v>
      </c>
    </row>
    <row r="6765" spans="1:25" x14ac:dyDescent="0.25">
      <c r="A6765" t="s">
        <v>8769</v>
      </c>
      <c r="B6765" t="s">
        <v>7888</v>
      </c>
      <c r="C6765" t="s">
        <v>82</v>
      </c>
      <c r="D6765" t="s">
        <v>59</v>
      </c>
      <c r="E6765" t="s">
        <v>64</v>
      </c>
      <c r="F6765" s="1" t="s">
        <v>18819</v>
      </c>
      <c r="G6765">
        <v>119</v>
      </c>
      <c r="H6765" t="s">
        <v>29</v>
      </c>
      <c r="I6765">
        <v>928</v>
      </c>
      <c r="J6765">
        <v>368.93</v>
      </c>
      <c r="K6765">
        <f>Passenger_Data[[#This Row],[Price_USD]]*1</f>
        <v>368.93</v>
      </c>
      <c r="L6765">
        <v>35</v>
      </c>
      <c r="M6765" t="s">
        <v>30</v>
      </c>
      <c r="N6765" t="s">
        <v>31</v>
      </c>
      <c r="O6765" t="s">
        <v>56</v>
      </c>
      <c r="P6765" t="s">
        <v>50</v>
      </c>
      <c r="Q6765">
        <v>0</v>
      </c>
      <c r="R6765" t="s">
        <v>51</v>
      </c>
      <c r="S6765" t="s">
        <v>35</v>
      </c>
      <c r="T6765">
        <v>6.5</v>
      </c>
      <c r="U6765">
        <v>9</v>
      </c>
      <c r="V6765">
        <v>45</v>
      </c>
      <c r="W6765">
        <v>0</v>
      </c>
      <c r="X6765">
        <v>0</v>
      </c>
      <c r="Y6765" t="s">
        <v>36</v>
      </c>
    </row>
    <row r="6766" spans="1:25" x14ac:dyDescent="0.25">
      <c r="A6766" t="s">
        <v>8770</v>
      </c>
      <c r="B6766" t="s">
        <v>6316</v>
      </c>
      <c r="C6766" t="s">
        <v>48</v>
      </c>
      <c r="D6766" t="s">
        <v>39</v>
      </c>
      <c r="E6766" t="s">
        <v>64</v>
      </c>
      <c r="F6766" s="1" t="s">
        <v>18820</v>
      </c>
      <c r="G6766">
        <v>243</v>
      </c>
      <c r="H6766" t="s">
        <v>29</v>
      </c>
      <c r="I6766">
        <v>1757</v>
      </c>
      <c r="J6766">
        <v>559.16999999999996</v>
      </c>
      <c r="K6766">
        <f>Passenger_Data[[#This Row],[Price_USD]]*1</f>
        <v>559.16999999999996</v>
      </c>
      <c r="L6766">
        <v>76</v>
      </c>
      <c r="M6766" t="s">
        <v>40</v>
      </c>
      <c r="N6766" t="s">
        <v>41</v>
      </c>
      <c r="O6766" t="s">
        <v>56</v>
      </c>
      <c r="P6766" t="s">
        <v>50</v>
      </c>
      <c r="Q6766">
        <v>3</v>
      </c>
      <c r="R6766" t="s">
        <v>65</v>
      </c>
      <c r="S6766" t="s">
        <v>44</v>
      </c>
      <c r="T6766">
        <v>4.0999999999999996</v>
      </c>
      <c r="U6766">
        <v>0</v>
      </c>
      <c r="V6766">
        <v>49</v>
      </c>
      <c r="W6766">
        <v>0</v>
      </c>
      <c r="X6766">
        <v>1</v>
      </c>
      <c r="Y6766" t="s">
        <v>36</v>
      </c>
    </row>
    <row r="6767" spans="1:25" x14ac:dyDescent="0.25">
      <c r="A6767" t="s">
        <v>8771</v>
      </c>
      <c r="B6767" t="s">
        <v>1985</v>
      </c>
      <c r="C6767" t="s">
        <v>73</v>
      </c>
      <c r="D6767" t="s">
        <v>64</v>
      </c>
      <c r="E6767" t="s">
        <v>55</v>
      </c>
      <c r="F6767" s="1" t="s">
        <v>18821</v>
      </c>
      <c r="G6767">
        <v>271</v>
      </c>
      <c r="H6767" t="s">
        <v>29</v>
      </c>
      <c r="I6767">
        <v>1099</v>
      </c>
      <c r="J6767">
        <v>428.83</v>
      </c>
      <c r="K6767">
        <f>Passenger_Data[[#This Row],[Price_USD]]*1</f>
        <v>428.83</v>
      </c>
      <c r="L6767">
        <v>22</v>
      </c>
      <c r="M6767" t="s">
        <v>40</v>
      </c>
      <c r="N6767" t="s">
        <v>41</v>
      </c>
      <c r="O6767" t="s">
        <v>33</v>
      </c>
      <c r="P6767" t="s">
        <v>50</v>
      </c>
      <c r="Q6767">
        <v>0</v>
      </c>
      <c r="R6767" t="s">
        <v>65</v>
      </c>
      <c r="S6767" t="s">
        <v>44</v>
      </c>
      <c r="T6767">
        <v>8.9</v>
      </c>
      <c r="U6767">
        <v>1</v>
      </c>
      <c r="V6767">
        <v>66</v>
      </c>
      <c r="W6767">
        <v>0</v>
      </c>
      <c r="X6767">
        <v>0</v>
      </c>
      <c r="Y6767" t="s">
        <v>36</v>
      </c>
    </row>
    <row r="6768" spans="1:25" x14ac:dyDescent="0.25">
      <c r="A6768" t="s">
        <v>8772</v>
      </c>
      <c r="B6768" t="s">
        <v>1625</v>
      </c>
      <c r="C6768" t="s">
        <v>48</v>
      </c>
      <c r="D6768" t="s">
        <v>64</v>
      </c>
      <c r="E6768" t="s">
        <v>28</v>
      </c>
      <c r="F6768" s="1" t="s">
        <v>18822</v>
      </c>
      <c r="G6768">
        <v>280</v>
      </c>
      <c r="H6768" t="s">
        <v>29</v>
      </c>
      <c r="I6768">
        <v>1312</v>
      </c>
      <c r="J6768">
        <v>478.05</v>
      </c>
      <c r="K6768">
        <f>Passenger_Data[[#This Row],[Price_USD]]*1</f>
        <v>478.05</v>
      </c>
      <c r="L6768">
        <v>74</v>
      </c>
      <c r="M6768" t="s">
        <v>40</v>
      </c>
      <c r="N6768" t="s">
        <v>31</v>
      </c>
      <c r="O6768" t="s">
        <v>33</v>
      </c>
      <c r="P6768" t="s">
        <v>50</v>
      </c>
      <c r="Q6768">
        <v>2</v>
      </c>
      <c r="R6768" t="s">
        <v>51</v>
      </c>
      <c r="S6768" t="s">
        <v>44</v>
      </c>
      <c r="T6768">
        <v>7.3</v>
      </c>
      <c r="U6768">
        <v>5</v>
      </c>
      <c r="V6768">
        <v>52</v>
      </c>
      <c r="W6768">
        <v>0</v>
      </c>
      <c r="X6768">
        <v>0</v>
      </c>
      <c r="Y6768" t="s">
        <v>36</v>
      </c>
    </row>
    <row r="6769" spans="1:25" x14ac:dyDescent="0.25">
      <c r="A6769" t="s">
        <v>8773</v>
      </c>
      <c r="B6769" t="s">
        <v>5515</v>
      </c>
      <c r="C6769" t="s">
        <v>82</v>
      </c>
      <c r="D6769" t="s">
        <v>39</v>
      </c>
      <c r="E6769" t="s">
        <v>76</v>
      </c>
      <c r="F6769" s="1" t="s">
        <v>18823</v>
      </c>
      <c r="G6769">
        <v>74</v>
      </c>
      <c r="H6769" t="s">
        <v>29</v>
      </c>
      <c r="I6769">
        <v>1107</v>
      </c>
      <c r="J6769">
        <v>380.51</v>
      </c>
      <c r="K6769">
        <f>Passenger_Data[[#This Row],[Price_USD]]*1</f>
        <v>380.51</v>
      </c>
      <c r="L6769">
        <v>72</v>
      </c>
      <c r="M6769" t="s">
        <v>40</v>
      </c>
      <c r="N6769" t="s">
        <v>31</v>
      </c>
      <c r="O6769" t="s">
        <v>33</v>
      </c>
      <c r="P6769" t="s">
        <v>50</v>
      </c>
      <c r="Q6769">
        <v>1</v>
      </c>
      <c r="R6769" t="s">
        <v>65</v>
      </c>
      <c r="S6769" t="s">
        <v>61</v>
      </c>
      <c r="T6769">
        <v>5.0999999999999996</v>
      </c>
      <c r="U6769">
        <v>14</v>
      </c>
      <c r="V6769">
        <v>88</v>
      </c>
      <c r="W6769">
        <v>0</v>
      </c>
      <c r="X6769">
        <v>0</v>
      </c>
      <c r="Y6769" t="s">
        <v>36</v>
      </c>
    </row>
    <row r="6770" spans="1:25" x14ac:dyDescent="0.25">
      <c r="A6770" t="s">
        <v>8774</v>
      </c>
      <c r="B6770" t="s">
        <v>842</v>
      </c>
      <c r="C6770" t="s">
        <v>54</v>
      </c>
      <c r="D6770" t="s">
        <v>64</v>
      </c>
      <c r="E6770" t="s">
        <v>76</v>
      </c>
      <c r="F6770" s="1" t="s">
        <v>18824</v>
      </c>
      <c r="G6770">
        <v>122</v>
      </c>
      <c r="H6770" t="s">
        <v>29</v>
      </c>
      <c r="I6770">
        <v>1392</v>
      </c>
      <c r="J6770">
        <v>370.06</v>
      </c>
      <c r="K6770">
        <f>Passenger_Data[[#This Row],[Price_USD]]*1</f>
        <v>370.06</v>
      </c>
      <c r="L6770">
        <v>70</v>
      </c>
      <c r="M6770" t="s">
        <v>40</v>
      </c>
      <c r="N6770" t="s">
        <v>31</v>
      </c>
      <c r="O6770" t="s">
        <v>56</v>
      </c>
      <c r="P6770" t="s">
        <v>50</v>
      </c>
      <c r="Q6770">
        <v>1</v>
      </c>
      <c r="R6770" t="s">
        <v>65</v>
      </c>
      <c r="S6770" t="s">
        <v>35</v>
      </c>
      <c r="T6770">
        <v>5.5</v>
      </c>
      <c r="U6770">
        <v>32</v>
      </c>
      <c r="V6770">
        <v>117</v>
      </c>
      <c r="W6770">
        <v>0</v>
      </c>
      <c r="X6770">
        <v>0</v>
      </c>
      <c r="Y6770" t="s">
        <v>77</v>
      </c>
    </row>
    <row r="6771" spans="1:25" x14ac:dyDescent="0.25">
      <c r="A6771" t="s">
        <v>8775</v>
      </c>
      <c r="B6771" t="s">
        <v>8776</v>
      </c>
      <c r="C6771" t="s">
        <v>54</v>
      </c>
      <c r="D6771" t="s">
        <v>27</v>
      </c>
      <c r="E6771" t="s">
        <v>64</v>
      </c>
      <c r="F6771" s="1" t="s">
        <v>18825</v>
      </c>
      <c r="G6771">
        <v>277</v>
      </c>
      <c r="H6771" t="s">
        <v>29</v>
      </c>
      <c r="I6771">
        <v>913</v>
      </c>
      <c r="J6771">
        <v>322.33</v>
      </c>
      <c r="K6771">
        <f>Passenger_Data[[#This Row],[Price_USD]]*1</f>
        <v>322.33</v>
      </c>
      <c r="L6771">
        <v>58</v>
      </c>
      <c r="M6771" t="s">
        <v>40</v>
      </c>
      <c r="N6771" t="s">
        <v>60</v>
      </c>
      <c r="O6771" t="s">
        <v>32</v>
      </c>
      <c r="P6771" t="s">
        <v>50</v>
      </c>
      <c r="Q6771">
        <v>0</v>
      </c>
      <c r="R6771" t="s">
        <v>51</v>
      </c>
      <c r="S6771" t="s">
        <v>44</v>
      </c>
      <c r="T6771">
        <v>6.6</v>
      </c>
      <c r="U6771">
        <v>2</v>
      </c>
      <c r="V6771">
        <v>117</v>
      </c>
      <c r="W6771">
        <v>0</v>
      </c>
      <c r="X6771">
        <v>0</v>
      </c>
      <c r="Y6771" t="s">
        <v>77</v>
      </c>
    </row>
    <row r="6772" spans="1:25" x14ac:dyDescent="0.25">
      <c r="A6772" t="s">
        <v>8777</v>
      </c>
      <c r="B6772" t="s">
        <v>1860</v>
      </c>
      <c r="C6772" t="s">
        <v>48</v>
      </c>
      <c r="D6772" t="s">
        <v>55</v>
      </c>
      <c r="E6772" t="s">
        <v>64</v>
      </c>
      <c r="F6772" s="1" t="s">
        <v>18826</v>
      </c>
      <c r="G6772">
        <v>251</v>
      </c>
      <c r="H6772" t="s">
        <v>29</v>
      </c>
      <c r="I6772">
        <v>1953</v>
      </c>
      <c r="J6772">
        <v>269.91000000000003</v>
      </c>
      <c r="K6772">
        <f>Passenger_Data[[#This Row],[Price_USD]]*1</f>
        <v>269.91000000000003</v>
      </c>
      <c r="L6772">
        <v>50</v>
      </c>
      <c r="M6772" t="s">
        <v>30</v>
      </c>
      <c r="N6772" t="s">
        <v>31</v>
      </c>
      <c r="O6772" t="s">
        <v>33</v>
      </c>
      <c r="P6772" t="s">
        <v>50</v>
      </c>
      <c r="Q6772">
        <v>1</v>
      </c>
      <c r="R6772" t="s">
        <v>65</v>
      </c>
      <c r="S6772" t="s">
        <v>61</v>
      </c>
      <c r="T6772">
        <v>5.6</v>
      </c>
      <c r="U6772">
        <v>5</v>
      </c>
      <c r="V6772">
        <v>20</v>
      </c>
      <c r="W6772">
        <v>0</v>
      </c>
      <c r="X6772">
        <v>1</v>
      </c>
      <c r="Y6772" t="s">
        <v>36</v>
      </c>
    </row>
    <row r="6773" spans="1:25" x14ac:dyDescent="0.25">
      <c r="A6773" t="s">
        <v>8778</v>
      </c>
      <c r="B6773" t="s">
        <v>2672</v>
      </c>
      <c r="C6773" t="s">
        <v>26</v>
      </c>
      <c r="D6773" t="s">
        <v>76</v>
      </c>
      <c r="E6773" t="s">
        <v>49</v>
      </c>
      <c r="F6773" s="1" t="s">
        <v>18827</v>
      </c>
      <c r="G6773">
        <v>147</v>
      </c>
      <c r="H6773" t="s">
        <v>29</v>
      </c>
      <c r="I6773">
        <v>1015</v>
      </c>
      <c r="J6773">
        <v>284.52</v>
      </c>
      <c r="K6773">
        <f>Passenger_Data[[#This Row],[Price_USD]]*1</f>
        <v>284.52</v>
      </c>
      <c r="L6773">
        <v>51</v>
      </c>
      <c r="M6773" t="s">
        <v>30</v>
      </c>
      <c r="N6773" t="s">
        <v>60</v>
      </c>
      <c r="O6773" t="s">
        <v>56</v>
      </c>
      <c r="P6773" t="s">
        <v>33</v>
      </c>
      <c r="Q6773">
        <v>2</v>
      </c>
      <c r="R6773" t="s">
        <v>65</v>
      </c>
      <c r="S6773" t="s">
        <v>61</v>
      </c>
      <c r="T6773">
        <v>6.6</v>
      </c>
      <c r="U6773">
        <v>10</v>
      </c>
      <c r="V6773">
        <v>83</v>
      </c>
      <c r="W6773">
        <v>0</v>
      </c>
      <c r="X6773">
        <v>0</v>
      </c>
      <c r="Y6773" t="s">
        <v>36</v>
      </c>
    </row>
    <row r="6774" spans="1:25" x14ac:dyDescent="0.25">
      <c r="A6774" t="s">
        <v>8779</v>
      </c>
      <c r="B6774" t="s">
        <v>1621</v>
      </c>
      <c r="C6774" t="s">
        <v>73</v>
      </c>
      <c r="D6774" t="s">
        <v>27</v>
      </c>
      <c r="E6774" t="s">
        <v>49</v>
      </c>
      <c r="F6774" s="1" t="s">
        <v>18828</v>
      </c>
      <c r="G6774">
        <v>231</v>
      </c>
      <c r="H6774" t="s">
        <v>86</v>
      </c>
      <c r="I6774">
        <v>1643</v>
      </c>
      <c r="J6774">
        <v>403.51</v>
      </c>
      <c r="K6774">
        <f>Passenger_Data[[#This Row],[Price_USD]]*1</f>
        <v>403.51</v>
      </c>
      <c r="L6774">
        <v>33</v>
      </c>
      <c r="M6774" t="s">
        <v>30</v>
      </c>
      <c r="N6774" t="s">
        <v>41</v>
      </c>
      <c r="O6774" t="s">
        <v>32</v>
      </c>
      <c r="P6774" t="s">
        <v>83</v>
      </c>
      <c r="Q6774">
        <v>0</v>
      </c>
      <c r="R6774" t="s">
        <v>65</v>
      </c>
      <c r="S6774" t="s">
        <v>68</v>
      </c>
      <c r="T6774">
        <v>7.1</v>
      </c>
      <c r="U6774">
        <v>2</v>
      </c>
      <c r="V6774">
        <v>79</v>
      </c>
      <c r="W6774">
        <v>0</v>
      </c>
      <c r="X6774">
        <v>1</v>
      </c>
      <c r="Y6774" t="s">
        <v>45</v>
      </c>
    </row>
    <row r="6775" spans="1:25" x14ac:dyDescent="0.25">
      <c r="A6775" t="s">
        <v>8780</v>
      </c>
      <c r="B6775" t="s">
        <v>1833</v>
      </c>
      <c r="C6775" t="s">
        <v>82</v>
      </c>
      <c r="D6775" t="s">
        <v>27</v>
      </c>
      <c r="E6775" t="s">
        <v>59</v>
      </c>
      <c r="F6775" s="1" t="s">
        <v>18829</v>
      </c>
      <c r="G6775">
        <v>124</v>
      </c>
      <c r="H6775" t="s">
        <v>29</v>
      </c>
      <c r="I6775">
        <v>1851</v>
      </c>
      <c r="J6775">
        <v>365.18</v>
      </c>
      <c r="K6775">
        <f>Passenger_Data[[#This Row],[Price_USD]]*1</f>
        <v>365.18</v>
      </c>
      <c r="L6775">
        <v>48</v>
      </c>
      <c r="M6775" t="s">
        <v>30</v>
      </c>
      <c r="N6775" t="s">
        <v>31</v>
      </c>
      <c r="O6775" t="s">
        <v>42</v>
      </c>
      <c r="P6775" t="s">
        <v>50</v>
      </c>
      <c r="Q6775">
        <v>2</v>
      </c>
      <c r="R6775" t="s">
        <v>65</v>
      </c>
      <c r="S6775" t="s">
        <v>61</v>
      </c>
      <c r="T6775">
        <v>5.4</v>
      </c>
      <c r="U6775">
        <v>7</v>
      </c>
      <c r="V6775">
        <v>15</v>
      </c>
      <c r="W6775">
        <v>0</v>
      </c>
      <c r="X6775">
        <v>0</v>
      </c>
      <c r="Y6775" t="s">
        <v>45</v>
      </c>
    </row>
    <row r="6776" spans="1:25" x14ac:dyDescent="0.25">
      <c r="A6776" t="s">
        <v>8781</v>
      </c>
      <c r="B6776" t="s">
        <v>1779</v>
      </c>
      <c r="C6776" t="s">
        <v>48</v>
      </c>
      <c r="D6776" t="s">
        <v>59</v>
      </c>
      <c r="E6776" t="s">
        <v>76</v>
      </c>
      <c r="F6776" s="1" t="s">
        <v>18830</v>
      </c>
      <c r="G6776">
        <v>120</v>
      </c>
      <c r="H6776" t="s">
        <v>29</v>
      </c>
      <c r="I6776">
        <v>1179</v>
      </c>
      <c r="J6776">
        <v>383.78</v>
      </c>
      <c r="K6776">
        <f>Passenger_Data[[#This Row],[Price_USD]]*1</f>
        <v>383.78</v>
      </c>
      <c r="L6776">
        <v>77</v>
      </c>
      <c r="M6776" t="s">
        <v>30</v>
      </c>
      <c r="N6776" t="s">
        <v>31</v>
      </c>
      <c r="O6776" t="s">
        <v>42</v>
      </c>
      <c r="P6776" t="s">
        <v>50</v>
      </c>
      <c r="Q6776">
        <v>1</v>
      </c>
      <c r="R6776" t="s">
        <v>43</v>
      </c>
      <c r="S6776" t="s">
        <v>35</v>
      </c>
      <c r="T6776">
        <v>6.4</v>
      </c>
      <c r="U6776">
        <v>4</v>
      </c>
      <c r="V6776">
        <v>59</v>
      </c>
      <c r="W6776">
        <v>0</v>
      </c>
      <c r="X6776">
        <v>0</v>
      </c>
      <c r="Y6776" t="s">
        <v>36</v>
      </c>
    </row>
    <row r="6777" spans="1:25" x14ac:dyDescent="0.25">
      <c r="A6777" t="s">
        <v>8782</v>
      </c>
      <c r="B6777" t="s">
        <v>5658</v>
      </c>
      <c r="C6777" t="s">
        <v>48</v>
      </c>
      <c r="D6777" t="s">
        <v>55</v>
      </c>
      <c r="E6777" t="s">
        <v>59</v>
      </c>
      <c r="F6777" s="1" t="s">
        <v>18831</v>
      </c>
      <c r="G6777">
        <v>202</v>
      </c>
      <c r="H6777" t="s">
        <v>29</v>
      </c>
      <c r="I6777">
        <v>1160</v>
      </c>
      <c r="J6777">
        <v>303.41000000000003</v>
      </c>
      <c r="K6777">
        <f>Passenger_Data[[#This Row],[Price_USD]]*1</f>
        <v>303.41000000000003</v>
      </c>
      <c r="L6777">
        <v>58</v>
      </c>
      <c r="M6777" t="s">
        <v>40</v>
      </c>
      <c r="N6777" t="s">
        <v>31</v>
      </c>
      <c r="O6777" t="s">
        <v>56</v>
      </c>
      <c r="P6777" t="s">
        <v>83</v>
      </c>
      <c r="Q6777">
        <v>1</v>
      </c>
      <c r="R6777" t="s">
        <v>65</v>
      </c>
      <c r="S6777" t="s">
        <v>44</v>
      </c>
      <c r="T6777">
        <v>7.1</v>
      </c>
      <c r="U6777">
        <v>11</v>
      </c>
      <c r="V6777">
        <v>45</v>
      </c>
      <c r="W6777">
        <v>0</v>
      </c>
      <c r="X6777">
        <v>0</v>
      </c>
      <c r="Y6777" t="s">
        <v>77</v>
      </c>
    </row>
    <row r="6778" spans="1:25" x14ac:dyDescent="0.25">
      <c r="A6778" t="s">
        <v>8783</v>
      </c>
      <c r="B6778" t="s">
        <v>2862</v>
      </c>
      <c r="C6778" t="s">
        <v>26</v>
      </c>
      <c r="D6778" t="s">
        <v>55</v>
      </c>
      <c r="E6778" t="s">
        <v>28</v>
      </c>
      <c r="F6778" s="1" t="s">
        <v>18832</v>
      </c>
      <c r="G6778">
        <v>151</v>
      </c>
      <c r="H6778" t="s">
        <v>29</v>
      </c>
      <c r="I6778">
        <v>1037</v>
      </c>
      <c r="J6778">
        <v>173.93</v>
      </c>
      <c r="K6778">
        <f>Passenger_Data[[#This Row],[Price_USD]]*1</f>
        <v>173.93</v>
      </c>
      <c r="L6778">
        <v>30</v>
      </c>
      <c r="M6778" t="s">
        <v>40</v>
      </c>
      <c r="N6778" t="s">
        <v>41</v>
      </c>
      <c r="O6778" t="s">
        <v>32</v>
      </c>
      <c r="P6778" t="s">
        <v>50</v>
      </c>
      <c r="Q6778">
        <v>1</v>
      </c>
      <c r="R6778" t="s">
        <v>43</v>
      </c>
      <c r="S6778" t="s">
        <v>68</v>
      </c>
      <c r="T6778">
        <v>10</v>
      </c>
      <c r="U6778">
        <v>19</v>
      </c>
      <c r="V6778">
        <v>43</v>
      </c>
      <c r="W6778">
        <v>0</v>
      </c>
      <c r="X6778">
        <v>0</v>
      </c>
      <c r="Y6778" t="s">
        <v>36</v>
      </c>
    </row>
    <row r="6779" spans="1:25" x14ac:dyDescent="0.25">
      <c r="A6779" t="s">
        <v>8784</v>
      </c>
      <c r="B6779" t="s">
        <v>4419</v>
      </c>
      <c r="C6779" t="s">
        <v>48</v>
      </c>
      <c r="D6779" t="s">
        <v>76</v>
      </c>
      <c r="E6779" t="s">
        <v>55</v>
      </c>
      <c r="F6779" s="1" t="s">
        <v>18833</v>
      </c>
      <c r="G6779">
        <v>130</v>
      </c>
      <c r="H6779" t="s">
        <v>29</v>
      </c>
      <c r="I6779">
        <v>599</v>
      </c>
      <c r="J6779">
        <v>337.69</v>
      </c>
      <c r="K6779">
        <f>Passenger_Data[[#This Row],[Price_USD]]*1</f>
        <v>337.69</v>
      </c>
      <c r="L6779">
        <v>41</v>
      </c>
      <c r="M6779" t="s">
        <v>40</v>
      </c>
      <c r="N6779" t="s">
        <v>31</v>
      </c>
      <c r="O6779" t="s">
        <v>56</v>
      </c>
      <c r="P6779" t="s">
        <v>264</v>
      </c>
      <c r="Q6779">
        <v>2</v>
      </c>
      <c r="R6779" t="s">
        <v>51</v>
      </c>
      <c r="S6779" t="s">
        <v>68</v>
      </c>
      <c r="T6779">
        <v>8.5</v>
      </c>
      <c r="U6779">
        <v>33</v>
      </c>
      <c r="V6779">
        <v>119</v>
      </c>
      <c r="W6779">
        <v>0</v>
      </c>
      <c r="X6779">
        <v>1</v>
      </c>
      <c r="Y6779" t="s">
        <v>36</v>
      </c>
    </row>
    <row r="6780" spans="1:25" x14ac:dyDescent="0.25">
      <c r="A6780" t="s">
        <v>8785</v>
      </c>
      <c r="B6780" t="s">
        <v>1570</v>
      </c>
      <c r="C6780" t="s">
        <v>26</v>
      </c>
      <c r="D6780" t="s">
        <v>28</v>
      </c>
      <c r="E6780" t="s">
        <v>49</v>
      </c>
      <c r="F6780" s="1" t="s">
        <v>18834</v>
      </c>
      <c r="G6780">
        <v>80</v>
      </c>
      <c r="H6780" t="s">
        <v>86</v>
      </c>
      <c r="I6780">
        <v>916</v>
      </c>
      <c r="J6780">
        <v>330.31</v>
      </c>
      <c r="K6780">
        <f>Passenger_Data[[#This Row],[Price_USD]]*1</f>
        <v>330.31</v>
      </c>
      <c r="L6780">
        <v>66</v>
      </c>
      <c r="M6780" t="s">
        <v>40</v>
      </c>
      <c r="N6780" t="s">
        <v>41</v>
      </c>
      <c r="O6780" t="s">
        <v>33</v>
      </c>
      <c r="P6780" t="s">
        <v>50</v>
      </c>
      <c r="Q6780">
        <v>0</v>
      </c>
      <c r="R6780" t="s">
        <v>51</v>
      </c>
      <c r="S6780" t="s">
        <v>61</v>
      </c>
      <c r="T6780">
        <v>7.9</v>
      </c>
      <c r="U6780">
        <v>1</v>
      </c>
      <c r="V6780">
        <v>114</v>
      </c>
      <c r="W6780">
        <v>0</v>
      </c>
      <c r="X6780">
        <v>0</v>
      </c>
      <c r="Y6780" t="s">
        <v>45</v>
      </c>
    </row>
    <row r="6781" spans="1:25" x14ac:dyDescent="0.25">
      <c r="A6781" t="s">
        <v>8786</v>
      </c>
      <c r="B6781" t="s">
        <v>5458</v>
      </c>
      <c r="C6781" t="s">
        <v>73</v>
      </c>
      <c r="D6781" t="s">
        <v>49</v>
      </c>
      <c r="E6781" t="s">
        <v>76</v>
      </c>
      <c r="F6781" s="1" t="s">
        <v>18835</v>
      </c>
      <c r="G6781">
        <v>209</v>
      </c>
      <c r="H6781" t="s">
        <v>29</v>
      </c>
      <c r="I6781">
        <v>1225</v>
      </c>
      <c r="J6781">
        <v>254.28</v>
      </c>
      <c r="K6781">
        <f>Passenger_Data[[#This Row],[Price_USD]]*1</f>
        <v>254.28</v>
      </c>
      <c r="L6781">
        <v>58</v>
      </c>
      <c r="M6781" t="s">
        <v>40</v>
      </c>
      <c r="N6781" t="s">
        <v>31</v>
      </c>
      <c r="O6781" t="s">
        <v>56</v>
      </c>
      <c r="P6781" t="s">
        <v>83</v>
      </c>
      <c r="Q6781">
        <v>4</v>
      </c>
      <c r="R6781" t="s">
        <v>65</v>
      </c>
      <c r="S6781" t="s">
        <v>61</v>
      </c>
      <c r="T6781">
        <v>6.4</v>
      </c>
      <c r="U6781">
        <v>9</v>
      </c>
      <c r="V6781">
        <v>116</v>
      </c>
      <c r="W6781">
        <v>0</v>
      </c>
      <c r="X6781">
        <v>0</v>
      </c>
      <c r="Y6781" t="s">
        <v>45</v>
      </c>
    </row>
    <row r="6782" spans="1:25" x14ac:dyDescent="0.25">
      <c r="A6782" t="s">
        <v>8787</v>
      </c>
      <c r="B6782" t="s">
        <v>1804</v>
      </c>
      <c r="C6782" t="s">
        <v>73</v>
      </c>
      <c r="D6782" t="s">
        <v>39</v>
      </c>
      <c r="E6782" t="s">
        <v>39</v>
      </c>
      <c r="F6782" s="1" t="s">
        <v>18836</v>
      </c>
      <c r="G6782">
        <v>238</v>
      </c>
      <c r="H6782" t="s">
        <v>86</v>
      </c>
      <c r="I6782">
        <v>769</v>
      </c>
      <c r="J6782">
        <v>382.85</v>
      </c>
      <c r="K6782">
        <f>Passenger_Data[[#This Row],[Price_USD]]*1</f>
        <v>382.85</v>
      </c>
      <c r="L6782">
        <v>51</v>
      </c>
      <c r="M6782" t="s">
        <v>30</v>
      </c>
      <c r="N6782" t="s">
        <v>60</v>
      </c>
      <c r="O6782" t="s">
        <v>42</v>
      </c>
      <c r="P6782" t="s">
        <v>50</v>
      </c>
      <c r="Q6782">
        <v>0</v>
      </c>
      <c r="R6782" t="s">
        <v>65</v>
      </c>
      <c r="S6782" t="s">
        <v>35</v>
      </c>
      <c r="T6782">
        <v>8.6999999999999993</v>
      </c>
      <c r="U6782">
        <v>23</v>
      </c>
      <c r="V6782">
        <v>105</v>
      </c>
      <c r="W6782">
        <v>0</v>
      </c>
      <c r="X6782">
        <v>0</v>
      </c>
      <c r="Y6782" t="s">
        <v>36</v>
      </c>
    </row>
    <row r="6783" spans="1:25" x14ac:dyDescent="0.25">
      <c r="A6783" t="s">
        <v>8788</v>
      </c>
      <c r="B6783" t="s">
        <v>3288</v>
      </c>
      <c r="C6783" t="s">
        <v>82</v>
      </c>
      <c r="D6783" t="s">
        <v>64</v>
      </c>
      <c r="E6783" t="s">
        <v>55</v>
      </c>
      <c r="F6783" s="1" t="s">
        <v>18837</v>
      </c>
      <c r="G6783">
        <v>45</v>
      </c>
      <c r="H6783" t="s">
        <v>29</v>
      </c>
      <c r="I6783">
        <v>1243</v>
      </c>
      <c r="J6783">
        <v>235.2</v>
      </c>
      <c r="K6783">
        <f>Passenger_Data[[#This Row],[Price_USD]]*1</f>
        <v>235.2</v>
      </c>
      <c r="L6783">
        <v>41</v>
      </c>
      <c r="M6783" t="s">
        <v>30</v>
      </c>
      <c r="N6783" t="s">
        <v>41</v>
      </c>
      <c r="O6783" t="s">
        <v>32</v>
      </c>
      <c r="P6783" t="s">
        <v>50</v>
      </c>
      <c r="Q6783">
        <v>3</v>
      </c>
      <c r="R6783" t="s">
        <v>51</v>
      </c>
      <c r="S6783" t="s">
        <v>61</v>
      </c>
      <c r="T6783">
        <v>7.7</v>
      </c>
      <c r="U6783">
        <v>3</v>
      </c>
      <c r="V6783">
        <v>67</v>
      </c>
      <c r="W6783">
        <v>0</v>
      </c>
      <c r="X6783">
        <v>1</v>
      </c>
      <c r="Y6783" t="s">
        <v>45</v>
      </c>
    </row>
    <row r="6784" spans="1:25" x14ac:dyDescent="0.25">
      <c r="A6784" t="s">
        <v>8789</v>
      </c>
      <c r="B6784" t="s">
        <v>3849</v>
      </c>
      <c r="C6784" t="s">
        <v>54</v>
      </c>
      <c r="D6784" t="s">
        <v>27</v>
      </c>
      <c r="E6784" t="s">
        <v>49</v>
      </c>
      <c r="F6784" s="1" t="s">
        <v>18838</v>
      </c>
      <c r="G6784">
        <v>184</v>
      </c>
      <c r="H6784" t="s">
        <v>29</v>
      </c>
      <c r="I6784">
        <v>1852</v>
      </c>
      <c r="J6784">
        <v>472.88</v>
      </c>
      <c r="K6784">
        <f>Passenger_Data[[#This Row],[Price_USD]]*1</f>
        <v>472.88</v>
      </c>
      <c r="L6784">
        <v>68</v>
      </c>
      <c r="M6784" t="s">
        <v>30</v>
      </c>
      <c r="N6784" t="s">
        <v>60</v>
      </c>
      <c r="O6784" t="s">
        <v>32</v>
      </c>
      <c r="P6784" t="s">
        <v>50</v>
      </c>
      <c r="Q6784">
        <v>0</v>
      </c>
      <c r="R6784" t="s">
        <v>65</v>
      </c>
      <c r="S6784" t="s">
        <v>68</v>
      </c>
      <c r="T6784">
        <v>8.9</v>
      </c>
      <c r="U6784">
        <v>27</v>
      </c>
      <c r="V6784">
        <v>40</v>
      </c>
      <c r="W6784">
        <v>0</v>
      </c>
      <c r="X6784">
        <v>0</v>
      </c>
      <c r="Y6784" t="s">
        <v>77</v>
      </c>
    </row>
    <row r="6785" spans="1:25" x14ac:dyDescent="0.25">
      <c r="A6785" t="s">
        <v>8790</v>
      </c>
      <c r="B6785" t="s">
        <v>6079</v>
      </c>
      <c r="C6785" t="s">
        <v>82</v>
      </c>
      <c r="D6785" t="s">
        <v>76</v>
      </c>
      <c r="E6785" t="s">
        <v>27</v>
      </c>
      <c r="F6785" s="1" t="s">
        <v>18839</v>
      </c>
      <c r="G6785">
        <v>185</v>
      </c>
      <c r="H6785" t="s">
        <v>29</v>
      </c>
      <c r="I6785">
        <v>839</v>
      </c>
      <c r="J6785">
        <v>190.97</v>
      </c>
      <c r="K6785">
        <f>Passenger_Data[[#This Row],[Price_USD]]*1</f>
        <v>190.97</v>
      </c>
      <c r="L6785">
        <v>62</v>
      </c>
      <c r="M6785" t="s">
        <v>40</v>
      </c>
      <c r="N6785" t="s">
        <v>60</v>
      </c>
      <c r="O6785" t="s">
        <v>33</v>
      </c>
      <c r="P6785" t="s">
        <v>50</v>
      </c>
      <c r="Q6785">
        <v>1</v>
      </c>
      <c r="R6785" t="s">
        <v>34</v>
      </c>
      <c r="S6785" t="s">
        <v>35</v>
      </c>
      <c r="T6785">
        <v>8.1</v>
      </c>
      <c r="U6785">
        <v>4</v>
      </c>
      <c r="V6785">
        <v>73</v>
      </c>
      <c r="W6785">
        <v>0</v>
      </c>
      <c r="X6785">
        <v>0</v>
      </c>
      <c r="Y6785" t="s">
        <v>36</v>
      </c>
    </row>
    <row r="6786" spans="1:25" x14ac:dyDescent="0.25">
      <c r="A6786" t="s">
        <v>8791</v>
      </c>
      <c r="B6786" t="s">
        <v>2480</v>
      </c>
      <c r="C6786" t="s">
        <v>82</v>
      </c>
      <c r="D6786" t="s">
        <v>27</v>
      </c>
      <c r="E6786" t="s">
        <v>59</v>
      </c>
      <c r="F6786" s="1" t="s">
        <v>18840</v>
      </c>
      <c r="G6786">
        <v>265</v>
      </c>
      <c r="H6786" t="s">
        <v>29</v>
      </c>
      <c r="I6786">
        <v>945</v>
      </c>
      <c r="J6786">
        <v>299.92</v>
      </c>
      <c r="K6786">
        <f>Passenger_Data[[#This Row],[Price_USD]]*1</f>
        <v>299.92</v>
      </c>
      <c r="L6786">
        <v>21</v>
      </c>
      <c r="M6786" t="s">
        <v>30</v>
      </c>
      <c r="N6786" t="s">
        <v>31</v>
      </c>
      <c r="O6786" t="s">
        <v>56</v>
      </c>
      <c r="P6786" t="s">
        <v>50</v>
      </c>
      <c r="Q6786">
        <v>2</v>
      </c>
      <c r="R6786" t="s">
        <v>51</v>
      </c>
      <c r="S6786" t="s">
        <v>61</v>
      </c>
      <c r="T6786">
        <v>7.8</v>
      </c>
      <c r="U6786">
        <v>15</v>
      </c>
      <c r="V6786">
        <v>116</v>
      </c>
      <c r="W6786">
        <v>0</v>
      </c>
      <c r="X6786">
        <v>0</v>
      </c>
      <c r="Y6786" t="s">
        <v>36</v>
      </c>
    </row>
    <row r="6787" spans="1:25" x14ac:dyDescent="0.25">
      <c r="A6787" t="s">
        <v>8792</v>
      </c>
      <c r="B6787" t="s">
        <v>2741</v>
      </c>
      <c r="C6787" t="s">
        <v>82</v>
      </c>
      <c r="D6787" t="s">
        <v>27</v>
      </c>
      <c r="E6787" t="s">
        <v>27</v>
      </c>
      <c r="F6787" s="1" t="s">
        <v>18841</v>
      </c>
      <c r="G6787">
        <v>238</v>
      </c>
      <c r="H6787" t="s">
        <v>29</v>
      </c>
      <c r="I6787">
        <v>1298</v>
      </c>
      <c r="J6787">
        <v>345.15</v>
      </c>
      <c r="K6787">
        <f>Passenger_Data[[#This Row],[Price_USD]]*1</f>
        <v>345.15</v>
      </c>
      <c r="L6787">
        <v>57</v>
      </c>
      <c r="M6787" t="s">
        <v>40</v>
      </c>
      <c r="N6787" t="s">
        <v>31</v>
      </c>
      <c r="O6787" t="s">
        <v>33</v>
      </c>
      <c r="P6787" t="s">
        <v>50</v>
      </c>
      <c r="Q6787">
        <v>1</v>
      </c>
      <c r="R6787" t="s">
        <v>65</v>
      </c>
      <c r="S6787" t="s">
        <v>61</v>
      </c>
      <c r="T6787">
        <v>5.8</v>
      </c>
      <c r="U6787">
        <v>23</v>
      </c>
      <c r="V6787">
        <v>71</v>
      </c>
      <c r="W6787">
        <v>0</v>
      </c>
      <c r="X6787">
        <v>0</v>
      </c>
      <c r="Y6787" t="s">
        <v>45</v>
      </c>
    </row>
    <row r="6788" spans="1:25" x14ac:dyDescent="0.25">
      <c r="A6788" t="s">
        <v>8793</v>
      </c>
      <c r="B6788" t="s">
        <v>453</v>
      </c>
      <c r="C6788" t="s">
        <v>54</v>
      </c>
      <c r="D6788" t="s">
        <v>39</v>
      </c>
      <c r="E6788" t="s">
        <v>39</v>
      </c>
      <c r="F6788" s="1" t="s">
        <v>18842</v>
      </c>
      <c r="G6788">
        <v>118</v>
      </c>
      <c r="H6788" t="s">
        <v>108</v>
      </c>
      <c r="I6788">
        <v>885</v>
      </c>
      <c r="J6788">
        <v>290.64999999999998</v>
      </c>
      <c r="K6788">
        <f>Passenger_Data[[#This Row],[Price_USD]]*1</f>
        <v>290.64999999999998</v>
      </c>
      <c r="L6788">
        <v>37</v>
      </c>
      <c r="M6788" t="s">
        <v>30</v>
      </c>
      <c r="N6788" t="s">
        <v>60</v>
      </c>
      <c r="O6788" t="s">
        <v>56</v>
      </c>
      <c r="P6788" t="s">
        <v>50</v>
      </c>
      <c r="Q6788">
        <v>0</v>
      </c>
      <c r="R6788" t="s">
        <v>43</v>
      </c>
      <c r="S6788" t="s">
        <v>35</v>
      </c>
      <c r="T6788">
        <v>9.1</v>
      </c>
      <c r="U6788">
        <v>4</v>
      </c>
      <c r="V6788">
        <v>84</v>
      </c>
      <c r="W6788">
        <v>0</v>
      </c>
      <c r="X6788">
        <v>1</v>
      </c>
      <c r="Y6788" t="s">
        <v>36</v>
      </c>
    </row>
    <row r="6789" spans="1:25" x14ac:dyDescent="0.25">
      <c r="A6789" t="s">
        <v>8794</v>
      </c>
      <c r="B6789" t="s">
        <v>814</v>
      </c>
      <c r="C6789" t="s">
        <v>48</v>
      </c>
      <c r="D6789" t="s">
        <v>28</v>
      </c>
      <c r="E6789" t="s">
        <v>28</v>
      </c>
      <c r="F6789" s="1" t="s">
        <v>18843</v>
      </c>
      <c r="G6789">
        <v>137</v>
      </c>
      <c r="H6789" t="s">
        <v>29</v>
      </c>
      <c r="I6789">
        <v>1110</v>
      </c>
      <c r="J6789">
        <v>289.45999999999998</v>
      </c>
      <c r="K6789">
        <f>Passenger_Data[[#This Row],[Price_USD]]*1</f>
        <v>289.45999999999998</v>
      </c>
      <c r="L6789">
        <v>62</v>
      </c>
      <c r="M6789" t="s">
        <v>40</v>
      </c>
      <c r="N6789" t="s">
        <v>31</v>
      </c>
      <c r="O6789" t="s">
        <v>33</v>
      </c>
      <c r="P6789" t="s">
        <v>50</v>
      </c>
      <c r="Q6789">
        <v>0</v>
      </c>
      <c r="R6789" t="s">
        <v>51</v>
      </c>
      <c r="S6789" t="s">
        <v>68</v>
      </c>
      <c r="T6789">
        <v>6.2</v>
      </c>
      <c r="U6789">
        <v>22</v>
      </c>
      <c r="V6789">
        <v>103</v>
      </c>
      <c r="W6789">
        <v>0</v>
      </c>
      <c r="X6789">
        <v>0</v>
      </c>
      <c r="Y6789" t="s">
        <v>36</v>
      </c>
    </row>
    <row r="6790" spans="1:25" x14ac:dyDescent="0.25">
      <c r="A6790" t="s">
        <v>8795</v>
      </c>
      <c r="B6790" t="s">
        <v>1576</v>
      </c>
      <c r="C6790" t="s">
        <v>26</v>
      </c>
      <c r="D6790" t="s">
        <v>59</v>
      </c>
      <c r="E6790" t="s">
        <v>64</v>
      </c>
      <c r="F6790" s="1" t="s">
        <v>18844</v>
      </c>
      <c r="G6790">
        <v>274</v>
      </c>
      <c r="H6790" t="s">
        <v>29</v>
      </c>
      <c r="I6790">
        <v>933</v>
      </c>
      <c r="J6790">
        <v>450.29</v>
      </c>
      <c r="K6790">
        <f>Passenger_Data[[#This Row],[Price_USD]]*1</f>
        <v>450.29</v>
      </c>
      <c r="L6790">
        <v>65</v>
      </c>
      <c r="M6790" t="s">
        <v>30</v>
      </c>
      <c r="N6790" t="s">
        <v>60</v>
      </c>
      <c r="O6790" t="s">
        <v>56</v>
      </c>
      <c r="P6790" t="s">
        <v>50</v>
      </c>
      <c r="Q6790">
        <v>2</v>
      </c>
      <c r="R6790" t="s">
        <v>65</v>
      </c>
      <c r="S6790" t="s">
        <v>68</v>
      </c>
      <c r="T6790">
        <v>8.1999999999999993</v>
      </c>
      <c r="U6790">
        <v>1</v>
      </c>
      <c r="V6790">
        <v>78</v>
      </c>
      <c r="W6790">
        <v>0</v>
      </c>
      <c r="X6790">
        <v>0</v>
      </c>
      <c r="Y6790" t="s">
        <v>77</v>
      </c>
    </row>
    <row r="6791" spans="1:25" x14ac:dyDescent="0.25">
      <c r="A6791" t="s">
        <v>8796</v>
      </c>
      <c r="B6791" t="s">
        <v>2225</v>
      </c>
      <c r="C6791" t="s">
        <v>48</v>
      </c>
      <c r="D6791" t="s">
        <v>64</v>
      </c>
      <c r="E6791" t="s">
        <v>55</v>
      </c>
      <c r="F6791" s="1" t="s">
        <v>18845</v>
      </c>
      <c r="G6791">
        <v>77</v>
      </c>
      <c r="H6791" t="s">
        <v>29</v>
      </c>
      <c r="I6791">
        <v>674</v>
      </c>
      <c r="J6791">
        <v>374.74</v>
      </c>
      <c r="K6791">
        <f>Passenger_Data[[#This Row],[Price_USD]]*1</f>
        <v>374.74</v>
      </c>
      <c r="L6791">
        <v>34</v>
      </c>
      <c r="M6791" t="s">
        <v>30</v>
      </c>
      <c r="N6791" t="s">
        <v>31</v>
      </c>
      <c r="O6791" t="s">
        <v>33</v>
      </c>
      <c r="P6791" t="s">
        <v>50</v>
      </c>
      <c r="Q6791">
        <v>3</v>
      </c>
      <c r="R6791" t="s">
        <v>65</v>
      </c>
      <c r="S6791" t="s">
        <v>35</v>
      </c>
      <c r="T6791">
        <v>6.8</v>
      </c>
      <c r="U6791">
        <v>12</v>
      </c>
      <c r="V6791">
        <v>83</v>
      </c>
      <c r="W6791">
        <v>0</v>
      </c>
      <c r="X6791">
        <v>0</v>
      </c>
      <c r="Y6791" t="s">
        <v>77</v>
      </c>
    </row>
    <row r="6792" spans="1:25" x14ac:dyDescent="0.25">
      <c r="A6792" t="s">
        <v>8797</v>
      </c>
      <c r="B6792" t="s">
        <v>6838</v>
      </c>
      <c r="C6792" t="s">
        <v>82</v>
      </c>
      <c r="D6792" t="s">
        <v>28</v>
      </c>
      <c r="E6792" t="s">
        <v>55</v>
      </c>
      <c r="F6792" s="1" t="s">
        <v>18846</v>
      </c>
      <c r="G6792">
        <v>245</v>
      </c>
      <c r="H6792" t="s">
        <v>29</v>
      </c>
      <c r="I6792">
        <v>1250</v>
      </c>
      <c r="J6792">
        <v>331.4</v>
      </c>
      <c r="K6792">
        <f>Passenger_Data[[#This Row],[Price_USD]]*1</f>
        <v>331.4</v>
      </c>
      <c r="L6792">
        <v>29</v>
      </c>
      <c r="M6792" t="s">
        <v>30</v>
      </c>
      <c r="N6792" t="s">
        <v>60</v>
      </c>
      <c r="O6792" t="s">
        <v>42</v>
      </c>
      <c r="P6792" t="s">
        <v>50</v>
      </c>
      <c r="Q6792">
        <v>0</v>
      </c>
      <c r="R6792" t="s">
        <v>65</v>
      </c>
      <c r="S6792" t="s">
        <v>35</v>
      </c>
      <c r="T6792">
        <v>3.8</v>
      </c>
      <c r="U6792">
        <v>29</v>
      </c>
      <c r="V6792">
        <v>114</v>
      </c>
      <c r="W6792">
        <v>0</v>
      </c>
      <c r="X6792">
        <v>0</v>
      </c>
      <c r="Y6792" t="s">
        <v>77</v>
      </c>
    </row>
    <row r="6793" spans="1:25" x14ac:dyDescent="0.25">
      <c r="A6793" t="s">
        <v>8798</v>
      </c>
      <c r="B6793" t="s">
        <v>4573</v>
      </c>
      <c r="C6793" t="s">
        <v>54</v>
      </c>
      <c r="D6793" t="s">
        <v>55</v>
      </c>
      <c r="E6793" t="s">
        <v>64</v>
      </c>
      <c r="F6793" s="1" t="s">
        <v>18847</v>
      </c>
      <c r="G6793">
        <v>209</v>
      </c>
      <c r="H6793" t="s">
        <v>29</v>
      </c>
      <c r="I6793">
        <v>1376</v>
      </c>
      <c r="J6793">
        <v>489.06</v>
      </c>
      <c r="K6793">
        <f>Passenger_Data[[#This Row],[Price_USD]]*1</f>
        <v>489.06</v>
      </c>
      <c r="L6793">
        <v>79</v>
      </c>
      <c r="M6793" t="s">
        <v>30</v>
      </c>
      <c r="N6793" t="s">
        <v>41</v>
      </c>
      <c r="O6793" t="s">
        <v>42</v>
      </c>
      <c r="P6793" t="s">
        <v>50</v>
      </c>
      <c r="Q6793">
        <v>2</v>
      </c>
      <c r="R6793" t="s">
        <v>65</v>
      </c>
      <c r="S6793" t="s">
        <v>44</v>
      </c>
      <c r="T6793">
        <v>6.4</v>
      </c>
      <c r="U6793">
        <v>6</v>
      </c>
      <c r="V6793">
        <v>90</v>
      </c>
      <c r="W6793">
        <v>0</v>
      </c>
      <c r="X6793">
        <v>0</v>
      </c>
      <c r="Y6793" t="s">
        <v>77</v>
      </c>
    </row>
    <row r="6794" spans="1:25" x14ac:dyDescent="0.25">
      <c r="A6794" t="s">
        <v>8799</v>
      </c>
      <c r="B6794" t="s">
        <v>1736</v>
      </c>
      <c r="C6794" t="s">
        <v>26</v>
      </c>
      <c r="D6794" t="s">
        <v>49</v>
      </c>
      <c r="E6794" t="s">
        <v>39</v>
      </c>
      <c r="F6794" s="1" t="s">
        <v>18848</v>
      </c>
      <c r="G6794">
        <v>105</v>
      </c>
      <c r="H6794" t="s">
        <v>29</v>
      </c>
      <c r="I6794">
        <v>848</v>
      </c>
      <c r="J6794">
        <v>315.36</v>
      </c>
      <c r="K6794">
        <f>Passenger_Data[[#This Row],[Price_USD]]*1</f>
        <v>315.36</v>
      </c>
      <c r="L6794">
        <v>55</v>
      </c>
      <c r="M6794" t="s">
        <v>30</v>
      </c>
      <c r="N6794" t="s">
        <v>31</v>
      </c>
      <c r="O6794" t="s">
        <v>33</v>
      </c>
      <c r="P6794" t="s">
        <v>50</v>
      </c>
      <c r="Q6794">
        <v>1</v>
      </c>
      <c r="R6794" t="s">
        <v>43</v>
      </c>
      <c r="S6794" t="s">
        <v>68</v>
      </c>
      <c r="T6794">
        <v>3.5</v>
      </c>
      <c r="U6794">
        <v>1</v>
      </c>
      <c r="V6794">
        <v>41</v>
      </c>
      <c r="W6794">
        <v>0</v>
      </c>
      <c r="X6794">
        <v>0</v>
      </c>
      <c r="Y6794" t="s">
        <v>77</v>
      </c>
    </row>
    <row r="6795" spans="1:25" x14ac:dyDescent="0.25">
      <c r="A6795" t="s">
        <v>8800</v>
      </c>
      <c r="B6795" t="s">
        <v>4025</v>
      </c>
      <c r="C6795" t="s">
        <v>73</v>
      </c>
      <c r="D6795" t="s">
        <v>39</v>
      </c>
      <c r="E6795" t="s">
        <v>59</v>
      </c>
      <c r="F6795" s="1" t="s">
        <v>18849</v>
      </c>
      <c r="G6795">
        <v>157</v>
      </c>
      <c r="H6795" t="s">
        <v>29</v>
      </c>
      <c r="I6795">
        <v>1085</v>
      </c>
      <c r="J6795">
        <v>400.91</v>
      </c>
      <c r="K6795">
        <f>Passenger_Data[[#This Row],[Price_USD]]*1</f>
        <v>400.91</v>
      </c>
      <c r="L6795">
        <v>48</v>
      </c>
      <c r="M6795" t="s">
        <v>30</v>
      </c>
      <c r="N6795" t="s">
        <v>31</v>
      </c>
      <c r="O6795" t="s">
        <v>33</v>
      </c>
      <c r="P6795" t="s">
        <v>50</v>
      </c>
      <c r="Q6795">
        <v>1</v>
      </c>
      <c r="R6795" t="s">
        <v>65</v>
      </c>
      <c r="S6795" t="s">
        <v>35</v>
      </c>
      <c r="T6795">
        <v>5.8</v>
      </c>
      <c r="U6795">
        <v>10</v>
      </c>
      <c r="V6795">
        <v>106</v>
      </c>
      <c r="W6795">
        <v>0</v>
      </c>
      <c r="X6795">
        <v>0</v>
      </c>
      <c r="Y6795" t="s">
        <v>36</v>
      </c>
    </row>
    <row r="6796" spans="1:25" x14ac:dyDescent="0.25">
      <c r="A6796" t="s">
        <v>8801</v>
      </c>
      <c r="B6796" t="s">
        <v>6174</v>
      </c>
      <c r="C6796" t="s">
        <v>54</v>
      </c>
      <c r="D6796" t="s">
        <v>28</v>
      </c>
      <c r="E6796" t="s">
        <v>59</v>
      </c>
      <c r="F6796" s="1" t="s">
        <v>18850</v>
      </c>
      <c r="G6796">
        <v>186</v>
      </c>
      <c r="H6796" t="s">
        <v>29</v>
      </c>
      <c r="I6796">
        <v>1674</v>
      </c>
      <c r="J6796">
        <v>534.78</v>
      </c>
      <c r="K6796">
        <f>Passenger_Data[[#This Row],[Price_USD]]*1</f>
        <v>534.78</v>
      </c>
      <c r="L6796">
        <v>42</v>
      </c>
      <c r="M6796" t="s">
        <v>40</v>
      </c>
      <c r="N6796" t="s">
        <v>41</v>
      </c>
      <c r="O6796" t="s">
        <v>56</v>
      </c>
      <c r="P6796" t="s">
        <v>50</v>
      </c>
      <c r="Q6796">
        <v>0</v>
      </c>
      <c r="R6796" t="s">
        <v>65</v>
      </c>
      <c r="S6796" t="s">
        <v>35</v>
      </c>
      <c r="T6796">
        <v>5.7</v>
      </c>
      <c r="U6796">
        <v>3</v>
      </c>
      <c r="V6796">
        <v>54</v>
      </c>
      <c r="W6796">
        <v>0</v>
      </c>
      <c r="X6796">
        <v>0</v>
      </c>
      <c r="Y6796" t="s">
        <v>45</v>
      </c>
    </row>
    <row r="6797" spans="1:25" x14ac:dyDescent="0.25">
      <c r="A6797" t="s">
        <v>8802</v>
      </c>
      <c r="B6797" t="s">
        <v>1107</v>
      </c>
      <c r="C6797" t="s">
        <v>48</v>
      </c>
      <c r="D6797" t="s">
        <v>55</v>
      </c>
      <c r="E6797" t="s">
        <v>76</v>
      </c>
      <c r="F6797" s="1" t="s">
        <v>18851</v>
      </c>
      <c r="G6797">
        <v>239</v>
      </c>
      <c r="H6797" t="s">
        <v>108</v>
      </c>
      <c r="I6797">
        <v>1345</v>
      </c>
      <c r="J6797">
        <v>306.33</v>
      </c>
      <c r="K6797">
        <f>Passenger_Data[[#This Row],[Price_USD]]*1</f>
        <v>306.33</v>
      </c>
      <c r="L6797">
        <v>46</v>
      </c>
      <c r="M6797" t="s">
        <v>30</v>
      </c>
      <c r="N6797" t="s">
        <v>41</v>
      </c>
      <c r="O6797" t="s">
        <v>32</v>
      </c>
      <c r="P6797" t="s">
        <v>50</v>
      </c>
      <c r="Q6797">
        <v>1</v>
      </c>
      <c r="R6797" t="s">
        <v>65</v>
      </c>
      <c r="S6797" t="s">
        <v>44</v>
      </c>
      <c r="T6797">
        <v>9</v>
      </c>
      <c r="U6797">
        <v>9</v>
      </c>
      <c r="V6797">
        <v>81</v>
      </c>
      <c r="W6797">
        <v>0</v>
      </c>
      <c r="X6797">
        <v>0</v>
      </c>
      <c r="Y6797" t="s">
        <v>77</v>
      </c>
    </row>
    <row r="6798" spans="1:25" x14ac:dyDescent="0.25">
      <c r="A6798" t="s">
        <v>8803</v>
      </c>
      <c r="B6798" t="s">
        <v>1186</v>
      </c>
      <c r="C6798" t="s">
        <v>54</v>
      </c>
      <c r="D6798" t="s">
        <v>55</v>
      </c>
      <c r="E6798" t="s">
        <v>27</v>
      </c>
      <c r="F6798" s="1" t="s">
        <v>18852</v>
      </c>
      <c r="G6798">
        <v>86</v>
      </c>
      <c r="H6798" t="s">
        <v>29</v>
      </c>
      <c r="I6798">
        <v>1424</v>
      </c>
      <c r="J6798">
        <v>364.41</v>
      </c>
      <c r="K6798">
        <f>Passenger_Data[[#This Row],[Price_USD]]*1</f>
        <v>364.41</v>
      </c>
      <c r="L6798">
        <v>25</v>
      </c>
      <c r="M6798" t="s">
        <v>30</v>
      </c>
      <c r="N6798" t="s">
        <v>31</v>
      </c>
      <c r="O6798" t="s">
        <v>42</v>
      </c>
      <c r="P6798" t="s">
        <v>83</v>
      </c>
      <c r="Q6798">
        <v>2</v>
      </c>
      <c r="R6798" t="s">
        <v>51</v>
      </c>
      <c r="S6798" t="s">
        <v>68</v>
      </c>
      <c r="T6798">
        <v>7.2</v>
      </c>
      <c r="U6798">
        <v>9</v>
      </c>
      <c r="V6798">
        <v>0</v>
      </c>
      <c r="W6798">
        <v>0</v>
      </c>
      <c r="X6798">
        <v>0</v>
      </c>
      <c r="Y6798" t="s">
        <v>45</v>
      </c>
    </row>
    <row r="6799" spans="1:25" x14ac:dyDescent="0.25">
      <c r="A6799" t="s">
        <v>8804</v>
      </c>
      <c r="B6799" t="s">
        <v>952</v>
      </c>
      <c r="C6799" t="s">
        <v>73</v>
      </c>
      <c r="D6799" t="s">
        <v>27</v>
      </c>
      <c r="E6799" t="s">
        <v>39</v>
      </c>
      <c r="F6799" s="1" t="s">
        <v>18853</v>
      </c>
      <c r="G6799">
        <v>231</v>
      </c>
      <c r="H6799" t="s">
        <v>29</v>
      </c>
      <c r="I6799">
        <v>1079</v>
      </c>
      <c r="J6799">
        <v>156.47999999999999</v>
      </c>
      <c r="K6799">
        <f>Passenger_Data[[#This Row],[Price_USD]]*1</f>
        <v>156.47999999999999</v>
      </c>
      <c r="L6799">
        <v>52</v>
      </c>
      <c r="M6799" t="s">
        <v>30</v>
      </c>
      <c r="N6799" t="s">
        <v>31</v>
      </c>
      <c r="O6799" t="s">
        <v>33</v>
      </c>
      <c r="P6799" t="s">
        <v>50</v>
      </c>
      <c r="Q6799">
        <v>3</v>
      </c>
      <c r="R6799" t="s">
        <v>51</v>
      </c>
      <c r="S6799" t="s">
        <v>68</v>
      </c>
      <c r="T6799">
        <v>8.5</v>
      </c>
      <c r="U6799">
        <v>16</v>
      </c>
      <c r="V6799">
        <v>108</v>
      </c>
      <c r="W6799">
        <v>0</v>
      </c>
      <c r="X6799">
        <v>0</v>
      </c>
      <c r="Y6799" t="s">
        <v>45</v>
      </c>
    </row>
    <row r="6800" spans="1:25" x14ac:dyDescent="0.25">
      <c r="A6800" t="s">
        <v>8805</v>
      </c>
      <c r="B6800" t="s">
        <v>1952</v>
      </c>
      <c r="C6800" t="s">
        <v>73</v>
      </c>
      <c r="D6800" t="s">
        <v>59</v>
      </c>
      <c r="E6800" t="s">
        <v>55</v>
      </c>
      <c r="F6800" s="1" t="s">
        <v>18854</v>
      </c>
      <c r="G6800">
        <v>124</v>
      </c>
      <c r="H6800" t="s">
        <v>108</v>
      </c>
      <c r="I6800">
        <v>778</v>
      </c>
      <c r="J6800">
        <v>378.73</v>
      </c>
      <c r="K6800">
        <f>Passenger_Data[[#This Row],[Price_USD]]*1</f>
        <v>378.73</v>
      </c>
      <c r="L6800">
        <v>49</v>
      </c>
      <c r="M6800" t="s">
        <v>40</v>
      </c>
      <c r="N6800" t="s">
        <v>41</v>
      </c>
      <c r="O6800" t="s">
        <v>32</v>
      </c>
      <c r="P6800" t="s">
        <v>50</v>
      </c>
      <c r="Q6800">
        <v>2</v>
      </c>
      <c r="R6800" t="s">
        <v>51</v>
      </c>
      <c r="S6800" t="s">
        <v>44</v>
      </c>
      <c r="T6800">
        <v>7.2</v>
      </c>
      <c r="U6800">
        <v>7</v>
      </c>
      <c r="V6800">
        <v>53</v>
      </c>
      <c r="W6800">
        <v>0</v>
      </c>
      <c r="X6800">
        <v>0</v>
      </c>
      <c r="Y6800" t="s">
        <v>77</v>
      </c>
    </row>
    <row r="6801" spans="1:25" x14ac:dyDescent="0.25">
      <c r="A6801" t="s">
        <v>8806</v>
      </c>
      <c r="B6801" t="s">
        <v>8807</v>
      </c>
      <c r="C6801" t="s">
        <v>73</v>
      </c>
      <c r="D6801" t="s">
        <v>39</v>
      </c>
      <c r="E6801" t="s">
        <v>64</v>
      </c>
      <c r="F6801" s="1" t="s">
        <v>18855</v>
      </c>
      <c r="G6801">
        <v>135</v>
      </c>
      <c r="H6801" t="s">
        <v>29</v>
      </c>
      <c r="I6801">
        <v>1227</v>
      </c>
      <c r="J6801">
        <v>273.22000000000003</v>
      </c>
      <c r="K6801">
        <f>Passenger_Data[[#This Row],[Price_USD]]*1</f>
        <v>273.22000000000003</v>
      </c>
      <c r="L6801">
        <v>51</v>
      </c>
      <c r="M6801" t="s">
        <v>40</v>
      </c>
      <c r="N6801" t="s">
        <v>31</v>
      </c>
      <c r="O6801" t="s">
        <v>56</v>
      </c>
      <c r="P6801" t="s">
        <v>50</v>
      </c>
      <c r="Q6801">
        <v>0</v>
      </c>
      <c r="R6801" t="s">
        <v>65</v>
      </c>
      <c r="S6801" t="s">
        <v>68</v>
      </c>
      <c r="T6801">
        <v>8.3000000000000007</v>
      </c>
      <c r="U6801">
        <v>1</v>
      </c>
      <c r="V6801">
        <v>84</v>
      </c>
      <c r="W6801">
        <v>0</v>
      </c>
      <c r="X6801">
        <v>0</v>
      </c>
      <c r="Y6801" t="s">
        <v>77</v>
      </c>
    </row>
    <row r="6802" spans="1:25" x14ac:dyDescent="0.25">
      <c r="A6802" t="s">
        <v>8808</v>
      </c>
      <c r="B6802" t="s">
        <v>925</v>
      </c>
      <c r="C6802" t="s">
        <v>82</v>
      </c>
      <c r="D6802" t="s">
        <v>64</v>
      </c>
      <c r="E6802" t="s">
        <v>59</v>
      </c>
      <c r="F6802" s="1" t="s">
        <v>18856</v>
      </c>
      <c r="G6802">
        <v>59</v>
      </c>
      <c r="H6802" t="s">
        <v>29</v>
      </c>
      <c r="I6802">
        <v>938</v>
      </c>
      <c r="J6802">
        <v>251.08</v>
      </c>
      <c r="K6802">
        <f>Passenger_Data[[#This Row],[Price_USD]]*1</f>
        <v>251.08</v>
      </c>
      <c r="L6802">
        <v>71</v>
      </c>
      <c r="M6802" t="s">
        <v>40</v>
      </c>
      <c r="N6802" t="s">
        <v>60</v>
      </c>
      <c r="O6802" t="s">
        <v>56</v>
      </c>
      <c r="P6802" t="s">
        <v>83</v>
      </c>
      <c r="Q6802">
        <v>0</v>
      </c>
      <c r="R6802" t="s">
        <v>65</v>
      </c>
      <c r="S6802" t="s">
        <v>44</v>
      </c>
      <c r="T6802">
        <v>6.3</v>
      </c>
      <c r="U6802">
        <v>11</v>
      </c>
      <c r="V6802">
        <v>41</v>
      </c>
      <c r="W6802">
        <v>0</v>
      </c>
      <c r="X6802">
        <v>0</v>
      </c>
      <c r="Y6802" t="s">
        <v>36</v>
      </c>
    </row>
    <row r="6803" spans="1:25" x14ac:dyDescent="0.25">
      <c r="A6803" t="s">
        <v>8809</v>
      </c>
      <c r="B6803" t="s">
        <v>5121</v>
      </c>
      <c r="C6803" t="s">
        <v>48</v>
      </c>
      <c r="D6803" t="s">
        <v>59</v>
      </c>
      <c r="E6803" t="s">
        <v>59</v>
      </c>
      <c r="F6803" s="1" t="s">
        <v>18857</v>
      </c>
      <c r="G6803">
        <v>194</v>
      </c>
      <c r="H6803" t="s">
        <v>29</v>
      </c>
      <c r="I6803">
        <v>1169</v>
      </c>
      <c r="J6803">
        <v>266.35000000000002</v>
      </c>
      <c r="K6803">
        <f>Passenger_Data[[#This Row],[Price_USD]]*1</f>
        <v>266.35000000000002</v>
      </c>
      <c r="L6803">
        <v>29</v>
      </c>
      <c r="M6803" t="s">
        <v>30</v>
      </c>
      <c r="N6803" t="s">
        <v>60</v>
      </c>
      <c r="O6803" t="s">
        <v>56</v>
      </c>
      <c r="P6803" t="s">
        <v>50</v>
      </c>
      <c r="Q6803">
        <v>0</v>
      </c>
      <c r="R6803" t="s">
        <v>65</v>
      </c>
      <c r="S6803" t="s">
        <v>61</v>
      </c>
      <c r="T6803">
        <v>6</v>
      </c>
      <c r="U6803">
        <v>6</v>
      </c>
      <c r="V6803">
        <v>14</v>
      </c>
      <c r="W6803">
        <v>0</v>
      </c>
      <c r="X6803">
        <v>0</v>
      </c>
      <c r="Y6803" t="s">
        <v>45</v>
      </c>
    </row>
    <row r="6804" spans="1:25" x14ac:dyDescent="0.25">
      <c r="A6804" t="s">
        <v>8810</v>
      </c>
      <c r="B6804" t="s">
        <v>8811</v>
      </c>
      <c r="C6804" t="s">
        <v>54</v>
      </c>
      <c r="D6804" t="s">
        <v>27</v>
      </c>
      <c r="E6804" t="s">
        <v>27</v>
      </c>
      <c r="F6804" s="1" t="s">
        <v>18858</v>
      </c>
      <c r="G6804">
        <v>229</v>
      </c>
      <c r="H6804" t="s">
        <v>29</v>
      </c>
      <c r="I6804">
        <v>1345</v>
      </c>
      <c r="J6804">
        <v>24.52</v>
      </c>
      <c r="K6804">
        <f>Passenger_Data[[#This Row],[Price_USD]]*1</f>
        <v>24.52</v>
      </c>
      <c r="L6804">
        <v>77</v>
      </c>
      <c r="M6804" t="s">
        <v>40</v>
      </c>
      <c r="N6804" t="s">
        <v>31</v>
      </c>
      <c r="O6804" t="s">
        <v>33</v>
      </c>
      <c r="P6804" t="s">
        <v>33</v>
      </c>
      <c r="Q6804">
        <v>0</v>
      </c>
      <c r="R6804" t="s">
        <v>65</v>
      </c>
      <c r="S6804" t="s">
        <v>44</v>
      </c>
      <c r="T6804">
        <v>7.6</v>
      </c>
      <c r="U6804">
        <v>15</v>
      </c>
      <c r="V6804">
        <v>98</v>
      </c>
      <c r="W6804">
        <v>0</v>
      </c>
      <c r="X6804">
        <v>0</v>
      </c>
      <c r="Y6804" t="s">
        <v>77</v>
      </c>
    </row>
    <row r="6805" spans="1:25" x14ac:dyDescent="0.25">
      <c r="A6805" t="s">
        <v>8812</v>
      </c>
      <c r="B6805" t="s">
        <v>1917</v>
      </c>
      <c r="C6805" t="s">
        <v>54</v>
      </c>
      <c r="D6805" t="s">
        <v>64</v>
      </c>
      <c r="E6805" t="s">
        <v>76</v>
      </c>
      <c r="F6805" s="1" t="s">
        <v>18859</v>
      </c>
      <c r="G6805">
        <v>171</v>
      </c>
      <c r="H6805" t="s">
        <v>29</v>
      </c>
      <c r="I6805">
        <v>1390</v>
      </c>
      <c r="J6805">
        <v>424.15</v>
      </c>
      <c r="K6805">
        <f>Passenger_Data[[#This Row],[Price_USD]]*1</f>
        <v>424.15</v>
      </c>
      <c r="L6805">
        <v>27</v>
      </c>
      <c r="M6805" t="s">
        <v>30</v>
      </c>
      <c r="N6805" t="s">
        <v>41</v>
      </c>
      <c r="O6805" t="s">
        <v>42</v>
      </c>
      <c r="P6805" t="s">
        <v>50</v>
      </c>
      <c r="Q6805">
        <v>0</v>
      </c>
      <c r="R6805" t="s">
        <v>65</v>
      </c>
      <c r="S6805" t="s">
        <v>68</v>
      </c>
      <c r="T6805">
        <v>6.7</v>
      </c>
      <c r="U6805">
        <v>9</v>
      </c>
      <c r="V6805">
        <v>90</v>
      </c>
      <c r="W6805">
        <v>0</v>
      </c>
      <c r="X6805">
        <v>0</v>
      </c>
      <c r="Y6805" t="s">
        <v>36</v>
      </c>
    </row>
    <row r="6806" spans="1:25" x14ac:dyDescent="0.25">
      <c r="A6806" t="s">
        <v>8813</v>
      </c>
      <c r="B6806" t="s">
        <v>3972</v>
      </c>
      <c r="C6806" t="s">
        <v>54</v>
      </c>
      <c r="D6806" t="s">
        <v>27</v>
      </c>
      <c r="E6806" t="s">
        <v>49</v>
      </c>
      <c r="F6806" s="1" t="s">
        <v>18860</v>
      </c>
      <c r="G6806">
        <v>217</v>
      </c>
      <c r="H6806" t="s">
        <v>29</v>
      </c>
      <c r="I6806">
        <v>1619</v>
      </c>
      <c r="J6806">
        <v>366.59</v>
      </c>
      <c r="K6806">
        <f>Passenger_Data[[#This Row],[Price_USD]]*1</f>
        <v>366.59</v>
      </c>
      <c r="L6806">
        <v>74</v>
      </c>
      <c r="M6806" t="s">
        <v>40</v>
      </c>
      <c r="N6806" t="s">
        <v>60</v>
      </c>
      <c r="O6806" t="s">
        <v>42</v>
      </c>
      <c r="P6806" t="s">
        <v>33</v>
      </c>
      <c r="Q6806">
        <v>0</v>
      </c>
      <c r="R6806" t="s">
        <v>65</v>
      </c>
      <c r="S6806" t="s">
        <v>61</v>
      </c>
      <c r="T6806">
        <v>6.4</v>
      </c>
      <c r="U6806">
        <v>35</v>
      </c>
      <c r="V6806">
        <v>50</v>
      </c>
      <c r="W6806">
        <v>0</v>
      </c>
      <c r="X6806">
        <v>1</v>
      </c>
      <c r="Y6806" t="s">
        <v>36</v>
      </c>
    </row>
    <row r="6807" spans="1:25" x14ac:dyDescent="0.25">
      <c r="A6807" t="s">
        <v>8814</v>
      </c>
      <c r="B6807" t="s">
        <v>916</v>
      </c>
      <c r="C6807" t="s">
        <v>82</v>
      </c>
      <c r="D6807" t="s">
        <v>55</v>
      </c>
      <c r="E6807" t="s">
        <v>28</v>
      </c>
      <c r="F6807" s="1" t="s">
        <v>18861</v>
      </c>
      <c r="G6807">
        <v>238</v>
      </c>
      <c r="H6807" t="s">
        <v>29</v>
      </c>
      <c r="I6807">
        <v>717</v>
      </c>
      <c r="J6807">
        <v>198.04</v>
      </c>
      <c r="K6807">
        <f>Passenger_Data[[#This Row],[Price_USD]]*1</f>
        <v>198.04</v>
      </c>
      <c r="L6807">
        <v>73</v>
      </c>
      <c r="M6807" t="s">
        <v>30</v>
      </c>
      <c r="N6807" t="s">
        <v>60</v>
      </c>
      <c r="O6807" t="s">
        <v>33</v>
      </c>
      <c r="P6807" t="s">
        <v>83</v>
      </c>
      <c r="Q6807">
        <v>3</v>
      </c>
      <c r="R6807" t="s">
        <v>51</v>
      </c>
      <c r="S6807" t="s">
        <v>35</v>
      </c>
      <c r="T6807">
        <v>7</v>
      </c>
      <c r="U6807">
        <v>0</v>
      </c>
      <c r="V6807">
        <v>49</v>
      </c>
      <c r="W6807">
        <v>0</v>
      </c>
      <c r="X6807">
        <v>0</v>
      </c>
      <c r="Y6807" t="s">
        <v>45</v>
      </c>
    </row>
    <row r="6808" spans="1:25" x14ac:dyDescent="0.25">
      <c r="A6808" t="s">
        <v>8815</v>
      </c>
      <c r="B6808" t="s">
        <v>3183</v>
      </c>
      <c r="C6808" t="s">
        <v>54</v>
      </c>
      <c r="D6808" t="s">
        <v>28</v>
      </c>
      <c r="E6808" t="s">
        <v>39</v>
      </c>
      <c r="F6808" s="1" t="s">
        <v>18862</v>
      </c>
      <c r="G6808">
        <v>296</v>
      </c>
      <c r="H6808" t="s">
        <v>29</v>
      </c>
      <c r="I6808">
        <v>1186</v>
      </c>
      <c r="J6808">
        <v>355.71</v>
      </c>
      <c r="K6808">
        <f>Passenger_Data[[#This Row],[Price_USD]]*1</f>
        <v>355.71</v>
      </c>
      <c r="L6808">
        <v>70</v>
      </c>
      <c r="M6808" t="s">
        <v>30</v>
      </c>
      <c r="N6808" t="s">
        <v>41</v>
      </c>
      <c r="O6808" t="s">
        <v>56</v>
      </c>
      <c r="P6808" t="s">
        <v>50</v>
      </c>
      <c r="Q6808">
        <v>0</v>
      </c>
      <c r="R6808" t="s">
        <v>65</v>
      </c>
      <c r="S6808" t="s">
        <v>68</v>
      </c>
      <c r="T6808">
        <v>5.9</v>
      </c>
      <c r="U6808">
        <v>8</v>
      </c>
      <c r="V6808">
        <v>76</v>
      </c>
      <c r="W6808">
        <v>0</v>
      </c>
      <c r="X6808">
        <v>0</v>
      </c>
      <c r="Y6808" t="s">
        <v>77</v>
      </c>
    </row>
    <row r="6809" spans="1:25" x14ac:dyDescent="0.25">
      <c r="A6809" t="s">
        <v>8816</v>
      </c>
      <c r="B6809" t="s">
        <v>702</v>
      </c>
      <c r="C6809" t="s">
        <v>48</v>
      </c>
      <c r="D6809" t="s">
        <v>55</v>
      </c>
      <c r="E6809" t="s">
        <v>64</v>
      </c>
      <c r="F6809" s="1" t="s">
        <v>18863</v>
      </c>
      <c r="G6809">
        <v>214</v>
      </c>
      <c r="H6809" t="s">
        <v>29</v>
      </c>
      <c r="I6809">
        <v>1262</v>
      </c>
      <c r="J6809">
        <v>434.63</v>
      </c>
      <c r="K6809">
        <f>Passenger_Data[[#This Row],[Price_USD]]*1</f>
        <v>434.63</v>
      </c>
      <c r="L6809">
        <v>29</v>
      </c>
      <c r="M6809" t="s">
        <v>40</v>
      </c>
      <c r="N6809" t="s">
        <v>60</v>
      </c>
      <c r="O6809" t="s">
        <v>56</v>
      </c>
      <c r="P6809" t="s">
        <v>33</v>
      </c>
      <c r="Q6809">
        <v>2</v>
      </c>
      <c r="R6809" t="s">
        <v>51</v>
      </c>
      <c r="S6809" t="s">
        <v>61</v>
      </c>
      <c r="T6809">
        <v>8.5</v>
      </c>
      <c r="U6809">
        <v>5</v>
      </c>
      <c r="V6809">
        <v>72</v>
      </c>
      <c r="W6809">
        <v>0</v>
      </c>
      <c r="X6809">
        <v>0</v>
      </c>
      <c r="Y6809" t="s">
        <v>77</v>
      </c>
    </row>
    <row r="6810" spans="1:25" x14ac:dyDescent="0.25">
      <c r="A6810" t="s">
        <v>8817</v>
      </c>
      <c r="B6810" t="s">
        <v>4940</v>
      </c>
      <c r="C6810" t="s">
        <v>54</v>
      </c>
      <c r="D6810" t="s">
        <v>39</v>
      </c>
      <c r="E6810" t="s">
        <v>39</v>
      </c>
      <c r="F6810" s="1" t="s">
        <v>18864</v>
      </c>
      <c r="G6810">
        <v>170</v>
      </c>
      <c r="H6810" t="s">
        <v>29</v>
      </c>
      <c r="I6810">
        <v>1037</v>
      </c>
      <c r="J6810">
        <v>389.61</v>
      </c>
      <c r="K6810">
        <f>Passenger_Data[[#This Row],[Price_USD]]*1</f>
        <v>389.61</v>
      </c>
      <c r="L6810">
        <v>70</v>
      </c>
      <c r="M6810" t="s">
        <v>40</v>
      </c>
      <c r="N6810" t="s">
        <v>31</v>
      </c>
      <c r="O6810" t="s">
        <v>56</v>
      </c>
      <c r="P6810" t="s">
        <v>50</v>
      </c>
      <c r="Q6810">
        <v>0</v>
      </c>
      <c r="R6810" t="s">
        <v>51</v>
      </c>
      <c r="S6810" t="s">
        <v>35</v>
      </c>
      <c r="T6810">
        <v>7.7</v>
      </c>
      <c r="U6810">
        <v>14</v>
      </c>
      <c r="V6810">
        <v>34</v>
      </c>
      <c r="W6810">
        <v>0</v>
      </c>
      <c r="X6810">
        <v>0</v>
      </c>
      <c r="Y6810" t="s">
        <v>77</v>
      </c>
    </row>
    <row r="6811" spans="1:25" x14ac:dyDescent="0.25">
      <c r="A6811" t="s">
        <v>8818</v>
      </c>
      <c r="B6811" t="s">
        <v>4414</v>
      </c>
      <c r="C6811" t="s">
        <v>73</v>
      </c>
      <c r="D6811" t="s">
        <v>39</v>
      </c>
      <c r="E6811" t="s">
        <v>55</v>
      </c>
      <c r="F6811" s="1" t="s">
        <v>18865</v>
      </c>
      <c r="G6811">
        <v>178</v>
      </c>
      <c r="H6811" t="s">
        <v>29</v>
      </c>
      <c r="I6811">
        <v>787</v>
      </c>
      <c r="J6811">
        <v>230.81</v>
      </c>
      <c r="K6811">
        <f>Passenger_Data[[#This Row],[Price_USD]]*1</f>
        <v>230.81</v>
      </c>
      <c r="L6811">
        <v>59</v>
      </c>
      <c r="M6811" t="s">
        <v>30</v>
      </c>
      <c r="N6811" t="s">
        <v>60</v>
      </c>
      <c r="O6811" t="s">
        <v>33</v>
      </c>
      <c r="P6811" t="s">
        <v>50</v>
      </c>
      <c r="Q6811">
        <v>0</v>
      </c>
      <c r="R6811" t="s">
        <v>34</v>
      </c>
      <c r="S6811" t="s">
        <v>61</v>
      </c>
      <c r="T6811">
        <v>7.3</v>
      </c>
      <c r="U6811">
        <v>23</v>
      </c>
      <c r="V6811">
        <v>103</v>
      </c>
      <c r="W6811">
        <v>0</v>
      </c>
      <c r="X6811">
        <v>0</v>
      </c>
      <c r="Y6811" t="s">
        <v>36</v>
      </c>
    </row>
    <row r="6812" spans="1:25" x14ac:dyDescent="0.25">
      <c r="A6812" t="s">
        <v>8819</v>
      </c>
      <c r="B6812" t="s">
        <v>2716</v>
      </c>
      <c r="C6812" t="s">
        <v>73</v>
      </c>
      <c r="D6812" t="s">
        <v>55</v>
      </c>
      <c r="E6812" t="s">
        <v>76</v>
      </c>
      <c r="F6812" s="1" t="s">
        <v>18866</v>
      </c>
      <c r="G6812">
        <v>181</v>
      </c>
      <c r="H6812" t="s">
        <v>29</v>
      </c>
      <c r="I6812">
        <v>1729</v>
      </c>
      <c r="J6812">
        <v>329.19</v>
      </c>
      <c r="K6812">
        <f>Passenger_Data[[#This Row],[Price_USD]]*1</f>
        <v>329.19</v>
      </c>
      <c r="L6812">
        <v>36</v>
      </c>
      <c r="M6812" t="s">
        <v>40</v>
      </c>
      <c r="N6812" t="s">
        <v>31</v>
      </c>
      <c r="O6812" t="s">
        <v>33</v>
      </c>
      <c r="P6812" t="s">
        <v>50</v>
      </c>
      <c r="Q6812">
        <v>1</v>
      </c>
      <c r="R6812" t="s">
        <v>65</v>
      </c>
      <c r="S6812" t="s">
        <v>68</v>
      </c>
      <c r="T6812">
        <v>7.6</v>
      </c>
      <c r="U6812">
        <v>2</v>
      </c>
      <c r="V6812">
        <v>107</v>
      </c>
      <c r="W6812">
        <v>0</v>
      </c>
      <c r="X6812">
        <v>0</v>
      </c>
      <c r="Y6812" t="s">
        <v>77</v>
      </c>
    </row>
    <row r="6813" spans="1:25" x14ac:dyDescent="0.25">
      <c r="A6813" t="s">
        <v>8820</v>
      </c>
      <c r="B6813" t="s">
        <v>6103</v>
      </c>
      <c r="C6813" t="s">
        <v>54</v>
      </c>
      <c r="D6813" t="s">
        <v>27</v>
      </c>
      <c r="E6813" t="s">
        <v>27</v>
      </c>
      <c r="F6813" s="1" t="s">
        <v>18867</v>
      </c>
      <c r="G6813">
        <v>192</v>
      </c>
      <c r="H6813" t="s">
        <v>29</v>
      </c>
      <c r="I6813">
        <v>1546</v>
      </c>
      <c r="J6813">
        <v>382.3</v>
      </c>
      <c r="K6813">
        <f>Passenger_Data[[#This Row],[Price_USD]]*1</f>
        <v>382.3</v>
      </c>
      <c r="L6813">
        <v>34</v>
      </c>
      <c r="M6813" t="s">
        <v>30</v>
      </c>
      <c r="N6813" t="s">
        <v>41</v>
      </c>
      <c r="O6813" t="s">
        <v>33</v>
      </c>
      <c r="P6813" t="s">
        <v>83</v>
      </c>
      <c r="Q6813">
        <v>2</v>
      </c>
      <c r="R6813" t="s">
        <v>65</v>
      </c>
      <c r="S6813" t="s">
        <v>61</v>
      </c>
      <c r="T6813">
        <v>7.5</v>
      </c>
      <c r="U6813">
        <v>8</v>
      </c>
      <c r="V6813">
        <v>4</v>
      </c>
      <c r="W6813">
        <v>0</v>
      </c>
      <c r="X6813">
        <v>0</v>
      </c>
      <c r="Y6813" t="s">
        <v>45</v>
      </c>
    </row>
    <row r="6814" spans="1:25" x14ac:dyDescent="0.25">
      <c r="A6814" t="s">
        <v>8821</v>
      </c>
      <c r="B6814" t="s">
        <v>5335</v>
      </c>
      <c r="C6814" t="s">
        <v>54</v>
      </c>
      <c r="D6814" t="s">
        <v>39</v>
      </c>
      <c r="E6814" t="s">
        <v>76</v>
      </c>
      <c r="F6814" s="1" t="s">
        <v>18868</v>
      </c>
      <c r="G6814">
        <v>161</v>
      </c>
      <c r="H6814" t="s">
        <v>29</v>
      </c>
      <c r="I6814">
        <v>1314</v>
      </c>
      <c r="J6814">
        <v>414.38</v>
      </c>
      <c r="K6814">
        <f>Passenger_Data[[#This Row],[Price_USD]]*1</f>
        <v>414.38</v>
      </c>
      <c r="L6814">
        <v>43</v>
      </c>
      <c r="M6814" t="s">
        <v>40</v>
      </c>
      <c r="N6814" t="s">
        <v>31</v>
      </c>
      <c r="O6814" t="s">
        <v>42</v>
      </c>
      <c r="P6814" t="s">
        <v>33</v>
      </c>
      <c r="Q6814">
        <v>2</v>
      </c>
      <c r="R6814" t="s">
        <v>51</v>
      </c>
      <c r="S6814" t="s">
        <v>35</v>
      </c>
      <c r="T6814">
        <v>8.9</v>
      </c>
      <c r="U6814">
        <v>5</v>
      </c>
      <c r="V6814">
        <v>32</v>
      </c>
      <c r="W6814">
        <v>0</v>
      </c>
      <c r="X6814">
        <v>0</v>
      </c>
      <c r="Y6814" t="s">
        <v>77</v>
      </c>
    </row>
    <row r="6815" spans="1:25" x14ac:dyDescent="0.25">
      <c r="A6815" t="s">
        <v>8822</v>
      </c>
      <c r="B6815" t="s">
        <v>3005</v>
      </c>
      <c r="C6815" t="s">
        <v>54</v>
      </c>
      <c r="D6815" t="s">
        <v>49</v>
      </c>
      <c r="E6815" t="s">
        <v>64</v>
      </c>
      <c r="F6815" s="1" t="s">
        <v>18869</v>
      </c>
      <c r="G6815">
        <v>148</v>
      </c>
      <c r="H6815" t="s">
        <v>29</v>
      </c>
      <c r="I6815">
        <v>1625</v>
      </c>
      <c r="J6815">
        <v>188.13</v>
      </c>
      <c r="K6815">
        <f>Passenger_Data[[#This Row],[Price_USD]]*1</f>
        <v>188.13</v>
      </c>
      <c r="L6815">
        <v>36</v>
      </c>
      <c r="M6815" t="s">
        <v>40</v>
      </c>
      <c r="N6815" t="s">
        <v>31</v>
      </c>
      <c r="O6815" t="s">
        <v>32</v>
      </c>
      <c r="P6815" t="s">
        <v>50</v>
      </c>
      <c r="Q6815">
        <v>0</v>
      </c>
      <c r="R6815" t="s">
        <v>51</v>
      </c>
      <c r="S6815" t="s">
        <v>61</v>
      </c>
      <c r="T6815">
        <v>7.1</v>
      </c>
      <c r="U6815">
        <v>9</v>
      </c>
      <c r="V6815">
        <v>78</v>
      </c>
      <c r="W6815">
        <v>0</v>
      </c>
      <c r="X6815">
        <v>0</v>
      </c>
      <c r="Y6815" t="s">
        <v>45</v>
      </c>
    </row>
    <row r="6816" spans="1:25" x14ac:dyDescent="0.25">
      <c r="A6816" t="s">
        <v>8823</v>
      </c>
      <c r="B6816" t="s">
        <v>547</v>
      </c>
      <c r="C6816" t="s">
        <v>26</v>
      </c>
      <c r="D6816" t="s">
        <v>59</v>
      </c>
      <c r="E6816" t="s">
        <v>27</v>
      </c>
      <c r="F6816" s="1" t="s">
        <v>18870</v>
      </c>
      <c r="G6816">
        <v>300</v>
      </c>
      <c r="H6816" t="s">
        <v>29</v>
      </c>
      <c r="I6816">
        <v>1352</v>
      </c>
      <c r="J6816">
        <v>282.85000000000002</v>
      </c>
      <c r="K6816">
        <f>Passenger_Data[[#This Row],[Price_USD]]*1</f>
        <v>282.85000000000002</v>
      </c>
      <c r="L6816">
        <v>25</v>
      </c>
      <c r="M6816" t="s">
        <v>30</v>
      </c>
      <c r="N6816" t="s">
        <v>31</v>
      </c>
      <c r="O6816" t="s">
        <v>56</v>
      </c>
      <c r="P6816" t="s">
        <v>264</v>
      </c>
      <c r="Q6816">
        <v>0</v>
      </c>
      <c r="R6816" t="s">
        <v>65</v>
      </c>
      <c r="S6816" t="s">
        <v>35</v>
      </c>
      <c r="T6816">
        <v>4.4000000000000004</v>
      </c>
      <c r="U6816">
        <v>8</v>
      </c>
      <c r="V6816">
        <v>48</v>
      </c>
      <c r="W6816">
        <v>0</v>
      </c>
      <c r="X6816">
        <v>0</v>
      </c>
      <c r="Y6816" t="s">
        <v>77</v>
      </c>
    </row>
    <row r="6817" spans="1:25" x14ac:dyDescent="0.25">
      <c r="A6817" t="s">
        <v>8824</v>
      </c>
      <c r="B6817" t="s">
        <v>307</v>
      </c>
      <c r="C6817" t="s">
        <v>73</v>
      </c>
      <c r="D6817" t="s">
        <v>28</v>
      </c>
      <c r="E6817" t="s">
        <v>64</v>
      </c>
      <c r="F6817" s="1" t="s">
        <v>18871</v>
      </c>
      <c r="G6817">
        <v>91</v>
      </c>
      <c r="H6817" t="s">
        <v>86</v>
      </c>
      <c r="I6817">
        <v>1253</v>
      </c>
      <c r="J6817">
        <v>313.64999999999998</v>
      </c>
      <c r="K6817">
        <f>Passenger_Data[[#This Row],[Price_USD]]*1</f>
        <v>313.64999999999998</v>
      </c>
      <c r="L6817">
        <v>72</v>
      </c>
      <c r="M6817" t="s">
        <v>40</v>
      </c>
      <c r="N6817" t="s">
        <v>31</v>
      </c>
      <c r="O6817" t="s">
        <v>56</v>
      </c>
      <c r="P6817" t="s">
        <v>50</v>
      </c>
      <c r="Q6817">
        <v>0</v>
      </c>
      <c r="R6817" t="s">
        <v>51</v>
      </c>
      <c r="S6817" t="s">
        <v>35</v>
      </c>
      <c r="T6817">
        <v>7.4</v>
      </c>
      <c r="U6817">
        <v>2</v>
      </c>
      <c r="V6817">
        <v>59</v>
      </c>
      <c r="W6817">
        <v>0</v>
      </c>
      <c r="X6817">
        <v>0</v>
      </c>
      <c r="Y6817" t="s">
        <v>45</v>
      </c>
    </row>
    <row r="6818" spans="1:25" x14ac:dyDescent="0.25">
      <c r="A6818" t="s">
        <v>8825</v>
      </c>
      <c r="B6818" t="s">
        <v>2127</v>
      </c>
      <c r="C6818" t="s">
        <v>48</v>
      </c>
      <c r="D6818" t="s">
        <v>76</v>
      </c>
      <c r="E6818" t="s">
        <v>28</v>
      </c>
      <c r="F6818" s="1" t="s">
        <v>18872</v>
      </c>
      <c r="G6818">
        <v>145</v>
      </c>
      <c r="H6818" t="s">
        <v>29</v>
      </c>
      <c r="I6818">
        <v>607</v>
      </c>
      <c r="J6818">
        <v>234.94</v>
      </c>
      <c r="K6818">
        <f>Passenger_Data[[#This Row],[Price_USD]]*1</f>
        <v>234.94</v>
      </c>
      <c r="L6818">
        <v>38</v>
      </c>
      <c r="M6818" t="s">
        <v>40</v>
      </c>
      <c r="N6818" t="s">
        <v>41</v>
      </c>
      <c r="O6818" t="s">
        <v>42</v>
      </c>
      <c r="P6818" t="s">
        <v>50</v>
      </c>
      <c r="Q6818">
        <v>3</v>
      </c>
      <c r="R6818" t="s">
        <v>65</v>
      </c>
      <c r="S6818" t="s">
        <v>61</v>
      </c>
      <c r="T6818">
        <v>4.5999999999999996</v>
      </c>
      <c r="U6818">
        <v>8</v>
      </c>
      <c r="V6818">
        <v>88</v>
      </c>
      <c r="W6818">
        <v>0</v>
      </c>
      <c r="X6818">
        <v>0</v>
      </c>
      <c r="Y6818" t="s">
        <v>45</v>
      </c>
    </row>
    <row r="6819" spans="1:25" x14ac:dyDescent="0.25">
      <c r="A6819" t="s">
        <v>8826</v>
      </c>
      <c r="B6819" t="s">
        <v>3750</v>
      </c>
      <c r="C6819" t="s">
        <v>48</v>
      </c>
      <c r="D6819" t="s">
        <v>28</v>
      </c>
      <c r="E6819" t="s">
        <v>28</v>
      </c>
      <c r="F6819" s="1" t="s">
        <v>18873</v>
      </c>
      <c r="G6819">
        <v>217</v>
      </c>
      <c r="H6819" t="s">
        <v>29</v>
      </c>
      <c r="I6819">
        <v>833</v>
      </c>
      <c r="J6819">
        <v>367.76</v>
      </c>
      <c r="K6819">
        <f>Passenger_Data[[#This Row],[Price_USD]]*1</f>
        <v>367.76</v>
      </c>
      <c r="L6819">
        <v>77</v>
      </c>
      <c r="M6819" t="s">
        <v>40</v>
      </c>
      <c r="N6819" t="s">
        <v>31</v>
      </c>
      <c r="O6819" t="s">
        <v>56</v>
      </c>
      <c r="P6819" t="s">
        <v>50</v>
      </c>
      <c r="Q6819">
        <v>1</v>
      </c>
      <c r="R6819" t="s">
        <v>43</v>
      </c>
      <c r="S6819" t="s">
        <v>35</v>
      </c>
      <c r="T6819">
        <v>5.3</v>
      </c>
      <c r="U6819">
        <v>8</v>
      </c>
      <c r="V6819">
        <v>5</v>
      </c>
      <c r="W6819">
        <v>0</v>
      </c>
      <c r="X6819">
        <v>0</v>
      </c>
      <c r="Y6819" t="s">
        <v>36</v>
      </c>
    </row>
    <row r="6820" spans="1:25" x14ac:dyDescent="0.25">
      <c r="A6820" t="s">
        <v>8827</v>
      </c>
      <c r="B6820" t="s">
        <v>3855</v>
      </c>
      <c r="C6820" t="s">
        <v>48</v>
      </c>
      <c r="D6820" t="s">
        <v>64</v>
      </c>
      <c r="E6820" t="s">
        <v>49</v>
      </c>
      <c r="F6820" s="1" t="s">
        <v>18874</v>
      </c>
      <c r="G6820">
        <v>195</v>
      </c>
      <c r="H6820" t="s">
        <v>29</v>
      </c>
      <c r="I6820">
        <v>1539</v>
      </c>
      <c r="J6820">
        <v>459.1</v>
      </c>
      <c r="K6820">
        <f>Passenger_Data[[#This Row],[Price_USD]]*1</f>
        <v>459.1</v>
      </c>
      <c r="L6820">
        <v>49</v>
      </c>
      <c r="M6820" t="s">
        <v>30</v>
      </c>
      <c r="N6820" t="s">
        <v>31</v>
      </c>
      <c r="O6820" t="s">
        <v>32</v>
      </c>
      <c r="P6820" t="s">
        <v>50</v>
      </c>
      <c r="Q6820">
        <v>0</v>
      </c>
      <c r="R6820" t="s">
        <v>51</v>
      </c>
      <c r="S6820" t="s">
        <v>35</v>
      </c>
      <c r="T6820">
        <v>7.2</v>
      </c>
      <c r="U6820">
        <v>12</v>
      </c>
      <c r="V6820">
        <v>16</v>
      </c>
      <c r="W6820">
        <v>0</v>
      </c>
      <c r="X6820">
        <v>0</v>
      </c>
      <c r="Y6820" t="s">
        <v>77</v>
      </c>
    </row>
    <row r="6821" spans="1:25" x14ac:dyDescent="0.25">
      <c r="A6821" t="s">
        <v>8828</v>
      </c>
      <c r="B6821" t="s">
        <v>6089</v>
      </c>
      <c r="C6821" t="s">
        <v>48</v>
      </c>
      <c r="D6821" t="s">
        <v>49</v>
      </c>
      <c r="E6821" t="s">
        <v>59</v>
      </c>
      <c r="F6821" s="1" t="s">
        <v>18875</v>
      </c>
      <c r="G6821">
        <v>232</v>
      </c>
      <c r="H6821" t="s">
        <v>29</v>
      </c>
      <c r="I6821">
        <v>1801</v>
      </c>
      <c r="J6821">
        <v>402.68</v>
      </c>
      <c r="K6821">
        <f>Passenger_Data[[#This Row],[Price_USD]]*1</f>
        <v>402.68</v>
      </c>
      <c r="L6821">
        <v>18</v>
      </c>
      <c r="M6821" t="s">
        <v>40</v>
      </c>
      <c r="N6821" t="s">
        <v>41</v>
      </c>
      <c r="O6821" t="s">
        <v>56</v>
      </c>
      <c r="P6821" t="s">
        <v>264</v>
      </c>
      <c r="Q6821">
        <v>2</v>
      </c>
      <c r="R6821" t="s">
        <v>51</v>
      </c>
      <c r="S6821" t="s">
        <v>35</v>
      </c>
      <c r="T6821">
        <v>8.5</v>
      </c>
      <c r="U6821">
        <v>0</v>
      </c>
      <c r="V6821">
        <v>94</v>
      </c>
      <c r="W6821">
        <v>0</v>
      </c>
      <c r="X6821">
        <v>0</v>
      </c>
      <c r="Y6821" t="s">
        <v>36</v>
      </c>
    </row>
    <row r="6822" spans="1:25" x14ac:dyDescent="0.25">
      <c r="A6822" t="s">
        <v>8829</v>
      </c>
      <c r="B6822" t="s">
        <v>3605</v>
      </c>
      <c r="C6822" t="s">
        <v>82</v>
      </c>
      <c r="D6822" t="s">
        <v>28</v>
      </c>
      <c r="E6822" t="s">
        <v>59</v>
      </c>
      <c r="F6822" s="1" t="s">
        <v>18876</v>
      </c>
      <c r="G6822">
        <v>149</v>
      </c>
      <c r="H6822" t="s">
        <v>29</v>
      </c>
      <c r="I6822">
        <v>1160</v>
      </c>
      <c r="J6822">
        <v>443.72</v>
      </c>
      <c r="K6822">
        <f>Passenger_Data[[#This Row],[Price_USD]]*1</f>
        <v>443.72</v>
      </c>
      <c r="L6822">
        <v>35</v>
      </c>
      <c r="M6822" t="s">
        <v>40</v>
      </c>
      <c r="N6822" t="s">
        <v>31</v>
      </c>
      <c r="O6822" t="s">
        <v>32</v>
      </c>
      <c r="P6822" t="s">
        <v>50</v>
      </c>
      <c r="Q6822">
        <v>1</v>
      </c>
      <c r="R6822" t="s">
        <v>51</v>
      </c>
      <c r="S6822" t="s">
        <v>68</v>
      </c>
      <c r="T6822">
        <v>7.3</v>
      </c>
      <c r="U6822">
        <v>34</v>
      </c>
      <c r="V6822">
        <v>52</v>
      </c>
      <c r="W6822">
        <v>0</v>
      </c>
      <c r="X6822">
        <v>0</v>
      </c>
      <c r="Y6822" t="s">
        <v>77</v>
      </c>
    </row>
    <row r="6823" spans="1:25" x14ac:dyDescent="0.25">
      <c r="A6823" t="s">
        <v>8830</v>
      </c>
      <c r="B6823" t="s">
        <v>2835</v>
      </c>
      <c r="C6823" t="s">
        <v>54</v>
      </c>
      <c r="D6823" t="s">
        <v>39</v>
      </c>
      <c r="E6823" t="s">
        <v>55</v>
      </c>
      <c r="F6823" s="1" t="s">
        <v>18877</v>
      </c>
      <c r="G6823">
        <v>71</v>
      </c>
      <c r="H6823" t="s">
        <v>29</v>
      </c>
      <c r="I6823">
        <v>1409</v>
      </c>
      <c r="J6823">
        <v>285.08</v>
      </c>
      <c r="K6823">
        <f>Passenger_Data[[#This Row],[Price_USD]]*1</f>
        <v>285.08</v>
      </c>
      <c r="L6823">
        <v>27</v>
      </c>
      <c r="M6823" t="s">
        <v>30</v>
      </c>
      <c r="N6823" t="s">
        <v>60</v>
      </c>
      <c r="O6823" t="s">
        <v>32</v>
      </c>
      <c r="P6823" t="s">
        <v>50</v>
      </c>
      <c r="Q6823">
        <v>0</v>
      </c>
      <c r="R6823" t="s">
        <v>65</v>
      </c>
      <c r="S6823" t="s">
        <v>44</v>
      </c>
      <c r="T6823">
        <v>6.7</v>
      </c>
      <c r="U6823">
        <v>9</v>
      </c>
      <c r="V6823">
        <v>15</v>
      </c>
      <c r="W6823">
        <v>0</v>
      </c>
      <c r="X6823">
        <v>0</v>
      </c>
      <c r="Y6823" t="s">
        <v>45</v>
      </c>
    </row>
    <row r="6824" spans="1:25" x14ac:dyDescent="0.25">
      <c r="A6824" t="s">
        <v>8831</v>
      </c>
      <c r="B6824" t="s">
        <v>5290</v>
      </c>
      <c r="C6824" t="s">
        <v>26</v>
      </c>
      <c r="D6824" t="s">
        <v>49</v>
      </c>
      <c r="E6824" t="s">
        <v>64</v>
      </c>
      <c r="F6824" s="1" t="s">
        <v>18878</v>
      </c>
      <c r="G6824">
        <v>227</v>
      </c>
      <c r="H6824" t="s">
        <v>86</v>
      </c>
      <c r="I6824">
        <v>939</v>
      </c>
      <c r="J6824">
        <v>470.74</v>
      </c>
      <c r="K6824">
        <f>Passenger_Data[[#This Row],[Price_USD]]*1</f>
        <v>470.74</v>
      </c>
      <c r="L6824">
        <v>49</v>
      </c>
      <c r="M6824" t="s">
        <v>30</v>
      </c>
      <c r="N6824" t="s">
        <v>60</v>
      </c>
      <c r="O6824" t="s">
        <v>32</v>
      </c>
      <c r="P6824" t="s">
        <v>83</v>
      </c>
      <c r="Q6824">
        <v>4</v>
      </c>
      <c r="R6824" t="s">
        <v>65</v>
      </c>
      <c r="S6824" t="s">
        <v>68</v>
      </c>
      <c r="T6824">
        <v>6.9</v>
      </c>
      <c r="U6824">
        <v>16</v>
      </c>
      <c r="V6824">
        <v>46</v>
      </c>
      <c r="W6824">
        <v>0</v>
      </c>
      <c r="X6824">
        <v>0</v>
      </c>
      <c r="Y6824" t="s">
        <v>45</v>
      </c>
    </row>
    <row r="6825" spans="1:25" x14ac:dyDescent="0.25">
      <c r="A6825" t="s">
        <v>8832</v>
      </c>
      <c r="B6825" t="s">
        <v>6117</v>
      </c>
      <c r="C6825" t="s">
        <v>54</v>
      </c>
      <c r="D6825" t="s">
        <v>27</v>
      </c>
      <c r="E6825" t="s">
        <v>64</v>
      </c>
      <c r="F6825" s="1" t="s">
        <v>18879</v>
      </c>
      <c r="G6825">
        <v>242</v>
      </c>
      <c r="H6825" t="s">
        <v>86</v>
      </c>
      <c r="I6825">
        <v>1010</v>
      </c>
      <c r="J6825">
        <v>430.32</v>
      </c>
      <c r="K6825">
        <f>Passenger_Data[[#This Row],[Price_USD]]*1</f>
        <v>430.32</v>
      </c>
      <c r="L6825">
        <v>64</v>
      </c>
      <c r="M6825" t="s">
        <v>40</v>
      </c>
      <c r="N6825" t="s">
        <v>41</v>
      </c>
      <c r="O6825" t="s">
        <v>42</v>
      </c>
      <c r="P6825" t="s">
        <v>50</v>
      </c>
      <c r="Q6825">
        <v>2</v>
      </c>
      <c r="R6825" t="s">
        <v>43</v>
      </c>
      <c r="S6825" t="s">
        <v>44</v>
      </c>
      <c r="T6825">
        <v>8</v>
      </c>
      <c r="U6825">
        <v>1</v>
      </c>
      <c r="V6825">
        <v>51</v>
      </c>
      <c r="W6825">
        <v>0</v>
      </c>
      <c r="X6825">
        <v>0</v>
      </c>
      <c r="Y6825" t="s">
        <v>45</v>
      </c>
    </row>
    <row r="6826" spans="1:25" x14ac:dyDescent="0.25">
      <c r="A6826" t="s">
        <v>8833</v>
      </c>
      <c r="B6826" t="s">
        <v>2272</v>
      </c>
      <c r="C6826" t="s">
        <v>48</v>
      </c>
      <c r="D6826" t="s">
        <v>49</v>
      </c>
      <c r="E6826" t="s">
        <v>49</v>
      </c>
      <c r="F6826" s="1" t="s">
        <v>18880</v>
      </c>
      <c r="G6826">
        <v>163</v>
      </c>
      <c r="H6826" t="s">
        <v>29</v>
      </c>
      <c r="I6826">
        <v>922</v>
      </c>
      <c r="J6826">
        <v>330.54</v>
      </c>
      <c r="K6826">
        <f>Passenger_Data[[#This Row],[Price_USD]]*1</f>
        <v>330.54</v>
      </c>
      <c r="L6826">
        <v>68</v>
      </c>
      <c r="M6826" t="s">
        <v>30</v>
      </c>
      <c r="N6826" t="s">
        <v>41</v>
      </c>
      <c r="O6826" t="s">
        <v>33</v>
      </c>
      <c r="P6826" t="s">
        <v>50</v>
      </c>
      <c r="Q6826">
        <v>0</v>
      </c>
      <c r="R6826" t="s">
        <v>43</v>
      </c>
      <c r="S6826" t="s">
        <v>35</v>
      </c>
      <c r="T6826">
        <v>10</v>
      </c>
      <c r="U6826">
        <v>6</v>
      </c>
      <c r="V6826">
        <v>60</v>
      </c>
      <c r="W6826">
        <v>0</v>
      </c>
      <c r="X6826">
        <v>0</v>
      </c>
      <c r="Y6826" t="s">
        <v>77</v>
      </c>
    </row>
    <row r="6827" spans="1:25" x14ac:dyDescent="0.25">
      <c r="A6827" t="s">
        <v>8834</v>
      </c>
      <c r="B6827" t="s">
        <v>716</v>
      </c>
      <c r="C6827" t="s">
        <v>48</v>
      </c>
      <c r="D6827" t="s">
        <v>76</v>
      </c>
      <c r="E6827" t="s">
        <v>27</v>
      </c>
      <c r="F6827" s="1" t="s">
        <v>18881</v>
      </c>
      <c r="G6827">
        <v>173</v>
      </c>
      <c r="H6827" t="s">
        <v>29</v>
      </c>
      <c r="I6827">
        <v>1198</v>
      </c>
      <c r="J6827">
        <v>439.21</v>
      </c>
      <c r="K6827">
        <f>Passenger_Data[[#This Row],[Price_USD]]*1</f>
        <v>439.21</v>
      </c>
      <c r="L6827">
        <v>43</v>
      </c>
      <c r="M6827" t="s">
        <v>30</v>
      </c>
      <c r="N6827" t="s">
        <v>41</v>
      </c>
      <c r="O6827" t="s">
        <v>42</v>
      </c>
      <c r="P6827" t="s">
        <v>50</v>
      </c>
      <c r="Q6827">
        <v>1</v>
      </c>
      <c r="R6827" t="s">
        <v>51</v>
      </c>
      <c r="S6827" t="s">
        <v>35</v>
      </c>
      <c r="T6827">
        <v>5</v>
      </c>
      <c r="U6827">
        <v>0</v>
      </c>
      <c r="V6827">
        <v>13</v>
      </c>
      <c r="W6827">
        <v>0</v>
      </c>
      <c r="X6827">
        <v>0</v>
      </c>
      <c r="Y6827" t="s">
        <v>77</v>
      </c>
    </row>
    <row r="6828" spans="1:25" x14ac:dyDescent="0.25">
      <c r="A6828" t="s">
        <v>8835</v>
      </c>
      <c r="B6828" t="s">
        <v>2088</v>
      </c>
      <c r="C6828" t="s">
        <v>73</v>
      </c>
      <c r="D6828" t="s">
        <v>39</v>
      </c>
      <c r="E6828" t="s">
        <v>64</v>
      </c>
      <c r="F6828" s="1" t="s">
        <v>18882</v>
      </c>
      <c r="G6828">
        <v>173</v>
      </c>
      <c r="H6828" t="s">
        <v>29</v>
      </c>
      <c r="I6828">
        <v>1386</v>
      </c>
      <c r="J6828">
        <v>343.36</v>
      </c>
      <c r="K6828">
        <f>Passenger_Data[[#This Row],[Price_USD]]*1</f>
        <v>343.36</v>
      </c>
      <c r="L6828">
        <v>37</v>
      </c>
      <c r="M6828" t="s">
        <v>30</v>
      </c>
      <c r="N6828" t="s">
        <v>41</v>
      </c>
      <c r="O6828" t="s">
        <v>32</v>
      </c>
      <c r="P6828" t="s">
        <v>50</v>
      </c>
      <c r="Q6828">
        <v>0</v>
      </c>
      <c r="R6828" t="s">
        <v>51</v>
      </c>
      <c r="S6828" t="s">
        <v>44</v>
      </c>
      <c r="T6828">
        <v>7.6</v>
      </c>
      <c r="U6828">
        <v>5</v>
      </c>
      <c r="V6828">
        <v>98</v>
      </c>
      <c r="W6828">
        <v>1</v>
      </c>
      <c r="X6828">
        <v>0</v>
      </c>
      <c r="Y6828" t="s">
        <v>36</v>
      </c>
    </row>
    <row r="6829" spans="1:25" x14ac:dyDescent="0.25">
      <c r="A6829" t="s">
        <v>8836</v>
      </c>
      <c r="B6829" t="s">
        <v>3253</v>
      </c>
      <c r="C6829" t="s">
        <v>48</v>
      </c>
      <c r="D6829" t="s">
        <v>27</v>
      </c>
      <c r="E6829" t="s">
        <v>49</v>
      </c>
      <c r="F6829" s="1" t="s">
        <v>18883</v>
      </c>
      <c r="G6829">
        <v>147</v>
      </c>
      <c r="H6829" t="s">
        <v>29</v>
      </c>
      <c r="I6829">
        <v>1077</v>
      </c>
      <c r="J6829">
        <v>419.18</v>
      </c>
      <c r="K6829">
        <f>Passenger_Data[[#This Row],[Price_USD]]*1</f>
        <v>419.18</v>
      </c>
      <c r="L6829">
        <v>37</v>
      </c>
      <c r="M6829" t="s">
        <v>30</v>
      </c>
      <c r="N6829" t="s">
        <v>41</v>
      </c>
      <c r="O6829" t="s">
        <v>33</v>
      </c>
      <c r="P6829" t="s">
        <v>83</v>
      </c>
      <c r="Q6829">
        <v>2</v>
      </c>
      <c r="R6829" t="s">
        <v>65</v>
      </c>
      <c r="S6829" t="s">
        <v>61</v>
      </c>
      <c r="T6829">
        <v>6.7</v>
      </c>
      <c r="U6829">
        <v>4</v>
      </c>
      <c r="V6829">
        <v>24</v>
      </c>
      <c r="W6829">
        <v>0</v>
      </c>
      <c r="X6829">
        <v>0</v>
      </c>
      <c r="Y6829" t="s">
        <v>36</v>
      </c>
    </row>
    <row r="6830" spans="1:25" x14ac:dyDescent="0.25">
      <c r="A6830" t="s">
        <v>8837</v>
      </c>
      <c r="B6830" t="s">
        <v>4475</v>
      </c>
      <c r="C6830" t="s">
        <v>26</v>
      </c>
      <c r="D6830" t="s">
        <v>49</v>
      </c>
      <c r="E6830" t="s">
        <v>28</v>
      </c>
      <c r="F6830" s="1" t="s">
        <v>18884</v>
      </c>
      <c r="G6830">
        <v>206</v>
      </c>
      <c r="H6830" t="s">
        <v>29</v>
      </c>
      <c r="I6830">
        <v>1599</v>
      </c>
      <c r="J6830">
        <v>446.64</v>
      </c>
      <c r="K6830">
        <f>Passenger_Data[[#This Row],[Price_USD]]*1</f>
        <v>446.64</v>
      </c>
      <c r="L6830">
        <v>77</v>
      </c>
      <c r="M6830" t="s">
        <v>30</v>
      </c>
      <c r="N6830" t="s">
        <v>31</v>
      </c>
      <c r="O6830" t="s">
        <v>33</v>
      </c>
      <c r="P6830" t="s">
        <v>50</v>
      </c>
      <c r="Q6830">
        <v>1</v>
      </c>
      <c r="R6830" t="s">
        <v>34</v>
      </c>
      <c r="S6830" t="s">
        <v>44</v>
      </c>
      <c r="T6830">
        <v>8.1999999999999993</v>
      </c>
      <c r="U6830">
        <v>5</v>
      </c>
      <c r="V6830">
        <v>9</v>
      </c>
      <c r="W6830">
        <v>0</v>
      </c>
      <c r="X6830">
        <v>0</v>
      </c>
      <c r="Y6830" t="s">
        <v>45</v>
      </c>
    </row>
    <row r="6831" spans="1:25" x14ac:dyDescent="0.25">
      <c r="A6831" t="s">
        <v>8838</v>
      </c>
      <c r="B6831" t="s">
        <v>2493</v>
      </c>
      <c r="C6831" t="s">
        <v>82</v>
      </c>
      <c r="D6831" t="s">
        <v>27</v>
      </c>
      <c r="E6831" t="s">
        <v>55</v>
      </c>
      <c r="F6831" s="1" t="s">
        <v>18885</v>
      </c>
      <c r="G6831">
        <v>142</v>
      </c>
      <c r="H6831" t="s">
        <v>29</v>
      </c>
      <c r="I6831">
        <v>716</v>
      </c>
      <c r="J6831">
        <v>422.34</v>
      </c>
      <c r="K6831">
        <f>Passenger_Data[[#This Row],[Price_USD]]*1</f>
        <v>422.34</v>
      </c>
      <c r="L6831">
        <v>70</v>
      </c>
      <c r="M6831" t="s">
        <v>40</v>
      </c>
      <c r="N6831" t="s">
        <v>41</v>
      </c>
      <c r="O6831" t="s">
        <v>33</v>
      </c>
      <c r="P6831" t="s">
        <v>33</v>
      </c>
      <c r="Q6831">
        <v>1</v>
      </c>
      <c r="R6831" t="s">
        <v>34</v>
      </c>
      <c r="S6831" t="s">
        <v>44</v>
      </c>
      <c r="T6831">
        <v>7.8</v>
      </c>
      <c r="U6831">
        <v>23</v>
      </c>
      <c r="V6831">
        <v>97</v>
      </c>
      <c r="W6831">
        <v>0</v>
      </c>
      <c r="X6831">
        <v>0</v>
      </c>
      <c r="Y6831" t="s">
        <v>77</v>
      </c>
    </row>
    <row r="6832" spans="1:25" x14ac:dyDescent="0.25">
      <c r="A6832" t="s">
        <v>8839</v>
      </c>
      <c r="B6832" t="s">
        <v>1895</v>
      </c>
      <c r="C6832" t="s">
        <v>73</v>
      </c>
      <c r="D6832" t="s">
        <v>59</v>
      </c>
      <c r="E6832" t="s">
        <v>28</v>
      </c>
      <c r="F6832" s="1" t="s">
        <v>18886</v>
      </c>
      <c r="G6832">
        <v>225</v>
      </c>
      <c r="H6832" t="s">
        <v>86</v>
      </c>
      <c r="I6832">
        <v>1202</v>
      </c>
      <c r="J6832">
        <v>458.02</v>
      </c>
      <c r="K6832">
        <f>Passenger_Data[[#This Row],[Price_USD]]*1</f>
        <v>458.02</v>
      </c>
      <c r="L6832">
        <v>79</v>
      </c>
      <c r="M6832" t="s">
        <v>40</v>
      </c>
      <c r="N6832" t="s">
        <v>31</v>
      </c>
      <c r="O6832" t="s">
        <v>56</v>
      </c>
      <c r="P6832" t="s">
        <v>50</v>
      </c>
      <c r="Q6832">
        <v>1</v>
      </c>
      <c r="R6832" t="s">
        <v>43</v>
      </c>
      <c r="S6832" t="s">
        <v>35</v>
      </c>
      <c r="T6832">
        <v>6</v>
      </c>
      <c r="U6832">
        <v>15</v>
      </c>
      <c r="V6832">
        <v>72</v>
      </c>
      <c r="W6832">
        <v>0</v>
      </c>
      <c r="X6832">
        <v>0</v>
      </c>
      <c r="Y6832" t="s">
        <v>36</v>
      </c>
    </row>
    <row r="6833" spans="1:25" x14ac:dyDescent="0.25">
      <c r="A6833" t="s">
        <v>8840</v>
      </c>
      <c r="B6833" t="s">
        <v>722</v>
      </c>
      <c r="C6833" t="s">
        <v>26</v>
      </c>
      <c r="D6833" t="s">
        <v>59</v>
      </c>
      <c r="E6833" t="s">
        <v>49</v>
      </c>
      <c r="F6833" s="1" t="s">
        <v>18887</v>
      </c>
      <c r="G6833">
        <v>162</v>
      </c>
      <c r="H6833" t="s">
        <v>29</v>
      </c>
      <c r="I6833">
        <v>918</v>
      </c>
      <c r="J6833">
        <v>237.97</v>
      </c>
      <c r="K6833">
        <f>Passenger_Data[[#This Row],[Price_USD]]*1</f>
        <v>237.97</v>
      </c>
      <c r="L6833">
        <v>69</v>
      </c>
      <c r="M6833" t="s">
        <v>40</v>
      </c>
      <c r="N6833" t="s">
        <v>60</v>
      </c>
      <c r="O6833" t="s">
        <v>33</v>
      </c>
      <c r="P6833" t="s">
        <v>50</v>
      </c>
      <c r="Q6833">
        <v>2</v>
      </c>
      <c r="R6833" t="s">
        <v>51</v>
      </c>
      <c r="S6833" t="s">
        <v>35</v>
      </c>
      <c r="T6833">
        <v>4.5</v>
      </c>
      <c r="U6833">
        <v>17</v>
      </c>
      <c r="V6833">
        <v>104</v>
      </c>
      <c r="W6833">
        <v>0</v>
      </c>
      <c r="X6833">
        <v>0</v>
      </c>
      <c r="Y6833" t="s">
        <v>45</v>
      </c>
    </row>
    <row r="6834" spans="1:25" x14ac:dyDescent="0.25">
      <c r="A6834" t="s">
        <v>8841</v>
      </c>
      <c r="B6834" t="s">
        <v>3244</v>
      </c>
      <c r="C6834" t="s">
        <v>73</v>
      </c>
      <c r="D6834" t="s">
        <v>28</v>
      </c>
      <c r="E6834" t="s">
        <v>76</v>
      </c>
      <c r="F6834" s="1" t="s">
        <v>18888</v>
      </c>
      <c r="G6834">
        <v>249</v>
      </c>
      <c r="H6834" t="s">
        <v>29</v>
      </c>
      <c r="I6834">
        <v>722</v>
      </c>
      <c r="J6834">
        <v>408.73</v>
      </c>
      <c r="K6834">
        <f>Passenger_Data[[#This Row],[Price_USD]]*1</f>
        <v>408.73</v>
      </c>
      <c r="L6834">
        <v>20</v>
      </c>
      <c r="M6834" t="s">
        <v>40</v>
      </c>
      <c r="N6834" t="s">
        <v>31</v>
      </c>
      <c r="O6834" t="s">
        <v>32</v>
      </c>
      <c r="P6834" t="s">
        <v>50</v>
      </c>
      <c r="Q6834">
        <v>2</v>
      </c>
      <c r="R6834" t="s">
        <v>65</v>
      </c>
      <c r="S6834" t="s">
        <v>35</v>
      </c>
      <c r="T6834">
        <v>4.3</v>
      </c>
      <c r="U6834">
        <v>7</v>
      </c>
      <c r="V6834">
        <v>52</v>
      </c>
      <c r="W6834">
        <v>0</v>
      </c>
      <c r="X6834">
        <v>0</v>
      </c>
      <c r="Y6834" t="s">
        <v>77</v>
      </c>
    </row>
    <row r="6835" spans="1:25" x14ac:dyDescent="0.25">
      <c r="A6835" t="s">
        <v>8842</v>
      </c>
      <c r="B6835" t="s">
        <v>8843</v>
      </c>
      <c r="C6835" t="s">
        <v>48</v>
      </c>
      <c r="D6835" t="s">
        <v>55</v>
      </c>
      <c r="E6835" t="s">
        <v>39</v>
      </c>
      <c r="F6835" s="1" t="s">
        <v>18889</v>
      </c>
      <c r="G6835">
        <v>143</v>
      </c>
      <c r="H6835" t="s">
        <v>86</v>
      </c>
      <c r="I6835">
        <v>581</v>
      </c>
      <c r="J6835">
        <v>304.83999999999997</v>
      </c>
      <c r="K6835">
        <f>Passenger_Data[[#This Row],[Price_USD]]*1</f>
        <v>304.83999999999997</v>
      </c>
      <c r="L6835">
        <v>71</v>
      </c>
      <c r="M6835" t="s">
        <v>30</v>
      </c>
      <c r="N6835" t="s">
        <v>41</v>
      </c>
      <c r="O6835" t="s">
        <v>42</v>
      </c>
      <c r="P6835" t="s">
        <v>83</v>
      </c>
      <c r="Q6835">
        <v>4</v>
      </c>
      <c r="R6835" t="s">
        <v>65</v>
      </c>
      <c r="S6835" t="s">
        <v>68</v>
      </c>
      <c r="T6835">
        <v>8.1999999999999993</v>
      </c>
      <c r="U6835">
        <v>2</v>
      </c>
      <c r="V6835">
        <v>71</v>
      </c>
      <c r="W6835">
        <v>0</v>
      </c>
      <c r="X6835">
        <v>0</v>
      </c>
      <c r="Y6835" t="s">
        <v>36</v>
      </c>
    </row>
    <row r="6836" spans="1:25" x14ac:dyDescent="0.25">
      <c r="A6836" t="s">
        <v>8844</v>
      </c>
      <c r="B6836" t="s">
        <v>1139</v>
      </c>
      <c r="C6836" t="s">
        <v>54</v>
      </c>
      <c r="D6836" t="s">
        <v>39</v>
      </c>
      <c r="E6836" t="s">
        <v>28</v>
      </c>
      <c r="F6836" s="1" t="s">
        <v>18890</v>
      </c>
      <c r="G6836">
        <v>175</v>
      </c>
      <c r="H6836" t="s">
        <v>29</v>
      </c>
      <c r="I6836">
        <v>1301</v>
      </c>
      <c r="J6836">
        <v>394.58</v>
      </c>
      <c r="K6836">
        <f>Passenger_Data[[#This Row],[Price_USD]]*1</f>
        <v>394.58</v>
      </c>
      <c r="L6836">
        <v>56</v>
      </c>
      <c r="M6836" t="s">
        <v>40</v>
      </c>
      <c r="N6836" t="s">
        <v>31</v>
      </c>
      <c r="O6836" t="s">
        <v>32</v>
      </c>
      <c r="P6836" t="s">
        <v>50</v>
      </c>
      <c r="Q6836">
        <v>1</v>
      </c>
      <c r="R6836" t="s">
        <v>43</v>
      </c>
      <c r="S6836" t="s">
        <v>68</v>
      </c>
      <c r="T6836">
        <v>8.4</v>
      </c>
      <c r="U6836">
        <v>1</v>
      </c>
      <c r="V6836">
        <v>110</v>
      </c>
      <c r="W6836">
        <v>0</v>
      </c>
      <c r="X6836">
        <v>1</v>
      </c>
      <c r="Y6836" t="s">
        <v>77</v>
      </c>
    </row>
    <row r="6837" spans="1:25" x14ac:dyDescent="0.25">
      <c r="A6837" t="s">
        <v>8845</v>
      </c>
      <c r="B6837" t="s">
        <v>8846</v>
      </c>
      <c r="C6837" t="s">
        <v>73</v>
      </c>
      <c r="D6837" t="s">
        <v>28</v>
      </c>
      <c r="E6837" t="s">
        <v>49</v>
      </c>
      <c r="F6837" s="1" t="s">
        <v>18891</v>
      </c>
      <c r="G6837">
        <v>241</v>
      </c>
      <c r="H6837" t="s">
        <v>86</v>
      </c>
      <c r="I6837">
        <v>1654</v>
      </c>
      <c r="J6837">
        <v>136.79</v>
      </c>
      <c r="K6837">
        <f>Passenger_Data[[#This Row],[Price_USD]]*1</f>
        <v>136.79</v>
      </c>
      <c r="L6837">
        <v>22</v>
      </c>
      <c r="M6837" t="s">
        <v>40</v>
      </c>
      <c r="N6837" t="s">
        <v>41</v>
      </c>
      <c r="O6837" t="s">
        <v>56</v>
      </c>
      <c r="P6837" t="s">
        <v>50</v>
      </c>
      <c r="Q6837">
        <v>1</v>
      </c>
      <c r="R6837" t="s">
        <v>65</v>
      </c>
      <c r="S6837" t="s">
        <v>68</v>
      </c>
      <c r="T6837">
        <v>6.3</v>
      </c>
      <c r="U6837">
        <v>24</v>
      </c>
      <c r="V6837">
        <v>72</v>
      </c>
      <c r="W6837">
        <v>0</v>
      </c>
      <c r="X6837">
        <v>0</v>
      </c>
      <c r="Y6837" t="s">
        <v>77</v>
      </c>
    </row>
    <row r="6838" spans="1:25" x14ac:dyDescent="0.25">
      <c r="A6838" t="s">
        <v>8847</v>
      </c>
      <c r="B6838" t="s">
        <v>1556</v>
      </c>
      <c r="C6838" t="s">
        <v>54</v>
      </c>
      <c r="D6838" t="s">
        <v>55</v>
      </c>
      <c r="E6838" t="s">
        <v>59</v>
      </c>
      <c r="F6838" s="1" t="s">
        <v>18892</v>
      </c>
      <c r="G6838">
        <v>125</v>
      </c>
      <c r="H6838" t="s">
        <v>29</v>
      </c>
      <c r="I6838">
        <v>1634</v>
      </c>
      <c r="J6838">
        <v>337</v>
      </c>
      <c r="K6838">
        <f>Passenger_Data[[#This Row],[Price_USD]]*1</f>
        <v>337</v>
      </c>
      <c r="L6838">
        <v>76</v>
      </c>
      <c r="M6838" t="s">
        <v>30</v>
      </c>
      <c r="N6838" t="s">
        <v>41</v>
      </c>
      <c r="O6838" t="s">
        <v>33</v>
      </c>
      <c r="P6838" t="s">
        <v>50</v>
      </c>
      <c r="Q6838">
        <v>1</v>
      </c>
      <c r="R6838" t="s">
        <v>65</v>
      </c>
      <c r="S6838" t="s">
        <v>35</v>
      </c>
      <c r="T6838">
        <v>3.9</v>
      </c>
      <c r="U6838">
        <v>5</v>
      </c>
      <c r="V6838">
        <v>99</v>
      </c>
      <c r="W6838">
        <v>0</v>
      </c>
      <c r="X6838">
        <v>0</v>
      </c>
      <c r="Y6838" t="s">
        <v>77</v>
      </c>
    </row>
    <row r="6839" spans="1:25" x14ac:dyDescent="0.25">
      <c r="A6839" t="s">
        <v>8848</v>
      </c>
      <c r="B6839" t="s">
        <v>761</v>
      </c>
      <c r="C6839" t="s">
        <v>82</v>
      </c>
      <c r="D6839" t="s">
        <v>64</v>
      </c>
      <c r="E6839" t="s">
        <v>64</v>
      </c>
      <c r="F6839" s="1" t="s">
        <v>18893</v>
      </c>
      <c r="G6839">
        <v>268</v>
      </c>
      <c r="H6839" t="s">
        <v>86</v>
      </c>
      <c r="I6839">
        <v>1353</v>
      </c>
      <c r="J6839">
        <v>459.06</v>
      </c>
      <c r="K6839">
        <f>Passenger_Data[[#This Row],[Price_USD]]*1</f>
        <v>459.06</v>
      </c>
      <c r="L6839">
        <v>62</v>
      </c>
      <c r="M6839" t="s">
        <v>40</v>
      </c>
      <c r="N6839" t="s">
        <v>41</v>
      </c>
      <c r="O6839" t="s">
        <v>42</v>
      </c>
      <c r="P6839" t="s">
        <v>50</v>
      </c>
      <c r="Q6839">
        <v>1</v>
      </c>
      <c r="R6839" t="s">
        <v>65</v>
      </c>
      <c r="S6839" t="s">
        <v>68</v>
      </c>
      <c r="T6839">
        <v>9.1</v>
      </c>
      <c r="U6839">
        <v>7</v>
      </c>
      <c r="V6839">
        <v>27</v>
      </c>
      <c r="W6839">
        <v>0</v>
      </c>
      <c r="X6839">
        <v>0</v>
      </c>
      <c r="Y6839" t="s">
        <v>36</v>
      </c>
    </row>
    <row r="6840" spans="1:25" x14ac:dyDescent="0.25">
      <c r="A6840" t="s">
        <v>8849</v>
      </c>
      <c r="B6840" t="s">
        <v>8061</v>
      </c>
      <c r="C6840" t="s">
        <v>82</v>
      </c>
      <c r="D6840" t="s">
        <v>76</v>
      </c>
      <c r="E6840" t="s">
        <v>39</v>
      </c>
      <c r="F6840" s="1" t="s">
        <v>18894</v>
      </c>
      <c r="G6840">
        <v>174</v>
      </c>
      <c r="H6840" t="s">
        <v>29</v>
      </c>
      <c r="I6840">
        <v>1150</v>
      </c>
      <c r="J6840">
        <v>261.32</v>
      </c>
      <c r="K6840">
        <f>Passenger_Data[[#This Row],[Price_USD]]*1</f>
        <v>261.32</v>
      </c>
      <c r="L6840">
        <v>63</v>
      </c>
      <c r="M6840" t="s">
        <v>30</v>
      </c>
      <c r="N6840" t="s">
        <v>31</v>
      </c>
      <c r="O6840" t="s">
        <v>32</v>
      </c>
      <c r="P6840" t="s">
        <v>50</v>
      </c>
      <c r="Q6840">
        <v>2</v>
      </c>
      <c r="R6840" t="s">
        <v>65</v>
      </c>
      <c r="S6840" t="s">
        <v>61</v>
      </c>
      <c r="T6840">
        <v>8.8000000000000007</v>
      </c>
      <c r="U6840">
        <v>6</v>
      </c>
      <c r="V6840">
        <v>17</v>
      </c>
      <c r="W6840">
        <v>0</v>
      </c>
      <c r="X6840">
        <v>1</v>
      </c>
      <c r="Y6840" t="s">
        <v>36</v>
      </c>
    </row>
    <row r="6841" spans="1:25" x14ac:dyDescent="0.25">
      <c r="A6841" t="s">
        <v>8850</v>
      </c>
      <c r="B6841" t="s">
        <v>6529</v>
      </c>
      <c r="C6841" t="s">
        <v>26</v>
      </c>
      <c r="D6841" t="s">
        <v>39</v>
      </c>
      <c r="E6841" t="s">
        <v>39</v>
      </c>
      <c r="F6841" s="1" t="s">
        <v>18895</v>
      </c>
      <c r="G6841">
        <v>158</v>
      </c>
      <c r="H6841" t="s">
        <v>29</v>
      </c>
      <c r="I6841">
        <v>1155</v>
      </c>
      <c r="J6841">
        <v>258.98</v>
      </c>
      <c r="K6841">
        <f>Passenger_Data[[#This Row],[Price_USD]]*1</f>
        <v>258.98</v>
      </c>
      <c r="L6841">
        <v>21</v>
      </c>
      <c r="M6841" t="s">
        <v>40</v>
      </c>
      <c r="N6841" t="s">
        <v>31</v>
      </c>
      <c r="O6841" t="s">
        <v>42</v>
      </c>
      <c r="P6841" t="s">
        <v>83</v>
      </c>
      <c r="Q6841">
        <v>2</v>
      </c>
      <c r="R6841" t="s">
        <v>51</v>
      </c>
      <c r="S6841" t="s">
        <v>35</v>
      </c>
      <c r="T6841">
        <v>4.5</v>
      </c>
      <c r="U6841">
        <v>8</v>
      </c>
      <c r="V6841">
        <v>73</v>
      </c>
      <c r="W6841">
        <v>0</v>
      </c>
      <c r="X6841">
        <v>0</v>
      </c>
      <c r="Y6841" t="s">
        <v>45</v>
      </c>
    </row>
    <row r="6842" spans="1:25" x14ac:dyDescent="0.25">
      <c r="A6842" t="s">
        <v>8851</v>
      </c>
      <c r="B6842" t="s">
        <v>1597</v>
      </c>
      <c r="C6842" t="s">
        <v>82</v>
      </c>
      <c r="D6842" t="s">
        <v>27</v>
      </c>
      <c r="E6842" t="s">
        <v>27</v>
      </c>
      <c r="F6842" s="1" t="s">
        <v>18896</v>
      </c>
      <c r="G6842">
        <v>77</v>
      </c>
      <c r="H6842" t="s">
        <v>29</v>
      </c>
      <c r="I6842">
        <v>997</v>
      </c>
      <c r="J6842">
        <v>359.41</v>
      </c>
      <c r="K6842">
        <f>Passenger_Data[[#This Row],[Price_USD]]*1</f>
        <v>359.41</v>
      </c>
      <c r="L6842">
        <v>32</v>
      </c>
      <c r="M6842" t="s">
        <v>40</v>
      </c>
      <c r="N6842" t="s">
        <v>31</v>
      </c>
      <c r="O6842" t="s">
        <v>42</v>
      </c>
      <c r="P6842" t="s">
        <v>50</v>
      </c>
      <c r="Q6842">
        <v>1</v>
      </c>
      <c r="R6842" t="s">
        <v>43</v>
      </c>
      <c r="S6842" t="s">
        <v>35</v>
      </c>
      <c r="T6842">
        <v>5.4</v>
      </c>
      <c r="U6842">
        <v>14</v>
      </c>
      <c r="V6842">
        <v>60</v>
      </c>
      <c r="W6842">
        <v>0</v>
      </c>
      <c r="X6842">
        <v>0</v>
      </c>
      <c r="Y6842" t="s">
        <v>77</v>
      </c>
    </row>
    <row r="6843" spans="1:25" x14ac:dyDescent="0.25">
      <c r="A6843" t="s">
        <v>8852</v>
      </c>
      <c r="B6843" t="s">
        <v>1468</v>
      </c>
      <c r="C6843" t="s">
        <v>82</v>
      </c>
      <c r="D6843" t="s">
        <v>49</v>
      </c>
      <c r="E6843" t="s">
        <v>49</v>
      </c>
      <c r="F6843" s="1" t="s">
        <v>18897</v>
      </c>
      <c r="G6843">
        <v>154</v>
      </c>
      <c r="H6843" t="s">
        <v>29</v>
      </c>
      <c r="I6843">
        <v>1258</v>
      </c>
      <c r="J6843">
        <v>395.59</v>
      </c>
      <c r="K6843">
        <f>Passenger_Data[[#This Row],[Price_USD]]*1</f>
        <v>395.59</v>
      </c>
      <c r="L6843">
        <v>54</v>
      </c>
      <c r="M6843" t="s">
        <v>30</v>
      </c>
      <c r="N6843" t="s">
        <v>31</v>
      </c>
      <c r="O6843" t="s">
        <v>32</v>
      </c>
      <c r="P6843" t="s">
        <v>50</v>
      </c>
      <c r="Q6843">
        <v>0</v>
      </c>
      <c r="R6843" t="s">
        <v>51</v>
      </c>
      <c r="S6843" t="s">
        <v>35</v>
      </c>
      <c r="T6843">
        <v>5.9</v>
      </c>
      <c r="U6843">
        <v>9</v>
      </c>
      <c r="V6843">
        <v>109</v>
      </c>
      <c r="W6843">
        <v>1</v>
      </c>
      <c r="X6843">
        <v>0</v>
      </c>
      <c r="Y6843" t="s">
        <v>77</v>
      </c>
    </row>
    <row r="6844" spans="1:25" x14ac:dyDescent="0.25">
      <c r="A6844" t="s">
        <v>8853</v>
      </c>
      <c r="B6844" t="s">
        <v>1042</v>
      </c>
      <c r="C6844" t="s">
        <v>26</v>
      </c>
      <c r="D6844" t="s">
        <v>27</v>
      </c>
      <c r="E6844" t="s">
        <v>49</v>
      </c>
      <c r="F6844" s="1" t="s">
        <v>18898</v>
      </c>
      <c r="G6844">
        <v>245</v>
      </c>
      <c r="H6844" t="s">
        <v>29</v>
      </c>
      <c r="I6844">
        <v>985</v>
      </c>
      <c r="J6844">
        <v>226.4</v>
      </c>
      <c r="K6844">
        <f>Passenger_Data[[#This Row],[Price_USD]]*1</f>
        <v>226.4</v>
      </c>
      <c r="L6844">
        <v>36</v>
      </c>
      <c r="M6844" t="s">
        <v>30</v>
      </c>
      <c r="N6844" t="s">
        <v>60</v>
      </c>
      <c r="O6844" t="s">
        <v>56</v>
      </c>
      <c r="P6844" t="s">
        <v>50</v>
      </c>
      <c r="Q6844">
        <v>0</v>
      </c>
      <c r="R6844" t="s">
        <v>65</v>
      </c>
      <c r="S6844" t="s">
        <v>68</v>
      </c>
      <c r="T6844">
        <v>8</v>
      </c>
      <c r="U6844">
        <v>17</v>
      </c>
      <c r="V6844">
        <v>61</v>
      </c>
      <c r="W6844">
        <v>0</v>
      </c>
      <c r="X6844">
        <v>0</v>
      </c>
      <c r="Y6844" t="s">
        <v>45</v>
      </c>
    </row>
    <row r="6845" spans="1:25" x14ac:dyDescent="0.25">
      <c r="A6845" t="s">
        <v>8854</v>
      </c>
      <c r="B6845" t="s">
        <v>8855</v>
      </c>
      <c r="C6845" t="s">
        <v>73</v>
      </c>
      <c r="D6845" t="s">
        <v>55</v>
      </c>
      <c r="E6845" t="s">
        <v>28</v>
      </c>
      <c r="F6845" s="1" t="s">
        <v>18899</v>
      </c>
      <c r="G6845">
        <v>110</v>
      </c>
      <c r="H6845" t="s">
        <v>29</v>
      </c>
      <c r="I6845">
        <v>681</v>
      </c>
      <c r="J6845">
        <v>323.72000000000003</v>
      </c>
      <c r="K6845">
        <f>Passenger_Data[[#This Row],[Price_USD]]*1</f>
        <v>323.72000000000003</v>
      </c>
      <c r="L6845">
        <v>49</v>
      </c>
      <c r="M6845" t="s">
        <v>40</v>
      </c>
      <c r="N6845" t="s">
        <v>41</v>
      </c>
      <c r="O6845" t="s">
        <v>33</v>
      </c>
      <c r="P6845" t="s">
        <v>50</v>
      </c>
      <c r="Q6845">
        <v>2</v>
      </c>
      <c r="R6845" t="s">
        <v>34</v>
      </c>
      <c r="S6845" t="s">
        <v>35</v>
      </c>
      <c r="T6845">
        <v>9.8000000000000007</v>
      </c>
      <c r="U6845">
        <v>4</v>
      </c>
      <c r="V6845">
        <v>70</v>
      </c>
      <c r="W6845">
        <v>0</v>
      </c>
      <c r="X6845">
        <v>0</v>
      </c>
      <c r="Y6845" t="s">
        <v>45</v>
      </c>
    </row>
    <row r="6846" spans="1:25" x14ac:dyDescent="0.25">
      <c r="A6846" t="s">
        <v>8856</v>
      </c>
      <c r="B6846" t="s">
        <v>375</v>
      </c>
      <c r="C6846" t="s">
        <v>48</v>
      </c>
      <c r="D6846" t="s">
        <v>28</v>
      </c>
      <c r="E6846" t="s">
        <v>39</v>
      </c>
      <c r="F6846" s="1" t="s">
        <v>18900</v>
      </c>
      <c r="G6846">
        <v>312</v>
      </c>
      <c r="H6846" t="s">
        <v>29</v>
      </c>
      <c r="I6846">
        <v>1488</v>
      </c>
      <c r="J6846">
        <v>255.32</v>
      </c>
      <c r="K6846">
        <f>Passenger_Data[[#This Row],[Price_USD]]*1</f>
        <v>255.32</v>
      </c>
      <c r="L6846">
        <v>79</v>
      </c>
      <c r="M6846" t="s">
        <v>40</v>
      </c>
      <c r="N6846" t="s">
        <v>41</v>
      </c>
      <c r="O6846" t="s">
        <v>56</v>
      </c>
      <c r="P6846" t="s">
        <v>264</v>
      </c>
      <c r="Q6846">
        <v>0</v>
      </c>
      <c r="R6846" t="s">
        <v>34</v>
      </c>
      <c r="S6846" t="s">
        <v>35</v>
      </c>
      <c r="T6846">
        <v>5</v>
      </c>
      <c r="U6846">
        <v>12</v>
      </c>
      <c r="V6846">
        <v>19</v>
      </c>
      <c r="W6846">
        <v>0</v>
      </c>
      <c r="X6846">
        <v>0</v>
      </c>
      <c r="Y6846" t="s">
        <v>77</v>
      </c>
    </row>
    <row r="6847" spans="1:25" x14ac:dyDescent="0.25">
      <c r="A6847" t="s">
        <v>8857</v>
      </c>
      <c r="B6847" t="s">
        <v>283</v>
      </c>
      <c r="C6847" t="s">
        <v>26</v>
      </c>
      <c r="D6847" t="s">
        <v>76</v>
      </c>
      <c r="E6847" t="s">
        <v>55</v>
      </c>
      <c r="F6847" s="1" t="s">
        <v>18901</v>
      </c>
      <c r="G6847">
        <v>187</v>
      </c>
      <c r="H6847" t="s">
        <v>29</v>
      </c>
      <c r="I6847">
        <v>1126</v>
      </c>
      <c r="J6847">
        <v>293.48</v>
      </c>
      <c r="K6847">
        <f>Passenger_Data[[#This Row],[Price_USD]]*1</f>
        <v>293.48</v>
      </c>
      <c r="L6847">
        <v>37</v>
      </c>
      <c r="M6847" t="s">
        <v>30</v>
      </c>
      <c r="N6847" t="s">
        <v>60</v>
      </c>
      <c r="O6847" t="s">
        <v>32</v>
      </c>
      <c r="P6847" t="s">
        <v>50</v>
      </c>
      <c r="Q6847">
        <v>1</v>
      </c>
      <c r="R6847" t="s">
        <v>65</v>
      </c>
      <c r="S6847" t="s">
        <v>61</v>
      </c>
      <c r="T6847">
        <v>7</v>
      </c>
      <c r="U6847">
        <v>7</v>
      </c>
      <c r="V6847">
        <v>95</v>
      </c>
      <c r="W6847">
        <v>0</v>
      </c>
      <c r="X6847">
        <v>0</v>
      </c>
      <c r="Y6847" t="s">
        <v>77</v>
      </c>
    </row>
    <row r="6848" spans="1:25" x14ac:dyDescent="0.25">
      <c r="A6848" t="s">
        <v>8858</v>
      </c>
      <c r="B6848" t="s">
        <v>1354</v>
      </c>
      <c r="C6848" t="s">
        <v>54</v>
      </c>
      <c r="D6848" t="s">
        <v>64</v>
      </c>
      <c r="E6848" t="s">
        <v>55</v>
      </c>
      <c r="F6848" s="1" t="s">
        <v>18902</v>
      </c>
      <c r="G6848">
        <v>173</v>
      </c>
      <c r="H6848" t="s">
        <v>29</v>
      </c>
      <c r="I6848">
        <v>1631</v>
      </c>
      <c r="J6848">
        <v>386.31</v>
      </c>
      <c r="K6848">
        <f>Passenger_Data[[#This Row],[Price_USD]]*1</f>
        <v>386.31</v>
      </c>
      <c r="L6848">
        <v>74</v>
      </c>
      <c r="M6848" t="s">
        <v>30</v>
      </c>
      <c r="N6848" t="s">
        <v>31</v>
      </c>
      <c r="O6848" t="s">
        <v>32</v>
      </c>
      <c r="P6848" t="s">
        <v>83</v>
      </c>
      <c r="Q6848">
        <v>1</v>
      </c>
      <c r="R6848" t="s">
        <v>43</v>
      </c>
      <c r="S6848" t="s">
        <v>68</v>
      </c>
      <c r="T6848">
        <v>7.6</v>
      </c>
      <c r="U6848">
        <v>7</v>
      </c>
      <c r="V6848">
        <v>33</v>
      </c>
      <c r="W6848">
        <v>0</v>
      </c>
      <c r="X6848">
        <v>0</v>
      </c>
      <c r="Y6848" t="s">
        <v>45</v>
      </c>
    </row>
    <row r="6849" spans="1:25" x14ac:dyDescent="0.25">
      <c r="A6849" t="s">
        <v>8859</v>
      </c>
      <c r="B6849" t="s">
        <v>3238</v>
      </c>
      <c r="C6849" t="s">
        <v>26</v>
      </c>
      <c r="D6849" t="s">
        <v>49</v>
      </c>
      <c r="E6849" t="s">
        <v>55</v>
      </c>
      <c r="F6849" s="1" t="s">
        <v>18903</v>
      </c>
      <c r="G6849">
        <v>195</v>
      </c>
      <c r="H6849" t="s">
        <v>29</v>
      </c>
      <c r="I6849">
        <v>1202</v>
      </c>
      <c r="J6849">
        <v>428.72</v>
      </c>
      <c r="K6849">
        <f>Passenger_Data[[#This Row],[Price_USD]]*1</f>
        <v>428.72</v>
      </c>
      <c r="L6849">
        <v>31</v>
      </c>
      <c r="M6849" t="s">
        <v>40</v>
      </c>
      <c r="N6849" t="s">
        <v>60</v>
      </c>
      <c r="O6849" t="s">
        <v>32</v>
      </c>
      <c r="P6849" t="s">
        <v>50</v>
      </c>
      <c r="Q6849">
        <v>1</v>
      </c>
      <c r="R6849" t="s">
        <v>65</v>
      </c>
      <c r="S6849" t="s">
        <v>44</v>
      </c>
      <c r="T6849">
        <v>4.2</v>
      </c>
      <c r="U6849">
        <v>9</v>
      </c>
      <c r="V6849">
        <v>95</v>
      </c>
      <c r="W6849">
        <v>0</v>
      </c>
      <c r="X6849">
        <v>0</v>
      </c>
      <c r="Y6849" t="s">
        <v>77</v>
      </c>
    </row>
    <row r="6850" spans="1:25" x14ac:dyDescent="0.25">
      <c r="A6850" t="s">
        <v>8860</v>
      </c>
      <c r="B6850" t="s">
        <v>1244</v>
      </c>
      <c r="C6850" t="s">
        <v>26</v>
      </c>
      <c r="D6850" t="s">
        <v>28</v>
      </c>
      <c r="E6850" t="s">
        <v>27</v>
      </c>
      <c r="F6850" s="1" t="s">
        <v>18904</v>
      </c>
      <c r="G6850">
        <v>87</v>
      </c>
      <c r="H6850" t="s">
        <v>86</v>
      </c>
      <c r="I6850">
        <v>1412</v>
      </c>
      <c r="J6850">
        <v>327.27</v>
      </c>
      <c r="K6850">
        <f>Passenger_Data[[#This Row],[Price_USD]]*1</f>
        <v>327.27</v>
      </c>
      <c r="L6850">
        <v>56</v>
      </c>
      <c r="M6850" t="s">
        <v>40</v>
      </c>
      <c r="N6850" t="s">
        <v>41</v>
      </c>
      <c r="O6850" t="s">
        <v>56</v>
      </c>
      <c r="P6850" t="s">
        <v>50</v>
      </c>
      <c r="Q6850">
        <v>2</v>
      </c>
      <c r="R6850" t="s">
        <v>43</v>
      </c>
      <c r="S6850" t="s">
        <v>61</v>
      </c>
      <c r="T6850">
        <v>7.5</v>
      </c>
      <c r="U6850">
        <v>2</v>
      </c>
      <c r="V6850">
        <v>90</v>
      </c>
      <c r="W6850">
        <v>0</v>
      </c>
      <c r="X6850">
        <v>0</v>
      </c>
      <c r="Y6850" t="s">
        <v>77</v>
      </c>
    </row>
    <row r="6851" spans="1:25" x14ac:dyDescent="0.25">
      <c r="A6851" t="s">
        <v>8861</v>
      </c>
      <c r="B6851" t="s">
        <v>2042</v>
      </c>
      <c r="C6851" t="s">
        <v>82</v>
      </c>
      <c r="D6851" t="s">
        <v>39</v>
      </c>
      <c r="E6851" t="s">
        <v>27</v>
      </c>
      <c r="F6851" s="1" t="s">
        <v>18905</v>
      </c>
      <c r="G6851">
        <v>295</v>
      </c>
      <c r="H6851" t="s">
        <v>29</v>
      </c>
      <c r="I6851">
        <v>1494</v>
      </c>
      <c r="J6851">
        <v>240.34</v>
      </c>
      <c r="K6851">
        <f>Passenger_Data[[#This Row],[Price_USD]]*1</f>
        <v>240.34</v>
      </c>
      <c r="L6851">
        <v>19</v>
      </c>
      <c r="M6851" t="s">
        <v>40</v>
      </c>
      <c r="N6851" t="s">
        <v>41</v>
      </c>
      <c r="O6851" t="s">
        <v>33</v>
      </c>
      <c r="P6851" t="s">
        <v>264</v>
      </c>
      <c r="Q6851">
        <v>1</v>
      </c>
      <c r="R6851" t="s">
        <v>51</v>
      </c>
      <c r="S6851" t="s">
        <v>44</v>
      </c>
      <c r="T6851">
        <v>6.3</v>
      </c>
      <c r="U6851">
        <v>0</v>
      </c>
      <c r="V6851">
        <v>25</v>
      </c>
      <c r="W6851">
        <v>0</v>
      </c>
      <c r="X6851">
        <v>0</v>
      </c>
      <c r="Y6851" t="s">
        <v>77</v>
      </c>
    </row>
    <row r="6852" spans="1:25" x14ac:dyDescent="0.25">
      <c r="A6852" t="s">
        <v>8862</v>
      </c>
      <c r="B6852" t="s">
        <v>990</v>
      </c>
      <c r="C6852" t="s">
        <v>54</v>
      </c>
      <c r="D6852" t="s">
        <v>49</v>
      </c>
      <c r="E6852" t="s">
        <v>64</v>
      </c>
      <c r="F6852" s="1" t="s">
        <v>18906</v>
      </c>
      <c r="G6852">
        <v>195</v>
      </c>
      <c r="H6852" t="s">
        <v>29</v>
      </c>
      <c r="I6852">
        <v>1600</v>
      </c>
      <c r="J6852">
        <v>239.92</v>
      </c>
      <c r="K6852">
        <f>Passenger_Data[[#This Row],[Price_USD]]*1</f>
        <v>239.92</v>
      </c>
      <c r="L6852">
        <v>67</v>
      </c>
      <c r="M6852" t="s">
        <v>40</v>
      </c>
      <c r="N6852" t="s">
        <v>31</v>
      </c>
      <c r="O6852" t="s">
        <v>42</v>
      </c>
      <c r="P6852" t="s">
        <v>50</v>
      </c>
      <c r="Q6852">
        <v>2</v>
      </c>
      <c r="R6852" t="s">
        <v>43</v>
      </c>
      <c r="S6852" t="s">
        <v>68</v>
      </c>
      <c r="T6852">
        <v>7.7</v>
      </c>
      <c r="U6852">
        <v>38</v>
      </c>
      <c r="V6852">
        <v>113</v>
      </c>
      <c r="W6852">
        <v>0</v>
      </c>
      <c r="X6852">
        <v>0</v>
      </c>
      <c r="Y6852" t="s">
        <v>77</v>
      </c>
    </row>
    <row r="6853" spans="1:25" x14ac:dyDescent="0.25">
      <c r="A6853" t="s">
        <v>8863</v>
      </c>
      <c r="B6853" t="s">
        <v>138</v>
      </c>
      <c r="C6853" t="s">
        <v>26</v>
      </c>
      <c r="D6853" t="s">
        <v>28</v>
      </c>
      <c r="E6853" t="s">
        <v>49</v>
      </c>
      <c r="F6853" s="1" t="s">
        <v>18907</v>
      </c>
      <c r="G6853">
        <v>186</v>
      </c>
      <c r="H6853" t="s">
        <v>29</v>
      </c>
      <c r="I6853">
        <v>960</v>
      </c>
      <c r="J6853">
        <v>358.06</v>
      </c>
      <c r="K6853">
        <f>Passenger_Data[[#This Row],[Price_USD]]*1</f>
        <v>358.06</v>
      </c>
      <c r="L6853">
        <v>25</v>
      </c>
      <c r="M6853" t="s">
        <v>40</v>
      </c>
      <c r="N6853" t="s">
        <v>31</v>
      </c>
      <c r="O6853" t="s">
        <v>42</v>
      </c>
      <c r="P6853" t="s">
        <v>50</v>
      </c>
      <c r="Q6853">
        <v>3</v>
      </c>
      <c r="R6853" t="s">
        <v>65</v>
      </c>
      <c r="S6853" t="s">
        <v>35</v>
      </c>
      <c r="T6853">
        <v>5.4</v>
      </c>
      <c r="U6853">
        <v>20</v>
      </c>
      <c r="V6853">
        <v>97</v>
      </c>
      <c r="W6853">
        <v>1</v>
      </c>
      <c r="X6853">
        <v>0</v>
      </c>
      <c r="Y6853" t="s">
        <v>36</v>
      </c>
    </row>
    <row r="6854" spans="1:25" x14ac:dyDescent="0.25">
      <c r="A6854" t="s">
        <v>8864</v>
      </c>
      <c r="B6854" t="s">
        <v>2657</v>
      </c>
      <c r="C6854" t="s">
        <v>73</v>
      </c>
      <c r="D6854" t="s">
        <v>59</v>
      </c>
      <c r="E6854" t="s">
        <v>39</v>
      </c>
      <c r="F6854" s="1" t="s">
        <v>18908</v>
      </c>
      <c r="G6854">
        <v>207</v>
      </c>
      <c r="H6854" t="s">
        <v>29</v>
      </c>
      <c r="I6854">
        <v>1385</v>
      </c>
      <c r="J6854">
        <v>365.65</v>
      </c>
      <c r="K6854">
        <f>Passenger_Data[[#This Row],[Price_USD]]*1</f>
        <v>365.65</v>
      </c>
      <c r="L6854">
        <v>51</v>
      </c>
      <c r="M6854" t="s">
        <v>40</v>
      </c>
      <c r="N6854" t="s">
        <v>60</v>
      </c>
      <c r="O6854" t="s">
        <v>33</v>
      </c>
      <c r="P6854" t="s">
        <v>50</v>
      </c>
      <c r="Q6854">
        <v>0</v>
      </c>
      <c r="R6854" t="s">
        <v>65</v>
      </c>
      <c r="S6854" t="s">
        <v>44</v>
      </c>
      <c r="T6854">
        <v>5.6</v>
      </c>
      <c r="U6854">
        <v>16</v>
      </c>
      <c r="V6854">
        <v>74</v>
      </c>
      <c r="W6854">
        <v>0</v>
      </c>
      <c r="X6854">
        <v>0</v>
      </c>
      <c r="Y6854" t="s">
        <v>36</v>
      </c>
    </row>
    <row r="6855" spans="1:25" x14ac:dyDescent="0.25">
      <c r="A6855" t="s">
        <v>8865</v>
      </c>
      <c r="B6855" t="s">
        <v>2823</v>
      </c>
      <c r="C6855" t="s">
        <v>73</v>
      </c>
      <c r="D6855" t="s">
        <v>28</v>
      </c>
      <c r="E6855" t="s">
        <v>59</v>
      </c>
      <c r="F6855" s="1" t="s">
        <v>18909</v>
      </c>
      <c r="G6855">
        <v>238</v>
      </c>
      <c r="H6855" t="s">
        <v>29</v>
      </c>
      <c r="I6855">
        <v>1598</v>
      </c>
      <c r="J6855">
        <v>669.74</v>
      </c>
      <c r="K6855">
        <f>Passenger_Data[[#This Row],[Price_USD]]*1</f>
        <v>669.74</v>
      </c>
      <c r="L6855">
        <v>22</v>
      </c>
      <c r="M6855" t="s">
        <v>30</v>
      </c>
      <c r="N6855" t="s">
        <v>31</v>
      </c>
      <c r="O6855" t="s">
        <v>32</v>
      </c>
      <c r="P6855" t="s">
        <v>33</v>
      </c>
      <c r="Q6855">
        <v>1</v>
      </c>
      <c r="R6855" t="s">
        <v>51</v>
      </c>
      <c r="S6855" t="s">
        <v>44</v>
      </c>
      <c r="T6855">
        <v>6.4</v>
      </c>
      <c r="U6855">
        <v>8</v>
      </c>
      <c r="V6855">
        <v>86</v>
      </c>
      <c r="W6855">
        <v>0</v>
      </c>
      <c r="X6855">
        <v>1</v>
      </c>
      <c r="Y6855" t="s">
        <v>45</v>
      </c>
    </row>
    <row r="6856" spans="1:25" x14ac:dyDescent="0.25">
      <c r="A6856" t="s">
        <v>8866</v>
      </c>
      <c r="B6856" t="s">
        <v>2219</v>
      </c>
      <c r="C6856" t="s">
        <v>73</v>
      </c>
      <c r="D6856" t="s">
        <v>27</v>
      </c>
      <c r="E6856" t="s">
        <v>28</v>
      </c>
      <c r="F6856" s="1" t="s">
        <v>18910</v>
      </c>
      <c r="G6856">
        <v>210</v>
      </c>
      <c r="H6856" t="s">
        <v>29</v>
      </c>
      <c r="I6856">
        <v>1327</v>
      </c>
      <c r="J6856">
        <v>168.2</v>
      </c>
      <c r="K6856">
        <f>Passenger_Data[[#This Row],[Price_USD]]*1</f>
        <v>168.2</v>
      </c>
      <c r="L6856">
        <v>51</v>
      </c>
      <c r="M6856" t="s">
        <v>30</v>
      </c>
      <c r="N6856" t="s">
        <v>31</v>
      </c>
      <c r="O6856" t="s">
        <v>33</v>
      </c>
      <c r="P6856" t="s">
        <v>264</v>
      </c>
      <c r="Q6856">
        <v>0</v>
      </c>
      <c r="R6856" t="s">
        <v>34</v>
      </c>
      <c r="S6856" t="s">
        <v>44</v>
      </c>
      <c r="T6856">
        <v>6</v>
      </c>
      <c r="U6856">
        <v>12</v>
      </c>
      <c r="V6856">
        <v>107</v>
      </c>
      <c r="W6856">
        <v>0</v>
      </c>
      <c r="X6856">
        <v>0</v>
      </c>
      <c r="Y6856" t="s">
        <v>45</v>
      </c>
    </row>
    <row r="6857" spans="1:25" x14ac:dyDescent="0.25">
      <c r="A6857" t="s">
        <v>8867</v>
      </c>
      <c r="B6857" t="s">
        <v>3901</v>
      </c>
      <c r="C6857" t="s">
        <v>54</v>
      </c>
      <c r="D6857" t="s">
        <v>76</v>
      </c>
      <c r="E6857" t="s">
        <v>39</v>
      </c>
      <c r="F6857" s="1" t="s">
        <v>18911</v>
      </c>
      <c r="G6857">
        <v>130</v>
      </c>
      <c r="H6857" t="s">
        <v>29</v>
      </c>
      <c r="I6857">
        <v>1623</v>
      </c>
      <c r="J6857">
        <v>196.2</v>
      </c>
      <c r="K6857">
        <f>Passenger_Data[[#This Row],[Price_USD]]*1</f>
        <v>196.2</v>
      </c>
      <c r="L6857">
        <v>75</v>
      </c>
      <c r="M6857" t="s">
        <v>40</v>
      </c>
      <c r="N6857" t="s">
        <v>41</v>
      </c>
      <c r="O6857" t="s">
        <v>42</v>
      </c>
      <c r="P6857" t="s">
        <v>50</v>
      </c>
      <c r="Q6857">
        <v>0</v>
      </c>
      <c r="R6857" t="s">
        <v>43</v>
      </c>
      <c r="S6857" t="s">
        <v>44</v>
      </c>
      <c r="T6857">
        <v>7.4</v>
      </c>
      <c r="U6857">
        <v>4</v>
      </c>
      <c r="V6857">
        <v>55</v>
      </c>
      <c r="W6857">
        <v>0</v>
      </c>
      <c r="X6857">
        <v>1</v>
      </c>
      <c r="Y6857" t="s">
        <v>77</v>
      </c>
    </row>
    <row r="6858" spans="1:25" x14ac:dyDescent="0.25">
      <c r="A6858" t="s">
        <v>8868</v>
      </c>
      <c r="B6858" t="s">
        <v>1765</v>
      </c>
      <c r="C6858" t="s">
        <v>82</v>
      </c>
      <c r="D6858" t="s">
        <v>49</v>
      </c>
      <c r="E6858" t="s">
        <v>76</v>
      </c>
      <c r="F6858" s="1" t="s">
        <v>18912</v>
      </c>
      <c r="G6858">
        <v>128</v>
      </c>
      <c r="H6858" t="s">
        <v>29</v>
      </c>
      <c r="I6858">
        <v>1102</v>
      </c>
      <c r="J6858">
        <v>485.27</v>
      </c>
      <c r="K6858">
        <f>Passenger_Data[[#This Row],[Price_USD]]*1</f>
        <v>485.27</v>
      </c>
      <c r="L6858">
        <v>71</v>
      </c>
      <c r="M6858" t="s">
        <v>40</v>
      </c>
      <c r="N6858" t="s">
        <v>60</v>
      </c>
      <c r="O6858" t="s">
        <v>33</v>
      </c>
      <c r="P6858" t="s">
        <v>83</v>
      </c>
      <c r="Q6858">
        <v>1</v>
      </c>
      <c r="R6858" t="s">
        <v>51</v>
      </c>
      <c r="S6858" t="s">
        <v>61</v>
      </c>
      <c r="T6858">
        <v>10</v>
      </c>
      <c r="U6858">
        <v>8</v>
      </c>
      <c r="V6858">
        <v>8</v>
      </c>
      <c r="W6858">
        <v>0</v>
      </c>
      <c r="X6858">
        <v>0</v>
      </c>
      <c r="Y6858" t="s">
        <v>36</v>
      </c>
    </row>
    <row r="6859" spans="1:25" x14ac:dyDescent="0.25">
      <c r="A6859" t="s">
        <v>8869</v>
      </c>
      <c r="B6859" t="s">
        <v>4938</v>
      </c>
      <c r="C6859" t="s">
        <v>48</v>
      </c>
      <c r="D6859" t="s">
        <v>49</v>
      </c>
      <c r="E6859" t="s">
        <v>39</v>
      </c>
      <c r="F6859" s="1" t="s">
        <v>18913</v>
      </c>
      <c r="G6859">
        <v>177</v>
      </c>
      <c r="H6859" t="s">
        <v>29</v>
      </c>
      <c r="I6859">
        <v>1313</v>
      </c>
      <c r="J6859">
        <v>335.27</v>
      </c>
      <c r="K6859">
        <f>Passenger_Data[[#This Row],[Price_USD]]*1</f>
        <v>335.27</v>
      </c>
      <c r="L6859">
        <v>37</v>
      </c>
      <c r="M6859" t="s">
        <v>30</v>
      </c>
      <c r="N6859" t="s">
        <v>41</v>
      </c>
      <c r="O6859" t="s">
        <v>56</v>
      </c>
      <c r="P6859" t="s">
        <v>264</v>
      </c>
      <c r="Q6859">
        <v>2</v>
      </c>
      <c r="R6859" t="s">
        <v>65</v>
      </c>
      <c r="S6859" t="s">
        <v>68</v>
      </c>
      <c r="T6859">
        <v>10</v>
      </c>
      <c r="U6859">
        <v>7</v>
      </c>
      <c r="V6859">
        <v>56</v>
      </c>
      <c r="W6859">
        <v>0</v>
      </c>
      <c r="X6859">
        <v>0</v>
      </c>
      <c r="Y6859" t="s">
        <v>36</v>
      </c>
    </row>
    <row r="6860" spans="1:25" x14ac:dyDescent="0.25">
      <c r="A6860" t="s">
        <v>8870</v>
      </c>
      <c r="B6860" t="s">
        <v>2702</v>
      </c>
      <c r="C6860" t="s">
        <v>54</v>
      </c>
      <c r="D6860" t="s">
        <v>49</v>
      </c>
      <c r="E6860" t="s">
        <v>39</v>
      </c>
      <c r="F6860" s="1" t="s">
        <v>18914</v>
      </c>
      <c r="G6860">
        <v>168</v>
      </c>
      <c r="H6860" t="s">
        <v>29</v>
      </c>
      <c r="I6860">
        <v>1319</v>
      </c>
      <c r="J6860">
        <v>428.3</v>
      </c>
      <c r="K6860">
        <f>Passenger_Data[[#This Row],[Price_USD]]*1</f>
        <v>428.3</v>
      </c>
      <c r="L6860">
        <v>60</v>
      </c>
      <c r="M6860" t="s">
        <v>30</v>
      </c>
      <c r="N6860" t="s">
        <v>60</v>
      </c>
      <c r="O6860" t="s">
        <v>32</v>
      </c>
      <c r="P6860" t="s">
        <v>33</v>
      </c>
      <c r="Q6860">
        <v>1</v>
      </c>
      <c r="R6860" t="s">
        <v>34</v>
      </c>
      <c r="S6860" t="s">
        <v>35</v>
      </c>
      <c r="T6860">
        <v>10</v>
      </c>
      <c r="U6860">
        <v>42</v>
      </c>
      <c r="V6860">
        <v>23</v>
      </c>
      <c r="W6860">
        <v>0</v>
      </c>
      <c r="X6860">
        <v>0</v>
      </c>
      <c r="Y6860" t="s">
        <v>77</v>
      </c>
    </row>
    <row r="6861" spans="1:25" x14ac:dyDescent="0.25">
      <c r="A6861" t="s">
        <v>8871</v>
      </c>
      <c r="B6861" t="s">
        <v>3021</v>
      </c>
      <c r="C6861" t="s">
        <v>73</v>
      </c>
      <c r="D6861" t="s">
        <v>39</v>
      </c>
      <c r="E6861" t="s">
        <v>64</v>
      </c>
      <c r="F6861" s="1" t="s">
        <v>18915</v>
      </c>
      <c r="G6861">
        <v>163</v>
      </c>
      <c r="H6861" t="s">
        <v>29</v>
      </c>
      <c r="I6861">
        <v>1215</v>
      </c>
      <c r="J6861">
        <v>415.41</v>
      </c>
      <c r="K6861">
        <f>Passenger_Data[[#This Row],[Price_USD]]*1</f>
        <v>415.41</v>
      </c>
      <c r="L6861">
        <v>39</v>
      </c>
      <c r="M6861" t="s">
        <v>40</v>
      </c>
      <c r="N6861" t="s">
        <v>41</v>
      </c>
      <c r="O6861" t="s">
        <v>42</v>
      </c>
      <c r="P6861" t="s">
        <v>33</v>
      </c>
      <c r="Q6861">
        <v>0</v>
      </c>
      <c r="R6861" t="s">
        <v>43</v>
      </c>
      <c r="S6861" t="s">
        <v>44</v>
      </c>
      <c r="T6861">
        <v>4.9000000000000004</v>
      </c>
      <c r="U6861">
        <v>13</v>
      </c>
      <c r="V6861">
        <v>67</v>
      </c>
      <c r="W6861">
        <v>0</v>
      </c>
      <c r="X6861">
        <v>0</v>
      </c>
      <c r="Y6861" t="s">
        <v>77</v>
      </c>
    </row>
    <row r="6862" spans="1:25" x14ac:dyDescent="0.25">
      <c r="A6862" t="s">
        <v>8872</v>
      </c>
      <c r="B6862" t="s">
        <v>169</v>
      </c>
      <c r="C6862" t="s">
        <v>26</v>
      </c>
      <c r="D6862" t="s">
        <v>39</v>
      </c>
      <c r="E6862" t="s">
        <v>49</v>
      </c>
      <c r="F6862" s="1" t="s">
        <v>18916</v>
      </c>
      <c r="G6862">
        <v>186</v>
      </c>
      <c r="H6862" t="s">
        <v>29</v>
      </c>
      <c r="I6862">
        <v>856</v>
      </c>
      <c r="J6862">
        <v>308.87</v>
      </c>
      <c r="K6862">
        <f>Passenger_Data[[#This Row],[Price_USD]]*1</f>
        <v>308.87</v>
      </c>
      <c r="L6862">
        <v>57</v>
      </c>
      <c r="M6862" t="s">
        <v>40</v>
      </c>
      <c r="N6862" t="s">
        <v>31</v>
      </c>
      <c r="O6862" t="s">
        <v>56</v>
      </c>
      <c r="P6862" t="s">
        <v>50</v>
      </c>
      <c r="Q6862">
        <v>0</v>
      </c>
      <c r="R6862" t="s">
        <v>65</v>
      </c>
      <c r="S6862" t="s">
        <v>61</v>
      </c>
      <c r="T6862">
        <v>5.9</v>
      </c>
      <c r="U6862">
        <v>5</v>
      </c>
      <c r="V6862">
        <v>19</v>
      </c>
      <c r="W6862">
        <v>0</v>
      </c>
      <c r="X6862">
        <v>0</v>
      </c>
      <c r="Y6862" t="s">
        <v>36</v>
      </c>
    </row>
    <row r="6863" spans="1:25" x14ac:dyDescent="0.25">
      <c r="A6863" t="s">
        <v>8873</v>
      </c>
      <c r="B6863" t="s">
        <v>4584</v>
      </c>
      <c r="C6863" t="s">
        <v>54</v>
      </c>
      <c r="D6863" t="s">
        <v>64</v>
      </c>
      <c r="E6863" t="s">
        <v>55</v>
      </c>
      <c r="F6863" s="1" t="s">
        <v>18917</v>
      </c>
      <c r="G6863">
        <v>222</v>
      </c>
      <c r="H6863" t="s">
        <v>29</v>
      </c>
      <c r="I6863">
        <v>1263</v>
      </c>
      <c r="J6863">
        <v>510.9</v>
      </c>
      <c r="K6863">
        <f>Passenger_Data[[#This Row],[Price_USD]]*1</f>
        <v>510.9</v>
      </c>
      <c r="L6863">
        <v>21</v>
      </c>
      <c r="M6863" t="s">
        <v>40</v>
      </c>
      <c r="N6863" t="s">
        <v>41</v>
      </c>
      <c r="O6863" t="s">
        <v>56</v>
      </c>
      <c r="P6863" t="s">
        <v>50</v>
      </c>
      <c r="Q6863">
        <v>0</v>
      </c>
      <c r="R6863" t="s">
        <v>65</v>
      </c>
      <c r="S6863" t="s">
        <v>44</v>
      </c>
      <c r="T6863">
        <v>8.5</v>
      </c>
      <c r="U6863">
        <v>2</v>
      </c>
      <c r="V6863">
        <v>98</v>
      </c>
      <c r="W6863">
        <v>0</v>
      </c>
      <c r="X6863">
        <v>0</v>
      </c>
      <c r="Y6863" t="s">
        <v>77</v>
      </c>
    </row>
    <row r="6864" spans="1:25" x14ac:dyDescent="0.25">
      <c r="A6864" t="s">
        <v>8874</v>
      </c>
      <c r="B6864" t="s">
        <v>1227</v>
      </c>
      <c r="C6864" t="s">
        <v>54</v>
      </c>
      <c r="D6864" t="s">
        <v>55</v>
      </c>
      <c r="E6864" t="s">
        <v>64</v>
      </c>
      <c r="F6864" s="1" t="s">
        <v>18918</v>
      </c>
      <c r="G6864">
        <v>49</v>
      </c>
      <c r="H6864" t="s">
        <v>29</v>
      </c>
      <c r="I6864">
        <v>932</v>
      </c>
      <c r="J6864">
        <v>310.31</v>
      </c>
      <c r="K6864">
        <f>Passenger_Data[[#This Row],[Price_USD]]*1</f>
        <v>310.31</v>
      </c>
      <c r="L6864">
        <v>60</v>
      </c>
      <c r="M6864" t="s">
        <v>30</v>
      </c>
      <c r="N6864" t="s">
        <v>31</v>
      </c>
      <c r="O6864" t="s">
        <v>33</v>
      </c>
      <c r="P6864" t="s">
        <v>50</v>
      </c>
      <c r="Q6864">
        <v>2</v>
      </c>
      <c r="R6864" t="s">
        <v>43</v>
      </c>
      <c r="S6864" t="s">
        <v>61</v>
      </c>
      <c r="T6864">
        <v>4.8</v>
      </c>
      <c r="U6864">
        <v>2</v>
      </c>
      <c r="V6864">
        <v>115</v>
      </c>
      <c r="W6864">
        <v>0</v>
      </c>
      <c r="X6864">
        <v>0</v>
      </c>
      <c r="Y6864" t="s">
        <v>45</v>
      </c>
    </row>
    <row r="6865" spans="1:25" x14ac:dyDescent="0.25">
      <c r="A6865" t="s">
        <v>8875</v>
      </c>
      <c r="B6865" t="s">
        <v>8876</v>
      </c>
      <c r="C6865" t="s">
        <v>48</v>
      </c>
      <c r="D6865" t="s">
        <v>59</v>
      </c>
      <c r="E6865" t="s">
        <v>27</v>
      </c>
      <c r="F6865" s="1" t="s">
        <v>18919</v>
      </c>
      <c r="G6865">
        <v>207</v>
      </c>
      <c r="H6865" t="s">
        <v>29</v>
      </c>
      <c r="I6865">
        <v>822</v>
      </c>
      <c r="J6865">
        <v>397.65</v>
      </c>
      <c r="K6865">
        <f>Passenger_Data[[#This Row],[Price_USD]]*1</f>
        <v>397.65</v>
      </c>
      <c r="L6865">
        <v>41</v>
      </c>
      <c r="M6865" t="s">
        <v>40</v>
      </c>
      <c r="N6865" t="s">
        <v>41</v>
      </c>
      <c r="O6865" t="s">
        <v>33</v>
      </c>
      <c r="P6865" t="s">
        <v>50</v>
      </c>
      <c r="Q6865">
        <v>0</v>
      </c>
      <c r="R6865" t="s">
        <v>65</v>
      </c>
      <c r="S6865" t="s">
        <v>35</v>
      </c>
      <c r="T6865">
        <v>6</v>
      </c>
      <c r="U6865">
        <v>2</v>
      </c>
      <c r="V6865">
        <v>6</v>
      </c>
      <c r="W6865">
        <v>0</v>
      </c>
      <c r="X6865">
        <v>0</v>
      </c>
      <c r="Y6865" t="s">
        <v>36</v>
      </c>
    </row>
    <row r="6866" spans="1:25" x14ac:dyDescent="0.25">
      <c r="A6866" t="s">
        <v>8877</v>
      </c>
      <c r="B6866" t="s">
        <v>793</v>
      </c>
      <c r="C6866" t="s">
        <v>48</v>
      </c>
      <c r="D6866" t="s">
        <v>27</v>
      </c>
      <c r="E6866" t="s">
        <v>39</v>
      </c>
      <c r="F6866" s="1" t="s">
        <v>18920</v>
      </c>
      <c r="G6866">
        <v>137</v>
      </c>
      <c r="H6866" t="s">
        <v>29</v>
      </c>
      <c r="I6866">
        <v>1154</v>
      </c>
      <c r="J6866">
        <v>239.12</v>
      </c>
      <c r="K6866">
        <f>Passenger_Data[[#This Row],[Price_USD]]*1</f>
        <v>239.12</v>
      </c>
      <c r="L6866">
        <v>72</v>
      </c>
      <c r="M6866" t="s">
        <v>30</v>
      </c>
      <c r="N6866" t="s">
        <v>31</v>
      </c>
      <c r="O6866" t="s">
        <v>42</v>
      </c>
      <c r="P6866" t="s">
        <v>83</v>
      </c>
      <c r="Q6866">
        <v>0</v>
      </c>
      <c r="R6866" t="s">
        <v>43</v>
      </c>
      <c r="S6866" t="s">
        <v>44</v>
      </c>
      <c r="T6866">
        <v>7.6</v>
      </c>
      <c r="U6866">
        <v>6</v>
      </c>
      <c r="V6866">
        <v>50</v>
      </c>
      <c r="W6866">
        <v>0</v>
      </c>
      <c r="X6866">
        <v>0</v>
      </c>
      <c r="Y6866" t="s">
        <v>36</v>
      </c>
    </row>
    <row r="6867" spans="1:25" x14ac:dyDescent="0.25">
      <c r="A6867" t="s">
        <v>8878</v>
      </c>
      <c r="B6867" t="s">
        <v>2001</v>
      </c>
      <c r="C6867" t="s">
        <v>54</v>
      </c>
      <c r="D6867" t="s">
        <v>28</v>
      </c>
      <c r="E6867" t="s">
        <v>27</v>
      </c>
      <c r="F6867" s="1" t="s">
        <v>18921</v>
      </c>
      <c r="G6867">
        <v>204</v>
      </c>
      <c r="H6867" t="s">
        <v>29</v>
      </c>
      <c r="I6867">
        <v>1032</v>
      </c>
      <c r="J6867">
        <v>354.17</v>
      </c>
      <c r="K6867">
        <f>Passenger_Data[[#This Row],[Price_USD]]*1</f>
        <v>354.17</v>
      </c>
      <c r="L6867">
        <v>37</v>
      </c>
      <c r="M6867" t="s">
        <v>40</v>
      </c>
      <c r="N6867" t="s">
        <v>31</v>
      </c>
      <c r="O6867" t="s">
        <v>32</v>
      </c>
      <c r="P6867" t="s">
        <v>50</v>
      </c>
      <c r="Q6867">
        <v>0</v>
      </c>
      <c r="R6867" t="s">
        <v>65</v>
      </c>
      <c r="S6867" t="s">
        <v>68</v>
      </c>
      <c r="T6867">
        <v>10</v>
      </c>
      <c r="U6867">
        <v>1</v>
      </c>
      <c r="V6867">
        <v>58</v>
      </c>
      <c r="W6867">
        <v>0</v>
      </c>
      <c r="X6867">
        <v>1</v>
      </c>
      <c r="Y6867" t="s">
        <v>77</v>
      </c>
    </row>
    <row r="6868" spans="1:25" x14ac:dyDescent="0.25">
      <c r="A6868" t="s">
        <v>8879</v>
      </c>
      <c r="B6868" t="s">
        <v>6928</v>
      </c>
      <c r="C6868" t="s">
        <v>48</v>
      </c>
      <c r="D6868" t="s">
        <v>27</v>
      </c>
      <c r="E6868" t="s">
        <v>59</v>
      </c>
      <c r="F6868" s="1" t="s">
        <v>18922</v>
      </c>
      <c r="G6868">
        <v>105</v>
      </c>
      <c r="H6868" t="s">
        <v>29</v>
      </c>
      <c r="I6868">
        <v>1392</v>
      </c>
      <c r="J6868">
        <v>182.08</v>
      </c>
      <c r="K6868">
        <f>Passenger_Data[[#This Row],[Price_USD]]*1</f>
        <v>182.08</v>
      </c>
      <c r="L6868">
        <v>56</v>
      </c>
      <c r="M6868" t="s">
        <v>40</v>
      </c>
      <c r="N6868" t="s">
        <v>60</v>
      </c>
      <c r="O6868" t="s">
        <v>33</v>
      </c>
      <c r="P6868" t="s">
        <v>50</v>
      </c>
      <c r="Q6868">
        <v>0</v>
      </c>
      <c r="R6868" t="s">
        <v>43</v>
      </c>
      <c r="S6868" t="s">
        <v>61</v>
      </c>
      <c r="T6868">
        <v>5.8</v>
      </c>
      <c r="U6868">
        <v>15</v>
      </c>
      <c r="V6868">
        <v>17</v>
      </c>
      <c r="W6868">
        <v>0</v>
      </c>
      <c r="X6868">
        <v>0</v>
      </c>
      <c r="Y6868" t="s">
        <v>77</v>
      </c>
    </row>
    <row r="6869" spans="1:25" x14ac:dyDescent="0.25">
      <c r="A6869" t="s">
        <v>8880</v>
      </c>
      <c r="B6869" t="s">
        <v>5623</v>
      </c>
      <c r="C6869" t="s">
        <v>54</v>
      </c>
      <c r="D6869" t="s">
        <v>55</v>
      </c>
      <c r="E6869" t="s">
        <v>39</v>
      </c>
      <c r="F6869" s="1" t="s">
        <v>18923</v>
      </c>
      <c r="G6869">
        <v>193</v>
      </c>
      <c r="H6869" t="s">
        <v>29</v>
      </c>
      <c r="I6869">
        <v>1383</v>
      </c>
      <c r="J6869">
        <v>280.48</v>
      </c>
      <c r="K6869">
        <f>Passenger_Data[[#This Row],[Price_USD]]*1</f>
        <v>280.48</v>
      </c>
      <c r="L6869">
        <v>61</v>
      </c>
      <c r="M6869" t="s">
        <v>40</v>
      </c>
      <c r="N6869" t="s">
        <v>41</v>
      </c>
      <c r="O6869" t="s">
        <v>32</v>
      </c>
      <c r="P6869" t="s">
        <v>50</v>
      </c>
      <c r="Q6869">
        <v>0</v>
      </c>
      <c r="R6869" t="s">
        <v>51</v>
      </c>
      <c r="S6869" t="s">
        <v>68</v>
      </c>
      <c r="T6869">
        <v>7.1</v>
      </c>
      <c r="U6869">
        <v>6</v>
      </c>
      <c r="V6869">
        <v>90</v>
      </c>
      <c r="W6869">
        <v>0</v>
      </c>
      <c r="X6869">
        <v>0</v>
      </c>
      <c r="Y6869" t="s">
        <v>77</v>
      </c>
    </row>
    <row r="6870" spans="1:25" x14ac:dyDescent="0.25">
      <c r="A6870" t="s">
        <v>8881</v>
      </c>
      <c r="B6870" t="s">
        <v>575</v>
      </c>
      <c r="C6870" t="s">
        <v>73</v>
      </c>
      <c r="D6870" t="s">
        <v>64</v>
      </c>
      <c r="E6870" t="s">
        <v>28</v>
      </c>
      <c r="F6870" s="1" t="s">
        <v>18924</v>
      </c>
      <c r="G6870">
        <v>163</v>
      </c>
      <c r="H6870" t="s">
        <v>29</v>
      </c>
      <c r="I6870">
        <v>666</v>
      </c>
      <c r="J6870">
        <v>391.81</v>
      </c>
      <c r="K6870">
        <f>Passenger_Data[[#This Row],[Price_USD]]*1</f>
        <v>391.81</v>
      </c>
      <c r="L6870">
        <v>45</v>
      </c>
      <c r="M6870" t="s">
        <v>30</v>
      </c>
      <c r="N6870" t="s">
        <v>60</v>
      </c>
      <c r="O6870" t="s">
        <v>56</v>
      </c>
      <c r="P6870" t="s">
        <v>50</v>
      </c>
      <c r="Q6870">
        <v>2</v>
      </c>
      <c r="R6870" t="s">
        <v>51</v>
      </c>
      <c r="S6870" t="s">
        <v>61</v>
      </c>
      <c r="T6870">
        <v>8.1999999999999993</v>
      </c>
      <c r="U6870">
        <v>1</v>
      </c>
      <c r="V6870">
        <v>48</v>
      </c>
      <c r="W6870">
        <v>0</v>
      </c>
      <c r="X6870">
        <v>0</v>
      </c>
      <c r="Y6870" t="s">
        <v>77</v>
      </c>
    </row>
    <row r="6871" spans="1:25" x14ac:dyDescent="0.25">
      <c r="A6871" t="s">
        <v>8882</v>
      </c>
      <c r="B6871" t="s">
        <v>2106</v>
      </c>
      <c r="C6871" t="s">
        <v>73</v>
      </c>
      <c r="D6871" t="s">
        <v>59</v>
      </c>
      <c r="E6871" t="s">
        <v>39</v>
      </c>
      <c r="F6871" s="1" t="s">
        <v>18925</v>
      </c>
      <c r="G6871">
        <v>199</v>
      </c>
      <c r="H6871" t="s">
        <v>86</v>
      </c>
      <c r="I6871">
        <v>1287</v>
      </c>
      <c r="J6871">
        <v>493.33</v>
      </c>
      <c r="K6871">
        <f>Passenger_Data[[#This Row],[Price_USD]]*1</f>
        <v>493.33</v>
      </c>
      <c r="L6871">
        <v>30</v>
      </c>
      <c r="M6871" t="s">
        <v>40</v>
      </c>
      <c r="N6871" t="s">
        <v>41</v>
      </c>
      <c r="O6871" t="s">
        <v>33</v>
      </c>
      <c r="P6871" t="s">
        <v>33</v>
      </c>
      <c r="Q6871">
        <v>0</v>
      </c>
      <c r="R6871" t="s">
        <v>65</v>
      </c>
      <c r="S6871" t="s">
        <v>35</v>
      </c>
      <c r="T6871">
        <v>5.3</v>
      </c>
      <c r="U6871">
        <v>1</v>
      </c>
      <c r="V6871">
        <v>91</v>
      </c>
      <c r="W6871">
        <v>1</v>
      </c>
      <c r="X6871">
        <v>1</v>
      </c>
      <c r="Y6871" t="s">
        <v>36</v>
      </c>
    </row>
    <row r="6872" spans="1:25" x14ac:dyDescent="0.25">
      <c r="A6872" t="s">
        <v>8883</v>
      </c>
      <c r="B6872" t="s">
        <v>289</v>
      </c>
      <c r="C6872" t="s">
        <v>54</v>
      </c>
      <c r="D6872" t="s">
        <v>76</v>
      </c>
      <c r="E6872" t="s">
        <v>39</v>
      </c>
      <c r="F6872" s="1" t="s">
        <v>18926</v>
      </c>
      <c r="G6872">
        <v>200</v>
      </c>
      <c r="H6872" t="s">
        <v>86</v>
      </c>
      <c r="I6872">
        <v>1137</v>
      </c>
      <c r="J6872">
        <v>374.96</v>
      </c>
      <c r="K6872">
        <f>Passenger_Data[[#This Row],[Price_USD]]*1</f>
        <v>374.96</v>
      </c>
      <c r="L6872">
        <v>73</v>
      </c>
      <c r="M6872" t="s">
        <v>30</v>
      </c>
      <c r="N6872" t="s">
        <v>31</v>
      </c>
      <c r="O6872" t="s">
        <v>56</v>
      </c>
      <c r="P6872" t="s">
        <v>50</v>
      </c>
      <c r="Q6872">
        <v>1</v>
      </c>
      <c r="R6872" t="s">
        <v>43</v>
      </c>
      <c r="S6872" t="s">
        <v>61</v>
      </c>
      <c r="T6872">
        <v>6.5</v>
      </c>
      <c r="U6872">
        <v>16</v>
      </c>
      <c r="V6872">
        <v>11</v>
      </c>
      <c r="W6872">
        <v>0</v>
      </c>
      <c r="X6872">
        <v>0</v>
      </c>
      <c r="Y6872" t="s">
        <v>45</v>
      </c>
    </row>
    <row r="6873" spans="1:25" x14ac:dyDescent="0.25">
      <c r="A6873" t="s">
        <v>8884</v>
      </c>
      <c r="B6873" t="s">
        <v>657</v>
      </c>
      <c r="C6873" t="s">
        <v>26</v>
      </c>
      <c r="D6873" t="s">
        <v>76</v>
      </c>
      <c r="E6873" t="s">
        <v>76</v>
      </c>
      <c r="F6873" s="1" t="s">
        <v>18927</v>
      </c>
      <c r="G6873">
        <v>219</v>
      </c>
      <c r="H6873" t="s">
        <v>29</v>
      </c>
      <c r="I6873">
        <v>1125</v>
      </c>
      <c r="J6873">
        <v>500.28</v>
      </c>
      <c r="K6873">
        <f>Passenger_Data[[#This Row],[Price_USD]]*1</f>
        <v>500.28</v>
      </c>
      <c r="L6873">
        <v>78</v>
      </c>
      <c r="M6873" t="s">
        <v>30</v>
      </c>
      <c r="N6873" t="s">
        <v>31</v>
      </c>
      <c r="O6873" t="s">
        <v>32</v>
      </c>
      <c r="P6873" t="s">
        <v>33</v>
      </c>
      <c r="Q6873">
        <v>0</v>
      </c>
      <c r="R6873" t="s">
        <v>65</v>
      </c>
      <c r="S6873" t="s">
        <v>61</v>
      </c>
      <c r="T6873">
        <v>7.9</v>
      </c>
      <c r="U6873">
        <v>32</v>
      </c>
      <c r="V6873">
        <v>86</v>
      </c>
      <c r="W6873">
        <v>0</v>
      </c>
      <c r="X6873">
        <v>0</v>
      </c>
      <c r="Y6873" t="s">
        <v>36</v>
      </c>
    </row>
    <row r="6874" spans="1:25" x14ac:dyDescent="0.25">
      <c r="A6874" t="s">
        <v>8885</v>
      </c>
      <c r="B6874" t="s">
        <v>2886</v>
      </c>
      <c r="C6874" t="s">
        <v>54</v>
      </c>
      <c r="D6874" t="s">
        <v>76</v>
      </c>
      <c r="E6874" t="s">
        <v>49</v>
      </c>
      <c r="F6874" s="1" t="s">
        <v>18928</v>
      </c>
      <c r="G6874">
        <v>157</v>
      </c>
      <c r="H6874" t="s">
        <v>29</v>
      </c>
      <c r="I6874">
        <v>1178</v>
      </c>
      <c r="J6874">
        <v>430.39</v>
      </c>
      <c r="K6874">
        <f>Passenger_Data[[#This Row],[Price_USD]]*1</f>
        <v>430.39</v>
      </c>
      <c r="L6874">
        <v>33</v>
      </c>
      <c r="M6874" t="s">
        <v>30</v>
      </c>
      <c r="N6874" t="s">
        <v>31</v>
      </c>
      <c r="O6874" t="s">
        <v>32</v>
      </c>
      <c r="P6874" t="s">
        <v>50</v>
      </c>
      <c r="Q6874">
        <v>1</v>
      </c>
      <c r="R6874" t="s">
        <v>51</v>
      </c>
      <c r="S6874" t="s">
        <v>44</v>
      </c>
      <c r="T6874">
        <v>5.0999999999999996</v>
      </c>
      <c r="U6874">
        <v>4</v>
      </c>
      <c r="V6874">
        <v>0</v>
      </c>
      <c r="W6874">
        <v>0</v>
      </c>
      <c r="X6874">
        <v>0</v>
      </c>
      <c r="Y6874" t="s">
        <v>36</v>
      </c>
    </row>
    <row r="6875" spans="1:25" x14ac:dyDescent="0.25">
      <c r="A6875" t="s">
        <v>8886</v>
      </c>
      <c r="B6875" t="s">
        <v>7888</v>
      </c>
      <c r="C6875" t="s">
        <v>54</v>
      </c>
      <c r="D6875" t="s">
        <v>76</v>
      </c>
      <c r="E6875" t="s">
        <v>55</v>
      </c>
      <c r="F6875" s="1" t="s">
        <v>18929</v>
      </c>
      <c r="G6875">
        <v>118</v>
      </c>
      <c r="H6875" t="s">
        <v>29</v>
      </c>
      <c r="I6875">
        <v>1283</v>
      </c>
      <c r="J6875">
        <v>340.26</v>
      </c>
      <c r="K6875">
        <f>Passenger_Data[[#This Row],[Price_USD]]*1</f>
        <v>340.26</v>
      </c>
      <c r="L6875">
        <v>40</v>
      </c>
      <c r="M6875" t="s">
        <v>30</v>
      </c>
      <c r="N6875" t="s">
        <v>31</v>
      </c>
      <c r="O6875" t="s">
        <v>32</v>
      </c>
      <c r="P6875" t="s">
        <v>83</v>
      </c>
      <c r="Q6875">
        <v>0</v>
      </c>
      <c r="R6875" t="s">
        <v>51</v>
      </c>
      <c r="S6875" t="s">
        <v>35</v>
      </c>
      <c r="T6875">
        <v>6.7</v>
      </c>
      <c r="U6875">
        <v>17</v>
      </c>
      <c r="V6875">
        <v>10</v>
      </c>
      <c r="W6875">
        <v>0</v>
      </c>
      <c r="X6875">
        <v>1</v>
      </c>
      <c r="Y6875" t="s">
        <v>77</v>
      </c>
    </row>
    <row r="6876" spans="1:25" x14ac:dyDescent="0.25">
      <c r="A6876" t="s">
        <v>8887</v>
      </c>
      <c r="B6876" t="s">
        <v>2557</v>
      </c>
      <c r="C6876" t="s">
        <v>73</v>
      </c>
      <c r="D6876" t="s">
        <v>76</v>
      </c>
      <c r="E6876" t="s">
        <v>64</v>
      </c>
      <c r="F6876" s="1" t="s">
        <v>18930</v>
      </c>
      <c r="G6876">
        <v>212</v>
      </c>
      <c r="H6876" t="s">
        <v>29</v>
      </c>
      <c r="I6876">
        <v>915</v>
      </c>
      <c r="J6876">
        <v>319.82</v>
      </c>
      <c r="K6876">
        <f>Passenger_Data[[#This Row],[Price_USD]]*1</f>
        <v>319.82</v>
      </c>
      <c r="L6876">
        <v>38</v>
      </c>
      <c r="M6876" t="s">
        <v>40</v>
      </c>
      <c r="N6876" t="s">
        <v>31</v>
      </c>
      <c r="O6876" t="s">
        <v>32</v>
      </c>
      <c r="P6876" t="s">
        <v>83</v>
      </c>
      <c r="Q6876">
        <v>4</v>
      </c>
      <c r="R6876" t="s">
        <v>65</v>
      </c>
      <c r="S6876" t="s">
        <v>44</v>
      </c>
      <c r="T6876">
        <v>9.5</v>
      </c>
      <c r="U6876">
        <v>8</v>
      </c>
      <c r="V6876">
        <v>117</v>
      </c>
      <c r="W6876">
        <v>0</v>
      </c>
      <c r="X6876">
        <v>0</v>
      </c>
      <c r="Y6876" t="s">
        <v>36</v>
      </c>
    </row>
    <row r="6877" spans="1:25" x14ac:dyDescent="0.25">
      <c r="A6877" t="s">
        <v>8888</v>
      </c>
      <c r="B6877" t="s">
        <v>661</v>
      </c>
      <c r="C6877" t="s">
        <v>48</v>
      </c>
      <c r="D6877" t="s">
        <v>76</v>
      </c>
      <c r="E6877" t="s">
        <v>28</v>
      </c>
      <c r="F6877" s="1" t="s">
        <v>18931</v>
      </c>
      <c r="G6877">
        <v>101</v>
      </c>
      <c r="H6877" t="s">
        <v>29</v>
      </c>
      <c r="I6877">
        <v>976</v>
      </c>
      <c r="J6877">
        <v>467.24</v>
      </c>
      <c r="K6877">
        <f>Passenger_Data[[#This Row],[Price_USD]]*1</f>
        <v>467.24</v>
      </c>
      <c r="L6877">
        <v>74</v>
      </c>
      <c r="M6877" t="s">
        <v>40</v>
      </c>
      <c r="N6877" t="s">
        <v>31</v>
      </c>
      <c r="O6877" t="s">
        <v>32</v>
      </c>
      <c r="P6877" t="s">
        <v>50</v>
      </c>
      <c r="Q6877">
        <v>1</v>
      </c>
      <c r="R6877" t="s">
        <v>65</v>
      </c>
      <c r="S6877" t="s">
        <v>35</v>
      </c>
      <c r="T6877">
        <v>7.4</v>
      </c>
      <c r="U6877">
        <v>0</v>
      </c>
      <c r="V6877">
        <v>79</v>
      </c>
      <c r="W6877">
        <v>0</v>
      </c>
      <c r="X6877">
        <v>0</v>
      </c>
      <c r="Y6877" t="s">
        <v>36</v>
      </c>
    </row>
    <row r="6878" spans="1:25" x14ac:dyDescent="0.25">
      <c r="A6878" t="s">
        <v>8889</v>
      </c>
      <c r="B6878" t="s">
        <v>2819</v>
      </c>
      <c r="C6878" t="s">
        <v>73</v>
      </c>
      <c r="D6878" t="s">
        <v>27</v>
      </c>
      <c r="E6878" t="s">
        <v>39</v>
      </c>
      <c r="F6878" s="1" t="s">
        <v>18932</v>
      </c>
      <c r="G6878">
        <v>87</v>
      </c>
      <c r="H6878" t="s">
        <v>29</v>
      </c>
      <c r="I6878">
        <v>1235</v>
      </c>
      <c r="J6878">
        <v>223.68</v>
      </c>
      <c r="K6878">
        <f>Passenger_Data[[#This Row],[Price_USD]]*1</f>
        <v>223.68</v>
      </c>
      <c r="L6878">
        <v>27</v>
      </c>
      <c r="M6878" t="s">
        <v>30</v>
      </c>
      <c r="N6878" t="s">
        <v>31</v>
      </c>
      <c r="O6878" t="s">
        <v>32</v>
      </c>
      <c r="P6878" t="s">
        <v>50</v>
      </c>
      <c r="Q6878">
        <v>1</v>
      </c>
      <c r="R6878" t="s">
        <v>65</v>
      </c>
      <c r="S6878" t="s">
        <v>44</v>
      </c>
      <c r="T6878">
        <v>7.6</v>
      </c>
      <c r="U6878">
        <v>4</v>
      </c>
      <c r="V6878">
        <v>7</v>
      </c>
      <c r="W6878">
        <v>0</v>
      </c>
      <c r="X6878">
        <v>0</v>
      </c>
      <c r="Y6878" t="s">
        <v>77</v>
      </c>
    </row>
    <row r="6879" spans="1:25" x14ac:dyDescent="0.25">
      <c r="A6879" t="s">
        <v>8890</v>
      </c>
      <c r="B6879" t="s">
        <v>1405</v>
      </c>
      <c r="C6879" t="s">
        <v>73</v>
      </c>
      <c r="D6879" t="s">
        <v>28</v>
      </c>
      <c r="E6879" t="s">
        <v>55</v>
      </c>
      <c r="F6879" s="1" t="s">
        <v>18933</v>
      </c>
      <c r="G6879">
        <v>249</v>
      </c>
      <c r="H6879" t="s">
        <v>86</v>
      </c>
      <c r="I6879">
        <v>1393</v>
      </c>
      <c r="J6879">
        <v>232.79</v>
      </c>
      <c r="K6879">
        <f>Passenger_Data[[#This Row],[Price_USD]]*1</f>
        <v>232.79</v>
      </c>
      <c r="L6879">
        <v>75</v>
      </c>
      <c r="M6879" t="s">
        <v>30</v>
      </c>
      <c r="N6879" t="s">
        <v>60</v>
      </c>
      <c r="O6879" t="s">
        <v>56</v>
      </c>
      <c r="P6879" t="s">
        <v>50</v>
      </c>
      <c r="Q6879">
        <v>3</v>
      </c>
      <c r="R6879" t="s">
        <v>51</v>
      </c>
      <c r="S6879" t="s">
        <v>44</v>
      </c>
      <c r="T6879">
        <v>5.7</v>
      </c>
      <c r="U6879">
        <v>6</v>
      </c>
      <c r="V6879">
        <v>38</v>
      </c>
      <c r="W6879">
        <v>0</v>
      </c>
      <c r="X6879">
        <v>0</v>
      </c>
      <c r="Y6879" t="s">
        <v>77</v>
      </c>
    </row>
    <row r="6880" spans="1:25" x14ac:dyDescent="0.25">
      <c r="A6880" t="s">
        <v>8891</v>
      </c>
      <c r="B6880" t="s">
        <v>359</v>
      </c>
      <c r="C6880" t="s">
        <v>82</v>
      </c>
      <c r="D6880" t="s">
        <v>59</v>
      </c>
      <c r="E6880" t="s">
        <v>27</v>
      </c>
      <c r="F6880" s="1" t="s">
        <v>18934</v>
      </c>
      <c r="G6880">
        <v>132</v>
      </c>
      <c r="H6880" t="s">
        <v>86</v>
      </c>
      <c r="I6880">
        <v>1028</v>
      </c>
      <c r="J6880">
        <v>418.54</v>
      </c>
      <c r="K6880">
        <f>Passenger_Data[[#This Row],[Price_USD]]*1</f>
        <v>418.54</v>
      </c>
      <c r="L6880">
        <v>31</v>
      </c>
      <c r="M6880" t="s">
        <v>40</v>
      </c>
      <c r="N6880" t="s">
        <v>41</v>
      </c>
      <c r="O6880" t="s">
        <v>56</v>
      </c>
      <c r="P6880" t="s">
        <v>50</v>
      </c>
      <c r="Q6880">
        <v>3</v>
      </c>
      <c r="R6880" t="s">
        <v>65</v>
      </c>
      <c r="S6880" t="s">
        <v>68</v>
      </c>
      <c r="T6880">
        <v>8.6</v>
      </c>
      <c r="U6880">
        <v>7</v>
      </c>
      <c r="V6880">
        <v>95</v>
      </c>
      <c r="W6880">
        <v>0</v>
      </c>
      <c r="X6880">
        <v>0</v>
      </c>
      <c r="Y6880" t="s">
        <v>45</v>
      </c>
    </row>
    <row r="6881" spans="1:25" x14ac:dyDescent="0.25">
      <c r="A6881" t="s">
        <v>8892</v>
      </c>
      <c r="B6881" t="s">
        <v>1862</v>
      </c>
      <c r="C6881" t="s">
        <v>48</v>
      </c>
      <c r="D6881" t="s">
        <v>76</v>
      </c>
      <c r="E6881" t="s">
        <v>28</v>
      </c>
      <c r="F6881" s="1" t="s">
        <v>18935</v>
      </c>
      <c r="G6881">
        <v>156</v>
      </c>
      <c r="H6881" t="s">
        <v>29</v>
      </c>
      <c r="I6881">
        <v>1253</v>
      </c>
      <c r="J6881">
        <v>587.87</v>
      </c>
      <c r="K6881">
        <f>Passenger_Data[[#This Row],[Price_USD]]*1</f>
        <v>587.87</v>
      </c>
      <c r="L6881">
        <v>68</v>
      </c>
      <c r="M6881" t="s">
        <v>30</v>
      </c>
      <c r="N6881" t="s">
        <v>41</v>
      </c>
      <c r="O6881" t="s">
        <v>33</v>
      </c>
      <c r="P6881" t="s">
        <v>33</v>
      </c>
      <c r="Q6881">
        <v>1</v>
      </c>
      <c r="R6881" t="s">
        <v>51</v>
      </c>
      <c r="S6881" t="s">
        <v>35</v>
      </c>
      <c r="T6881">
        <v>7.6</v>
      </c>
      <c r="U6881">
        <v>1</v>
      </c>
      <c r="V6881">
        <v>113</v>
      </c>
      <c r="W6881">
        <v>0</v>
      </c>
      <c r="X6881">
        <v>1</v>
      </c>
      <c r="Y6881" t="s">
        <v>77</v>
      </c>
    </row>
    <row r="6882" spans="1:25" x14ac:dyDescent="0.25">
      <c r="A6882" t="s">
        <v>8893</v>
      </c>
      <c r="B6882" t="s">
        <v>5127</v>
      </c>
      <c r="C6882" t="s">
        <v>48</v>
      </c>
      <c r="D6882" t="s">
        <v>59</v>
      </c>
      <c r="E6882" t="s">
        <v>49</v>
      </c>
      <c r="F6882" s="1" t="s">
        <v>18936</v>
      </c>
      <c r="G6882">
        <v>175</v>
      </c>
      <c r="H6882" t="s">
        <v>29</v>
      </c>
      <c r="I6882">
        <v>1656</v>
      </c>
      <c r="J6882">
        <v>418.7</v>
      </c>
      <c r="K6882">
        <f>Passenger_Data[[#This Row],[Price_USD]]*1</f>
        <v>418.7</v>
      </c>
      <c r="L6882">
        <v>48</v>
      </c>
      <c r="M6882" t="s">
        <v>30</v>
      </c>
      <c r="N6882" t="s">
        <v>31</v>
      </c>
      <c r="O6882" t="s">
        <v>42</v>
      </c>
      <c r="P6882" t="s">
        <v>50</v>
      </c>
      <c r="Q6882">
        <v>0</v>
      </c>
      <c r="R6882" t="s">
        <v>65</v>
      </c>
      <c r="S6882" t="s">
        <v>44</v>
      </c>
      <c r="T6882">
        <v>7.7</v>
      </c>
      <c r="U6882">
        <v>22</v>
      </c>
      <c r="V6882">
        <v>14</v>
      </c>
      <c r="W6882">
        <v>0</v>
      </c>
      <c r="X6882">
        <v>0</v>
      </c>
      <c r="Y6882" t="s">
        <v>45</v>
      </c>
    </row>
    <row r="6883" spans="1:25" x14ac:dyDescent="0.25">
      <c r="A6883" t="s">
        <v>8894</v>
      </c>
      <c r="B6883" t="s">
        <v>4110</v>
      </c>
      <c r="C6883" t="s">
        <v>54</v>
      </c>
      <c r="D6883" t="s">
        <v>27</v>
      </c>
      <c r="E6883" t="s">
        <v>49</v>
      </c>
      <c r="F6883" s="1" t="s">
        <v>18937</v>
      </c>
      <c r="G6883">
        <v>155</v>
      </c>
      <c r="H6883" t="s">
        <v>29</v>
      </c>
      <c r="I6883">
        <v>1333</v>
      </c>
      <c r="J6883">
        <v>398.08</v>
      </c>
      <c r="K6883">
        <f>Passenger_Data[[#This Row],[Price_USD]]*1</f>
        <v>398.08</v>
      </c>
      <c r="L6883">
        <v>46</v>
      </c>
      <c r="M6883" t="s">
        <v>40</v>
      </c>
      <c r="N6883" t="s">
        <v>41</v>
      </c>
      <c r="O6883" t="s">
        <v>32</v>
      </c>
      <c r="P6883" t="s">
        <v>50</v>
      </c>
      <c r="Q6883">
        <v>2</v>
      </c>
      <c r="R6883" t="s">
        <v>65</v>
      </c>
      <c r="S6883" t="s">
        <v>61</v>
      </c>
      <c r="T6883">
        <v>5.5</v>
      </c>
      <c r="U6883">
        <v>8</v>
      </c>
      <c r="V6883">
        <v>29</v>
      </c>
      <c r="W6883">
        <v>0</v>
      </c>
      <c r="X6883">
        <v>0</v>
      </c>
      <c r="Y6883" t="s">
        <v>45</v>
      </c>
    </row>
    <row r="6884" spans="1:25" x14ac:dyDescent="0.25">
      <c r="A6884" t="s">
        <v>8895</v>
      </c>
      <c r="B6884" t="s">
        <v>1637</v>
      </c>
      <c r="C6884" t="s">
        <v>54</v>
      </c>
      <c r="D6884" t="s">
        <v>39</v>
      </c>
      <c r="E6884" t="s">
        <v>28</v>
      </c>
      <c r="F6884" s="1" t="s">
        <v>18938</v>
      </c>
      <c r="G6884">
        <v>216</v>
      </c>
      <c r="H6884" t="s">
        <v>29</v>
      </c>
      <c r="I6884">
        <v>1111</v>
      </c>
      <c r="J6884">
        <v>306.42</v>
      </c>
      <c r="K6884">
        <f>Passenger_Data[[#This Row],[Price_USD]]*1</f>
        <v>306.42</v>
      </c>
      <c r="L6884">
        <v>53</v>
      </c>
      <c r="M6884" t="s">
        <v>40</v>
      </c>
      <c r="N6884" t="s">
        <v>60</v>
      </c>
      <c r="O6884" t="s">
        <v>56</v>
      </c>
      <c r="P6884" t="s">
        <v>50</v>
      </c>
      <c r="Q6884">
        <v>1</v>
      </c>
      <c r="R6884" t="s">
        <v>65</v>
      </c>
      <c r="S6884" t="s">
        <v>35</v>
      </c>
      <c r="T6884">
        <v>7.2</v>
      </c>
      <c r="U6884">
        <v>2</v>
      </c>
      <c r="V6884">
        <v>52</v>
      </c>
      <c r="W6884">
        <v>0</v>
      </c>
      <c r="X6884">
        <v>0</v>
      </c>
      <c r="Y6884" t="s">
        <v>36</v>
      </c>
    </row>
    <row r="6885" spans="1:25" x14ac:dyDescent="0.25">
      <c r="A6885" t="s">
        <v>8896</v>
      </c>
      <c r="B6885" t="s">
        <v>6529</v>
      </c>
      <c r="C6885" t="s">
        <v>82</v>
      </c>
      <c r="D6885" t="s">
        <v>28</v>
      </c>
      <c r="E6885" t="s">
        <v>64</v>
      </c>
      <c r="F6885" s="1" t="s">
        <v>18939</v>
      </c>
      <c r="G6885">
        <v>210</v>
      </c>
      <c r="H6885" t="s">
        <v>29</v>
      </c>
      <c r="I6885">
        <v>888</v>
      </c>
      <c r="J6885">
        <v>315.66000000000003</v>
      </c>
      <c r="K6885">
        <f>Passenger_Data[[#This Row],[Price_USD]]*1</f>
        <v>315.66000000000003</v>
      </c>
      <c r="L6885">
        <v>25</v>
      </c>
      <c r="M6885" t="s">
        <v>40</v>
      </c>
      <c r="N6885" t="s">
        <v>31</v>
      </c>
      <c r="O6885" t="s">
        <v>33</v>
      </c>
      <c r="P6885" t="s">
        <v>50</v>
      </c>
      <c r="Q6885">
        <v>0</v>
      </c>
      <c r="R6885" t="s">
        <v>43</v>
      </c>
      <c r="S6885" t="s">
        <v>44</v>
      </c>
      <c r="T6885">
        <v>9.1999999999999993</v>
      </c>
      <c r="U6885">
        <v>19</v>
      </c>
      <c r="V6885">
        <v>89</v>
      </c>
      <c r="W6885">
        <v>0</v>
      </c>
      <c r="X6885">
        <v>0</v>
      </c>
      <c r="Y6885" t="s">
        <v>45</v>
      </c>
    </row>
    <row r="6886" spans="1:25" x14ac:dyDescent="0.25">
      <c r="A6886" t="s">
        <v>8897</v>
      </c>
      <c r="B6886" t="s">
        <v>2921</v>
      </c>
      <c r="C6886" t="s">
        <v>73</v>
      </c>
      <c r="D6886" t="s">
        <v>59</v>
      </c>
      <c r="E6886" t="s">
        <v>55</v>
      </c>
      <c r="F6886" s="1" t="s">
        <v>18940</v>
      </c>
      <c r="G6886">
        <v>121</v>
      </c>
      <c r="H6886" t="s">
        <v>29</v>
      </c>
      <c r="I6886">
        <v>1685</v>
      </c>
      <c r="J6886">
        <v>482.78</v>
      </c>
      <c r="K6886">
        <f>Passenger_Data[[#This Row],[Price_USD]]*1</f>
        <v>482.78</v>
      </c>
      <c r="L6886">
        <v>18</v>
      </c>
      <c r="M6886" t="s">
        <v>40</v>
      </c>
      <c r="N6886" t="s">
        <v>41</v>
      </c>
      <c r="O6886" t="s">
        <v>56</v>
      </c>
      <c r="P6886" t="s">
        <v>33</v>
      </c>
      <c r="Q6886">
        <v>0</v>
      </c>
      <c r="R6886" t="s">
        <v>51</v>
      </c>
      <c r="S6886" t="s">
        <v>35</v>
      </c>
      <c r="T6886">
        <v>5.8</v>
      </c>
      <c r="U6886">
        <v>5</v>
      </c>
      <c r="V6886">
        <v>13</v>
      </c>
      <c r="W6886">
        <v>0</v>
      </c>
      <c r="X6886">
        <v>0</v>
      </c>
      <c r="Y6886" t="s">
        <v>36</v>
      </c>
    </row>
    <row r="6887" spans="1:25" x14ac:dyDescent="0.25">
      <c r="A6887" t="s">
        <v>8898</v>
      </c>
      <c r="B6887" t="s">
        <v>3057</v>
      </c>
      <c r="C6887" t="s">
        <v>26</v>
      </c>
      <c r="D6887" t="s">
        <v>59</v>
      </c>
      <c r="E6887" t="s">
        <v>49</v>
      </c>
      <c r="F6887" s="1" t="s">
        <v>18941</v>
      </c>
      <c r="G6887">
        <v>196</v>
      </c>
      <c r="H6887" t="s">
        <v>29</v>
      </c>
      <c r="I6887">
        <v>967</v>
      </c>
      <c r="J6887">
        <v>371.11</v>
      </c>
      <c r="K6887">
        <f>Passenger_Data[[#This Row],[Price_USD]]*1</f>
        <v>371.11</v>
      </c>
      <c r="L6887">
        <v>46</v>
      </c>
      <c r="M6887" t="s">
        <v>30</v>
      </c>
      <c r="N6887" t="s">
        <v>31</v>
      </c>
      <c r="O6887" t="s">
        <v>32</v>
      </c>
      <c r="P6887" t="s">
        <v>50</v>
      </c>
      <c r="Q6887">
        <v>0</v>
      </c>
      <c r="R6887" t="s">
        <v>65</v>
      </c>
      <c r="S6887" t="s">
        <v>68</v>
      </c>
      <c r="T6887">
        <v>8.9</v>
      </c>
      <c r="U6887">
        <v>2</v>
      </c>
      <c r="V6887">
        <v>117</v>
      </c>
      <c r="W6887">
        <v>0</v>
      </c>
      <c r="X6887">
        <v>0</v>
      </c>
      <c r="Y6887" t="s">
        <v>77</v>
      </c>
    </row>
    <row r="6888" spans="1:25" x14ac:dyDescent="0.25">
      <c r="A6888" t="s">
        <v>8899</v>
      </c>
      <c r="B6888" t="s">
        <v>4907</v>
      </c>
      <c r="C6888" t="s">
        <v>73</v>
      </c>
      <c r="D6888" t="s">
        <v>27</v>
      </c>
      <c r="E6888" t="s">
        <v>49</v>
      </c>
      <c r="F6888" s="1" t="s">
        <v>18942</v>
      </c>
      <c r="G6888">
        <v>65</v>
      </c>
      <c r="H6888" t="s">
        <v>29</v>
      </c>
      <c r="I6888">
        <v>1774</v>
      </c>
      <c r="J6888">
        <v>151.04</v>
      </c>
      <c r="K6888">
        <f>Passenger_Data[[#This Row],[Price_USD]]*1</f>
        <v>151.04</v>
      </c>
      <c r="L6888">
        <v>36</v>
      </c>
      <c r="M6888" t="s">
        <v>40</v>
      </c>
      <c r="N6888" t="s">
        <v>41</v>
      </c>
      <c r="O6888" t="s">
        <v>33</v>
      </c>
      <c r="P6888" t="s">
        <v>50</v>
      </c>
      <c r="Q6888">
        <v>3</v>
      </c>
      <c r="R6888" t="s">
        <v>65</v>
      </c>
      <c r="S6888" t="s">
        <v>44</v>
      </c>
      <c r="T6888">
        <v>8.4</v>
      </c>
      <c r="U6888">
        <v>3</v>
      </c>
      <c r="V6888">
        <v>10</v>
      </c>
      <c r="W6888">
        <v>0</v>
      </c>
      <c r="X6888">
        <v>0</v>
      </c>
      <c r="Y6888" t="s">
        <v>45</v>
      </c>
    </row>
    <row r="6889" spans="1:25" x14ac:dyDescent="0.25">
      <c r="A6889" t="s">
        <v>8900</v>
      </c>
      <c r="B6889" t="s">
        <v>2432</v>
      </c>
      <c r="C6889" t="s">
        <v>54</v>
      </c>
      <c r="D6889" t="s">
        <v>59</v>
      </c>
      <c r="E6889" t="s">
        <v>64</v>
      </c>
      <c r="F6889" s="1" t="s">
        <v>18943</v>
      </c>
      <c r="G6889">
        <v>109</v>
      </c>
      <c r="H6889" t="s">
        <v>29</v>
      </c>
      <c r="I6889">
        <v>612</v>
      </c>
      <c r="J6889">
        <v>322.16000000000003</v>
      </c>
      <c r="K6889">
        <f>Passenger_Data[[#This Row],[Price_USD]]*1</f>
        <v>322.16000000000003</v>
      </c>
      <c r="L6889">
        <v>60</v>
      </c>
      <c r="M6889" t="s">
        <v>30</v>
      </c>
      <c r="N6889" t="s">
        <v>60</v>
      </c>
      <c r="O6889" t="s">
        <v>32</v>
      </c>
      <c r="P6889" t="s">
        <v>50</v>
      </c>
      <c r="Q6889">
        <v>1</v>
      </c>
      <c r="R6889" t="s">
        <v>34</v>
      </c>
      <c r="S6889" t="s">
        <v>68</v>
      </c>
      <c r="T6889">
        <v>7.3</v>
      </c>
      <c r="U6889">
        <v>18</v>
      </c>
      <c r="V6889">
        <v>68</v>
      </c>
      <c r="W6889">
        <v>0</v>
      </c>
      <c r="X6889">
        <v>0</v>
      </c>
      <c r="Y6889" t="s">
        <v>36</v>
      </c>
    </row>
    <row r="6890" spans="1:25" x14ac:dyDescent="0.25">
      <c r="A6890" t="s">
        <v>8901</v>
      </c>
      <c r="B6890" t="s">
        <v>126</v>
      </c>
      <c r="C6890" t="s">
        <v>26</v>
      </c>
      <c r="D6890" t="s">
        <v>76</v>
      </c>
      <c r="E6890" t="s">
        <v>55</v>
      </c>
      <c r="F6890" s="1" t="s">
        <v>18944</v>
      </c>
      <c r="G6890">
        <v>292</v>
      </c>
      <c r="H6890" t="s">
        <v>86</v>
      </c>
      <c r="I6890">
        <v>1342</v>
      </c>
      <c r="J6890">
        <v>202.25</v>
      </c>
      <c r="K6890">
        <f>Passenger_Data[[#This Row],[Price_USD]]*1</f>
        <v>202.25</v>
      </c>
      <c r="L6890">
        <v>52</v>
      </c>
      <c r="M6890" t="s">
        <v>30</v>
      </c>
      <c r="N6890" t="s">
        <v>60</v>
      </c>
      <c r="O6890" t="s">
        <v>56</v>
      </c>
      <c r="P6890" t="s">
        <v>50</v>
      </c>
      <c r="Q6890">
        <v>0</v>
      </c>
      <c r="R6890" t="s">
        <v>43</v>
      </c>
      <c r="S6890" t="s">
        <v>35</v>
      </c>
      <c r="T6890">
        <v>7.1</v>
      </c>
      <c r="U6890">
        <v>16</v>
      </c>
      <c r="V6890">
        <v>67</v>
      </c>
      <c r="W6890">
        <v>0</v>
      </c>
      <c r="X6890">
        <v>1</v>
      </c>
      <c r="Y6890" t="s">
        <v>45</v>
      </c>
    </row>
    <row r="6891" spans="1:25" x14ac:dyDescent="0.25">
      <c r="A6891" t="s">
        <v>8902</v>
      </c>
      <c r="B6891" t="s">
        <v>7983</v>
      </c>
      <c r="C6891" t="s">
        <v>48</v>
      </c>
      <c r="D6891" t="s">
        <v>76</v>
      </c>
      <c r="E6891" t="s">
        <v>27</v>
      </c>
      <c r="F6891" s="1" t="s">
        <v>18945</v>
      </c>
      <c r="G6891">
        <v>202</v>
      </c>
      <c r="H6891" t="s">
        <v>29</v>
      </c>
      <c r="I6891">
        <v>993</v>
      </c>
      <c r="J6891">
        <v>383.85</v>
      </c>
      <c r="K6891">
        <f>Passenger_Data[[#This Row],[Price_USD]]*1</f>
        <v>383.85</v>
      </c>
      <c r="L6891">
        <v>45</v>
      </c>
      <c r="M6891" t="s">
        <v>30</v>
      </c>
      <c r="N6891" t="s">
        <v>31</v>
      </c>
      <c r="O6891" t="s">
        <v>42</v>
      </c>
      <c r="P6891" t="s">
        <v>50</v>
      </c>
      <c r="Q6891">
        <v>1</v>
      </c>
      <c r="R6891" t="s">
        <v>65</v>
      </c>
      <c r="S6891" t="s">
        <v>68</v>
      </c>
      <c r="T6891">
        <v>8.9</v>
      </c>
      <c r="U6891">
        <v>0</v>
      </c>
      <c r="V6891">
        <v>57</v>
      </c>
      <c r="W6891">
        <v>0</v>
      </c>
      <c r="X6891">
        <v>1</v>
      </c>
      <c r="Y6891" t="s">
        <v>45</v>
      </c>
    </row>
    <row r="6892" spans="1:25" x14ac:dyDescent="0.25">
      <c r="A6892" t="s">
        <v>8903</v>
      </c>
      <c r="B6892" t="s">
        <v>2506</v>
      </c>
      <c r="C6892" t="s">
        <v>82</v>
      </c>
      <c r="D6892" t="s">
        <v>59</v>
      </c>
      <c r="E6892" t="s">
        <v>39</v>
      </c>
      <c r="F6892" s="1" t="s">
        <v>18946</v>
      </c>
      <c r="G6892">
        <v>201</v>
      </c>
      <c r="H6892" t="s">
        <v>29</v>
      </c>
      <c r="I6892">
        <v>580</v>
      </c>
      <c r="J6892">
        <v>389.16</v>
      </c>
      <c r="K6892">
        <f>Passenger_Data[[#This Row],[Price_USD]]*1</f>
        <v>389.16</v>
      </c>
      <c r="L6892">
        <v>76</v>
      </c>
      <c r="M6892" t="s">
        <v>40</v>
      </c>
      <c r="N6892" t="s">
        <v>60</v>
      </c>
      <c r="O6892" t="s">
        <v>32</v>
      </c>
      <c r="P6892" t="s">
        <v>83</v>
      </c>
      <c r="Q6892">
        <v>1</v>
      </c>
      <c r="R6892" t="s">
        <v>34</v>
      </c>
      <c r="S6892" t="s">
        <v>35</v>
      </c>
      <c r="T6892">
        <v>4.7</v>
      </c>
      <c r="U6892">
        <v>15</v>
      </c>
      <c r="V6892">
        <v>113</v>
      </c>
      <c r="W6892">
        <v>0</v>
      </c>
      <c r="X6892">
        <v>0</v>
      </c>
      <c r="Y6892" t="s">
        <v>77</v>
      </c>
    </row>
    <row r="6893" spans="1:25" x14ac:dyDescent="0.25">
      <c r="A6893" t="s">
        <v>8904</v>
      </c>
      <c r="B6893" t="s">
        <v>8668</v>
      </c>
      <c r="C6893" t="s">
        <v>54</v>
      </c>
      <c r="D6893" t="s">
        <v>59</v>
      </c>
      <c r="E6893" t="s">
        <v>55</v>
      </c>
      <c r="F6893" s="1" t="s">
        <v>18947</v>
      </c>
      <c r="G6893">
        <v>66</v>
      </c>
      <c r="H6893" t="s">
        <v>29</v>
      </c>
      <c r="I6893">
        <v>1260</v>
      </c>
      <c r="J6893">
        <v>415.11</v>
      </c>
      <c r="K6893">
        <f>Passenger_Data[[#This Row],[Price_USD]]*1</f>
        <v>415.11</v>
      </c>
      <c r="L6893">
        <v>45</v>
      </c>
      <c r="M6893" t="s">
        <v>40</v>
      </c>
      <c r="N6893" t="s">
        <v>31</v>
      </c>
      <c r="O6893" t="s">
        <v>56</v>
      </c>
      <c r="P6893" t="s">
        <v>50</v>
      </c>
      <c r="Q6893">
        <v>0</v>
      </c>
      <c r="R6893" t="s">
        <v>65</v>
      </c>
      <c r="S6893" t="s">
        <v>68</v>
      </c>
      <c r="T6893">
        <v>8.4</v>
      </c>
      <c r="U6893">
        <v>16</v>
      </c>
      <c r="V6893">
        <v>23</v>
      </c>
      <c r="W6893">
        <v>0</v>
      </c>
      <c r="X6893">
        <v>0</v>
      </c>
      <c r="Y6893" t="s">
        <v>77</v>
      </c>
    </row>
    <row r="6894" spans="1:25" x14ac:dyDescent="0.25">
      <c r="A6894" t="s">
        <v>8905</v>
      </c>
      <c r="B6894" t="s">
        <v>607</v>
      </c>
      <c r="C6894" t="s">
        <v>73</v>
      </c>
      <c r="D6894" t="s">
        <v>27</v>
      </c>
      <c r="E6894" t="s">
        <v>76</v>
      </c>
      <c r="F6894" s="1" t="s">
        <v>18948</v>
      </c>
      <c r="G6894">
        <v>138</v>
      </c>
      <c r="H6894" t="s">
        <v>29</v>
      </c>
      <c r="I6894">
        <v>1331</v>
      </c>
      <c r="J6894">
        <v>298.31</v>
      </c>
      <c r="K6894">
        <f>Passenger_Data[[#This Row],[Price_USD]]*1</f>
        <v>298.31</v>
      </c>
      <c r="L6894">
        <v>57</v>
      </c>
      <c r="M6894" t="s">
        <v>30</v>
      </c>
      <c r="N6894" t="s">
        <v>41</v>
      </c>
      <c r="O6894" t="s">
        <v>32</v>
      </c>
      <c r="P6894" t="s">
        <v>50</v>
      </c>
      <c r="Q6894">
        <v>1</v>
      </c>
      <c r="R6894" t="s">
        <v>65</v>
      </c>
      <c r="S6894" t="s">
        <v>44</v>
      </c>
      <c r="T6894">
        <v>8.9</v>
      </c>
      <c r="U6894">
        <v>5</v>
      </c>
      <c r="V6894">
        <v>94</v>
      </c>
      <c r="W6894">
        <v>0</v>
      </c>
      <c r="X6894">
        <v>0</v>
      </c>
      <c r="Y6894" t="s">
        <v>36</v>
      </c>
    </row>
    <row r="6895" spans="1:25" x14ac:dyDescent="0.25">
      <c r="A6895" t="s">
        <v>8906</v>
      </c>
      <c r="B6895" t="s">
        <v>2250</v>
      </c>
      <c r="C6895" t="s">
        <v>73</v>
      </c>
      <c r="D6895" t="s">
        <v>28</v>
      </c>
      <c r="E6895" t="s">
        <v>76</v>
      </c>
      <c r="F6895" s="1" t="s">
        <v>18949</v>
      </c>
      <c r="G6895">
        <v>213</v>
      </c>
      <c r="H6895" t="s">
        <v>29</v>
      </c>
      <c r="I6895">
        <v>1054</v>
      </c>
      <c r="J6895">
        <v>305.52</v>
      </c>
      <c r="K6895">
        <f>Passenger_Data[[#This Row],[Price_USD]]*1</f>
        <v>305.52</v>
      </c>
      <c r="L6895">
        <v>29</v>
      </c>
      <c r="M6895" t="s">
        <v>40</v>
      </c>
      <c r="N6895" t="s">
        <v>31</v>
      </c>
      <c r="O6895" t="s">
        <v>33</v>
      </c>
      <c r="P6895" t="s">
        <v>50</v>
      </c>
      <c r="Q6895">
        <v>0</v>
      </c>
      <c r="R6895" t="s">
        <v>51</v>
      </c>
      <c r="S6895" t="s">
        <v>68</v>
      </c>
      <c r="T6895">
        <v>8.5</v>
      </c>
      <c r="U6895">
        <v>5</v>
      </c>
      <c r="V6895">
        <v>80</v>
      </c>
      <c r="W6895">
        <v>0</v>
      </c>
      <c r="X6895">
        <v>0</v>
      </c>
      <c r="Y6895" t="s">
        <v>36</v>
      </c>
    </row>
    <row r="6896" spans="1:25" x14ac:dyDescent="0.25">
      <c r="A6896" t="s">
        <v>8907</v>
      </c>
      <c r="B6896" t="s">
        <v>1480</v>
      </c>
      <c r="C6896" t="s">
        <v>54</v>
      </c>
      <c r="D6896" t="s">
        <v>49</v>
      </c>
      <c r="E6896" t="s">
        <v>64</v>
      </c>
      <c r="F6896" s="1" t="s">
        <v>18950</v>
      </c>
      <c r="G6896">
        <v>147</v>
      </c>
      <c r="H6896" t="s">
        <v>29</v>
      </c>
      <c r="I6896">
        <v>1277</v>
      </c>
      <c r="J6896">
        <v>360.5</v>
      </c>
      <c r="K6896">
        <f>Passenger_Data[[#This Row],[Price_USD]]*1</f>
        <v>360.5</v>
      </c>
      <c r="L6896">
        <v>59</v>
      </c>
      <c r="M6896" t="s">
        <v>30</v>
      </c>
      <c r="N6896" t="s">
        <v>60</v>
      </c>
      <c r="O6896" t="s">
        <v>33</v>
      </c>
      <c r="P6896" t="s">
        <v>50</v>
      </c>
      <c r="Q6896">
        <v>1</v>
      </c>
      <c r="R6896" t="s">
        <v>34</v>
      </c>
      <c r="S6896" t="s">
        <v>35</v>
      </c>
      <c r="T6896">
        <v>7.4</v>
      </c>
      <c r="U6896">
        <v>3</v>
      </c>
      <c r="V6896">
        <v>54</v>
      </c>
      <c r="W6896">
        <v>1</v>
      </c>
      <c r="X6896">
        <v>1</v>
      </c>
      <c r="Y6896" t="s">
        <v>45</v>
      </c>
    </row>
    <row r="6897" spans="1:25" x14ac:dyDescent="0.25">
      <c r="A6897" t="s">
        <v>8908</v>
      </c>
      <c r="B6897" t="s">
        <v>3784</v>
      </c>
      <c r="C6897" t="s">
        <v>73</v>
      </c>
      <c r="D6897" t="s">
        <v>49</v>
      </c>
      <c r="E6897" t="s">
        <v>59</v>
      </c>
      <c r="F6897" s="1" t="s">
        <v>18951</v>
      </c>
      <c r="G6897">
        <v>127</v>
      </c>
      <c r="H6897" t="s">
        <v>29</v>
      </c>
      <c r="I6897">
        <v>1413</v>
      </c>
      <c r="J6897">
        <v>376.26</v>
      </c>
      <c r="K6897">
        <f>Passenger_Data[[#This Row],[Price_USD]]*1</f>
        <v>376.26</v>
      </c>
      <c r="L6897">
        <v>26</v>
      </c>
      <c r="M6897" t="s">
        <v>30</v>
      </c>
      <c r="N6897" t="s">
        <v>31</v>
      </c>
      <c r="O6897" t="s">
        <v>33</v>
      </c>
      <c r="P6897" t="s">
        <v>83</v>
      </c>
      <c r="Q6897">
        <v>1</v>
      </c>
      <c r="R6897" t="s">
        <v>65</v>
      </c>
      <c r="S6897" t="s">
        <v>35</v>
      </c>
      <c r="T6897">
        <v>3.7</v>
      </c>
      <c r="U6897">
        <v>11</v>
      </c>
      <c r="V6897">
        <v>66</v>
      </c>
      <c r="W6897">
        <v>0</v>
      </c>
      <c r="X6897">
        <v>0</v>
      </c>
      <c r="Y6897" t="s">
        <v>45</v>
      </c>
    </row>
    <row r="6898" spans="1:25" x14ac:dyDescent="0.25">
      <c r="A6898" t="s">
        <v>8909</v>
      </c>
      <c r="B6898" t="s">
        <v>4634</v>
      </c>
      <c r="C6898" t="s">
        <v>48</v>
      </c>
      <c r="D6898" t="s">
        <v>64</v>
      </c>
      <c r="E6898" t="s">
        <v>27</v>
      </c>
      <c r="F6898" s="1" t="s">
        <v>18952</v>
      </c>
      <c r="G6898">
        <v>164</v>
      </c>
      <c r="H6898" t="s">
        <v>29</v>
      </c>
      <c r="I6898">
        <v>1219</v>
      </c>
      <c r="J6898">
        <v>341.31</v>
      </c>
      <c r="K6898">
        <f>Passenger_Data[[#This Row],[Price_USD]]*1</f>
        <v>341.31</v>
      </c>
      <c r="L6898">
        <v>20</v>
      </c>
      <c r="M6898" t="s">
        <v>30</v>
      </c>
      <c r="N6898" t="s">
        <v>60</v>
      </c>
      <c r="O6898" t="s">
        <v>56</v>
      </c>
      <c r="P6898" t="s">
        <v>50</v>
      </c>
      <c r="Q6898">
        <v>1</v>
      </c>
      <c r="R6898" t="s">
        <v>51</v>
      </c>
      <c r="S6898" t="s">
        <v>35</v>
      </c>
      <c r="T6898">
        <v>5.7</v>
      </c>
      <c r="U6898">
        <v>2</v>
      </c>
      <c r="V6898">
        <v>34</v>
      </c>
      <c r="W6898">
        <v>0</v>
      </c>
      <c r="X6898">
        <v>1</v>
      </c>
      <c r="Y6898" t="s">
        <v>36</v>
      </c>
    </row>
    <row r="6899" spans="1:25" x14ac:dyDescent="0.25">
      <c r="A6899" t="s">
        <v>8910</v>
      </c>
      <c r="B6899" t="s">
        <v>3397</v>
      </c>
      <c r="C6899" t="s">
        <v>26</v>
      </c>
      <c r="D6899" t="s">
        <v>76</v>
      </c>
      <c r="E6899" t="s">
        <v>59</v>
      </c>
      <c r="F6899" s="1" t="s">
        <v>18953</v>
      </c>
      <c r="G6899">
        <v>168</v>
      </c>
      <c r="H6899" t="s">
        <v>29</v>
      </c>
      <c r="I6899">
        <v>486</v>
      </c>
      <c r="J6899">
        <v>261.89999999999998</v>
      </c>
      <c r="K6899">
        <f>Passenger_Data[[#This Row],[Price_USD]]*1</f>
        <v>261.89999999999998</v>
      </c>
      <c r="L6899">
        <v>40</v>
      </c>
      <c r="M6899" t="s">
        <v>30</v>
      </c>
      <c r="N6899" t="s">
        <v>60</v>
      </c>
      <c r="O6899" t="s">
        <v>56</v>
      </c>
      <c r="P6899" t="s">
        <v>50</v>
      </c>
      <c r="Q6899">
        <v>2</v>
      </c>
      <c r="R6899" t="s">
        <v>65</v>
      </c>
      <c r="S6899" t="s">
        <v>35</v>
      </c>
      <c r="T6899">
        <v>6.4</v>
      </c>
      <c r="U6899">
        <v>29</v>
      </c>
      <c r="V6899">
        <v>31</v>
      </c>
      <c r="W6899">
        <v>0</v>
      </c>
      <c r="X6899">
        <v>0</v>
      </c>
      <c r="Y6899" t="s">
        <v>77</v>
      </c>
    </row>
    <row r="6900" spans="1:25" x14ac:dyDescent="0.25">
      <c r="A6900" t="s">
        <v>8911</v>
      </c>
      <c r="B6900" t="s">
        <v>7511</v>
      </c>
      <c r="C6900" t="s">
        <v>54</v>
      </c>
      <c r="D6900" t="s">
        <v>76</v>
      </c>
      <c r="E6900" t="s">
        <v>55</v>
      </c>
      <c r="F6900" s="1" t="s">
        <v>18954</v>
      </c>
      <c r="G6900">
        <v>281</v>
      </c>
      <c r="H6900" t="s">
        <v>29</v>
      </c>
      <c r="I6900">
        <v>1437</v>
      </c>
      <c r="J6900">
        <v>398.16</v>
      </c>
      <c r="K6900">
        <f>Passenger_Data[[#This Row],[Price_USD]]*1</f>
        <v>398.16</v>
      </c>
      <c r="L6900">
        <v>73</v>
      </c>
      <c r="M6900" t="s">
        <v>40</v>
      </c>
      <c r="N6900" t="s">
        <v>41</v>
      </c>
      <c r="O6900" t="s">
        <v>33</v>
      </c>
      <c r="P6900" t="s">
        <v>50</v>
      </c>
      <c r="Q6900">
        <v>2</v>
      </c>
      <c r="R6900" t="s">
        <v>34</v>
      </c>
      <c r="S6900" t="s">
        <v>61</v>
      </c>
      <c r="T6900">
        <v>5.8</v>
      </c>
      <c r="U6900">
        <v>3</v>
      </c>
      <c r="V6900">
        <v>83</v>
      </c>
      <c r="W6900">
        <v>0</v>
      </c>
      <c r="X6900">
        <v>0</v>
      </c>
      <c r="Y6900" t="s">
        <v>45</v>
      </c>
    </row>
    <row r="6901" spans="1:25" x14ac:dyDescent="0.25">
      <c r="A6901" t="s">
        <v>8912</v>
      </c>
      <c r="B6901" t="s">
        <v>1500</v>
      </c>
      <c r="C6901" t="s">
        <v>48</v>
      </c>
      <c r="D6901" t="s">
        <v>76</v>
      </c>
      <c r="E6901" t="s">
        <v>49</v>
      </c>
      <c r="F6901" s="1" t="s">
        <v>18955</v>
      </c>
      <c r="G6901">
        <v>75</v>
      </c>
      <c r="H6901" t="s">
        <v>29</v>
      </c>
      <c r="I6901">
        <v>1379</v>
      </c>
      <c r="J6901">
        <v>431.88</v>
      </c>
      <c r="K6901">
        <f>Passenger_Data[[#This Row],[Price_USD]]*1</f>
        <v>431.88</v>
      </c>
      <c r="L6901">
        <v>76</v>
      </c>
      <c r="M6901" t="s">
        <v>30</v>
      </c>
      <c r="N6901" t="s">
        <v>41</v>
      </c>
      <c r="O6901" t="s">
        <v>56</v>
      </c>
      <c r="P6901" t="s">
        <v>50</v>
      </c>
      <c r="Q6901">
        <v>3</v>
      </c>
      <c r="R6901" t="s">
        <v>65</v>
      </c>
      <c r="S6901" t="s">
        <v>35</v>
      </c>
      <c r="T6901">
        <v>6.8</v>
      </c>
      <c r="U6901">
        <v>0</v>
      </c>
      <c r="V6901">
        <v>87</v>
      </c>
      <c r="W6901">
        <v>0</v>
      </c>
      <c r="X6901">
        <v>0</v>
      </c>
      <c r="Y6901" t="s">
        <v>45</v>
      </c>
    </row>
    <row r="6902" spans="1:25" x14ac:dyDescent="0.25">
      <c r="A6902" t="s">
        <v>8913</v>
      </c>
      <c r="B6902" t="s">
        <v>2610</v>
      </c>
      <c r="C6902" t="s">
        <v>73</v>
      </c>
      <c r="D6902" t="s">
        <v>64</v>
      </c>
      <c r="E6902" t="s">
        <v>39</v>
      </c>
      <c r="F6902" s="1" t="s">
        <v>18956</v>
      </c>
      <c r="G6902">
        <v>274</v>
      </c>
      <c r="H6902" t="s">
        <v>29</v>
      </c>
      <c r="I6902">
        <v>1211</v>
      </c>
      <c r="J6902">
        <v>273.27</v>
      </c>
      <c r="K6902">
        <f>Passenger_Data[[#This Row],[Price_USD]]*1</f>
        <v>273.27</v>
      </c>
      <c r="L6902">
        <v>66</v>
      </c>
      <c r="M6902" t="s">
        <v>40</v>
      </c>
      <c r="N6902" t="s">
        <v>31</v>
      </c>
      <c r="O6902" t="s">
        <v>32</v>
      </c>
      <c r="P6902" t="s">
        <v>83</v>
      </c>
      <c r="Q6902">
        <v>0</v>
      </c>
      <c r="R6902" t="s">
        <v>65</v>
      </c>
      <c r="S6902" t="s">
        <v>44</v>
      </c>
      <c r="T6902">
        <v>6.6</v>
      </c>
      <c r="U6902">
        <v>1</v>
      </c>
      <c r="V6902">
        <v>91</v>
      </c>
      <c r="W6902">
        <v>0</v>
      </c>
      <c r="X6902">
        <v>0</v>
      </c>
      <c r="Y6902" t="s">
        <v>36</v>
      </c>
    </row>
    <row r="6903" spans="1:25" x14ac:dyDescent="0.25">
      <c r="A6903" t="s">
        <v>8914</v>
      </c>
      <c r="B6903" t="s">
        <v>1462</v>
      </c>
      <c r="C6903" t="s">
        <v>82</v>
      </c>
      <c r="D6903" t="s">
        <v>49</v>
      </c>
      <c r="E6903" t="s">
        <v>39</v>
      </c>
      <c r="F6903" s="1" t="s">
        <v>18957</v>
      </c>
      <c r="G6903">
        <v>175</v>
      </c>
      <c r="H6903" t="s">
        <v>29</v>
      </c>
      <c r="I6903">
        <v>1073</v>
      </c>
      <c r="J6903">
        <v>536.46</v>
      </c>
      <c r="K6903">
        <f>Passenger_Data[[#This Row],[Price_USD]]*1</f>
        <v>536.46</v>
      </c>
      <c r="L6903">
        <v>29</v>
      </c>
      <c r="M6903" t="s">
        <v>30</v>
      </c>
      <c r="N6903" t="s">
        <v>41</v>
      </c>
      <c r="O6903" t="s">
        <v>56</v>
      </c>
      <c r="P6903" t="s">
        <v>50</v>
      </c>
      <c r="Q6903">
        <v>1</v>
      </c>
      <c r="R6903" t="s">
        <v>51</v>
      </c>
      <c r="S6903" t="s">
        <v>61</v>
      </c>
      <c r="T6903">
        <v>5.2</v>
      </c>
      <c r="U6903">
        <v>15</v>
      </c>
      <c r="V6903">
        <v>80</v>
      </c>
      <c r="W6903">
        <v>0</v>
      </c>
      <c r="X6903">
        <v>0</v>
      </c>
      <c r="Y6903" t="s">
        <v>45</v>
      </c>
    </row>
    <row r="6904" spans="1:25" x14ac:dyDescent="0.25">
      <c r="A6904" t="s">
        <v>8915</v>
      </c>
      <c r="B6904" t="s">
        <v>8916</v>
      </c>
      <c r="C6904" t="s">
        <v>54</v>
      </c>
      <c r="D6904" t="s">
        <v>28</v>
      </c>
      <c r="E6904" t="s">
        <v>64</v>
      </c>
      <c r="F6904" s="1" t="s">
        <v>18958</v>
      </c>
      <c r="G6904">
        <v>201</v>
      </c>
      <c r="H6904" t="s">
        <v>29</v>
      </c>
      <c r="I6904">
        <v>1280</v>
      </c>
      <c r="J6904">
        <v>352.45</v>
      </c>
      <c r="K6904">
        <f>Passenger_Data[[#This Row],[Price_USD]]*1</f>
        <v>352.45</v>
      </c>
      <c r="L6904">
        <v>48</v>
      </c>
      <c r="M6904" t="s">
        <v>40</v>
      </c>
      <c r="N6904" t="s">
        <v>31</v>
      </c>
      <c r="O6904" t="s">
        <v>56</v>
      </c>
      <c r="P6904" t="s">
        <v>50</v>
      </c>
      <c r="Q6904">
        <v>1</v>
      </c>
      <c r="R6904" t="s">
        <v>51</v>
      </c>
      <c r="S6904" t="s">
        <v>68</v>
      </c>
      <c r="T6904">
        <v>4.4000000000000004</v>
      </c>
      <c r="U6904">
        <v>3</v>
      </c>
      <c r="V6904">
        <v>85</v>
      </c>
      <c r="W6904">
        <v>0</v>
      </c>
      <c r="X6904">
        <v>0</v>
      </c>
      <c r="Y6904" t="s">
        <v>77</v>
      </c>
    </row>
    <row r="6905" spans="1:25" x14ac:dyDescent="0.25">
      <c r="A6905" t="s">
        <v>8917</v>
      </c>
      <c r="B6905" t="s">
        <v>449</v>
      </c>
      <c r="C6905" t="s">
        <v>48</v>
      </c>
      <c r="D6905" t="s">
        <v>28</v>
      </c>
      <c r="E6905" t="s">
        <v>64</v>
      </c>
      <c r="F6905" s="1" t="s">
        <v>18959</v>
      </c>
      <c r="G6905">
        <v>183</v>
      </c>
      <c r="H6905" t="s">
        <v>29</v>
      </c>
      <c r="I6905">
        <v>1327</v>
      </c>
      <c r="J6905">
        <v>286.68</v>
      </c>
      <c r="K6905">
        <f>Passenger_Data[[#This Row],[Price_USD]]*1</f>
        <v>286.68</v>
      </c>
      <c r="L6905">
        <v>37</v>
      </c>
      <c r="M6905" t="s">
        <v>30</v>
      </c>
      <c r="N6905" t="s">
        <v>60</v>
      </c>
      <c r="O6905" t="s">
        <v>32</v>
      </c>
      <c r="P6905" t="s">
        <v>50</v>
      </c>
      <c r="Q6905">
        <v>1</v>
      </c>
      <c r="R6905" t="s">
        <v>65</v>
      </c>
      <c r="S6905" t="s">
        <v>44</v>
      </c>
      <c r="T6905">
        <v>8.1999999999999993</v>
      </c>
      <c r="U6905">
        <v>4</v>
      </c>
      <c r="V6905">
        <v>8</v>
      </c>
      <c r="W6905">
        <v>0</v>
      </c>
      <c r="X6905">
        <v>0</v>
      </c>
      <c r="Y6905" t="s">
        <v>77</v>
      </c>
    </row>
    <row r="6906" spans="1:25" x14ac:dyDescent="0.25">
      <c r="A6906" t="s">
        <v>8918</v>
      </c>
      <c r="B6906" t="s">
        <v>4283</v>
      </c>
      <c r="C6906" t="s">
        <v>82</v>
      </c>
      <c r="D6906" t="s">
        <v>28</v>
      </c>
      <c r="E6906" t="s">
        <v>76</v>
      </c>
      <c r="F6906" s="1" t="s">
        <v>18960</v>
      </c>
      <c r="G6906">
        <v>229</v>
      </c>
      <c r="H6906" t="s">
        <v>29</v>
      </c>
      <c r="I6906">
        <v>1173</v>
      </c>
      <c r="J6906">
        <v>374.75</v>
      </c>
      <c r="K6906">
        <f>Passenger_Data[[#This Row],[Price_USD]]*1</f>
        <v>374.75</v>
      </c>
      <c r="L6906">
        <v>50</v>
      </c>
      <c r="M6906" t="s">
        <v>40</v>
      </c>
      <c r="N6906" t="s">
        <v>31</v>
      </c>
      <c r="O6906" t="s">
        <v>56</v>
      </c>
      <c r="P6906" t="s">
        <v>50</v>
      </c>
      <c r="Q6906">
        <v>1</v>
      </c>
      <c r="R6906" t="s">
        <v>65</v>
      </c>
      <c r="S6906" t="s">
        <v>68</v>
      </c>
      <c r="T6906">
        <v>6.5</v>
      </c>
      <c r="U6906">
        <v>1</v>
      </c>
      <c r="V6906">
        <v>98</v>
      </c>
      <c r="W6906">
        <v>0</v>
      </c>
      <c r="X6906">
        <v>0</v>
      </c>
      <c r="Y6906" t="s">
        <v>36</v>
      </c>
    </row>
    <row r="6907" spans="1:25" x14ac:dyDescent="0.25">
      <c r="A6907" t="s">
        <v>8919</v>
      </c>
      <c r="B6907" t="s">
        <v>4992</v>
      </c>
      <c r="C6907" t="s">
        <v>54</v>
      </c>
      <c r="D6907" t="s">
        <v>59</v>
      </c>
      <c r="E6907" t="s">
        <v>27</v>
      </c>
      <c r="F6907" s="1" t="s">
        <v>18961</v>
      </c>
      <c r="G6907">
        <v>142</v>
      </c>
      <c r="H6907" t="s">
        <v>86</v>
      </c>
      <c r="I6907">
        <v>1261</v>
      </c>
      <c r="J6907">
        <v>371.54</v>
      </c>
      <c r="K6907">
        <f>Passenger_Data[[#This Row],[Price_USD]]*1</f>
        <v>371.54</v>
      </c>
      <c r="L6907">
        <v>78</v>
      </c>
      <c r="M6907" t="s">
        <v>30</v>
      </c>
      <c r="N6907" t="s">
        <v>31</v>
      </c>
      <c r="O6907" t="s">
        <v>32</v>
      </c>
      <c r="P6907" t="s">
        <v>50</v>
      </c>
      <c r="Q6907">
        <v>0</v>
      </c>
      <c r="R6907" t="s">
        <v>43</v>
      </c>
      <c r="S6907" t="s">
        <v>35</v>
      </c>
      <c r="T6907">
        <v>7</v>
      </c>
      <c r="U6907">
        <v>8</v>
      </c>
      <c r="V6907">
        <v>109</v>
      </c>
      <c r="W6907">
        <v>0</v>
      </c>
      <c r="X6907">
        <v>0</v>
      </c>
      <c r="Y6907" t="s">
        <v>36</v>
      </c>
    </row>
    <row r="6908" spans="1:25" x14ac:dyDescent="0.25">
      <c r="A6908" t="s">
        <v>8920</v>
      </c>
      <c r="B6908" t="s">
        <v>3518</v>
      </c>
      <c r="C6908" t="s">
        <v>48</v>
      </c>
      <c r="D6908" t="s">
        <v>64</v>
      </c>
      <c r="E6908" t="s">
        <v>39</v>
      </c>
      <c r="F6908" s="1" t="s">
        <v>18962</v>
      </c>
      <c r="G6908">
        <v>201</v>
      </c>
      <c r="H6908" t="s">
        <v>29</v>
      </c>
      <c r="I6908">
        <v>1389</v>
      </c>
      <c r="J6908">
        <v>455.53</v>
      </c>
      <c r="K6908">
        <f>Passenger_Data[[#This Row],[Price_USD]]*1</f>
        <v>455.53</v>
      </c>
      <c r="L6908">
        <v>40</v>
      </c>
      <c r="M6908" t="s">
        <v>30</v>
      </c>
      <c r="N6908" t="s">
        <v>31</v>
      </c>
      <c r="O6908" t="s">
        <v>42</v>
      </c>
      <c r="P6908" t="s">
        <v>33</v>
      </c>
      <c r="Q6908">
        <v>4</v>
      </c>
      <c r="R6908" t="s">
        <v>65</v>
      </c>
      <c r="S6908" t="s">
        <v>35</v>
      </c>
      <c r="T6908">
        <v>2.9</v>
      </c>
      <c r="U6908">
        <v>5</v>
      </c>
      <c r="V6908">
        <v>42</v>
      </c>
      <c r="W6908">
        <v>0</v>
      </c>
      <c r="X6908">
        <v>1</v>
      </c>
      <c r="Y6908" t="s">
        <v>77</v>
      </c>
    </row>
    <row r="6909" spans="1:25" x14ac:dyDescent="0.25">
      <c r="A6909" t="s">
        <v>8921</v>
      </c>
      <c r="B6909" t="s">
        <v>6553</v>
      </c>
      <c r="C6909" t="s">
        <v>82</v>
      </c>
      <c r="D6909" t="s">
        <v>28</v>
      </c>
      <c r="E6909" t="s">
        <v>28</v>
      </c>
      <c r="F6909" s="1" t="s">
        <v>18963</v>
      </c>
      <c r="G6909">
        <v>243</v>
      </c>
      <c r="H6909" t="s">
        <v>86</v>
      </c>
      <c r="I6909">
        <v>1117</v>
      </c>
      <c r="J6909">
        <v>401.21</v>
      </c>
      <c r="K6909">
        <f>Passenger_Data[[#This Row],[Price_USD]]*1</f>
        <v>401.21</v>
      </c>
      <c r="L6909">
        <v>76</v>
      </c>
      <c r="M6909" t="s">
        <v>30</v>
      </c>
      <c r="N6909" t="s">
        <v>60</v>
      </c>
      <c r="O6909" t="s">
        <v>33</v>
      </c>
      <c r="P6909" t="s">
        <v>50</v>
      </c>
      <c r="Q6909">
        <v>1</v>
      </c>
      <c r="R6909" t="s">
        <v>51</v>
      </c>
      <c r="S6909" t="s">
        <v>68</v>
      </c>
      <c r="T6909">
        <v>8.9</v>
      </c>
      <c r="U6909">
        <v>11</v>
      </c>
      <c r="V6909">
        <v>81</v>
      </c>
      <c r="W6909">
        <v>0</v>
      </c>
      <c r="X6909">
        <v>0</v>
      </c>
      <c r="Y6909" t="s">
        <v>45</v>
      </c>
    </row>
    <row r="6910" spans="1:25" x14ac:dyDescent="0.25">
      <c r="A6910" t="s">
        <v>8922</v>
      </c>
      <c r="B6910" t="s">
        <v>6472</v>
      </c>
      <c r="C6910" t="s">
        <v>54</v>
      </c>
      <c r="D6910" t="s">
        <v>55</v>
      </c>
      <c r="E6910" t="s">
        <v>39</v>
      </c>
      <c r="F6910" s="1" t="s">
        <v>18964</v>
      </c>
      <c r="G6910">
        <v>93</v>
      </c>
      <c r="H6910" t="s">
        <v>29</v>
      </c>
      <c r="I6910">
        <v>1361</v>
      </c>
      <c r="J6910">
        <v>406.22</v>
      </c>
      <c r="K6910">
        <f>Passenger_Data[[#This Row],[Price_USD]]*1</f>
        <v>406.22</v>
      </c>
      <c r="L6910">
        <v>63</v>
      </c>
      <c r="M6910" t="s">
        <v>40</v>
      </c>
      <c r="N6910" t="s">
        <v>41</v>
      </c>
      <c r="O6910" t="s">
        <v>32</v>
      </c>
      <c r="P6910" t="s">
        <v>50</v>
      </c>
      <c r="Q6910">
        <v>1</v>
      </c>
      <c r="R6910" t="s">
        <v>65</v>
      </c>
      <c r="S6910" t="s">
        <v>35</v>
      </c>
      <c r="T6910">
        <v>6.4</v>
      </c>
      <c r="U6910">
        <v>13</v>
      </c>
      <c r="V6910">
        <v>12</v>
      </c>
      <c r="W6910">
        <v>0</v>
      </c>
      <c r="X6910">
        <v>0</v>
      </c>
      <c r="Y6910" t="s">
        <v>36</v>
      </c>
    </row>
    <row r="6911" spans="1:25" x14ac:dyDescent="0.25">
      <c r="A6911" t="s">
        <v>8923</v>
      </c>
      <c r="B6911" t="s">
        <v>3085</v>
      </c>
      <c r="C6911" t="s">
        <v>26</v>
      </c>
      <c r="D6911" t="s">
        <v>59</v>
      </c>
      <c r="E6911" t="s">
        <v>27</v>
      </c>
      <c r="F6911" s="1" t="s">
        <v>18965</v>
      </c>
      <c r="G6911">
        <v>91</v>
      </c>
      <c r="H6911" t="s">
        <v>29</v>
      </c>
      <c r="I6911">
        <v>1257</v>
      </c>
      <c r="J6911">
        <v>389.79</v>
      </c>
      <c r="K6911">
        <f>Passenger_Data[[#This Row],[Price_USD]]*1</f>
        <v>389.79</v>
      </c>
      <c r="L6911">
        <v>60</v>
      </c>
      <c r="M6911" t="s">
        <v>30</v>
      </c>
      <c r="N6911" t="s">
        <v>31</v>
      </c>
      <c r="O6911" t="s">
        <v>56</v>
      </c>
      <c r="P6911" t="s">
        <v>50</v>
      </c>
      <c r="Q6911">
        <v>3</v>
      </c>
      <c r="R6911" t="s">
        <v>51</v>
      </c>
      <c r="S6911" t="s">
        <v>61</v>
      </c>
      <c r="T6911">
        <v>6.7</v>
      </c>
      <c r="U6911">
        <v>18</v>
      </c>
      <c r="V6911">
        <v>28</v>
      </c>
      <c r="W6911">
        <v>0</v>
      </c>
      <c r="X6911">
        <v>0</v>
      </c>
      <c r="Y6911" t="s">
        <v>36</v>
      </c>
    </row>
    <row r="6912" spans="1:25" x14ac:dyDescent="0.25">
      <c r="A6912" t="s">
        <v>8924</v>
      </c>
      <c r="B6912" t="s">
        <v>7214</v>
      </c>
      <c r="C6912" t="s">
        <v>26</v>
      </c>
      <c r="D6912" t="s">
        <v>64</v>
      </c>
      <c r="E6912" t="s">
        <v>64</v>
      </c>
      <c r="F6912" s="1" t="s">
        <v>18966</v>
      </c>
      <c r="G6912">
        <v>153</v>
      </c>
      <c r="H6912" t="s">
        <v>29</v>
      </c>
      <c r="I6912">
        <v>1351</v>
      </c>
      <c r="J6912">
        <v>315.20999999999998</v>
      </c>
      <c r="K6912">
        <f>Passenger_Data[[#This Row],[Price_USD]]*1</f>
        <v>315.20999999999998</v>
      </c>
      <c r="L6912">
        <v>43</v>
      </c>
      <c r="M6912" t="s">
        <v>40</v>
      </c>
      <c r="N6912" t="s">
        <v>31</v>
      </c>
      <c r="O6912" t="s">
        <v>33</v>
      </c>
      <c r="P6912" t="s">
        <v>50</v>
      </c>
      <c r="Q6912">
        <v>1</v>
      </c>
      <c r="R6912" t="s">
        <v>51</v>
      </c>
      <c r="S6912" t="s">
        <v>61</v>
      </c>
      <c r="T6912">
        <v>6.9</v>
      </c>
      <c r="U6912">
        <v>32</v>
      </c>
      <c r="V6912">
        <v>67</v>
      </c>
      <c r="W6912">
        <v>0</v>
      </c>
      <c r="X6912">
        <v>1</v>
      </c>
      <c r="Y6912" t="s">
        <v>45</v>
      </c>
    </row>
    <row r="6913" spans="1:25" x14ac:dyDescent="0.25">
      <c r="A6913" t="s">
        <v>8925</v>
      </c>
      <c r="B6913" t="s">
        <v>332</v>
      </c>
      <c r="C6913" t="s">
        <v>73</v>
      </c>
      <c r="D6913" t="s">
        <v>64</v>
      </c>
      <c r="E6913" t="s">
        <v>76</v>
      </c>
      <c r="F6913" s="1" t="s">
        <v>18967</v>
      </c>
      <c r="G6913">
        <v>242</v>
      </c>
      <c r="H6913" t="s">
        <v>86</v>
      </c>
      <c r="I6913">
        <v>1375</v>
      </c>
      <c r="J6913">
        <v>594.07000000000005</v>
      </c>
      <c r="K6913">
        <f>Passenger_Data[[#This Row],[Price_USD]]*1</f>
        <v>594.07000000000005</v>
      </c>
      <c r="L6913">
        <v>74</v>
      </c>
      <c r="M6913" t="s">
        <v>30</v>
      </c>
      <c r="N6913" t="s">
        <v>41</v>
      </c>
      <c r="O6913" t="s">
        <v>56</v>
      </c>
      <c r="P6913" t="s">
        <v>50</v>
      </c>
      <c r="Q6913">
        <v>1</v>
      </c>
      <c r="R6913" t="s">
        <v>65</v>
      </c>
      <c r="S6913" t="s">
        <v>68</v>
      </c>
      <c r="T6913">
        <v>3.4</v>
      </c>
      <c r="U6913">
        <v>3</v>
      </c>
      <c r="V6913">
        <v>119</v>
      </c>
      <c r="W6913">
        <v>0</v>
      </c>
      <c r="X6913">
        <v>0</v>
      </c>
      <c r="Y6913" t="s">
        <v>36</v>
      </c>
    </row>
    <row r="6914" spans="1:25" x14ac:dyDescent="0.25">
      <c r="A6914" t="s">
        <v>8926</v>
      </c>
      <c r="B6914" t="s">
        <v>7074</v>
      </c>
      <c r="C6914" t="s">
        <v>48</v>
      </c>
      <c r="D6914" t="s">
        <v>55</v>
      </c>
      <c r="E6914" t="s">
        <v>59</v>
      </c>
      <c r="F6914" s="1" t="s">
        <v>18968</v>
      </c>
      <c r="G6914">
        <v>101</v>
      </c>
      <c r="H6914" t="s">
        <v>29</v>
      </c>
      <c r="I6914">
        <v>1398</v>
      </c>
      <c r="J6914">
        <v>322.60000000000002</v>
      </c>
      <c r="K6914">
        <f>Passenger_Data[[#This Row],[Price_USD]]*1</f>
        <v>322.60000000000002</v>
      </c>
      <c r="L6914">
        <v>34</v>
      </c>
      <c r="M6914" t="s">
        <v>40</v>
      </c>
      <c r="N6914" t="s">
        <v>31</v>
      </c>
      <c r="O6914" t="s">
        <v>42</v>
      </c>
      <c r="P6914" t="s">
        <v>50</v>
      </c>
      <c r="Q6914">
        <v>0</v>
      </c>
      <c r="R6914" t="s">
        <v>65</v>
      </c>
      <c r="S6914" t="s">
        <v>35</v>
      </c>
      <c r="T6914">
        <v>10</v>
      </c>
      <c r="U6914">
        <v>2</v>
      </c>
      <c r="V6914">
        <v>9</v>
      </c>
      <c r="W6914">
        <v>0</v>
      </c>
      <c r="X6914">
        <v>0</v>
      </c>
      <c r="Y6914" t="s">
        <v>36</v>
      </c>
    </row>
    <row r="6915" spans="1:25" x14ac:dyDescent="0.25">
      <c r="A6915" t="s">
        <v>8927</v>
      </c>
      <c r="B6915" t="s">
        <v>1804</v>
      </c>
      <c r="C6915" t="s">
        <v>48</v>
      </c>
      <c r="D6915" t="s">
        <v>64</v>
      </c>
      <c r="E6915" t="s">
        <v>59</v>
      </c>
      <c r="F6915" s="1" t="s">
        <v>18969</v>
      </c>
      <c r="G6915">
        <v>281</v>
      </c>
      <c r="H6915" t="s">
        <v>29</v>
      </c>
      <c r="I6915">
        <v>1257</v>
      </c>
      <c r="J6915">
        <v>409.89</v>
      </c>
      <c r="K6915">
        <f>Passenger_Data[[#This Row],[Price_USD]]*1</f>
        <v>409.89</v>
      </c>
      <c r="L6915">
        <v>54</v>
      </c>
      <c r="M6915" t="s">
        <v>40</v>
      </c>
      <c r="N6915" t="s">
        <v>31</v>
      </c>
      <c r="O6915" t="s">
        <v>42</v>
      </c>
      <c r="P6915" t="s">
        <v>33</v>
      </c>
      <c r="Q6915">
        <v>0</v>
      </c>
      <c r="R6915" t="s">
        <v>43</v>
      </c>
      <c r="S6915" t="s">
        <v>61</v>
      </c>
      <c r="T6915">
        <v>7.5</v>
      </c>
      <c r="U6915">
        <v>12</v>
      </c>
      <c r="V6915">
        <v>6</v>
      </c>
      <c r="W6915">
        <v>1</v>
      </c>
      <c r="X6915">
        <v>0</v>
      </c>
      <c r="Y6915" t="s">
        <v>45</v>
      </c>
    </row>
    <row r="6916" spans="1:25" x14ac:dyDescent="0.25">
      <c r="A6916" t="s">
        <v>8928</v>
      </c>
      <c r="B6916" t="s">
        <v>5327</v>
      </c>
      <c r="C6916" t="s">
        <v>48</v>
      </c>
      <c r="D6916" t="s">
        <v>59</v>
      </c>
      <c r="E6916" t="s">
        <v>59</v>
      </c>
      <c r="F6916" s="1" t="s">
        <v>18970</v>
      </c>
      <c r="G6916">
        <v>117</v>
      </c>
      <c r="H6916" t="s">
        <v>29</v>
      </c>
      <c r="I6916">
        <v>1460</v>
      </c>
      <c r="J6916">
        <v>317.8</v>
      </c>
      <c r="K6916">
        <f>Passenger_Data[[#This Row],[Price_USD]]*1</f>
        <v>317.8</v>
      </c>
      <c r="L6916">
        <v>53</v>
      </c>
      <c r="M6916" t="s">
        <v>40</v>
      </c>
      <c r="N6916" t="s">
        <v>31</v>
      </c>
      <c r="O6916" t="s">
        <v>33</v>
      </c>
      <c r="P6916" t="s">
        <v>33</v>
      </c>
      <c r="Q6916">
        <v>0</v>
      </c>
      <c r="R6916" t="s">
        <v>65</v>
      </c>
      <c r="S6916" t="s">
        <v>35</v>
      </c>
      <c r="T6916">
        <v>7.6</v>
      </c>
      <c r="U6916">
        <v>3</v>
      </c>
      <c r="V6916">
        <v>98</v>
      </c>
      <c r="W6916">
        <v>0</v>
      </c>
      <c r="X6916">
        <v>0</v>
      </c>
      <c r="Y6916" t="s">
        <v>45</v>
      </c>
    </row>
    <row r="6917" spans="1:25" x14ac:dyDescent="0.25">
      <c r="A6917" t="s">
        <v>8929</v>
      </c>
      <c r="B6917" t="s">
        <v>7588</v>
      </c>
      <c r="C6917" t="s">
        <v>54</v>
      </c>
      <c r="D6917" t="s">
        <v>64</v>
      </c>
      <c r="E6917" t="s">
        <v>49</v>
      </c>
      <c r="F6917" s="1" t="s">
        <v>18971</v>
      </c>
      <c r="G6917">
        <v>128</v>
      </c>
      <c r="H6917" t="s">
        <v>29</v>
      </c>
      <c r="I6917">
        <v>803</v>
      </c>
      <c r="J6917">
        <v>203.61</v>
      </c>
      <c r="K6917">
        <f>Passenger_Data[[#This Row],[Price_USD]]*1</f>
        <v>203.61</v>
      </c>
      <c r="L6917">
        <v>43</v>
      </c>
      <c r="M6917" t="s">
        <v>40</v>
      </c>
      <c r="N6917" t="s">
        <v>31</v>
      </c>
      <c r="O6917" t="s">
        <v>56</v>
      </c>
      <c r="P6917" t="s">
        <v>50</v>
      </c>
      <c r="Q6917">
        <v>3</v>
      </c>
      <c r="R6917" t="s">
        <v>43</v>
      </c>
      <c r="S6917" t="s">
        <v>68</v>
      </c>
      <c r="T6917">
        <v>9.6</v>
      </c>
      <c r="U6917">
        <v>2</v>
      </c>
      <c r="V6917">
        <v>79</v>
      </c>
      <c r="W6917">
        <v>0</v>
      </c>
      <c r="X6917">
        <v>0</v>
      </c>
      <c r="Y6917" t="s">
        <v>77</v>
      </c>
    </row>
    <row r="6918" spans="1:25" x14ac:dyDescent="0.25">
      <c r="A6918" t="s">
        <v>8930</v>
      </c>
      <c r="B6918" t="s">
        <v>2219</v>
      </c>
      <c r="C6918" t="s">
        <v>54</v>
      </c>
      <c r="D6918" t="s">
        <v>27</v>
      </c>
      <c r="E6918" t="s">
        <v>55</v>
      </c>
      <c r="F6918" s="1" t="s">
        <v>18972</v>
      </c>
      <c r="G6918">
        <v>57</v>
      </c>
      <c r="H6918" t="s">
        <v>108</v>
      </c>
      <c r="I6918">
        <v>1680</v>
      </c>
      <c r="J6918">
        <v>255.6</v>
      </c>
      <c r="K6918">
        <f>Passenger_Data[[#This Row],[Price_USD]]*1</f>
        <v>255.6</v>
      </c>
      <c r="L6918">
        <v>28</v>
      </c>
      <c r="M6918" t="s">
        <v>40</v>
      </c>
      <c r="N6918" t="s">
        <v>31</v>
      </c>
      <c r="O6918" t="s">
        <v>42</v>
      </c>
      <c r="P6918" t="s">
        <v>50</v>
      </c>
      <c r="Q6918">
        <v>1</v>
      </c>
      <c r="R6918" t="s">
        <v>34</v>
      </c>
      <c r="S6918" t="s">
        <v>68</v>
      </c>
      <c r="T6918">
        <v>4.9000000000000004</v>
      </c>
      <c r="U6918">
        <v>23</v>
      </c>
      <c r="V6918">
        <v>84</v>
      </c>
      <c r="W6918">
        <v>0</v>
      </c>
      <c r="X6918">
        <v>0</v>
      </c>
      <c r="Y6918" t="s">
        <v>45</v>
      </c>
    </row>
    <row r="6919" spans="1:25" x14ac:dyDescent="0.25">
      <c r="A6919" t="s">
        <v>8931</v>
      </c>
      <c r="B6919" t="s">
        <v>637</v>
      </c>
      <c r="C6919" t="s">
        <v>73</v>
      </c>
      <c r="D6919" t="s">
        <v>76</v>
      </c>
      <c r="E6919" t="s">
        <v>76</v>
      </c>
      <c r="F6919" s="1" t="s">
        <v>18973</v>
      </c>
      <c r="G6919">
        <v>217</v>
      </c>
      <c r="H6919" t="s">
        <v>29</v>
      </c>
      <c r="I6919">
        <v>1296</v>
      </c>
      <c r="J6919">
        <v>212.55</v>
      </c>
      <c r="K6919">
        <f>Passenger_Data[[#This Row],[Price_USD]]*1</f>
        <v>212.55</v>
      </c>
      <c r="L6919">
        <v>51</v>
      </c>
      <c r="M6919" t="s">
        <v>30</v>
      </c>
      <c r="N6919" t="s">
        <v>60</v>
      </c>
      <c r="O6919" t="s">
        <v>56</v>
      </c>
      <c r="P6919" t="s">
        <v>83</v>
      </c>
      <c r="Q6919">
        <v>2</v>
      </c>
      <c r="R6919" t="s">
        <v>65</v>
      </c>
      <c r="S6919" t="s">
        <v>68</v>
      </c>
      <c r="T6919">
        <v>3.9</v>
      </c>
      <c r="U6919">
        <v>0</v>
      </c>
      <c r="V6919">
        <v>99</v>
      </c>
      <c r="W6919">
        <v>0</v>
      </c>
      <c r="X6919">
        <v>0</v>
      </c>
      <c r="Y6919" t="s">
        <v>36</v>
      </c>
    </row>
    <row r="6920" spans="1:25" x14ac:dyDescent="0.25">
      <c r="A6920" t="s">
        <v>8932</v>
      </c>
      <c r="B6920" t="s">
        <v>6913</v>
      </c>
      <c r="C6920" t="s">
        <v>73</v>
      </c>
      <c r="D6920" t="s">
        <v>64</v>
      </c>
      <c r="E6920" t="s">
        <v>55</v>
      </c>
      <c r="F6920" s="1" t="s">
        <v>18974</v>
      </c>
      <c r="G6920">
        <v>193</v>
      </c>
      <c r="H6920" t="s">
        <v>29</v>
      </c>
      <c r="I6920">
        <v>1048</v>
      </c>
      <c r="J6920">
        <v>374.35</v>
      </c>
      <c r="K6920">
        <f>Passenger_Data[[#This Row],[Price_USD]]*1</f>
        <v>374.35</v>
      </c>
      <c r="L6920">
        <v>63</v>
      </c>
      <c r="M6920" t="s">
        <v>30</v>
      </c>
      <c r="N6920" t="s">
        <v>31</v>
      </c>
      <c r="O6920" t="s">
        <v>42</v>
      </c>
      <c r="P6920" t="s">
        <v>50</v>
      </c>
      <c r="Q6920">
        <v>2</v>
      </c>
      <c r="R6920" t="s">
        <v>65</v>
      </c>
      <c r="S6920" t="s">
        <v>68</v>
      </c>
      <c r="T6920">
        <v>9</v>
      </c>
      <c r="U6920">
        <v>66</v>
      </c>
      <c r="V6920">
        <v>29</v>
      </c>
      <c r="W6920">
        <v>0</v>
      </c>
      <c r="X6920">
        <v>0</v>
      </c>
      <c r="Y6920" t="s">
        <v>45</v>
      </c>
    </row>
    <row r="6921" spans="1:25" x14ac:dyDescent="0.25">
      <c r="A6921" t="s">
        <v>8933</v>
      </c>
      <c r="B6921" t="s">
        <v>1519</v>
      </c>
      <c r="C6921" t="s">
        <v>48</v>
      </c>
      <c r="D6921" t="s">
        <v>27</v>
      </c>
      <c r="E6921" t="s">
        <v>39</v>
      </c>
      <c r="F6921" s="1" t="s">
        <v>18975</v>
      </c>
      <c r="G6921">
        <v>348</v>
      </c>
      <c r="H6921" t="s">
        <v>86</v>
      </c>
      <c r="I6921">
        <v>1182</v>
      </c>
      <c r="J6921">
        <v>422.32</v>
      </c>
      <c r="K6921">
        <f>Passenger_Data[[#This Row],[Price_USD]]*1</f>
        <v>422.32</v>
      </c>
      <c r="L6921">
        <v>68</v>
      </c>
      <c r="M6921" t="s">
        <v>40</v>
      </c>
      <c r="N6921" t="s">
        <v>60</v>
      </c>
      <c r="O6921" t="s">
        <v>42</v>
      </c>
      <c r="P6921" t="s">
        <v>50</v>
      </c>
      <c r="Q6921">
        <v>1</v>
      </c>
      <c r="R6921" t="s">
        <v>43</v>
      </c>
      <c r="S6921" t="s">
        <v>68</v>
      </c>
      <c r="T6921">
        <v>8.6999999999999993</v>
      </c>
      <c r="U6921">
        <v>7</v>
      </c>
      <c r="V6921">
        <v>74</v>
      </c>
      <c r="W6921">
        <v>0</v>
      </c>
      <c r="X6921">
        <v>0</v>
      </c>
      <c r="Y6921" t="s">
        <v>77</v>
      </c>
    </row>
    <row r="6922" spans="1:25" x14ac:dyDescent="0.25">
      <c r="A6922" t="s">
        <v>8934</v>
      </c>
      <c r="B6922" t="s">
        <v>2416</v>
      </c>
      <c r="C6922" t="s">
        <v>82</v>
      </c>
      <c r="D6922" t="s">
        <v>39</v>
      </c>
      <c r="E6922" t="s">
        <v>55</v>
      </c>
      <c r="F6922" s="1" t="s">
        <v>18976</v>
      </c>
      <c r="G6922">
        <v>293</v>
      </c>
      <c r="H6922" t="s">
        <v>108</v>
      </c>
      <c r="I6922">
        <v>998</v>
      </c>
      <c r="J6922">
        <v>353.24</v>
      </c>
      <c r="K6922">
        <f>Passenger_Data[[#This Row],[Price_USD]]*1</f>
        <v>353.24</v>
      </c>
      <c r="L6922">
        <v>57</v>
      </c>
      <c r="M6922" t="s">
        <v>40</v>
      </c>
      <c r="N6922" t="s">
        <v>31</v>
      </c>
      <c r="O6922" t="s">
        <v>56</v>
      </c>
      <c r="P6922" t="s">
        <v>50</v>
      </c>
      <c r="Q6922">
        <v>1</v>
      </c>
      <c r="R6922" t="s">
        <v>65</v>
      </c>
      <c r="S6922" t="s">
        <v>35</v>
      </c>
      <c r="T6922">
        <v>4.8</v>
      </c>
      <c r="U6922">
        <v>9</v>
      </c>
      <c r="V6922">
        <v>7</v>
      </c>
      <c r="W6922">
        <v>0</v>
      </c>
      <c r="X6922">
        <v>0</v>
      </c>
      <c r="Y6922" t="s">
        <v>45</v>
      </c>
    </row>
    <row r="6923" spans="1:25" x14ac:dyDescent="0.25">
      <c r="A6923" t="s">
        <v>8935</v>
      </c>
      <c r="B6923" t="s">
        <v>1169</v>
      </c>
      <c r="C6923" t="s">
        <v>82</v>
      </c>
      <c r="D6923" t="s">
        <v>55</v>
      </c>
      <c r="E6923" t="s">
        <v>28</v>
      </c>
      <c r="F6923" s="1" t="s">
        <v>18977</v>
      </c>
      <c r="G6923">
        <v>198</v>
      </c>
      <c r="H6923" t="s">
        <v>29</v>
      </c>
      <c r="I6923">
        <v>1283</v>
      </c>
      <c r="J6923">
        <v>323.22000000000003</v>
      </c>
      <c r="K6923">
        <f>Passenger_Data[[#This Row],[Price_USD]]*1</f>
        <v>323.22000000000003</v>
      </c>
      <c r="L6923">
        <v>34</v>
      </c>
      <c r="M6923" t="s">
        <v>40</v>
      </c>
      <c r="N6923" t="s">
        <v>60</v>
      </c>
      <c r="O6923" t="s">
        <v>33</v>
      </c>
      <c r="P6923" t="s">
        <v>33</v>
      </c>
      <c r="Q6923">
        <v>0</v>
      </c>
      <c r="R6923" t="s">
        <v>51</v>
      </c>
      <c r="S6923" t="s">
        <v>61</v>
      </c>
      <c r="T6923">
        <v>8.6999999999999993</v>
      </c>
      <c r="U6923">
        <v>2</v>
      </c>
      <c r="V6923">
        <v>59</v>
      </c>
      <c r="W6923">
        <v>0</v>
      </c>
      <c r="X6923">
        <v>0</v>
      </c>
      <c r="Y6923" t="s">
        <v>77</v>
      </c>
    </row>
    <row r="6924" spans="1:25" x14ac:dyDescent="0.25">
      <c r="A6924" t="s">
        <v>8936</v>
      </c>
      <c r="B6924" t="s">
        <v>3073</v>
      </c>
      <c r="C6924" t="s">
        <v>26</v>
      </c>
      <c r="D6924" t="s">
        <v>39</v>
      </c>
      <c r="E6924" t="s">
        <v>76</v>
      </c>
      <c r="F6924" s="1" t="s">
        <v>18978</v>
      </c>
      <c r="G6924">
        <v>288</v>
      </c>
      <c r="H6924" t="s">
        <v>29</v>
      </c>
      <c r="I6924">
        <v>839</v>
      </c>
      <c r="J6924">
        <v>366.65</v>
      </c>
      <c r="K6924">
        <f>Passenger_Data[[#This Row],[Price_USD]]*1</f>
        <v>366.65</v>
      </c>
      <c r="L6924">
        <v>48</v>
      </c>
      <c r="M6924" t="s">
        <v>30</v>
      </c>
      <c r="N6924" t="s">
        <v>31</v>
      </c>
      <c r="O6924" t="s">
        <v>56</v>
      </c>
      <c r="P6924" t="s">
        <v>83</v>
      </c>
      <c r="Q6924">
        <v>1</v>
      </c>
      <c r="R6924" t="s">
        <v>43</v>
      </c>
      <c r="S6924" t="s">
        <v>35</v>
      </c>
      <c r="T6924">
        <v>6</v>
      </c>
      <c r="U6924">
        <v>42</v>
      </c>
      <c r="V6924">
        <v>119</v>
      </c>
      <c r="W6924">
        <v>0</v>
      </c>
      <c r="X6924">
        <v>0</v>
      </c>
      <c r="Y6924" t="s">
        <v>77</v>
      </c>
    </row>
    <row r="6925" spans="1:25" x14ac:dyDescent="0.25">
      <c r="A6925" t="s">
        <v>8937</v>
      </c>
      <c r="B6925" t="s">
        <v>3422</v>
      </c>
      <c r="C6925" t="s">
        <v>26</v>
      </c>
      <c r="D6925" t="s">
        <v>64</v>
      </c>
      <c r="E6925" t="s">
        <v>27</v>
      </c>
      <c r="F6925" s="1" t="s">
        <v>18979</v>
      </c>
      <c r="G6925">
        <v>274</v>
      </c>
      <c r="H6925" t="s">
        <v>29</v>
      </c>
      <c r="I6925">
        <v>819</v>
      </c>
      <c r="J6925">
        <v>280.82</v>
      </c>
      <c r="K6925">
        <f>Passenger_Data[[#This Row],[Price_USD]]*1</f>
        <v>280.82</v>
      </c>
      <c r="L6925">
        <v>38</v>
      </c>
      <c r="M6925" t="s">
        <v>40</v>
      </c>
      <c r="N6925" t="s">
        <v>60</v>
      </c>
      <c r="O6925" t="s">
        <v>42</v>
      </c>
      <c r="P6925" t="s">
        <v>50</v>
      </c>
      <c r="Q6925">
        <v>0</v>
      </c>
      <c r="R6925" t="s">
        <v>51</v>
      </c>
      <c r="S6925" t="s">
        <v>44</v>
      </c>
      <c r="T6925">
        <v>7.4</v>
      </c>
      <c r="U6925">
        <v>52</v>
      </c>
      <c r="V6925">
        <v>64</v>
      </c>
      <c r="W6925">
        <v>0</v>
      </c>
      <c r="X6925">
        <v>0</v>
      </c>
      <c r="Y6925" t="s">
        <v>45</v>
      </c>
    </row>
    <row r="6926" spans="1:25" x14ac:dyDescent="0.25">
      <c r="A6926" t="s">
        <v>8938</v>
      </c>
      <c r="B6926" t="s">
        <v>2183</v>
      </c>
      <c r="C6926" t="s">
        <v>26</v>
      </c>
      <c r="D6926" t="s">
        <v>76</v>
      </c>
      <c r="E6926" t="s">
        <v>27</v>
      </c>
      <c r="F6926" s="1" t="s">
        <v>18980</v>
      </c>
      <c r="G6926">
        <v>191</v>
      </c>
      <c r="H6926" t="s">
        <v>29</v>
      </c>
      <c r="I6926">
        <v>944</v>
      </c>
      <c r="J6926">
        <v>214.68</v>
      </c>
      <c r="K6926">
        <f>Passenger_Data[[#This Row],[Price_USD]]*1</f>
        <v>214.68</v>
      </c>
      <c r="L6926">
        <v>30</v>
      </c>
      <c r="M6926" t="s">
        <v>30</v>
      </c>
      <c r="N6926" t="s">
        <v>31</v>
      </c>
      <c r="O6926" t="s">
        <v>56</v>
      </c>
      <c r="P6926" t="s">
        <v>50</v>
      </c>
      <c r="Q6926">
        <v>1</v>
      </c>
      <c r="R6926" t="s">
        <v>65</v>
      </c>
      <c r="S6926" t="s">
        <v>61</v>
      </c>
      <c r="T6926">
        <v>10</v>
      </c>
      <c r="U6926">
        <v>17</v>
      </c>
      <c r="V6926">
        <v>32</v>
      </c>
      <c r="W6926">
        <v>0</v>
      </c>
      <c r="X6926">
        <v>0</v>
      </c>
      <c r="Y6926" t="s">
        <v>77</v>
      </c>
    </row>
    <row r="6927" spans="1:25" x14ac:dyDescent="0.25">
      <c r="A6927" t="s">
        <v>8939</v>
      </c>
      <c r="B6927" t="s">
        <v>447</v>
      </c>
      <c r="C6927" t="s">
        <v>48</v>
      </c>
      <c r="D6927" t="s">
        <v>39</v>
      </c>
      <c r="E6927" t="s">
        <v>55</v>
      </c>
      <c r="F6927" s="1" t="s">
        <v>18981</v>
      </c>
      <c r="G6927">
        <v>166</v>
      </c>
      <c r="H6927" t="s">
        <v>29</v>
      </c>
      <c r="I6927">
        <v>1486</v>
      </c>
      <c r="J6927">
        <v>268.19</v>
      </c>
      <c r="K6927">
        <f>Passenger_Data[[#This Row],[Price_USD]]*1</f>
        <v>268.19</v>
      </c>
      <c r="L6927">
        <v>45</v>
      </c>
      <c r="M6927" t="s">
        <v>40</v>
      </c>
      <c r="N6927" t="s">
        <v>60</v>
      </c>
      <c r="O6927" t="s">
        <v>33</v>
      </c>
      <c r="P6927" t="s">
        <v>50</v>
      </c>
      <c r="Q6927">
        <v>1</v>
      </c>
      <c r="R6927" t="s">
        <v>65</v>
      </c>
      <c r="S6927" t="s">
        <v>61</v>
      </c>
      <c r="T6927">
        <v>7.3</v>
      </c>
      <c r="U6927">
        <v>49</v>
      </c>
      <c r="V6927">
        <v>78</v>
      </c>
      <c r="W6927">
        <v>0</v>
      </c>
      <c r="X6927">
        <v>0</v>
      </c>
      <c r="Y6927" t="s">
        <v>77</v>
      </c>
    </row>
    <row r="6928" spans="1:25" x14ac:dyDescent="0.25">
      <c r="A6928" t="s">
        <v>8940</v>
      </c>
      <c r="B6928" t="s">
        <v>75</v>
      </c>
      <c r="C6928" t="s">
        <v>54</v>
      </c>
      <c r="D6928" t="s">
        <v>59</v>
      </c>
      <c r="E6928" t="s">
        <v>27</v>
      </c>
      <c r="F6928" s="1" t="s">
        <v>18982</v>
      </c>
      <c r="G6928">
        <v>273</v>
      </c>
      <c r="H6928" t="s">
        <v>29</v>
      </c>
      <c r="I6928">
        <v>1495</v>
      </c>
      <c r="J6928">
        <v>418.85</v>
      </c>
      <c r="K6928">
        <f>Passenger_Data[[#This Row],[Price_USD]]*1</f>
        <v>418.85</v>
      </c>
      <c r="L6928">
        <v>51</v>
      </c>
      <c r="M6928" t="s">
        <v>30</v>
      </c>
      <c r="N6928" t="s">
        <v>31</v>
      </c>
      <c r="O6928" t="s">
        <v>33</v>
      </c>
      <c r="P6928" t="s">
        <v>50</v>
      </c>
      <c r="Q6928">
        <v>1</v>
      </c>
      <c r="R6928" t="s">
        <v>51</v>
      </c>
      <c r="S6928" t="s">
        <v>68</v>
      </c>
      <c r="T6928">
        <v>7.9</v>
      </c>
      <c r="U6928">
        <v>4</v>
      </c>
      <c r="V6928">
        <v>89</v>
      </c>
      <c r="W6928">
        <v>0</v>
      </c>
      <c r="X6928">
        <v>0</v>
      </c>
      <c r="Y6928" t="s">
        <v>45</v>
      </c>
    </row>
    <row r="6929" spans="1:25" x14ac:dyDescent="0.25">
      <c r="A6929" t="s">
        <v>8941</v>
      </c>
      <c r="B6929" t="s">
        <v>906</v>
      </c>
      <c r="C6929" t="s">
        <v>54</v>
      </c>
      <c r="D6929" t="s">
        <v>28</v>
      </c>
      <c r="E6929" t="s">
        <v>64</v>
      </c>
      <c r="F6929" s="1" t="s">
        <v>18983</v>
      </c>
      <c r="G6929">
        <v>199</v>
      </c>
      <c r="H6929" t="s">
        <v>29</v>
      </c>
      <c r="I6929">
        <v>801</v>
      </c>
      <c r="J6929">
        <v>272.27</v>
      </c>
      <c r="K6929">
        <f>Passenger_Data[[#This Row],[Price_USD]]*1</f>
        <v>272.27</v>
      </c>
      <c r="L6929">
        <v>18</v>
      </c>
      <c r="M6929" t="s">
        <v>40</v>
      </c>
      <c r="N6929" t="s">
        <v>31</v>
      </c>
      <c r="O6929" t="s">
        <v>33</v>
      </c>
      <c r="P6929" t="s">
        <v>50</v>
      </c>
      <c r="Q6929">
        <v>1</v>
      </c>
      <c r="R6929" t="s">
        <v>65</v>
      </c>
      <c r="S6929" t="s">
        <v>68</v>
      </c>
      <c r="T6929">
        <v>7.9</v>
      </c>
      <c r="U6929">
        <v>12</v>
      </c>
      <c r="V6929">
        <v>58</v>
      </c>
      <c r="W6929">
        <v>0</v>
      </c>
      <c r="X6929">
        <v>0</v>
      </c>
      <c r="Y6929" t="s">
        <v>77</v>
      </c>
    </row>
    <row r="6930" spans="1:25" x14ac:dyDescent="0.25">
      <c r="A6930" t="s">
        <v>8942</v>
      </c>
      <c r="B6930" t="s">
        <v>4475</v>
      </c>
      <c r="C6930" t="s">
        <v>48</v>
      </c>
      <c r="D6930" t="s">
        <v>49</v>
      </c>
      <c r="E6930" t="s">
        <v>27</v>
      </c>
      <c r="F6930" s="1" t="s">
        <v>18984</v>
      </c>
      <c r="G6930">
        <v>177</v>
      </c>
      <c r="H6930" t="s">
        <v>86</v>
      </c>
      <c r="I6930">
        <v>969</v>
      </c>
      <c r="J6930">
        <v>307.95</v>
      </c>
      <c r="K6930">
        <f>Passenger_Data[[#This Row],[Price_USD]]*1</f>
        <v>307.95</v>
      </c>
      <c r="L6930">
        <v>73</v>
      </c>
      <c r="M6930" t="s">
        <v>40</v>
      </c>
      <c r="N6930" t="s">
        <v>41</v>
      </c>
      <c r="O6930" t="s">
        <v>32</v>
      </c>
      <c r="P6930" t="s">
        <v>50</v>
      </c>
      <c r="Q6930">
        <v>0</v>
      </c>
      <c r="R6930" t="s">
        <v>51</v>
      </c>
      <c r="S6930" t="s">
        <v>44</v>
      </c>
      <c r="T6930">
        <v>7.8</v>
      </c>
      <c r="U6930">
        <v>3</v>
      </c>
      <c r="V6930">
        <v>16</v>
      </c>
      <c r="W6930">
        <v>0</v>
      </c>
      <c r="X6930">
        <v>1</v>
      </c>
      <c r="Y6930" t="s">
        <v>45</v>
      </c>
    </row>
    <row r="6931" spans="1:25" x14ac:dyDescent="0.25">
      <c r="A6931" t="s">
        <v>8943</v>
      </c>
      <c r="B6931" t="s">
        <v>7056</v>
      </c>
      <c r="C6931" t="s">
        <v>26</v>
      </c>
      <c r="D6931" t="s">
        <v>64</v>
      </c>
      <c r="E6931" t="s">
        <v>28</v>
      </c>
      <c r="F6931" s="1" t="s">
        <v>18985</v>
      </c>
      <c r="G6931">
        <v>148</v>
      </c>
      <c r="H6931" t="s">
        <v>29</v>
      </c>
      <c r="I6931">
        <v>1337</v>
      </c>
      <c r="J6931">
        <v>288.91000000000003</v>
      </c>
      <c r="K6931">
        <f>Passenger_Data[[#This Row],[Price_USD]]*1</f>
        <v>288.91000000000003</v>
      </c>
      <c r="L6931">
        <v>43</v>
      </c>
      <c r="M6931" t="s">
        <v>40</v>
      </c>
      <c r="N6931" t="s">
        <v>31</v>
      </c>
      <c r="O6931" t="s">
        <v>32</v>
      </c>
      <c r="P6931" t="s">
        <v>50</v>
      </c>
      <c r="Q6931">
        <v>3</v>
      </c>
      <c r="R6931" t="s">
        <v>65</v>
      </c>
      <c r="S6931" t="s">
        <v>61</v>
      </c>
      <c r="T6931">
        <v>6.3</v>
      </c>
      <c r="U6931">
        <v>8</v>
      </c>
      <c r="V6931">
        <v>17</v>
      </c>
      <c r="W6931">
        <v>0</v>
      </c>
      <c r="X6931">
        <v>0</v>
      </c>
      <c r="Y6931" t="s">
        <v>77</v>
      </c>
    </row>
    <row r="6932" spans="1:25" x14ac:dyDescent="0.25">
      <c r="A6932" t="s">
        <v>8944</v>
      </c>
      <c r="B6932" t="s">
        <v>1188</v>
      </c>
      <c r="C6932" t="s">
        <v>82</v>
      </c>
      <c r="D6932" t="s">
        <v>27</v>
      </c>
      <c r="E6932" t="s">
        <v>27</v>
      </c>
      <c r="F6932" s="1" t="s">
        <v>18986</v>
      </c>
      <c r="G6932">
        <v>130</v>
      </c>
      <c r="H6932" t="s">
        <v>29</v>
      </c>
      <c r="I6932">
        <v>885</v>
      </c>
      <c r="J6932">
        <v>283.8</v>
      </c>
      <c r="K6932">
        <f>Passenger_Data[[#This Row],[Price_USD]]*1</f>
        <v>283.8</v>
      </c>
      <c r="L6932">
        <v>75</v>
      </c>
      <c r="M6932" t="s">
        <v>30</v>
      </c>
      <c r="N6932" t="s">
        <v>41</v>
      </c>
      <c r="O6932" t="s">
        <v>42</v>
      </c>
      <c r="P6932" t="s">
        <v>50</v>
      </c>
      <c r="Q6932">
        <v>1</v>
      </c>
      <c r="R6932" t="s">
        <v>65</v>
      </c>
      <c r="S6932" t="s">
        <v>61</v>
      </c>
      <c r="T6932">
        <v>6.7</v>
      </c>
      <c r="U6932">
        <v>7</v>
      </c>
      <c r="V6932">
        <v>16</v>
      </c>
      <c r="W6932">
        <v>0</v>
      </c>
      <c r="X6932">
        <v>0</v>
      </c>
      <c r="Y6932" t="s">
        <v>45</v>
      </c>
    </row>
    <row r="6933" spans="1:25" x14ac:dyDescent="0.25">
      <c r="A6933" t="s">
        <v>8945</v>
      </c>
      <c r="B6933" t="s">
        <v>4932</v>
      </c>
      <c r="C6933" t="s">
        <v>73</v>
      </c>
      <c r="D6933" t="s">
        <v>39</v>
      </c>
      <c r="E6933" t="s">
        <v>39</v>
      </c>
      <c r="F6933" s="1" t="s">
        <v>18987</v>
      </c>
      <c r="G6933">
        <v>103</v>
      </c>
      <c r="H6933" t="s">
        <v>29</v>
      </c>
      <c r="I6933">
        <v>1574</v>
      </c>
      <c r="J6933">
        <v>397.23</v>
      </c>
      <c r="K6933">
        <f>Passenger_Data[[#This Row],[Price_USD]]*1</f>
        <v>397.23</v>
      </c>
      <c r="L6933">
        <v>66</v>
      </c>
      <c r="M6933" t="s">
        <v>30</v>
      </c>
      <c r="N6933" t="s">
        <v>31</v>
      </c>
      <c r="O6933" t="s">
        <v>32</v>
      </c>
      <c r="P6933" t="s">
        <v>50</v>
      </c>
      <c r="Q6933">
        <v>0</v>
      </c>
      <c r="R6933" t="s">
        <v>43</v>
      </c>
      <c r="S6933" t="s">
        <v>44</v>
      </c>
      <c r="T6933">
        <v>3.6</v>
      </c>
      <c r="U6933">
        <v>2</v>
      </c>
      <c r="V6933">
        <v>0</v>
      </c>
      <c r="W6933">
        <v>0</v>
      </c>
      <c r="X6933">
        <v>0</v>
      </c>
      <c r="Y6933" t="s">
        <v>36</v>
      </c>
    </row>
    <row r="6934" spans="1:25" x14ac:dyDescent="0.25">
      <c r="A6934" t="s">
        <v>8946</v>
      </c>
      <c r="B6934" t="s">
        <v>1635</v>
      </c>
      <c r="C6934" t="s">
        <v>48</v>
      </c>
      <c r="D6934" t="s">
        <v>64</v>
      </c>
      <c r="E6934" t="s">
        <v>27</v>
      </c>
      <c r="F6934" s="1" t="s">
        <v>18988</v>
      </c>
      <c r="G6934">
        <v>129</v>
      </c>
      <c r="H6934" t="s">
        <v>86</v>
      </c>
      <c r="I6934">
        <v>1828</v>
      </c>
      <c r="J6934">
        <v>190.45</v>
      </c>
      <c r="K6934">
        <f>Passenger_Data[[#This Row],[Price_USD]]*1</f>
        <v>190.45</v>
      </c>
      <c r="L6934">
        <v>71</v>
      </c>
      <c r="M6934" t="s">
        <v>30</v>
      </c>
      <c r="N6934" t="s">
        <v>31</v>
      </c>
      <c r="O6934" t="s">
        <v>56</v>
      </c>
      <c r="P6934" t="s">
        <v>50</v>
      </c>
      <c r="Q6934">
        <v>0</v>
      </c>
      <c r="R6934" t="s">
        <v>65</v>
      </c>
      <c r="S6934" t="s">
        <v>61</v>
      </c>
      <c r="T6934">
        <v>4.9000000000000004</v>
      </c>
      <c r="U6934">
        <v>35</v>
      </c>
      <c r="V6934">
        <v>71</v>
      </c>
      <c r="W6934">
        <v>0</v>
      </c>
      <c r="X6934">
        <v>1</v>
      </c>
      <c r="Y6934" t="s">
        <v>77</v>
      </c>
    </row>
    <row r="6935" spans="1:25" x14ac:dyDescent="0.25">
      <c r="A6935" t="s">
        <v>8947</v>
      </c>
      <c r="B6935" t="s">
        <v>2801</v>
      </c>
      <c r="C6935" t="s">
        <v>82</v>
      </c>
      <c r="D6935" t="s">
        <v>64</v>
      </c>
      <c r="E6935" t="s">
        <v>76</v>
      </c>
      <c r="F6935" s="1" t="s">
        <v>18989</v>
      </c>
      <c r="G6935">
        <v>207</v>
      </c>
      <c r="H6935" t="s">
        <v>29</v>
      </c>
      <c r="I6935">
        <v>1379</v>
      </c>
      <c r="J6935">
        <v>256.02</v>
      </c>
      <c r="K6935">
        <f>Passenger_Data[[#This Row],[Price_USD]]*1</f>
        <v>256.02</v>
      </c>
      <c r="L6935">
        <v>26</v>
      </c>
      <c r="M6935" t="s">
        <v>40</v>
      </c>
      <c r="N6935" t="s">
        <v>31</v>
      </c>
      <c r="O6935" t="s">
        <v>42</v>
      </c>
      <c r="P6935" t="s">
        <v>83</v>
      </c>
      <c r="Q6935">
        <v>0</v>
      </c>
      <c r="R6935" t="s">
        <v>43</v>
      </c>
      <c r="S6935" t="s">
        <v>35</v>
      </c>
      <c r="T6935">
        <v>7.4</v>
      </c>
      <c r="U6935">
        <v>4</v>
      </c>
      <c r="V6935">
        <v>39</v>
      </c>
      <c r="W6935">
        <v>0</v>
      </c>
      <c r="X6935">
        <v>0</v>
      </c>
      <c r="Y6935" t="s">
        <v>36</v>
      </c>
    </row>
    <row r="6936" spans="1:25" x14ac:dyDescent="0.25">
      <c r="A6936" t="s">
        <v>8948</v>
      </c>
      <c r="B6936" t="s">
        <v>677</v>
      </c>
      <c r="C6936" t="s">
        <v>54</v>
      </c>
      <c r="D6936" t="s">
        <v>27</v>
      </c>
      <c r="E6936" t="s">
        <v>28</v>
      </c>
      <c r="F6936" s="1" t="s">
        <v>18990</v>
      </c>
      <c r="G6936">
        <v>175</v>
      </c>
      <c r="H6936" t="s">
        <v>29</v>
      </c>
      <c r="I6936">
        <v>903</v>
      </c>
      <c r="J6936">
        <v>319.41000000000003</v>
      </c>
      <c r="K6936">
        <f>Passenger_Data[[#This Row],[Price_USD]]*1</f>
        <v>319.41000000000003</v>
      </c>
      <c r="L6936">
        <v>20</v>
      </c>
      <c r="M6936" t="s">
        <v>40</v>
      </c>
      <c r="N6936" t="s">
        <v>41</v>
      </c>
      <c r="O6936" t="s">
        <v>42</v>
      </c>
      <c r="P6936" t="s">
        <v>50</v>
      </c>
      <c r="Q6936">
        <v>0</v>
      </c>
      <c r="R6936" t="s">
        <v>51</v>
      </c>
      <c r="S6936" t="s">
        <v>35</v>
      </c>
      <c r="T6936">
        <v>6</v>
      </c>
      <c r="U6936">
        <v>10</v>
      </c>
      <c r="V6936">
        <v>108</v>
      </c>
      <c r="W6936">
        <v>0</v>
      </c>
      <c r="X6936">
        <v>0</v>
      </c>
      <c r="Y6936" t="s">
        <v>36</v>
      </c>
    </row>
    <row r="6937" spans="1:25" x14ac:dyDescent="0.25">
      <c r="A6937" t="s">
        <v>8949</v>
      </c>
      <c r="B6937" t="s">
        <v>2990</v>
      </c>
      <c r="C6937" t="s">
        <v>26</v>
      </c>
      <c r="D6937" t="s">
        <v>55</v>
      </c>
      <c r="E6937" t="s">
        <v>49</v>
      </c>
      <c r="F6937" s="1" t="s">
        <v>18991</v>
      </c>
      <c r="G6937">
        <v>274</v>
      </c>
      <c r="H6937" t="s">
        <v>29</v>
      </c>
      <c r="I6937">
        <v>1194</v>
      </c>
      <c r="J6937">
        <v>369.27</v>
      </c>
      <c r="K6937">
        <f>Passenger_Data[[#This Row],[Price_USD]]*1</f>
        <v>369.27</v>
      </c>
      <c r="L6937">
        <v>38</v>
      </c>
      <c r="M6937" t="s">
        <v>30</v>
      </c>
      <c r="N6937" t="s">
        <v>31</v>
      </c>
      <c r="O6937" t="s">
        <v>56</v>
      </c>
      <c r="P6937" t="s">
        <v>264</v>
      </c>
      <c r="Q6937">
        <v>0</v>
      </c>
      <c r="R6937" t="s">
        <v>43</v>
      </c>
      <c r="S6937" t="s">
        <v>44</v>
      </c>
      <c r="T6937">
        <v>7</v>
      </c>
      <c r="U6937">
        <v>48</v>
      </c>
      <c r="V6937">
        <v>34</v>
      </c>
      <c r="W6937">
        <v>0</v>
      </c>
      <c r="X6937">
        <v>0</v>
      </c>
      <c r="Y6937" t="s">
        <v>45</v>
      </c>
    </row>
    <row r="6938" spans="1:25" x14ac:dyDescent="0.25">
      <c r="A6938" t="s">
        <v>8950</v>
      </c>
      <c r="B6938" t="s">
        <v>3471</v>
      </c>
      <c r="C6938" t="s">
        <v>48</v>
      </c>
      <c r="D6938" t="s">
        <v>76</v>
      </c>
      <c r="E6938" t="s">
        <v>28</v>
      </c>
      <c r="F6938" s="1" t="s">
        <v>18992</v>
      </c>
      <c r="G6938">
        <v>164</v>
      </c>
      <c r="H6938" t="s">
        <v>29</v>
      </c>
      <c r="I6938">
        <v>1295</v>
      </c>
      <c r="J6938">
        <v>152.08000000000001</v>
      </c>
      <c r="K6938">
        <f>Passenger_Data[[#This Row],[Price_USD]]*1</f>
        <v>152.08000000000001</v>
      </c>
      <c r="L6938">
        <v>22</v>
      </c>
      <c r="M6938" t="s">
        <v>40</v>
      </c>
      <c r="N6938" t="s">
        <v>31</v>
      </c>
      <c r="O6938" t="s">
        <v>42</v>
      </c>
      <c r="P6938" t="s">
        <v>50</v>
      </c>
      <c r="Q6938">
        <v>4</v>
      </c>
      <c r="R6938" t="s">
        <v>34</v>
      </c>
      <c r="S6938" t="s">
        <v>61</v>
      </c>
      <c r="T6938">
        <v>7.3</v>
      </c>
      <c r="U6938">
        <v>9</v>
      </c>
      <c r="V6938">
        <v>97</v>
      </c>
      <c r="W6938">
        <v>0</v>
      </c>
      <c r="X6938">
        <v>0</v>
      </c>
      <c r="Y6938" t="s">
        <v>36</v>
      </c>
    </row>
    <row r="6939" spans="1:25" x14ac:dyDescent="0.25">
      <c r="A6939" t="s">
        <v>8951</v>
      </c>
      <c r="B6939" t="s">
        <v>2461</v>
      </c>
      <c r="C6939" t="s">
        <v>82</v>
      </c>
      <c r="D6939" t="s">
        <v>59</v>
      </c>
      <c r="E6939" t="s">
        <v>27</v>
      </c>
      <c r="F6939" s="1" t="s">
        <v>18993</v>
      </c>
      <c r="G6939">
        <v>94</v>
      </c>
      <c r="H6939" t="s">
        <v>29</v>
      </c>
      <c r="I6939">
        <v>1338</v>
      </c>
      <c r="J6939">
        <v>295.52999999999997</v>
      </c>
      <c r="K6939">
        <f>Passenger_Data[[#This Row],[Price_USD]]*1</f>
        <v>295.52999999999997</v>
      </c>
      <c r="L6939">
        <v>52</v>
      </c>
      <c r="M6939" t="s">
        <v>40</v>
      </c>
      <c r="N6939" t="s">
        <v>31</v>
      </c>
      <c r="O6939" t="s">
        <v>33</v>
      </c>
      <c r="P6939" t="s">
        <v>50</v>
      </c>
      <c r="Q6939">
        <v>1</v>
      </c>
      <c r="R6939" t="s">
        <v>65</v>
      </c>
      <c r="S6939" t="s">
        <v>68</v>
      </c>
      <c r="T6939">
        <v>9.5</v>
      </c>
      <c r="U6939">
        <v>6</v>
      </c>
      <c r="V6939">
        <v>27</v>
      </c>
      <c r="W6939">
        <v>0</v>
      </c>
      <c r="X6939">
        <v>0</v>
      </c>
      <c r="Y6939" t="s">
        <v>45</v>
      </c>
    </row>
    <row r="6940" spans="1:25" x14ac:dyDescent="0.25">
      <c r="A6940" t="s">
        <v>8952</v>
      </c>
      <c r="B6940" t="s">
        <v>1045</v>
      </c>
      <c r="C6940" t="s">
        <v>73</v>
      </c>
      <c r="D6940" t="s">
        <v>76</v>
      </c>
      <c r="E6940" t="s">
        <v>59</v>
      </c>
      <c r="F6940" s="1" t="s">
        <v>18994</v>
      </c>
      <c r="G6940">
        <v>135</v>
      </c>
      <c r="H6940" t="s">
        <v>29</v>
      </c>
      <c r="I6940">
        <v>1258</v>
      </c>
      <c r="J6940">
        <v>321.16000000000003</v>
      </c>
      <c r="K6940">
        <f>Passenger_Data[[#This Row],[Price_USD]]*1</f>
        <v>321.16000000000003</v>
      </c>
      <c r="L6940">
        <v>76</v>
      </c>
      <c r="M6940" t="s">
        <v>30</v>
      </c>
      <c r="N6940" t="s">
        <v>31</v>
      </c>
      <c r="O6940" t="s">
        <v>42</v>
      </c>
      <c r="P6940" t="s">
        <v>50</v>
      </c>
      <c r="Q6940">
        <v>1</v>
      </c>
      <c r="R6940" t="s">
        <v>51</v>
      </c>
      <c r="S6940" t="s">
        <v>35</v>
      </c>
      <c r="T6940">
        <v>5</v>
      </c>
      <c r="U6940">
        <v>1</v>
      </c>
      <c r="V6940">
        <v>51</v>
      </c>
      <c r="W6940">
        <v>0</v>
      </c>
      <c r="X6940">
        <v>1</v>
      </c>
      <c r="Y6940" t="s">
        <v>77</v>
      </c>
    </row>
    <row r="6941" spans="1:25" x14ac:dyDescent="0.25">
      <c r="A6941" t="s">
        <v>8953</v>
      </c>
      <c r="B6941" t="s">
        <v>1639</v>
      </c>
      <c r="C6941" t="s">
        <v>82</v>
      </c>
      <c r="D6941" t="s">
        <v>39</v>
      </c>
      <c r="E6941" t="s">
        <v>55</v>
      </c>
      <c r="F6941" s="1" t="s">
        <v>18995</v>
      </c>
      <c r="G6941">
        <v>208</v>
      </c>
      <c r="H6941" t="s">
        <v>29</v>
      </c>
      <c r="I6941">
        <v>1379</v>
      </c>
      <c r="J6941">
        <v>312.81</v>
      </c>
      <c r="K6941">
        <f>Passenger_Data[[#This Row],[Price_USD]]*1</f>
        <v>312.81</v>
      </c>
      <c r="L6941">
        <v>64</v>
      </c>
      <c r="M6941" t="s">
        <v>30</v>
      </c>
      <c r="N6941" t="s">
        <v>41</v>
      </c>
      <c r="O6941" t="s">
        <v>42</v>
      </c>
      <c r="P6941" t="s">
        <v>33</v>
      </c>
      <c r="Q6941">
        <v>3</v>
      </c>
      <c r="R6941" t="s">
        <v>51</v>
      </c>
      <c r="S6941" t="s">
        <v>61</v>
      </c>
      <c r="T6941">
        <v>8.9</v>
      </c>
      <c r="U6941">
        <v>3</v>
      </c>
      <c r="V6941">
        <v>107</v>
      </c>
      <c r="W6941">
        <v>0</v>
      </c>
      <c r="X6941">
        <v>0</v>
      </c>
      <c r="Y6941" t="s">
        <v>77</v>
      </c>
    </row>
    <row r="6942" spans="1:25" x14ac:dyDescent="0.25">
      <c r="A6942" t="s">
        <v>8954</v>
      </c>
      <c r="B6942" t="s">
        <v>3475</v>
      </c>
      <c r="C6942" t="s">
        <v>82</v>
      </c>
      <c r="D6942" t="s">
        <v>64</v>
      </c>
      <c r="E6942" t="s">
        <v>28</v>
      </c>
      <c r="F6942" s="1" t="s">
        <v>18996</v>
      </c>
      <c r="G6942">
        <v>216</v>
      </c>
      <c r="H6942" t="s">
        <v>29</v>
      </c>
      <c r="I6942">
        <v>1385</v>
      </c>
      <c r="J6942">
        <v>352.38</v>
      </c>
      <c r="K6942">
        <f>Passenger_Data[[#This Row],[Price_USD]]*1</f>
        <v>352.38</v>
      </c>
      <c r="L6942">
        <v>60</v>
      </c>
      <c r="M6942" t="s">
        <v>30</v>
      </c>
      <c r="N6942" t="s">
        <v>31</v>
      </c>
      <c r="O6942" t="s">
        <v>56</v>
      </c>
      <c r="P6942" t="s">
        <v>83</v>
      </c>
      <c r="Q6942">
        <v>0</v>
      </c>
      <c r="R6942" t="s">
        <v>51</v>
      </c>
      <c r="S6942" t="s">
        <v>61</v>
      </c>
      <c r="T6942">
        <v>8.4</v>
      </c>
      <c r="U6942">
        <v>31</v>
      </c>
      <c r="V6942">
        <v>83</v>
      </c>
      <c r="W6942">
        <v>0</v>
      </c>
      <c r="X6942">
        <v>0</v>
      </c>
      <c r="Y6942" t="s">
        <v>77</v>
      </c>
    </row>
    <row r="6943" spans="1:25" x14ac:dyDescent="0.25">
      <c r="A6943" t="s">
        <v>8955</v>
      </c>
      <c r="B6943" t="s">
        <v>1380</v>
      </c>
      <c r="C6943" t="s">
        <v>82</v>
      </c>
      <c r="D6943" t="s">
        <v>39</v>
      </c>
      <c r="E6943" t="s">
        <v>76</v>
      </c>
      <c r="F6943" s="1" t="s">
        <v>18997</v>
      </c>
      <c r="G6943">
        <v>219</v>
      </c>
      <c r="H6943" t="s">
        <v>108</v>
      </c>
      <c r="I6943">
        <v>1406</v>
      </c>
      <c r="J6943">
        <v>426.94</v>
      </c>
      <c r="K6943">
        <f>Passenger_Data[[#This Row],[Price_USD]]*1</f>
        <v>426.94</v>
      </c>
      <c r="L6943">
        <v>75</v>
      </c>
      <c r="M6943" t="s">
        <v>40</v>
      </c>
      <c r="N6943" t="s">
        <v>31</v>
      </c>
      <c r="O6943" t="s">
        <v>32</v>
      </c>
      <c r="P6943" t="s">
        <v>50</v>
      </c>
      <c r="Q6943">
        <v>2</v>
      </c>
      <c r="R6943" t="s">
        <v>51</v>
      </c>
      <c r="S6943" t="s">
        <v>61</v>
      </c>
      <c r="T6943">
        <v>6.9</v>
      </c>
      <c r="U6943">
        <v>48</v>
      </c>
      <c r="V6943">
        <v>110</v>
      </c>
      <c r="W6943">
        <v>0</v>
      </c>
      <c r="X6943">
        <v>0</v>
      </c>
      <c r="Y6943" t="s">
        <v>77</v>
      </c>
    </row>
    <row r="6944" spans="1:25" x14ac:dyDescent="0.25">
      <c r="A6944" t="s">
        <v>8956</v>
      </c>
      <c r="B6944" t="s">
        <v>5931</v>
      </c>
      <c r="C6944" t="s">
        <v>73</v>
      </c>
      <c r="D6944" t="s">
        <v>55</v>
      </c>
      <c r="E6944" t="s">
        <v>27</v>
      </c>
      <c r="F6944" s="1" t="s">
        <v>18998</v>
      </c>
      <c r="G6944">
        <v>200</v>
      </c>
      <c r="H6944" t="s">
        <v>29</v>
      </c>
      <c r="I6944">
        <v>1183</v>
      </c>
      <c r="J6944">
        <v>334.64</v>
      </c>
      <c r="K6944">
        <f>Passenger_Data[[#This Row],[Price_USD]]*1</f>
        <v>334.64</v>
      </c>
      <c r="L6944">
        <v>20</v>
      </c>
      <c r="M6944" t="s">
        <v>30</v>
      </c>
      <c r="N6944" t="s">
        <v>60</v>
      </c>
      <c r="O6944" t="s">
        <v>56</v>
      </c>
      <c r="P6944" t="s">
        <v>50</v>
      </c>
      <c r="Q6944">
        <v>0</v>
      </c>
      <c r="R6944" t="s">
        <v>65</v>
      </c>
      <c r="S6944" t="s">
        <v>61</v>
      </c>
      <c r="T6944">
        <v>10</v>
      </c>
      <c r="U6944">
        <v>5</v>
      </c>
      <c r="V6944">
        <v>25</v>
      </c>
      <c r="W6944">
        <v>0</v>
      </c>
      <c r="X6944">
        <v>0</v>
      </c>
      <c r="Y6944" t="s">
        <v>36</v>
      </c>
    </row>
    <row r="6945" spans="1:25" x14ac:dyDescent="0.25">
      <c r="A6945" t="s">
        <v>8957</v>
      </c>
      <c r="B6945" t="s">
        <v>3180</v>
      </c>
      <c r="C6945" t="s">
        <v>26</v>
      </c>
      <c r="D6945" t="s">
        <v>55</v>
      </c>
      <c r="E6945" t="s">
        <v>64</v>
      </c>
      <c r="F6945" s="1" t="s">
        <v>18999</v>
      </c>
      <c r="G6945">
        <v>110</v>
      </c>
      <c r="H6945" t="s">
        <v>86</v>
      </c>
      <c r="I6945">
        <v>1111</v>
      </c>
      <c r="J6945">
        <v>212.21</v>
      </c>
      <c r="K6945">
        <f>Passenger_Data[[#This Row],[Price_USD]]*1</f>
        <v>212.21</v>
      </c>
      <c r="L6945">
        <v>24</v>
      </c>
      <c r="M6945" t="s">
        <v>30</v>
      </c>
      <c r="N6945" t="s">
        <v>60</v>
      </c>
      <c r="O6945" t="s">
        <v>33</v>
      </c>
      <c r="P6945" t="s">
        <v>33</v>
      </c>
      <c r="Q6945">
        <v>1</v>
      </c>
      <c r="R6945" t="s">
        <v>43</v>
      </c>
      <c r="S6945" t="s">
        <v>68</v>
      </c>
      <c r="T6945">
        <v>6.8</v>
      </c>
      <c r="U6945">
        <v>5</v>
      </c>
      <c r="V6945">
        <v>38</v>
      </c>
      <c r="W6945">
        <v>0</v>
      </c>
      <c r="X6945">
        <v>0</v>
      </c>
      <c r="Y6945" t="s">
        <v>45</v>
      </c>
    </row>
    <row r="6946" spans="1:25" x14ac:dyDescent="0.25">
      <c r="A6946" t="s">
        <v>8958</v>
      </c>
      <c r="B6946" t="s">
        <v>5588</v>
      </c>
      <c r="C6946" t="s">
        <v>82</v>
      </c>
      <c r="D6946" t="s">
        <v>39</v>
      </c>
      <c r="E6946" t="s">
        <v>49</v>
      </c>
      <c r="F6946" s="1" t="s">
        <v>19000</v>
      </c>
      <c r="G6946">
        <v>174</v>
      </c>
      <c r="H6946" t="s">
        <v>29</v>
      </c>
      <c r="I6946">
        <v>1204</v>
      </c>
      <c r="J6946">
        <v>347.56</v>
      </c>
      <c r="K6946">
        <f>Passenger_Data[[#This Row],[Price_USD]]*1</f>
        <v>347.56</v>
      </c>
      <c r="L6946">
        <v>36</v>
      </c>
      <c r="M6946" t="s">
        <v>30</v>
      </c>
      <c r="N6946" t="s">
        <v>31</v>
      </c>
      <c r="O6946" t="s">
        <v>56</v>
      </c>
      <c r="P6946" t="s">
        <v>33</v>
      </c>
      <c r="Q6946">
        <v>1</v>
      </c>
      <c r="R6946" t="s">
        <v>65</v>
      </c>
      <c r="S6946" t="s">
        <v>68</v>
      </c>
      <c r="T6946">
        <v>8.6</v>
      </c>
      <c r="U6946">
        <v>0</v>
      </c>
      <c r="V6946">
        <v>94</v>
      </c>
      <c r="W6946">
        <v>0</v>
      </c>
      <c r="X6946">
        <v>0</v>
      </c>
      <c r="Y6946" t="s">
        <v>36</v>
      </c>
    </row>
    <row r="6947" spans="1:25" x14ac:dyDescent="0.25">
      <c r="A6947" t="s">
        <v>8959</v>
      </c>
      <c r="B6947" t="s">
        <v>3305</v>
      </c>
      <c r="C6947" t="s">
        <v>48</v>
      </c>
      <c r="D6947" t="s">
        <v>49</v>
      </c>
      <c r="E6947" t="s">
        <v>59</v>
      </c>
      <c r="F6947" s="1" t="s">
        <v>19001</v>
      </c>
      <c r="G6947">
        <v>188</v>
      </c>
      <c r="H6947" t="s">
        <v>29</v>
      </c>
      <c r="I6947">
        <v>1703</v>
      </c>
      <c r="J6947">
        <v>179.21</v>
      </c>
      <c r="K6947">
        <f>Passenger_Data[[#This Row],[Price_USD]]*1</f>
        <v>179.21</v>
      </c>
      <c r="L6947">
        <v>19</v>
      </c>
      <c r="M6947" t="s">
        <v>40</v>
      </c>
      <c r="N6947" t="s">
        <v>41</v>
      </c>
      <c r="O6947" t="s">
        <v>32</v>
      </c>
      <c r="P6947" t="s">
        <v>50</v>
      </c>
      <c r="Q6947">
        <v>3</v>
      </c>
      <c r="R6947" t="s">
        <v>65</v>
      </c>
      <c r="S6947" t="s">
        <v>68</v>
      </c>
      <c r="T6947">
        <v>7.1</v>
      </c>
      <c r="U6947">
        <v>3</v>
      </c>
      <c r="V6947">
        <v>78</v>
      </c>
      <c r="W6947">
        <v>0</v>
      </c>
      <c r="X6947">
        <v>0</v>
      </c>
      <c r="Y6947" t="s">
        <v>45</v>
      </c>
    </row>
    <row r="6948" spans="1:25" x14ac:dyDescent="0.25">
      <c r="A6948" t="s">
        <v>8960</v>
      </c>
      <c r="B6948" t="s">
        <v>3197</v>
      </c>
      <c r="C6948" t="s">
        <v>48</v>
      </c>
      <c r="D6948" t="s">
        <v>55</v>
      </c>
      <c r="E6948" t="s">
        <v>28</v>
      </c>
      <c r="F6948" s="1" t="s">
        <v>19002</v>
      </c>
      <c r="G6948">
        <v>178</v>
      </c>
      <c r="H6948" t="s">
        <v>86</v>
      </c>
      <c r="I6948">
        <v>1427</v>
      </c>
      <c r="J6948">
        <v>312.45999999999998</v>
      </c>
      <c r="K6948">
        <f>Passenger_Data[[#This Row],[Price_USD]]*1</f>
        <v>312.45999999999998</v>
      </c>
      <c r="L6948">
        <v>56</v>
      </c>
      <c r="M6948" t="s">
        <v>30</v>
      </c>
      <c r="N6948" t="s">
        <v>60</v>
      </c>
      <c r="O6948" t="s">
        <v>33</v>
      </c>
      <c r="P6948" t="s">
        <v>83</v>
      </c>
      <c r="Q6948">
        <v>1</v>
      </c>
      <c r="R6948" t="s">
        <v>65</v>
      </c>
      <c r="S6948" t="s">
        <v>44</v>
      </c>
      <c r="T6948">
        <v>5.0999999999999996</v>
      </c>
      <c r="U6948">
        <v>1</v>
      </c>
      <c r="V6948">
        <v>32</v>
      </c>
      <c r="W6948">
        <v>0</v>
      </c>
      <c r="X6948">
        <v>0</v>
      </c>
      <c r="Y6948" t="s">
        <v>36</v>
      </c>
    </row>
    <row r="6949" spans="1:25" x14ac:dyDescent="0.25">
      <c r="A6949" t="s">
        <v>8961</v>
      </c>
      <c r="B6949" t="s">
        <v>3750</v>
      </c>
      <c r="C6949" t="s">
        <v>73</v>
      </c>
      <c r="D6949" t="s">
        <v>27</v>
      </c>
      <c r="E6949" t="s">
        <v>28</v>
      </c>
      <c r="F6949" s="1" t="s">
        <v>19003</v>
      </c>
      <c r="G6949">
        <v>82</v>
      </c>
      <c r="H6949" t="s">
        <v>29</v>
      </c>
      <c r="I6949">
        <v>1134</v>
      </c>
      <c r="J6949">
        <v>280.18</v>
      </c>
      <c r="K6949">
        <f>Passenger_Data[[#This Row],[Price_USD]]*1</f>
        <v>280.18</v>
      </c>
      <c r="L6949">
        <v>52</v>
      </c>
      <c r="M6949" t="s">
        <v>40</v>
      </c>
      <c r="N6949" t="s">
        <v>31</v>
      </c>
      <c r="O6949" t="s">
        <v>33</v>
      </c>
      <c r="P6949" t="s">
        <v>33</v>
      </c>
      <c r="Q6949">
        <v>3</v>
      </c>
      <c r="R6949" t="s">
        <v>51</v>
      </c>
      <c r="S6949" t="s">
        <v>35</v>
      </c>
      <c r="T6949">
        <v>6.2</v>
      </c>
      <c r="U6949">
        <v>44</v>
      </c>
      <c r="V6949">
        <v>88</v>
      </c>
      <c r="W6949">
        <v>0</v>
      </c>
      <c r="X6949">
        <v>0</v>
      </c>
      <c r="Y6949" t="s">
        <v>36</v>
      </c>
    </row>
    <row r="6950" spans="1:25" x14ac:dyDescent="0.25">
      <c r="A6950" t="s">
        <v>8962</v>
      </c>
      <c r="B6950" t="s">
        <v>7878</v>
      </c>
      <c r="C6950" t="s">
        <v>82</v>
      </c>
      <c r="D6950" t="s">
        <v>55</v>
      </c>
      <c r="E6950" t="s">
        <v>27</v>
      </c>
      <c r="F6950" s="1" t="s">
        <v>19004</v>
      </c>
      <c r="G6950">
        <v>220</v>
      </c>
      <c r="H6950" t="s">
        <v>29</v>
      </c>
      <c r="I6950">
        <v>1295</v>
      </c>
      <c r="J6950">
        <v>394.8</v>
      </c>
      <c r="K6950">
        <f>Passenger_Data[[#This Row],[Price_USD]]*1</f>
        <v>394.8</v>
      </c>
      <c r="L6950">
        <v>39</v>
      </c>
      <c r="M6950" t="s">
        <v>30</v>
      </c>
      <c r="N6950" t="s">
        <v>31</v>
      </c>
      <c r="O6950" t="s">
        <v>33</v>
      </c>
      <c r="P6950" t="s">
        <v>50</v>
      </c>
      <c r="Q6950">
        <v>4</v>
      </c>
      <c r="R6950" t="s">
        <v>65</v>
      </c>
      <c r="S6950" t="s">
        <v>35</v>
      </c>
      <c r="T6950">
        <v>5.3</v>
      </c>
      <c r="U6950">
        <v>6</v>
      </c>
      <c r="V6950">
        <v>27</v>
      </c>
      <c r="W6950">
        <v>0</v>
      </c>
      <c r="X6950">
        <v>0</v>
      </c>
      <c r="Y6950" t="s">
        <v>45</v>
      </c>
    </row>
    <row r="6951" spans="1:25" x14ac:dyDescent="0.25">
      <c r="A6951" t="s">
        <v>8963</v>
      </c>
      <c r="B6951" t="s">
        <v>722</v>
      </c>
      <c r="C6951" t="s">
        <v>48</v>
      </c>
      <c r="D6951" t="s">
        <v>55</v>
      </c>
      <c r="E6951" t="s">
        <v>39</v>
      </c>
      <c r="F6951" s="1" t="s">
        <v>19005</v>
      </c>
      <c r="G6951">
        <v>193</v>
      </c>
      <c r="H6951" t="s">
        <v>29</v>
      </c>
      <c r="I6951">
        <v>1248</v>
      </c>
      <c r="J6951">
        <v>65.98</v>
      </c>
      <c r="K6951">
        <f>Passenger_Data[[#This Row],[Price_USD]]*1</f>
        <v>65.98</v>
      </c>
      <c r="L6951">
        <v>55</v>
      </c>
      <c r="M6951" t="s">
        <v>40</v>
      </c>
      <c r="N6951" t="s">
        <v>31</v>
      </c>
      <c r="O6951" t="s">
        <v>56</v>
      </c>
      <c r="P6951" t="s">
        <v>83</v>
      </c>
      <c r="Q6951">
        <v>1</v>
      </c>
      <c r="R6951" t="s">
        <v>43</v>
      </c>
      <c r="S6951" t="s">
        <v>61</v>
      </c>
      <c r="T6951">
        <v>6.1</v>
      </c>
      <c r="U6951">
        <v>1</v>
      </c>
      <c r="V6951">
        <v>116</v>
      </c>
      <c r="W6951">
        <v>0</v>
      </c>
      <c r="X6951">
        <v>0</v>
      </c>
      <c r="Y6951" t="s">
        <v>77</v>
      </c>
    </row>
    <row r="6952" spans="1:25" x14ac:dyDescent="0.25">
      <c r="A6952" t="s">
        <v>8964</v>
      </c>
      <c r="B6952" t="s">
        <v>3806</v>
      </c>
      <c r="C6952" t="s">
        <v>26</v>
      </c>
      <c r="D6952" t="s">
        <v>39</v>
      </c>
      <c r="E6952" t="s">
        <v>76</v>
      </c>
      <c r="F6952" s="1" t="s">
        <v>19006</v>
      </c>
      <c r="G6952">
        <v>238</v>
      </c>
      <c r="H6952" t="s">
        <v>29</v>
      </c>
      <c r="I6952">
        <v>1256</v>
      </c>
      <c r="J6952">
        <v>310.04000000000002</v>
      </c>
      <c r="K6952">
        <f>Passenger_Data[[#This Row],[Price_USD]]*1</f>
        <v>310.04000000000002</v>
      </c>
      <c r="L6952">
        <v>30</v>
      </c>
      <c r="M6952" t="s">
        <v>40</v>
      </c>
      <c r="N6952" t="s">
        <v>41</v>
      </c>
      <c r="O6952" t="s">
        <v>42</v>
      </c>
      <c r="P6952" t="s">
        <v>50</v>
      </c>
      <c r="Q6952">
        <v>1</v>
      </c>
      <c r="R6952" t="s">
        <v>34</v>
      </c>
      <c r="S6952" t="s">
        <v>44</v>
      </c>
      <c r="T6952">
        <v>8.6999999999999993</v>
      </c>
      <c r="U6952">
        <v>17</v>
      </c>
      <c r="V6952">
        <v>68</v>
      </c>
      <c r="W6952">
        <v>0</v>
      </c>
      <c r="X6952">
        <v>0</v>
      </c>
      <c r="Y6952" t="s">
        <v>45</v>
      </c>
    </row>
    <row r="6953" spans="1:25" x14ac:dyDescent="0.25">
      <c r="A6953" t="s">
        <v>8965</v>
      </c>
      <c r="B6953" t="s">
        <v>5169</v>
      </c>
      <c r="C6953" t="s">
        <v>26</v>
      </c>
      <c r="D6953" t="s">
        <v>64</v>
      </c>
      <c r="E6953" t="s">
        <v>76</v>
      </c>
      <c r="F6953" s="1" t="s">
        <v>19007</v>
      </c>
      <c r="G6953">
        <v>212</v>
      </c>
      <c r="H6953" t="s">
        <v>29</v>
      </c>
      <c r="I6953">
        <v>1356</v>
      </c>
      <c r="J6953">
        <v>367.76</v>
      </c>
      <c r="K6953">
        <f>Passenger_Data[[#This Row],[Price_USD]]*1</f>
        <v>367.76</v>
      </c>
      <c r="L6953">
        <v>58</v>
      </c>
      <c r="M6953" t="s">
        <v>30</v>
      </c>
      <c r="N6953" t="s">
        <v>31</v>
      </c>
      <c r="O6953" t="s">
        <v>32</v>
      </c>
      <c r="P6953" t="s">
        <v>50</v>
      </c>
      <c r="Q6953">
        <v>1</v>
      </c>
      <c r="R6953" t="s">
        <v>51</v>
      </c>
      <c r="S6953" t="s">
        <v>44</v>
      </c>
      <c r="T6953">
        <v>7.4</v>
      </c>
      <c r="U6953">
        <v>29</v>
      </c>
      <c r="V6953">
        <v>81</v>
      </c>
      <c r="W6953">
        <v>0</v>
      </c>
      <c r="X6953">
        <v>0</v>
      </c>
      <c r="Y6953" t="s">
        <v>77</v>
      </c>
    </row>
    <row r="6954" spans="1:25" x14ac:dyDescent="0.25">
      <c r="A6954" t="s">
        <v>8966</v>
      </c>
      <c r="B6954" t="s">
        <v>2072</v>
      </c>
      <c r="C6954" t="s">
        <v>48</v>
      </c>
      <c r="D6954" t="s">
        <v>28</v>
      </c>
      <c r="E6954" t="s">
        <v>59</v>
      </c>
      <c r="F6954" s="1" t="s">
        <v>19008</v>
      </c>
      <c r="G6954">
        <v>159</v>
      </c>
      <c r="H6954" t="s">
        <v>29</v>
      </c>
      <c r="I6954">
        <v>862</v>
      </c>
      <c r="J6954">
        <v>297.89999999999998</v>
      </c>
      <c r="K6954">
        <f>Passenger_Data[[#This Row],[Price_USD]]*1</f>
        <v>297.89999999999998</v>
      </c>
      <c r="L6954">
        <v>29</v>
      </c>
      <c r="M6954" t="s">
        <v>30</v>
      </c>
      <c r="N6954" t="s">
        <v>31</v>
      </c>
      <c r="O6954" t="s">
        <v>32</v>
      </c>
      <c r="P6954" t="s">
        <v>83</v>
      </c>
      <c r="Q6954">
        <v>1</v>
      </c>
      <c r="R6954" t="s">
        <v>65</v>
      </c>
      <c r="S6954" t="s">
        <v>44</v>
      </c>
      <c r="T6954">
        <v>8.8000000000000007</v>
      </c>
      <c r="U6954">
        <v>20</v>
      </c>
      <c r="V6954">
        <v>113</v>
      </c>
      <c r="W6954">
        <v>0</v>
      </c>
      <c r="X6954">
        <v>0</v>
      </c>
      <c r="Y6954" t="s">
        <v>36</v>
      </c>
    </row>
    <row r="6955" spans="1:25" x14ac:dyDescent="0.25">
      <c r="A6955" t="s">
        <v>8967</v>
      </c>
      <c r="B6955" t="s">
        <v>5619</v>
      </c>
      <c r="C6955" t="s">
        <v>54</v>
      </c>
      <c r="D6955" t="s">
        <v>28</v>
      </c>
      <c r="E6955" t="s">
        <v>39</v>
      </c>
      <c r="F6955" s="1" t="s">
        <v>19009</v>
      </c>
      <c r="G6955">
        <v>103</v>
      </c>
      <c r="H6955" t="s">
        <v>29</v>
      </c>
      <c r="I6955">
        <v>917</v>
      </c>
      <c r="J6955">
        <v>349.17</v>
      </c>
      <c r="K6955">
        <f>Passenger_Data[[#This Row],[Price_USD]]*1</f>
        <v>349.17</v>
      </c>
      <c r="L6955">
        <v>77</v>
      </c>
      <c r="M6955" t="s">
        <v>30</v>
      </c>
      <c r="N6955" t="s">
        <v>60</v>
      </c>
      <c r="O6955" t="s">
        <v>33</v>
      </c>
      <c r="P6955" t="s">
        <v>50</v>
      </c>
      <c r="Q6955">
        <v>0</v>
      </c>
      <c r="R6955" t="s">
        <v>51</v>
      </c>
      <c r="S6955" t="s">
        <v>44</v>
      </c>
      <c r="T6955">
        <v>7.6</v>
      </c>
      <c r="U6955">
        <v>22</v>
      </c>
      <c r="V6955">
        <v>99</v>
      </c>
      <c r="W6955">
        <v>0</v>
      </c>
      <c r="X6955">
        <v>0</v>
      </c>
      <c r="Y6955" t="s">
        <v>45</v>
      </c>
    </row>
    <row r="6956" spans="1:25" x14ac:dyDescent="0.25">
      <c r="A6956" t="s">
        <v>8968</v>
      </c>
      <c r="B6956" t="s">
        <v>579</v>
      </c>
      <c r="C6956" t="s">
        <v>82</v>
      </c>
      <c r="D6956" t="s">
        <v>28</v>
      </c>
      <c r="E6956" t="s">
        <v>28</v>
      </c>
      <c r="F6956" s="1" t="s">
        <v>19010</v>
      </c>
      <c r="G6956">
        <v>234</v>
      </c>
      <c r="H6956" t="s">
        <v>29</v>
      </c>
      <c r="I6956">
        <v>898</v>
      </c>
      <c r="J6956">
        <v>267.14</v>
      </c>
      <c r="K6956">
        <f>Passenger_Data[[#This Row],[Price_USD]]*1</f>
        <v>267.14</v>
      </c>
      <c r="L6956">
        <v>73</v>
      </c>
      <c r="M6956" t="s">
        <v>40</v>
      </c>
      <c r="N6956" t="s">
        <v>31</v>
      </c>
      <c r="O6956" t="s">
        <v>56</v>
      </c>
      <c r="P6956" t="s">
        <v>50</v>
      </c>
      <c r="Q6956">
        <v>0</v>
      </c>
      <c r="R6956" t="s">
        <v>65</v>
      </c>
      <c r="S6956" t="s">
        <v>61</v>
      </c>
      <c r="T6956">
        <v>8.8000000000000007</v>
      </c>
      <c r="U6956">
        <v>5</v>
      </c>
      <c r="V6956">
        <v>80</v>
      </c>
      <c r="W6956">
        <v>0</v>
      </c>
      <c r="X6956">
        <v>0</v>
      </c>
      <c r="Y6956" t="s">
        <v>36</v>
      </c>
    </row>
    <row r="6957" spans="1:25" x14ac:dyDescent="0.25">
      <c r="A6957" t="s">
        <v>8969</v>
      </c>
      <c r="B6957" t="s">
        <v>283</v>
      </c>
      <c r="C6957" t="s">
        <v>54</v>
      </c>
      <c r="D6957" t="s">
        <v>27</v>
      </c>
      <c r="E6957" t="s">
        <v>76</v>
      </c>
      <c r="F6957" s="1" t="s">
        <v>19011</v>
      </c>
      <c r="G6957">
        <v>126</v>
      </c>
      <c r="H6957" t="s">
        <v>29</v>
      </c>
      <c r="I6957">
        <v>966</v>
      </c>
      <c r="J6957">
        <v>240.78</v>
      </c>
      <c r="K6957">
        <f>Passenger_Data[[#This Row],[Price_USD]]*1</f>
        <v>240.78</v>
      </c>
      <c r="L6957">
        <v>77</v>
      </c>
      <c r="M6957" t="s">
        <v>30</v>
      </c>
      <c r="N6957" t="s">
        <v>31</v>
      </c>
      <c r="O6957" t="s">
        <v>33</v>
      </c>
      <c r="P6957" t="s">
        <v>50</v>
      </c>
      <c r="Q6957">
        <v>0</v>
      </c>
      <c r="R6957" t="s">
        <v>65</v>
      </c>
      <c r="S6957" t="s">
        <v>35</v>
      </c>
      <c r="T6957">
        <v>7.5</v>
      </c>
      <c r="U6957">
        <v>1</v>
      </c>
      <c r="V6957">
        <v>77</v>
      </c>
      <c r="W6957">
        <v>0</v>
      </c>
      <c r="X6957">
        <v>0</v>
      </c>
      <c r="Y6957" t="s">
        <v>45</v>
      </c>
    </row>
    <row r="6958" spans="1:25" x14ac:dyDescent="0.25">
      <c r="A6958" t="s">
        <v>8970</v>
      </c>
      <c r="B6958" t="s">
        <v>2440</v>
      </c>
      <c r="C6958" t="s">
        <v>48</v>
      </c>
      <c r="D6958" t="s">
        <v>64</v>
      </c>
      <c r="E6958" t="s">
        <v>64</v>
      </c>
      <c r="F6958" s="1" t="s">
        <v>19012</v>
      </c>
      <c r="G6958">
        <v>182</v>
      </c>
      <c r="H6958" t="s">
        <v>86</v>
      </c>
      <c r="I6958">
        <v>1425</v>
      </c>
      <c r="J6958">
        <v>340.95</v>
      </c>
      <c r="K6958">
        <f>Passenger_Data[[#This Row],[Price_USD]]*1</f>
        <v>340.95</v>
      </c>
      <c r="L6958">
        <v>49</v>
      </c>
      <c r="M6958" t="s">
        <v>40</v>
      </c>
      <c r="N6958" t="s">
        <v>41</v>
      </c>
      <c r="O6958" t="s">
        <v>33</v>
      </c>
      <c r="P6958" t="s">
        <v>50</v>
      </c>
      <c r="Q6958">
        <v>1</v>
      </c>
      <c r="R6958" t="s">
        <v>43</v>
      </c>
      <c r="S6958" t="s">
        <v>35</v>
      </c>
      <c r="T6958">
        <v>7</v>
      </c>
      <c r="U6958">
        <v>9</v>
      </c>
      <c r="V6958">
        <v>52</v>
      </c>
      <c r="W6958">
        <v>0</v>
      </c>
      <c r="X6958">
        <v>0</v>
      </c>
      <c r="Y6958" t="s">
        <v>36</v>
      </c>
    </row>
    <row r="6959" spans="1:25" x14ac:dyDescent="0.25">
      <c r="A6959" t="s">
        <v>8971</v>
      </c>
      <c r="B6959" t="s">
        <v>2705</v>
      </c>
      <c r="C6959" t="s">
        <v>82</v>
      </c>
      <c r="D6959" t="s">
        <v>64</v>
      </c>
      <c r="E6959" t="s">
        <v>59</v>
      </c>
      <c r="F6959" s="1" t="s">
        <v>19013</v>
      </c>
      <c r="G6959">
        <v>168</v>
      </c>
      <c r="H6959" t="s">
        <v>86</v>
      </c>
      <c r="I6959">
        <v>1289</v>
      </c>
      <c r="J6959">
        <v>384.03</v>
      </c>
      <c r="K6959">
        <f>Passenger_Data[[#This Row],[Price_USD]]*1</f>
        <v>384.03</v>
      </c>
      <c r="L6959">
        <v>32</v>
      </c>
      <c r="M6959" t="s">
        <v>30</v>
      </c>
      <c r="N6959" t="s">
        <v>31</v>
      </c>
      <c r="O6959" t="s">
        <v>56</v>
      </c>
      <c r="P6959" t="s">
        <v>83</v>
      </c>
      <c r="Q6959">
        <v>1</v>
      </c>
      <c r="R6959" t="s">
        <v>65</v>
      </c>
      <c r="S6959" t="s">
        <v>68</v>
      </c>
      <c r="T6959">
        <v>6</v>
      </c>
      <c r="U6959">
        <v>6</v>
      </c>
      <c r="V6959">
        <v>16</v>
      </c>
      <c r="W6959">
        <v>0</v>
      </c>
      <c r="X6959">
        <v>0</v>
      </c>
      <c r="Y6959" t="s">
        <v>45</v>
      </c>
    </row>
    <row r="6960" spans="1:25" x14ac:dyDescent="0.25">
      <c r="A6960" t="s">
        <v>8972</v>
      </c>
      <c r="B6960" t="s">
        <v>6588</v>
      </c>
      <c r="C6960" t="s">
        <v>26</v>
      </c>
      <c r="D6960" t="s">
        <v>49</v>
      </c>
      <c r="E6960" t="s">
        <v>64</v>
      </c>
      <c r="F6960" s="1" t="s">
        <v>19014</v>
      </c>
      <c r="G6960">
        <v>187</v>
      </c>
      <c r="H6960" t="s">
        <v>29</v>
      </c>
      <c r="I6960">
        <v>1259</v>
      </c>
      <c r="J6960">
        <v>265.05</v>
      </c>
      <c r="K6960">
        <f>Passenger_Data[[#This Row],[Price_USD]]*1</f>
        <v>265.05</v>
      </c>
      <c r="L6960">
        <v>27</v>
      </c>
      <c r="M6960" t="s">
        <v>30</v>
      </c>
      <c r="N6960" t="s">
        <v>31</v>
      </c>
      <c r="O6960" t="s">
        <v>33</v>
      </c>
      <c r="P6960" t="s">
        <v>50</v>
      </c>
      <c r="Q6960">
        <v>1</v>
      </c>
      <c r="R6960" t="s">
        <v>34</v>
      </c>
      <c r="S6960" t="s">
        <v>61</v>
      </c>
      <c r="T6960">
        <v>5</v>
      </c>
      <c r="U6960">
        <v>3</v>
      </c>
      <c r="V6960">
        <v>87</v>
      </c>
      <c r="W6960">
        <v>0</v>
      </c>
      <c r="X6960">
        <v>1</v>
      </c>
      <c r="Y6960" t="s">
        <v>36</v>
      </c>
    </row>
    <row r="6961" spans="1:25" x14ac:dyDescent="0.25">
      <c r="A6961" t="s">
        <v>8973</v>
      </c>
      <c r="B6961" t="s">
        <v>6046</v>
      </c>
      <c r="C6961" t="s">
        <v>73</v>
      </c>
      <c r="D6961" t="s">
        <v>59</v>
      </c>
      <c r="E6961" t="s">
        <v>76</v>
      </c>
      <c r="F6961" s="1" t="s">
        <v>19015</v>
      </c>
      <c r="G6961">
        <v>228</v>
      </c>
      <c r="H6961" t="s">
        <v>29</v>
      </c>
      <c r="I6961">
        <v>1766</v>
      </c>
      <c r="J6961">
        <v>315.29000000000002</v>
      </c>
      <c r="K6961">
        <f>Passenger_Data[[#This Row],[Price_USD]]*1</f>
        <v>315.29000000000002</v>
      </c>
      <c r="L6961">
        <v>78</v>
      </c>
      <c r="M6961" t="s">
        <v>40</v>
      </c>
      <c r="N6961" t="s">
        <v>41</v>
      </c>
      <c r="O6961" t="s">
        <v>33</v>
      </c>
      <c r="P6961" t="s">
        <v>50</v>
      </c>
      <c r="Q6961">
        <v>1</v>
      </c>
      <c r="R6961" t="s">
        <v>51</v>
      </c>
      <c r="S6961" t="s">
        <v>61</v>
      </c>
      <c r="T6961">
        <v>3.3</v>
      </c>
      <c r="U6961">
        <v>42</v>
      </c>
      <c r="V6961">
        <v>66</v>
      </c>
      <c r="W6961">
        <v>0</v>
      </c>
      <c r="X6961">
        <v>0</v>
      </c>
      <c r="Y6961" t="s">
        <v>77</v>
      </c>
    </row>
    <row r="6962" spans="1:25" x14ac:dyDescent="0.25">
      <c r="A6962" t="s">
        <v>8974</v>
      </c>
      <c r="B6962" t="s">
        <v>1236</v>
      </c>
      <c r="C6962" t="s">
        <v>54</v>
      </c>
      <c r="D6962" t="s">
        <v>76</v>
      </c>
      <c r="E6962" t="s">
        <v>76</v>
      </c>
      <c r="F6962" s="1" t="s">
        <v>19016</v>
      </c>
      <c r="G6962">
        <v>196</v>
      </c>
      <c r="H6962" t="s">
        <v>86</v>
      </c>
      <c r="I6962">
        <v>980</v>
      </c>
      <c r="J6962">
        <v>361.71</v>
      </c>
      <c r="K6962">
        <f>Passenger_Data[[#This Row],[Price_USD]]*1</f>
        <v>361.71</v>
      </c>
      <c r="L6962">
        <v>52</v>
      </c>
      <c r="M6962" t="s">
        <v>30</v>
      </c>
      <c r="N6962" t="s">
        <v>31</v>
      </c>
      <c r="O6962" t="s">
        <v>56</v>
      </c>
      <c r="P6962" t="s">
        <v>50</v>
      </c>
      <c r="Q6962">
        <v>2</v>
      </c>
      <c r="R6962" t="s">
        <v>65</v>
      </c>
      <c r="S6962" t="s">
        <v>35</v>
      </c>
      <c r="T6962">
        <v>6.8</v>
      </c>
      <c r="U6962">
        <v>10</v>
      </c>
      <c r="V6962">
        <v>66</v>
      </c>
      <c r="W6962">
        <v>0</v>
      </c>
      <c r="X6962">
        <v>1</v>
      </c>
      <c r="Y6962" t="s">
        <v>45</v>
      </c>
    </row>
    <row r="6963" spans="1:25" x14ac:dyDescent="0.25">
      <c r="A6963" t="s">
        <v>8975</v>
      </c>
      <c r="B6963" t="s">
        <v>3208</v>
      </c>
      <c r="C6963" t="s">
        <v>73</v>
      </c>
      <c r="D6963" t="s">
        <v>55</v>
      </c>
      <c r="E6963" t="s">
        <v>28</v>
      </c>
      <c r="F6963" s="1" t="s">
        <v>19017</v>
      </c>
      <c r="G6963">
        <v>212</v>
      </c>
      <c r="H6963" t="s">
        <v>108</v>
      </c>
      <c r="I6963">
        <v>1217</v>
      </c>
      <c r="J6963">
        <v>377.96</v>
      </c>
      <c r="K6963">
        <f>Passenger_Data[[#This Row],[Price_USD]]*1</f>
        <v>377.96</v>
      </c>
      <c r="L6963">
        <v>43</v>
      </c>
      <c r="M6963" t="s">
        <v>30</v>
      </c>
      <c r="N6963" t="s">
        <v>31</v>
      </c>
      <c r="O6963" t="s">
        <v>33</v>
      </c>
      <c r="P6963" t="s">
        <v>33</v>
      </c>
      <c r="Q6963">
        <v>0</v>
      </c>
      <c r="R6963" t="s">
        <v>65</v>
      </c>
      <c r="S6963" t="s">
        <v>44</v>
      </c>
      <c r="T6963">
        <v>8.6</v>
      </c>
      <c r="U6963">
        <v>1</v>
      </c>
      <c r="V6963">
        <v>43</v>
      </c>
      <c r="W6963">
        <v>0</v>
      </c>
      <c r="X6963">
        <v>1</v>
      </c>
      <c r="Y6963" t="s">
        <v>77</v>
      </c>
    </row>
    <row r="6964" spans="1:25" x14ac:dyDescent="0.25">
      <c r="A6964" t="s">
        <v>8976</v>
      </c>
      <c r="B6964" t="s">
        <v>5886</v>
      </c>
      <c r="C6964" t="s">
        <v>82</v>
      </c>
      <c r="D6964" t="s">
        <v>28</v>
      </c>
      <c r="E6964" t="s">
        <v>28</v>
      </c>
      <c r="F6964" s="1" t="s">
        <v>19018</v>
      </c>
      <c r="G6964">
        <v>178</v>
      </c>
      <c r="H6964" t="s">
        <v>86</v>
      </c>
      <c r="I6964">
        <v>1061</v>
      </c>
      <c r="J6964">
        <v>325.57</v>
      </c>
      <c r="K6964">
        <f>Passenger_Data[[#This Row],[Price_USD]]*1</f>
        <v>325.57</v>
      </c>
      <c r="L6964">
        <v>38</v>
      </c>
      <c r="M6964" t="s">
        <v>30</v>
      </c>
      <c r="N6964" t="s">
        <v>41</v>
      </c>
      <c r="O6964" t="s">
        <v>33</v>
      </c>
      <c r="P6964" t="s">
        <v>50</v>
      </c>
      <c r="Q6964">
        <v>1</v>
      </c>
      <c r="R6964" t="s">
        <v>51</v>
      </c>
      <c r="S6964" t="s">
        <v>44</v>
      </c>
      <c r="T6964">
        <v>9.6999999999999993</v>
      </c>
      <c r="U6964">
        <v>6</v>
      </c>
      <c r="V6964">
        <v>58</v>
      </c>
      <c r="W6964">
        <v>0</v>
      </c>
      <c r="X6964">
        <v>0</v>
      </c>
      <c r="Y6964" t="s">
        <v>77</v>
      </c>
    </row>
    <row r="6965" spans="1:25" x14ac:dyDescent="0.25">
      <c r="A6965" t="s">
        <v>8977</v>
      </c>
      <c r="B6965" t="s">
        <v>1589</v>
      </c>
      <c r="C6965" t="s">
        <v>48</v>
      </c>
      <c r="D6965" t="s">
        <v>49</v>
      </c>
      <c r="E6965" t="s">
        <v>49</v>
      </c>
      <c r="F6965" s="1" t="s">
        <v>19019</v>
      </c>
      <c r="G6965">
        <v>149</v>
      </c>
      <c r="H6965" t="s">
        <v>29</v>
      </c>
      <c r="I6965">
        <v>1079</v>
      </c>
      <c r="J6965">
        <v>188.16</v>
      </c>
      <c r="K6965">
        <f>Passenger_Data[[#This Row],[Price_USD]]*1</f>
        <v>188.16</v>
      </c>
      <c r="L6965">
        <v>67</v>
      </c>
      <c r="M6965" t="s">
        <v>40</v>
      </c>
      <c r="N6965" t="s">
        <v>41</v>
      </c>
      <c r="O6965" t="s">
        <v>42</v>
      </c>
      <c r="P6965" t="s">
        <v>50</v>
      </c>
      <c r="Q6965">
        <v>1</v>
      </c>
      <c r="R6965" t="s">
        <v>65</v>
      </c>
      <c r="S6965" t="s">
        <v>35</v>
      </c>
      <c r="T6965">
        <v>6.6</v>
      </c>
      <c r="U6965">
        <v>10</v>
      </c>
      <c r="V6965">
        <v>91</v>
      </c>
      <c r="W6965">
        <v>0</v>
      </c>
      <c r="X6965">
        <v>0</v>
      </c>
      <c r="Y6965" t="s">
        <v>45</v>
      </c>
    </row>
    <row r="6966" spans="1:25" x14ac:dyDescent="0.25">
      <c r="A6966" t="s">
        <v>8978</v>
      </c>
      <c r="B6966" t="s">
        <v>3057</v>
      </c>
      <c r="C6966" t="s">
        <v>73</v>
      </c>
      <c r="D6966" t="s">
        <v>55</v>
      </c>
      <c r="E6966" t="s">
        <v>28</v>
      </c>
      <c r="F6966" s="1" t="s">
        <v>19020</v>
      </c>
      <c r="G6966">
        <v>173</v>
      </c>
      <c r="H6966" t="s">
        <v>29</v>
      </c>
      <c r="I6966">
        <v>919</v>
      </c>
      <c r="J6966">
        <v>361.3</v>
      </c>
      <c r="K6966">
        <f>Passenger_Data[[#This Row],[Price_USD]]*1</f>
        <v>361.3</v>
      </c>
      <c r="L6966">
        <v>69</v>
      </c>
      <c r="M6966" t="s">
        <v>40</v>
      </c>
      <c r="N6966" t="s">
        <v>60</v>
      </c>
      <c r="O6966" t="s">
        <v>32</v>
      </c>
      <c r="P6966" t="s">
        <v>33</v>
      </c>
      <c r="Q6966">
        <v>0</v>
      </c>
      <c r="R6966" t="s">
        <v>65</v>
      </c>
      <c r="S6966" t="s">
        <v>35</v>
      </c>
      <c r="T6966">
        <v>8.1999999999999993</v>
      </c>
      <c r="U6966">
        <v>6</v>
      </c>
      <c r="V6966">
        <v>73</v>
      </c>
      <c r="W6966">
        <v>0</v>
      </c>
      <c r="X6966">
        <v>0</v>
      </c>
      <c r="Y6966" t="s">
        <v>77</v>
      </c>
    </row>
    <row r="6967" spans="1:25" x14ac:dyDescent="0.25">
      <c r="A6967" t="s">
        <v>8979</v>
      </c>
      <c r="B6967" t="s">
        <v>1198</v>
      </c>
      <c r="C6967" t="s">
        <v>73</v>
      </c>
      <c r="D6967" t="s">
        <v>39</v>
      </c>
      <c r="E6967" t="s">
        <v>55</v>
      </c>
      <c r="F6967" s="1" t="s">
        <v>19021</v>
      </c>
      <c r="G6967">
        <v>11</v>
      </c>
      <c r="H6967" t="s">
        <v>86</v>
      </c>
      <c r="I6967">
        <v>843</v>
      </c>
      <c r="J6967">
        <v>407.48</v>
      </c>
      <c r="K6967">
        <f>Passenger_Data[[#This Row],[Price_USD]]*1</f>
        <v>407.48</v>
      </c>
      <c r="L6967">
        <v>47</v>
      </c>
      <c r="M6967" t="s">
        <v>30</v>
      </c>
      <c r="N6967" t="s">
        <v>60</v>
      </c>
      <c r="O6967" t="s">
        <v>56</v>
      </c>
      <c r="P6967" t="s">
        <v>83</v>
      </c>
      <c r="Q6967">
        <v>0</v>
      </c>
      <c r="R6967" t="s">
        <v>65</v>
      </c>
      <c r="S6967" t="s">
        <v>35</v>
      </c>
      <c r="T6967">
        <v>6.9</v>
      </c>
      <c r="U6967">
        <v>5</v>
      </c>
      <c r="V6967">
        <v>46</v>
      </c>
      <c r="W6967">
        <v>1</v>
      </c>
      <c r="X6967">
        <v>1</v>
      </c>
      <c r="Y6967" t="s">
        <v>36</v>
      </c>
    </row>
    <row r="6968" spans="1:25" x14ac:dyDescent="0.25">
      <c r="A6968" t="s">
        <v>8980</v>
      </c>
      <c r="B6968" t="s">
        <v>1480</v>
      </c>
      <c r="C6968" t="s">
        <v>82</v>
      </c>
      <c r="D6968" t="s">
        <v>27</v>
      </c>
      <c r="E6968" t="s">
        <v>27</v>
      </c>
      <c r="F6968" s="1" t="s">
        <v>19022</v>
      </c>
      <c r="G6968">
        <v>129</v>
      </c>
      <c r="H6968" t="s">
        <v>29</v>
      </c>
      <c r="I6968">
        <v>701</v>
      </c>
      <c r="J6968">
        <v>234.35</v>
      </c>
      <c r="K6968">
        <f>Passenger_Data[[#This Row],[Price_USD]]*1</f>
        <v>234.35</v>
      </c>
      <c r="L6968">
        <v>18</v>
      </c>
      <c r="M6968" t="s">
        <v>30</v>
      </c>
      <c r="N6968" t="s">
        <v>31</v>
      </c>
      <c r="O6968" t="s">
        <v>33</v>
      </c>
      <c r="P6968" t="s">
        <v>50</v>
      </c>
      <c r="Q6968">
        <v>1</v>
      </c>
      <c r="R6968" t="s">
        <v>65</v>
      </c>
      <c r="S6968" t="s">
        <v>35</v>
      </c>
      <c r="T6968">
        <v>6.4</v>
      </c>
      <c r="U6968">
        <v>13</v>
      </c>
      <c r="V6968">
        <v>64</v>
      </c>
      <c r="W6968">
        <v>0</v>
      </c>
      <c r="X6968">
        <v>0</v>
      </c>
      <c r="Y6968" t="s">
        <v>45</v>
      </c>
    </row>
    <row r="6969" spans="1:25" x14ac:dyDescent="0.25">
      <c r="A6969" t="s">
        <v>8981</v>
      </c>
      <c r="B6969" t="s">
        <v>3564</v>
      </c>
      <c r="C6969" t="s">
        <v>73</v>
      </c>
      <c r="D6969" t="s">
        <v>55</v>
      </c>
      <c r="E6969" t="s">
        <v>59</v>
      </c>
      <c r="F6969" s="1" t="s">
        <v>19023</v>
      </c>
      <c r="G6969">
        <v>203</v>
      </c>
      <c r="H6969" t="s">
        <v>29</v>
      </c>
      <c r="I6969">
        <v>1174</v>
      </c>
      <c r="J6969">
        <v>420.28</v>
      </c>
      <c r="K6969">
        <f>Passenger_Data[[#This Row],[Price_USD]]*1</f>
        <v>420.28</v>
      </c>
      <c r="L6969">
        <v>53</v>
      </c>
      <c r="M6969" t="s">
        <v>40</v>
      </c>
      <c r="N6969" t="s">
        <v>41</v>
      </c>
      <c r="O6969" t="s">
        <v>56</v>
      </c>
      <c r="P6969" t="s">
        <v>50</v>
      </c>
      <c r="Q6969">
        <v>1</v>
      </c>
      <c r="R6969" t="s">
        <v>34</v>
      </c>
      <c r="S6969" t="s">
        <v>68</v>
      </c>
      <c r="T6969">
        <v>7.1</v>
      </c>
      <c r="U6969">
        <v>2</v>
      </c>
      <c r="V6969">
        <v>91</v>
      </c>
      <c r="W6969">
        <v>0</v>
      </c>
      <c r="X6969">
        <v>0</v>
      </c>
      <c r="Y6969" t="s">
        <v>45</v>
      </c>
    </row>
    <row r="6970" spans="1:25" x14ac:dyDescent="0.25">
      <c r="A6970" t="s">
        <v>8982</v>
      </c>
      <c r="B6970" t="s">
        <v>3830</v>
      </c>
      <c r="C6970" t="s">
        <v>73</v>
      </c>
      <c r="D6970" t="s">
        <v>59</v>
      </c>
      <c r="E6970" t="s">
        <v>64</v>
      </c>
      <c r="F6970" s="1" t="s">
        <v>19024</v>
      </c>
      <c r="G6970">
        <v>165</v>
      </c>
      <c r="H6970" t="s">
        <v>86</v>
      </c>
      <c r="I6970">
        <v>1350</v>
      </c>
      <c r="J6970">
        <v>290.56</v>
      </c>
      <c r="K6970">
        <f>Passenger_Data[[#This Row],[Price_USD]]*1</f>
        <v>290.56</v>
      </c>
      <c r="L6970">
        <v>47</v>
      </c>
      <c r="M6970" t="s">
        <v>40</v>
      </c>
      <c r="N6970" t="s">
        <v>31</v>
      </c>
      <c r="O6970" t="s">
        <v>56</v>
      </c>
      <c r="P6970" t="s">
        <v>50</v>
      </c>
      <c r="Q6970">
        <v>1</v>
      </c>
      <c r="R6970" t="s">
        <v>43</v>
      </c>
      <c r="S6970" t="s">
        <v>35</v>
      </c>
      <c r="T6970">
        <v>7.6</v>
      </c>
      <c r="U6970">
        <v>12</v>
      </c>
      <c r="V6970">
        <v>2</v>
      </c>
      <c r="W6970">
        <v>0</v>
      </c>
      <c r="X6970">
        <v>0</v>
      </c>
      <c r="Y6970" t="s">
        <v>77</v>
      </c>
    </row>
    <row r="6971" spans="1:25" x14ac:dyDescent="0.25">
      <c r="A6971" t="s">
        <v>8983</v>
      </c>
      <c r="B6971" t="s">
        <v>351</v>
      </c>
      <c r="C6971" t="s">
        <v>26</v>
      </c>
      <c r="D6971" t="s">
        <v>49</v>
      </c>
      <c r="E6971" t="s">
        <v>27</v>
      </c>
      <c r="F6971" s="1" t="s">
        <v>19025</v>
      </c>
      <c r="G6971">
        <v>258</v>
      </c>
      <c r="H6971" t="s">
        <v>29</v>
      </c>
      <c r="I6971">
        <v>542</v>
      </c>
      <c r="J6971">
        <v>296.16000000000003</v>
      </c>
      <c r="K6971">
        <f>Passenger_Data[[#This Row],[Price_USD]]*1</f>
        <v>296.16000000000003</v>
      </c>
      <c r="L6971">
        <v>58</v>
      </c>
      <c r="M6971" t="s">
        <v>30</v>
      </c>
      <c r="N6971" t="s">
        <v>41</v>
      </c>
      <c r="O6971" t="s">
        <v>56</v>
      </c>
      <c r="P6971" t="s">
        <v>50</v>
      </c>
      <c r="Q6971">
        <v>0</v>
      </c>
      <c r="R6971" t="s">
        <v>65</v>
      </c>
      <c r="S6971" t="s">
        <v>61</v>
      </c>
      <c r="T6971">
        <v>6.6</v>
      </c>
      <c r="U6971">
        <v>16</v>
      </c>
      <c r="V6971">
        <v>60</v>
      </c>
      <c r="W6971">
        <v>0</v>
      </c>
      <c r="X6971">
        <v>0</v>
      </c>
      <c r="Y6971" t="s">
        <v>36</v>
      </c>
    </row>
    <row r="6972" spans="1:25" x14ac:dyDescent="0.25">
      <c r="A6972" t="s">
        <v>8984</v>
      </c>
      <c r="B6972" t="s">
        <v>6615</v>
      </c>
      <c r="C6972" t="s">
        <v>48</v>
      </c>
      <c r="D6972" t="s">
        <v>55</v>
      </c>
      <c r="E6972" t="s">
        <v>27</v>
      </c>
      <c r="F6972" s="1" t="s">
        <v>19026</v>
      </c>
      <c r="G6972">
        <v>203</v>
      </c>
      <c r="H6972" t="s">
        <v>29</v>
      </c>
      <c r="I6972">
        <v>1221</v>
      </c>
      <c r="J6972">
        <v>303.24</v>
      </c>
      <c r="K6972">
        <f>Passenger_Data[[#This Row],[Price_USD]]*1</f>
        <v>303.24</v>
      </c>
      <c r="L6972">
        <v>40</v>
      </c>
      <c r="M6972" t="s">
        <v>30</v>
      </c>
      <c r="N6972" t="s">
        <v>41</v>
      </c>
      <c r="O6972" t="s">
        <v>42</v>
      </c>
      <c r="P6972" t="s">
        <v>50</v>
      </c>
      <c r="Q6972">
        <v>0</v>
      </c>
      <c r="R6972" t="s">
        <v>51</v>
      </c>
      <c r="S6972" t="s">
        <v>44</v>
      </c>
      <c r="T6972">
        <v>4.9000000000000004</v>
      </c>
      <c r="U6972">
        <v>2</v>
      </c>
      <c r="V6972">
        <v>24</v>
      </c>
      <c r="W6972">
        <v>0</v>
      </c>
      <c r="X6972">
        <v>1</v>
      </c>
      <c r="Y6972" t="s">
        <v>77</v>
      </c>
    </row>
    <row r="6973" spans="1:25" x14ac:dyDescent="0.25">
      <c r="A6973" t="s">
        <v>8985</v>
      </c>
      <c r="B6973" t="s">
        <v>124</v>
      </c>
      <c r="C6973" t="s">
        <v>48</v>
      </c>
      <c r="D6973" t="s">
        <v>55</v>
      </c>
      <c r="E6973" t="s">
        <v>27</v>
      </c>
      <c r="F6973" s="1" t="s">
        <v>19027</v>
      </c>
      <c r="G6973">
        <v>278</v>
      </c>
      <c r="H6973" t="s">
        <v>29</v>
      </c>
      <c r="I6973">
        <v>1250</v>
      </c>
      <c r="J6973">
        <v>193.05</v>
      </c>
      <c r="K6973">
        <f>Passenger_Data[[#This Row],[Price_USD]]*1</f>
        <v>193.05</v>
      </c>
      <c r="L6973">
        <v>77</v>
      </c>
      <c r="M6973" t="s">
        <v>40</v>
      </c>
      <c r="N6973" t="s">
        <v>31</v>
      </c>
      <c r="O6973" t="s">
        <v>56</v>
      </c>
      <c r="P6973" t="s">
        <v>50</v>
      </c>
      <c r="Q6973">
        <v>1</v>
      </c>
      <c r="R6973" t="s">
        <v>65</v>
      </c>
      <c r="S6973" t="s">
        <v>44</v>
      </c>
      <c r="T6973">
        <v>4.4000000000000004</v>
      </c>
      <c r="U6973">
        <v>1</v>
      </c>
      <c r="V6973">
        <v>30</v>
      </c>
      <c r="W6973">
        <v>0</v>
      </c>
      <c r="X6973">
        <v>1</v>
      </c>
      <c r="Y6973" t="s">
        <v>77</v>
      </c>
    </row>
    <row r="6974" spans="1:25" x14ac:dyDescent="0.25">
      <c r="A6974" t="s">
        <v>8986</v>
      </c>
      <c r="B6974" t="s">
        <v>8987</v>
      </c>
      <c r="C6974" t="s">
        <v>54</v>
      </c>
      <c r="D6974" t="s">
        <v>49</v>
      </c>
      <c r="E6974" t="s">
        <v>27</v>
      </c>
      <c r="F6974" s="1" t="s">
        <v>19028</v>
      </c>
      <c r="G6974">
        <v>112</v>
      </c>
      <c r="H6974" t="s">
        <v>29</v>
      </c>
      <c r="I6974">
        <v>876</v>
      </c>
      <c r="J6974">
        <v>400.71</v>
      </c>
      <c r="K6974">
        <f>Passenger_Data[[#This Row],[Price_USD]]*1</f>
        <v>400.71</v>
      </c>
      <c r="L6974">
        <v>20</v>
      </c>
      <c r="M6974" t="s">
        <v>30</v>
      </c>
      <c r="N6974" t="s">
        <v>31</v>
      </c>
      <c r="O6974" t="s">
        <v>32</v>
      </c>
      <c r="P6974" t="s">
        <v>83</v>
      </c>
      <c r="Q6974">
        <v>1</v>
      </c>
      <c r="R6974" t="s">
        <v>51</v>
      </c>
      <c r="S6974" t="s">
        <v>68</v>
      </c>
      <c r="T6974">
        <v>7.2</v>
      </c>
      <c r="U6974">
        <v>1</v>
      </c>
      <c r="V6974">
        <v>35</v>
      </c>
      <c r="W6974">
        <v>0</v>
      </c>
      <c r="X6974">
        <v>0</v>
      </c>
      <c r="Y6974" t="s">
        <v>36</v>
      </c>
    </row>
    <row r="6975" spans="1:25" x14ac:dyDescent="0.25">
      <c r="A6975" t="s">
        <v>8988</v>
      </c>
      <c r="B6975" t="s">
        <v>2432</v>
      </c>
      <c r="C6975" t="s">
        <v>48</v>
      </c>
      <c r="D6975" t="s">
        <v>39</v>
      </c>
      <c r="E6975" t="s">
        <v>28</v>
      </c>
      <c r="F6975" s="1" t="s">
        <v>19029</v>
      </c>
      <c r="G6975">
        <v>149</v>
      </c>
      <c r="H6975" t="s">
        <v>86</v>
      </c>
      <c r="I6975">
        <v>1764</v>
      </c>
      <c r="J6975">
        <v>248.11</v>
      </c>
      <c r="K6975">
        <f>Passenger_Data[[#This Row],[Price_USD]]*1</f>
        <v>248.11</v>
      </c>
      <c r="L6975">
        <v>53</v>
      </c>
      <c r="M6975" t="s">
        <v>40</v>
      </c>
      <c r="N6975" t="s">
        <v>31</v>
      </c>
      <c r="O6975" t="s">
        <v>33</v>
      </c>
      <c r="P6975" t="s">
        <v>33</v>
      </c>
      <c r="Q6975">
        <v>1</v>
      </c>
      <c r="R6975" t="s">
        <v>34</v>
      </c>
      <c r="S6975" t="s">
        <v>35</v>
      </c>
      <c r="T6975">
        <v>8.1</v>
      </c>
      <c r="U6975">
        <v>1</v>
      </c>
      <c r="V6975">
        <v>38</v>
      </c>
      <c r="W6975">
        <v>0</v>
      </c>
      <c r="X6975">
        <v>0</v>
      </c>
      <c r="Y6975" t="s">
        <v>45</v>
      </c>
    </row>
    <row r="6976" spans="1:25" x14ac:dyDescent="0.25">
      <c r="A6976" t="s">
        <v>8989</v>
      </c>
      <c r="B6976" t="s">
        <v>2005</v>
      </c>
      <c r="C6976" t="s">
        <v>82</v>
      </c>
      <c r="D6976" t="s">
        <v>64</v>
      </c>
      <c r="E6976" t="s">
        <v>76</v>
      </c>
      <c r="F6976" s="1" t="s">
        <v>19030</v>
      </c>
      <c r="G6976">
        <v>185</v>
      </c>
      <c r="H6976" t="s">
        <v>29</v>
      </c>
      <c r="I6976">
        <v>1628</v>
      </c>
      <c r="J6976">
        <v>373.58</v>
      </c>
      <c r="K6976">
        <f>Passenger_Data[[#This Row],[Price_USD]]*1</f>
        <v>373.58</v>
      </c>
      <c r="L6976">
        <v>52</v>
      </c>
      <c r="M6976" t="s">
        <v>30</v>
      </c>
      <c r="N6976" t="s">
        <v>41</v>
      </c>
      <c r="O6976" t="s">
        <v>32</v>
      </c>
      <c r="P6976" t="s">
        <v>50</v>
      </c>
      <c r="Q6976">
        <v>2</v>
      </c>
      <c r="R6976" t="s">
        <v>51</v>
      </c>
      <c r="S6976" t="s">
        <v>68</v>
      </c>
      <c r="T6976">
        <v>10</v>
      </c>
      <c r="U6976">
        <v>5</v>
      </c>
      <c r="V6976">
        <v>112</v>
      </c>
      <c r="W6976">
        <v>0</v>
      </c>
      <c r="X6976">
        <v>0</v>
      </c>
      <c r="Y6976" t="s">
        <v>45</v>
      </c>
    </row>
    <row r="6977" spans="1:25" x14ac:dyDescent="0.25">
      <c r="A6977" t="s">
        <v>8990</v>
      </c>
      <c r="B6977" t="s">
        <v>1887</v>
      </c>
      <c r="C6977" t="s">
        <v>48</v>
      </c>
      <c r="D6977" t="s">
        <v>64</v>
      </c>
      <c r="E6977" t="s">
        <v>28</v>
      </c>
      <c r="F6977" s="1" t="s">
        <v>19031</v>
      </c>
      <c r="G6977">
        <v>238</v>
      </c>
      <c r="H6977" t="s">
        <v>29</v>
      </c>
      <c r="I6977">
        <v>922</v>
      </c>
      <c r="J6977">
        <v>462.68</v>
      </c>
      <c r="K6977">
        <f>Passenger_Data[[#This Row],[Price_USD]]*1</f>
        <v>462.68</v>
      </c>
      <c r="L6977">
        <v>35</v>
      </c>
      <c r="M6977" t="s">
        <v>40</v>
      </c>
      <c r="N6977" t="s">
        <v>41</v>
      </c>
      <c r="O6977" t="s">
        <v>56</v>
      </c>
      <c r="P6977" t="s">
        <v>83</v>
      </c>
      <c r="Q6977">
        <v>3</v>
      </c>
      <c r="R6977" t="s">
        <v>65</v>
      </c>
      <c r="S6977" t="s">
        <v>44</v>
      </c>
      <c r="T6977">
        <v>6.6</v>
      </c>
      <c r="U6977">
        <v>2</v>
      </c>
      <c r="V6977">
        <v>39</v>
      </c>
      <c r="W6977">
        <v>0</v>
      </c>
      <c r="X6977">
        <v>0</v>
      </c>
      <c r="Y6977" t="s">
        <v>36</v>
      </c>
    </row>
    <row r="6978" spans="1:25" x14ac:dyDescent="0.25">
      <c r="A6978" t="s">
        <v>8991</v>
      </c>
      <c r="B6978" t="s">
        <v>2480</v>
      </c>
      <c r="C6978" t="s">
        <v>26</v>
      </c>
      <c r="D6978" t="s">
        <v>59</v>
      </c>
      <c r="E6978" t="s">
        <v>55</v>
      </c>
      <c r="F6978" s="1" t="s">
        <v>19032</v>
      </c>
      <c r="G6978">
        <v>135</v>
      </c>
      <c r="H6978" t="s">
        <v>29</v>
      </c>
      <c r="I6978">
        <v>1463</v>
      </c>
      <c r="J6978">
        <v>420.9</v>
      </c>
      <c r="K6978">
        <f>Passenger_Data[[#This Row],[Price_USD]]*1</f>
        <v>420.9</v>
      </c>
      <c r="L6978">
        <v>49</v>
      </c>
      <c r="M6978" t="s">
        <v>40</v>
      </c>
      <c r="N6978" t="s">
        <v>60</v>
      </c>
      <c r="O6978" t="s">
        <v>56</v>
      </c>
      <c r="P6978" t="s">
        <v>33</v>
      </c>
      <c r="Q6978">
        <v>3</v>
      </c>
      <c r="R6978" t="s">
        <v>43</v>
      </c>
      <c r="S6978" t="s">
        <v>35</v>
      </c>
      <c r="T6978">
        <v>7.7</v>
      </c>
      <c r="U6978">
        <v>8</v>
      </c>
      <c r="V6978">
        <v>0</v>
      </c>
      <c r="W6978">
        <v>0</v>
      </c>
      <c r="X6978">
        <v>0</v>
      </c>
      <c r="Y6978" t="s">
        <v>45</v>
      </c>
    </row>
    <row r="6979" spans="1:25" x14ac:dyDescent="0.25">
      <c r="A6979" t="s">
        <v>8992</v>
      </c>
      <c r="B6979" t="s">
        <v>2601</v>
      </c>
      <c r="C6979" t="s">
        <v>73</v>
      </c>
      <c r="D6979" t="s">
        <v>76</v>
      </c>
      <c r="E6979" t="s">
        <v>27</v>
      </c>
      <c r="F6979" s="1" t="s">
        <v>19033</v>
      </c>
      <c r="G6979">
        <v>256</v>
      </c>
      <c r="H6979" t="s">
        <v>29</v>
      </c>
      <c r="I6979">
        <v>1022</v>
      </c>
      <c r="J6979">
        <v>347.34</v>
      </c>
      <c r="K6979">
        <f>Passenger_Data[[#This Row],[Price_USD]]*1</f>
        <v>347.34</v>
      </c>
      <c r="L6979">
        <v>29</v>
      </c>
      <c r="M6979" t="s">
        <v>30</v>
      </c>
      <c r="N6979" t="s">
        <v>31</v>
      </c>
      <c r="O6979" t="s">
        <v>33</v>
      </c>
      <c r="P6979" t="s">
        <v>83</v>
      </c>
      <c r="Q6979">
        <v>3</v>
      </c>
      <c r="R6979" t="s">
        <v>65</v>
      </c>
      <c r="S6979" t="s">
        <v>61</v>
      </c>
      <c r="T6979">
        <v>4.7</v>
      </c>
      <c r="U6979">
        <v>13</v>
      </c>
      <c r="V6979">
        <v>95</v>
      </c>
      <c r="W6979">
        <v>0</v>
      </c>
      <c r="X6979">
        <v>0</v>
      </c>
      <c r="Y6979" t="s">
        <v>45</v>
      </c>
    </row>
    <row r="6980" spans="1:25" x14ac:dyDescent="0.25">
      <c r="A6980" t="s">
        <v>8993</v>
      </c>
      <c r="B6980" t="s">
        <v>2846</v>
      </c>
      <c r="C6980" t="s">
        <v>54</v>
      </c>
      <c r="D6980" t="s">
        <v>28</v>
      </c>
      <c r="E6980" t="s">
        <v>76</v>
      </c>
      <c r="F6980" s="1" t="s">
        <v>19034</v>
      </c>
      <c r="G6980">
        <v>164</v>
      </c>
      <c r="H6980" t="s">
        <v>29</v>
      </c>
      <c r="I6980">
        <v>1557</v>
      </c>
      <c r="J6980">
        <v>300.31</v>
      </c>
      <c r="K6980">
        <f>Passenger_Data[[#This Row],[Price_USD]]*1</f>
        <v>300.31</v>
      </c>
      <c r="L6980">
        <v>32</v>
      </c>
      <c r="M6980" t="s">
        <v>40</v>
      </c>
      <c r="N6980" t="s">
        <v>31</v>
      </c>
      <c r="O6980" t="s">
        <v>32</v>
      </c>
      <c r="P6980" t="s">
        <v>50</v>
      </c>
      <c r="Q6980">
        <v>0</v>
      </c>
      <c r="R6980" t="s">
        <v>51</v>
      </c>
      <c r="S6980" t="s">
        <v>61</v>
      </c>
      <c r="T6980">
        <v>6.7</v>
      </c>
      <c r="U6980">
        <v>9</v>
      </c>
      <c r="V6980">
        <v>62</v>
      </c>
      <c r="W6980">
        <v>0</v>
      </c>
      <c r="X6980">
        <v>0</v>
      </c>
      <c r="Y6980" t="s">
        <v>45</v>
      </c>
    </row>
    <row r="6981" spans="1:25" x14ac:dyDescent="0.25">
      <c r="A6981" t="s">
        <v>8994</v>
      </c>
      <c r="B6981" t="s">
        <v>4904</v>
      </c>
      <c r="C6981" t="s">
        <v>48</v>
      </c>
      <c r="D6981" t="s">
        <v>64</v>
      </c>
      <c r="E6981" t="s">
        <v>59</v>
      </c>
      <c r="F6981" s="1" t="s">
        <v>19035</v>
      </c>
      <c r="G6981">
        <v>132</v>
      </c>
      <c r="H6981" t="s">
        <v>29</v>
      </c>
      <c r="I6981">
        <v>1453</v>
      </c>
      <c r="J6981">
        <v>347.81</v>
      </c>
      <c r="K6981">
        <f>Passenger_Data[[#This Row],[Price_USD]]*1</f>
        <v>347.81</v>
      </c>
      <c r="L6981">
        <v>58</v>
      </c>
      <c r="M6981" t="s">
        <v>30</v>
      </c>
      <c r="N6981" t="s">
        <v>31</v>
      </c>
      <c r="O6981" t="s">
        <v>33</v>
      </c>
      <c r="P6981" t="s">
        <v>50</v>
      </c>
      <c r="Q6981">
        <v>1</v>
      </c>
      <c r="R6981" t="s">
        <v>65</v>
      </c>
      <c r="S6981" t="s">
        <v>68</v>
      </c>
      <c r="T6981">
        <v>6.9</v>
      </c>
      <c r="U6981">
        <v>10</v>
      </c>
      <c r="V6981">
        <v>55</v>
      </c>
      <c r="W6981">
        <v>0</v>
      </c>
      <c r="X6981">
        <v>0</v>
      </c>
      <c r="Y6981" t="s">
        <v>36</v>
      </c>
    </row>
    <row r="6982" spans="1:25" x14ac:dyDescent="0.25">
      <c r="A6982" t="s">
        <v>8995</v>
      </c>
      <c r="B6982" t="s">
        <v>2468</v>
      </c>
      <c r="C6982" t="s">
        <v>54</v>
      </c>
      <c r="D6982" t="s">
        <v>76</v>
      </c>
      <c r="E6982" t="s">
        <v>76</v>
      </c>
      <c r="F6982" s="1" t="s">
        <v>19036</v>
      </c>
      <c r="G6982">
        <v>105</v>
      </c>
      <c r="H6982" t="s">
        <v>29</v>
      </c>
      <c r="I6982">
        <v>1138</v>
      </c>
      <c r="J6982">
        <v>194.65</v>
      </c>
      <c r="K6982">
        <f>Passenger_Data[[#This Row],[Price_USD]]*1</f>
        <v>194.65</v>
      </c>
      <c r="L6982">
        <v>58</v>
      </c>
      <c r="M6982" t="s">
        <v>40</v>
      </c>
      <c r="N6982" t="s">
        <v>31</v>
      </c>
      <c r="O6982" t="s">
        <v>56</v>
      </c>
      <c r="P6982" t="s">
        <v>50</v>
      </c>
      <c r="Q6982">
        <v>1</v>
      </c>
      <c r="R6982" t="s">
        <v>43</v>
      </c>
      <c r="S6982" t="s">
        <v>61</v>
      </c>
      <c r="T6982">
        <v>7.7</v>
      </c>
      <c r="U6982">
        <v>2</v>
      </c>
      <c r="V6982">
        <v>87</v>
      </c>
      <c r="W6982">
        <v>0</v>
      </c>
      <c r="X6982">
        <v>0</v>
      </c>
      <c r="Y6982" t="s">
        <v>77</v>
      </c>
    </row>
    <row r="6983" spans="1:25" x14ac:dyDescent="0.25">
      <c r="A6983" t="s">
        <v>8996</v>
      </c>
      <c r="B6983" t="s">
        <v>8811</v>
      </c>
      <c r="C6983" t="s">
        <v>48</v>
      </c>
      <c r="D6983" t="s">
        <v>49</v>
      </c>
      <c r="E6983" t="s">
        <v>64</v>
      </c>
      <c r="F6983" s="1" t="s">
        <v>19037</v>
      </c>
      <c r="G6983">
        <v>156</v>
      </c>
      <c r="H6983" t="s">
        <v>29</v>
      </c>
      <c r="I6983">
        <v>1600</v>
      </c>
      <c r="J6983">
        <v>363.13</v>
      </c>
      <c r="K6983">
        <f>Passenger_Data[[#This Row],[Price_USD]]*1</f>
        <v>363.13</v>
      </c>
      <c r="L6983">
        <v>39</v>
      </c>
      <c r="M6983" t="s">
        <v>30</v>
      </c>
      <c r="N6983" t="s">
        <v>31</v>
      </c>
      <c r="O6983" t="s">
        <v>33</v>
      </c>
      <c r="P6983" t="s">
        <v>50</v>
      </c>
      <c r="Q6983">
        <v>0</v>
      </c>
      <c r="R6983" t="s">
        <v>51</v>
      </c>
      <c r="S6983" t="s">
        <v>35</v>
      </c>
      <c r="T6983">
        <v>6.2</v>
      </c>
      <c r="U6983">
        <v>4</v>
      </c>
      <c r="V6983">
        <v>72</v>
      </c>
      <c r="W6983">
        <v>0</v>
      </c>
      <c r="X6983">
        <v>0</v>
      </c>
      <c r="Y6983" t="s">
        <v>77</v>
      </c>
    </row>
    <row r="6984" spans="1:25" x14ac:dyDescent="0.25">
      <c r="A6984" t="s">
        <v>8997</v>
      </c>
      <c r="B6984" t="s">
        <v>659</v>
      </c>
      <c r="C6984" t="s">
        <v>48</v>
      </c>
      <c r="D6984" t="s">
        <v>27</v>
      </c>
      <c r="E6984" t="s">
        <v>64</v>
      </c>
      <c r="F6984" s="1" t="s">
        <v>19038</v>
      </c>
      <c r="G6984">
        <v>226</v>
      </c>
      <c r="H6984" t="s">
        <v>29</v>
      </c>
      <c r="I6984">
        <v>965</v>
      </c>
      <c r="J6984">
        <v>390.76</v>
      </c>
      <c r="K6984">
        <f>Passenger_Data[[#This Row],[Price_USD]]*1</f>
        <v>390.76</v>
      </c>
      <c r="L6984">
        <v>38</v>
      </c>
      <c r="M6984" t="s">
        <v>40</v>
      </c>
      <c r="N6984" t="s">
        <v>41</v>
      </c>
      <c r="O6984" t="s">
        <v>42</v>
      </c>
      <c r="P6984" t="s">
        <v>50</v>
      </c>
      <c r="Q6984">
        <v>1</v>
      </c>
      <c r="R6984" t="s">
        <v>65</v>
      </c>
      <c r="S6984" t="s">
        <v>44</v>
      </c>
      <c r="T6984">
        <v>7.1</v>
      </c>
      <c r="U6984">
        <v>0</v>
      </c>
      <c r="V6984">
        <v>93</v>
      </c>
      <c r="W6984">
        <v>0</v>
      </c>
      <c r="X6984">
        <v>1</v>
      </c>
      <c r="Y6984" t="s">
        <v>77</v>
      </c>
    </row>
    <row r="6985" spans="1:25" x14ac:dyDescent="0.25">
      <c r="A6985" t="s">
        <v>8998</v>
      </c>
      <c r="B6985" t="s">
        <v>827</v>
      </c>
      <c r="C6985" t="s">
        <v>48</v>
      </c>
      <c r="D6985" t="s">
        <v>27</v>
      </c>
      <c r="E6985" t="s">
        <v>76</v>
      </c>
      <c r="F6985" s="1" t="s">
        <v>19039</v>
      </c>
      <c r="G6985">
        <v>127</v>
      </c>
      <c r="H6985" t="s">
        <v>29</v>
      </c>
      <c r="I6985">
        <v>1711</v>
      </c>
      <c r="J6985">
        <v>299.60000000000002</v>
      </c>
      <c r="K6985">
        <f>Passenger_Data[[#This Row],[Price_USD]]*1</f>
        <v>299.60000000000002</v>
      </c>
      <c r="L6985">
        <v>64</v>
      </c>
      <c r="M6985" t="s">
        <v>30</v>
      </c>
      <c r="N6985" t="s">
        <v>60</v>
      </c>
      <c r="O6985" t="s">
        <v>42</v>
      </c>
      <c r="P6985" t="s">
        <v>50</v>
      </c>
      <c r="Q6985">
        <v>1</v>
      </c>
      <c r="R6985" t="s">
        <v>51</v>
      </c>
      <c r="S6985" t="s">
        <v>68</v>
      </c>
      <c r="T6985">
        <v>6.1</v>
      </c>
      <c r="U6985">
        <v>1</v>
      </c>
      <c r="V6985">
        <v>90</v>
      </c>
      <c r="W6985">
        <v>0</v>
      </c>
      <c r="X6985">
        <v>0</v>
      </c>
      <c r="Y6985" t="s">
        <v>77</v>
      </c>
    </row>
    <row r="6986" spans="1:25" x14ac:dyDescent="0.25">
      <c r="A6986" t="s">
        <v>8999</v>
      </c>
      <c r="B6986" t="s">
        <v>221</v>
      </c>
      <c r="C6986" t="s">
        <v>82</v>
      </c>
      <c r="D6986" t="s">
        <v>64</v>
      </c>
      <c r="E6986" t="s">
        <v>28</v>
      </c>
      <c r="F6986" s="1" t="s">
        <v>19040</v>
      </c>
      <c r="G6986">
        <v>185</v>
      </c>
      <c r="H6986" t="s">
        <v>29</v>
      </c>
      <c r="I6986">
        <v>1040</v>
      </c>
      <c r="J6986">
        <v>244.35</v>
      </c>
      <c r="K6986">
        <f>Passenger_Data[[#This Row],[Price_USD]]*1</f>
        <v>244.35</v>
      </c>
      <c r="L6986">
        <v>63</v>
      </c>
      <c r="M6986" t="s">
        <v>30</v>
      </c>
      <c r="N6986" t="s">
        <v>31</v>
      </c>
      <c r="O6986" t="s">
        <v>33</v>
      </c>
      <c r="P6986" t="s">
        <v>50</v>
      </c>
      <c r="Q6986">
        <v>0</v>
      </c>
      <c r="R6986" t="s">
        <v>51</v>
      </c>
      <c r="S6986" t="s">
        <v>68</v>
      </c>
      <c r="T6986">
        <v>3.5</v>
      </c>
      <c r="U6986">
        <v>2</v>
      </c>
      <c r="V6986">
        <v>118</v>
      </c>
      <c r="W6986">
        <v>0</v>
      </c>
      <c r="X6986">
        <v>0</v>
      </c>
      <c r="Y6986" t="s">
        <v>77</v>
      </c>
    </row>
    <row r="6987" spans="1:25" x14ac:dyDescent="0.25">
      <c r="A6987" t="s">
        <v>9000</v>
      </c>
      <c r="B6987" t="s">
        <v>3513</v>
      </c>
      <c r="C6987" t="s">
        <v>54</v>
      </c>
      <c r="D6987" t="s">
        <v>76</v>
      </c>
      <c r="E6987" t="s">
        <v>49</v>
      </c>
      <c r="F6987" s="1" t="s">
        <v>19041</v>
      </c>
      <c r="G6987">
        <v>225</v>
      </c>
      <c r="H6987" t="s">
        <v>29</v>
      </c>
      <c r="I6987">
        <v>1231</v>
      </c>
      <c r="J6987">
        <v>481.8</v>
      </c>
      <c r="K6987">
        <f>Passenger_Data[[#This Row],[Price_USD]]*1</f>
        <v>481.8</v>
      </c>
      <c r="L6987">
        <v>56</v>
      </c>
      <c r="M6987" t="s">
        <v>40</v>
      </c>
      <c r="N6987" t="s">
        <v>31</v>
      </c>
      <c r="O6987" t="s">
        <v>32</v>
      </c>
      <c r="P6987" t="s">
        <v>33</v>
      </c>
      <c r="Q6987">
        <v>2</v>
      </c>
      <c r="R6987" t="s">
        <v>65</v>
      </c>
      <c r="S6987" t="s">
        <v>44</v>
      </c>
      <c r="T6987">
        <v>8.1999999999999993</v>
      </c>
      <c r="U6987">
        <v>5</v>
      </c>
      <c r="V6987">
        <v>46</v>
      </c>
      <c r="W6987">
        <v>0</v>
      </c>
      <c r="X6987">
        <v>1</v>
      </c>
      <c r="Y6987" t="s">
        <v>77</v>
      </c>
    </row>
    <row r="6988" spans="1:25" x14ac:dyDescent="0.25">
      <c r="A6988" t="s">
        <v>9001</v>
      </c>
      <c r="B6988" t="s">
        <v>1293</v>
      </c>
      <c r="C6988" t="s">
        <v>54</v>
      </c>
      <c r="D6988" t="s">
        <v>27</v>
      </c>
      <c r="E6988" t="s">
        <v>28</v>
      </c>
      <c r="F6988" s="1" t="s">
        <v>19042</v>
      </c>
      <c r="G6988">
        <v>151</v>
      </c>
      <c r="H6988" t="s">
        <v>86</v>
      </c>
      <c r="I6988">
        <v>1747</v>
      </c>
      <c r="J6988">
        <v>327.25</v>
      </c>
      <c r="K6988">
        <f>Passenger_Data[[#This Row],[Price_USD]]*1</f>
        <v>327.25</v>
      </c>
      <c r="L6988">
        <v>71</v>
      </c>
      <c r="M6988" t="s">
        <v>30</v>
      </c>
      <c r="N6988" t="s">
        <v>41</v>
      </c>
      <c r="O6988" t="s">
        <v>42</v>
      </c>
      <c r="P6988" t="s">
        <v>50</v>
      </c>
      <c r="Q6988">
        <v>0</v>
      </c>
      <c r="R6988" t="s">
        <v>43</v>
      </c>
      <c r="S6988" t="s">
        <v>68</v>
      </c>
      <c r="T6988">
        <v>4</v>
      </c>
      <c r="U6988">
        <v>3</v>
      </c>
      <c r="V6988">
        <v>30</v>
      </c>
      <c r="W6988">
        <v>0</v>
      </c>
      <c r="X6988">
        <v>0</v>
      </c>
      <c r="Y6988" t="s">
        <v>45</v>
      </c>
    </row>
    <row r="6989" spans="1:25" x14ac:dyDescent="0.25">
      <c r="A6989" t="s">
        <v>9002</v>
      </c>
      <c r="B6989" t="s">
        <v>7613</v>
      </c>
      <c r="C6989" t="s">
        <v>48</v>
      </c>
      <c r="D6989" t="s">
        <v>59</v>
      </c>
      <c r="E6989" t="s">
        <v>64</v>
      </c>
      <c r="F6989" s="1" t="s">
        <v>19043</v>
      </c>
      <c r="G6989">
        <v>79</v>
      </c>
      <c r="H6989" t="s">
        <v>29</v>
      </c>
      <c r="I6989">
        <v>850</v>
      </c>
      <c r="J6989">
        <v>263.95</v>
      </c>
      <c r="K6989">
        <f>Passenger_Data[[#This Row],[Price_USD]]*1</f>
        <v>263.95</v>
      </c>
      <c r="L6989">
        <v>70</v>
      </c>
      <c r="M6989" t="s">
        <v>30</v>
      </c>
      <c r="N6989" t="s">
        <v>41</v>
      </c>
      <c r="O6989" t="s">
        <v>56</v>
      </c>
      <c r="P6989" t="s">
        <v>83</v>
      </c>
      <c r="Q6989">
        <v>0</v>
      </c>
      <c r="R6989" t="s">
        <v>65</v>
      </c>
      <c r="S6989" t="s">
        <v>68</v>
      </c>
      <c r="T6989">
        <v>3.8</v>
      </c>
      <c r="U6989">
        <v>3</v>
      </c>
      <c r="V6989">
        <v>14</v>
      </c>
      <c r="W6989">
        <v>0</v>
      </c>
      <c r="X6989">
        <v>0</v>
      </c>
      <c r="Y6989" t="s">
        <v>45</v>
      </c>
    </row>
    <row r="6990" spans="1:25" x14ac:dyDescent="0.25">
      <c r="A6990" t="s">
        <v>9003</v>
      </c>
      <c r="B6990" t="s">
        <v>3672</v>
      </c>
      <c r="C6990" t="s">
        <v>48</v>
      </c>
      <c r="D6990" t="s">
        <v>59</v>
      </c>
      <c r="E6990" t="s">
        <v>55</v>
      </c>
      <c r="F6990" s="1" t="s">
        <v>19044</v>
      </c>
      <c r="G6990">
        <v>146</v>
      </c>
      <c r="H6990" t="s">
        <v>108</v>
      </c>
      <c r="I6990">
        <v>1000</v>
      </c>
      <c r="J6990">
        <v>337.67</v>
      </c>
      <c r="K6990">
        <f>Passenger_Data[[#This Row],[Price_USD]]*1</f>
        <v>337.67</v>
      </c>
      <c r="L6990">
        <v>43</v>
      </c>
      <c r="M6990" t="s">
        <v>30</v>
      </c>
      <c r="N6990" t="s">
        <v>31</v>
      </c>
      <c r="O6990" t="s">
        <v>56</v>
      </c>
      <c r="P6990" t="s">
        <v>33</v>
      </c>
      <c r="Q6990">
        <v>1</v>
      </c>
      <c r="R6990" t="s">
        <v>65</v>
      </c>
      <c r="S6990" t="s">
        <v>35</v>
      </c>
      <c r="T6990">
        <v>4.3</v>
      </c>
      <c r="U6990">
        <v>4</v>
      </c>
      <c r="V6990">
        <v>119</v>
      </c>
      <c r="W6990">
        <v>0</v>
      </c>
      <c r="X6990">
        <v>1</v>
      </c>
      <c r="Y6990" t="s">
        <v>36</v>
      </c>
    </row>
    <row r="6991" spans="1:25" x14ac:dyDescent="0.25">
      <c r="A6991" t="s">
        <v>9004</v>
      </c>
      <c r="B6991" t="s">
        <v>3302</v>
      </c>
      <c r="C6991" t="s">
        <v>73</v>
      </c>
      <c r="D6991" t="s">
        <v>39</v>
      </c>
      <c r="E6991" t="s">
        <v>39</v>
      </c>
      <c r="F6991" s="1" t="s">
        <v>19045</v>
      </c>
      <c r="G6991">
        <v>190</v>
      </c>
      <c r="H6991" t="s">
        <v>29</v>
      </c>
      <c r="I6991">
        <v>1367</v>
      </c>
      <c r="J6991">
        <v>282.88</v>
      </c>
      <c r="K6991">
        <f>Passenger_Data[[#This Row],[Price_USD]]*1</f>
        <v>282.88</v>
      </c>
      <c r="L6991">
        <v>56</v>
      </c>
      <c r="M6991" t="s">
        <v>40</v>
      </c>
      <c r="N6991" t="s">
        <v>31</v>
      </c>
      <c r="O6991" t="s">
        <v>32</v>
      </c>
      <c r="P6991" t="s">
        <v>50</v>
      </c>
      <c r="Q6991">
        <v>2</v>
      </c>
      <c r="R6991" t="s">
        <v>43</v>
      </c>
      <c r="S6991" t="s">
        <v>68</v>
      </c>
      <c r="T6991">
        <v>6</v>
      </c>
      <c r="U6991">
        <v>1</v>
      </c>
      <c r="V6991">
        <v>105</v>
      </c>
      <c r="W6991">
        <v>0</v>
      </c>
      <c r="X6991">
        <v>0</v>
      </c>
      <c r="Y6991" t="s">
        <v>36</v>
      </c>
    </row>
    <row r="6992" spans="1:25" x14ac:dyDescent="0.25">
      <c r="A6992" t="s">
        <v>9005</v>
      </c>
      <c r="B6992" t="s">
        <v>377</v>
      </c>
      <c r="C6992" t="s">
        <v>82</v>
      </c>
      <c r="D6992" t="s">
        <v>49</v>
      </c>
      <c r="E6992" t="s">
        <v>55</v>
      </c>
      <c r="F6992" s="1" t="s">
        <v>19046</v>
      </c>
      <c r="G6992">
        <v>274</v>
      </c>
      <c r="H6992" t="s">
        <v>29</v>
      </c>
      <c r="I6992">
        <v>1184</v>
      </c>
      <c r="J6992">
        <v>267.67</v>
      </c>
      <c r="K6992">
        <f>Passenger_Data[[#This Row],[Price_USD]]*1</f>
        <v>267.67</v>
      </c>
      <c r="L6992">
        <v>30</v>
      </c>
      <c r="M6992" t="s">
        <v>30</v>
      </c>
      <c r="N6992" t="s">
        <v>60</v>
      </c>
      <c r="O6992" t="s">
        <v>42</v>
      </c>
      <c r="P6992" t="s">
        <v>83</v>
      </c>
      <c r="Q6992">
        <v>3</v>
      </c>
      <c r="R6992" t="s">
        <v>65</v>
      </c>
      <c r="S6992" t="s">
        <v>61</v>
      </c>
      <c r="T6992">
        <v>4.8</v>
      </c>
      <c r="U6992">
        <v>13</v>
      </c>
      <c r="V6992">
        <v>4</v>
      </c>
      <c r="W6992">
        <v>1</v>
      </c>
      <c r="X6992">
        <v>1</v>
      </c>
      <c r="Y6992" t="s">
        <v>36</v>
      </c>
    </row>
    <row r="6993" spans="1:25" x14ac:dyDescent="0.25">
      <c r="A6993" t="s">
        <v>9006</v>
      </c>
      <c r="B6993" t="s">
        <v>4714</v>
      </c>
      <c r="C6993" t="s">
        <v>73</v>
      </c>
      <c r="D6993" t="s">
        <v>59</v>
      </c>
      <c r="E6993" t="s">
        <v>39</v>
      </c>
      <c r="F6993" s="1" t="s">
        <v>19047</v>
      </c>
      <c r="G6993">
        <v>187</v>
      </c>
      <c r="H6993" t="s">
        <v>29</v>
      </c>
      <c r="I6993">
        <v>1570</v>
      </c>
      <c r="J6993">
        <v>508.48</v>
      </c>
      <c r="K6993">
        <f>Passenger_Data[[#This Row],[Price_USD]]*1</f>
        <v>508.48</v>
      </c>
      <c r="L6993">
        <v>46</v>
      </c>
      <c r="M6993" t="s">
        <v>40</v>
      </c>
      <c r="N6993" t="s">
        <v>31</v>
      </c>
      <c r="O6993" t="s">
        <v>32</v>
      </c>
      <c r="P6993" t="s">
        <v>50</v>
      </c>
      <c r="Q6993">
        <v>4</v>
      </c>
      <c r="R6993" t="s">
        <v>43</v>
      </c>
      <c r="S6993" t="s">
        <v>35</v>
      </c>
      <c r="T6993">
        <v>7.9</v>
      </c>
      <c r="U6993">
        <v>10</v>
      </c>
      <c r="V6993">
        <v>108</v>
      </c>
      <c r="W6993">
        <v>0</v>
      </c>
      <c r="X6993">
        <v>0</v>
      </c>
      <c r="Y6993" t="s">
        <v>45</v>
      </c>
    </row>
    <row r="6994" spans="1:25" x14ac:dyDescent="0.25">
      <c r="A6994" t="s">
        <v>9007</v>
      </c>
      <c r="B6994" t="s">
        <v>3377</v>
      </c>
      <c r="C6994" t="s">
        <v>26</v>
      </c>
      <c r="D6994" t="s">
        <v>55</v>
      </c>
      <c r="E6994" t="s">
        <v>64</v>
      </c>
      <c r="F6994" s="1" t="s">
        <v>19048</v>
      </c>
      <c r="G6994">
        <v>134</v>
      </c>
      <c r="H6994" t="s">
        <v>29</v>
      </c>
      <c r="I6994">
        <v>1050</v>
      </c>
      <c r="J6994">
        <v>438.17</v>
      </c>
      <c r="K6994">
        <f>Passenger_Data[[#This Row],[Price_USD]]*1</f>
        <v>438.17</v>
      </c>
      <c r="L6994">
        <v>54</v>
      </c>
      <c r="M6994" t="s">
        <v>30</v>
      </c>
      <c r="N6994" t="s">
        <v>31</v>
      </c>
      <c r="O6994" t="s">
        <v>56</v>
      </c>
      <c r="P6994" t="s">
        <v>50</v>
      </c>
      <c r="Q6994">
        <v>0</v>
      </c>
      <c r="R6994" t="s">
        <v>65</v>
      </c>
      <c r="S6994" t="s">
        <v>61</v>
      </c>
      <c r="T6994">
        <v>5.5</v>
      </c>
      <c r="U6994">
        <v>7</v>
      </c>
      <c r="V6994">
        <v>73</v>
      </c>
      <c r="W6994">
        <v>0</v>
      </c>
      <c r="X6994">
        <v>0</v>
      </c>
      <c r="Y6994" t="s">
        <v>36</v>
      </c>
    </row>
    <row r="6995" spans="1:25" x14ac:dyDescent="0.25">
      <c r="A6995" t="s">
        <v>9008</v>
      </c>
      <c r="B6995" t="s">
        <v>2393</v>
      </c>
      <c r="C6995" t="s">
        <v>26</v>
      </c>
      <c r="D6995" t="s">
        <v>76</v>
      </c>
      <c r="E6995" t="s">
        <v>64</v>
      </c>
      <c r="F6995" s="1" t="s">
        <v>19049</v>
      </c>
      <c r="G6995">
        <v>205</v>
      </c>
      <c r="H6995" t="s">
        <v>86</v>
      </c>
      <c r="I6995">
        <v>1086</v>
      </c>
      <c r="J6995">
        <v>395.3</v>
      </c>
      <c r="K6995">
        <f>Passenger_Data[[#This Row],[Price_USD]]*1</f>
        <v>395.3</v>
      </c>
      <c r="L6995">
        <v>32</v>
      </c>
      <c r="M6995" t="s">
        <v>40</v>
      </c>
      <c r="N6995" t="s">
        <v>31</v>
      </c>
      <c r="O6995" t="s">
        <v>32</v>
      </c>
      <c r="P6995" t="s">
        <v>50</v>
      </c>
      <c r="Q6995">
        <v>1</v>
      </c>
      <c r="R6995" t="s">
        <v>65</v>
      </c>
      <c r="S6995" t="s">
        <v>35</v>
      </c>
      <c r="T6995">
        <v>7.5</v>
      </c>
      <c r="U6995">
        <v>9</v>
      </c>
      <c r="V6995">
        <v>30</v>
      </c>
      <c r="W6995">
        <v>0</v>
      </c>
      <c r="X6995">
        <v>0</v>
      </c>
      <c r="Y6995" t="s">
        <v>45</v>
      </c>
    </row>
    <row r="6996" spans="1:25" x14ac:dyDescent="0.25">
      <c r="A6996" t="s">
        <v>9009</v>
      </c>
      <c r="B6996" t="s">
        <v>4423</v>
      </c>
      <c r="C6996" t="s">
        <v>26</v>
      </c>
      <c r="D6996" t="s">
        <v>59</v>
      </c>
      <c r="E6996" t="s">
        <v>76</v>
      </c>
      <c r="F6996" s="1" t="s">
        <v>19050</v>
      </c>
      <c r="G6996">
        <v>196</v>
      </c>
      <c r="H6996" t="s">
        <v>29</v>
      </c>
      <c r="I6996">
        <v>1021</v>
      </c>
      <c r="J6996">
        <v>269.16000000000003</v>
      </c>
      <c r="K6996">
        <f>Passenger_Data[[#This Row],[Price_USD]]*1</f>
        <v>269.16000000000003</v>
      </c>
      <c r="L6996">
        <v>31</v>
      </c>
      <c r="M6996" t="s">
        <v>30</v>
      </c>
      <c r="N6996" t="s">
        <v>60</v>
      </c>
      <c r="O6996" t="s">
        <v>33</v>
      </c>
      <c r="P6996" t="s">
        <v>83</v>
      </c>
      <c r="Q6996">
        <v>2</v>
      </c>
      <c r="R6996" t="s">
        <v>51</v>
      </c>
      <c r="S6996" t="s">
        <v>35</v>
      </c>
      <c r="T6996">
        <v>5.9</v>
      </c>
      <c r="U6996">
        <v>4</v>
      </c>
      <c r="V6996">
        <v>82</v>
      </c>
      <c r="W6996">
        <v>0</v>
      </c>
      <c r="X6996">
        <v>0</v>
      </c>
      <c r="Y6996" t="s">
        <v>77</v>
      </c>
    </row>
    <row r="6997" spans="1:25" x14ac:dyDescent="0.25">
      <c r="A6997" t="s">
        <v>9010</v>
      </c>
      <c r="B6997" t="s">
        <v>2381</v>
      </c>
      <c r="C6997" t="s">
        <v>26</v>
      </c>
      <c r="D6997" t="s">
        <v>76</v>
      </c>
      <c r="E6997" t="s">
        <v>49</v>
      </c>
      <c r="F6997" s="1" t="s">
        <v>19051</v>
      </c>
      <c r="G6997">
        <v>43</v>
      </c>
      <c r="H6997" t="s">
        <v>29</v>
      </c>
      <c r="I6997">
        <v>1098</v>
      </c>
      <c r="J6997">
        <v>354.1</v>
      </c>
      <c r="K6997">
        <f>Passenger_Data[[#This Row],[Price_USD]]*1</f>
        <v>354.1</v>
      </c>
      <c r="L6997">
        <v>57</v>
      </c>
      <c r="M6997" t="s">
        <v>30</v>
      </c>
      <c r="N6997" t="s">
        <v>41</v>
      </c>
      <c r="O6997" t="s">
        <v>32</v>
      </c>
      <c r="P6997" t="s">
        <v>33</v>
      </c>
      <c r="Q6997">
        <v>2</v>
      </c>
      <c r="R6997" t="s">
        <v>65</v>
      </c>
      <c r="S6997" t="s">
        <v>61</v>
      </c>
      <c r="T6997">
        <v>7.3</v>
      </c>
      <c r="U6997">
        <v>1</v>
      </c>
      <c r="V6997">
        <v>88</v>
      </c>
      <c r="W6997">
        <v>0</v>
      </c>
      <c r="X6997">
        <v>0</v>
      </c>
      <c r="Y6997" t="s">
        <v>45</v>
      </c>
    </row>
    <row r="6998" spans="1:25" x14ac:dyDescent="0.25">
      <c r="A6998" t="s">
        <v>9011</v>
      </c>
      <c r="B6998" t="s">
        <v>3394</v>
      </c>
      <c r="C6998" t="s">
        <v>73</v>
      </c>
      <c r="D6998" t="s">
        <v>64</v>
      </c>
      <c r="E6998" t="s">
        <v>28</v>
      </c>
      <c r="F6998" s="1" t="s">
        <v>19052</v>
      </c>
      <c r="G6998">
        <v>169</v>
      </c>
      <c r="H6998" t="s">
        <v>29</v>
      </c>
      <c r="I6998">
        <v>531</v>
      </c>
      <c r="J6998">
        <v>224.88</v>
      </c>
      <c r="K6998">
        <f>Passenger_Data[[#This Row],[Price_USD]]*1</f>
        <v>224.88</v>
      </c>
      <c r="L6998">
        <v>60</v>
      </c>
      <c r="M6998" t="s">
        <v>30</v>
      </c>
      <c r="N6998" t="s">
        <v>31</v>
      </c>
      <c r="O6998" t="s">
        <v>42</v>
      </c>
      <c r="P6998" t="s">
        <v>264</v>
      </c>
      <c r="Q6998">
        <v>0</v>
      </c>
      <c r="R6998" t="s">
        <v>43</v>
      </c>
      <c r="S6998" t="s">
        <v>68</v>
      </c>
      <c r="T6998">
        <v>9</v>
      </c>
      <c r="U6998">
        <v>8</v>
      </c>
      <c r="V6998">
        <v>61</v>
      </c>
      <c r="W6998">
        <v>0</v>
      </c>
      <c r="X6998">
        <v>1</v>
      </c>
      <c r="Y6998" t="s">
        <v>45</v>
      </c>
    </row>
    <row r="6999" spans="1:25" x14ac:dyDescent="0.25">
      <c r="A6999" t="s">
        <v>9012</v>
      </c>
      <c r="B6999" t="s">
        <v>663</v>
      </c>
      <c r="C6999" t="s">
        <v>48</v>
      </c>
      <c r="D6999" t="s">
        <v>39</v>
      </c>
      <c r="E6999" t="s">
        <v>64</v>
      </c>
      <c r="F6999" s="1" t="s">
        <v>19053</v>
      </c>
      <c r="G6999">
        <v>188</v>
      </c>
      <c r="H6999" t="s">
        <v>29</v>
      </c>
      <c r="I6999">
        <v>1456</v>
      </c>
      <c r="J6999">
        <v>227.04</v>
      </c>
      <c r="K6999">
        <f>Passenger_Data[[#This Row],[Price_USD]]*1</f>
        <v>227.04</v>
      </c>
      <c r="L6999">
        <v>43</v>
      </c>
      <c r="M6999" t="s">
        <v>30</v>
      </c>
      <c r="N6999" t="s">
        <v>31</v>
      </c>
      <c r="O6999" t="s">
        <v>33</v>
      </c>
      <c r="P6999" t="s">
        <v>50</v>
      </c>
      <c r="Q6999">
        <v>1</v>
      </c>
      <c r="R6999" t="s">
        <v>51</v>
      </c>
      <c r="S6999" t="s">
        <v>61</v>
      </c>
      <c r="T6999">
        <v>5.9</v>
      </c>
      <c r="U6999">
        <v>1</v>
      </c>
      <c r="V6999">
        <v>117</v>
      </c>
      <c r="W6999">
        <v>0</v>
      </c>
      <c r="X6999">
        <v>0</v>
      </c>
      <c r="Y6999" t="s">
        <v>77</v>
      </c>
    </row>
    <row r="7000" spans="1:25" x14ac:dyDescent="0.25">
      <c r="A7000" t="s">
        <v>9013</v>
      </c>
      <c r="B7000" t="s">
        <v>7030</v>
      </c>
      <c r="C7000" t="s">
        <v>82</v>
      </c>
      <c r="D7000" t="s">
        <v>39</v>
      </c>
      <c r="E7000" t="s">
        <v>27</v>
      </c>
      <c r="F7000" s="1" t="s">
        <v>19054</v>
      </c>
      <c r="G7000">
        <v>208</v>
      </c>
      <c r="H7000" t="s">
        <v>29</v>
      </c>
      <c r="I7000">
        <v>1136</v>
      </c>
      <c r="J7000">
        <v>463.71</v>
      </c>
      <c r="K7000">
        <f>Passenger_Data[[#This Row],[Price_USD]]*1</f>
        <v>463.71</v>
      </c>
      <c r="L7000">
        <v>39</v>
      </c>
      <c r="M7000" t="s">
        <v>40</v>
      </c>
      <c r="N7000" t="s">
        <v>60</v>
      </c>
      <c r="O7000" t="s">
        <v>32</v>
      </c>
      <c r="P7000" t="s">
        <v>50</v>
      </c>
      <c r="Q7000">
        <v>1</v>
      </c>
      <c r="R7000" t="s">
        <v>65</v>
      </c>
      <c r="S7000" t="s">
        <v>35</v>
      </c>
      <c r="T7000">
        <v>7.2</v>
      </c>
      <c r="U7000">
        <v>11</v>
      </c>
      <c r="V7000">
        <v>27</v>
      </c>
      <c r="W7000">
        <v>0</v>
      </c>
      <c r="X7000">
        <v>0</v>
      </c>
      <c r="Y7000" t="s">
        <v>45</v>
      </c>
    </row>
    <row r="7001" spans="1:25" x14ac:dyDescent="0.25">
      <c r="A7001" t="s">
        <v>9014</v>
      </c>
      <c r="B7001" t="s">
        <v>3151</v>
      </c>
      <c r="C7001" t="s">
        <v>73</v>
      </c>
      <c r="D7001" t="s">
        <v>64</v>
      </c>
      <c r="E7001" t="s">
        <v>55</v>
      </c>
      <c r="F7001" s="1" t="s">
        <v>19055</v>
      </c>
      <c r="G7001">
        <v>101</v>
      </c>
      <c r="H7001" t="s">
        <v>29</v>
      </c>
      <c r="I7001">
        <v>1079</v>
      </c>
      <c r="J7001">
        <v>340.84</v>
      </c>
      <c r="K7001">
        <f>Passenger_Data[[#This Row],[Price_USD]]*1</f>
        <v>340.84</v>
      </c>
      <c r="L7001">
        <v>55</v>
      </c>
      <c r="M7001" t="s">
        <v>40</v>
      </c>
      <c r="N7001" t="s">
        <v>31</v>
      </c>
      <c r="O7001" t="s">
        <v>32</v>
      </c>
      <c r="P7001" t="s">
        <v>50</v>
      </c>
      <c r="Q7001">
        <v>1</v>
      </c>
      <c r="R7001" t="s">
        <v>65</v>
      </c>
      <c r="S7001" t="s">
        <v>68</v>
      </c>
      <c r="T7001">
        <v>7.6</v>
      </c>
      <c r="U7001">
        <v>24</v>
      </c>
      <c r="V7001">
        <v>3</v>
      </c>
      <c r="W7001">
        <v>0</v>
      </c>
      <c r="X7001">
        <v>0</v>
      </c>
      <c r="Y7001" t="s">
        <v>77</v>
      </c>
    </row>
    <row r="7002" spans="1:25" x14ac:dyDescent="0.25">
      <c r="A7002" t="s">
        <v>9015</v>
      </c>
      <c r="B7002" t="s">
        <v>5634</v>
      </c>
      <c r="C7002" t="s">
        <v>48</v>
      </c>
      <c r="D7002" t="s">
        <v>27</v>
      </c>
      <c r="E7002" t="s">
        <v>76</v>
      </c>
      <c r="F7002" s="1" t="s">
        <v>19056</v>
      </c>
      <c r="G7002">
        <v>115</v>
      </c>
      <c r="H7002" t="s">
        <v>29</v>
      </c>
      <c r="I7002">
        <v>1419</v>
      </c>
      <c r="J7002">
        <v>293.02999999999997</v>
      </c>
      <c r="K7002">
        <f>Passenger_Data[[#This Row],[Price_USD]]*1</f>
        <v>293.02999999999997</v>
      </c>
      <c r="L7002">
        <v>43</v>
      </c>
      <c r="M7002" t="s">
        <v>30</v>
      </c>
      <c r="N7002" t="s">
        <v>31</v>
      </c>
      <c r="O7002" t="s">
        <v>32</v>
      </c>
      <c r="P7002" t="s">
        <v>50</v>
      </c>
      <c r="Q7002">
        <v>0</v>
      </c>
      <c r="R7002" t="s">
        <v>65</v>
      </c>
      <c r="S7002" t="s">
        <v>35</v>
      </c>
      <c r="T7002">
        <v>8.1999999999999993</v>
      </c>
      <c r="U7002">
        <v>9</v>
      </c>
      <c r="V7002">
        <v>32</v>
      </c>
      <c r="W7002">
        <v>0</v>
      </c>
      <c r="X7002">
        <v>0</v>
      </c>
      <c r="Y7002" t="s">
        <v>45</v>
      </c>
    </row>
    <row r="7003" spans="1:25" x14ac:dyDescent="0.25">
      <c r="A7003" t="s">
        <v>9016</v>
      </c>
      <c r="B7003" t="s">
        <v>3835</v>
      </c>
      <c r="C7003" t="s">
        <v>82</v>
      </c>
      <c r="D7003" t="s">
        <v>64</v>
      </c>
      <c r="E7003" t="s">
        <v>59</v>
      </c>
      <c r="F7003" s="1" t="s">
        <v>19057</v>
      </c>
      <c r="G7003">
        <v>180</v>
      </c>
      <c r="H7003" t="s">
        <v>29</v>
      </c>
      <c r="I7003">
        <v>1272</v>
      </c>
      <c r="J7003">
        <v>365.18</v>
      </c>
      <c r="K7003">
        <f>Passenger_Data[[#This Row],[Price_USD]]*1</f>
        <v>365.18</v>
      </c>
      <c r="L7003">
        <v>23</v>
      </c>
      <c r="M7003" t="s">
        <v>40</v>
      </c>
      <c r="N7003" t="s">
        <v>31</v>
      </c>
      <c r="O7003" t="s">
        <v>42</v>
      </c>
      <c r="P7003" t="s">
        <v>83</v>
      </c>
      <c r="Q7003">
        <v>1</v>
      </c>
      <c r="R7003" t="s">
        <v>51</v>
      </c>
      <c r="S7003" t="s">
        <v>68</v>
      </c>
      <c r="T7003">
        <v>7.8</v>
      </c>
      <c r="U7003">
        <v>7</v>
      </c>
      <c r="V7003">
        <v>119</v>
      </c>
      <c r="W7003">
        <v>0</v>
      </c>
      <c r="X7003">
        <v>0</v>
      </c>
      <c r="Y7003" t="s">
        <v>36</v>
      </c>
    </row>
    <row r="7004" spans="1:25" x14ac:dyDescent="0.25">
      <c r="A7004" t="s">
        <v>9017</v>
      </c>
      <c r="B7004" t="s">
        <v>420</v>
      </c>
      <c r="C7004" t="s">
        <v>48</v>
      </c>
      <c r="D7004" t="s">
        <v>76</v>
      </c>
      <c r="E7004" t="s">
        <v>49</v>
      </c>
      <c r="F7004" s="1" t="s">
        <v>19058</v>
      </c>
      <c r="G7004">
        <v>125</v>
      </c>
      <c r="H7004" t="s">
        <v>29</v>
      </c>
      <c r="I7004">
        <v>1405</v>
      </c>
      <c r="J7004">
        <v>339.74</v>
      </c>
      <c r="K7004">
        <f>Passenger_Data[[#This Row],[Price_USD]]*1</f>
        <v>339.74</v>
      </c>
      <c r="L7004">
        <v>59</v>
      </c>
      <c r="M7004" t="s">
        <v>30</v>
      </c>
      <c r="N7004" t="s">
        <v>31</v>
      </c>
      <c r="O7004" t="s">
        <v>33</v>
      </c>
      <c r="P7004" t="s">
        <v>50</v>
      </c>
      <c r="Q7004">
        <v>0</v>
      </c>
      <c r="R7004" t="s">
        <v>65</v>
      </c>
      <c r="S7004" t="s">
        <v>68</v>
      </c>
      <c r="T7004">
        <v>9.6999999999999993</v>
      </c>
      <c r="U7004">
        <v>4</v>
      </c>
      <c r="V7004">
        <v>108</v>
      </c>
      <c r="W7004">
        <v>0</v>
      </c>
      <c r="X7004">
        <v>0</v>
      </c>
      <c r="Y7004" t="s">
        <v>45</v>
      </c>
    </row>
    <row r="7005" spans="1:25" x14ac:dyDescent="0.25">
      <c r="A7005" t="s">
        <v>9018</v>
      </c>
      <c r="B7005" t="s">
        <v>773</v>
      </c>
      <c r="C7005" t="s">
        <v>82</v>
      </c>
      <c r="D7005" t="s">
        <v>28</v>
      </c>
      <c r="E7005" t="s">
        <v>28</v>
      </c>
      <c r="F7005" s="1" t="s">
        <v>19059</v>
      </c>
      <c r="G7005">
        <v>172</v>
      </c>
      <c r="H7005" t="s">
        <v>29</v>
      </c>
      <c r="I7005">
        <v>1386</v>
      </c>
      <c r="J7005">
        <v>397.93</v>
      </c>
      <c r="K7005">
        <f>Passenger_Data[[#This Row],[Price_USD]]*1</f>
        <v>397.93</v>
      </c>
      <c r="L7005">
        <v>25</v>
      </c>
      <c r="M7005" t="s">
        <v>30</v>
      </c>
      <c r="N7005" t="s">
        <v>60</v>
      </c>
      <c r="O7005" t="s">
        <v>56</v>
      </c>
      <c r="P7005" t="s">
        <v>83</v>
      </c>
      <c r="Q7005">
        <v>0</v>
      </c>
      <c r="R7005" t="s">
        <v>65</v>
      </c>
      <c r="S7005" t="s">
        <v>61</v>
      </c>
      <c r="T7005">
        <v>7.3</v>
      </c>
      <c r="U7005">
        <v>5</v>
      </c>
      <c r="V7005">
        <v>100</v>
      </c>
      <c r="W7005">
        <v>0</v>
      </c>
      <c r="X7005">
        <v>0</v>
      </c>
      <c r="Y7005" t="s">
        <v>36</v>
      </c>
    </row>
    <row r="7006" spans="1:25" x14ac:dyDescent="0.25">
      <c r="A7006" t="s">
        <v>9019</v>
      </c>
      <c r="B7006" t="s">
        <v>4440</v>
      </c>
      <c r="C7006" t="s">
        <v>48</v>
      </c>
      <c r="D7006" t="s">
        <v>28</v>
      </c>
      <c r="E7006" t="s">
        <v>76</v>
      </c>
      <c r="F7006" s="1" t="s">
        <v>19060</v>
      </c>
      <c r="G7006">
        <v>217</v>
      </c>
      <c r="H7006" t="s">
        <v>29</v>
      </c>
      <c r="I7006">
        <v>649</v>
      </c>
      <c r="J7006">
        <v>482.16</v>
      </c>
      <c r="K7006">
        <f>Passenger_Data[[#This Row],[Price_USD]]*1</f>
        <v>482.16</v>
      </c>
      <c r="L7006">
        <v>18</v>
      </c>
      <c r="M7006" t="s">
        <v>40</v>
      </c>
      <c r="N7006" t="s">
        <v>31</v>
      </c>
      <c r="O7006" t="s">
        <v>33</v>
      </c>
      <c r="P7006" t="s">
        <v>264</v>
      </c>
      <c r="Q7006">
        <v>0</v>
      </c>
      <c r="R7006" t="s">
        <v>34</v>
      </c>
      <c r="S7006" t="s">
        <v>35</v>
      </c>
      <c r="T7006">
        <v>7.4</v>
      </c>
      <c r="U7006">
        <v>25</v>
      </c>
      <c r="V7006">
        <v>2</v>
      </c>
      <c r="W7006">
        <v>0</v>
      </c>
      <c r="X7006">
        <v>0</v>
      </c>
      <c r="Y7006" t="s">
        <v>45</v>
      </c>
    </row>
    <row r="7007" spans="1:25" x14ac:dyDescent="0.25">
      <c r="A7007" t="s">
        <v>9020</v>
      </c>
      <c r="B7007" t="s">
        <v>3275</v>
      </c>
      <c r="C7007" t="s">
        <v>73</v>
      </c>
      <c r="D7007" t="s">
        <v>76</v>
      </c>
      <c r="E7007" t="s">
        <v>76</v>
      </c>
      <c r="F7007" s="1" t="s">
        <v>19061</v>
      </c>
      <c r="G7007">
        <v>237</v>
      </c>
      <c r="H7007" t="s">
        <v>108</v>
      </c>
      <c r="I7007">
        <v>1333</v>
      </c>
      <c r="J7007">
        <v>289.68</v>
      </c>
      <c r="K7007">
        <f>Passenger_Data[[#This Row],[Price_USD]]*1</f>
        <v>289.68</v>
      </c>
      <c r="L7007">
        <v>77</v>
      </c>
      <c r="M7007" t="s">
        <v>40</v>
      </c>
      <c r="N7007" t="s">
        <v>31</v>
      </c>
      <c r="O7007" t="s">
        <v>32</v>
      </c>
      <c r="P7007" t="s">
        <v>83</v>
      </c>
      <c r="Q7007">
        <v>0</v>
      </c>
      <c r="R7007" t="s">
        <v>65</v>
      </c>
      <c r="S7007" t="s">
        <v>61</v>
      </c>
      <c r="T7007">
        <v>7.9</v>
      </c>
      <c r="U7007">
        <v>5</v>
      </c>
      <c r="V7007">
        <v>44</v>
      </c>
      <c r="W7007">
        <v>0</v>
      </c>
      <c r="X7007">
        <v>0</v>
      </c>
      <c r="Y7007" t="s">
        <v>36</v>
      </c>
    </row>
    <row r="7008" spans="1:25" x14ac:dyDescent="0.25">
      <c r="A7008" t="s">
        <v>9021</v>
      </c>
      <c r="B7008" t="s">
        <v>1028</v>
      </c>
      <c r="C7008" t="s">
        <v>48</v>
      </c>
      <c r="D7008" t="s">
        <v>59</v>
      </c>
      <c r="E7008" t="s">
        <v>55</v>
      </c>
      <c r="F7008" s="1" t="s">
        <v>19062</v>
      </c>
      <c r="G7008">
        <v>92</v>
      </c>
      <c r="H7008" t="s">
        <v>86</v>
      </c>
      <c r="I7008">
        <v>1070</v>
      </c>
      <c r="J7008">
        <v>354.55</v>
      </c>
      <c r="K7008">
        <f>Passenger_Data[[#This Row],[Price_USD]]*1</f>
        <v>354.55</v>
      </c>
      <c r="L7008">
        <v>71</v>
      </c>
      <c r="M7008" t="s">
        <v>30</v>
      </c>
      <c r="N7008" t="s">
        <v>31</v>
      </c>
      <c r="O7008" t="s">
        <v>32</v>
      </c>
      <c r="P7008" t="s">
        <v>50</v>
      </c>
      <c r="Q7008">
        <v>1</v>
      </c>
      <c r="R7008" t="s">
        <v>51</v>
      </c>
      <c r="S7008" t="s">
        <v>35</v>
      </c>
      <c r="T7008">
        <v>5.8</v>
      </c>
      <c r="U7008">
        <v>4</v>
      </c>
      <c r="V7008">
        <v>97</v>
      </c>
      <c r="W7008">
        <v>0</v>
      </c>
      <c r="X7008">
        <v>0</v>
      </c>
      <c r="Y7008" t="s">
        <v>77</v>
      </c>
    </row>
    <row r="7009" spans="1:25" x14ac:dyDescent="0.25">
      <c r="A7009" t="s">
        <v>9022</v>
      </c>
      <c r="B7009" t="s">
        <v>3045</v>
      </c>
      <c r="C7009" t="s">
        <v>73</v>
      </c>
      <c r="D7009" t="s">
        <v>49</v>
      </c>
      <c r="E7009" t="s">
        <v>55</v>
      </c>
      <c r="F7009" s="1" t="s">
        <v>19063</v>
      </c>
      <c r="G7009">
        <v>112</v>
      </c>
      <c r="H7009" t="s">
        <v>29</v>
      </c>
      <c r="I7009">
        <v>979</v>
      </c>
      <c r="J7009">
        <v>273.41000000000003</v>
      </c>
      <c r="K7009">
        <f>Passenger_Data[[#This Row],[Price_USD]]*1</f>
        <v>273.41000000000003</v>
      </c>
      <c r="L7009">
        <v>54</v>
      </c>
      <c r="M7009" t="s">
        <v>40</v>
      </c>
      <c r="N7009" t="s">
        <v>31</v>
      </c>
      <c r="O7009" t="s">
        <v>32</v>
      </c>
      <c r="P7009" t="s">
        <v>50</v>
      </c>
      <c r="Q7009">
        <v>0</v>
      </c>
      <c r="R7009" t="s">
        <v>51</v>
      </c>
      <c r="S7009" t="s">
        <v>35</v>
      </c>
      <c r="T7009">
        <v>9.1</v>
      </c>
      <c r="U7009">
        <v>19</v>
      </c>
      <c r="V7009">
        <v>96</v>
      </c>
      <c r="W7009">
        <v>0</v>
      </c>
      <c r="X7009">
        <v>0</v>
      </c>
      <c r="Y7009" t="s">
        <v>45</v>
      </c>
    </row>
    <row r="7010" spans="1:25" x14ac:dyDescent="0.25">
      <c r="A7010" t="s">
        <v>9023</v>
      </c>
      <c r="B7010" t="s">
        <v>1431</v>
      </c>
      <c r="C7010" t="s">
        <v>54</v>
      </c>
      <c r="D7010" t="s">
        <v>59</v>
      </c>
      <c r="E7010" t="s">
        <v>59</v>
      </c>
      <c r="F7010" s="1" t="s">
        <v>19064</v>
      </c>
      <c r="G7010">
        <v>105</v>
      </c>
      <c r="H7010" t="s">
        <v>29</v>
      </c>
      <c r="I7010">
        <v>935</v>
      </c>
      <c r="J7010">
        <v>229.95</v>
      </c>
      <c r="K7010">
        <f>Passenger_Data[[#This Row],[Price_USD]]*1</f>
        <v>229.95</v>
      </c>
      <c r="L7010">
        <v>79</v>
      </c>
      <c r="M7010" t="s">
        <v>40</v>
      </c>
      <c r="N7010" t="s">
        <v>31</v>
      </c>
      <c r="O7010" t="s">
        <v>56</v>
      </c>
      <c r="P7010" t="s">
        <v>50</v>
      </c>
      <c r="Q7010">
        <v>0</v>
      </c>
      <c r="R7010" t="s">
        <v>43</v>
      </c>
      <c r="S7010" t="s">
        <v>68</v>
      </c>
      <c r="T7010">
        <v>6.6</v>
      </c>
      <c r="U7010">
        <v>9</v>
      </c>
      <c r="V7010">
        <v>119</v>
      </c>
      <c r="W7010">
        <v>0</v>
      </c>
      <c r="X7010">
        <v>0</v>
      </c>
      <c r="Y7010" t="s">
        <v>77</v>
      </c>
    </row>
    <row r="7011" spans="1:25" x14ac:dyDescent="0.25">
      <c r="A7011" t="s">
        <v>9024</v>
      </c>
      <c r="B7011" t="s">
        <v>872</v>
      </c>
      <c r="C7011" t="s">
        <v>73</v>
      </c>
      <c r="D7011" t="s">
        <v>49</v>
      </c>
      <c r="E7011" t="s">
        <v>64</v>
      </c>
      <c r="F7011" s="1" t="s">
        <v>19065</v>
      </c>
      <c r="G7011">
        <v>175</v>
      </c>
      <c r="H7011" t="s">
        <v>29</v>
      </c>
      <c r="I7011">
        <v>952</v>
      </c>
      <c r="J7011">
        <v>355.01</v>
      </c>
      <c r="K7011">
        <f>Passenger_Data[[#This Row],[Price_USD]]*1</f>
        <v>355.01</v>
      </c>
      <c r="L7011">
        <v>20</v>
      </c>
      <c r="M7011" t="s">
        <v>30</v>
      </c>
      <c r="N7011" t="s">
        <v>31</v>
      </c>
      <c r="O7011" t="s">
        <v>33</v>
      </c>
      <c r="P7011" t="s">
        <v>83</v>
      </c>
      <c r="Q7011">
        <v>1</v>
      </c>
      <c r="R7011" t="s">
        <v>51</v>
      </c>
      <c r="S7011" t="s">
        <v>68</v>
      </c>
      <c r="T7011">
        <v>5.9</v>
      </c>
      <c r="U7011">
        <v>1</v>
      </c>
      <c r="V7011">
        <v>106</v>
      </c>
      <c r="W7011">
        <v>0</v>
      </c>
      <c r="X7011">
        <v>0</v>
      </c>
      <c r="Y7011" t="s">
        <v>36</v>
      </c>
    </row>
    <row r="7012" spans="1:25" x14ac:dyDescent="0.25">
      <c r="A7012" t="s">
        <v>9025</v>
      </c>
      <c r="B7012" t="s">
        <v>1126</v>
      </c>
      <c r="C7012" t="s">
        <v>48</v>
      </c>
      <c r="D7012" t="s">
        <v>27</v>
      </c>
      <c r="E7012" t="s">
        <v>49</v>
      </c>
      <c r="F7012" s="1" t="s">
        <v>19066</v>
      </c>
      <c r="G7012">
        <v>173</v>
      </c>
      <c r="H7012" t="s">
        <v>86</v>
      </c>
      <c r="I7012">
        <v>1010</v>
      </c>
      <c r="J7012">
        <v>220.61</v>
      </c>
      <c r="K7012">
        <f>Passenger_Data[[#This Row],[Price_USD]]*1</f>
        <v>220.61</v>
      </c>
      <c r="L7012">
        <v>57</v>
      </c>
      <c r="M7012" t="s">
        <v>40</v>
      </c>
      <c r="N7012" t="s">
        <v>60</v>
      </c>
      <c r="O7012" t="s">
        <v>32</v>
      </c>
      <c r="P7012" t="s">
        <v>33</v>
      </c>
      <c r="Q7012">
        <v>0</v>
      </c>
      <c r="R7012" t="s">
        <v>51</v>
      </c>
      <c r="S7012" t="s">
        <v>44</v>
      </c>
      <c r="T7012">
        <v>5.6</v>
      </c>
      <c r="U7012">
        <v>17</v>
      </c>
      <c r="V7012">
        <v>88</v>
      </c>
      <c r="W7012">
        <v>0</v>
      </c>
      <c r="X7012">
        <v>0</v>
      </c>
      <c r="Y7012" t="s">
        <v>36</v>
      </c>
    </row>
    <row r="7013" spans="1:25" x14ac:dyDescent="0.25">
      <c r="A7013" t="s">
        <v>9026</v>
      </c>
      <c r="B7013" t="s">
        <v>3724</v>
      </c>
      <c r="C7013" t="s">
        <v>82</v>
      </c>
      <c r="D7013" t="s">
        <v>28</v>
      </c>
      <c r="E7013" t="s">
        <v>64</v>
      </c>
      <c r="F7013" s="1" t="s">
        <v>19067</v>
      </c>
      <c r="G7013">
        <v>84</v>
      </c>
      <c r="H7013" t="s">
        <v>108</v>
      </c>
      <c r="I7013">
        <v>1676</v>
      </c>
      <c r="J7013">
        <v>346.15</v>
      </c>
      <c r="K7013">
        <f>Passenger_Data[[#This Row],[Price_USD]]*1</f>
        <v>346.15</v>
      </c>
      <c r="L7013">
        <v>69</v>
      </c>
      <c r="M7013" t="s">
        <v>30</v>
      </c>
      <c r="N7013" t="s">
        <v>31</v>
      </c>
      <c r="O7013" t="s">
        <v>42</v>
      </c>
      <c r="P7013" t="s">
        <v>50</v>
      </c>
      <c r="Q7013">
        <v>1</v>
      </c>
      <c r="R7013" t="s">
        <v>51</v>
      </c>
      <c r="S7013" t="s">
        <v>44</v>
      </c>
      <c r="T7013">
        <v>6.6</v>
      </c>
      <c r="U7013">
        <v>18</v>
      </c>
      <c r="V7013">
        <v>94</v>
      </c>
      <c r="W7013">
        <v>0</v>
      </c>
      <c r="X7013">
        <v>1</v>
      </c>
      <c r="Y7013" t="s">
        <v>36</v>
      </c>
    </row>
    <row r="7014" spans="1:25" x14ac:dyDescent="0.25">
      <c r="A7014" t="s">
        <v>9027</v>
      </c>
      <c r="B7014" t="s">
        <v>2932</v>
      </c>
      <c r="C7014" t="s">
        <v>48</v>
      </c>
      <c r="D7014" t="s">
        <v>27</v>
      </c>
      <c r="E7014" t="s">
        <v>76</v>
      </c>
      <c r="F7014" s="1" t="s">
        <v>19068</v>
      </c>
      <c r="G7014">
        <v>221</v>
      </c>
      <c r="H7014" t="s">
        <v>29</v>
      </c>
      <c r="I7014">
        <v>1244</v>
      </c>
      <c r="J7014">
        <v>316.08</v>
      </c>
      <c r="K7014">
        <f>Passenger_Data[[#This Row],[Price_USD]]*1</f>
        <v>316.08</v>
      </c>
      <c r="L7014">
        <v>21</v>
      </c>
      <c r="M7014" t="s">
        <v>40</v>
      </c>
      <c r="N7014" t="s">
        <v>41</v>
      </c>
      <c r="O7014" t="s">
        <v>56</v>
      </c>
      <c r="P7014" t="s">
        <v>50</v>
      </c>
      <c r="Q7014">
        <v>3</v>
      </c>
      <c r="R7014" t="s">
        <v>34</v>
      </c>
      <c r="S7014" t="s">
        <v>44</v>
      </c>
      <c r="T7014">
        <v>6.4</v>
      </c>
      <c r="U7014">
        <v>4</v>
      </c>
      <c r="V7014">
        <v>35</v>
      </c>
      <c r="W7014">
        <v>0</v>
      </c>
      <c r="X7014">
        <v>0</v>
      </c>
      <c r="Y7014" t="s">
        <v>36</v>
      </c>
    </row>
    <row r="7015" spans="1:25" x14ac:dyDescent="0.25">
      <c r="A7015" t="s">
        <v>9028</v>
      </c>
      <c r="B7015" t="s">
        <v>9029</v>
      </c>
      <c r="C7015" t="s">
        <v>73</v>
      </c>
      <c r="D7015" t="s">
        <v>27</v>
      </c>
      <c r="E7015" t="s">
        <v>76</v>
      </c>
      <c r="F7015" s="1" t="s">
        <v>19069</v>
      </c>
      <c r="G7015">
        <v>198</v>
      </c>
      <c r="H7015" t="s">
        <v>29</v>
      </c>
      <c r="I7015">
        <v>1079</v>
      </c>
      <c r="J7015">
        <v>312.98</v>
      </c>
      <c r="K7015">
        <f>Passenger_Data[[#This Row],[Price_USD]]*1</f>
        <v>312.98</v>
      </c>
      <c r="L7015">
        <v>28</v>
      </c>
      <c r="M7015" t="s">
        <v>30</v>
      </c>
      <c r="N7015" t="s">
        <v>31</v>
      </c>
      <c r="O7015" t="s">
        <v>32</v>
      </c>
      <c r="P7015" t="s">
        <v>50</v>
      </c>
      <c r="Q7015">
        <v>0</v>
      </c>
      <c r="R7015" t="s">
        <v>65</v>
      </c>
      <c r="S7015" t="s">
        <v>68</v>
      </c>
      <c r="T7015">
        <v>8.3000000000000007</v>
      </c>
      <c r="U7015">
        <v>5</v>
      </c>
      <c r="V7015">
        <v>59</v>
      </c>
      <c r="W7015">
        <v>0</v>
      </c>
      <c r="X7015">
        <v>0</v>
      </c>
      <c r="Y7015" t="s">
        <v>77</v>
      </c>
    </row>
    <row r="7016" spans="1:25" x14ac:dyDescent="0.25">
      <c r="A7016" t="s">
        <v>9030</v>
      </c>
      <c r="B7016" t="s">
        <v>2572</v>
      </c>
      <c r="C7016" t="s">
        <v>48</v>
      </c>
      <c r="D7016" t="s">
        <v>64</v>
      </c>
      <c r="E7016" t="s">
        <v>28</v>
      </c>
      <c r="F7016" s="1" t="s">
        <v>19070</v>
      </c>
      <c r="G7016">
        <v>269</v>
      </c>
      <c r="H7016" t="s">
        <v>29</v>
      </c>
      <c r="I7016">
        <v>1070</v>
      </c>
      <c r="J7016">
        <v>441.16</v>
      </c>
      <c r="K7016">
        <f>Passenger_Data[[#This Row],[Price_USD]]*1</f>
        <v>441.16</v>
      </c>
      <c r="L7016">
        <v>36</v>
      </c>
      <c r="M7016" t="s">
        <v>30</v>
      </c>
      <c r="N7016" t="s">
        <v>31</v>
      </c>
      <c r="O7016" t="s">
        <v>56</v>
      </c>
      <c r="P7016" t="s">
        <v>83</v>
      </c>
      <c r="Q7016">
        <v>0</v>
      </c>
      <c r="R7016" t="s">
        <v>51</v>
      </c>
      <c r="S7016" t="s">
        <v>61</v>
      </c>
      <c r="T7016">
        <v>5.5</v>
      </c>
      <c r="U7016">
        <v>1</v>
      </c>
      <c r="V7016">
        <v>65</v>
      </c>
      <c r="W7016">
        <v>0</v>
      </c>
      <c r="X7016">
        <v>0</v>
      </c>
      <c r="Y7016" t="s">
        <v>77</v>
      </c>
    </row>
    <row r="7017" spans="1:25" x14ac:dyDescent="0.25">
      <c r="A7017" t="s">
        <v>9031</v>
      </c>
      <c r="B7017" t="s">
        <v>1306</v>
      </c>
      <c r="C7017" t="s">
        <v>73</v>
      </c>
      <c r="D7017" t="s">
        <v>28</v>
      </c>
      <c r="E7017" t="s">
        <v>55</v>
      </c>
      <c r="F7017" s="1" t="s">
        <v>19071</v>
      </c>
      <c r="G7017">
        <v>250</v>
      </c>
      <c r="H7017" t="s">
        <v>29</v>
      </c>
      <c r="I7017">
        <v>1156</v>
      </c>
      <c r="J7017">
        <v>269.3</v>
      </c>
      <c r="K7017">
        <f>Passenger_Data[[#This Row],[Price_USD]]*1</f>
        <v>269.3</v>
      </c>
      <c r="L7017">
        <v>67</v>
      </c>
      <c r="M7017" t="s">
        <v>40</v>
      </c>
      <c r="N7017" t="s">
        <v>60</v>
      </c>
      <c r="O7017" t="s">
        <v>32</v>
      </c>
      <c r="P7017" t="s">
        <v>83</v>
      </c>
      <c r="Q7017">
        <v>2</v>
      </c>
      <c r="R7017" t="s">
        <v>65</v>
      </c>
      <c r="S7017" t="s">
        <v>35</v>
      </c>
      <c r="T7017">
        <v>7.8</v>
      </c>
      <c r="U7017">
        <v>4</v>
      </c>
      <c r="V7017">
        <v>28</v>
      </c>
      <c r="W7017">
        <v>0</v>
      </c>
      <c r="X7017">
        <v>1</v>
      </c>
      <c r="Y7017" t="s">
        <v>36</v>
      </c>
    </row>
    <row r="7018" spans="1:25" x14ac:dyDescent="0.25">
      <c r="A7018" t="s">
        <v>9032</v>
      </c>
      <c r="B7018" t="s">
        <v>1619</v>
      </c>
      <c r="C7018" t="s">
        <v>48</v>
      </c>
      <c r="D7018" t="s">
        <v>55</v>
      </c>
      <c r="E7018" t="s">
        <v>76</v>
      </c>
      <c r="F7018" s="1" t="s">
        <v>19072</v>
      </c>
      <c r="G7018">
        <v>241</v>
      </c>
      <c r="H7018" t="s">
        <v>29</v>
      </c>
      <c r="I7018">
        <v>1507</v>
      </c>
      <c r="J7018">
        <v>403.6</v>
      </c>
      <c r="K7018">
        <f>Passenger_Data[[#This Row],[Price_USD]]*1</f>
        <v>403.6</v>
      </c>
      <c r="L7018">
        <v>72</v>
      </c>
      <c r="M7018" t="s">
        <v>40</v>
      </c>
      <c r="N7018" t="s">
        <v>41</v>
      </c>
      <c r="O7018" t="s">
        <v>32</v>
      </c>
      <c r="P7018" t="s">
        <v>33</v>
      </c>
      <c r="Q7018">
        <v>1</v>
      </c>
      <c r="R7018" t="s">
        <v>51</v>
      </c>
      <c r="S7018" t="s">
        <v>61</v>
      </c>
      <c r="T7018">
        <v>6.4</v>
      </c>
      <c r="U7018">
        <v>16</v>
      </c>
      <c r="V7018">
        <v>23</v>
      </c>
      <c r="W7018">
        <v>0</v>
      </c>
      <c r="X7018">
        <v>1</v>
      </c>
      <c r="Y7018" t="s">
        <v>77</v>
      </c>
    </row>
    <row r="7019" spans="1:25" x14ac:dyDescent="0.25">
      <c r="A7019" t="s">
        <v>9033</v>
      </c>
      <c r="B7019" t="s">
        <v>2091</v>
      </c>
      <c r="C7019" t="s">
        <v>82</v>
      </c>
      <c r="D7019" t="s">
        <v>39</v>
      </c>
      <c r="E7019" t="s">
        <v>49</v>
      </c>
      <c r="F7019" s="1" t="s">
        <v>19073</v>
      </c>
      <c r="G7019">
        <v>270</v>
      </c>
      <c r="H7019" t="s">
        <v>29</v>
      </c>
      <c r="I7019">
        <v>1242</v>
      </c>
      <c r="J7019">
        <v>313.04000000000002</v>
      </c>
      <c r="K7019">
        <f>Passenger_Data[[#This Row],[Price_USD]]*1</f>
        <v>313.04000000000002</v>
      </c>
      <c r="L7019">
        <v>28</v>
      </c>
      <c r="M7019" t="s">
        <v>30</v>
      </c>
      <c r="N7019" t="s">
        <v>31</v>
      </c>
      <c r="O7019" t="s">
        <v>42</v>
      </c>
      <c r="P7019" t="s">
        <v>50</v>
      </c>
      <c r="Q7019">
        <v>1</v>
      </c>
      <c r="R7019" t="s">
        <v>51</v>
      </c>
      <c r="S7019" t="s">
        <v>44</v>
      </c>
      <c r="T7019">
        <v>9.6999999999999993</v>
      </c>
      <c r="U7019">
        <v>9</v>
      </c>
      <c r="V7019">
        <v>94</v>
      </c>
      <c r="W7019">
        <v>1</v>
      </c>
      <c r="X7019">
        <v>0</v>
      </c>
      <c r="Y7019" t="s">
        <v>36</v>
      </c>
    </row>
    <row r="7020" spans="1:25" x14ac:dyDescent="0.25">
      <c r="A7020" t="s">
        <v>9034</v>
      </c>
      <c r="B7020" t="s">
        <v>6947</v>
      </c>
      <c r="C7020" t="s">
        <v>26</v>
      </c>
      <c r="D7020" t="s">
        <v>49</v>
      </c>
      <c r="E7020" t="s">
        <v>76</v>
      </c>
      <c r="F7020" s="1" t="s">
        <v>19074</v>
      </c>
      <c r="G7020">
        <v>224</v>
      </c>
      <c r="H7020" t="s">
        <v>29</v>
      </c>
      <c r="I7020">
        <v>1136</v>
      </c>
      <c r="J7020">
        <v>291.87</v>
      </c>
      <c r="K7020">
        <f>Passenger_Data[[#This Row],[Price_USD]]*1</f>
        <v>291.87</v>
      </c>
      <c r="L7020">
        <v>47</v>
      </c>
      <c r="M7020" t="s">
        <v>30</v>
      </c>
      <c r="N7020" t="s">
        <v>41</v>
      </c>
      <c r="O7020" t="s">
        <v>33</v>
      </c>
      <c r="P7020" t="s">
        <v>83</v>
      </c>
      <c r="Q7020">
        <v>0</v>
      </c>
      <c r="R7020" t="s">
        <v>51</v>
      </c>
      <c r="S7020" t="s">
        <v>44</v>
      </c>
      <c r="T7020">
        <v>6.5</v>
      </c>
      <c r="U7020">
        <v>9</v>
      </c>
      <c r="V7020">
        <v>53</v>
      </c>
      <c r="W7020">
        <v>0</v>
      </c>
      <c r="X7020">
        <v>0</v>
      </c>
      <c r="Y7020" t="s">
        <v>45</v>
      </c>
    </row>
    <row r="7021" spans="1:25" x14ac:dyDescent="0.25">
      <c r="A7021" t="s">
        <v>9035</v>
      </c>
      <c r="B7021" t="s">
        <v>116</v>
      </c>
      <c r="C7021" t="s">
        <v>26</v>
      </c>
      <c r="D7021" t="s">
        <v>64</v>
      </c>
      <c r="E7021" t="s">
        <v>28</v>
      </c>
      <c r="F7021" s="1" t="s">
        <v>19075</v>
      </c>
      <c r="G7021">
        <v>262</v>
      </c>
      <c r="H7021" t="s">
        <v>86</v>
      </c>
      <c r="I7021">
        <v>1468</v>
      </c>
      <c r="J7021">
        <v>343.32</v>
      </c>
      <c r="K7021">
        <f>Passenger_Data[[#This Row],[Price_USD]]*1</f>
        <v>343.32</v>
      </c>
      <c r="L7021">
        <v>67</v>
      </c>
      <c r="M7021" t="s">
        <v>40</v>
      </c>
      <c r="N7021" t="s">
        <v>31</v>
      </c>
      <c r="O7021" t="s">
        <v>56</v>
      </c>
      <c r="P7021" t="s">
        <v>83</v>
      </c>
      <c r="Q7021">
        <v>0</v>
      </c>
      <c r="R7021" t="s">
        <v>43</v>
      </c>
      <c r="S7021" t="s">
        <v>35</v>
      </c>
      <c r="T7021">
        <v>9.5</v>
      </c>
      <c r="U7021">
        <v>10</v>
      </c>
      <c r="V7021">
        <v>82</v>
      </c>
      <c r="W7021">
        <v>0</v>
      </c>
      <c r="X7021">
        <v>0</v>
      </c>
      <c r="Y7021" t="s">
        <v>77</v>
      </c>
    </row>
    <row r="7022" spans="1:25" x14ac:dyDescent="0.25">
      <c r="A7022" t="s">
        <v>9036</v>
      </c>
      <c r="B7022" t="s">
        <v>3411</v>
      </c>
      <c r="C7022" t="s">
        <v>73</v>
      </c>
      <c r="D7022" t="s">
        <v>28</v>
      </c>
      <c r="E7022" t="s">
        <v>64</v>
      </c>
      <c r="F7022" s="1" t="s">
        <v>19076</v>
      </c>
      <c r="G7022">
        <v>89</v>
      </c>
      <c r="H7022" t="s">
        <v>29</v>
      </c>
      <c r="I7022">
        <v>1118</v>
      </c>
      <c r="J7022">
        <v>447.6</v>
      </c>
      <c r="K7022">
        <f>Passenger_Data[[#This Row],[Price_USD]]*1</f>
        <v>447.6</v>
      </c>
      <c r="L7022">
        <v>43</v>
      </c>
      <c r="M7022" t="s">
        <v>30</v>
      </c>
      <c r="N7022" t="s">
        <v>31</v>
      </c>
      <c r="O7022" t="s">
        <v>56</v>
      </c>
      <c r="P7022" t="s">
        <v>50</v>
      </c>
      <c r="Q7022">
        <v>0</v>
      </c>
      <c r="R7022" t="s">
        <v>65</v>
      </c>
      <c r="S7022" t="s">
        <v>35</v>
      </c>
      <c r="T7022">
        <v>7.7</v>
      </c>
      <c r="U7022">
        <v>14</v>
      </c>
      <c r="V7022">
        <v>47</v>
      </c>
      <c r="W7022">
        <v>0</v>
      </c>
      <c r="X7022">
        <v>0</v>
      </c>
      <c r="Y7022" t="s">
        <v>36</v>
      </c>
    </row>
    <row r="7023" spans="1:25" x14ac:dyDescent="0.25">
      <c r="A7023" t="s">
        <v>9037</v>
      </c>
      <c r="B7023" t="s">
        <v>5169</v>
      </c>
      <c r="C7023" t="s">
        <v>48</v>
      </c>
      <c r="D7023" t="s">
        <v>39</v>
      </c>
      <c r="E7023" t="s">
        <v>64</v>
      </c>
      <c r="F7023" s="1" t="s">
        <v>19077</v>
      </c>
      <c r="G7023">
        <v>194</v>
      </c>
      <c r="H7023" t="s">
        <v>29</v>
      </c>
      <c r="I7023">
        <v>1232</v>
      </c>
      <c r="J7023">
        <v>202.17</v>
      </c>
      <c r="K7023">
        <f>Passenger_Data[[#This Row],[Price_USD]]*1</f>
        <v>202.17</v>
      </c>
      <c r="L7023">
        <v>61</v>
      </c>
      <c r="M7023" t="s">
        <v>40</v>
      </c>
      <c r="N7023" t="s">
        <v>60</v>
      </c>
      <c r="O7023" t="s">
        <v>42</v>
      </c>
      <c r="P7023" t="s">
        <v>50</v>
      </c>
      <c r="Q7023">
        <v>1</v>
      </c>
      <c r="R7023" t="s">
        <v>34</v>
      </c>
      <c r="S7023" t="s">
        <v>44</v>
      </c>
      <c r="T7023">
        <v>10</v>
      </c>
      <c r="U7023">
        <v>61</v>
      </c>
      <c r="V7023">
        <v>48</v>
      </c>
      <c r="W7023">
        <v>0</v>
      </c>
      <c r="X7023">
        <v>0</v>
      </c>
      <c r="Y7023" t="s">
        <v>36</v>
      </c>
    </row>
    <row r="7024" spans="1:25" x14ac:dyDescent="0.25">
      <c r="A7024" t="s">
        <v>9038</v>
      </c>
      <c r="B7024" t="s">
        <v>4260</v>
      </c>
      <c r="C7024" t="s">
        <v>82</v>
      </c>
      <c r="D7024" t="s">
        <v>49</v>
      </c>
      <c r="E7024" t="s">
        <v>64</v>
      </c>
      <c r="F7024" s="1" t="s">
        <v>19078</v>
      </c>
      <c r="G7024">
        <v>340</v>
      </c>
      <c r="H7024" t="s">
        <v>29</v>
      </c>
      <c r="I7024">
        <v>1623</v>
      </c>
      <c r="J7024">
        <v>422.18</v>
      </c>
      <c r="K7024">
        <f>Passenger_Data[[#This Row],[Price_USD]]*1</f>
        <v>422.18</v>
      </c>
      <c r="L7024">
        <v>33</v>
      </c>
      <c r="M7024" t="s">
        <v>30</v>
      </c>
      <c r="N7024" t="s">
        <v>31</v>
      </c>
      <c r="O7024" t="s">
        <v>33</v>
      </c>
      <c r="P7024" t="s">
        <v>83</v>
      </c>
      <c r="Q7024">
        <v>1</v>
      </c>
      <c r="R7024" t="s">
        <v>65</v>
      </c>
      <c r="S7024" t="s">
        <v>61</v>
      </c>
      <c r="T7024">
        <v>6.9</v>
      </c>
      <c r="U7024">
        <v>19</v>
      </c>
      <c r="V7024">
        <v>5</v>
      </c>
      <c r="W7024">
        <v>0</v>
      </c>
      <c r="X7024">
        <v>0</v>
      </c>
      <c r="Y7024" t="s">
        <v>45</v>
      </c>
    </row>
    <row r="7025" spans="1:25" x14ac:dyDescent="0.25">
      <c r="A7025" t="s">
        <v>9039</v>
      </c>
      <c r="B7025" t="s">
        <v>1680</v>
      </c>
      <c r="C7025" t="s">
        <v>26</v>
      </c>
      <c r="D7025" t="s">
        <v>55</v>
      </c>
      <c r="E7025" t="s">
        <v>28</v>
      </c>
      <c r="F7025" s="1" t="s">
        <v>19079</v>
      </c>
      <c r="G7025">
        <v>250</v>
      </c>
      <c r="H7025" t="s">
        <v>29</v>
      </c>
      <c r="I7025">
        <v>1306</v>
      </c>
      <c r="J7025">
        <v>318.75</v>
      </c>
      <c r="K7025">
        <f>Passenger_Data[[#This Row],[Price_USD]]*1</f>
        <v>318.75</v>
      </c>
      <c r="L7025">
        <v>28</v>
      </c>
      <c r="M7025" t="s">
        <v>40</v>
      </c>
      <c r="N7025" t="s">
        <v>60</v>
      </c>
      <c r="O7025" t="s">
        <v>42</v>
      </c>
      <c r="P7025" t="s">
        <v>83</v>
      </c>
      <c r="Q7025">
        <v>1</v>
      </c>
      <c r="R7025" t="s">
        <v>43</v>
      </c>
      <c r="S7025" t="s">
        <v>61</v>
      </c>
      <c r="T7025">
        <v>6.8</v>
      </c>
      <c r="U7025">
        <v>16</v>
      </c>
      <c r="V7025">
        <v>48</v>
      </c>
      <c r="W7025">
        <v>0</v>
      </c>
      <c r="X7025">
        <v>0</v>
      </c>
      <c r="Y7025" t="s">
        <v>36</v>
      </c>
    </row>
    <row r="7026" spans="1:25" x14ac:dyDescent="0.25">
      <c r="A7026" t="s">
        <v>9040</v>
      </c>
      <c r="B7026" t="s">
        <v>4825</v>
      </c>
      <c r="C7026" t="s">
        <v>26</v>
      </c>
      <c r="D7026" t="s">
        <v>27</v>
      </c>
      <c r="E7026" t="s">
        <v>55</v>
      </c>
      <c r="F7026" s="1" t="s">
        <v>19080</v>
      </c>
      <c r="G7026">
        <v>128</v>
      </c>
      <c r="H7026" t="s">
        <v>86</v>
      </c>
      <c r="I7026">
        <v>1038</v>
      </c>
      <c r="J7026">
        <v>429.68</v>
      </c>
      <c r="K7026">
        <f>Passenger_Data[[#This Row],[Price_USD]]*1</f>
        <v>429.68</v>
      </c>
      <c r="L7026">
        <v>34</v>
      </c>
      <c r="M7026" t="s">
        <v>30</v>
      </c>
      <c r="N7026" t="s">
        <v>31</v>
      </c>
      <c r="O7026" t="s">
        <v>56</v>
      </c>
      <c r="P7026" t="s">
        <v>50</v>
      </c>
      <c r="Q7026">
        <v>1</v>
      </c>
      <c r="R7026" t="s">
        <v>65</v>
      </c>
      <c r="S7026" t="s">
        <v>68</v>
      </c>
      <c r="T7026">
        <v>8.3000000000000007</v>
      </c>
      <c r="U7026">
        <v>32</v>
      </c>
      <c r="V7026">
        <v>26</v>
      </c>
      <c r="W7026">
        <v>0</v>
      </c>
      <c r="X7026">
        <v>0</v>
      </c>
      <c r="Y7026" t="s">
        <v>36</v>
      </c>
    </row>
    <row r="7027" spans="1:25" x14ac:dyDescent="0.25">
      <c r="A7027" t="s">
        <v>9041</v>
      </c>
      <c r="B7027" t="s">
        <v>2258</v>
      </c>
      <c r="C7027" t="s">
        <v>82</v>
      </c>
      <c r="D7027" t="s">
        <v>28</v>
      </c>
      <c r="E7027" t="s">
        <v>27</v>
      </c>
      <c r="F7027" s="1" t="s">
        <v>19081</v>
      </c>
      <c r="G7027">
        <v>274</v>
      </c>
      <c r="H7027" t="s">
        <v>29</v>
      </c>
      <c r="I7027">
        <v>1326</v>
      </c>
      <c r="J7027">
        <v>332.23</v>
      </c>
      <c r="K7027">
        <f>Passenger_Data[[#This Row],[Price_USD]]*1</f>
        <v>332.23</v>
      </c>
      <c r="L7027">
        <v>20</v>
      </c>
      <c r="M7027" t="s">
        <v>40</v>
      </c>
      <c r="N7027" t="s">
        <v>31</v>
      </c>
      <c r="O7027" t="s">
        <v>56</v>
      </c>
      <c r="P7027" t="s">
        <v>50</v>
      </c>
      <c r="Q7027">
        <v>1</v>
      </c>
      <c r="R7027" t="s">
        <v>43</v>
      </c>
      <c r="S7027" t="s">
        <v>35</v>
      </c>
      <c r="T7027">
        <v>6.1</v>
      </c>
      <c r="U7027">
        <v>8</v>
      </c>
      <c r="V7027">
        <v>98</v>
      </c>
      <c r="W7027">
        <v>0</v>
      </c>
      <c r="X7027">
        <v>1</v>
      </c>
      <c r="Y7027" t="s">
        <v>36</v>
      </c>
    </row>
    <row r="7028" spans="1:25" x14ac:dyDescent="0.25">
      <c r="A7028" t="s">
        <v>9042</v>
      </c>
      <c r="B7028" t="s">
        <v>1386</v>
      </c>
      <c r="C7028" t="s">
        <v>48</v>
      </c>
      <c r="D7028" t="s">
        <v>49</v>
      </c>
      <c r="E7028" t="s">
        <v>76</v>
      </c>
      <c r="F7028" s="1" t="s">
        <v>19082</v>
      </c>
      <c r="G7028">
        <v>142</v>
      </c>
      <c r="H7028" t="s">
        <v>29</v>
      </c>
      <c r="I7028">
        <v>1050</v>
      </c>
      <c r="J7028">
        <v>267.64</v>
      </c>
      <c r="K7028">
        <f>Passenger_Data[[#This Row],[Price_USD]]*1</f>
        <v>267.64</v>
      </c>
      <c r="L7028">
        <v>41</v>
      </c>
      <c r="M7028" t="s">
        <v>30</v>
      </c>
      <c r="N7028" t="s">
        <v>41</v>
      </c>
      <c r="O7028" t="s">
        <v>42</v>
      </c>
      <c r="P7028" t="s">
        <v>33</v>
      </c>
      <c r="Q7028">
        <v>0</v>
      </c>
      <c r="R7028" t="s">
        <v>65</v>
      </c>
      <c r="S7028" t="s">
        <v>68</v>
      </c>
      <c r="T7028">
        <v>5</v>
      </c>
      <c r="U7028">
        <v>9</v>
      </c>
      <c r="V7028">
        <v>97</v>
      </c>
      <c r="W7028">
        <v>0</v>
      </c>
      <c r="X7028">
        <v>0</v>
      </c>
      <c r="Y7028" t="s">
        <v>77</v>
      </c>
    </row>
    <row r="7029" spans="1:25" x14ac:dyDescent="0.25">
      <c r="A7029" t="s">
        <v>9043</v>
      </c>
      <c r="B7029" t="s">
        <v>169</v>
      </c>
      <c r="C7029" t="s">
        <v>73</v>
      </c>
      <c r="D7029" t="s">
        <v>59</v>
      </c>
      <c r="E7029" t="s">
        <v>59</v>
      </c>
      <c r="F7029" s="1" t="s">
        <v>19083</v>
      </c>
      <c r="G7029">
        <v>221</v>
      </c>
      <c r="H7029" t="s">
        <v>29</v>
      </c>
      <c r="I7029">
        <v>1262</v>
      </c>
      <c r="J7029">
        <v>316.63</v>
      </c>
      <c r="K7029">
        <f>Passenger_Data[[#This Row],[Price_USD]]*1</f>
        <v>316.63</v>
      </c>
      <c r="L7029">
        <v>27</v>
      </c>
      <c r="M7029" t="s">
        <v>40</v>
      </c>
      <c r="N7029" t="s">
        <v>41</v>
      </c>
      <c r="O7029" t="s">
        <v>42</v>
      </c>
      <c r="P7029" t="s">
        <v>50</v>
      </c>
      <c r="Q7029">
        <v>0</v>
      </c>
      <c r="R7029" t="s">
        <v>65</v>
      </c>
      <c r="S7029" t="s">
        <v>61</v>
      </c>
      <c r="T7029">
        <v>4.8</v>
      </c>
      <c r="U7029">
        <v>20</v>
      </c>
      <c r="V7029">
        <v>30</v>
      </c>
      <c r="W7029">
        <v>0</v>
      </c>
      <c r="X7029">
        <v>0</v>
      </c>
      <c r="Y7029" t="s">
        <v>77</v>
      </c>
    </row>
    <row r="7030" spans="1:25" x14ac:dyDescent="0.25">
      <c r="A7030" t="s">
        <v>9044</v>
      </c>
      <c r="B7030" t="s">
        <v>4376</v>
      </c>
      <c r="C7030" t="s">
        <v>48</v>
      </c>
      <c r="D7030" t="s">
        <v>39</v>
      </c>
      <c r="E7030" t="s">
        <v>39</v>
      </c>
      <c r="F7030" s="1" t="s">
        <v>19084</v>
      </c>
      <c r="G7030">
        <v>92</v>
      </c>
      <c r="H7030" t="s">
        <v>29</v>
      </c>
      <c r="I7030">
        <v>853</v>
      </c>
      <c r="J7030">
        <v>309.81</v>
      </c>
      <c r="K7030">
        <f>Passenger_Data[[#This Row],[Price_USD]]*1</f>
        <v>309.81</v>
      </c>
      <c r="L7030">
        <v>49</v>
      </c>
      <c r="M7030" t="s">
        <v>30</v>
      </c>
      <c r="N7030" t="s">
        <v>41</v>
      </c>
      <c r="O7030" t="s">
        <v>33</v>
      </c>
      <c r="P7030" t="s">
        <v>83</v>
      </c>
      <c r="Q7030">
        <v>3</v>
      </c>
      <c r="R7030" t="s">
        <v>65</v>
      </c>
      <c r="S7030" t="s">
        <v>68</v>
      </c>
      <c r="T7030">
        <v>7.3</v>
      </c>
      <c r="U7030">
        <v>12</v>
      </c>
      <c r="V7030">
        <v>101</v>
      </c>
      <c r="W7030">
        <v>0</v>
      </c>
      <c r="X7030">
        <v>1</v>
      </c>
      <c r="Y7030" t="s">
        <v>36</v>
      </c>
    </row>
    <row r="7031" spans="1:25" x14ac:dyDescent="0.25">
      <c r="A7031" t="s">
        <v>9045</v>
      </c>
      <c r="B7031" t="s">
        <v>231</v>
      </c>
      <c r="C7031" t="s">
        <v>26</v>
      </c>
      <c r="D7031" t="s">
        <v>27</v>
      </c>
      <c r="E7031" t="s">
        <v>55</v>
      </c>
      <c r="F7031" s="1" t="s">
        <v>19085</v>
      </c>
      <c r="G7031">
        <v>142</v>
      </c>
      <c r="H7031" t="s">
        <v>29</v>
      </c>
      <c r="I7031">
        <v>1462</v>
      </c>
      <c r="J7031">
        <v>503.19</v>
      </c>
      <c r="K7031">
        <f>Passenger_Data[[#This Row],[Price_USD]]*1</f>
        <v>503.19</v>
      </c>
      <c r="L7031">
        <v>29</v>
      </c>
      <c r="M7031" t="s">
        <v>40</v>
      </c>
      <c r="N7031" t="s">
        <v>31</v>
      </c>
      <c r="O7031" t="s">
        <v>56</v>
      </c>
      <c r="P7031" t="s">
        <v>264</v>
      </c>
      <c r="Q7031">
        <v>2</v>
      </c>
      <c r="R7031" t="s">
        <v>43</v>
      </c>
      <c r="S7031" t="s">
        <v>68</v>
      </c>
      <c r="T7031">
        <v>7.7</v>
      </c>
      <c r="U7031">
        <v>4</v>
      </c>
      <c r="V7031">
        <v>29</v>
      </c>
      <c r="W7031">
        <v>0</v>
      </c>
      <c r="X7031">
        <v>0</v>
      </c>
      <c r="Y7031" t="s">
        <v>36</v>
      </c>
    </row>
    <row r="7032" spans="1:25" x14ac:dyDescent="0.25">
      <c r="A7032" t="s">
        <v>9046</v>
      </c>
      <c r="B7032" t="s">
        <v>4106</v>
      </c>
      <c r="C7032" t="s">
        <v>26</v>
      </c>
      <c r="D7032" t="s">
        <v>39</v>
      </c>
      <c r="E7032" t="s">
        <v>39</v>
      </c>
      <c r="F7032" s="1" t="s">
        <v>19086</v>
      </c>
      <c r="G7032">
        <v>159</v>
      </c>
      <c r="H7032" t="s">
        <v>29</v>
      </c>
      <c r="I7032">
        <v>1910</v>
      </c>
      <c r="J7032">
        <v>371.65</v>
      </c>
      <c r="K7032">
        <f>Passenger_Data[[#This Row],[Price_USD]]*1</f>
        <v>371.65</v>
      </c>
      <c r="L7032">
        <v>43</v>
      </c>
      <c r="M7032" t="s">
        <v>40</v>
      </c>
      <c r="N7032" t="s">
        <v>60</v>
      </c>
      <c r="O7032" t="s">
        <v>32</v>
      </c>
      <c r="P7032" t="s">
        <v>264</v>
      </c>
      <c r="Q7032">
        <v>0</v>
      </c>
      <c r="R7032" t="s">
        <v>51</v>
      </c>
      <c r="S7032" t="s">
        <v>61</v>
      </c>
      <c r="T7032">
        <v>8.1999999999999993</v>
      </c>
      <c r="U7032">
        <v>0</v>
      </c>
      <c r="V7032">
        <v>86</v>
      </c>
      <c r="W7032">
        <v>0</v>
      </c>
      <c r="X7032">
        <v>0</v>
      </c>
      <c r="Y7032" t="s">
        <v>45</v>
      </c>
    </row>
    <row r="7033" spans="1:25" x14ac:dyDescent="0.25">
      <c r="A7033" t="s">
        <v>9047</v>
      </c>
      <c r="B7033" t="s">
        <v>6932</v>
      </c>
      <c r="C7033" t="s">
        <v>48</v>
      </c>
      <c r="D7033" t="s">
        <v>76</v>
      </c>
      <c r="E7033" t="s">
        <v>27</v>
      </c>
      <c r="F7033" s="1" t="s">
        <v>19087</v>
      </c>
      <c r="G7033">
        <v>209</v>
      </c>
      <c r="H7033" t="s">
        <v>29</v>
      </c>
      <c r="I7033">
        <v>1067</v>
      </c>
      <c r="J7033">
        <v>414.84</v>
      </c>
      <c r="K7033">
        <f>Passenger_Data[[#This Row],[Price_USD]]*1</f>
        <v>414.84</v>
      </c>
      <c r="L7033">
        <v>70</v>
      </c>
      <c r="M7033" t="s">
        <v>40</v>
      </c>
      <c r="N7033" t="s">
        <v>31</v>
      </c>
      <c r="O7033" t="s">
        <v>56</v>
      </c>
      <c r="P7033" t="s">
        <v>83</v>
      </c>
      <c r="Q7033">
        <v>3</v>
      </c>
      <c r="R7033" t="s">
        <v>65</v>
      </c>
      <c r="S7033" t="s">
        <v>61</v>
      </c>
      <c r="T7033">
        <v>6</v>
      </c>
      <c r="U7033">
        <v>4</v>
      </c>
      <c r="V7033">
        <v>106</v>
      </c>
      <c r="W7033">
        <v>0</v>
      </c>
      <c r="X7033">
        <v>0</v>
      </c>
      <c r="Y7033" t="s">
        <v>77</v>
      </c>
    </row>
    <row r="7034" spans="1:25" x14ac:dyDescent="0.25">
      <c r="A7034" t="s">
        <v>9048</v>
      </c>
      <c r="B7034" t="s">
        <v>4469</v>
      </c>
      <c r="C7034" t="s">
        <v>48</v>
      </c>
      <c r="D7034" t="s">
        <v>39</v>
      </c>
      <c r="E7034" t="s">
        <v>28</v>
      </c>
      <c r="F7034" s="1" t="s">
        <v>19088</v>
      </c>
      <c r="G7034">
        <v>222</v>
      </c>
      <c r="H7034" t="s">
        <v>29</v>
      </c>
      <c r="I7034">
        <v>832</v>
      </c>
      <c r="J7034">
        <v>292.37</v>
      </c>
      <c r="K7034">
        <f>Passenger_Data[[#This Row],[Price_USD]]*1</f>
        <v>292.37</v>
      </c>
      <c r="L7034">
        <v>23</v>
      </c>
      <c r="M7034" t="s">
        <v>40</v>
      </c>
      <c r="N7034" t="s">
        <v>41</v>
      </c>
      <c r="O7034" t="s">
        <v>42</v>
      </c>
      <c r="P7034" t="s">
        <v>50</v>
      </c>
      <c r="Q7034">
        <v>1</v>
      </c>
      <c r="R7034" t="s">
        <v>51</v>
      </c>
      <c r="S7034" t="s">
        <v>61</v>
      </c>
      <c r="T7034">
        <v>6.2</v>
      </c>
      <c r="U7034">
        <v>6</v>
      </c>
      <c r="V7034">
        <v>109</v>
      </c>
      <c r="W7034">
        <v>0</v>
      </c>
      <c r="X7034">
        <v>0</v>
      </c>
      <c r="Y7034" t="s">
        <v>45</v>
      </c>
    </row>
    <row r="7035" spans="1:25" x14ac:dyDescent="0.25">
      <c r="A7035" t="s">
        <v>9049</v>
      </c>
      <c r="B7035" t="s">
        <v>4751</v>
      </c>
      <c r="C7035" t="s">
        <v>48</v>
      </c>
      <c r="D7035" t="s">
        <v>27</v>
      </c>
      <c r="E7035" t="s">
        <v>76</v>
      </c>
      <c r="F7035" s="1" t="s">
        <v>19089</v>
      </c>
      <c r="G7035">
        <v>167</v>
      </c>
      <c r="H7035" t="s">
        <v>29</v>
      </c>
      <c r="I7035">
        <v>893</v>
      </c>
      <c r="J7035">
        <v>358.62</v>
      </c>
      <c r="K7035">
        <f>Passenger_Data[[#This Row],[Price_USD]]*1</f>
        <v>358.62</v>
      </c>
      <c r="L7035">
        <v>67</v>
      </c>
      <c r="M7035" t="s">
        <v>40</v>
      </c>
      <c r="N7035" t="s">
        <v>41</v>
      </c>
      <c r="O7035" t="s">
        <v>33</v>
      </c>
      <c r="P7035" t="s">
        <v>50</v>
      </c>
      <c r="Q7035">
        <v>0</v>
      </c>
      <c r="R7035" t="s">
        <v>65</v>
      </c>
      <c r="S7035" t="s">
        <v>61</v>
      </c>
      <c r="T7035">
        <v>7.7</v>
      </c>
      <c r="U7035">
        <v>2</v>
      </c>
      <c r="V7035">
        <v>19</v>
      </c>
      <c r="W7035">
        <v>0</v>
      </c>
      <c r="X7035">
        <v>0</v>
      </c>
      <c r="Y7035" t="s">
        <v>45</v>
      </c>
    </row>
    <row r="7036" spans="1:25" x14ac:dyDescent="0.25">
      <c r="A7036" t="s">
        <v>9050</v>
      </c>
      <c r="B7036" t="s">
        <v>1354</v>
      </c>
      <c r="C7036" t="s">
        <v>82</v>
      </c>
      <c r="D7036" t="s">
        <v>55</v>
      </c>
      <c r="E7036" t="s">
        <v>76</v>
      </c>
      <c r="F7036" s="1" t="s">
        <v>19090</v>
      </c>
      <c r="G7036">
        <v>157</v>
      </c>
      <c r="H7036" t="s">
        <v>29</v>
      </c>
      <c r="I7036">
        <v>1003</v>
      </c>
      <c r="J7036">
        <v>510.65</v>
      </c>
      <c r="K7036">
        <f>Passenger_Data[[#This Row],[Price_USD]]*1</f>
        <v>510.65</v>
      </c>
      <c r="L7036">
        <v>27</v>
      </c>
      <c r="M7036" t="s">
        <v>40</v>
      </c>
      <c r="N7036" t="s">
        <v>41</v>
      </c>
      <c r="O7036" t="s">
        <v>32</v>
      </c>
      <c r="P7036" t="s">
        <v>50</v>
      </c>
      <c r="Q7036">
        <v>0</v>
      </c>
      <c r="R7036" t="s">
        <v>43</v>
      </c>
      <c r="S7036" t="s">
        <v>61</v>
      </c>
      <c r="T7036">
        <v>8.1</v>
      </c>
      <c r="U7036">
        <v>6</v>
      </c>
      <c r="V7036">
        <v>66</v>
      </c>
      <c r="W7036">
        <v>0</v>
      </c>
      <c r="X7036">
        <v>0</v>
      </c>
      <c r="Y7036" t="s">
        <v>77</v>
      </c>
    </row>
    <row r="7037" spans="1:25" x14ac:dyDescent="0.25">
      <c r="A7037" t="s">
        <v>9051</v>
      </c>
      <c r="B7037" t="s">
        <v>101</v>
      </c>
      <c r="C7037" t="s">
        <v>54</v>
      </c>
      <c r="D7037" t="s">
        <v>49</v>
      </c>
      <c r="E7037" t="s">
        <v>27</v>
      </c>
      <c r="F7037" s="1" t="s">
        <v>19091</v>
      </c>
      <c r="G7037">
        <v>167</v>
      </c>
      <c r="H7037" t="s">
        <v>86</v>
      </c>
      <c r="I7037">
        <v>898</v>
      </c>
      <c r="J7037">
        <v>267.87</v>
      </c>
      <c r="K7037">
        <f>Passenger_Data[[#This Row],[Price_USD]]*1</f>
        <v>267.87</v>
      </c>
      <c r="L7037">
        <v>38</v>
      </c>
      <c r="M7037" t="s">
        <v>40</v>
      </c>
      <c r="N7037" t="s">
        <v>60</v>
      </c>
      <c r="O7037" t="s">
        <v>32</v>
      </c>
      <c r="P7037" t="s">
        <v>50</v>
      </c>
      <c r="Q7037">
        <v>0</v>
      </c>
      <c r="R7037" t="s">
        <v>34</v>
      </c>
      <c r="S7037" t="s">
        <v>35</v>
      </c>
      <c r="T7037">
        <v>7.3</v>
      </c>
      <c r="U7037">
        <v>3</v>
      </c>
      <c r="V7037">
        <v>51</v>
      </c>
      <c r="W7037">
        <v>1</v>
      </c>
      <c r="X7037">
        <v>1</v>
      </c>
      <c r="Y7037" t="s">
        <v>45</v>
      </c>
    </row>
    <row r="7038" spans="1:25" x14ac:dyDescent="0.25">
      <c r="A7038" t="s">
        <v>9052</v>
      </c>
      <c r="B7038" t="s">
        <v>225</v>
      </c>
      <c r="C7038" t="s">
        <v>26</v>
      </c>
      <c r="D7038" t="s">
        <v>49</v>
      </c>
      <c r="E7038" t="s">
        <v>64</v>
      </c>
      <c r="F7038" s="1" t="s">
        <v>19092</v>
      </c>
      <c r="G7038">
        <v>222</v>
      </c>
      <c r="H7038" t="s">
        <v>108</v>
      </c>
      <c r="I7038">
        <v>1467</v>
      </c>
      <c r="J7038">
        <v>468.99</v>
      </c>
      <c r="K7038">
        <f>Passenger_Data[[#This Row],[Price_USD]]*1</f>
        <v>468.99</v>
      </c>
      <c r="L7038">
        <v>34</v>
      </c>
      <c r="M7038" t="s">
        <v>30</v>
      </c>
      <c r="N7038" t="s">
        <v>31</v>
      </c>
      <c r="O7038" t="s">
        <v>56</v>
      </c>
      <c r="P7038" t="s">
        <v>50</v>
      </c>
      <c r="Q7038">
        <v>1</v>
      </c>
      <c r="R7038" t="s">
        <v>65</v>
      </c>
      <c r="S7038" t="s">
        <v>44</v>
      </c>
      <c r="T7038">
        <v>5.9</v>
      </c>
      <c r="U7038">
        <v>5</v>
      </c>
      <c r="V7038">
        <v>91</v>
      </c>
      <c r="W7038">
        <v>0</v>
      </c>
      <c r="X7038">
        <v>0</v>
      </c>
      <c r="Y7038" t="s">
        <v>45</v>
      </c>
    </row>
    <row r="7039" spans="1:25" x14ac:dyDescent="0.25">
      <c r="A7039" t="s">
        <v>9053</v>
      </c>
      <c r="B7039" t="s">
        <v>353</v>
      </c>
      <c r="C7039" t="s">
        <v>48</v>
      </c>
      <c r="D7039" t="s">
        <v>27</v>
      </c>
      <c r="E7039" t="s">
        <v>55</v>
      </c>
      <c r="F7039" s="1" t="s">
        <v>19093</v>
      </c>
      <c r="G7039">
        <v>133</v>
      </c>
      <c r="H7039" t="s">
        <v>29</v>
      </c>
      <c r="I7039">
        <v>1097</v>
      </c>
      <c r="J7039">
        <v>390.01</v>
      </c>
      <c r="K7039">
        <f>Passenger_Data[[#This Row],[Price_USD]]*1</f>
        <v>390.01</v>
      </c>
      <c r="L7039">
        <v>73</v>
      </c>
      <c r="M7039" t="s">
        <v>30</v>
      </c>
      <c r="N7039" t="s">
        <v>31</v>
      </c>
      <c r="O7039" t="s">
        <v>32</v>
      </c>
      <c r="P7039" t="s">
        <v>83</v>
      </c>
      <c r="Q7039">
        <v>2</v>
      </c>
      <c r="R7039" t="s">
        <v>65</v>
      </c>
      <c r="S7039" t="s">
        <v>44</v>
      </c>
      <c r="T7039">
        <v>7</v>
      </c>
      <c r="U7039">
        <v>4</v>
      </c>
      <c r="V7039">
        <v>26</v>
      </c>
      <c r="W7039">
        <v>0</v>
      </c>
      <c r="X7039">
        <v>0</v>
      </c>
      <c r="Y7039" t="s">
        <v>77</v>
      </c>
    </row>
    <row r="7040" spans="1:25" x14ac:dyDescent="0.25">
      <c r="A7040" t="s">
        <v>9054</v>
      </c>
      <c r="B7040" t="s">
        <v>1958</v>
      </c>
      <c r="C7040" t="s">
        <v>82</v>
      </c>
      <c r="D7040" t="s">
        <v>27</v>
      </c>
      <c r="E7040" t="s">
        <v>55</v>
      </c>
      <c r="F7040" s="1" t="s">
        <v>19094</v>
      </c>
      <c r="G7040">
        <v>232</v>
      </c>
      <c r="H7040" t="s">
        <v>108</v>
      </c>
      <c r="I7040">
        <v>860</v>
      </c>
      <c r="J7040">
        <v>290.91000000000003</v>
      </c>
      <c r="K7040">
        <f>Passenger_Data[[#This Row],[Price_USD]]*1</f>
        <v>290.91000000000003</v>
      </c>
      <c r="L7040">
        <v>73</v>
      </c>
      <c r="M7040" t="s">
        <v>40</v>
      </c>
      <c r="N7040" t="s">
        <v>31</v>
      </c>
      <c r="O7040" t="s">
        <v>33</v>
      </c>
      <c r="P7040" t="s">
        <v>50</v>
      </c>
      <c r="Q7040">
        <v>0</v>
      </c>
      <c r="R7040" t="s">
        <v>51</v>
      </c>
      <c r="S7040" t="s">
        <v>44</v>
      </c>
      <c r="T7040">
        <v>4.2</v>
      </c>
      <c r="U7040">
        <v>5</v>
      </c>
      <c r="V7040">
        <v>5</v>
      </c>
      <c r="W7040">
        <v>0</v>
      </c>
      <c r="X7040">
        <v>0</v>
      </c>
      <c r="Y7040" t="s">
        <v>77</v>
      </c>
    </row>
    <row r="7041" spans="1:25" x14ac:dyDescent="0.25">
      <c r="A7041" t="s">
        <v>9055</v>
      </c>
      <c r="B7041" t="s">
        <v>9056</v>
      </c>
      <c r="C7041" t="s">
        <v>82</v>
      </c>
      <c r="D7041" t="s">
        <v>27</v>
      </c>
      <c r="E7041" t="s">
        <v>59</v>
      </c>
      <c r="F7041" s="1" t="s">
        <v>19095</v>
      </c>
      <c r="G7041">
        <v>148</v>
      </c>
      <c r="H7041" t="s">
        <v>29</v>
      </c>
      <c r="I7041">
        <v>1172</v>
      </c>
      <c r="J7041">
        <v>383.9</v>
      </c>
      <c r="K7041">
        <f>Passenger_Data[[#This Row],[Price_USD]]*1</f>
        <v>383.9</v>
      </c>
      <c r="L7041">
        <v>27</v>
      </c>
      <c r="M7041" t="s">
        <v>40</v>
      </c>
      <c r="N7041" t="s">
        <v>41</v>
      </c>
      <c r="O7041" t="s">
        <v>56</v>
      </c>
      <c r="P7041" t="s">
        <v>50</v>
      </c>
      <c r="Q7041">
        <v>0</v>
      </c>
      <c r="R7041" t="s">
        <v>34</v>
      </c>
      <c r="S7041" t="s">
        <v>44</v>
      </c>
      <c r="T7041">
        <v>8.9</v>
      </c>
      <c r="U7041">
        <v>5</v>
      </c>
      <c r="V7041">
        <v>24</v>
      </c>
      <c r="W7041">
        <v>0</v>
      </c>
      <c r="X7041">
        <v>1</v>
      </c>
      <c r="Y7041" t="s">
        <v>36</v>
      </c>
    </row>
    <row r="7042" spans="1:25" x14ac:dyDescent="0.25">
      <c r="A7042" t="s">
        <v>9057</v>
      </c>
      <c r="B7042" t="s">
        <v>4025</v>
      </c>
      <c r="C7042" t="s">
        <v>54</v>
      </c>
      <c r="D7042" t="s">
        <v>28</v>
      </c>
      <c r="E7042" t="s">
        <v>39</v>
      </c>
      <c r="F7042" s="1" t="s">
        <v>19096</v>
      </c>
      <c r="G7042">
        <v>115</v>
      </c>
      <c r="H7042" t="s">
        <v>29</v>
      </c>
      <c r="I7042">
        <v>1525</v>
      </c>
      <c r="J7042">
        <v>199.97</v>
      </c>
      <c r="K7042">
        <f>Passenger_Data[[#This Row],[Price_USD]]*1</f>
        <v>199.97</v>
      </c>
      <c r="L7042">
        <v>73</v>
      </c>
      <c r="M7042" t="s">
        <v>40</v>
      </c>
      <c r="N7042" t="s">
        <v>41</v>
      </c>
      <c r="O7042" t="s">
        <v>33</v>
      </c>
      <c r="P7042" t="s">
        <v>50</v>
      </c>
      <c r="Q7042">
        <v>1</v>
      </c>
      <c r="R7042" t="s">
        <v>34</v>
      </c>
      <c r="S7042" t="s">
        <v>35</v>
      </c>
      <c r="T7042">
        <v>5.0999999999999996</v>
      </c>
      <c r="U7042">
        <v>12</v>
      </c>
      <c r="V7042">
        <v>42</v>
      </c>
      <c r="W7042">
        <v>0</v>
      </c>
      <c r="X7042">
        <v>0</v>
      </c>
      <c r="Y7042" t="s">
        <v>77</v>
      </c>
    </row>
    <row r="7043" spans="1:25" x14ac:dyDescent="0.25">
      <c r="A7043" t="s">
        <v>9058</v>
      </c>
      <c r="B7043" t="s">
        <v>1792</v>
      </c>
      <c r="C7043" t="s">
        <v>54</v>
      </c>
      <c r="D7043" t="s">
        <v>49</v>
      </c>
      <c r="E7043" t="s">
        <v>76</v>
      </c>
      <c r="F7043" s="1" t="s">
        <v>19097</v>
      </c>
      <c r="G7043">
        <v>163</v>
      </c>
      <c r="H7043" t="s">
        <v>29</v>
      </c>
      <c r="I7043">
        <v>1094</v>
      </c>
      <c r="J7043">
        <v>277.44</v>
      </c>
      <c r="K7043">
        <f>Passenger_Data[[#This Row],[Price_USD]]*1</f>
        <v>277.44</v>
      </c>
      <c r="L7043">
        <v>32</v>
      </c>
      <c r="M7043" t="s">
        <v>30</v>
      </c>
      <c r="N7043" t="s">
        <v>31</v>
      </c>
      <c r="O7043" t="s">
        <v>33</v>
      </c>
      <c r="P7043" t="s">
        <v>50</v>
      </c>
      <c r="Q7043">
        <v>0</v>
      </c>
      <c r="R7043" t="s">
        <v>65</v>
      </c>
      <c r="S7043" t="s">
        <v>61</v>
      </c>
      <c r="T7043">
        <v>7.6</v>
      </c>
      <c r="U7043">
        <v>10</v>
      </c>
      <c r="V7043">
        <v>72</v>
      </c>
      <c r="W7043">
        <v>0</v>
      </c>
      <c r="X7043">
        <v>0</v>
      </c>
      <c r="Y7043" t="s">
        <v>36</v>
      </c>
    </row>
    <row r="7044" spans="1:25" x14ac:dyDescent="0.25">
      <c r="A7044" t="s">
        <v>9059</v>
      </c>
      <c r="B7044" t="s">
        <v>2916</v>
      </c>
      <c r="C7044" t="s">
        <v>48</v>
      </c>
      <c r="D7044" t="s">
        <v>39</v>
      </c>
      <c r="E7044" t="s">
        <v>76</v>
      </c>
      <c r="F7044" s="1" t="s">
        <v>19098</v>
      </c>
      <c r="G7044">
        <v>119</v>
      </c>
      <c r="H7044" t="s">
        <v>86</v>
      </c>
      <c r="I7044">
        <v>956</v>
      </c>
      <c r="J7044">
        <v>512.16999999999996</v>
      </c>
      <c r="K7044">
        <f>Passenger_Data[[#This Row],[Price_USD]]*1</f>
        <v>512.16999999999996</v>
      </c>
      <c r="L7044">
        <v>49</v>
      </c>
      <c r="M7044" t="s">
        <v>30</v>
      </c>
      <c r="N7044" t="s">
        <v>31</v>
      </c>
      <c r="O7044" t="s">
        <v>42</v>
      </c>
      <c r="P7044" t="s">
        <v>50</v>
      </c>
      <c r="Q7044">
        <v>1</v>
      </c>
      <c r="R7044" t="s">
        <v>65</v>
      </c>
      <c r="S7044" t="s">
        <v>61</v>
      </c>
      <c r="T7044">
        <v>9</v>
      </c>
      <c r="U7044">
        <v>2</v>
      </c>
      <c r="V7044">
        <v>118</v>
      </c>
      <c r="W7044">
        <v>0</v>
      </c>
      <c r="X7044">
        <v>0</v>
      </c>
      <c r="Y7044" t="s">
        <v>36</v>
      </c>
    </row>
    <row r="7045" spans="1:25" x14ac:dyDescent="0.25">
      <c r="A7045" t="s">
        <v>9060</v>
      </c>
      <c r="B7045" t="s">
        <v>7478</v>
      </c>
      <c r="C7045" t="s">
        <v>26</v>
      </c>
      <c r="D7045" t="s">
        <v>64</v>
      </c>
      <c r="E7045" t="s">
        <v>59</v>
      </c>
      <c r="F7045" s="1" t="s">
        <v>19099</v>
      </c>
      <c r="G7045">
        <v>177</v>
      </c>
      <c r="H7045" t="s">
        <v>29</v>
      </c>
      <c r="I7045">
        <v>1330</v>
      </c>
      <c r="J7045">
        <v>490.4</v>
      </c>
      <c r="K7045">
        <f>Passenger_Data[[#This Row],[Price_USD]]*1</f>
        <v>490.4</v>
      </c>
      <c r="L7045">
        <v>56</v>
      </c>
      <c r="M7045" t="s">
        <v>30</v>
      </c>
      <c r="N7045" t="s">
        <v>41</v>
      </c>
      <c r="O7045" t="s">
        <v>32</v>
      </c>
      <c r="P7045" t="s">
        <v>33</v>
      </c>
      <c r="Q7045">
        <v>2</v>
      </c>
      <c r="R7045" t="s">
        <v>51</v>
      </c>
      <c r="S7045" t="s">
        <v>35</v>
      </c>
      <c r="T7045">
        <v>6.7</v>
      </c>
      <c r="U7045">
        <v>6</v>
      </c>
      <c r="V7045">
        <v>105</v>
      </c>
      <c r="W7045">
        <v>0</v>
      </c>
      <c r="X7045">
        <v>0</v>
      </c>
      <c r="Y7045" t="s">
        <v>36</v>
      </c>
    </row>
    <row r="7046" spans="1:25" x14ac:dyDescent="0.25">
      <c r="A7046" t="s">
        <v>9061</v>
      </c>
      <c r="B7046" t="s">
        <v>1582</v>
      </c>
      <c r="C7046" t="s">
        <v>73</v>
      </c>
      <c r="D7046" t="s">
        <v>55</v>
      </c>
      <c r="E7046" t="s">
        <v>59</v>
      </c>
      <c r="F7046" s="1" t="s">
        <v>19100</v>
      </c>
      <c r="G7046">
        <v>154</v>
      </c>
      <c r="H7046" t="s">
        <v>29</v>
      </c>
      <c r="I7046">
        <v>1119</v>
      </c>
      <c r="J7046">
        <v>154.72</v>
      </c>
      <c r="K7046">
        <f>Passenger_Data[[#This Row],[Price_USD]]*1</f>
        <v>154.72</v>
      </c>
      <c r="L7046">
        <v>50</v>
      </c>
      <c r="M7046" t="s">
        <v>30</v>
      </c>
      <c r="N7046" t="s">
        <v>60</v>
      </c>
      <c r="O7046" t="s">
        <v>32</v>
      </c>
      <c r="P7046" t="s">
        <v>83</v>
      </c>
      <c r="Q7046">
        <v>1</v>
      </c>
      <c r="R7046" t="s">
        <v>65</v>
      </c>
      <c r="S7046" t="s">
        <v>61</v>
      </c>
      <c r="T7046">
        <v>6.2</v>
      </c>
      <c r="U7046">
        <v>4</v>
      </c>
      <c r="V7046">
        <v>1</v>
      </c>
      <c r="W7046">
        <v>0</v>
      </c>
      <c r="X7046">
        <v>0</v>
      </c>
      <c r="Y7046" t="s">
        <v>45</v>
      </c>
    </row>
    <row r="7047" spans="1:25" x14ac:dyDescent="0.25">
      <c r="A7047" t="s">
        <v>9062</v>
      </c>
      <c r="B7047" t="s">
        <v>2393</v>
      </c>
      <c r="C7047" t="s">
        <v>48</v>
      </c>
      <c r="D7047" t="s">
        <v>39</v>
      </c>
      <c r="E7047" t="s">
        <v>49</v>
      </c>
      <c r="F7047" s="1" t="s">
        <v>19101</v>
      </c>
      <c r="G7047">
        <v>215</v>
      </c>
      <c r="H7047" t="s">
        <v>29</v>
      </c>
      <c r="I7047">
        <v>1019</v>
      </c>
      <c r="J7047">
        <v>329.1</v>
      </c>
      <c r="K7047">
        <f>Passenger_Data[[#This Row],[Price_USD]]*1</f>
        <v>329.1</v>
      </c>
      <c r="L7047">
        <v>52</v>
      </c>
      <c r="M7047" t="s">
        <v>40</v>
      </c>
      <c r="N7047" t="s">
        <v>60</v>
      </c>
      <c r="O7047" t="s">
        <v>32</v>
      </c>
      <c r="P7047" t="s">
        <v>50</v>
      </c>
      <c r="Q7047">
        <v>0</v>
      </c>
      <c r="R7047" t="s">
        <v>51</v>
      </c>
      <c r="S7047" t="s">
        <v>44</v>
      </c>
      <c r="T7047">
        <v>7.6</v>
      </c>
      <c r="U7047">
        <v>0</v>
      </c>
      <c r="V7047">
        <v>37</v>
      </c>
      <c r="W7047">
        <v>0</v>
      </c>
      <c r="X7047">
        <v>1</v>
      </c>
      <c r="Y7047" t="s">
        <v>36</v>
      </c>
    </row>
    <row r="7048" spans="1:25" x14ac:dyDescent="0.25">
      <c r="A7048" t="s">
        <v>9063</v>
      </c>
      <c r="B7048" t="s">
        <v>3142</v>
      </c>
      <c r="C7048" t="s">
        <v>82</v>
      </c>
      <c r="D7048" t="s">
        <v>64</v>
      </c>
      <c r="E7048" t="s">
        <v>76</v>
      </c>
      <c r="F7048" s="1" t="s">
        <v>19102</v>
      </c>
      <c r="G7048">
        <v>151</v>
      </c>
      <c r="H7048" t="s">
        <v>29</v>
      </c>
      <c r="I7048">
        <v>1190</v>
      </c>
      <c r="J7048">
        <v>388.63</v>
      </c>
      <c r="K7048">
        <f>Passenger_Data[[#This Row],[Price_USD]]*1</f>
        <v>388.63</v>
      </c>
      <c r="L7048">
        <v>71</v>
      </c>
      <c r="M7048" t="s">
        <v>30</v>
      </c>
      <c r="N7048" t="s">
        <v>41</v>
      </c>
      <c r="O7048" t="s">
        <v>32</v>
      </c>
      <c r="P7048" t="s">
        <v>33</v>
      </c>
      <c r="Q7048">
        <v>1</v>
      </c>
      <c r="R7048" t="s">
        <v>43</v>
      </c>
      <c r="S7048" t="s">
        <v>35</v>
      </c>
      <c r="T7048">
        <v>9.5</v>
      </c>
      <c r="U7048">
        <v>10</v>
      </c>
      <c r="V7048">
        <v>75</v>
      </c>
      <c r="W7048">
        <v>0</v>
      </c>
      <c r="X7048">
        <v>0</v>
      </c>
      <c r="Y7048" t="s">
        <v>45</v>
      </c>
    </row>
    <row r="7049" spans="1:25" x14ac:dyDescent="0.25">
      <c r="A7049" t="s">
        <v>9064</v>
      </c>
      <c r="B7049" t="s">
        <v>1242</v>
      </c>
      <c r="C7049" t="s">
        <v>82</v>
      </c>
      <c r="D7049" t="s">
        <v>59</v>
      </c>
      <c r="E7049" t="s">
        <v>59</v>
      </c>
      <c r="F7049" s="1" t="s">
        <v>19103</v>
      </c>
      <c r="G7049">
        <v>231</v>
      </c>
      <c r="H7049" t="s">
        <v>29</v>
      </c>
      <c r="I7049">
        <v>1042</v>
      </c>
      <c r="J7049">
        <v>241.54</v>
      </c>
      <c r="K7049">
        <f>Passenger_Data[[#This Row],[Price_USD]]*1</f>
        <v>241.54</v>
      </c>
      <c r="L7049">
        <v>24</v>
      </c>
      <c r="M7049" t="s">
        <v>30</v>
      </c>
      <c r="N7049" t="s">
        <v>31</v>
      </c>
      <c r="O7049" t="s">
        <v>56</v>
      </c>
      <c r="P7049" t="s">
        <v>50</v>
      </c>
      <c r="Q7049">
        <v>0</v>
      </c>
      <c r="R7049" t="s">
        <v>51</v>
      </c>
      <c r="S7049" t="s">
        <v>68</v>
      </c>
      <c r="T7049">
        <v>6.5</v>
      </c>
      <c r="U7049">
        <v>4</v>
      </c>
      <c r="V7049">
        <v>33</v>
      </c>
      <c r="W7049">
        <v>0</v>
      </c>
      <c r="X7049">
        <v>0</v>
      </c>
      <c r="Y7049" t="s">
        <v>36</v>
      </c>
    </row>
    <row r="7050" spans="1:25" x14ac:dyDescent="0.25">
      <c r="A7050" t="s">
        <v>9065</v>
      </c>
      <c r="B7050" t="s">
        <v>3835</v>
      </c>
      <c r="C7050" t="s">
        <v>54</v>
      </c>
      <c r="D7050" t="s">
        <v>59</v>
      </c>
      <c r="E7050" t="s">
        <v>27</v>
      </c>
      <c r="F7050" s="1" t="s">
        <v>19104</v>
      </c>
      <c r="G7050">
        <v>303</v>
      </c>
      <c r="H7050" t="s">
        <v>29</v>
      </c>
      <c r="I7050">
        <v>1092</v>
      </c>
      <c r="J7050">
        <v>323.07</v>
      </c>
      <c r="K7050">
        <f>Passenger_Data[[#This Row],[Price_USD]]*1</f>
        <v>323.07</v>
      </c>
      <c r="L7050">
        <v>56</v>
      </c>
      <c r="M7050" t="s">
        <v>40</v>
      </c>
      <c r="N7050" t="s">
        <v>31</v>
      </c>
      <c r="O7050" t="s">
        <v>56</v>
      </c>
      <c r="P7050" t="s">
        <v>50</v>
      </c>
      <c r="Q7050">
        <v>0</v>
      </c>
      <c r="R7050" t="s">
        <v>65</v>
      </c>
      <c r="S7050" t="s">
        <v>35</v>
      </c>
      <c r="T7050">
        <v>7.5</v>
      </c>
      <c r="U7050">
        <v>9</v>
      </c>
      <c r="V7050">
        <v>103</v>
      </c>
      <c r="W7050">
        <v>0</v>
      </c>
      <c r="X7050">
        <v>0</v>
      </c>
      <c r="Y7050" t="s">
        <v>36</v>
      </c>
    </row>
    <row r="7051" spans="1:25" x14ac:dyDescent="0.25">
      <c r="A7051" t="s">
        <v>9066</v>
      </c>
      <c r="B7051" t="s">
        <v>1698</v>
      </c>
      <c r="C7051" t="s">
        <v>54</v>
      </c>
      <c r="D7051" t="s">
        <v>28</v>
      </c>
      <c r="E7051" t="s">
        <v>64</v>
      </c>
      <c r="F7051" s="1" t="s">
        <v>19105</v>
      </c>
      <c r="G7051">
        <v>225</v>
      </c>
      <c r="H7051" t="s">
        <v>29</v>
      </c>
      <c r="I7051">
        <v>881</v>
      </c>
      <c r="J7051">
        <v>395.44</v>
      </c>
      <c r="K7051">
        <f>Passenger_Data[[#This Row],[Price_USD]]*1</f>
        <v>395.44</v>
      </c>
      <c r="L7051">
        <v>51</v>
      </c>
      <c r="M7051" t="s">
        <v>30</v>
      </c>
      <c r="N7051" t="s">
        <v>31</v>
      </c>
      <c r="O7051" t="s">
        <v>42</v>
      </c>
      <c r="P7051" t="s">
        <v>33</v>
      </c>
      <c r="Q7051">
        <v>1</v>
      </c>
      <c r="R7051" t="s">
        <v>65</v>
      </c>
      <c r="S7051" t="s">
        <v>68</v>
      </c>
      <c r="T7051">
        <v>10</v>
      </c>
      <c r="U7051">
        <v>16</v>
      </c>
      <c r="V7051">
        <v>14</v>
      </c>
      <c r="W7051">
        <v>0</v>
      </c>
      <c r="X7051">
        <v>1</v>
      </c>
      <c r="Y7051" t="s">
        <v>45</v>
      </c>
    </row>
    <row r="7052" spans="1:25" x14ac:dyDescent="0.25">
      <c r="A7052" t="s">
        <v>9067</v>
      </c>
      <c r="B7052" t="s">
        <v>3060</v>
      </c>
      <c r="C7052" t="s">
        <v>54</v>
      </c>
      <c r="D7052" t="s">
        <v>55</v>
      </c>
      <c r="E7052" t="s">
        <v>76</v>
      </c>
      <c r="F7052" s="1" t="s">
        <v>19106</v>
      </c>
      <c r="G7052">
        <v>249</v>
      </c>
      <c r="H7052" t="s">
        <v>29</v>
      </c>
      <c r="I7052">
        <v>1413</v>
      </c>
      <c r="J7052">
        <v>268.70999999999998</v>
      </c>
      <c r="K7052">
        <f>Passenger_Data[[#This Row],[Price_USD]]*1</f>
        <v>268.70999999999998</v>
      </c>
      <c r="L7052">
        <v>44</v>
      </c>
      <c r="M7052" t="s">
        <v>30</v>
      </c>
      <c r="N7052" t="s">
        <v>31</v>
      </c>
      <c r="O7052" t="s">
        <v>33</v>
      </c>
      <c r="P7052" t="s">
        <v>50</v>
      </c>
      <c r="Q7052">
        <v>2</v>
      </c>
      <c r="R7052" t="s">
        <v>51</v>
      </c>
      <c r="S7052" t="s">
        <v>68</v>
      </c>
      <c r="T7052">
        <v>6</v>
      </c>
      <c r="U7052">
        <v>16</v>
      </c>
      <c r="V7052">
        <v>75</v>
      </c>
      <c r="W7052">
        <v>0</v>
      </c>
      <c r="X7052">
        <v>0</v>
      </c>
      <c r="Y7052" t="s">
        <v>36</v>
      </c>
    </row>
    <row r="7053" spans="1:25" x14ac:dyDescent="0.25">
      <c r="A7053" t="s">
        <v>9068</v>
      </c>
      <c r="B7053" t="s">
        <v>3047</v>
      </c>
      <c r="C7053" t="s">
        <v>82</v>
      </c>
      <c r="D7053" t="s">
        <v>64</v>
      </c>
      <c r="E7053" t="s">
        <v>55</v>
      </c>
      <c r="F7053" s="1" t="s">
        <v>19107</v>
      </c>
      <c r="G7053">
        <v>92</v>
      </c>
      <c r="H7053" t="s">
        <v>29</v>
      </c>
      <c r="I7053">
        <v>1446</v>
      </c>
      <c r="J7053">
        <v>424.68</v>
      </c>
      <c r="K7053">
        <f>Passenger_Data[[#This Row],[Price_USD]]*1</f>
        <v>424.68</v>
      </c>
      <c r="L7053">
        <v>35</v>
      </c>
      <c r="M7053" t="s">
        <v>40</v>
      </c>
      <c r="N7053" t="s">
        <v>41</v>
      </c>
      <c r="O7053" t="s">
        <v>33</v>
      </c>
      <c r="P7053" t="s">
        <v>50</v>
      </c>
      <c r="Q7053">
        <v>2</v>
      </c>
      <c r="R7053" t="s">
        <v>51</v>
      </c>
      <c r="S7053" t="s">
        <v>35</v>
      </c>
      <c r="T7053">
        <v>5.5</v>
      </c>
      <c r="U7053">
        <v>19</v>
      </c>
      <c r="V7053">
        <v>43</v>
      </c>
      <c r="W7053">
        <v>0</v>
      </c>
      <c r="X7053">
        <v>0</v>
      </c>
      <c r="Y7053" t="s">
        <v>77</v>
      </c>
    </row>
    <row r="7054" spans="1:25" x14ac:dyDescent="0.25">
      <c r="A7054" t="s">
        <v>9069</v>
      </c>
      <c r="B7054" t="s">
        <v>99</v>
      </c>
      <c r="C7054" t="s">
        <v>54</v>
      </c>
      <c r="D7054" t="s">
        <v>59</v>
      </c>
      <c r="E7054" t="s">
        <v>59</v>
      </c>
      <c r="F7054" s="1" t="s">
        <v>19108</v>
      </c>
      <c r="G7054">
        <v>256</v>
      </c>
      <c r="H7054" t="s">
        <v>86</v>
      </c>
      <c r="I7054">
        <v>1198</v>
      </c>
      <c r="J7054">
        <v>439.93</v>
      </c>
      <c r="K7054">
        <f>Passenger_Data[[#This Row],[Price_USD]]*1</f>
        <v>439.93</v>
      </c>
      <c r="L7054">
        <v>78</v>
      </c>
      <c r="M7054" t="s">
        <v>30</v>
      </c>
      <c r="N7054" t="s">
        <v>31</v>
      </c>
      <c r="O7054" t="s">
        <v>32</v>
      </c>
      <c r="P7054" t="s">
        <v>50</v>
      </c>
      <c r="Q7054">
        <v>1</v>
      </c>
      <c r="R7054" t="s">
        <v>65</v>
      </c>
      <c r="S7054" t="s">
        <v>61</v>
      </c>
      <c r="T7054">
        <v>8</v>
      </c>
      <c r="U7054">
        <v>6</v>
      </c>
      <c r="V7054">
        <v>39</v>
      </c>
      <c r="W7054">
        <v>0</v>
      </c>
      <c r="X7054">
        <v>0</v>
      </c>
      <c r="Y7054" t="s">
        <v>36</v>
      </c>
    </row>
    <row r="7055" spans="1:25" x14ac:dyDescent="0.25">
      <c r="A7055" t="s">
        <v>9070</v>
      </c>
      <c r="B7055" t="s">
        <v>449</v>
      </c>
      <c r="C7055" t="s">
        <v>82</v>
      </c>
      <c r="D7055" t="s">
        <v>39</v>
      </c>
      <c r="E7055" t="s">
        <v>39</v>
      </c>
      <c r="F7055" s="1" t="s">
        <v>19109</v>
      </c>
      <c r="G7055">
        <v>315</v>
      </c>
      <c r="H7055" t="s">
        <v>29</v>
      </c>
      <c r="I7055">
        <v>595</v>
      </c>
      <c r="J7055">
        <v>440.38</v>
      </c>
      <c r="K7055">
        <f>Passenger_Data[[#This Row],[Price_USD]]*1</f>
        <v>440.38</v>
      </c>
      <c r="L7055">
        <v>58</v>
      </c>
      <c r="M7055" t="s">
        <v>40</v>
      </c>
      <c r="N7055" t="s">
        <v>31</v>
      </c>
      <c r="O7055" t="s">
        <v>42</v>
      </c>
      <c r="P7055" t="s">
        <v>50</v>
      </c>
      <c r="Q7055">
        <v>1</v>
      </c>
      <c r="R7055" t="s">
        <v>34</v>
      </c>
      <c r="S7055" t="s">
        <v>68</v>
      </c>
      <c r="T7055">
        <v>5.8</v>
      </c>
      <c r="U7055">
        <v>16</v>
      </c>
      <c r="V7055">
        <v>43</v>
      </c>
      <c r="W7055">
        <v>0</v>
      </c>
      <c r="X7055">
        <v>0</v>
      </c>
      <c r="Y7055" t="s">
        <v>36</v>
      </c>
    </row>
    <row r="7056" spans="1:25" x14ac:dyDescent="0.25">
      <c r="A7056" t="s">
        <v>9071</v>
      </c>
      <c r="B7056" t="s">
        <v>193</v>
      </c>
      <c r="C7056" t="s">
        <v>73</v>
      </c>
      <c r="D7056" t="s">
        <v>39</v>
      </c>
      <c r="E7056" t="s">
        <v>55</v>
      </c>
      <c r="F7056" s="1" t="s">
        <v>19110</v>
      </c>
      <c r="G7056">
        <v>158</v>
      </c>
      <c r="H7056" t="s">
        <v>108</v>
      </c>
      <c r="I7056">
        <v>916</v>
      </c>
      <c r="J7056">
        <v>183.34</v>
      </c>
      <c r="K7056">
        <f>Passenger_Data[[#This Row],[Price_USD]]*1</f>
        <v>183.34</v>
      </c>
      <c r="L7056">
        <v>76</v>
      </c>
      <c r="M7056" t="s">
        <v>30</v>
      </c>
      <c r="N7056" t="s">
        <v>60</v>
      </c>
      <c r="O7056" t="s">
        <v>56</v>
      </c>
      <c r="P7056" t="s">
        <v>50</v>
      </c>
      <c r="Q7056">
        <v>1</v>
      </c>
      <c r="R7056" t="s">
        <v>51</v>
      </c>
      <c r="S7056" t="s">
        <v>44</v>
      </c>
      <c r="T7056">
        <v>7.2</v>
      </c>
      <c r="U7056">
        <v>6</v>
      </c>
      <c r="V7056">
        <v>116</v>
      </c>
      <c r="W7056">
        <v>0</v>
      </c>
      <c r="X7056">
        <v>0</v>
      </c>
      <c r="Y7056" t="s">
        <v>36</v>
      </c>
    </row>
    <row r="7057" spans="1:25" x14ac:dyDescent="0.25">
      <c r="A7057" t="s">
        <v>9072</v>
      </c>
      <c r="B7057" t="s">
        <v>6615</v>
      </c>
      <c r="C7057" t="s">
        <v>26</v>
      </c>
      <c r="D7057" t="s">
        <v>59</v>
      </c>
      <c r="E7057" t="s">
        <v>55</v>
      </c>
      <c r="F7057" s="1" t="s">
        <v>19111</v>
      </c>
      <c r="G7057">
        <v>129</v>
      </c>
      <c r="H7057" t="s">
        <v>29</v>
      </c>
      <c r="I7057">
        <v>1596</v>
      </c>
      <c r="J7057">
        <v>386.12</v>
      </c>
      <c r="K7057">
        <f>Passenger_Data[[#This Row],[Price_USD]]*1</f>
        <v>386.12</v>
      </c>
      <c r="L7057">
        <v>22</v>
      </c>
      <c r="M7057" t="s">
        <v>40</v>
      </c>
      <c r="N7057" t="s">
        <v>41</v>
      </c>
      <c r="O7057" t="s">
        <v>56</v>
      </c>
      <c r="P7057" t="s">
        <v>50</v>
      </c>
      <c r="Q7057">
        <v>0</v>
      </c>
      <c r="R7057" t="s">
        <v>65</v>
      </c>
      <c r="S7057" t="s">
        <v>61</v>
      </c>
      <c r="T7057">
        <v>5</v>
      </c>
      <c r="U7057">
        <v>2</v>
      </c>
      <c r="V7057">
        <v>100</v>
      </c>
      <c r="W7057">
        <v>0</v>
      </c>
      <c r="X7057">
        <v>0</v>
      </c>
      <c r="Y7057" t="s">
        <v>45</v>
      </c>
    </row>
    <row r="7058" spans="1:25" x14ac:dyDescent="0.25">
      <c r="A7058" t="s">
        <v>9073</v>
      </c>
      <c r="B7058" t="s">
        <v>9074</v>
      </c>
      <c r="C7058" t="s">
        <v>73</v>
      </c>
      <c r="D7058" t="s">
        <v>27</v>
      </c>
      <c r="E7058" t="s">
        <v>64</v>
      </c>
      <c r="F7058" s="1" t="s">
        <v>19112</v>
      </c>
      <c r="G7058">
        <v>92</v>
      </c>
      <c r="H7058" t="s">
        <v>29</v>
      </c>
      <c r="I7058">
        <v>964</v>
      </c>
      <c r="J7058">
        <v>241.12</v>
      </c>
      <c r="K7058">
        <f>Passenger_Data[[#This Row],[Price_USD]]*1</f>
        <v>241.12</v>
      </c>
      <c r="L7058">
        <v>49</v>
      </c>
      <c r="M7058" t="s">
        <v>40</v>
      </c>
      <c r="N7058" t="s">
        <v>31</v>
      </c>
      <c r="O7058" t="s">
        <v>56</v>
      </c>
      <c r="P7058" t="s">
        <v>50</v>
      </c>
      <c r="Q7058">
        <v>0</v>
      </c>
      <c r="R7058" t="s">
        <v>65</v>
      </c>
      <c r="S7058" t="s">
        <v>68</v>
      </c>
      <c r="T7058">
        <v>7.3</v>
      </c>
      <c r="U7058">
        <v>12</v>
      </c>
      <c r="V7058">
        <v>97</v>
      </c>
      <c r="W7058">
        <v>0</v>
      </c>
      <c r="X7058">
        <v>0</v>
      </c>
      <c r="Y7058" t="s">
        <v>45</v>
      </c>
    </row>
    <row r="7059" spans="1:25" x14ac:dyDescent="0.25">
      <c r="A7059" t="s">
        <v>9075</v>
      </c>
      <c r="B7059" t="s">
        <v>2139</v>
      </c>
      <c r="C7059" t="s">
        <v>54</v>
      </c>
      <c r="D7059" t="s">
        <v>59</v>
      </c>
      <c r="E7059" t="s">
        <v>59</v>
      </c>
      <c r="F7059" s="1" t="s">
        <v>19113</v>
      </c>
      <c r="G7059">
        <v>134</v>
      </c>
      <c r="H7059" t="s">
        <v>108</v>
      </c>
      <c r="I7059">
        <v>1745</v>
      </c>
      <c r="J7059">
        <v>392.12</v>
      </c>
      <c r="K7059">
        <f>Passenger_Data[[#This Row],[Price_USD]]*1</f>
        <v>392.12</v>
      </c>
      <c r="L7059">
        <v>19</v>
      </c>
      <c r="M7059" t="s">
        <v>40</v>
      </c>
      <c r="N7059" t="s">
        <v>31</v>
      </c>
      <c r="O7059" t="s">
        <v>33</v>
      </c>
      <c r="P7059" t="s">
        <v>83</v>
      </c>
      <c r="Q7059">
        <v>0</v>
      </c>
      <c r="R7059" t="s">
        <v>65</v>
      </c>
      <c r="S7059" t="s">
        <v>44</v>
      </c>
      <c r="T7059">
        <v>8.6</v>
      </c>
      <c r="U7059">
        <v>12</v>
      </c>
      <c r="V7059">
        <v>74</v>
      </c>
      <c r="W7059">
        <v>0</v>
      </c>
      <c r="X7059">
        <v>0</v>
      </c>
      <c r="Y7059" t="s">
        <v>77</v>
      </c>
    </row>
    <row r="7060" spans="1:25" x14ac:dyDescent="0.25">
      <c r="A7060" t="s">
        <v>9076</v>
      </c>
      <c r="B7060" t="s">
        <v>630</v>
      </c>
      <c r="C7060" t="s">
        <v>73</v>
      </c>
      <c r="D7060" t="s">
        <v>76</v>
      </c>
      <c r="E7060" t="s">
        <v>76</v>
      </c>
      <c r="F7060" s="1" t="s">
        <v>19114</v>
      </c>
      <c r="G7060">
        <v>130</v>
      </c>
      <c r="H7060" t="s">
        <v>29</v>
      </c>
      <c r="I7060">
        <v>1597</v>
      </c>
      <c r="J7060">
        <v>336.95</v>
      </c>
      <c r="K7060">
        <f>Passenger_Data[[#This Row],[Price_USD]]*1</f>
        <v>336.95</v>
      </c>
      <c r="L7060">
        <v>30</v>
      </c>
      <c r="M7060" t="s">
        <v>40</v>
      </c>
      <c r="N7060" t="s">
        <v>41</v>
      </c>
      <c r="O7060" t="s">
        <v>33</v>
      </c>
      <c r="P7060" t="s">
        <v>83</v>
      </c>
      <c r="Q7060">
        <v>1</v>
      </c>
      <c r="R7060" t="s">
        <v>65</v>
      </c>
      <c r="S7060" t="s">
        <v>44</v>
      </c>
      <c r="T7060">
        <v>5.5</v>
      </c>
      <c r="U7060">
        <v>5</v>
      </c>
      <c r="V7060">
        <v>75</v>
      </c>
      <c r="W7060">
        <v>0</v>
      </c>
      <c r="X7060">
        <v>0</v>
      </c>
      <c r="Y7060" t="s">
        <v>45</v>
      </c>
    </row>
    <row r="7061" spans="1:25" x14ac:dyDescent="0.25">
      <c r="A7061" t="s">
        <v>9077</v>
      </c>
      <c r="B7061" t="s">
        <v>3347</v>
      </c>
      <c r="C7061" t="s">
        <v>73</v>
      </c>
      <c r="D7061" t="s">
        <v>76</v>
      </c>
      <c r="E7061" t="s">
        <v>76</v>
      </c>
      <c r="F7061" s="1" t="s">
        <v>19115</v>
      </c>
      <c r="G7061">
        <v>119</v>
      </c>
      <c r="H7061" t="s">
        <v>29</v>
      </c>
      <c r="I7061">
        <v>1790</v>
      </c>
      <c r="J7061">
        <v>321.42</v>
      </c>
      <c r="K7061">
        <f>Passenger_Data[[#This Row],[Price_USD]]*1</f>
        <v>321.42</v>
      </c>
      <c r="L7061">
        <v>36</v>
      </c>
      <c r="M7061" t="s">
        <v>40</v>
      </c>
      <c r="N7061" t="s">
        <v>31</v>
      </c>
      <c r="O7061" t="s">
        <v>32</v>
      </c>
      <c r="P7061" t="s">
        <v>33</v>
      </c>
      <c r="Q7061">
        <v>0</v>
      </c>
      <c r="R7061" t="s">
        <v>65</v>
      </c>
      <c r="S7061" t="s">
        <v>68</v>
      </c>
      <c r="T7061">
        <v>6.6</v>
      </c>
      <c r="U7061">
        <v>4</v>
      </c>
      <c r="V7061">
        <v>56</v>
      </c>
      <c r="W7061">
        <v>0</v>
      </c>
      <c r="X7061">
        <v>0</v>
      </c>
      <c r="Y7061" t="s">
        <v>36</v>
      </c>
    </row>
    <row r="7062" spans="1:25" x14ac:dyDescent="0.25">
      <c r="A7062" t="s">
        <v>9078</v>
      </c>
      <c r="B7062" t="s">
        <v>2699</v>
      </c>
      <c r="C7062" t="s">
        <v>48</v>
      </c>
      <c r="D7062" t="s">
        <v>76</v>
      </c>
      <c r="E7062" t="s">
        <v>59</v>
      </c>
      <c r="F7062" s="1" t="s">
        <v>19116</v>
      </c>
      <c r="G7062">
        <v>239</v>
      </c>
      <c r="H7062" t="s">
        <v>29</v>
      </c>
      <c r="I7062">
        <v>1155</v>
      </c>
      <c r="J7062">
        <v>253.65</v>
      </c>
      <c r="K7062">
        <f>Passenger_Data[[#This Row],[Price_USD]]*1</f>
        <v>253.65</v>
      </c>
      <c r="L7062">
        <v>41</v>
      </c>
      <c r="M7062" t="s">
        <v>40</v>
      </c>
      <c r="N7062" t="s">
        <v>41</v>
      </c>
      <c r="O7062" t="s">
        <v>32</v>
      </c>
      <c r="P7062" t="s">
        <v>50</v>
      </c>
      <c r="Q7062">
        <v>1</v>
      </c>
      <c r="R7062" t="s">
        <v>43</v>
      </c>
      <c r="S7062" t="s">
        <v>61</v>
      </c>
      <c r="T7062">
        <v>8.9</v>
      </c>
      <c r="U7062">
        <v>6</v>
      </c>
      <c r="V7062">
        <v>69</v>
      </c>
      <c r="W7062">
        <v>0</v>
      </c>
      <c r="X7062">
        <v>0</v>
      </c>
      <c r="Y7062" t="s">
        <v>45</v>
      </c>
    </row>
    <row r="7063" spans="1:25" x14ac:dyDescent="0.25">
      <c r="A7063" t="s">
        <v>9079</v>
      </c>
      <c r="B7063" t="s">
        <v>241</v>
      </c>
      <c r="C7063" t="s">
        <v>73</v>
      </c>
      <c r="D7063" t="s">
        <v>76</v>
      </c>
      <c r="E7063" t="s">
        <v>49</v>
      </c>
      <c r="F7063" s="1" t="s">
        <v>19117</v>
      </c>
      <c r="G7063">
        <v>147</v>
      </c>
      <c r="H7063" t="s">
        <v>29</v>
      </c>
      <c r="I7063">
        <v>1339</v>
      </c>
      <c r="J7063">
        <v>261.95999999999998</v>
      </c>
      <c r="K7063">
        <f>Passenger_Data[[#This Row],[Price_USD]]*1</f>
        <v>261.95999999999998</v>
      </c>
      <c r="L7063">
        <v>41</v>
      </c>
      <c r="M7063" t="s">
        <v>30</v>
      </c>
      <c r="N7063" t="s">
        <v>41</v>
      </c>
      <c r="O7063" t="s">
        <v>33</v>
      </c>
      <c r="P7063" t="s">
        <v>264</v>
      </c>
      <c r="Q7063">
        <v>1</v>
      </c>
      <c r="R7063" t="s">
        <v>43</v>
      </c>
      <c r="S7063" t="s">
        <v>44</v>
      </c>
      <c r="T7063">
        <v>8.4</v>
      </c>
      <c r="U7063">
        <v>28</v>
      </c>
      <c r="V7063">
        <v>115</v>
      </c>
      <c r="W7063">
        <v>0</v>
      </c>
      <c r="X7063">
        <v>0</v>
      </c>
      <c r="Y7063" t="s">
        <v>45</v>
      </c>
    </row>
    <row r="7064" spans="1:25" x14ac:dyDescent="0.25">
      <c r="A7064" t="s">
        <v>9080</v>
      </c>
      <c r="B7064" t="s">
        <v>1668</v>
      </c>
      <c r="C7064" t="s">
        <v>26</v>
      </c>
      <c r="D7064" t="s">
        <v>59</v>
      </c>
      <c r="E7064" t="s">
        <v>39</v>
      </c>
      <c r="F7064" s="1" t="s">
        <v>19118</v>
      </c>
      <c r="G7064">
        <v>38</v>
      </c>
      <c r="H7064" t="s">
        <v>86</v>
      </c>
      <c r="I7064">
        <v>1565</v>
      </c>
      <c r="J7064">
        <v>273.35000000000002</v>
      </c>
      <c r="K7064">
        <f>Passenger_Data[[#This Row],[Price_USD]]*1</f>
        <v>273.35000000000002</v>
      </c>
      <c r="L7064">
        <v>68</v>
      </c>
      <c r="M7064" t="s">
        <v>30</v>
      </c>
      <c r="N7064" t="s">
        <v>60</v>
      </c>
      <c r="O7064" t="s">
        <v>33</v>
      </c>
      <c r="P7064" t="s">
        <v>50</v>
      </c>
      <c r="Q7064">
        <v>1</v>
      </c>
      <c r="R7064" t="s">
        <v>65</v>
      </c>
      <c r="S7064" t="s">
        <v>61</v>
      </c>
      <c r="T7064">
        <v>8.5</v>
      </c>
      <c r="U7064">
        <v>9</v>
      </c>
      <c r="V7064">
        <v>79</v>
      </c>
      <c r="W7064">
        <v>0</v>
      </c>
      <c r="X7064">
        <v>0</v>
      </c>
      <c r="Y7064" t="s">
        <v>36</v>
      </c>
    </row>
    <row r="7065" spans="1:25" x14ac:dyDescent="0.25">
      <c r="A7065" t="s">
        <v>9081</v>
      </c>
      <c r="B7065" t="s">
        <v>5229</v>
      </c>
      <c r="C7065" t="s">
        <v>82</v>
      </c>
      <c r="D7065" t="s">
        <v>39</v>
      </c>
      <c r="E7065" t="s">
        <v>27</v>
      </c>
      <c r="F7065" s="1" t="s">
        <v>19119</v>
      </c>
      <c r="G7065">
        <v>179</v>
      </c>
      <c r="H7065" t="s">
        <v>29</v>
      </c>
      <c r="I7065">
        <v>1421</v>
      </c>
      <c r="J7065">
        <v>203.1</v>
      </c>
      <c r="K7065">
        <f>Passenger_Data[[#This Row],[Price_USD]]*1</f>
        <v>203.1</v>
      </c>
      <c r="L7065">
        <v>48</v>
      </c>
      <c r="M7065" t="s">
        <v>30</v>
      </c>
      <c r="N7065" t="s">
        <v>31</v>
      </c>
      <c r="O7065" t="s">
        <v>56</v>
      </c>
      <c r="P7065" t="s">
        <v>50</v>
      </c>
      <c r="Q7065">
        <v>1</v>
      </c>
      <c r="R7065" t="s">
        <v>65</v>
      </c>
      <c r="S7065" t="s">
        <v>61</v>
      </c>
      <c r="T7065">
        <v>7.6</v>
      </c>
      <c r="U7065">
        <v>1</v>
      </c>
      <c r="V7065">
        <v>25</v>
      </c>
      <c r="W7065">
        <v>0</v>
      </c>
      <c r="X7065">
        <v>0</v>
      </c>
      <c r="Y7065" t="s">
        <v>45</v>
      </c>
    </row>
    <row r="7066" spans="1:25" x14ac:dyDescent="0.25">
      <c r="A7066" t="s">
        <v>9082</v>
      </c>
      <c r="B7066" t="s">
        <v>1798</v>
      </c>
      <c r="C7066" t="s">
        <v>48</v>
      </c>
      <c r="D7066" t="s">
        <v>28</v>
      </c>
      <c r="E7066" t="s">
        <v>55</v>
      </c>
      <c r="F7066" s="1" t="s">
        <v>19120</v>
      </c>
      <c r="G7066">
        <v>178</v>
      </c>
      <c r="H7066" t="s">
        <v>29</v>
      </c>
      <c r="I7066">
        <v>1532</v>
      </c>
      <c r="J7066">
        <v>345.87</v>
      </c>
      <c r="K7066">
        <f>Passenger_Data[[#This Row],[Price_USD]]*1</f>
        <v>345.87</v>
      </c>
      <c r="L7066">
        <v>44</v>
      </c>
      <c r="M7066" t="s">
        <v>40</v>
      </c>
      <c r="N7066" t="s">
        <v>60</v>
      </c>
      <c r="O7066" t="s">
        <v>32</v>
      </c>
      <c r="P7066" t="s">
        <v>83</v>
      </c>
      <c r="Q7066">
        <v>0</v>
      </c>
      <c r="R7066" t="s">
        <v>65</v>
      </c>
      <c r="S7066" t="s">
        <v>61</v>
      </c>
      <c r="T7066">
        <v>7.7</v>
      </c>
      <c r="U7066">
        <v>6</v>
      </c>
      <c r="V7066">
        <v>112</v>
      </c>
      <c r="W7066">
        <v>0</v>
      </c>
      <c r="X7066">
        <v>1</v>
      </c>
      <c r="Y7066" t="s">
        <v>45</v>
      </c>
    </row>
    <row r="7067" spans="1:25" x14ac:dyDescent="0.25">
      <c r="A7067" t="s">
        <v>9083</v>
      </c>
      <c r="B7067" t="s">
        <v>769</v>
      </c>
      <c r="C7067" t="s">
        <v>82</v>
      </c>
      <c r="D7067" t="s">
        <v>49</v>
      </c>
      <c r="E7067" t="s">
        <v>49</v>
      </c>
      <c r="F7067" s="1" t="s">
        <v>19121</v>
      </c>
      <c r="G7067">
        <v>114</v>
      </c>
      <c r="H7067" t="s">
        <v>29</v>
      </c>
      <c r="I7067">
        <v>1041</v>
      </c>
      <c r="J7067">
        <v>109.56</v>
      </c>
      <c r="K7067">
        <f>Passenger_Data[[#This Row],[Price_USD]]*1</f>
        <v>109.56</v>
      </c>
      <c r="L7067">
        <v>47</v>
      </c>
      <c r="M7067" t="s">
        <v>30</v>
      </c>
      <c r="N7067" t="s">
        <v>41</v>
      </c>
      <c r="O7067" t="s">
        <v>42</v>
      </c>
      <c r="P7067" t="s">
        <v>50</v>
      </c>
      <c r="Q7067">
        <v>1</v>
      </c>
      <c r="R7067" t="s">
        <v>65</v>
      </c>
      <c r="S7067" t="s">
        <v>35</v>
      </c>
      <c r="T7067">
        <v>8.6</v>
      </c>
      <c r="U7067">
        <v>3</v>
      </c>
      <c r="V7067">
        <v>18</v>
      </c>
      <c r="W7067">
        <v>0</v>
      </c>
      <c r="X7067">
        <v>0</v>
      </c>
      <c r="Y7067" t="s">
        <v>77</v>
      </c>
    </row>
    <row r="7068" spans="1:25" x14ac:dyDescent="0.25">
      <c r="A7068" t="s">
        <v>9084</v>
      </c>
      <c r="B7068" t="s">
        <v>3087</v>
      </c>
      <c r="C7068" t="s">
        <v>26</v>
      </c>
      <c r="D7068" t="s">
        <v>59</v>
      </c>
      <c r="E7068" t="s">
        <v>39</v>
      </c>
      <c r="F7068" s="1" t="s">
        <v>19122</v>
      </c>
      <c r="G7068">
        <v>155</v>
      </c>
      <c r="H7068" t="s">
        <v>29</v>
      </c>
      <c r="I7068">
        <v>547</v>
      </c>
      <c r="J7068">
        <v>297.48</v>
      </c>
      <c r="K7068">
        <f>Passenger_Data[[#This Row],[Price_USD]]*1</f>
        <v>297.48</v>
      </c>
      <c r="L7068">
        <v>72</v>
      </c>
      <c r="M7068" t="s">
        <v>40</v>
      </c>
      <c r="N7068" t="s">
        <v>41</v>
      </c>
      <c r="O7068" t="s">
        <v>42</v>
      </c>
      <c r="P7068" t="s">
        <v>50</v>
      </c>
      <c r="Q7068">
        <v>2</v>
      </c>
      <c r="R7068" t="s">
        <v>65</v>
      </c>
      <c r="S7068" t="s">
        <v>44</v>
      </c>
      <c r="T7068">
        <v>8.1999999999999993</v>
      </c>
      <c r="U7068">
        <v>3</v>
      </c>
      <c r="V7068">
        <v>23</v>
      </c>
      <c r="W7068">
        <v>0</v>
      </c>
      <c r="X7068">
        <v>0</v>
      </c>
      <c r="Y7068" t="s">
        <v>45</v>
      </c>
    </row>
    <row r="7069" spans="1:25" x14ac:dyDescent="0.25">
      <c r="A7069" t="s">
        <v>9085</v>
      </c>
      <c r="B7069" t="s">
        <v>6830</v>
      </c>
      <c r="C7069" t="s">
        <v>73</v>
      </c>
      <c r="D7069" t="s">
        <v>64</v>
      </c>
      <c r="E7069" t="s">
        <v>55</v>
      </c>
      <c r="F7069" s="1" t="s">
        <v>19123</v>
      </c>
      <c r="G7069">
        <v>154</v>
      </c>
      <c r="H7069" t="s">
        <v>29</v>
      </c>
      <c r="I7069">
        <v>1155</v>
      </c>
      <c r="J7069">
        <v>321.77</v>
      </c>
      <c r="K7069">
        <f>Passenger_Data[[#This Row],[Price_USD]]*1</f>
        <v>321.77</v>
      </c>
      <c r="L7069">
        <v>51</v>
      </c>
      <c r="M7069" t="s">
        <v>40</v>
      </c>
      <c r="N7069" t="s">
        <v>41</v>
      </c>
      <c r="O7069" t="s">
        <v>42</v>
      </c>
      <c r="P7069" t="s">
        <v>83</v>
      </c>
      <c r="Q7069">
        <v>0</v>
      </c>
      <c r="R7069" t="s">
        <v>51</v>
      </c>
      <c r="S7069" t="s">
        <v>44</v>
      </c>
      <c r="T7069">
        <v>7.1</v>
      </c>
      <c r="U7069">
        <v>5</v>
      </c>
      <c r="V7069">
        <v>80</v>
      </c>
      <c r="W7069">
        <v>0</v>
      </c>
      <c r="X7069">
        <v>0</v>
      </c>
      <c r="Y7069" t="s">
        <v>45</v>
      </c>
    </row>
    <row r="7070" spans="1:25" x14ac:dyDescent="0.25">
      <c r="A7070" t="s">
        <v>9086</v>
      </c>
      <c r="B7070" t="s">
        <v>2378</v>
      </c>
      <c r="C7070" t="s">
        <v>48</v>
      </c>
      <c r="D7070" t="s">
        <v>55</v>
      </c>
      <c r="E7070" t="s">
        <v>76</v>
      </c>
      <c r="F7070" s="1" t="s">
        <v>19124</v>
      </c>
      <c r="G7070">
        <v>71</v>
      </c>
      <c r="H7070" t="s">
        <v>86</v>
      </c>
      <c r="I7070">
        <v>946</v>
      </c>
      <c r="J7070">
        <v>238.68</v>
      </c>
      <c r="K7070">
        <f>Passenger_Data[[#This Row],[Price_USD]]*1</f>
        <v>238.68</v>
      </c>
      <c r="L7070">
        <v>45</v>
      </c>
      <c r="M7070" t="s">
        <v>30</v>
      </c>
      <c r="N7070" t="s">
        <v>31</v>
      </c>
      <c r="O7070" t="s">
        <v>33</v>
      </c>
      <c r="P7070" t="s">
        <v>83</v>
      </c>
      <c r="Q7070">
        <v>1</v>
      </c>
      <c r="R7070" t="s">
        <v>43</v>
      </c>
      <c r="S7070" t="s">
        <v>61</v>
      </c>
      <c r="T7070">
        <v>6.9</v>
      </c>
      <c r="U7070">
        <v>13</v>
      </c>
      <c r="V7070">
        <v>12</v>
      </c>
      <c r="W7070">
        <v>0</v>
      </c>
      <c r="X7070">
        <v>0</v>
      </c>
      <c r="Y7070" t="s">
        <v>36</v>
      </c>
    </row>
    <row r="7071" spans="1:25" x14ac:dyDescent="0.25">
      <c r="A7071" t="s">
        <v>9087</v>
      </c>
      <c r="B7071" t="s">
        <v>1397</v>
      </c>
      <c r="C7071" t="s">
        <v>73</v>
      </c>
      <c r="D7071" t="s">
        <v>28</v>
      </c>
      <c r="E7071" t="s">
        <v>64</v>
      </c>
      <c r="F7071" s="1" t="s">
        <v>19125</v>
      </c>
      <c r="G7071">
        <v>165</v>
      </c>
      <c r="H7071" t="s">
        <v>29</v>
      </c>
      <c r="I7071">
        <v>1175</v>
      </c>
      <c r="J7071">
        <v>167.22</v>
      </c>
      <c r="K7071">
        <f>Passenger_Data[[#This Row],[Price_USD]]*1</f>
        <v>167.22</v>
      </c>
      <c r="L7071">
        <v>31</v>
      </c>
      <c r="M7071" t="s">
        <v>30</v>
      </c>
      <c r="N7071" t="s">
        <v>31</v>
      </c>
      <c r="O7071" t="s">
        <v>42</v>
      </c>
      <c r="P7071" t="s">
        <v>83</v>
      </c>
      <c r="Q7071">
        <v>1</v>
      </c>
      <c r="R7071" t="s">
        <v>43</v>
      </c>
      <c r="S7071" t="s">
        <v>68</v>
      </c>
      <c r="T7071">
        <v>5.5</v>
      </c>
      <c r="U7071">
        <v>7</v>
      </c>
      <c r="V7071">
        <v>40</v>
      </c>
      <c r="W7071">
        <v>0</v>
      </c>
      <c r="X7071">
        <v>0</v>
      </c>
      <c r="Y7071" t="s">
        <v>77</v>
      </c>
    </row>
    <row r="7072" spans="1:25" x14ac:dyDescent="0.25">
      <c r="A7072" t="s">
        <v>9088</v>
      </c>
      <c r="B7072" t="s">
        <v>9089</v>
      </c>
      <c r="C7072" t="s">
        <v>26</v>
      </c>
      <c r="D7072" t="s">
        <v>55</v>
      </c>
      <c r="E7072" t="s">
        <v>39</v>
      </c>
      <c r="F7072" s="1" t="s">
        <v>19126</v>
      </c>
      <c r="G7072">
        <v>188</v>
      </c>
      <c r="H7072" t="s">
        <v>29</v>
      </c>
      <c r="I7072">
        <v>1335</v>
      </c>
      <c r="J7072">
        <v>276.44</v>
      </c>
      <c r="K7072">
        <f>Passenger_Data[[#This Row],[Price_USD]]*1</f>
        <v>276.44</v>
      </c>
      <c r="L7072">
        <v>59</v>
      </c>
      <c r="M7072" t="s">
        <v>30</v>
      </c>
      <c r="N7072" t="s">
        <v>31</v>
      </c>
      <c r="O7072" t="s">
        <v>33</v>
      </c>
      <c r="P7072" t="s">
        <v>50</v>
      </c>
      <c r="Q7072">
        <v>2</v>
      </c>
      <c r="R7072" t="s">
        <v>34</v>
      </c>
      <c r="S7072" t="s">
        <v>35</v>
      </c>
      <c r="T7072">
        <v>8.4</v>
      </c>
      <c r="U7072">
        <v>2</v>
      </c>
      <c r="V7072">
        <v>56</v>
      </c>
      <c r="W7072">
        <v>0</v>
      </c>
      <c r="X7072">
        <v>0</v>
      </c>
      <c r="Y7072" t="s">
        <v>36</v>
      </c>
    </row>
    <row r="7073" spans="1:25" x14ac:dyDescent="0.25">
      <c r="A7073" t="s">
        <v>9090</v>
      </c>
      <c r="B7073" t="s">
        <v>2275</v>
      </c>
      <c r="C7073" t="s">
        <v>82</v>
      </c>
      <c r="D7073" t="s">
        <v>39</v>
      </c>
      <c r="E7073" t="s">
        <v>27</v>
      </c>
      <c r="F7073" s="1" t="s">
        <v>19127</v>
      </c>
      <c r="G7073">
        <v>215</v>
      </c>
      <c r="H7073" t="s">
        <v>29</v>
      </c>
      <c r="I7073">
        <v>973</v>
      </c>
      <c r="J7073">
        <v>284.87</v>
      </c>
      <c r="K7073">
        <f>Passenger_Data[[#This Row],[Price_USD]]*1</f>
        <v>284.87</v>
      </c>
      <c r="L7073">
        <v>30</v>
      </c>
      <c r="M7073" t="s">
        <v>30</v>
      </c>
      <c r="N7073" t="s">
        <v>41</v>
      </c>
      <c r="O7073" t="s">
        <v>42</v>
      </c>
      <c r="P7073" t="s">
        <v>50</v>
      </c>
      <c r="Q7073">
        <v>1</v>
      </c>
      <c r="R7073" t="s">
        <v>65</v>
      </c>
      <c r="S7073" t="s">
        <v>35</v>
      </c>
      <c r="T7073">
        <v>6.8</v>
      </c>
      <c r="U7073">
        <v>1</v>
      </c>
      <c r="V7073">
        <v>63</v>
      </c>
      <c r="W7073">
        <v>0</v>
      </c>
      <c r="X7073">
        <v>0</v>
      </c>
      <c r="Y7073" t="s">
        <v>45</v>
      </c>
    </row>
    <row r="7074" spans="1:25" x14ac:dyDescent="0.25">
      <c r="A7074" t="s">
        <v>9091</v>
      </c>
      <c r="B7074" t="s">
        <v>2821</v>
      </c>
      <c r="C7074" t="s">
        <v>73</v>
      </c>
      <c r="D7074" t="s">
        <v>59</v>
      </c>
      <c r="E7074" t="s">
        <v>39</v>
      </c>
      <c r="F7074" s="1" t="s">
        <v>19128</v>
      </c>
      <c r="G7074">
        <v>168</v>
      </c>
      <c r="H7074" t="s">
        <v>29</v>
      </c>
      <c r="I7074">
        <v>1008</v>
      </c>
      <c r="J7074">
        <v>356.74</v>
      </c>
      <c r="K7074">
        <f>Passenger_Data[[#This Row],[Price_USD]]*1</f>
        <v>356.74</v>
      </c>
      <c r="L7074">
        <v>28</v>
      </c>
      <c r="M7074" t="s">
        <v>40</v>
      </c>
      <c r="N7074" t="s">
        <v>60</v>
      </c>
      <c r="O7074" t="s">
        <v>42</v>
      </c>
      <c r="P7074" t="s">
        <v>50</v>
      </c>
      <c r="Q7074">
        <v>2</v>
      </c>
      <c r="R7074" t="s">
        <v>65</v>
      </c>
      <c r="S7074" t="s">
        <v>44</v>
      </c>
      <c r="T7074">
        <v>4.5</v>
      </c>
      <c r="U7074">
        <v>6</v>
      </c>
      <c r="V7074">
        <v>100</v>
      </c>
      <c r="W7074">
        <v>0</v>
      </c>
      <c r="X7074">
        <v>0</v>
      </c>
      <c r="Y7074" t="s">
        <v>77</v>
      </c>
    </row>
    <row r="7075" spans="1:25" x14ac:dyDescent="0.25">
      <c r="A7075" t="s">
        <v>9092</v>
      </c>
      <c r="B7075" t="s">
        <v>4349</v>
      </c>
      <c r="C7075" t="s">
        <v>82</v>
      </c>
      <c r="D7075" t="s">
        <v>27</v>
      </c>
      <c r="E7075" t="s">
        <v>59</v>
      </c>
      <c r="F7075" s="1" t="s">
        <v>19129</v>
      </c>
      <c r="G7075">
        <v>187</v>
      </c>
      <c r="H7075" t="s">
        <v>86</v>
      </c>
      <c r="I7075">
        <v>916</v>
      </c>
      <c r="J7075">
        <v>415.83</v>
      </c>
      <c r="K7075">
        <f>Passenger_Data[[#This Row],[Price_USD]]*1</f>
        <v>415.83</v>
      </c>
      <c r="L7075">
        <v>37</v>
      </c>
      <c r="M7075" t="s">
        <v>30</v>
      </c>
      <c r="N7075" t="s">
        <v>60</v>
      </c>
      <c r="O7075" t="s">
        <v>33</v>
      </c>
      <c r="P7075" t="s">
        <v>33</v>
      </c>
      <c r="Q7075">
        <v>0</v>
      </c>
      <c r="R7075" t="s">
        <v>65</v>
      </c>
      <c r="S7075" t="s">
        <v>68</v>
      </c>
      <c r="T7075">
        <v>8</v>
      </c>
      <c r="U7075">
        <v>18</v>
      </c>
      <c r="V7075">
        <v>92</v>
      </c>
      <c r="W7075">
        <v>0</v>
      </c>
      <c r="X7075">
        <v>0</v>
      </c>
      <c r="Y7075" t="s">
        <v>45</v>
      </c>
    </row>
    <row r="7076" spans="1:25" x14ac:dyDescent="0.25">
      <c r="A7076" t="s">
        <v>9093</v>
      </c>
      <c r="B7076" t="s">
        <v>75</v>
      </c>
      <c r="C7076" t="s">
        <v>54</v>
      </c>
      <c r="D7076" t="s">
        <v>39</v>
      </c>
      <c r="E7076" t="s">
        <v>28</v>
      </c>
      <c r="F7076" s="1" t="s">
        <v>19130</v>
      </c>
      <c r="G7076">
        <v>186</v>
      </c>
      <c r="H7076" t="s">
        <v>29</v>
      </c>
      <c r="I7076">
        <v>1652</v>
      </c>
      <c r="J7076">
        <v>478.65</v>
      </c>
      <c r="K7076">
        <f>Passenger_Data[[#This Row],[Price_USD]]*1</f>
        <v>478.65</v>
      </c>
      <c r="L7076">
        <v>34</v>
      </c>
      <c r="M7076" t="s">
        <v>40</v>
      </c>
      <c r="N7076" t="s">
        <v>31</v>
      </c>
      <c r="O7076" t="s">
        <v>32</v>
      </c>
      <c r="P7076" t="s">
        <v>83</v>
      </c>
      <c r="Q7076">
        <v>2</v>
      </c>
      <c r="R7076" t="s">
        <v>43</v>
      </c>
      <c r="S7076" t="s">
        <v>44</v>
      </c>
      <c r="T7076">
        <v>6.9</v>
      </c>
      <c r="U7076">
        <v>1</v>
      </c>
      <c r="V7076">
        <v>113</v>
      </c>
      <c r="W7076">
        <v>0</v>
      </c>
      <c r="X7076">
        <v>0</v>
      </c>
      <c r="Y7076" t="s">
        <v>45</v>
      </c>
    </row>
    <row r="7077" spans="1:25" x14ac:dyDescent="0.25">
      <c r="A7077" t="s">
        <v>9094</v>
      </c>
      <c r="B7077" t="s">
        <v>5644</v>
      </c>
      <c r="C7077" t="s">
        <v>82</v>
      </c>
      <c r="D7077" t="s">
        <v>49</v>
      </c>
      <c r="E7077" t="s">
        <v>39</v>
      </c>
      <c r="F7077" s="1" t="s">
        <v>19131</v>
      </c>
      <c r="G7077">
        <v>162</v>
      </c>
      <c r="H7077" t="s">
        <v>29</v>
      </c>
      <c r="I7077">
        <v>1272</v>
      </c>
      <c r="J7077">
        <v>315.49</v>
      </c>
      <c r="K7077">
        <f>Passenger_Data[[#This Row],[Price_USD]]*1</f>
        <v>315.49</v>
      </c>
      <c r="L7077">
        <v>67</v>
      </c>
      <c r="M7077" t="s">
        <v>40</v>
      </c>
      <c r="N7077" t="s">
        <v>31</v>
      </c>
      <c r="O7077" t="s">
        <v>56</v>
      </c>
      <c r="P7077" t="s">
        <v>50</v>
      </c>
      <c r="Q7077">
        <v>4</v>
      </c>
      <c r="R7077" t="s">
        <v>51</v>
      </c>
      <c r="S7077" t="s">
        <v>35</v>
      </c>
      <c r="T7077">
        <v>4.9000000000000004</v>
      </c>
      <c r="U7077">
        <v>0</v>
      </c>
      <c r="V7077">
        <v>112</v>
      </c>
      <c r="W7077">
        <v>0</v>
      </c>
      <c r="X7077">
        <v>0</v>
      </c>
      <c r="Y7077" t="s">
        <v>45</v>
      </c>
    </row>
    <row r="7078" spans="1:25" x14ac:dyDescent="0.25">
      <c r="A7078" t="s">
        <v>9095</v>
      </c>
      <c r="B7078" t="s">
        <v>5287</v>
      </c>
      <c r="C7078" t="s">
        <v>54</v>
      </c>
      <c r="D7078" t="s">
        <v>76</v>
      </c>
      <c r="E7078" t="s">
        <v>59</v>
      </c>
      <c r="F7078" s="1" t="s">
        <v>19132</v>
      </c>
      <c r="G7078">
        <v>156</v>
      </c>
      <c r="H7078" t="s">
        <v>86</v>
      </c>
      <c r="I7078">
        <v>1762</v>
      </c>
      <c r="J7078">
        <v>368.41</v>
      </c>
      <c r="K7078">
        <f>Passenger_Data[[#This Row],[Price_USD]]*1</f>
        <v>368.41</v>
      </c>
      <c r="L7078">
        <v>32</v>
      </c>
      <c r="M7078" t="s">
        <v>30</v>
      </c>
      <c r="N7078" t="s">
        <v>60</v>
      </c>
      <c r="O7078" t="s">
        <v>33</v>
      </c>
      <c r="P7078" t="s">
        <v>50</v>
      </c>
      <c r="Q7078">
        <v>2</v>
      </c>
      <c r="R7078" t="s">
        <v>34</v>
      </c>
      <c r="S7078" t="s">
        <v>35</v>
      </c>
      <c r="T7078">
        <v>7.5</v>
      </c>
      <c r="U7078">
        <v>2</v>
      </c>
      <c r="V7078">
        <v>46</v>
      </c>
      <c r="W7078">
        <v>0</v>
      </c>
      <c r="X7078">
        <v>0</v>
      </c>
      <c r="Y7078" t="s">
        <v>45</v>
      </c>
    </row>
    <row r="7079" spans="1:25" x14ac:dyDescent="0.25">
      <c r="A7079" t="s">
        <v>9096</v>
      </c>
      <c r="B7079" t="s">
        <v>3349</v>
      </c>
      <c r="C7079" t="s">
        <v>54</v>
      </c>
      <c r="D7079" t="s">
        <v>64</v>
      </c>
      <c r="E7079" t="s">
        <v>27</v>
      </c>
      <c r="F7079" s="1" t="s">
        <v>19133</v>
      </c>
      <c r="G7079">
        <v>198</v>
      </c>
      <c r="H7079" t="s">
        <v>29</v>
      </c>
      <c r="I7079">
        <v>1251</v>
      </c>
      <c r="J7079">
        <v>250.37</v>
      </c>
      <c r="K7079">
        <f>Passenger_Data[[#This Row],[Price_USD]]*1</f>
        <v>250.37</v>
      </c>
      <c r="L7079">
        <v>76</v>
      </c>
      <c r="M7079" t="s">
        <v>40</v>
      </c>
      <c r="N7079" t="s">
        <v>31</v>
      </c>
      <c r="O7079" t="s">
        <v>32</v>
      </c>
      <c r="P7079" t="s">
        <v>264</v>
      </c>
      <c r="Q7079">
        <v>2</v>
      </c>
      <c r="R7079" t="s">
        <v>51</v>
      </c>
      <c r="S7079" t="s">
        <v>68</v>
      </c>
      <c r="T7079">
        <v>6.5</v>
      </c>
      <c r="U7079">
        <v>10</v>
      </c>
      <c r="V7079">
        <v>23</v>
      </c>
      <c r="W7079">
        <v>0</v>
      </c>
      <c r="X7079">
        <v>0</v>
      </c>
      <c r="Y7079" t="s">
        <v>36</v>
      </c>
    </row>
    <row r="7080" spans="1:25" x14ac:dyDescent="0.25">
      <c r="A7080" t="s">
        <v>9097</v>
      </c>
      <c r="B7080" t="s">
        <v>1519</v>
      </c>
      <c r="C7080" t="s">
        <v>54</v>
      </c>
      <c r="D7080" t="s">
        <v>76</v>
      </c>
      <c r="E7080" t="s">
        <v>49</v>
      </c>
      <c r="F7080" s="1" t="s">
        <v>19134</v>
      </c>
      <c r="G7080">
        <v>242</v>
      </c>
      <c r="H7080" t="s">
        <v>86</v>
      </c>
      <c r="I7080">
        <v>1293</v>
      </c>
      <c r="J7080">
        <v>161.55000000000001</v>
      </c>
      <c r="K7080">
        <f>Passenger_Data[[#This Row],[Price_USD]]*1</f>
        <v>161.55000000000001</v>
      </c>
      <c r="L7080">
        <v>72</v>
      </c>
      <c r="M7080" t="s">
        <v>40</v>
      </c>
      <c r="N7080" t="s">
        <v>60</v>
      </c>
      <c r="O7080" t="s">
        <v>42</v>
      </c>
      <c r="P7080" t="s">
        <v>50</v>
      </c>
      <c r="Q7080">
        <v>1</v>
      </c>
      <c r="R7080" t="s">
        <v>51</v>
      </c>
      <c r="S7080" t="s">
        <v>68</v>
      </c>
      <c r="T7080">
        <v>6.1</v>
      </c>
      <c r="U7080">
        <v>16</v>
      </c>
      <c r="V7080">
        <v>66</v>
      </c>
      <c r="W7080">
        <v>0</v>
      </c>
      <c r="X7080">
        <v>0</v>
      </c>
      <c r="Y7080" t="s">
        <v>45</v>
      </c>
    </row>
    <row r="7081" spans="1:25" x14ac:dyDescent="0.25">
      <c r="A7081" t="s">
        <v>9098</v>
      </c>
      <c r="B7081" t="s">
        <v>7061</v>
      </c>
      <c r="C7081" t="s">
        <v>48</v>
      </c>
      <c r="D7081" t="s">
        <v>76</v>
      </c>
      <c r="E7081" t="s">
        <v>39</v>
      </c>
      <c r="F7081" s="1" t="s">
        <v>19135</v>
      </c>
      <c r="G7081">
        <v>177</v>
      </c>
      <c r="H7081" t="s">
        <v>29</v>
      </c>
      <c r="I7081">
        <v>1922</v>
      </c>
      <c r="J7081">
        <v>443.11</v>
      </c>
      <c r="K7081">
        <f>Passenger_Data[[#This Row],[Price_USD]]*1</f>
        <v>443.11</v>
      </c>
      <c r="L7081">
        <v>71</v>
      </c>
      <c r="M7081" t="s">
        <v>40</v>
      </c>
      <c r="N7081" t="s">
        <v>60</v>
      </c>
      <c r="O7081" t="s">
        <v>56</v>
      </c>
      <c r="P7081" t="s">
        <v>50</v>
      </c>
      <c r="Q7081">
        <v>1</v>
      </c>
      <c r="R7081" t="s">
        <v>65</v>
      </c>
      <c r="S7081" t="s">
        <v>44</v>
      </c>
      <c r="T7081">
        <v>10</v>
      </c>
      <c r="U7081">
        <v>3</v>
      </c>
      <c r="V7081">
        <v>61</v>
      </c>
      <c r="W7081">
        <v>0</v>
      </c>
      <c r="X7081">
        <v>0</v>
      </c>
      <c r="Y7081" t="s">
        <v>77</v>
      </c>
    </row>
    <row r="7082" spans="1:25" x14ac:dyDescent="0.25">
      <c r="A7082" t="s">
        <v>9099</v>
      </c>
      <c r="B7082" t="s">
        <v>2961</v>
      </c>
      <c r="C7082" t="s">
        <v>73</v>
      </c>
      <c r="D7082" t="s">
        <v>27</v>
      </c>
      <c r="E7082" t="s">
        <v>49</v>
      </c>
      <c r="F7082" s="1" t="s">
        <v>19136</v>
      </c>
      <c r="G7082">
        <v>162</v>
      </c>
      <c r="H7082" t="s">
        <v>29</v>
      </c>
      <c r="I7082">
        <v>1537</v>
      </c>
      <c r="J7082">
        <v>351.65</v>
      </c>
      <c r="K7082">
        <f>Passenger_Data[[#This Row],[Price_USD]]*1</f>
        <v>351.65</v>
      </c>
      <c r="L7082">
        <v>29</v>
      </c>
      <c r="M7082" t="s">
        <v>30</v>
      </c>
      <c r="N7082" t="s">
        <v>41</v>
      </c>
      <c r="O7082" t="s">
        <v>56</v>
      </c>
      <c r="P7082" t="s">
        <v>50</v>
      </c>
      <c r="Q7082">
        <v>0</v>
      </c>
      <c r="R7082" t="s">
        <v>51</v>
      </c>
      <c r="S7082" t="s">
        <v>61</v>
      </c>
      <c r="T7082">
        <v>8.6999999999999993</v>
      </c>
      <c r="U7082">
        <v>3</v>
      </c>
      <c r="V7082">
        <v>70</v>
      </c>
      <c r="W7082">
        <v>0</v>
      </c>
      <c r="X7082">
        <v>0</v>
      </c>
      <c r="Y7082" t="s">
        <v>77</v>
      </c>
    </row>
    <row r="7083" spans="1:25" x14ac:dyDescent="0.25">
      <c r="A7083" t="s">
        <v>9100</v>
      </c>
      <c r="B7083" t="s">
        <v>1613</v>
      </c>
      <c r="C7083" t="s">
        <v>82</v>
      </c>
      <c r="D7083" t="s">
        <v>64</v>
      </c>
      <c r="E7083" t="s">
        <v>55</v>
      </c>
      <c r="F7083" s="1" t="s">
        <v>19137</v>
      </c>
      <c r="G7083">
        <v>164</v>
      </c>
      <c r="H7083" t="s">
        <v>108</v>
      </c>
      <c r="I7083">
        <v>1567</v>
      </c>
      <c r="J7083">
        <v>408.57</v>
      </c>
      <c r="K7083">
        <f>Passenger_Data[[#This Row],[Price_USD]]*1</f>
        <v>408.57</v>
      </c>
      <c r="L7083">
        <v>52</v>
      </c>
      <c r="M7083" t="s">
        <v>40</v>
      </c>
      <c r="N7083" t="s">
        <v>31</v>
      </c>
      <c r="O7083" t="s">
        <v>32</v>
      </c>
      <c r="P7083" t="s">
        <v>50</v>
      </c>
      <c r="Q7083">
        <v>2</v>
      </c>
      <c r="R7083" t="s">
        <v>34</v>
      </c>
      <c r="S7083" t="s">
        <v>68</v>
      </c>
      <c r="T7083">
        <v>6.9</v>
      </c>
      <c r="U7083">
        <v>3</v>
      </c>
      <c r="V7083">
        <v>49</v>
      </c>
      <c r="W7083">
        <v>0</v>
      </c>
      <c r="X7083">
        <v>0</v>
      </c>
      <c r="Y7083" t="s">
        <v>36</v>
      </c>
    </row>
    <row r="7084" spans="1:25" x14ac:dyDescent="0.25">
      <c r="A7084" t="s">
        <v>9101</v>
      </c>
      <c r="B7084" t="s">
        <v>263</v>
      </c>
      <c r="C7084" t="s">
        <v>26</v>
      </c>
      <c r="D7084" t="s">
        <v>28</v>
      </c>
      <c r="E7084" t="s">
        <v>76</v>
      </c>
      <c r="F7084" s="1" t="s">
        <v>19138</v>
      </c>
      <c r="G7084">
        <v>162</v>
      </c>
      <c r="H7084" t="s">
        <v>29</v>
      </c>
      <c r="I7084">
        <v>1278</v>
      </c>
      <c r="J7084">
        <v>493.79</v>
      </c>
      <c r="K7084">
        <f>Passenger_Data[[#This Row],[Price_USD]]*1</f>
        <v>493.79</v>
      </c>
      <c r="L7084">
        <v>21</v>
      </c>
      <c r="M7084" t="s">
        <v>40</v>
      </c>
      <c r="N7084" t="s">
        <v>31</v>
      </c>
      <c r="O7084" t="s">
        <v>56</v>
      </c>
      <c r="P7084" t="s">
        <v>50</v>
      </c>
      <c r="Q7084">
        <v>1</v>
      </c>
      <c r="R7084" t="s">
        <v>65</v>
      </c>
      <c r="S7084" t="s">
        <v>44</v>
      </c>
      <c r="T7084">
        <v>7.6</v>
      </c>
      <c r="U7084">
        <v>2</v>
      </c>
      <c r="V7084">
        <v>112</v>
      </c>
      <c r="W7084">
        <v>0</v>
      </c>
      <c r="X7084">
        <v>0</v>
      </c>
      <c r="Y7084" t="s">
        <v>45</v>
      </c>
    </row>
    <row r="7085" spans="1:25" x14ac:dyDescent="0.25">
      <c r="A7085" t="s">
        <v>9102</v>
      </c>
      <c r="B7085" t="s">
        <v>6532</v>
      </c>
      <c r="C7085" t="s">
        <v>26</v>
      </c>
      <c r="D7085" t="s">
        <v>76</v>
      </c>
      <c r="E7085" t="s">
        <v>27</v>
      </c>
      <c r="F7085" s="1" t="s">
        <v>19139</v>
      </c>
      <c r="G7085">
        <v>199</v>
      </c>
      <c r="H7085" t="s">
        <v>29</v>
      </c>
      <c r="I7085">
        <v>984</v>
      </c>
      <c r="J7085">
        <v>298.95999999999998</v>
      </c>
      <c r="K7085">
        <f>Passenger_Data[[#This Row],[Price_USD]]*1</f>
        <v>298.95999999999998</v>
      </c>
      <c r="L7085">
        <v>43</v>
      </c>
      <c r="M7085" t="s">
        <v>40</v>
      </c>
      <c r="N7085" t="s">
        <v>41</v>
      </c>
      <c r="O7085" t="s">
        <v>33</v>
      </c>
      <c r="P7085" t="s">
        <v>50</v>
      </c>
      <c r="Q7085">
        <v>3</v>
      </c>
      <c r="R7085" t="s">
        <v>43</v>
      </c>
      <c r="S7085" t="s">
        <v>68</v>
      </c>
      <c r="T7085">
        <v>8</v>
      </c>
      <c r="U7085">
        <v>6</v>
      </c>
      <c r="V7085">
        <v>118</v>
      </c>
      <c r="W7085">
        <v>0</v>
      </c>
      <c r="X7085">
        <v>0</v>
      </c>
      <c r="Y7085" t="s">
        <v>36</v>
      </c>
    </row>
    <row r="7086" spans="1:25" x14ac:dyDescent="0.25">
      <c r="A7086" t="s">
        <v>9103</v>
      </c>
      <c r="B7086" t="s">
        <v>3435</v>
      </c>
      <c r="C7086" t="s">
        <v>82</v>
      </c>
      <c r="D7086" t="s">
        <v>59</v>
      </c>
      <c r="E7086" t="s">
        <v>55</v>
      </c>
      <c r="F7086" s="1" t="s">
        <v>19140</v>
      </c>
      <c r="G7086">
        <v>175</v>
      </c>
      <c r="H7086" t="s">
        <v>29</v>
      </c>
      <c r="I7086">
        <v>1221</v>
      </c>
      <c r="J7086">
        <v>215.37</v>
      </c>
      <c r="K7086">
        <f>Passenger_Data[[#This Row],[Price_USD]]*1</f>
        <v>215.37</v>
      </c>
      <c r="L7086">
        <v>32</v>
      </c>
      <c r="M7086" t="s">
        <v>40</v>
      </c>
      <c r="N7086" t="s">
        <v>41</v>
      </c>
      <c r="O7086" t="s">
        <v>33</v>
      </c>
      <c r="P7086" t="s">
        <v>50</v>
      </c>
      <c r="Q7086">
        <v>2</v>
      </c>
      <c r="R7086" t="s">
        <v>43</v>
      </c>
      <c r="S7086" t="s">
        <v>35</v>
      </c>
      <c r="T7086">
        <v>6.7</v>
      </c>
      <c r="U7086">
        <v>1</v>
      </c>
      <c r="V7086">
        <v>37</v>
      </c>
      <c r="W7086">
        <v>0</v>
      </c>
      <c r="X7086">
        <v>0</v>
      </c>
      <c r="Y7086" t="s">
        <v>77</v>
      </c>
    </row>
    <row r="7087" spans="1:25" x14ac:dyDescent="0.25">
      <c r="A7087" t="s">
        <v>9104</v>
      </c>
      <c r="B7087" t="s">
        <v>3747</v>
      </c>
      <c r="C7087" t="s">
        <v>54</v>
      </c>
      <c r="D7087" t="s">
        <v>59</v>
      </c>
      <c r="E7087" t="s">
        <v>59</v>
      </c>
      <c r="F7087" s="1" t="s">
        <v>19141</v>
      </c>
      <c r="G7087">
        <v>128</v>
      </c>
      <c r="H7087" t="s">
        <v>29</v>
      </c>
      <c r="I7087">
        <v>1460</v>
      </c>
      <c r="J7087">
        <v>400.37</v>
      </c>
      <c r="K7087">
        <f>Passenger_Data[[#This Row],[Price_USD]]*1</f>
        <v>400.37</v>
      </c>
      <c r="L7087">
        <v>38</v>
      </c>
      <c r="M7087" t="s">
        <v>40</v>
      </c>
      <c r="N7087" t="s">
        <v>41</v>
      </c>
      <c r="O7087" t="s">
        <v>42</v>
      </c>
      <c r="P7087" t="s">
        <v>83</v>
      </c>
      <c r="Q7087">
        <v>2</v>
      </c>
      <c r="R7087" t="s">
        <v>51</v>
      </c>
      <c r="S7087" t="s">
        <v>44</v>
      </c>
      <c r="T7087">
        <v>7.1</v>
      </c>
      <c r="U7087">
        <v>15</v>
      </c>
      <c r="V7087">
        <v>89</v>
      </c>
      <c r="W7087">
        <v>0</v>
      </c>
      <c r="X7087">
        <v>0</v>
      </c>
      <c r="Y7087" t="s">
        <v>77</v>
      </c>
    </row>
    <row r="7088" spans="1:25" x14ac:dyDescent="0.25">
      <c r="A7088" t="s">
        <v>9105</v>
      </c>
      <c r="B7088" t="s">
        <v>4973</v>
      </c>
      <c r="C7088" t="s">
        <v>26</v>
      </c>
      <c r="D7088" t="s">
        <v>28</v>
      </c>
      <c r="E7088" t="s">
        <v>76</v>
      </c>
      <c r="F7088" s="1" t="s">
        <v>19142</v>
      </c>
      <c r="G7088">
        <v>42</v>
      </c>
      <c r="H7088" t="s">
        <v>108</v>
      </c>
      <c r="I7088">
        <v>1064</v>
      </c>
      <c r="J7088">
        <v>264.79000000000002</v>
      </c>
      <c r="K7088">
        <f>Passenger_Data[[#This Row],[Price_USD]]*1</f>
        <v>264.79000000000002</v>
      </c>
      <c r="L7088">
        <v>36</v>
      </c>
      <c r="M7088" t="s">
        <v>40</v>
      </c>
      <c r="N7088" t="s">
        <v>41</v>
      </c>
      <c r="O7088" t="s">
        <v>33</v>
      </c>
      <c r="P7088" t="s">
        <v>50</v>
      </c>
      <c r="Q7088">
        <v>2</v>
      </c>
      <c r="R7088" t="s">
        <v>65</v>
      </c>
      <c r="S7088" t="s">
        <v>35</v>
      </c>
      <c r="T7088">
        <v>8.4</v>
      </c>
      <c r="U7088">
        <v>4</v>
      </c>
      <c r="V7088">
        <v>6</v>
      </c>
      <c r="W7088">
        <v>0</v>
      </c>
      <c r="X7088">
        <v>0</v>
      </c>
      <c r="Y7088" t="s">
        <v>36</v>
      </c>
    </row>
    <row r="7089" spans="1:25" x14ac:dyDescent="0.25">
      <c r="A7089" t="s">
        <v>9106</v>
      </c>
      <c r="B7089" t="s">
        <v>2258</v>
      </c>
      <c r="C7089" t="s">
        <v>26</v>
      </c>
      <c r="D7089" t="s">
        <v>39</v>
      </c>
      <c r="E7089" t="s">
        <v>28</v>
      </c>
      <c r="F7089" s="1" t="s">
        <v>19143</v>
      </c>
      <c r="G7089">
        <v>124</v>
      </c>
      <c r="H7089" t="s">
        <v>29</v>
      </c>
      <c r="I7089">
        <v>905</v>
      </c>
      <c r="J7089">
        <v>249.25</v>
      </c>
      <c r="K7089">
        <f>Passenger_Data[[#This Row],[Price_USD]]*1</f>
        <v>249.25</v>
      </c>
      <c r="L7089">
        <v>76</v>
      </c>
      <c r="M7089" t="s">
        <v>30</v>
      </c>
      <c r="N7089" t="s">
        <v>60</v>
      </c>
      <c r="O7089" t="s">
        <v>42</v>
      </c>
      <c r="P7089" t="s">
        <v>50</v>
      </c>
      <c r="Q7089">
        <v>1</v>
      </c>
      <c r="R7089" t="s">
        <v>65</v>
      </c>
      <c r="S7089" t="s">
        <v>35</v>
      </c>
      <c r="T7089">
        <v>7.4</v>
      </c>
      <c r="U7089">
        <v>5</v>
      </c>
      <c r="V7089">
        <v>85</v>
      </c>
      <c r="W7089">
        <v>0</v>
      </c>
      <c r="X7089">
        <v>0</v>
      </c>
      <c r="Y7089" t="s">
        <v>36</v>
      </c>
    </row>
    <row r="7090" spans="1:25" x14ac:dyDescent="0.25">
      <c r="A7090" t="s">
        <v>9107</v>
      </c>
      <c r="B7090" t="s">
        <v>9108</v>
      </c>
      <c r="C7090" t="s">
        <v>54</v>
      </c>
      <c r="D7090" t="s">
        <v>76</v>
      </c>
      <c r="E7090" t="s">
        <v>39</v>
      </c>
      <c r="F7090" s="1" t="s">
        <v>19144</v>
      </c>
      <c r="G7090">
        <v>193</v>
      </c>
      <c r="H7090" t="s">
        <v>29</v>
      </c>
      <c r="I7090">
        <v>993</v>
      </c>
      <c r="J7090">
        <v>170.83</v>
      </c>
      <c r="K7090">
        <f>Passenger_Data[[#This Row],[Price_USD]]*1</f>
        <v>170.83</v>
      </c>
      <c r="L7090">
        <v>60</v>
      </c>
      <c r="M7090" t="s">
        <v>30</v>
      </c>
      <c r="N7090" t="s">
        <v>41</v>
      </c>
      <c r="O7090" t="s">
        <v>56</v>
      </c>
      <c r="P7090" t="s">
        <v>33</v>
      </c>
      <c r="Q7090">
        <v>0</v>
      </c>
      <c r="R7090" t="s">
        <v>65</v>
      </c>
      <c r="S7090" t="s">
        <v>44</v>
      </c>
      <c r="T7090">
        <v>4.5</v>
      </c>
      <c r="U7090">
        <v>4</v>
      </c>
      <c r="V7090">
        <v>40</v>
      </c>
      <c r="W7090">
        <v>0</v>
      </c>
      <c r="X7090">
        <v>0</v>
      </c>
      <c r="Y7090" t="s">
        <v>77</v>
      </c>
    </row>
    <row r="7091" spans="1:25" x14ac:dyDescent="0.25">
      <c r="A7091" t="s">
        <v>9109</v>
      </c>
      <c r="B7091" t="s">
        <v>3313</v>
      </c>
      <c r="C7091" t="s">
        <v>48</v>
      </c>
      <c r="D7091" t="s">
        <v>55</v>
      </c>
      <c r="E7091" t="s">
        <v>64</v>
      </c>
      <c r="F7091" s="1" t="s">
        <v>19145</v>
      </c>
      <c r="G7091">
        <v>190</v>
      </c>
      <c r="H7091" t="s">
        <v>29</v>
      </c>
      <c r="I7091">
        <v>1408</v>
      </c>
      <c r="J7091">
        <v>203.38</v>
      </c>
      <c r="K7091">
        <f>Passenger_Data[[#This Row],[Price_USD]]*1</f>
        <v>203.38</v>
      </c>
      <c r="L7091">
        <v>48</v>
      </c>
      <c r="M7091" t="s">
        <v>30</v>
      </c>
      <c r="N7091" t="s">
        <v>31</v>
      </c>
      <c r="O7091" t="s">
        <v>33</v>
      </c>
      <c r="P7091" t="s">
        <v>83</v>
      </c>
      <c r="Q7091">
        <v>1</v>
      </c>
      <c r="R7091" t="s">
        <v>51</v>
      </c>
      <c r="S7091" t="s">
        <v>44</v>
      </c>
      <c r="T7091">
        <v>4.3</v>
      </c>
      <c r="U7091">
        <v>7</v>
      </c>
      <c r="V7091">
        <v>64</v>
      </c>
      <c r="W7091">
        <v>0</v>
      </c>
      <c r="X7091">
        <v>0</v>
      </c>
      <c r="Y7091" t="s">
        <v>77</v>
      </c>
    </row>
    <row r="7092" spans="1:25" x14ac:dyDescent="0.25">
      <c r="A7092" t="s">
        <v>9110</v>
      </c>
      <c r="B7092" t="s">
        <v>3475</v>
      </c>
      <c r="C7092" t="s">
        <v>82</v>
      </c>
      <c r="D7092" t="s">
        <v>76</v>
      </c>
      <c r="E7092" t="s">
        <v>59</v>
      </c>
      <c r="F7092" s="1" t="s">
        <v>19146</v>
      </c>
      <c r="G7092">
        <v>213</v>
      </c>
      <c r="H7092" t="s">
        <v>29</v>
      </c>
      <c r="I7092">
        <v>1550</v>
      </c>
      <c r="J7092">
        <v>422.84</v>
      </c>
      <c r="K7092">
        <f>Passenger_Data[[#This Row],[Price_USD]]*1</f>
        <v>422.84</v>
      </c>
      <c r="L7092">
        <v>64</v>
      </c>
      <c r="M7092" t="s">
        <v>30</v>
      </c>
      <c r="N7092" t="s">
        <v>31</v>
      </c>
      <c r="O7092" t="s">
        <v>56</v>
      </c>
      <c r="P7092" t="s">
        <v>50</v>
      </c>
      <c r="Q7092">
        <v>1</v>
      </c>
      <c r="R7092" t="s">
        <v>51</v>
      </c>
      <c r="S7092" t="s">
        <v>61</v>
      </c>
      <c r="T7092">
        <v>6.5</v>
      </c>
      <c r="U7092">
        <v>15</v>
      </c>
      <c r="V7092">
        <v>104</v>
      </c>
      <c r="W7092">
        <v>0</v>
      </c>
      <c r="X7092">
        <v>0</v>
      </c>
      <c r="Y7092" t="s">
        <v>77</v>
      </c>
    </row>
    <row r="7093" spans="1:25" x14ac:dyDescent="0.25">
      <c r="A7093" t="s">
        <v>9111</v>
      </c>
      <c r="B7093" t="s">
        <v>7567</v>
      </c>
      <c r="C7093" t="s">
        <v>26</v>
      </c>
      <c r="D7093" t="s">
        <v>49</v>
      </c>
      <c r="E7093" t="s">
        <v>76</v>
      </c>
      <c r="F7093" s="1" t="s">
        <v>19147</v>
      </c>
      <c r="G7093">
        <v>163</v>
      </c>
      <c r="H7093" t="s">
        <v>86</v>
      </c>
      <c r="I7093">
        <v>965</v>
      </c>
      <c r="J7093">
        <v>337.65</v>
      </c>
      <c r="K7093">
        <f>Passenger_Data[[#This Row],[Price_USD]]*1</f>
        <v>337.65</v>
      </c>
      <c r="L7093">
        <v>36</v>
      </c>
      <c r="M7093" t="s">
        <v>40</v>
      </c>
      <c r="N7093" t="s">
        <v>31</v>
      </c>
      <c r="O7093" t="s">
        <v>32</v>
      </c>
      <c r="P7093" t="s">
        <v>50</v>
      </c>
      <c r="Q7093">
        <v>2</v>
      </c>
      <c r="R7093" t="s">
        <v>65</v>
      </c>
      <c r="S7093" t="s">
        <v>61</v>
      </c>
      <c r="T7093">
        <v>6.7</v>
      </c>
      <c r="U7093">
        <v>5</v>
      </c>
      <c r="V7093">
        <v>36</v>
      </c>
      <c r="W7093">
        <v>0</v>
      </c>
      <c r="X7093">
        <v>0</v>
      </c>
      <c r="Y7093" t="s">
        <v>45</v>
      </c>
    </row>
    <row r="7094" spans="1:25" x14ac:dyDescent="0.25">
      <c r="A7094" t="s">
        <v>9112</v>
      </c>
      <c r="B7094" t="s">
        <v>4158</v>
      </c>
      <c r="C7094" t="s">
        <v>54</v>
      </c>
      <c r="D7094" t="s">
        <v>59</v>
      </c>
      <c r="E7094" t="s">
        <v>49</v>
      </c>
      <c r="F7094" s="1" t="s">
        <v>19148</v>
      </c>
      <c r="G7094">
        <v>128</v>
      </c>
      <c r="H7094" t="s">
        <v>86</v>
      </c>
      <c r="I7094">
        <v>1094</v>
      </c>
      <c r="J7094">
        <v>310.31</v>
      </c>
      <c r="K7094">
        <f>Passenger_Data[[#This Row],[Price_USD]]*1</f>
        <v>310.31</v>
      </c>
      <c r="L7094">
        <v>40</v>
      </c>
      <c r="M7094" t="s">
        <v>40</v>
      </c>
      <c r="N7094" t="s">
        <v>60</v>
      </c>
      <c r="O7094" t="s">
        <v>42</v>
      </c>
      <c r="P7094" t="s">
        <v>83</v>
      </c>
      <c r="Q7094">
        <v>1</v>
      </c>
      <c r="R7094" t="s">
        <v>65</v>
      </c>
      <c r="S7094" t="s">
        <v>61</v>
      </c>
      <c r="T7094">
        <v>8.1</v>
      </c>
      <c r="U7094">
        <v>17</v>
      </c>
      <c r="V7094">
        <v>15</v>
      </c>
      <c r="W7094">
        <v>0</v>
      </c>
      <c r="X7094">
        <v>0</v>
      </c>
      <c r="Y7094" t="s">
        <v>45</v>
      </c>
    </row>
    <row r="7095" spans="1:25" x14ac:dyDescent="0.25">
      <c r="A7095" t="s">
        <v>9113</v>
      </c>
      <c r="B7095" t="s">
        <v>2216</v>
      </c>
      <c r="C7095" t="s">
        <v>82</v>
      </c>
      <c r="D7095" t="s">
        <v>49</v>
      </c>
      <c r="E7095" t="s">
        <v>76</v>
      </c>
      <c r="F7095" s="1" t="s">
        <v>19149</v>
      </c>
      <c r="G7095">
        <v>211</v>
      </c>
      <c r="H7095" t="s">
        <v>29</v>
      </c>
      <c r="I7095">
        <v>1827</v>
      </c>
      <c r="J7095">
        <v>482.05</v>
      </c>
      <c r="K7095">
        <f>Passenger_Data[[#This Row],[Price_USD]]*1</f>
        <v>482.05</v>
      </c>
      <c r="L7095">
        <v>45</v>
      </c>
      <c r="M7095" t="s">
        <v>40</v>
      </c>
      <c r="N7095" t="s">
        <v>31</v>
      </c>
      <c r="O7095" t="s">
        <v>32</v>
      </c>
      <c r="P7095" t="s">
        <v>50</v>
      </c>
      <c r="Q7095">
        <v>1</v>
      </c>
      <c r="R7095" t="s">
        <v>65</v>
      </c>
      <c r="S7095" t="s">
        <v>44</v>
      </c>
      <c r="T7095">
        <v>5.8</v>
      </c>
      <c r="U7095">
        <v>10</v>
      </c>
      <c r="V7095">
        <v>82</v>
      </c>
      <c r="W7095">
        <v>0</v>
      </c>
      <c r="X7095">
        <v>0</v>
      </c>
      <c r="Y7095" t="s">
        <v>45</v>
      </c>
    </row>
    <row r="7096" spans="1:25" x14ac:dyDescent="0.25">
      <c r="A7096" t="s">
        <v>9114</v>
      </c>
      <c r="B7096" t="s">
        <v>5290</v>
      </c>
      <c r="C7096" t="s">
        <v>54</v>
      </c>
      <c r="D7096" t="s">
        <v>76</v>
      </c>
      <c r="E7096" t="s">
        <v>39</v>
      </c>
      <c r="F7096" s="1" t="s">
        <v>19150</v>
      </c>
      <c r="G7096">
        <v>214</v>
      </c>
      <c r="H7096" t="s">
        <v>29</v>
      </c>
      <c r="I7096">
        <v>1052</v>
      </c>
      <c r="J7096">
        <v>304.5</v>
      </c>
      <c r="K7096">
        <f>Passenger_Data[[#This Row],[Price_USD]]*1</f>
        <v>304.5</v>
      </c>
      <c r="L7096">
        <v>39</v>
      </c>
      <c r="M7096" t="s">
        <v>30</v>
      </c>
      <c r="N7096" t="s">
        <v>31</v>
      </c>
      <c r="O7096" t="s">
        <v>56</v>
      </c>
      <c r="P7096" t="s">
        <v>50</v>
      </c>
      <c r="Q7096">
        <v>1</v>
      </c>
      <c r="R7096" t="s">
        <v>65</v>
      </c>
      <c r="S7096" t="s">
        <v>61</v>
      </c>
      <c r="T7096">
        <v>9.1</v>
      </c>
      <c r="U7096">
        <v>8</v>
      </c>
      <c r="V7096">
        <v>86</v>
      </c>
      <c r="W7096">
        <v>0</v>
      </c>
      <c r="X7096">
        <v>0</v>
      </c>
      <c r="Y7096" t="s">
        <v>45</v>
      </c>
    </row>
    <row r="7097" spans="1:25" x14ac:dyDescent="0.25">
      <c r="A7097" t="s">
        <v>9115</v>
      </c>
      <c r="B7097" t="s">
        <v>8987</v>
      </c>
      <c r="C7097" t="s">
        <v>73</v>
      </c>
      <c r="D7097" t="s">
        <v>76</v>
      </c>
      <c r="E7097" t="s">
        <v>76</v>
      </c>
      <c r="F7097" s="1" t="s">
        <v>19151</v>
      </c>
      <c r="G7097">
        <v>186</v>
      </c>
      <c r="H7097" t="s">
        <v>29</v>
      </c>
      <c r="I7097">
        <v>1300</v>
      </c>
      <c r="J7097">
        <v>422.2</v>
      </c>
      <c r="K7097">
        <f>Passenger_Data[[#This Row],[Price_USD]]*1</f>
        <v>422.2</v>
      </c>
      <c r="L7097">
        <v>44</v>
      </c>
      <c r="M7097" t="s">
        <v>30</v>
      </c>
      <c r="N7097" t="s">
        <v>31</v>
      </c>
      <c r="O7097" t="s">
        <v>42</v>
      </c>
      <c r="P7097" t="s">
        <v>50</v>
      </c>
      <c r="Q7097">
        <v>0</v>
      </c>
      <c r="R7097" t="s">
        <v>65</v>
      </c>
      <c r="S7097" t="s">
        <v>61</v>
      </c>
      <c r="T7097">
        <v>5.5</v>
      </c>
      <c r="U7097">
        <v>18</v>
      </c>
      <c r="V7097">
        <v>63</v>
      </c>
      <c r="W7097">
        <v>0</v>
      </c>
      <c r="X7097">
        <v>0</v>
      </c>
      <c r="Y7097" t="s">
        <v>45</v>
      </c>
    </row>
    <row r="7098" spans="1:25" x14ac:dyDescent="0.25">
      <c r="A7098" t="s">
        <v>9116</v>
      </c>
      <c r="B7098" t="s">
        <v>3951</v>
      </c>
      <c r="C7098" t="s">
        <v>82</v>
      </c>
      <c r="D7098" t="s">
        <v>49</v>
      </c>
      <c r="E7098" t="s">
        <v>55</v>
      </c>
      <c r="F7098" s="1" t="s">
        <v>19152</v>
      </c>
      <c r="G7098">
        <v>205</v>
      </c>
      <c r="H7098" t="s">
        <v>29</v>
      </c>
      <c r="I7098">
        <v>1131</v>
      </c>
      <c r="J7098">
        <v>248.74</v>
      </c>
      <c r="K7098">
        <f>Passenger_Data[[#This Row],[Price_USD]]*1</f>
        <v>248.74</v>
      </c>
      <c r="L7098">
        <v>40</v>
      </c>
      <c r="M7098" t="s">
        <v>30</v>
      </c>
      <c r="N7098" t="s">
        <v>41</v>
      </c>
      <c r="O7098" t="s">
        <v>32</v>
      </c>
      <c r="P7098" t="s">
        <v>264</v>
      </c>
      <c r="Q7098">
        <v>2</v>
      </c>
      <c r="R7098" t="s">
        <v>34</v>
      </c>
      <c r="S7098" t="s">
        <v>44</v>
      </c>
      <c r="T7098">
        <v>8.5</v>
      </c>
      <c r="U7098">
        <v>3</v>
      </c>
      <c r="V7098">
        <v>39</v>
      </c>
      <c r="W7098">
        <v>0</v>
      </c>
      <c r="X7098">
        <v>0</v>
      </c>
      <c r="Y7098" t="s">
        <v>36</v>
      </c>
    </row>
    <row r="7099" spans="1:25" x14ac:dyDescent="0.25">
      <c r="A7099" t="s">
        <v>9117</v>
      </c>
      <c r="B7099" t="s">
        <v>1580</v>
      </c>
      <c r="C7099" t="s">
        <v>48</v>
      </c>
      <c r="D7099" t="s">
        <v>55</v>
      </c>
      <c r="E7099" t="s">
        <v>39</v>
      </c>
      <c r="F7099" s="1" t="s">
        <v>19153</v>
      </c>
      <c r="G7099">
        <v>97</v>
      </c>
      <c r="H7099" t="s">
        <v>29</v>
      </c>
      <c r="I7099">
        <v>1049</v>
      </c>
      <c r="J7099">
        <v>525.44000000000005</v>
      </c>
      <c r="K7099">
        <f>Passenger_Data[[#This Row],[Price_USD]]*1</f>
        <v>525.44000000000005</v>
      </c>
      <c r="L7099">
        <v>23</v>
      </c>
      <c r="M7099" t="s">
        <v>40</v>
      </c>
      <c r="N7099" t="s">
        <v>41</v>
      </c>
      <c r="O7099" t="s">
        <v>33</v>
      </c>
      <c r="P7099" t="s">
        <v>50</v>
      </c>
      <c r="Q7099">
        <v>4</v>
      </c>
      <c r="R7099" t="s">
        <v>65</v>
      </c>
      <c r="S7099" t="s">
        <v>44</v>
      </c>
      <c r="T7099">
        <v>6.4</v>
      </c>
      <c r="U7099">
        <v>8</v>
      </c>
      <c r="V7099">
        <v>13</v>
      </c>
      <c r="W7099">
        <v>0</v>
      </c>
      <c r="X7099">
        <v>0</v>
      </c>
      <c r="Y7099" t="s">
        <v>77</v>
      </c>
    </row>
    <row r="7100" spans="1:25" x14ac:dyDescent="0.25">
      <c r="A7100" t="s">
        <v>9118</v>
      </c>
      <c r="B7100" t="s">
        <v>8671</v>
      </c>
      <c r="C7100" t="s">
        <v>48</v>
      </c>
      <c r="D7100" t="s">
        <v>28</v>
      </c>
      <c r="E7100" t="s">
        <v>27</v>
      </c>
      <c r="F7100" s="1" t="s">
        <v>19154</v>
      </c>
      <c r="G7100">
        <v>153</v>
      </c>
      <c r="H7100" t="s">
        <v>29</v>
      </c>
      <c r="I7100">
        <v>1076</v>
      </c>
      <c r="J7100">
        <v>308.81</v>
      </c>
      <c r="K7100">
        <f>Passenger_Data[[#This Row],[Price_USD]]*1</f>
        <v>308.81</v>
      </c>
      <c r="L7100">
        <v>68</v>
      </c>
      <c r="M7100" t="s">
        <v>40</v>
      </c>
      <c r="N7100" t="s">
        <v>60</v>
      </c>
      <c r="O7100" t="s">
        <v>42</v>
      </c>
      <c r="P7100" t="s">
        <v>83</v>
      </c>
      <c r="Q7100">
        <v>1</v>
      </c>
      <c r="R7100" t="s">
        <v>65</v>
      </c>
      <c r="S7100" t="s">
        <v>61</v>
      </c>
      <c r="T7100">
        <v>9.6999999999999993</v>
      </c>
      <c r="U7100">
        <v>9</v>
      </c>
      <c r="V7100">
        <v>107</v>
      </c>
      <c r="W7100">
        <v>0</v>
      </c>
      <c r="X7100">
        <v>0</v>
      </c>
      <c r="Y7100" t="s">
        <v>45</v>
      </c>
    </row>
    <row r="7101" spans="1:25" x14ac:dyDescent="0.25">
      <c r="A7101" t="s">
        <v>9119</v>
      </c>
      <c r="B7101" t="s">
        <v>7600</v>
      </c>
      <c r="C7101" t="s">
        <v>82</v>
      </c>
      <c r="D7101" t="s">
        <v>64</v>
      </c>
      <c r="E7101" t="s">
        <v>76</v>
      </c>
      <c r="F7101" s="1" t="s">
        <v>19155</v>
      </c>
      <c r="G7101">
        <v>167</v>
      </c>
      <c r="H7101" t="s">
        <v>29</v>
      </c>
      <c r="I7101">
        <v>1499</v>
      </c>
      <c r="J7101">
        <v>343.54</v>
      </c>
      <c r="K7101">
        <f>Passenger_Data[[#This Row],[Price_USD]]*1</f>
        <v>343.54</v>
      </c>
      <c r="L7101">
        <v>49</v>
      </c>
      <c r="M7101" t="s">
        <v>30</v>
      </c>
      <c r="N7101" t="s">
        <v>31</v>
      </c>
      <c r="O7101" t="s">
        <v>56</v>
      </c>
      <c r="P7101" t="s">
        <v>50</v>
      </c>
      <c r="Q7101">
        <v>1</v>
      </c>
      <c r="R7101" t="s">
        <v>65</v>
      </c>
      <c r="S7101" t="s">
        <v>61</v>
      </c>
      <c r="T7101">
        <v>8.1999999999999993</v>
      </c>
      <c r="U7101">
        <v>1</v>
      </c>
      <c r="V7101">
        <v>5</v>
      </c>
      <c r="W7101">
        <v>0</v>
      </c>
      <c r="X7101">
        <v>0</v>
      </c>
      <c r="Y7101" t="s">
        <v>77</v>
      </c>
    </row>
    <row r="7102" spans="1:25" x14ac:dyDescent="0.25">
      <c r="A7102" t="s">
        <v>9120</v>
      </c>
      <c r="B7102" t="s">
        <v>7600</v>
      </c>
      <c r="C7102" t="s">
        <v>26</v>
      </c>
      <c r="D7102" t="s">
        <v>49</v>
      </c>
      <c r="E7102" t="s">
        <v>28</v>
      </c>
      <c r="F7102" s="1" t="s">
        <v>19156</v>
      </c>
      <c r="G7102">
        <v>151</v>
      </c>
      <c r="H7102" t="s">
        <v>29</v>
      </c>
      <c r="I7102">
        <v>1789</v>
      </c>
      <c r="J7102">
        <v>308.77999999999997</v>
      </c>
      <c r="K7102">
        <f>Passenger_Data[[#This Row],[Price_USD]]*1</f>
        <v>308.77999999999997</v>
      </c>
      <c r="L7102">
        <v>78</v>
      </c>
      <c r="M7102" t="s">
        <v>40</v>
      </c>
      <c r="N7102" t="s">
        <v>60</v>
      </c>
      <c r="O7102" t="s">
        <v>33</v>
      </c>
      <c r="P7102" t="s">
        <v>33</v>
      </c>
      <c r="Q7102">
        <v>0</v>
      </c>
      <c r="R7102" t="s">
        <v>43</v>
      </c>
      <c r="S7102" t="s">
        <v>44</v>
      </c>
      <c r="T7102">
        <v>10</v>
      </c>
      <c r="U7102">
        <v>6</v>
      </c>
      <c r="V7102">
        <v>14</v>
      </c>
      <c r="W7102">
        <v>0</v>
      </c>
      <c r="X7102">
        <v>0</v>
      </c>
      <c r="Y7102" t="s">
        <v>45</v>
      </c>
    </row>
    <row r="7103" spans="1:25" x14ac:dyDescent="0.25">
      <c r="A7103" t="s">
        <v>9121</v>
      </c>
      <c r="B7103" t="s">
        <v>2407</v>
      </c>
      <c r="C7103" t="s">
        <v>26</v>
      </c>
      <c r="D7103" t="s">
        <v>64</v>
      </c>
      <c r="E7103" t="s">
        <v>27</v>
      </c>
      <c r="F7103" s="1" t="s">
        <v>19157</v>
      </c>
      <c r="G7103">
        <v>163</v>
      </c>
      <c r="H7103" t="s">
        <v>108</v>
      </c>
      <c r="I7103">
        <v>851</v>
      </c>
      <c r="J7103">
        <v>423.47</v>
      </c>
      <c r="K7103">
        <f>Passenger_Data[[#This Row],[Price_USD]]*1</f>
        <v>423.47</v>
      </c>
      <c r="L7103">
        <v>28</v>
      </c>
      <c r="M7103" t="s">
        <v>30</v>
      </c>
      <c r="N7103" t="s">
        <v>31</v>
      </c>
      <c r="O7103" t="s">
        <v>33</v>
      </c>
      <c r="P7103" t="s">
        <v>50</v>
      </c>
      <c r="Q7103">
        <v>1</v>
      </c>
      <c r="R7103" t="s">
        <v>65</v>
      </c>
      <c r="S7103" t="s">
        <v>35</v>
      </c>
      <c r="T7103">
        <v>9.1999999999999993</v>
      </c>
      <c r="U7103">
        <v>26</v>
      </c>
      <c r="V7103">
        <v>45</v>
      </c>
      <c r="W7103">
        <v>0</v>
      </c>
      <c r="X7103">
        <v>1</v>
      </c>
      <c r="Y7103" t="s">
        <v>77</v>
      </c>
    </row>
    <row r="7104" spans="1:25" x14ac:dyDescent="0.25">
      <c r="A7104" t="s">
        <v>9122</v>
      </c>
      <c r="B7104" t="s">
        <v>1100</v>
      </c>
      <c r="C7104" t="s">
        <v>48</v>
      </c>
      <c r="D7104" t="s">
        <v>49</v>
      </c>
      <c r="E7104" t="s">
        <v>76</v>
      </c>
      <c r="F7104" s="1" t="s">
        <v>19158</v>
      </c>
      <c r="G7104">
        <v>91</v>
      </c>
      <c r="H7104" t="s">
        <v>29</v>
      </c>
      <c r="I7104">
        <v>1323</v>
      </c>
      <c r="J7104">
        <v>435.12</v>
      </c>
      <c r="K7104">
        <f>Passenger_Data[[#This Row],[Price_USD]]*1</f>
        <v>435.12</v>
      </c>
      <c r="L7104">
        <v>64</v>
      </c>
      <c r="M7104" t="s">
        <v>40</v>
      </c>
      <c r="N7104" t="s">
        <v>31</v>
      </c>
      <c r="O7104" t="s">
        <v>33</v>
      </c>
      <c r="P7104" t="s">
        <v>50</v>
      </c>
      <c r="Q7104">
        <v>0</v>
      </c>
      <c r="R7104" t="s">
        <v>65</v>
      </c>
      <c r="S7104" t="s">
        <v>68</v>
      </c>
      <c r="T7104">
        <v>9</v>
      </c>
      <c r="U7104">
        <v>8</v>
      </c>
      <c r="V7104">
        <v>7</v>
      </c>
      <c r="W7104">
        <v>0</v>
      </c>
      <c r="X7104">
        <v>0</v>
      </c>
      <c r="Y7104" t="s">
        <v>77</v>
      </c>
    </row>
    <row r="7105" spans="1:25" x14ac:dyDescent="0.25">
      <c r="A7105" t="s">
        <v>9123</v>
      </c>
      <c r="B7105" t="s">
        <v>2561</v>
      </c>
      <c r="C7105" t="s">
        <v>82</v>
      </c>
      <c r="D7105" t="s">
        <v>64</v>
      </c>
      <c r="E7105" t="s">
        <v>27</v>
      </c>
      <c r="F7105" s="1" t="s">
        <v>19159</v>
      </c>
      <c r="G7105">
        <v>188</v>
      </c>
      <c r="H7105" t="s">
        <v>29</v>
      </c>
      <c r="I7105">
        <v>1420</v>
      </c>
      <c r="J7105">
        <v>362.7</v>
      </c>
      <c r="K7105">
        <f>Passenger_Data[[#This Row],[Price_USD]]*1</f>
        <v>362.7</v>
      </c>
      <c r="L7105">
        <v>75</v>
      </c>
      <c r="M7105" t="s">
        <v>40</v>
      </c>
      <c r="N7105" t="s">
        <v>41</v>
      </c>
      <c r="O7105" t="s">
        <v>32</v>
      </c>
      <c r="P7105" t="s">
        <v>33</v>
      </c>
      <c r="Q7105">
        <v>1</v>
      </c>
      <c r="R7105" t="s">
        <v>65</v>
      </c>
      <c r="S7105" t="s">
        <v>35</v>
      </c>
      <c r="T7105">
        <v>8</v>
      </c>
      <c r="U7105">
        <v>18</v>
      </c>
      <c r="V7105">
        <v>7</v>
      </c>
      <c r="W7105">
        <v>0</v>
      </c>
      <c r="X7105">
        <v>0</v>
      </c>
      <c r="Y7105" t="s">
        <v>77</v>
      </c>
    </row>
    <row r="7106" spans="1:25" x14ac:dyDescent="0.25">
      <c r="A7106" t="s">
        <v>9124</v>
      </c>
      <c r="B7106" t="s">
        <v>1162</v>
      </c>
      <c r="C7106" t="s">
        <v>48</v>
      </c>
      <c r="D7106" t="s">
        <v>59</v>
      </c>
      <c r="E7106" t="s">
        <v>39</v>
      </c>
      <c r="F7106" s="1" t="s">
        <v>19160</v>
      </c>
      <c r="G7106">
        <v>252</v>
      </c>
      <c r="H7106" t="s">
        <v>29</v>
      </c>
      <c r="I7106">
        <v>1291</v>
      </c>
      <c r="J7106">
        <v>408.49</v>
      </c>
      <c r="K7106">
        <f>Passenger_Data[[#This Row],[Price_USD]]*1</f>
        <v>408.49</v>
      </c>
      <c r="L7106">
        <v>75</v>
      </c>
      <c r="M7106" t="s">
        <v>40</v>
      </c>
      <c r="N7106" t="s">
        <v>41</v>
      </c>
      <c r="O7106" t="s">
        <v>32</v>
      </c>
      <c r="P7106" t="s">
        <v>33</v>
      </c>
      <c r="Q7106">
        <v>3</v>
      </c>
      <c r="R7106" t="s">
        <v>65</v>
      </c>
      <c r="S7106" t="s">
        <v>44</v>
      </c>
      <c r="T7106">
        <v>6.6</v>
      </c>
      <c r="U7106">
        <v>5</v>
      </c>
      <c r="V7106">
        <v>88</v>
      </c>
      <c r="W7106">
        <v>0</v>
      </c>
      <c r="X7106">
        <v>0</v>
      </c>
      <c r="Y7106" t="s">
        <v>45</v>
      </c>
    </row>
    <row r="7107" spans="1:25" x14ac:dyDescent="0.25">
      <c r="A7107" t="s">
        <v>9125</v>
      </c>
      <c r="B7107" t="s">
        <v>4229</v>
      </c>
      <c r="C7107" t="s">
        <v>48</v>
      </c>
      <c r="D7107" t="s">
        <v>59</v>
      </c>
      <c r="E7107" t="s">
        <v>27</v>
      </c>
      <c r="F7107" s="1" t="s">
        <v>19161</v>
      </c>
      <c r="G7107">
        <v>188</v>
      </c>
      <c r="H7107" t="s">
        <v>29</v>
      </c>
      <c r="I7107">
        <v>1473</v>
      </c>
      <c r="J7107">
        <v>282.98</v>
      </c>
      <c r="K7107">
        <f>Passenger_Data[[#This Row],[Price_USD]]*1</f>
        <v>282.98</v>
      </c>
      <c r="L7107">
        <v>33</v>
      </c>
      <c r="M7107" t="s">
        <v>30</v>
      </c>
      <c r="N7107" t="s">
        <v>60</v>
      </c>
      <c r="O7107" t="s">
        <v>56</v>
      </c>
      <c r="P7107" t="s">
        <v>50</v>
      </c>
      <c r="Q7107">
        <v>1</v>
      </c>
      <c r="R7107" t="s">
        <v>34</v>
      </c>
      <c r="S7107" t="s">
        <v>61</v>
      </c>
      <c r="T7107">
        <v>6.9</v>
      </c>
      <c r="U7107">
        <v>3</v>
      </c>
      <c r="V7107">
        <v>24</v>
      </c>
      <c r="W7107">
        <v>0</v>
      </c>
      <c r="X7107">
        <v>0</v>
      </c>
      <c r="Y7107" t="s">
        <v>36</v>
      </c>
    </row>
    <row r="7108" spans="1:25" x14ac:dyDescent="0.25">
      <c r="A7108" t="s">
        <v>9126</v>
      </c>
      <c r="B7108" t="s">
        <v>420</v>
      </c>
      <c r="C7108" t="s">
        <v>48</v>
      </c>
      <c r="D7108" t="s">
        <v>39</v>
      </c>
      <c r="E7108" t="s">
        <v>27</v>
      </c>
      <c r="F7108" s="1" t="s">
        <v>19162</v>
      </c>
      <c r="G7108">
        <v>70</v>
      </c>
      <c r="H7108" t="s">
        <v>29</v>
      </c>
      <c r="I7108">
        <v>1191</v>
      </c>
      <c r="J7108">
        <v>196.28</v>
      </c>
      <c r="K7108">
        <f>Passenger_Data[[#This Row],[Price_USD]]*1</f>
        <v>196.28</v>
      </c>
      <c r="L7108">
        <v>24</v>
      </c>
      <c r="M7108" t="s">
        <v>30</v>
      </c>
      <c r="N7108" t="s">
        <v>60</v>
      </c>
      <c r="O7108" t="s">
        <v>56</v>
      </c>
      <c r="P7108" t="s">
        <v>50</v>
      </c>
      <c r="Q7108">
        <v>0</v>
      </c>
      <c r="R7108" t="s">
        <v>65</v>
      </c>
      <c r="S7108" t="s">
        <v>44</v>
      </c>
      <c r="T7108">
        <v>7.3</v>
      </c>
      <c r="U7108">
        <v>0</v>
      </c>
      <c r="V7108">
        <v>55</v>
      </c>
      <c r="W7108">
        <v>0</v>
      </c>
      <c r="X7108">
        <v>0</v>
      </c>
      <c r="Y7108" t="s">
        <v>77</v>
      </c>
    </row>
    <row r="7109" spans="1:25" x14ac:dyDescent="0.25">
      <c r="A7109" t="s">
        <v>9127</v>
      </c>
      <c r="B7109" t="s">
        <v>7269</v>
      </c>
      <c r="C7109" t="s">
        <v>82</v>
      </c>
      <c r="D7109" t="s">
        <v>76</v>
      </c>
      <c r="E7109" t="s">
        <v>76</v>
      </c>
      <c r="F7109" s="1" t="s">
        <v>19163</v>
      </c>
      <c r="G7109">
        <v>224</v>
      </c>
      <c r="H7109" t="s">
        <v>29</v>
      </c>
      <c r="I7109">
        <v>1276</v>
      </c>
      <c r="J7109">
        <v>330.38</v>
      </c>
      <c r="K7109">
        <f>Passenger_Data[[#This Row],[Price_USD]]*1</f>
        <v>330.38</v>
      </c>
      <c r="L7109">
        <v>64</v>
      </c>
      <c r="M7109" t="s">
        <v>40</v>
      </c>
      <c r="N7109" t="s">
        <v>41</v>
      </c>
      <c r="O7109" t="s">
        <v>42</v>
      </c>
      <c r="P7109" t="s">
        <v>83</v>
      </c>
      <c r="Q7109">
        <v>1</v>
      </c>
      <c r="R7109" t="s">
        <v>51</v>
      </c>
      <c r="S7109" t="s">
        <v>61</v>
      </c>
      <c r="T7109">
        <v>6.8</v>
      </c>
      <c r="U7109">
        <v>5</v>
      </c>
      <c r="V7109">
        <v>108</v>
      </c>
      <c r="W7109">
        <v>0</v>
      </c>
      <c r="X7109">
        <v>1</v>
      </c>
      <c r="Y7109" t="s">
        <v>77</v>
      </c>
    </row>
    <row r="7110" spans="1:25" x14ac:dyDescent="0.25">
      <c r="A7110" t="s">
        <v>9128</v>
      </c>
      <c r="B7110" t="s">
        <v>4035</v>
      </c>
      <c r="C7110" t="s">
        <v>48</v>
      </c>
      <c r="D7110" t="s">
        <v>76</v>
      </c>
      <c r="E7110" t="s">
        <v>64</v>
      </c>
      <c r="F7110" s="1" t="s">
        <v>19164</v>
      </c>
      <c r="G7110">
        <v>277</v>
      </c>
      <c r="H7110" t="s">
        <v>86</v>
      </c>
      <c r="I7110">
        <v>1527</v>
      </c>
      <c r="J7110">
        <v>273.25</v>
      </c>
      <c r="K7110">
        <f>Passenger_Data[[#This Row],[Price_USD]]*1</f>
        <v>273.25</v>
      </c>
      <c r="L7110">
        <v>19</v>
      </c>
      <c r="M7110" t="s">
        <v>30</v>
      </c>
      <c r="N7110" t="s">
        <v>41</v>
      </c>
      <c r="O7110" t="s">
        <v>56</v>
      </c>
      <c r="P7110" t="s">
        <v>50</v>
      </c>
      <c r="Q7110">
        <v>2</v>
      </c>
      <c r="R7110" t="s">
        <v>51</v>
      </c>
      <c r="S7110" t="s">
        <v>68</v>
      </c>
      <c r="T7110">
        <v>7.1</v>
      </c>
      <c r="U7110">
        <v>15</v>
      </c>
      <c r="V7110">
        <v>97</v>
      </c>
      <c r="W7110">
        <v>0</v>
      </c>
      <c r="X7110">
        <v>0</v>
      </c>
      <c r="Y7110" t="s">
        <v>36</v>
      </c>
    </row>
    <row r="7111" spans="1:25" x14ac:dyDescent="0.25">
      <c r="A7111" t="s">
        <v>9129</v>
      </c>
      <c r="B7111" t="s">
        <v>8322</v>
      </c>
      <c r="C7111" t="s">
        <v>82</v>
      </c>
      <c r="D7111" t="s">
        <v>28</v>
      </c>
      <c r="E7111" t="s">
        <v>59</v>
      </c>
      <c r="F7111" s="1" t="s">
        <v>19165</v>
      </c>
      <c r="G7111">
        <v>226</v>
      </c>
      <c r="H7111" t="s">
        <v>29</v>
      </c>
      <c r="I7111">
        <v>1488</v>
      </c>
      <c r="J7111">
        <v>336.19</v>
      </c>
      <c r="K7111">
        <f>Passenger_Data[[#This Row],[Price_USD]]*1</f>
        <v>336.19</v>
      </c>
      <c r="L7111">
        <v>75</v>
      </c>
      <c r="M7111" t="s">
        <v>30</v>
      </c>
      <c r="N7111" t="s">
        <v>41</v>
      </c>
      <c r="O7111" t="s">
        <v>56</v>
      </c>
      <c r="P7111" t="s">
        <v>50</v>
      </c>
      <c r="Q7111">
        <v>0</v>
      </c>
      <c r="R7111" t="s">
        <v>43</v>
      </c>
      <c r="S7111" t="s">
        <v>44</v>
      </c>
      <c r="T7111">
        <v>5.9</v>
      </c>
      <c r="U7111">
        <v>1</v>
      </c>
      <c r="V7111">
        <v>110</v>
      </c>
      <c r="W7111">
        <v>0</v>
      </c>
      <c r="X7111">
        <v>0</v>
      </c>
      <c r="Y7111" t="s">
        <v>77</v>
      </c>
    </row>
    <row r="7112" spans="1:25" x14ac:dyDescent="0.25">
      <c r="A7112" t="s">
        <v>9130</v>
      </c>
      <c r="B7112" t="s">
        <v>1824</v>
      </c>
      <c r="C7112" t="s">
        <v>54</v>
      </c>
      <c r="D7112" t="s">
        <v>55</v>
      </c>
      <c r="E7112" t="s">
        <v>27</v>
      </c>
      <c r="F7112" s="1" t="s">
        <v>19166</v>
      </c>
      <c r="G7112">
        <v>218</v>
      </c>
      <c r="H7112" t="s">
        <v>29</v>
      </c>
      <c r="I7112">
        <v>1287</v>
      </c>
      <c r="J7112">
        <v>252.99</v>
      </c>
      <c r="K7112">
        <f>Passenger_Data[[#This Row],[Price_USD]]*1</f>
        <v>252.99</v>
      </c>
      <c r="L7112">
        <v>67</v>
      </c>
      <c r="M7112" t="s">
        <v>40</v>
      </c>
      <c r="N7112" t="s">
        <v>41</v>
      </c>
      <c r="O7112" t="s">
        <v>32</v>
      </c>
      <c r="P7112" t="s">
        <v>83</v>
      </c>
      <c r="Q7112">
        <v>0</v>
      </c>
      <c r="R7112" t="s">
        <v>65</v>
      </c>
      <c r="S7112" t="s">
        <v>44</v>
      </c>
      <c r="T7112">
        <v>7.7</v>
      </c>
      <c r="U7112">
        <v>0</v>
      </c>
      <c r="V7112">
        <v>115</v>
      </c>
      <c r="W7112">
        <v>0</v>
      </c>
      <c r="X7112">
        <v>0</v>
      </c>
      <c r="Y7112" t="s">
        <v>45</v>
      </c>
    </row>
    <row r="7113" spans="1:25" x14ac:dyDescent="0.25">
      <c r="A7113" t="s">
        <v>9131</v>
      </c>
      <c r="B7113" t="s">
        <v>3053</v>
      </c>
      <c r="C7113" t="s">
        <v>54</v>
      </c>
      <c r="D7113" t="s">
        <v>39</v>
      </c>
      <c r="E7113" t="s">
        <v>64</v>
      </c>
      <c r="F7113" s="1" t="s">
        <v>19167</v>
      </c>
      <c r="G7113">
        <v>163</v>
      </c>
      <c r="H7113" t="s">
        <v>29</v>
      </c>
      <c r="I7113">
        <v>1347</v>
      </c>
      <c r="J7113">
        <v>285.55</v>
      </c>
      <c r="K7113">
        <f>Passenger_Data[[#This Row],[Price_USD]]*1</f>
        <v>285.55</v>
      </c>
      <c r="L7113">
        <v>57</v>
      </c>
      <c r="M7113" t="s">
        <v>40</v>
      </c>
      <c r="N7113" t="s">
        <v>60</v>
      </c>
      <c r="O7113" t="s">
        <v>42</v>
      </c>
      <c r="P7113" t="s">
        <v>33</v>
      </c>
      <c r="Q7113">
        <v>1</v>
      </c>
      <c r="R7113" t="s">
        <v>65</v>
      </c>
      <c r="S7113" t="s">
        <v>61</v>
      </c>
      <c r="T7113">
        <v>6.8</v>
      </c>
      <c r="U7113">
        <v>25</v>
      </c>
      <c r="V7113">
        <v>66</v>
      </c>
      <c r="W7113">
        <v>0</v>
      </c>
      <c r="X7113">
        <v>1</v>
      </c>
      <c r="Y7113" t="s">
        <v>77</v>
      </c>
    </row>
    <row r="7114" spans="1:25" x14ac:dyDescent="0.25">
      <c r="A7114" t="s">
        <v>9132</v>
      </c>
      <c r="B7114" t="s">
        <v>1269</v>
      </c>
      <c r="C7114" t="s">
        <v>26</v>
      </c>
      <c r="D7114" t="s">
        <v>39</v>
      </c>
      <c r="E7114" t="s">
        <v>76</v>
      </c>
      <c r="F7114" s="1" t="s">
        <v>19168</v>
      </c>
      <c r="G7114">
        <v>170</v>
      </c>
      <c r="H7114" t="s">
        <v>29</v>
      </c>
      <c r="I7114">
        <v>888</v>
      </c>
      <c r="J7114">
        <v>456.88</v>
      </c>
      <c r="K7114">
        <f>Passenger_Data[[#This Row],[Price_USD]]*1</f>
        <v>456.88</v>
      </c>
      <c r="L7114">
        <v>22</v>
      </c>
      <c r="M7114" t="s">
        <v>30</v>
      </c>
      <c r="N7114" t="s">
        <v>41</v>
      </c>
      <c r="O7114" t="s">
        <v>56</v>
      </c>
      <c r="P7114" t="s">
        <v>33</v>
      </c>
      <c r="Q7114">
        <v>0</v>
      </c>
      <c r="R7114" t="s">
        <v>34</v>
      </c>
      <c r="S7114" t="s">
        <v>68</v>
      </c>
      <c r="T7114">
        <v>9.1999999999999993</v>
      </c>
      <c r="U7114">
        <v>2</v>
      </c>
      <c r="V7114">
        <v>72</v>
      </c>
      <c r="W7114">
        <v>0</v>
      </c>
      <c r="X7114">
        <v>1</v>
      </c>
      <c r="Y7114" t="s">
        <v>36</v>
      </c>
    </row>
    <row r="7115" spans="1:25" x14ac:dyDescent="0.25">
      <c r="A7115" t="s">
        <v>9133</v>
      </c>
      <c r="B7115" t="s">
        <v>704</v>
      </c>
      <c r="C7115" t="s">
        <v>48</v>
      </c>
      <c r="D7115" t="s">
        <v>59</v>
      </c>
      <c r="E7115" t="s">
        <v>59</v>
      </c>
      <c r="F7115" s="1" t="s">
        <v>19169</v>
      </c>
      <c r="G7115">
        <v>182</v>
      </c>
      <c r="H7115" t="s">
        <v>29</v>
      </c>
      <c r="I7115">
        <v>900</v>
      </c>
      <c r="J7115">
        <v>379.8</v>
      </c>
      <c r="K7115">
        <f>Passenger_Data[[#This Row],[Price_USD]]*1</f>
        <v>379.8</v>
      </c>
      <c r="L7115">
        <v>27</v>
      </c>
      <c r="M7115" t="s">
        <v>30</v>
      </c>
      <c r="N7115" t="s">
        <v>41</v>
      </c>
      <c r="O7115" t="s">
        <v>33</v>
      </c>
      <c r="P7115" t="s">
        <v>50</v>
      </c>
      <c r="Q7115">
        <v>1</v>
      </c>
      <c r="R7115" t="s">
        <v>34</v>
      </c>
      <c r="S7115" t="s">
        <v>35</v>
      </c>
      <c r="T7115">
        <v>3.7</v>
      </c>
      <c r="U7115">
        <v>1</v>
      </c>
      <c r="V7115">
        <v>67</v>
      </c>
      <c r="W7115">
        <v>0</v>
      </c>
      <c r="X7115">
        <v>0</v>
      </c>
      <c r="Y7115" t="s">
        <v>77</v>
      </c>
    </row>
    <row r="7116" spans="1:25" x14ac:dyDescent="0.25">
      <c r="A7116" t="s">
        <v>9134</v>
      </c>
      <c r="B7116" t="s">
        <v>5536</v>
      </c>
      <c r="C7116" t="s">
        <v>48</v>
      </c>
      <c r="D7116" t="s">
        <v>39</v>
      </c>
      <c r="E7116" t="s">
        <v>27</v>
      </c>
      <c r="F7116" s="1" t="s">
        <v>19170</v>
      </c>
      <c r="G7116">
        <v>263</v>
      </c>
      <c r="H7116" t="s">
        <v>29</v>
      </c>
      <c r="I7116">
        <v>1839</v>
      </c>
      <c r="J7116">
        <v>362.69</v>
      </c>
      <c r="K7116">
        <f>Passenger_Data[[#This Row],[Price_USD]]*1</f>
        <v>362.69</v>
      </c>
      <c r="L7116">
        <v>29</v>
      </c>
      <c r="M7116" t="s">
        <v>40</v>
      </c>
      <c r="N7116" t="s">
        <v>60</v>
      </c>
      <c r="O7116" t="s">
        <v>33</v>
      </c>
      <c r="P7116" t="s">
        <v>33</v>
      </c>
      <c r="Q7116">
        <v>1</v>
      </c>
      <c r="R7116" t="s">
        <v>65</v>
      </c>
      <c r="S7116" t="s">
        <v>44</v>
      </c>
      <c r="T7116">
        <v>6.3</v>
      </c>
      <c r="U7116">
        <v>6</v>
      </c>
      <c r="V7116">
        <v>89</v>
      </c>
      <c r="W7116">
        <v>0</v>
      </c>
      <c r="X7116">
        <v>0</v>
      </c>
      <c r="Y7116" t="s">
        <v>36</v>
      </c>
    </row>
    <row r="7117" spans="1:25" x14ac:dyDescent="0.25">
      <c r="A7117" t="s">
        <v>9135</v>
      </c>
      <c r="B7117" t="s">
        <v>2281</v>
      </c>
      <c r="C7117" t="s">
        <v>54</v>
      </c>
      <c r="D7117" t="s">
        <v>55</v>
      </c>
      <c r="E7117" t="s">
        <v>55</v>
      </c>
      <c r="F7117" s="1" t="s">
        <v>19171</v>
      </c>
      <c r="G7117">
        <v>150</v>
      </c>
      <c r="H7117" t="s">
        <v>29</v>
      </c>
      <c r="I7117">
        <v>1497</v>
      </c>
      <c r="J7117">
        <v>601.87</v>
      </c>
      <c r="K7117">
        <f>Passenger_Data[[#This Row],[Price_USD]]*1</f>
        <v>601.87</v>
      </c>
      <c r="L7117">
        <v>76</v>
      </c>
      <c r="M7117" t="s">
        <v>40</v>
      </c>
      <c r="N7117" t="s">
        <v>41</v>
      </c>
      <c r="O7117" t="s">
        <v>56</v>
      </c>
      <c r="P7117" t="s">
        <v>83</v>
      </c>
      <c r="Q7117">
        <v>0</v>
      </c>
      <c r="R7117" t="s">
        <v>51</v>
      </c>
      <c r="S7117" t="s">
        <v>61</v>
      </c>
      <c r="T7117">
        <v>5.8</v>
      </c>
      <c r="U7117">
        <v>9</v>
      </c>
      <c r="V7117">
        <v>36</v>
      </c>
      <c r="W7117">
        <v>0</v>
      </c>
      <c r="X7117">
        <v>0</v>
      </c>
      <c r="Y7117" t="s">
        <v>36</v>
      </c>
    </row>
    <row r="7118" spans="1:25" x14ac:dyDescent="0.25">
      <c r="A7118" t="s">
        <v>9136</v>
      </c>
      <c r="B7118" t="s">
        <v>455</v>
      </c>
      <c r="C7118" t="s">
        <v>26</v>
      </c>
      <c r="D7118" t="s">
        <v>27</v>
      </c>
      <c r="E7118" t="s">
        <v>27</v>
      </c>
      <c r="F7118" s="1" t="s">
        <v>19172</v>
      </c>
      <c r="G7118">
        <v>185</v>
      </c>
      <c r="H7118" t="s">
        <v>86</v>
      </c>
      <c r="I7118">
        <v>952</v>
      </c>
      <c r="J7118">
        <v>423.26</v>
      </c>
      <c r="K7118">
        <f>Passenger_Data[[#This Row],[Price_USD]]*1</f>
        <v>423.26</v>
      </c>
      <c r="L7118">
        <v>38</v>
      </c>
      <c r="M7118" t="s">
        <v>30</v>
      </c>
      <c r="N7118" t="s">
        <v>31</v>
      </c>
      <c r="O7118" t="s">
        <v>33</v>
      </c>
      <c r="P7118" t="s">
        <v>50</v>
      </c>
      <c r="Q7118">
        <v>0</v>
      </c>
      <c r="R7118" t="s">
        <v>65</v>
      </c>
      <c r="S7118" t="s">
        <v>61</v>
      </c>
      <c r="T7118">
        <v>5.7</v>
      </c>
      <c r="U7118">
        <v>18</v>
      </c>
      <c r="V7118">
        <v>34</v>
      </c>
      <c r="W7118">
        <v>0</v>
      </c>
      <c r="X7118">
        <v>1</v>
      </c>
      <c r="Y7118" t="s">
        <v>36</v>
      </c>
    </row>
    <row r="7119" spans="1:25" x14ac:dyDescent="0.25">
      <c r="A7119" t="s">
        <v>9137</v>
      </c>
      <c r="B7119" t="s">
        <v>642</v>
      </c>
      <c r="C7119" t="s">
        <v>26</v>
      </c>
      <c r="D7119" t="s">
        <v>64</v>
      </c>
      <c r="E7119" t="s">
        <v>28</v>
      </c>
      <c r="F7119" s="1" t="s">
        <v>19173</v>
      </c>
      <c r="G7119">
        <v>159</v>
      </c>
      <c r="H7119" t="s">
        <v>29</v>
      </c>
      <c r="I7119">
        <v>1282</v>
      </c>
      <c r="J7119">
        <v>409.52</v>
      </c>
      <c r="K7119">
        <f>Passenger_Data[[#This Row],[Price_USD]]*1</f>
        <v>409.52</v>
      </c>
      <c r="L7119">
        <v>51</v>
      </c>
      <c r="M7119" t="s">
        <v>30</v>
      </c>
      <c r="N7119" t="s">
        <v>41</v>
      </c>
      <c r="O7119" t="s">
        <v>32</v>
      </c>
      <c r="P7119" t="s">
        <v>50</v>
      </c>
      <c r="Q7119">
        <v>2</v>
      </c>
      <c r="R7119" t="s">
        <v>51</v>
      </c>
      <c r="S7119" t="s">
        <v>61</v>
      </c>
      <c r="T7119">
        <v>4.7</v>
      </c>
      <c r="U7119">
        <v>32</v>
      </c>
      <c r="V7119">
        <v>4</v>
      </c>
      <c r="W7119">
        <v>0</v>
      </c>
      <c r="X7119">
        <v>0</v>
      </c>
      <c r="Y7119" t="s">
        <v>45</v>
      </c>
    </row>
    <row r="7120" spans="1:25" x14ac:dyDescent="0.25">
      <c r="A7120" t="s">
        <v>9138</v>
      </c>
      <c r="B7120" t="s">
        <v>1776</v>
      </c>
      <c r="C7120" t="s">
        <v>82</v>
      </c>
      <c r="D7120" t="s">
        <v>64</v>
      </c>
      <c r="E7120" t="s">
        <v>59</v>
      </c>
      <c r="F7120" s="1" t="s">
        <v>19174</v>
      </c>
      <c r="G7120">
        <v>135</v>
      </c>
      <c r="H7120" t="s">
        <v>29</v>
      </c>
      <c r="I7120">
        <v>1410</v>
      </c>
      <c r="J7120">
        <v>293.06</v>
      </c>
      <c r="K7120">
        <f>Passenger_Data[[#This Row],[Price_USD]]*1</f>
        <v>293.06</v>
      </c>
      <c r="L7120">
        <v>35</v>
      </c>
      <c r="M7120" t="s">
        <v>40</v>
      </c>
      <c r="N7120" t="s">
        <v>31</v>
      </c>
      <c r="O7120" t="s">
        <v>33</v>
      </c>
      <c r="P7120" t="s">
        <v>83</v>
      </c>
      <c r="Q7120">
        <v>0</v>
      </c>
      <c r="R7120" t="s">
        <v>43</v>
      </c>
      <c r="S7120" t="s">
        <v>61</v>
      </c>
      <c r="T7120">
        <v>6.4</v>
      </c>
      <c r="U7120">
        <v>9</v>
      </c>
      <c r="V7120">
        <v>1</v>
      </c>
      <c r="W7120">
        <v>0</v>
      </c>
      <c r="X7120">
        <v>0</v>
      </c>
      <c r="Y7120" t="s">
        <v>45</v>
      </c>
    </row>
    <row r="7121" spans="1:25" x14ac:dyDescent="0.25">
      <c r="A7121" t="s">
        <v>9139</v>
      </c>
      <c r="B7121" t="s">
        <v>5240</v>
      </c>
      <c r="C7121" t="s">
        <v>54</v>
      </c>
      <c r="D7121" t="s">
        <v>64</v>
      </c>
      <c r="E7121" t="s">
        <v>55</v>
      </c>
      <c r="F7121" s="1" t="s">
        <v>19175</v>
      </c>
      <c r="G7121">
        <v>189</v>
      </c>
      <c r="H7121" t="s">
        <v>29</v>
      </c>
      <c r="I7121">
        <v>1298</v>
      </c>
      <c r="J7121">
        <v>570.21</v>
      </c>
      <c r="K7121">
        <f>Passenger_Data[[#This Row],[Price_USD]]*1</f>
        <v>570.21</v>
      </c>
      <c r="L7121">
        <v>52</v>
      </c>
      <c r="M7121" t="s">
        <v>40</v>
      </c>
      <c r="N7121" t="s">
        <v>31</v>
      </c>
      <c r="O7121" t="s">
        <v>32</v>
      </c>
      <c r="P7121" t="s">
        <v>50</v>
      </c>
      <c r="Q7121">
        <v>3</v>
      </c>
      <c r="R7121" t="s">
        <v>65</v>
      </c>
      <c r="S7121" t="s">
        <v>61</v>
      </c>
      <c r="T7121">
        <v>6.9</v>
      </c>
      <c r="U7121">
        <v>8</v>
      </c>
      <c r="V7121">
        <v>63</v>
      </c>
      <c r="W7121">
        <v>0</v>
      </c>
      <c r="X7121">
        <v>0</v>
      </c>
      <c r="Y7121" t="s">
        <v>36</v>
      </c>
    </row>
    <row r="7122" spans="1:25" x14ac:dyDescent="0.25">
      <c r="A7122" t="s">
        <v>9140</v>
      </c>
      <c r="B7122" t="s">
        <v>2676</v>
      </c>
      <c r="C7122" t="s">
        <v>82</v>
      </c>
      <c r="D7122" t="s">
        <v>27</v>
      </c>
      <c r="E7122" t="s">
        <v>27</v>
      </c>
      <c r="F7122" s="1" t="s">
        <v>19176</v>
      </c>
      <c r="G7122">
        <v>269</v>
      </c>
      <c r="H7122" t="s">
        <v>29</v>
      </c>
      <c r="I7122">
        <v>1132</v>
      </c>
      <c r="J7122">
        <v>270.54000000000002</v>
      </c>
      <c r="K7122">
        <f>Passenger_Data[[#This Row],[Price_USD]]*1</f>
        <v>270.54000000000002</v>
      </c>
      <c r="L7122">
        <v>72</v>
      </c>
      <c r="M7122" t="s">
        <v>30</v>
      </c>
      <c r="N7122" t="s">
        <v>60</v>
      </c>
      <c r="O7122" t="s">
        <v>56</v>
      </c>
      <c r="P7122" t="s">
        <v>50</v>
      </c>
      <c r="Q7122">
        <v>1</v>
      </c>
      <c r="R7122" t="s">
        <v>51</v>
      </c>
      <c r="S7122" t="s">
        <v>68</v>
      </c>
      <c r="T7122">
        <v>7.1</v>
      </c>
      <c r="U7122">
        <v>20</v>
      </c>
      <c r="V7122">
        <v>36</v>
      </c>
      <c r="W7122">
        <v>0</v>
      </c>
      <c r="X7122">
        <v>0</v>
      </c>
      <c r="Y7122" t="s">
        <v>77</v>
      </c>
    </row>
    <row r="7123" spans="1:25" x14ac:dyDescent="0.25">
      <c r="A7123" t="s">
        <v>9141</v>
      </c>
      <c r="B7123" t="s">
        <v>2074</v>
      </c>
      <c r="C7123" t="s">
        <v>54</v>
      </c>
      <c r="D7123" t="s">
        <v>55</v>
      </c>
      <c r="E7123" t="s">
        <v>39</v>
      </c>
      <c r="F7123" s="1" t="s">
        <v>19177</v>
      </c>
      <c r="G7123">
        <v>194</v>
      </c>
      <c r="H7123" t="s">
        <v>29</v>
      </c>
      <c r="I7123">
        <v>965</v>
      </c>
      <c r="J7123">
        <v>444.99</v>
      </c>
      <c r="K7123">
        <f>Passenger_Data[[#This Row],[Price_USD]]*1</f>
        <v>444.99</v>
      </c>
      <c r="L7123">
        <v>19</v>
      </c>
      <c r="M7123" t="s">
        <v>30</v>
      </c>
      <c r="N7123" t="s">
        <v>41</v>
      </c>
      <c r="O7123" t="s">
        <v>42</v>
      </c>
      <c r="P7123" t="s">
        <v>50</v>
      </c>
      <c r="Q7123">
        <v>0</v>
      </c>
      <c r="R7123" t="s">
        <v>34</v>
      </c>
      <c r="S7123" t="s">
        <v>68</v>
      </c>
      <c r="T7123">
        <v>7.6</v>
      </c>
      <c r="U7123">
        <v>12</v>
      </c>
      <c r="V7123">
        <v>112</v>
      </c>
      <c r="W7123">
        <v>0</v>
      </c>
      <c r="X7123">
        <v>1</v>
      </c>
      <c r="Y7123" t="s">
        <v>77</v>
      </c>
    </row>
    <row r="7124" spans="1:25" x14ac:dyDescent="0.25">
      <c r="A7124" t="s">
        <v>9142</v>
      </c>
      <c r="B7124" t="s">
        <v>581</v>
      </c>
      <c r="C7124" t="s">
        <v>73</v>
      </c>
      <c r="D7124" t="s">
        <v>55</v>
      </c>
      <c r="E7124" t="s">
        <v>28</v>
      </c>
      <c r="F7124" s="1" t="s">
        <v>19178</v>
      </c>
      <c r="G7124">
        <v>279</v>
      </c>
      <c r="H7124" t="s">
        <v>29</v>
      </c>
      <c r="I7124">
        <v>1232</v>
      </c>
      <c r="J7124">
        <v>200.12</v>
      </c>
      <c r="K7124">
        <f>Passenger_Data[[#This Row],[Price_USD]]*1</f>
        <v>200.12</v>
      </c>
      <c r="L7124">
        <v>20</v>
      </c>
      <c r="M7124" t="s">
        <v>40</v>
      </c>
      <c r="N7124" t="s">
        <v>41</v>
      </c>
      <c r="O7124" t="s">
        <v>56</v>
      </c>
      <c r="P7124" t="s">
        <v>264</v>
      </c>
      <c r="Q7124">
        <v>1</v>
      </c>
      <c r="R7124" t="s">
        <v>65</v>
      </c>
      <c r="S7124" t="s">
        <v>68</v>
      </c>
      <c r="T7124">
        <v>7</v>
      </c>
      <c r="U7124">
        <v>8</v>
      </c>
      <c r="V7124">
        <v>20</v>
      </c>
      <c r="W7124">
        <v>0</v>
      </c>
      <c r="X7124">
        <v>1</v>
      </c>
      <c r="Y7124" t="s">
        <v>45</v>
      </c>
    </row>
    <row r="7125" spans="1:25" x14ac:dyDescent="0.25">
      <c r="A7125" t="s">
        <v>9143</v>
      </c>
      <c r="B7125" t="s">
        <v>1930</v>
      </c>
      <c r="C7125" t="s">
        <v>48</v>
      </c>
      <c r="D7125" t="s">
        <v>55</v>
      </c>
      <c r="E7125" t="s">
        <v>39</v>
      </c>
      <c r="F7125" s="1" t="s">
        <v>19179</v>
      </c>
      <c r="G7125">
        <v>175</v>
      </c>
      <c r="H7125" t="s">
        <v>29</v>
      </c>
      <c r="I7125">
        <v>1454</v>
      </c>
      <c r="J7125">
        <v>483.16</v>
      </c>
      <c r="K7125">
        <f>Passenger_Data[[#This Row],[Price_USD]]*1</f>
        <v>483.16</v>
      </c>
      <c r="L7125">
        <v>59</v>
      </c>
      <c r="M7125" t="s">
        <v>40</v>
      </c>
      <c r="N7125" t="s">
        <v>60</v>
      </c>
      <c r="O7125" t="s">
        <v>56</v>
      </c>
      <c r="P7125" t="s">
        <v>264</v>
      </c>
      <c r="Q7125">
        <v>0</v>
      </c>
      <c r="R7125" t="s">
        <v>43</v>
      </c>
      <c r="S7125" t="s">
        <v>44</v>
      </c>
      <c r="T7125">
        <v>6.8</v>
      </c>
      <c r="U7125">
        <v>17</v>
      </c>
      <c r="V7125">
        <v>72</v>
      </c>
      <c r="W7125">
        <v>0</v>
      </c>
      <c r="X7125">
        <v>0</v>
      </c>
      <c r="Y7125" t="s">
        <v>45</v>
      </c>
    </row>
    <row r="7126" spans="1:25" x14ac:dyDescent="0.25">
      <c r="A7126" t="s">
        <v>9144</v>
      </c>
      <c r="B7126" t="s">
        <v>398</v>
      </c>
      <c r="C7126" t="s">
        <v>48</v>
      </c>
      <c r="D7126" t="s">
        <v>39</v>
      </c>
      <c r="E7126" t="s">
        <v>76</v>
      </c>
      <c r="F7126" s="1" t="s">
        <v>19180</v>
      </c>
      <c r="G7126">
        <v>201</v>
      </c>
      <c r="H7126" t="s">
        <v>29</v>
      </c>
      <c r="I7126">
        <v>708</v>
      </c>
      <c r="J7126">
        <v>198.8</v>
      </c>
      <c r="K7126">
        <f>Passenger_Data[[#This Row],[Price_USD]]*1</f>
        <v>198.8</v>
      </c>
      <c r="L7126">
        <v>64</v>
      </c>
      <c r="M7126" t="s">
        <v>30</v>
      </c>
      <c r="N7126" t="s">
        <v>41</v>
      </c>
      <c r="O7126" t="s">
        <v>56</v>
      </c>
      <c r="P7126" t="s">
        <v>264</v>
      </c>
      <c r="Q7126">
        <v>1</v>
      </c>
      <c r="R7126" t="s">
        <v>51</v>
      </c>
      <c r="S7126" t="s">
        <v>61</v>
      </c>
      <c r="T7126">
        <v>6</v>
      </c>
      <c r="U7126">
        <v>24</v>
      </c>
      <c r="V7126">
        <v>78</v>
      </c>
      <c r="W7126">
        <v>0</v>
      </c>
      <c r="X7126">
        <v>0</v>
      </c>
      <c r="Y7126" t="s">
        <v>77</v>
      </c>
    </row>
    <row r="7127" spans="1:25" x14ac:dyDescent="0.25">
      <c r="A7127" t="s">
        <v>9145</v>
      </c>
      <c r="B7127" t="s">
        <v>665</v>
      </c>
      <c r="C7127" t="s">
        <v>26</v>
      </c>
      <c r="D7127" t="s">
        <v>55</v>
      </c>
      <c r="E7127" t="s">
        <v>55</v>
      </c>
      <c r="F7127" s="1" t="s">
        <v>19181</v>
      </c>
      <c r="G7127">
        <v>169</v>
      </c>
      <c r="H7127" t="s">
        <v>29</v>
      </c>
      <c r="I7127">
        <v>698</v>
      </c>
      <c r="J7127">
        <v>476.87</v>
      </c>
      <c r="K7127">
        <f>Passenger_Data[[#This Row],[Price_USD]]*1</f>
        <v>476.87</v>
      </c>
      <c r="L7127">
        <v>21</v>
      </c>
      <c r="M7127" t="s">
        <v>40</v>
      </c>
      <c r="N7127" t="s">
        <v>60</v>
      </c>
      <c r="O7127" t="s">
        <v>56</v>
      </c>
      <c r="P7127" t="s">
        <v>50</v>
      </c>
      <c r="Q7127">
        <v>1</v>
      </c>
      <c r="R7127" t="s">
        <v>65</v>
      </c>
      <c r="S7127" t="s">
        <v>44</v>
      </c>
      <c r="T7127">
        <v>7</v>
      </c>
      <c r="U7127">
        <v>5</v>
      </c>
      <c r="V7127">
        <v>84</v>
      </c>
      <c r="W7127">
        <v>0</v>
      </c>
      <c r="X7127">
        <v>0</v>
      </c>
      <c r="Y7127" t="s">
        <v>36</v>
      </c>
    </row>
    <row r="7128" spans="1:25" x14ac:dyDescent="0.25">
      <c r="A7128" t="s">
        <v>9146</v>
      </c>
      <c r="B7128" t="s">
        <v>486</v>
      </c>
      <c r="C7128" t="s">
        <v>26</v>
      </c>
      <c r="D7128" t="s">
        <v>76</v>
      </c>
      <c r="E7128" t="s">
        <v>39</v>
      </c>
      <c r="F7128" s="1" t="s">
        <v>19182</v>
      </c>
      <c r="G7128">
        <v>112</v>
      </c>
      <c r="H7128" t="s">
        <v>29</v>
      </c>
      <c r="I7128">
        <v>1727</v>
      </c>
      <c r="J7128">
        <v>371.37</v>
      </c>
      <c r="K7128">
        <f>Passenger_Data[[#This Row],[Price_USD]]*1</f>
        <v>371.37</v>
      </c>
      <c r="L7128">
        <v>77</v>
      </c>
      <c r="M7128" t="s">
        <v>30</v>
      </c>
      <c r="N7128" t="s">
        <v>31</v>
      </c>
      <c r="O7128" t="s">
        <v>32</v>
      </c>
      <c r="P7128" t="s">
        <v>50</v>
      </c>
      <c r="Q7128">
        <v>2</v>
      </c>
      <c r="R7128" t="s">
        <v>65</v>
      </c>
      <c r="S7128" t="s">
        <v>35</v>
      </c>
      <c r="T7128">
        <v>9.9</v>
      </c>
      <c r="U7128">
        <v>40</v>
      </c>
      <c r="V7128">
        <v>1</v>
      </c>
      <c r="W7128">
        <v>0</v>
      </c>
      <c r="X7128">
        <v>0</v>
      </c>
      <c r="Y7128" t="s">
        <v>36</v>
      </c>
    </row>
    <row r="7129" spans="1:25" x14ac:dyDescent="0.25">
      <c r="A7129" t="s">
        <v>9147</v>
      </c>
      <c r="B7129" t="s">
        <v>4182</v>
      </c>
      <c r="C7129" t="s">
        <v>82</v>
      </c>
      <c r="D7129" t="s">
        <v>55</v>
      </c>
      <c r="E7129" t="s">
        <v>76</v>
      </c>
      <c r="F7129" s="1" t="s">
        <v>19183</v>
      </c>
      <c r="G7129">
        <v>200</v>
      </c>
      <c r="H7129" t="s">
        <v>29</v>
      </c>
      <c r="I7129">
        <v>1236</v>
      </c>
      <c r="J7129">
        <v>324.75</v>
      </c>
      <c r="K7129">
        <f>Passenger_Data[[#This Row],[Price_USD]]*1</f>
        <v>324.75</v>
      </c>
      <c r="L7129">
        <v>57</v>
      </c>
      <c r="M7129" t="s">
        <v>30</v>
      </c>
      <c r="N7129" t="s">
        <v>31</v>
      </c>
      <c r="O7129" t="s">
        <v>56</v>
      </c>
      <c r="P7129" t="s">
        <v>50</v>
      </c>
      <c r="Q7129">
        <v>1</v>
      </c>
      <c r="R7129" t="s">
        <v>65</v>
      </c>
      <c r="S7129" t="s">
        <v>68</v>
      </c>
      <c r="T7129">
        <v>4.5999999999999996</v>
      </c>
      <c r="U7129">
        <v>3</v>
      </c>
      <c r="V7129">
        <v>71</v>
      </c>
      <c r="W7129">
        <v>0</v>
      </c>
      <c r="X7129">
        <v>0</v>
      </c>
      <c r="Y7129" t="s">
        <v>45</v>
      </c>
    </row>
    <row r="7130" spans="1:25" x14ac:dyDescent="0.25">
      <c r="A7130" t="s">
        <v>9148</v>
      </c>
      <c r="B7130" t="s">
        <v>1870</v>
      </c>
      <c r="C7130" t="s">
        <v>26</v>
      </c>
      <c r="D7130" t="s">
        <v>64</v>
      </c>
      <c r="E7130" t="s">
        <v>76</v>
      </c>
      <c r="F7130" s="1" t="s">
        <v>19184</v>
      </c>
      <c r="G7130">
        <v>130</v>
      </c>
      <c r="H7130" t="s">
        <v>29</v>
      </c>
      <c r="I7130">
        <v>1204</v>
      </c>
      <c r="J7130">
        <v>212.52</v>
      </c>
      <c r="K7130">
        <f>Passenger_Data[[#This Row],[Price_USD]]*1</f>
        <v>212.52</v>
      </c>
      <c r="L7130">
        <v>76</v>
      </c>
      <c r="M7130" t="s">
        <v>40</v>
      </c>
      <c r="N7130" t="s">
        <v>31</v>
      </c>
      <c r="O7130" t="s">
        <v>42</v>
      </c>
      <c r="P7130" t="s">
        <v>50</v>
      </c>
      <c r="Q7130">
        <v>1</v>
      </c>
      <c r="R7130" t="s">
        <v>51</v>
      </c>
      <c r="S7130" t="s">
        <v>68</v>
      </c>
      <c r="T7130">
        <v>8.6</v>
      </c>
      <c r="U7130">
        <v>1</v>
      </c>
      <c r="V7130">
        <v>97</v>
      </c>
      <c r="W7130">
        <v>0</v>
      </c>
      <c r="X7130">
        <v>0</v>
      </c>
      <c r="Y7130" t="s">
        <v>77</v>
      </c>
    </row>
    <row r="7131" spans="1:25" x14ac:dyDescent="0.25">
      <c r="A7131" t="s">
        <v>9149</v>
      </c>
      <c r="B7131" t="s">
        <v>400</v>
      </c>
      <c r="C7131" t="s">
        <v>26</v>
      </c>
      <c r="D7131" t="s">
        <v>49</v>
      </c>
      <c r="E7131" t="s">
        <v>64</v>
      </c>
      <c r="F7131" s="1" t="s">
        <v>19185</v>
      </c>
      <c r="G7131">
        <v>176</v>
      </c>
      <c r="H7131" t="s">
        <v>29</v>
      </c>
      <c r="I7131">
        <v>1527</v>
      </c>
      <c r="J7131">
        <v>473.25</v>
      </c>
      <c r="K7131">
        <f>Passenger_Data[[#This Row],[Price_USD]]*1</f>
        <v>473.25</v>
      </c>
      <c r="L7131">
        <v>36</v>
      </c>
      <c r="M7131" t="s">
        <v>40</v>
      </c>
      <c r="N7131" t="s">
        <v>41</v>
      </c>
      <c r="O7131" t="s">
        <v>42</v>
      </c>
      <c r="P7131" t="s">
        <v>50</v>
      </c>
      <c r="Q7131">
        <v>1</v>
      </c>
      <c r="R7131" t="s">
        <v>65</v>
      </c>
      <c r="S7131" t="s">
        <v>35</v>
      </c>
      <c r="T7131">
        <v>7.9</v>
      </c>
      <c r="U7131">
        <v>52</v>
      </c>
      <c r="V7131">
        <v>73</v>
      </c>
      <c r="W7131">
        <v>0</v>
      </c>
      <c r="X7131">
        <v>0</v>
      </c>
      <c r="Y7131" t="s">
        <v>36</v>
      </c>
    </row>
    <row r="7132" spans="1:25" x14ac:dyDescent="0.25">
      <c r="A7132" t="s">
        <v>9150</v>
      </c>
      <c r="B7132" t="s">
        <v>2327</v>
      </c>
      <c r="C7132" t="s">
        <v>82</v>
      </c>
      <c r="D7132" t="s">
        <v>55</v>
      </c>
      <c r="E7132" t="s">
        <v>39</v>
      </c>
      <c r="F7132" s="1" t="s">
        <v>19186</v>
      </c>
      <c r="G7132">
        <v>257</v>
      </c>
      <c r="H7132" t="s">
        <v>29</v>
      </c>
      <c r="I7132">
        <v>1784</v>
      </c>
      <c r="J7132">
        <v>164.53</v>
      </c>
      <c r="K7132">
        <f>Passenger_Data[[#This Row],[Price_USD]]*1</f>
        <v>164.53</v>
      </c>
      <c r="L7132">
        <v>41</v>
      </c>
      <c r="M7132" t="s">
        <v>30</v>
      </c>
      <c r="N7132" t="s">
        <v>60</v>
      </c>
      <c r="O7132" t="s">
        <v>56</v>
      </c>
      <c r="P7132" t="s">
        <v>50</v>
      </c>
      <c r="Q7132">
        <v>0</v>
      </c>
      <c r="R7132" t="s">
        <v>65</v>
      </c>
      <c r="S7132" t="s">
        <v>68</v>
      </c>
      <c r="T7132">
        <v>5.4</v>
      </c>
      <c r="U7132">
        <v>0</v>
      </c>
      <c r="V7132">
        <v>101</v>
      </c>
      <c r="W7132">
        <v>0</v>
      </c>
      <c r="X7132">
        <v>0</v>
      </c>
      <c r="Y7132" t="s">
        <v>77</v>
      </c>
    </row>
    <row r="7133" spans="1:25" x14ac:dyDescent="0.25">
      <c r="A7133" t="s">
        <v>9151</v>
      </c>
      <c r="B7133" t="s">
        <v>110</v>
      </c>
      <c r="C7133" t="s">
        <v>48</v>
      </c>
      <c r="D7133" t="s">
        <v>76</v>
      </c>
      <c r="E7133" t="s">
        <v>39</v>
      </c>
      <c r="F7133" s="1" t="s">
        <v>19187</v>
      </c>
      <c r="G7133">
        <v>213</v>
      </c>
      <c r="H7133" t="s">
        <v>29</v>
      </c>
      <c r="I7133">
        <v>1620</v>
      </c>
      <c r="J7133">
        <v>252.88</v>
      </c>
      <c r="K7133">
        <f>Passenger_Data[[#This Row],[Price_USD]]*1</f>
        <v>252.88</v>
      </c>
      <c r="L7133">
        <v>48</v>
      </c>
      <c r="M7133" t="s">
        <v>30</v>
      </c>
      <c r="N7133" t="s">
        <v>41</v>
      </c>
      <c r="O7133" t="s">
        <v>32</v>
      </c>
      <c r="P7133" t="s">
        <v>83</v>
      </c>
      <c r="Q7133">
        <v>2</v>
      </c>
      <c r="R7133" t="s">
        <v>65</v>
      </c>
      <c r="S7133" t="s">
        <v>44</v>
      </c>
      <c r="T7133">
        <v>8.4</v>
      </c>
      <c r="U7133">
        <v>0</v>
      </c>
      <c r="V7133">
        <v>11</v>
      </c>
      <c r="W7133">
        <v>0</v>
      </c>
      <c r="X7133">
        <v>0</v>
      </c>
      <c r="Y7133" t="s">
        <v>45</v>
      </c>
    </row>
    <row r="7134" spans="1:25" x14ac:dyDescent="0.25">
      <c r="A7134" t="s">
        <v>9152</v>
      </c>
      <c r="B7134" t="s">
        <v>8671</v>
      </c>
      <c r="C7134" t="s">
        <v>54</v>
      </c>
      <c r="D7134" t="s">
        <v>39</v>
      </c>
      <c r="E7134" t="s">
        <v>76</v>
      </c>
      <c r="F7134" s="1" t="s">
        <v>19188</v>
      </c>
      <c r="G7134">
        <v>116</v>
      </c>
      <c r="H7134" t="s">
        <v>86</v>
      </c>
      <c r="I7134">
        <v>1192</v>
      </c>
      <c r="J7134">
        <v>268.39</v>
      </c>
      <c r="K7134">
        <f>Passenger_Data[[#This Row],[Price_USD]]*1</f>
        <v>268.39</v>
      </c>
      <c r="L7134">
        <v>20</v>
      </c>
      <c r="M7134" t="s">
        <v>40</v>
      </c>
      <c r="N7134" t="s">
        <v>60</v>
      </c>
      <c r="O7134" t="s">
        <v>32</v>
      </c>
      <c r="P7134" t="s">
        <v>50</v>
      </c>
      <c r="Q7134">
        <v>2</v>
      </c>
      <c r="R7134" t="s">
        <v>65</v>
      </c>
      <c r="S7134" t="s">
        <v>44</v>
      </c>
      <c r="T7134">
        <v>7.4</v>
      </c>
      <c r="U7134">
        <v>2</v>
      </c>
      <c r="V7134">
        <v>106</v>
      </c>
      <c r="W7134">
        <v>0</v>
      </c>
      <c r="X7134">
        <v>0</v>
      </c>
      <c r="Y7134" t="s">
        <v>77</v>
      </c>
    </row>
    <row r="7135" spans="1:25" x14ac:dyDescent="0.25">
      <c r="A7135" t="s">
        <v>9153</v>
      </c>
      <c r="B7135" t="s">
        <v>1917</v>
      </c>
      <c r="C7135" t="s">
        <v>48</v>
      </c>
      <c r="D7135" t="s">
        <v>27</v>
      </c>
      <c r="E7135" t="s">
        <v>49</v>
      </c>
      <c r="F7135" s="1" t="s">
        <v>19189</v>
      </c>
      <c r="G7135">
        <v>217</v>
      </c>
      <c r="H7135" t="s">
        <v>29</v>
      </c>
      <c r="I7135">
        <v>1260</v>
      </c>
      <c r="J7135">
        <v>364.26</v>
      </c>
      <c r="K7135">
        <f>Passenger_Data[[#This Row],[Price_USD]]*1</f>
        <v>364.26</v>
      </c>
      <c r="L7135">
        <v>19</v>
      </c>
      <c r="M7135" t="s">
        <v>30</v>
      </c>
      <c r="N7135" t="s">
        <v>60</v>
      </c>
      <c r="O7135" t="s">
        <v>56</v>
      </c>
      <c r="P7135" t="s">
        <v>50</v>
      </c>
      <c r="Q7135">
        <v>2</v>
      </c>
      <c r="R7135" t="s">
        <v>65</v>
      </c>
      <c r="S7135" t="s">
        <v>35</v>
      </c>
      <c r="T7135">
        <v>6.5</v>
      </c>
      <c r="U7135">
        <v>6</v>
      </c>
      <c r="V7135">
        <v>46</v>
      </c>
      <c r="W7135">
        <v>0</v>
      </c>
      <c r="X7135">
        <v>0</v>
      </c>
      <c r="Y7135" t="s">
        <v>77</v>
      </c>
    </row>
    <row r="7136" spans="1:25" x14ac:dyDescent="0.25">
      <c r="A7136" t="s">
        <v>9154</v>
      </c>
      <c r="B7136" t="s">
        <v>3153</v>
      </c>
      <c r="C7136" t="s">
        <v>82</v>
      </c>
      <c r="D7136" t="s">
        <v>59</v>
      </c>
      <c r="E7136" t="s">
        <v>49</v>
      </c>
      <c r="F7136" s="1" t="s">
        <v>19190</v>
      </c>
      <c r="G7136">
        <v>228</v>
      </c>
      <c r="H7136" t="s">
        <v>29</v>
      </c>
      <c r="I7136">
        <v>726</v>
      </c>
      <c r="J7136">
        <v>212.49</v>
      </c>
      <c r="K7136">
        <f>Passenger_Data[[#This Row],[Price_USD]]*1</f>
        <v>212.49</v>
      </c>
      <c r="L7136">
        <v>62</v>
      </c>
      <c r="M7136" t="s">
        <v>30</v>
      </c>
      <c r="N7136" t="s">
        <v>31</v>
      </c>
      <c r="O7136" t="s">
        <v>42</v>
      </c>
      <c r="P7136" t="s">
        <v>83</v>
      </c>
      <c r="Q7136">
        <v>1</v>
      </c>
      <c r="R7136" t="s">
        <v>65</v>
      </c>
      <c r="S7136" t="s">
        <v>44</v>
      </c>
      <c r="T7136">
        <v>5.9</v>
      </c>
      <c r="U7136">
        <v>3</v>
      </c>
      <c r="V7136">
        <v>19</v>
      </c>
      <c r="W7136">
        <v>0</v>
      </c>
      <c r="X7136">
        <v>0</v>
      </c>
      <c r="Y7136" t="s">
        <v>77</v>
      </c>
    </row>
    <row r="7137" spans="1:25" x14ac:dyDescent="0.25">
      <c r="A7137" t="s">
        <v>9155</v>
      </c>
      <c r="B7137" t="s">
        <v>6174</v>
      </c>
      <c r="C7137" t="s">
        <v>26</v>
      </c>
      <c r="D7137" t="s">
        <v>76</v>
      </c>
      <c r="E7137" t="s">
        <v>59</v>
      </c>
      <c r="F7137" s="1" t="s">
        <v>19191</v>
      </c>
      <c r="G7137">
        <v>266</v>
      </c>
      <c r="H7137" t="s">
        <v>29</v>
      </c>
      <c r="I7137">
        <v>1247</v>
      </c>
      <c r="J7137">
        <v>344.78</v>
      </c>
      <c r="K7137">
        <f>Passenger_Data[[#This Row],[Price_USD]]*1</f>
        <v>344.78</v>
      </c>
      <c r="L7137">
        <v>42</v>
      </c>
      <c r="M7137" t="s">
        <v>40</v>
      </c>
      <c r="N7137" t="s">
        <v>31</v>
      </c>
      <c r="O7137" t="s">
        <v>56</v>
      </c>
      <c r="P7137" t="s">
        <v>50</v>
      </c>
      <c r="Q7137">
        <v>0</v>
      </c>
      <c r="R7137" t="s">
        <v>43</v>
      </c>
      <c r="S7137" t="s">
        <v>61</v>
      </c>
      <c r="T7137">
        <v>7.9</v>
      </c>
      <c r="U7137">
        <v>44</v>
      </c>
      <c r="V7137">
        <v>76</v>
      </c>
      <c r="W7137">
        <v>0</v>
      </c>
      <c r="X7137">
        <v>0</v>
      </c>
      <c r="Y7137" t="s">
        <v>36</v>
      </c>
    </row>
    <row r="7138" spans="1:25" x14ac:dyDescent="0.25">
      <c r="A7138" t="s">
        <v>9156</v>
      </c>
      <c r="B7138" t="s">
        <v>2233</v>
      </c>
      <c r="C7138" t="s">
        <v>48</v>
      </c>
      <c r="D7138" t="s">
        <v>55</v>
      </c>
      <c r="E7138" t="s">
        <v>28</v>
      </c>
      <c r="F7138" s="1" t="s">
        <v>19192</v>
      </c>
      <c r="G7138">
        <v>106</v>
      </c>
      <c r="H7138" t="s">
        <v>29</v>
      </c>
      <c r="I7138">
        <v>737</v>
      </c>
      <c r="J7138">
        <v>366.89</v>
      </c>
      <c r="K7138">
        <f>Passenger_Data[[#This Row],[Price_USD]]*1</f>
        <v>366.89</v>
      </c>
      <c r="L7138">
        <v>22</v>
      </c>
      <c r="M7138" t="s">
        <v>30</v>
      </c>
      <c r="N7138" t="s">
        <v>31</v>
      </c>
      <c r="O7138" t="s">
        <v>33</v>
      </c>
      <c r="P7138" t="s">
        <v>33</v>
      </c>
      <c r="Q7138">
        <v>0</v>
      </c>
      <c r="R7138" t="s">
        <v>43</v>
      </c>
      <c r="S7138" t="s">
        <v>61</v>
      </c>
      <c r="T7138">
        <v>8.1</v>
      </c>
      <c r="U7138">
        <v>4</v>
      </c>
      <c r="V7138">
        <v>113</v>
      </c>
      <c r="W7138">
        <v>0</v>
      </c>
      <c r="X7138">
        <v>1</v>
      </c>
      <c r="Y7138" t="s">
        <v>36</v>
      </c>
    </row>
    <row r="7139" spans="1:25" x14ac:dyDescent="0.25">
      <c r="A7139" t="s">
        <v>9157</v>
      </c>
      <c r="B7139" t="s">
        <v>349</v>
      </c>
      <c r="C7139" t="s">
        <v>26</v>
      </c>
      <c r="D7139" t="s">
        <v>27</v>
      </c>
      <c r="E7139" t="s">
        <v>64</v>
      </c>
      <c r="F7139" s="1" t="s">
        <v>19193</v>
      </c>
      <c r="G7139">
        <v>223</v>
      </c>
      <c r="H7139" t="s">
        <v>86</v>
      </c>
      <c r="I7139">
        <v>879</v>
      </c>
      <c r="J7139">
        <v>284.32</v>
      </c>
      <c r="K7139">
        <f>Passenger_Data[[#This Row],[Price_USD]]*1</f>
        <v>284.32</v>
      </c>
      <c r="L7139">
        <v>77</v>
      </c>
      <c r="M7139" t="s">
        <v>40</v>
      </c>
      <c r="N7139" t="s">
        <v>41</v>
      </c>
      <c r="O7139" t="s">
        <v>42</v>
      </c>
      <c r="P7139" t="s">
        <v>33</v>
      </c>
      <c r="Q7139">
        <v>2</v>
      </c>
      <c r="R7139" t="s">
        <v>65</v>
      </c>
      <c r="S7139" t="s">
        <v>35</v>
      </c>
      <c r="T7139">
        <v>6</v>
      </c>
      <c r="U7139">
        <v>5</v>
      </c>
      <c r="V7139">
        <v>60</v>
      </c>
      <c r="W7139">
        <v>0</v>
      </c>
      <c r="X7139">
        <v>0</v>
      </c>
      <c r="Y7139" t="s">
        <v>45</v>
      </c>
    </row>
    <row r="7140" spans="1:25" x14ac:dyDescent="0.25">
      <c r="A7140" t="s">
        <v>9158</v>
      </c>
      <c r="B7140" t="s">
        <v>5256</v>
      </c>
      <c r="C7140" t="s">
        <v>26</v>
      </c>
      <c r="D7140" t="s">
        <v>28</v>
      </c>
      <c r="E7140" t="s">
        <v>28</v>
      </c>
      <c r="F7140" s="1" t="s">
        <v>19194</v>
      </c>
      <c r="G7140">
        <v>98</v>
      </c>
      <c r="H7140" t="s">
        <v>29</v>
      </c>
      <c r="I7140">
        <v>1445</v>
      </c>
      <c r="J7140">
        <v>281.52</v>
      </c>
      <c r="K7140">
        <f>Passenger_Data[[#This Row],[Price_USD]]*1</f>
        <v>281.52</v>
      </c>
      <c r="L7140">
        <v>70</v>
      </c>
      <c r="M7140" t="s">
        <v>40</v>
      </c>
      <c r="N7140" t="s">
        <v>60</v>
      </c>
      <c r="O7140" t="s">
        <v>56</v>
      </c>
      <c r="P7140" t="s">
        <v>50</v>
      </c>
      <c r="Q7140">
        <v>0</v>
      </c>
      <c r="R7140" t="s">
        <v>65</v>
      </c>
      <c r="S7140" t="s">
        <v>44</v>
      </c>
      <c r="T7140">
        <v>7.9</v>
      </c>
      <c r="U7140">
        <v>1</v>
      </c>
      <c r="V7140">
        <v>33</v>
      </c>
      <c r="W7140">
        <v>0</v>
      </c>
      <c r="X7140">
        <v>0</v>
      </c>
      <c r="Y7140" t="s">
        <v>77</v>
      </c>
    </row>
    <row r="7141" spans="1:25" x14ac:dyDescent="0.25">
      <c r="A7141" t="s">
        <v>9159</v>
      </c>
      <c r="B7141" t="s">
        <v>4278</v>
      </c>
      <c r="C7141" t="s">
        <v>82</v>
      </c>
      <c r="D7141" t="s">
        <v>76</v>
      </c>
      <c r="E7141" t="s">
        <v>27</v>
      </c>
      <c r="F7141" s="1" t="s">
        <v>19195</v>
      </c>
      <c r="G7141">
        <v>207</v>
      </c>
      <c r="H7141" t="s">
        <v>29</v>
      </c>
      <c r="I7141">
        <v>850</v>
      </c>
      <c r="J7141">
        <v>95.32</v>
      </c>
      <c r="K7141">
        <f>Passenger_Data[[#This Row],[Price_USD]]*1</f>
        <v>95.32</v>
      </c>
      <c r="L7141">
        <v>55</v>
      </c>
      <c r="M7141" t="s">
        <v>40</v>
      </c>
      <c r="N7141" t="s">
        <v>31</v>
      </c>
      <c r="O7141" t="s">
        <v>42</v>
      </c>
      <c r="P7141" t="s">
        <v>50</v>
      </c>
      <c r="Q7141">
        <v>1</v>
      </c>
      <c r="R7141" t="s">
        <v>43</v>
      </c>
      <c r="S7141" t="s">
        <v>68</v>
      </c>
      <c r="T7141">
        <v>9.9</v>
      </c>
      <c r="U7141">
        <v>19</v>
      </c>
      <c r="V7141">
        <v>72</v>
      </c>
      <c r="W7141">
        <v>0</v>
      </c>
      <c r="X7141">
        <v>0</v>
      </c>
      <c r="Y7141" t="s">
        <v>36</v>
      </c>
    </row>
    <row r="7142" spans="1:25" x14ac:dyDescent="0.25">
      <c r="A7142" t="s">
        <v>9160</v>
      </c>
      <c r="B7142" t="s">
        <v>2102</v>
      </c>
      <c r="C7142" t="s">
        <v>48</v>
      </c>
      <c r="D7142" t="s">
        <v>64</v>
      </c>
      <c r="E7142" t="s">
        <v>27</v>
      </c>
      <c r="F7142" s="1" t="s">
        <v>19196</v>
      </c>
      <c r="G7142">
        <v>266</v>
      </c>
      <c r="H7142" t="s">
        <v>29</v>
      </c>
      <c r="I7142">
        <v>797</v>
      </c>
      <c r="J7142">
        <v>135.83000000000001</v>
      </c>
      <c r="K7142">
        <f>Passenger_Data[[#This Row],[Price_USD]]*1</f>
        <v>135.83000000000001</v>
      </c>
      <c r="L7142">
        <v>60</v>
      </c>
      <c r="M7142" t="s">
        <v>40</v>
      </c>
      <c r="N7142" t="s">
        <v>31</v>
      </c>
      <c r="O7142" t="s">
        <v>33</v>
      </c>
      <c r="P7142" t="s">
        <v>50</v>
      </c>
      <c r="Q7142">
        <v>0</v>
      </c>
      <c r="R7142" t="s">
        <v>51</v>
      </c>
      <c r="S7142" t="s">
        <v>44</v>
      </c>
      <c r="T7142">
        <v>4.8</v>
      </c>
      <c r="U7142">
        <v>22</v>
      </c>
      <c r="V7142">
        <v>43</v>
      </c>
      <c r="W7142">
        <v>0</v>
      </c>
      <c r="X7142">
        <v>0</v>
      </c>
      <c r="Y7142" t="s">
        <v>36</v>
      </c>
    </row>
    <row r="7143" spans="1:25" x14ac:dyDescent="0.25">
      <c r="A7143" t="s">
        <v>9161</v>
      </c>
      <c r="B7143" t="s">
        <v>2555</v>
      </c>
      <c r="C7143" t="s">
        <v>54</v>
      </c>
      <c r="D7143" t="s">
        <v>27</v>
      </c>
      <c r="E7143" t="s">
        <v>49</v>
      </c>
      <c r="F7143" s="1" t="s">
        <v>19197</v>
      </c>
      <c r="G7143">
        <v>206</v>
      </c>
      <c r="H7143" t="s">
        <v>29</v>
      </c>
      <c r="I7143">
        <v>909</v>
      </c>
      <c r="J7143">
        <v>276.08999999999997</v>
      </c>
      <c r="K7143">
        <f>Passenger_Data[[#This Row],[Price_USD]]*1</f>
        <v>276.08999999999997</v>
      </c>
      <c r="L7143">
        <v>70</v>
      </c>
      <c r="M7143" t="s">
        <v>40</v>
      </c>
      <c r="N7143" t="s">
        <v>60</v>
      </c>
      <c r="O7143" t="s">
        <v>56</v>
      </c>
      <c r="P7143" t="s">
        <v>50</v>
      </c>
      <c r="Q7143">
        <v>3</v>
      </c>
      <c r="R7143" t="s">
        <v>34</v>
      </c>
      <c r="S7143" t="s">
        <v>61</v>
      </c>
      <c r="T7143">
        <v>5.3</v>
      </c>
      <c r="U7143">
        <v>2</v>
      </c>
      <c r="V7143">
        <v>108</v>
      </c>
      <c r="W7143">
        <v>0</v>
      </c>
      <c r="X7143">
        <v>0</v>
      </c>
      <c r="Y7143" t="s">
        <v>45</v>
      </c>
    </row>
    <row r="7144" spans="1:25" x14ac:dyDescent="0.25">
      <c r="A7144" t="s">
        <v>9162</v>
      </c>
      <c r="B7144" t="s">
        <v>1476</v>
      </c>
      <c r="C7144" t="s">
        <v>48</v>
      </c>
      <c r="D7144" t="s">
        <v>49</v>
      </c>
      <c r="E7144" t="s">
        <v>49</v>
      </c>
      <c r="F7144" s="1" t="s">
        <v>19198</v>
      </c>
      <c r="G7144">
        <v>60</v>
      </c>
      <c r="H7144" t="s">
        <v>29</v>
      </c>
      <c r="I7144">
        <v>1086</v>
      </c>
      <c r="J7144">
        <v>430.75</v>
      </c>
      <c r="K7144">
        <f>Passenger_Data[[#This Row],[Price_USD]]*1</f>
        <v>430.75</v>
      </c>
      <c r="L7144">
        <v>74</v>
      </c>
      <c r="M7144" t="s">
        <v>30</v>
      </c>
      <c r="N7144" t="s">
        <v>31</v>
      </c>
      <c r="O7144" t="s">
        <v>32</v>
      </c>
      <c r="P7144" t="s">
        <v>83</v>
      </c>
      <c r="Q7144">
        <v>1</v>
      </c>
      <c r="R7144" t="s">
        <v>51</v>
      </c>
      <c r="S7144" t="s">
        <v>44</v>
      </c>
      <c r="T7144">
        <v>7.7</v>
      </c>
      <c r="U7144">
        <v>15</v>
      </c>
      <c r="V7144">
        <v>32</v>
      </c>
      <c r="W7144">
        <v>0</v>
      </c>
      <c r="X7144">
        <v>0</v>
      </c>
      <c r="Y7144" t="s">
        <v>77</v>
      </c>
    </row>
    <row r="7145" spans="1:25" x14ac:dyDescent="0.25">
      <c r="A7145" t="s">
        <v>9163</v>
      </c>
      <c r="B7145" t="s">
        <v>1070</v>
      </c>
      <c r="C7145" t="s">
        <v>73</v>
      </c>
      <c r="D7145" t="s">
        <v>28</v>
      </c>
      <c r="E7145" t="s">
        <v>55</v>
      </c>
      <c r="F7145" s="1" t="s">
        <v>19199</v>
      </c>
      <c r="G7145">
        <v>210</v>
      </c>
      <c r="H7145" t="s">
        <v>86</v>
      </c>
      <c r="I7145">
        <v>1300</v>
      </c>
      <c r="J7145">
        <v>601.39</v>
      </c>
      <c r="K7145">
        <f>Passenger_Data[[#This Row],[Price_USD]]*1</f>
        <v>601.39</v>
      </c>
      <c r="L7145">
        <v>60</v>
      </c>
      <c r="M7145" t="s">
        <v>30</v>
      </c>
      <c r="N7145" t="s">
        <v>31</v>
      </c>
      <c r="O7145" t="s">
        <v>42</v>
      </c>
      <c r="P7145" t="s">
        <v>83</v>
      </c>
      <c r="Q7145">
        <v>2</v>
      </c>
      <c r="R7145" t="s">
        <v>65</v>
      </c>
      <c r="S7145" t="s">
        <v>61</v>
      </c>
      <c r="T7145">
        <v>5.2</v>
      </c>
      <c r="U7145">
        <v>0</v>
      </c>
      <c r="V7145">
        <v>102</v>
      </c>
      <c r="W7145">
        <v>0</v>
      </c>
      <c r="X7145">
        <v>0</v>
      </c>
      <c r="Y7145" t="s">
        <v>45</v>
      </c>
    </row>
    <row r="7146" spans="1:25" x14ac:dyDescent="0.25">
      <c r="A7146" t="s">
        <v>9164</v>
      </c>
      <c r="B7146" t="s">
        <v>1359</v>
      </c>
      <c r="C7146" t="s">
        <v>73</v>
      </c>
      <c r="D7146" t="s">
        <v>55</v>
      </c>
      <c r="E7146" t="s">
        <v>59</v>
      </c>
      <c r="F7146" s="1" t="s">
        <v>19200</v>
      </c>
      <c r="G7146">
        <v>108</v>
      </c>
      <c r="H7146" t="s">
        <v>108</v>
      </c>
      <c r="I7146">
        <v>1107</v>
      </c>
      <c r="J7146">
        <v>505.62</v>
      </c>
      <c r="K7146">
        <f>Passenger_Data[[#This Row],[Price_USD]]*1</f>
        <v>505.62</v>
      </c>
      <c r="L7146">
        <v>63</v>
      </c>
      <c r="M7146" t="s">
        <v>30</v>
      </c>
      <c r="N7146" t="s">
        <v>41</v>
      </c>
      <c r="O7146" t="s">
        <v>56</v>
      </c>
      <c r="P7146" t="s">
        <v>33</v>
      </c>
      <c r="Q7146">
        <v>0</v>
      </c>
      <c r="R7146" t="s">
        <v>34</v>
      </c>
      <c r="S7146" t="s">
        <v>44</v>
      </c>
      <c r="T7146">
        <v>8.9</v>
      </c>
      <c r="U7146">
        <v>1</v>
      </c>
      <c r="V7146">
        <v>73</v>
      </c>
      <c r="W7146">
        <v>0</v>
      </c>
      <c r="X7146">
        <v>0</v>
      </c>
      <c r="Y7146" t="s">
        <v>45</v>
      </c>
    </row>
    <row r="7147" spans="1:25" x14ac:dyDescent="0.25">
      <c r="A7147" t="s">
        <v>9165</v>
      </c>
      <c r="B7147" t="s">
        <v>2823</v>
      </c>
      <c r="C7147" t="s">
        <v>82</v>
      </c>
      <c r="D7147" t="s">
        <v>28</v>
      </c>
      <c r="E7147" t="s">
        <v>28</v>
      </c>
      <c r="F7147" s="1" t="s">
        <v>19201</v>
      </c>
      <c r="G7147">
        <v>168</v>
      </c>
      <c r="H7147" t="s">
        <v>29</v>
      </c>
      <c r="I7147">
        <v>1555</v>
      </c>
      <c r="J7147">
        <v>425.48</v>
      </c>
      <c r="K7147">
        <f>Passenger_Data[[#This Row],[Price_USD]]*1</f>
        <v>425.48</v>
      </c>
      <c r="L7147">
        <v>62</v>
      </c>
      <c r="M7147" t="s">
        <v>30</v>
      </c>
      <c r="N7147" t="s">
        <v>60</v>
      </c>
      <c r="O7147" t="s">
        <v>32</v>
      </c>
      <c r="P7147" t="s">
        <v>83</v>
      </c>
      <c r="Q7147">
        <v>1</v>
      </c>
      <c r="R7147" t="s">
        <v>65</v>
      </c>
      <c r="S7147" t="s">
        <v>68</v>
      </c>
      <c r="T7147">
        <v>8.6</v>
      </c>
      <c r="U7147">
        <v>1</v>
      </c>
      <c r="V7147">
        <v>86</v>
      </c>
      <c r="W7147">
        <v>0</v>
      </c>
      <c r="X7147">
        <v>0</v>
      </c>
      <c r="Y7147" t="s">
        <v>36</v>
      </c>
    </row>
    <row r="7148" spans="1:25" x14ac:dyDescent="0.25">
      <c r="A7148" t="s">
        <v>9166</v>
      </c>
      <c r="B7148" t="s">
        <v>5750</v>
      </c>
      <c r="C7148" t="s">
        <v>82</v>
      </c>
      <c r="D7148" t="s">
        <v>27</v>
      </c>
      <c r="E7148" t="s">
        <v>64</v>
      </c>
      <c r="F7148" s="1" t="s">
        <v>19202</v>
      </c>
      <c r="G7148">
        <v>179</v>
      </c>
      <c r="H7148" t="s">
        <v>29</v>
      </c>
      <c r="I7148">
        <v>1059</v>
      </c>
      <c r="J7148">
        <v>281.08999999999997</v>
      </c>
      <c r="K7148">
        <f>Passenger_Data[[#This Row],[Price_USD]]*1</f>
        <v>281.08999999999997</v>
      </c>
      <c r="L7148">
        <v>79</v>
      </c>
      <c r="M7148" t="s">
        <v>30</v>
      </c>
      <c r="N7148" t="s">
        <v>31</v>
      </c>
      <c r="O7148" t="s">
        <v>42</v>
      </c>
      <c r="P7148" t="s">
        <v>83</v>
      </c>
      <c r="Q7148">
        <v>0</v>
      </c>
      <c r="R7148" t="s">
        <v>65</v>
      </c>
      <c r="S7148" t="s">
        <v>68</v>
      </c>
      <c r="T7148">
        <v>8.1999999999999993</v>
      </c>
      <c r="U7148">
        <v>4</v>
      </c>
      <c r="V7148">
        <v>39</v>
      </c>
      <c r="W7148">
        <v>0</v>
      </c>
      <c r="X7148">
        <v>0</v>
      </c>
      <c r="Y7148" t="s">
        <v>36</v>
      </c>
    </row>
    <row r="7149" spans="1:25" x14ac:dyDescent="0.25">
      <c r="A7149" t="s">
        <v>9167</v>
      </c>
      <c r="B7149" t="s">
        <v>2219</v>
      </c>
      <c r="C7149" t="s">
        <v>48</v>
      </c>
      <c r="D7149" t="s">
        <v>49</v>
      </c>
      <c r="E7149" t="s">
        <v>76</v>
      </c>
      <c r="F7149" s="1" t="s">
        <v>19203</v>
      </c>
      <c r="G7149">
        <v>304</v>
      </c>
      <c r="H7149" t="s">
        <v>29</v>
      </c>
      <c r="I7149">
        <v>983</v>
      </c>
      <c r="J7149">
        <v>316.11</v>
      </c>
      <c r="K7149">
        <f>Passenger_Data[[#This Row],[Price_USD]]*1</f>
        <v>316.11</v>
      </c>
      <c r="L7149">
        <v>49</v>
      </c>
      <c r="M7149" t="s">
        <v>40</v>
      </c>
      <c r="N7149" t="s">
        <v>31</v>
      </c>
      <c r="O7149" t="s">
        <v>42</v>
      </c>
      <c r="P7149" t="s">
        <v>50</v>
      </c>
      <c r="Q7149">
        <v>0</v>
      </c>
      <c r="R7149" t="s">
        <v>65</v>
      </c>
      <c r="S7149" t="s">
        <v>35</v>
      </c>
      <c r="T7149">
        <v>5.9</v>
      </c>
      <c r="U7149">
        <v>7</v>
      </c>
      <c r="V7149">
        <v>55</v>
      </c>
      <c r="W7149">
        <v>0</v>
      </c>
      <c r="X7149">
        <v>0</v>
      </c>
      <c r="Y7149" t="s">
        <v>45</v>
      </c>
    </row>
    <row r="7150" spans="1:25" x14ac:dyDescent="0.25">
      <c r="A7150" t="s">
        <v>9168</v>
      </c>
      <c r="B7150" t="s">
        <v>7269</v>
      </c>
      <c r="C7150" t="s">
        <v>73</v>
      </c>
      <c r="D7150" t="s">
        <v>59</v>
      </c>
      <c r="E7150" t="s">
        <v>49</v>
      </c>
      <c r="F7150" s="1" t="s">
        <v>19204</v>
      </c>
      <c r="G7150">
        <v>112</v>
      </c>
      <c r="H7150" t="s">
        <v>29</v>
      </c>
      <c r="I7150">
        <v>574</v>
      </c>
      <c r="J7150">
        <v>282.18</v>
      </c>
      <c r="K7150">
        <f>Passenger_Data[[#This Row],[Price_USD]]*1</f>
        <v>282.18</v>
      </c>
      <c r="L7150">
        <v>31</v>
      </c>
      <c r="M7150" t="s">
        <v>30</v>
      </c>
      <c r="N7150" t="s">
        <v>31</v>
      </c>
      <c r="O7150" t="s">
        <v>42</v>
      </c>
      <c r="P7150" t="s">
        <v>33</v>
      </c>
      <c r="Q7150">
        <v>2</v>
      </c>
      <c r="R7150" t="s">
        <v>43</v>
      </c>
      <c r="S7150" t="s">
        <v>44</v>
      </c>
      <c r="T7150">
        <v>5.9</v>
      </c>
      <c r="U7150">
        <v>27</v>
      </c>
      <c r="V7150">
        <v>84</v>
      </c>
      <c r="W7150">
        <v>0</v>
      </c>
      <c r="X7150">
        <v>0</v>
      </c>
      <c r="Y7150" t="s">
        <v>77</v>
      </c>
    </row>
    <row r="7151" spans="1:25" x14ac:dyDescent="0.25">
      <c r="A7151" t="s">
        <v>9169</v>
      </c>
      <c r="B7151" t="s">
        <v>3830</v>
      </c>
      <c r="C7151" t="s">
        <v>82</v>
      </c>
      <c r="D7151" t="s">
        <v>28</v>
      </c>
      <c r="E7151" t="s">
        <v>39</v>
      </c>
      <c r="F7151" s="1" t="s">
        <v>19205</v>
      </c>
      <c r="G7151">
        <v>214</v>
      </c>
      <c r="H7151" t="s">
        <v>29</v>
      </c>
      <c r="I7151">
        <v>950</v>
      </c>
      <c r="J7151">
        <v>420.72</v>
      </c>
      <c r="K7151">
        <f>Passenger_Data[[#This Row],[Price_USD]]*1</f>
        <v>420.72</v>
      </c>
      <c r="L7151">
        <v>32</v>
      </c>
      <c r="M7151" t="s">
        <v>40</v>
      </c>
      <c r="N7151" t="s">
        <v>31</v>
      </c>
      <c r="O7151" t="s">
        <v>56</v>
      </c>
      <c r="P7151" t="s">
        <v>33</v>
      </c>
      <c r="Q7151">
        <v>1</v>
      </c>
      <c r="R7151" t="s">
        <v>65</v>
      </c>
      <c r="S7151" t="s">
        <v>44</v>
      </c>
      <c r="T7151">
        <v>4.9000000000000004</v>
      </c>
      <c r="U7151">
        <v>3</v>
      </c>
      <c r="V7151">
        <v>116</v>
      </c>
      <c r="W7151">
        <v>0</v>
      </c>
      <c r="X7151">
        <v>0</v>
      </c>
      <c r="Y7151" t="s">
        <v>45</v>
      </c>
    </row>
    <row r="7152" spans="1:25" x14ac:dyDescent="0.25">
      <c r="A7152" t="s">
        <v>9170</v>
      </c>
      <c r="B7152" t="s">
        <v>435</v>
      </c>
      <c r="C7152" t="s">
        <v>48</v>
      </c>
      <c r="D7152" t="s">
        <v>76</v>
      </c>
      <c r="E7152" t="s">
        <v>28</v>
      </c>
      <c r="F7152" s="1" t="s">
        <v>19206</v>
      </c>
      <c r="G7152">
        <v>113</v>
      </c>
      <c r="H7152" t="s">
        <v>29</v>
      </c>
      <c r="I7152">
        <v>1005</v>
      </c>
      <c r="J7152">
        <v>310.18</v>
      </c>
      <c r="K7152">
        <f>Passenger_Data[[#This Row],[Price_USD]]*1</f>
        <v>310.18</v>
      </c>
      <c r="L7152">
        <v>74</v>
      </c>
      <c r="M7152" t="s">
        <v>40</v>
      </c>
      <c r="N7152" t="s">
        <v>31</v>
      </c>
      <c r="O7152" t="s">
        <v>56</v>
      </c>
      <c r="P7152" t="s">
        <v>50</v>
      </c>
      <c r="Q7152">
        <v>0</v>
      </c>
      <c r="R7152" t="s">
        <v>65</v>
      </c>
      <c r="S7152" t="s">
        <v>68</v>
      </c>
      <c r="T7152">
        <v>7.1</v>
      </c>
      <c r="U7152">
        <v>20</v>
      </c>
      <c r="V7152">
        <v>73</v>
      </c>
      <c r="W7152">
        <v>0</v>
      </c>
      <c r="X7152">
        <v>1</v>
      </c>
      <c r="Y7152" t="s">
        <v>45</v>
      </c>
    </row>
    <row r="7153" spans="1:25" x14ac:dyDescent="0.25">
      <c r="A7153" t="s">
        <v>9171</v>
      </c>
      <c r="B7153" t="s">
        <v>429</v>
      </c>
      <c r="C7153" t="s">
        <v>73</v>
      </c>
      <c r="D7153" t="s">
        <v>64</v>
      </c>
      <c r="E7153" t="s">
        <v>27</v>
      </c>
      <c r="F7153" s="1" t="s">
        <v>19207</v>
      </c>
      <c r="G7153">
        <v>236</v>
      </c>
      <c r="H7153" t="s">
        <v>86</v>
      </c>
      <c r="I7153">
        <v>1131</v>
      </c>
      <c r="J7153">
        <v>238.21</v>
      </c>
      <c r="K7153">
        <f>Passenger_Data[[#This Row],[Price_USD]]*1</f>
        <v>238.21</v>
      </c>
      <c r="L7153">
        <v>61</v>
      </c>
      <c r="M7153" t="s">
        <v>40</v>
      </c>
      <c r="N7153" t="s">
        <v>31</v>
      </c>
      <c r="O7153" t="s">
        <v>42</v>
      </c>
      <c r="P7153" t="s">
        <v>50</v>
      </c>
      <c r="Q7153">
        <v>0</v>
      </c>
      <c r="R7153" t="s">
        <v>65</v>
      </c>
      <c r="S7153" t="s">
        <v>35</v>
      </c>
      <c r="T7153">
        <v>8.1</v>
      </c>
      <c r="U7153">
        <v>29</v>
      </c>
      <c r="V7153">
        <v>44</v>
      </c>
      <c r="W7153">
        <v>0</v>
      </c>
      <c r="X7153">
        <v>0</v>
      </c>
      <c r="Y7153" t="s">
        <v>36</v>
      </c>
    </row>
    <row r="7154" spans="1:25" x14ac:dyDescent="0.25">
      <c r="A7154" t="s">
        <v>9172</v>
      </c>
      <c r="B7154" t="s">
        <v>844</v>
      </c>
      <c r="C7154" t="s">
        <v>26</v>
      </c>
      <c r="D7154" t="s">
        <v>64</v>
      </c>
      <c r="E7154" t="s">
        <v>27</v>
      </c>
      <c r="F7154" s="1" t="s">
        <v>19208</v>
      </c>
      <c r="G7154">
        <v>147</v>
      </c>
      <c r="H7154" t="s">
        <v>29</v>
      </c>
      <c r="I7154">
        <v>1173</v>
      </c>
      <c r="J7154">
        <v>328.63</v>
      </c>
      <c r="K7154">
        <f>Passenger_Data[[#This Row],[Price_USD]]*1</f>
        <v>328.63</v>
      </c>
      <c r="L7154">
        <v>27</v>
      </c>
      <c r="M7154" t="s">
        <v>40</v>
      </c>
      <c r="N7154" t="s">
        <v>60</v>
      </c>
      <c r="O7154" t="s">
        <v>56</v>
      </c>
      <c r="P7154" t="s">
        <v>50</v>
      </c>
      <c r="Q7154">
        <v>1</v>
      </c>
      <c r="R7154" t="s">
        <v>43</v>
      </c>
      <c r="S7154" t="s">
        <v>68</v>
      </c>
      <c r="T7154">
        <v>6.4</v>
      </c>
      <c r="U7154">
        <v>5</v>
      </c>
      <c r="V7154">
        <v>83</v>
      </c>
      <c r="W7154">
        <v>0</v>
      </c>
      <c r="X7154">
        <v>0</v>
      </c>
      <c r="Y7154" t="s">
        <v>45</v>
      </c>
    </row>
    <row r="7155" spans="1:25" x14ac:dyDescent="0.25">
      <c r="A7155" t="s">
        <v>9173</v>
      </c>
      <c r="B7155" t="s">
        <v>938</v>
      </c>
      <c r="C7155" t="s">
        <v>73</v>
      </c>
      <c r="D7155" t="s">
        <v>55</v>
      </c>
      <c r="E7155" t="s">
        <v>59</v>
      </c>
      <c r="F7155" s="1" t="s">
        <v>19209</v>
      </c>
      <c r="G7155">
        <v>199</v>
      </c>
      <c r="H7155" t="s">
        <v>29</v>
      </c>
      <c r="I7155">
        <v>1290</v>
      </c>
      <c r="J7155">
        <v>298.75</v>
      </c>
      <c r="K7155">
        <f>Passenger_Data[[#This Row],[Price_USD]]*1</f>
        <v>298.75</v>
      </c>
      <c r="L7155">
        <v>29</v>
      </c>
      <c r="M7155" t="s">
        <v>30</v>
      </c>
      <c r="N7155" t="s">
        <v>31</v>
      </c>
      <c r="O7155" t="s">
        <v>32</v>
      </c>
      <c r="P7155" t="s">
        <v>50</v>
      </c>
      <c r="Q7155">
        <v>0</v>
      </c>
      <c r="R7155" t="s">
        <v>34</v>
      </c>
      <c r="S7155" t="s">
        <v>44</v>
      </c>
      <c r="T7155">
        <v>9.1</v>
      </c>
      <c r="U7155">
        <v>11</v>
      </c>
      <c r="V7155">
        <v>1</v>
      </c>
      <c r="W7155">
        <v>0</v>
      </c>
      <c r="X7155">
        <v>0</v>
      </c>
      <c r="Y7155" t="s">
        <v>45</v>
      </c>
    </row>
    <row r="7156" spans="1:25" x14ac:dyDescent="0.25">
      <c r="A7156" t="s">
        <v>9174</v>
      </c>
      <c r="B7156" t="s">
        <v>297</v>
      </c>
      <c r="C7156" t="s">
        <v>73</v>
      </c>
      <c r="D7156" t="s">
        <v>64</v>
      </c>
      <c r="E7156" t="s">
        <v>55</v>
      </c>
      <c r="F7156" s="1" t="s">
        <v>19210</v>
      </c>
      <c r="G7156">
        <v>61</v>
      </c>
      <c r="H7156" t="s">
        <v>29</v>
      </c>
      <c r="I7156">
        <v>1176</v>
      </c>
      <c r="J7156">
        <v>297.39</v>
      </c>
      <c r="K7156">
        <f>Passenger_Data[[#This Row],[Price_USD]]*1</f>
        <v>297.39</v>
      </c>
      <c r="L7156">
        <v>68</v>
      </c>
      <c r="M7156" t="s">
        <v>30</v>
      </c>
      <c r="N7156" t="s">
        <v>31</v>
      </c>
      <c r="O7156" t="s">
        <v>32</v>
      </c>
      <c r="P7156" t="s">
        <v>50</v>
      </c>
      <c r="Q7156">
        <v>2</v>
      </c>
      <c r="R7156" t="s">
        <v>51</v>
      </c>
      <c r="S7156" t="s">
        <v>61</v>
      </c>
      <c r="T7156">
        <v>7.7</v>
      </c>
      <c r="U7156">
        <v>2</v>
      </c>
      <c r="V7156">
        <v>4</v>
      </c>
      <c r="W7156">
        <v>0</v>
      </c>
      <c r="X7156">
        <v>0</v>
      </c>
      <c r="Y7156" t="s">
        <v>36</v>
      </c>
    </row>
    <row r="7157" spans="1:25" x14ac:dyDescent="0.25">
      <c r="A7157" t="s">
        <v>9175</v>
      </c>
      <c r="B7157" t="s">
        <v>1948</v>
      </c>
      <c r="C7157" t="s">
        <v>54</v>
      </c>
      <c r="D7157" t="s">
        <v>27</v>
      </c>
      <c r="E7157" t="s">
        <v>64</v>
      </c>
      <c r="F7157" s="1" t="s">
        <v>19211</v>
      </c>
      <c r="G7157">
        <v>104</v>
      </c>
      <c r="H7157" t="s">
        <v>29</v>
      </c>
      <c r="I7157">
        <v>1813</v>
      </c>
      <c r="J7157">
        <v>249.84</v>
      </c>
      <c r="K7157">
        <f>Passenger_Data[[#This Row],[Price_USD]]*1</f>
        <v>249.84</v>
      </c>
      <c r="L7157">
        <v>62</v>
      </c>
      <c r="M7157" t="s">
        <v>40</v>
      </c>
      <c r="N7157" t="s">
        <v>31</v>
      </c>
      <c r="O7157" t="s">
        <v>56</v>
      </c>
      <c r="P7157" t="s">
        <v>50</v>
      </c>
      <c r="Q7157">
        <v>2</v>
      </c>
      <c r="R7157" t="s">
        <v>65</v>
      </c>
      <c r="S7157" t="s">
        <v>44</v>
      </c>
      <c r="T7157">
        <v>7.9</v>
      </c>
      <c r="U7157">
        <v>1</v>
      </c>
      <c r="V7157">
        <v>68</v>
      </c>
      <c r="W7157">
        <v>0</v>
      </c>
      <c r="X7157">
        <v>1</v>
      </c>
      <c r="Y7157" t="s">
        <v>45</v>
      </c>
    </row>
    <row r="7158" spans="1:25" x14ac:dyDescent="0.25">
      <c r="A7158" t="s">
        <v>9176</v>
      </c>
      <c r="B7158" t="s">
        <v>2427</v>
      </c>
      <c r="C7158" t="s">
        <v>82</v>
      </c>
      <c r="D7158" t="s">
        <v>55</v>
      </c>
      <c r="E7158" t="s">
        <v>39</v>
      </c>
      <c r="F7158" s="1" t="s">
        <v>19212</v>
      </c>
      <c r="G7158">
        <v>202</v>
      </c>
      <c r="H7158" t="s">
        <v>29</v>
      </c>
      <c r="I7158">
        <v>1239</v>
      </c>
      <c r="J7158">
        <v>459.32</v>
      </c>
      <c r="K7158">
        <f>Passenger_Data[[#This Row],[Price_USD]]*1</f>
        <v>459.32</v>
      </c>
      <c r="L7158">
        <v>76</v>
      </c>
      <c r="M7158" t="s">
        <v>40</v>
      </c>
      <c r="N7158" t="s">
        <v>31</v>
      </c>
      <c r="O7158" t="s">
        <v>32</v>
      </c>
      <c r="P7158" t="s">
        <v>50</v>
      </c>
      <c r="Q7158">
        <v>1</v>
      </c>
      <c r="R7158" t="s">
        <v>65</v>
      </c>
      <c r="S7158" t="s">
        <v>44</v>
      </c>
      <c r="T7158">
        <v>6.3</v>
      </c>
      <c r="U7158">
        <v>9</v>
      </c>
      <c r="V7158">
        <v>98</v>
      </c>
      <c r="W7158">
        <v>0</v>
      </c>
      <c r="X7158">
        <v>0</v>
      </c>
      <c r="Y7158" t="s">
        <v>77</v>
      </c>
    </row>
    <row r="7159" spans="1:25" x14ac:dyDescent="0.25">
      <c r="A7159" t="s">
        <v>9177</v>
      </c>
      <c r="B7159" t="s">
        <v>2162</v>
      </c>
      <c r="C7159" t="s">
        <v>26</v>
      </c>
      <c r="D7159" t="s">
        <v>49</v>
      </c>
      <c r="E7159" t="s">
        <v>28</v>
      </c>
      <c r="F7159" s="1" t="s">
        <v>19213</v>
      </c>
      <c r="G7159">
        <v>228</v>
      </c>
      <c r="H7159" t="s">
        <v>29</v>
      </c>
      <c r="I7159">
        <v>1048</v>
      </c>
      <c r="J7159">
        <v>394.07</v>
      </c>
      <c r="K7159">
        <f>Passenger_Data[[#This Row],[Price_USD]]*1</f>
        <v>394.07</v>
      </c>
      <c r="L7159">
        <v>74</v>
      </c>
      <c r="M7159" t="s">
        <v>30</v>
      </c>
      <c r="N7159" t="s">
        <v>60</v>
      </c>
      <c r="O7159" t="s">
        <v>42</v>
      </c>
      <c r="P7159" t="s">
        <v>33</v>
      </c>
      <c r="Q7159">
        <v>1</v>
      </c>
      <c r="R7159" t="s">
        <v>34</v>
      </c>
      <c r="S7159" t="s">
        <v>61</v>
      </c>
      <c r="T7159">
        <v>4.5</v>
      </c>
      <c r="U7159">
        <v>9</v>
      </c>
      <c r="V7159">
        <v>13</v>
      </c>
      <c r="W7159">
        <v>1</v>
      </c>
      <c r="X7159">
        <v>0</v>
      </c>
      <c r="Y7159" t="s">
        <v>36</v>
      </c>
    </row>
    <row r="7160" spans="1:25" x14ac:dyDescent="0.25">
      <c r="A7160" t="s">
        <v>9178</v>
      </c>
      <c r="B7160" t="s">
        <v>305</v>
      </c>
      <c r="C7160" t="s">
        <v>48</v>
      </c>
      <c r="D7160" t="s">
        <v>64</v>
      </c>
      <c r="E7160" t="s">
        <v>55</v>
      </c>
      <c r="F7160" s="1" t="s">
        <v>19214</v>
      </c>
      <c r="G7160">
        <v>182</v>
      </c>
      <c r="H7160" t="s">
        <v>108</v>
      </c>
      <c r="I7160">
        <v>787</v>
      </c>
      <c r="J7160">
        <v>497.86</v>
      </c>
      <c r="K7160">
        <f>Passenger_Data[[#This Row],[Price_USD]]*1</f>
        <v>497.86</v>
      </c>
      <c r="L7160">
        <v>54</v>
      </c>
      <c r="M7160" t="s">
        <v>40</v>
      </c>
      <c r="N7160" t="s">
        <v>31</v>
      </c>
      <c r="O7160" t="s">
        <v>42</v>
      </c>
      <c r="P7160" t="s">
        <v>50</v>
      </c>
      <c r="Q7160">
        <v>0</v>
      </c>
      <c r="R7160" t="s">
        <v>65</v>
      </c>
      <c r="S7160" t="s">
        <v>44</v>
      </c>
      <c r="T7160">
        <v>5.3</v>
      </c>
      <c r="U7160">
        <v>2</v>
      </c>
      <c r="V7160">
        <v>81</v>
      </c>
      <c r="W7160">
        <v>0</v>
      </c>
      <c r="X7160">
        <v>0</v>
      </c>
      <c r="Y7160" t="s">
        <v>77</v>
      </c>
    </row>
    <row r="7161" spans="1:25" x14ac:dyDescent="0.25">
      <c r="A7161" t="s">
        <v>9179</v>
      </c>
      <c r="B7161" t="s">
        <v>2617</v>
      </c>
      <c r="C7161" t="s">
        <v>73</v>
      </c>
      <c r="D7161" t="s">
        <v>55</v>
      </c>
      <c r="E7161" t="s">
        <v>76</v>
      </c>
      <c r="F7161" s="1" t="s">
        <v>19215</v>
      </c>
      <c r="G7161">
        <v>220</v>
      </c>
      <c r="H7161" t="s">
        <v>108</v>
      </c>
      <c r="I7161">
        <v>1301</v>
      </c>
      <c r="J7161">
        <v>362.53</v>
      </c>
      <c r="K7161">
        <f>Passenger_Data[[#This Row],[Price_USD]]*1</f>
        <v>362.53</v>
      </c>
      <c r="L7161">
        <v>53</v>
      </c>
      <c r="M7161" t="s">
        <v>40</v>
      </c>
      <c r="N7161" t="s">
        <v>41</v>
      </c>
      <c r="O7161" t="s">
        <v>56</v>
      </c>
      <c r="P7161" t="s">
        <v>50</v>
      </c>
      <c r="Q7161">
        <v>2</v>
      </c>
      <c r="R7161" t="s">
        <v>51</v>
      </c>
      <c r="S7161" t="s">
        <v>61</v>
      </c>
      <c r="T7161">
        <v>8.6</v>
      </c>
      <c r="U7161">
        <v>3</v>
      </c>
      <c r="V7161">
        <v>16</v>
      </c>
      <c r="W7161">
        <v>0</v>
      </c>
      <c r="X7161">
        <v>1</v>
      </c>
      <c r="Y7161" t="s">
        <v>36</v>
      </c>
    </row>
    <row r="7162" spans="1:25" x14ac:dyDescent="0.25">
      <c r="A7162" t="s">
        <v>9180</v>
      </c>
      <c r="B7162" t="s">
        <v>3108</v>
      </c>
      <c r="C7162" t="s">
        <v>48</v>
      </c>
      <c r="D7162" t="s">
        <v>49</v>
      </c>
      <c r="E7162" t="s">
        <v>49</v>
      </c>
      <c r="F7162" s="1" t="s">
        <v>19216</v>
      </c>
      <c r="G7162">
        <v>160</v>
      </c>
      <c r="H7162" t="s">
        <v>29</v>
      </c>
      <c r="I7162">
        <v>1143</v>
      </c>
      <c r="J7162">
        <v>498.13</v>
      </c>
      <c r="K7162">
        <f>Passenger_Data[[#This Row],[Price_USD]]*1</f>
        <v>498.13</v>
      </c>
      <c r="L7162">
        <v>22</v>
      </c>
      <c r="M7162" t="s">
        <v>30</v>
      </c>
      <c r="N7162" t="s">
        <v>31</v>
      </c>
      <c r="O7162" t="s">
        <v>33</v>
      </c>
      <c r="P7162" t="s">
        <v>264</v>
      </c>
      <c r="Q7162">
        <v>3</v>
      </c>
      <c r="R7162" t="s">
        <v>65</v>
      </c>
      <c r="S7162" t="s">
        <v>68</v>
      </c>
      <c r="T7162">
        <v>7.8</v>
      </c>
      <c r="U7162">
        <v>1</v>
      </c>
      <c r="V7162">
        <v>36</v>
      </c>
      <c r="W7162">
        <v>0</v>
      </c>
      <c r="X7162">
        <v>1</v>
      </c>
      <c r="Y7162" t="s">
        <v>77</v>
      </c>
    </row>
    <row r="7163" spans="1:25" x14ac:dyDescent="0.25">
      <c r="A7163" t="s">
        <v>9181</v>
      </c>
      <c r="B7163" t="s">
        <v>3085</v>
      </c>
      <c r="C7163" t="s">
        <v>54</v>
      </c>
      <c r="D7163" t="s">
        <v>64</v>
      </c>
      <c r="E7163" t="s">
        <v>27</v>
      </c>
      <c r="F7163" s="1" t="s">
        <v>19217</v>
      </c>
      <c r="G7163">
        <v>184</v>
      </c>
      <c r="H7163" t="s">
        <v>29</v>
      </c>
      <c r="I7163">
        <v>1648</v>
      </c>
      <c r="J7163">
        <v>419.27</v>
      </c>
      <c r="K7163">
        <f>Passenger_Data[[#This Row],[Price_USD]]*1</f>
        <v>419.27</v>
      </c>
      <c r="L7163">
        <v>78</v>
      </c>
      <c r="M7163" t="s">
        <v>30</v>
      </c>
      <c r="N7163" t="s">
        <v>31</v>
      </c>
      <c r="O7163" t="s">
        <v>32</v>
      </c>
      <c r="P7163" t="s">
        <v>83</v>
      </c>
      <c r="Q7163">
        <v>1</v>
      </c>
      <c r="R7163" t="s">
        <v>65</v>
      </c>
      <c r="S7163" t="s">
        <v>61</v>
      </c>
      <c r="T7163">
        <v>5.9</v>
      </c>
      <c r="U7163">
        <v>16</v>
      </c>
      <c r="V7163">
        <v>76</v>
      </c>
      <c r="W7163">
        <v>0</v>
      </c>
      <c r="X7163">
        <v>1</v>
      </c>
      <c r="Y7163" t="s">
        <v>36</v>
      </c>
    </row>
    <row r="7164" spans="1:25" x14ac:dyDescent="0.25">
      <c r="A7164" t="s">
        <v>9182</v>
      </c>
      <c r="B7164" t="s">
        <v>1466</v>
      </c>
      <c r="C7164" t="s">
        <v>82</v>
      </c>
      <c r="D7164" t="s">
        <v>39</v>
      </c>
      <c r="E7164" t="s">
        <v>27</v>
      </c>
      <c r="F7164" s="1" t="s">
        <v>19218</v>
      </c>
      <c r="G7164">
        <v>177</v>
      </c>
      <c r="H7164" t="s">
        <v>29</v>
      </c>
      <c r="I7164">
        <v>756</v>
      </c>
      <c r="J7164">
        <v>380.29</v>
      </c>
      <c r="K7164">
        <f>Passenger_Data[[#This Row],[Price_USD]]*1</f>
        <v>380.29</v>
      </c>
      <c r="L7164">
        <v>61</v>
      </c>
      <c r="M7164" t="s">
        <v>30</v>
      </c>
      <c r="N7164" t="s">
        <v>31</v>
      </c>
      <c r="O7164" t="s">
        <v>32</v>
      </c>
      <c r="P7164" t="s">
        <v>50</v>
      </c>
      <c r="Q7164">
        <v>0</v>
      </c>
      <c r="R7164" t="s">
        <v>51</v>
      </c>
      <c r="S7164" t="s">
        <v>68</v>
      </c>
      <c r="T7164">
        <v>6</v>
      </c>
      <c r="U7164">
        <v>12</v>
      </c>
      <c r="V7164">
        <v>110</v>
      </c>
      <c r="W7164">
        <v>0</v>
      </c>
      <c r="X7164">
        <v>1</v>
      </c>
      <c r="Y7164" t="s">
        <v>36</v>
      </c>
    </row>
    <row r="7165" spans="1:25" x14ac:dyDescent="0.25">
      <c r="A7165" t="s">
        <v>9183</v>
      </c>
      <c r="B7165" t="s">
        <v>618</v>
      </c>
      <c r="C7165" t="s">
        <v>54</v>
      </c>
      <c r="D7165" t="s">
        <v>28</v>
      </c>
      <c r="E7165" t="s">
        <v>76</v>
      </c>
      <c r="F7165" s="1" t="s">
        <v>19219</v>
      </c>
      <c r="G7165">
        <v>126</v>
      </c>
      <c r="H7165" t="s">
        <v>29</v>
      </c>
      <c r="I7165">
        <v>1103</v>
      </c>
      <c r="J7165">
        <v>243.08</v>
      </c>
      <c r="K7165">
        <f>Passenger_Data[[#This Row],[Price_USD]]*1</f>
        <v>243.08</v>
      </c>
      <c r="L7165">
        <v>66</v>
      </c>
      <c r="M7165" t="s">
        <v>30</v>
      </c>
      <c r="N7165" t="s">
        <v>31</v>
      </c>
      <c r="O7165" t="s">
        <v>32</v>
      </c>
      <c r="P7165" t="s">
        <v>33</v>
      </c>
      <c r="Q7165">
        <v>2</v>
      </c>
      <c r="R7165" t="s">
        <v>65</v>
      </c>
      <c r="S7165" t="s">
        <v>44</v>
      </c>
      <c r="T7165">
        <v>6.7</v>
      </c>
      <c r="U7165">
        <v>27</v>
      </c>
      <c r="V7165">
        <v>7</v>
      </c>
      <c r="W7165">
        <v>0</v>
      </c>
      <c r="X7165">
        <v>0</v>
      </c>
      <c r="Y7165" t="s">
        <v>36</v>
      </c>
    </row>
    <row r="7166" spans="1:25" x14ac:dyDescent="0.25">
      <c r="A7166" t="s">
        <v>9184</v>
      </c>
      <c r="B7166" t="s">
        <v>6891</v>
      </c>
      <c r="C7166" t="s">
        <v>26</v>
      </c>
      <c r="D7166" t="s">
        <v>76</v>
      </c>
      <c r="E7166" t="s">
        <v>76</v>
      </c>
      <c r="F7166" s="1" t="s">
        <v>19220</v>
      </c>
      <c r="G7166">
        <v>216</v>
      </c>
      <c r="H7166" t="s">
        <v>29</v>
      </c>
      <c r="I7166">
        <v>1082</v>
      </c>
      <c r="J7166">
        <v>520.42999999999995</v>
      </c>
      <c r="K7166">
        <f>Passenger_Data[[#This Row],[Price_USD]]*1</f>
        <v>520.42999999999995</v>
      </c>
      <c r="L7166">
        <v>29</v>
      </c>
      <c r="M7166" t="s">
        <v>30</v>
      </c>
      <c r="N7166" t="s">
        <v>41</v>
      </c>
      <c r="O7166" t="s">
        <v>42</v>
      </c>
      <c r="P7166" t="s">
        <v>33</v>
      </c>
      <c r="Q7166">
        <v>0</v>
      </c>
      <c r="R7166" t="s">
        <v>34</v>
      </c>
      <c r="S7166" t="s">
        <v>35</v>
      </c>
      <c r="T7166">
        <v>8</v>
      </c>
      <c r="U7166">
        <v>6</v>
      </c>
      <c r="V7166">
        <v>64</v>
      </c>
      <c r="W7166">
        <v>0</v>
      </c>
      <c r="X7166">
        <v>0</v>
      </c>
      <c r="Y7166" t="s">
        <v>36</v>
      </c>
    </row>
    <row r="7167" spans="1:25" x14ac:dyDescent="0.25">
      <c r="A7167" t="s">
        <v>9185</v>
      </c>
      <c r="B7167" t="s">
        <v>9186</v>
      </c>
      <c r="C7167" t="s">
        <v>54</v>
      </c>
      <c r="D7167" t="s">
        <v>49</v>
      </c>
      <c r="E7167" t="s">
        <v>28</v>
      </c>
      <c r="F7167" s="1" t="s">
        <v>19221</v>
      </c>
      <c r="G7167">
        <v>156</v>
      </c>
      <c r="H7167" t="s">
        <v>29</v>
      </c>
      <c r="I7167">
        <v>1399</v>
      </c>
      <c r="J7167">
        <v>440.5</v>
      </c>
      <c r="K7167">
        <f>Passenger_Data[[#This Row],[Price_USD]]*1</f>
        <v>440.5</v>
      </c>
      <c r="L7167">
        <v>76</v>
      </c>
      <c r="M7167" t="s">
        <v>40</v>
      </c>
      <c r="N7167" t="s">
        <v>60</v>
      </c>
      <c r="O7167" t="s">
        <v>32</v>
      </c>
      <c r="P7167" t="s">
        <v>50</v>
      </c>
      <c r="Q7167">
        <v>0</v>
      </c>
      <c r="R7167" t="s">
        <v>51</v>
      </c>
      <c r="S7167" t="s">
        <v>68</v>
      </c>
      <c r="T7167">
        <v>6.1</v>
      </c>
      <c r="U7167">
        <v>11</v>
      </c>
      <c r="V7167">
        <v>113</v>
      </c>
      <c r="W7167">
        <v>0</v>
      </c>
      <c r="X7167">
        <v>0</v>
      </c>
      <c r="Y7167" t="s">
        <v>36</v>
      </c>
    </row>
    <row r="7168" spans="1:25" x14ac:dyDescent="0.25">
      <c r="A7168" t="s">
        <v>9187</v>
      </c>
      <c r="B7168" t="s">
        <v>1901</v>
      </c>
      <c r="C7168" t="s">
        <v>54</v>
      </c>
      <c r="D7168" t="s">
        <v>76</v>
      </c>
      <c r="E7168" t="s">
        <v>28</v>
      </c>
      <c r="F7168" s="1" t="s">
        <v>19222</v>
      </c>
      <c r="G7168">
        <v>289</v>
      </c>
      <c r="H7168" t="s">
        <v>29</v>
      </c>
      <c r="I7168">
        <v>997</v>
      </c>
      <c r="J7168">
        <v>419.92</v>
      </c>
      <c r="K7168">
        <f>Passenger_Data[[#This Row],[Price_USD]]*1</f>
        <v>419.92</v>
      </c>
      <c r="L7168">
        <v>40</v>
      </c>
      <c r="M7168" t="s">
        <v>40</v>
      </c>
      <c r="N7168" t="s">
        <v>31</v>
      </c>
      <c r="O7168" t="s">
        <v>42</v>
      </c>
      <c r="P7168" t="s">
        <v>83</v>
      </c>
      <c r="Q7168">
        <v>2</v>
      </c>
      <c r="R7168" t="s">
        <v>34</v>
      </c>
      <c r="S7168" t="s">
        <v>68</v>
      </c>
      <c r="T7168">
        <v>8.6999999999999993</v>
      </c>
      <c r="U7168">
        <v>6</v>
      </c>
      <c r="V7168">
        <v>49</v>
      </c>
      <c r="W7168">
        <v>0</v>
      </c>
      <c r="X7168">
        <v>0</v>
      </c>
      <c r="Y7168" t="s">
        <v>77</v>
      </c>
    </row>
    <row r="7169" spans="1:25" x14ac:dyDescent="0.25">
      <c r="A7169" t="s">
        <v>9188</v>
      </c>
      <c r="B7169" t="s">
        <v>1222</v>
      </c>
      <c r="C7169" t="s">
        <v>26</v>
      </c>
      <c r="D7169" t="s">
        <v>59</v>
      </c>
      <c r="E7169" t="s">
        <v>27</v>
      </c>
      <c r="F7169" s="1" t="s">
        <v>19223</v>
      </c>
      <c r="G7169">
        <v>127</v>
      </c>
      <c r="H7169" t="s">
        <v>108</v>
      </c>
      <c r="I7169">
        <v>1712</v>
      </c>
      <c r="J7169">
        <v>484.18</v>
      </c>
      <c r="K7169">
        <f>Passenger_Data[[#This Row],[Price_USD]]*1</f>
        <v>484.18</v>
      </c>
      <c r="L7169">
        <v>27</v>
      </c>
      <c r="M7169" t="s">
        <v>30</v>
      </c>
      <c r="N7169" t="s">
        <v>41</v>
      </c>
      <c r="O7169" t="s">
        <v>42</v>
      </c>
      <c r="P7169" t="s">
        <v>83</v>
      </c>
      <c r="Q7169">
        <v>1</v>
      </c>
      <c r="R7169" t="s">
        <v>65</v>
      </c>
      <c r="S7169" t="s">
        <v>35</v>
      </c>
      <c r="T7169">
        <v>7.2</v>
      </c>
      <c r="U7169">
        <v>1</v>
      </c>
      <c r="V7169">
        <v>108</v>
      </c>
      <c r="W7169">
        <v>0</v>
      </c>
      <c r="X7169">
        <v>1</v>
      </c>
      <c r="Y7169" t="s">
        <v>45</v>
      </c>
    </row>
    <row r="7170" spans="1:25" x14ac:dyDescent="0.25">
      <c r="A7170" t="s">
        <v>9189</v>
      </c>
      <c r="B7170" t="s">
        <v>3477</v>
      </c>
      <c r="C7170" t="s">
        <v>82</v>
      </c>
      <c r="D7170" t="s">
        <v>59</v>
      </c>
      <c r="E7170" t="s">
        <v>27</v>
      </c>
      <c r="F7170" s="1" t="s">
        <v>19224</v>
      </c>
      <c r="G7170">
        <v>169</v>
      </c>
      <c r="H7170" t="s">
        <v>29</v>
      </c>
      <c r="I7170">
        <v>866</v>
      </c>
      <c r="J7170">
        <v>366.37</v>
      </c>
      <c r="K7170">
        <f>Passenger_Data[[#This Row],[Price_USD]]*1</f>
        <v>366.37</v>
      </c>
      <c r="L7170">
        <v>26</v>
      </c>
      <c r="M7170" t="s">
        <v>30</v>
      </c>
      <c r="N7170" t="s">
        <v>41</v>
      </c>
      <c r="O7170" t="s">
        <v>56</v>
      </c>
      <c r="P7170" t="s">
        <v>83</v>
      </c>
      <c r="Q7170">
        <v>1</v>
      </c>
      <c r="R7170" t="s">
        <v>51</v>
      </c>
      <c r="S7170" t="s">
        <v>35</v>
      </c>
      <c r="T7170">
        <v>4.3</v>
      </c>
      <c r="U7170">
        <v>2</v>
      </c>
      <c r="V7170">
        <v>29</v>
      </c>
      <c r="W7170">
        <v>0</v>
      </c>
      <c r="X7170">
        <v>0</v>
      </c>
      <c r="Y7170" t="s">
        <v>77</v>
      </c>
    </row>
    <row r="7171" spans="1:25" x14ac:dyDescent="0.25">
      <c r="A7171" t="s">
        <v>9190</v>
      </c>
      <c r="B7171" t="s">
        <v>3307</v>
      </c>
      <c r="C7171" t="s">
        <v>26</v>
      </c>
      <c r="D7171" t="s">
        <v>59</v>
      </c>
      <c r="E7171" t="s">
        <v>49</v>
      </c>
      <c r="F7171" s="1" t="s">
        <v>19225</v>
      </c>
      <c r="G7171">
        <v>115</v>
      </c>
      <c r="H7171" t="s">
        <v>86</v>
      </c>
      <c r="I7171">
        <v>1419</v>
      </c>
      <c r="J7171">
        <v>297.47000000000003</v>
      </c>
      <c r="K7171">
        <f>Passenger_Data[[#This Row],[Price_USD]]*1</f>
        <v>297.47000000000003</v>
      </c>
      <c r="L7171">
        <v>58</v>
      </c>
      <c r="M7171" t="s">
        <v>30</v>
      </c>
      <c r="N7171" t="s">
        <v>41</v>
      </c>
      <c r="O7171" t="s">
        <v>33</v>
      </c>
      <c r="P7171" t="s">
        <v>264</v>
      </c>
      <c r="Q7171">
        <v>1</v>
      </c>
      <c r="R7171" t="s">
        <v>65</v>
      </c>
      <c r="S7171" t="s">
        <v>68</v>
      </c>
      <c r="T7171">
        <v>8.9</v>
      </c>
      <c r="U7171">
        <v>9</v>
      </c>
      <c r="V7171">
        <v>46</v>
      </c>
      <c r="W7171">
        <v>0</v>
      </c>
      <c r="X7171">
        <v>0</v>
      </c>
      <c r="Y7171" t="s">
        <v>36</v>
      </c>
    </row>
    <row r="7172" spans="1:25" x14ac:dyDescent="0.25">
      <c r="A7172" t="s">
        <v>9191</v>
      </c>
      <c r="B7172" t="s">
        <v>2585</v>
      </c>
      <c r="C7172" t="s">
        <v>82</v>
      </c>
      <c r="D7172" t="s">
        <v>55</v>
      </c>
      <c r="E7172" t="s">
        <v>55</v>
      </c>
      <c r="F7172" s="1" t="s">
        <v>19226</v>
      </c>
      <c r="G7172">
        <v>220</v>
      </c>
      <c r="H7172" t="s">
        <v>29</v>
      </c>
      <c r="I7172">
        <v>1459</v>
      </c>
      <c r="J7172">
        <v>440.42</v>
      </c>
      <c r="K7172">
        <f>Passenger_Data[[#This Row],[Price_USD]]*1</f>
        <v>440.42</v>
      </c>
      <c r="L7172">
        <v>77</v>
      </c>
      <c r="M7172" t="s">
        <v>30</v>
      </c>
      <c r="N7172" t="s">
        <v>41</v>
      </c>
      <c r="O7172" t="s">
        <v>56</v>
      </c>
      <c r="P7172" t="s">
        <v>50</v>
      </c>
      <c r="Q7172">
        <v>3</v>
      </c>
      <c r="R7172" t="s">
        <v>51</v>
      </c>
      <c r="S7172" t="s">
        <v>35</v>
      </c>
      <c r="T7172">
        <v>6.6</v>
      </c>
      <c r="U7172">
        <v>4</v>
      </c>
      <c r="V7172">
        <v>117</v>
      </c>
      <c r="W7172">
        <v>0</v>
      </c>
      <c r="X7172">
        <v>1</v>
      </c>
      <c r="Y7172" t="s">
        <v>45</v>
      </c>
    </row>
    <row r="7173" spans="1:25" x14ac:dyDescent="0.25">
      <c r="A7173" t="s">
        <v>9192</v>
      </c>
      <c r="B7173" t="s">
        <v>644</v>
      </c>
      <c r="C7173" t="s">
        <v>54</v>
      </c>
      <c r="D7173" t="s">
        <v>27</v>
      </c>
      <c r="E7173" t="s">
        <v>64</v>
      </c>
      <c r="F7173" s="1" t="s">
        <v>19227</v>
      </c>
      <c r="G7173">
        <v>169</v>
      </c>
      <c r="H7173" t="s">
        <v>29</v>
      </c>
      <c r="I7173">
        <v>1602</v>
      </c>
      <c r="J7173">
        <v>352.63</v>
      </c>
      <c r="K7173">
        <f>Passenger_Data[[#This Row],[Price_USD]]*1</f>
        <v>352.63</v>
      </c>
      <c r="L7173">
        <v>31</v>
      </c>
      <c r="M7173" t="s">
        <v>40</v>
      </c>
      <c r="N7173" t="s">
        <v>31</v>
      </c>
      <c r="O7173" t="s">
        <v>42</v>
      </c>
      <c r="P7173" t="s">
        <v>83</v>
      </c>
      <c r="Q7173">
        <v>0</v>
      </c>
      <c r="R7173" t="s">
        <v>43</v>
      </c>
      <c r="S7173" t="s">
        <v>61</v>
      </c>
      <c r="T7173">
        <v>6.8</v>
      </c>
      <c r="U7173">
        <v>1</v>
      </c>
      <c r="V7173">
        <v>55</v>
      </c>
      <c r="W7173">
        <v>0</v>
      </c>
      <c r="X7173">
        <v>0</v>
      </c>
      <c r="Y7173" t="s">
        <v>77</v>
      </c>
    </row>
    <row r="7174" spans="1:25" x14ac:dyDescent="0.25">
      <c r="A7174" t="s">
        <v>9193</v>
      </c>
      <c r="B7174" t="s">
        <v>1009</v>
      </c>
      <c r="C7174" t="s">
        <v>26</v>
      </c>
      <c r="D7174" t="s">
        <v>27</v>
      </c>
      <c r="E7174" t="s">
        <v>49</v>
      </c>
      <c r="F7174" s="1" t="s">
        <v>19228</v>
      </c>
      <c r="G7174">
        <v>219</v>
      </c>
      <c r="H7174" t="s">
        <v>29</v>
      </c>
      <c r="I7174">
        <v>823</v>
      </c>
      <c r="J7174">
        <v>328.42</v>
      </c>
      <c r="K7174">
        <f>Passenger_Data[[#This Row],[Price_USD]]*1</f>
        <v>328.42</v>
      </c>
      <c r="L7174">
        <v>28</v>
      </c>
      <c r="M7174" t="s">
        <v>30</v>
      </c>
      <c r="N7174" t="s">
        <v>31</v>
      </c>
      <c r="O7174" t="s">
        <v>33</v>
      </c>
      <c r="P7174" t="s">
        <v>50</v>
      </c>
      <c r="Q7174">
        <v>1</v>
      </c>
      <c r="R7174" t="s">
        <v>34</v>
      </c>
      <c r="S7174" t="s">
        <v>44</v>
      </c>
      <c r="T7174">
        <v>5.7</v>
      </c>
      <c r="U7174">
        <v>2</v>
      </c>
      <c r="V7174">
        <v>66</v>
      </c>
      <c r="W7174">
        <v>0</v>
      </c>
      <c r="X7174">
        <v>0</v>
      </c>
      <c r="Y7174" t="s">
        <v>45</v>
      </c>
    </row>
    <row r="7175" spans="1:25" x14ac:dyDescent="0.25">
      <c r="A7175" t="s">
        <v>9194</v>
      </c>
      <c r="B7175" t="s">
        <v>463</v>
      </c>
      <c r="C7175" t="s">
        <v>48</v>
      </c>
      <c r="D7175" t="s">
        <v>39</v>
      </c>
      <c r="E7175" t="s">
        <v>76</v>
      </c>
      <c r="F7175" s="1" t="s">
        <v>19229</v>
      </c>
      <c r="G7175">
        <v>173</v>
      </c>
      <c r="H7175" t="s">
        <v>86</v>
      </c>
      <c r="I7175">
        <v>1539</v>
      </c>
      <c r="J7175">
        <v>68.25</v>
      </c>
      <c r="K7175">
        <f>Passenger_Data[[#This Row],[Price_USD]]*1</f>
        <v>68.25</v>
      </c>
      <c r="L7175">
        <v>62</v>
      </c>
      <c r="M7175" t="s">
        <v>40</v>
      </c>
      <c r="N7175" t="s">
        <v>41</v>
      </c>
      <c r="O7175" t="s">
        <v>33</v>
      </c>
      <c r="P7175" t="s">
        <v>50</v>
      </c>
      <c r="Q7175">
        <v>0</v>
      </c>
      <c r="R7175" t="s">
        <v>65</v>
      </c>
      <c r="S7175" t="s">
        <v>68</v>
      </c>
      <c r="T7175">
        <v>7.4</v>
      </c>
      <c r="U7175">
        <v>5</v>
      </c>
      <c r="V7175">
        <v>61</v>
      </c>
      <c r="W7175">
        <v>0</v>
      </c>
      <c r="X7175">
        <v>0</v>
      </c>
      <c r="Y7175" t="s">
        <v>36</v>
      </c>
    </row>
    <row r="7176" spans="1:25" x14ac:dyDescent="0.25">
      <c r="A7176" t="s">
        <v>9195</v>
      </c>
      <c r="B7176" t="s">
        <v>2108</v>
      </c>
      <c r="C7176" t="s">
        <v>54</v>
      </c>
      <c r="D7176" t="s">
        <v>39</v>
      </c>
      <c r="E7176" t="s">
        <v>49</v>
      </c>
      <c r="F7176" s="1" t="s">
        <v>19230</v>
      </c>
      <c r="G7176">
        <v>195</v>
      </c>
      <c r="H7176" t="s">
        <v>29</v>
      </c>
      <c r="I7176">
        <v>1363</v>
      </c>
      <c r="J7176">
        <v>415.04</v>
      </c>
      <c r="K7176">
        <f>Passenger_Data[[#This Row],[Price_USD]]*1</f>
        <v>415.04</v>
      </c>
      <c r="L7176">
        <v>61</v>
      </c>
      <c r="M7176" t="s">
        <v>40</v>
      </c>
      <c r="N7176" t="s">
        <v>31</v>
      </c>
      <c r="O7176" t="s">
        <v>56</v>
      </c>
      <c r="P7176" t="s">
        <v>50</v>
      </c>
      <c r="Q7176">
        <v>1</v>
      </c>
      <c r="R7176" t="s">
        <v>51</v>
      </c>
      <c r="S7176" t="s">
        <v>35</v>
      </c>
      <c r="T7176">
        <v>3.8</v>
      </c>
      <c r="U7176">
        <v>28</v>
      </c>
      <c r="V7176">
        <v>64</v>
      </c>
      <c r="W7176">
        <v>0</v>
      </c>
      <c r="X7176">
        <v>0</v>
      </c>
      <c r="Y7176" t="s">
        <v>45</v>
      </c>
    </row>
    <row r="7177" spans="1:25" x14ac:dyDescent="0.25">
      <c r="A7177" t="s">
        <v>9196</v>
      </c>
      <c r="B7177" t="s">
        <v>4864</v>
      </c>
      <c r="C7177" t="s">
        <v>54</v>
      </c>
      <c r="D7177" t="s">
        <v>28</v>
      </c>
      <c r="E7177" t="s">
        <v>55</v>
      </c>
      <c r="F7177" s="1" t="s">
        <v>19231</v>
      </c>
      <c r="G7177">
        <v>277</v>
      </c>
      <c r="H7177" t="s">
        <v>29</v>
      </c>
      <c r="I7177">
        <v>816</v>
      </c>
      <c r="J7177">
        <v>216.61</v>
      </c>
      <c r="K7177">
        <f>Passenger_Data[[#This Row],[Price_USD]]*1</f>
        <v>216.61</v>
      </c>
      <c r="L7177">
        <v>45</v>
      </c>
      <c r="M7177" t="s">
        <v>30</v>
      </c>
      <c r="N7177" t="s">
        <v>31</v>
      </c>
      <c r="O7177" t="s">
        <v>56</v>
      </c>
      <c r="P7177" t="s">
        <v>50</v>
      </c>
      <c r="Q7177">
        <v>2</v>
      </c>
      <c r="R7177" t="s">
        <v>43</v>
      </c>
      <c r="S7177" t="s">
        <v>44</v>
      </c>
      <c r="T7177">
        <v>7.4</v>
      </c>
      <c r="U7177">
        <v>14</v>
      </c>
      <c r="V7177">
        <v>76</v>
      </c>
      <c r="W7177">
        <v>0</v>
      </c>
      <c r="X7177">
        <v>0</v>
      </c>
      <c r="Y7177" t="s">
        <v>77</v>
      </c>
    </row>
    <row r="7178" spans="1:25" x14ac:dyDescent="0.25">
      <c r="A7178" t="s">
        <v>9197</v>
      </c>
      <c r="B7178" t="s">
        <v>1570</v>
      </c>
      <c r="C7178" t="s">
        <v>73</v>
      </c>
      <c r="D7178" t="s">
        <v>64</v>
      </c>
      <c r="E7178" t="s">
        <v>59</v>
      </c>
      <c r="F7178" s="1" t="s">
        <v>19232</v>
      </c>
      <c r="G7178">
        <v>79</v>
      </c>
      <c r="H7178" t="s">
        <v>29</v>
      </c>
      <c r="I7178">
        <v>1445</v>
      </c>
      <c r="J7178">
        <v>129.31</v>
      </c>
      <c r="K7178">
        <f>Passenger_Data[[#This Row],[Price_USD]]*1</f>
        <v>129.31</v>
      </c>
      <c r="L7178">
        <v>43</v>
      </c>
      <c r="M7178" t="s">
        <v>30</v>
      </c>
      <c r="N7178" t="s">
        <v>41</v>
      </c>
      <c r="O7178" t="s">
        <v>33</v>
      </c>
      <c r="P7178" t="s">
        <v>83</v>
      </c>
      <c r="Q7178">
        <v>0</v>
      </c>
      <c r="R7178" t="s">
        <v>43</v>
      </c>
      <c r="S7178" t="s">
        <v>61</v>
      </c>
      <c r="T7178">
        <v>7</v>
      </c>
      <c r="U7178">
        <v>6</v>
      </c>
      <c r="V7178">
        <v>25</v>
      </c>
      <c r="W7178">
        <v>0</v>
      </c>
      <c r="X7178">
        <v>0</v>
      </c>
      <c r="Y7178" t="s">
        <v>77</v>
      </c>
    </row>
    <row r="7179" spans="1:25" x14ac:dyDescent="0.25">
      <c r="A7179" t="s">
        <v>9198</v>
      </c>
      <c r="B7179" t="s">
        <v>892</v>
      </c>
      <c r="C7179" t="s">
        <v>48</v>
      </c>
      <c r="D7179" t="s">
        <v>76</v>
      </c>
      <c r="E7179" t="s">
        <v>55</v>
      </c>
      <c r="F7179" s="1" t="s">
        <v>19233</v>
      </c>
      <c r="G7179">
        <v>226</v>
      </c>
      <c r="H7179" t="s">
        <v>29</v>
      </c>
      <c r="I7179">
        <v>875</v>
      </c>
      <c r="J7179">
        <v>407.97</v>
      </c>
      <c r="K7179">
        <f>Passenger_Data[[#This Row],[Price_USD]]*1</f>
        <v>407.97</v>
      </c>
      <c r="L7179">
        <v>27</v>
      </c>
      <c r="M7179" t="s">
        <v>30</v>
      </c>
      <c r="N7179" t="s">
        <v>41</v>
      </c>
      <c r="O7179" t="s">
        <v>33</v>
      </c>
      <c r="P7179" t="s">
        <v>50</v>
      </c>
      <c r="Q7179">
        <v>0</v>
      </c>
      <c r="R7179" t="s">
        <v>43</v>
      </c>
      <c r="S7179" t="s">
        <v>35</v>
      </c>
      <c r="T7179">
        <v>7.7</v>
      </c>
      <c r="U7179">
        <v>47</v>
      </c>
      <c r="V7179">
        <v>32</v>
      </c>
      <c r="W7179">
        <v>0</v>
      </c>
      <c r="X7179">
        <v>1</v>
      </c>
      <c r="Y7179" t="s">
        <v>36</v>
      </c>
    </row>
    <row r="7180" spans="1:25" x14ac:dyDescent="0.25">
      <c r="A7180" t="s">
        <v>9199</v>
      </c>
      <c r="B7180" t="s">
        <v>47</v>
      </c>
      <c r="C7180" t="s">
        <v>48</v>
      </c>
      <c r="D7180" t="s">
        <v>39</v>
      </c>
      <c r="E7180" t="s">
        <v>49</v>
      </c>
      <c r="F7180" s="1" t="s">
        <v>19234</v>
      </c>
      <c r="G7180">
        <v>170</v>
      </c>
      <c r="H7180" t="s">
        <v>86</v>
      </c>
      <c r="I7180">
        <v>1509</v>
      </c>
      <c r="J7180">
        <v>447.85</v>
      </c>
      <c r="K7180">
        <f>Passenger_Data[[#This Row],[Price_USD]]*1</f>
        <v>447.85</v>
      </c>
      <c r="L7180">
        <v>72</v>
      </c>
      <c r="M7180" t="s">
        <v>30</v>
      </c>
      <c r="N7180" t="s">
        <v>41</v>
      </c>
      <c r="O7180" t="s">
        <v>42</v>
      </c>
      <c r="P7180" t="s">
        <v>33</v>
      </c>
      <c r="Q7180">
        <v>2</v>
      </c>
      <c r="R7180" t="s">
        <v>65</v>
      </c>
      <c r="S7180" t="s">
        <v>44</v>
      </c>
      <c r="T7180">
        <v>6.3</v>
      </c>
      <c r="U7180">
        <v>4</v>
      </c>
      <c r="V7180">
        <v>88</v>
      </c>
      <c r="W7180">
        <v>0</v>
      </c>
      <c r="X7180">
        <v>0</v>
      </c>
      <c r="Y7180" t="s">
        <v>77</v>
      </c>
    </row>
    <row r="7181" spans="1:25" x14ac:dyDescent="0.25">
      <c r="A7181" t="s">
        <v>9200</v>
      </c>
      <c r="B7181" t="s">
        <v>974</v>
      </c>
      <c r="C7181" t="s">
        <v>82</v>
      </c>
      <c r="D7181" t="s">
        <v>64</v>
      </c>
      <c r="E7181" t="s">
        <v>76</v>
      </c>
      <c r="F7181" s="1" t="s">
        <v>19235</v>
      </c>
      <c r="G7181">
        <v>232</v>
      </c>
      <c r="H7181" t="s">
        <v>108</v>
      </c>
      <c r="I7181">
        <v>1233</v>
      </c>
      <c r="J7181">
        <v>398.74</v>
      </c>
      <c r="K7181">
        <f>Passenger_Data[[#This Row],[Price_USD]]*1</f>
        <v>398.74</v>
      </c>
      <c r="L7181">
        <v>76</v>
      </c>
      <c r="M7181" t="s">
        <v>40</v>
      </c>
      <c r="N7181" t="s">
        <v>31</v>
      </c>
      <c r="O7181" t="s">
        <v>42</v>
      </c>
      <c r="P7181" t="s">
        <v>83</v>
      </c>
      <c r="Q7181">
        <v>1</v>
      </c>
      <c r="R7181" t="s">
        <v>51</v>
      </c>
      <c r="S7181" t="s">
        <v>68</v>
      </c>
      <c r="T7181">
        <v>6.3</v>
      </c>
      <c r="U7181">
        <v>11</v>
      </c>
      <c r="V7181">
        <v>118</v>
      </c>
      <c r="W7181">
        <v>0</v>
      </c>
      <c r="X7181">
        <v>1</v>
      </c>
      <c r="Y7181" t="s">
        <v>45</v>
      </c>
    </row>
    <row r="7182" spans="1:25" x14ac:dyDescent="0.25">
      <c r="A7182" t="s">
        <v>9201</v>
      </c>
      <c r="B7182" t="s">
        <v>8916</v>
      </c>
      <c r="C7182" t="s">
        <v>73</v>
      </c>
      <c r="D7182" t="s">
        <v>64</v>
      </c>
      <c r="E7182" t="s">
        <v>28</v>
      </c>
      <c r="F7182" s="1" t="s">
        <v>19236</v>
      </c>
      <c r="G7182">
        <v>98</v>
      </c>
      <c r="H7182" t="s">
        <v>29</v>
      </c>
      <c r="I7182">
        <v>864</v>
      </c>
      <c r="J7182">
        <v>456.82</v>
      </c>
      <c r="K7182">
        <f>Passenger_Data[[#This Row],[Price_USD]]*1</f>
        <v>456.82</v>
      </c>
      <c r="L7182">
        <v>20</v>
      </c>
      <c r="M7182" t="s">
        <v>40</v>
      </c>
      <c r="N7182" t="s">
        <v>31</v>
      </c>
      <c r="O7182" t="s">
        <v>32</v>
      </c>
      <c r="P7182" t="s">
        <v>83</v>
      </c>
      <c r="Q7182">
        <v>0</v>
      </c>
      <c r="R7182" t="s">
        <v>51</v>
      </c>
      <c r="S7182" t="s">
        <v>44</v>
      </c>
      <c r="T7182">
        <v>6.5</v>
      </c>
      <c r="U7182">
        <v>20</v>
      </c>
      <c r="V7182">
        <v>105</v>
      </c>
      <c r="W7182">
        <v>0</v>
      </c>
      <c r="X7182">
        <v>0</v>
      </c>
      <c r="Y7182" t="s">
        <v>45</v>
      </c>
    </row>
    <row r="7183" spans="1:25" x14ac:dyDescent="0.25">
      <c r="A7183" t="s">
        <v>9202</v>
      </c>
      <c r="B7183" t="s">
        <v>3544</v>
      </c>
      <c r="C7183" t="s">
        <v>54</v>
      </c>
      <c r="D7183" t="s">
        <v>55</v>
      </c>
      <c r="E7183" t="s">
        <v>64</v>
      </c>
      <c r="F7183" s="1" t="s">
        <v>19237</v>
      </c>
      <c r="G7183">
        <v>195</v>
      </c>
      <c r="H7183" t="s">
        <v>29</v>
      </c>
      <c r="I7183">
        <v>1132</v>
      </c>
      <c r="J7183">
        <v>329.93</v>
      </c>
      <c r="K7183">
        <f>Passenger_Data[[#This Row],[Price_USD]]*1</f>
        <v>329.93</v>
      </c>
      <c r="L7183">
        <v>23</v>
      </c>
      <c r="M7183" t="s">
        <v>30</v>
      </c>
      <c r="N7183" t="s">
        <v>31</v>
      </c>
      <c r="O7183" t="s">
        <v>32</v>
      </c>
      <c r="P7183" t="s">
        <v>83</v>
      </c>
      <c r="Q7183">
        <v>1</v>
      </c>
      <c r="R7183" t="s">
        <v>65</v>
      </c>
      <c r="S7183" t="s">
        <v>44</v>
      </c>
      <c r="T7183">
        <v>6.2</v>
      </c>
      <c r="U7183">
        <v>45</v>
      </c>
      <c r="V7183">
        <v>105</v>
      </c>
      <c r="W7183">
        <v>0</v>
      </c>
      <c r="X7183">
        <v>0</v>
      </c>
      <c r="Y7183" t="s">
        <v>77</v>
      </c>
    </row>
    <row r="7184" spans="1:25" x14ac:dyDescent="0.25">
      <c r="A7184" t="s">
        <v>9203</v>
      </c>
      <c r="B7184" t="s">
        <v>5863</v>
      </c>
      <c r="C7184" t="s">
        <v>26</v>
      </c>
      <c r="D7184" t="s">
        <v>55</v>
      </c>
      <c r="E7184" t="s">
        <v>49</v>
      </c>
      <c r="F7184" s="1" t="s">
        <v>19238</v>
      </c>
      <c r="G7184">
        <v>201</v>
      </c>
      <c r="H7184" t="s">
        <v>29</v>
      </c>
      <c r="I7184">
        <v>1371</v>
      </c>
      <c r="J7184">
        <v>408.46</v>
      </c>
      <c r="K7184">
        <f>Passenger_Data[[#This Row],[Price_USD]]*1</f>
        <v>408.46</v>
      </c>
      <c r="L7184">
        <v>47</v>
      </c>
      <c r="M7184" t="s">
        <v>40</v>
      </c>
      <c r="N7184" t="s">
        <v>60</v>
      </c>
      <c r="O7184" t="s">
        <v>32</v>
      </c>
      <c r="P7184" t="s">
        <v>264</v>
      </c>
      <c r="Q7184">
        <v>0</v>
      </c>
      <c r="R7184" t="s">
        <v>51</v>
      </c>
      <c r="S7184" t="s">
        <v>61</v>
      </c>
      <c r="T7184">
        <v>6.5</v>
      </c>
      <c r="U7184">
        <v>5</v>
      </c>
      <c r="V7184">
        <v>10</v>
      </c>
      <c r="W7184">
        <v>0</v>
      </c>
      <c r="X7184">
        <v>0</v>
      </c>
      <c r="Y7184" t="s">
        <v>77</v>
      </c>
    </row>
    <row r="7185" spans="1:25" x14ac:dyDescent="0.25">
      <c r="A7185" t="s">
        <v>9204</v>
      </c>
      <c r="B7185" t="s">
        <v>6324</v>
      </c>
      <c r="C7185" t="s">
        <v>73</v>
      </c>
      <c r="D7185" t="s">
        <v>39</v>
      </c>
      <c r="E7185" t="s">
        <v>39</v>
      </c>
      <c r="F7185" s="1" t="s">
        <v>19239</v>
      </c>
      <c r="G7185">
        <v>261</v>
      </c>
      <c r="H7185" t="s">
        <v>29</v>
      </c>
      <c r="I7185">
        <v>1091</v>
      </c>
      <c r="J7185">
        <v>246.22</v>
      </c>
      <c r="K7185">
        <f>Passenger_Data[[#This Row],[Price_USD]]*1</f>
        <v>246.22</v>
      </c>
      <c r="L7185">
        <v>40</v>
      </c>
      <c r="M7185" t="s">
        <v>30</v>
      </c>
      <c r="N7185" t="s">
        <v>31</v>
      </c>
      <c r="O7185" t="s">
        <v>32</v>
      </c>
      <c r="P7185" t="s">
        <v>50</v>
      </c>
      <c r="Q7185">
        <v>1</v>
      </c>
      <c r="R7185" t="s">
        <v>65</v>
      </c>
      <c r="S7185" t="s">
        <v>61</v>
      </c>
      <c r="T7185">
        <v>6.7</v>
      </c>
      <c r="U7185">
        <v>0</v>
      </c>
      <c r="V7185">
        <v>2</v>
      </c>
      <c r="W7185">
        <v>0</v>
      </c>
      <c r="X7185">
        <v>0</v>
      </c>
      <c r="Y7185" t="s">
        <v>77</v>
      </c>
    </row>
    <row r="7186" spans="1:25" x14ac:dyDescent="0.25">
      <c r="A7186" t="s">
        <v>9205</v>
      </c>
      <c r="B7186" t="s">
        <v>345</v>
      </c>
      <c r="C7186" t="s">
        <v>73</v>
      </c>
      <c r="D7186" t="s">
        <v>55</v>
      </c>
      <c r="E7186" t="s">
        <v>64</v>
      </c>
      <c r="F7186" s="1" t="s">
        <v>19240</v>
      </c>
      <c r="G7186">
        <v>150</v>
      </c>
      <c r="H7186" t="s">
        <v>29</v>
      </c>
      <c r="I7186">
        <v>821</v>
      </c>
      <c r="J7186">
        <v>367.76</v>
      </c>
      <c r="K7186">
        <f>Passenger_Data[[#This Row],[Price_USD]]*1</f>
        <v>367.76</v>
      </c>
      <c r="L7186">
        <v>59</v>
      </c>
      <c r="M7186" t="s">
        <v>40</v>
      </c>
      <c r="N7186" t="s">
        <v>31</v>
      </c>
      <c r="O7186" t="s">
        <v>56</v>
      </c>
      <c r="P7186" t="s">
        <v>50</v>
      </c>
      <c r="Q7186">
        <v>5</v>
      </c>
      <c r="R7186" t="s">
        <v>65</v>
      </c>
      <c r="S7186" t="s">
        <v>61</v>
      </c>
      <c r="T7186">
        <v>8.6999999999999993</v>
      </c>
      <c r="U7186">
        <v>1</v>
      </c>
      <c r="V7186">
        <v>13</v>
      </c>
      <c r="W7186">
        <v>0</v>
      </c>
      <c r="X7186">
        <v>0</v>
      </c>
      <c r="Y7186" t="s">
        <v>36</v>
      </c>
    </row>
    <row r="7187" spans="1:25" x14ac:dyDescent="0.25">
      <c r="A7187" t="s">
        <v>9206</v>
      </c>
      <c r="B7187" t="s">
        <v>2031</v>
      </c>
      <c r="C7187" t="s">
        <v>48</v>
      </c>
      <c r="D7187" t="s">
        <v>55</v>
      </c>
      <c r="E7187" t="s">
        <v>28</v>
      </c>
      <c r="F7187" s="1" t="s">
        <v>19241</v>
      </c>
      <c r="G7187">
        <v>330</v>
      </c>
      <c r="H7187" t="s">
        <v>29</v>
      </c>
      <c r="I7187">
        <v>1115</v>
      </c>
      <c r="J7187">
        <v>423.77</v>
      </c>
      <c r="K7187">
        <f>Passenger_Data[[#This Row],[Price_USD]]*1</f>
        <v>423.77</v>
      </c>
      <c r="L7187">
        <v>76</v>
      </c>
      <c r="M7187" t="s">
        <v>30</v>
      </c>
      <c r="N7187" t="s">
        <v>41</v>
      </c>
      <c r="O7187" t="s">
        <v>33</v>
      </c>
      <c r="P7187" t="s">
        <v>50</v>
      </c>
      <c r="Q7187">
        <v>0</v>
      </c>
      <c r="R7187" t="s">
        <v>51</v>
      </c>
      <c r="S7187" t="s">
        <v>61</v>
      </c>
      <c r="T7187">
        <v>7.7</v>
      </c>
      <c r="U7187">
        <v>2</v>
      </c>
      <c r="V7187">
        <v>41</v>
      </c>
      <c r="W7187">
        <v>0</v>
      </c>
      <c r="X7187">
        <v>0</v>
      </c>
      <c r="Y7187" t="s">
        <v>45</v>
      </c>
    </row>
    <row r="7188" spans="1:25" x14ac:dyDescent="0.25">
      <c r="A7188" t="s">
        <v>9207</v>
      </c>
      <c r="B7188" t="s">
        <v>2521</v>
      </c>
      <c r="C7188" t="s">
        <v>73</v>
      </c>
      <c r="D7188" t="s">
        <v>64</v>
      </c>
      <c r="E7188" t="s">
        <v>55</v>
      </c>
      <c r="F7188" s="1" t="s">
        <v>19242</v>
      </c>
      <c r="G7188">
        <v>250</v>
      </c>
      <c r="H7188" t="s">
        <v>29</v>
      </c>
      <c r="I7188">
        <v>1097</v>
      </c>
      <c r="J7188">
        <v>220.82</v>
      </c>
      <c r="K7188">
        <f>Passenger_Data[[#This Row],[Price_USD]]*1</f>
        <v>220.82</v>
      </c>
      <c r="L7188">
        <v>46</v>
      </c>
      <c r="M7188" t="s">
        <v>30</v>
      </c>
      <c r="N7188" t="s">
        <v>41</v>
      </c>
      <c r="O7188" t="s">
        <v>33</v>
      </c>
      <c r="P7188" t="s">
        <v>50</v>
      </c>
      <c r="Q7188">
        <v>1</v>
      </c>
      <c r="R7188" t="s">
        <v>43</v>
      </c>
      <c r="S7188" t="s">
        <v>61</v>
      </c>
      <c r="T7188">
        <v>5</v>
      </c>
      <c r="U7188">
        <v>24</v>
      </c>
      <c r="V7188">
        <v>1</v>
      </c>
      <c r="W7188">
        <v>0</v>
      </c>
      <c r="X7188">
        <v>0</v>
      </c>
      <c r="Y7188" t="s">
        <v>45</v>
      </c>
    </row>
    <row r="7189" spans="1:25" x14ac:dyDescent="0.25">
      <c r="A7189" t="s">
        <v>9208</v>
      </c>
      <c r="B7189" t="s">
        <v>3603</v>
      </c>
      <c r="C7189" t="s">
        <v>26</v>
      </c>
      <c r="D7189" t="s">
        <v>27</v>
      </c>
      <c r="E7189" t="s">
        <v>64</v>
      </c>
      <c r="F7189" s="1" t="s">
        <v>19243</v>
      </c>
      <c r="G7189">
        <v>95</v>
      </c>
      <c r="H7189" t="s">
        <v>108</v>
      </c>
      <c r="I7189">
        <v>1715</v>
      </c>
      <c r="J7189">
        <v>334.04</v>
      </c>
      <c r="K7189">
        <f>Passenger_Data[[#This Row],[Price_USD]]*1</f>
        <v>334.04</v>
      </c>
      <c r="L7189">
        <v>31</v>
      </c>
      <c r="M7189" t="s">
        <v>40</v>
      </c>
      <c r="N7189" t="s">
        <v>31</v>
      </c>
      <c r="O7189" t="s">
        <v>32</v>
      </c>
      <c r="P7189" t="s">
        <v>50</v>
      </c>
      <c r="Q7189">
        <v>2</v>
      </c>
      <c r="R7189" t="s">
        <v>51</v>
      </c>
      <c r="S7189" t="s">
        <v>35</v>
      </c>
      <c r="T7189">
        <v>10</v>
      </c>
      <c r="U7189">
        <v>0</v>
      </c>
      <c r="V7189">
        <v>93</v>
      </c>
      <c r="W7189">
        <v>0</v>
      </c>
      <c r="X7189">
        <v>0</v>
      </c>
      <c r="Y7189" t="s">
        <v>36</v>
      </c>
    </row>
    <row r="7190" spans="1:25" x14ac:dyDescent="0.25">
      <c r="A7190" t="s">
        <v>9209</v>
      </c>
      <c r="B7190" t="s">
        <v>6106</v>
      </c>
      <c r="C7190" t="s">
        <v>26</v>
      </c>
      <c r="D7190" t="s">
        <v>28</v>
      </c>
      <c r="E7190" t="s">
        <v>27</v>
      </c>
      <c r="F7190" s="1" t="s">
        <v>19244</v>
      </c>
      <c r="G7190">
        <v>230</v>
      </c>
      <c r="H7190" t="s">
        <v>29</v>
      </c>
      <c r="I7190">
        <v>609</v>
      </c>
      <c r="J7190">
        <v>364.2</v>
      </c>
      <c r="K7190">
        <f>Passenger_Data[[#This Row],[Price_USD]]*1</f>
        <v>364.2</v>
      </c>
      <c r="L7190">
        <v>72</v>
      </c>
      <c r="M7190" t="s">
        <v>30</v>
      </c>
      <c r="N7190" t="s">
        <v>31</v>
      </c>
      <c r="O7190" t="s">
        <v>33</v>
      </c>
      <c r="P7190" t="s">
        <v>50</v>
      </c>
      <c r="Q7190">
        <v>2</v>
      </c>
      <c r="R7190" t="s">
        <v>34</v>
      </c>
      <c r="S7190" t="s">
        <v>35</v>
      </c>
      <c r="T7190">
        <v>9.3000000000000007</v>
      </c>
      <c r="U7190">
        <v>1</v>
      </c>
      <c r="V7190">
        <v>101</v>
      </c>
      <c r="W7190">
        <v>0</v>
      </c>
      <c r="X7190">
        <v>0</v>
      </c>
      <c r="Y7190" t="s">
        <v>77</v>
      </c>
    </row>
    <row r="7191" spans="1:25" x14ac:dyDescent="0.25">
      <c r="A7191" t="s">
        <v>9210</v>
      </c>
      <c r="B7191" t="s">
        <v>3896</v>
      </c>
      <c r="C7191" t="s">
        <v>26</v>
      </c>
      <c r="D7191" t="s">
        <v>39</v>
      </c>
      <c r="E7191" t="s">
        <v>39</v>
      </c>
      <c r="F7191" s="1" t="s">
        <v>19245</v>
      </c>
      <c r="G7191">
        <v>243</v>
      </c>
      <c r="H7191" t="s">
        <v>29</v>
      </c>
      <c r="I7191">
        <v>1006</v>
      </c>
      <c r="J7191">
        <v>349.89</v>
      </c>
      <c r="K7191">
        <f>Passenger_Data[[#This Row],[Price_USD]]*1</f>
        <v>349.89</v>
      </c>
      <c r="L7191">
        <v>71</v>
      </c>
      <c r="M7191" t="s">
        <v>40</v>
      </c>
      <c r="N7191" t="s">
        <v>31</v>
      </c>
      <c r="O7191" t="s">
        <v>56</v>
      </c>
      <c r="P7191" t="s">
        <v>50</v>
      </c>
      <c r="Q7191">
        <v>2</v>
      </c>
      <c r="R7191" t="s">
        <v>65</v>
      </c>
      <c r="S7191" t="s">
        <v>44</v>
      </c>
      <c r="T7191">
        <v>9.1</v>
      </c>
      <c r="U7191">
        <v>9</v>
      </c>
      <c r="V7191">
        <v>83</v>
      </c>
      <c r="W7191">
        <v>0</v>
      </c>
      <c r="X7191">
        <v>0</v>
      </c>
      <c r="Y7191" t="s">
        <v>36</v>
      </c>
    </row>
    <row r="7192" spans="1:25" x14ac:dyDescent="0.25">
      <c r="A7192" t="s">
        <v>9211</v>
      </c>
      <c r="B7192" t="s">
        <v>2597</v>
      </c>
      <c r="C7192" t="s">
        <v>82</v>
      </c>
      <c r="D7192" t="s">
        <v>39</v>
      </c>
      <c r="E7192" t="s">
        <v>64</v>
      </c>
      <c r="F7192" s="1" t="s">
        <v>19246</v>
      </c>
      <c r="G7192">
        <v>172</v>
      </c>
      <c r="H7192" t="s">
        <v>108</v>
      </c>
      <c r="I7192">
        <v>1304</v>
      </c>
      <c r="J7192">
        <v>390.7</v>
      </c>
      <c r="K7192">
        <f>Passenger_Data[[#This Row],[Price_USD]]*1</f>
        <v>390.7</v>
      </c>
      <c r="L7192">
        <v>75</v>
      </c>
      <c r="M7192" t="s">
        <v>40</v>
      </c>
      <c r="N7192" t="s">
        <v>31</v>
      </c>
      <c r="O7192" t="s">
        <v>33</v>
      </c>
      <c r="P7192" t="s">
        <v>264</v>
      </c>
      <c r="Q7192">
        <v>0</v>
      </c>
      <c r="R7192" t="s">
        <v>65</v>
      </c>
      <c r="S7192" t="s">
        <v>44</v>
      </c>
      <c r="T7192">
        <v>7.2</v>
      </c>
      <c r="U7192">
        <v>20</v>
      </c>
      <c r="V7192">
        <v>50</v>
      </c>
      <c r="W7192">
        <v>0</v>
      </c>
      <c r="X7192">
        <v>1</v>
      </c>
      <c r="Y7192" t="s">
        <v>36</v>
      </c>
    </row>
    <row r="7193" spans="1:25" x14ac:dyDescent="0.25">
      <c r="A7193" t="s">
        <v>9212</v>
      </c>
      <c r="B7193" t="s">
        <v>888</v>
      </c>
      <c r="C7193" t="s">
        <v>48</v>
      </c>
      <c r="D7193" t="s">
        <v>59</v>
      </c>
      <c r="E7193" t="s">
        <v>39</v>
      </c>
      <c r="F7193" s="1" t="s">
        <v>19247</v>
      </c>
      <c r="G7193">
        <v>158</v>
      </c>
      <c r="H7193" t="s">
        <v>29</v>
      </c>
      <c r="I7193">
        <v>1271</v>
      </c>
      <c r="J7193">
        <v>449.75</v>
      </c>
      <c r="K7193">
        <f>Passenger_Data[[#This Row],[Price_USD]]*1</f>
        <v>449.75</v>
      </c>
      <c r="L7193">
        <v>51</v>
      </c>
      <c r="M7193" t="s">
        <v>40</v>
      </c>
      <c r="N7193" t="s">
        <v>31</v>
      </c>
      <c r="O7193" t="s">
        <v>42</v>
      </c>
      <c r="P7193" t="s">
        <v>50</v>
      </c>
      <c r="Q7193">
        <v>1</v>
      </c>
      <c r="R7193" t="s">
        <v>51</v>
      </c>
      <c r="S7193" t="s">
        <v>35</v>
      </c>
      <c r="T7193">
        <v>8</v>
      </c>
      <c r="U7193">
        <v>3</v>
      </c>
      <c r="V7193">
        <v>74</v>
      </c>
      <c r="W7193">
        <v>0</v>
      </c>
      <c r="X7193">
        <v>0</v>
      </c>
      <c r="Y7193" t="s">
        <v>45</v>
      </c>
    </row>
    <row r="7194" spans="1:25" x14ac:dyDescent="0.25">
      <c r="A7194" t="s">
        <v>9213</v>
      </c>
      <c r="B7194" t="s">
        <v>412</v>
      </c>
      <c r="C7194" t="s">
        <v>73</v>
      </c>
      <c r="D7194" t="s">
        <v>55</v>
      </c>
      <c r="E7194" t="s">
        <v>49</v>
      </c>
      <c r="F7194" s="1" t="s">
        <v>19248</v>
      </c>
      <c r="G7194">
        <v>90</v>
      </c>
      <c r="H7194" t="s">
        <v>108</v>
      </c>
      <c r="I7194">
        <v>777</v>
      </c>
      <c r="J7194">
        <v>398.64</v>
      </c>
      <c r="K7194">
        <f>Passenger_Data[[#This Row],[Price_USD]]*1</f>
        <v>398.64</v>
      </c>
      <c r="L7194">
        <v>26</v>
      </c>
      <c r="M7194" t="s">
        <v>40</v>
      </c>
      <c r="N7194" t="s">
        <v>31</v>
      </c>
      <c r="O7194" t="s">
        <v>33</v>
      </c>
      <c r="P7194" t="s">
        <v>50</v>
      </c>
      <c r="Q7194">
        <v>1</v>
      </c>
      <c r="R7194" t="s">
        <v>65</v>
      </c>
      <c r="S7194" t="s">
        <v>68</v>
      </c>
      <c r="T7194">
        <v>5.3</v>
      </c>
      <c r="U7194">
        <v>3</v>
      </c>
      <c r="V7194">
        <v>68</v>
      </c>
      <c r="W7194">
        <v>0</v>
      </c>
      <c r="X7194">
        <v>0</v>
      </c>
      <c r="Y7194" t="s">
        <v>77</v>
      </c>
    </row>
    <row r="7195" spans="1:25" x14ac:dyDescent="0.25">
      <c r="A7195" t="s">
        <v>9214</v>
      </c>
      <c r="B7195" t="s">
        <v>8558</v>
      </c>
      <c r="C7195" t="s">
        <v>82</v>
      </c>
      <c r="D7195" t="s">
        <v>64</v>
      </c>
      <c r="E7195" t="s">
        <v>39</v>
      </c>
      <c r="F7195" s="1" t="s">
        <v>19249</v>
      </c>
      <c r="G7195">
        <v>162</v>
      </c>
      <c r="H7195" t="s">
        <v>29</v>
      </c>
      <c r="I7195">
        <v>1769</v>
      </c>
      <c r="J7195">
        <v>484.88</v>
      </c>
      <c r="K7195">
        <f>Passenger_Data[[#This Row],[Price_USD]]*1</f>
        <v>484.88</v>
      </c>
      <c r="L7195">
        <v>77</v>
      </c>
      <c r="M7195" t="s">
        <v>40</v>
      </c>
      <c r="N7195" t="s">
        <v>41</v>
      </c>
      <c r="O7195" t="s">
        <v>56</v>
      </c>
      <c r="P7195" t="s">
        <v>83</v>
      </c>
      <c r="Q7195">
        <v>3</v>
      </c>
      <c r="R7195" t="s">
        <v>65</v>
      </c>
      <c r="S7195" t="s">
        <v>44</v>
      </c>
      <c r="T7195">
        <v>8.4</v>
      </c>
      <c r="U7195">
        <v>9</v>
      </c>
      <c r="V7195">
        <v>73</v>
      </c>
      <c r="W7195">
        <v>0</v>
      </c>
      <c r="X7195">
        <v>0</v>
      </c>
      <c r="Y7195" t="s">
        <v>45</v>
      </c>
    </row>
    <row r="7196" spans="1:25" x14ac:dyDescent="0.25">
      <c r="A7196" t="s">
        <v>9215</v>
      </c>
      <c r="B7196" t="s">
        <v>1989</v>
      </c>
      <c r="C7196" t="s">
        <v>73</v>
      </c>
      <c r="D7196" t="s">
        <v>39</v>
      </c>
      <c r="E7196" t="s">
        <v>28</v>
      </c>
      <c r="F7196" s="1" t="s">
        <v>19250</v>
      </c>
      <c r="G7196">
        <v>196</v>
      </c>
      <c r="H7196" t="s">
        <v>29</v>
      </c>
      <c r="I7196">
        <v>1060</v>
      </c>
      <c r="J7196">
        <v>354.02</v>
      </c>
      <c r="K7196">
        <f>Passenger_Data[[#This Row],[Price_USD]]*1</f>
        <v>354.02</v>
      </c>
      <c r="L7196">
        <v>56</v>
      </c>
      <c r="M7196" t="s">
        <v>30</v>
      </c>
      <c r="N7196" t="s">
        <v>60</v>
      </c>
      <c r="O7196" t="s">
        <v>33</v>
      </c>
      <c r="P7196" t="s">
        <v>50</v>
      </c>
      <c r="Q7196">
        <v>0</v>
      </c>
      <c r="R7196" t="s">
        <v>34</v>
      </c>
      <c r="S7196" t="s">
        <v>61</v>
      </c>
      <c r="T7196">
        <v>6.5</v>
      </c>
      <c r="U7196">
        <v>8</v>
      </c>
      <c r="V7196">
        <v>78</v>
      </c>
      <c r="W7196">
        <v>0</v>
      </c>
      <c r="X7196">
        <v>0</v>
      </c>
      <c r="Y7196" t="s">
        <v>45</v>
      </c>
    </row>
    <row r="7197" spans="1:25" x14ac:dyDescent="0.25">
      <c r="A7197" t="s">
        <v>9216</v>
      </c>
      <c r="B7197" t="s">
        <v>3055</v>
      </c>
      <c r="C7197" t="s">
        <v>73</v>
      </c>
      <c r="D7197" t="s">
        <v>27</v>
      </c>
      <c r="E7197" t="s">
        <v>55</v>
      </c>
      <c r="F7197" s="1" t="s">
        <v>19251</v>
      </c>
      <c r="G7197">
        <v>196</v>
      </c>
      <c r="H7197" t="s">
        <v>29</v>
      </c>
      <c r="I7197">
        <v>1792</v>
      </c>
      <c r="J7197">
        <v>359.54</v>
      </c>
      <c r="K7197">
        <f>Passenger_Data[[#This Row],[Price_USD]]*1</f>
        <v>359.54</v>
      </c>
      <c r="L7197">
        <v>64</v>
      </c>
      <c r="M7197" t="s">
        <v>30</v>
      </c>
      <c r="N7197" t="s">
        <v>60</v>
      </c>
      <c r="O7197" t="s">
        <v>32</v>
      </c>
      <c r="P7197" t="s">
        <v>33</v>
      </c>
      <c r="Q7197">
        <v>1</v>
      </c>
      <c r="R7197" t="s">
        <v>65</v>
      </c>
      <c r="S7197" t="s">
        <v>44</v>
      </c>
      <c r="T7197">
        <v>7.5</v>
      </c>
      <c r="U7197">
        <v>26</v>
      </c>
      <c r="V7197">
        <v>51</v>
      </c>
      <c r="W7197">
        <v>0</v>
      </c>
      <c r="X7197">
        <v>1</v>
      </c>
      <c r="Y7197" t="s">
        <v>45</v>
      </c>
    </row>
    <row r="7198" spans="1:25" x14ac:dyDescent="0.25">
      <c r="A7198" t="s">
        <v>9217</v>
      </c>
      <c r="B7198" t="s">
        <v>974</v>
      </c>
      <c r="C7198" t="s">
        <v>48</v>
      </c>
      <c r="D7198" t="s">
        <v>76</v>
      </c>
      <c r="E7198" t="s">
        <v>76</v>
      </c>
      <c r="F7198" s="1" t="s">
        <v>19252</v>
      </c>
      <c r="G7198">
        <v>178</v>
      </c>
      <c r="H7198" t="s">
        <v>29</v>
      </c>
      <c r="I7198">
        <v>738</v>
      </c>
      <c r="J7198">
        <v>528.89</v>
      </c>
      <c r="K7198">
        <f>Passenger_Data[[#This Row],[Price_USD]]*1</f>
        <v>528.89</v>
      </c>
      <c r="L7198">
        <v>56</v>
      </c>
      <c r="M7198" t="s">
        <v>30</v>
      </c>
      <c r="N7198" t="s">
        <v>31</v>
      </c>
      <c r="O7198" t="s">
        <v>33</v>
      </c>
      <c r="P7198" t="s">
        <v>83</v>
      </c>
      <c r="Q7198">
        <v>2</v>
      </c>
      <c r="R7198" t="s">
        <v>51</v>
      </c>
      <c r="S7198" t="s">
        <v>44</v>
      </c>
      <c r="T7198">
        <v>7.9</v>
      </c>
      <c r="U7198">
        <v>13</v>
      </c>
      <c r="V7198">
        <v>30</v>
      </c>
      <c r="W7198">
        <v>0</v>
      </c>
      <c r="X7198">
        <v>0</v>
      </c>
      <c r="Y7198" t="s">
        <v>36</v>
      </c>
    </row>
    <row r="7199" spans="1:25" x14ac:dyDescent="0.25">
      <c r="A7199" t="s">
        <v>9218</v>
      </c>
      <c r="B7199" t="s">
        <v>4158</v>
      </c>
      <c r="C7199" t="s">
        <v>54</v>
      </c>
      <c r="D7199" t="s">
        <v>59</v>
      </c>
      <c r="E7199" t="s">
        <v>27</v>
      </c>
      <c r="F7199" s="1" t="s">
        <v>19253</v>
      </c>
      <c r="G7199">
        <v>183</v>
      </c>
      <c r="H7199" t="s">
        <v>29</v>
      </c>
      <c r="I7199">
        <v>703</v>
      </c>
      <c r="J7199">
        <v>395.04</v>
      </c>
      <c r="K7199">
        <f>Passenger_Data[[#This Row],[Price_USD]]*1</f>
        <v>395.04</v>
      </c>
      <c r="L7199">
        <v>70</v>
      </c>
      <c r="M7199" t="s">
        <v>40</v>
      </c>
      <c r="N7199" t="s">
        <v>41</v>
      </c>
      <c r="O7199" t="s">
        <v>56</v>
      </c>
      <c r="P7199" t="s">
        <v>50</v>
      </c>
      <c r="Q7199">
        <v>0</v>
      </c>
      <c r="R7199" t="s">
        <v>65</v>
      </c>
      <c r="S7199" t="s">
        <v>61</v>
      </c>
      <c r="T7199">
        <v>7.3</v>
      </c>
      <c r="U7199">
        <v>7</v>
      </c>
      <c r="V7199">
        <v>113</v>
      </c>
      <c r="W7199">
        <v>0</v>
      </c>
      <c r="X7199">
        <v>0</v>
      </c>
      <c r="Y7199" t="s">
        <v>45</v>
      </c>
    </row>
    <row r="7200" spans="1:25" x14ac:dyDescent="0.25">
      <c r="A7200" t="s">
        <v>9219</v>
      </c>
      <c r="B7200" t="s">
        <v>673</v>
      </c>
      <c r="C7200" t="s">
        <v>48</v>
      </c>
      <c r="D7200" t="s">
        <v>39</v>
      </c>
      <c r="E7200" t="s">
        <v>59</v>
      </c>
      <c r="F7200" s="1" t="s">
        <v>19254</v>
      </c>
      <c r="G7200">
        <v>219</v>
      </c>
      <c r="H7200" t="s">
        <v>29</v>
      </c>
      <c r="I7200">
        <v>931</v>
      </c>
      <c r="J7200">
        <v>494.56</v>
      </c>
      <c r="K7200">
        <f>Passenger_Data[[#This Row],[Price_USD]]*1</f>
        <v>494.56</v>
      </c>
      <c r="L7200">
        <v>79</v>
      </c>
      <c r="M7200" t="s">
        <v>30</v>
      </c>
      <c r="N7200" t="s">
        <v>31</v>
      </c>
      <c r="O7200" t="s">
        <v>42</v>
      </c>
      <c r="P7200" t="s">
        <v>50</v>
      </c>
      <c r="Q7200">
        <v>1</v>
      </c>
      <c r="R7200" t="s">
        <v>65</v>
      </c>
      <c r="S7200" t="s">
        <v>35</v>
      </c>
      <c r="T7200">
        <v>6.2</v>
      </c>
      <c r="U7200">
        <v>14</v>
      </c>
      <c r="V7200">
        <v>38</v>
      </c>
      <c r="W7200">
        <v>0</v>
      </c>
      <c r="X7200">
        <v>0</v>
      </c>
      <c r="Y7200" t="s">
        <v>36</v>
      </c>
    </row>
    <row r="7201" spans="1:25" x14ac:dyDescent="0.25">
      <c r="A7201" t="s">
        <v>9220</v>
      </c>
      <c r="B7201" t="s">
        <v>4525</v>
      </c>
      <c r="C7201" t="s">
        <v>48</v>
      </c>
      <c r="D7201" t="s">
        <v>49</v>
      </c>
      <c r="E7201" t="s">
        <v>28</v>
      </c>
      <c r="F7201" s="1" t="s">
        <v>19255</v>
      </c>
      <c r="G7201">
        <v>171</v>
      </c>
      <c r="H7201" t="s">
        <v>29</v>
      </c>
      <c r="I7201">
        <v>999</v>
      </c>
      <c r="J7201">
        <v>454.49</v>
      </c>
      <c r="K7201">
        <f>Passenger_Data[[#This Row],[Price_USD]]*1</f>
        <v>454.49</v>
      </c>
      <c r="L7201">
        <v>64</v>
      </c>
      <c r="M7201" t="s">
        <v>40</v>
      </c>
      <c r="N7201" t="s">
        <v>31</v>
      </c>
      <c r="O7201" t="s">
        <v>32</v>
      </c>
      <c r="P7201" t="s">
        <v>50</v>
      </c>
      <c r="Q7201">
        <v>1</v>
      </c>
      <c r="R7201" t="s">
        <v>65</v>
      </c>
      <c r="S7201" t="s">
        <v>61</v>
      </c>
      <c r="T7201">
        <v>7.5</v>
      </c>
      <c r="U7201">
        <v>16</v>
      </c>
      <c r="V7201">
        <v>87</v>
      </c>
      <c r="W7201">
        <v>0</v>
      </c>
      <c r="X7201">
        <v>1</v>
      </c>
      <c r="Y7201" t="s">
        <v>36</v>
      </c>
    </row>
    <row r="7202" spans="1:25" x14ac:dyDescent="0.25">
      <c r="A7202" t="s">
        <v>9221</v>
      </c>
      <c r="B7202" t="s">
        <v>217</v>
      </c>
      <c r="C7202" t="s">
        <v>82</v>
      </c>
      <c r="D7202" t="s">
        <v>55</v>
      </c>
      <c r="E7202" t="s">
        <v>64</v>
      </c>
      <c r="F7202" s="1" t="s">
        <v>19256</v>
      </c>
      <c r="G7202">
        <v>138</v>
      </c>
      <c r="H7202" t="s">
        <v>29</v>
      </c>
      <c r="I7202">
        <v>1186</v>
      </c>
      <c r="J7202">
        <v>336.17</v>
      </c>
      <c r="K7202">
        <f>Passenger_Data[[#This Row],[Price_USD]]*1</f>
        <v>336.17</v>
      </c>
      <c r="L7202">
        <v>43</v>
      </c>
      <c r="M7202" t="s">
        <v>40</v>
      </c>
      <c r="N7202" t="s">
        <v>41</v>
      </c>
      <c r="O7202" t="s">
        <v>42</v>
      </c>
      <c r="P7202" t="s">
        <v>50</v>
      </c>
      <c r="Q7202">
        <v>1</v>
      </c>
      <c r="R7202" t="s">
        <v>34</v>
      </c>
      <c r="S7202" t="s">
        <v>61</v>
      </c>
      <c r="T7202">
        <v>9.1999999999999993</v>
      </c>
      <c r="U7202">
        <v>17</v>
      </c>
      <c r="V7202">
        <v>80</v>
      </c>
      <c r="W7202">
        <v>0</v>
      </c>
      <c r="X7202">
        <v>0</v>
      </c>
      <c r="Y7202" t="s">
        <v>45</v>
      </c>
    </row>
    <row r="7203" spans="1:25" x14ac:dyDescent="0.25">
      <c r="A7203" t="s">
        <v>9222</v>
      </c>
      <c r="B7203" t="s">
        <v>4025</v>
      </c>
      <c r="C7203" t="s">
        <v>82</v>
      </c>
      <c r="D7203" t="s">
        <v>49</v>
      </c>
      <c r="E7203" t="s">
        <v>55</v>
      </c>
      <c r="F7203" s="1" t="s">
        <v>19257</v>
      </c>
      <c r="G7203">
        <v>287</v>
      </c>
      <c r="H7203" t="s">
        <v>86</v>
      </c>
      <c r="I7203">
        <v>800</v>
      </c>
      <c r="J7203">
        <v>391.87</v>
      </c>
      <c r="K7203">
        <f>Passenger_Data[[#This Row],[Price_USD]]*1</f>
        <v>391.87</v>
      </c>
      <c r="L7203">
        <v>55</v>
      </c>
      <c r="M7203" t="s">
        <v>40</v>
      </c>
      <c r="N7203" t="s">
        <v>41</v>
      </c>
      <c r="O7203" t="s">
        <v>42</v>
      </c>
      <c r="P7203" t="s">
        <v>83</v>
      </c>
      <c r="Q7203">
        <v>0</v>
      </c>
      <c r="R7203" t="s">
        <v>65</v>
      </c>
      <c r="S7203" t="s">
        <v>44</v>
      </c>
      <c r="T7203">
        <v>5.8</v>
      </c>
      <c r="U7203">
        <v>0</v>
      </c>
      <c r="V7203">
        <v>92</v>
      </c>
      <c r="W7203">
        <v>0</v>
      </c>
      <c r="X7203">
        <v>0</v>
      </c>
      <c r="Y7203" t="s">
        <v>36</v>
      </c>
    </row>
    <row r="7204" spans="1:25" x14ac:dyDescent="0.25">
      <c r="A7204" t="s">
        <v>9223</v>
      </c>
      <c r="B7204" t="s">
        <v>1513</v>
      </c>
      <c r="C7204" t="s">
        <v>73</v>
      </c>
      <c r="D7204" t="s">
        <v>64</v>
      </c>
      <c r="E7204" t="s">
        <v>28</v>
      </c>
      <c r="F7204" s="1" t="s">
        <v>19258</v>
      </c>
      <c r="G7204">
        <v>154</v>
      </c>
      <c r="H7204" t="s">
        <v>29</v>
      </c>
      <c r="I7204">
        <v>817</v>
      </c>
      <c r="J7204">
        <v>399.27</v>
      </c>
      <c r="K7204">
        <f>Passenger_Data[[#This Row],[Price_USD]]*1</f>
        <v>399.27</v>
      </c>
      <c r="L7204">
        <v>41</v>
      </c>
      <c r="M7204" t="s">
        <v>30</v>
      </c>
      <c r="N7204" t="s">
        <v>60</v>
      </c>
      <c r="O7204" t="s">
        <v>32</v>
      </c>
      <c r="P7204" t="s">
        <v>50</v>
      </c>
      <c r="Q7204">
        <v>1</v>
      </c>
      <c r="R7204" t="s">
        <v>51</v>
      </c>
      <c r="S7204" t="s">
        <v>68</v>
      </c>
      <c r="T7204">
        <v>6.9</v>
      </c>
      <c r="U7204">
        <v>4</v>
      </c>
      <c r="V7204">
        <v>35</v>
      </c>
      <c r="W7204">
        <v>0</v>
      </c>
      <c r="X7204">
        <v>0</v>
      </c>
      <c r="Y7204" t="s">
        <v>77</v>
      </c>
    </row>
    <row r="7205" spans="1:25" x14ac:dyDescent="0.25">
      <c r="A7205" t="s">
        <v>9224</v>
      </c>
      <c r="B7205" t="s">
        <v>2459</v>
      </c>
      <c r="C7205" t="s">
        <v>48</v>
      </c>
      <c r="D7205" t="s">
        <v>49</v>
      </c>
      <c r="E7205" t="s">
        <v>27</v>
      </c>
      <c r="F7205" s="1" t="s">
        <v>19259</v>
      </c>
      <c r="G7205">
        <v>275</v>
      </c>
      <c r="H7205" t="s">
        <v>29</v>
      </c>
      <c r="I7205">
        <v>681</v>
      </c>
      <c r="J7205">
        <v>449</v>
      </c>
      <c r="K7205">
        <f>Passenger_Data[[#This Row],[Price_USD]]*1</f>
        <v>449</v>
      </c>
      <c r="L7205">
        <v>32</v>
      </c>
      <c r="M7205" t="s">
        <v>30</v>
      </c>
      <c r="N7205" t="s">
        <v>31</v>
      </c>
      <c r="O7205" t="s">
        <v>32</v>
      </c>
      <c r="P7205" t="s">
        <v>83</v>
      </c>
      <c r="Q7205">
        <v>2</v>
      </c>
      <c r="R7205" t="s">
        <v>43</v>
      </c>
      <c r="S7205" t="s">
        <v>44</v>
      </c>
      <c r="T7205">
        <v>10</v>
      </c>
      <c r="U7205">
        <v>29</v>
      </c>
      <c r="V7205">
        <v>81</v>
      </c>
      <c r="W7205">
        <v>0</v>
      </c>
      <c r="X7205">
        <v>0</v>
      </c>
      <c r="Y7205" t="s">
        <v>77</v>
      </c>
    </row>
    <row r="7206" spans="1:25" x14ac:dyDescent="0.25">
      <c r="A7206" t="s">
        <v>9225</v>
      </c>
      <c r="B7206" t="s">
        <v>7664</v>
      </c>
      <c r="C7206" t="s">
        <v>54</v>
      </c>
      <c r="D7206" t="s">
        <v>49</v>
      </c>
      <c r="E7206" t="s">
        <v>55</v>
      </c>
      <c r="F7206" s="1" t="s">
        <v>19260</v>
      </c>
      <c r="G7206">
        <v>232</v>
      </c>
      <c r="H7206" t="s">
        <v>29</v>
      </c>
      <c r="I7206">
        <v>1710</v>
      </c>
      <c r="J7206">
        <v>552.76</v>
      </c>
      <c r="K7206">
        <f>Passenger_Data[[#This Row],[Price_USD]]*1</f>
        <v>552.76</v>
      </c>
      <c r="L7206">
        <v>62</v>
      </c>
      <c r="M7206" t="s">
        <v>30</v>
      </c>
      <c r="N7206" t="s">
        <v>41</v>
      </c>
      <c r="O7206" t="s">
        <v>33</v>
      </c>
      <c r="P7206" t="s">
        <v>50</v>
      </c>
      <c r="Q7206">
        <v>0</v>
      </c>
      <c r="R7206" t="s">
        <v>65</v>
      </c>
      <c r="S7206" t="s">
        <v>68</v>
      </c>
      <c r="T7206">
        <v>7.7</v>
      </c>
      <c r="U7206">
        <v>5</v>
      </c>
      <c r="V7206">
        <v>13</v>
      </c>
      <c r="W7206">
        <v>0</v>
      </c>
      <c r="X7206">
        <v>0</v>
      </c>
      <c r="Y7206" t="s">
        <v>45</v>
      </c>
    </row>
    <row r="7207" spans="1:25" x14ac:dyDescent="0.25">
      <c r="A7207" t="s">
        <v>9226</v>
      </c>
      <c r="B7207" t="s">
        <v>2927</v>
      </c>
      <c r="C7207" t="s">
        <v>82</v>
      </c>
      <c r="D7207" t="s">
        <v>27</v>
      </c>
      <c r="E7207" t="s">
        <v>64</v>
      </c>
      <c r="F7207" s="1" t="s">
        <v>19261</v>
      </c>
      <c r="G7207">
        <v>161</v>
      </c>
      <c r="H7207" t="s">
        <v>29</v>
      </c>
      <c r="I7207">
        <v>1532</v>
      </c>
      <c r="J7207">
        <v>484.45</v>
      </c>
      <c r="K7207">
        <f>Passenger_Data[[#This Row],[Price_USD]]*1</f>
        <v>484.45</v>
      </c>
      <c r="L7207">
        <v>57</v>
      </c>
      <c r="M7207" t="s">
        <v>40</v>
      </c>
      <c r="N7207" t="s">
        <v>31</v>
      </c>
      <c r="O7207" t="s">
        <v>33</v>
      </c>
      <c r="P7207" t="s">
        <v>83</v>
      </c>
      <c r="Q7207">
        <v>2</v>
      </c>
      <c r="R7207" t="s">
        <v>65</v>
      </c>
      <c r="S7207" t="s">
        <v>44</v>
      </c>
      <c r="T7207">
        <v>4.8</v>
      </c>
      <c r="U7207">
        <v>4</v>
      </c>
      <c r="V7207">
        <v>89</v>
      </c>
      <c r="W7207">
        <v>0</v>
      </c>
      <c r="X7207">
        <v>0</v>
      </c>
      <c r="Y7207" t="s">
        <v>45</v>
      </c>
    </row>
    <row r="7208" spans="1:25" x14ac:dyDescent="0.25">
      <c r="A7208" t="s">
        <v>9227</v>
      </c>
      <c r="B7208" t="s">
        <v>1941</v>
      </c>
      <c r="C7208" t="s">
        <v>54</v>
      </c>
      <c r="D7208" t="s">
        <v>28</v>
      </c>
      <c r="E7208" t="s">
        <v>59</v>
      </c>
      <c r="F7208" s="1" t="s">
        <v>19262</v>
      </c>
      <c r="G7208">
        <v>139</v>
      </c>
      <c r="H7208" t="s">
        <v>29</v>
      </c>
      <c r="I7208">
        <v>1140</v>
      </c>
      <c r="J7208">
        <v>524</v>
      </c>
      <c r="K7208">
        <f>Passenger_Data[[#This Row],[Price_USD]]*1</f>
        <v>524</v>
      </c>
      <c r="L7208">
        <v>22</v>
      </c>
      <c r="M7208" t="s">
        <v>40</v>
      </c>
      <c r="N7208" t="s">
        <v>41</v>
      </c>
      <c r="O7208" t="s">
        <v>33</v>
      </c>
      <c r="P7208" t="s">
        <v>50</v>
      </c>
      <c r="Q7208">
        <v>2</v>
      </c>
      <c r="R7208" t="s">
        <v>65</v>
      </c>
      <c r="S7208" t="s">
        <v>35</v>
      </c>
      <c r="T7208">
        <v>6.4</v>
      </c>
      <c r="U7208">
        <v>35</v>
      </c>
      <c r="V7208">
        <v>51</v>
      </c>
      <c r="W7208">
        <v>0</v>
      </c>
      <c r="X7208">
        <v>0</v>
      </c>
      <c r="Y7208" t="s">
        <v>77</v>
      </c>
    </row>
    <row r="7209" spans="1:25" x14ac:dyDescent="0.25">
      <c r="A7209" t="s">
        <v>9228</v>
      </c>
      <c r="B7209" t="s">
        <v>4035</v>
      </c>
      <c r="C7209" t="s">
        <v>26</v>
      </c>
      <c r="D7209" t="s">
        <v>49</v>
      </c>
      <c r="E7209" t="s">
        <v>28</v>
      </c>
      <c r="F7209" s="1" t="s">
        <v>19263</v>
      </c>
      <c r="G7209">
        <v>252</v>
      </c>
      <c r="H7209" t="s">
        <v>29</v>
      </c>
      <c r="I7209">
        <v>1100</v>
      </c>
      <c r="J7209">
        <v>429.6</v>
      </c>
      <c r="K7209">
        <f>Passenger_Data[[#This Row],[Price_USD]]*1</f>
        <v>429.6</v>
      </c>
      <c r="L7209">
        <v>49</v>
      </c>
      <c r="M7209" t="s">
        <v>30</v>
      </c>
      <c r="N7209" t="s">
        <v>31</v>
      </c>
      <c r="O7209" t="s">
        <v>32</v>
      </c>
      <c r="P7209" t="s">
        <v>50</v>
      </c>
      <c r="Q7209">
        <v>0</v>
      </c>
      <c r="R7209" t="s">
        <v>65</v>
      </c>
      <c r="S7209" t="s">
        <v>68</v>
      </c>
      <c r="T7209">
        <v>5.2</v>
      </c>
      <c r="U7209">
        <v>1</v>
      </c>
      <c r="V7209">
        <v>22</v>
      </c>
      <c r="W7209">
        <v>0</v>
      </c>
      <c r="X7209">
        <v>0</v>
      </c>
      <c r="Y7209" t="s">
        <v>36</v>
      </c>
    </row>
    <row r="7210" spans="1:25" x14ac:dyDescent="0.25">
      <c r="A7210" t="s">
        <v>9229</v>
      </c>
      <c r="B7210" t="s">
        <v>4337</v>
      </c>
      <c r="C7210" t="s">
        <v>82</v>
      </c>
      <c r="D7210" t="s">
        <v>76</v>
      </c>
      <c r="E7210" t="s">
        <v>55</v>
      </c>
      <c r="F7210" s="1" t="s">
        <v>19264</v>
      </c>
      <c r="G7210">
        <v>227</v>
      </c>
      <c r="H7210" t="s">
        <v>86</v>
      </c>
      <c r="I7210">
        <v>1549</v>
      </c>
      <c r="J7210">
        <v>336.22</v>
      </c>
      <c r="K7210">
        <f>Passenger_Data[[#This Row],[Price_USD]]*1</f>
        <v>336.22</v>
      </c>
      <c r="L7210">
        <v>50</v>
      </c>
      <c r="M7210" t="s">
        <v>30</v>
      </c>
      <c r="N7210" t="s">
        <v>41</v>
      </c>
      <c r="O7210" t="s">
        <v>33</v>
      </c>
      <c r="P7210" t="s">
        <v>264</v>
      </c>
      <c r="Q7210">
        <v>0</v>
      </c>
      <c r="R7210" t="s">
        <v>65</v>
      </c>
      <c r="S7210" t="s">
        <v>68</v>
      </c>
      <c r="T7210">
        <v>6.9</v>
      </c>
      <c r="U7210">
        <v>10</v>
      </c>
      <c r="V7210">
        <v>80</v>
      </c>
      <c r="W7210">
        <v>0</v>
      </c>
      <c r="X7210">
        <v>1</v>
      </c>
      <c r="Y7210" t="s">
        <v>77</v>
      </c>
    </row>
    <row r="7211" spans="1:25" x14ac:dyDescent="0.25">
      <c r="A7211" t="s">
        <v>9230</v>
      </c>
      <c r="B7211" t="s">
        <v>5658</v>
      </c>
      <c r="C7211" t="s">
        <v>82</v>
      </c>
      <c r="D7211" t="s">
        <v>27</v>
      </c>
      <c r="E7211" t="s">
        <v>64</v>
      </c>
      <c r="F7211" s="1" t="s">
        <v>19265</v>
      </c>
      <c r="G7211">
        <v>187</v>
      </c>
      <c r="H7211" t="s">
        <v>29</v>
      </c>
      <c r="I7211">
        <v>1275</v>
      </c>
      <c r="J7211">
        <v>363.97</v>
      </c>
      <c r="K7211">
        <f>Passenger_Data[[#This Row],[Price_USD]]*1</f>
        <v>363.97</v>
      </c>
      <c r="L7211">
        <v>19</v>
      </c>
      <c r="M7211" t="s">
        <v>30</v>
      </c>
      <c r="N7211" t="s">
        <v>31</v>
      </c>
      <c r="O7211" t="s">
        <v>56</v>
      </c>
      <c r="P7211" t="s">
        <v>50</v>
      </c>
      <c r="Q7211">
        <v>1</v>
      </c>
      <c r="R7211" t="s">
        <v>65</v>
      </c>
      <c r="S7211" t="s">
        <v>44</v>
      </c>
      <c r="T7211">
        <v>9.8000000000000007</v>
      </c>
      <c r="U7211">
        <v>5</v>
      </c>
      <c r="V7211">
        <v>10</v>
      </c>
      <c r="W7211">
        <v>0</v>
      </c>
      <c r="X7211">
        <v>0</v>
      </c>
      <c r="Y7211" t="s">
        <v>77</v>
      </c>
    </row>
    <row r="7212" spans="1:25" x14ac:dyDescent="0.25">
      <c r="A7212" t="s">
        <v>9231</v>
      </c>
      <c r="B7212" t="s">
        <v>831</v>
      </c>
      <c r="C7212" t="s">
        <v>73</v>
      </c>
      <c r="D7212" t="s">
        <v>49</v>
      </c>
      <c r="E7212" t="s">
        <v>27</v>
      </c>
      <c r="F7212" s="1" t="s">
        <v>19266</v>
      </c>
      <c r="G7212">
        <v>122</v>
      </c>
      <c r="H7212" t="s">
        <v>29</v>
      </c>
      <c r="I7212">
        <v>1513</v>
      </c>
      <c r="J7212">
        <v>326.97000000000003</v>
      </c>
      <c r="K7212">
        <f>Passenger_Data[[#This Row],[Price_USD]]*1</f>
        <v>326.97000000000003</v>
      </c>
      <c r="L7212">
        <v>31</v>
      </c>
      <c r="M7212" t="s">
        <v>40</v>
      </c>
      <c r="N7212" t="s">
        <v>31</v>
      </c>
      <c r="O7212" t="s">
        <v>32</v>
      </c>
      <c r="P7212" t="s">
        <v>50</v>
      </c>
      <c r="Q7212">
        <v>2</v>
      </c>
      <c r="R7212" t="s">
        <v>43</v>
      </c>
      <c r="S7212" t="s">
        <v>68</v>
      </c>
      <c r="T7212">
        <v>4.9000000000000004</v>
      </c>
      <c r="U7212">
        <v>13</v>
      </c>
      <c r="V7212">
        <v>51</v>
      </c>
      <c r="W7212">
        <v>0</v>
      </c>
      <c r="X7212">
        <v>0</v>
      </c>
      <c r="Y7212" t="s">
        <v>45</v>
      </c>
    </row>
    <row r="7213" spans="1:25" x14ac:dyDescent="0.25">
      <c r="A7213" t="s">
        <v>9232</v>
      </c>
      <c r="B7213" t="s">
        <v>4760</v>
      </c>
      <c r="C7213" t="s">
        <v>73</v>
      </c>
      <c r="D7213" t="s">
        <v>64</v>
      </c>
      <c r="E7213" t="s">
        <v>39</v>
      </c>
      <c r="F7213" s="1" t="s">
        <v>19267</v>
      </c>
      <c r="G7213">
        <v>157</v>
      </c>
      <c r="H7213" t="s">
        <v>108</v>
      </c>
      <c r="I7213">
        <v>1369</v>
      </c>
      <c r="J7213">
        <v>402.19</v>
      </c>
      <c r="K7213">
        <f>Passenger_Data[[#This Row],[Price_USD]]*1</f>
        <v>402.19</v>
      </c>
      <c r="L7213">
        <v>57</v>
      </c>
      <c r="M7213" t="s">
        <v>30</v>
      </c>
      <c r="N7213" t="s">
        <v>31</v>
      </c>
      <c r="O7213" t="s">
        <v>33</v>
      </c>
      <c r="P7213" t="s">
        <v>50</v>
      </c>
      <c r="Q7213">
        <v>1</v>
      </c>
      <c r="R7213" t="s">
        <v>65</v>
      </c>
      <c r="S7213" t="s">
        <v>44</v>
      </c>
      <c r="T7213">
        <v>5</v>
      </c>
      <c r="U7213">
        <v>0</v>
      </c>
      <c r="V7213">
        <v>55</v>
      </c>
      <c r="W7213">
        <v>0</v>
      </c>
      <c r="X7213">
        <v>1</v>
      </c>
      <c r="Y7213" t="s">
        <v>45</v>
      </c>
    </row>
    <row r="7214" spans="1:25" x14ac:dyDescent="0.25">
      <c r="A7214" t="s">
        <v>9233</v>
      </c>
      <c r="B7214" t="s">
        <v>5176</v>
      </c>
      <c r="C7214" t="s">
        <v>48</v>
      </c>
      <c r="D7214" t="s">
        <v>28</v>
      </c>
      <c r="E7214" t="s">
        <v>27</v>
      </c>
      <c r="F7214" s="1" t="s">
        <v>19268</v>
      </c>
      <c r="G7214">
        <v>109</v>
      </c>
      <c r="H7214" t="s">
        <v>29</v>
      </c>
      <c r="I7214">
        <v>1535</v>
      </c>
      <c r="J7214">
        <v>286.11</v>
      </c>
      <c r="K7214">
        <f>Passenger_Data[[#This Row],[Price_USD]]*1</f>
        <v>286.11</v>
      </c>
      <c r="L7214">
        <v>78</v>
      </c>
      <c r="M7214" t="s">
        <v>40</v>
      </c>
      <c r="N7214" t="s">
        <v>31</v>
      </c>
      <c r="O7214" t="s">
        <v>56</v>
      </c>
      <c r="P7214" t="s">
        <v>50</v>
      </c>
      <c r="Q7214">
        <v>1</v>
      </c>
      <c r="R7214" t="s">
        <v>51</v>
      </c>
      <c r="S7214" t="s">
        <v>44</v>
      </c>
      <c r="T7214">
        <v>8.1</v>
      </c>
      <c r="U7214">
        <v>27</v>
      </c>
      <c r="V7214">
        <v>98</v>
      </c>
      <c r="W7214">
        <v>0</v>
      </c>
      <c r="X7214">
        <v>1</v>
      </c>
      <c r="Y7214" t="s">
        <v>36</v>
      </c>
    </row>
    <row r="7215" spans="1:25" x14ac:dyDescent="0.25">
      <c r="A7215" t="s">
        <v>9234</v>
      </c>
      <c r="B7215" t="s">
        <v>1460</v>
      </c>
      <c r="C7215" t="s">
        <v>48</v>
      </c>
      <c r="D7215" t="s">
        <v>39</v>
      </c>
      <c r="E7215" t="s">
        <v>64</v>
      </c>
      <c r="F7215" s="1" t="s">
        <v>19269</v>
      </c>
      <c r="G7215">
        <v>208</v>
      </c>
      <c r="H7215" t="s">
        <v>108</v>
      </c>
      <c r="I7215">
        <v>1469</v>
      </c>
      <c r="J7215">
        <v>255.85</v>
      </c>
      <c r="K7215">
        <f>Passenger_Data[[#This Row],[Price_USD]]*1</f>
        <v>255.85</v>
      </c>
      <c r="L7215">
        <v>66</v>
      </c>
      <c r="M7215" t="s">
        <v>40</v>
      </c>
      <c r="N7215" t="s">
        <v>31</v>
      </c>
      <c r="O7215" t="s">
        <v>56</v>
      </c>
      <c r="P7215" t="s">
        <v>83</v>
      </c>
      <c r="Q7215">
        <v>1</v>
      </c>
      <c r="R7215" t="s">
        <v>43</v>
      </c>
      <c r="S7215" t="s">
        <v>61</v>
      </c>
      <c r="T7215">
        <v>5.6</v>
      </c>
      <c r="U7215">
        <v>3</v>
      </c>
      <c r="V7215">
        <v>87</v>
      </c>
      <c r="W7215">
        <v>0</v>
      </c>
      <c r="X7215">
        <v>0</v>
      </c>
      <c r="Y7215" t="s">
        <v>36</v>
      </c>
    </row>
    <row r="7216" spans="1:25" x14ac:dyDescent="0.25">
      <c r="A7216" t="s">
        <v>9235</v>
      </c>
      <c r="B7216" t="s">
        <v>1222</v>
      </c>
      <c r="C7216" t="s">
        <v>82</v>
      </c>
      <c r="D7216" t="s">
        <v>64</v>
      </c>
      <c r="E7216" t="s">
        <v>59</v>
      </c>
      <c r="F7216" s="1" t="s">
        <v>19270</v>
      </c>
      <c r="G7216">
        <v>127</v>
      </c>
      <c r="H7216" t="s">
        <v>29</v>
      </c>
      <c r="I7216">
        <v>1858</v>
      </c>
      <c r="J7216">
        <v>349.13</v>
      </c>
      <c r="K7216">
        <f>Passenger_Data[[#This Row],[Price_USD]]*1</f>
        <v>349.13</v>
      </c>
      <c r="L7216">
        <v>65</v>
      </c>
      <c r="M7216" t="s">
        <v>40</v>
      </c>
      <c r="N7216" t="s">
        <v>41</v>
      </c>
      <c r="O7216" t="s">
        <v>32</v>
      </c>
      <c r="P7216" t="s">
        <v>83</v>
      </c>
      <c r="Q7216">
        <v>0</v>
      </c>
      <c r="R7216" t="s">
        <v>51</v>
      </c>
      <c r="S7216" t="s">
        <v>44</v>
      </c>
      <c r="T7216">
        <v>7</v>
      </c>
      <c r="U7216">
        <v>0</v>
      </c>
      <c r="V7216">
        <v>116</v>
      </c>
      <c r="W7216">
        <v>0</v>
      </c>
      <c r="X7216">
        <v>1</v>
      </c>
      <c r="Y7216" t="s">
        <v>45</v>
      </c>
    </row>
    <row r="7217" spans="1:25" x14ac:dyDescent="0.25">
      <c r="A7217" t="s">
        <v>9236</v>
      </c>
      <c r="B7217" t="s">
        <v>2853</v>
      </c>
      <c r="C7217" t="s">
        <v>48</v>
      </c>
      <c r="D7217" t="s">
        <v>76</v>
      </c>
      <c r="E7217" t="s">
        <v>49</v>
      </c>
      <c r="F7217" s="1" t="s">
        <v>19271</v>
      </c>
      <c r="G7217">
        <v>228</v>
      </c>
      <c r="H7217" t="s">
        <v>86</v>
      </c>
      <c r="I7217">
        <v>1488</v>
      </c>
      <c r="J7217">
        <v>470.18</v>
      </c>
      <c r="K7217">
        <f>Passenger_Data[[#This Row],[Price_USD]]*1</f>
        <v>470.18</v>
      </c>
      <c r="L7217">
        <v>20</v>
      </c>
      <c r="M7217" t="s">
        <v>30</v>
      </c>
      <c r="N7217" t="s">
        <v>41</v>
      </c>
      <c r="O7217" t="s">
        <v>56</v>
      </c>
      <c r="P7217" t="s">
        <v>50</v>
      </c>
      <c r="Q7217">
        <v>0</v>
      </c>
      <c r="R7217" t="s">
        <v>65</v>
      </c>
      <c r="S7217" t="s">
        <v>35</v>
      </c>
      <c r="T7217">
        <v>8.1999999999999993</v>
      </c>
      <c r="U7217">
        <v>2</v>
      </c>
      <c r="V7217">
        <v>119</v>
      </c>
      <c r="W7217">
        <v>0</v>
      </c>
      <c r="X7217">
        <v>0</v>
      </c>
      <c r="Y7217" t="s">
        <v>45</v>
      </c>
    </row>
    <row r="7218" spans="1:25" x14ac:dyDescent="0.25">
      <c r="A7218" t="s">
        <v>9237</v>
      </c>
      <c r="B7218" t="s">
        <v>2587</v>
      </c>
      <c r="C7218" t="s">
        <v>73</v>
      </c>
      <c r="D7218" t="s">
        <v>64</v>
      </c>
      <c r="E7218" t="s">
        <v>49</v>
      </c>
      <c r="F7218" s="1" t="s">
        <v>19272</v>
      </c>
      <c r="G7218">
        <v>174</v>
      </c>
      <c r="H7218" t="s">
        <v>29</v>
      </c>
      <c r="I7218">
        <v>1079</v>
      </c>
      <c r="J7218">
        <v>343.65</v>
      </c>
      <c r="K7218">
        <f>Passenger_Data[[#This Row],[Price_USD]]*1</f>
        <v>343.65</v>
      </c>
      <c r="L7218">
        <v>73</v>
      </c>
      <c r="M7218" t="s">
        <v>30</v>
      </c>
      <c r="N7218" t="s">
        <v>31</v>
      </c>
      <c r="O7218" t="s">
        <v>33</v>
      </c>
      <c r="P7218" t="s">
        <v>83</v>
      </c>
      <c r="Q7218">
        <v>4</v>
      </c>
      <c r="R7218" t="s">
        <v>65</v>
      </c>
      <c r="S7218" t="s">
        <v>44</v>
      </c>
      <c r="T7218">
        <v>7.1</v>
      </c>
      <c r="U7218">
        <v>2</v>
      </c>
      <c r="V7218">
        <v>118</v>
      </c>
      <c r="W7218">
        <v>0</v>
      </c>
      <c r="X7218">
        <v>0</v>
      </c>
      <c r="Y7218" t="s">
        <v>36</v>
      </c>
    </row>
    <row r="7219" spans="1:25" x14ac:dyDescent="0.25">
      <c r="A7219" t="s">
        <v>9238</v>
      </c>
      <c r="B7219" t="s">
        <v>1839</v>
      </c>
      <c r="C7219" t="s">
        <v>26</v>
      </c>
      <c r="D7219" t="s">
        <v>39</v>
      </c>
      <c r="E7219" t="s">
        <v>28</v>
      </c>
      <c r="F7219" s="1" t="s">
        <v>19273</v>
      </c>
      <c r="G7219">
        <v>251</v>
      </c>
      <c r="H7219" t="s">
        <v>29</v>
      </c>
      <c r="I7219">
        <v>1417</v>
      </c>
      <c r="J7219">
        <v>205.18</v>
      </c>
      <c r="K7219">
        <f>Passenger_Data[[#This Row],[Price_USD]]*1</f>
        <v>205.18</v>
      </c>
      <c r="L7219">
        <v>52</v>
      </c>
      <c r="M7219" t="s">
        <v>40</v>
      </c>
      <c r="N7219" t="s">
        <v>41</v>
      </c>
      <c r="O7219" t="s">
        <v>33</v>
      </c>
      <c r="P7219" t="s">
        <v>50</v>
      </c>
      <c r="Q7219">
        <v>3</v>
      </c>
      <c r="R7219" t="s">
        <v>43</v>
      </c>
      <c r="S7219" t="s">
        <v>35</v>
      </c>
      <c r="T7219">
        <v>8.3000000000000007</v>
      </c>
      <c r="U7219">
        <v>25</v>
      </c>
      <c r="V7219">
        <v>46</v>
      </c>
      <c r="W7219">
        <v>0</v>
      </c>
      <c r="X7219">
        <v>0</v>
      </c>
      <c r="Y7219" t="s">
        <v>45</v>
      </c>
    </row>
    <row r="7220" spans="1:25" x14ac:dyDescent="0.25">
      <c r="A7220" t="s">
        <v>9239</v>
      </c>
      <c r="B7220" t="s">
        <v>6917</v>
      </c>
      <c r="C7220" t="s">
        <v>26</v>
      </c>
      <c r="D7220" t="s">
        <v>76</v>
      </c>
      <c r="E7220" t="s">
        <v>28</v>
      </c>
      <c r="F7220" s="1" t="s">
        <v>19274</v>
      </c>
      <c r="G7220">
        <v>145</v>
      </c>
      <c r="H7220" t="s">
        <v>86</v>
      </c>
      <c r="I7220">
        <v>1260</v>
      </c>
      <c r="J7220">
        <v>298.08999999999997</v>
      </c>
      <c r="K7220">
        <f>Passenger_Data[[#This Row],[Price_USD]]*1</f>
        <v>298.08999999999997</v>
      </c>
      <c r="L7220">
        <v>66</v>
      </c>
      <c r="M7220" t="s">
        <v>40</v>
      </c>
      <c r="N7220" t="s">
        <v>31</v>
      </c>
      <c r="O7220" t="s">
        <v>32</v>
      </c>
      <c r="P7220" t="s">
        <v>50</v>
      </c>
      <c r="Q7220">
        <v>0</v>
      </c>
      <c r="R7220" t="s">
        <v>65</v>
      </c>
      <c r="S7220" t="s">
        <v>61</v>
      </c>
      <c r="T7220">
        <v>6.7</v>
      </c>
      <c r="U7220">
        <v>2</v>
      </c>
      <c r="V7220">
        <v>85</v>
      </c>
      <c r="W7220">
        <v>0</v>
      </c>
      <c r="X7220">
        <v>0</v>
      </c>
      <c r="Y7220" t="s">
        <v>77</v>
      </c>
    </row>
    <row r="7221" spans="1:25" x14ac:dyDescent="0.25">
      <c r="A7221" t="s">
        <v>9240</v>
      </c>
      <c r="B7221" t="s">
        <v>538</v>
      </c>
      <c r="C7221" t="s">
        <v>73</v>
      </c>
      <c r="D7221" t="s">
        <v>28</v>
      </c>
      <c r="E7221" t="s">
        <v>59</v>
      </c>
      <c r="F7221" s="1" t="s">
        <v>19275</v>
      </c>
      <c r="G7221">
        <v>333</v>
      </c>
      <c r="H7221" t="s">
        <v>29</v>
      </c>
      <c r="I7221">
        <v>1459</v>
      </c>
      <c r="J7221">
        <v>177.33</v>
      </c>
      <c r="K7221">
        <f>Passenger_Data[[#This Row],[Price_USD]]*1</f>
        <v>177.33</v>
      </c>
      <c r="L7221">
        <v>64</v>
      </c>
      <c r="M7221" t="s">
        <v>30</v>
      </c>
      <c r="N7221" t="s">
        <v>31</v>
      </c>
      <c r="O7221" t="s">
        <v>33</v>
      </c>
      <c r="P7221" t="s">
        <v>83</v>
      </c>
      <c r="Q7221">
        <v>0</v>
      </c>
      <c r="R7221" t="s">
        <v>51</v>
      </c>
      <c r="S7221" t="s">
        <v>44</v>
      </c>
      <c r="T7221">
        <v>8.6</v>
      </c>
      <c r="U7221">
        <v>5</v>
      </c>
      <c r="V7221">
        <v>105</v>
      </c>
      <c r="W7221">
        <v>0</v>
      </c>
      <c r="X7221">
        <v>1</v>
      </c>
      <c r="Y7221" t="s">
        <v>77</v>
      </c>
    </row>
    <row r="7222" spans="1:25" x14ac:dyDescent="0.25">
      <c r="A7222" t="s">
        <v>9241</v>
      </c>
      <c r="B7222" t="s">
        <v>3571</v>
      </c>
      <c r="C7222" t="s">
        <v>82</v>
      </c>
      <c r="D7222" t="s">
        <v>49</v>
      </c>
      <c r="E7222" t="s">
        <v>49</v>
      </c>
      <c r="F7222" s="1" t="s">
        <v>19276</v>
      </c>
      <c r="G7222">
        <v>141</v>
      </c>
      <c r="H7222" t="s">
        <v>29</v>
      </c>
      <c r="I7222">
        <v>905</v>
      </c>
      <c r="J7222">
        <v>195.76</v>
      </c>
      <c r="K7222">
        <f>Passenger_Data[[#This Row],[Price_USD]]*1</f>
        <v>195.76</v>
      </c>
      <c r="L7222">
        <v>52</v>
      </c>
      <c r="M7222" t="s">
        <v>30</v>
      </c>
      <c r="N7222" t="s">
        <v>60</v>
      </c>
      <c r="O7222" t="s">
        <v>56</v>
      </c>
      <c r="P7222" t="s">
        <v>50</v>
      </c>
      <c r="Q7222">
        <v>2</v>
      </c>
      <c r="R7222" t="s">
        <v>65</v>
      </c>
      <c r="S7222" t="s">
        <v>35</v>
      </c>
      <c r="T7222">
        <v>9.9</v>
      </c>
      <c r="U7222">
        <v>8</v>
      </c>
      <c r="V7222">
        <v>40</v>
      </c>
      <c r="W7222">
        <v>0</v>
      </c>
      <c r="X7222">
        <v>0</v>
      </c>
      <c r="Y7222" t="s">
        <v>36</v>
      </c>
    </row>
    <row r="7223" spans="1:25" x14ac:dyDescent="0.25">
      <c r="A7223" t="s">
        <v>9242</v>
      </c>
      <c r="B7223" t="s">
        <v>5396</v>
      </c>
      <c r="C7223" t="s">
        <v>54</v>
      </c>
      <c r="D7223" t="s">
        <v>76</v>
      </c>
      <c r="E7223" t="s">
        <v>27</v>
      </c>
      <c r="F7223" s="1" t="s">
        <v>19277</v>
      </c>
      <c r="G7223">
        <v>191</v>
      </c>
      <c r="H7223" t="s">
        <v>29</v>
      </c>
      <c r="I7223">
        <v>675</v>
      </c>
      <c r="J7223">
        <v>301.02</v>
      </c>
      <c r="K7223">
        <f>Passenger_Data[[#This Row],[Price_USD]]*1</f>
        <v>301.02</v>
      </c>
      <c r="L7223">
        <v>33</v>
      </c>
      <c r="M7223" t="s">
        <v>30</v>
      </c>
      <c r="N7223" t="s">
        <v>31</v>
      </c>
      <c r="O7223" t="s">
        <v>33</v>
      </c>
      <c r="P7223" t="s">
        <v>33</v>
      </c>
      <c r="Q7223">
        <v>2</v>
      </c>
      <c r="R7223" t="s">
        <v>65</v>
      </c>
      <c r="S7223" t="s">
        <v>61</v>
      </c>
      <c r="T7223">
        <v>6.5</v>
      </c>
      <c r="U7223">
        <v>6</v>
      </c>
      <c r="V7223">
        <v>101</v>
      </c>
      <c r="W7223">
        <v>0</v>
      </c>
      <c r="X7223">
        <v>0</v>
      </c>
      <c r="Y7223" t="s">
        <v>36</v>
      </c>
    </row>
    <row r="7224" spans="1:25" x14ac:dyDescent="0.25">
      <c r="A7224" t="s">
        <v>9243</v>
      </c>
      <c r="B7224" t="s">
        <v>8103</v>
      </c>
      <c r="C7224" t="s">
        <v>26</v>
      </c>
      <c r="D7224" t="s">
        <v>59</v>
      </c>
      <c r="E7224" t="s">
        <v>28</v>
      </c>
      <c r="F7224" s="1" t="s">
        <v>19278</v>
      </c>
      <c r="G7224">
        <v>73</v>
      </c>
      <c r="H7224" t="s">
        <v>29</v>
      </c>
      <c r="I7224">
        <v>901</v>
      </c>
      <c r="J7224">
        <v>341.4</v>
      </c>
      <c r="K7224">
        <f>Passenger_Data[[#This Row],[Price_USD]]*1</f>
        <v>341.4</v>
      </c>
      <c r="L7224">
        <v>18</v>
      </c>
      <c r="M7224" t="s">
        <v>40</v>
      </c>
      <c r="N7224" t="s">
        <v>31</v>
      </c>
      <c r="O7224" t="s">
        <v>32</v>
      </c>
      <c r="P7224" t="s">
        <v>83</v>
      </c>
      <c r="Q7224">
        <v>0</v>
      </c>
      <c r="R7224" t="s">
        <v>65</v>
      </c>
      <c r="S7224" t="s">
        <v>35</v>
      </c>
      <c r="T7224">
        <v>8.1999999999999993</v>
      </c>
      <c r="U7224">
        <v>13</v>
      </c>
      <c r="V7224">
        <v>59</v>
      </c>
      <c r="W7224">
        <v>0</v>
      </c>
      <c r="X7224">
        <v>0</v>
      </c>
      <c r="Y7224" t="s">
        <v>36</v>
      </c>
    </row>
    <row r="7225" spans="1:25" x14ac:dyDescent="0.25">
      <c r="A7225" t="s">
        <v>9244</v>
      </c>
      <c r="B7225" t="s">
        <v>4825</v>
      </c>
      <c r="C7225" t="s">
        <v>26</v>
      </c>
      <c r="D7225" t="s">
        <v>59</v>
      </c>
      <c r="E7225" t="s">
        <v>55</v>
      </c>
      <c r="F7225" s="1" t="s">
        <v>19279</v>
      </c>
      <c r="G7225">
        <v>205</v>
      </c>
      <c r="H7225" t="s">
        <v>29</v>
      </c>
      <c r="I7225">
        <v>949</v>
      </c>
      <c r="J7225">
        <v>331.04</v>
      </c>
      <c r="K7225">
        <f>Passenger_Data[[#This Row],[Price_USD]]*1</f>
        <v>331.04</v>
      </c>
      <c r="L7225">
        <v>28</v>
      </c>
      <c r="M7225" t="s">
        <v>40</v>
      </c>
      <c r="N7225" t="s">
        <v>31</v>
      </c>
      <c r="O7225" t="s">
        <v>32</v>
      </c>
      <c r="P7225" t="s">
        <v>83</v>
      </c>
      <c r="Q7225">
        <v>3</v>
      </c>
      <c r="R7225" t="s">
        <v>65</v>
      </c>
      <c r="S7225" t="s">
        <v>35</v>
      </c>
      <c r="T7225">
        <v>8.1</v>
      </c>
      <c r="U7225">
        <v>0</v>
      </c>
      <c r="V7225">
        <v>71</v>
      </c>
      <c r="W7225">
        <v>0</v>
      </c>
      <c r="X7225">
        <v>0</v>
      </c>
      <c r="Y7225" t="s">
        <v>36</v>
      </c>
    </row>
    <row r="7226" spans="1:25" x14ac:dyDescent="0.25">
      <c r="A7226" t="s">
        <v>9245</v>
      </c>
      <c r="B7226" t="s">
        <v>3073</v>
      </c>
      <c r="C7226" t="s">
        <v>26</v>
      </c>
      <c r="D7226" t="s">
        <v>49</v>
      </c>
      <c r="E7226" t="s">
        <v>59</v>
      </c>
      <c r="F7226" s="1" t="s">
        <v>19280</v>
      </c>
      <c r="G7226">
        <v>82</v>
      </c>
      <c r="H7226" t="s">
        <v>29</v>
      </c>
      <c r="I7226">
        <v>1053</v>
      </c>
      <c r="J7226">
        <v>312.72000000000003</v>
      </c>
      <c r="K7226">
        <f>Passenger_Data[[#This Row],[Price_USD]]*1</f>
        <v>312.72000000000003</v>
      </c>
      <c r="L7226">
        <v>77</v>
      </c>
      <c r="M7226" t="s">
        <v>40</v>
      </c>
      <c r="N7226" t="s">
        <v>31</v>
      </c>
      <c r="O7226" t="s">
        <v>42</v>
      </c>
      <c r="P7226" t="s">
        <v>83</v>
      </c>
      <c r="Q7226">
        <v>0</v>
      </c>
      <c r="R7226" t="s">
        <v>65</v>
      </c>
      <c r="S7226" t="s">
        <v>44</v>
      </c>
      <c r="T7226">
        <v>6.1</v>
      </c>
      <c r="U7226">
        <v>6</v>
      </c>
      <c r="V7226">
        <v>32</v>
      </c>
      <c r="W7226">
        <v>0</v>
      </c>
      <c r="X7226">
        <v>0</v>
      </c>
      <c r="Y7226" t="s">
        <v>77</v>
      </c>
    </row>
    <row r="7227" spans="1:25" x14ac:dyDescent="0.25">
      <c r="A7227" t="s">
        <v>9246</v>
      </c>
      <c r="B7227" t="s">
        <v>134</v>
      </c>
      <c r="C7227" t="s">
        <v>82</v>
      </c>
      <c r="D7227" t="s">
        <v>76</v>
      </c>
      <c r="E7227" t="s">
        <v>55</v>
      </c>
      <c r="F7227" s="1" t="s">
        <v>19281</v>
      </c>
      <c r="G7227">
        <v>164</v>
      </c>
      <c r="H7227" t="s">
        <v>29</v>
      </c>
      <c r="I7227">
        <v>974</v>
      </c>
      <c r="J7227">
        <v>267.23</v>
      </c>
      <c r="K7227">
        <f>Passenger_Data[[#This Row],[Price_USD]]*1</f>
        <v>267.23</v>
      </c>
      <c r="L7227">
        <v>18</v>
      </c>
      <c r="M7227" t="s">
        <v>30</v>
      </c>
      <c r="N7227" t="s">
        <v>41</v>
      </c>
      <c r="O7227" t="s">
        <v>56</v>
      </c>
      <c r="P7227" t="s">
        <v>50</v>
      </c>
      <c r="Q7227">
        <v>2</v>
      </c>
      <c r="R7227" t="s">
        <v>65</v>
      </c>
      <c r="S7227" t="s">
        <v>68</v>
      </c>
      <c r="T7227">
        <v>7.9</v>
      </c>
      <c r="U7227">
        <v>12</v>
      </c>
      <c r="V7227">
        <v>2</v>
      </c>
      <c r="W7227">
        <v>0</v>
      </c>
      <c r="X7227">
        <v>0</v>
      </c>
      <c r="Y7227" t="s">
        <v>36</v>
      </c>
    </row>
    <row r="7228" spans="1:25" x14ac:dyDescent="0.25">
      <c r="A7228" t="s">
        <v>9247</v>
      </c>
      <c r="B7228" t="s">
        <v>349</v>
      </c>
      <c r="C7228" t="s">
        <v>48</v>
      </c>
      <c r="D7228" t="s">
        <v>39</v>
      </c>
      <c r="E7228" t="s">
        <v>64</v>
      </c>
      <c r="F7228" s="1" t="s">
        <v>19282</v>
      </c>
      <c r="G7228">
        <v>75</v>
      </c>
      <c r="H7228" t="s">
        <v>29</v>
      </c>
      <c r="I7228">
        <v>777</v>
      </c>
      <c r="J7228">
        <v>258.77999999999997</v>
      </c>
      <c r="K7228">
        <f>Passenger_Data[[#This Row],[Price_USD]]*1</f>
        <v>258.77999999999997</v>
      </c>
      <c r="L7228">
        <v>70</v>
      </c>
      <c r="M7228" t="s">
        <v>30</v>
      </c>
      <c r="N7228" t="s">
        <v>60</v>
      </c>
      <c r="O7228" t="s">
        <v>33</v>
      </c>
      <c r="P7228" t="s">
        <v>50</v>
      </c>
      <c r="Q7228">
        <v>2</v>
      </c>
      <c r="R7228" t="s">
        <v>65</v>
      </c>
      <c r="S7228" t="s">
        <v>68</v>
      </c>
      <c r="T7228">
        <v>9.1</v>
      </c>
      <c r="U7228">
        <v>6</v>
      </c>
      <c r="V7228">
        <v>43</v>
      </c>
      <c r="W7228">
        <v>0</v>
      </c>
      <c r="X7228">
        <v>0</v>
      </c>
      <c r="Y7228" t="s">
        <v>36</v>
      </c>
    </row>
    <row r="7229" spans="1:25" x14ac:dyDescent="0.25">
      <c r="A7229" t="s">
        <v>9248</v>
      </c>
      <c r="B7229" t="s">
        <v>1373</v>
      </c>
      <c r="C7229" t="s">
        <v>73</v>
      </c>
      <c r="D7229" t="s">
        <v>27</v>
      </c>
      <c r="E7229" t="s">
        <v>39</v>
      </c>
      <c r="F7229" s="1" t="s">
        <v>19283</v>
      </c>
      <c r="G7229">
        <v>94</v>
      </c>
      <c r="H7229" t="s">
        <v>29</v>
      </c>
      <c r="I7229">
        <v>1530</v>
      </c>
      <c r="J7229">
        <v>443.48</v>
      </c>
      <c r="K7229">
        <f>Passenger_Data[[#This Row],[Price_USD]]*1</f>
        <v>443.48</v>
      </c>
      <c r="L7229">
        <v>76</v>
      </c>
      <c r="M7229" t="s">
        <v>30</v>
      </c>
      <c r="N7229" t="s">
        <v>31</v>
      </c>
      <c r="O7229" t="s">
        <v>42</v>
      </c>
      <c r="P7229" t="s">
        <v>50</v>
      </c>
      <c r="Q7229">
        <v>0</v>
      </c>
      <c r="R7229" t="s">
        <v>34</v>
      </c>
      <c r="S7229" t="s">
        <v>61</v>
      </c>
      <c r="T7229">
        <v>6.3</v>
      </c>
      <c r="U7229">
        <v>0</v>
      </c>
      <c r="V7229">
        <v>8</v>
      </c>
      <c r="W7229">
        <v>1</v>
      </c>
      <c r="X7229">
        <v>0</v>
      </c>
      <c r="Y7229" t="s">
        <v>77</v>
      </c>
    </row>
    <row r="7230" spans="1:25" x14ac:dyDescent="0.25">
      <c r="A7230" t="s">
        <v>9249</v>
      </c>
      <c r="B7230" t="s">
        <v>7922</v>
      </c>
      <c r="C7230" t="s">
        <v>26</v>
      </c>
      <c r="D7230" t="s">
        <v>39</v>
      </c>
      <c r="E7230" t="s">
        <v>49</v>
      </c>
      <c r="F7230" s="1" t="s">
        <v>19284</v>
      </c>
      <c r="G7230">
        <v>147</v>
      </c>
      <c r="H7230" t="s">
        <v>29</v>
      </c>
      <c r="I7230">
        <v>1242</v>
      </c>
      <c r="J7230">
        <v>302.87</v>
      </c>
      <c r="K7230">
        <f>Passenger_Data[[#This Row],[Price_USD]]*1</f>
        <v>302.87</v>
      </c>
      <c r="L7230">
        <v>56</v>
      </c>
      <c r="M7230" t="s">
        <v>30</v>
      </c>
      <c r="N7230" t="s">
        <v>41</v>
      </c>
      <c r="O7230" t="s">
        <v>42</v>
      </c>
      <c r="P7230" t="s">
        <v>83</v>
      </c>
      <c r="Q7230">
        <v>1</v>
      </c>
      <c r="R7230" t="s">
        <v>34</v>
      </c>
      <c r="S7230" t="s">
        <v>61</v>
      </c>
      <c r="T7230">
        <v>8.6999999999999993</v>
      </c>
      <c r="U7230">
        <v>12</v>
      </c>
      <c r="V7230">
        <v>93</v>
      </c>
      <c r="W7230">
        <v>1</v>
      </c>
      <c r="X7230">
        <v>0</v>
      </c>
      <c r="Y7230" t="s">
        <v>45</v>
      </c>
    </row>
    <row r="7231" spans="1:25" x14ac:dyDescent="0.25">
      <c r="A7231" t="s">
        <v>9250</v>
      </c>
      <c r="B7231" t="s">
        <v>6930</v>
      </c>
      <c r="C7231" t="s">
        <v>54</v>
      </c>
      <c r="D7231" t="s">
        <v>76</v>
      </c>
      <c r="E7231" t="s">
        <v>49</v>
      </c>
      <c r="F7231" s="1" t="s">
        <v>19285</v>
      </c>
      <c r="G7231">
        <v>166</v>
      </c>
      <c r="H7231" t="s">
        <v>29</v>
      </c>
      <c r="I7231">
        <v>618</v>
      </c>
      <c r="J7231">
        <v>287.57</v>
      </c>
      <c r="K7231">
        <f>Passenger_Data[[#This Row],[Price_USD]]*1</f>
        <v>287.57</v>
      </c>
      <c r="L7231">
        <v>39</v>
      </c>
      <c r="M7231" t="s">
        <v>30</v>
      </c>
      <c r="N7231" t="s">
        <v>41</v>
      </c>
      <c r="O7231" t="s">
        <v>33</v>
      </c>
      <c r="P7231" t="s">
        <v>83</v>
      </c>
      <c r="Q7231">
        <v>1</v>
      </c>
      <c r="R7231" t="s">
        <v>34</v>
      </c>
      <c r="S7231" t="s">
        <v>61</v>
      </c>
      <c r="T7231">
        <v>7.2</v>
      </c>
      <c r="U7231">
        <v>5</v>
      </c>
      <c r="V7231">
        <v>12</v>
      </c>
      <c r="W7231">
        <v>0</v>
      </c>
      <c r="X7231">
        <v>0</v>
      </c>
      <c r="Y7231" t="s">
        <v>77</v>
      </c>
    </row>
    <row r="7232" spans="1:25" x14ac:dyDescent="0.25">
      <c r="A7232" t="s">
        <v>9251</v>
      </c>
      <c r="B7232" t="s">
        <v>3598</v>
      </c>
      <c r="C7232" t="s">
        <v>82</v>
      </c>
      <c r="D7232" t="s">
        <v>28</v>
      </c>
      <c r="E7232" t="s">
        <v>39</v>
      </c>
      <c r="F7232" s="1" t="s">
        <v>19286</v>
      </c>
      <c r="G7232">
        <v>161</v>
      </c>
      <c r="H7232" t="s">
        <v>29</v>
      </c>
      <c r="I7232">
        <v>1031</v>
      </c>
      <c r="J7232">
        <v>327.24</v>
      </c>
      <c r="K7232">
        <f>Passenger_Data[[#This Row],[Price_USD]]*1</f>
        <v>327.24</v>
      </c>
      <c r="L7232">
        <v>79</v>
      </c>
      <c r="M7232" t="s">
        <v>30</v>
      </c>
      <c r="N7232" t="s">
        <v>31</v>
      </c>
      <c r="O7232" t="s">
        <v>56</v>
      </c>
      <c r="P7232" t="s">
        <v>50</v>
      </c>
      <c r="Q7232">
        <v>2</v>
      </c>
      <c r="R7232" t="s">
        <v>65</v>
      </c>
      <c r="S7232" t="s">
        <v>35</v>
      </c>
      <c r="T7232">
        <v>8.4</v>
      </c>
      <c r="U7232">
        <v>19</v>
      </c>
      <c r="V7232">
        <v>73</v>
      </c>
      <c r="W7232">
        <v>0</v>
      </c>
      <c r="X7232">
        <v>0</v>
      </c>
      <c r="Y7232" t="s">
        <v>77</v>
      </c>
    </row>
    <row r="7233" spans="1:25" x14ac:dyDescent="0.25">
      <c r="A7233" t="s">
        <v>9252</v>
      </c>
      <c r="B7233" t="s">
        <v>4278</v>
      </c>
      <c r="C7233" t="s">
        <v>73</v>
      </c>
      <c r="D7233" t="s">
        <v>76</v>
      </c>
      <c r="E7233" t="s">
        <v>39</v>
      </c>
      <c r="F7233" s="1" t="s">
        <v>19287</v>
      </c>
      <c r="G7233">
        <v>86</v>
      </c>
      <c r="H7233" t="s">
        <v>108</v>
      </c>
      <c r="I7233">
        <v>1575</v>
      </c>
      <c r="J7233">
        <v>373.17</v>
      </c>
      <c r="K7233">
        <f>Passenger_Data[[#This Row],[Price_USD]]*1</f>
        <v>373.17</v>
      </c>
      <c r="L7233">
        <v>33</v>
      </c>
      <c r="M7233" t="s">
        <v>40</v>
      </c>
      <c r="N7233" t="s">
        <v>41</v>
      </c>
      <c r="O7233" t="s">
        <v>42</v>
      </c>
      <c r="P7233" t="s">
        <v>50</v>
      </c>
      <c r="Q7233">
        <v>1</v>
      </c>
      <c r="R7233" t="s">
        <v>43</v>
      </c>
      <c r="S7233" t="s">
        <v>44</v>
      </c>
      <c r="T7233">
        <v>7</v>
      </c>
      <c r="U7233">
        <v>12</v>
      </c>
      <c r="V7233">
        <v>29</v>
      </c>
      <c r="W7233">
        <v>0</v>
      </c>
      <c r="X7233">
        <v>0</v>
      </c>
      <c r="Y7233" t="s">
        <v>77</v>
      </c>
    </row>
    <row r="7234" spans="1:25" x14ac:dyDescent="0.25">
      <c r="A7234" t="s">
        <v>9253</v>
      </c>
      <c r="B7234" t="s">
        <v>1020</v>
      </c>
      <c r="C7234" t="s">
        <v>54</v>
      </c>
      <c r="D7234" t="s">
        <v>76</v>
      </c>
      <c r="E7234" t="s">
        <v>59</v>
      </c>
      <c r="F7234" s="1" t="s">
        <v>19288</v>
      </c>
      <c r="G7234">
        <v>187</v>
      </c>
      <c r="H7234" t="s">
        <v>108</v>
      </c>
      <c r="I7234">
        <v>919</v>
      </c>
      <c r="J7234">
        <v>309.24</v>
      </c>
      <c r="K7234">
        <f>Passenger_Data[[#This Row],[Price_USD]]*1</f>
        <v>309.24</v>
      </c>
      <c r="L7234">
        <v>47</v>
      </c>
      <c r="M7234" t="s">
        <v>30</v>
      </c>
      <c r="N7234" t="s">
        <v>60</v>
      </c>
      <c r="O7234" t="s">
        <v>33</v>
      </c>
      <c r="P7234" t="s">
        <v>50</v>
      </c>
      <c r="Q7234">
        <v>2</v>
      </c>
      <c r="R7234" t="s">
        <v>65</v>
      </c>
      <c r="S7234" t="s">
        <v>61</v>
      </c>
      <c r="T7234">
        <v>8.1</v>
      </c>
      <c r="U7234">
        <v>39</v>
      </c>
      <c r="V7234">
        <v>115</v>
      </c>
      <c r="W7234">
        <v>0</v>
      </c>
      <c r="X7234">
        <v>0</v>
      </c>
      <c r="Y7234" t="s">
        <v>36</v>
      </c>
    </row>
    <row r="7235" spans="1:25" x14ac:dyDescent="0.25">
      <c r="A7235" t="s">
        <v>9254</v>
      </c>
      <c r="B7235" t="s">
        <v>970</v>
      </c>
      <c r="C7235" t="s">
        <v>73</v>
      </c>
      <c r="D7235" t="s">
        <v>27</v>
      </c>
      <c r="E7235" t="s">
        <v>39</v>
      </c>
      <c r="F7235" s="1" t="s">
        <v>19289</v>
      </c>
      <c r="G7235">
        <v>209</v>
      </c>
      <c r="H7235" t="s">
        <v>29</v>
      </c>
      <c r="I7235">
        <v>618</v>
      </c>
      <c r="J7235">
        <v>201.33</v>
      </c>
      <c r="K7235">
        <f>Passenger_Data[[#This Row],[Price_USD]]*1</f>
        <v>201.33</v>
      </c>
      <c r="L7235">
        <v>62</v>
      </c>
      <c r="M7235" t="s">
        <v>30</v>
      </c>
      <c r="N7235" t="s">
        <v>41</v>
      </c>
      <c r="O7235" t="s">
        <v>32</v>
      </c>
      <c r="P7235" t="s">
        <v>50</v>
      </c>
      <c r="Q7235">
        <v>0</v>
      </c>
      <c r="R7235" t="s">
        <v>65</v>
      </c>
      <c r="S7235" t="s">
        <v>35</v>
      </c>
      <c r="T7235">
        <v>5.2</v>
      </c>
      <c r="U7235">
        <v>1</v>
      </c>
      <c r="V7235">
        <v>16</v>
      </c>
      <c r="W7235">
        <v>1</v>
      </c>
      <c r="X7235">
        <v>0</v>
      </c>
      <c r="Y7235" t="s">
        <v>45</v>
      </c>
    </row>
    <row r="7236" spans="1:25" x14ac:dyDescent="0.25">
      <c r="A7236" t="s">
        <v>9255</v>
      </c>
      <c r="B7236" t="s">
        <v>6805</v>
      </c>
      <c r="C7236" t="s">
        <v>82</v>
      </c>
      <c r="D7236" t="s">
        <v>49</v>
      </c>
      <c r="E7236" t="s">
        <v>28</v>
      </c>
      <c r="F7236" s="1" t="s">
        <v>19290</v>
      </c>
      <c r="G7236">
        <v>206</v>
      </c>
      <c r="H7236" t="s">
        <v>29</v>
      </c>
      <c r="I7236">
        <v>1606</v>
      </c>
      <c r="J7236">
        <v>182.22</v>
      </c>
      <c r="K7236">
        <f>Passenger_Data[[#This Row],[Price_USD]]*1</f>
        <v>182.22</v>
      </c>
      <c r="L7236">
        <v>66</v>
      </c>
      <c r="M7236" t="s">
        <v>40</v>
      </c>
      <c r="N7236" t="s">
        <v>31</v>
      </c>
      <c r="O7236" t="s">
        <v>33</v>
      </c>
      <c r="P7236" t="s">
        <v>50</v>
      </c>
      <c r="Q7236">
        <v>1</v>
      </c>
      <c r="R7236" t="s">
        <v>65</v>
      </c>
      <c r="S7236" t="s">
        <v>61</v>
      </c>
      <c r="T7236">
        <v>5.7</v>
      </c>
      <c r="U7236">
        <v>12</v>
      </c>
      <c r="V7236">
        <v>49</v>
      </c>
      <c r="W7236">
        <v>0</v>
      </c>
      <c r="X7236">
        <v>1</v>
      </c>
      <c r="Y7236" t="s">
        <v>77</v>
      </c>
    </row>
    <row r="7237" spans="1:25" x14ac:dyDescent="0.25">
      <c r="A7237" t="s">
        <v>9256</v>
      </c>
      <c r="B7237" t="s">
        <v>872</v>
      </c>
      <c r="C7237" t="s">
        <v>48</v>
      </c>
      <c r="D7237" t="s">
        <v>28</v>
      </c>
      <c r="E7237" t="s">
        <v>55</v>
      </c>
      <c r="F7237" s="1" t="s">
        <v>19291</v>
      </c>
      <c r="G7237">
        <v>145</v>
      </c>
      <c r="H7237" t="s">
        <v>29</v>
      </c>
      <c r="I7237">
        <v>1517</v>
      </c>
      <c r="J7237">
        <v>410.4</v>
      </c>
      <c r="K7237">
        <f>Passenger_Data[[#This Row],[Price_USD]]*1</f>
        <v>410.4</v>
      </c>
      <c r="L7237">
        <v>67</v>
      </c>
      <c r="M7237" t="s">
        <v>30</v>
      </c>
      <c r="N7237" t="s">
        <v>41</v>
      </c>
      <c r="O7237" t="s">
        <v>33</v>
      </c>
      <c r="P7237" t="s">
        <v>50</v>
      </c>
      <c r="Q7237">
        <v>0</v>
      </c>
      <c r="R7237" t="s">
        <v>34</v>
      </c>
      <c r="S7237" t="s">
        <v>35</v>
      </c>
      <c r="T7237">
        <v>7.3</v>
      </c>
      <c r="U7237">
        <v>11</v>
      </c>
      <c r="V7237">
        <v>116</v>
      </c>
      <c r="W7237">
        <v>0</v>
      </c>
      <c r="X7237">
        <v>0</v>
      </c>
      <c r="Y7237" t="s">
        <v>77</v>
      </c>
    </row>
    <row r="7238" spans="1:25" x14ac:dyDescent="0.25">
      <c r="A7238" t="s">
        <v>9257</v>
      </c>
      <c r="B7238" t="s">
        <v>394</v>
      </c>
      <c r="C7238" t="s">
        <v>82</v>
      </c>
      <c r="D7238" t="s">
        <v>39</v>
      </c>
      <c r="E7238" t="s">
        <v>64</v>
      </c>
      <c r="F7238" s="1" t="s">
        <v>19292</v>
      </c>
      <c r="G7238">
        <v>56</v>
      </c>
      <c r="H7238" t="s">
        <v>29</v>
      </c>
      <c r="I7238">
        <v>1200</v>
      </c>
      <c r="J7238">
        <v>269.36</v>
      </c>
      <c r="K7238">
        <f>Passenger_Data[[#This Row],[Price_USD]]*1</f>
        <v>269.36</v>
      </c>
      <c r="L7238">
        <v>62</v>
      </c>
      <c r="M7238" t="s">
        <v>40</v>
      </c>
      <c r="N7238" t="s">
        <v>31</v>
      </c>
      <c r="O7238" t="s">
        <v>42</v>
      </c>
      <c r="P7238" t="s">
        <v>50</v>
      </c>
      <c r="Q7238">
        <v>0</v>
      </c>
      <c r="R7238" t="s">
        <v>51</v>
      </c>
      <c r="S7238" t="s">
        <v>68</v>
      </c>
      <c r="T7238">
        <v>6.9</v>
      </c>
      <c r="U7238">
        <v>5</v>
      </c>
      <c r="V7238">
        <v>32</v>
      </c>
      <c r="W7238">
        <v>0</v>
      </c>
      <c r="X7238">
        <v>0</v>
      </c>
      <c r="Y7238" t="s">
        <v>45</v>
      </c>
    </row>
    <row r="7239" spans="1:25" x14ac:dyDescent="0.25">
      <c r="A7239" t="s">
        <v>9258</v>
      </c>
      <c r="B7239" t="s">
        <v>1513</v>
      </c>
      <c r="C7239" t="s">
        <v>48</v>
      </c>
      <c r="D7239" t="s">
        <v>49</v>
      </c>
      <c r="E7239" t="s">
        <v>28</v>
      </c>
      <c r="F7239" s="1" t="s">
        <v>19293</v>
      </c>
      <c r="G7239">
        <v>93</v>
      </c>
      <c r="H7239" t="s">
        <v>29</v>
      </c>
      <c r="I7239">
        <v>940</v>
      </c>
      <c r="J7239">
        <v>288.87</v>
      </c>
      <c r="K7239">
        <f>Passenger_Data[[#This Row],[Price_USD]]*1</f>
        <v>288.87</v>
      </c>
      <c r="L7239">
        <v>68</v>
      </c>
      <c r="M7239" t="s">
        <v>30</v>
      </c>
      <c r="N7239" t="s">
        <v>31</v>
      </c>
      <c r="O7239" t="s">
        <v>42</v>
      </c>
      <c r="P7239" t="s">
        <v>50</v>
      </c>
      <c r="Q7239">
        <v>1</v>
      </c>
      <c r="R7239" t="s">
        <v>43</v>
      </c>
      <c r="S7239" t="s">
        <v>68</v>
      </c>
      <c r="T7239">
        <v>6.9</v>
      </c>
      <c r="U7239">
        <v>13</v>
      </c>
      <c r="V7239">
        <v>114</v>
      </c>
      <c r="W7239">
        <v>0</v>
      </c>
      <c r="X7239">
        <v>0</v>
      </c>
      <c r="Y7239" t="s">
        <v>45</v>
      </c>
    </row>
    <row r="7240" spans="1:25" x14ac:dyDescent="0.25">
      <c r="A7240" t="s">
        <v>9259</v>
      </c>
      <c r="B7240" t="s">
        <v>769</v>
      </c>
      <c r="C7240" t="s">
        <v>26</v>
      </c>
      <c r="D7240" t="s">
        <v>64</v>
      </c>
      <c r="E7240" t="s">
        <v>27</v>
      </c>
      <c r="F7240" s="1" t="s">
        <v>19294</v>
      </c>
      <c r="G7240">
        <v>214</v>
      </c>
      <c r="H7240" t="s">
        <v>29</v>
      </c>
      <c r="I7240">
        <v>813</v>
      </c>
      <c r="J7240">
        <v>255.72</v>
      </c>
      <c r="K7240">
        <f>Passenger_Data[[#This Row],[Price_USD]]*1</f>
        <v>255.72</v>
      </c>
      <c r="L7240">
        <v>22</v>
      </c>
      <c r="M7240" t="s">
        <v>30</v>
      </c>
      <c r="N7240" t="s">
        <v>41</v>
      </c>
      <c r="O7240" t="s">
        <v>33</v>
      </c>
      <c r="P7240" t="s">
        <v>50</v>
      </c>
      <c r="Q7240">
        <v>2</v>
      </c>
      <c r="R7240" t="s">
        <v>65</v>
      </c>
      <c r="S7240" t="s">
        <v>61</v>
      </c>
      <c r="T7240">
        <v>8.4</v>
      </c>
      <c r="U7240">
        <v>11</v>
      </c>
      <c r="V7240">
        <v>106</v>
      </c>
      <c r="W7240">
        <v>0</v>
      </c>
      <c r="X7240">
        <v>0</v>
      </c>
      <c r="Y7240" t="s">
        <v>45</v>
      </c>
    </row>
    <row r="7241" spans="1:25" x14ac:dyDescent="0.25">
      <c r="A7241" t="s">
        <v>9260</v>
      </c>
      <c r="B7241" t="s">
        <v>2123</v>
      </c>
      <c r="C7241" t="s">
        <v>73</v>
      </c>
      <c r="D7241" t="s">
        <v>27</v>
      </c>
      <c r="E7241" t="s">
        <v>55</v>
      </c>
      <c r="F7241" s="1" t="s">
        <v>19295</v>
      </c>
      <c r="G7241">
        <v>274</v>
      </c>
      <c r="H7241" t="s">
        <v>29</v>
      </c>
      <c r="I7241">
        <v>1424</v>
      </c>
      <c r="J7241">
        <v>414.95</v>
      </c>
      <c r="K7241">
        <f>Passenger_Data[[#This Row],[Price_USD]]*1</f>
        <v>414.95</v>
      </c>
      <c r="L7241">
        <v>52</v>
      </c>
      <c r="M7241" t="s">
        <v>30</v>
      </c>
      <c r="N7241" t="s">
        <v>31</v>
      </c>
      <c r="O7241" t="s">
        <v>42</v>
      </c>
      <c r="P7241" t="s">
        <v>50</v>
      </c>
      <c r="Q7241">
        <v>0</v>
      </c>
      <c r="R7241" t="s">
        <v>34</v>
      </c>
      <c r="S7241" t="s">
        <v>68</v>
      </c>
      <c r="T7241">
        <v>7</v>
      </c>
      <c r="U7241">
        <v>5</v>
      </c>
      <c r="V7241">
        <v>65</v>
      </c>
      <c r="W7241">
        <v>0</v>
      </c>
      <c r="X7241">
        <v>0</v>
      </c>
      <c r="Y7241" t="s">
        <v>36</v>
      </c>
    </row>
    <row r="7242" spans="1:25" x14ac:dyDescent="0.25">
      <c r="A7242" t="s">
        <v>9261</v>
      </c>
      <c r="B7242" t="s">
        <v>4337</v>
      </c>
      <c r="C7242" t="s">
        <v>26</v>
      </c>
      <c r="D7242" t="s">
        <v>39</v>
      </c>
      <c r="E7242" t="s">
        <v>76</v>
      </c>
      <c r="F7242" s="1" t="s">
        <v>19296</v>
      </c>
      <c r="G7242">
        <v>237</v>
      </c>
      <c r="H7242" t="s">
        <v>29</v>
      </c>
      <c r="I7242">
        <v>1100</v>
      </c>
      <c r="J7242">
        <v>515.86</v>
      </c>
      <c r="K7242">
        <f>Passenger_Data[[#This Row],[Price_USD]]*1</f>
        <v>515.86</v>
      </c>
      <c r="L7242">
        <v>36</v>
      </c>
      <c r="M7242" t="s">
        <v>40</v>
      </c>
      <c r="N7242" t="s">
        <v>60</v>
      </c>
      <c r="O7242" t="s">
        <v>33</v>
      </c>
      <c r="P7242" t="s">
        <v>50</v>
      </c>
      <c r="Q7242">
        <v>0</v>
      </c>
      <c r="R7242" t="s">
        <v>51</v>
      </c>
      <c r="S7242" t="s">
        <v>61</v>
      </c>
      <c r="T7242">
        <v>7.7</v>
      </c>
      <c r="U7242">
        <v>2</v>
      </c>
      <c r="V7242">
        <v>15</v>
      </c>
      <c r="W7242">
        <v>0</v>
      </c>
      <c r="X7242">
        <v>0</v>
      </c>
      <c r="Y7242" t="s">
        <v>45</v>
      </c>
    </row>
    <row r="7243" spans="1:25" x14ac:dyDescent="0.25">
      <c r="A7243" t="s">
        <v>9262</v>
      </c>
      <c r="B7243" t="s">
        <v>1480</v>
      </c>
      <c r="C7243" t="s">
        <v>73</v>
      </c>
      <c r="D7243" t="s">
        <v>49</v>
      </c>
      <c r="E7243" t="s">
        <v>27</v>
      </c>
      <c r="F7243" s="1" t="s">
        <v>19297</v>
      </c>
      <c r="G7243">
        <v>242</v>
      </c>
      <c r="H7243" t="s">
        <v>29</v>
      </c>
      <c r="I7243">
        <v>910</v>
      </c>
      <c r="J7243">
        <v>396.89</v>
      </c>
      <c r="K7243">
        <f>Passenger_Data[[#This Row],[Price_USD]]*1</f>
        <v>396.89</v>
      </c>
      <c r="L7243">
        <v>67</v>
      </c>
      <c r="M7243" t="s">
        <v>30</v>
      </c>
      <c r="N7243" t="s">
        <v>41</v>
      </c>
      <c r="O7243" t="s">
        <v>32</v>
      </c>
      <c r="P7243" t="s">
        <v>50</v>
      </c>
      <c r="Q7243">
        <v>1</v>
      </c>
      <c r="R7243" t="s">
        <v>43</v>
      </c>
      <c r="S7243" t="s">
        <v>44</v>
      </c>
      <c r="T7243">
        <v>7.1</v>
      </c>
      <c r="U7243">
        <v>3</v>
      </c>
      <c r="V7243">
        <v>22</v>
      </c>
      <c r="W7243">
        <v>0</v>
      </c>
      <c r="X7243">
        <v>0</v>
      </c>
      <c r="Y7243" t="s">
        <v>36</v>
      </c>
    </row>
    <row r="7244" spans="1:25" x14ac:dyDescent="0.25">
      <c r="A7244" t="s">
        <v>9263</v>
      </c>
      <c r="B7244" t="s">
        <v>3500</v>
      </c>
      <c r="C7244" t="s">
        <v>82</v>
      </c>
      <c r="D7244" t="s">
        <v>64</v>
      </c>
      <c r="E7244" t="s">
        <v>27</v>
      </c>
      <c r="F7244" s="1" t="s">
        <v>19298</v>
      </c>
      <c r="G7244">
        <v>146</v>
      </c>
      <c r="H7244" t="s">
        <v>29</v>
      </c>
      <c r="I7244">
        <v>1259</v>
      </c>
      <c r="J7244">
        <v>286.47000000000003</v>
      </c>
      <c r="K7244">
        <f>Passenger_Data[[#This Row],[Price_USD]]*1</f>
        <v>286.47000000000003</v>
      </c>
      <c r="L7244">
        <v>68</v>
      </c>
      <c r="M7244" t="s">
        <v>40</v>
      </c>
      <c r="N7244" t="s">
        <v>31</v>
      </c>
      <c r="O7244" t="s">
        <v>33</v>
      </c>
      <c r="P7244" t="s">
        <v>83</v>
      </c>
      <c r="Q7244">
        <v>0</v>
      </c>
      <c r="R7244" t="s">
        <v>51</v>
      </c>
      <c r="S7244" t="s">
        <v>35</v>
      </c>
      <c r="T7244">
        <v>7.5</v>
      </c>
      <c r="U7244">
        <v>15</v>
      </c>
      <c r="V7244">
        <v>51</v>
      </c>
      <c r="W7244">
        <v>0</v>
      </c>
      <c r="X7244">
        <v>0</v>
      </c>
      <c r="Y7244" t="s">
        <v>77</v>
      </c>
    </row>
    <row r="7245" spans="1:25" x14ac:dyDescent="0.25">
      <c r="A7245" t="s">
        <v>9264</v>
      </c>
      <c r="B7245" t="s">
        <v>9265</v>
      </c>
      <c r="C7245" t="s">
        <v>73</v>
      </c>
      <c r="D7245" t="s">
        <v>64</v>
      </c>
      <c r="E7245" t="s">
        <v>76</v>
      </c>
      <c r="F7245" s="1" t="s">
        <v>19299</v>
      </c>
      <c r="G7245">
        <v>183</v>
      </c>
      <c r="H7245" t="s">
        <v>86</v>
      </c>
      <c r="I7245">
        <v>1617</v>
      </c>
      <c r="J7245">
        <v>182.97</v>
      </c>
      <c r="K7245">
        <f>Passenger_Data[[#This Row],[Price_USD]]*1</f>
        <v>182.97</v>
      </c>
      <c r="L7245">
        <v>61</v>
      </c>
      <c r="M7245" t="s">
        <v>30</v>
      </c>
      <c r="N7245" t="s">
        <v>31</v>
      </c>
      <c r="O7245" t="s">
        <v>32</v>
      </c>
      <c r="P7245" t="s">
        <v>50</v>
      </c>
      <c r="Q7245">
        <v>0</v>
      </c>
      <c r="R7245" t="s">
        <v>43</v>
      </c>
      <c r="S7245" t="s">
        <v>35</v>
      </c>
      <c r="T7245">
        <v>4.2</v>
      </c>
      <c r="U7245">
        <v>39</v>
      </c>
      <c r="V7245">
        <v>70</v>
      </c>
      <c r="W7245">
        <v>0</v>
      </c>
      <c r="X7245">
        <v>0</v>
      </c>
      <c r="Y7245" t="s">
        <v>36</v>
      </c>
    </row>
    <row r="7246" spans="1:25" x14ac:dyDescent="0.25">
      <c r="A7246" t="s">
        <v>9266</v>
      </c>
      <c r="B7246" t="s">
        <v>4469</v>
      </c>
      <c r="C7246" t="s">
        <v>73</v>
      </c>
      <c r="D7246" t="s">
        <v>49</v>
      </c>
      <c r="E7246" t="s">
        <v>27</v>
      </c>
      <c r="F7246" s="1" t="s">
        <v>19300</v>
      </c>
      <c r="G7246">
        <v>177</v>
      </c>
      <c r="H7246" t="s">
        <v>29</v>
      </c>
      <c r="I7246">
        <v>1153</v>
      </c>
      <c r="J7246">
        <v>557.77</v>
      </c>
      <c r="K7246">
        <f>Passenger_Data[[#This Row],[Price_USD]]*1</f>
        <v>557.77</v>
      </c>
      <c r="L7246">
        <v>53</v>
      </c>
      <c r="M7246" t="s">
        <v>30</v>
      </c>
      <c r="N7246" t="s">
        <v>31</v>
      </c>
      <c r="O7246" t="s">
        <v>56</v>
      </c>
      <c r="P7246" t="s">
        <v>50</v>
      </c>
      <c r="Q7246">
        <v>1</v>
      </c>
      <c r="R7246" t="s">
        <v>51</v>
      </c>
      <c r="S7246" t="s">
        <v>35</v>
      </c>
      <c r="T7246">
        <v>6.1</v>
      </c>
      <c r="U7246">
        <v>4</v>
      </c>
      <c r="V7246">
        <v>104</v>
      </c>
      <c r="W7246">
        <v>0</v>
      </c>
      <c r="X7246">
        <v>0</v>
      </c>
      <c r="Y7246" t="s">
        <v>77</v>
      </c>
    </row>
    <row r="7247" spans="1:25" x14ac:dyDescent="0.25">
      <c r="A7247" t="s">
        <v>9267</v>
      </c>
      <c r="B7247" t="s">
        <v>2524</v>
      </c>
      <c r="C7247" t="s">
        <v>73</v>
      </c>
      <c r="D7247" t="s">
        <v>64</v>
      </c>
      <c r="E7247" t="s">
        <v>27</v>
      </c>
      <c r="F7247" s="1" t="s">
        <v>19301</v>
      </c>
      <c r="G7247">
        <v>139</v>
      </c>
      <c r="H7247" t="s">
        <v>29</v>
      </c>
      <c r="I7247">
        <v>1233</v>
      </c>
      <c r="J7247">
        <v>452.29</v>
      </c>
      <c r="K7247">
        <f>Passenger_Data[[#This Row],[Price_USD]]*1</f>
        <v>452.29</v>
      </c>
      <c r="L7247">
        <v>44</v>
      </c>
      <c r="M7247" t="s">
        <v>40</v>
      </c>
      <c r="N7247" t="s">
        <v>60</v>
      </c>
      <c r="O7247" t="s">
        <v>56</v>
      </c>
      <c r="P7247" t="s">
        <v>50</v>
      </c>
      <c r="Q7247">
        <v>2</v>
      </c>
      <c r="R7247" t="s">
        <v>51</v>
      </c>
      <c r="S7247" t="s">
        <v>61</v>
      </c>
      <c r="T7247">
        <v>8.9</v>
      </c>
      <c r="U7247">
        <v>7</v>
      </c>
      <c r="V7247">
        <v>116</v>
      </c>
      <c r="W7247">
        <v>0</v>
      </c>
      <c r="X7247">
        <v>0</v>
      </c>
      <c r="Y7247" t="s">
        <v>36</v>
      </c>
    </row>
    <row r="7248" spans="1:25" x14ac:dyDescent="0.25">
      <c r="A7248" t="s">
        <v>9268</v>
      </c>
      <c r="B7248" t="s">
        <v>5130</v>
      </c>
      <c r="C7248" t="s">
        <v>73</v>
      </c>
      <c r="D7248" t="s">
        <v>55</v>
      </c>
      <c r="E7248" t="s">
        <v>49</v>
      </c>
      <c r="F7248" s="1" t="s">
        <v>19302</v>
      </c>
      <c r="G7248">
        <v>199</v>
      </c>
      <c r="H7248" t="s">
        <v>29</v>
      </c>
      <c r="I7248">
        <v>1332</v>
      </c>
      <c r="J7248">
        <v>363.32</v>
      </c>
      <c r="K7248">
        <f>Passenger_Data[[#This Row],[Price_USD]]*1</f>
        <v>363.32</v>
      </c>
      <c r="L7248">
        <v>28</v>
      </c>
      <c r="M7248" t="s">
        <v>30</v>
      </c>
      <c r="N7248" t="s">
        <v>41</v>
      </c>
      <c r="O7248" t="s">
        <v>56</v>
      </c>
      <c r="P7248" t="s">
        <v>50</v>
      </c>
      <c r="Q7248">
        <v>0</v>
      </c>
      <c r="R7248" t="s">
        <v>65</v>
      </c>
      <c r="S7248" t="s">
        <v>44</v>
      </c>
      <c r="T7248">
        <v>7.9</v>
      </c>
      <c r="U7248">
        <v>0</v>
      </c>
      <c r="V7248">
        <v>63</v>
      </c>
      <c r="W7248">
        <v>0</v>
      </c>
      <c r="X7248">
        <v>0</v>
      </c>
      <c r="Y7248" t="s">
        <v>36</v>
      </c>
    </row>
    <row r="7249" spans="1:25" x14ac:dyDescent="0.25">
      <c r="A7249" t="s">
        <v>9269</v>
      </c>
      <c r="B7249" t="s">
        <v>2634</v>
      </c>
      <c r="C7249" t="s">
        <v>73</v>
      </c>
      <c r="D7249" t="s">
        <v>49</v>
      </c>
      <c r="E7249" t="s">
        <v>55</v>
      </c>
      <c r="F7249" s="1" t="s">
        <v>19303</v>
      </c>
      <c r="G7249">
        <v>188</v>
      </c>
      <c r="H7249" t="s">
        <v>29</v>
      </c>
      <c r="I7249">
        <v>898</v>
      </c>
      <c r="J7249">
        <v>271.13</v>
      </c>
      <c r="K7249">
        <f>Passenger_Data[[#This Row],[Price_USD]]*1</f>
        <v>271.13</v>
      </c>
      <c r="L7249">
        <v>34</v>
      </c>
      <c r="M7249" t="s">
        <v>30</v>
      </c>
      <c r="N7249" t="s">
        <v>41</v>
      </c>
      <c r="O7249" t="s">
        <v>33</v>
      </c>
      <c r="P7249" t="s">
        <v>83</v>
      </c>
      <c r="Q7249">
        <v>0</v>
      </c>
      <c r="R7249" t="s">
        <v>65</v>
      </c>
      <c r="S7249" t="s">
        <v>61</v>
      </c>
      <c r="T7249">
        <v>9.5</v>
      </c>
      <c r="U7249">
        <v>35</v>
      </c>
      <c r="V7249">
        <v>86</v>
      </c>
      <c r="W7249">
        <v>0</v>
      </c>
      <c r="X7249">
        <v>0</v>
      </c>
      <c r="Y7249" t="s">
        <v>77</v>
      </c>
    </row>
    <row r="7250" spans="1:25" x14ac:dyDescent="0.25">
      <c r="A7250" t="s">
        <v>9270</v>
      </c>
      <c r="B7250" t="s">
        <v>7113</v>
      </c>
      <c r="C7250" t="s">
        <v>82</v>
      </c>
      <c r="D7250" t="s">
        <v>28</v>
      </c>
      <c r="E7250" t="s">
        <v>28</v>
      </c>
      <c r="F7250" s="1" t="s">
        <v>19304</v>
      </c>
      <c r="G7250">
        <v>157</v>
      </c>
      <c r="H7250" t="s">
        <v>29</v>
      </c>
      <c r="I7250">
        <v>894</v>
      </c>
      <c r="J7250">
        <v>438.28</v>
      </c>
      <c r="K7250">
        <f>Passenger_Data[[#This Row],[Price_USD]]*1</f>
        <v>438.28</v>
      </c>
      <c r="L7250">
        <v>18</v>
      </c>
      <c r="M7250" t="s">
        <v>40</v>
      </c>
      <c r="N7250" t="s">
        <v>41</v>
      </c>
      <c r="O7250" t="s">
        <v>42</v>
      </c>
      <c r="P7250" t="s">
        <v>33</v>
      </c>
      <c r="Q7250">
        <v>2</v>
      </c>
      <c r="R7250" t="s">
        <v>43</v>
      </c>
      <c r="S7250" t="s">
        <v>61</v>
      </c>
      <c r="T7250">
        <v>5.9</v>
      </c>
      <c r="U7250">
        <v>14</v>
      </c>
      <c r="V7250">
        <v>71</v>
      </c>
      <c r="W7250">
        <v>0</v>
      </c>
      <c r="X7250">
        <v>0</v>
      </c>
      <c r="Y7250" t="s">
        <v>36</v>
      </c>
    </row>
    <row r="7251" spans="1:25" x14ac:dyDescent="0.25">
      <c r="A7251" t="s">
        <v>9271</v>
      </c>
      <c r="B7251" t="s">
        <v>2198</v>
      </c>
      <c r="C7251" t="s">
        <v>48</v>
      </c>
      <c r="D7251" t="s">
        <v>28</v>
      </c>
      <c r="E7251" t="s">
        <v>39</v>
      </c>
      <c r="F7251" s="1" t="s">
        <v>19305</v>
      </c>
      <c r="G7251">
        <v>116</v>
      </c>
      <c r="H7251" t="s">
        <v>29</v>
      </c>
      <c r="I7251">
        <v>1357</v>
      </c>
      <c r="J7251">
        <v>390.66</v>
      </c>
      <c r="K7251">
        <f>Passenger_Data[[#This Row],[Price_USD]]*1</f>
        <v>390.66</v>
      </c>
      <c r="L7251">
        <v>62</v>
      </c>
      <c r="M7251" t="s">
        <v>40</v>
      </c>
      <c r="N7251" t="s">
        <v>41</v>
      </c>
      <c r="O7251" t="s">
        <v>42</v>
      </c>
      <c r="P7251" t="s">
        <v>50</v>
      </c>
      <c r="Q7251">
        <v>2</v>
      </c>
      <c r="R7251" t="s">
        <v>34</v>
      </c>
      <c r="S7251" t="s">
        <v>44</v>
      </c>
      <c r="T7251">
        <v>6.4</v>
      </c>
      <c r="U7251">
        <v>16</v>
      </c>
      <c r="V7251">
        <v>47</v>
      </c>
      <c r="W7251">
        <v>0</v>
      </c>
      <c r="X7251">
        <v>0</v>
      </c>
      <c r="Y7251" t="s">
        <v>77</v>
      </c>
    </row>
    <row r="7252" spans="1:25" x14ac:dyDescent="0.25">
      <c r="A7252" t="s">
        <v>9272</v>
      </c>
      <c r="B7252" t="s">
        <v>3547</v>
      </c>
      <c r="C7252" t="s">
        <v>48</v>
      </c>
      <c r="D7252" t="s">
        <v>64</v>
      </c>
      <c r="E7252" t="s">
        <v>39</v>
      </c>
      <c r="F7252" s="1" t="s">
        <v>19306</v>
      </c>
      <c r="G7252">
        <v>135</v>
      </c>
      <c r="H7252" t="s">
        <v>29</v>
      </c>
      <c r="I7252">
        <v>893</v>
      </c>
      <c r="J7252">
        <v>366.72</v>
      </c>
      <c r="K7252">
        <f>Passenger_Data[[#This Row],[Price_USD]]*1</f>
        <v>366.72</v>
      </c>
      <c r="L7252">
        <v>50</v>
      </c>
      <c r="M7252" t="s">
        <v>40</v>
      </c>
      <c r="N7252" t="s">
        <v>60</v>
      </c>
      <c r="O7252" t="s">
        <v>42</v>
      </c>
      <c r="P7252" t="s">
        <v>50</v>
      </c>
      <c r="Q7252">
        <v>1</v>
      </c>
      <c r="R7252" t="s">
        <v>51</v>
      </c>
      <c r="S7252" t="s">
        <v>61</v>
      </c>
      <c r="T7252">
        <v>5.5</v>
      </c>
      <c r="U7252">
        <v>24</v>
      </c>
      <c r="V7252">
        <v>22</v>
      </c>
      <c r="W7252">
        <v>0</v>
      </c>
      <c r="X7252">
        <v>0</v>
      </c>
      <c r="Y7252" t="s">
        <v>77</v>
      </c>
    </row>
    <row r="7253" spans="1:25" x14ac:dyDescent="0.25">
      <c r="A7253" t="s">
        <v>9273</v>
      </c>
      <c r="B7253" t="s">
        <v>714</v>
      </c>
      <c r="C7253" t="s">
        <v>73</v>
      </c>
      <c r="D7253" t="s">
        <v>55</v>
      </c>
      <c r="E7253" t="s">
        <v>27</v>
      </c>
      <c r="F7253" s="1" t="s">
        <v>19307</v>
      </c>
      <c r="G7253">
        <v>95</v>
      </c>
      <c r="H7253" t="s">
        <v>108</v>
      </c>
      <c r="I7253">
        <v>931</v>
      </c>
      <c r="J7253">
        <v>369.16</v>
      </c>
      <c r="K7253">
        <f>Passenger_Data[[#This Row],[Price_USD]]*1</f>
        <v>369.16</v>
      </c>
      <c r="L7253">
        <v>71</v>
      </c>
      <c r="M7253" t="s">
        <v>30</v>
      </c>
      <c r="N7253" t="s">
        <v>41</v>
      </c>
      <c r="O7253" t="s">
        <v>56</v>
      </c>
      <c r="P7253" t="s">
        <v>83</v>
      </c>
      <c r="Q7253">
        <v>1</v>
      </c>
      <c r="R7253" t="s">
        <v>51</v>
      </c>
      <c r="S7253" t="s">
        <v>44</v>
      </c>
      <c r="T7253">
        <v>8.4</v>
      </c>
      <c r="U7253">
        <v>12</v>
      </c>
      <c r="V7253">
        <v>97</v>
      </c>
      <c r="W7253">
        <v>0</v>
      </c>
      <c r="X7253">
        <v>0</v>
      </c>
      <c r="Y7253" t="s">
        <v>77</v>
      </c>
    </row>
    <row r="7254" spans="1:25" x14ac:dyDescent="0.25">
      <c r="A7254" t="s">
        <v>9274</v>
      </c>
      <c r="B7254" t="s">
        <v>3078</v>
      </c>
      <c r="C7254" t="s">
        <v>82</v>
      </c>
      <c r="D7254" t="s">
        <v>76</v>
      </c>
      <c r="E7254" t="s">
        <v>76</v>
      </c>
      <c r="F7254" s="1" t="s">
        <v>19308</v>
      </c>
      <c r="G7254">
        <v>215</v>
      </c>
      <c r="H7254" t="s">
        <v>29</v>
      </c>
      <c r="I7254">
        <v>1003</v>
      </c>
      <c r="J7254">
        <v>400.25</v>
      </c>
      <c r="K7254">
        <f>Passenger_Data[[#This Row],[Price_USD]]*1</f>
        <v>400.25</v>
      </c>
      <c r="L7254">
        <v>35</v>
      </c>
      <c r="M7254" t="s">
        <v>40</v>
      </c>
      <c r="N7254" t="s">
        <v>31</v>
      </c>
      <c r="O7254" t="s">
        <v>56</v>
      </c>
      <c r="P7254" t="s">
        <v>50</v>
      </c>
      <c r="Q7254">
        <v>2</v>
      </c>
      <c r="R7254" t="s">
        <v>51</v>
      </c>
      <c r="S7254" t="s">
        <v>44</v>
      </c>
      <c r="T7254">
        <v>6.3</v>
      </c>
      <c r="U7254">
        <v>7</v>
      </c>
      <c r="V7254">
        <v>101</v>
      </c>
      <c r="W7254">
        <v>0</v>
      </c>
      <c r="X7254">
        <v>0</v>
      </c>
      <c r="Y7254" t="s">
        <v>36</v>
      </c>
    </row>
    <row r="7255" spans="1:25" x14ac:dyDescent="0.25">
      <c r="A7255" t="s">
        <v>9275</v>
      </c>
      <c r="B7255" t="s">
        <v>4511</v>
      </c>
      <c r="C7255" t="s">
        <v>82</v>
      </c>
      <c r="D7255" t="s">
        <v>28</v>
      </c>
      <c r="E7255" t="s">
        <v>59</v>
      </c>
      <c r="F7255" s="1" t="s">
        <v>19309</v>
      </c>
      <c r="G7255">
        <v>207</v>
      </c>
      <c r="H7255" t="s">
        <v>29</v>
      </c>
      <c r="I7255">
        <v>1456</v>
      </c>
      <c r="J7255">
        <v>306.64</v>
      </c>
      <c r="K7255">
        <f>Passenger_Data[[#This Row],[Price_USD]]*1</f>
        <v>306.64</v>
      </c>
      <c r="L7255">
        <v>53</v>
      </c>
      <c r="M7255" t="s">
        <v>30</v>
      </c>
      <c r="N7255" t="s">
        <v>41</v>
      </c>
      <c r="O7255" t="s">
        <v>32</v>
      </c>
      <c r="P7255" t="s">
        <v>50</v>
      </c>
      <c r="Q7255">
        <v>2</v>
      </c>
      <c r="R7255" t="s">
        <v>65</v>
      </c>
      <c r="S7255" t="s">
        <v>35</v>
      </c>
      <c r="T7255">
        <v>7.6</v>
      </c>
      <c r="U7255">
        <v>8</v>
      </c>
      <c r="V7255">
        <v>35</v>
      </c>
      <c r="W7255">
        <v>0</v>
      </c>
      <c r="X7255">
        <v>0</v>
      </c>
      <c r="Y7255" t="s">
        <v>77</v>
      </c>
    </row>
    <row r="7256" spans="1:25" x14ac:dyDescent="0.25">
      <c r="A7256" t="s">
        <v>9276</v>
      </c>
      <c r="B7256" t="s">
        <v>4431</v>
      </c>
      <c r="C7256" t="s">
        <v>26</v>
      </c>
      <c r="D7256" t="s">
        <v>28</v>
      </c>
      <c r="E7256" t="s">
        <v>28</v>
      </c>
      <c r="F7256" s="1" t="s">
        <v>19310</v>
      </c>
      <c r="G7256">
        <v>141</v>
      </c>
      <c r="H7256" t="s">
        <v>29</v>
      </c>
      <c r="I7256">
        <v>1040</v>
      </c>
      <c r="J7256">
        <v>274.61</v>
      </c>
      <c r="K7256">
        <f>Passenger_Data[[#This Row],[Price_USD]]*1</f>
        <v>274.61</v>
      </c>
      <c r="L7256">
        <v>61</v>
      </c>
      <c r="M7256" t="s">
        <v>30</v>
      </c>
      <c r="N7256" t="s">
        <v>31</v>
      </c>
      <c r="O7256" t="s">
        <v>42</v>
      </c>
      <c r="P7256" t="s">
        <v>50</v>
      </c>
      <c r="Q7256">
        <v>1</v>
      </c>
      <c r="R7256" t="s">
        <v>65</v>
      </c>
      <c r="S7256" t="s">
        <v>61</v>
      </c>
      <c r="T7256">
        <v>7.2</v>
      </c>
      <c r="U7256">
        <v>15</v>
      </c>
      <c r="V7256">
        <v>66</v>
      </c>
      <c r="W7256">
        <v>0</v>
      </c>
      <c r="X7256">
        <v>0</v>
      </c>
      <c r="Y7256" t="s">
        <v>77</v>
      </c>
    </row>
    <row r="7257" spans="1:25" x14ac:dyDescent="0.25">
      <c r="A7257" t="s">
        <v>9277</v>
      </c>
      <c r="B7257" t="s">
        <v>1214</v>
      </c>
      <c r="C7257" t="s">
        <v>73</v>
      </c>
      <c r="D7257" t="s">
        <v>59</v>
      </c>
      <c r="E7257" t="s">
        <v>64</v>
      </c>
      <c r="F7257" s="1" t="s">
        <v>19311</v>
      </c>
      <c r="G7257">
        <v>303</v>
      </c>
      <c r="H7257" t="s">
        <v>29</v>
      </c>
      <c r="I7257">
        <v>1374</v>
      </c>
      <c r="J7257">
        <v>329.26</v>
      </c>
      <c r="K7257">
        <f>Passenger_Data[[#This Row],[Price_USD]]*1</f>
        <v>329.26</v>
      </c>
      <c r="L7257">
        <v>41</v>
      </c>
      <c r="M7257" t="s">
        <v>30</v>
      </c>
      <c r="N7257" t="s">
        <v>41</v>
      </c>
      <c r="O7257" t="s">
        <v>56</v>
      </c>
      <c r="P7257" t="s">
        <v>50</v>
      </c>
      <c r="Q7257">
        <v>0</v>
      </c>
      <c r="R7257" t="s">
        <v>51</v>
      </c>
      <c r="S7257" t="s">
        <v>35</v>
      </c>
      <c r="T7257">
        <v>10</v>
      </c>
      <c r="U7257">
        <v>30</v>
      </c>
      <c r="V7257">
        <v>99</v>
      </c>
      <c r="W7257">
        <v>0</v>
      </c>
      <c r="X7257">
        <v>0</v>
      </c>
      <c r="Y7257" t="s">
        <v>45</v>
      </c>
    </row>
    <row r="7258" spans="1:25" x14ac:dyDescent="0.25">
      <c r="A7258" t="s">
        <v>9278</v>
      </c>
      <c r="B7258" t="s">
        <v>6982</v>
      </c>
      <c r="C7258" t="s">
        <v>48</v>
      </c>
      <c r="D7258" t="s">
        <v>49</v>
      </c>
      <c r="E7258" t="s">
        <v>27</v>
      </c>
      <c r="F7258" s="1" t="s">
        <v>19312</v>
      </c>
      <c r="G7258">
        <v>218</v>
      </c>
      <c r="H7258" t="s">
        <v>29</v>
      </c>
      <c r="I7258">
        <v>1106</v>
      </c>
      <c r="J7258">
        <v>366.82</v>
      </c>
      <c r="K7258">
        <f>Passenger_Data[[#This Row],[Price_USD]]*1</f>
        <v>366.82</v>
      </c>
      <c r="L7258">
        <v>44</v>
      </c>
      <c r="M7258" t="s">
        <v>30</v>
      </c>
      <c r="N7258" t="s">
        <v>31</v>
      </c>
      <c r="O7258" t="s">
        <v>56</v>
      </c>
      <c r="P7258" t="s">
        <v>50</v>
      </c>
      <c r="Q7258">
        <v>3</v>
      </c>
      <c r="R7258" t="s">
        <v>65</v>
      </c>
      <c r="S7258" t="s">
        <v>44</v>
      </c>
      <c r="T7258">
        <v>7.1</v>
      </c>
      <c r="U7258">
        <v>5</v>
      </c>
      <c r="V7258">
        <v>26</v>
      </c>
      <c r="W7258">
        <v>0</v>
      </c>
      <c r="X7258">
        <v>0</v>
      </c>
      <c r="Y7258" t="s">
        <v>36</v>
      </c>
    </row>
    <row r="7259" spans="1:25" x14ac:dyDescent="0.25">
      <c r="A7259" t="s">
        <v>9279</v>
      </c>
      <c r="B7259" t="s">
        <v>6129</v>
      </c>
      <c r="C7259" t="s">
        <v>73</v>
      </c>
      <c r="D7259" t="s">
        <v>59</v>
      </c>
      <c r="E7259" t="s">
        <v>59</v>
      </c>
      <c r="F7259" s="1" t="s">
        <v>19313</v>
      </c>
      <c r="G7259">
        <v>184</v>
      </c>
      <c r="H7259" t="s">
        <v>29</v>
      </c>
      <c r="I7259">
        <v>1164</v>
      </c>
      <c r="J7259">
        <v>355.4</v>
      </c>
      <c r="K7259">
        <f>Passenger_Data[[#This Row],[Price_USD]]*1</f>
        <v>355.4</v>
      </c>
      <c r="L7259">
        <v>32</v>
      </c>
      <c r="M7259" t="s">
        <v>40</v>
      </c>
      <c r="N7259" t="s">
        <v>31</v>
      </c>
      <c r="O7259" t="s">
        <v>56</v>
      </c>
      <c r="P7259" t="s">
        <v>83</v>
      </c>
      <c r="Q7259">
        <v>0</v>
      </c>
      <c r="R7259" t="s">
        <v>51</v>
      </c>
      <c r="S7259" t="s">
        <v>44</v>
      </c>
      <c r="T7259">
        <v>8.9</v>
      </c>
      <c r="U7259">
        <v>7</v>
      </c>
      <c r="V7259">
        <v>79</v>
      </c>
      <c r="W7259">
        <v>0</v>
      </c>
      <c r="X7259">
        <v>0</v>
      </c>
      <c r="Y7259" t="s">
        <v>36</v>
      </c>
    </row>
    <row r="7260" spans="1:25" x14ac:dyDescent="0.25">
      <c r="A7260" t="s">
        <v>9280</v>
      </c>
      <c r="B7260" t="s">
        <v>2753</v>
      </c>
      <c r="C7260" t="s">
        <v>26</v>
      </c>
      <c r="D7260" t="s">
        <v>59</v>
      </c>
      <c r="E7260" t="s">
        <v>39</v>
      </c>
      <c r="F7260" s="1" t="s">
        <v>19314</v>
      </c>
      <c r="G7260">
        <v>236</v>
      </c>
      <c r="H7260" t="s">
        <v>29</v>
      </c>
      <c r="I7260">
        <v>1291</v>
      </c>
      <c r="J7260">
        <v>483.79</v>
      </c>
      <c r="K7260">
        <f>Passenger_Data[[#This Row],[Price_USD]]*1</f>
        <v>483.79</v>
      </c>
      <c r="L7260">
        <v>66</v>
      </c>
      <c r="M7260" t="s">
        <v>30</v>
      </c>
      <c r="N7260" t="s">
        <v>41</v>
      </c>
      <c r="O7260" t="s">
        <v>42</v>
      </c>
      <c r="P7260" t="s">
        <v>50</v>
      </c>
      <c r="Q7260">
        <v>1</v>
      </c>
      <c r="R7260" t="s">
        <v>65</v>
      </c>
      <c r="S7260" t="s">
        <v>35</v>
      </c>
      <c r="T7260">
        <v>6.5</v>
      </c>
      <c r="U7260">
        <v>31</v>
      </c>
      <c r="V7260">
        <v>56</v>
      </c>
      <c r="W7260">
        <v>0</v>
      </c>
      <c r="X7260">
        <v>0</v>
      </c>
      <c r="Y7260" t="s">
        <v>36</v>
      </c>
    </row>
    <row r="7261" spans="1:25" x14ac:dyDescent="0.25">
      <c r="A7261" t="s">
        <v>9281</v>
      </c>
      <c r="B7261" t="s">
        <v>175</v>
      </c>
      <c r="C7261" t="s">
        <v>73</v>
      </c>
      <c r="D7261" t="s">
        <v>28</v>
      </c>
      <c r="E7261" t="s">
        <v>64</v>
      </c>
      <c r="F7261" s="1" t="s">
        <v>19315</v>
      </c>
      <c r="G7261">
        <v>116</v>
      </c>
      <c r="H7261" t="s">
        <v>29</v>
      </c>
      <c r="I7261">
        <v>1114</v>
      </c>
      <c r="J7261">
        <v>230.82</v>
      </c>
      <c r="K7261">
        <f>Passenger_Data[[#This Row],[Price_USD]]*1</f>
        <v>230.82</v>
      </c>
      <c r="L7261">
        <v>56</v>
      </c>
      <c r="M7261" t="s">
        <v>40</v>
      </c>
      <c r="N7261" t="s">
        <v>31</v>
      </c>
      <c r="O7261" t="s">
        <v>33</v>
      </c>
      <c r="P7261" t="s">
        <v>83</v>
      </c>
      <c r="Q7261">
        <v>2</v>
      </c>
      <c r="R7261" t="s">
        <v>51</v>
      </c>
      <c r="S7261" t="s">
        <v>35</v>
      </c>
      <c r="T7261">
        <v>6.8</v>
      </c>
      <c r="U7261">
        <v>3</v>
      </c>
      <c r="V7261">
        <v>96</v>
      </c>
      <c r="W7261">
        <v>0</v>
      </c>
      <c r="X7261">
        <v>1</v>
      </c>
      <c r="Y7261" t="s">
        <v>36</v>
      </c>
    </row>
    <row r="7262" spans="1:25" x14ac:dyDescent="0.25">
      <c r="A7262" t="s">
        <v>9282</v>
      </c>
      <c r="B7262" t="s">
        <v>9283</v>
      </c>
      <c r="C7262" t="s">
        <v>26</v>
      </c>
      <c r="D7262" t="s">
        <v>64</v>
      </c>
      <c r="E7262" t="s">
        <v>64</v>
      </c>
      <c r="F7262" s="1" t="s">
        <v>19316</v>
      </c>
      <c r="G7262">
        <v>173</v>
      </c>
      <c r="H7262" t="s">
        <v>29</v>
      </c>
      <c r="I7262">
        <v>747</v>
      </c>
      <c r="J7262">
        <v>327.26</v>
      </c>
      <c r="K7262">
        <f>Passenger_Data[[#This Row],[Price_USD]]*1</f>
        <v>327.26</v>
      </c>
      <c r="L7262">
        <v>37</v>
      </c>
      <c r="M7262" t="s">
        <v>30</v>
      </c>
      <c r="N7262" t="s">
        <v>41</v>
      </c>
      <c r="O7262" t="s">
        <v>32</v>
      </c>
      <c r="P7262" t="s">
        <v>50</v>
      </c>
      <c r="Q7262">
        <v>3</v>
      </c>
      <c r="R7262" t="s">
        <v>51</v>
      </c>
      <c r="S7262" t="s">
        <v>35</v>
      </c>
      <c r="T7262">
        <v>7.4</v>
      </c>
      <c r="U7262">
        <v>2</v>
      </c>
      <c r="V7262">
        <v>80</v>
      </c>
      <c r="W7262">
        <v>0</v>
      </c>
      <c r="X7262">
        <v>0</v>
      </c>
      <c r="Y7262" t="s">
        <v>77</v>
      </c>
    </row>
    <row r="7263" spans="1:25" x14ac:dyDescent="0.25">
      <c r="A7263" t="s">
        <v>9284</v>
      </c>
      <c r="B7263" t="s">
        <v>171</v>
      </c>
      <c r="C7263" t="s">
        <v>26</v>
      </c>
      <c r="D7263" t="s">
        <v>64</v>
      </c>
      <c r="E7263" t="s">
        <v>64</v>
      </c>
      <c r="F7263" s="1" t="s">
        <v>19317</v>
      </c>
      <c r="G7263">
        <v>204</v>
      </c>
      <c r="H7263" t="s">
        <v>29</v>
      </c>
      <c r="I7263">
        <v>976</v>
      </c>
      <c r="J7263">
        <v>241.34</v>
      </c>
      <c r="K7263">
        <f>Passenger_Data[[#This Row],[Price_USD]]*1</f>
        <v>241.34</v>
      </c>
      <c r="L7263">
        <v>57</v>
      </c>
      <c r="M7263" t="s">
        <v>30</v>
      </c>
      <c r="N7263" t="s">
        <v>60</v>
      </c>
      <c r="O7263" t="s">
        <v>32</v>
      </c>
      <c r="P7263" t="s">
        <v>33</v>
      </c>
      <c r="Q7263">
        <v>1</v>
      </c>
      <c r="R7263" t="s">
        <v>34</v>
      </c>
      <c r="S7263" t="s">
        <v>61</v>
      </c>
      <c r="T7263">
        <v>7.5</v>
      </c>
      <c r="U7263">
        <v>4</v>
      </c>
      <c r="V7263">
        <v>3</v>
      </c>
      <c r="W7263">
        <v>0</v>
      </c>
      <c r="X7263">
        <v>0</v>
      </c>
      <c r="Y7263" t="s">
        <v>45</v>
      </c>
    </row>
    <row r="7264" spans="1:25" x14ac:dyDescent="0.25">
      <c r="A7264" t="s">
        <v>9285</v>
      </c>
      <c r="B7264" t="s">
        <v>570</v>
      </c>
      <c r="C7264" t="s">
        <v>82</v>
      </c>
      <c r="D7264" t="s">
        <v>27</v>
      </c>
      <c r="E7264" t="s">
        <v>49</v>
      </c>
      <c r="F7264" s="1" t="s">
        <v>19318</v>
      </c>
      <c r="G7264">
        <v>83</v>
      </c>
      <c r="H7264" t="s">
        <v>29</v>
      </c>
      <c r="I7264">
        <v>1349</v>
      </c>
      <c r="J7264">
        <v>363.97</v>
      </c>
      <c r="K7264">
        <f>Passenger_Data[[#This Row],[Price_USD]]*1</f>
        <v>363.97</v>
      </c>
      <c r="L7264">
        <v>27</v>
      </c>
      <c r="M7264" t="s">
        <v>40</v>
      </c>
      <c r="N7264" t="s">
        <v>31</v>
      </c>
      <c r="O7264" t="s">
        <v>42</v>
      </c>
      <c r="P7264" t="s">
        <v>50</v>
      </c>
      <c r="Q7264">
        <v>1</v>
      </c>
      <c r="R7264" t="s">
        <v>65</v>
      </c>
      <c r="S7264" t="s">
        <v>44</v>
      </c>
      <c r="T7264">
        <v>6.1</v>
      </c>
      <c r="U7264">
        <v>0</v>
      </c>
      <c r="V7264">
        <v>91</v>
      </c>
      <c r="W7264">
        <v>0</v>
      </c>
      <c r="X7264">
        <v>0</v>
      </c>
      <c r="Y7264" t="s">
        <v>45</v>
      </c>
    </row>
    <row r="7265" spans="1:25" x14ac:dyDescent="0.25">
      <c r="A7265" t="s">
        <v>9286</v>
      </c>
      <c r="B7265" t="s">
        <v>2871</v>
      </c>
      <c r="C7265" t="s">
        <v>48</v>
      </c>
      <c r="D7265" t="s">
        <v>76</v>
      </c>
      <c r="E7265" t="s">
        <v>59</v>
      </c>
      <c r="F7265" s="1" t="s">
        <v>19319</v>
      </c>
      <c r="G7265">
        <v>253</v>
      </c>
      <c r="H7265" t="s">
        <v>86</v>
      </c>
      <c r="I7265">
        <v>1310</v>
      </c>
      <c r="J7265">
        <v>307.93</v>
      </c>
      <c r="K7265">
        <f>Passenger_Data[[#This Row],[Price_USD]]*1</f>
        <v>307.93</v>
      </c>
      <c r="L7265">
        <v>35</v>
      </c>
      <c r="M7265" t="s">
        <v>30</v>
      </c>
      <c r="N7265" t="s">
        <v>41</v>
      </c>
      <c r="O7265" t="s">
        <v>32</v>
      </c>
      <c r="P7265" t="s">
        <v>83</v>
      </c>
      <c r="Q7265">
        <v>1</v>
      </c>
      <c r="R7265" t="s">
        <v>51</v>
      </c>
      <c r="S7265" t="s">
        <v>68</v>
      </c>
      <c r="T7265">
        <v>8.6</v>
      </c>
      <c r="U7265">
        <v>8</v>
      </c>
      <c r="V7265">
        <v>62</v>
      </c>
      <c r="W7265">
        <v>0</v>
      </c>
      <c r="X7265">
        <v>0</v>
      </c>
      <c r="Y7265" t="s">
        <v>45</v>
      </c>
    </row>
    <row r="7266" spans="1:25" x14ac:dyDescent="0.25">
      <c r="A7266" t="s">
        <v>9287</v>
      </c>
      <c r="B7266" t="s">
        <v>1399</v>
      </c>
      <c r="C7266" t="s">
        <v>54</v>
      </c>
      <c r="D7266" t="s">
        <v>76</v>
      </c>
      <c r="E7266" t="s">
        <v>59</v>
      </c>
      <c r="F7266" s="1" t="s">
        <v>19320</v>
      </c>
      <c r="G7266">
        <v>214</v>
      </c>
      <c r="H7266" t="s">
        <v>29</v>
      </c>
      <c r="I7266">
        <v>1075</v>
      </c>
      <c r="J7266">
        <v>343.02</v>
      </c>
      <c r="K7266">
        <f>Passenger_Data[[#This Row],[Price_USD]]*1</f>
        <v>343.02</v>
      </c>
      <c r="L7266">
        <v>43</v>
      </c>
      <c r="M7266" t="s">
        <v>40</v>
      </c>
      <c r="N7266" t="s">
        <v>60</v>
      </c>
      <c r="O7266" t="s">
        <v>56</v>
      </c>
      <c r="P7266" t="s">
        <v>50</v>
      </c>
      <c r="Q7266">
        <v>0</v>
      </c>
      <c r="R7266" t="s">
        <v>43</v>
      </c>
      <c r="S7266" t="s">
        <v>61</v>
      </c>
      <c r="T7266">
        <v>6.1</v>
      </c>
      <c r="U7266">
        <v>9</v>
      </c>
      <c r="V7266">
        <v>10</v>
      </c>
      <c r="W7266">
        <v>0</v>
      </c>
      <c r="X7266">
        <v>0</v>
      </c>
      <c r="Y7266" t="s">
        <v>77</v>
      </c>
    </row>
    <row r="7267" spans="1:25" x14ac:dyDescent="0.25">
      <c r="A7267" t="s">
        <v>9288</v>
      </c>
      <c r="B7267" t="s">
        <v>888</v>
      </c>
      <c r="C7267" t="s">
        <v>82</v>
      </c>
      <c r="D7267" t="s">
        <v>49</v>
      </c>
      <c r="E7267" t="s">
        <v>64</v>
      </c>
      <c r="F7267" s="1" t="s">
        <v>19321</v>
      </c>
      <c r="G7267">
        <v>187</v>
      </c>
      <c r="H7267" t="s">
        <v>29</v>
      </c>
      <c r="I7267">
        <v>1352</v>
      </c>
      <c r="J7267">
        <v>343.84</v>
      </c>
      <c r="K7267">
        <f>Passenger_Data[[#This Row],[Price_USD]]*1</f>
        <v>343.84</v>
      </c>
      <c r="L7267">
        <v>18</v>
      </c>
      <c r="M7267" t="s">
        <v>30</v>
      </c>
      <c r="N7267" t="s">
        <v>60</v>
      </c>
      <c r="O7267" t="s">
        <v>33</v>
      </c>
      <c r="P7267" t="s">
        <v>50</v>
      </c>
      <c r="Q7267">
        <v>0</v>
      </c>
      <c r="R7267" t="s">
        <v>51</v>
      </c>
      <c r="S7267" t="s">
        <v>44</v>
      </c>
      <c r="T7267">
        <v>6.8</v>
      </c>
      <c r="U7267">
        <v>2</v>
      </c>
      <c r="V7267">
        <v>2</v>
      </c>
      <c r="W7267">
        <v>0</v>
      </c>
      <c r="X7267">
        <v>0</v>
      </c>
      <c r="Y7267" t="s">
        <v>45</v>
      </c>
    </row>
    <row r="7268" spans="1:25" x14ac:dyDescent="0.25">
      <c r="A7268" t="s">
        <v>9289</v>
      </c>
      <c r="B7268" t="s">
        <v>734</v>
      </c>
      <c r="C7268" t="s">
        <v>26</v>
      </c>
      <c r="D7268" t="s">
        <v>64</v>
      </c>
      <c r="E7268" t="s">
        <v>64</v>
      </c>
      <c r="F7268" s="1" t="s">
        <v>19322</v>
      </c>
      <c r="G7268">
        <v>276</v>
      </c>
      <c r="H7268" t="s">
        <v>29</v>
      </c>
      <c r="I7268">
        <v>1364</v>
      </c>
      <c r="J7268">
        <v>502.91</v>
      </c>
      <c r="K7268">
        <f>Passenger_Data[[#This Row],[Price_USD]]*1</f>
        <v>502.91</v>
      </c>
      <c r="L7268">
        <v>79</v>
      </c>
      <c r="M7268" t="s">
        <v>30</v>
      </c>
      <c r="N7268" t="s">
        <v>31</v>
      </c>
      <c r="O7268" t="s">
        <v>42</v>
      </c>
      <c r="P7268" t="s">
        <v>83</v>
      </c>
      <c r="Q7268">
        <v>0</v>
      </c>
      <c r="R7268" t="s">
        <v>65</v>
      </c>
      <c r="S7268" t="s">
        <v>68</v>
      </c>
      <c r="T7268">
        <v>6</v>
      </c>
      <c r="U7268">
        <v>3</v>
      </c>
      <c r="V7268">
        <v>67</v>
      </c>
      <c r="W7268">
        <v>0</v>
      </c>
      <c r="X7268">
        <v>0</v>
      </c>
      <c r="Y7268" t="s">
        <v>45</v>
      </c>
    </row>
    <row r="7269" spans="1:25" x14ac:dyDescent="0.25">
      <c r="A7269" t="s">
        <v>9290</v>
      </c>
      <c r="B7269" t="s">
        <v>5575</v>
      </c>
      <c r="C7269" t="s">
        <v>54</v>
      </c>
      <c r="D7269" t="s">
        <v>27</v>
      </c>
      <c r="E7269" t="s">
        <v>39</v>
      </c>
      <c r="F7269" s="1" t="s">
        <v>19323</v>
      </c>
      <c r="G7269">
        <v>114</v>
      </c>
      <c r="H7269" t="s">
        <v>29</v>
      </c>
      <c r="I7269">
        <v>1439</v>
      </c>
      <c r="J7269">
        <v>437.97</v>
      </c>
      <c r="K7269">
        <f>Passenger_Data[[#This Row],[Price_USD]]*1</f>
        <v>437.97</v>
      </c>
      <c r="L7269">
        <v>70</v>
      </c>
      <c r="M7269" t="s">
        <v>30</v>
      </c>
      <c r="N7269" t="s">
        <v>41</v>
      </c>
      <c r="O7269" t="s">
        <v>32</v>
      </c>
      <c r="P7269" t="s">
        <v>50</v>
      </c>
      <c r="Q7269">
        <v>3</v>
      </c>
      <c r="R7269" t="s">
        <v>34</v>
      </c>
      <c r="S7269" t="s">
        <v>35</v>
      </c>
      <c r="T7269">
        <v>7.2</v>
      </c>
      <c r="U7269">
        <v>1</v>
      </c>
      <c r="V7269">
        <v>30</v>
      </c>
      <c r="W7269">
        <v>0</v>
      </c>
      <c r="X7269">
        <v>0</v>
      </c>
      <c r="Y7269" t="s">
        <v>77</v>
      </c>
    </row>
    <row r="7270" spans="1:25" x14ac:dyDescent="0.25">
      <c r="A7270" t="s">
        <v>9291</v>
      </c>
      <c r="B7270" t="s">
        <v>319</v>
      </c>
      <c r="C7270" t="s">
        <v>26</v>
      </c>
      <c r="D7270" t="s">
        <v>76</v>
      </c>
      <c r="E7270" t="s">
        <v>49</v>
      </c>
      <c r="F7270" s="1" t="s">
        <v>19324</v>
      </c>
      <c r="G7270">
        <v>232</v>
      </c>
      <c r="H7270" t="s">
        <v>29</v>
      </c>
      <c r="I7270">
        <v>1316</v>
      </c>
      <c r="J7270">
        <v>474.75</v>
      </c>
      <c r="K7270">
        <f>Passenger_Data[[#This Row],[Price_USD]]*1</f>
        <v>474.75</v>
      </c>
      <c r="L7270">
        <v>30</v>
      </c>
      <c r="M7270" t="s">
        <v>40</v>
      </c>
      <c r="N7270" t="s">
        <v>41</v>
      </c>
      <c r="O7270" t="s">
        <v>33</v>
      </c>
      <c r="P7270" t="s">
        <v>50</v>
      </c>
      <c r="Q7270">
        <v>1</v>
      </c>
      <c r="R7270" t="s">
        <v>65</v>
      </c>
      <c r="S7270" t="s">
        <v>35</v>
      </c>
      <c r="T7270">
        <v>9.5</v>
      </c>
      <c r="U7270">
        <v>18</v>
      </c>
      <c r="V7270">
        <v>72</v>
      </c>
      <c r="W7270">
        <v>0</v>
      </c>
      <c r="X7270">
        <v>0</v>
      </c>
      <c r="Y7270" t="s">
        <v>77</v>
      </c>
    </row>
    <row r="7271" spans="1:25" x14ac:dyDescent="0.25">
      <c r="A7271" t="s">
        <v>9292</v>
      </c>
      <c r="B7271" t="s">
        <v>3753</v>
      </c>
      <c r="C7271" t="s">
        <v>82</v>
      </c>
      <c r="D7271" t="s">
        <v>49</v>
      </c>
      <c r="E7271" t="s">
        <v>55</v>
      </c>
      <c r="F7271" s="1" t="s">
        <v>19325</v>
      </c>
      <c r="G7271">
        <v>157</v>
      </c>
      <c r="H7271" t="s">
        <v>29</v>
      </c>
      <c r="I7271">
        <v>1199</v>
      </c>
      <c r="J7271">
        <v>316.18</v>
      </c>
      <c r="K7271">
        <f>Passenger_Data[[#This Row],[Price_USD]]*1</f>
        <v>316.18</v>
      </c>
      <c r="L7271">
        <v>29</v>
      </c>
      <c r="M7271" t="s">
        <v>40</v>
      </c>
      <c r="N7271" t="s">
        <v>60</v>
      </c>
      <c r="O7271" t="s">
        <v>56</v>
      </c>
      <c r="P7271" t="s">
        <v>83</v>
      </c>
      <c r="Q7271">
        <v>0</v>
      </c>
      <c r="R7271" t="s">
        <v>34</v>
      </c>
      <c r="S7271" t="s">
        <v>44</v>
      </c>
      <c r="T7271">
        <v>7.5</v>
      </c>
      <c r="U7271">
        <v>3</v>
      </c>
      <c r="V7271">
        <v>115</v>
      </c>
      <c r="W7271">
        <v>0</v>
      </c>
      <c r="X7271">
        <v>0</v>
      </c>
      <c r="Y7271" t="s">
        <v>45</v>
      </c>
    </row>
    <row r="7272" spans="1:25" x14ac:dyDescent="0.25">
      <c r="A7272" t="s">
        <v>9293</v>
      </c>
      <c r="B7272" t="s">
        <v>618</v>
      </c>
      <c r="C7272" t="s">
        <v>54</v>
      </c>
      <c r="D7272" t="s">
        <v>76</v>
      </c>
      <c r="E7272" t="s">
        <v>27</v>
      </c>
      <c r="F7272" s="1" t="s">
        <v>19326</v>
      </c>
      <c r="G7272">
        <v>165</v>
      </c>
      <c r="H7272" t="s">
        <v>29</v>
      </c>
      <c r="I7272">
        <v>1082</v>
      </c>
      <c r="J7272">
        <v>509.64</v>
      </c>
      <c r="K7272">
        <f>Passenger_Data[[#This Row],[Price_USD]]*1</f>
        <v>509.64</v>
      </c>
      <c r="L7272">
        <v>64</v>
      </c>
      <c r="M7272" t="s">
        <v>40</v>
      </c>
      <c r="N7272" t="s">
        <v>31</v>
      </c>
      <c r="O7272" t="s">
        <v>42</v>
      </c>
      <c r="P7272" t="s">
        <v>83</v>
      </c>
      <c r="Q7272">
        <v>1</v>
      </c>
      <c r="R7272" t="s">
        <v>51</v>
      </c>
      <c r="S7272" t="s">
        <v>68</v>
      </c>
      <c r="T7272">
        <v>4.7</v>
      </c>
      <c r="U7272">
        <v>1</v>
      </c>
      <c r="V7272">
        <v>33</v>
      </c>
      <c r="W7272">
        <v>0</v>
      </c>
      <c r="X7272">
        <v>1</v>
      </c>
      <c r="Y7272" t="s">
        <v>77</v>
      </c>
    </row>
    <row r="7273" spans="1:25" x14ac:dyDescent="0.25">
      <c r="A7273" t="s">
        <v>9294</v>
      </c>
      <c r="B7273" t="s">
        <v>1578</v>
      </c>
      <c r="C7273" t="s">
        <v>48</v>
      </c>
      <c r="D7273" t="s">
        <v>49</v>
      </c>
      <c r="E7273" t="s">
        <v>76</v>
      </c>
      <c r="F7273" s="1" t="s">
        <v>19327</v>
      </c>
      <c r="G7273">
        <v>197</v>
      </c>
      <c r="H7273" t="s">
        <v>29</v>
      </c>
      <c r="I7273">
        <v>1580</v>
      </c>
      <c r="J7273">
        <v>370.29</v>
      </c>
      <c r="K7273">
        <f>Passenger_Data[[#This Row],[Price_USD]]*1</f>
        <v>370.29</v>
      </c>
      <c r="L7273">
        <v>54</v>
      </c>
      <c r="M7273" t="s">
        <v>30</v>
      </c>
      <c r="N7273" t="s">
        <v>31</v>
      </c>
      <c r="O7273" t="s">
        <v>32</v>
      </c>
      <c r="P7273" t="s">
        <v>33</v>
      </c>
      <c r="Q7273">
        <v>1</v>
      </c>
      <c r="R7273" t="s">
        <v>65</v>
      </c>
      <c r="S7273" t="s">
        <v>44</v>
      </c>
      <c r="T7273">
        <v>5.8</v>
      </c>
      <c r="U7273">
        <v>31</v>
      </c>
      <c r="V7273">
        <v>34</v>
      </c>
      <c r="W7273">
        <v>0</v>
      </c>
      <c r="X7273">
        <v>0</v>
      </c>
      <c r="Y7273" t="s">
        <v>36</v>
      </c>
    </row>
    <row r="7274" spans="1:25" x14ac:dyDescent="0.25">
      <c r="A7274" t="s">
        <v>9295</v>
      </c>
      <c r="B7274" t="s">
        <v>6727</v>
      </c>
      <c r="C7274" t="s">
        <v>82</v>
      </c>
      <c r="D7274" t="s">
        <v>39</v>
      </c>
      <c r="E7274" t="s">
        <v>55</v>
      </c>
      <c r="F7274" s="1" t="s">
        <v>19328</v>
      </c>
      <c r="G7274">
        <v>205</v>
      </c>
      <c r="H7274" t="s">
        <v>29</v>
      </c>
      <c r="I7274">
        <v>1054</v>
      </c>
      <c r="J7274">
        <v>320.02</v>
      </c>
      <c r="K7274">
        <f>Passenger_Data[[#This Row],[Price_USD]]*1</f>
        <v>320.02</v>
      </c>
      <c r="L7274">
        <v>69</v>
      </c>
      <c r="M7274" t="s">
        <v>40</v>
      </c>
      <c r="N7274" t="s">
        <v>60</v>
      </c>
      <c r="O7274" t="s">
        <v>42</v>
      </c>
      <c r="P7274" t="s">
        <v>50</v>
      </c>
      <c r="Q7274">
        <v>0</v>
      </c>
      <c r="R7274" t="s">
        <v>34</v>
      </c>
      <c r="S7274" t="s">
        <v>44</v>
      </c>
      <c r="T7274">
        <v>5.9</v>
      </c>
      <c r="U7274">
        <v>7</v>
      </c>
      <c r="V7274">
        <v>103</v>
      </c>
      <c r="W7274">
        <v>0</v>
      </c>
      <c r="X7274">
        <v>0</v>
      </c>
      <c r="Y7274" t="s">
        <v>45</v>
      </c>
    </row>
    <row r="7275" spans="1:25" x14ac:dyDescent="0.25">
      <c r="A7275" t="s">
        <v>9296</v>
      </c>
      <c r="B7275" t="s">
        <v>1298</v>
      </c>
      <c r="C7275" t="s">
        <v>82</v>
      </c>
      <c r="D7275" t="s">
        <v>39</v>
      </c>
      <c r="E7275" t="s">
        <v>28</v>
      </c>
      <c r="F7275" s="1" t="s">
        <v>19329</v>
      </c>
      <c r="G7275">
        <v>175</v>
      </c>
      <c r="H7275" t="s">
        <v>29</v>
      </c>
      <c r="I7275">
        <v>1064</v>
      </c>
      <c r="J7275">
        <v>331.39</v>
      </c>
      <c r="K7275">
        <f>Passenger_Data[[#This Row],[Price_USD]]*1</f>
        <v>331.39</v>
      </c>
      <c r="L7275">
        <v>39</v>
      </c>
      <c r="M7275" t="s">
        <v>40</v>
      </c>
      <c r="N7275" t="s">
        <v>31</v>
      </c>
      <c r="O7275" t="s">
        <v>32</v>
      </c>
      <c r="P7275" t="s">
        <v>50</v>
      </c>
      <c r="Q7275">
        <v>2</v>
      </c>
      <c r="R7275" t="s">
        <v>43</v>
      </c>
      <c r="S7275" t="s">
        <v>61</v>
      </c>
      <c r="T7275">
        <v>6.6</v>
      </c>
      <c r="U7275">
        <v>7</v>
      </c>
      <c r="V7275">
        <v>62</v>
      </c>
      <c r="W7275">
        <v>0</v>
      </c>
      <c r="X7275">
        <v>0</v>
      </c>
      <c r="Y7275" t="s">
        <v>77</v>
      </c>
    </row>
    <row r="7276" spans="1:25" x14ac:dyDescent="0.25">
      <c r="A7276" t="s">
        <v>9297</v>
      </c>
      <c r="B7276" t="s">
        <v>1244</v>
      </c>
      <c r="C7276" t="s">
        <v>82</v>
      </c>
      <c r="D7276" t="s">
        <v>27</v>
      </c>
      <c r="E7276" t="s">
        <v>39</v>
      </c>
      <c r="F7276" s="1" t="s">
        <v>19330</v>
      </c>
      <c r="G7276">
        <v>161</v>
      </c>
      <c r="H7276" t="s">
        <v>29</v>
      </c>
      <c r="I7276">
        <v>837</v>
      </c>
      <c r="J7276">
        <v>448.15</v>
      </c>
      <c r="K7276">
        <f>Passenger_Data[[#This Row],[Price_USD]]*1</f>
        <v>448.15</v>
      </c>
      <c r="L7276">
        <v>19</v>
      </c>
      <c r="M7276" t="s">
        <v>30</v>
      </c>
      <c r="N7276" t="s">
        <v>60</v>
      </c>
      <c r="O7276" t="s">
        <v>42</v>
      </c>
      <c r="P7276" t="s">
        <v>50</v>
      </c>
      <c r="Q7276">
        <v>1</v>
      </c>
      <c r="R7276" t="s">
        <v>65</v>
      </c>
      <c r="S7276" t="s">
        <v>61</v>
      </c>
      <c r="T7276">
        <v>5.6</v>
      </c>
      <c r="U7276">
        <v>9</v>
      </c>
      <c r="V7276">
        <v>80</v>
      </c>
      <c r="W7276">
        <v>0</v>
      </c>
      <c r="X7276">
        <v>0</v>
      </c>
      <c r="Y7276" t="s">
        <v>77</v>
      </c>
    </row>
    <row r="7277" spans="1:25" x14ac:dyDescent="0.25">
      <c r="A7277" t="s">
        <v>9298</v>
      </c>
      <c r="B7277" t="s">
        <v>2023</v>
      </c>
      <c r="C7277" t="s">
        <v>48</v>
      </c>
      <c r="D7277" t="s">
        <v>28</v>
      </c>
      <c r="E7277" t="s">
        <v>64</v>
      </c>
      <c r="F7277" s="1" t="s">
        <v>19331</v>
      </c>
      <c r="G7277">
        <v>160</v>
      </c>
      <c r="H7277" t="s">
        <v>29</v>
      </c>
      <c r="I7277">
        <v>884</v>
      </c>
      <c r="J7277">
        <v>514.26</v>
      </c>
      <c r="K7277">
        <f>Passenger_Data[[#This Row],[Price_USD]]*1</f>
        <v>514.26</v>
      </c>
      <c r="L7277">
        <v>44</v>
      </c>
      <c r="M7277" t="s">
        <v>40</v>
      </c>
      <c r="N7277" t="s">
        <v>41</v>
      </c>
      <c r="O7277" t="s">
        <v>42</v>
      </c>
      <c r="P7277" t="s">
        <v>50</v>
      </c>
      <c r="Q7277">
        <v>0</v>
      </c>
      <c r="R7277" t="s">
        <v>65</v>
      </c>
      <c r="S7277" t="s">
        <v>35</v>
      </c>
      <c r="T7277">
        <v>8.1</v>
      </c>
      <c r="U7277">
        <v>2</v>
      </c>
      <c r="V7277">
        <v>101</v>
      </c>
      <c r="W7277">
        <v>0</v>
      </c>
      <c r="X7277">
        <v>0</v>
      </c>
      <c r="Y7277" t="s">
        <v>36</v>
      </c>
    </row>
    <row r="7278" spans="1:25" x14ac:dyDescent="0.25">
      <c r="A7278" t="s">
        <v>9299</v>
      </c>
      <c r="B7278" t="s">
        <v>2637</v>
      </c>
      <c r="C7278" t="s">
        <v>82</v>
      </c>
      <c r="D7278" t="s">
        <v>39</v>
      </c>
      <c r="E7278" t="s">
        <v>28</v>
      </c>
      <c r="F7278" s="1" t="s">
        <v>19332</v>
      </c>
      <c r="G7278">
        <v>182</v>
      </c>
      <c r="H7278" t="s">
        <v>29</v>
      </c>
      <c r="I7278">
        <v>903</v>
      </c>
      <c r="J7278">
        <v>274.52</v>
      </c>
      <c r="K7278">
        <f>Passenger_Data[[#This Row],[Price_USD]]*1</f>
        <v>274.52</v>
      </c>
      <c r="L7278">
        <v>77</v>
      </c>
      <c r="M7278" t="s">
        <v>30</v>
      </c>
      <c r="N7278" t="s">
        <v>31</v>
      </c>
      <c r="O7278" t="s">
        <v>56</v>
      </c>
      <c r="P7278" t="s">
        <v>50</v>
      </c>
      <c r="Q7278">
        <v>0</v>
      </c>
      <c r="R7278" t="s">
        <v>34</v>
      </c>
      <c r="S7278" t="s">
        <v>68</v>
      </c>
      <c r="T7278">
        <v>6.9</v>
      </c>
      <c r="U7278">
        <v>16</v>
      </c>
      <c r="V7278">
        <v>118</v>
      </c>
      <c r="W7278">
        <v>1</v>
      </c>
      <c r="X7278">
        <v>0</v>
      </c>
      <c r="Y7278" t="s">
        <v>77</v>
      </c>
    </row>
    <row r="7279" spans="1:25" x14ac:dyDescent="0.25">
      <c r="A7279" t="s">
        <v>9300</v>
      </c>
      <c r="B7279" t="s">
        <v>1111</v>
      </c>
      <c r="C7279" t="s">
        <v>82</v>
      </c>
      <c r="D7279" t="s">
        <v>64</v>
      </c>
      <c r="E7279" t="s">
        <v>39</v>
      </c>
      <c r="F7279" s="1" t="s">
        <v>19333</v>
      </c>
      <c r="G7279">
        <v>99</v>
      </c>
      <c r="H7279" t="s">
        <v>29</v>
      </c>
      <c r="I7279">
        <v>1500</v>
      </c>
      <c r="J7279">
        <v>272.41000000000003</v>
      </c>
      <c r="K7279">
        <f>Passenger_Data[[#This Row],[Price_USD]]*1</f>
        <v>272.41000000000003</v>
      </c>
      <c r="L7279">
        <v>19</v>
      </c>
      <c r="M7279" t="s">
        <v>40</v>
      </c>
      <c r="N7279" t="s">
        <v>41</v>
      </c>
      <c r="O7279" t="s">
        <v>42</v>
      </c>
      <c r="P7279" t="s">
        <v>83</v>
      </c>
      <c r="Q7279">
        <v>2</v>
      </c>
      <c r="R7279" t="s">
        <v>65</v>
      </c>
      <c r="S7279" t="s">
        <v>68</v>
      </c>
      <c r="T7279">
        <v>5.6</v>
      </c>
      <c r="U7279">
        <v>18</v>
      </c>
      <c r="V7279">
        <v>5</v>
      </c>
      <c r="W7279">
        <v>0</v>
      </c>
      <c r="X7279">
        <v>0</v>
      </c>
      <c r="Y7279" t="s">
        <v>36</v>
      </c>
    </row>
    <row r="7280" spans="1:25" x14ac:dyDescent="0.25">
      <c r="A7280" t="s">
        <v>9301</v>
      </c>
      <c r="B7280" t="s">
        <v>3057</v>
      </c>
      <c r="C7280" t="s">
        <v>26</v>
      </c>
      <c r="D7280" t="s">
        <v>49</v>
      </c>
      <c r="E7280" t="s">
        <v>55</v>
      </c>
      <c r="F7280" s="1" t="s">
        <v>19334</v>
      </c>
      <c r="G7280">
        <v>231</v>
      </c>
      <c r="H7280" t="s">
        <v>29</v>
      </c>
      <c r="I7280">
        <v>1007</v>
      </c>
      <c r="J7280">
        <v>250.52</v>
      </c>
      <c r="K7280">
        <f>Passenger_Data[[#This Row],[Price_USD]]*1</f>
        <v>250.52</v>
      </c>
      <c r="L7280">
        <v>51</v>
      </c>
      <c r="M7280" t="s">
        <v>30</v>
      </c>
      <c r="N7280" t="s">
        <v>31</v>
      </c>
      <c r="O7280" t="s">
        <v>42</v>
      </c>
      <c r="P7280" t="s">
        <v>50</v>
      </c>
      <c r="Q7280">
        <v>0</v>
      </c>
      <c r="R7280" t="s">
        <v>65</v>
      </c>
      <c r="S7280" t="s">
        <v>44</v>
      </c>
      <c r="T7280">
        <v>7.2</v>
      </c>
      <c r="U7280">
        <v>6</v>
      </c>
      <c r="V7280">
        <v>34</v>
      </c>
      <c r="W7280">
        <v>1</v>
      </c>
      <c r="X7280">
        <v>0</v>
      </c>
      <c r="Y7280" t="s">
        <v>77</v>
      </c>
    </row>
    <row r="7281" spans="1:25" x14ac:dyDescent="0.25">
      <c r="A7281" t="s">
        <v>9302</v>
      </c>
      <c r="B7281" t="s">
        <v>4568</v>
      </c>
      <c r="C7281" t="s">
        <v>73</v>
      </c>
      <c r="D7281" t="s">
        <v>59</v>
      </c>
      <c r="E7281" t="s">
        <v>39</v>
      </c>
      <c r="F7281" s="1" t="s">
        <v>19335</v>
      </c>
      <c r="G7281">
        <v>147</v>
      </c>
      <c r="H7281" t="s">
        <v>29</v>
      </c>
      <c r="I7281">
        <v>1334</v>
      </c>
      <c r="J7281">
        <v>291.51</v>
      </c>
      <c r="K7281">
        <f>Passenger_Data[[#This Row],[Price_USD]]*1</f>
        <v>291.51</v>
      </c>
      <c r="L7281">
        <v>22</v>
      </c>
      <c r="M7281" t="s">
        <v>30</v>
      </c>
      <c r="N7281" t="s">
        <v>41</v>
      </c>
      <c r="O7281" t="s">
        <v>56</v>
      </c>
      <c r="P7281" t="s">
        <v>50</v>
      </c>
      <c r="Q7281">
        <v>0</v>
      </c>
      <c r="R7281" t="s">
        <v>65</v>
      </c>
      <c r="S7281" t="s">
        <v>68</v>
      </c>
      <c r="T7281">
        <v>6.4</v>
      </c>
      <c r="U7281">
        <v>2</v>
      </c>
      <c r="V7281">
        <v>38</v>
      </c>
      <c r="W7281">
        <v>0</v>
      </c>
      <c r="X7281">
        <v>0</v>
      </c>
      <c r="Y7281" t="s">
        <v>36</v>
      </c>
    </row>
    <row r="7282" spans="1:25" x14ac:dyDescent="0.25">
      <c r="A7282" t="s">
        <v>9303</v>
      </c>
      <c r="B7282" t="s">
        <v>936</v>
      </c>
      <c r="C7282" t="s">
        <v>54</v>
      </c>
      <c r="D7282" t="s">
        <v>55</v>
      </c>
      <c r="E7282" t="s">
        <v>49</v>
      </c>
      <c r="F7282" s="1" t="s">
        <v>19336</v>
      </c>
      <c r="G7282">
        <v>225</v>
      </c>
      <c r="H7282" t="s">
        <v>29</v>
      </c>
      <c r="I7282">
        <v>1190</v>
      </c>
      <c r="J7282">
        <v>171.65</v>
      </c>
      <c r="K7282">
        <f>Passenger_Data[[#This Row],[Price_USD]]*1</f>
        <v>171.65</v>
      </c>
      <c r="L7282">
        <v>36</v>
      </c>
      <c r="M7282" t="s">
        <v>40</v>
      </c>
      <c r="N7282" t="s">
        <v>31</v>
      </c>
      <c r="O7282" t="s">
        <v>56</v>
      </c>
      <c r="P7282" t="s">
        <v>50</v>
      </c>
      <c r="Q7282">
        <v>0</v>
      </c>
      <c r="R7282" t="s">
        <v>65</v>
      </c>
      <c r="S7282" t="s">
        <v>35</v>
      </c>
      <c r="T7282">
        <v>7.6</v>
      </c>
      <c r="U7282">
        <v>14</v>
      </c>
      <c r="V7282">
        <v>39</v>
      </c>
      <c r="W7282">
        <v>0</v>
      </c>
      <c r="X7282">
        <v>0</v>
      </c>
      <c r="Y7282" t="s">
        <v>36</v>
      </c>
    </row>
    <row r="7283" spans="1:25" x14ac:dyDescent="0.25">
      <c r="A7283" t="s">
        <v>9304</v>
      </c>
      <c r="B7283" t="s">
        <v>2407</v>
      </c>
      <c r="C7283" t="s">
        <v>26</v>
      </c>
      <c r="D7283" t="s">
        <v>39</v>
      </c>
      <c r="E7283" t="s">
        <v>64</v>
      </c>
      <c r="F7283" s="1" t="s">
        <v>19337</v>
      </c>
      <c r="G7283">
        <v>136</v>
      </c>
      <c r="H7283" t="s">
        <v>29</v>
      </c>
      <c r="I7283">
        <v>1049</v>
      </c>
      <c r="J7283">
        <v>217.58</v>
      </c>
      <c r="K7283">
        <f>Passenger_Data[[#This Row],[Price_USD]]*1</f>
        <v>217.58</v>
      </c>
      <c r="L7283">
        <v>65</v>
      </c>
      <c r="M7283" t="s">
        <v>30</v>
      </c>
      <c r="N7283" t="s">
        <v>60</v>
      </c>
      <c r="O7283" t="s">
        <v>32</v>
      </c>
      <c r="P7283" t="s">
        <v>50</v>
      </c>
      <c r="Q7283">
        <v>1</v>
      </c>
      <c r="R7283" t="s">
        <v>65</v>
      </c>
      <c r="S7283" t="s">
        <v>68</v>
      </c>
      <c r="T7283">
        <v>9.4</v>
      </c>
      <c r="U7283">
        <v>11</v>
      </c>
      <c r="V7283">
        <v>29</v>
      </c>
      <c r="W7283">
        <v>0</v>
      </c>
      <c r="X7283">
        <v>0</v>
      </c>
      <c r="Y7283" t="s">
        <v>45</v>
      </c>
    </row>
    <row r="7284" spans="1:25" x14ac:dyDescent="0.25">
      <c r="A7284" t="s">
        <v>9305</v>
      </c>
      <c r="B7284" t="s">
        <v>646</v>
      </c>
      <c r="C7284" t="s">
        <v>48</v>
      </c>
      <c r="D7284" t="s">
        <v>76</v>
      </c>
      <c r="E7284" t="s">
        <v>55</v>
      </c>
      <c r="F7284" s="1" t="s">
        <v>19338</v>
      </c>
      <c r="G7284">
        <v>139</v>
      </c>
      <c r="H7284" t="s">
        <v>29</v>
      </c>
      <c r="I7284">
        <v>1071</v>
      </c>
      <c r="J7284">
        <v>500.57</v>
      </c>
      <c r="K7284">
        <f>Passenger_Data[[#This Row],[Price_USD]]*1</f>
        <v>500.57</v>
      </c>
      <c r="L7284">
        <v>36</v>
      </c>
      <c r="M7284" t="s">
        <v>30</v>
      </c>
      <c r="N7284" t="s">
        <v>31</v>
      </c>
      <c r="O7284" t="s">
        <v>42</v>
      </c>
      <c r="P7284" t="s">
        <v>50</v>
      </c>
      <c r="Q7284">
        <v>1</v>
      </c>
      <c r="R7284" t="s">
        <v>65</v>
      </c>
      <c r="S7284" t="s">
        <v>68</v>
      </c>
      <c r="T7284">
        <v>6.9</v>
      </c>
      <c r="U7284">
        <v>0</v>
      </c>
      <c r="V7284">
        <v>103</v>
      </c>
      <c r="W7284">
        <v>0</v>
      </c>
      <c r="X7284">
        <v>0</v>
      </c>
      <c r="Y7284" t="s">
        <v>45</v>
      </c>
    </row>
    <row r="7285" spans="1:25" x14ac:dyDescent="0.25">
      <c r="A7285" t="s">
        <v>9306</v>
      </c>
      <c r="B7285" t="s">
        <v>2841</v>
      </c>
      <c r="C7285" t="s">
        <v>82</v>
      </c>
      <c r="D7285" t="s">
        <v>64</v>
      </c>
      <c r="E7285" t="s">
        <v>27</v>
      </c>
      <c r="F7285" s="1" t="s">
        <v>19339</v>
      </c>
      <c r="G7285">
        <v>116</v>
      </c>
      <c r="H7285" t="s">
        <v>29</v>
      </c>
      <c r="I7285">
        <v>743</v>
      </c>
      <c r="J7285">
        <v>227.14</v>
      </c>
      <c r="K7285">
        <f>Passenger_Data[[#This Row],[Price_USD]]*1</f>
        <v>227.14</v>
      </c>
      <c r="L7285">
        <v>62</v>
      </c>
      <c r="M7285" t="s">
        <v>40</v>
      </c>
      <c r="N7285" t="s">
        <v>41</v>
      </c>
      <c r="O7285" t="s">
        <v>32</v>
      </c>
      <c r="P7285" t="s">
        <v>50</v>
      </c>
      <c r="Q7285">
        <v>2</v>
      </c>
      <c r="R7285" t="s">
        <v>43</v>
      </c>
      <c r="S7285" t="s">
        <v>35</v>
      </c>
      <c r="T7285">
        <v>8</v>
      </c>
      <c r="U7285">
        <v>4</v>
      </c>
      <c r="V7285">
        <v>4</v>
      </c>
      <c r="W7285">
        <v>0</v>
      </c>
      <c r="X7285">
        <v>0</v>
      </c>
      <c r="Y7285" t="s">
        <v>45</v>
      </c>
    </row>
    <row r="7286" spans="1:25" x14ac:dyDescent="0.25">
      <c r="A7286" t="s">
        <v>9307</v>
      </c>
      <c r="B7286" t="s">
        <v>3208</v>
      </c>
      <c r="C7286" t="s">
        <v>26</v>
      </c>
      <c r="D7286" t="s">
        <v>49</v>
      </c>
      <c r="E7286" t="s">
        <v>59</v>
      </c>
      <c r="F7286" s="1" t="s">
        <v>19340</v>
      </c>
      <c r="G7286">
        <v>160</v>
      </c>
      <c r="H7286" t="s">
        <v>29</v>
      </c>
      <c r="I7286">
        <v>1345</v>
      </c>
      <c r="J7286">
        <v>428.97</v>
      </c>
      <c r="K7286">
        <f>Passenger_Data[[#This Row],[Price_USD]]*1</f>
        <v>428.97</v>
      </c>
      <c r="L7286">
        <v>39</v>
      </c>
      <c r="M7286" t="s">
        <v>30</v>
      </c>
      <c r="N7286" t="s">
        <v>31</v>
      </c>
      <c r="O7286" t="s">
        <v>33</v>
      </c>
      <c r="P7286" t="s">
        <v>33</v>
      </c>
      <c r="Q7286">
        <v>2</v>
      </c>
      <c r="R7286" t="s">
        <v>65</v>
      </c>
      <c r="S7286" t="s">
        <v>61</v>
      </c>
      <c r="T7286">
        <v>3.5</v>
      </c>
      <c r="U7286">
        <v>15</v>
      </c>
      <c r="V7286">
        <v>63</v>
      </c>
      <c r="W7286">
        <v>0</v>
      </c>
      <c r="X7286">
        <v>0</v>
      </c>
      <c r="Y7286" t="s">
        <v>45</v>
      </c>
    </row>
    <row r="7287" spans="1:25" x14ac:dyDescent="0.25">
      <c r="A7287" t="s">
        <v>9308</v>
      </c>
      <c r="B7287" t="s">
        <v>6158</v>
      </c>
      <c r="C7287" t="s">
        <v>48</v>
      </c>
      <c r="D7287" t="s">
        <v>49</v>
      </c>
      <c r="E7287" t="s">
        <v>27</v>
      </c>
      <c r="F7287" s="1" t="s">
        <v>19341</v>
      </c>
      <c r="G7287">
        <v>61</v>
      </c>
      <c r="H7287" t="s">
        <v>86</v>
      </c>
      <c r="I7287">
        <v>1334</v>
      </c>
      <c r="J7287">
        <v>233.09</v>
      </c>
      <c r="K7287">
        <f>Passenger_Data[[#This Row],[Price_USD]]*1</f>
        <v>233.09</v>
      </c>
      <c r="L7287">
        <v>28</v>
      </c>
      <c r="M7287" t="s">
        <v>40</v>
      </c>
      <c r="N7287" t="s">
        <v>31</v>
      </c>
      <c r="O7287" t="s">
        <v>33</v>
      </c>
      <c r="P7287" t="s">
        <v>33</v>
      </c>
      <c r="Q7287">
        <v>1</v>
      </c>
      <c r="R7287" t="s">
        <v>65</v>
      </c>
      <c r="S7287" t="s">
        <v>68</v>
      </c>
      <c r="T7287">
        <v>6</v>
      </c>
      <c r="U7287">
        <v>10</v>
      </c>
      <c r="V7287">
        <v>13</v>
      </c>
      <c r="W7287">
        <v>0</v>
      </c>
      <c r="X7287">
        <v>0</v>
      </c>
      <c r="Y7287" t="s">
        <v>77</v>
      </c>
    </row>
    <row r="7288" spans="1:25" x14ac:dyDescent="0.25">
      <c r="A7288" t="s">
        <v>9309</v>
      </c>
      <c r="B7288" t="s">
        <v>3104</v>
      </c>
      <c r="C7288" t="s">
        <v>73</v>
      </c>
      <c r="D7288" t="s">
        <v>64</v>
      </c>
      <c r="E7288" t="s">
        <v>59</v>
      </c>
      <c r="F7288" s="1" t="s">
        <v>19342</v>
      </c>
      <c r="G7288">
        <v>190</v>
      </c>
      <c r="H7288" t="s">
        <v>29</v>
      </c>
      <c r="I7288">
        <v>908</v>
      </c>
      <c r="J7288">
        <v>383.17</v>
      </c>
      <c r="K7288">
        <f>Passenger_Data[[#This Row],[Price_USD]]*1</f>
        <v>383.17</v>
      </c>
      <c r="L7288">
        <v>49</v>
      </c>
      <c r="M7288" t="s">
        <v>30</v>
      </c>
      <c r="N7288" t="s">
        <v>41</v>
      </c>
      <c r="O7288" t="s">
        <v>33</v>
      </c>
      <c r="P7288" t="s">
        <v>50</v>
      </c>
      <c r="Q7288">
        <v>0</v>
      </c>
      <c r="R7288" t="s">
        <v>43</v>
      </c>
      <c r="S7288" t="s">
        <v>35</v>
      </c>
      <c r="T7288">
        <v>8.1</v>
      </c>
      <c r="U7288">
        <v>6</v>
      </c>
      <c r="V7288">
        <v>59</v>
      </c>
      <c r="W7288">
        <v>1</v>
      </c>
      <c r="X7288">
        <v>0</v>
      </c>
      <c r="Y7288" t="s">
        <v>45</v>
      </c>
    </row>
    <row r="7289" spans="1:25" x14ac:dyDescent="0.25">
      <c r="A7289" t="s">
        <v>9310</v>
      </c>
      <c r="B7289" t="s">
        <v>2323</v>
      </c>
      <c r="C7289" t="s">
        <v>48</v>
      </c>
      <c r="D7289" t="s">
        <v>59</v>
      </c>
      <c r="E7289" t="s">
        <v>28</v>
      </c>
      <c r="F7289" s="1" t="s">
        <v>19343</v>
      </c>
      <c r="G7289">
        <v>201</v>
      </c>
      <c r="H7289" t="s">
        <v>86</v>
      </c>
      <c r="I7289">
        <v>1679</v>
      </c>
      <c r="J7289">
        <v>250.47</v>
      </c>
      <c r="K7289">
        <f>Passenger_Data[[#This Row],[Price_USD]]*1</f>
        <v>250.47</v>
      </c>
      <c r="L7289">
        <v>54</v>
      </c>
      <c r="M7289" t="s">
        <v>30</v>
      </c>
      <c r="N7289" t="s">
        <v>41</v>
      </c>
      <c r="O7289" t="s">
        <v>32</v>
      </c>
      <c r="P7289" t="s">
        <v>50</v>
      </c>
      <c r="Q7289">
        <v>2</v>
      </c>
      <c r="R7289" t="s">
        <v>43</v>
      </c>
      <c r="S7289" t="s">
        <v>44</v>
      </c>
      <c r="T7289">
        <v>7.7</v>
      </c>
      <c r="U7289">
        <v>2</v>
      </c>
      <c r="V7289">
        <v>12</v>
      </c>
      <c r="W7289">
        <v>0</v>
      </c>
      <c r="X7289">
        <v>0</v>
      </c>
      <c r="Y7289" t="s">
        <v>45</v>
      </c>
    </row>
    <row r="7290" spans="1:25" x14ac:dyDescent="0.25">
      <c r="A7290" t="s">
        <v>9311</v>
      </c>
      <c r="B7290" t="s">
        <v>5219</v>
      </c>
      <c r="C7290" t="s">
        <v>54</v>
      </c>
      <c r="D7290" t="s">
        <v>64</v>
      </c>
      <c r="E7290" t="s">
        <v>49</v>
      </c>
      <c r="F7290" s="1" t="s">
        <v>19344</v>
      </c>
      <c r="G7290">
        <v>259</v>
      </c>
      <c r="H7290" t="s">
        <v>29</v>
      </c>
      <c r="I7290">
        <v>988</v>
      </c>
      <c r="J7290">
        <v>297.55</v>
      </c>
      <c r="K7290">
        <f>Passenger_Data[[#This Row],[Price_USD]]*1</f>
        <v>297.55</v>
      </c>
      <c r="L7290">
        <v>57</v>
      </c>
      <c r="M7290" t="s">
        <v>40</v>
      </c>
      <c r="N7290" t="s">
        <v>60</v>
      </c>
      <c r="O7290" t="s">
        <v>42</v>
      </c>
      <c r="P7290" t="s">
        <v>50</v>
      </c>
      <c r="Q7290">
        <v>1</v>
      </c>
      <c r="R7290" t="s">
        <v>65</v>
      </c>
      <c r="S7290" t="s">
        <v>44</v>
      </c>
      <c r="T7290">
        <v>9.3000000000000007</v>
      </c>
      <c r="U7290">
        <v>4</v>
      </c>
      <c r="V7290">
        <v>104</v>
      </c>
      <c r="W7290">
        <v>0</v>
      </c>
      <c r="X7290">
        <v>0</v>
      </c>
      <c r="Y7290" t="s">
        <v>45</v>
      </c>
    </row>
    <row r="7291" spans="1:25" x14ac:dyDescent="0.25">
      <c r="A7291" t="s">
        <v>9312</v>
      </c>
      <c r="B7291" t="s">
        <v>7870</v>
      </c>
      <c r="C7291" t="s">
        <v>54</v>
      </c>
      <c r="D7291" t="s">
        <v>64</v>
      </c>
      <c r="E7291" t="s">
        <v>64</v>
      </c>
      <c r="F7291" s="1" t="s">
        <v>19345</v>
      </c>
      <c r="G7291">
        <v>335</v>
      </c>
      <c r="H7291" t="s">
        <v>29</v>
      </c>
      <c r="I7291">
        <v>1428</v>
      </c>
      <c r="J7291">
        <v>422.91</v>
      </c>
      <c r="K7291">
        <f>Passenger_Data[[#This Row],[Price_USD]]*1</f>
        <v>422.91</v>
      </c>
      <c r="L7291">
        <v>47</v>
      </c>
      <c r="M7291" t="s">
        <v>40</v>
      </c>
      <c r="N7291" t="s">
        <v>31</v>
      </c>
      <c r="O7291" t="s">
        <v>42</v>
      </c>
      <c r="P7291" t="s">
        <v>50</v>
      </c>
      <c r="Q7291">
        <v>3</v>
      </c>
      <c r="R7291" t="s">
        <v>65</v>
      </c>
      <c r="S7291" t="s">
        <v>61</v>
      </c>
      <c r="T7291">
        <v>7.4</v>
      </c>
      <c r="U7291">
        <v>11</v>
      </c>
      <c r="V7291">
        <v>51</v>
      </c>
      <c r="W7291">
        <v>0</v>
      </c>
      <c r="X7291">
        <v>0</v>
      </c>
      <c r="Y7291" t="s">
        <v>77</v>
      </c>
    </row>
    <row r="7292" spans="1:25" x14ac:dyDescent="0.25">
      <c r="A7292" t="s">
        <v>9313</v>
      </c>
      <c r="B7292" t="s">
        <v>1700</v>
      </c>
      <c r="C7292" t="s">
        <v>82</v>
      </c>
      <c r="D7292" t="s">
        <v>64</v>
      </c>
      <c r="E7292" t="s">
        <v>49</v>
      </c>
      <c r="F7292" s="1" t="s">
        <v>19346</v>
      </c>
      <c r="G7292">
        <v>147</v>
      </c>
      <c r="H7292" t="s">
        <v>29</v>
      </c>
      <c r="I7292">
        <v>1540</v>
      </c>
      <c r="J7292">
        <v>395.54</v>
      </c>
      <c r="K7292">
        <f>Passenger_Data[[#This Row],[Price_USD]]*1</f>
        <v>395.54</v>
      </c>
      <c r="L7292">
        <v>52</v>
      </c>
      <c r="M7292" t="s">
        <v>30</v>
      </c>
      <c r="N7292" t="s">
        <v>41</v>
      </c>
      <c r="O7292" t="s">
        <v>42</v>
      </c>
      <c r="P7292" t="s">
        <v>83</v>
      </c>
      <c r="Q7292">
        <v>0</v>
      </c>
      <c r="R7292" t="s">
        <v>65</v>
      </c>
      <c r="S7292" t="s">
        <v>35</v>
      </c>
      <c r="T7292">
        <v>5.6</v>
      </c>
      <c r="U7292">
        <v>14</v>
      </c>
      <c r="V7292">
        <v>76</v>
      </c>
      <c r="W7292">
        <v>0</v>
      </c>
      <c r="X7292">
        <v>1</v>
      </c>
      <c r="Y7292" t="s">
        <v>36</v>
      </c>
    </row>
    <row r="7293" spans="1:25" x14ac:dyDescent="0.25">
      <c r="A7293" t="s">
        <v>9314</v>
      </c>
      <c r="B7293" t="s">
        <v>2246</v>
      </c>
      <c r="C7293" t="s">
        <v>48</v>
      </c>
      <c r="D7293" t="s">
        <v>39</v>
      </c>
      <c r="E7293" t="s">
        <v>76</v>
      </c>
      <c r="F7293" s="1" t="s">
        <v>19347</v>
      </c>
      <c r="G7293">
        <v>104</v>
      </c>
      <c r="H7293" t="s">
        <v>86</v>
      </c>
      <c r="I7293">
        <v>1348</v>
      </c>
      <c r="J7293">
        <v>382.7</v>
      </c>
      <c r="K7293">
        <f>Passenger_Data[[#This Row],[Price_USD]]*1</f>
        <v>382.7</v>
      </c>
      <c r="L7293">
        <v>43</v>
      </c>
      <c r="M7293" t="s">
        <v>30</v>
      </c>
      <c r="N7293" t="s">
        <v>31</v>
      </c>
      <c r="O7293" t="s">
        <v>56</v>
      </c>
      <c r="P7293" t="s">
        <v>50</v>
      </c>
      <c r="Q7293">
        <v>0</v>
      </c>
      <c r="R7293" t="s">
        <v>51</v>
      </c>
      <c r="S7293" t="s">
        <v>68</v>
      </c>
      <c r="T7293">
        <v>7.7</v>
      </c>
      <c r="U7293">
        <v>8</v>
      </c>
      <c r="V7293">
        <v>79</v>
      </c>
      <c r="W7293">
        <v>0</v>
      </c>
      <c r="X7293">
        <v>0</v>
      </c>
      <c r="Y7293" t="s">
        <v>45</v>
      </c>
    </row>
    <row r="7294" spans="1:25" x14ac:dyDescent="0.25">
      <c r="A7294" t="s">
        <v>9315</v>
      </c>
      <c r="B7294" t="s">
        <v>3711</v>
      </c>
      <c r="C7294" t="s">
        <v>48</v>
      </c>
      <c r="D7294" t="s">
        <v>28</v>
      </c>
      <c r="E7294" t="s">
        <v>76</v>
      </c>
      <c r="F7294" s="1" t="s">
        <v>19348</v>
      </c>
      <c r="G7294">
        <v>89</v>
      </c>
      <c r="H7294" t="s">
        <v>29</v>
      </c>
      <c r="I7294">
        <v>893</v>
      </c>
      <c r="J7294">
        <v>440.78</v>
      </c>
      <c r="K7294">
        <f>Passenger_Data[[#This Row],[Price_USD]]*1</f>
        <v>440.78</v>
      </c>
      <c r="L7294">
        <v>36</v>
      </c>
      <c r="M7294" t="s">
        <v>40</v>
      </c>
      <c r="N7294" t="s">
        <v>60</v>
      </c>
      <c r="O7294" t="s">
        <v>42</v>
      </c>
      <c r="P7294" t="s">
        <v>50</v>
      </c>
      <c r="Q7294">
        <v>0</v>
      </c>
      <c r="R7294" t="s">
        <v>34</v>
      </c>
      <c r="S7294" t="s">
        <v>44</v>
      </c>
      <c r="T7294">
        <v>4.5</v>
      </c>
      <c r="U7294">
        <v>3</v>
      </c>
      <c r="V7294">
        <v>100</v>
      </c>
      <c r="W7294">
        <v>0</v>
      </c>
      <c r="X7294">
        <v>0</v>
      </c>
      <c r="Y7294" t="s">
        <v>45</v>
      </c>
    </row>
    <row r="7295" spans="1:25" x14ac:dyDescent="0.25">
      <c r="A7295" t="s">
        <v>9316</v>
      </c>
      <c r="B7295" t="s">
        <v>1386</v>
      </c>
      <c r="C7295" t="s">
        <v>54</v>
      </c>
      <c r="D7295" t="s">
        <v>27</v>
      </c>
      <c r="E7295" t="s">
        <v>27</v>
      </c>
      <c r="F7295" s="1" t="s">
        <v>19349</v>
      </c>
      <c r="G7295">
        <v>246</v>
      </c>
      <c r="H7295" t="s">
        <v>108</v>
      </c>
      <c r="I7295">
        <v>1128</v>
      </c>
      <c r="J7295">
        <v>417.17</v>
      </c>
      <c r="K7295">
        <f>Passenger_Data[[#This Row],[Price_USD]]*1</f>
        <v>417.17</v>
      </c>
      <c r="L7295">
        <v>19</v>
      </c>
      <c r="M7295" t="s">
        <v>30</v>
      </c>
      <c r="N7295" t="s">
        <v>31</v>
      </c>
      <c r="O7295" t="s">
        <v>33</v>
      </c>
      <c r="P7295" t="s">
        <v>33</v>
      </c>
      <c r="Q7295">
        <v>1</v>
      </c>
      <c r="R7295" t="s">
        <v>65</v>
      </c>
      <c r="S7295" t="s">
        <v>35</v>
      </c>
      <c r="T7295">
        <v>4.8</v>
      </c>
      <c r="U7295">
        <v>0</v>
      </c>
      <c r="V7295">
        <v>111</v>
      </c>
      <c r="W7295">
        <v>0</v>
      </c>
      <c r="X7295">
        <v>0</v>
      </c>
      <c r="Y7295" t="s">
        <v>45</v>
      </c>
    </row>
    <row r="7296" spans="1:25" x14ac:dyDescent="0.25">
      <c r="A7296" t="s">
        <v>9317</v>
      </c>
      <c r="B7296" t="s">
        <v>2772</v>
      </c>
      <c r="C7296" t="s">
        <v>73</v>
      </c>
      <c r="D7296" t="s">
        <v>76</v>
      </c>
      <c r="E7296" t="s">
        <v>76</v>
      </c>
      <c r="F7296" s="1" t="s">
        <v>19350</v>
      </c>
      <c r="G7296">
        <v>213</v>
      </c>
      <c r="H7296" t="s">
        <v>29</v>
      </c>
      <c r="I7296">
        <v>1225</v>
      </c>
      <c r="J7296">
        <v>322.22000000000003</v>
      </c>
      <c r="K7296">
        <f>Passenger_Data[[#This Row],[Price_USD]]*1</f>
        <v>322.22000000000003</v>
      </c>
      <c r="L7296">
        <v>34</v>
      </c>
      <c r="M7296" t="s">
        <v>30</v>
      </c>
      <c r="N7296" t="s">
        <v>60</v>
      </c>
      <c r="O7296" t="s">
        <v>42</v>
      </c>
      <c r="P7296" t="s">
        <v>33</v>
      </c>
      <c r="Q7296">
        <v>0</v>
      </c>
      <c r="R7296" t="s">
        <v>51</v>
      </c>
      <c r="S7296" t="s">
        <v>61</v>
      </c>
      <c r="T7296">
        <v>7.5</v>
      </c>
      <c r="U7296">
        <v>11</v>
      </c>
      <c r="V7296">
        <v>4</v>
      </c>
      <c r="W7296">
        <v>0</v>
      </c>
      <c r="X7296">
        <v>0</v>
      </c>
      <c r="Y7296" t="s">
        <v>45</v>
      </c>
    </row>
    <row r="7297" spans="1:25" x14ac:dyDescent="0.25">
      <c r="A7297" t="s">
        <v>9318</v>
      </c>
      <c r="B7297" t="s">
        <v>8322</v>
      </c>
      <c r="C7297" t="s">
        <v>26</v>
      </c>
      <c r="D7297" t="s">
        <v>39</v>
      </c>
      <c r="E7297" t="s">
        <v>55</v>
      </c>
      <c r="F7297" s="1" t="s">
        <v>19351</v>
      </c>
      <c r="G7297">
        <v>122</v>
      </c>
      <c r="H7297" t="s">
        <v>29</v>
      </c>
      <c r="I7297">
        <v>1072</v>
      </c>
      <c r="J7297">
        <v>383.22</v>
      </c>
      <c r="K7297">
        <f>Passenger_Data[[#This Row],[Price_USD]]*1</f>
        <v>383.22</v>
      </c>
      <c r="L7297">
        <v>20</v>
      </c>
      <c r="M7297" t="s">
        <v>40</v>
      </c>
      <c r="N7297" t="s">
        <v>31</v>
      </c>
      <c r="O7297" t="s">
        <v>33</v>
      </c>
      <c r="P7297" t="s">
        <v>50</v>
      </c>
      <c r="Q7297">
        <v>0</v>
      </c>
      <c r="R7297" t="s">
        <v>51</v>
      </c>
      <c r="S7297" t="s">
        <v>68</v>
      </c>
      <c r="T7297">
        <v>6.9</v>
      </c>
      <c r="U7297">
        <v>6</v>
      </c>
      <c r="V7297">
        <v>99</v>
      </c>
      <c r="W7297">
        <v>0</v>
      </c>
      <c r="X7297">
        <v>1</v>
      </c>
      <c r="Y7297" t="s">
        <v>36</v>
      </c>
    </row>
    <row r="7298" spans="1:25" x14ac:dyDescent="0.25">
      <c r="A7298" t="s">
        <v>9319</v>
      </c>
      <c r="B7298" t="s">
        <v>171</v>
      </c>
      <c r="C7298" t="s">
        <v>73</v>
      </c>
      <c r="D7298" t="s">
        <v>27</v>
      </c>
      <c r="E7298" t="s">
        <v>27</v>
      </c>
      <c r="F7298" s="1" t="s">
        <v>19352</v>
      </c>
      <c r="G7298">
        <v>145</v>
      </c>
      <c r="H7298" t="s">
        <v>29</v>
      </c>
      <c r="I7298">
        <v>835</v>
      </c>
      <c r="J7298">
        <v>279.91000000000003</v>
      </c>
      <c r="K7298">
        <f>Passenger_Data[[#This Row],[Price_USD]]*1</f>
        <v>279.91000000000003</v>
      </c>
      <c r="L7298">
        <v>76</v>
      </c>
      <c r="M7298" t="s">
        <v>30</v>
      </c>
      <c r="N7298" t="s">
        <v>31</v>
      </c>
      <c r="O7298" t="s">
        <v>32</v>
      </c>
      <c r="P7298" t="s">
        <v>50</v>
      </c>
      <c r="Q7298">
        <v>3</v>
      </c>
      <c r="R7298" t="s">
        <v>65</v>
      </c>
      <c r="S7298" t="s">
        <v>44</v>
      </c>
      <c r="T7298">
        <v>7.2</v>
      </c>
      <c r="U7298">
        <v>3</v>
      </c>
      <c r="V7298">
        <v>66</v>
      </c>
      <c r="W7298">
        <v>0</v>
      </c>
      <c r="X7298">
        <v>0</v>
      </c>
      <c r="Y7298" t="s">
        <v>45</v>
      </c>
    </row>
    <row r="7299" spans="1:25" x14ac:dyDescent="0.25">
      <c r="A7299" t="s">
        <v>9320</v>
      </c>
      <c r="B7299" t="s">
        <v>752</v>
      </c>
      <c r="C7299" t="s">
        <v>26</v>
      </c>
      <c r="D7299" t="s">
        <v>59</v>
      </c>
      <c r="E7299" t="s">
        <v>76</v>
      </c>
      <c r="F7299" s="1" t="s">
        <v>19353</v>
      </c>
      <c r="G7299">
        <v>222</v>
      </c>
      <c r="H7299" t="s">
        <v>29</v>
      </c>
      <c r="I7299">
        <v>969</v>
      </c>
      <c r="J7299">
        <v>318.01</v>
      </c>
      <c r="K7299">
        <f>Passenger_Data[[#This Row],[Price_USD]]*1</f>
        <v>318.01</v>
      </c>
      <c r="L7299">
        <v>59</v>
      </c>
      <c r="M7299" t="s">
        <v>30</v>
      </c>
      <c r="N7299" t="s">
        <v>31</v>
      </c>
      <c r="O7299" t="s">
        <v>42</v>
      </c>
      <c r="P7299" t="s">
        <v>50</v>
      </c>
      <c r="Q7299">
        <v>0</v>
      </c>
      <c r="R7299" t="s">
        <v>65</v>
      </c>
      <c r="S7299" t="s">
        <v>35</v>
      </c>
      <c r="T7299">
        <v>3.8</v>
      </c>
      <c r="U7299">
        <v>34</v>
      </c>
      <c r="V7299">
        <v>80</v>
      </c>
      <c r="W7299">
        <v>0</v>
      </c>
      <c r="X7299">
        <v>0</v>
      </c>
      <c r="Y7299" t="s">
        <v>45</v>
      </c>
    </row>
    <row r="7300" spans="1:25" x14ac:dyDescent="0.25">
      <c r="A7300" t="s">
        <v>9321</v>
      </c>
      <c r="B7300" t="s">
        <v>2037</v>
      </c>
      <c r="C7300" t="s">
        <v>54</v>
      </c>
      <c r="D7300" t="s">
        <v>39</v>
      </c>
      <c r="E7300" t="s">
        <v>76</v>
      </c>
      <c r="F7300" s="1" t="s">
        <v>19354</v>
      </c>
      <c r="G7300">
        <v>235</v>
      </c>
      <c r="H7300" t="s">
        <v>29</v>
      </c>
      <c r="I7300">
        <v>1048</v>
      </c>
      <c r="J7300">
        <v>419.4</v>
      </c>
      <c r="K7300">
        <f>Passenger_Data[[#This Row],[Price_USD]]*1</f>
        <v>419.4</v>
      </c>
      <c r="L7300">
        <v>32</v>
      </c>
      <c r="M7300" t="s">
        <v>30</v>
      </c>
      <c r="N7300" t="s">
        <v>31</v>
      </c>
      <c r="O7300" t="s">
        <v>56</v>
      </c>
      <c r="P7300" t="s">
        <v>83</v>
      </c>
      <c r="Q7300">
        <v>1</v>
      </c>
      <c r="R7300" t="s">
        <v>65</v>
      </c>
      <c r="S7300" t="s">
        <v>61</v>
      </c>
      <c r="T7300">
        <v>8.4</v>
      </c>
      <c r="U7300">
        <v>5</v>
      </c>
      <c r="V7300">
        <v>95</v>
      </c>
      <c r="W7300">
        <v>0</v>
      </c>
      <c r="X7300">
        <v>1</v>
      </c>
      <c r="Y7300" t="s">
        <v>45</v>
      </c>
    </row>
    <row r="7301" spans="1:25" x14ac:dyDescent="0.25">
      <c r="A7301" t="s">
        <v>9322</v>
      </c>
      <c r="B7301" t="s">
        <v>818</v>
      </c>
      <c r="C7301" t="s">
        <v>73</v>
      </c>
      <c r="D7301" t="s">
        <v>64</v>
      </c>
      <c r="E7301" t="s">
        <v>55</v>
      </c>
      <c r="F7301" s="1" t="s">
        <v>19355</v>
      </c>
      <c r="G7301">
        <v>237</v>
      </c>
      <c r="H7301" t="s">
        <v>29</v>
      </c>
      <c r="I7301">
        <v>854</v>
      </c>
      <c r="J7301">
        <v>297.92</v>
      </c>
      <c r="K7301">
        <f>Passenger_Data[[#This Row],[Price_USD]]*1</f>
        <v>297.92</v>
      </c>
      <c r="L7301">
        <v>78</v>
      </c>
      <c r="M7301" t="s">
        <v>40</v>
      </c>
      <c r="N7301" t="s">
        <v>41</v>
      </c>
      <c r="O7301" t="s">
        <v>33</v>
      </c>
      <c r="P7301" t="s">
        <v>33</v>
      </c>
      <c r="Q7301">
        <v>1</v>
      </c>
      <c r="R7301" t="s">
        <v>34</v>
      </c>
      <c r="S7301" t="s">
        <v>68</v>
      </c>
      <c r="T7301">
        <v>5.9</v>
      </c>
      <c r="U7301">
        <v>26</v>
      </c>
      <c r="V7301">
        <v>113</v>
      </c>
      <c r="W7301">
        <v>0</v>
      </c>
      <c r="X7301">
        <v>0</v>
      </c>
      <c r="Y7301" t="s">
        <v>45</v>
      </c>
    </row>
    <row r="7302" spans="1:25" x14ac:dyDescent="0.25">
      <c r="A7302" t="s">
        <v>9323</v>
      </c>
      <c r="B7302" t="s">
        <v>4229</v>
      </c>
      <c r="C7302" t="s">
        <v>82</v>
      </c>
      <c r="D7302" t="s">
        <v>64</v>
      </c>
      <c r="E7302" t="s">
        <v>64</v>
      </c>
      <c r="F7302" s="1" t="s">
        <v>19356</v>
      </c>
      <c r="G7302">
        <v>196</v>
      </c>
      <c r="H7302" t="s">
        <v>29</v>
      </c>
      <c r="I7302">
        <v>1295</v>
      </c>
      <c r="J7302">
        <v>233.68</v>
      </c>
      <c r="K7302">
        <f>Passenger_Data[[#This Row],[Price_USD]]*1</f>
        <v>233.68</v>
      </c>
      <c r="L7302">
        <v>69</v>
      </c>
      <c r="M7302" t="s">
        <v>40</v>
      </c>
      <c r="N7302" t="s">
        <v>31</v>
      </c>
      <c r="O7302" t="s">
        <v>32</v>
      </c>
      <c r="P7302" t="s">
        <v>50</v>
      </c>
      <c r="Q7302">
        <v>2</v>
      </c>
      <c r="R7302" t="s">
        <v>43</v>
      </c>
      <c r="S7302" t="s">
        <v>61</v>
      </c>
      <c r="T7302">
        <v>5.2</v>
      </c>
      <c r="U7302">
        <v>2</v>
      </c>
      <c r="V7302">
        <v>83</v>
      </c>
      <c r="W7302">
        <v>0</v>
      </c>
      <c r="X7302">
        <v>0</v>
      </c>
      <c r="Y7302" t="s">
        <v>45</v>
      </c>
    </row>
    <row r="7303" spans="1:25" x14ac:dyDescent="0.25">
      <c r="A7303" t="s">
        <v>9324</v>
      </c>
      <c r="B7303" t="s">
        <v>257</v>
      </c>
      <c r="C7303" t="s">
        <v>48</v>
      </c>
      <c r="D7303" t="s">
        <v>27</v>
      </c>
      <c r="E7303" t="s">
        <v>55</v>
      </c>
      <c r="F7303" s="1" t="s">
        <v>19357</v>
      </c>
      <c r="G7303">
        <v>90</v>
      </c>
      <c r="H7303" t="s">
        <v>29</v>
      </c>
      <c r="I7303">
        <v>1332</v>
      </c>
      <c r="J7303">
        <v>174.43</v>
      </c>
      <c r="K7303">
        <f>Passenger_Data[[#This Row],[Price_USD]]*1</f>
        <v>174.43</v>
      </c>
      <c r="L7303">
        <v>67</v>
      </c>
      <c r="M7303" t="s">
        <v>40</v>
      </c>
      <c r="N7303" t="s">
        <v>31</v>
      </c>
      <c r="O7303" t="s">
        <v>42</v>
      </c>
      <c r="P7303" t="s">
        <v>50</v>
      </c>
      <c r="Q7303">
        <v>0</v>
      </c>
      <c r="R7303" t="s">
        <v>43</v>
      </c>
      <c r="S7303" t="s">
        <v>35</v>
      </c>
      <c r="T7303">
        <v>6.6</v>
      </c>
      <c r="U7303">
        <v>8</v>
      </c>
      <c r="V7303">
        <v>33</v>
      </c>
      <c r="W7303">
        <v>0</v>
      </c>
      <c r="X7303">
        <v>0</v>
      </c>
      <c r="Y7303" t="s">
        <v>36</v>
      </c>
    </row>
    <row r="7304" spans="1:25" x14ac:dyDescent="0.25">
      <c r="A7304" t="s">
        <v>9325</v>
      </c>
      <c r="B7304" t="s">
        <v>5376</v>
      </c>
      <c r="C7304" t="s">
        <v>73</v>
      </c>
      <c r="D7304" t="s">
        <v>64</v>
      </c>
      <c r="E7304" t="s">
        <v>39</v>
      </c>
      <c r="F7304" s="1" t="s">
        <v>19358</v>
      </c>
      <c r="G7304">
        <v>185</v>
      </c>
      <c r="H7304" t="s">
        <v>29</v>
      </c>
      <c r="I7304">
        <v>785</v>
      </c>
      <c r="J7304">
        <v>382.65</v>
      </c>
      <c r="K7304">
        <f>Passenger_Data[[#This Row],[Price_USD]]*1</f>
        <v>382.65</v>
      </c>
      <c r="L7304">
        <v>42</v>
      </c>
      <c r="M7304" t="s">
        <v>40</v>
      </c>
      <c r="N7304" t="s">
        <v>31</v>
      </c>
      <c r="O7304" t="s">
        <v>56</v>
      </c>
      <c r="P7304" t="s">
        <v>50</v>
      </c>
      <c r="Q7304">
        <v>0</v>
      </c>
      <c r="R7304" t="s">
        <v>65</v>
      </c>
      <c r="S7304" t="s">
        <v>44</v>
      </c>
      <c r="T7304">
        <v>7.3</v>
      </c>
      <c r="U7304">
        <v>13</v>
      </c>
      <c r="V7304">
        <v>66</v>
      </c>
      <c r="W7304">
        <v>0</v>
      </c>
      <c r="X7304">
        <v>0</v>
      </c>
      <c r="Y7304" t="s">
        <v>77</v>
      </c>
    </row>
    <row r="7305" spans="1:25" x14ac:dyDescent="0.25">
      <c r="A7305" t="s">
        <v>9326</v>
      </c>
      <c r="B7305" t="s">
        <v>9327</v>
      </c>
      <c r="C7305" t="s">
        <v>26</v>
      </c>
      <c r="D7305" t="s">
        <v>59</v>
      </c>
      <c r="E7305" t="s">
        <v>39</v>
      </c>
      <c r="F7305" s="1" t="s">
        <v>19359</v>
      </c>
      <c r="G7305">
        <v>221</v>
      </c>
      <c r="H7305" t="s">
        <v>86</v>
      </c>
      <c r="I7305">
        <v>1111</v>
      </c>
      <c r="J7305">
        <v>183.97</v>
      </c>
      <c r="K7305">
        <f>Passenger_Data[[#This Row],[Price_USD]]*1</f>
        <v>183.97</v>
      </c>
      <c r="L7305">
        <v>63</v>
      </c>
      <c r="M7305" t="s">
        <v>30</v>
      </c>
      <c r="N7305" t="s">
        <v>31</v>
      </c>
      <c r="O7305" t="s">
        <v>32</v>
      </c>
      <c r="P7305" t="s">
        <v>50</v>
      </c>
      <c r="Q7305">
        <v>1</v>
      </c>
      <c r="R7305" t="s">
        <v>51</v>
      </c>
      <c r="S7305" t="s">
        <v>35</v>
      </c>
      <c r="T7305">
        <v>6.6</v>
      </c>
      <c r="U7305">
        <v>4</v>
      </c>
      <c r="V7305">
        <v>67</v>
      </c>
      <c r="W7305">
        <v>0</v>
      </c>
      <c r="X7305">
        <v>0</v>
      </c>
      <c r="Y7305" t="s">
        <v>77</v>
      </c>
    </row>
    <row r="7306" spans="1:25" x14ac:dyDescent="0.25">
      <c r="A7306" t="s">
        <v>9328</v>
      </c>
      <c r="B7306" t="s">
        <v>4714</v>
      </c>
      <c r="C7306" t="s">
        <v>26</v>
      </c>
      <c r="D7306" t="s">
        <v>59</v>
      </c>
      <c r="E7306" t="s">
        <v>64</v>
      </c>
      <c r="F7306" s="1" t="s">
        <v>19360</v>
      </c>
      <c r="G7306">
        <v>241</v>
      </c>
      <c r="H7306" t="s">
        <v>86</v>
      </c>
      <c r="I7306">
        <v>1240</v>
      </c>
      <c r="J7306">
        <v>281.76</v>
      </c>
      <c r="K7306">
        <f>Passenger_Data[[#This Row],[Price_USD]]*1</f>
        <v>281.76</v>
      </c>
      <c r="L7306">
        <v>63</v>
      </c>
      <c r="M7306" t="s">
        <v>30</v>
      </c>
      <c r="N7306" t="s">
        <v>31</v>
      </c>
      <c r="O7306" t="s">
        <v>56</v>
      </c>
      <c r="P7306" t="s">
        <v>50</v>
      </c>
      <c r="Q7306">
        <v>0</v>
      </c>
      <c r="R7306" t="s">
        <v>65</v>
      </c>
      <c r="S7306" t="s">
        <v>35</v>
      </c>
      <c r="T7306">
        <v>6.5</v>
      </c>
      <c r="U7306">
        <v>12</v>
      </c>
      <c r="V7306">
        <v>116</v>
      </c>
      <c r="W7306">
        <v>0</v>
      </c>
      <c r="X7306">
        <v>0</v>
      </c>
      <c r="Y7306" t="s">
        <v>36</v>
      </c>
    </row>
    <row r="7307" spans="1:25" x14ac:dyDescent="0.25">
      <c r="A7307" t="s">
        <v>9329</v>
      </c>
      <c r="B7307" t="s">
        <v>2176</v>
      </c>
      <c r="C7307" t="s">
        <v>48</v>
      </c>
      <c r="D7307" t="s">
        <v>39</v>
      </c>
      <c r="E7307" t="s">
        <v>39</v>
      </c>
      <c r="F7307" s="1" t="s">
        <v>19361</v>
      </c>
      <c r="G7307">
        <v>213</v>
      </c>
      <c r="H7307" t="s">
        <v>86</v>
      </c>
      <c r="I7307">
        <v>1117</v>
      </c>
      <c r="J7307">
        <v>147.94</v>
      </c>
      <c r="K7307">
        <f>Passenger_Data[[#This Row],[Price_USD]]*1</f>
        <v>147.94</v>
      </c>
      <c r="L7307">
        <v>26</v>
      </c>
      <c r="M7307" t="s">
        <v>40</v>
      </c>
      <c r="N7307" t="s">
        <v>31</v>
      </c>
      <c r="O7307" t="s">
        <v>33</v>
      </c>
      <c r="P7307" t="s">
        <v>50</v>
      </c>
      <c r="Q7307">
        <v>4</v>
      </c>
      <c r="R7307" t="s">
        <v>65</v>
      </c>
      <c r="S7307" t="s">
        <v>44</v>
      </c>
      <c r="T7307">
        <v>10</v>
      </c>
      <c r="U7307">
        <v>8</v>
      </c>
      <c r="V7307">
        <v>83</v>
      </c>
      <c r="W7307">
        <v>0</v>
      </c>
      <c r="X7307">
        <v>0</v>
      </c>
      <c r="Y7307" t="s">
        <v>36</v>
      </c>
    </row>
    <row r="7308" spans="1:25" x14ac:dyDescent="0.25">
      <c r="A7308" t="s">
        <v>9330</v>
      </c>
      <c r="B7308" t="s">
        <v>1291</v>
      </c>
      <c r="C7308" t="s">
        <v>26</v>
      </c>
      <c r="D7308" t="s">
        <v>28</v>
      </c>
      <c r="E7308" t="s">
        <v>27</v>
      </c>
      <c r="F7308" s="1" t="s">
        <v>19362</v>
      </c>
      <c r="G7308">
        <v>163</v>
      </c>
      <c r="H7308" t="s">
        <v>29</v>
      </c>
      <c r="I7308">
        <v>1671</v>
      </c>
      <c r="J7308">
        <v>309.18</v>
      </c>
      <c r="K7308">
        <f>Passenger_Data[[#This Row],[Price_USD]]*1</f>
        <v>309.18</v>
      </c>
      <c r="L7308">
        <v>28</v>
      </c>
      <c r="M7308" t="s">
        <v>40</v>
      </c>
      <c r="N7308" t="s">
        <v>31</v>
      </c>
      <c r="O7308" t="s">
        <v>32</v>
      </c>
      <c r="P7308" t="s">
        <v>50</v>
      </c>
      <c r="Q7308">
        <v>2</v>
      </c>
      <c r="R7308" t="s">
        <v>65</v>
      </c>
      <c r="S7308" t="s">
        <v>68</v>
      </c>
      <c r="T7308">
        <v>5.2</v>
      </c>
      <c r="U7308">
        <v>12</v>
      </c>
      <c r="V7308">
        <v>99</v>
      </c>
      <c r="W7308">
        <v>0</v>
      </c>
      <c r="X7308">
        <v>0</v>
      </c>
      <c r="Y7308" t="s">
        <v>77</v>
      </c>
    </row>
    <row r="7309" spans="1:25" x14ac:dyDescent="0.25">
      <c r="A7309" t="s">
        <v>9331</v>
      </c>
      <c r="B7309" t="s">
        <v>4648</v>
      </c>
      <c r="C7309" t="s">
        <v>73</v>
      </c>
      <c r="D7309" t="s">
        <v>28</v>
      </c>
      <c r="E7309" t="s">
        <v>27</v>
      </c>
      <c r="F7309" s="1" t="s">
        <v>19363</v>
      </c>
      <c r="G7309">
        <v>158</v>
      </c>
      <c r="H7309" t="s">
        <v>86</v>
      </c>
      <c r="I7309">
        <v>970</v>
      </c>
      <c r="J7309">
        <v>295.08</v>
      </c>
      <c r="K7309">
        <f>Passenger_Data[[#This Row],[Price_USD]]*1</f>
        <v>295.08</v>
      </c>
      <c r="L7309">
        <v>32</v>
      </c>
      <c r="M7309" t="s">
        <v>40</v>
      </c>
      <c r="N7309" t="s">
        <v>31</v>
      </c>
      <c r="O7309" t="s">
        <v>32</v>
      </c>
      <c r="P7309" t="s">
        <v>50</v>
      </c>
      <c r="Q7309">
        <v>3</v>
      </c>
      <c r="R7309" t="s">
        <v>43</v>
      </c>
      <c r="S7309" t="s">
        <v>61</v>
      </c>
      <c r="T7309">
        <v>5.5</v>
      </c>
      <c r="U7309">
        <v>11</v>
      </c>
      <c r="V7309">
        <v>104</v>
      </c>
      <c r="W7309">
        <v>0</v>
      </c>
      <c r="X7309">
        <v>0</v>
      </c>
      <c r="Y7309" t="s">
        <v>77</v>
      </c>
    </row>
    <row r="7310" spans="1:25" x14ac:dyDescent="0.25">
      <c r="A7310" t="s">
        <v>9332</v>
      </c>
      <c r="B7310" t="s">
        <v>128</v>
      </c>
      <c r="C7310" t="s">
        <v>26</v>
      </c>
      <c r="D7310" t="s">
        <v>27</v>
      </c>
      <c r="E7310" t="s">
        <v>27</v>
      </c>
      <c r="F7310" s="1" t="s">
        <v>19364</v>
      </c>
      <c r="G7310">
        <v>178</v>
      </c>
      <c r="H7310" t="s">
        <v>29</v>
      </c>
      <c r="I7310">
        <v>1506</v>
      </c>
      <c r="J7310">
        <v>440.86</v>
      </c>
      <c r="K7310">
        <f>Passenger_Data[[#This Row],[Price_USD]]*1</f>
        <v>440.86</v>
      </c>
      <c r="L7310">
        <v>35</v>
      </c>
      <c r="M7310" t="s">
        <v>30</v>
      </c>
      <c r="N7310" t="s">
        <v>60</v>
      </c>
      <c r="O7310" t="s">
        <v>33</v>
      </c>
      <c r="P7310" t="s">
        <v>50</v>
      </c>
      <c r="Q7310">
        <v>1</v>
      </c>
      <c r="R7310" t="s">
        <v>65</v>
      </c>
      <c r="S7310" t="s">
        <v>68</v>
      </c>
      <c r="T7310">
        <v>6</v>
      </c>
      <c r="U7310">
        <v>10</v>
      </c>
      <c r="V7310">
        <v>95</v>
      </c>
      <c r="W7310">
        <v>0</v>
      </c>
      <c r="X7310">
        <v>0</v>
      </c>
      <c r="Y7310" t="s">
        <v>45</v>
      </c>
    </row>
    <row r="7311" spans="1:25" x14ac:dyDescent="0.25">
      <c r="A7311" t="s">
        <v>9333</v>
      </c>
      <c r="B7311" t="s">
        <v>1086</v>
      </c>
      <c r="C7311" t="s">
        <v>54</v>
      </c>
      <c r="D7311" t="s">
        <v>39</v>
      </c>
      <c r="E7311" t="s">
        <v>49</v>
      </c>
      <c r="F7311" s="1" t="s">
        <v>19365</v>
      </c>
      <c r="G7311">
        <v>200</v>
      </c>
      <c r="H7311" t="s">
        <v>29</v>
      </c>
      <c r="I7311">
        <v>1494</v>
      </c>
      <c r="J7311">
        <v>312.17</v>
      </c>
      <c r="K7311">
        <f>Passenger_Data[[#This Row],[Price_USD]]*1</f>
        <v>312.17</v>
      </c>
      <c r="L7311">
        <v>57</v>
      </c>
      <c r="M7311" t="s">
        <v>40</v>
      </c>
      <c r="N7311" t="s">
        <v>60</v>
      </c>
      <c r="O7311" t="s">
        <v>32</v>
      </c>
      <c r="P7311" t="s">
        <v>50</v>
      </c>
      <c r="Q7311">
        <v>0</v>
      </c>
      <c r="R7311" t="s">
        <v>65</v>
      </c>
      <c r="S7311" t="s">
        <v>61</v>
      </c>
      <c r="T7311">
        <v>7.4</v>
      </c>
      <c r="U7311">
        <v>14</v>
      </c>
      <c r="V7311">
        <v>19</v>
      </c>
      <c r="W7311">
        <v>0</v>
      </c>
      <c r="X7311">
        <v>1</v>
      </c>
      <c r="Y7311" t="s">
        <v>45</v>
      </c>
    </row>
    <row r="7312" spans="1:25" x14ac:dyDescent="0.25">
      <c r="A7312" t="s">
        <v>9334</v>
      </c>
      <c r="B7312" t="s">
        <v>2330</v>
      </c>
      <c r="C7312" t="s">
        <v>73</v>
      </c>
      <c r="D7312" t="s">
        <v>28</v>
      </c>
      <c r="E7312" t="s">
        <v>55</v>
      </c>
      <c r="F7312" s="1" t="s">
        <v>19366</v>
      </c>
      <c r="G7312">
        <v>272</v>
      </c>
      <c r="H7312" t="s">
        <v>29</v>
      </c>
      <c r="I7312">
        <v>1642</v>
      </c>
      <c r="J7312">
        <v>247.25</v>
      </c>
      <c r="K7312">
        <f>Passenger_Data[[#This Row],[Price_USD]]*1</f>
        <v>247.25</v>
      </c>
      <c r="L7312">
        <v>63</v>
      </c>
      <c r="M7312" t="s">
        <v>30</v>
      </c>
      <c r="N7312" t="s">
        <v>31</v>
      </c>
      <c r="O7312" t="s">
        <v>33</v>
      </c>
      <c r="P7312" t="s">
        <v>83</v>
      </c>
      <c r="Q7312">
        <v>1</v>
      </c>
      <c r="R7312" t="s">
        <v>65</v>
      </c>
      <c r="S7312" t="s">
        <v>61</v>
      </c>
      <c r="T7312">
        <v>9.5</v>
      </c>
      <c r="U7312">
        <v>6</v>
      </c>
      <c r="V7312">
        <v>70</v>
      </c>
      <c r="W7312">
        <v>0</v>
      </c>
      <c r="X7312">
        <v>0</v>
      </c>
      <c r="Y7312" t="s">
        <v>36</v>
      </c>
    </row>
    <row r="7313" spans="1:25" x14ac:dyDescent="0.25">
      <c r="A7313" t="s">
        <v>9335</v>
      </c>
      <c r="B7313" t="s">
        <v>2691</v>
      </c>
      <c r="C7313" t="s">
        <v>82</v>
      </c>
      <c r="D7313" t="s">
        <v>55</v>
      </c>
      <c r="E7313" t="s">
        <v>39</v>
      </c>
      <c r="F7313" s="1" t="s">
        <v>19367</v>
      </c>
      <c r="G7313">
        <v>160</v>
      </c>
      <c r="H7313" t="s">
        <v>29</v>
      </c>
      <c r="I7313">
        <v>1083</v>
      </c>
      <c r="J7313">
        <v>193.84</v>
      </c>
      <c r="K7313">
        <f>Passenger_Data[[#This Row],[Price_USD]]*1</f>
        <v>193.84</v>
      </c>
      <c r="L7313">
        <v>37</v>
      </c>
      <c r="M7313" t="s">
        <v>30</v>
      </c>
      <c r="N7313" t="s">
        <v>60</v>
      </c>
      <c r="O7313" t="s">
        <v>33</v>
      </c>
      <c r="P7313" t="s">
        <v>50</v>
      </c>
      <c r="Q7313">
        <v>1</v>
      </c>
      <c r="R7313" t="s">
        <v>34</v>
      </c>
      <c r="S7313" t="s">
        <v>68</v>
      </c>
      <c r="T7313">
        <v>4.5</v>
      </c>
      <c r="U7313">
        <v>8</v>
      </c>
      <c r="V7313">
        <v>56</v>
      </c>
      <c r="W7313">
        <v>0</v>
      </c>
      <c r="X7313">
        <v>0</v>
      </c>
      <c r="Y7313" t="s">
        <v>45</v>
      </c>
    </row>
    <row r="7314" spans="1:25" x14ac:dyDescent="0.25">
      <c r="A7314" t="s">
        <v>9336</v>
      </c>
      <c r="B7314" t="s">
        <v>2606</v>
      </c>
      <c r="C7314" t="s">
        <v>26</v>
      </c>
      <c r="D7314" t="s">
        <v>76</v>
      </c>
      <c r="E7314" t="s">
        <v>27</v>
      </c>
      <c r="F7314" s="1" t="s">
        <v>19368</v>
      </c>
      <c r="G7314">
        <v>204</v>
      </c>
      <c r="H7314" t="s">
        <v>29</v>
      </c>
      <c r="I7314">
        <v>1194</v>
      </c>
      <c r="J7314">
        <v>351.22</v>
      </c>
      <c r="K7314">
        <f>Passenger_Data[[#This Row],[Price_USD]]*1</f>
        <v>351.22</v>
      </c>
      <c r="L7314">
        <v>75</v>
      </c>
      <c r="M7314" t="s">
        <v>30</v>
      </c>
      <c r="N7314" t="s">
        <v>60</v>
      </c>
      <c r="O7314" t="s">
        <v>33</v>
      </c>
      <c r="P7314" t="s">
        <v>83</v>
      </c>
      <c r="Q7314">
        <v>0</v>
      </c>
      <c r="R7314" t="s">
        <v>51</v>
      </c>
      <c r="S7314" t="s">
        <v>68</v>
      </c>
      <c r="T7314">
        <v>9.1999999999999993</v>
      </c>
      <c r="U7314">
        <v>5</v>
      </c>
      <c r="V7314">
        <v>89</v>
      </c>
      <c r="W7314">
        <v>0</v>
      </c>
      <c r="X7314">
        <v>0</v>
      </c>
      <c r="Y7314" t="s">
        <v>45</v>
      </c>
    </row>
    <row r="7315" spans="1:25" x14ac:dyDescent="0.25">
      <c r="A7315" t="s">
        <v>9337</v>
      </c>
      <c r="B7315" t="s">
        <v>2597</v>
      </c>
      <c r="C7315" t="s">
        <v>26</v>
      </c>
      <c r="D7315" t="s">
        <v>76</v>
      </c>
      <c r="E7315" t="s">
        <v>39</v>
      </c>
      <c r="F7315" s="1" t="s">
        <v>19369</v>
      </c>
      <c r="G7315">
        <v>114</v>
      </c>
      <c r="H7315" t="s">
        <v>29</v>
      </c>
      <c r="I7315">
        <v>1241</v>
      </c>
      <c r="J7315">
        <v>462.47</v>
      </c>
      <c r="K7315">
        <f>Passenger_Data[[#This Row],[Price_USD]]*1</f>
        <v>462.47</v>
      </c>
      <c r="L7315">
        <v>52</v>
      </c>
      <c r="M7315" t="s">
        <v>30</v>
      </c>
      <c r="N7315" t="s">
        <v>41</v>
      </c>
      <c r="O7315" t="s">
        <v>42</v>
      </c>
      <c r="P7315" t="s">
        <v>33</v>
      </c>
      <c r="Q7315">
        <v>3</v>
      </c>
      <c r="R7315" t="s">
        <v>65</v>
      </c>
      <c r="S7315" t="s">
        <v>44</v>
      </c>
      <c r="T7315">
        <v>6.7</v>
      </c>
      <c r="U7315">
        <v>3</v>
      </c>
      <c r="V7315">
        <v>51</v>
      </c>
      <c r="W7315">
        <v>0</v>
      </c>
      <c r="X7315">
        <v>0</v>
      </c>
      <c r="Y7315" t="s">
        <v>77</v>
      </c>
    </row>
    <row r="7316" spans="1:25" x14ac:dyDescent="0.25">
      <c r="A7316" t="s">
        <v>9338</v>
      </c>
      <c r="B7316" t="s">
        <v>3167</v>
      </c>
      <c r="C7316" t="s">
        <v>26</v>
      </c>
      <c r="D7316" t="s">
        <v>55</v>
      </c>
      <c r="E7316" t="s">
        <v>55</v>
      </c>
      <c r="F7316" s="1" t="s">
        <v>19370</v>
      </c>
      <c r="G7316">
        <v>217</v>
      </c>
      <c r="H7316" t="s">
        <v>29</v>
      </c>
      <c r="I7316">
        <v>1581</v>
      </c>
      <c r="J7316">
        <v>419.33</v>
      </c>
      <c r="K7316">
        <f>Passenger_Data[[#This Row],[Price_USD]]*1</f>
        <v>419.33</v>
      </c>
      <c r="L7316">
        <v>46</v>
      </c>
      <c r="M7316" t="s">
        <v>40</v>
      </c>
      <c r="N7316" t="s">
        <v>31</v>
      </c>
      <c r="O7316" t="s">
        <v>42</v>
      </c>
      <c r="P7316" t="s">
        <v>50</v>
      </c>
      <c r="Q7316">
        <v>0</v>
      </c>
      <c r="R7316" t="s">
        <v>43</v>
      </c>
      <c r="S7316" t="s">
        <v>68</v>
      </c>
      <c r="T7316">
        <v>8.4</v>
      </c>
      <c r="U7316">
        <v>15</v>
      </c>
      <c r="V7316">
        <v>18</v>
      </c>
      <c r="W7316">
        <v>0</v>
      </c>
      <c r="X7316">
        <v>0</v>
      </c>
      <c r="Y7316" t="s">
        <v>77</v>
      </c>
    </row>
    <row r="7317" spans="1:25" x14ac:dyDescent="0.25">
      <c r="A7317" t="s">
        <v>9339</v>
      </c>
      <c r="B7317" t="s">
        <v>4381</v>
      </c>
      <c r="C7317" t="s">
        <v>82</v>
      </c>
      <c r="D7317" t="s">
        <v>39</v>
      </c>
      <c r="E7317" t="s">
        <v>28</v>
      </c>
      <c r="F7317" s="1" t="s">
        <v>19371</v>
      </c>
      <c r="G7317">
        <v>209</v>
      </c>
      <c r="H7317" t="s">
        <v>29</v>
      </c>
      <c r="I7317">
        <v>1459</v>
      </c>
      <c r="J7317">
        <v>436.46</v>
      </c>
      <c r="K7317">
        <f>Passenger_Data[[#This Row],[Price_USD]]*1</f>
        <v>436.46</v>
      </c>
      <c r="L7317">
        <v>42</v>
      </c>
      <c r="M7317" t="s">
        <v>30</v>
      </c>
      <c r="N7317" t="s">
        <v>41</v>
      </c>
      <c r="O7317" t="s">
        <v>33</v>
      </c>
      <c r="P7317" t="s">
        <v>50</v>
      </c>
      <c r="Q7317">
        <v>2</v>
      </c>
      <c r="R7317" t="s">
        <v>65</v>
      </c>
      <c r="S7317" t="s">
        <v>61</v>
      </c>
      <c r="T7317">
        <v>8.3000000000000007</v>
      </c>
      <c r="U7317">
        <v>12</v>
      </c>
      <c r="V7317">
        <v>99</v>
      </c>
      <c r="W7317">
        <v>0</v>
      </c>
      <c r="X7317">
        <v>0</v>
      </c>
      <c r="Y7317" t="s">
        <v>45</v>
      </c>
    </row>
    <row r="7318" spans="1:25" x14ac:dyDescent="0.25">
      <c r="A7318" t="s">
        <v>9340</v>
      </c>
      <c r="B7318" t="s">
        <v>398</v>
      </c>
      <c r="C7318" t="s">
        <v>82</v>
      </c>
      <c r="D7318" t="s">
        <v>64</v>
      </c>
      <c r="E7318" t="s">
        <v>27</v>
      </c>
      <c r="F7318" s="1" t="s">
        <v>19372</v>
      </c>
      <c r="G7318">
        <v>173</v>
      </c>
      <c r="H7318" t="s">
        <v>29</v>
      </c>
      <c r="I7318">
        <v>1067</v>
      </c>
      <c r="J7318">
        <v>296.39999999999998</v>
      </c>
      <c r="K7318">
        <f>Passenger_Data[[#This Row],[Price_USD]]*1</f>
        <v>296.39999999999998</v>
      </c>
      <c r="L7318">
        <v>72</v>
      </c>
      <c r="M7318" t="s">
        <v>30</v>
      </c>
      <c r="N7318" t="s">
        <v>41</v>
      </c>
      <c r="O7318" t="s">
        <v>42</v>
      </c>
      <c r="P7318" t="s">
        <v>50</v>
      </c>
      <c r="Q7318">
        <v>2</v>
      </c>
      <c r="R7318" t="s">
        <v>65</v>
      </c>
      <c r="S7318" t="s">
        <v>61</v>
      </c>
      <c r="T7318">
        <v>7.1</v>
      </c>
      <c r="U7318">
        <v>3</v>
      </c>
      <c r="V7318">
        <v>33</v>
      </c>
      <c r="W7318">
        <v>0</v>
      </c>
      <c r="X7318">
        <v>0</v>
      </c>
      <c r="Y7318" t="s">
        <v>36</v>
      </c>
    </row>
    <row r="7319" spans="1:25" x14ac:dyDescent="0.25">
      <c r="A7319" t="s">
        <v>9341</v>
      </c>
      <c r="B7319" t="s">
        <v>2014</v>
      </c>
      <c r="C7319" t="s">
        <v>54</v>
      </c>
      <c r="D7319" t="s">
        <v>76</v>
      </c>
      <c r="E7319" t="s">
        <v>64</v>
      </c>
      <c r="F7319" s="1" t="s">
        <v>19373</v>
      </c>
      <c r="G7319">
        <v>184</v>
      </c>
      <c r="H7319" t="s">
        <v>86</v>
      </c>
      <c r="I7319">
        <v>1088</v>
      </c>
      <c r="J7319">
        <v>351.93</v>
      </c>
      <c r="K7319">
        <f>Passenger_Data[[#This Row],[Price_USD]]*1</f>
        <v>351.93</v>
      </c>
      <c r="L7319">
        <v>45</v>
      </c>
      <c r="M7319" t="s">
        <v>40</v>
      </c>
      <c r="N7319" t="s">
        <v>31</v>
      </c>
      <c r="O7319" t="s">
        <v>42</v>
      </c>
      <c r="P7319" t="s">
        <v>50</v>
      </c>
      <c r="Q7319">
        <v>1</v>
      </c>
      <c r="R7319" t="s">
        <v>65</v>
      </c>
      <c r="S7319" t="s">
        <v>61</v>
      </c>
      <c r="T7319">
        <v>7</v>
      </c>
      <c r="U7319">
        <v>13</v>
      </c>
      <c r="V7319">
        <v>6</v>
      </c>
      <c r="W7319">
        <v>0</v>
      </c>
      <c r="X7319">
        <v>0</v>
      </c>
      <c r="Y7319" t="s">
        <v>36</v>
      </c>
    </row>
    <row r="7320" spans="1:25" x14ac:dyDescent="0.25">
      <c r="A7320" t="s">
        <v>9342</v>
      </c>
      <c r="B7320" t="s">
        <v>549</v>
      </c>
      <c r="C7320" t="s">
        <v>82</v>
      </c>
      <c r="D7320" t="s">
        <v>76</v>
      </c>
      <c r="E7320" t="s">
        <v>76</v>
      </c>
      <c r="F7320" s="1" t="s">
        <v>19374</v>
      </c>
      <c r="G7320">
        <v>155</v>
      </c>
      <c r="H7320" t="s">
        <v>29</v>
      </c>
      <c r="I7320">
        <v>1267</v>
      </c>
      <c r="J7320">
        <v>329.1</v>
      </c>
      <c r="K7320">
        <f>Passenger_Data[[#This Row],[Price_USD]]*1</f>
        <v>329.1</v>
      </c>
      <c r="L7320">
        <v>52</v>
      </c>
      <c r="M7320" t="s">
        <v>30</v>
      </c>
      <c r="N7320" t="s">
        <v>31</v>
      </c>
      <c r="O7320" t="s">
        <v>56</v>
      </c>
      <c r="P7320" t="s">
        <v>33</v>
      </c>
      <c r="Q7320">
        <v>3</v>
      </c>
      <c r="R7320" t="s">
        <v>65</v>
      </c>
      <c r="S7320" t="s">
        <v>35</v>
      </c>
      <c r="T7320">
        <v>7.7</v>
      </c>
      <c r="U7320">
        <v>16</v>
      </c>
      <c r="V7320">
        <v>48</v>
      </c>
      <c r="W7320">
        <v>0</v>
      </c>
      <c r="X7320">
        <v>0</v>
      </c>
      <c r="Y7320" t="s">
        <v>36</v>
      </c>
    </row>
    <row r="7321" spans="1:25" x14ac:dyDescent="0.25">
      <c r="A7321" t="s">
        <v>9343</v>
      </c>
      <c r="B7321" t="s">
        <v>1399</v>
      </c>
      <c r="C7321" t="s">
        <v>73</v>
      </c>
      <c r="D7321" t="s">
        <v>49</v>
      </c>
      <c r="E7321" t="s">
        <v>28</v>
      </c>
      <c r="F7321" s="1" t="s">
        <v>19375</v>
      </c>
      <c r="G7321">
        <v>188</v>
      </c>
      <c r="H7321" t="s">
        <v>29</v>
      </c>
      <c r="I7321">
        <v>1150</v>
      </c>
      <c r="J7321">
        <v>427.56</v>
      </c>
      <c r="K7321">
        <f>Passenger_Data[[#This Row],[Price_USD]]*1</f>
        <v>427.56</v>
      </c>
      <c r="L7321">
        <v>56</v>
      </c>
      <c r="M7321" t="s">
        <v>30</v>
      </c>
      <c r="N7321" t="s">
        <v>31</v>
      </c>
      <c r="O7321" t="s">
        <v>33</v>
      </c>
      <c r="P7321" t="s">
        <v>50</v>
      </c>
      <c r="Q7321">
        <v>0</v>
      </c>
      <c r="R7321" t="s">
        <v>34</v>
      </c>
      <c r="S7321" t="s">
        <v>44</v>
      </c>
      <c r="T7321">
        <v>8</v>
      </c>
      <c r="U7321">
        <v>6</v>
      </c>
      <c r="V7321">
        <v>65</v>
      </c>
      <c r="W7321">
        <v>0</v>
      </c>
      <c r="X7321">
        <v>1</v>
      </c>
      <c r="Y7321" t="s">
        <v>36</v>
      </c>
    </row>
    <row r="7322" spans="1:25" x14ac:dyDescent="0.25">
      <c r="A7322" t="s">
        <v>9344</v>
      </c>
      <c r="B7322" t="s">
        <v>1425</v>
      </c>
      <c r="C7322" t="s">
        <v>73</v>
      </c>
      <c r="D7322" t="s">
        <v>49</v>
      </c>
      <c r="E7322" t="s">
        <v>59</v>
      </c>
      <c r="F7322" s="1" t="s">
        <v>19376</v>
      </c>
      <c r="G7322">
        <v>200</v>
      </c>
      <c r="H7322" t="s">
        <v>29</v>
      </c>
      <c r="I7322">
        <v>1166</v>
      </c>
      <c r="J7322">
        <v>228.77</v>
      </c>
      <c r="K7322">
        <f>Passenger_Data[[#This Row],[Price_USD]]*1</f>
        <v>228.77</v>
      </c>
      <c r="L7322">
        <v>41</v>
      </c>
      <c r="M7322" t="s">
        <v>40</v>
      </c>
      <c r="N7322" t="s">
        <v>60</v>
      </c>
      <c r="O7322" t="s">
        <v>33</v>
      </c>
      <c r="P7322" t="s">
        <v>50</v>
      </c>
      <c r="Q7322">
        <v>0</v>
      </c>
      <c r="R7322" t="s">
        <v>65</v>
      </c>
      <c r="S7322" t="s">
        <v>68</v>
      </c>
      <c r="T7322">
        <v>6.6</v>
      </c>
      <c r="U7322">
        <v>26</v>
      </c>
      <c r="V7322">
        <v>102</v>
      </c>
      <c r="W7322">
        <v>0</v>
      </c>
      <c r="X7322">
        <v>1</v>
      </c>
      <c r="Y7322" t="s">
        <v>45</v>
      </c>
    </row>
    <row r="7323" spans="1:25" x14ac:dyDescent="0.25">
      <c r="A7323" t="s">
        <v>9345</v>
      </c>
      <c r="B7323" t="s">
        <v>1164</v>
      </c>
      <c r="C7323" t="s">
        <v>73</v>
      </c>
      <c r="D7323" t="s">
        <v>28</v>
      </c>
      <c r="E7323" t="s">
        <v>76</v>
      </c>
      <c r="F7323" s="1" t="s">
        <v>19377</v>
      </c>
      <c r="G7323">
        <v>206</v>
      </c>
      <c r="H7323" t="s">
        <v>29</v>
      </c>
      <c r="I7323">
        <v>1405</v>
      </c>
      <c r="J7323">
        <v>346.65</v>
      </c>
      <c r="K7323">
        <f>Passenger_Data[[#This Row],[Price_USD]]*1</f>
        <v>346.65</v>
      </c>
      <c r="L7323">
        <v>39</v>
      </c>
      <c r="M7323" t="s">
        <v>40</v>
      </c>
      <c r="N7323" t="s">
        <v>31</v>
      </c>
      <c r="O7323" t="s">
        <v>56</v>
      </c>
      <c r="P7323" t="s">
        <v>50</v>
      </c>
      <c r="Q7323">
        <v>2</v>
      </c>
      <c r="R7323" t="s">
        <v>65</v>
      </c>
      <c r="S7323" t="s">
        <v>35</v>
      </c>
      <c r="T7323">
        <v>8.3000000000000007</v>
      </c>
      <c r="U7323">
        <v>3</v>
      </c>
      <c r="V7323">
        <v>19</v>
      </c>
      <c r="W7323">
        <v>0</v>
      </c>
      <c r="X7323">
        <v>0</v>
      </c>
      <c r="Y7323" t="s">
        <v>36</v>
      </c>
    </row>
    <row r="7324" spans="1:25" x14ac:dyDescent="0.25">
      <c r="A7324" t="s">
        <v>9346</v>
      </c>
      <c r="B7324" t="s">
        <v>3588</v>
      </c>
      <c r="C7324" t="s">
        <v>48</v>
      </c>
      <c r="D7324" t="s">
        <v>27</v>
      </c>
      <c r="E7324" t="s">
        <v>28</v>
      </c>
      <c r="F7324" s="1" t="s">
        <v>19378</v>
      </c>
      <c r="G7324">
        <v>178</v>
      </c>
      <c r="H7324" t="s">
        <v>29</v>
      </c>
      <c r="I7324">
        <v>1188</v>
      </c>
      <c r="J7324">
        <v>258.61</v>
      </c>
      <c r="K7324">
        <f>Passenger_Data[[#This Row],[Price_USD]]*1</f>
        <v>258.61</v>
      </c>
      <c r="L7324">
        <v>21</v>
      </c>
      <c r="M7324" t="s">
        <v>40</v>
      </c>
      <c r="N7324" t="s">
        <v>41</v>
      </c>
      <c r="O7324" t="s">
        <v>42</v>
      </c>
      <c r="P7324" t="s">
        <v>50</v>
      </c>
      <c r="Q7324">
        <v>2</v>
      </c>
      <c r="R7324" t="s">
        <v>43</v>
      </c>
      <c r="S7324" t="s">
        <v>35</v>
      </c>
      <c r="T7324">
        <v>6.2</v>
      </c>
      <c r="U7324">
        <v>4</v>
      </c>
      <c r="V7324">
        <v>42</v>
      </c>
      <c r="W7324">
        <v>0</v>
      </c>
      <c r="X7324">
        <v>1</v>
      </c>
      <c r="Y7324" t="s">
        <v>45</v>
      </c>
    </row>
    <row r="7325" spans="1:25" x14ac:dyDescent="0.25">
      <c r="A7325" t="s">
        <v>9347</v>
      </c>
      <c r="B7325" t="s">
        <v>476</v>
      </c>
      <c r="C7325" t="s">
        <v>48</v>
      </c>
      <c r="D7325" t="s">
        <v>55</v>
      </c>
      <c r="E7325" t="s">
        <v>64</v>
      </c>
      <c r="F7325" s="1" t="s">
        <v>19379</v>
      </c>
      <c r="G7325">
        <v>140</v>
      </c>
      <c r="H7325" t="s">
        <v>29</v>
      </c>
      <c r="I7325">
        <v>1397</v>
      </c>
      <c r="J7325">
        <v>388.57</v>
      </c>
      <c r="K7325">
        <f>Passenger_Data[[#This Row],[Price_USD]]*1</f>
        <v>388.57</v>
      </c>
      <c r="L7325">
        <v>25</v>
      </c>
      <c r="M7325" t="s">
        <v>40</v>
      </c>
      <c r="N7325" t="s">
        <v>41</v>
      </c>
      <c r="O7325" t="s">
        <v>33</v>
      </c>
      <c r="P7325" t="s">
        <v>83</v>
      </c>
      <c r="Q7325">
        <v>1</v>
      </c>
      <c r="R7325" t="s">
        <v>65</v>
      </c>
      <c r="S7325" t="s">
        <v>35</v>
      </c>
      <c r="T7325">
        <v>8.6</v>
      </c>
      <c r="U7325">
        <v>18</v>
      </c>
      <c r="V7325">
        <v>6</v>
      </c>
      <c r="W7325">
        <v>0</v>
      </c>
      <c r="X7325">
        <v>0</v>
      </c>
      <c r="Y7325" t="s">
        <v>77</v>
      </c>
    </row>
    <row r="7326" spans="1:25" x14ac:dyDescent="0.25">
      <c r="A7326" t="s">
        <v>9348</v>
      </c>
      <c r="B7326" t="s">
        <v>1018</v>
      </c>
      <c r="C7326" t="s">
        <v>73</v>
      </c>
      <c r="D7326" t="s">
        <v>64</v>
      </c>
      <c r="E7326" t="s">
        <v>49</v>
      </c>
      <c r="F7326" s="1" t="s">
        <v>19380</v>
      </c>
      <c r="G7326">
        <v>63</v>
      </c>
      <c r="H7326" t="s">
        <v>29</v>
      </c>
      <c r="I7326">
        <v>690</v>
      </c>
      <c r="J7326">
        <v>216</v>
      </c>
      <c r="K7326">
        <f>Passenger_Data[[#This Row],[Price_USD]]*1</f>
        <v>216</v>
      </c>
      <c r="L7326">
        <v>73</v>
      </c>
      <c r="M7326" t="s">
        <v>40</v>
      </c>
      <c r="N7326" t="s">
        <v>31</v>
      </c>
      <c r="O7326" t="s">
        <v>32</v>
      </c>
      <c r="P7326" t="s">
        <v>50</v>
      </c>
      <c r="Q7326">
        <v>1</v>
      </c>
      <c r="R7326" t="s">
        <v>51</v>
      </c>
      <c r="S7326" t="s">
        <v>61</v>
      </c>
      <c r="T7326">
        <v>6.8</v>
      </c>
      <c r="U7326">
        <v>2</v>
      </c>
      <c r="V7326">
        <v>43</v>
      </c>
      <c r="W7326">
        <v>0</v>
      </c>
      <c r="X7326">
        <v>0</v>
      </c>
      <c r="Y7326" t="s">
        <v>36</v>
      </c>
    </row>
    <row r="7327" spans="1:25" x14ac:dyDescent="0.25">
      <c r="A7327" t="s">
        <v>9349</v>
      </c>
      <c r="B7327" t="s">
        <v>5301</v>
      </c>
      <c r="C7327" t="s">
        <v>82</v>
      </c>
      <c r="D7327" t="s">
        <v>64</v>
      </c>
      <c r="E7327" t="s">
        <v>55</v>
      </c>
      <c r="F7327" s="1" t="s">
        <v>19381</v>
      </c>
      <c r="G7327">
        <v>187</v>
      </c>
      <c r="H7327" t="s">
        <v>29</v>
      </c>
      <c r="I7327">
        <v>1353</v>
      </c>
      <c r="J7327">
        <v>407</v>
      </c>
      <c r="K7327">
        <f>Passenger_Data[[#This Row],[Price_USD]]*1</f>
        <v>407</v>
      </c>
      <c r="L7327">
        <v>29</v>
      </c>
      <c r="M7327" t="s">
        <v>30</v>
      </c>
      <c r="N7327" t="s">
        <v>41</v>
      </c>
      <c r="O7327" t="s">
        <v>32</v>
      </c>
      <c r="P7327" t="s">
        <v>50</v>
      </c>
      <c r="Q7327">
        <v>0</v>
      </c>
      <c r="R7327" t="s">
        <v>51</v>
      </c>
      <c r="S7327" t="s">
        <v>61</v>
      </c>
      <c r="T7327">
        <v>6.2</v>
      </c>
      <c r="U7327">
        <v>8</v>
      </c>
      <c r="V7327">
        <v>98</v>
      </c>
      <c r="W7327">
        <v>0</v>
      </c>
      <c r="X7327">
        <v>0</v>
      </c>
      <c r="Y7327" t="s">
        <v>45</v>
      </c>
    </row>
    <row r="7328" spans="1:25" x14ac:dyDescent="0.25">
      <c r="A7328" t="s">
        <v>9350</v>
      </c>
      <c r="B7328" t="s">
        <v>187</v>
      </c>
      <c r="C7328" t="s">
        <v>54</v>
      </c>
      <c r="D7328" t="s">
        <v>49</v>
      </c>
      <c r="E7328" t="s">
        <v>49</v>
      </c>
      <c r="F7328" s="1" t="s">
        <v>19382</v>
      </c>
      <c r="G7328">
        <v>284</v>
      </c>
      <c r="H7328" t="s">
        <v>86</v>
      </c>
      <c r="I7328">
        <v>1437</v>
      </c>
      <c r="J7328">
        <v>340.95</v>
      </c>
      <c r="K7328">
        <f>Passenger_Data[[#This Row],[Price_USD]]*1</f>
        <v>340.95</v>
      </c>
      <c r="L7328">
        <v>41</v>
      </c>
      <c r="M7328" t="s">
        <v>30</v>
      </c>
      <c r="N7328" t="s">
        <v>60</v>
      </c>
      <c r="O7328" t="s">
        <v>56</v>
      </c>
      <c r="P7328" t="s">
        <v>50</v>
      </c>
      <c r="Q7328">
        <v>1</v>
      </c>
      <c r="R7328" t="s">
        <v>65</v>
      </c>
      <c r="S7328" t="s">
        <v>44</v>
      </c>
      <c r="T7328">
        <v>7.2</v>
      </c>
      <c r="U7328">
        <v>3</v>
      </c>
      <c r="V7328">
        <v>83</v>
      </c>
      <c r="W7328">
        <v>0</v>
      </c>
      <c r="X7328">
        <v>0</v>
      </c>
      <c r="Y7328" t="s">
        <v>36</v>
      </c>
    </row>
    <row r="7329" spans="1:25" x14ac:dyDescent="0.25">
      <c r="A7329" t="s">
        <v>9351</v>
      </c>
      <c r="B7329" t="s">
        <v>795</v>
      </c>
      <c r="C7329" t="s">
        <v>48</v>
      </c>
      <c r="D7329" t="s">
        <v>39</v>
      </c>
      <c r="E7329" t="s">
        <v>49</v>
      </c>
      <c r="F7329" s="1" t="s">
        <v>19383</v>
      </c>
      <c r="G7329">
        <v>227</v>
      </c>
      <c r="H7329" t="s">
        <v>29</v>
      </c>
      <c r="I7329">
        <v>928</v>
      </c>
      <c r="J7329">
        <v>236</v>
      </c>
      <c r="K7329">
        <f>Passenger_Data[[#This Row],[Price_USD]]*1</f>
        <v>236</v>
      </c>
      <c r="L7329">
        <v>58</v>
      </c>
      <c r="M7329" t="s">
        <v>30</v>
      </c>
      <c r="N7329" t="s">
        <v>41</v>
      </c>
      <c r="O7329" t="s">
        <v>32</v>
      </c>
      <c r="P7329" t="s">
        <v>50</v>
      </c>
      <c r="Q7329">
        <v>1</v>
      </c>
      <c r="R7329" t="s">
        <v>34</v>
      </c>
      <c r="S7329" t="s">
        <v>68</v>
      </c>
      <c r="T7329">
        <v>8.1</v>
      </c>
      <c r="U7329">
        <v>2</v>
      </c>
      <c r="V7329">
        <v>22</v>
      </c>
      <c r="W7329">
        <v>0</v>
      </c>
      <c r="X7329">
        <v>0</v>
      </c>
      <c r="Y7329" t="s">
        <v>36</v>
      </c>
    </row>
    <row r="7330" spans="1:25" x14ac:dyDescent="0.25">
      <c r="A7330" t="s">
        <v>9352</v>
      </c>
      <c r="B7330" t="s">
        <v>7069</v>
      </c>
      <c r="C7330" t="s">
        <v>82</v>
      </c>
      <c r="D7330" t="s">
        <v>76</v>
      </c>
      <c r="E7330" t="s">
        <v>59</v>
      </c>
      <c r="F7330" s="1" t="s">
        <v>19384</v>
      </c>
      <c r="G7330">
        <v>258</v>
      </c>
      <c r="H7330" t="s">
        <v>29</v>
      </c>
      <c r="I7330">
        <v>1188</v>
      </c>
      <c r="J7330">
        <v>367.3</v>
      </c>
      <c r="K7330">
        <f>Passenger_Data[[#This Row],[Price_USD]]*1</f>
        <v>367.3</v>
      </c>
      <c r="L7330">
        <v>61</v>
      </c>
      <c r="M7330" t="s">
        <v>30</v>
      </c>
      <c r="N7330" t="s">
        <v>31</v>
      </c>
      <c r="O7330" t="s">
        <v>32</v>
      </c>
      <c r="P7330" t="s">
        <v>50</v>
      </c>
      <c r="Q7330">
        <v>1</v>
      </c>
      <c r="R7330" t="s">
        <v>51</v>
      </c>
      <c r="S7330" t="s">
        <v>61</v>
      </c>
      <c r="T7330">
        <v>8</v>
      </c>
      <c r="U7330">
        <v>7</v>
      </c>
      <c r="V7330">
        <v>53</v>
      </c>
      <c r="W7330">
        <v>0</v>
      </c>
      <c r="X7330">
        <v>0</v>
      </c>
      <c r="Y7330" t="s">
        <v>45</v>
      </c>
    </row>
    <row r="7331" spans="1:25" x14ac:dyDescent="0.25">
      <c r="A7331" t="s">
        <v>9353</v>
      </c>
      <c r="B7331" t="s">
        <v>72</v>
      </c>
      <c r="C7331" t="s">
        <v>82</v>
      </c>
      <c r="D7331" t="s">
        <v>55</v>
      </c>
      <c r="E7331" t="s">
        <v>49</v>
      </c>
      <c r="F7331" s="1" t="s">
        <v>19385</v>
      </c>
      <c r="G7331">
        <v>113</v>
      </c>
      <c r="H7331" t="s">
        <v>29</v>
      </c>
      <c r="I7331">
        <v>1023</v>
      </c>
      <c r="J7331">
        <v>151.94</v>
      </c>
      <c r="K7331">
        <f>Passenger_Data[[#This Row],[Price_USD]]*1</f>
        <v>151.94</v>
      </c>
      <c r="L7331">
        <v>51</v>
      </c>
      <c r="M7331" t="s">
        <v>30</v>
      </c>
      <c r="N7331" t="s">
        <v>31</v>
      </c>
      <c r="O7331" t="s">
        <v>32</v>
      </c>
      <c r="P7331" t="s">
        <v>83</v>
      </c>
      <c r="Q7331">
        <v>0</v>
      </c>
      <c r="R7331" t="s">
        <v>65</v>
      </c>
      <c r="S7331" t="s">
        <v>61</v>
      </c>
      <c r="T7331">
        <v>6.4</v>
      </c>
      <c r="U7331">
        <v>26</v>
      </c>
      <c r="V7331">
        <v>24</v>
      </c>
      <c r="W7331">
        <v>0</v>
      </c>
      <c r="X7331">
        <v>0</v>
      </c>
      <c r="Y7331" t="s">
        <v>77</v>
      </c>
    </row>
    <row r="7332" spans="1:25" x14ac:dyDescent="0.25">
      <c r="A7332" t="s">
        <v>9354</v>
      </c>
      <c r="B7332" t="s">
        <v>2488</v>
      </c>
      <c r="C7332" t="s">
        <v>48</v>
      </c>
      <c r="D7332" t="s">
        <v>27</v>
      </c>
      <c r="E7332" t="s">
        <v>64</v>
      </c>
      <c r="F7332" s="1" t="s">
        <v>19386</v>
      </c>
      <c r="G7332">
        <v>182</v>
      </c>
      <c r="H7332" t="s">
        <v>29</v>
      </c>
      <c r="I7332">
        <v>870</v>
      </c>
      <c r="J7332">
        <v>243.37</v>
      </c>
      <c r="K7332">
        <f>Passenger_Data[[#This Row],[Price_USD]]*1</f>
        <v>243.37</v>
      </c>
      <c r="L7332">
        <v>36</v>
      </c>
      <c r="M7332" t="s">
        <v>40</v>
      </c>
      <c r="N7332" t="s">
        <v>31</v>
      </c>
      <c r="O7332" t="s">
        <v>42</v>
      </c>
      <c r="P7332" t="s">
        <v>50</v>
      </c>
      <c r="Q7332">
        <v>0</v>
      </c>
      <c r="R7332" t="s">
        <v>65</v>
      </c>
      <c r="S7332" t="s">
        <v>35</v>
      </c>
      <c r="T7332">
        <v>9.1999999999999993</v>
      </c>
      <c r="U7332">
        <v>1</v>
      </c>
      <c r="V7332">
        <v>32</v>
      </c>
      <c r="W7332">
        <v>0</v>
      </c>
      <c r="X7332">
        <v>0</v>
      </c>
      <c r="Y7332" t="s">
        <v>77</v>
      </c>
    </row>
    <row r="7333" spans="1:25" x14ac:dyDescent="0.25">
      <c r="A7333" t="s">
        <v>9355</v>
      </c>
      <c r="B7333" t="s">
        <v>1670</v>
      </c>
      <c r="C7333" t="s">
        <v>82</v>
      </c>
      <c r="D7333" t="s">
        <v>27</v>
      </c>
      <c r="E7333" t="s">
        <v>28</v>
      </c>
      <c r="F7333" s="1" t="s">
        <v>19387</v>
      </c>
      <c r="G7333">
        <v>275</v>
      </c>
      <c r="H7333" t="s">
        <v>108</v>
      </c>
      <c r="I7333">
        <v>1248</v>
      </c>
      <c r="J7333">
        <v>461.54</v>
      </c>
      <c r="K7333">
        <f>Passenger_Data[[#This Row],[Price_USD]]*1</f>
        <v>461.54</v>
      </c>
      <c r="L7333">
        <v>45</v>
      </c>
      <c r="M7333" t="s">
        <v>30</v>
      </c>
      <c r="N7333" t="s">
        <v>60</v>
      </c>
      <c r="O7333" t="s">
        <v>33</v>
      </c>
      <c r="P7333" t="s">
        <v>33</v>
      </c>
      <c r="Q7333">
        <v>1</v>
      </c>
      <c r="R7333" t="s">
        <v>34</v>
      </c>
      <c r="S7333" t="s">
        <v>35</v>
      </c>
      <c r="T7333">
        <v>6.2</v>
      </c>
      <c r="U7333">
        <v>17</v>
      </c>
      <c r="V7333">
        <v>109</v>
      </c>
      <c r="W7333">
        <v>0</v>
      </c>
      <c r="X7333">
        <v>0</v>
      </c>
      <c r="Y7333" t="s">
        <v>45</v>
      </c>
    </row>
    <row r="7334" spans="1:25" x14ac:dyDescent="0.25">
      <c r="A7334" t="s">
        <v>9356</v>
      </c>
      <c r="B7334" t="s">
        <v>2679</v>
      </c>
      <c r="C7334" t="s">
        <v>73</v>
      </c>
      <c r="D7334" t="s">
        <v>76</v>
      </c>
      <c r="E7334" t="s">
        <v>39</v>
      </c>
      <c r="F7334" s="1" t="s">
        <v>19388</v>
      </c>
      <c r="G7334">
        <v>243</v>
      </c>
      <c r="H7334" t="s">
        <v>29</v>
      </c>
      <c r="I7334">
        <v>669</v>
      </c>
      <c r="J7334">
        <v>232.68</v>
      </c>
      <c r="K7334">
        <f>Passenger_Data[[#This Row],[Price_USD]]*1</f>
        <v>232.68</v>
      </c>
      <c r="L7334">
        <v>28</v>
      </c>
      <c r="M7334" t="s">
        <v>30</v>
      </c>
      <c r="N7334" t="s">
        <v>41</v>
      </c>
      <c r="O7334" t="s">
        <v>56</v>
      </c>
      <c r="P7334" t="s">
        <v>50</v>
      </c>
      <c r="Q7334">
        <v>0</v>
      </c>
      <c r="R7334" t="s">
        <v>51</v>
      </c>
      <c r="S7334" t="s">
        <v>61</v>
      </c>
      <c r="T7334">
        <v>9.4</v>
      </c>
      <c r="U7334">
        <v>29</v>
      </c>
      <c r="V7334">
        <v>53</v>
      </c>
      <c r="W7334">
        <v>0</v>
      </c>
      <c r="X7334">
        <v>0</v>
      </c>
      <c r="Y7334" t="s">
        <v>77</v>
      </c>
    </row>
    <row r="7335" spans="1:25" x14ac:dyDescent="0.25">
      <c r="A7335" t="s">
        <v>9357</v>
      </c>
      <c r="B7335" t="s">
        <v>5611</v>
      </c>
      <c r="C7335" t="s">
        <v>54</v>
      </c>
      <c r="D7335" t="s">
        <v>76</v>
      </c>
      <c r="E7335" t="s">
        <v>55</v>
      </c>
      <c r="F7335" s="1" t="s">
        <v>19389</v>
      </c>
      <c r="G7335">
        <v>188</v>
      </c>
      <c r="H7335" t="s">
        <v>29</v>
      </c>
      <c r="I7335">
        <v>1343</v>
      </c>
      <c r="J7335">
        <v>472.87</v>
      </c>
      <c r="K7335">
        <f>Passenger_Data[[#This Row],[Price_USD]]*1</f>
        <v>472.87</v>
      </c>
      <c r="L7335">
        <v>47</v>
      </c>
      <c r="M7335" t="s">
        <v>40</v>
      </c>
      <c r="N7335" t="s">
        <v>41</v>
      </c>
      <c r="O7335" t="s">
        <v>33</v>
      </c>
      <c r="P7335" t="s">
        <v>33</v>
      </c>
      <c r="Q7335">
        <v>1</v>
      </c>
      <c r="R7335" t="s">
        <v>65</v>
      </c>
      <c r="S7335" t="s">
        <v>61</v>
      </c>
      <c r="T7335">
        <v>7.3</v>
      </c>
      <c r="U7335">
        <v>2</v>
      </c>
      <c r="V7335">
        <v>60</v>
      </c>
      <c r="W7335">
        <v>0</v>
      </c>
      <c r="X7335">
        <v>0</v>
      </c>
      <c r="Y7335" t="s">
        <v>45</v>
      </c>
    </row>
    <row r="7336" spans="1:25" x14ac:dyDescent="0.25">
      <c r="A7336" t="s">
        <v>9358</v>
      </c>
      <c r="B7336" t="s">
        <v>406</v>
      </c>
      <c r="C7336" t="s">
        <v>82</v>
      </c>
      <c r="D7336" t="s">
        <v>28</v>
      </c>
      <c r="E7336" t="s">
        <v>76</v>
      </c>
      <c r="F7336" s="1" t="s">
        <v>19390</v>
      </c>
      <c r="G7336">
        <v>93</v>
      </c>
      <c r="H7336" t="s">
        <v>29</v>
      </c>
      <c r="I7336">
        <v>1146</v>
      </c>
      <c r="J7336">
        <v>304.91000000000003</v>
      </c>
      <c r="K7336">
        <f>Passenger_Data[[#This Row],[Price_USD]]*1</f>
        <v>304.91000000000003</v>
      </c>
      <c r="L7336">
        <v>63</v>
      </c>
      <c r="M7336" t="s">
        <v>30</v>
      </c>
      <c r="N7336" t="s">
        <v>60</v>
      </c>
      <c r="O7336" t="s">
        <v>33</v>
      </c>
      <c r="P7336" t="s">
        <v>83</v>
      </c>
      <c r="Q7336">
        <v>1</v>
      </c>
      <c r="R7336" t="s">
        <v>65</v>
      </c>
      <c r="S7336" t="s">
        <v>61</v>
      </c>
      <c r="T7336">
        <v>5.8</v>
      </c>
      <c r="U7336">
        <v>19</v>
      </c>
      <c r="V7336">
        <v>101</v>
      </c>
      <c r="W7336">
        <v>0</v>
      </c>
      <c r="X7336">
        <v>0</v>
      </c>
      <c r="Y7336" t="s">
        <v>77</v>
      </c>
    </row>
    <row r="7337" spans="1:25" x14ac:dyDescent="0.25">
      <c r="A7337" t="s">
        <v>9359</v>
      </c>
      <c r="B7337" t="s">
        <v>2689</v>
      </c>
      <c r="C7337" t="s">
        <v>26</v>
      </c>
      <c r="D7337" t="s">
        <v>39</v>
      </c>
      <c r="E7337" t="s">
        <v>39</v>
      </c>
      <c r="F7337" s="1" t="s">
        <v>19391</v>
      </c>
      <c r="G7337">
        <v>105</v>
      </c>
      <c r="H7337" t="s">
        <v>29</v>
      </c>
      <c r="I7337">
        <v>1422</v>
      </c>
      <c r="J7337">
        <v>379.94</v>
      </c>
      <c r="K7337">
        <f>Passenger_Data[[#This Row],[Price_USD]]*1</f>
        <v>379.94</v>
      </c>
      <c r="L7337">
        <v>59</v>
      </c>
      <c r="M7337" t="s">
        <v>30</v>
      </c>
      <c r="N7337" t="s">
        <v>31</v>
      </c>
      <c r="O7337" t="s">
        <v>32</v>
      </c>
      <c r="P7337" t="s">
        <v>50</v>
      </c>
      <c r="Q7337">
        <v>1</v>
      </c>
      <c r="R7337" t="s">
        <v>51</v>
      </c>
      <c r="S7337" t="s">
        <v>68</v>
      </c>
      <c r="T7337">
        <v>6.4</v>
      </c>
      <c r="U7337">
        <v>11</v>
      </c>
      <c r="V7337">
        <v>56</v>
      </c>
      <c r="W7337">
        <v>0</v>
      </c>
      <c r="X7337">
        <v>0</v>
      </c>
      <c r="Y7337" t="s">
        <v>45</v>
      </c>
    </row>
    <row r="7338" spans="1:25" x14ac:dyDescent="0.25">
      <c r="A7338" t="s">
        <v>9360</v>
      </c>
      <c r="B7338" t="s">
        <v>2119</v>
      </c>
      <c r="C7338" t="s">
        <v>26</v>
      </c>
      <c r="D7338" t="s">
        <v>76</v>
      </c>
      <c r="E7338" t="s">
        <v>76</v>
      </c>
      <c r="F7338" s="1" t="s">
        <v>19392</v>
      </c>
      <c r="G7338">
        <v>158</v>
      </c>
      <c r="H7338" t="s">
        <v>29</v>
      </c>
      <c r="I7338">
        <v>1294</v>
      </c>
      <c r="J7338">
        <v>442.28</v>
      </c>
      <c r="K7338">
        <f>Passenger_Data[[#This Row],[Price_USD]]*1</f>
        <v>442.28</v>
      </c>
      <c r="L7338">
        <v>65</v>
      </c>
      <c r="M7338" t="s">
        <v>30</v>
      </c>
      <c r="N7338" t="s">
        <v>60</v>
      </c>
      <c r="O7338" t="s">
        <v>42</v>
      </c>
      <c r="P7338" t="s">
        <v>50</v>
      </c>
      <c r="Q7338">
        <v>1</v>
      </c>
      <c r="R7338" t="s">
        <v>43</v>
      </c>
      <c r="S7338" t="s">
        <v>35</v>
      </c>
      <c r="T7338">
        <v>5</v>
      </c>
      <c r="U7338">
        <v>9</v>
      </c>
      <c r="V7338">
        <v>65</v>
      </c>
      <c r="W7338">
        <v>0</v>
      </c>
      <c r="X7338">
        <v>0</v>
      </c>
      <c r="Y7338" t="s">
        <v>36</v>
      </c>
    </row>
    <row r="7339" spans="1:25" x14ac:dyDescent="0.25">
      <c r="A7339" t="s">
        <v>9361</v>
      </c>
      <c r="B7339" t="s">
        <v>2387</v>
      </c>
      <c r="C7339" t="s">
        <v>48</v>
      </c>
      <c r="D7339" t="s">
        <v>27</v>
      </c>
      <c r="E7339" t="s">
        <v>49</v>
      </c>
      <c r="F7339" s="1" t="s">
        <v>19393</v>
      </c>
      <c r="G7339">
        <v>144</v>
      </c>
      <c r="H7339" t="s">
        <v>86</v>
      </c>
      <c r="I7339">
        <v>1069</v>
      </c>
      <c r="J7339">
        <v>556.16</v>
      </c>
      <c r="K7339">
        <f>Passenger_Data[[#This Row],[Price_USD]]*1</f>
        <v>556.16</v>
      </c>
      <c r="L7339">
        <v>34</v>
      </c>
      <c r="M7339" t="s">
        <v>30</v>
      </c>
      <c r="N7339" t="s">
        <v>60</v>
      </c>
      <c r="O7339" t="s">
        <v>56</v>
      </c>
      <c r="P7339" t="s">
        <v>50</v>
      </c>
      <c r="Q7339">
        <v>0</v>
      </c>
      <c r="R7339" t="s">
        <v>65</v>
      </c>
      <c r="S7339" t="s">
        <v>44</v>
      </c>
      <c r="T7339">
        <v>9.3000000000000007</v>
      </c>
      <c r="U7339">
        <v>51</v>
      </c>
      <c r="V7339">
        <v>66</v>
      </c>
      <c r="W7339">
        <v>0</v>
      </c>
      <c r="X7339">
        <v>0</v>
      </c>
      <c r="Y7339" t="s">
        <v>45</v>
      </c>
    </row>
    <row r="7340" spans="1:25" x14ac:dyDescent="0.25">
      <c r="A7340" t="s">
        <v>9362</v>
      </c>
      <c r="B7340" t="s">
        <v>2871</v>
      </c>
      <c r="C7340" t="s">
        <v>26</v>
      </c>
      <c r="D7340" t="s">
        <v>28</v>
      </c>
      <c r="E7340" t="s">
        <v>27</v>
      </c>
      <c r="F7340" s="1" t="s">
        <v>19394</v>
      </c>
      <c r="G7340">
        <v>87</v>
      </c>
      <c r="H7340" t="s">
        <v>86</v>
      </c>
      <c r="I7340">
        <v>1079</v>
      </c>
      <c r="J7340">
        <v>359.12</v>
      </c>
      <c r="K7340">
        <f>Passenger_Data[[#This Row],[Price_USD]]*1</f>
        <v>359.12</v>
      </c>
      <c r="L7340">
        <v>57</v>
      </c>
      <c r="M7340" t="s">
        <v>40</v>
      </c>
      <c r="N7340" t="s">
        <v>31</v>
      </c>
      <c r="O7340" t="s">
        <v>42</v>
      </c>
      <c r="P7340" t="s">
        <v>50</v>
      </c>
      <c r="Q7340">
        <v>0</v>
      </c>
      <c r="R7340" t="s">
        <v>43</v>
      </c>
      <c r="S7340" t="s">
        <v>35</v>
      </c>
      <c r="T7340">
        <v>6.4</v>
      </c>
      <c r="U7340">
        <v>8</v>
      </c>
      <c r="V7340">
        <v>106</v>
      </c>
      <c r="W7340">
        <v>0</v>
      </c>
      <c r="X7340">
        <v>0</v>
      </c>
      <c r="Y7340" t="s">
        <v>45</v>
      </c>
    </row>
    <row r="7341" spans="1:25" x14ac:dyDescent="0.25">
      <c r="A7341" t="s">
        <v>9363</v>
      </c>
      <c r="B7341" t="s">
        <v>7878</v>
      </c>
      <c r="C7341" t="s">
        <v>73</v>
      </c>
      <c r="D7341" t="s">
        <v>76</v>
      </c>
      <c r="E7341" t="s">
        <v>76</v>
      </c>
      <c r="F7341" s="1" t="s">
        <v>19395</v>
      </c>
      <c r="G7341">
        <v>212</v>
      </c>
      <c r="H7341" t="s">
        <v>29</v>
      </c>
      <c r="I7341">
        <v>1295</v>
      </c>
      <c r="J7341">
        <v>278.52999999999997</v>
      </c>
      <c r="K7341">
        <f>Passenger_Data[[#This Row],[Price_USD]]*1</f>
        <v>278.52999999999997</v>
      </c>
      <c r="L7341">
        <v>41</v>
      </c>
      <c r="M7341" t="s">
        <v>40</v>
      </c>
      <c r="N7341" t="s">
        <v>60</v>
      </c>
      <c r="O7341" t="s">
        <v>32</v>
      </c>
      <c r="P7341" t="s">
        <v>50</v>
      </c>
      <c r="Q7341">
        <v>1</v>
      </c>
      <c r="R7341" t="s">
        <v>43</v>
      </c>
      <c r="S7341" t="s">
        <v>68</v>
      </c>
      <c r="T7341">
        <v>7.6</v>
      </c>
      <c r="U7341">
        <v>15</v>
      </c>
      <c r="V7341">
        <v>87</v>
      </c>
      <c r="W7341">
        <v>0</v>
      </c>
      <c r="X7341">
        <v>0</v>
      </c>
      <c r="Y7341" t="s">
        <v>77</v>
      </c>
    </row>
    <row r="7342" spans="1:25" x14ac:dyDescent="0.25">
      <c r="A7342" t="s">
        <v>9364</v>
      </c>
      <c r="B7342" t="s">
        <v>5430</v>
      </c>
      <c r="C7342" t="s">
        <v>26</v>
      </c>
      <c r="D7342" t="s">
        <v>55</v>
      </c>
      <c r="E7342" t="s">
        <v>39</v>
      </c>
      <c r="F7342" s="1" t="s">
        <v>19396</v>
      </c>
      <c r="G7342">
        <v>196</v>
      </c>
      <c r="H7342" t="s">
        <v>29</v>
      </c>
      <c r="I7342">
        <v>1148</v>
      </c>
      <c r="J7342">
        <v>309.42</v>
      </c>
      <c r="K7342">
        <f>Passenger_Data[[#This Row],[Price_USD]]*1</f>
        <v>309.42</v>
      </c>
      <c r="L7342">
        <v>22</v>
      </c>
      <c r="M7342" t="s">
        <v>40</v>
      </c>
      <c r="N7342" t="s">
        <v>31</v>
      </c>
      <c r="O7342" t="s">
        <v>56</v>
      </c>
      <c r="P7342" t="s">
        <v>50</v>
      </c>
      <c r="Q7342">
        <v>0</v>
      </c>
      <c r="R7342" t="s">
        <v>65</v>
      </c>
      <c r="S7342" t="s">
        <v>61</v>
      </c>
      <c r="T7342">
        <v>7.9</v>
      </c>
      <c r="U7342">
        <v>7</v>
      </c>
      <c r="V7342">
        <v>88</v>
      </c>
      <c r="W7342">
        <v>0</v>
      </c>
      <c r="X7342">
        <v>0</v>
      </c>
      <c r="Y7342" t="s">
        <v>77</v>
      </c>
    </row>
    <row r="7343" spans="1:25" x14ac:dyDescent="0.25">
      <c r="A7343" t="s">
        <v>9365</v>
      </c>
      <c r="B7343" t="s">
        <v>960</v>
      </c>
      <c r="C7343" t="s">
        <v>26</v>
      </c>
      <c r="D7343" t="s">
        <v>76</v>
      </c>
      <c r="E7343" t="s">
        <v>64</v>
      </c>
      <c r="F7343" s="1" t="s">
        <v>19397</v>
      </c>
      <c r="G7343">
        <v>62</v>
      </c>
      <c r="H7343" t="s">
        <v>29</v>
      </c>
      <c r="I7343">
        <v>1329</v>
      </c>
      <c r="J7343">
        <v>296.18</v>
      </c>
      <c r="K7343">
        <f>Passenger_Data[[#This Row],[Price_USD]]*1</f>
        <v>296.18</v>
      </c>
      <c r="L7343">
        <v>76</v>
      </c>
      <c r="M7343" t="s">
        <v>40</v>
      </c>
      <c r="N7343" t="s">
        <v>31</v>
      </c>
      <c r="O7343" t="s">
        <v>56</v>
      </c>
      <c r="P7343" t="s">
        <v>33</v>
      </c>
      <c r="Q7343">
        <v>0</v>
      </c>
      <c r="R7343" t="s">
        <v>43</v>
      </c>
      <c r="S7343" t="s">
        <v>35</v>
      </c>
      <c r="T7343">
        <v>8</v>
      </c>
      <c r="U7343">
        <v>12</v>
      </c>
      <c r="V7343">
        <v>41</v>
      </c>
      <c r="W7343">
        <v>0</v>
      </c>
      <c r="X7343">
        <v>0</v>
      </c>
      <c r="Y7343" t="s">
        <v>77</v>
      </c>
    </row>
    <row r="7344" spans="1:25" x14ac:dyDescent="0.25">
      <c r="A7344" t="s">
        <v>9366</v>
      </c>
      <c r="B7344" t="s">
        <v>1092</v>
      </c>
      <c r="C7344" t="s">
        <v>26</v>
      </c>
      <c r="D7344" t="s">
        <v>64</v>
      </c>
      <c r="E7344" t="s">
        <v>27</v>
      </c>
      <c r="F7344" s="1" t="s">
        <v>19398</v>
      </c>
      <c r="G7344">
        <v>148</v>
      </c>
      <c r="H7344" t="s">
        <v>29</v>
      </c>
      <c r="I7344">
        <v>1030</v>
      </c>
      <c r="J7344">
        <v>418.83</v>
      </c>
      <c r="K7344">
        <f>Passenger_Data[[#This Row],[Price_USD]]*1</f>
        <v>418.83</v>
      </c>
      <c r="L7344">
        <v>55</v>
      </c>
      <c r="M7344" t="s">
        <v>30</v>
      </c>
      <c r="N7344" t="s">
        <v>31</v>
      </c>
      <c r="O7344" t="s">
        <v>33</v>
      </c>
      <c r="P7344" t="s">
        <v>50</v>
      </c>
      <c r="Q7344">
        <v>1</v>
      </c>
      <c r="R7344" t="s">
        <v>65</v>
      </c>
      <c r="S7344" t="s">
        <v>68</v>
      </c>
      <c r="T7344">
        <v>9.9</v>
      </c>
      <c r="U7344">
        <v>20</v>
      </c>
      <c r="V7344">
        <v>72</v>
      </c>
      <c r="W7344">
        <v>1</v>
      </c>
      <c r="X7344">
        <v>1</v>
      </c>
      <c r="Y7344" t="s">
        <v>45</v>
      </c>
    </row>
    <row r="7345" spans="1:25" x14ac:dyDescent="0.25">
      <c r="A7345" t="s">
        <v>9367</v>
      </c>
      <c r="B7345" t="s">
        <v>279</v>
      </c>
      <c r="C7345" t="s">
        <v>48</v>
      </c>
      <c r="D7345" t="s">
        <v>49</v>
      </c>
      <c r="E7345" t="s">
        <v>55</v>
      </c>
      <c r="F7345" s="1" t="s">
        <v>19399</v>
      </c>
      <c r="G7345">
        <v>115</v>
      </c>
      <c r="H7345" t="s">
        <v>29</v>
      </c>
      <c r="I7345">
        <v>1119</v>
      </c>
      <c r="J7345">
        <v>315.14</v>
      </c>
      <c r="K7345">
        <f>Passenger_Data[[#This Row],[Price_USD]]*1</f>
        <v>315.14</v>
      </c>
      <c r="L7345">
        <v>37</v>
      </c>
      <c r="M7345" t="s">
        <v>30</v>
      </c>
      <c r="N7345" t="s">
        <v>31</v>
      </c>
      <c r="O7345" t="s">
        <v>42</v>
      </c>
      <c r="P7345" t="s">
        <v>264</v>
      </c>
      <c r="Q7345">
        <v>0</v>
      </c>
      <c r="R7345" t="s">
        <v>65</v>
      </c>
      <c r="S7345" t="s">
        <v>35</v>
      </c>
      <c r="T7345">
        <v>9</v>
      </c>
      <c r="U7345">
        <v>19</v>
      </c>
      <c r="V7345">
        <v>50</v>
      </c>
      <c r="W7345">
        <v>0</v>
      </c>
      <c r="X7345">
        <v>0</v>
      </c>
      <c r="Y7345" t="s">
        <v>77</v>
      </c>
    </row>
    <row r="7346" spans="1:25" x14ac:dyDescent="0.25">
      <c r="A7346" t="s">
        <v>9368</v>
      </c>
      <c r="B7346" t="s">
        <v>1458</v>
      </c>
      <c r="C7346" t="s">
        <v>73</v>
      </c>
      <c r="D7346" t="s">
        <v>59</v>
      </c>
      <c r="E7346" t="s">
        <v>39</v>
      </c>
      <c r="F7346" s="1" t="s">
        <v>19400</v>
      </c>
      <c r="G7346">
        <v>278</v>
      </c>
      <c r="H7346" t="s">
        <v>29</v>
      </c>
      <c r="I7346">
        <v>1770</v>
      </c>
      <c r="J7346">
        <v>296.67</v>
      </c>
      <c r="K7346">
        <f>Passenger_Data[[#This Row],[Price_USD]]*1</f>
        <v>296.67</v>
      </c>
      <c r="L7346">
        <v>25</v>
      </c>
      <c r="M7346" t="s">
        <v>30</v>
      </c>
      <c r="N7346" t="s">
        <v>31</v>
      </c>
      <c r="O7346" t="s">
        <v>42</v>
      </c>
      <c r="P7346" t="s">
        <v>83</v>
      </c>
      <c r="Q7346">
        <v>0</v>
      </c>
      <c r="R7346" t="s">
        <v>65</v>
      </c>
      <c r="S7346" t="s">
        <v>61</v>
      </c>
      <c r="T7346">
        <v>8</v>
      </c>
      <c r="U7346">
        <v>7</v>
      </c>
      <c r="V7346">
        <v>94</v>
      </c>
      <c r="W7346">
        <v>0</v>
      </c>
      <c r="X7346">
        <v>0</v>
      </c>
      <c r="Y7346" t="s">
        <v>45</v>
      </c>
    </row>
    <row r="7347" spans="1:25" x14ac:dyDescent="0.25">
      <c r="A7347" t="s">
        <v>9369</v>
      </c>
      <c r="B7347" t="s">
        <v>9370</v>
      </c>
      <c r="C7347" t="s">
        <v>48</v>
      </c>
      <c r="D7347" t="s">
        <v>64</v>
      </c>
      <c r="E7347" t="s">
        <v>76</v>
      </c>
      <c r="F7347" s="1" t="s">
        <v>19401</v>
      </c>
      <c r="G7347">
        <v>175</v>
      </c>
      <c r="H7347" t="s">
        <v>29</v>
      </c>
      <c r="I7347">
        <v>1403</v>
      </c>
      <c r="J7347">
        <v>333.91</v>
      </c>
      <c r="K7347">
        <f>Passenger_Data[[#This Row],[Price_USD]]*1</f>
        <v>333.91</v>
      </c>
      <c r="L7347">
        <v>64</v>
      </c>
      <c r="M7347" t="s">
        <v>40</v>
      </c>
      <c r="N7347" t="s">
        <v>31</v>
      </c>
      <c r="O7347" t="s">
        <v>56</v>
      </c>
      <c r="P7347" t="s">
        <v>50</v>
      </c>
      <c r="Q7347">
        <v>2</v>
      </c>
      <c r="R7347" t="s">
        <v>65</v>
      </c>
      <c r="S7347" t="s">
        <v>68</v>
      </c>
      <c r="T7347">
        <v>6.6</v>
      </c>
      <c r="U7347">
        <v>0</v>
      </c>
      <c r="V7347">
        <v>60</v>
      </c>
      <c r="W7347">
        <v>0</v>
      </c>
      <c r="X7347">
        <v>0</v>
      </c>
      <c r="Y7347" t="s">
        <v>45</v>
      </c>
    </row>
    <row r="7348" spans="1:25" x14ac:dyDescent="0.25">
      <c r="A7348" t="s">
        <v>9371</v>
      </c>
      <c r="B7348" t="s">
        <v>3206</v>
      </c>
      <c r="C7348" t="s">
        <v>73</v>
      </c>
      <c r="D7348" t="s">
        <v>59</v>
      </c>
      <c r="E7348" t="s">
        <v>49</v>
      </c>
      <c r="F7348" s="1" t="s">
        <v>19402</v>
      </c>
      <c r="G7348">
        <v>134</v>
      </c>
      <c r="H7348" t="s">
        <v>86</v>
      </c>
      <c r="I7348">
        <v>1342</v>
      </c>
      <c r="J7348">
        <v>452.2</v>
      </c>
      <c r="K7348">
        <f>Passenger_Data[[#This Row],[Price_USD]]*1</f>
        <v>452.2</v>
      </c>
      <c r="L7348">
        <v>38</v>
      </c>
      <c r="M7348" t="s">
        <v>30</v>
      </c>
      <c r="N7348" t="s">
        <v>60</v>
      </c>
      <c r="O7348" t="s">
        <v>42</v>
      </c>
      <c r="P7348" t="s">
        <v>33</v>
      </c>
      <c r="Q7348">
        <v>0</v>
      </c>
      <c r="R7348" t="s">
        <v>65</v>
      </c>
      <c r="S7348" t="s">
        <v>44</v>
      </c>
      <c r="T7348">
        <v>8.8000000000000007</v>
      </c>
      <c r="U7348">
        <v>23</v>
      </c>
      <c r="V7348">
        <v>15</v>
      </c>
      <c r="W7348">
        <v>0</v>
      </c>
      <c r="X7348">
        <v>0</v>
      </c>
      <c r="Y7348" t="s">
        <v>45</v>
      </c>
    </row>
    <row r="7349" spans="1:25" x14ac:dyDescent="0.25">
      <c r="A7349" t="s">
        <v>9372</v>
      </c>
      <c r="B7349" t="s">
        <v>6465</v>
      </c>
      <c r="C7349" t="s">
        <v>73</v>
      </c>
      <c r="D7349" t="s">
        <v>27</v>
      </c>
      <c r="E7349" t="s">
        <v>49</v>
      </c>
      <c r="F7349" s="1" t="s">
        <v>19403</v>
      </c>
      <c r="G7349">
        <v>195</v>
      </c>
      <c r="H7349" t="s">
        <v>29</v>
      </c>
      <c r="I7349">
        <v>768</v>
      </c>
      <c r="J7349">
        <v>399.46</v>
      </c>
      <c r="K7349">
        <f>Passenger_Data[[#This Row],[Price_USD]]*1</f>
        <v>399.46</v>
      </c>
      <c r="L7349">
        <v>34</v>
      </c>
      <c r="M7349" t="s">
        <v>40</v>
      </c>
      <c r="N7349" t="s">
        <v>31</v>
      </c>
      <c r="O7349" t="s">
        <v>33</v>
      </c>
      <c r="P7349" t="s">
        <v>50</v>
      </c>
      <c r="Q7349">
        <v>0</v>
      </c>
      <c r="R7349" t="s">
        <v>51</v>
      </c>
      <c r="S7349" t="s">
        <v>44</v>
      </c>
      <c r="T7349">
        <v>7.9</v>
      </c>
      <c r="U7349">
        <v>6</v>
      </c>
      <c r="V7349">
        <v>78</v>
      </c>
      <c r="W7349">
        <v>0</v>
      </c>
      <c r="X7349">
        <v>0</v>
      </c>
      <c r="Y7349" t="s">
        <v>77</v>
      </c>
    </row>
    <row r="7350" spans="1:25" x14ac:dyDescent="0.25">
      <c r="A7350" t="s">
        <v>9373</v>
      </c>
      <c r="B7350" t="s">
        <v>4971</v>
      </c>
      <c r="C7350" t="s">
        <v>73</v>
      </c>
      <c r="D7350" t="s">
        <v>59</v>
      </c>
      <c r="E7350" t="s">
        <v>39</v>
      </c>
      <c r="F7350" s="1" t="s">
        <v>19404</v>
      </c>
      <c r="G7350">
        <v>74</v>
      </c>
      <c r="H7350" t="s">
        <v>29</v>
      </c>
      <c r="I7350">
        <v>1243</v>
      </c>
      <c r="J7350">
        <v>347.17</v>
      </c>
      <c r="K7350">
        <f>Passenger_Data[[#This Row],[Price_USD]]*1</f>
        <v>347.17</v>
      </c>
      <c r="L7350">
        <v>36</v>
      </c>
      <c r="M7350" t="s">
        <v>40</v>
      </c>
      <c r="N7350" t="s">
        <v>41</v>
      </c>
      <c r="O7350" t="s">
        <v>32</v>
      </c>
      <c r="P7350" t="s">
        <v>50</v>
      </c>
      <c r="Q7350">
        <v>1</v>
      </c>
      <c r="R7350" t="s">
        <v>43</v>
      </c>
      <c r="S7350" t="s">
        <v>44</v>
      </c>
      <c r="T7350">
        <v>6.8</v>
      </c>
      <c r="U7350">
        <v>0</v>
      </c>
      <c r="V7350">
        <v>10</v>
      </c>
      <c r="W7350">
        <v>0</v>
      </c>
      <c r="X7350">
        <v>0</v>
      </c>
      <c r="Y7350" t="s">
        <v>36</v>
      </c>
    </row>
    <row r="7351" spans="1:25" x14ac:dyDescent="0.25">
      <c r="A7351" t="s">
        <v>9374</v>
      </c>
      <c r="B7351" t="s">
        <v>1829</v>
      </c>
      <c r="C7351" t="s">
        <v>82</v>
      </c>
      <c r="D7351" t="s">
        <v>59</v>
      </c>
      <c r="E7351" t="s">
        <v>59</v>
      </c>
      <c r="F7351" s="1" t="s">
        <v>19405</v>
      </c>
      <c r="G7351">
        <v>211</v>
      </c>
      <c r="H7351" t="s">
        <v>86</v>
      </c>
      <c r="I7351">
        <v>663</v>
      </c>
      <c r="J7351">
        <v>175.35</v>
      </c>
      <c r="K7351">
        <f>Passenger_Data[[#This Row],[Price_USD]]*1</f>
        <v>175.35</v>
      </c>
      <c r="L7351">
        <v>19</v>
      </c>
      <c r="M7351" t="s">
        <v>40</v>
      </c>
      <c r="N7351" t="s">
        <v>31</v>
      </c>
      <c r="O7351" t="s">
        <v>42</v>
      </c>
      <c r="P7351" t="s">
        <v>50</v>
      </c>
      <c r="Q7351">
        <v>1</v>
      </c>
      <c r="R7351" t="s">
        <v>65</v>
      </c>
      <c r="S7351" t="s">
        <v>44</v>
      </c>
      <c r="T7351">
        <v>7.4</v>
      </c>
      <c r="U7351">
        <v>2</v>
      </c>
      <c r="V7351">
        <v>111</v>
      </c>
      <c r="W7351">
        <v>0</v>
      </c>
      <c r="X7351">
        <v>0</v>
      </c>
      <c r="Y7351" t="s">
        <v>77</v>
      </c>
    </row>
    <row r="7352" spans="1:25" x14ac:dyDescent="0.25">
      <c r="A7352" t="s">
        <v>9375</v>
      </c>
      <c r="B7352" t="s">
        <v>243</v>
      </c>
      <c r="C7352" t="s">
        <v>54</v>
      </c>
      <c r="D7352" t="s">
        <v>55</v>
      </c>
      <c r="E7352" t="s">
        <v>64</v>
      </c>
      <c r="F7352" s="1" t="s">
        <v>19406</v>
      </c>
      <c r="G7352">
        <v>224</v>
      </c>
      <c r="H7352" t="s">
        <v>108</v>
      </c>
      <c r="I7352">
        <v>859</v>
      </c>
      <c r="J7352">
        <v>348.18</v>
      </c>
      <c r="K7352">
        <f>Passenger_Data[[#This Row],[Price_USD]]*1</f>
        <v>348.18</v>
      </c>
      <c r="L7352">
        <v>29</v>
      </c>
      <c r="M7352" t="s">
        <v>30</v>
      </c>
      <c r="N7352" t="s">
        <v>31</v>
      </c>
      <c r="O7352" t="s">
        <v>42</v>
      </c>
      <c r="P7352" t="s">
        <v>83</v>
      </c>
      <c r="Q7352">
        <v>1</v>
      </c>
      <c r="R7352" t="s">
        <v>65</v>
      </c>
      <c r="S7352" t="s">
        <v>35</v>
      </c>
      <c r="T7352">
        <v>7.6</v>
      </c>
      <c r="U7352">
        <v>16</v>
      </c>
      <c r="V7352">
        <v>54</v>
      </c>
      <c r="W7352">
        <v>1</v>
      </c>
      <c r="X7352">
        <v>0</v>
      </c>
      <c r="Y7352" t="s">
        <v>36</v>
      </c>
    </row>
    <row r="7353" spans="1:25" x14ac:dyDescent="0.25">
      <c r="A7353" t="s">
        <v>9376</v>
      </c>
      <c r="B7353" t="s">
        <v>3552</v>
      </c>
      <c r="C7353" t="s">
        <v>54</v>
      </c>
      <c r="D7353" t="s">
        <v>76</v>
      </c>
      <c r="E7353" t="s">
        <v>55</v>
      </c>
      <c r="F7353" s="1" t="s">
        <v>19407</v>
      </c>
      <c r="G7353">
        <v>159</v>
      </c>
      <c r="H7353" t="s">
        <v>29</v>
      </c>
      <c r="I7353">
        <v>438</v>
      </c>
      <c r="J7353">
        <v>326.64</v>
      </c>
      <c r="K7353">
        <f>Passenger_Data[[#This Row],[Price_USD]]*1</f>
        <v>326.64</v>
      </c>
      <c r="L7353">
        <v>22</v>
      </c>
      <c r="M7353" t="s">
        <v>40</v>
      </c>
      <c r="N7353" t="s">
        <v>31</v>
      </c>
      <c r="O7353" t="s">
        <v>42</v>
      </c>
      <c r="P7353" t="s">
        <v>50</v>
      </c>
      <c r="Q7353">
        <v>0</v>
      </c>
      <c r="R7353" t="s">
        <v>51</v>
      </c>
      <c r="S7353" t="s">
        <v>68</v>
      </c>
      <c r="T7353">
        <v>10</v>
      </c>
      <c r="U7353">
        <v>17</v>
      </c>
      <c r="V7353">
        <v>84</v>
      </c>
      <c r="W7353">
        <v>0</v>
      </c>
      <c r="X7353">
        <v>0</v>
      </c>
      <c r="Y7353" t="s">
        <v>36</v>
      </c>
    </row>
    <row r="7354" spans="1:25" x14ac:dyDescent="0.25">
      <c r="A7354" t="s">
        <v>9377</v>
      </c>
      <c r="B7354" t="s">
        <v>1784</v>
      </c>
      <c r="C7354" t="s">
        <v>26</v>
      </c>
      <c r="D7354" t="s">
        <v>27</v>
      </c>
      <c r="E7354" t="s">
        <v>39</v>
      </c>
      <c r="F7354" s="1" t="s">
        <v>19408</v>
      </c>
      <c r="G7354">
        <v>285</v>
      </c>
      <c r="H7354" t="s">
        <v>29</v>
      </c>
      <c r="I7354">
        <v>556</v>
      </c>
      <c r="J7354">
        <v>395.68</v>
      </c>
      <c r="K7354">
        <f>Passenger_Data[[#This Row],[Price_USD]]*1</f>
        <v>395.68</v>
      </c>
      <c r="L7354">
        <v>61</v>
      </c>
      <c r="M7354" t="s">
        <v>40</v>
      </c>
      <c r="N7354" t="s">
        <v>31</v>
      </c>
      <c r="O7354" t="s">
        <v>56</v>
      </c>
      <c r="P7354" t="s">
        <v>50</v>
      </c>
      <c r="Q7354">
        <v>2</v>
      </c>
      <c r="R7354" t="s">
        <v>65</v>
      </c>
      <c r="S7354" t="s">
        <v>68</v>
      </c>
      <c r="T7354">
        <v>6.6</v>
      </c>
      <c r="U7354">
        <v>2</v>
      </c>
      <c r="V7354">
        <v>12</v>
      </c>
      <c r="W7354">
        <v>0</v>
      </c>
      <c r="X7354">
        <v>0</v>
      </c>
      <c r="Y7354" t="s">
        <v>36</v>
      </c>
    </row>
    <row r="7355" spans="1:25" x14ac:dyDescent="0.25">
      <c r="A7355" t="s">
        <v>9378</v>
      </c>
      <c r="B7355" t="s">
        <v>549</v>
      </c>
      <c r="C7355" t="s">
        <v>82</v>
      </c>
      <c r="D7355" t="s">
        <v>55</v>
      </c>
      <c r="E7355" t="s">
        <v>28</v>
      </c>
      <c r="F7355" s="1" t="s">
        <v>19409</v>
      </c>
      <c r="G7355">
        <v>247</v>
      </c>
      <c r="H7355" t="s">
        <v>29</v>
      </c>
      <c r="I7355">
        <v>2003</v>
      </c>
      <c r="J7355">
        <v>457.08</v>
      </c>
      <c r="K7355">
        <f>Passenger_Data[[#This Row],[Price_USD]]*1</f>
        <v>457.08</v>
      </c>
      <c r="L7355">
        <v>78</v>
      </c>
      <c r="M7355" t="s">
        <v>40</v>
      </c>
      <c r="N7355" t="s">
        <v>41</v>
      </c>
      <c r="O7355" t="s">
        <v>42</v>
      </c>
      <c r="P7355" t="s">
        <v>83</v>
      </c>
      <c r="Q7355">
        <v>2</v>
      </c>
      <c r="R7355" t="s">
        <v>65</v>
      </c>
      <c r="S7355" t="s">
        <v>68</v>
      </c>
      <c r="T7355">
        <v>2.6</v>
      </c>
      <c r="U7355">
        <v>0</v>
      </c>
      <c r="V7355">
        <v>115</v>
      </c>
      <c r="W7355">
        <v>0</v>
      </c>
      <c r="X7355">
        <v>0</v>
      </c>
      <c r="Y7355" t="s">
        <v>45</v>
      </c>
    </row>
    <row r="7356" spans="1:25" x14ac:dyDescent="0.25">
      <c r="A7356" t="s">
        <v>9379</v>
      </c>
      <c r="B7356" t="s">
        <v>5965</v>
      </c>
      <c r="C7356" t="s">
        <v>73</v>
      </c>
      <c r="D7356" t="s">
        <v>28</v>
      </c>
      <c r="E7356" t="s">
        <v>49</v>
      </c>
      <c r="F7356" s="1" t="s">
        <v>19410</v>
      </c>
      <c r="G7356">
        <v>189</v>
      </c>
      <c r="H7356" t="s">
        <v>29</v>
      </c>
      <c r="I7356">
        <v>826</v>
      </c>
      <c r="J7356">
        <v>349.28</v>
      </c>
      <c r="K7356">
        <f>Passenger_Data[[#This Row],[Price_USD]]*1</f>
        <v>349.28</v>
      </c>
      <c r="L7356">
        <v>79</v>
      </c>
      <c r="M7356" t="s">
        <v>40</v>
      </c>
      <c r="N7356" t="s">
        <v>31</v>
      </c>
      <c r="O7356" t="s">
        <v>32</v>
      </c>
      <c r="P7356" t="s">
        <v>33</v>
      </c>
      <c r="Q7356">
        <v>1</v>
      </c>
      <c r="R7356" t="s">
        <v>43</v>
      </c>
      <c r="S7356" t="s">
        <v>68</v>
      </c>
      <c r="T7356">
        <v>6</v>
      </c>
      <c r="U7356">
        <v>3</v>
      </c>
      <c r="V7356">
        <v>66</v>
      </c>
      <c r="W7356">
        <v>0</v>
      </c>
      <c r="X7356">
        <v>1</v>
      </c>
      <c r="Y7356" t="s">
        <v>36</v>
      </c>
    </row>
    <row r="7357" spans="1:25" x14ac:dyDescent="0.25">
      <c r="A7357" t="s">
        <v>9380</v>
      </c>
      <c r="B7357" t="s">
        <v>4661</v>
      </c>
      <c r="C7357" t="s">
        <v>26</v>
      </c>
      <c r="D7357" t="s">
        <v>39</v>
      </c>
      <c r="E7357" t="s">
        <v>49</v>
      </c>
      <c r="F7357" s="1" t="s">
        <v>19411</v>
      </c>
      <c r="G7357">
        <v>196</v>
      </c>
      <c r="H7357" t="s">
        <v>86</v>
      </c>
      <c r="I7357">
        <v>1358</v>
      </c>
      <c r="J7357">
        <v>451.9</v>
      </c>
      <c r="K7357">
        <f>Passenger_Data[[#This Row],[Price_USD]]*1</f>
        <v>451.9</v>
      </c>
      <c r="L7357">
        <v>47</v>
      </c>
      <c r="M7357" t="s">
        <v>40</v>
      </c>
      <c r="N7357" t="s">
        <v>60</v>
      </c>
      <c r="O7357" t="s">
        <v>32</v>
      </c>
      <c r="P7357" t="s">
        <v>83</v>
      </c>
      <c r="Q7357">
        <v>1</v>
      </c>
      <c r="R7357" t="s">
        <v>65</v>
      </c>
      <c r="S7357" t="s">
        <v>44</v>
      </c>
      <c r="T7357">
        <v>10</v>
      </c>
      <c r="U7357">
        <v>2</v>
      </c>
      <c r="V7357">
        <v>24</v>
      </c>
      <c r="W7357">
        <v>0</v>
      </c>
      <c r="X7357">
        <v>0</v>
      </c>
      <c r="Y7357" t="s">
        <v>77</v>
      </c>
    </row>
    <row r="7358" spans="1:25" x14ac:dyDescent="0.25">
      <c r="A7358" t="s">
        <v>9381</v>
      </c>
      <c r="B7358" t="s">
        <v>3347</v>
      </c>
      <c r="C7358" t="s">
        <v>54</v>
      </c>
      <c r="D7358" t="s">
        <v>64</v>
      </c>
      <c r="E7358" t="s">
        <v>49</v>
      </c>
      <c r="F7358" s="1" t="s">
        <v>19412</v>
      </c>
      <c r="G7358">
        <v>183</v>
      </c>
      <c r="H7358" t="s">
        <v>29</v>
      </c>
      <c r="I7358">
        <v>844</v>
      </c>
      <c r="J7358">
        <v>530</v>
      </c>
      <c r="K7358">
        <f>Passenger_Data[[#This Row],[Price_USD]]*1</f>
        <v>530</v>
      </c>
      <c r="L7358">
        <v>66</v>
      </c>
      <c r="M7358" t="s">
        <v>30</v>
      </c>
      <c r="N7358" t="s">
        <v>31</v>
      </c>
      <c r="O7358" t="s">
        <v>33</v>
      </c>
      <c r="P7358" t="s">
        <v>50</v>
      </c>
      <c r="Q7358">
        <v>0</v>
      </c>
      <c r="R7358" t="s">
        <v>65</v>
      </c>
      <c r="S7358" t="s">
        <v>68</v>
      </c>
      <c r="T7358">
        <v>6.3</v>
      </c>
      <c r="U7358">
        <v>1</v>
      </c>
      <c r="V7358">
        <v>88</v>
      </c>
      <c r="W7358">
        <v>0</v>
      </c>
      <c r="X7358">
        <v>0</v>
      </c>
      <c r="Y7358" t="s">
        <v>77</v>
      </c>
    </row>
    <row r="7359" spans="1:25" x14ac:dyDescent="0.25">
      <c r="A7359" t="s">
        <v>9382</v>
      </c>
      <c r="B7359" t="s">
        <v>584</v>
      </c>
      <c r="C7359" t="s">
        <v>26</v>
      </c>
      <c r="D7359" t="s">
        <v>49</v>
      </c>
      <c r="E7359" t="s">
        <v>76</v>
      </c>
      <c r="F7359" s="1" t="s">
        <v>19413</v>
      </c>
      <c r="G7359">
        <v>326</v>
      </c>
      <c r="H7359" t="s">
        <v>29</v>
      </c>
      <c r="I7359">
        <v>761</v>
      </c>
      <c r="J7359">
        <v>181.05</v>
      </c>
      <c r="K7359">
        <f>Passenger_Data[[#This Row],[Price_USD]]*1</f>
        <v>181.05</v>
      </c>
      <c r="L7359">
        <v>36</v>
      </c>
      <c r="M7359" t="s">
        <v>40</v>
      </c>
      <c r="N7359" t="s">
        <v>41</v>
      </c>
      <c r="O7359" t="s">
        <v>56</v>
      </c>
      <c r="P7359" t="s">
        <v>50</v>
      </c>
      <c r="Q7359">
        <v>2</v>
      </c>
      <c r="R7359" t="s">
        <v>65</v>
      </c>
      <c r="S7359" t="s">
        <v>68</v>
      </c>
      <c r="T7359">
        <v>5.6</v>
      </c>
      <c r="U7359">
        <v>8</v>
      </c>
      <c r="V7359">
        <v>16</v>
      </c>
      <c r="W7359">
        <v>1</v>
      </c>
      <c r="X7359">
        <v>0</v>
      </c>
      <c r="Y7359" t="s">
        <v>77</v>
      </c>
    </row>
    <row r="7360" spans="1:25" x14ac:dyDescent="0.25">
      <c r="A7360" t="s">
        <v>9383</v>
      </c>
      <c r="B7360" t="s">
        <v>4366</v>
      </c>
      <c r="C7360" t="s">
        <v>82</v>
      </c>
      <c r="D7360" t="s">
        <v>27</v>
      </c>
      <c r="E7360" t="s">
        <v>55</v>
      </c>
      <c r="F7360" s="1" t="s">
        <v>19414</v>
      </c>
      <c r="G7360">
        <v>207</v>
      </c>
      <c r="H7360" t="s">
        <v>29</v>
      </c>
      <c r="I7360">
        <v>920</v>
      </c>
      <c r="J7360">
        <v>178.19</v>
      </c>
      <c r="K7360">
        <f>Passenger_Data[[#This Row],[Price_USD]]*1</f>
        <v>178.19</v>
      </c>
      <c r="L7360">
        <v>21</v>
      </c>
      <c r="M7360" t="s">
        <v>40</v>
      </c>
      <c r="N7360" t="s">
        <v>31</v>
      </c>
      <c r="O7360" t="s">
        <v>32</v>
      </c>
      <c r="P7360" t="s">
        <v>50</v>
      </c>
      <c r="Q7360">
        <v>1</v>
      </c>
      <c r="R7360" t="s">
        <v>51</v>
      </c>
      <c r="S7360" t="s">
        <v>44</v>
      </c>
      <c r="T7360">
        <v>9</v>
      </c>
      <c r="U7360">
        <v>1</v>
      </c>
      <c r="V7360">
        <v>50</v>
      </c>
      <c r="W7360">
        <v>0</v>
      </c>
      <c r="X7360">
        <v>0</v>
      </c>
      <c r="Y7360" t="s">
        <v>45</v>
      </c>
    </row>
    <row r="7361" spans="1:25" x14ac:dyDescent="0.25">
      <c r="A7361" t="s">
        <v>9384</v>
      </c>
      <c r="B7361" t="s">
        <v>6248</v>
      </c>
      <c r="C7361" t="s">
        <v>48</v>
      </c>
      <c r="D7361" t="s">
        <v>76</v>
      </c>
      <c r="E7361" t="s">
        <v>28</v>
      </c>
      <c r="F7361" s="1" t="s">
        <v>19415</v>
      </c>
      <c r="G7361">
        <v>276</v>
      </c>
      <c r="H7361" t="s">
        <v>29</v>
      </c>
      <c r="I7361">
        <v>1578</v>
      </c>
      <c r="J7361">
        <v>356.62</v>
      </c>
      <c r="K7361">
        <f>Passenger_Data[[#This Row],[Price_USD]]*1</f>
        <v>356.62</v>
      </c>
      <c r="L7361">
        <v>63</v>
      </c>
      <c r="M7361" t="s">
        <v>40</v>
      </c>
      <c r="N7361" t="s">
        <v>60</v>
      </c>
      <c r="O7361" t="s">
        <v>32</v>
      </c>
      <c r="P7361" t="s">
        <v>50</v>
      </c>
      <c r="Q7361">
        <v>0</v>
      </c>
      <c r="R7361" t="s">
        <v>51</v>
      </c>
      <c r="S7361" t="s">
        <v>61</v>
      </c>
      <c r="T7361">
        <v>4.4000000000000004</v>
      </c>
      <c r="U7361">
        <v>7</v>
      </c>
      <c r="V7361">
        <v>102</v>
      </c>
      <c r="W7361">
        <v>0</v>
      </c>
      <c r="X7361">
        <v>0</v>
      </c>
      <c r="Y7361" t="s">
        <v>36</v>
      </c>
    </row>
    <row r="7362" spans="1:25" x14ac:dyDescent="0.25">
      <c r="A7362" t="s">
        <v>9385</v>
      </c>
      <c r="B7362" t="s">
        <v>2079</v>
      </c>
      <c r="C7362" t="s">
        <v>48</v>
      </c>
      <c r="D7362" t="s">
        <v>55</v>
      </c>
      <c r="E7362" t="s">
        <v>27</v>
      </c>
      <c r="F7362" s="1" t="s">
        <v>19416</v>
      </c>
      <c r="G7362">
        <v>191</v>
      </c>
      <c r="H7362" t="s">
        <v>29</v>
      </c>
      <c r="I7362">
        <v>1296</v>
      </c>
      <c r="J7362">
        <v>413.39</v>
      </c>
      <c r="K7362">
        <f>Passenger_Data[[#This Row],[Price_USD]]*1</f>
        <v>413.39</v>
      </c>
      <c r="L7362">
        <v>29</v>
      </c>
      <c r="M7362" t="s">
        <v>40</v>
      </c>
      <c r="N7362" t="s">
        <v>31</v>
      </c>
      <c r="O7362" t="s">
        <v>42</v>
      </c>
      <c r="P7362" t="s">
        <v>50</v>
      </c>
      <c r="Q7362">
        <v>0</v>
      </c>
      <c r="R7362" t="s">
        <v>65</v>
      </c>
      <c r="S7362" t="s">
        <v>61</v>
      </c>
      <c r="T7362">
        <v>6.5</v>
      </c>
      <c r="U7362">
        <v>10</v>
      </c>
      <c r="V7362">
        <v>112</v>
      </c>
      <c r="W7362">
        <v>0</v>
      </c>
      <c r="X7362">
        <v>0</v>
      </c>
      <c r="Y7362" t="s">
        <v>36</v>
      </c>
    </row>
    <row r="7363" spans="1:25" x14ac:dyDescent="0.25">
      <c r="A7363" t="s">
        <v>9386</v>
      </c>
      <c r="B7363" t="s">
        <v>431</v>
      </c>
      <c r="C7363" t="s">
        <v>54</v>
      </c>
      <c r="D7363" t="s">
        <v>27</v>
      </c>
      <c r="E7363" t="s">
        <v>59</v>
      </c>
      <c r="F7363" s="1" t="s">
        <v>19417</v>
      </c>
      <c r="G7363">
        <v>228</v>
      </c>
      <c r="H7363" t="s">
        <v>29</v>
      </c>
      <c r="I7363">
        <v>559</v>
      </c>
      <c r="J7363">
        <v>483.28</v>
      </c>
      <c r="K7363">
        <f>Passenger_Data[[#This Row],[Price_USD]]*1</f>
        <v>483.28</v>
      </c>
      <c r="L7363">
        <v>52</v>
      </c>
      <c r="M7363" t="s">
        <v>40</v>
      </c>
      <c r="N7363" t="s">
        <v>41</v>
      </c>
      <c r="O7363" t="s">
        <v>33</v>
      </c>
      <c r="P7363" t="s">
        <v>50</v>
      </c>
      <c r="Q7363">
        <v>1</v>
      </c>
      <c r="R7363" t="s">
        <v>51</v>
      </c>
      <c r="S7363" t="s">
        <v>35</v>
      </c>
      <c r="T7363">
        <v>3.5</v>
      </c>
      <c r="U7363">
        <v>1</v>
      </c>
      <c r="V7363">
        <v>92</v>
      </c>
      <c r="W7363">
        <v>0</v>
      </c>
      <c r="X7363">
        <v>0</v>
      </c>
      <c r="Y7363" t="s">
        <v>45</v>
      </c>
    </row>
    <row r="7364" spans="1:25" x14ac:dyDescent="0.25">
      <c r="A7364" t="s">
        <v>9387</v>
      </c>
      <c r="B7364" t="s">
        <v>4311</v>
      </c>
      <c r="C7364" t="s">
        <v>73</v>
      </c>
      <c r="D7364" t="s">
        <v>64</v>
      </c>
      <c r="E7364" t="s">
        <v>27</v>
      </c>
      <c r="F7364" s="1" t="s">
        <v>19418</v>
      </c>
      <c r="G7364">
        <v>94</v>
      </c>
      <c r="H7364" t="s">
        <v>29</v>
      </c>
      <c r="I7364">
        <v>1425</v>
      </c>
      <c r="J7364">
        <v>276.41000000000003</v>
      </c>
      <c r="K7364">
        <f>Passenger_Data[[#This Row],[Price_USD]]*1</f>
        <v>276.41000000000003</v>
      </c>
      <c r="L7364">
        <v>50</v>
      </c>
      <c r="M7364" t="s">
        <v>30</v>
      </c>
      <c r="N7364" t="s">
        <v>31</v>
      </c>
      <c r="O7364" t="s">
        <v>42</v>
      </c>
      <c r="P7364" t="s">
        <v>50</v>
      </c>
      <c r="Q7364">
        <v>1</v>
      </c>
      <c r="R7364" t="s">
        <v>51</v>
      </c>
      <c r="S7364" t="s">
        <v>44</v>
      </c>
      <c r="T7364">
        <v>5.3</v>
      </c>
      <c r="U7364">
        <v>4</v>
      </c>
      <c r="V7364">
        <v>85</v>
      </c>
      <c r="W7364">
        <v>0</v>
      </c>
      <c r="X7364">
        <v>0</v>
      </c>
      <c r="Y7364" t="s">
        <v>36</v>
      </c>
    </row>
    <row r="7365" spans="1:25" x14ac:dyDescent="0.25">
      <c r="A7365" t="s">
        <v>9388</v>
      </c>
      <c r="B7365" t="s">
        <v>761</v>
      </c>
      <c r="C7365" t="s">
        <v>48</v>
      </c>
      <c r="D7365" t="s">
        <v>39</v>
      </c>
      <c r="E7365" t="s">
        <v>27</v>
      </c>
      <c r="F7365" s="1" t="s">
        <v>19419</v>
      </c>
      <c r="G7365">
        <v>179</v>
      </c>
      <c r="H7365" t="s">
        <v>29</v>
      </c>
      <c r="I7365">
        <v>1315</v>
      </c>
      <c r="J7365">
        <v>441.4</v>
      </c>
      <c r="K7365">
        <f>Passenger_Data[[#This Row],[Price_USD]]*1</f>
        <v>441.4</v>
      </c>
      <c r="L7365">
        <v>42</v>
      </c>
      <c r="M7365" t="s">
        <v>40</v>
      </c>
      <c r="N7365" t="s">
        <v>60</v>
      </c>
      <c r="O7365" t="s">
        <v>32</v>
      </c>
      <c r="P7365" t="s">
        <v>264</v>
      </c>
      <c r="Q7365">
        <v>0</v>
      </c>
      <c r="R7365" t="s">
        <v>65</v>
      </c>
      <c r="S7365" t="s">
        <v>61</v>
      </c>
      <c r="T7365">
        <v>8.1</v>
      </c>
      <c r="U7365">
        <v>3</v>
      </c>
      <c r="V7365">
        <v>30</v>
      </c>
      <c r="W7365">
        <v>0</v>
      </c>
      <c r="X7365">
        <v>0</v>
      </c>
      <c r="Y7365" t="s">
        <v>45</v>
      </c>
    </row>
    <row r="7366" spans="1:25" x14ac:dyDescent="0.25">
      <c r="A7366" t="s">
        <v>9389</v>
      </c>
      <c r="B7366" t="s">
        <v>2810</v>
      </c>
      <c r="C7366" t="s">
        <v>26</v>
      </c>
      <c r="D7366" t="s">
        <v>39</v>
      </c>
      <c r="E7366" t="s">
        <v>55</v>
      </c>
      <c r="F7366" s="1" t="s">
        <v>19420</v>
      </c>
      <c r="G7366">
        <v>122</v>
      </c>
      <c r="H7366" t="s">
        <v>29</v>
      </c>
      <c r="I7366">
        <v>545</v>
      </c>
      <c r="J7366">
        <v>328.02</v>
      </c>
      <c r="K7366">
        <f>Passenger_Data[[#This Row],[Price_USD]]*1</f>
        <v>328.02</v>
      </c>
      <c r="L7366">
        <v>74</v>
      </c>
      <c r="M7366" t="s">
        <v>30</v>
      </c>
      <c r="N7366" t="s">
        <v>60</v>
      </c>
      <c r="O7366" t="s">
        <v>56</v>
      </c>
      <c r="P7366" t="s">
        <v>33</v>
      </c>
      <c r="Q7366">
        <v>1</v>
      </c>
      <c r="R7366" t="s">
        <v>65</v>
      </c>
      <c r="S7366" t="s">
        <v>68</v>
      </c>
      <c r="T7366">
        <v>6.2</v>
      </c>
      <c r="U7366">
        <v>14</v>
      </c>
      <c r="V7366">
        <v>2</v>
      </c>
      <c r="W7366">
        <v>0</v>
      </c>
      <c r="X7366">
        <v>0</v>
      </c>
      <c r="Y7366" t="s">
        <v>77</v>
      </c>
    </row>
    <row r="7367" spans="1:25" x14ac:dyDescent="0.25">
      <c r="A7367" t="s">
        <v>9390</v>
      </c>
      <c r="B7367" t="s">
        <v>1649</v>
      </c>
      <c r="C7367" t="s">
        <v>26</v>
      </c>
      <c r="D7367" t="s">
        <v>27</v>
      </c>
      <c r="E7367" t="s">
        <v>39</v>
      </c>
      <c r="F7367" s="1" t="s">
        <v>19421</v>
      </c>
      <c r="G7367">
        <v>219</v>
      </c>
      <c r="H7367" t="s">
        <v>86</v>
      </c>
      <c r="I7367">
        <v>1160</v>
      </c>
      <c r="J7367">
        <v>257.81</v>
      </c>
      <c r="K7367">
        <f>Passenger_Data[[#This Row],[Price_USD]]*1</f>
        <v>257.81</v>
      </c>
      <c r="L7367">
        <v>38</v>
      </c>
      <c r="M7367" t="s">
        <v>40</v>
      </c>
      <c r="N7367" t="s">
        <v>31</v>
      </c>
      <c r="O7367" t="s">
        <v>56</v>
      </c>
      <c r="P7367" t="s">
        <v>83</v>
      </c>
      <c r="Q7367">
        <v>2</v>
      </c>
      <c r="R7367" t="s">
        <v>65</v>
      </c>
      <c r="S7367" t="s">
        <v>68</v>
      </c>
      <c r="T7367">
        <v>8.1</v>
      </c>
      <c r="U7367">
        <v>12</v>
      </c>
      <c r="V7367">
        <v>36</v>
      </c>
      <c r="W7367">
        <v>0</v>
      </c>
      <c r="X7367">
        <v>0</v>
      </c>
      <c r="Y7367" t="s">
        <v>45</v>
      </c>
    </row>
    <row r="7368" spans="1:25" x14ac:dyDescent="0.25">
      <c r="A7368" t="s">
        <v>9391</v>
      </c>
      <c r="B7368" t="s">
        <v>5631</v>
      </c>
      <c r="C7368" t="s">
        <v>54</v>
      </c>
      <c r="D7368" t="s">
        <v>55</v>
      </c>
      <c r="E7368" t="s">
        <v>27</v>
      </c>
      <c r="F7368" s="1" t="s">
        <v>19422</v>
      </c>
      <c r="G7368">
        <v>192</v>
      </c>
      <c r="H7368" t="s">
        <v>86</v>
      </c>
      <c r="I7368">
        <v>947</v>
      </c>
      <c r="J7368">
        <v>245.58</v>
      </c>
      <c r="K7368">
        <f>Passenger_Data[[#This Row],[Price_USD]]*1</f>
        <v>245.58</v>
      </c>
      <c r="L7368">
        <v>78</v>
      </c>
      <c r="M7368" t="s">
        <v>30</v>
      </c>
      <c r="N7368" t="s">
        <v>41</v>
      </c>
      <c r="O7368" t="s">
        <v>33</v>
      </c>
      <c r="P7368" t="s">
        <v>83</v>
      </c>
      <c r="Q7368">
        <v>2</v>
      </c>
      <c r="R7368" t="s">
        <v>65</v>
      </c>
      <c r="S7368" t="s">
        <v>35</v>
      </c>
      <c r="T7368">
        <v>5.2</v>
      </c>
      <c r="U7368">
        <v>24</v>
      </c>
      <c r="V7368">
        <v>87</v>
      </c>
      <c r="W7368">
        <v>0</v>
      </c>
      <c r="X7368">
        <v>0</v>
      </c>
      <c r="Y7368" t="s">
        <v>45</v>
      </c>
    </row>
    <row r="7369" spans="1:25" x14ac:dyDescent="0.25">
      <c r="A7369" t="s">
        <v>9392</v>
      </c>
      <c r="B7369" t="s">
        <v>6803</v>
      </c>
      <c r="C7369" t="s">
        <v>48</v>
      </c>
      <c r="D7369" t="s">
        <v>27</v>
      </c>
      <c r="E7369" t="s">
        <v>27</v>
      </c>
      <c r="F7369" s="1" t="s">
        <v>19423</v>
      </c>
      <c r="G7369">
        <v>330</v>
      </c>
      <c r="H7369" t="s">
        <v>108</v>
      </c>
      <c r="I7369">
        <v>1213</v>
      </c>
      <c r="J7369">
        <v>311.77</v>
      </c>
      <c r="K7369">
        <f>Passenger_Data[[#This Row],[Price_USD]]*1</f>
        <v>311.77</v>
      </c>
      <c r="L7369">
        <v>19</v>
      </c>
      <c r="M7369" t="s">
        <v>40</v>
      </c>
      <c r="N7369" t="s">
        <v>31</v>
      </c>
      <c r="O7369" t="s">
        <v>56</v>
      </c>
      <c r="P7369" t="s">
        <v>50</v>
      </c>
      <c r="Q7369">
        <v>0</v>
      </c>
      <c r="R7369" t="s">
        <v>65</v>
      </c>
      <c r="S7369" t="s">
        <v>61</v>
      </c>
      <c r="T7369">
        <v>7</v>
      </c>
      <c r="U7369">
        <v>1</v>
      </c>
      <c r="V7369">
        <v>112</v>
      </c>
      <c r="W7369">
        <v>0</v>
      </c>
      <c r="X7369">
        <v>0</v>
      </c>
      <c r="Y7369" t="s">
        <v>36</v>
      </c>
    </row>
    <row r="7370" spans="1:25" x14ac:dyDescent="0.25">
      <c r="A7370" t="s">
        <v>9393</v>
      </c>
      <c r="B7370" t="s">
        <v>2749</v>
      </c>
      <c r="C7370" t="s">
        <v>26</v>
      </c>
      <c r="D7370" t="s">
        <v>28</v>
      </c>
      <c r="E7370" t="s">
        <v>59</v>
      </c>
      <c r="F7370" s="1" t="s">
        <v>19424</v>
      </c>
      <c r="G7370">
        <v>260</v>
      </c>
      <c r="H7370" t="s">
        <v>29</v>
      </c>
      <c r="I7370">
        <v>1343</v>
      </c>
      <c r="J7370">
        <v>265.64</v>
      </c>
      <c r="K7370">
        <f>Passenger_Data[[#This Row],[Price_USD]]*1</f>
        <v>265.64</v>
      </c>
      <c r="L7370">
        <v>67</v>
      </c>
      <c r="M7370" t="s">
        <v>30</v>
      </c>
      <c r="N7370" t="s">
        <v>31</v>
      </c>
      <c r="O7370" t="s">
        <v>32</v>
      </c>
      <c r="P7370" t="s">
        <v>33</v>
      </c>
      <c r="Q7370">
        <v>1</v>
      </c>
      <c r="R7370" t="s">
        <v>43</v>
      </c>
      <c r="S7370" t="s">
        <v>44</v>
      </c>
      <c r="T7370">
        <v>9.8000000000000007</v>
      </c>
      <c r="U7370">
        <v>4</v>
      </c>
      <c r="V7370">
        <v>103</v>
      </c>
      <c r="W7370">
        <v>0</v>
      </c>
      <c r="X7370">
        <v>0</v>
      </c>
      <c r="Y7370" t="s">
        <v>45</v>
      </c>
    </row>
    <row r="7371" spans="1:25" x14ac:dyDescent="0.25">
      <c r="A7371" t="s">
        <v>9394</v>
      </c>
      <c r="B7371" t="s">
        <v>5895</v>
      </c>
      <c r="C7371" t="s">
        <v>82</v>
      </c>
      <c r="D7371" t="s">
        <v>27</v>
      </c>
      <c r="E7371" t="s">
        <v>28</v>
      </c>
      <c r="F7371" s="1" t="s">
        <v>19425</v>
      </c>
      <c r="G7371">
        <v>256</v>
      </c>
      <c r="H7371" t="s">
        <v>86</v>
      </c>
      <c r="I7371">
        <v>777</v>
      </c>
      <c r="J7371">
        <v>425.03</v>
      </c>
      <c r="K7371">
        <f>Passenger_Data[[#This Row],[Price_USD]]*1</f>
        <v>425.03</v>
      </c>
      <c r="L7371">
        <v>39</v>
      </c>
      <c r="M7371" t="s">
        <v>40</v>
      </c>
      <c r="N7371" t="s">
        <v>31</v>
      </c>
      <c r="O7371" t="s">
        <v>32</v>
      </c>
      <c r="P7371" t="s">
        <v>50</v>
      </c>
      <c r="Q7371">
        <v>3</v>
      </c>
      <c r="R7371" t="s">
        <v>43</v>
      </c>
      <c r="S7371" t="s">
        <v>68</v>
      </c>
      <c r="T7371">
        <v>7.1</v>
      </c>
      <c r="U7371">
        <v>4</v>
      </c>
      <c r="V7371">
        <v>2</v>
      </c>
      <c r="W7371">
        <v>0</v>
      </c>
      <c r="X7371">
        <v>0</v>
      </c>
      <c r="Y7371" t="s">
        <v>36</v>
      </c>
    </row>
    <row r="7372" spans="1:25" x14ac:dyDescent="0.25">
      <c r="A7372" t="s">
        <v>9395</v>
      </c>
      <c r="B7372" t="s">
        <v>4960</v>
      </c>
      <c r="C7372" t="s">
        <v>73</v>
      </c>
      <c r="D7372" t="s">
        <v>64</v>
      </c>
      <c r="E7372" t="s">
        <v>39</v>
      </c>
      <c r="F7372" s="1" t="s">
        <v>19426</v>
      </c>
      <c r="G7372">
        <v>127</v>
      </c>
      <c r="H7372" t="s">
        <v>29</v>
      </c>
      <c r="I7372">
        <v>1024</v>
      </c>
      <c r="J7372">
        <v>426.39</v>
      </c>
      <c r="K7372">
        <f>Passenger_Data[[#This Row],[Price_USD]]*1</f>
        <v>426.39</v>
      </c>
      <c r="L7372">
        <v>55</v>
      </c>
      <c r="M7372" t="s">
        <v>30</v>
      </c>
      <c r="N7372" t="s">
        <v>31</v>
      </c>
      <c r="O7372" t="s">
        <v>32</v>
      </c>
      <c r="P7372" t="s">
        <v>264</v>
      </c>
      <c r="Q7372">
        <v>0</v>
      </c>
      <c r="R7372" t="s">
        <v>51</v>
      </c>
      <c r="S7372" t="s">
        <v>68</v>
      </c>
      <c r="T7372">
        <v>4.9000000000000004</v>
      </c>
      <c r="U7372">
        <v>10</v>
      </c>
      <c r="V7372">
        <v>27</v>
      </c>
      <c r="W7372">
        <v>0</v>
      </c>
      <c r="X7372">
        <v>0</v>
      </c>
      <c r="Y7372" t="s">
        <v>77</v>
      </c>
    </row>
    <row r="7373" spans="1:25" x14ac:dyDescent="0.25">
      <c r="A7373" t="s">
        <v>9396</v>
      </c>
      <c r="B7373" t="s">
        <v>1971</v>
      </c>
      <c r="C7373" t="s">
        <v>54</v>
      </c>
      <c r="D7373" t="s">
        <v>59</v>
      </c>
      <c r="E7373" t="s">
        <v>39</v>
      </c>
      <c r="F7373" s="1" t="s">
        <v>19427</v>
      </c>
      <c r="G7373">
        <v>187</v>
      </c>
      <c r="H7373" t="s">
        <v>108</v>
      </c>
      <c r="I7373">
        <v>975</v>
      </c>
      <c r="J7373">
        <v>286.68</v>
      </c>
      <c r="K7373">
        <f>Passenger_Data[[#This Row],[Price_USD]]*1</f>
        <v>286.68</v>
      </c>
      <c r="L7373">
        <v>79</v>
      </c>
      <c r="M7373" t="s">
        <v>30</v>
      </c>
      <c r="N7373" t="s">
        <v>31</v>
      </c>
      <c r="O7373" t="s">
        <v>42</v>
      </c>
      <c r="P7373" t="s">
        <v>50</v>
      </c>
      <c r="Q7373">
        <v>1</v>
      </c>
      <c r="R7373" t="s">
        <v>51</v>
      </c>
      <c r="S7373" t="s">
        <v>35</v>
      </c>
      <c r="T7373">
        <v>6</v>
      </c>
      <c r="U7373">
        <v>10</v>
      </c>
      <c r="V7373">
        <v>62</v>
      </c>
      <c r="W7373">
        <v>0</v>
      </c>
      <c r="X7373">
        <v>0</v>
      </c>
      <c r="Y7373" t="s">
        <v>45</v>
      </c>
    </row>
    <row r="7374" spans="1:25" x14ac:dyDescent="0.25">
      <c r="A7374" t="s">
        <v>9397</v>
      </c>
      <c r="B7374" t="s">
        <v>2296</v>
      </c>
      <c r="C7374" t="s">
        <v>26</v>
      </c>
      <c r="D7374" t="s">
        <v>28</v>
      </c>
      <c r="E7374" t="s">
        <v>28</v>
      </c>
      <c r="F7374" s="1" t="s">
        <v>19428</v>
      </c>
      <c r="G7374">
        <v>185</v>
      </c>
      <c r="H7374" t="s">
        <v>108</v>
      </c>
      <c r="I7374">
        <v>1397</v>
      </c>
      <c r="J7374">
        <v>385.22</v>
      </c>
      <c r="K7374">
        <f>Passenger_Data[[#This Row],[Price_USD]]*1</f>
        <v>385.22</v>
      </c>
      <c r="L7374">
        <v>68</v>
      </c>
      <c r="M7374" t="s">
        <v>30</v>
      </c>
      <c r="N7374" t="s">
        <v>41</v>
      </c>
      <c r="O7374" t="s">
        <v>33</v>
      </c>
      <c r="P7374" t="s">
        <v>50</v>
      </c>
      <c r="Q7374">
        <v>0</v>
      </c>
      <c r="R7374" t="s">
        <v>65</v>
      </c>
      <c r="S7374" t="s">
        <v>61</v>
      </c>
      <c r="T7374">
        <v>9.3000000000000007</v>
      </c>
      <c r="U7374">
        <v>4</v>
      </c>
      <c r="V7374">
        <v>113</v>
      </c>
      <c r="W7374">
        <v>0</v>
      </c>
      <c r="X7374">
        <v>0</v>
      </c>
      <c r="Y7374" t="s">
        <v>45</v>
      </c>
    </row>
    <row r="7375" spans="1:25" x14ac:dyDescent="0.25">
      <c r="A7375" t="s">
        <v>9398</v>
      </c>
      <c r="B7375" t="s">
        <v>7074</v>
      </c>
      <c r="C7375" t="s">
        <v>26</v>
      </c>
      <c r="D7375" t="s">
        <v>49</v>
      </c>
      <c r="E7375" t="s">
        <v>27</v>
      </c>
      <c r="F7375" s="1" t="s">
        <v>19429</v>
      </c>
      <c r="G7375">
        <v>163</v>
      </c>
      <c r="H7375" t="s">
        <v>29</v>
      </c>
      <c r="I7375">
        <v>1174</v>
      </c>
      <c r="J7375">
        <v>285.12</v>
      </c>
      <c r="K7375">
        <f>Passenger_Data[[#This Row],[Price_USD]]*1</f>
        <v>285.12</v>
      </c>
      <c r="L7375">
        <v>21</v>
      </c>
      <c r="M7375" t="s">
        <v>30</v>
      </c>
      <c r="N7375" t="s">
        <v>60</v>
      </c>
      <c r="O7375" t="s">
        <v>56</v>
      </c>
      <c r="P7375" t="s">
        <v>50</v>
      </c>
      <c r="Q7375">
        <v>3</v>
      </c>
      <c r="R7375" t="s">
        <v>65</v>
      </c>
      <c r="S7375" t="s">
        <v>61</v>
      </c>
      <c r="T7375">
        <v>6.4</v>
      </c>
      <c r="U7375">
        <v>5</v>
      </c>
      <c r="V7375">
        <v>24</v>
      </c>
      <c r="W7375">
        <v>0</v>
      </c>
      <c r="X7375">
        <v>0</v>
      </c>
      <c r="Y7375" t="s">
        <v>36</v>
      </c>
    </row>
    <row r="7376" spans="1:25" x14ac:dyDescent="0.25">
      <c r="A7376" t="s">
        <v>9399</v>
      </c>
      <c r="B7376" t="s">
        <v>793</v>
      </c>
      <c r="C7376" t="s">
        <v>73</v>
      </c>
      <c r="D7376" t="s">
        <v>28</v>
      </c>
      <c r="E7376" t="s">
        <v>55</v>
      </c>
      <c r="F7376" s="1" t="s">
        <v>19430</v>
      </c>
      <c r="G7376">
        <v>182</v>
      </c>
      <c r="H7376" t="s">
        <v>29</v>
      </c>
      <c r="I7376">
        <v>952</v>
      </c>
      <c r="J7376">
        <v>300.06</v>
      </c>
      <c r="K7376">
        <f>Passenger_Data[[#This Row],[Price_USD]]*1</f>
        <v>300.06</v>
      </c>
      <c r="L7376">
        <v>62</v>
      </c>
      <c r="M7376" t="s">
        <v>40</v>
      </c>
      <c r="N7376" t="s">
        <v>60</v>
      </c>
      <c r="O7376" t="s">
        <v>42</v>
      </c>
      <c r="P7376" t="s">
        <v>50</v>
      </c>
      <c r="Q7376">
        <v>2</v>
      </c>
      <c r="R7376" t="s">
        <v>65</v>
      </c>
      <c r="S7376" t="s">
        <v>61</v>
      </c>
      <c r="T7376">
        <v>6.4</v>
      </c>
      <c r="U7376">
        <v>11</v>
      </c>
      <c r="V7376">
        <v>71</v>
      </c>
      <c r="W7376">
        <v>0</v>
      </c>
      <c r="X7376">
        <v>0</v>
      </c>
      <c r="Y7376" t="s">
        <v>77</v>
      </c>
    </row>
    <row r="7377" spans="1:25" x14ac:dyDescent="0.25">
      <c r="A7377" t="s">
        <v>9400</v>
      </c>
      <c r="B7377" t="s">
        <v>1980</v>
      </c>
      <c r="C7377" t="s">
        <v>82</v>
      </c>
      <c r="D7377" t="s">
        <v>28</v>
      </c>
      <c r="E7377" t="s">
        <v>49</v>
      </c>
      <c r="F7377" s="1" t="s">
        <v>19431</v>
      </c>
      <c r="G7377">
        <v>204</v>
      </c>
      <c r="H7377" t="s">
        <v>29</v>
      </c>
      <c r="I7377">
        <v>1246</v>
      </c>
      <c r="J7377">
        <v>263.29000000000002</v>
      </c>
      <c r="K7377">
        <f>Passenger_Data[[#This Row],[Price_USD]]*1</f>
        <v>263.29000000000002</v>
      </c>
      <c r="L7377">
        <v>24</v>
      </c>
      <c r="M7377" t="s">
        <v>30</v>
      </c>
      <c r="N7377" t="s">
        <v>60</v>
      </c>
      <c r="O7377" t="s">
        <v>32</v>
      </c>
      <c r="P7377" t="s">
        <v>83</v>
      </c>
      <c r="Q7377">
        <v>1</v>
      </c>
      <c r="R7377" t="s">
        <v>51</v>
      </c>
      <c r="S7377" t="s">
        <v>68</v>
      </c>
      <c r="T7377">
        <v>6.8</v>
      </c>
      <c r="U7377">
        <v>7</v>
      </c>
      <c r="V7377">
        <v>101</v>
      </c>
      <c r="W7377">
        <v>0</v>
      </c>
      <c r="X7377">
        <v>0</v>
      </c>
      <c r="Y7377" t="s">
        <v>77</v>
      </c>
    </row>
    <row r="7378" spans="1:25" x14ac:dyDescent="0.25">
      <c r="A7378" t="s">
        <v>9401</v>
      </c>
      <c r="B7378" t="s">
        <v>1580</v>
      </c>
      <c r="C7378" t="s">
        <v>82</v>
      </c>
      <c r="D7378" t="s">
        <v>49</v>
      </c>
      <c r="E7378" t="s">
        <v>76</v>
      </c>
      <c r="F7378" s="1" t="s">
        <v>19432</v>
      </c>
      <c r="G7378">
        <v>238</v>
      </c>
      <c r="H7378" t="s">
        <v>29</v>
      </c>
      <c r="I7378">
        <v>1297</v>
      </c>
      <c r="J7378">
        <v>385.68</v>
      </c>
      <c r="K7378">
        <f>Passenger_Data[[#This Row],[Price_USD]]*1</f>
        <v>385.68</v>
      </c>
      <c r="L7378">
        <v>57</v>
      </c>
      <c r="M7378" t="s">
        <v>30</v>
      </c>
      <c r="N7378" t="s">
        <v>60</v>
      </c>
      <c r="O7378" t="s">
        <v>33</v>
      </c>
      <c r="P7378" t="s">
        <v>83</v>
      </c>
      <c r="Q7378">
        <v>1</v>
      </c>
      <c r="R7378" t="s">
        <v>43</v>
      </c>
      <c r="S7378" t="s">
        <v>61</v>
      </c>
      <c r="T7378">
        <v>8.3000000000000007</v>
      </c>
      <c r="U7378">
        <v>15</v>
      </c>
      <c r="V7378">
        <v>91</v>
      </c>
      <c r="W7378">
        <v>0</v>
      </c>
      <c r="X7378">
        <v>1</v>
      </c>
      <c r="Y7378" t="s">
        <v>45</v>
      </c>
    </row>
    <row r="7379" spans="1:25" x14ac:dyDescent="0.25">
      <c r="A7379" t="s">
        <v>9402</v>
      </c>
      <c r="B7379" t="s">
        <v>4646</v>
      </c>
      <c r="C7379" t="s">
        <v>54</v>
      </c>
      <c r="D7379" t="s">
        <v>39</v>
      </c>
      <c r="E7379" t="s">
        <v>39</v>
      </c>
      <c r="F7379" s="1" t="s">
        <v>19433</v>
      </c>
      <c r="G7379">
        <v>199</v>
      </c>
      <c r="H7379" t="s">
        <v>29</v>
      </c>
      <c r="I7379">
        <v>519</v>
      </c>
      <c r="J7379">
        <v>295.88</v>
      </c>
      <c r="K7379">
        <f>Passenger_Data[[#This Row],[Price_USD]]*1</f>
        <v>295.88</v>
      </c>
      <c r="L7379">
        <v>53</v>
      </c>
      <c r="M7379" t="s">
        <v>40</v>
      </c>
      <c r="N7379" t="s">
        <v>31</v>
      </c>
      <c r="O7379" t="s">
        <v>42</v>
      </c>
      <c r="P7379" t="s">
        <v>50</v>
      </c>
      <c r="Q7379">
        <v>0</v>
      </c>
      <c r="R7379" t="s">
        <v>65</v>
      </c>
      <c r="S7379" t="s">
        <v>35</v>
      </c>
      <c r="T7379">
        <v>7.6</v>
      </c>
      <c r="U7379">
        <v>32</v>
      </c>
      <c r="V7379">
        <v>102</v>
      </c>
      <c r="W7379">
        <v>0</v>
      </c>
      <c r="X7379">
        <v>0</v>
      </c>
      <c r="Y7379" t="s">
        <v>45</v>
      </c>
    </row>
    <row r="7380" spans="1:25" x14ac:dyDescent="0.25">
      <c r="A7380" t="s">
        <v>9403</v>
      </c>
      <c r="B7380" t="s">
        <v>2096</v>
      </c>
      <c r="C7380" t="s">
        <v>54</v>
      </c>
      <c r="D7380" t="s">
        <v>64</v>
      </c>
      <c r="E7380" t="s">
        <v>64</v>
      </c>
      <c r="F7380" s="1" t="s">
        <v>19434</v>
      </c>
      <c r="G7380">
        <v>166</v>
      </c>
      <c r="H7380" t="s">
        <v>29</v>
      </c>
      <c r="I7380">
        <v>1073</v>
      </c>
      <c r="J7380">
        <v>379.34</v>
      </c>
      <c r="K7380">
        <f>Passenger_Data[[#This Row],[Price_USD]]*1</f>
        <v>379.34</v>
      </c>
      <c r="L7380">
        <v>79</v>
      </c>
      <c r="M7380" t="s">
        <v>30</v>
      </c>
      <c r="N7380" t="s">
        <v>31</v>
      </c>
      <c r="O7380" t="s">
        <v>32</v>
      </c>
      <c r="P7380" t="s">
        <v>33</v>
      </c>
      <c r="Q7380">
        <v>1</v>
      </c>
      <c r="R7380" t="s">
        <v>65</v>
      </c>
      <c r="S7380" t="s">
        <v>44</v>
      </c>
      <c r="T7380">
        <v>7.6</v>
      </c>
      <c r="U7380">
        <v>11</v>
      </c>
      <c r="V7380">
        <v>96</v>
      </c>
      <c r="W7380">
        <v>0</v>
      </c>
      <c r="X7380">
        <v>1</v>
      </c>
      <c r="Y7380" t="s">
        <v>45</v>
      </c>
    </row>
    <row r="7381" spans="1:25" x14ac:dyDescent="0.25">
      <c r="A7381" t="s">
        <v>9404</v>
      </c>
      <c r="B7381" t="s">
        <v>855</v>
      </c>
      <c r="C7381" t="s">
        <v>73</v>
      </c>
      <c r="D7381" t="s">
        <v>76</v>
      </c>
      <c r="E7381" t="s">
        <v>76</v>
      </c>
      <c r="F7381" s="1" t="s">
        <v>19435</v>
      </c>
      <c r="G7381">
        <v>216</v>
      </c>
      <c r="H7381" t="s">
        <v>29</v>
      </c>
      <c r="I7381">
        <v>1049</v>
      </c>
      <c r="J7381">
        <v>112.56</v>
      </c>
      <c r="K7381">
        <f>Passenger_Data[[#This Row],[Price_USD]]*1</f>
        <v>112.56</v>
      </c>
      <c r="L7381">
        <v>67</v>
      </c>
      <c r="M7381" t="s">
        <v>30</v>
      </c>
      <c r="N7381" t="s">
        <v>60</v>
      </c>
      <c r="O7381" t="s">
        <v>32</v>
      </c>
      <c r="P7381" t="s">
        <v>50</v>
      </c>
      <c r="Q7381">
        <v>0</v>
      </c>
      <c r="R7381" t="s">
        <v>51</v>
      </c>
      <c r="S7381" t="s">
        <v>68</v>
      </c>
      <c r="T7381">
        <v>8.5</v>
      </c>
      <c r="U7381">
        <v>24</v>
      </c>
      <c r="V7381">
        <v>85</v>
      </c>
      <c r="W7381">
        <v>0</v>
      </c>
      <c r="X7381">
        <v>0</v>
      </c>
      <c r="Y7381" t="s">
        <v>77</v>
      </c>
    </row>
    <row r="7382" spans="1:25" x14ac:dyDescent="0.25">
      <c r="A7382" t="s">
        <v>9405</v>
      </c>
      <c r="B7382" t="s">
        <v>396</v>
      </c>
      <c r="C7382" t="s">
        <v>73</v>
      </c>
      <c r="D7382" t="s">
        <v>49</v>
      </c>
      <c r="E7382" t="s">
        <v>28</v>
      </c>
      <c r="F7382" s="1" t="s">
        <v>19436</v>
      </c>
      <c r="G7382">
        <v>146</v>
      </c>
      <c r="H7382" t="s">
        <v>29</v>
      </c>
      <c r="I7382">
        <v>1620</v>
      </c>
      <c r="J7382">
        <v>500.45</v>
      </c>
      <c r="K7382">
        <f>Passenger_Data[[#This Row],[Price_USD]]*1</f>
        <v>500.45</v>
      </c>
      <c r="L7382">
        <v>76</v>
      </c>
      <c r="M7382" t="s">
        <v>30</v>
      </c>
      <c r="N7382" t="s">
        <v>31</v>
      </c>
      <c r="O7382" t="s">
        <v>42</v>
      </c>
      <c r="P7382" t="s">
        <v>83</v>
      </c>
      <c r="Q7382">
        <v>1</v>
      </c>
      <c r="R7382" t="s">
        <v>65</v>
      </c>
      <c r="S7382" t="s">
        <v>61</v>
      </c>
      <c r="T7382">
        <v>5.3</v>
      </c>
      <c r="U7382">
        <v>7</v>
      </c>
      <c r="V7382">
        <v>98</v>
      </c>
      <c r="W7382">
        <v>0</v>
      </c>
      <c r="X7382">
        <v>0</v>
      </c>
      <c r="Y7382" t="s">
        <v>77</v>
      </c>
    </row>
    <row r="7383" spans="1:25" x14ac:dyDescent="0.25">
      <c r="A7383" t="s">
        <v>9406</v>
      </c>
      <c r="B7383" t="s">
        <v>313</v>
      </c>
      <c r="C7383" t="s">
        <v>26</v>
      </c>
      <c r="D7383" t="s">
        <v>28</v>
      </c>
      <c r="E7383" t="s">
        <v>49</v>
      </c>
      <c r="F7383" s="1" t="s">
        <v>19437</v>
      </c>
      <c r="G7383">
        <v>16</v>
      </c>
      <c r="H7383" t="s">
        <v>108</v>
      </c>
      <c r="I7383">
        <v>1388</v>
      </c>
      <c r="J7383">
        <v>358.82</v>
      </c>
      <c r="K7383">
        <f>Passenger_Data[[#This Row],[Price_USD]]*1</f>
        <v>358.82</v>
      </c>
      <c r="L7383">
        <v>61</v>
      </c>
      <c r="M7383" t="s">
        <v>30</v>
      </c>
      <c r="N7383" t="s">
        <v>31</v>
      </c>
      <c r="O7383" t="s">
        <v>42</v>
      </c>
      <c r="P7383" t="s">
        <v>83</v>
      </c>
      <c r="Q7383">
        <v>1</v>
      </c>
      <c r="R7383" t="s">
        <v>65</v>
      </c>
      <c r="S7383" t="s">
        <v>61</v>
      </c>
      <c r="T7383">
        <v>5.5</v>
      </c>
      <c r="U7383">
        <v>24</v>
      </c>
      <c r="V7383">
        <v>95</v>
      </c>
      <c r="W7383">
        <v>0</v>
      </c>
      <c r="X7383">
        <v>1</v>
      </c>
      <c r="Y7383" t="s">
        <v>36</v>
      </c>
    </row>
    <row r="7384" spans="1:25" x14ac:dyDescent="0.25">
      <c r="A7384" t="s">
        <v>9407</v>
      </c>
      <c r="B7384" t="s">
        <v>5613</v>
      </c>
      <c r="C7384" t="s">
        <v>48</v>
      </c>
      <c r="D7384" t="s">
        <v>64</v>
      </c>
      <c r="E7384" t="s">
        <v>55</v>
      </c>
      <c r="F7384" s="1" t="s">
        <v>19438</v>
      </c>
      <c r="G7384">
        <v>165</v>
      </c>
      <c r="H7384" t="s">
        <v>29</v>
      </c>
      <c r="I7384">
        <v>938</v>
      </c>
      <c r="J7384">
        <v>188.44</v>
      </c>
      <c r="K7384">
        <f>Passenger_Data[[#This Row],[Price_USD]]*1</f>
        <v>188.44</v>
      </c>
      <c r="L7384">
        <v>68</v>
      </c>
      <c r="M7384" t="s">
        <v>30</v>
      </c>
      <c r="N7384" t="s">
        <v>60</v>
      </c>
      <c r="O7384" t="s">
        <v>33</v>
      </c>
      <c r="P7384" t="s">
        <v>50</v>
      </c>
      <c r="Q7384">
        <v>2</v>
      </c>
      <c r="R7384" t="s">
        <v>65</v>
      </c>
      <c r="S7384" t="s">
        <v>44</v>
      </c>
      <c r="T7384">
        <v>8.6</v>
      </c>
      <c r="U7384">
        <v>3</v>
      </c>
      <c r="V7384">
        <v>10</v>
      </c>
      <c r="W7384">
        <v>0</v>
      </c>
      <c r="X7384">
        <v>0</v>
      </c>
      <c r="Y7384" t="s">
        <v>45</v>
      </c>
    </row>
    <row r="7385" spans="1:25" x14ac:dyDescent="0.25">
      <c r="A7385" t="s">
        <v>9408</v>
      </c>
      <c r="B7385" t="s">
        <v>3270</v>
      </c>
      <c r="C7385" t="s">
        <v>54</v>
      </c>
      <c r="D7385" t="s">
        <v>76</v>
      </c>
      <c r="E7385" t="s">
        <v>59</v>
      </c>
      <c r="F7385" s="1" t="s">
        <v>19439</v>
      </c>
      <c r="G7385">
        <v>171</v>
      </c>
      <c r="H7385" t="s">
        <v>29</v>
      </c>
      <c r="I7385">
        <v>1226</v>
      </c>
      <c r="J7385">
        <v>293.5</v>
      </c>
      <c r="K7385">
        <f>Passenger_Data[[#This Row],[Price_USD]]*1</f>
        <v>293.5</v>
      </c>
      <c r="L7385">
        <v>29</v>
      </c>
      <c r="M7385" t="s">
        <v>40</v>
      </c>
      <c r="N7385" t="s">
        <v>41</v>
      </c>
      <c r="O7385" t="s">
        <v>42</v>
      </c>
      <c r="P7385" t="s">
        <v>83</v>
      </c>
      <c r="Q7385">
        <v>0</v>
      </c>
      <c r="R7385" t="s">
        <v>34</v>
      </c>
      <c r="S7385" t="s">
        <v>35</v>
      </c>
      <c r="T7385">
        <v>8</v>
      </c>
      <c r="U7385">
        <v>7</v>
      </c>
      <c r="V7385">
        <v>97</v>
      </c>
      <c r="W7385">
        <v>0</v>
      </c>
      <c r="X7385">
        <v>0</v>
      </c>
      <c r="Y7385" t="s">
        <v>77</v>
      </c>
    </row>
    <row r="7386" spans="1:25" x14ac:dyDescent="0.25">
      <c r="A7386" t="s">
        <v>9409</v>
      </c>
      <c r="B7386" t="s">
        <v>4901</v>
      </c>
      <c r="C7386" t="s">
        <v>54</v>
      </c>
      <c r="D7386" t="s">
        <v>59</v>
      </c>
      <c r="E7386" t="s">
        <v>27</v>
      </c>
      <c r="F7386" s="1" t="s">
        <v>19440</v>
      </c>
      <c r="G7386">
        <v>221</v>
      </c>
      <c r="H7386" t="s">
        <v>29</v>
      </c>
      <c r="I7386">
        <v>1230</v>
      </c>
      <c r="J7386">
        <v>285.07</v>
      </c>
      <c r="K7386">
        <f>Passenger_Data[[#This Row],[Price_USD]]*1</f>
        <v>285.07</v>
      </c>
      <c r="L7386">
        <v>33</v>
      </c>
      <c r="M7386" t="s">
        <v>30</v>
      </c>
      <c r="N7386" t="s">
        <v>31</v>
      </c>
      <c r="O7386" t="s">
        <v>33</v>
      </c>
      <c r="P7386" t="s">
        <v>33</v>
      </c>
      <c r="Q7386">
        <v>2</v>
      </c>
      <c r="R7386" t="s">
        <v>51</v>
      </c>
      <c r="S7386" t="s">
        <v>68</v>
      </c>
      <c r="T7386">
        <v>4.5999999999999996</v>
      </c>
      <c r="U7386">
        <v>5</v>
      </c>
      <c r="V7386">
        <v>9</v>
      </c>
      <c r="W7386">
        <v>0</v>
      </c>
      <c r="X7386">
        <v>0</v>
      </c>
      <c r="Y7386" t="s">
        <v>45</v>
      </c>
    </row>
    <row r="7387" spans="1:25" x14ac:dyDescent="0.25">
      <c r="A7387" t="s">
        <v>9410</v>
      </c>
      <c r="B7387" t="s">
        <v>7714</v>
      </c>
      <c r="C7387" t="s">
        <v>82</v>
      </c>
      <c r="D7387" t="s">
        <v>64</v>
      </c>
      <c r="E7387" t="s">
        <v>59</v>
      </c>
      <c r="F7387" s="1" t="s">
        <v>19441</v>
      </c>
      <c r="G7387">
        <v>203</v>
      </c>
      <c r="H7387" t="s">
        <v>29</v>
      </c>
      <c r="I7387">
        <v>1036</v>
      </c>
      <c r="J7387">
        <v>213.27</v>
      </c>
      <c r="K7387">
        <f>Passenger_Data[[#This Row],[Price_USD]]*1</f>
        <v>213.27</v>
      </c>
      <c r="L7387">
        <v>24</v>
      </c>
      <c r="M7387" t="s">
        <v>30</v>
      </c>
      <c r="N7387" t="s">
        <v>60</v>
      </c>
      <c r="O7387" t="s">
        <v>42</v>
      </c>
      <c r="P7387" t="s">
        <v>33</v>
      </c>
      <c r="Q7387">
        <v>0</v>
      </c>
      <c r="R7387" t="s">
        <v>51</v>
      </c>
      <c r="S7387" t="s">
        <v>61</v>
      </c>
      <c r="T7387">
        <v>8.1</v>
      </c>
      <c r="U7387">
        <v>0</v>
      </c>
      <c r="V7387">
        <v>83</v>
      </c>
      <c r="W7387">
        <v>0</v>
      </c>
      <c r="X7387">
        <v>0</v>
      </c>
      <c r="Y7387" t="s">
        <v>45</v>
      </c>
    </row>
    <row r="7388" spans="1:25" x14ac:dyDescent="0.25">
      <c r="A7388" t="s">
        <v>9411</v>
      </c>
      <c r="B7388" t="s">
        <v>2143</v>
      </c>
      <c r="C7388" t="s">
        <v>73</v>
      </c>
      <c r="D7388" t="s">
        <v>55</v>
      </c>
      <c r="E7388" t="s">
        <v>59</v>
      </c>
      <c r="F7388" s="1" t="s">
        <v>19442</v>
      </c>
      <c r="G7388">
        <v>97</v>
      </c>
      <c r="H7388" t="s">
        <v>86</v>
      </c>
      <c r="I7388">
        <v>1367</v>
      </c>
      <c r="J7388">
        <v>338.88</v>
      </c>
      <c r="K7388">
        <f>Passenger_Data[[#This Row],[Price_USD]]*1</f>
        <v>338.88</v>
      </c>
      <c r="L7388">
        <v>29</v>
      </c>
      <c r="M7388" t="s">
        <v>40</v>
      </c>
      <c r="N7388" t="s">
        <v>60</v>
      </c>
      <c r="O7388" t="s">
        <v>42</v>
      </c>
      <c r="P7388" t="s">
        <v>83</v>
      </c>
      <c r="Q7388">
        <v>0</v>
      </c>
      <c r="R7388" t="s">
        <v>51</v>
      </c>
      <c r="S7388" t="s">
        <v>61</v>
      </c>
      <c r="T7388">
        <v>6.2</v>
      </c>
      <c r="U7388">
        <v>23</v>
      </c>
      <c r="V7388">
        <v>8</v>
      </c>
      <c r="W7388">
        <v>1</v>
      </c>
      <c r="X7388">
        <v>0</v>
      </c>
      <c r="Y7388" t="s">
        <v>36</v>
      </c>
    </row>
    <row r="7389" spans="1:25" x14ac:dyDescent="0.25">
      <c r="A7389" t="s">
        <v>9412</v>
      </c>
      <c r="B7389" t="s">
        <v>1944</v>
      </c>
      <c r="C7389" t="s">
        <v>26</v>
      </c>
      <c r="D7389" t="s">
        <v>64</v>
      </c>
      <c r="E7389" t="s">
        <v>49</v>
      </c>
      <c r="F7389" s="1" t="s">
        <v>19443</v>
      </c>
      <c r="G7389">
        <v>191</v>
      </c>
      <c r="H7389" t="s">
        <v>29</v>
      </c>
      <c r="I7389">
        <v>1169</v>
      </c>
      <c r="J7389">
        <v>308.35000000000002</v>
      </c>
      <c r="K7389">
        <f>Passenger_Data[[#This Row],[Price_USD]]*1</f>
        <v>308.35000000000002</v>
      </c>
      <c r="L7389">
        <v>23</v>
      </c>
      <c r="M7389" t="s">
        <v>40</v>
      </c>
      <c r="N7389" t="s">
        <v>60</v>
      </c>
      <c r="O7389" t="s">
        <v>32</v>
      </c>
      <c r="P7389" t="s">
        <v>50</v>
      </c>
      <c r="Q7389">
        <v>1</v>
      </c>
      <c r="R7389" t="s">
        <v>51</v>
      </c>
      <c r="S7389" t="s">
        <v>35</v>
      </c>
      <c r="T7389">
        <v>5</v>
      </c>
      <c r="U7389">
        <v>29</v>
      </c>
      <c r="V7389">
        <v>72</v>
      </c>
      <c r="W7389">
        <v>0</v>
      </c>
      <c r="X7389">
        <v>1</v>
      </c>
      <c r="Y7389" t="s">
        <v>36</v>
      </c>
    </row>
    <row r="7390" spans="1:25" x14ac:dyDescent="0.25">
      <c r="A7390" t="s">
        <v>9413</v>
      </c>
      <c r="B7390" t="s">
        <v>996</v>
      </c>
      <c r="C7390" t="s">
        <v>54</v>
      </c>
      <c r="D7390" t="s">
        <v>76</v>
      </c>
      <c r="E7390" t="s">
        <v>64</v>
      </c>
      <c r="F7390" s="1" t="s">
        <v>19444</v>
      </c>
      <c r="G7390">
        <v>169</v>
      </c>
      <c r="H7390" t="s">
        <v>29</v>
      </c>
      <c r="I7390">
        <v>885</v>
      </c>
      <c r="J7390">
        <v>387.51</v>
      </c>
      <c r="K7390">
        <f>Passenger_Data[[#This Row],[Price_USD]]*1</f>
        <v>387.51</v>
      </c>
      <c r="L7390">
        <v>65</v>
      </c>
      <c r="M7390" t="s">
        <v>40</v>
      </c>
      <c r="N7390" t="s">
        <v>41</v>
      </c>
      <c r="O7390" t="s">
        <v>33</v>
      </c>
      <c r="P7390" t="s">
        <v>83</v>
      </c>
      <c r="Q7390">
        <v>1</v>
      </c>
      <c r="R7390" t="s">
        <v>65</v>
      </c>
      <c r="S7390" t="s">
        <v>44</v>
      </c>
      <c r="T7390">
        <v>8.1</v>
      </c>
      <c r="U7390">
        <v>13</v>
      </c>
      <c r="V7390">
        <v>61</v>
      </c>
      <c r="W7390">
        <v>1</v>
      </c>
      <c r="X7390">
        <v>0</v>
      </c>
      <c r="Y7390" t="s">
        <v>77</v>
      </c>
    </row>
    <row r="7391" spans="1:25" x14ac:dyDescent="0.25">
      <c r="A7391" t="s">
        <v>9414</v>
      </c>
      <c r="B7391" t="s">
        <v>3650</v>
      </c>
      <c r="C7391" t="s">
        <v>73</v>
      </c>
      <c r="D7391" t="s">
        <v>76</v>
      </c>
      <c r="E7391" t="s">
        <v>49</v>
      </c>
      <c r="F7391" s="1" t="s">
        <v>19445</v>
      </c>
      <c r="G7391">
        <v>235</v>
      </c>
      <c r="H7391" t="s">
        <v>86</v>
      </c>
      <c r="I7391">
        <v>1618</v>
      </c>
      <c r="J7391">
        <v>380.42</v>
      </c>
      <c r="K7391">
        <f>Passenger_Data[[#This Row],[Price_USD]]*1</f>
        <v>380.42</v>
      </c>
      <c r="L7391">
        <v>22</v>
      </c>
      <c r="M7391" t="s">
        <v>30</v>
      </c>
      <c r="N7391" t="s">
        <v>31</v>
      </c>
      <c r="O7391" t="s">
        <v>32</v>
      </c>
      <c r="P7391" t="s">
        <v>50</v>
      </c>
      <c r="Q7391">
        <v>0</v>
      </c>
      <c r="R7391" t="s">
        <v>65</v>
      </c>
      <c r="S7391" t="s">
        <v>44</v>
      </c>
      <c r="T7391">
        <v>7.3</v>
      </c>
      <c r="U7391">
        <v>15</v>
      </c>
      <c r="V7391">
        <v>14</v>
      </c>
      <c r="W7391">
        <v>0</v>
      </c>
      <c r="X7391">
        <v>0</v>
      </c>
      <c r="Y7391" t="s">
        <v>45</v>
      </c>
    </row>
    <row r="7392" spans="1:25" x14ac:dyDescent="0.25">
      <c r="A7392" t="s">
        <v>9415</v>
      </c>
      <c r="B7392" t="s">
        <v>1478</v>
      </c>
      <c r="C7392" t="s">
        <v>48</v>
      </c>
      <c r="D7392" t="s">
        <v>76</v>
      </c>
      <c r="E7392" t="s">
        <v>49</v>
      </c>
      <c r="F7392" s="1" t="s">
        <v>19446</v>
      </c>
      <c r="G7392">
        <v>223</v>
      </c>
      <c r="H7392" t="s">
        <v>29</v>
      </c>
      <c r="I7392">
        <v>1072</v>
      </c>
      <c r="J7392">
        <v>196.63</v>
      </c>
      <c r="K7392">
        <f>Passenger_Data[[#This Row],[Price_USD]]*1</f>
        <v>196.63</v>
      </c>
      <c r="L7392">
        <v>31</v>
      </c>
      <c r="M7392" t="s">
        <v>30</v>
      </c>
      <c r="N7392" t="s">
        <v>41</v>
      </c>
      <c r="O7392" t="s">
        <v>33</v>
      </c>
      <c r="P7392" t="s">
        <v>50</v>
      </c>
      <c r="Q7392">
        <v>1</v>
      </c>
      <c r="R7392" t="s">
        <v>65</v>
      </c>
      <c r="S7392" t="s">
        <v>61</v>
      </c>
      <c r="T7392">
        <v>4.7</v>
      </c>
      <c r="U7392">
        <v>4</v>
      </c>
      <c r="V7392">
        <v>51</v>
      </c>
      <c r="W7392">
        <v>0</v>
      </c>
      <c r="X7392">
        <v>0</v>
      </c>
      <c r="Y7392" t="s">
        <v>36</v>
      </c>
    </row>
    <row r="7393" spans="1:25" x14ac:dyDescent="0.25">
      <c r="A7393" t="s">
        <v>9416</v>
      </c>
      <c r="B7393" t="s">
        <v>4012</v>
      </c>
      <c r="C7393" t="s">
        <v>73</v>
      </c>
      <c r="D7393" t="s">
        <v>55</v>
      </c>
      <c r="E7393" t="s">
        <v>76</v>
      </c>
      <c r="F7393" s="1" t="s">
        <v>19447</v>
      </c>
      <c r="G7393">
        <v>196</v>
      </c>
      <c r="H7393" t="s">
        <v>29</v>
      </c>
      <c r="I7393">
        <v>1320</v>
      </c>
      <c r="J7393">
        <v>390.36</v>
      </c>
      <c r="K7393">
        <f>Passenger_Data[[#This Row],[Price_USD]]*1</f>
        <v>390.36</v>
      </c>
      <c r="L7393">
        <v>69</v>
      </c>
      <c r="M7393" t="s">
        <v>30</v>
      </c>
      <c r="N7393" t="s">
        <v>31</v>
      </c>
      <c r="O7393" t="s">
        <v>56</v>
      </c>
      <c r="P7393" t="s">
        <v>264</v>
      </c>
      <c r="Q7393">
        <v>1</v>
      </c>
      <c r="R7393" t="s">
        <v>65</v>
      </c>
      <c r="S7393" t="s">
        <v>68</v>
      </c>
      <c r="T7393">
        <v>6</v>
      </c>
      <c r="U7393">
        <v>25</v>
      </c>
      <c r="V7393">
        <v>77</v>
      </c>
      <c r="W7393">
        <v>0</v>
      </c>
      <c r="X7393">
        <v>0</v>
      </c>
      <c r="Y7393" t="s">
        <v>77</v>
      </c>
    </row>
    <row r="7394" spans="1:25" x14ac:dyDescent="0.25">
      <c r="A7394" t="s">
        <v>9417</v>
      </c>
      <c r="B7394" t="s">
        <v>3443</v>
      </c>
      <c r="C7394" t="s">
        <v>48</v>
      </c>
      <c r="D7394" t="s">
        <v>28</v>
      </c>
      <c r="E7394" t="s">
        <v>76</v>
      </c>
      <c r="F7394" s="1" t="s">
        <v>19448</v>
      </c>
      <c r="G7394">
        <v>113</v>
      </c>
      <c r="H7394" t="s">
        <v>29</v>
      </c>
      <c r="I7394">
        <v>793</v>
      </c>
      <c r="J7394">
        <v>334.48</v>
      </c>
      <c r="K7394">
        <f>Passenger_Data[[#This Row],[Price_USD]]*1</f>
        <v>334.48</v>
      </c>
      <c r="L7394">
        <v>48</v>
      </c>
      <c r="M7394" t="s">
        <v>40</v>
      </c>
      <c r="N7394" t="s">
        <v>31</v>
      </c>
      <c r="O7394" t="s">
        <v>42</v>
      </c>
      <c r="P7394" t="s">
        <v>50</v>
      </c>
      <c r="Q7394">
        <v>2</v>
      </c>
      <c r="R7394" t="s">
        <v>65</v>
      </c>
      <c r="S7394" t="s">
        <v>61</v>
      </c>
      <c r="T7394">
        <v>8.1</v>
      </c>
      <c r="U7394">
        <v>6</v>
      </c>
      <c r="V7394">
        <v>55</v>
      </c>
      <c r="W7394">
        <v>0</v>
      </c>
      <c r="X7394">
        <v>0</v>
      </c>
      <c r="Y7394" t="s">
        <v>77</v>
      </c>
    </row>
    <row r="7395" spans="1:25" x14ac:dyDescent="0.25">
      <c r="A7395" t="s">
        <v>9418</v>
      </c>
      <c r="B7395" t="s">
        <v>5048</v>
      </c>
      <c r="C7395" t="s">
        <v>48</v>
      </c>
      <c r="D7395" t="s">
        <v>49</v>
      </c>
      <c r="E7395" t="s">
        <v>28</v>
      </c>
      <c r="F7395" s="1" t="s">
        <v>19449</v>
      </c>
      <c r="G7395">
        <v>154</v>
      </c>
      <c r="H7395" t="s">
        <v>29</v>
      </c>
      <c r="I7395">
        <v>1174</v>
      </c>
      <c r="J7395">
        <v>440.85</v>
      </c>
      <c r="K7395">
        <f>Passenger_Data[[#This Row],[Price_USD]]*1</f>
        <v>440.85</v>
      </c>
      <c r="L7395">
        <v>79</v>
      </c>
      <c r="M7395" t="s">
        <v>30</v>
      </c>
      <c r="N7395" t="s">
        <v>41</v>
      </c>
      <c r="O7395" t="s">
        <v>42</v>
      </c>
      <c r="P7395" t="s">
        <v>50</v>
      </c>
      <c r="Q7395">
        <v>0</v>
      </c>
      <c r="R7395" t="s">
        <v>65</v>
      </c>
      <c r="S7395" t="s">
        <v>61</v>
      </c>
      <c r="T7395">
        <v>7.6</v>
      </c>
      <c r="U7395">
        <v>14</v>
      </c>
      <c r="V7395">
        <v>5</v>
      </c>
      <c r="W7395">
        <v>0</v>
      </c>
      <c r="X7395">
        <v>0</v>
      </c>
      <c r="Y7395" t="s">
        <v>77</v>
      </c>
    </row>
    <row r="7396" spans="1:25" x14ac:dyDescent="0.25">
      <c r="A7396" t="s">
        <v>9419</v>
      </c>
      <c r="B7396" t="s">
        <v>802</v>
      </c>
      <c r="C7396" t="s">
        <v>54</v>
      </c>
      <c r="D7396" t="s">
        <v>76</v>
      </c>
      <c r="E7396" t="s">
        <v>27</v>
      </c>
      <c r="F7396" s="1" t="s">
        <v>19450</v>
      </c>
      <c r="G7396">
        <v>173</v>
      </c>
      <c r="H7396" t="s">
        <v>29</v>
      </c>
      <c r="I7396">
        <v>1757</v>
      </c>
      <c r="J7396">
        <v>357.41</v>
      </c>
      <c r="K7396">
        <f>Passenger_Data[[#This Row],[Price_USD]]*1</f>
        <v>357.41</v>
      </c>
      <c r="L7396">
        <v>77</v>
      </c>
      <c r="M7396" t="s">
        <v>40</v>
      </c>
      <c r="N7396" t="s">
        <v>60</v>
      </c>
      <c r="O7396" t="s">
        <v>33</v>
      </c>
      <c r="P7396" t="s">
        <v>33</v>
      </c>
      <c r="Q7396">
        <v>0</v>
      </c>
      <c r="R7396" t="s">
        <v>51</v>
      </c>
      <c r="S7396" t="s">
        <v>61</v>
      </c>
      <c r="T7396">
        <v>6.9</v>
      </c>
      <c r="U7396">
        <v>16</v>
      </c>
      <c r="V7396">
        <v>14</v>
      </c>
      <c r="W7396">
        <v>0</v>
      </c>
      <c r="X7396">
        <v>1</v>
      </c>
      <c r="Y7396" t="s">
        <v>36</v>
      </c>
    </row>
    <row r="7397" spans="1:25" x14ac:dyDescent="0.25">
      <c r="A7397" t="s">
        <v>9420</v>
      </c>
      <c r="B7397" t="s">
        <v>2716</v>
      </c>
      <c r="C7397" t="s">
        <v>82</v>
      </c>
      <c r="D7397" t="s">
        <v>49</v>
      </c>
      <c r="E7397" t="s">
        <v>49</v>
      </c>
      <c r="F7397" s="1" t="s">
        <v>19451</v>
      </c>
      <c r="G7397">
        <v>175</v>
      </c>
      <c r="H7397" t="s">
        <v>29</v>
      </c>
      <c r="I7397">
        <v>1017</v>
      </c>
      <c r="J7397">
        <v>288.33999999999997</v>
      </c>
      <c r="K7397">
        <f>Passenger_Data[[#This Row],[Price_USD]]*1</f>
        <v>288.33999999999997</v>
      </c>
      <c r="L7397">
        <v>23</v>
      </c>
      <c r="M7397" t="s">
        <v>30</v>
      </c>
      <c r="N7397" t="s">
        <v>31</v>
      </c>
      <c r="O7397" t="s">
        <v>33</v>
      </c>
      <c r="P7397" t="s">
        <v>33</v>
      </c>
      <c r="Q7397">
        <v>0</v>
      </c>
      <c r="R7397" t="s">
        <v>65</v>
      </c>
      <c r="S7397" t="s">
        <v>35</v>
      </c>
      <c r="T7397">
        <v>4.3</v>
      </c>
      <c r="U7397">
        <v>19</v>
      </c>
      <c r="V7397">
        <v>103</v>
      </c>
      <c r="W7397">
        <v>0</v>
      </c>
      <c r="X7397">
        <v>0</v>
      </c>
      <c r="Y7397" t="s">
        <v>45</v>
      </c>
    </row>
    <row r="7398" spans="1:25" x14ac:dyDescent="0.25">
      <c r="A7398" t="s">
        <v>9421</v>
      </c>
      <c r="B7398" t="s">
        <v>1676</v>
      </c>
      <c r="C7398" t="s">
        <v>82</v>
      </c>
      <c r="D7398" t="s">
        <v>64</v>
      </c>
      <c r="E7398" t="s">
        <v>49</v>
      </c>
      <c r="F7398" s="1" t="s">
        <v>19452</v>
      </c>
      <c r="G7398">
        <v>323</v>
      </c>
      <c r="H7398" t="s">
        <v>29</v>
      </c>
      <c r="I7398">
        <v>1280</v>
      </c>
      <c r="J7398">
        <v>246.02</v>
      </c>
      <c r="K7398">
        <f>Passenger_Data[[#This Row],[Price_USD]]*1</f>
        <v>246.02</v>
      </c>
      <c r="L7398">
        <v>45</v>
      </c>
      <c r="M7398" t="s">
        <v>40</v>
      </c>
      <c r="N7398" t="s">
        <v>31</v>
      </c>
      <c r="O7398" t="s">
        <v>56</v>
      </c>
      <c r="P7398" t="s">
        <v>50</v>
      </c>
      <c r="Q7398">
        <v>2</v>
      </c>
      <c r="R7398" t="s">
        <v>65</v>
      </c>
      <c r="S7398" t="s">
        <v>61</v>
      </c>
      <c r="T7398">
        <v>8.8000000000000007</v>
      </c>
      <c r="U7398">
        <v>3</v>
      </c>
      <c r="V7398">
        <v>72</v>
      </c>
      <c r="W7398">
        <v>0</v>
      </c>
      <c r="X7398">
        <v>0</v>
      </c>
      <c r="Y7398" t="s">
        <v>77</v>
      </c>
    </row>
    <row r="7399" spans="1:25" x14ac:dyDescent="0.25">
      <c r="A7399" t="s">
        <v>9422</v>
      </c>
      <c r="B7399" t="s">
        <v>3538</v>
      </c>
      <c r="C7399" t="s">
        <v>82</v>
      </c>
      <c r="D7399" t="s">
        <v>28</v>
      </c>
      <c r="E7399" t="s">
        <v>76</v>
      </c>
      <c r="F7399" s="1" t="s">
        <v>19453</v>
      </c>
      <c r="G7399">
        <v>239</v>
      </c>
      <c r="H7399" t="s">
        <v>29</v>
      </c>
      <c r="I7399">
        <v>1214</v>
      </c>
      <c r="J7399">
        <v>393.69</v>
      </c>
      <c r="K7399">
        <f>Passenger_Data[[#This Row],[Price_USD]]*1</f>
        <v>393.69</v>
      </c>
      <c r="L7399">
        <v>32</v>
      </c>
      <c r="M7399" t="s">
        <v>30</v>
      </c>
      <c r="N7399" t="s">
        <v>31</v>
      </c>
      <c r="O7399" t="s">
        <v>33</v>
      </c>
      <c r="P7399" t="s">
        <v>83</v>
      </c>
      <c r="Q7399">
        <v>0</v>
      </c>
      <c r="R7399" t="s">
        <v>51</v>
      </c>
      <c r="S7399" t="s">
        <v>35</v>
      </c>
      <c r="T7399">
        <v>7</v>
      </c>
      <c r="U7399">
        <v>5</v>
      </c>
      <c r="V7399">
        <v>16</v>
      </c>
      <c r="W7399">
        <v>0</v>
      </c>
      <c r="X7399">
        <v>1</v>
      </c>
      <c r="Y7399" t="s">
        <v>36</v>
      </c>
    </row>
    <row r="7400" spans="1:25" x14ac:dyDescent="0.25">
      <c r="A7400" t="s">
        <v>9423</v>
      </c>
      <c r="B7400" t="s">
        <v>1576</v>
      </c>
      <c r="C7400" t="s">
        <v>82</v>
      </c>
      <c r="D7400" t="s">
        <v>39</v>
      </c>
      <c r="E7400" t="s">
        <v>39</v>
      </c>
      <c r="F7400" s="1" t="s">
        <v>19454</v>
      </c>
      <c r="G7400">
        <v>265</v>
      </c>
      <c r="H7400" t="s">
        <v>29</v>
      </c>
      <c r="I7400">
        <v>189</v>
      </c>
      <c r="J7400">
        <v>268.95999999999998</v>
      </c>
      <c r="K7400">
        <f>Passenger_Data[[#This Row],[Price_USD]]*1</f>
        <v>268.95999999999998</v>
      </c>
      <c r="L7400">
        <v>79</v>
      </c>
      <c r="M7400" t="s">
        <v>40</v>
      </c>
      <c r="N7400" t="s">
        <v>31</v>
      </c>
      <c r="O7400" t="s">
        <v>33</v>
      </c>
      <c r="P7400" t="s">
        <v>50</v>
      </c>
      <c r="Q7400">
        <v>1</v>
      </c>
      <c r="R7400" t="s">
        <v>65</v>
      </c>
      <c r="S7400" t="s">
        <v>35</v>
      </c>
      <c r="T7400">
        <v>6.8</v>
      </c>
      <c r="U7400">
        <v>2</v>
      </c>
      <c r="V7400">
        <v>0</v>
      </c>
      <c r="W7400">
        <v>0</v>
      </c>
      <c r="X7400">
        <v>1</v>
      </c>
      <c r="Y7400" t="s">
        <v>77</v>
      </c>
    </row>
    <row r="7401" spans="1:25" x14ac:dyDescent="0.25">
      <c r="A7401" t="s">
        <v>9424</v>
      </c>
      <c r="B7401" t="s">
        <v>1996</v>
      </c>
      <c r="C7401" t="s">
        <v>26</v>
      </c>
      <c r="D7401" t="s">
        <v>59</v>
      </c>
      <c r="E7401" t="s">
        <v>28</v>
      </c>
      <c r="F7401" s="1" t="s">
        <v>19455</v>
      </c>
      <c r="G7401">
        <v>160</v>
      </c>
      <c r="H7401" t="s">
        <v>29</v>
      </c>
      <c r="I7401">
        <v>957</v>
      </c>
      <c r="J7401">
        <v>343.15</v>
      </c>
      <c r="K7401">
        <f>Passenger_Data[[#This Row],[Price_USD]]*1</f>
        <v>343.15</v>
      </c>
      <c r="L7401">
        <v>28</v>
      </c>
      <c r="M7401" t="s">
        <v>30</v>
      </c>
      <c r="N7401" t="s">
        <v>31</v>
      </c>
      <c r="O7401" t="s">
        <v>33</v>
      </c>
      <c r="P7401" t="s">
        <v>50</v>
      </c>
      <c r="Q7401">
        <v>1</v>
      </c>
      <c r="R7401" t="s">
        <v>65</v>
      </c>
      <c r="S7401" t="s">
        <v>44</v>
      </c>
      <c r="T7401">
        <v>7.7</v>
      </c>
      <c r="U7401">
        <v>24</v>
      </c>
      <c r="V7401">
        <v>8</v>
      </c>
      <c r="W7401">
        <v>0</v>
      </c>
      <c r="X7401">
        <v>0</v>
      </c>
      <c r="Y7401" t="s">
        <v>36</v>
      </c>
    </row>
    <row r="7402" spans="1:25" x14ac:dyDescent="0.25">
      <c r="A7402" t="s">
        <v>9425</v>
      </c>
      <c r="B7402" t="s">
        <v>3106</v>
      </c>
      <c r="C7402" t="s">
        <v>26</v>
      </c>
      <c r="D7402" t="s">
        <v>64</v>
      </c>
      <c r="E7402" t="s">
        <v>39</v>
      </c>
      <c r="F7402" s="1" t="s">
        <v>19456</v>
      </c>
      <c r="G7402">
        <v>198</v>
      </c>
      <c r="H7402" t="s">
        <v>108</v>
      </c>
      <c r="I7402">
        <v>816</v>
      </c>
      <c r="J7402">
        <v>456.55</v>
      </c>
      <c r="K7402">
        <f>Passenger_Data[[#This Row],[Price_USD]]*1</f>
        <v>456.55</v>
      </c>
      <c r="L7402">
        <v>69</v>
      </c>
      <c r="M7402" t="s">
        <v>30</v>
      </c>
      <c r="N7402" t="s">
        <v>60</v>
      </c>
      <c r="O7402" t="s">
        <v>56</v>
      </c>
      <c r="P7402" t="s">
        <v>50</v>
      </c>
      <c r="Q7402">
        <v>1</v>
      </c>
      <c r="R7402" t="s">
        <v>65</v>
      </c>
      <c r="S7402" t="s">
        <v>44</v>
      </c>
      <c r="T7402">
        <v>6.1</v>
      </c>
      <c r="U7402">
        <v>24</v>
      </c>
      <c r="V7402">
        <v>15</v>
      </c>
      <c r="W7402">
        <v>0</v>
      </c>
      <c r="X7402">
        <v>1</v>
      </c>
      <c r="Y7402" t="s">
        <v>36</v>
      </c>
    </row>
    <row r="7403" spans="1:25" x14ac:dyDescent="0.25">
      <c r="A7403" t="s">
        <v>9426</v>
      </c>
      <c r="B7403" t="s">
        <v>1750</v>
      </c>
      <c r="C7403" t="s">
        <v>82</v>
      </c>
      <c r="D7403" t="s">
        <v>55</v>
      </c>
      <c r="E7403" t="s">
        <v>55</v>
      </c>
      <c r="F7403" s="1" t="s">
        <v>19457</v>
      </c>
      <c r="G7403">
        <v>189</v>
      </c>
      <c r="H7403" t="s">
        <v>29</v>
      </c>
      <c r="I7403">
        <v>1251</v>
      </c>
      <c r="J7403">
        <v>304.3</v>
      </c>
      <c r="K7403">
        <f>Passenger_Data[[#This Row],[Price_USD]]*1</f>
        <v>304.3</v>
      </c>
      <c r="L7403">
        <v>32</v>
      </c>
      <c r="M7403" t="s">
        <v>40</v>
      </c>
      <c r="N7403" t="s">
        <v>60</v>
      </c>
      <c r="O7403" t="s">
        <v>56</v>
      </c>
      <c r="P7403" t="s">
        <v>50</v>
      </c>
      <c r="Q7403">
        <v>1</v>
      </c>
      <c r="R7403" t="s">
        <v>34</v>
      </c>
      <c r="S7403" t="s">
        <v>68</v>
      </c>
      <c r="T7403">
        <v>6</v>
      </c>
      <c r="U7403">
        <v>1</v>
      </c>
      <c r="V7403">
        <v>33</v>
      </c>
      <c r="W7403">
        <v>0</v>
      </c>
      <c r="X7403">
        <v>0</v>
      </c>
      <c r="Y7403" t="s">
        <v>77</v>
      </c>
    </row>
    <row r="7404" spans="1:25" x14ac:dyDescent="0.25">
      <c r="A7404" t="s">
        <v>9427</v>
      </c>
      <c r="B7404" t="s">
        <v>6491</v>
      </c>
      <c r="C7404" t="s">
        <v>82</v>
      </c>
      <c r="D7404" t="s">
        <v>59</v>
      </c>
      <c r="E7404" t="s">
        <v>76</v>
      </c>
      <c r="F7404" s="1" t="s">
        <v>19458</v>
      </c>
      <c r="G7404">
        <v>186</v>
      </c>
      <c r="H7404" t="s">
        <v>86</v>
      </c>
      <c r="I7404">
        <v>1124</v>
      </c>
      <c r="J7404">
        <v>198.2</v>
      </c>
      <c r="K7404">
        <f>Passenger_Data[[#This Row],[Price_USD]]*1</f>
        <v>198.2</v>
      </c>
      <c r="L7404">
        <v>62</v>
      </c>
      <c r="M7404" t="s">
        <v>40</v>
      </c>
      <c r="N7404" t="s">
        <v>31</v>
      </c>
      <c r="O7404" t="s">
        <v>56</v>
      </c>
      <c r="P7404" t="s">
        <v>50</v>
      </c>
      <c r="Q7404">
        <v>1</v>
      </c>
      <c r="R7404" t="s">
        <v>65</v>
      </c>
      <c r="S7404" t="s">
        <v>61</v>
      </c>
      <c r="T7404">
        <v>4.9000000000000004</v>
      </c>
      <c r="U7404">
        <v>14</v>
      </c>
      <c r="V7404">
        <v>64</v>
      </c>
      <c r="W7404">
        <v>0</v>
      </c>
      <c r="X7404">
        <v>0</v>
      </c>
      <c r="Y7404" t="s">
        <v>36</v>
      </c>
    </row>
    <row r="7405" spans="1:25" x14ac:dyDescent="0.25">
      <c r="A7405" t="s">
        <v>9428</v>
      </c>
      <c r="B7405" t="s">
        <v>2812</v>
      </c>
      <c r="C7405" t="s">
        <v>26</v>
      </c>
      <c r="D7405" t="s">
        <v>49</v>
      </c>
      <c r="E7405" t="s">
        <v>49</v>
      </c>
      <c r="F7405" s="1" t="s">
        <v>19459</v>
      </c>
      <c r="G7405">
        <v>195</v>
      </c>
      <c r="H7405" t="s">
        <v>29</v>
      </c>
      <c r="I7405">
        <v>1035</v>
      </c>
      <c r="J7405">
        <v>386.8</v>
      </c>
      <c r="K7405">
        <f>Passenger_Data[[#This Row],[Price_USD]]*1</f>
        <v>386.8</v>
      </c>
      <c r="L7405">
        <v>56</v>
      </c>
      <c r="M7405" t="s">
        <v>40</v>
      </c>
      <c r="N7405" t="s">
        <v>41</v>
      </c>
      <c r="O7405" t="s">
        <v>42</v>
      </c>
      <c r="P7405" t="s">
        <v>50</v>
      </c>
      <c r="Q7405">
        <v>0</v>
      </c>
      <c r="R7405" t="s">
        <v>51</v>
      </c>
      <c r="S7405" t="s">
        <v>68</v>
      </c>
      <c r="T7405">
        <v>7.8</v>
      </c>
      <c r="U7405">
        <v>11</v>
      </c>
      <c r="V7405">
        <v>3</v>
      </c>
      <c r="W7405">
        <v>0</v>
      </c>
      <c r="X7405">
        <v>1</v>
      </c>
      <c r="Y7405" t="s">
        <v>45</v>
      </c>
    </row>
    <row r="7406" spans="1:25" x14ac:dyDescent="0.25">
      <c r="A7406" t="s">
        <v>9429</v>
      </c>
      <c r="B7406" t="s">
        <v>101</v>
      </c>
      <c r="C7406" t="s">
        <v>54</v>
      </c>
      <c r="D7406" t="s">
        <v>39</v>
      </c>
      <c r="E7406" t="s">
        <v>28</v>
      </c>
      <c r="F7406" s="1" t="s">
        <v>19460</v>
      </c>
      <c r="G7406">
        <v>163</v>
      </c>
      <c r="H7406" t="s">
        <v>29</v>
      </c>
      <c r="I7406">
        <v>1559</v>
      </c>
      <c r="J7406">
        <v>232.02</v>
      </c>
      <c r="K7406">
        <f>Passenger_Data[[#This Row],[Price_USD]]*1</f>
        <v>232.02</v>
      </c>
      <c r="L7406">
        <v>34</v>
      </c>
      <c r="M7406" t="s">
        <v>40</v>
      </c>
      <c r="N7406" t="s">
        <v>41</v>
      </c>
      <c r="O7406" t="s">
        <v>32</v>
      </c>
      <c r="P7406" t="s">
        <v>50</v>
      </c>
      <c r="Q7406">
        <v>2</v>
      </c>
      <c r="R7406" t="s">
        <v>43</v>
      </c>
      <c r="S7406" t="s">
        <v>68</v>
      </c>
      <c r="T7406">
        <v>5.3</v>
      </c>
      <c r="U7406">
        <v>6</v>
      </c>
      <c r="V7406">
        <v>27</v>
      </c>
      <c r="W7406">
        <v>0</v>
      </c>
      <c r="X7406">
        <v>0</v>
      </c>
      <c r="Y7406" t="s">
        <v>45</v>
      </c>
    </row>
    <row r="7407" spans="1:25" x14ac:dyDescent="0.25">
      <c r="A7407" t="s">
        <v>9430</v>
      </c>
      <c r="B7407" t="s">
        <v>3390</v>
      </c>
      <c r="C7407" t="s">
        <v>82</v>
      </c>
      <c r="D7407" t="s">
        <v>59</v>
      </c>
      <c r="E7407" t="s">
        <v>27</v>
      </c>
      <c r="F7407" s="1" t="s">
        <v>19461</v>
      </c>
      <c r="G7407">
        <v>137</v>
      </c>
      <c r="H7407" t="s">
        <v>29</v>
      </c>
      <c r="I7407">
        <v>1148</v>
      </c>
      <c r="J7407">
        <v>397.79</v>
      </c>
      <c r="K7407">
        <f>Passenger_Data[[#This Row],[Price_USD]]*1</f>
        <v>397.79</v>
      </c>
      <c r="L7407">
        <v>76</v>
      </c>
      <c r="M7407" t="s">
        <v>40</v>
      </c>
      <c r="N7407" t="s">
        <v>31</v>
      </c>
      <c r="O7407" t="s">
        <v>32</v>
      </c>
      <c r="P7407" t="s">
        <v>50</v>
      </c>
      <c r="Q7407">
        <v>0</v>
      </c>
      <c r="R7407" t="s">
        <v>65</v>
      </c>
      <c r="S7407" t="s">
        <v>68</v>
      </c>
      <c r="T7407">
        <v>7.7</v>
      </c>
      <c r="U7407">
        <v>19</v>
      </c>
      <c r="V7407">
        <v>55</v>
      </c>
      <c r="W7407">
        <v>0</v>
      </c>
      <c r="X7407">
        <v>1</v>
      </c>
      <c r="Y7407" t="s">
        <v>36</v>
      </c>
    </row>
    <row r="7408" spans="1:25" x14ac:dyDescent="0.25">
      <c r="A7408" t="s">
        <v>9431</v>
      </c>
      <c r="B7408" t="s">
        <v>1188</v>
      </c>
      <c r="C7408" t="s">
        <v>26</v>
      </c>
      <c r="D7408" t="s">
        <v>59</v>
      </c>
      <c r="E7408" t="s">
        <v>27</v>
      </c>
      <c r="F7408" s="1" t="s">
        <v>19462</v>
      </c>
      <c r="G7408">
        <v>156</v>
      </c>
      <c r="H7408" t="s">
        <v>29</v>
      </c>
      <c r="I7408">
        <v>1627</v>
      </c>
      <c r="J7408">
        <v>356.98</v>
      </c>
      <c r="K7408">
        <f>Passenger_Data[[#This Row],[Price_USD]]*1</f>
        <v>356.98</v>
      </c>
      <c r="L7408">
        <v>49</v>
      </c>
      <c r="M7408" t="s">
        <v>30</v>
      </c>
      <c r="N7408" t="s">
        <v>60</v>
      </c>
      <c r="O7408" t="s">
        <v>33</v>
      </c>
      <c r="P7408" t="s">
        <v>50</v>
      </c>
      <c r="Q7408">
        <v>1</v>
      </c>
      <c r="R7408" t="s">
        <v>51</v>
      </c>
      <c r="S7408" t="s">
        <v>35</v>
      </c>
      <c r="T7408">
        <v>7.5</v>
      </c>
      <c r="U7408">
        <v>2</v>
      </c>
      <c r="V7408">
        <v>116</v>
      </c>
      <c r="W7408">
        <v>1</v>
      </c>
      <c r="X7408">
        <v>0</v>
      </c>
      <c r="Y7408" t="s">
        <v>77</v>
      </c>
    </row>
    <row r="7409" spans="1:25" x14ac:dyDescent="0.25">
      <c r="A7409" t="s">
        <v>9432</v>
      </c>
      <c r="B7409" t="s">
        <v>602</v>
      </c>
      <c r="C7409" t="s">
        <v>54</v>
      </c>
      <c r="D7409" t="s">
        <v>76</v>
      </c>
      <c r="E7409" t="s">
        <v>76</v>
      </c>
      <c r="F7409" s="1" t="s">
        <v>19463</v>
      </c>
      <c r="G7409">
        <v>134</v>
      </c>
      <c r="H7409" t="s">
        <v>29</v>
      </c>
      <c r="I7409">
        <v>1380</v>
      </c>
      <c r="J7409">
        <v>476.2</v>
      </c>
      <c r="K7409">
        <f>Passenger_Data[[#This Row],[Price_USD]]*1</f>
        <v>476.2</v>
      </c>
      <c r="L7409">
        <v>37</v>
      </c>
      <c r="M7409" t="s">
        <v>30</v>
      </c>
      <c r="N7409" t="s">
        <v>60</v>
      </c>
      <c r="O7409" t="s">
        <v>32</v>
      </c>
      <c r="P7409" t="s">
        <v>83</v>
      </c>
      <c r="Q7409">
        <v>1</v>
      </c>
      <c r="R7409" t="s">
        <v>51</v>
      </c>
      <c r="S7409" t="s">
        <v>61</v>
      </c>
      <c r="T7409">
        <v>6.4</v>
      </c>
      <c r="U7409">
        <v>13</v>
      </c>
      <c r="V7409">
        <v>23</v>
      </c>
      <c r="W7409">
        <v>0</v>
      </c>
      <c r="X7409">
        <v>0</v>
      </c>
      <c r="Y7409" t="s">
        <v>45</v>
      </c>
    </row>
    <row r="7410" spans="1:25" x14ac:dyDescent="0.25">
      <c r="A7410" t="s">
        <v>9433</v>
      </c>
      <c r="B7410" t="s">
        <v>8776</v>
      </c>
      <c r="C7410" t="s">
        <v>54</v>
      </c>
      <c r="D7410" t="s">
        <v>28</v>
      </c>
      <c r="E7410" t="s">
        <v>64</v>
      </c>
      <c r="F7410" s="1" t="s">
        <v>19464</v>
      </c>
      <c r="G7410">
        <v>220</v>
      </c>
      <c r="H7410" t="s">
        <v>29</v>
      </c>
      <c r="I7410">
        <v>1176</v>
      </c>
      <c r="J7410">
        <v>383.95</v>
      </c>
      <c r="K7410">
        <f>Passenger_Data[[#This Row],[Price_USD]]*1</f>
        <v>383.95</v>
      </c>
      <c r="L7410">
        <v>72</v>
      </c>
      <c r="M7410" t="s">
        <v>30</v>
      </c>
      <c r="N7410" t="s">
        <v>60</v>
      </c>
      <c r="O7410" t="s">
        <v>42</v>
      </c>
      <c r="P7410" t="s">
        <v>264</v>
      </c>
      <c r="Q7410">
        <v>2</v>
      </c>
      <c r="R7410" t="s">
        <v>65</v>
      </c>
      <c r="S7410" t="s">
        <v>35</v>
      </c>
      <c r="T7410">
        <v>8</v>
      </c>
      <c r="U7410">
        <v>5</v>
      </c>
      <c r="V7410">
        <v>72</v>
      </c>
      <c r="W7410">
        <v>0</v>
      </c>
      <c r="X7410">
        <v>0</v>
      </c>
      <c r="Y7410" t="s">
        <v>45</v>
      </c>
    </row>
    <row r="7411" spans="1:25" x14ac:dyDescent="0.25">
      <c r="A7411" t="s">
        <v>9434</v>
      </c>
      <c r="B7411" t="s">
        <v>2468</v>
      </c>
      <c r="C7411" t="s">
        <v>48</v>
      </c>
      <c r="D7411" t="s">
        <v>55</v>
      </c>
      <c r="E7411" t="s">
        <v>28</v>
      </c>
      <c r="F7411" s="1" t="s">
        <v>19465</v>
      </c>
      <c r="G7411">
        <v>133</v>
      </c>
      <c r="H7411" t="s">
        <v>29</v>
      </c>
      <c r="I7411">
        <v>1132</v>
      </c>
      <c r="J7411">
        <v>551.78</v>
      </c>
      <c r="K7411">
        <f>Passenger_Data[[#This Row],[Price_USD]]*1</f>
        <v>551.78</v>
      </c>
      <c r="L7411">
        <v>49</v>
      </c>
      <c r="M7411" t="s">
        <v>30</v>
      </c>
      <c r="N7411" t="s">
        <v>31</v>
      </c>
      <c r="O7411" t="s">
        <v>32</v>
      </c>
      <c r="P7411" t="s">
        <v>33</v>
      </c>
      <c r="Q7411">
        <v>2</v>
      </c>
      <c r="R7411" t="s">
        <v>65</v>
      </c>
      <c r="S7411" t="s">
        <v>68</v>
      </c>
      <c r="T7411">
        <v>4.4000000000000004</v>
      </c>
      <c r="U7411">
        <v>18</v>
      </c>
      <c r="V7411">
        <v>4</v>
      </c>
      <c r="W7411">
        <v>0</v>
      </c>
      <c r="X7411">
        <v>0</v>
      </c>
      <c r="Y7411" t="s">
        <v>77</v>
      </c>
    </row>
    <row r="7412" spans="1:25" x14ac:dyDescent="0.25">
      <c r="A7412" t="s">
        <v>9435</v>
      </c>
      <c r="B7412" t="s">
        <v>2712</v>
      </c>
      <c r="C7412" t="s">
        <v>82</v>
      </c>
      <c r="D7412" t="s">
        <v>64</v>
      </c>
      <c r="E7412" t="s">
        <v>59</v>
      </c>
      <c r="F7412" s="1" t="s">
        <v>19466</v>
      </c>
      <c r="G7412">
        <v>125</v>
      </c>
      <c r="H7412" t="s">
        <v>86</v>
      </c>
      <c r="I7412">
        <v>771</v>
      </c>
      <c r="J7412">
        <v>256.94</v>
      </c>
      <c r="K7412">
        <f>Passenger_Data[[#This Row],[Price_USD]]*1</f>
        <v>256.94</v>
      </c>
      <c r="L7412">
        <v>45</v>
      </c>
      <c r="M7412" t="s">
        <v>30</v>
      </c>
      <c r="N7412" t="s">
        <v>31</v>
      </c>
      <c r="O7412" t="s">
        <v>32</v>
      </c>
      <c r="P7412" t="s">
        <v>50</v>
      </c>
      <c r="Q7412">
        <v>0</v>
      </c>
      <c r="R7412" t="s">
        <v>65</v>
      </c>
      <c r="S7412" t="s">
        <v>68</v>
      </c>
      <c r="T7412">
        <v>4.2</v>
      </c>
      <c r="U7412">
        <v>17</v>
      </c>
      <c r="V7412">
        <v>35</v>
      </c>
      <c r="W7412">
        <v>0</v>
      </c>
      <c r="X7412">
        <v>0</v>
      </c>
      <c r="Y7412" t="s">
        <v>45</v>
      </c>
    </row>
    <row r="7413" spans="1:25" x14ac:dyDescent="0.25">
      <c r="A7413" t="s">
        <v>9436</v>
      </c>
      <c r="B7413" t="s">
        <v>3997</v>
      </c>
      <c r="C7413" t="s">
        <v>48</v>
      </c>
      <c r="D7413" t="s">
        <v>76</v>
      </c>
      <c r="E7413" t="s">
        <v>39</v>
      </c>
      <c r="F7413" s="1" t="s">
        <v>19467</v>
      </c>
      <c r="G7413">
        <v>339</v>
      </c>
      <c r="H7413" t="s">
        <v>86</v>
      </c>
      <c r="I7413">
        <v>1329</v>
      </c>
      <c r="J7413">
        <v>328.77</v>
      </c>
      <c r="K7413">
        <f>Passenger_Data[[#This Row],[Price_USD]]*1</f>
        <v>328.77</v>
      </c>
      <c r="L7413">
        <v>75</v>
      </c>
      <c r="M7413" t="s">
        <v>40</v>
      </c>
      <c r="N7413" t="s">
        <v>31</v>
      </c>
      <c r="O7413" t="s">
        <v>42</v>
      </c>
      <c r="P7413" t="s">
        <v>50</v>
      </c>
      <c r="Q7413">
        <v>1</v>
      </c>
      <c r="R7413" t="s">
        <v>43</v>
      </c>
      <c r="S7413" t="s">
        <v>44</v>
      </c>
      <c r="T7413">
        <v>5.2</v>
      </c>
      <c r="U7413">
        <v>3</v>
      </c>
      <c r="V7413">
        <v>114</v>
      </c>
      <c r="W7413">
        <v>0</v>
      </c>
      <c r="X7413">
        <v>1</v>
      </c>
      <c r="Y7413" t="s">
        <v>36</v>
      </c>
    </row>
    <row r="7414" spans="1:25" x14ac:dyDescent="0.25">
      <c r="A7414" t="s">
        <v>9437</v>
      </c>
      <c r="B7414" t="s">
        <v>3231</v>
      </c>
      <c r="C7414" t="s">
        <v>48</v>
      </c>
      <c r="D7414" t="s">
        <v>55</v>
      </c>
      <c r="E7414" t="s">
        <v>76</v>
      </c>
      <c r="F7414" s="1" t="s">
        <v>19468</v>
      </c>
      <c r="G7414">
        <v>274</v>
      </c>
      <c r="H7414" t="s">
        <v>29</v>
      </c>
      <c r="I7414">
        <v>1011</v>
      </c>
      <c r="J7414">
        <v>296.39999999999998</v>
      </c>
      <c r="K7414">
        <f>Passenger_Data[[#This Row],[Price_USD]]*1</f>
        <v>296.39999999999998</v>
      </c>
      <c r="L7414">
        <v>41</v>
      </c>
      <c r="M7414" t="s">
        <v>30</v>
      </c>
      <c r="N7414" t="s">
        <v>31</v>
      </c>
      <c r="O7414" t="s">
        <v>56</v>
      </c>
      <c r="P7414" t="s">
        <v>33</v>
      </c>
      <c r="Q7414">
        <v>2</v>
      </c>
      <c r="R7414" t="s">
        <v>51</v>
      </c>
      <c r="S7414" t="s">
        <v>68</v>
      </c>
      <c r="T7414">
        <v>8.6999999999999993</v>
      </c>
      <c r="U7414">
        <v>10</v>
      </c>
      <c r="V7414">
        <v>45</v>
      </c>
      <c r="W7414">
        <v>0</v>
      </c>
      <c r="X7414">
        <v>0</v>
      </c>
      <c r="Y7414" t="s">
        <v>77</v>
      </c>
    </row>
    <row r="7415" spans="1:25" x14ac:dyDescent="0.25">
      <c r="A7415" t="s">
        <v>9438</v>
      </c>
      <c r="B7415" t="s">
        <v>4084</v>
      </c>
      <c r="C7415" t="s">
        <v>48</v>
      </c>
      <c r="D7415" t="s">
        <v>49</v>
      </c>
      <c r="E7415" t="s">
        <v>39</v>
      </c>
      <c r="F7415" s="1" t="s">
        <v>19469</v>
      </c>
      <c r="G7415">
        <v>180</v>
      </c>
      <c r="H7415" t="s">
        <v>86</v>
      </c>
      <c r="I7415">
        <v>911</v>
      </c>
      <c r="J7415">
        <v>322.01</v>
      </c>
      <c r="K7415">
        <f>Passenger_Data[[#This Row],[Price_USD]]*1</f>
        <v>322.01</v>
      </c>
      <c r="L7415">
        <v>59</v>
      </c>
      <c r="M7415" t="s">
        <v>40</v>
      </c>
      <c r="N7415" t="s">
        <v>31</v>
      </c>
      <c r="O7415" t="s">
        <v>56</v>
      </c>
      <c r="P7415" t="s">
        <v>50</v>
      </c>
      <c r="Q7415">
        <v>3</v>
      </c>
      <c r="R7415" t="s">
        <v>65</v>
      </c>
      <c r="S7415" t="s">
        <v>35</v>
      </c>
      <c r="T7415">
        <v>6.1</v>
      </c>
      <c r="U7415">
        <v>14</v>
      </c>
      <c r="V7415">
        <v>33</v>
      </c>
      <c r="W7415">
        <v>0</v>
      </c>
      <c r="X7415">
        <v>0</v>
      </c>
      <c r="Y7415" t="s">
        <v>77</v>
      </c>
    </row>
    <row r="7416" spans="1:25" x14ac:dyDescent="0.25">
      <c r="A7416" t="s">
        <v>9439</v>
      </c>
      <c r="B7416" t="s">
        <v>5685</v>
      </c>
      <c r="C7416" t="s">
        <v>73</v>
      </c>
      <c r="D7416" t="s">
        <v>28</v>
      </c>
      <c r="E7416" t="s">
        <v>55</v>
      </c>
      <c r="F7416" s="1" t="s">
        <v>19470</v>
      </c>
      <c r="G7416">
        <v>173</v>
      </c>
      <c r="H7416" t="s">
        <v>86</v>
      </c>
      <c r="I7416">
        <v>1082</v>
      </c>
      <c r="J7416">
        <v>375.55</v>
      </c>
      <c r="K7416">
        <f>Passenger_Data[[#This Row],[Price_USD]]*1</f>
        <v>375.55</v>
      </c>
      <c r="L7416">
        <v>24</v>
      </c>
      <c r="M7416" t="s">
        <v>30</v>
      </c>
      <c r="N7416" t="s">
        <v>60</v>
      </c>
      <c r="O7416" t="s">
        <v>56</v>
      </c>
      <c r="P7416" t="s">
        <v>50</v>
      </c>
      <c r="Q7416">
        <v>0</v>
      </c>
      <c r="R7416" t="s">
        <v>65</v>
      </c>
      <c r="S7416" t="s">
        <v>44</v>
      </c>
      <c r="T7416">
        <v>10</v>
      </c>
      <c r="U7416">
        <v>4</v>
      </c>
      <c r="V7416">
        <v>18</v>
      </c>
      <c r="W7416">
        <v>0</v>
      </c>
      <c r="X7416">
        <v>0</v>
      </c>
      <c r="Y7416" t="s">
        <v>45</v>
      </c>
    </row>
    <row r="7417" spans="1:25" x14ac:dyDescent="0.25">
      <c r="A7417" t="s">
        <v>9440</v>
      </c>
      <c r="B7417" t="s">
        <v>63</v>
      </c>
      <c r="C7417" t="s">
        <v>82</v>
      </c>
      <c r="D7417" t="s">
        <v>76</v>
      </c>
      <c r="E7417" t="s">
        <v>28</v>
      </c>
      <c r="F7417" s="1" t="s">
        <v>19471</v>
      </c>
      <c r="G7417">
        <v>152</v>
      </c>
      <c r="H7417" t="s">
        <v>29</v>
      </c>
      <c r="I7417">
        <v>1082</v>
      </c>
      <c r="J7417">
        <v>508.35</v>
      </c>
      <c r="K7417">
        <f>Passenger_Data[[#This Row],[Price_USD]]*1</f>
        <v>508.35</v>
      </c>
      <c r="L7417">
        <v>22</v>
      </c>
      <c r="M7417" t="s">
        <v>40</v>
      </c>
      <c r="N7417" t="s">
        <v>41</v>
      </c>
      <c r="O7417" t="s">
        <v>32</v>
      </c>
      <c r="P7417" t="s">
        <v>50</v>
      </c>
      <c r="Q7417">
        <v>0</v>
      </c>
      <c r="R7417" t="s">
        <v>51</v>
      </c>
      <c r="S7417" t="s">
        <v>35</v>
      </c>
      <c r="T7417">
        <v>6.3</v>
      </c>
      <c r="U7417">
        <v>6</v>
      </c>
      <c r="V7417">
        <v>106</v>
      </c>
      <c r="W7417">
        <v>0</v>
      </c>
      <c r="X7417">
        <v>0</v>
      </c>
      <c r="Y7417" t="s">
        <v>36</v>
      </c>
    </row>
    <row r="7418" spans="1:25" x14ac:dyDescent="0.25">
      <c r="A7418" t="s">
        <v>9441</v>
      </c>
      <c r="B7418" t="s">
        <v>3917</v>
      </c>
      <c r="C7418" t="s">
        <v>73</v>
      </c>
      <c r="D7418" t="s">
        <v>27</v>
      </c>
      <c r="E7418" t="s">
        <v>39</v>
      </c>
      <c r="F7418" s="1" t="s">
        <v>19472</v>
      </c>
      <c r="G7418">
        <v>221</v>
      </c>
      <c r="H7418" t="s">
        <v>86</v>
      </c>
      <c r="I7418">
        <v>1051</v>
      </c>
      <c r="J7418">
        <v>431.06</v>
      </c>
      <c r="K7418">
        <f>Passenger_Data[[#This Row],[Price_USD]]*1</f>
        <v>431.06</v>
      </c>
      <c r="L7418">
        <v>45</v>
      </c>
      <c r="M7418" t="s">
        <v>30</v>
      </c>
      <c r="N7418" t="s">
        <v>60</v>
      </c>
      <c r="O7418" t="s">
        <v>42</v>
      </c>
      <c r="P7418" t="s">
        <v>50</v>
      </c>
      <c r="Q7418">
        <v>1</v>
      </c>
      <c r="R7418" t="s">
        <v>43</v>
      </c>
      <c r="S7418" t="s">
        <v>35</v>
      </c>
      <c r="T7418">
        <v>5.0999999999999996</v>
      </c>
      <c r="U7418">
        <v>3</v>
      </c>
      <c r="V7418">
        <v>9</v>
      </c>
      <c r="W7418">
        <v>0</v>
      </c>
      <c r="X7418">
        <v>1</v>
      </c>
      <c r="Y7418" t="s">
        <v>45</v>
      </c>
    </row>
    <row r="7419" spans="1:25" x14ac:dyDescent="0.25">
      <c r="A7419" t="s">
        <v>9442</v>
      </c>
      <c r="B7419" t="s">
        <v>2067</v>
      </c>
      <c r="C7419" t="s">
        <v>26</v>
      </c>
      <c r="D7419" t="s">
        <v>27</v>
      </c>
      <c r="E7419" t="s">
        <v>59</v>
      </c>
      <c r="F7419" s="1" t="s">
        <v>19473</v>
      </c>
      <c r="G7419">
        <v>173</v>
      </c>
      <c r="H7419" t="s">
        <v>29</v>
      </c>
      <c r="I7419">
        <v>1486</v>
      </c>
      <c r="J7419">
        <v>316.16000000000003</v>
      </c>
      <c r="K7419">
        <f>Passenger_Data[[#This Row],[Price_USD]]*1</f>
        <v>316.16000000000003</v>
      </c>
      <c r="L7419">
        <v>69</v>
      </c>
      <c r="M7419" t="s">
        <v>40</v>
      </c>
      <c r="N7419" t="s">
        <v>31</v>
      </c>
      <c r="O7419" t="s">
        <v>32</v>
      </c>
      <c r="P7419" t="s">
        <v>33</v>
      </c>
      <c r="Q7419">
        <v>2</v>
      </c>
      <c r="R7419" t="s">
        <v>65</v>
      </c>
      <c r="S7419" t="s">
        <v>35</v>
      </c>
      <c r="T7419">
        <v>8.3000000000000007</v>
      </c>
      <c r="U7419">
        <v>5</v>
      </c>
      <c r="V7419">
        <v>67</v>
      </c>
      <c r="W7419">
        <v>0</v>
      </c>
      <c r="X7419">
        <v>0</v>
      </c>
      <c r="Y7419" t="s">
        <v>36</v>
      </c>
    </row>
    <row r="7420" spans="1:25" x14ac:dyDescent="0.25">
      <c r="A7420" t="s">
        <v>9443</v>
      </c>
      <c r="B7420" t="s">
        <v>3800</v>
      </c>
      <c r="C7420" t="s">
        <v>48</v>
      </c>
      <c r="D7420" t="s">
        <v>55</v>
      </c>
      <c r="E7420" t="s">
        <v>39</v>
      </c>
      <c r="F7420" s="1" t="s">
        <v>19474</v>
      </c>
      <c r="G7420">
        <v>159</v>
      </c>
      <c r="H7420" t="s">
        <v>29</v>
      </c>
      <c r="I7420">
        <v>1240</v>
      </c>
      <c r="J7420">
        <v>365.85</v>
      </c>
      <c r="K7420">
        <f>Passenger_Data[[#This Row],[Price_USD]]*1</f>
        <v>365.85</v>
      </c>
      <c r="L7420">
        <v>77</v>
      </c>
      <c r="M7420" t="s">
        <v>40</v>
      </c>
      <c r="N7420" t="s">
        <v>31</v>
      </c>
      <c r="O7420" t="s">
        <v>42</v>
      </c>
      <c r="P7420" t="s">
        <v>50</v>
      </c>
      <c r="Q7420">
        <v>1</v>
      </c>
      <c r="R7420" t="s">
        <v>65</v>
      </c>
      <c r="S7420" t="s">
        <v>44</v>
      </c>
      <c r="T7420">
        <v>7.7</v>
      </c>
      <c r="U7420">
        <v>0</v>
      </c>
      <c r="V7420">
        <v>1</v>
      </c>
      <c r="W7420">
        <v>0</v>
      </c>
      <c r="X7420">
        <v>0</v>
      </c>
      <c r="Y7420" t="s">
        <v>36</v>
      </c>
    </row>
    <row r="7421" spans="1:25" x14ac:dyDescent="0.25">
      <c r="A7421" t="s">
        <v>9444</v>
      </c>
      <c r="B7421" t="s">
        <v>718</v>
      </c>
      <c r="C7421" t="s">
        <v>26</v>
      </c>
      <c r="D7421" t="s">
        <v>28</v>
      </c>
      <c r="E7421" t="s">
        <v>39</v>
      </c>
      <c r="F7421" s="1" t="s">
        <v>19475</v>
      </c>
      <c r="G7421">
        <v>285</v>
      </c>
      <c r="H7421" t="s">
        <v>29</v>
      </c>
      <c r="I7421">
        <v>1025</v>
      </c>
      <c r="J7421">
        <v>438.43</v>
      </c>
      <c r="K7421">
        <f>Passenger_Data[[#This Row],[Price_USD]]*1</f>
        <v>438.43</v>
      </c>
      <c r="L7421">
        <v>31</v>
      </c>
      <c r="M7421" t="s">
        <v>30</v>
      </c>
      <c r="N7421" t="s">
        <v>31</v>
      </c>
      <c r="O7421" t="s">
        <v>33</v>
      </c>
      <c r="P7421" t="s">
        <v>33</v>
      </c>
      <c r="Q7421">
        <v>2</v>
      </c>
      <c r="R7421" t="s">
        <v>43</v>
      </c>
      <c r="S7421" t="s">
        <v>61</v>
      </c>
      <c r="T7421">
        <v>7.5</v>
      </c>
      <c r="U7421">
        <v>8</v>
      </c>
      <c r="V7421">
        <v>106</v>
      </c>
      <c r="W7421">
        <v>0</v>
      </c>
      <c r="X7421">
        <v>0</v>
      </c>
      <c r="Y7421" t="s">
        <v>45</v>
      </c>
    </row>
    <row r="7422" spans="1:25" x14ac:dyDescent="0.25">
      <c r="A7422" t="s">
        <v>9445</v>
      </c>
      <c r="B7422" t="s">
        <v>1448</v>
      </c>
      <c r="C7422" t="s">
        <v>82</v>
      </c>
      <c r="D7422" t="s">
        <v>59</v>
      </c>
      <c r="E7422" t="s">
        <v>39</v>
      </c>
      <c r="F7422" s="1" t="s">
        <v>19476</v>
      </c>
      <c r="G7422">
        <v>190</v>
      </c>
      <c r="H7422" t="s">
        <v>86</v>
      </c>
      <c r="I7422">
        <v>1268</v>
      </c>
      <c r="J7422">
        <v>372.09</v>
      </c>
      <c r="K7422">
        <f>Passenger_Data[[#This Row],[Price_USD]]*1</f>
        <v>372.09</v>
      </c>
      <c r="L7422">
        <v>24</v>
      </c>
      <c r="M7422" t="s">
        <v>30</v>
      </c>
      <c r="N7422" t="s">
        <v>31</v>
      </c>
      <c r="O7422" t="s">
        <v>56</v>
      </c>
      <c r="P7422" t="s">
        <v>50</v>
      </c>
      <c r="Q7422">
        <v>0</v>
      </c>
      <c r="R7422" t="s">
        <v>65</v>
      </c>
      <c r="S7422" t="s">
        <v>61</v>
      </c>
      <c r="T7422">
        <v>7.4</v>
      </c>
      <c r="U7422">
        <v>0</v>
      </c>
      <c r="V7422">
        <v>19</v>
      </c>
      <c r="W7422">
        <v>0</v>
      </c>
      <c r="X7422">
        <v>0</v>
      </c>
      <c r="Y7422" t="s">
        <v>45</v>
      </c>
    </row>
    <row r="7423" spans="1:25" x14ac:dyDescent="0.25">
      <c r="A7423" t="s">
        <v>9446</v>
      </c>
      <c r="B7423" t="s">
        <v>9108</v>
      </c>
      <c r="C7423" t="s">
        <v>48</v>
      </c>
      <c r="D7423" t="s">
        <v>59</v>
      </c>
      <c r="E7423" t="s">
        <v>64</v>
      </c>
      <c r="F7423" s="1" t="s">
        <v>19477</v>
      </c>
      <c r="G7423">
        <v>204</v>
      </c>
      <c r="H7423" t="s">
        <v>29</v>
      </c>
      <c r="I7423">
        <v>1187</v>
      </c>
      <c r="J7423">
        <v>327.19</v>
      </c>
      <c r="K7423">
        <f>Passenger_Data[[#This Row],[Price_USD]]*1</f>
        <v>327.19</v>
      </c>
      <c r="L7423">
        <v>62</v>
      </c>
      <c r="M7423" t="s">
        <v>30</v>
      </c>
      <c r="N7423" t="s">
        <v>60</v>
      </c>
      <c r="O7423" t="s">
        <v>33</v>
      </c>
      <c r="P7423" t="s">
        <v>50</v>
      </c>
      <c r="Q7423">
        <v>0</v>
      </c>
      <c r="R7423" t="s">
        <v>65</v>
      </c>
      <c r="S7423" t="s">
        <v>44</v>
      </c>
      <c r="T7423">
        <v>5.2</v>
      </c>
      <c r="U7423">
        <v>5</v>
      </c>
      <c r="V7423">
        <v>64</v>
      </c>
      <c r="W7423">
        <v>0</v>
      </c>
      <c r="X7423">
        <v>1</v>
      </c>
      <c r="Y7423" t="s">
        <v>45</v>
      </c>
    </row>
    <row r="7424" spans="1:25" x14ac:dyDescent="0.25">
      <c r="A7424" t="s">
        <v>9447</v>
      </c>
      <c r="B7424" t="s">
        <v>233</v>
      </c>
      <c r="C7424" t="s">
        <v>82</v>
      </c>
      <c r="D7424" t="s">
        <v>27</v>
      </c>
      <c r="E7424" t="s">
        <v>27</v>
      </c>
      <c r="F7424" s="1" t="s">
        <v>19478</v>
      </c>
      <c r="G7424">
        <v>252</v>
      </c>
      <c r="H7424" t="s">
        <v>29</v>
      </c>
      <c r="I7424">
        <v>1400</v>
      </c>
      <c r="J7424">
        <v>378.62</v>
      </c>
      <c r="K7424">
        <f>Passenger_Data[[#This Row],[Price_USD]]*1</f>
        <v>378.62</v>
      </c>
      <c r="L7424">
        <v>44</v>
      </c>
      <c r="M7424" t="s">
        <v>40</v>
      </c>
      <c r="N7424" t="s">
        <v>31</v>
      </c>
      <c r="O7424" t="s">
        <v>33</v>
      </c>
      <c r="P7424" t="s">
        <v>50</v>
      </c>
      <c r="Q7424">
        <v>1</v>
      </c>
      <c r="R7424" t="s">
        <v>65</v>
      </c>
      <c r="S7424" t="s">
        <v>35</v>
      </c>
      <c r="T7424">
        <v>9.1</v>
      </c>
      <c r="U7424">
        <v>3</v>
      </c>
      <c r="V7424">
        <v>36</v>
      </c>
      <c r="W7424">
        <v>0</v>
      </c>
      <c r="X7424">
        <v>0</v>
      </c>
      <c r="Y7424" t="s">
        <v>45</v>
      </c>
    </row>
    <row r="7425" spans="1:25" x14ac:dyDescent="0.25">
      <c r="A7425" t="s">
        <v>9448</v>
      </c>
      <c r="B7425" t="s">
        <v>659</v>
      </c>
      <c r="C7425" t="s">
        <v>73</v>
      </c>
      <c r="D7425" t="s">
        <v>64</v>
      </c>
      <c r="E7425" t="s">
        <v>49</v>
      </c>
      <c r="F7425" s="1" t="s">
        <v>19479</v>
      </c>
      <c r="G7425">
        <v>178</v>
      </c>
      <c r="H7425" t="s">
        <v>29</v>
      </c>
      <c r="I7425">
        <v>992</v>
      </c>
      <c r="J7425">
        <v>188.36</v>
      </c>
      <c r="K7425">
        <f>Passenger_Data[[#This Row],[Price_USD]]*1</f>
        <v>188.36</v>
      </c>
      <c r="L7425">
        <v>34</v>
      </c>
      <c r="M7425" t="s">
        <v>30</v>
      </c>
      <c r="N7425" t="s">
        <v>31</v>
      </c>
      <c r="O7425" t="s">
        <v>32</v>
      </c>
      <c r="P7425" t="s">
        <v>50</v>
      </c>
      <c r="Q7425">
        <v>2</v>
      </c>
      <c r="R7425" t="s">
        <v>65</v>
      </c>
      <c r="S7425" t="s">
        <v>61</v>
      </c>
      <c r="T7425">
        <v>6.2</v>
      </c>
      <c r="U7425">
        <v>2</v>
      </c>
      <c r="V7425">
        <v>103</v>
      </c>
      <c r="W7425">
        <v>0</v>
      </c>
      <c r="X7425">
        <v>0</v>
      </c>
      <c r="Y7425" t="s">
        <v>45</v>
      </c>
    </row>
    <row r="7426" spans="1:25" x14ac:dyDescent="0.25">
      <c r="A7426" t="s">
        <v>9449</v>
      </c>
      <c r="B7426" t="s">
        <v>1980</v>
      </c>
      <c r="C7426" t="s">
        <v>73</v>
      </c>
      <c r="D7426" t="s">
        <v>39</v>
      </c>
      <c r="E7426" t="s">
        <v>27</v>
      </c>
      <c r="F7426" s="1" t="s">
        <v>19480</v>
      </c>
      <c r="G7426">
        <v>175</v>
      </c>
      <c r="H7426" t="s">
        <v>29</v>
      </c>
      <c r="I7426">
        <v>897</v>
      </c>
      <c r="J7426">
        <v>450.16</v>
      </c>
      <c r="K7426">
        <f>Passenger_Data[[#This Row],[Price_USD]]*1</f>
        <v>450.16</v>
      </c>
      <c r="L7426">
        <v>23</v>
      </c>
      <c r="M7426" t="s">
        <v>40</v>
      </c>
      <c r="N7426" t="s">
        <v>31</v>
      </c>
      <c r="O7426" t="s">
        <v>33</v>
      </c>
      <c r="P7426" t="s">
        <v>50</v>
      </c>
      <c r="Q7426">
        <v>1</v>
      </c>
      <c r="R7426" t="s">
        <v>65</v>
      </c>
      <c r="S7426" t="s">
        <v>61</v>
      </c>
      <c r="T7426">
        <v>6.9</v>
      </c>
      <c r="U7426">
        <v>0</v>
      </c>
      <c r="V7426">
        <v>40</v>
      </c>
      <c r="W7426">
        <v>0</v>
      </c>
      <c r="X7426">
        <v>0</v>
      </c>
      <c r="Y7426" t="s">
        <v>36</v>
      </c>
    </row>
    <row r="7427" spans="1:25" x14ac:dyDescent="0.25">
      <c r="A7427" t="s">
        <v>9450</v>
      </c>
      <c r="B7427" t="s">
        <v>3377</v>
      </c>
      <c r="C7427" t="s">
        <v>82</v>
      </c>
      <c r="D7427" t="s">
        <v>59</v>
      </c>
      <c r="E7427" t="s">
        <v>49</v>
      </c>
      <c r="F7427" s="1" t="s">
        <v>19481</v>
      </c>
      <c r="G7427">
        <v>187</v>
      </c>
      <c r="H7427" t="s">
        <v>29</v>
      </c>
      <c r="I7427">
        <v>744</v>
      </c>
      <c r="J7427">
        <v>332.91</v>
      </c>
      <c r="K7427">
        <f>Passenger_Data[[#This Row],[Price_USD]]*1</f>
        <v>332.91</v>
      </c>
      <c r="L7427">
        <v>25</v>
      </c>
      <c r="M7427" t="s">
        <v>40</v>
      </c>
      <c r="N7427" t="s">
        <v>31</v>
      </c>
      <c r="O7427" t="s">
        <v>42</v>
      </c>
      <c r="P7427" t="s">
        <v>50</v>
      </c>
      <c r="Q7427">
        <v>1</v>
      </c>
      <c r="R7427" t="s">
        <v>65</v>
      </c>
      <c r="S7427" t="s">
        <v>44</v>
      </c>
      <c r="T7427">
        <v>6.2</v>
      </c>
      <c r="U7427">
        <v>20</v>
      </c>
      <c r="V7427">
        <v>64</v>
      </c>
      <c r="W7427">
        <v>0</v>
      </c>
      <c r="X7427">
        <v>0</v>
      </c>
      <c r="Y7427" t="s">
        <v>45</v>
      </c>
    </row>
    <row r="7428" spans="1:25" x14ac:dyDescent="0.25">
      <c r="A7428" t="s">
        <v>9451</v>
      </c>
      <c r="B7428" t="s">
        <v>5764</v>
      </c>
      <c r="C7428" t="s">
        <v>48</v>
      </c>
      <c r="D7428" t="s">
        <v>39</v>
      </c>
      <c r="E7428" t="s">
        <v>76</v>
      </c>
      <c r="F7428" s="1" t="s">
        <v>19482</v>
      </c>
      <c r="G7428">
        <v>143</v>
      </c>
      <c r="H7428" t="s">
        <v>29</v>
      </c>
      <c r="I7428">
        <v>925</v>
      </c>
      <c r="J7428">
        <v>358.62</v>
      </c>
      <c r="K7428">
        <f>Passenger_Data[[#This Row],[Price_USD]]*1</f>
        <v>358.62</v>
      </c>
      <c r="L7428">
        <v>64</v>
      </c>
      <c r="M7428" t="s">
        <v>40</v>
      </c>
      <c r="N7428" t="s">
        <v>60</v>
      </c>
      <c r="O7428" t="s">
        <v>33</v>
      </c>
      <c r="P7428" t="s">
        <v>264</v>
      </c>
      <c r="Q7428">
        <v>2</v>
      </c>
      <c r="R7428" t="s">
        <v>43</v>
      </c>
      <c r="S7428" t="s">
        <v>61</v>
      </c>
      <c r="T7428">
        <v>9.4</v>
      </c>
      <c r="U7428">
        <v>9</v>
      </c>
      <c r="V7428">
        <v>117</v>
      </c>
      <c r="W7428">
        <v>0</v>
      </c>
      <c r="X7428">
        <v>0</v>
      </c>
      <c r="Y7428" t="s">
        <v>36</v>
      </c>
    </row>
    <row r="7429" spans="1:25" x14ac:dyDescent="0.25">
      <c r="A7429" t="s">
        <v>9452</v>
      </c>
      <c r="B7429" t="s">
        <v>1921</v>
      </c>
      <c r="C7429" t="s">
        <v>26</v>
      </c>
      <c r="D7429" t="s">
        <v>55</v>
      </c>
      <c r="E7429" t="s">
        <v>59</v>
      </c>
      <c r="F7429" s="1" t="s">
        <v>19483</v>
      </c>
      <c r="G7429">
        <v>89</v>
      </c>
      <c r="H7429" t="s">
        <v>29</v>
      </c>
      <c r="I7429">
        <v>1829</v>
      </c>
      <c r="J7429">
        <v>393.57</v>
      </c>
      <c r="K7429">
        <f>Passenger_Data[[#This Row],[Price_USD]]*1</f>
        <v>393.57</v>
      </c>
      <c r="L7429">
        <v>75</v>
      </c>
      <c r="M7429" t="s">
        <v>30</v>
      </c>
      <c r="N7429" t="s">
        <v>31</v>
      </c>
      <c r="O7429" t="s">
        <v>56</v>
      </c>
      <c r="P7429" t="s">
        <v>264</v>
      </c>
      <c r="Q7429">
        <v>0</v>
      </c>
      <c r="R7429" t="s">
        <v>65</v>
      </c>
      <c r="S7429" t="s">
        <v>61</v>
      </c>
      <c r="T7429">
        <v>7.1</v>
      </c>
      <c r="U7429">
        <v>1</v>
      </c>
      <c r="V7429">
        <v>28</v>
      </c>
      <c r="W7429">
        <v>0</v>
      </c>
      <c r="X7429">
        <v>0</v>
      </c>
      <c r="Y7429" t="s">
        <v>36</v>
      </c>
    </row>
    <row r="7430" spans="1:25" x14ac:dyDescent="0.25">
      <c r="A7430" t="s">
        <v>9453</v>
      </c>
      <c r="B7430" t="s">
        <v>1747</v>
      </c>
      <c r="C7430" t="s">
        <v>54</v>
      </c>
      <c r="D7430" t="s">
        <v>55</v>
      </c>
      <c r="E7430" t="s">
        <v>27</v>
      </c>
      <c r="F7430" s="1" t="s">
        <v>19484</v>
      </c>
      <c r="G7430">
        <v>173</v>
      </c>
      <c r="H7430" t="s">
        <v>29</v>
      </c>
      <c r="I7430">
        <v>1499</v>
      </c>
      <c r="J7430">
        <v>228.74</v>
      </c>
      <c r="K7430">
        <f>Passenger_Data[[#This Row],[Price_USD]]*1</f>
        <v>228.74</v>
      </c>
      <c r="L7430">
        <v>60</v>
      </c>
      <c r="M7430" t="s">
        <v>40</v>
      </c>
      <c r="N7430" t="s">
        <v>60</v>
      </c>
      <c r="O7430" t="s">
        <v>42</v>
      </c>
      <c r="P7430" t="s">
        <v>50</v>
      </c>
      <c r="Q7430">
        <v>1</v>
      </c>
      <c r="R7430" t="s">
        <v>51</v>
      </c>
      <c r="S7430" t="s">
        <v>61</v>
      </c>
      <c r="T7430">
        <v>8.8000000000000007</v>
      </c>
      <c r="U7430">
        <v>1</v>
      </c>
      <c r="V7430">
        <v>3</v>
      </c>
      <c r="W7430">
        <v>0</v>
      </c>
      <c r="X7430">
        <v>0</v>
      </c>
      <c r="Y7430" t="s">
        <v>36</v>
      </c>
    </row>
    <row r="7431" spans="1:25" x14ac:dyDescent="0.25">
      <c r="A7431" t="s">
        <v>9454</v>
      </c>
      <c r="B7431" t="s">
        <v>3544</v>
      </c>
      <c r="C7431" t="s">
        <v>48</v>
      </c>
      <c r="D7431" t="s">
        <v>39</v>
      </c>
      <c r="E7431" t="s">
        <v>59</v>
      </c>
      <c r="F7431" s="1" t="s">
        <v>19485</v>
      </c>
      <c r="G7431">
        <v>197</v>
      </c>
      <c r="H7431" t="s">
        <v>29</v>
      </c>
      <c r="I7431">
        <v>1114</v>
      </c>
      <c r="J7431">
        <v>447</v>
      </c>
      <c r="K7431">
        <f>Passenger_Data[[#This Row],[Price_USD]]*1</f>
        <v>447</v>
      </c>
      <c r="L7431">
        <v>57</v>
      </c>
      <c r="M7431" t="s">
        <v>40</v>
      </c>
      <c r="N7431" t="s">
        <v>31</v>
      </c>
      <c r="O7431" t="s">
        <v>32</v>
      </c>
      <c r="P7431" t="s">
        <v>33</v>
      </c>
      <c r="Q7431">
        <v>0</v>
      </c>
      <c r="R7431" t="s">
        <v>51</v>
      </c>
      <c r="S7431" t="s">
        <v>35</v>
      </c>
      <c r="T7431">
        <v>6</v>
      </c>
      <c r="U7431">
        <v>1</v>
      </c>
      <c r="V7431">
        <v>8</v>
      </c>
      <c r="W7431">
        <v>1</v>
      </c>
      <c r="X7431">
        <v>0</v>
      </c>
      <c r="Y7431" t="s">
        <v>36</v>
      </c>
    </row>
    <row r="7432" spans="1:25" x14ac:dyDescent="0.25">
      <c r="A7432" t="s">
        <v>9455</v>
      </c>
      <c r="B7432" t="s">
        <v>3262</v>
      </c>
      <c r="C7432" t="s">
        <v>48</v>
      </c>
      <c r="D7432" t="s">
        <v>55</v>
      </c>
      <c r="E7432" t="s">
        <v>76</v>
      </c>
      <c r="F7432" s="1" t="s">
        <v>19486</v>
      </c>
      <c r="G7432">
        <v>173</v>
      </c>
      <c r="H7432" t="s">
        <v>29</v>
      </c>
      <c r="I7432">
        <v>950</v>
      </c>
      <c r="J7432">
        <v>478.73</v>
      </c>
      <c r="K7432">
        <f>Passenger_Data[[#This Row],[Price_USD]]*1</f>
        <v>478.73</v>
      </c>
      <c r="L7432">
        <v>79</v>
      </c>
      <c r="M7432" t="s">
        <v>40</v>
      </c>
      <c r="N7432" t="s">
        <v>31</v>
      </c>
      <c r="O7432" t="s">
        <v>56</v>
      </c>
      <c r="P7432" t="s">
        <v>50</v>
      </c>
      <c r="Q7432">
        <v>2</v>
      </c>
      <c r="R7432" t="s">
        <v>51</v>
      </c>
      <c r="S7432" t="s">
        <v>68</v>
      </c>
      <c r="T7432">
        <v>7.9</v>
      </c>
      <c r="U7432">
        <v>12</v>
      </c>
      <c r="V7432">
        <v>17</v>
      </c>
      <c r="W7432">
        <v>0</v>
      </c>
      <c r="X7432">
        <v>1</v>
      </c>
      <c r="Y7432" t="s">
        <v>36</v>
      </c>
    </row>
    <row r="7433" spans="1:25" x14ac:dyDescent="0.25">
      <c r="A7433" t="s">
        <v>9456</v>
      </c>
      <c r="B7433" t="s">
        <v>5918</v>
      </c>
      <c r="C7433" t="s">
        <v>48</v>
      </c>
      <c r="D7433" t="s">
        <v>49</v>
      </c>
      <c r="E7433" t="s">
        <v>59</v>
      </c>
      <c r="F7433" s="1" t="s">
        <v>19487</v>
      </c>
      <c r="G7433">
        <v>192</v>
      </c>
      <c r="H7433" t="s">
        <v>29</v>
      </c>
      <c r="I7433">
        <v>1376</v>
      </c>
      <c r="J7433">
        <v>401.99</v>
      </c>
      <c r="K7433">
        <f>Passenger_Data[[#This Row],[Price_USD]]*1</f>
        <v>401.99</v>
      </c>
      <c r="L7433">
        <v>26</v>
      </c>
      <c r="M7433" t="s">
        <v>30</v>
      </c>
      <c r="N7433" t="s">
        <v>31</v>
      </c>
      <c r="O7433" t="s">
        <v>32</v>
      </c>
      <c r="P7433" t="s">
        <v>33</v>
      </c>
      <c r="Q7433">
        <v>0</v>
      </c>
      <c r="R7433" t="s">
        <v>65</v>
      </c>
      <c r="S7433" t="s">
        <v>68</v>
      </c>
      <c r="T7433">
        <v>8.3000000000000007</v>
      </c>
      <c r="U7433">
        <v>26</v>
      </c>
      <c r="V7433">
        <v>44</v>
      </c>
      <c r="W7433">
        <v>0</v>
      </c>
      <c r="X7433">
        <v>0</v>
      </c>
      <c r="Y7433" t="s">
        <v>77</v>
      </c>
    </row>
    <row r="7434" spans="1:25" x14ac:dyDescent="0.25">
      <c r="A7434" t="s">
        <v>9457</v>
      </c>
      <c r="B7434" t="s">
        <v>754</v>
      </c>
      <c r="C7434" t="s">
        <v>26</v>
      </c>
      <c r="D7434" t="s">
        <v>27</v>
      </c>
      <c r="E7434" t="s">
        <v>39</v>
      </c>
      <c r="F7434" s="1" t="s">
        <v>19488</v>
      </c>
      <c r="G7434">
        <v>213</v>
      </c>
      <c r="H7434" t="s">
        <v>29</v>
      </c>
      <c r="I7434">
        <v>1128</v>
      </c>
      <c r="J7434">
        <v>466.93</v>
      </c>
      <c r="K7434">
        <f>Passenger_Data[[#This Row],[Price_USD]]*1</f>
        <v>466.93</v>
      </c>
      <c r="L7434">
        <v>44</v>
      </c>
      <c r="M7434" t="s">
        <v>30</v>
      </c>
      <c r="N7434" t="s">
        <v>60</v>
      </c>
      <c r="O7434" t="s">
        <v>42</v>
      </c>
      <c r="P7434" t="s">
        <v>50</v>
      </c>
      <c r="Q7434">
        <v>0</v>
      </c>
      <c r="R7434" t="s">
        <v>43</v>
      </c>
      <c r="S7434" t="s">
        <v>35</v>
      </c>
      <c r="T7434">
        <v>5.5</v>
      </c>
      <c r="U7434">
        <v>19</v>
      </c>
      <c r="V7434">
        <v>51</v>
      </c>
      <c r="W7434">
        <v>0</v>
      </c>
      <c r="X7434">
        <v>0</v>
      </c>
      <c r="Y7434" t="s">
        <v>45</v>
      </c>
    </row>
    <row r="7435" spans="1:25" x14ac:dyDescent="0.25">
      <c r="A7435" t="s">
        <v>9458</v>
      </c>
      <c r="B7435" t="s">
        <v>2984</v>
      </c>
      <c r="C7435" t="s">
        <v>26</v>
      </c>
      <c r="D7435" t="s">
        <v>76</v>
      </c>
      <c r="E7435" t="s">
        <v>55</v>
      </c>
      <c r="F7435" s="1" t="s">
        <v>19489</v>
      </c>
      <c r="G7435">
        <v>257</v>
      </c>
      <c r="H7435" t="s">
        <v>29</v>
      </c>
      <c r="I7435">
        <v>1287</v>
      </c>
      <c r="J7435">
        <v>371.92</v>
      </c>
      <c r="K7435">
        <f>Passenger_Data[[#This Row],[Price_USD]]*1</f>
        <v>371.92</v>
      </c>
      <c r="L7435">
        <v>69</v>
      </c>
      <c r="M7435" t="s">
        <v>30</v>
      </c>
      <c r="N7435" t="s">
        <v>31</v>
      </c>
      <c r="O7435" t="s">
        <v>33</v>
      </c>
      <c r="P7435" t="s">
        <v>50</v>
      </c>
      <c r="Q7435">
        <v>1</v>
      </c>
      <c r="R7435" t="s">
        <v>51</v>
      </c>
      <c r="S7435" t="s">
        <v>61</v>
      </c>
      <c r="T7435">
        <v>10</v>
      </c>
      <c r="U7435">
        <v>1</v>
      </c>
      <c r="V7435">
        <v>51</v>
      </c>
      <c r="W7435">
        <v>0</v>
      </c>
      <c r="X7435">
        <v>1</v>
      </c>
      <c r="Y7435" t="s">
        <v>36</v>
      </c>
    </row>
    <row r="7436" spans="1:25" x14ac:dyDescent="0.25">
      <c r="A7436" t="s">
        <v>9459</v>
      </c>
      <c r="B7436" t="s">
        <v>2067</v>
      </c>
      <c r="C7436" t="s">
        <v>82</v>
      </c>
      <c r="D7436" t="s">
        <v>76</v>
      </c>
      <c r="E7436" t="s">
        <v>49</v>
      </c>
      <c r="F7436" s="1" t="s">
        <v>19490</v>
      </c>
      <c r="G7436">
        <v>191</v>
      </c>
      <c r="H7436" t="s">
        <v>29</v>
      </c>
      <c r="I7436">
        <v>1444</v>
      </c>
      <c r="J7436">
        <v>328.74</v>
      </c>
      <c r="K7436">
        <f>Passenger_Data[[#This Row],[Price_USD]]*1</f>
        <v>328.74</v>
      </c>
      <c r="L7436">
        <v>63</v>
      </c>
      <c r="M7436" t="s">
        <v>30</v>
      </c>
      <c r="N7436" t="s">
        <v>60</v>
      </c>
      <c r="O7436" t="s">
        <v>56</v>
      </c>
      <c r="P7436" t="s">
        <v>50</v>
      </c>
      <c r="Q7436">
        <v>1</v>
      </c>
      <c r="R7436" t="s">
        <v>43</v>
      </c>
      <c r="S7436" t="s">
        <v>44</v>
      </c>
      <c r="T7436">
        <v>6.7</v>
      </c>
      <c r="U7436">
        <v>3</v>
      </c>
      <c r="V7436">
        <v>24</v>
      </c>
      <c r="W7436">
        <v>0</v>
      </c>
      <c r="X7436">
        <v>0</v>
      </c>
      <c r="Y7436" t="s">
        <v>36</v>
      </c>
    </row>
    <row r="7437" spans="1:25" x14ac:dyDescent="0.25">
      <c r="A7437" t="s">
        <v>9460</v>
      </c>
      <c r="B7437" t="s">
        <v>4349</v>
      </c>
      <c r="C7437" t="s">
        <v>54</v>
      </c>
      <c r="D7437" t="s">
        <v>49</v>
      </c>
      <c r="E7437" t="s">
        <v>28</v>
      </c>
      <c r="F7437" s="1" t="s">
        <v>19491</v>
      </c>
      <c r="G7437">
        <v>213</v>
      </c>
      <c r="H7437" t="s">
        <v>29</v>
      </c>
      <c r="I7437">
        <v>902</v>
      </c>
      <c r="J7437">
        <v>294.12</v>
      </c>
      <c r="K7437">
        <f>Passenger_Data[[#This Row],[Price_USD]]*1</f>
        <v>294.12</v>
      </c>
      <c r="L7437">
        <v>41</v>
      </c>
      <c r="M7437" t="s">
        <v>40</v>
      </c>
      <c r="N7437" t="s">
        <v>41</v>
      </c>
      <c r="O7437" t="s">
        <v>42</v>
      </c>
      <c r="P7437" t="s">
        <v>50</v>
      </c>
      <c r="Q7437">
        <v>0</v>
      </c>
      <c r="R7437" t="s">
        <v>43</v>
      </c>
      <c r="S7437" t="s">
        <v>44</v>
      </c>
      <c r="T7437">
        <v>7.9</v>
      </c>
      <c r="U7437">
        <v>36</v>
      </c>
      <c r="V7437">
        <v>73</v>
      </c>
      <c r="W7437">
        <v>0</v>
      </c>
      <c r="X7437">
        <v>0</v>
      </c>
      <c r="Y7437" t="s">
        <v>45</v>
      </c>
    </row>
    <row r="7438" spans="1:25" x14ac:dyDescent="0.25">
      <c r="A7438" t="s">
        <v>9461</v>
      </c>
      <c r="B7438" t="s">
        <v>1367</v>
      </c>
      <c r="C7438" t="s">
        <v>48</v>
      </c>
      <c r="D7438" t="s">
        <v>39</v>
      </c>
      <c r="E7438" t="s">
        <v>27</v>
      </c>
      <c r="F7438" s="1" t="s">
        <v>19492</v>
      </c>
      <c r="G7438">
        <v>179</v>
      </c>
      <c r="H7438" t="s">
        <v>29</v>
      </c>
      <c r="I7438">
        <v>1339</v>
      </c>
      <c r="J7438">
        <v>391.29</v>
      </c>
      <c r="K7438">
        <f>Passenger_Data[[#This Row],[Price_USD]]*1</f>
        <v>391.29</v>
      </c>
      <c r="L7438">
        <v>79</v>
      </c>
      <c r="M7438" t="s">
        <v>40</v>
      </c>
      <c r="N7438" t="s">
        <v>31</v>
      </c>
      <c r="O7438" t="s">
        <v>42</v>
      </c>
      <c r="P7438" t="s">
        <v>264</v>
      </c>
      <c r="Q7438">
        <v>2</v>
      </c>
      <c r="R7438" t="s">
        <v>65</v>
      </c>
      <c r="S7438" t="s">
        <v>68</v>
      </c>
      <c r="T7438">
        <v>4.9000000000000004</v>
      </c>
      <c r="U7438">
        <v>7</v>
      </c>
      <c r="V7438">
        <v>114</v>
      </c>
      <c r="W7438">
        <v>0</v>
      </c>
      <c r="X7438">
        <v>0</v>
      </c>
      <c r="Y7438" t="s">
        <v>77</v>
      </c>
    </row>
    <row r="7439" spans="1:25" x14ac:dyDescent="0.25">
      <c r="A7439" t="s">
        <v>9462</v>
      </c>
      <c r="B7439" t="s">
        <v>3251</v>
      </c>
      <c r="C7439" t="s">
        <v>54</v>
      </c>
      <c r="D7439" t="s">
        <v>39</v>
      </c>
      <c r="E7439" t="s">
        <v>39</v>
      </c>
      <c r="F7439" s="1" t="s">
        <v>19493</v>
      </c>
      <c r="G7439">
        <v>36</v>
      </c>
      <c r="H7439" t="s">
        <v>86</v>
      </c>
      <c r="I7439">
        <v>1706</v>
      </c>
      <c r="J7439">
        <v>403.97</v>
      </c>
      <c r="K7439">
        <f>Passenger_Data[[#This Row],[Price_USD]]*1</f>
        <v>403.97</v>
      </c>
      <c r="L7439">
        <v>19</v>
      </c>
      <c r="M7439" t="s">
        <v>30</v>
      </c>
      <c r="N7439" t="s">
        <v>41</v>
      </c>
      <c r="O7439" t="s">
        <v>42</v>
      </c>
      <c r="P7439" t="s">
        <v>50</v>
      </c>
      <c r="Q7439">
        <v>2</v>
      </c>
      <c r="R7439" t="s">
        <v>65</v>
      </c>
      <c r="S7439" t="s">
        <v>61</v>
      </c>
      <c r="T7439">
        <v>6.2</v>
      </c>
      <c r="U7439">
        <v>23</v>
      </c>
      <c r="V7439">
        <v>59</v>
      </c>
      <c r="W7439">
        <v>0</v>
      </c>
      <c r="X7439">
        <v>0</v>
      </c>
      <c r="Y7439" t="s">
        <v>45</v>
      </c>
    </row>
    <row r="7440" spans="1:25" x14ac:dyDescent="0.25">
      <c r="A7440" t="s">
        <v>9463</v>
      </c>
      <c r="B7440" t="s">
        <v>1516</v>
      </c>
      <c r="C7440" t="s">
        <v>82</v>
      </c>
      <c r="D7440" t="s">
        <v>49</v>
      </c>
      <c r="E7440" t="s">
        <v>49</v>
      </c>
      <c r="F7440" s="1" t="s">
        <v>19494</v>
      </c>
      <c r="G7440">
        <v>253</v>
      </c>
      <c r="H7440" t="s">
        <v>29</v>
      </c>
      <c r="I7440">
        <v>753</v>
      </c>
      <c r="J7440">
        <v>334.66</v>
      </c>
      <c r="K7440">
        <f>Passenger_Data[[#This Row],[Price_USD]]*1</f>
        <v>334.66</v>
      </c>
      <c r="L7440">
        <v>45</v>
      </c>
      <c r="M7440" t="s">
        <v>40</v>
      </c>
      <c r="N7440" t="s">
        <v>60</v>
      </c>
      <c r="O7440" t="s">
        <v>32</v>
      </c>
      <c r="P7440" t="s">
        <v>50</v>
      </c>
      <c r="Q7440">
        <v>1</v>
      </c>
      <c r="R7440" t="s">
        <v>65</v>
      </c>
      <c r="S7440" t="s">
        <v>44</v>
      </c>
      <c r="T7440">
        <v>5.0999999999999996</v>
      </c>
      <c r="U7440">
        <v>3</v>
      </c>
      <c r="V7440">
        <v>85</v>
      </c>
      <c r="W7440">
        <v>0</v>
      </c>
      <c r="X7440">
        <v>0</v>
      </c>
      <c r="Y7440" t="s">
        <v>36</v>
      </c>
    </row>
    <row r="7441" spans="1:25" x14ac:dyDescent="0.25">
      <c r="A7441" t="s">
        <v>9464</v>
      </c>
      <c r="B7441" t="s">
        <v>3581</v>
      </c>
      <c r="C7441" t="s">
        <v>54</v>
      </c>
      <c r="D7441" t="s">
        <v>28</v>
      </c>
      <c r="E7441" t="s">
        <v>49</v>
      </c>
      <c r="F7441" s="1" t="s">
        <v>19495</v>
      </c>
      <c r="G7441">
        <v>163</v>
      </c>
      <c r="H7441" t="s">
        <v>29</v>
      </c>
      <c r="I7441">
        <v>797</v>
      </c>
      <c r="J7441">
        <v>384.56</v>
      </c>
      <c r="K7441">
        <f>Passenger_Data[[#This Row],[Price_USD]]*1</f>
        <v>384.56</v>
      </c>
      <c r="L7441">
        <v>37</v>
      </c>
      <c r="M7441" t="s">
        <v>40</v>
      </c>
      <c r="N7441" t="s">
        <v>41</v>
      </c>
      <c r="O7441" t="s">
        <v>33</v>
      </c>
      <c r="P7441" t="s">
        <v>33</v>
      </c>
      <c r="Q7441">
        <v>1</v>
      </c>
      <c r="R7441" t="s">
        <v>51</v>
      </c>
      <c r="S7441" t="s">
        <v>35</v>
      </c>
      <c r="T7441">
        <v>9.1999999999999993</v>
      </c>
      <c r="U7441">
        <v>0</v>
      </c>
      <c r="V7441">
        <v>12</v>
      </c>
      <c r="W7441">
        <v>1</v>
      </c>
      <c r="X7441">
        <v>0</v>
      </c>
      <c r="Y7441" t="s">
        <v>77</v>
      </c>
    </row>
    <row r="7442" spans="1:25" x14ac:dyDescent="0.25">
      <c r="A7442" t="s">
        <v>9465</v>
      </c>
      <c r="B7442" t="s">
        <v>7024</v>
      </c>
      <c r="C7442" t="s">
        <v>26</v>
      </c>
      <c r="D7442" t="s">
        <v>49</v>
      </c>
      <c r="E7442" t="s">
        <v>28</v>
      </c>
      <c r="F7442" s="1" t="s">
        <v>19496</v>
      </c>
      <c r="G7442">
        <v>94</v>
      </c>
      <c r="H7442" t="s">
        <v>29</v>
      </c>
      <c r="I7442">
        <v>1130</v>
      </c>
      <c r="J7442">
        <v>249.51</v>
      </c>
      <c r="K7442">
        <f>Passenger_Data[[#This Row],[Price_USD]]*1</f>
        <v>249.51</v>
      </c>
      <c r="L7442">
        <v>26</v>
      </c>
      <c r="M7442" t="s">
        <v>40</v>
      </c>
      <c r="N7442" t="s">
        <v>31</v>
      </c>
      <c r="O7442" t="s">
        <v>56</v>
      </c>
      <c r="P7442" t="s">
        <v>50</v>
      </c>
      <c r="Q7442">
        <v>1</v>
      </c>
      <c r="R7442" t="s">
        <v>65</v>
      </c>
      <c r="S7442" t="s">
        <v>44</v>
      </c>
      <c r="T7442">
        <v>8.6</v>
      </c>
      <c r="U7442">
        <v>6</v>
      </c>
      <c r="V7442">
        <v>94</v>
      </c>
      <c r="W7442">
        <v>0</v>
      </c>
      <c r="X7442">
        <v>0</v>
      </c>
      <c r="Y7442" t="s">
        <v>36</v>
      </c>
    </row>
    <row r="7443" spans="1:25" x14ac:dyDescent="0.25">
      <c r="A7443" t="s">
        <v>9466</v>
      </c>
      <c r="B7443" t="s">
        <v>1437</v>
      </c>
      <c r="C7443" t="s">
        <v>54</v>
      </c>
      <c r="D7443" t="s">
        <v>55</v>
      </c>
      <c r="E7443" t="s">
        <v>59</v>
      </c>
      <c r="F7443" s="1" t="s">
        <v>19497</v>
      </c>
      <c r="G7443">
        <v>110</v>
      </c>
      <c r="H7443" t="s">
        <v>29</v>
      </c>
      <c r="I7443">
        <v>1625</v>
      </c>
      <c r="J7443">
        <v>582.53</v>
      </c>
      <c r="K7443">
        <f>Passenger_Data[[#This Row],[Price_USD]]*1</f>
        <v>582.53</v>
      </c>
      <c r="L7443">
        <v>34</v>
      </c>
      <c r="M7443" t="s">
        <v>40</v>
      </c>
      <c r="N7443" t="s">
        <v>31</v>
      </c>
      <c r="O7443" t="s">
        <v>32</v>
      </c>
      <c r="P7443" t="s">
        <v>83</v>
      </c>
      <c r="Q7443">
        <v>2</v>
      </c>
      <c r="R7443" t="s">
        <v>51</v>
      </c>
      <c r="S7443" t="s">
        <v>61</v>
      </c>
      <c r="T7443">
        <v>7.2</v>
      </c>
      <c r="U7443">
        <v>3</v>
      </c>
      <c r="V7443">
        <v>119</v>
      </c>
      <c r="W7443">
        <v>0</v>
      </c>
      <c r="X7443">
        <v>0</v>
      </c>
      <c r="Y7443" t="s">
        <v>77</v>
      </c>
    </row>
    <row r="7444" spans="1:25" x14ac:dyDescent="0.25">
      <c r="A7444" t="s">
        <v>9467</v>
      </c>
      <c r="B7444" t="s">
        <v>8811</v>
      </c>
      <c r="C7444" t="s">
        <v>82</v>
      </c>
      <c r="D7444" t="s">
        <v>76</v>
      </c>
      <c r="E7444" t="s">
        <v>64</v>
      </c>
      <c r="F7444" s="1" t="s">
        <v>19498</v>
      </c>
      <c r="G7444">
        <v>115</v>
      </c>
      <c r="H7444" t="s">
        <v>29</v>
      </c>
      <c r="I7444">
        <v>976</v>
      </c>
      <c r="J7444">
        <v>367.51</v>
      </c>
      <c r="K7444">
        <f>Passenger_Data[[#This Row],[Price_USD]]*1</f>
        <v>367.51</v>
      </c>
      <c r="L7444">
        <v>45</v>
      </c>
      <c r="M7444" t="s">
        <v>30</v>
      </c>
      <c r="N7444" t="s">
        <v>41</v>
      </c>
      <c r="O7444" t="s">
        <v>33</v>
      </c>
      <c r="P7444" t="s">
        <v>50</v>
      </c>
      <c r="Q7444">
        <v>0</v>
      </c>
      <c r="R7444" t="s">
        <v>43</v>
      </c>
      <c r="S7444" t="s">
        <v>44</v>
      </c>
      <c r="T7444">
        <v>7.4</v>
      </c>
      <c r="U7444">
        <v>16</v>
      </c>
      <c r="V7444">
        <v>97</v>
      </c>
      <c r="W7444">
        <v>0</v>
      </c>
      <c r="X7444">
        <v>1</v>
      </c>
      <c r="Y7444" t="s">
        <v>45</v>
      </c>
    </row>
    <row r="7445" spans="1:25" x14ac:dyDescent="0.25">
      <c r="A7445" t="s">
        <v>9468</v>
      </c>
      <c r="B7445" t="s">
        <v>1036</v>
      </c>
      <c r="C7445" t="s">
        <v>82</v>
      </c>
      <c r="D7445" t="s">
        <v>59</v>
      </c>
      <c r="E7445" t="s">
        <v>28</v>
      </c>
      <c r="F7445" s="1" t="s">
        <v>19499</v>
      </c>
      <c r="G7445">
        <v>251</v>
      </c>
      <c r="H7445" t="s">
        <v>29</v>
      </c>
      <c r="I7445">
        <v>516</v>
      </c>
      <c r="J7445">
        <v>243.78</v>
      </c>
      <c r="K7445">
        <f>Passenger_Data[[#This Row],[Price_USD]]*1</f>
        <v>243.78</v>
      </c>
      <c r="L7445">
        <v>59</v>
      </c>
      <c r="M7445" t="s">
        <v>40</v>
      </c>
      <c r="N7445" t="s">
        <v>31</v>
      </c>
      <c r="O7445" t="s">
        <v>33</v>
      </c>
      <c r="P7445" t="s">
        <v>83</v>
      </c>
      <c r="Q7445">
        <v>0</v>
      </c>
      <c r="R7445" t="s">
        <v>51</v>
      </c>
      <c r="S7445" t="s">
        <v>68</v>
      </c>
      <c r="T7445">
        <v>7</v>
      </c>
      <c r="U7445">
        <v>7</v>
      </c>
      <c r="V7445">
        <v>35</v>
      </c>
      <c r="W7445">
        <v>0</v>
      </c>
      <c r="X7445">
        <v>0</v>
      </c>
      <c r="Y7445" t="s">
        <v>45</v>
      </c>
    </row>
    <row r="7446" spans="1:25" x14ac:dyDescent="0.25">
      <c r="A7446" t="s">
        <v>9469</v>
      </c>
      <c r="B7446" t="s">
        <v>459</v>
      </c>
      <c r="C7446" t="s">
        <v>54</v>
      </c>
      <c r="D7446" t="s">
        <v>59</v>
      </c>
      <c r="E7446" t="s">
        <v>28</v>
      </c>
      <c r="F7446" s="1" t="s">
        <v>19500</v>
      </c>
      <c r="G7446">
        <v>148</v>
      </c>
      <c r="H7446" t="s">
        <v>29</v>
      </c>
      <c r="I7446">
        <v>1309</v>
      </c>
      <c r="J7446">
        <v>312.69</v>
      </c>
      <c r="K7446">
        <f>Passenger_Data[[#This Row],[Price_USD]]*1</f>
        <v>312.69</v>
      </c>
      <c r="L7446">
        <v>42</v>
      </c>
      <c r="M7446" t="s">
        <v>30</v>
      </c>
      <c r="N7446" t="s">
        <v>31</v>
      </c>
      <c r="O7446" t="s">
        <v>33</v>
      </c>
      <c r="P7446" t="s">
        <v>50</v>
      </c>
      <c r="Q7446">
        <v>0</v>
      </c>
      <c r="R7446" t="s">
        <v>34</v>
      </c>
      <c r="S7446" t="s">
        <v>35</v>
      </c>
      <c r="T7446">
        <v>6.8</v>
      </c>
      <c r="U7446">
        <v>15</v>
      </c>
      <c r="V7446">
        <v>103</v>
      </c>
      <c r="W7446">
        <v>0</v>
      </c>
      <c r="X7446">
        <v>0</v>
      </c>
      <c r="Y7446" t="s">
        <v>45</v>
      </c>
    </row>
    <row r="7447" spans="1:25" x14ac:dyDescent="0.25">
      <c r="A7447" t="s">
        <v>9470</v>
      </c>
      <c r="B7447" t="s">
        <v>2272</v>
      </c>
      <c r="C7447" t="s">
        <v>54</v>
      </c>
      <c r="D7447" t="s">
        <v>49</v>
      </c>
      <c r="E7447" t="s">
        <v>76</v>
      </c>
      <c r="F7447" s="1" t="s">
        <v>19501</v>
      </c>
      <c r="G7447">
        <v>286</v>
      </c>
      <c r="H7447" t="s">
        <v>29</v>
      </c>
      <c r="I7447">
        <v>1246</v>
      </c>
      <c r="J7447">
        <v>398.16</v>
      </c>
      <c r="K7447">
        <f>Passenger_Data[[#This Row],[Price_USD]]*1</f>
        <v>398.16</v>
      </c>
      <c r="L7447">
        <v>50</v>
      </c>
      <c r="M7447" t="s">
        <v>30</v>
      </c>
      <c r="N7447" t="s">
        <v>31</v>
      </c>
      <c r="O7447" t="s">
        <v>33</v>
      </c>
      <c r="P7447" t="s">
        <v>50</v>
      </c>
      <c r="Q7447">
        <v>1</v>
      </c>
      <c r="R7447" t="s">
        <v>65</v>
      </c>
      <c r="S7447" t="s">
        <v>35</v>
      </c>
      <c r="T7447">
        <v>9.6999999999999993</v>
      </c>
      <c r="U7447">
        <v>7</v>
      </c>
      <c r="V7447">
        <v>61</v>
      </c>
      <c r="W7447">
        <v>0</v>
      </c>
      <c r="X7447">
        <v>0</v>
      </c>
      <c r="Y7447" t="s">
        <v>45</v>
      </c>
    </row>
    <row r="7448" spans="1:25" x14ac:dyDescent="0.25">
      <c r="A7448" t="s">
        <v>9471</v>
      </c>
      <c r="B7448" t="s">
        <v>1036</v>
      </c>
      <c r="C7448" t="s">
        <v>54</v>
      </c>
      <c r="D7448" t="s">
        <v>59</v>
      </c>
      <c r="E7448" t="s">
        <v>64</v>
      </c>
      <c r="F7448" s="1" t="s">
        <v>19502</v>
      </c>
      <c r="G7448">
        <v>134</v>
      </c>
      <c r="H7448" t="s">
        <v>29</v>
      </c>
      <c r="I7448">
        <v>1246</v>
      </c>
      <c r="J7448">
        <v>412.3</v>
      </c>
      <c r="K7448">
        <f>Passenger_Data[[#This Row],[Price_USD]]*1</f>
        <v>412.3</v>
      </c>
      <c r="L7448">
        <v>72</v>
      </c>
      <c r="M7448" t="s">
        <v>40</v>
      </c>
      <c r="N7448" t="s">
        <v>31</v>
      </c>
      <c r="O7448" t="s">
        <v>33</v>
      </c>
      <c r="P7448" t="s">
        <v>50</v>
      </c>
      <c r="Q7448">
        <v>0</v>
      </c>
      <c r="R7448" t="s">
        <v>51</v>
      </c>
      <c r="S7448" t="s">
        <v>68</v>
      </c>
      <c r="T7448">
        <v>7.2</v>
      </c>
      <c r="U7448">
        <v>9</v>
      </c>
      <c r="V7448">
        <v>39</v>
      </c>
      <c r="W7448">
        <v>0</v>
      </c>
      <c r="X7448">
        <v>0</v>
      </c>
      <c r="Y7448" t="s">
        <v>77</v>
      </c>
    </row>
    <row r="7449" spans="1:25" x14ac:dyDescent="0.25">
      <c r="A7449" t="s">
        <v>9472</v>
      </c>
      <c r="B7449" t="s">
        <v>1866</v>
      </c>
      <c r="C7449" t="s">
        <v>82</v>
      </c>
      <c r="D7449" t="s">
        <v>27</v>
      </c>
      <c r="E7449" t="s">
        <v>49</v>
      </c>
      <c r="F7449" s="1" t="s">
        <v>19503</v>
      </c>
      <c r="G7449">
        <v>-37</v>
      </c>
      <c r="H7449" t="s">
        <v>86</v>
      </c>
      <c r="I7449">
        <v>1554</v>
      </c>
      <c r="J7449">
        <v>350.66</v>
      </c>
      <c r="K7449">
        <f>Passenger_Data[[#This Row],[Price_USD]]*1</f>
        <v>350.66</v>
      </c>
      <c r="L7449">
        <v>76</v>
      </c>
      <c r="M7449" t="s">
        <v>40</v>
      </c>
      <c r="N7449" t="s">
        <v>60</v>
      </c>
      <c r="O7449" t="s">
        <v>56</v>
      </c>
      <c r="P7449" t="s">
        <v>83</v>
      </c>
      <c r="Q7449">
        <v>0</v>
      </c>
      <c r="R7449" t="s">
        <v>51</v>
      </c>
      <c r="S7449" t="s">
        <v>44</v>
      </c>
      <c r="T7449">
        <v>7.2</v>
      </c>
      <c r="U7449">
        <v>14</v>
      </c>
      <c r="V7449">
        <v>30</v>
      </c>
      <c r="W7449">
        <v>0</v>
      </c>
      <c r="X7449">
        <v>1</v>
      </c>
      <c r="Y7449" t="s">
        <v>77</v>
      </c>
    </row>
    <row r="7450" spans="1:25" x14ac:dyDescent="0.25">
      <c r="A7450" t="s">
        <v>9473</v>
      </c>
      <c r="B7450" t="s">
        <v>1747</v>
      </c>
      <c r="C7450" t="s">
        <v>82</v>
      </c>
      <c r="D7450" t="s">
        <v>64</v>
      </c>
      <c r="E7450" t="s">
        <v>59</v>
      </c>
      <c r="F7450" s="1" t="s">
        <v>19504</v>
      </c>
      <c r="G7450">
        <v>272</v>
      </c>
      <c r="H7450" t="s">
        <v>29</v>
      </c>
      <c r="I7450">
        <v>1158</v>
      </c>
      <c r="J7450">
        <v>385.27</v>
      </c>
      <c r="K7450">
        <f>Passenger_Data[[#This Row],[Price_USD]]*1</f>
        <v>385.27</v>
      </c>
      <c r="L7450">
        <v>76</v>
      </c>
      <c r="M7450" t="s">
        <v>30</v>
      </c>
      <c r="N7450" t="s">
        <v>31</v>
      </c>
      <c r="O7450" t="s">
        <v>56</v>
      </c>
      <c r="P7450" t="s">
        <v>50</v>
      </c>
      <c r="Q7450">
        <v>0</v>
      </c>
      <c r="R7450" t="s">
        <v>65</v>
      </c>
      <c r="S7450" t="s">
        <v>68</v>
      </c>
      <c r="T7450">
        <v>9.3000000000000007</v>
      </c>
      <c r="U7450">
        <v>0</v>
      </c>
      <c r="V7450">
        <v>92</v>
      </c>
      <c r="W7450">
        <v>0</v>
      </c>
      <c r="X7450">
        <v>0</v>
      </c>
      <c r="Y7450" t="s">
        <v>45</v>
      </c>
    </row>
    <row r="7451" spans="1:25" x14ac:dyDescent="0.25">
      <c r="A7451" t="s">
        <v>9474</v>
      </c>
      <c r="B7451" t="s">
        <v>3720</v>
      </c>
      <c r="C7451" t="s">
        <v>48</v>
      </c>
      <c r="D7451" t="s">
        <v>28</v>
      </c>
      <c r="E7451" t="s">
        <v>49</v>
      </c>
      <c r="F7451" s="1" t="s">
        <v>19505</v>
      </c>
      <c r="G7451">
        <v>112</v>
      </c>
      <c r="H7451" t="s">
        <v>29</v>
      </c>
      <c r="I7451">
        <v>1513</v>
      </c>
      <c r="J7451">
        <v>267.55</v>
      </c>
      <c r="K7451">
        <f>Passenger_Data[[#This Row],[Price_USD]]*1</f>
        <v>267.55</v>
      </c>
      <c r="L7451">
        <v>72</v>
      </c>
      <c r="M7451" t="s">
        <v>40</v>
      </c>
      <c r="N7451" t="s">
        <v>41</v>
      </c>
      <c r="O7451" t="s">
        <v>42</v>
      </c>
      <c r="P7451" t="s">
        <v>50</v>
      </c>
      <c r="Q7451">
        <v>1</v>
      </c>
      <c r="R7451" t="s">
        <v>65</v>
      </c>
      <c r="S7451" t="s">
        <v>61</v>
      </c>
      <c r="T7451">
        <v>9.1999999999999993</v>
      </c>
      <c r="U7451">
        <v>2</v>
      </c>
      <c r="V7451">
        <v>86</v>
      </c>
      <c r="W7451">
        <v>0</v>
      </c>
      <c r="X7451">
        <v>0</v>
      </c>
      <c r="Y7451" t="s">
        <v>77</v>
      </c>
    </row>
    <row r="7452" spans="1:25" x14ac:dyDescent="0.25">
      <c r="A7452" t="s">
        <v>9475</v>
      </c>
      <c r="B7452" t="s">
        <v>3029</v>
      </c>
      <c r="C7452" t="s">
        <v>73</v>
      </c>
      <c r="D7452" t="s">
        <v>64</v>
      </c>
      <c r="E7452" t="s">
        <v>64</v>
      </c>
      <c r="F7452" s="1" t="s">
        <v>19506</v>
      </c>
      <c r="G7452">
        <v>202</v>
      </c>
      <c r="H7452" t="s">
        <v>29</v>
      </c>
      <c r="I7452">
        <v>1649</v>
      </c>
      <c r="J7452">
        <v>223.59</v>
      </c>
      <c r="K7452">
        <f>Passenger_Data[[#This Row],[Price_USD]]*1</f>
        <v>223.59</v>
      </c>
      <c r="L7452">
        <v>57</v>
      </c>
      <c r="M7452" t="s">
        <v>30</v>
      </c>
      <c r="N7452" t="s">
        <v>31</v>
      </c>
      <c r="O7452" t="s">
        <v>32</v>
      </c>
      <c r="P7452" t="s">
        <v>50</v>
      </c>
      <c r="Q7452">
        <v>1</v>
      </c>
      <c r="R7452" t="s">
        <v>51</v>
      </c>
      <c r="S7452" t="s">
        <v>44</v>
      </c>
      <c r="T7452">
        <v>7.6</v>
      </c>
      <c r="U7452">
        <v>1</v>
      </c>
      <c r="V7452">
        <v>39</v>
      </c>
      <c r="W7452">
        <v>0</v>
      </c>
      <c r="X7452">
        <v>0</v>
      </c>
      <c r="Y7452" t="s">
        <v>77</v>
      </c>
    </row>
    <row r="7453" spans="1:25" x14ac:dyDescent="0.25">
      <c r="A7453" t="s">
        <v>9476</v>
      </c>
      <c r="B7453" t="s">
        <v>622</v>
      </c>
      <c r="C7453" t="s">
        <v>73</v>
      </c>
      <c r="D7453" t="s">
        <v>49</v>
      </c>
      <c r="E7453" t="s">
        <v>76</v>
      </c>
      <c r="F7453" s="1" t="s">
        <v>19507</v>
      </c>
      <c r="G7453">
        <v>186</v>
      </c>
      <c r="H7453" t="s">
        <v>29</v>
      </c>
      <c r="I7453">
        <v>1100</v>
      </c>
      <c r="J7453">
        <v>230.58</v>
      </c>
      <c r="K7453">
        <f>Passenger_Data[[#This Row],[Price_USD]]*1</f>
        <v>230.58</v>
      </c>
      <c r="L7453">
        <v>39</v>
      </c>
      <c r="M7453" t="s">
        <v>40</v>
      </c>
      <c r="N7453" t="s">
        <v>41</v>
      </c>
      <c r="O7453" t="s">
        <v>32</v>
      </c>
      <c r="P7453" t="s">
        <v>50</v>
      </c>
      <c r="Q7453">
        <v>2</v>
      </c>
      <c r="R7453" t="s">
        <v>65</v>
      </c>
      <c r="S7453" t="s">
        <v>61</v>
      </c>
      <c r="T7453">
        <v>8.8000000000000007</v>
      </c>
      <c r="U7453">
        <v>0</v>
      </c>
      <c r="V7453">
        <v>42</v>
      </c>
      <c r="W7453">
        <v>0</v>
      </c>
      <c r="X7453">
        <v>0</v>
      </c>
      <c r="Y7453" t="s">
        <v>36</v>
      </c>
    </row>
    <row r="7454" spans="1:25" x14ac:dyDescent="0.25">
      <c r="A7454" t="s">
        <v>9477</v>
      </c>
      <c r="B7454" t="s">
        <v>3416</v>
      </c>
      <c r="C7454" t="s">
        <v>82</v>
      </c>
      <c r="D7454" t="s">
        <v>59</v>
      </c>
      <c r="E7454" t="s">
        <v>28</v>
      </c>
      <c r="F7454" s="1" t="s">
        <v>19508</v>
      </c>
      <c r="G7454">
        <v>139</v>
      </c>
      <c r="H7454" t="s">
        <v>29</v>
      </c>
      <c r="I7454">
        <v>1335</v>
      </c>
      <c r="J7454">
        <v>386.17</v>
      </c>
      <c r="K7454">
        <f>Passenger_Data[[#This Row],[Price_USD]]*1</f>
        <v>386.17</v>
      </c>
      <c r="L7454">
        <v>67</v>
      </c>
      <c r="M7454" t="s">
        <v>40</v>
      </c>
      <c r="N7454" t="s">
        <v>31</v>
      </c>
      <c r="O7454" t="s">
        <v>32</v>
      </c>
      <c r="P7454" t="s">
        <v>83</v>
      </c>
      <c r="Q7454">
        <v>0</v>
      </c>
      <c r="R7454" t="s">
        <v>65</v>
      </c>
      <c r="S7454" t="s">
        <v>68</v>
      </c>
      <c r="T7454">
        <v>9.4</v>
      </c>
      <c r="U7454">
        <v>1</v>
      </c>
      <c r="V7454">
        <v>61</v>
      </c>
      <c r="W7454">
        <v>0</v>
      </c>
      <c r="X7454">
        <v>1</v>
      </c>
      <c r="Y7454" t="s">
        <v>36</v>
      </c>
    </row>
    <row r="7455" spans="1:25" x14ac:dyDescent="0.25">
      <c r="A7455" t="s">
        <v>9478</v>
      </c>
      <c r="B7455" t="s">
        <v>3164</v>
      </c>
      <c r="C7455" t="s">
        <v>54</v>
      </c>
      <c r="D7455" t="s">
        <v>55</v>
      </c>
      <c r="E7455" t="s">
        <v>76</v>
      </c>
      <c r="F7455" s="1" t="s">
        <v>19509</v>
      </c>
      <c r="G7455">
        <v>75</v>
      </c>
      <c r="H7455" t="s">
        <v>29</v>
      </c>
      <c r="I7455">
        <v>936</v>
      </c>
      <c r="J7455">
        <v>120.61</v>
      </c>
      <c r="K7455">
        <f>Passenger_Data[[#This Row],[Price_USD]]*1</f>
        <v>120.61</v>
      </c>
      <c r="L7455">
        <v>62</v>
      </c>
      <c r="M7455" t="s">
        <v>30</v>
      </c>
      <c r="N7455" t="s">
        <v>41</v>
      </c>
      <c r="O7455" t="s">
        <v>33</v>
      </c>
      <c r="P7455" t="s">
        <v>50</v>
      </c>
      <c r="Q7455">
        <v>1</v>
      </c>
      <c r="R7455" t="s">
        <v>34</v>
      </c>
      <c r="S7455" t="s">
        <v>35</v>
      </c>
      <c r="T7455">
        <v>5.4</v>
      </c>
      <c r="U7455">
        <v>10</v>
      </c>
      <c r="V7455">
        <v>69</v>
      </c>
      <c r="W7455">
        <v>0</v>
      </c>
      <c r="X7455">
        <v>0</v>
      </c>
      <c r="Y7455" t="s">
        <v>77</v>
      </c>
    </row>
    <row r="7456" spans="1:25" x14ac:dyDescent="0.25">
      <c r="A7456" t="s">
        <v>9479</v>
      </c>
      <c r="B7456" t="s">
        <v>2246</v>
      </c>
      <c r="C7456" t="s">
        <v>26</v>
      </c>
      <c r="D7456" t="s">
        <v>27</v>
      </c>
      <c r="E7456" t="s">
        <v>49</v>
      </c>
      <c r="F7456" s="1" t="s">
        <v>19510</v>
      </c>
      <c r="G7456">
        <v>53</v>
      </c>
      <c r="H7456" t="s">
        <v>29</v>
      </c>
      <c r="I7456">
        <v>1242</v>
      </c>
      <c r="J7456">
        <v>280.31</v>
      </c>
      <c r="K7456">
        <f>Passenger_Data[[#This Row],[Price_USD]]*1</f>
        <v>280.31</v>
      </c>
      <c r="L7456">
        <v>63</v>
      </c>
      <c r="M7456" t="s">
        <v>30</v>
      </c>
      <c r="N7456" t="s">
        <v>31</v>
      </c>
      <c r="O7456" t="s">
        <v>42</v>
      </c>
      <c r="P7456" t="s">
        <v>50</v>
      </c>
      <c r="Q7456">
        <v>0</v>
      </c>
      <c r="R7456" t="s">
        <v>43</v>
      </c>
      <c r="S7456" t="s">
        <v>44</v>
      </c>
      <c r="T7456">
        <v>8.3000000000000007</v>
      </c>
      <c r="U7456">
        <v>4</v>
      </c>
      <c r="V7456">
        <v>57</v>
      </c>
      <c r="W7456">
        <v>0</v>
      </c>
      <c r="X7456">
        <v>0</v>
      </c>
      <c r="Y7456" t="s">
        <v>45</v>
      </c>
    </row>
    <row r="7457" spans="1:25" x14ac:dyDescent="0.25">
      <c r="A7457" t="s">
        <v>9480</v>
      </c>
      <c r="B7457" t="s">
        <v>785</v>
      </c>
      <c r="C7457" t="s">
        <v>54</v>
      </c>
      <c r="D7457" t="s">
        <v>27</v>
      </c>
      <c r="E7457" t="s">
        <v>59</v>
      </c>
      <c r="F7457" s="1" t="s">
        <v>19511</v>
      </c>
      <c r="G7457">
        <v>258</v>
      </c>
      <c r="H7457" t="s">
        <v>29</v>
      </c>
      <c r="I7457">
        <v>1335</v>
      </c>
      <c r="J7457">
        <v>273.35000000000002</v>
      </c>
      <c r="K7457">
        <f>Passenger_Data[[#This Row],[Price_USD]]*1</f>
        <v>273.35000000000002</v>
      </c>
      <c r="L7457">
        <v>38</v>
      </c>
      <c r="M7457" t="s">
        <v>40</v>
      </c>
      <c r="N7457" t="s">
        <v>60</v>
      </c>
      <c r="O7457" t="s">
        <v>42</v>
      </c>
      <c r="P7457" t="s">
        <v>50</v>
      </c>
      <c r="Q7457">
        <v>1</v>
      </c>
      <c r="R7457" t="s">
        <v>65</v>
      </c>
      <c r="S7457" t="s">
        <v>44</v>
      </c>
      <c r="T7457">
        <v>6.2</v>
      </c>
      <c r="U7457">
        <v>0</v>
      </c>
      <c r="V7457">
        <v>22</v>
      </c>
      <c r="W7457">
        <v>0</v>
      </c>
      <c r="X7457">
        <v>0</v>
      </c>
      <c r="Y7457" t="s">
        <v>45</v>
      </c>
    </row>
    <row r="7458" spans="1:25" x14ac:dyDescent="0.25">
      <c r="A7458" t="s">
        <v>9481</v>
      </c>
      <c r="B7458" t="s">
        <v>5983</v>
      </c>
      <c r="C7458" t="s">
        <v>48</v>
      </c>
      <c r="D7458" t="s">
        <v>39</v>
      </c>
      <c r="E7458" t="s">
        <v>76</v>
      </c>
      <c r="F7458" s="1" t="s">
        <v>19512</v>
      </c>
      <c r="G7458">
        <v>94</v>
      </c>
      <c r="H7458" t="s">
        <v>29</v>
      </c>
      <c r="I7458">
        <v>1375</v>
      </c>
      <c r="J7458">
        <v>260.73</v>
      </c>
      <c r="K7458">
        <f>Passenger_Data[[#This Row],[Price_USD]]*1</f>
        <v>260.73</v>
      </c>
      <c r="L7458">
        <v>27</v>
      </c>
      <c r="M7458" t="s">
        <v>30</v>
      </c>
      <c r="N7458" t="s">
        <v>31</v>
      </c>
      <c r="O7458" t="s">
        <v>33</v>
      </c>
      <c r="P7458" t="s">
        <v>83</v>
      </c>
      <c r="Q7458">
        <v>1</v>
      </c>
      <c r="R7458" t="s">
        <v>34</v>
      </c>
      <c r="S7458" t="s">
        <v>61</v>
      </c>
      <c r="T7458">
        <v>7.3</v>
      </c>
      <c r="U7458">
        <v>13</v>
      </c>
      <c r="V7458">
        <v>101</v>
      </c>
      <c r="W7458">
        <v>0</v>
      </c>
      <c r="X7458">
        <v>0</v>
      </c>
      <c r="Y7458" t="s">
        <v>36</v>
      </c>
    </row>
    <row r="7459" spans="1:25" x14ac:dyDescent="0.25">
      <c r="A7459" t="s">
        <v>9482</v>
      </c>
      <c r="B7459" t="s">
        <v>1393</v>
      </c>
      <c r="C7459" t="s">
        <v>26</v>
      </c>
      <c r="D7459" t="s">
        <v>55</v>
      </c>
      <c r="E7459" t="s">
        <v>64</v>
      </c>
      <c r="F7459" s="1" t="s">
        <v>19513</v>
      </c>
      <c r="G7459">
        <v>336</v>
      </c>
      <c r="H7459" t="s">
        <v>86</v>
      </c>
      <c r="I7459">
        <v>941</v>
      </c>
      <c r="J7459">
        <v>284.32</v>
      </c>
      <c r="K7459">
        <f>Passenger_Data[[#This Row],[Price_USD]]*1</f>
        <v>284.32</v>
      </c>
      <c r="L7459">
        <v>49</v>
      </c>
      <c r="M7459" t="s">
        <v>30</v>
      </c>
      <c r="N7459" t="s">
        <v>60</v>
      </c>
      <c r="O7459" t="s">
        <v>42</v>
      </c>
      <c r="P7459" t="s">
        <v>83</v>
      </c>
      <c r="Q7459">
        <v>0</v>
      </c>
      <c r="R7459" t="s">
        <v>43</v>
      </c>
      <c r="S7459" t="s">
        <v>35</v>
      </c>
      <c r="T7459">
        <v>8.9</v>
      </c>
      <c r="U7459">
        <v>24</v>
      </c>
      <c r="V7459">
        <v>67</v>
      </c>
      <c r="W7459">
        <v>0</v>
      </c>
      <c r="X7459">
        <v>0</v>
      </c>
      <c r="Y7459" t="s">
        <v>45</v>
      </c>
    </row>
    <row r="7460" spans="1:25" x14ac:dyDescent="0.25">
      <c r="A7460" t="s">
        <v>9483</v>
      </c>
      <c r="B7460" t="s">
        <v>5136</v>
      </c>
      <c r="C7460" t="s">
        <v>82</v>
      </c>
      <c r="D7460" t="s">
        <v>28</v>
      </c>
      <c r="E7460" t="s">
        <v>64</v>
      </c>
      <c r="F7460" s="1" t="s">
        <v>19514</v>
      </c>
      <c r="G7460">
        <v>158</v>
      </c>
      <c r="H7460" t="s">
        <v>86</v>
      </c>
      <c r="I7460">
        <v>1433</v>
      </c>
      <c r="J7460">
        <v>506.59</v>
      </c>
      <c r="K7460">
        <f>Passenger_Data[[#This Row],[Price_USD]]*1</f>
        <v>506.59</v>
      </c>
      <c r="L7460">
        <v>54</v>
      </c>
      <c r="M7460" t="s">
        <v>40</v>
      </c>
      <c r="N7460" t="s">
        <v>60</v>
      </c>
      <c r="O7460" t="s">
        <v>32</v>
      </c>
      <c r="P7460" t="s">
        <v>33</v>
      </c>
      <c r="Q7460">
        <v>1</v>
      </c>
      <c r="R7460" t="s">
        <v>65</v>
      </c>
      <c r="S7460" t="s">
        <v>68</v>
      </c>
      <c r="T7460">
        <v>4.8</v>
      </c>
      <c r="U7460">
        <v>1</v>
      </c>
      <c r="V7460">
        <v>14</v>
      </c>
      <c r="W7460">
        <v>0</v>
      </c>
      <c r="X7460">
        <v>0</v>
      </c>
      <c r="Y7460" t="s">
        <v>45</v>
      </c>
    </row>
    <row r="7461" spans="1:25" x14ac:dyDescent="0.25">
      <c r="A7461" t="s">
        <v>9484</v>
      </c>
      <c r="B7461" t="s">
        <v>1792</v>
      </c>
      <c r="C7461" t="s">
        <v>26</v>
      </c>
      <c r="D7461" t="s">
        <v>49</v>
      </c>
      <c r="E7461" t="s">
        <v>39</v>
      </c>
      <c r="F7461" s="1" t="s">
        <v>19515</v>
      </c>
      <c r="G7461">
        <v>107</v>
      </c>
      <c r="H7461" t="s">
        <v>29</v>
      </c>
      <c r="I7461">
        <v>635</v>
      </c>
      <c r="J7461">
        <v>360.28</v>
      </c>
      <c r="K7461">
        <f>Passenger_Data[[#This Row],[Price_USD]]*1</f>
        <v>360.28</v>
      </c>
      <c r="L7461">
        <v>24</v>
      </c>
      <c r="M7461" t="s">
        <v>40</v>
      </c>
      <c r="N7461" t="s">
        <v>41</v>
      </c>
      <c r="O7461" t="s">
        <v>56</v>
      </c>
      <c r="P7461" t="s">
        <v>50</v>
      </c>
      <c r="Q7461">
        <v>3</v>
      </c>
      <c r="R7461" t="s">
        <v>34</v>
      </c>
      <c r="S7461" t="s">
        <v>35</v>
      </c>
      <c r="T7461">
        <v>8.5</v>
      </c>
      <c r="U7461">
        <v>7</v>
      </c>
      <c r="V7461">
        <v>95</v>
      </c>
      <c r="W7461">
        <v>0</v>
      </c>
      <c r="X7461">
        <v>0</v>
      </c>
      <c r="Y7461" t="s">
        <v>45</v>
      </c>
    </row>
    <row r="7462" spans="1:25" x14ac:dyDescent="0.25">
      <c r="A7462" t="s">
        <v>9485</v>
      </c>
      <c r="B7462" t="s">
        <v>4561</v>
      </c>
      <c r="C7462" t="s">
        <v>54</v>
      </c>
      <c r="D7462" t="s">
        <v>27</v>
      </c>
      <c r="E7462" t="s">
        <v>49</v>
      </c>
      <c r="F7462" s="1" t="s">
        <v>19516</v>
      </c>
      <c r="G7462">
        <v>187</v>
      </c>
      <c r="H7462" t="s">
        <v>29</v>
      </c>
      <c r="I7462">
        <v>1478</v>
      </c>
      <c r="J7462">
        <v>345.29</v>
      </c>
      <c r="K7462">
        <f>Passenger_Data[[#This Row],[Price_USD]]*1</f>
        <v>345.29</v>
      </c>
      <c r="L7462">
        <v>54</v>
      </c>
      <c r="M7462" t="s">
        <v>30</v>
      </c>
      <c r="N7462" t="s">
        <v>31</v>
      </c>
      <c r="O7462" t="s">
        <v>42</v>
      </c>
      <c r="P7462" t="s">
        <v>50</v>
      </c>
      <c r="Q7462">
        <v>0</v>
      </c>
      <c r="R7462" t="s">
        <v>51</v>
      </c>
      <c r="S7462" t="s">
        <v>68</v>
      </c>
      <c r="T7462">
        <v>6.1</v>
      </c>
      <c r="U7462">
        <v>12</v>
      </c>
      <c r="V7462">
        <v>89</v>
      </c>
      <c r="W7462">
        <v>0</v>
      </c>
      <c r="X7462">
        <v>0</v>
      </c>
      <c r="Y7462" t="s">
        <v>77</v>
      </c>
    </row>
    <row r="7463" spans="1:25" x14ac:dyDescent="0.25">
      <c r="A7463" t="s">
        <v>9486</v>
      </c>
      <c r="B7463" t="s">
        <v>698</v>
      </c>
      <c r="C7463" t="s">
        <v>73</v>
      </c>
      <c r="D7463" t="s">
        <v>27</v>
      </c>
      <c r="E7463" t="s">
        <v>39</v>
      </c>
      <c r="F7463" s="1" t="s">
        <v>19517</v>
      </c>
      <c r="G7463">
        <v>265</v>
      </c>
      <c r="H7463" t="s">
        <v>29</v>
      </c>
      <c r="I7463">
        <v>889</v>
      </c>
      <c r="J7463">
        <v>325.43</v>
      </c>
      <c r="K7463">
        <f>Passenger_Data[[#This Row],[Price_USD]]*1</f>
        <v>325.43</v>
      </c>
      <c r="L7463">
        <v>72</v>
      </c>
      <c r="M7463" t="s">
        <v>30</v>
      </c>
      <c r="N7463" t="s">
        <v>60</v>
      </c>
      <c r="O7463" t="s">
        <v>56</v>
      </c>
      <c r="P7463" t="s">
        <v>50</v>
      </c>
      <c r="Q7463">
        <v>1</v>
      </c>
      <c r="R7463" t="s">
        <v>65</v>
      </c>
      <c r="S7463" t="s">
        <v>68</v>
      </c>
      <c r="T7463">
        <v>5.6</v>
      </c>
      <c r="U7463">
        <v>8</v>
      </c>
      <c r="V7463">
        <v>106</v>
      </c>
      <c r="W7463">
        <v>0</v>
      </c>
      <c r="X7463">
        <v>1</v>
      </c>
      <c r="Y7463" t="s">
        <v>36</v>
      </c>
    </row>
    <row r="7464" spans="1:25" x14ac:dyDescent="0.25">
      <c r="A7464" t="s">
        <v>9487</v>
      </c>
      <c r="B7464" t="s">
        <v>1096</v>
      </c>
      <c r="C7464" t="s">
        <v>54</v>
      </c>
      <c r="D7464" t="s">
        <v>28</v>
      </c>
      <c r="E7464" t="s">
        <v>59</v>
      </c>
      <c r="F7464" s="1" t="s">
        <v>19518</v>
      </c>
      <c r="G7464">
        <v>170</v>
      </c>
      <c r="H7464" t="s">
        <v>29</v>
      </c>
      <c r="I7464">
        <v>1442</v>
      </c>
      <c r="J7464">
        <v>351.01</v>
      </c>
      <c r="K7464">
        <f>Passenger_Data[[#This Row],[Price_USD]]*1</f>
        <v>351.01</v>
      </c>
      <c r="L7464">
        <v>50</v>
      </c>
      <c r="M7464" t="s">
        <v>30</v>
      </c>
      <c r="N7464" t="s">
        <v>41</v>
      </c>
      <c r="O7464" t="s">
        <v>42</v>
      </c>
      <c r="P7464" t="s">
        <v>83</v>
      </c>
      <c r="Q7464">
        <v>1</v>
      </c>
      <c r="R7464" t="s">
        <v>34</v>
      </c>
      <c r="S7464" t="s">
        <v>61</v>
      </c>
      <c r="T7464">
        <v>7.9</v>
      </c>
      <c r="U7464">
        <v>45</v>
      </c>
      <c r="V7464">
        <v>35</v>
      </c>
      <c r="W7464">
        <v>0</v>
      </c>
      <c r="X7464">
        <v>0</v>
      </c>
      <c r="Y7464" t="s">
        <v>77</v>
      </c>
    </row>
    <row r="7465" spans="1:25" x14ac:dyDescent="0.25">
      <c r="A7465" t="s">
        <v>9488</v>
      </c>
      <c r="B7465" t="s">
        <v>461</v>
      </c>
      <c r="C7465" t="s">
        <v>48</v>
      </c>
      <c r="D7465" t="s">
        <v>28</v>
      </c>
      <c r="E7465" t="s">
        <v>27</v>
      </c>
      <c r="F7465" s="1" t="s">
        <v>19519</v>
      </c>
      <c r="G7465">
        <v>246</v>
      </c>
      <c r="H7465" t="s">
        <v>29</v>
      </c>
      <c r="I7465">
        <v>1377</v>
      </c>
      <c r="J7465">
        <v>148.55000000000001</v>
      </c>
      <c r="K7465">
        <f>Passenger_Data[[#This Row],[Price_USD]]*1</f>
        <v>148.55000000000001</v>
      </c>
      <c r="L7465">
        <v>59</v>
      </c>
      <c r="M7465" t="s">
        <v>30</v>
      </c>
      <c r="N7465" t="s">
        <v>60</v>
      </c>
      <c r="O7465" t="s">
        <v>42</v>
      </c>
      <c r="P7465" t="s">
        <v>50</v>
      </c>
      <c r="Q7465">
        <v>3</v>
      </c>
      <c r="R7465" t="s">
        <v>43</v>
      </c>
      <c r="S7465" t="s">
        <v>61</v>
      </c>
      <c r="T7465">
        <v>8.1999999999999993</v>
      </c>
      <c r="U7465">
        <v>2</v>
      </c>
      <c r="V7465">
        <v>77</v>
      </c>
      <c r="W7465">
        <v>0</v>
      </c>
      <c r="X7465">
        <v>1</v>
      </c>
      <c r="Y7465" t="s">
        <v>36</v>
      </c>
    </row>
    <row r="7466" spans="1:25" x14ac:dyDescent="0.25">
      <c r="A7466" t="s">
        <v>9489</v>
      </c>
      <c r="B7466" t="s">
        <v>1339</v>
      </c>
      <c r="C7466" t="s">
        <v>26</v>
      </c>
      <c r="D7466" t="s">
        <v>49</v>
      </c>
      <c r="E7466" t="s">
        <v>64</v>
      </c>
      <c r="F7466" s="1" t="s">
        <v>19520</v>
      </c>
      <c r="G7466">
        <v>175</v>
      </c>
      <c r="H7466" t="s">
        <v>29</v>
      </c>
      <c r="I7466">
        <v>1714</v>
      </c>
      <c r="J7466">
        <v>477.56</v>
      </c>
      <c r="K7466">
        <f>Passenger_Data[[#This Row],[Price_USD]]*1</f>
        <v>477.56</v>
      </c>
      <c r="L7466">
        <v>70</v>
      </c>
      <c r="M7466" t="s">
        <v>40</v>
      </c>
      <c r="N7466" t="s">
        <v>41</v>
      </c>
      <c r="O7466" t="s">
        <v>56</v>
      </c>
      <c r="P7466" t="s">
        <v>33</v>
      </c>
      <c r="Q7466">
        <v>0</v>
      </c>
      <c r="R7466" t="s">
        <v>65</v>
      </c>
      <c r="S7466" t="s">
        <v>35</v>
      </c>
      <c r="T7466">
        <v>7.3</v>
      </c>
      <c r="U7466">
        <v>2</v>
      </c>
      <c r="V7466">
        <v>20</v>
      </c>
      <c r="W7466">
        <v>1</v>
      </c>
      <c r="X7466">
        <v>0</v>
      </c>
      <c r="Y7466" t="s">
        <v>45</v>
      </c>
    </row>
    <row r="7467" spans="1:25" x14ac:dyDescent="0.25">
      <c r="A7467" t="s">
        <v>9490</v>
      </c>
      <c r="B7467" t="s">
        <v>307</v>
      </c>
      <c r="C7467" t="s">
        <v>26</v>
      </c>
      <c r="D7467" t="s">
        <v>39</v>
      </c>
      <c r="E7467" t="s">
        <v>59</v>
      </c>
      <c r="F7467" s="1" t="s">
        <v>19521</v>
      </c>
      <c r="G7467">
        <v>191</v>
      </c>
      <c r="H7467" t="s">
        <v>29</v>
      </c>
      <c r="I7467">
        <v>1015</v>
      </c>
      <c r="J7467">
        <v>261.8</v>
      </c>
      <c r="K7467">
        <f>Passenger_Data[[#This Row],[Price_USD]]*1</f>
        <v>261.8</v>
      </c>
      <c r="L7467">
        <v>28</v>
      </c>
      <c r="M7467" t="s">
        <v>40</v>
      </c>
      <c r="N7467" t="s">
        <v>41</v>
      </c>
      <c r="O7467" t="s">
        <v>42</v>
      </c>
      <c r="P7467" t="s">
        <v>50</v>
      </c>
      <c r="Q7467">
        <v>2</v>
      </c>
      <c r="R7467" t="s">
        <v>43</v>
      </c>
      <c r="S7467" t="s">
        <v>35</v>
      </c>
      <c r="T7467">
        <v>7.2</v>
      </c>
      <c r="U7467">
        <v>4</v>
      </c>
      <c r="V7467">
        <v>69</v>
      </c>
      <c r="W7467">
        <v>0</v>
      </c>
      <c r="X7467">
        <v>0</v>
      </c>
      <c r="Y7467" t="s">
        <v>77</v>
      </c>
    </row>
    <row r="7468" spans="1:25" x14ac:dyDescent="0.25">
      <c r="A7468" t="s">
        <v>9491</v>
      </c>
      <c r="B7468" t="s">
        <v>1310</v>
      </c>
      <c r="C7468" t="s">
        <v>82</v>
      </c>
      <c r="D7468" t="s">
        <v>39</v>
      </c>
      <c r="E7468" t="s">
        <v>55</v>
      </c>
      <c r="F7468" s="1" t="s">
        <v>19522</v>
      </c>
      <c r="G7468">
        <v>272</v>
      </c>
      <c r="H7468" t="s">
        <v>29</v>
      </c>
      <c r="I7468">
        <v>1159</v>
      </c>
      <c r="J7468">
        <v>271.25</v>
      </c>
      <c r="K7468">
        <f>Passenger_Data[[#This Row],[Price_USD]]*1</f>
        <v>271.25</v>
      </c>
      <c r="L7468">
        <v>73</v>
      </c>
      <c r="M7468" t="s">
        <v>40</v>
      </c>
      <c r="N7468" t="s">
        <v>31</v>
      </c>
      <c r="O7468" t="s">
        <v>33</v>
      </c>
      <c r="P7468" t="s">
        <v>50</v>
      </c>
      <c r="Q7468">
        <v>2</v>
      </c>
      <c r="R7468" t="s">
        <v>43</v>
      </c>
      <c r="S7468" t="s">
        <v>61</v>
      </c>
      <c r="T7468">
        <v>5.3</v>
      </c>
      <c r="U7468">
        <v>5</v>
      </c>
      <c r="V7468">
        <v>5</v>
      </c>
      <c r="W7468">
        <v>0</v>
      </c>
      <c r="X7468">
        <v>0</v>
      </c>
      <c r="Y7468" t="s">
        <v>45</v>
      </c>
    </row>
    <row r="7469" spans="1:25" x14ac:dyDescent="0.25">
      <c r="A7469" t="s">
        <v>9492</v>
      </c>
      <c r="B7469" t="s">
        <v>4708</v>
      </c>
      <c r="C7469" t="s">
        <v>73</v>
      </c>
      <c r="D7469" t="s">
        <v>59</v>
      </c>
      <c r="E7469" t="s">
        <v>49</v>
      </c>
      <c r="F7469" s="1" t="s">
        <v>19523</v>
      </c>
      <c r="G7469">
        <v>175</v>
      </c>
      <c r="H7469" t="s">
        <v>29</v>
      </c>
      <c r="I7469">
        <v>1076</v>
      </c>
      <c r="J7469">
        <v>446.8</v>
      </c>
      <c r="K7469">
        <f>Passenger_Data[[#This Row],[Price_USD]]*1</f>
        <v>446.8</v>
      </c>
      <c r="L7469">
        <v>31</v>
      </c>
      <c r="M7469" t="s">
        <v>30</v>
      </c>
      <c r="N7469" t="s">
        <v>41</v>
      </c>
      <c r="O7469" t="s">
        <v>33</v>
      </c>
      <c r="P7469" t="s">
        <v>50</v>
      </c>
      <c r="Q7469">
        <v>1</v>
      </c>
      <c r="R7469" t="s">
        <v>65</v>
      </c>
      <c r="S7469" t="s">
        <v>35</v>
      </c>
      <c r="T7469">
        <v>8.3000000000000007</v>
      </c>
      <c r="U7469">
        <v>26</v>
      </c>
      <c r="V7469">
        <v>5</v>
      </c>
      <c r="W7469">
        <v>0</v>
      </c>
      <c r="X7469">
        <v>0</v>
      </c>
      <c r="Y7469" t="s">
        <v>36</v>
      </c>
    </row>
    <row r="7470" spans="1:25" x14ac:dyDescent="0.25">
      <c r="A7470" t="s">
        <v>9493</v>
      </c>
      <c r="B7470" t="s">
        <v>289</v>
      </c>
      <c r="C7470" t="s">
        <v>48</v>
      </c>
      <c r="D7470" t="s">
        <v>76</v>
      </c>
      <c r="E7470" t="s">
        <v>59</v>
      </c>
      <c r="F7470" s="1" t="s">
        <v>19524</v>
      </c>
      <c r="G7470">
        <v>180</v>
      </c>
      <c r="H7470" t="s">
        <v>29</v>
      </c>
      <c r="I7470">
        <v>1497</v>
      </c>
      <c r="J7470">
        <v>500.42</v>
      </c>
      <c r="K7470">
        <f>Passenger_Data[[#This Row],[Price_USD]]*1</f>
        <v>500.42</v>
      </c>
      <c r="L7470">
        <v>49</v>
      </c>
      <c r="M7470" t="s">
        <v>40</v>
      </c>
      <c r="N7470" t="s">
        <v>41</v>
      </c>
      <c r="O7470" t="s">
        <v>56</v>
      </c>
      <c r="P7470" t="s">
        <v>83</v>
      </c>
      <c r="Q7470">
        <v>1</v>
      </c>
      <c r="R7470" t="s">
        <v>65</v>
      </c>
      <c r="S7470" t="s">
        <v>35</v>
      </c>
      <c r="T7470">
        <v>8.1999999999999993</v>
      </c>
      <c r="U7470">
        <v>20</v>
      </c>
      <c r="V7470">
        <v>15</v>
      </c>
      <c r="W7470">
        <v>0</v>
      </c>
      <c r="X7470">
        <v>0</v>
      </c>
      <c r="Y7470" t="s">
        <v>36</v>
      </c>
    </row>
    <row r="7471" spans="1:25" x14ac:dyDescent="0.25">
      <c r="A7471" t="s">
        <v>9494</v>
      </c>
      <c r="B7471" t="s">
        <v>3547</v>
      </c>
      <c r="C7471" t="s">
        <v>73</v>
      </c>
      <c r="D7471" t="s">
        <v>28</v>
      </c>
      <c r="E7471" t="s">
        <v>76</v>
      </c>
      <c r="F7471" s="1" t="s">
        <v>19525</v>
      </c>
      <c r="G7471">
        <v>229</v>
      </c>
      <c r="H7471" t="s">
        <v>29</v>
      </c>
      <c r="I7471">
        <v>1401</v>
      </c>
      <c r="J7471">
        <v>545.38</v>
      </c>
      <c r="K7471">
        <f>Passenger_Data[[#This Row],[Price_USD]]*1</f>
        <v>545.38</v>
      </c>
      <c r="L7471">
        <v>40</v>
      </c>
      <c r="M7471" t="s">
        <v>30</v>
      </c>
      <c r="N7471" t="s">
        <v>31</v>
      </c>
      <c r="O7471" t="s">
        <v>32</v>
      </c>
      <c r="P7471" t="s">
        <v>50</v>
      </c>
      <c r="Q7471">
        <v>3</v>
      </c>
      <c r="R7471" t="s">
        <v>34</v>
      </c>
      <c r="S7471" t="s">
        <v>35</v>
      </c>
      <c r="T7471">
        <v>8.6</v>
      </c>
      <c r="U7471">
        <v>2</v>
      </c>
      <c r="V7471">
        <v>35</v>
      </c>
      <c r="W7471">
        <v>0</v>
      </c>
      <c r="X7471">
        <v>0</v>
      </c>
      <c r="Y7471" t="s">
        <v>77</v>
      </c>
    </row>
    <row r="7472" spans="1:25" x14ac:dyDescent="0.25">
      <c r="A7472" t="s">
        <v>9495</v>
      </c>
      <c r="B7472" t="s">
        <v>9496</v>
      </c>
      <c r="C7472" t="s">
        <v>26</v>
      </c>
      <c r="D7472" t="s">
        <v>55</v>
      </c>
      <c r="E7472" t="s">
        <v>49</v>
      </c>
      <c r="F7472" s="1" t="s">
        <v>19526</v>
      </c>
      <c r="G7472">
        <v>122</v>
      </c>
      <c r="H7472" t="s">
        <v>29</v>
      </c>
      <c r="I7472">
        <v>1290</v>
      </c>
      <c r="J7472">
        <v>343.06</v>
      </c>
      <c r="K7472">
        <f>Passenger_Data[[#This Row],[Price_USD]]*1</f>
        <v>343.06</v>
      </c>
      <c r="L7472">
        <v>53</v>
      </c>
      <c r="M7472" t="s">
        <v>30</v>
      </c>
      <c r="N7472" t="s">
        <v>41</v>
      </c>
      <c r="O7472" t="s">
        <v>42</v>
      </c>
      <c r="P7472" t="s">
        <v>83</v>
      </c>
      <c r="Q7472">
        <v>0</v>
      </c>
      <c r="R7472" t="s">
        <v>65</v>
      </c>
      <c r="S7472" t="s">
        <v>35</v>
      </c>
      <c r="T7472">
        <v>8.6999999999999993</v>
      </c>
      <c r="U7472">
        <v>5</v>
      </c>
      <c r="V7472">
        <v>67</v>
      </c>
      <c r="W7472">
        <v>0</v>
      </c>
      <c r="X7472">
        <v>0</v>
      </c>
      <c r="Y7472" t="s">
        <v>36</v>
      </c>
    </row>
    <row r="7473" spans="1:25" x14ac:dyDescent="0.25">
      <c r="A7473" t="s">
        <v>9497</v>
      </c>
      <c r="B7473" t="s">
        <v>986</v>
      </c>
      <c r="C7473" t="s">
        <v>73</v>
      </c>
      <c r="D7473" t="s">
        <v>28</v>
      </c>
      <c r="E7473" t="s">
        <v>76</v>
      </c>
      <c r="F7473" s="1" t="s">
        <v>19527</v>
      </c>
      <c r="G7473">
        <v>155</v>
      </c>
      <c r="H7473" t="s">
        <v>86</v>
      </c>
      <c r="I7473">
        <v>981</v>
      </c>
      <c r="J7473">
        <v>453.36</v>
      </c>
      <c r="K7473">
        <f>Passenger_Data[[#This Row],[Price_USD]]*1</f>
        <v>453.36</v>
      </c>
      <c r="L7473">
        <v>22</v>
      </c>
      <c r="M7473" t="s">
        <v>30</v>
      </c>
      <c r="N7473" t="s">
        <v>41</v>
      </c>
      <c r="O7473" t="s">
        <v>42</v>
      </c>
      <c r="P7473" t="s">
        <v>50</v>
      </c>
      <c r="Q7473">
        <v>1</v>
      </c>
      <c r="R7473" t="s">
        <v>65</v>
      </c>
      <c r="S7473" t="s">
        <v>61</v>
      </c>
      <c r="T7473">
        <v>5.5</v>
      </c>
      <c r="U7473">
        <v>4</v>
      </c>
      <c r="V7473">
        <v>86</v>
      </c>
      <c r="W7473">
        <v>0</v>
      </c>
      <c r="X7473">
        <v>0</v>
      </c>
      <c r="Y7473" t="s">
        <v>36</v>
      </c>
    </row>
    <row r="7474" spans="1:25" x14ac:dyDescent="0.25">
      <c r="A7474" t="s">
        <v>9498</v>
      </c>
      <c r="B7474" t="s">
        <v>225</v>
      </c>
      <c r="C7474" t="s">
        <v>54</v>
      </c>
      <c r="D7474" t="s">
        <v>28</v>
      </c>
      <c r="E7474" t="s">
        <v>28</v>
      </c>
      <c r="F7474" s="1" t="s">
        <v>19528</v>
      </c>
      <c r="G7474">
        <v>171</v>
      </c>
      <c r="H7474" t="s">
        <v>29</v>
      </c>
      <c r="I7474">
        <v>1467</v>
      </c>
      <c r="J7474">
        <v>345.29</v>
      </c>
      <c r="K7474">
        <f>Passenger_Data[[#This Row],[Price_USD]]*1</f>
        <v>345.29</v>
      </c>
      <c r="L7474">
        <v>40</v>
      </c>
      <c r="M7474" t="s">
        <v>30</v>
      </c>
      <c r="N7474" t="s">
        <v>41</v>
      </c>
      <c r="O7474" t="s">
        <v>42</v>
      </c>
      <c r="P7474" t="s">
        <v>50</v>
      </c>
      <c r="Q7474">
        <v>0</v>
      </c>
      <c r="R7474" t="s">
        <v>65</v>
      </c>
      <c r="S7474" t="s">
        <v>35</v>
      </c>
      <c r="T7474">
        <v>5.8</v>
      </c>
      <c r="U7474">
        <v>15</v>
      </c>
      <c r="V7474">
        <v>76</v>
      </c>
      <c r="W7474">
        <v>0</v>
      </c>
      <c r="X7474">
        <v>0</v>
      </c>
      <c r="Y7474" t="s">
        <v>36</v>
      </c>
    </row>
    <row r="7475" spans="1:25" x14ac:dyDescent="0.25">
      <c r="A7475" t="s">
        <v>9499</v>
      </c>
      <c r="B7475" t="s">
        <v>185</v>
      </c>
      <c r="C7475" t="s">
        <v>26</v>
      </c>
      <c r="D7475" t="s">
        <v>76</v>
      </c>
      <c r="E7475" t="s">
        <v>76</v>
      </c>
      <c r="F7475" s="1" t="s">
        <v>19529</v>
      </c>
      <c r="G7475">
        <v>41</v>
      </c>
      <c r="H7475" t="s">
        <v>29</v>
      </c>
      <c r="I7475">
        <v>1044</v>
      </c>
      <c r="J7475">
        <v>379.66</v>
      </c>
      <c r="K7475">
        <f>Passenger_Data[[#This Row],[Price_USD]]*1</f>
        <v>379.66</v>
      </c>
      <c r="L7475">
        <v>53</v>
      </c>
      <c r="M7475" t="s">
        <v>40</v>
      </c>
      <c r="N7475" t="s">
        <v>31</v>
      </c>
      <c r="O7475" t="s">
        <v>33</v>
      </c>
      <c r="P7475" t="s">
        <v>83</v>
      </c>
      <c r="Q7475">
        <v>1</v>
      </c>
      <c r="R7475" t="s">
        <v>34</v>
      </c>
      <c r="S7475" t="s">
        <v>61</v>
      </c>
      <c r="T7475">
        <v>5.7</v>
      </c>
      <c r="U7475">
        <v>7</v>
      </c>
      <c r="V7475">
        <v>75</v>
      </c>
      <c r="W7475">
        <v>0</v>
      </c>
      <c r="X7475">
        <v>1</v>
      </c>
      <c r="Y7475" t="s">
        <v>36</v>
      </c>
    </row>
    <row r="7476" spans="1:25" x14ac:dyDescent="0.25">
      <c r="A7476" t="s">
        <v>9500</v>
      </c>
      <c r="B7476" t="s">
        <v>3402</v>
      </c>
      <c r="C7476" t="s">
        <v>82</v>
      </c>
      <c r="D7476" t="s">
        <v>64</v>
      </c>
      <c r="E7476" t="s">
        <v>49</v>
      </c>
      <c r="F7476" s="1" t="s">
        <v>19530</v>
      </c>
      <c r="G7476">
        <v>205</v>
      </c>
      <c r="H7476" t="s">
        <v>29</v>
      </c>
      <c r="I7476">
        <v>1548</v>
      </c>
      <c r="J7476">
        <v>326.73</v>
      </c>
      <c r="K7476">
        <f>Passenger_Data[[#This Row],[Price_USD]]*1</f>
        <v>326.73</v>
      </c>
      <c r="L7476">
        <v>23</v>
      </c>
      <c r="M7476" t="s">
        <v>30</v>
      </c>
      <c r="N7476" t="s">
        <v>31</v>
      </c>
      <c r="O7476" t="s">
        <v>33</v>
      </c>
      <c r="P7476" t="s">
        <v>50</v>
      </c>
      <c r="Q7476">
        <v>1</v>
      </c>
      <c r="R7476" t="s">
        <v>65</v>
      </c>
      <c r="S7476" t="s">
        <v>44</v>
      </c>
      <c r="T7476">
        <v>7.2</v>
      </c>
      <c r="U7476">
        <v>2</v>
      </c>
      <c r="V7476">
        <v>118</v>
      </c>
      <c r="W7476">
        <v>0</v>
      </c>
      <c r="X7476">
        <v>0</v>
      </c>
      <c r="Y7476" t="s">
        <v>77</v>
      </c>
    </row>
    <row r="7477" spans="1:25" x14ac:dyDescent="0.25">
      <c r="A7477" t="s">
        <v>9501</v>
      </c>
      <c r="B7477" t="s">
        <v>5898</v>
      </c>
      <c r="C7477" t="s">
        <v>54</v>
      </c>
      <c r="D7477" t="s">
        <v>28</v>
      </c>
      <c r="E7477" t="s">
        <v>64</v>
      </c>
      <c r="F7477" s="1" t="s">
        <v>19531</v>
      </c>
      <c r="G7477">
        <v>186</v>
      </c>
      <c r="H7477" t="s">
        <v>29</v>
      </c>
      <c r="I7477">
        <v>1026</v>
      </c>
      <c r="J7477">
        <v>625.19000000000005</v>
      </c>
      <c r="K7477">
        <f>Passenger_Data[[#This Row],[Price_USD]]*1</f>
        <v>625.19000000000005</v>
      </c>
      <c r="L7477">
        <v>50</v>
      </c>
      <c r="M7477" t="s">
        <v>30</v>
      </c>
      <c r="N7477" t="s">
        <v>31</v>
      </c>
      <c r="O7477" t="s">
        <v>42</v>
      </c>
      <c r="P7477" t="s">
        <v>50</v>
      </c>
      <c r="Q7477">
        <v>0</v>
      </c>
      <c r="R7477" t="s">
        <v>43</v>
      </c>
      <c r="S7477" t="s">
        <v>61</v>
      </c>
      <c r="T7477">
        <v>7.1</v>
      </c>
      <c r="U7477">
        <v>5</v>
      </c>
      <c r="V7477">
        <v>6</v>
      </c>
      <c r="W7477">
        <v>0</v>
      </c>
      <c r="X7477">
        <v>0</v>
      </c>
      <c r="Y7477" t="s">
        <v>36</v>
      </c>
    </row>
    <row r="7478" spans="1:25" x14ac:dyDescent="0.25">
      <c r="A7478" t="s">
        <v>9502</v>
      </c>
      <c r="B7478" t="s">
        <v>2216</v>
      </c>
      <c r="C7478" t="s">
        <v>73</v>
      </c>
      <c r="D7478" t="s">
        <v>39</v>
      </c>
      <c r="E7478" t="s">
        <v>59</v>
      </c>
      <c r="F7478" s="1" t="s">
        <v>19532</v>
      </c>
      <c r="G7478">
        <v>167</v>
      </c>
      <c r="H7478" t="s">
        <v>86</v>
      </c>
      <c r="I7478">
        <v>1287</v>
      </c>
      <c r="J7478">
        <v>306.52</v>
      </c>
      <c r="K7478">
        <f>Passenger_Data[[#This Row],[Price_USD]]*1</f>
        <v>306.52</v>
      </c>
      <c r="L7478">
        <v>63</v>
      </c>
      <c r="M7478" t="s">
        <v>40</v>
      </c>
      <c r="N7478" t="s">
        <v>31</v>
      </c>
      <c r="O7478" t="s">
        <v>42</v>
      </c>
      <c r="P7478" t="s">
        <v>50</v>
      </c>
      <c r="Q7478">
        <v>0</v>
      </c>
      <c r="R7478" t="s">
        <v>51</v>
      </c>
      <c r="S7478" t="s">
        <v>35</v>
      </c>
      <c r="T7478">
        <v>6.1</v>
      </c>
      <c r="U7478">
        <v>2</v>
      </c>
      <c r="V7478">
        <v>58</v>
      </c>
      <c r="W7478">
        <v>0</v>
      </c>
      <c r="X7478">
        <v>0</v>
      </c>
      <c r="Y7478" t="s">
        <v>45</v>
      </c>
    </row>
    <row r="7479" spans="1:25" x14ac:dyDescent="0.25">
      <c r="A7479" t="s">
        <v>9503</v>
      </c>
      <c r="B7479" t="s">
        <v>3890</v>
      </c>
      <c r="C7479" t="s">
        <v>48</v>
      </c>
      <c r="D7479" t="s">
        <v>28</v>
      </c>
      <c r="E7479" t="s">
        <v>76</v>
      </c>
      <c r="F7479" s="1" t="s">
        <v>19533</v>
      </c>
      <c r="G7479">
        <v>259</v>
      </c>
      <c r="H7479" t="s">
        <v>29</v>
      </c>
      <c r="I7479">
        <v>1644</v>
      </c>
      <c r="J7479">
        <v>283.95999999999998</v>
      </c>
      <c r="K7479">
        <f>Passenger_Data[[#This Row],[Price_USD]]*1</f>
        <v>283.95999999999998</v>
      </c>
      <c r="L7479">
        <v>50</v>
      </c>
      <c r="M7479" t="s">
        <v>30</v>
      </c>
      <c r="N7479" t="s">
        <v>41</v>
      </c>
      <c r="O7479" t="s">
        <v>32</v>
      </c>
      <c r="P7479" t="s">
        <v>50</v>
      </c>
      <c r="Q7479">
        <v>1</v>
      </c>
      <c r="R7479" t="s">
        <v>43</v>
      </c>
      <c r="S7479" t="s">
        <v>44</v>
      </c>
      <c r="T7479">
        <v>5.4</v>
      </c>
      <c r="U7479">
        <v>10</v>
      </c>
      <c r="V7479">
        <v>76</v>
      </c>
      <c r="W7479">
        <v>0</v>
      </c>
      <c r="X7479">
        <v>1</v>
      </c>
      <c r="Y7479" t="s">
        <v>77</v>
      </c>
    </row>
    <row r="7480" spans="1:25" x14ac:dyDescent="0.25">
      <c r="A7480" t="s">
        <v>9504</v>
      </c>
      <c r="B7480" t="s">
        <v>154</v>
      </c>
      <c r="C7480" t="s">
        <v>48</v>
      </c>
      <c r="D7480" t="s">
        <v>27</v>
      </c>
      <c r="E7480" t="s">
        <v>39</v>
      </c>
      <c r="F7480" s="1" t="s">
        <v>19534</v>
      </c>
      <c r="G7480">
        <v>203</v>
      </c>
      <c r="H7480" t="s">
        <v>29</v>
      </c>
      <c r="I7480">
        <v>770</v>
      </c>
      <c r="J7480">
        <v>486.47</v>
      </c>
      <c r="K7480">
        <f>Passenger_Data[[#This Row],[Price_USD]]*1</f>
        <v>486.47</v>
      </c>
      <c r="L7480">
        <v>66</v>
      </c>
      <c r="M7480" t="s">
        <v>30</v>
      </c>
      <c r="N7480" t="s">
        <v>60</v>
      </c>
      <c r="O7480" t="s">
        <v>32</v>
      </c>
      <c r="P7480" t="s">
        <v>83</v>
      </c>
      <c r="Q7480">
        <v>0</v>
      </c>
      <c r="R7480" t="s">
        <v>65</v>
      </c>
      <c r="S7480" t="s">
        <v>68</v>
      </c>
      <c r="T7480">
        <v>8.9</v>
      </c>
      <c r="U7480">
        <v>18</v>
      </c>
      <c r="V7480">
        <v>81</v>
      </c>
      <c r="W7480">
        <v>0</v>
      </c>
      <c r="X7480">
        <v>0</v>
      </c>
      <c r="Y7480" t="s">
        <v>45</v>
      </c>
    </row>
    <row r="7481" spans="1:25" x14ac:dyDescent="0.25">
      <c r="A7481" t="s">
        <v>9505</v>
      </c>
      <c r="B7481" t="s">
        <v>375</v>
      </c>
      <c r="C7481" t="s">
        <v>26</v>
      </c>
      <c r="D7481" t="s">
        <v>64</v>
      </c>
      <c r="E7481" t="s">
        <v>49</v>
      </c>
      <c r="F7481" s="1" t="s">
        <v>19535</v>
      </c>
      <c r="G7481">
        <v>142</v>
      </c>
      <c r="H7481" t="s">
        <v>86</v>
      </c>
      <c r="I7481">
        <v>1546</v>
      </c>
      <c r="J7481">
        <v>387.49</v>
      </c>
      <c r="K7481">
        <f>Passenger_Data[[#This Row],[Price_USD]]*1</f>
        <v>387.49</v>
      </c>
      <c r="L7481">
        <v>46</v>
      </c>
      <c r="M7481" t="s">
        <v>30</v>
      </c>
      <c r="N7481" t="s">
        <v>60</v>
      </c>
      <c r="O7481" t="s">
        <v>42</v>
      </c>
      <c r="P7481" t="s">
        <v>50</v>
      </c>
      <c r="Q7481">
        <v>0</v>
      </c>
      <c r="R7481" t="s">
        <v>34</v>
      </c>
      <c r="S7481" t="s">
        <v>35</v>
      </c>
      <c r="T7481">
        <v>7.8</v>
      </c>
      <c r="U7481">
        <v>4</v>
      </c>
      <c r="V7481">
        <v>27</v>
      </c>
      <c r="W7481">
        <v>0</v>
      </c>
      <c r="X7481">
        <v>0</v>
      </c>
      <c r="Y7481" t="s">
        <v>36</v>
      </c>
    </row>
    <row r="7482" spans="1:25" x14ac:dyDescent="0.25">
      <c r="A7482" t="s">
        <v>9506</v>
      </c>
      <c r="B7482" t="s">
        <v>5278</v>
      </c>
      <c r="C7482" t="s">
        <v>82</v>
      </c>
      <c r="D7482" t="s">
        <v>59</v>
      </c>
      <c r="E7482" t="s">
        <v>49</v>
      </c>
      <c r="F7482" s="1" t="s">
        <v>19536</v>
      </c>
      <c r="G7482">
        <v>165</v>
      </c>
      <c r="H7482" t="s">
        <v>86</v>
      </c>
      <c r="I7482">
        <v>1157</v>
      </c>
      <c r="J7482">
        <v>314.43</v>
      </c>
      <c r="K7482">
        <f>Passenger_Data[[#This Row],[Price_USD]]*1</f>
        <v>314.43</v>
      </c>
      <c r="L7482">
        <v>43</v>
      </c>
      <c r="M7482" t="s">
        <v>30</v>
      </c>
      <c r="N7482" t="s">
        <v>41</v>
      </c>
      <c r="O7482" t="s">
        <v>42</v>
      </c>
      <c r="P7482" t="s">
        <v>50</v>
      </c>
      <c r="Q7482">
        <v>3</v>
      </c>
      <c r="R7482" t="s">
        <v>51</v>
      </c>
      <c r="S7482" t="s">
        <v>44</v>
      </c>
      <c r="T7482">
        <v>6.3</v>
      </c>
      <c r="U7482">
        <v>0</v>
      </c>
      <c r="V7482">
        <v>29</v>
      </c>
      <c r="W7482">
        <v>0</v>
      </c>
      <c r="X7482">
        <v>0</v>
      </c>
      <c r="Y7482" t="s">
        <v>36</v>
      </c>
    </row>
    <row r="7483" spans="1:25" x14ac:dyDescent="0.25">
      <c r="A7483" t="s">
        <v>9507</v>
      </c>
      <c r="B7483" t="s">
        <v>1458</v>
      </c>
      <c r="C7483" t="s">
        <v>54</v>
      </c>
      <c r="D7483" t="s">
        <v>55</v>
      </c>
      <c r="E7483" t="s">
        <v>64</v>
      </c>
      <c r="F7483" s="1" t="s">
        <v>19537</v>
      </c>
      <c r="G7483">
        <v>269</v>
      </c>
      <c r="H7483" t="s">
        <v>29</v>
      </c>
      <c r="I7483">
        <v>1608</v>
      </c>
      <c r="J7483">
        <v>324.91000000000003</v>
      </c>
      <c r="K7483">
        <f>Passenger_Data[[#This Row],[Price_USD]]*1</f>
        <v>324.91000000000003</v>
      </c>
      <c r="L7483">
        <v>35</v>
      </c>
      <c r="M7483" t="s">
        <v>30</v>
      </c>
      <c r="N7483" t="s">
        <v>41</v>
      </c>
      <c r="O7483" t="s">
        <v>42</v>
      </c>
      <c r="P7483" t="s">
        <v>83</v>
      </c>
      <c r="Q7483">
        <v>1</v>
      </c>
      <c r="R7483" t="s">
        <v>51</v>
      </c>
      <c r="S7483" t="s">
        <v>44</v>
      </c>
      <c r="T7483">
        <v>8</v>
      </c>
      <c r="U7483">
        <v>12</v>
      </c>
      <c r="V7483">
        <v>98</v>
      </c>
      <c r="W7483">
        <v>0</v>
      </c>
      <c r="X7483">
        <v>0</v>
      </c>
      <c r="Y7483" t="s">
        <v>77</v>
      </c>
    </row>
    <row r="7484" spans="1:25" x14ac:dyDescent="0.25">
      <c r="A7484" t="s">
        <v>9508</v>
      </c>
      <c r="B7484" t="s">
        <v>1716</v>
      </c>
      <c r="C7484" t="s">
        <v>82</v>
      </c>
      <c r="D7484" t="s">
        <v>27</v>
      </c>
      <c r="E7484" t="s">
        <v>27</v>
      </c>
      <c r="F7484" s="1" t="s">
        <v>19538</v>
      </c>
      <c r="G7484">
        <v>227</v>
      </c>
      <c r="H7484" t="s">
        <v>29</v>
      </c>
      <c r="I7484">
        <v>1208</v>
      </c>
      <c r="J7484">
        <v>313.38</v>
      </c>
      <c r="K7484">
        <f>Passenger_Data[[#This Row],[Price_USD]]*1</f>
        <v>313.38</v>
      </c>
      <c r="L7484">
        <v>38</v>
      </c>
      <c r="M7484" t="s">
        <v>30</v>
      </c>
      <c r="N7484" t="s">
        <v>60</v>
      </c>
      <c r="O7484" t="s">
        <v>33</v>
      </c>
      <c r="P7484" t="s">
        <v>33</v>
      </c>
      <c r="Q7484">
        <v>2</v>
      </c>
      <c r="R7484" t="s">
        <v>65</v>
      </c>
      <c r="S7484" t="s">
        <v>61</v>
      </c>
      <c r="T7484">
        <v>7.9</v>
      </c>
      <c r="U7484">
        <v>1</v>
      </c>
      <c r="V7484">
        <v>86</v>
      </c>
      <c r="W7484">
        <v>0</v>
      </c>
      <c r="X7484">
        <v>0</v>
      </c>
      <c r="Y7484" t="s">
        <v>45</v>
      </c>
    </row>
    <row r="7485" spans="1:25" x14ac:dyDescent="0.25">
      <c r="A7485" t="s">
        <v>9509</v>
      </c>
      <c r="B7485" t="s">
        <v>3626</v>
      </c>
      <c r="C7485" t="s">
        <v>73</v>
      </c>
      <c r="D7485" t="s">
        <v>59</v>
      </c>
      <c r="E7485" t="s">
        <v>28</v>
      </c>
      <c r="F7485" s="1" t="s">
        <v>19539</v>
      </c>
      <c r="G7485">
        <v>150</v>
      </c>
      <c r="H7485" t="s">
        <v>29</v>
      </c>
      <c r="I7485">
        <v>1304</v>
      </c>
      <c r="J7485">
        <v>335.55</v>
      </c>
      <c r="K7485">
        <f>Passenger_Data[[#This Row],[Price_USD]]*1</f>
        <v>335.55</v>
      </c>
      <c r="L7485">
        <v>40</v>
      </c>
      <c r="M7485" t="s">
        <v>40</v>
      </c>
      <c r="N7485" t="s">
        <v>60</v>
      </c>
      <c r="O7485" t="s">
        <v>56</v>
      </c>
      <c r="P7485" t="s">
        <v>33</v>
      </c>
      <c r="Q7485">
        <v>2</v>
      </c>
      <c r="R7485" t="s">
        <v>51</v>
      </c>
      <c r="S7485" t="s">
        <v>44</v>
      </c>
      <c r="T7485">
        <v>9.9</v>
      </c>
      <c r="U7485">
        <v>7</v>
      </c>
      <c r="V7485">
        <v>24</v>
      </c>
      <c r="W7485">
        <v>0</v>
      </c>
      <c r="X7485">
        <v>0</v>
      </c>
      <c r="Y7485" t="s">
        <v>77</v>
      </c>
    </row>
    <row r="7486" spans="1:25" x14ac:dyDescent="0.25">
      <c r="A7486" t="s">
        <v>9510</v>
      </c>
      <c r="B7486" t="s">
        <v>5313</v>
      </c>
      <c r="C7486" t="s">
        <v>54</v>
      </c>
      <c r="D7486" t="s">
        <v>49</v>
      </c>
      <c r="E7486" t="s">
        <v>64</v>
      </c>
      <c r="F7486" s="1" t="s">
        <v>19540</v>
      </c>
      <c r="G7486">
        <v>261</v>
      </c>
      <c r="H7486" t="s">
        <v>29</v>
      </c>
      <c r="I7486">
        <v>847</v>
      </c>
      <c r="J7486">
        <v>381.34</v>
      </c>
      <c r="K7486">
        <f>Passenger_Data[[#This Row],[Price_USD]]*1</f>
        <v>381.34</v>
      </c>
      <c r="L7486">
        <v>54</v>
      </c>
      <c r="M7486" t="s">
        <v>30</v>
      </c>
      <c r="N7486" t="s">
        <v>41</v>
      </c>
      <c r="O7486" t="s">
        <v>42</v>
      </c>
      <c r="P7486" t="s">
        <v>33</v>
      </c>
      <c r="Q7486">
        <v>0</v>
      </c>
      <c r="R7486" t="s">
        <v>34</v>
      </c>
      <c r="S7486" t="s">
        <v>61</v>
      </c>
      <c r="T7486">
        <v>6.2</v>
      </c>
      <c r="U7486">
        <v>2</v>
      </c>
      <c r="V7486">
        <v>90</v>
      </c>
      <c r="W7486">
        <v>0</v>
      </c>
      <c r="X7486">
        <v>0</v>
      </c>
      <c r="Y7486" t="s">
        <v>45</v>
      </c>
    </row>
    <row r="7487" spans="1:25" x14ac:dyDescent="0.25">
      <c r="A7487" t="s">
        <v>9511</v>
      </c>
      <c r="B7487" t="s">
        <v>132</v>
      </c>
      <c r="C7487" t="s">
        <v>26</v>
      </c>
      <c r="D7487" t="s">
        <v>76</v>
      </c>
      <c r="E7487" t="s">
        <v>27</v>
      </c>
      <c r="F7487" s="1" t="s">
        <v>19541</v>
      </c>
      <c r="G7487">
        <v>242</v>
      </c>
      <c r="H7487" t="s">
        <v>29</v>
      </c>
      <c r="I7487">
        <v>661</v>
      </c>
      <c r="J7487">
        <v>314.39999999999998</v>
      </c>
      <c r="K7487">
        <f>Passenger_Data[[#This Row],[Price_USD]]*1</f>
        <v>314.39999999999998</v>
      </c>
      <c r="L7487">
        <v>58</v>
      </c>
      <c r="M7487" t="s">
        <v>40</v>
      </c>
      <c r="N7487" t="s">
        <v>31</v>
      </c>
      <c r="O7487" t="s">
        <v>32</v>
      </c>
      <c r="P7487" t="s">
        <v>50</v>
      </c>
      <c r="Q7487">
        <v>2</v>
      </c>
      <c r="R7487" t="s">
        <v>34</v>
      </c>
      <c r="S7487" t="s">
        <v>68</v>
      </c>
      <c r="T7487">
        <v>7.5</v>
      </c>
      <c r="U7487">
        <v>15</v>
      </c>
      <c r="V7487">
        <v>29</v>
      </c>
      <c r="W7487">
        <v>0</v>
      </c>
      <c r="X7487">
        <v>0</v>
      </c>
      <c r="Y7487" t="s">
        <v>36</v>
      </c>
    </row>
    <row r="7488" spans="1:25" x14ac:dyDescent="0.25">
      <c r="A7488" t="s">
        <v>9512</v>
      </c>
      <c r="B7488" t="s">
        <v>435</v>
      </c>
      <c r="C7488" t="s">
        <v>48</v>
      </c>
      <c r="D7488" t="s">
        <v>55</v>
      </c>
      <c r="E7488" t="s">
        <v>76</v>
      </c>
      <c r="F7488" s="1" t="s">
        <v>19542</v>
      </c>
      <c r="G7488">
        <v>207</v>
      </c>
      <c r="H7488" t="s">
        <v>29</v>
      </c>
      <c r="I7488">
        <v>1156</v>
      </c>
      <c r="J7488">
        <v>365.54</v>
      </c>
      <c r="K7488">
        <f>Passenger_Data[[#This Row],[Price_USD]]*1</f>
        <v>365.54</v>
      </c>
      <c r="L7488">
        <v>23</v>
      </c>
      <c r="M7488" t="s">
        <v>30</v>
      </c>
      <c r="N7488" t="s">
        <v>60</v>
      </c>
      <c r="O7488" t="s">
        <v>33</v>
      </c>
      <c r="P7488" t="s">
        <v>33</v>
      </c>
      <c r="Q7488">
        <v>1</v>
      </c>
      <c r="R7488" t="s">
        <v>34</v>
      </c>
      <c r="S7488" t="s">
        <v>44</v>
      </c>
      <c r="T7488">
        <v>6.2</v>
      </c>
      <c r="U7488">
        <v>1</v>
      </c>
      <c r="V7488">
        <v>112</v>
      </c>
      <c r="W7488">
        <v>0</v>
      </c>
      <c r="X7488">
        <v>0</v>
      </c>
      <c r="Y7488" t="s">
        <v>36</v>
      </c>
    </row>
    <row r="7489" spans="1:25" x14ac:dyDescent="0.25">
      <c r="A7489" t="s">
        <v>9513</v>
      </c>
      <c r="B7489" t="s">
        <v>379</v>
      </c>
      <c r="C7489" t="s">
        <v>48</v>
      </c>
      <c r="D7489" t="s">
        <v>27</v>
      </c>
      <c r="E7489" t="s">
        <v>27</v>
      </c>
      <c r="F7489" s="1" t="s">
        <v>19543</v>
      </c>
      <c r="G7489">
        <v>152</v>
      </c>
      <c r="H7489" t="s">
        <v>86</v>
      </c>
      <c r="I7489">
        <v>1181</v>
      </c>
      <c r="J7489">
        <v>500.25</v>
      </c>
      <c r="K7489">
        <f>Passenger_Data[[#This Row],[Price_USD]]*1</f>
        <v>500.25</v>
      </c>
      <c r="L7489">
        <v>47</v>
      </c>
      <c r="M7489" t="s">
        <v>40</v>
      </c>
      <c r="N7489" t="s">
        <v>31</v>
      </c>
      <c r="O7489" t="s">
        <v>33</v>
      </c>
      <c r="P7489" t="s">
        <v>50</v>
      </c>
      <c r="Q7489">
        <v>0</v>
      </c>
      <c r="R7489" t="s">
        <v>43</v>
      </c>
      <c r="S7489" t="s">
        <v>68</v>
      </c>
      <c r="T7489">
        <v>7.9</v>
      </c>
      <c r="U7489">
        <v>6</v>
      </c>
      <c r="V7489">
        <v>115</v>
      </c>
      <c r="W7489">
        <v>0</v>
      </c>
      <c r="X7489">
        <v>0</v>
      </c>
      <c r="Y7489" t="s">
        <v>45</v>
      </c>
    </row>
    <row r="7490" spans="1:25" x14ac:dyDescent="0.25">
      <c r="A7490" t="s">
        <v>9514</v>
      </c>
      <c r="B7490" t="s">
        <v>2093</v>
      </c>
      <c r="C7490" t="s">
        <v>54</v>
      </c>
      <c r="D7490" t="s">
        <v>64</v>
      </c>
      <c r="E7490" t="s">
        <v>59</v>
      </c>
      <c r="F7490" s="1" t="s">
        <v>19544</v>
      </c>
      <c r="G7490">
        <v>189</v>
      </c>
      <c r="H7490" t="s">
        <v>29</v>
      </c>
      <c r="I7490">
        <v>1863</v>
      </c>
      <c r="J7490">
        <v>281.16000000000003</v>
      </c>
      <c r="K7490">
        <f>Passenger_Data[[#This Row],[Price_USD]]*1</f>
        <v>281.16000000000003</v>
      </c>
      <c r="L7490">
        <v>65</v>
      </c>
      <c r="M7490" t="s">
        <v>40</v>
      </c>
      <c r="N7490" t="s">
        <v>60</v>
      </c>
      <c r="O7490" t="s">
        <v>56</v>
      </c>
      <c r="P7490" t="s">
        <v>50</v>
      </c>
      <c r="Q7490">
        <v>0</v>
      </c>
      <c r="R7490" t="s">
        <v>65</v>
      </c>
      <c r="S7490" t="s">
        <v>44</v>
      </c>
      <c r="T7490">
        <v>4.8</v>
      </c>
      <c r="U7490">
        <v>0</v>
      </c>
      <c r="V7490">
        <v>71</v>
      </c>
      <c r="W7490">
        <v>0</v>
      </c>
      <c r="X7490">
        <v>0</v>
      </c>
      <c r="Y7490" t="s">
        <v>36</v>
      </c>
    </row>
    <row r="7491" spans="1:25" x14ac:dyDescent="0.25">
      <c r="A7491" t="s">
        <v>9515</v>
      </c>
      <c r="B7491" t="s">
        <v>6932</v>
      </c>
      <c r="C7491" t="s">
        <v>26</v>
      </c>
      <c r="D7491" t="s">
        <v>59</v>
      </c>
      <c r="E7491" t="s">
        <v>28</v>
      </c>
      <c r="F7491" s="1" t="s">
        <v>19545</v>
      </c>
      <c r="G7491">
        <v>196</v>
      </c>
      <c r="H7491" t="s">
        <v>29</v>
      </c>
      <c r="I7491">
        <v>1347</v>
      </c>
      <c r="J7491">
        <v>329.35</v>
      </c>
      <c r="K7491">
        <f>Passenger_Data[[#This Row],[Price_USD]]*1</f>
        <v>329.35</v>
      </c>
      <c r="L7491">
        <v>63</v>
      </c>
      <c r="M7491" t="s">
        <v>40</v>
      </c>
      <c r="N7491" t="s">
        <v>31</v>
      </c>
      <c r="O7491" t="s">
        <v>42</v>
      </c>
      <c r="P7491" t="s">
        <v>50</v>
      </c>
      <c r="Q7491">
        <v>1</v>
      </c>
      <c r="R7491" t="s">
        <v>51</v>
      </c>
      <c r="S7491" t="s">
        <v>44</v>
      </c>
      <c r="T7491">
        <v>7.5</v>
      </c>
      <c r="U7491">
        <v>1</v>
      </c>
      <c r="V7491">
        <v>57</v>
      </c>
      <c r="W7491">
        <v>0</v>
      </c>
      <c r="X7491">
        <v>0</v>
      </c>
      <c r="Y7491" t="s">
        <v>77</v>
      </c>
    </row>
    <row r="7492" spans="1:25" x14ac:dyDescent="0.25">
      <c r="A7492" t="s">
        <v>9516</v>
      </c>
      <c r="B7492" t="s">
        <v>3136</v>
      </c>
      <c r="C7492" t="s">
        <v>54</v>
      </c>
      <c r="D7492" t="s">
        <v>39</v>
      </c>
      <c r="E7492" t="s">
        <v>39</v>
      </c>
      <c r="F7492" s="1" t="s">
        <v>19546</v>
      </c>
      <c r="G7492">
        <v>266</v>
      </c>
      <c r="H7492" t="s">
        <v>29</v>
      </c>
      <c r="I7492">
        <v>1026</v>
      </c>
      <c r="J7492">
        <v>299.70999999999998</v>
      </c>
      <c r="K7492">
        <f>Passenger_Data[[#This Row],[Price_USD]]*1</f>
        <v>299.70999999999998</v>
      </c>
      <c r="L7492">
        <v>60</v>
      </c>
      <c r="M7492" t="s">
        <v>40</v>
      </c>
      <c r="N7492" t="s">
        <v>31</v>
      </c>
      <c r="O7492" t="s">
        <v>42</v>
      </c>
      <c r="P7492" t="s">
        <v>33</v>
      </c>
      <c r="Q7492">
        <v>0</v>
      </c>
      <c r="R7492" t="s">
        <v>43</v>
      </c>
      <c r="S7492" t="s">
        <v>68</v>
      </c>
      <c r="T7492">
        <v>6</v>
      </c>
      <c r="U7492">
        <v>0</v>
      </c>
      <c r="V7492">
        <v>60</v>
      </c>
      <c r="W7492">
        <v>1</v>
      </c>
      <c r="X7492">
        <v>0</v>
      </c>
      <c r="Y7492" t="s">
        <v>77</v>
      </c>
    </row>
    <row r="7493" spans="1:25" x14ac:dyDescent="0.25">
      <c r="A7493" t="s">
        <v>9517</v>
      </c>
      <c r="B7493" t="s">
        <v>2916</v>
      </c>
      <c r="C7493" t="s">
        <v>26</v>
      </c>
      <c r="D7493" t="s">
        <v>59</v>
      </c>
      <c r="E7493" t="s">
        <v>39</v>
      </c>
      <c r="F7493" s="1" t="s">
        <v>19547</v>
      </c>
      <c r="G7493">
        <v>125</v>
      </c>
      <c r="H7493" t="s">
        <v>86</v>
      </c>
      <c r="I7493">
        <v>884</v>
      </c>
      <c r="J7493">
        <v>404.35</v>
      </c>
      <c r="K7493">
        <f>Passenger_Data[[#This Row],[Price_USD]]*1</f>
        <v>404.35</v>
      </c>
      <c r="L7493">
        <v>55</v>
      </c>
      <c r="M7493" t="s">
        <v>30</v>
      </c>
      <c r="N7493" t="s">
        <v>31</v>
      </c>
      <c r="O7493" t="s">
        <v>42</v>
      </c>
      <c r="P7493" t="s">
        <v>33</v>
      </c>
      <c r="Q7493">
        <v>0</v>
      </c>
      <c r="R7493" t="s">
        <v>51</v>
      </c>
      <c r="S7493" t="s">
        <v>68</v>
      </c>
      <c r="T7493">
        <v>5.7</v>
      </c>
      <c r="U7493">
        <v>2</v>
      </c>
      <c r="V7493">
        <v>98</v>
      </c>
      <c r="W7493">
        <v>0</v>
      </c>
      <c r="X7493">
        <v>0</v>
      </c>
      <c r="Y7493" t="s">
        <v>77</v>
      </c>
    </row>
    <row r="7494" spans="1:25" x14ac:dyDescent="0.25">
      <c r="A7494" t="s">
        <v>9518</v>
      </c>
      <c r="B7494" t="s">
        <v>6697</v>
      </c>
      <c r="C7494" t="s">
        <v>54</v>
      </c>
      <c r="D7494" t="s">
        <v>28</v>
      </c>
      <c r="E7494" t="s">
        <v>55</v>
      </c>
      <c r="F7494" s="1" t="s">
        <v>19548</v>
      </c>
      <c r="G7494">
        <v>97</v>
      </c>
      <c r="H7494" t="s">
        <v>29</v>
      </c>
      <c r="I7494">
        <v>928</v>
      </c>
      <c r="J7494">
        <v>278.24</v>
      </c>
      <c r="K7494">
        <f>Passenger_Data[[#This Row],[Price_USD]]*1</f>
        <v>278.24</v>
      </c>
      <c r="L7494">
        <v>28</v>
      </c>
      <c r="M7494" t="s">
        <v>30</v>
      </c>
      <c r="N7494" t="s">
        <v>31</v>
      </c>
      <c r="O7494" t="s">
        <v>56</v>
      </c>
      <c r="P7494" t="s">
        <v>83</v>
      </c>
      <c r="Q7494">
        <v>0</v>
      </c>
      <c r="R7494" t="s">
        <v>65</v>
      </c>
      <c r="S7494" t="s">
        <v>44</v>
      </c>
      <c r="T7494">
        <v>4.7</v>
      </c>
      <c r="U7494">
        <v>0</v>
      </c>
      <c r="V7494">
        <v>58</v>
      </c>
      <c r="W7494">
        <v>0</v>
      </c>
      <c r="X7494">
        <v>0</v>
      </c>
      <c r="Y7494" t="s">
        <v>45</v>
      </c>
    </row>
    <row r="7495" spans="1:25" x14ac:dyDescent="0.25">
      <c r="A7495" t="s">
        <v>9519</v>
      </c>
      <c r="B7495" t="s">
        <v>2484</v>
      </c>
      <c r="C7495" t="s">
        <v>48</v>
      </c>
      <c r="D7495" t="s">
        <v>49</v>
      </c>
      <c r="E7495" t="s">
        <v>49</v>
      </c>
      <c r="F7495" s="1" t="s">
        <v>19549</v>
      </c>
      <c r="G7495">
        <v>235</v>
      </c>
      <c r="H7495" t="s">
        <v>29</v>
      </c>
      <c r="I7495">
        <v>1573</v>
      </c>
      <c r="J7495">
        <v>314.70999999999998</v>
      </c>
      <c r="K7495">
        <f>Passenger_Data[[#This Row],[Price_USD]]*1</f>
        <v>314.70999999999998</v>
      </c>
      <c r="L7495">
        <v>61</v>
      </c>
      <c r="M7495" t="s">
        <v>30</v>
      </c>
      <c r="N7495" t="s">
        <v>31</v>
      </c>
      <c r="O7495" t="s">
        <v>32</v>
      </c>
      <c r="P7495" t="s">
        <v>50</v>
      </c>
      <c r="Q7495">
        <v>1</v>
      </c>
      <c r="R7495" t="s">
        <v>34</v>
      </c>
      <c r="S7495" t="s">
        <v>35</v>
      </c>
      <c r="T7495">
        <v>7.3</v>
      </c>
      <c r="U7495">
        <v>3</v>
      </c>
      <c r="V7495">
        <v>4</v>
      </c>
      <c r="W7495">
        <v>0</v>
      </c>
      <c r="X7495">
        <v>0</v>
      </c>
      <c r="Y7495" t="s">
        <v>77</v>
      </c>
    </row>
    <row r="7496" spans="1:25" x14ac:dyDescent="0.25">
      <c r="A7496" t="s">
        <v>9520</v>
      </c>
      <c r="B7496" t="s">
        <v>1564</v>
      </c>
      <c r="C7496" t="s">
        <v>73</v>
      </c>
      <c r="D7496" t="s">
        <v>59</v>
      </c>
      <c r="E7496" t="s">
        <v>64</v>
      </c>
      <c r="F7496" s="1" t="s">
        <v>19550</v>
      </c>
      <c r="G7496">
        <v>236</v>
      </c>
      <c r="H7496" t="s">
        <v>29</v>
      </c>
      <c r="I7496">
        <v>952</v>
      </c>
      <c r="J7496">
        <v>227.08</v>
      </c>
      <c r="K7496">
        <f>Passenger_Data[[#This Row],[Price_USD]]*1</f>
        <v>227.08</v>
      </c>
      <c r="L7496">
        <v>62</v>
      </c>
      <c r="M7496" t="s">
        <v>30</v>
      </c>
      <c r="N7496" t="s">
        <v>31</v>
      </c>
      <c r="O7496" t="s">
        <v>32</v>
      </c>
      <c r="P7496" t="s">
        <v>50</v>
      </c>
      <c r="Q7496">
        <v>2</v>
      </c>
      <c r="R7496" t="s">
        <v>65</v>
      </c>
      <c r="S7496" t="s">
        <v>61</v>
      </c>
      <c r="T7496">
        <v>6.2</v>
      </c>
      <c r="U7496">
        <v>0</v>
      </c>
      <c r="V7496">
        <v>116</v>
      </c>
      <c r="W7496">
        <v>0</v>
      </c>
      <c r="X7496">
        <v>0</v>
      </c>
      <c r="Y7496" t="s">
        <v>77</v>
      </c>
    </row>
    <row r="7497" spans="1:25" x14ac:dyDescent="0.25">
      <c r="A7497" t="s">
        <v>9521</v>
      </c>
      <c r="B7497" t="s">
        <v>1804</v>
      </c>
      <c r="C7497" t="s">
        <v>54</v>
      </c>
      <c r="D7497" t="s">
        <v>64</v>
      </c>
      <c r="E7497" t="s">
        <v>27</v>
      </c>
      <c r="F7497" s="1" t="s">
        <v>19551</v>
      </c>
      <c r="G7497">
        <v>281</v>
      </c>
      <c r="H7497" t="s">
        <v>29</v>
      </c>
      <c r="I7497">
        <v>1348</v>
      </c>
      <c r="J7497">
        <v>309.33999999999997</v>
      </c>
      <c r="K7497">
        <f>Passenger_Data[[#This Row],[Price_USD]]*1</f>
        <v>309.33999999999997</v>
      </c>
      <c r="L7497">
        <v>63</v>
      </c>
      <c r="M7497" t="s">
        <v>30</v>
      </c>
      <c r="N7497" t="s">
        <v>31</v>
      </c>
      <c r="O7497" t="s">
        <v>33</v>
      </c>
      <c r="P7497" t="s">
        <v>50</v>
      </c>
      <c r="Q7497">
        <v>0</v>
      </c>
      <c r="R7497" t="s">
        <v>43</v>
      </c>
      <c r="S7497" t="s">
        <v>35</v>
      </c>
      <c r="T7497">
        <v>6.6</v>
      </c>
      <c r="U7497">
        <v>8</v>
      </c>
      <c r="V7497">
        <v>39</v>
      </c>
      <c r="W7497">
        <v>0</v>
      </c>
      <c r="X7497">
        <v>0</v>
      </c>
      <c r="Y7497" t="s">
        <v>77</v>
      </c>
    </row>
    <row r="7498" spans="1:25" x14ac:dyDescent="0.25">
      <c r="A7498" t="s">
        <v>9522</v>
      </c>
      <c r="B7498" t="s">
        <v>4267</v>
      </c>
      <c r="C7498" t="s">
        <v>82</v>
      </c>
      <c r="D7498" t="s">
        <v>76</v>
      </c>
      <c r="E7498" t="s">
        <v>28</v>
      </c>
      <c r="F7498" s="1" t="s">
        <v>19552</v>
      </c>
      <c r="G7498">
        <v>276</v>
      </c>
      <c r="H7498" t="s">
        <v>29</v>
      </c>
      <c r="I7498">
        <v>1071</v>
      </c>
      <c r="J7498">
        <v>381.37</v>
      </c>
      <c r="K7498">
        <f>Passenger_Data[[#This Row],[Price_USD]]*1</f>
        <v>381.37</v>
      </c>
      <c r="L7498">
        <v>53</v>
      </c>
      <c r="M7498" t="s">
        <v>30</v>
      </c>
      <c r="N7498" t="s">
        <v>60</v>
      </c>
      <c r="O7498" t="s">
        <v>42</v>
      </c>
      <c r="P7498" t="s">
        <v>83</v>
      </c>
      <c r="Q7498">
        <v>3</v>
      </c>
      <c r="R7498" t="s">
        <v>65</v>
      </c>
      <c r="S7498" t="s">
        <v>44</v>
      </c>
      <c r="T7498">
        <v>7.7</v>
      </c>
      <c r="U7498">
        <v>22</v>
      </c>
      <c r="V7498">
        <v>45</v>
      </c>
      <c r="W7498">
        <v>0</v>
      </c>
      <c r="X7498">
        <v>0</v>
      </c>
      <c r="Y7498" t="s">
        <v>36</v>
      </c>
    </row>
    <row r="7499" spans="1:25" x14ac:dyDescent="0.25">
      <c r="A7499" t="s">
        <v>9523</v>
      </c>
      <c r="B7499" t="s">
        <v>777</v>
      </c>
      <c r="C7499" t="s">
        <v>54</v>
      </c>
      <c r="D7499" t="s">
        <v>76</v>
      </c>
      <c r="E7499" t="s">
        <v>55</v>
      </c>
      <c r="F7499" s="1" t="s">
        <v>19553</v>
      </c>
      <c r="G7499">
        <v>234</v>
      </c>
      <c r="H7499" t="s">
        <v>86</v>
      </c>
      <c r="I7499">
        <v>782</v>
      </c>
      <c r="J7499">
        <v>326.68</v>
      </c>
      <c r="K7499">
        <f>Passenger_Data[[#This Row],[Price_USD]]*1</f>
        <v>326.68</v>
      </c>
      <c r="L7499">
        <v>56</v>
      </c>
      <c r="M7499" t="s">
        <v>30</v>
      </c>
      <c r="N7499" t="s">
        <v>41</v>
      </c>
      <c r="O7499" t="s">
        <v>33</v>
      </c>
      <c r="P7499" t="s">
        <v>50</v>
      </c>
      <c r="Q7499">
        <v>2</v>
      </c>
      <c r="R7499" t="s">
        <v>65</v>
      </c>
      <c r="S7499" t="s">
        <v>68</v>
      </c>
      <c r="T7499">
        <v>5.6</v>
      </c>
      <c r="U7499">
        <v>0</v>
      </c>
      <c r="V7499">
        <v>21</v>
      </c>
      <c r="W7499">
        <v>0</v>
      </c>
      <c r="X7499">
        <v>0</v>
      </c>
      <c r="Y7499" t="s">
        <v>45</v>
      </c>
    </row>
    <row r="7500" spans="1:25" x14ac:dyDescent="0.25">
      <c r="A7500" t="s">
        <v>9524</v>
      </c>
      <c r="B7500" t="s">
        <v>7214</v>
      </c>
      <c r="C7500" t="s">
        <v>82</v>
      </c>
      <c r="D7500" t="s">
        <v>64</v>
      </c>
      <c r="E7500" t="s">
        <v>27</v>
      </c>
      <c r="F7500" s="1" t="s">
        <v>19554</v>
      </c>
      <c r="G7500">
        <v>160</v>
      </c>
      <c r="H7500" t="s">
        <v>86</v>
      </c>
      <c r="I7500">
        <v>1529</v>
      </c>
      <c r="J7500">
        <v>373.94</v>
      </c>
      <c r="K7500">
        <f>Passenger_Data[[#This Row],[Price_USD]]*1</f>
        <v>373.94</v>
      </c>
      <c r="L7500">
        <v>59</v>
      </c>
      <c r="M7500" t="s">
        <v>40</v>
      </c>
      <c r="N7500" t="s">
        <v>41</v>
      </c>
      <c r="O7500" t="s">
        <v>32</v>
      </c>
      <c r="P7500" t="s">
        <v>50</v>
      </c>
      <c r="Q7500">
        <v>0</v>
      </c>
      <c r="R7500" t="s">
        <v>65</v>
      </c>
      <c r="S7500" t="s">
        <v>35</v>
      </c>
      <c r="T7500">
        <v>5.6</v>
      </c>
      <c r="U7500">
        <v>8</v>
      </c>
      <c r="V7500">
        <v>87</v>
      </c>
      <c r="W7500">
        <v>0</v>
      </c>
      <c r="X7500">
        <v>0</v>
      </c>
      <c r="Y7500" t="s">
        <v>36</v>
      </c>
    </row>
    <row r="7501" spans="1:25" x14ac:dyDescent="0.25">
      <c r="A7501" t="s">
        <v>9525</v>
      </c>
      <c r="B7501" t="s">
        <v>657</v>
      </c>
      <c r="C7501" t="s">
        <v>82</v>
      </c>
      <c r="D7501" t="s">
        <v>59</v>
      </c>
      <c r="E7501" t="s">
        <v>76</v>
      </c>
      <c r="F7501" s="1" t="s">
        <v>19555</v>
      </c>
      <c r="G7501">
        <v>236</v>
      </c>
      <c r="H7501" t="s">
        <v>29</v>
      </c>
      <c r="I7501">
        <v>1250</v>
      </c>
      <c r="J7501">
        <v>190.63</v>
      </c>
      <c r="K7501">
        <f>Passenger_Data[[#This Row],[Price_USD]]*1</f>
        <v>190.63</v>
      </c>
      <c r="L7501">
        <v>46</v>
      </c>
      <c r="M7501" t="s">
        <v>30</v>
      </c>
      <c r="N7501" t="s">
        <v>31</v>
      </c>
      <c r="O7501" t="s">
        <v>42</v>
      </c>
      <c r="P7501" t="s">
        <v>33</v>
      </c>
      <c r="Q7501">
        <v>3</v>
      </c>
      <c r="R7501" t="s">
        <v>51</v>
      </c>
      <c r="S7501" t="s">
        <v>44</v>
      </c>
      <c r="T7501">
        <v>3.6</v>
      </c>
      <c r="U7501">
        <v>12</v>
      </c>
      <c r="V7501">
        <v>56</v>
      </c>
      <c r="W7501">
        <v>0</v>
      </c>
      <c r="X7501">
        <v>0</v>
      </c>
      <c r="Y7501" t="s">
        <v>77</v>
      </c>
    </row>
    <row r="7502" spans="1:25" x14ac:dyDescent="0.25">
      <c r="A7502" t="s">
        <v>9526</v>
      </c>
      <c r="B7502" t="s">
        <v>150</v>
      </c>
      <c r="C7502" t="s">
        <v>48</v>
      </c>
      <c r="D7502" t="s">
        <v>64</v>
      </c>
      <c r="E7502" t="s">
        <v>28</v>
      </c>
      <c r="F7502" s="1" t="s">
        <v>19556</v>
      </c>
      <c r="G7502">
        <v>138</v>
      </c>
      <c r="H7502" t="s">
        <v>29</v>
      </c>
      <c r="I7502">
        <v>1303</v>
      </c>
      <c r="J7502">
        <v>128.81</v>
      </c>
      <c r="K7502">
        <f>Passenger_Data[[#This Row],[Price_USD]]*1</f>
        <v>128.81</v>
      </c>
      <c r="L7502">
        <v>25</v>
      </c>
      <c r="M7502" t="s">
        <v>40</v>
      </c>
      <c r="N7502" t="s">
        <v>31</v>
      </c>
      <c r="O7502" t="s">
        <v>56</v>
      </c>
      <c r="P7502" t="s">
        <v>50</v>
      </c>
      <c r="Q7502">
        <v>2</v>
      </c>
      <c r="R7502" t="s">
        <v>65</v>
      </c>
      <c r="S7502" t="s">
        <v>61</v>
      </c>
      <c r="T7502">
        <v>5.9</v>
      </c>
      <c r="U7502">
        <v>5</v>
      </c>
      <c r="V7502">
        <v>6</v>
      </c>
      <c r="W7502">
        <v>0</v>
      </c>
      <c r="X7502">
        <v>0</v>
      </c>
      <c r="Y7502" t="s">
        <v>77</v>
      </c>
    </row>
    <row r="7503" spans="1:25" x14ac:dyDescent="0.25">
      <c r="A7503" t="s">
        <v>9527</v>
      </c>
      <c r="B7503" t="s">
        <v>241</v>
      </c>
      <c r="C7503" t="s">
        <v>73</v>
      </c>
      <c r="D7503" t="s">
        <v>64</v>
      </c>
      <c r="E7503" t="s">
        <v>59</v>
      </c>
      <c r="F7503" s="1" t="s">
        <v>19557</v>
      </c>
      <c r="G7503">
        <v>245</v>
      </c>
      <c r="H7503" t="s">
        <v>108</v>
      </c>
      <c r="I7503">
        <v>1512</v>
      </c>
      <c r="J7503">
        <v>334.34</v>
      </c>
      <c r="K7503">
        <f>Passenger_Data[[#This Row],[Price_USD]]*1</f>
        <v>334.34</v>
      </c>
      <c r="L7503">
        <v>63</v>
      </c>
      <c r="M7503" t="s">
        <v>40</v>
      </c>
      <c r="N7503" t="s">
        <v>31</v>
      </c>
      <c r="O7503" t="s">
        <v>33</v>
      </c>
      <c r="P7503" t="s">
        <v>50</v>
      </c>
      <c r="Q7503">
        <v>2</v>
      </c>
      <c r="R7503" t="s">
        <v>43</v>
      </c>
      <c r="S7503" t="s">
        <v>44</v>
      </c>
      <c r="T7503">
        <v>7</v>
      </c>
      <c r="U7503">
        <v>4</v>
      </c>
      <c r="V7503">
        <v>66</v>
      </c>
      <c r="W7503">
        <v>0</v>
      </c>
      <c r="X7503">
        <v>0</v>
      </c>
      <c r="Y7503" t="s">
        <v>45</v>
      </c>
    </row>
    <row r="7504" spans="1:25" x14ac:dyDescent="0.25">
      <c r="A7504" t="s">
        <v>9528</v>
      </c>
      <c r="B7504" t="s">
        <v>235</v>
      </c>
      <c r="C7504" t="s">
        <v>26</v>
      </c>
      <c r="D7504" t="s">
        <v>59</v>
      </c>
      <c r="E7504" t="s">
        <v>39</v>
      </c>
      <c r="F7504" s="1" t="s">
        <v>19558</v>
      </c>
      <c r="G7504">
        <v>223</v>
      </c>
      <c r="H7504" t="s">
        <v>29</v>
      </c>
      <c r="I7504">
        <v>804</v>
      </c>
      <c r="J7504">
        <v>355.61</v>
      </c>
      <c r="K7504">
        <f>Passenger_Data[[#This Row],[Price_USD]]*1</f>
        <v>355.61</v>
      </c>
      <c r="L7504">
        <v>29</v>
      </c>
      <c r="M7504" t="s">
        <v>40</v>
      </c>
      <c r="N7504" t="s">
        <v>60</v>
      </c>
      <c r="O7504" t="s">
        <v>33</v>
      </c>
      <c r="P7504" t="s">
        <v>50</v>
      </c>
      <c r="Q7504">
        <v>1</v>
      </c>
      <c r="R7504" t="s">
        <v>43</v>
      </c>
      <c r="S7504" t="s">
        <v>68</v>
      </c>
      <c r="T7504">
        <v>4.9000000000000004</v>
      </c>
      <c r="U7504">
        <v>1</v>
      </c>
      <c r="V7504">
        <v>1</v>
      </c>
      <c r="W7504">
        <v>0</v>
      </c>
      <c r="X7504">
        <v>0</v>
      </c>
      <c r="Y7504" t="s">
        <v>45</v>
      </c>
    </row>
    <row r="7505" spans="1:25" x14ac:dyDescent="0.25">
      <c r="A7505" t="s">
        <v>9529</v>
      </c>
      <c r="B7505" t="s">
        <v>6788</v>
      </c>
      <c r="C7505" t="s">
        <v>82</v>
      </c>
      <c r="D7505" t="s">
        <v>55</v>
      </c>
      <c r="E7505" t="s">
        <v>28</v>
      </c>
      <c r="F7505" s="1" t="s">
        <v>19559</v>
      </c>
      <c r="G7505">
        <v>158</v>
      </c>
      <c r="H7505" t="s">
        <v>29</v>
      </c>
      <c r="I7505">
        <v>1092</v>
      </c>
      <c r="J7505">
        <v>454.98</v>
      </c>
      <c r="K7505">
        <f>Passenger_Data[[#This Row],[Price_USD]]*1</f>
        <v>454.98</v>
      </c>
      <c r="L7505">
        <v>61</v>
      </c>
      <c r="M7505" t="s">
        <v>40</v>
      </c>
      <c r="N7505" t="s">
        <v>31</v>
      </c>
      <c r="O7505" t="s">
        <v>42</v>
      </c>
      <c r="P7505" t="s">
        <v>50</v>
      </c>
      <c r="Q7505">
        <v>1</v>
      </c>
      <c r="R7505" t="s">
        <v>34</v>
      </c>
      <c r="S7505" t="s">
        <v>61</v>
      </c>
      <c r="T7505">
        <v>7.7</v>
      </c>
      <c r="U7505">
        <v>13</v>
      </c>
      <c r="V7505">
        <v>37</v>
      </c>
      <c r="W7505">
        <v>0</v>
      </c>
      <c r="X7505">
        <v>0</v>
      </c>
      <c r="Y7505" t="s">
        <v>77</v>
      </c>
    </row>
    <row r="7506" spans="1:25" x14ac:dyDescent="0.25">
      <c r="A7506" t="s">
        <v>9530</v>
      </c>
      <c r="B7506" t="s">
        <v>685</v>
      </c>
      <c r="C7506" t="s">
        <v>73</v>
      </c>
      <c r="D7506" t="s">
        <v>27</v>
      </c>
      <c r="E7506" t="s">
        <v>76</v>
      </c>
      <c r="F7506" s="1" t="s">
        <v>19560</v>
      </c>
      <c r="G7506">
        <v>69</v>
      </c>
      <c r="H7506" t="s">
        <v>29</v>
      </c>
      <c r="I7506">
        <v>908</v>
      </c>
      <c r="J7506">
        <v>216.51</v>
      </c>
      <c r="K7506">
        <f>Passenger_Data[[#This Row],[Price_USD]]*1</f>
        <v>216.51</v>
      </c>
      <c r="L7506">
        <v>56</v>
      </c>
      <c r="M7506" t="s">
        <v>30</v>
      </c>
      <c r="N7506" t="s">
        <v>60</v>
      </c>
      <c r="O7506" t="s">
        <v>33</v>
      </c>
      <c r="P7506" t="s">
        <v>83</v>
      </c>
      <c r="Q7506">
        <v>1</v>
      </c>
      <c r="R7506" t="s">
        <v>65</v>
      </c>
      <c r="S7506" t="s">
        <v>35</v>
      </c>
      <c r="T7506">
        <v>7.3</v>
      </c>
      <c r="U7506">
        <v>19</v>
      </c>
      <c r="V7506">
        <v>100</v>
      </c>
      <c r="W7506">
        <v>0</v>
      </c>
      <c r="X7506">
        <v>1</v>
      </c>
      <c r="Y7506" t="s">
        <v>77</v>
      </c>
    </row>
    <row r="7507" spans="1:25" x14ac:dyDescent="0.25">
      <c r="A7507" t="s">
        <v>9531</v>
      </c>
      <c r="B7507" t="s">
        <v>1915</v>
      </c>
      <c r="C7507" t="s">
        <v>26</v>
      </c>
      <c r="D7507" t="s">
        <v>55</v>
      </c>
      <c r="E7507" t="s">
        <v>49</v>
      </c>
      <c r="F7507" s="1" t="s">
        <v>19561</v>
      </c>
      <c r="G7507">
        <v>145</v>
      </c>
      <c r="H7507" t="s">
        <v>29</v>
      </c>
      <c r="I7507">
        <v>1651</v>
      </c>
      <c r="J7507">
        <v>458.42</v>
      </c>
      <c r="K7507">
        <f>Passenger_Data[[#This Row],[Price_USD]]*1</f>
        <v>458.42</v>
      </c>
      <c r="L7507">
        <v>56</v>
      </c>
      <c r="M7507" t="s">
        <v>40</v>
      </c>
      <c r="N7507" t="s">
        <v>60</v>
      </c>
      <c r="O7507" t="s">
        <v>32</v>
      </c>
      <c r="P7507" t="s">
        <v>50</v>
      </c>
      <c r="Q7507">
        <v>1</v>
      </c>
      <c r="R7507" t="s">
        <v>51</v>
      </c>
      <c r="S7507" t="s">
        <v>44</v>
      </c>
      <c r="T7507">
        <v>6.2</v>
      </c>
      <c r="U7507">
        <v>11</v>
      </c>
      <c r="V7507">
        <v>53</v>
      </c>
      <c r="W7507">
        <v>0</v>
      </c>
      <c r="X7507">
        <v>0</v>
      </c>
      <c r="Y7507" t="s">
        <v>77</v>
      </c>
    </row>
    <row r="7508" spans="1:25" x14ac:dyDescent="0.25">
      <c r="A7508" t="s">
        <v>9532</v>
      </c>
      <c r="B7508" t="s">
        <v>1345</v>
      </c>
      <c r="C7508" t="s">
        <v>26</v>
      </c>
      <c r="D7508" t="s">
        <v>28</v>
      </c>
      <c r="E7508" t="s">
        <v>27</v>
      </c>
      <c r="F7508" s="1" t="s">
        <v>19562</v>
      </c>
      <c r="G7508">
        <v>249</v>
      </c>
      <c r="H7508" t="s">
        <v>29</v>
      </c>
      <c r="I7508">
        <v>1383</v>
      </c>
      <c r="J7508">
        <v>262.68</v>
      </c>
      <c r="K7508">
        <f>Passenger_Data[[#This Row],[Price_USD]]*1</f>
        <v>262.68</v>
      </c>
      <c r="L7508">
        <v>63</v>
      </c>
      <c r="M7508" t="s">
        <v>40</v>
      </c>
      <c r="N7508" t="s">
        <v>41</v>
      </c>
      <c r="O7508" t="s">
        <v>33</v>
      </c>
      <c r="P7508" t="s">
        <v>83</v>
      </c>
      <c r="Q7508">
        <v>1</v>
      </c>
      <c r="R7508" t="s">
        <v>34</v>
      </c>
      <c r="S7508" t="s">
        <v>44</v>
      </c>
      <c r="T7508">
        <v>7.5</v>
      </c>
      <c r="U7508">
        <v>22</v>
      </c>
      <c r="V7508">
        <v>58</v>
      </c>
      <c r="W7508">
        <v>0</v>
      </c>
      <c r="X7508">
        <v>0</v>
      </c>
      <c r="Y7508" t="s">
        <v>77</v>
      </c>
    </row>
    <row r="7509" spans="1:25" x14ac:dyDescent="0.25">
      <c r="A7509" t="s">
        <v>9533</v>
      </c>
      <c r="B7509" t="s">
        <v>5157</v>
      </c>
      <c r="C7509" t="s">
        <v>82</v>
      </c>
      <c r="D7509" t="s">
        <v>64</v>
      </c>
      <c r="E7509" t="s">
        <v>59</v>
      </c>
      <c r="F7509" s="1" t="s">
        <v>19563</v>
      </c>
      <c r="G7509">
        <v>121</v>
      </c>
      <c r="H7509" t="s">
        <v>29</v>
      </c>
      <c r="I7509">
        <v>1194</v>
      </c>
      <c r="J7509">
        <v>349.8</v>
      </c>
      <c r="K7509">
        <f>Passenger_Data[[#This Row],[Price_USD]]*1</f>
        <v>349.8</v>
      </c>
      <c r="L7509">
        <v>79</v>
      </c>
      <c r="M7509" t="s">
        <v>30</v>
      </c>
      <c r="N7509" t="s">
        <v>60</v>
      </c>
      <c r="O7509" t="s">
        <v>32</v>
      </c>
      <c r="P7509" t="s">
        <v>50</v>
      </c>
      <c r="Q7509">
        <v>1</v>
      </c>
      <c r="R7509" t="s">
        <v>51</v>
      </c>
      <c r="S7509" t="s">
        <v>68</v>
      </c>
      <c r="T7509">
        <v>8.8000000000000007</v>
      </c>
      <c r="U7509">
        <v>7</v>
      </c>
      <c r="V7509">
        <v>4</v>
      </c>
      <c r="W7509">
        <v>0</v>
      </c>
      <c r="X7509">
        <v>0</v>
      </c>
      <c r="Y7509" t="s">
        <v>45</v>
      </c>
    </row>
    <row r="7510" spans="1:25" x14ac:dyDescent="0.25">
      <c r="A7510" t="s">
        <v>9534</v>
      </c>
      <c r="B7510" t="s">
        <v>169</v>
      </c>
      <c r="C7510" t="s">
        <v>26</v>
      </c>
      <c r="D7510" t="s">
        <v>59</v>
      </c>
      <c r="E7510" t="s">
        <v>64</v>
      </c>
      <c r="F7510" s="1" t="s">
        <v>19564</v>
      </c>
      <c r="G7510">
        <v>233</v>
      </c>
      <c r="H7510" t="s">
        <v>29</v>
      </c>
      <c r="I7510">
        <v>1297</v>
      </c>
      <c r="J7510">
        <v>262.07</v>
      </c>
      <c r="K7510">
        <f>Passenger_Data[[#This Row],[Price_USD]]*1</f>
        <v>262.07</v>
      </c>
      <c r="L7510">
        <v>64</v>
      </c>
      <c r="M7510" t="s">
        <v>30</v>
      </c>
      <c r="N7510" t="s">
        <v>31</v>
      </c>
      <c r="O7510" t="s">
        <v>33</v>
      </c>
      <c r="P7510" t="s">
        <v>83</v>
      </c>
      <c r="Q7510">
        <v>0</v>
      </c>
      <c r="R7510" t="s">
        <v>65</v>
      </c>
      <c r="S7510" t="s">
        <v>61</v>
      </c>
      <c r="T7510">
        <v>5.2</v>
      </c>
      <c r="U7510">
        <v>37</v>
      </c>
      <c r="V7510">
        <v>21</v>
      </c>
      <c r="W7510">
        <v>0</v>
      </c>
      <c r="X7510">
        <v>0</v>
      </c>
      <c r="Y7510" t="s">
        <v>77</v>
      </c>
    </row>
    <row r="7511" spans="1:25" x14ac:dyDescent="0.25">
      <c r="A7511" t="s">
        <v>9535</v>
      </c>
      <c r="B7511" t="s">
        <v>2119</v>
      </c>
      <c r="C7511" t="s">
        <v>82</v>
      </c>
      <c r="D7511" t="s">
        <v>39</v>
      </c>
      <c r="E7511" t="s">
        <v>28</v>
      </c>
      <c r="F7511" s="1" t="s">
        <v>19565</v>
      </c>
      <c r="G7511">
        <v>279</v>
      </c>
      <c r="H7511" t="s">
        <v>29</v>
      </c>
      <c r="I7511">
        <v>984</v>
      </c>
      <c r="J7511">
        <v>308.04000000000002</v>
      </c>
      <c r="K7511">
        <f>Passenger_Data[[#This Row],[Price_USD]]*1</f>
        <v>308.04000000000002</v>
      </c>
      <c r="L7511">
        <v>61</v>
      </c>
      <c r="M7511" t="s">
        <v>30</v>
      </c>
      <c r="N7511" t="s">
        <v>31</v>
      </c>
      <c r="O7511" t="s">
        <v>33</v>
      </c>
      <c r="P7511" t="s">
        <v>83</v>
      </c>
      <c r="Q7511">
        <v>0</v>
      </c>
      <c r="R7511" t="s">
        <v>51</v>
      </c>
      <c r="S7511" t="s">
        <v>35</v>
      </c>
      <c r="T7511">
        <v>8</v>
      </c>
      <c r="U7511">
        <v>5</v>
      </c>
      <c r="V7511">
        <v>3</v>
      </c>
      <c r="W7511">
        <v>0</v>
      </c>
      <c r="X7511">
        <v>1</v>
      </c>
      <c r="Y7511" t="s">
        <v>45</v>
      </c>
    </row>
    <row r="7512" spans="1:25" x14ac:dyDescent="0.25">
      <c r="A7512" t="s">
        <v>9536</v>
      </c>
      <c r="B7512" t="s">
        <v>976</v>
      </c>
      <c r="C7512" t="s">
        <v>54</v>
      </c>
      <c r="D7512" t="s">
        <v>59</v>
      </c>
      <c r="E7512" t="s">
        <v>28</v>
      </c>
      <c r="F7512" s="1" t="s">
        <v>19566</v>
      </c>
      <c r="G7512">
        <v>227</v>
      </c>
      <c r="H7512" t="s">
        <v>29</v>
      </c>
      <c r="I7512">
        <v>1212</v>
      </c>
      <c r="J7512">
        <v>340.07</v>
      </c>
      <c r="K7512">
        <f>Passenger_Data[[#This Row],[Price_USD]]*1</f>
        <v>340.07</v>
      </c>
      <c r="L7512">
        <v>54</v>
      </c>
      <c r="M7512" t="s">
        <v>30</v>
      </c>
      <c r="N7512" t="s">
        <v>41</v>
      </c>
      <c r="O7512" t="s">
        <v>33</v>
      </c>
      <c r="P7512" t="s">
        <v>50</v>
      </c>
      <c r="Q7512">
        <v>1</v>
      </c>
      <c r="R7512" t="s">
        <v>51</v>
      </c>
      <c r="S7512" t="s">
        <v>44</v>
      </c>
      <c r="T7512">
        <v>7.4</v>
      </c>
      <c r="U7512">
        <v>39</v>
      </c>
      <c r="V7512">
        <v>65</v>
      </c>
      <c r="W7512">
        <v>0</v>
      </c>
      <c r="X7512">
        <v>0</v>
      </c>
      <c r="Y7512" t="s">
        <v>45</v>
      </c>
    </row>
    <row r="7513" spans="1:25" x14ac:dyDescent="0.25">
      <c r="A7513" t="s">
        <v>9537</v>
      </c>
      <c r="B7513" t="s">
        <v>3080</v>
      </c>
      <c r="C7513" t="s">
        <v>73</v>
      </c>
      <c r="D7513" t="s">
        <v>28</v>
      </c>
      <c r="E7513" t="s">
        <v>49</v>
      </c>
      <c r="F7513" s="1" t="s">
        <v>19567</v>
      </c>
      <c r="G7513">
        <v>296</v>
      </c>
      <c r="H7513" t="s">
        <v>29</v>
      </c>
      <c r="I7513">
        <v>1082</v>
      </c>
      <c r="J7513">
        <v>366.17</v>
      </c>
      <c r="K7513">
        <f>Passenger_Data[[#This Row],[Price_USD]]*1</f>
        <v>366.17</v>
      </c>
      <c r="L7513">
        <v>27</v>
      </c>
      <c r="M7513" t="s">
        <v>40</v>
      </c>
      <c r="N7513" t="s">
        <v>31</v>
      </c>
      <c r="O7513" t="s">
        <v>42</v>
      </c>
      <c r="P7513" t="s">
        <v>50</v>
      </c>
      <c r="Q7513">
        <v>1</v>
      </c>
      <c r="R7513" t="s">
        <v>51</v>
      </c>
      <c r="S7513" t="s">
        <v>35</v>
      </c>
      <c r="T7513">
        <v>6.6</v>
      </c>
      <c r="U7513">
        <v>7</v>
      </c>
      <c r="V7513">
        <v>37</v>
      </c>
      <c r="W7513">
        <v>0</v>
      </c>
      <c r="X7513">
        <v>0</v>
      </c>
      <c r="Y7513" t="s">
        <v>77</v>
      </c>
    </row>
    <row r="7514" spans="1:25" x14ac:dyDescent="0.25">
      <c r="A7514" t="s">
        <v>9538</v>
      </c>
      <c r="B7514" t="s">
        <v>2174</v>
      </c>
      <c r="C7514" t="s">
        <v>26</v>
      </c>
      <c r="D7514" t="s">
        <v>59</v>
      </c>
      <c r="E7514" t="s">
        <v>49</v>
      </c>
      <c r="F7514" s="1" t="s">
        <v>19568</v>
      </c>
      <c r="G7514">
        <v>98</v>
      </c>
      <c r="H7514" t="s">
        <v>29</v>
      </c>
      <c r="I7514">
        <v>1282</v>
      </c>
      <c r="J7514">
        <v>365.66</v>
      </c>
      <c r="K7514">
        <f>Passenger_Data[[#This Row],[Price_USD]]*1</f>
        <v>365.66</v>
      </c>
      <c r="L7514">
        <v>73</v>
      </c>
      <c r="M7514" t="s">
        <v>40</v>
      </c>
      <c r="N7514" t="s">
        <v>31</v>
      </c>
      <c r="O7514" t="s">
        <v>42</v>
      </c>
      <c r="P7514" t="s">
        <v>50</v>
      </c>
      <c r="Q7514">
        <v>0</v>
      </c>
      <c r="R7514" t="s">
        <v>65</v>
      </c>
      <c r="S7514" t="s">
        <v>44</v>
      </c>
      <c r="T7514">
        <v>5.8</v>
      </c>
      <c r="U7514">
        <v>1</v>
      </c>
      <c r="V7514">
        <v>115</v>
      </c>
      <c r="W7514">
        <v>0</v>
      </c>
      <c r="X7514">
        <v>0</v>
      </c>
      <c r="Y7514" t="s">
        <v>45</v>
      </c>
    </row>
    <row r="7515" spans="1:25" x14ac:dyDescent="0.25">
      <c r="A7515" t="s">
        <v>9539</v>
      </c>
      <c r="B7515" t="s">
        <v>4853</v>
      </c>
      <c r="C7515" t="s">
        <v>48</v>
      </c>
      <c r="D7515" t="s">
        <v>27</v>
      </c>
      <c r="E7515" t="s">
        <v>27</v>
      </c>
      <c r="F7515" s="1" t="s">
        <v>19569</v>
      </c>
      <c r="G7515">
        <v>67</v>
      </c>
      <c r="H7515" t="s">
        <v>108</v>
      </c>
      <c r="I7515">
        <v>1447</v>
      </c>
      <c r="J7515">
        <v>336.97</v>
      </c>
      <c r="K7515">
        <f>Passenger_Data[[#This Row],[Price_USD]]*1</f>
        <v>336.97</v>
      </c>
      <c r="L7515">
        <v>31</v>
      </c>
      <c r="M7515" t="s">
        <v>30</v>
      </c>
      <c r="N7515" t="s">
        <v>31</v>
      </c>
      <c r="O7515" t="s">
        <v>33</v>
      </c>
      <c r="P7515" t="s">
        <v>83</v>
      </c>
      <c r="Q7515">
        <v>4</v>
      </c>
      <c r="R7515" t="s">
        <v>51</v>
      </c>
      <c r="S7515" t="s">
        <v>35</v>
      </c>
      <c r="T7515">
        <v>8.5</v>
      </c>
      <c r="U7515">
        <v>0</v>
      </c>
      <c r="V7515">
        <v>46</v>
      </c>
      <c r="W7515">
        <v>0</v>
      </c>
      <c r="X7515">
        <v>0</v>
      </c>
      <c r="Y7515" t="s">
        <v>45</v>
      </c>
    </row>
    <row r="7516" spans="1:25" x14ac:dyDescent="0.25">
      <c r="A7516" t="s">
        <v>9540</v>
      </c>
      <c r="B7516" t="s">
        <v>4203</v>
      </c>
      <c r="C7516" t="s">
        <v>54</v>
      </c>
      <c r="D7516" t="s">
        <v>55</v>
      </c>
      <c r="E7516" t="s">
        <v>64</v>
      </c>
      <c r="F7516" s="1" t="s">
        <v>19570</v>
      </c>
      <c r="G7516">
        <v>251</v>
      </c>
      <c r="H7516" t="s">
        <v>29</v>
      </c>
      <c r="I7516">
        <v>899</v>
      </c>
      <c r="J7516">
        <v>332.48</v>
      </c>
      <c r="K7516">
        <f>Passenger_Data[[#This Row],[Price_USD]]*1</f>
        <v>332.48</v>
      </c>
      <c r="L7516">
        <v>40</v>
      </c>
      <c r="M7516" t="s">
        <v>40</v>
      </c>
      <c r="N7516" t="s">
        <v>31</v>
      </c>
      <c r="O7516" t="s">
        <v>33</v>
      </c>
      <c r="P7516" t="s">
        <v>50</v>
      </c>
      <c r="Q7516">
        <v>0</v>
      </c>
      <c r="R7516" t="s">
        <v>65</v>
      </c>
      <c r="S7516" t="s">
        <v>44</v>
      </c>
      <c r="T7516">
        <v>4.0999999999999996</v>
      </c>
      <c r="U7516">
        <v>17</v>
      </c>
      <c r="V7516">
        <v>98</v>
      </c>
      <c r="W7516">
        <v>0</v>
      </c>
      <c r="X7516">
        <v>0</v>
      </c>
      <c r="Y7516" t="s">
        <v>77</v>
      </c>
    </row>
    <row r="7517" spans="1:25" x14ac:dyDescent="0.25">
      <c r="A7517" t="s">
        <v>9541</v>
      </c>
      <c r="B7517" t="s">
        <v>1568</v>
      </c>
      <c r="C7517" t="s">
        <v>73</v>
      </c>
      <c r="D7517" t="s">
        <v>55</v>
      </c>
      <c r="E7517" t="s">
        <v>64</v>
      </c>
      <c r="F7517" s="1" t="s">
        <v>19571</v>
      </c>
      <c r="G7517">
        <v>292</v>
      </c>
      <c r="H7517" t="s">
        <v>29</v>
      </c>
      <c r="I7517">
        <v>1487</v>
      </c>
      <c r="J7517">
        <v>350.09</v>
      </c>
      <c r="K7517">
        <f>Passenger_Data[[#This Row],[Price_USD]]*1</f>
        <v>350.09</v>
      </c>
      <c r="L7517">
        <v>30</v>
      </c>
      <c r="M7517" t="s">
        <v>30</v>
      </c>
      <c r="N7517" t="s">
        <v>41</v>
      </c>
      <c r="O7517" t="s">
        <v>33</v>
      </c>
      <c r="P7517" t="s">
        <v>50</v>
      </c>
      <c r="Q7517">
        <v>1</v>
      </c>
      <c r="R7517" t="s">
        <v>65</v>
      </c>
      <c r="S7517" t="s">
        <v>68</v>
      </c>
      <c r="T7517">
        <v>6.3</v>
      </c>
      <c r="U7517">
        <v>0</v>
      </c>
      <c r="V7517">
        <v>76</v>
      </c>
      <c r="W7517">
        <v>0</v>
      </c>
      <c r="X7517">
        <v>0</v>
      </c>
      <c r="Y7517" t="s">
        <v>77</v>
      </c>
    </row>
    <row r="7518" spans="1:25" x14ac:dyDescent="0.25">
      <c r="A7518" t="s">
        <v>9542</v>
      </c>
      <c r="B7518" t="s">
        <v>5522</v>
      </c>
      <c r="C7518" t="s">
        <v>73</v>
      </c>
      <c r="D7518" t="s">
        <v>59</v>
      </c>
      <c r="E7518" t="s">
        <v>55</v>
      </c>
      <c r="F7518" s="1" t="s">
        <v>19572</v>
      </c>
      <c r="G7518">
        <v>35</v>
      </c>
      <c r="H7518" t="s">
        <v>29</v>
      </c>
      <c r="I7518">
        <v>1417</v>
      </c>
      <c r="J7518">
        <v>413.67</v>
      </c>
      <c r="K7518">
        <f>Passenger_Data[[#This Row],[Price_USD]]*1</f>
        <v>413.67</v>
      </c>
      <c r="L7518">
        <v>78</v>
      </c>
      <c r="M7518" t="s">
        <v>30</v>
      </c>
      <c r="N7518" t="s">
        <v>41</v>
      </c>
      <c r="O7518" t="s">
        <v>42</v>
      </c>
      <c r="P7518" t="s">
        <v>33</v>
      </c>
      <c r="Q7518">
        <v>0</v>
      </c>
      <c r="R7518" t="s">
        <v>51</v>
      </c>
      <c r="S7518" t="s">
        <v>35</v>
      </c>
      <c r="T7518">
        <v>4.5999999999999996</v>
      </c>
      <c r="U7518">
        <v>15</v>
      </c>
      <c r="V7518">
        <v>36</v>
      </c>
      <c r="W7518">
        <v>0</v>
      </c>
      <c r="X7518">
        <v>0</v>
      </c>
      <c r="Y7518" t="s">
        <v>45</v>
      </c>
    </row>
    <row r="7519" spans="1:25" x14ac:dyDescent="0.25">
      <c r="A7519" t="s">
        <v>9543</v>
      </c>
      <c r="B7519" t="s">
        <v>742</v>
      </c>
      <c r="C7519" t="s">
        <v>26</v>
      </c>
      <c r="D7519" t="s">
        <v>76</v>
      </c>
      <c r="E7519" t="s">
        <v>28</v>
      </c>
      <c r="F7519" s="1" t="s">
        <v>19573</v>
      </c>
      <c r="G7519">
        <v>216</v>
      </c>
      <c r="H7519" t="s">
        <v>29</v>
      </c>
      <c r="I7519">
        <v>1422</v>
      </c>
      <c r="J7519">
        <v>329.89</v>
      </c>
      <c r="K7519">
        <f>Passenger_Data[[#This Row],[Price_USD]]*1</f>
        <v>329.89</v>
      </c>
      <c r="L7519">
        <v>25</v>
      </c>
      <c r="M7519" t="s">
        <v>40</v>
      </c>
      <c r="N7519" t="s">
        <v>41</v>
      </c>
      <c r="O7519" t="s">
        <v>56</v>
      </c>
      <c r="P7519" t="s">
        <v>50</v>
      </c>
      <c r="Q7519">
        <v>0</v>
      </c>
      <c r="R7519" t="s">
        <v>65</v>
      </c>
      <c r="S7519" t="s">
        <v>35</v>
      </c>
      <c r="T7519">
        <v>5.4</v>
      </c>
      <c r="U7519">
        <v>59</v>
      </c>
      <c r="V7519">
        <v>55</v>
      </c>
      <c r="W7519">
        <v>0</v>
      </c>
      <c r="X7519">
        <v>1</v>
      </c>
      <c r="Y7519" t="s">
        <v>77</v>
      </c>
    </row>
    <row r="7520" spans="1:25" x14ac:dyDescent="0.25">
      <c r="A7520" t="s">
        <v>9544</v>
      </c>
      <c r="B7520" t="s">
        <v>779</v>
      </c>
      <c r="C7520" t="s">
        <v>73</v>
      </c>
      <c r="D7520" t="s">
        <v>59</v>
      </c>
      <c r="E7520" t="s">
        <v>39</v>
      </c>
      <c r="F7520" s="1" t="s">
        <v>19574</v>
      </c>
      <c r="G7520">
        <v>178</v>
      </c>
      <c r="H7520" t="s">
        <v>29</v>
      </c>
      <c r="I7520">
        <v>310</v>
      </c>
      <c r="J7520">
        <v>486.93</v>
      </c>
      <c r="K7520">
        <f>Passenger_Data[[#This Row],[Price_USD]]*1</f>
        <v>486.93</v>
      </c>
      <c r="L7520">
        <v>41</v>
      </c>
      <c r="M7520" t="s">
        <v>40</v>
      </c>
      <c r="N7520" t="s">
        <v>31</v>
      </c>
      <c r="O7520" t="s">
        <v>56</v>
      </c>
      <c r="P7520" t="s">
        <v>83</v>
      </c>
      <c r="Q7520">
        <v>2</v>
      </c>
      <c r="R7520" t="s">
        <v>51</v>
      </c>
      <c r="S7520" t="s">
        <v>61</v>
      </c>
      <c r="T7520">
        <v>9</v>
      </c>
      <c r="U7520">
        <v>3</v>
      </c>
      <c r="V7520">
        <v>0</v>
      </c>
      <c r="W7520">
        <v>0</v>
      </c>
      <c r="X7520">
        <v>0</v>
      </c>
      <c r="Y7520" t="s">
        <v>77</v>
      </c>
    </row>
    <row r="7521" spans="1:25" x14ac:dyDescent="0.25">
      <c r="A7521" t="s">
        <v>9545</v>
      </c>
      <c r="B7521" t="s">
        <v>1658</v>
      </c>
      <c r="C7521" t="s">
        <v>26</v>
      </c>
      <c r="D7521" t="s">
        <v>59</v>
      </c>
      <c r="E7521" t="s">
        <v>76</v>
      </c>
      <c r="F7521" s="1" t="s">
        <v>19575</v>
      </c>
      <c r="G7521">
        <v>133</v>
      </c>
      <c r="H7521" t="s">
        <v>29</v>
      </c>
      <c r="I7521">
        <v>1589</v>
      </c>
      <c r="J7521">
        <v>328.11</v>
      </c>
      <c r="K7521">
        <f>Passenger_Data[[#This Row],[Price_USD]]*1</f>
        <v>328.11</v>
      </c>
      <c r="L7521">
        <v>64</v>
      </c>
      <c r="M7521" t="s">
        <v>40</v>
      </c>
      <c r="N7521" t="s">
        <v>41</v>
      </c>
      <c r="O7521" t="s">
        <v>33</v>
      </c>
      <c r="P7521" t="s">
        <v>50</v>
      </c>
      <c r="Q7521">
        <v>0</v>
      </c>
      <c r="R7521" t="s">
        <v>43</v>
      </c>
      <c r="S7521" t="s">
        <v>35</v>
      </c>
      <c r="T7521">
        <v>6.9</v>
      </c>
      <c r="U7521">
        <v>6</v>
      </c>
      <c r="V7521">
        <v>66</v>
      </c>
      <c r="W7521">
        <v>0</v>
      </c>
      <c r="X7521">
        <v>0</v>
      </c>
      <c r="Y7521" t="s">
        <v>45</v>
      </c>
    </row>
    <row r="7522" spans="1:25" x14ac:dyDescent="0.25">
      <c r="A7522" t="s">
        <v>9546</v>
      </c>
      <c r="B7522" t="s">
        <v>275</v>
      </c>
      <c r="C7522" t="s">
        <v>82</v>
      </c>
      <c r="D7522" t="s">
        <v>49</v>
      </c>
      <c r="E7522" t="s">
        <v>28</v>
      </c>
      <c r="F7522" s="1" t="s">
        <v>19576</v>
      </c>
      <c r="G7522">
        <v>128</v>
      </c>
      <c r="H7522" t="s">
        <v>29</v>
      </c>
      <c r="I7522">
        <v>1104</v>
      </c>
      <c r="J7522">
        <v>398.35</v>
      </c>
      <c r="K7522">
        <f>Passenger_Data[[#This Row],[Price_USD]]*1</f>
        <v>398.35</v>
      </c>
      <c r="L7522">
        <v>64</v>
      </c>
      <c r="M7522" t="s">
        <v>40</v>
      </c>
      <c r="N7522" t="s">
        <v>60</v>
      </c>
      <c r="O7522" t="s">
        <v>32</v>
      </c>
      <c r="P7522" t="s">
        <v>50</v>
      </c>
      <c r="Q7522">
        <v>3</v>
      </c>
      <c r="R7522" t="s">
        <v>65</v>
      </c>
      <c r="S7522" t="s">
        <v>61</v>
      </c>
      <c r="T7522">
        <v>7.4</v>
      </c>
      <c r="U7522">
        <v>1</v>
      </c>
      <c r="V7522">
        <v>91</v>
      </c>
      <c r="W7522">
        <v>0</v>
      </c>
      <c r="X7522">
        <v>0</v>
      </c>
      <c r="Y7522" t="s">
        <v>77</v>
      </c>
    </row>
    <row r="7523" spans="1:25" x14ac:dyDescent="0.25">
      <c r="A7523" t="s">
        <v>9547</v>
      </c>
      <c r="B7523" t="s">
        <v>5754</v>
      </c>
      <c r="C7523" t="s">
        <v>73</v>
      </c>
      <c r="D7523" t="s">
        <v>55</v>
      </c>
      <c r="E7523" t="s">
        <v>27</v>
      </c>
      <c r="F7523" s="1" t="s">
        <v>19577</v>
      </c>
      <c r="G7523">
        <v>227</v>
      </c>
      <c r="H7523" t="s">
        <v>86</v>
      </c>
      <c r="I7523">
        <v>1470</v>
      </c>
      <c r="J7523">
        <v>222.96</v>
      </c>
      <c r="K7523">
        <f>Passenger_Data[[#This Row],[Price_USD]]*1</f>
        <v>222.96</v>
      </c>
      <c r="L7523">
        <v>20</v>
      </c>
      <c r="M7523" t="s">
        <v>40</v>
      </c>
      <c r="N7523" t="s">
        <v>60</v>
      </c>
      <c r="O7523" t="s">
        <v>56</v>
      </c>
      <c r="P7523" t="s">
        <v>50</v>
      </c>
      <c r="Q7523">
        <v>0</v>
      </c>
      <c r="R7523" t="s">
        <v>34</v>
      </c>
      <c r="S7523" t="s">
        <v>44</v>
      </c>
      <c r="T7523">
        <v>6.1</v>
      </c>
      <c r="U7523">
        <v>7</v>
      </c>
      <c r="V7523">
        <v>42</v>
      </c>
      <c r="W7523">
        <v>0</v>
      </c>
      <c r="X7523">
        <v>0</v>
      </c>
      <c r="Y7523" t="s">
        <v>45</v>
      </c>
    </row>
    <row r="7524" spans="1:25" x14ac:dyDescent="0.25">
      <c r="A7524" t="s">
        <v>9548</v>
      </c>
      <c r="B7524" t="s">
        <v>4229</v>
      </c>
      <c r="C7524" t="s">
        <v>82</v>
      </c>
      <c r="D7524" t="s">
        <v>59</v>
      </c>
      <c r="E7524" t="s">
        <v>49</v>
      </c>
      <c r="F7524" s="1" t="s">
        <v>19578</v>
      </c>
      <c r="G7524">
        <v>167</v>
      </c>
      <c r="H7524" t="s">
        <v>29</v>
      </c>
      <c r="I7524">
        <v>1091</v>
      </c>
      <c r="J7524">
        <v>440.61</v>
      </c>
      <c r="K7524">
        <f>Passenger_Data[[#This Row],[Price_USD]]*1</f>
        <v>440.61</v>
      </c>
      <c r="L7524">
        <v>19</v>
      </c>
      <c r="M7524" t="s">
        <v>30</v>
      </c>
      <c r="N7524" t="s">
        <v>60</v>
      </c>
      <c r="O7524" t="s">
        <v>33</v>
      </c>
      <c r="P7524" t="s">
        <v>50</v>
      </c>
      <c r="Q7524">
        <v>1</v>
      </c>
      <c r="R7524" t="s">
        <v>34</v>
      </c>
      <c r="S7524" t="s">
        <v>44</v>
      </c>
      <c r="T7524">
        <v>8.6999999999999993</v>
      </c>
      <c r="U7524">
        <v>2</v>
      </c>
      <c r="V7524">
        <v>110</v>
      </c>
      <c r="W7524">
        <v>0</v>
      </c>
      <c r="X7524">
        <v>0</v>
      </c>
      <c r="Y7524" t="s">
        <v>77</v>
      </c>
    </row>
    <row r="7525" spans="1:25" x14ac:dyDescent="0.25">
      <c r="A7525" t="s">
        <v>9549</v>
      </c>
      <c r="B7525" t="s">
        <v>2738</v>
      </c>
      <c r="C7525" t="s">
        <v>73</v>
      </c>
      <c r="D7525" t="s">
        <v>27</v>
      </c>
      <c r="E7525" t="s">
        <v>59</v>
      </c>
      <c r="F7525" s="1" t="s">
        <v>19579</v>
      </c>
      <c r="G7525">
        <v>116</v>
      </c>
      <c r="H7525" t="s">
        <v>29</v>
      </c>
      <c r="I7525">
        <v>1942</v>
      </c>
      <c r="J7525">
        <v>272.26</v>
      </c>
      <c r="K7525">
        <f>Passenger_Data[[#This Row],[Price_USD]]*1</f>
        <v>272.26</v>
      </c>
      <c r="L7525">
        <v>53</v>
      </c>
      <c r="M7525" t="s">
        <v>40</v>
      </c>
      <c r="N7525" t="s">
        <v>60</v>
      </c>
      <c r="O7525" t="s">
        <v>32</v>
      </c>
      <c r="P7525" t="s">
        <v>50</v>
      </c>
      <c r="Q7525">
        <v>1</v>
      </c>
      <c r="R7525" t="s">
        <v>65</v>
      </c>
      <c r="S7525" t="s">
        <v>35</v>
      </c>
      <c r="T7525">
        <v>10</v>
      </c>
      <c r="U7525">
        <v>4</v>
      </c>
      <c r="V7525">
        <v>89</v>
      </c>
      <c r="W7525">
        <v>0</v>
      </c>
      <c r="X7525">
        <v>0</v>
      </c>
      <c r="Y7525" t="s">
        <v>77</v>
      </c>
    </row>
    <row r="7526" spans="1:25" x14ac:dyDescent="0.25">
      <c r="A7526" t="s">
        <v>9550</v>
      </c>
      <c r="B7526" t="s">
        <v>8811</v>
      </c>
      <c r="C7526" t="s">
        <v>48</v>
      </c>
      <c r="D7526" t="s">
        <v>59</v>
      </c>
      <c r="E7526" t="s">
        <v>64</v>
      </c>
      <c r="F7526" s="1" t="s">
        <v>19580</v>
      </c>
      <c r="G7526">
        <v>270</v>
      </c>
      <c r="H7526" t="s">
        <v>29</v>
      </c>
      <c r="I7526">
        <v>1057</v>
      </c>
      <c r="J7526">
        <v>290.07</v>
      </c>
      <c r="K7526">
        <f>Passenger_Data[[#This Row],[Price_USD]]*1</f>
        <v>290.07</v>
      </c>
      <c r="L7526">
        <v>25</v>
      </c>
      <c r="M7526" t="s">
        <v>40</v>
      </c>
      <c r="N7526" t="s">
        <v>31</v>
      </c>
      <c r="O7526" t="s">
        <v>56</v>
      </c>
      <c r="P7526" t="s">
        <v>50</v>
      </c>
      <c r="Q7526">
        <v>0</v>
      </c>
      <c r="R7526" t="s">
        <v>65</v>
      </c>
      <c r="S7526" t="s">
        <v>35</v>
      </c>
      <c r="T7526">
        <v>4.4000000000000004</v>
      </c>
      <c r="U7526">
        <v>5</v>
      </c>
      <c r="V7526">
        <v>118</v>
      </c>
      <c r="W7526">
        <v>1</v>
      </c>
      <c r="X7526">
        <v>0</v>
      </c>
      <c r="Y7526" t="s">
        <v>36</v>
      </c>
    </row>
    <row r="7527" spans="1:25" x14ac:dyDescent="0.25">
      <c r="A7527" t="s">
        <v>9551</v>
      </c>
      <c r="B7527" t="s">
        <v>1164</v>
      </c>
      <c r="C7527" t="s">
        <v>26</v>
      </c>
      <c r="D7527" t="s">
        <v>64</v>
      </c>
      <c r="E7527" t="s">
        <v>55</v>
      </c>
      <c r="F7527" s="1" t="s">
        <v>19581</v>
      </c>
      <c r="G7527">
        <v>210</v>
      </c>
      <c r="H7527" t="s">
        <v>29</v>
      </c>
      <c r="I7527">
        <v>1485</v>
      </c>
      <c r="J7527">
        <v>499.27</v>
      </c>
      <c r="K7527">
        <f>Passenger_Data[[#This Row],[Price_USD]]*1</f>
        <v>499.27</v>
      </c>
      <c r="L7527">
        <v>35</v>
      </c>
      <c r="M7527" t="s">
        <v>40</v>
      </c>
      <c r="N7527" t="s">
        <v>31</v>
      </c>
      <c r="O7527" t="s">
        <v>33</v>
      </c>
      <c r="P7527" t="s">
        <v>50</v>
      </c>
      <c r="Q7527">
        <v>0</v>
      </c>
      <c r="R7527" t="s">
        <v>65</v>
      </c>
      <c r="S7527" t="s">
        <v>68</v>
      </c>
      <c r="T7527">
        <v>5.6</v>
      </c>
      <c r="U7527">
        <v>17</v>
      </c>
      <c r="V7527">
        <v>113</v>
      </c>
      <c r="W7527">
        <v>0</v>
      </c>
      <c r="X7527">
        <v>0</v>
      </c>
      <c r="Y7527" t="s">
        <v>36</v>
      </c>
    </row>
    <row r="7528" spans="1:25" x14ac:dyDescent="0.25">
      <c r="A7528" t="s">
        <v>9552</v>
      </c>
      <c r="B7528" t="s">
        <v>1672</v>
      </c>
      <c r="C7528" t="s">
        <v>73</v>
      </c>
      <c r="D7528" t="s">
        <v>59</v>
      </c>
      <c r="E7528" t="s">
        <v>76</v>
      </c>
      <c r="F7528" s="1" t="s">
        <v>19582</v>
      </c>
      <c r="G7528">
        <v>152</v>
      </c>
      <c r="H7528" t="s">
        <v>29</v>
      </c>
      <c r="I7528">
        <v>1473</v>
      </c>
      <c r="J7528">
        <v>359.95</v>
      </c>
      <c r="K7528">
        <f>Passenger_Data[[#This Row],[Price_USD]]*1</f>
        <v>359.95</v>
      </c>
      <c r="L7528">
        <v>36</v>
      </c>
      <c r="M7528" t="s">
        <v>30</v>
      </c>
      <c r="N7528" t="s">
        <v>31</v>
      </c>
      <c r="O7528" t="s">
        <v>42</v>
      </c>
      <c r="P7528" t="s">
        <v>50</v>
      </c>
      <c r="Q7528">
        <v>2</v>
      </c>
      <c r="R7528" t="s">
        <v>34</v>
      </c>
      <c r="S7528" t="s">
        <v>68</v>
      </c>
      <c r="T7528">
        <v>8.3000000000000007</v>
      </c>
      <c r="U7528">
        <v>11</v>
      </c>
      <c r="V7528">
        <v>90</v>
      </c>
      <c r="W7528">
        <v>0</v>
      </c>
      <c r="X7528">
        <v>1</v>
      </c>
      <c r="Y7528" t="s">
        <v>77</v>
      </c>
    </row>
    <row r="7529" spans="1:25" x14ac:dyDescent="0.25">
      <c r="A7529" t="s">
        <v>9553</v>
      </c>
      <c r="B7529" t="s">
        <v>3339</v>
      </c>
      <c r="C7529" t="s">
        <v>48</v>
      </c>
      <c r="D7529" t="s">
        <v>27</v>
      </c>
      <c r="E7529" t="s">
        <v>39</v>
      </c>
      <c r="F7529" s="1" t="s">
        <v>19583</v>
      </c>
      <c r="G7529">
        <v>76</v>
      </c>
      <c r="H7529" t="s">
        <v>86</v>
      </c>
      <c r="I7529">
        <v>1548</v>
      </c>
      <c r="J7529">
        <v>406.05</v>
      </c>
      <c r="K7529">
        <f>Passenger_Data[[#This Row],[Price_USD]]*1</f>
        <v>406.05</v>
      </c>
      <c r="L7529">
        <v>73</v>
      </c>
      <c r="M7529" t="s">
        <v>30</v>
      </c>
      <c r="N7529" t="s">
        <v>31</v>
      </c>
      <c r="O7529" t="s">
        <v>42</v>
      </c>
      <c r="P7529" t="s">
        <v>50</v>
      </c>
      <c r="Q7529">
        <v>1</v>
      </c>
      <c r="R7529" t="s">
        <v>65</v>
      </c>
      <c r="S7529" t="s">
        <v>61</v>
      </c>
      <c r="T7529">
        <v>6.2</v>
      </c>
      <c r="U7529">
        <v>10</v>
      </c>
      <c r="V7529">
        <v>99</v>
      </c>
      <c r="W7529">
        <v>0</v>
      </c>
      <c r="X7529">
        <v>0</v>
      </c>
      <c r="Y7529" t="s">
        <v>45</v>
      </c>
    </row>
    <row r="7530" spans="1:25" x14ac:dyDescent="0.25">
      <c r="A7530" t="s">
        <v>9554</v>
      </c>
      <c r="B7530" t="s">
        <v>58</v>
      </c>
      <c r="C7530" t="s">
        <v>54</v>
      </c>
      <c r="D7530" t="s">
        <v>76</v>
      </c>
      <c r="E7530" t="s">
        <v>64</v>
      </c>
      <c r="F7530" s="1" t="s">
        <v>19584</v>
      </c>
      <c r="G7530">
        <v>191</v>
      </c>
      <c r="H7530" t="s">
        <v>29</v>
      </c>
      <c r="I7530">
        <v>1611</v>
      </c>
      <c r="J7530">
        <v>373.95</v>
      </c>
      <c r="K7530">
        <f>Passenger_Data[[#This Row],[Price_USD]]*1</f>
        <v>373.95</v>
      </c>
      <c r="L7530">
        <v>75</v>
      </c>
      <c r="M7530" t="s">
        <v>40</v>
      </c>
      <c r="N7530" t="s">
        <v>60</v>
      </c>
      <c r="O7530" t="s">
        <v>42</v>
      </c>
      <c r="P7530" t="s">
        <v>50</v>
      </c>
      <c r="Q7530">
        <v>2</v>
      </c>
      <c r="R7530" t="s">
        <v>65</v>
      </c>
      <c r="S7530" t="s">
        <v>35</v>
      </c>
      <c r="T7530">
        <v>7.3</v>
      </c>
      <c r="U7530">
        <v>16</v>
      </c>
      <c r="V7530">
        <v>66</v>
      </c>
      <c r="W7530">
        <v>0</v>
      </c>
      <c r="X7530">
        <v>1</v>
      </c>
      <c r="Y7530" t="s">
        <v>45</v>
      </c>
    </row>
    <row r="7531" spans="1:25" x14ac:dyDescent="0.25">
      <c r="A7531" t="s">
        <v>9555</v>
      </c>
      <c r="B7531" t="s">
        <v>5623</v>
      </c>
      <c r="C7531" t="s">
        <v>26</v>
      </c>
      <c r="D7531" t="s">
        <v>27</v>
      </c>
      <c r="E7531" t="s">
        <v>76</v>
      </c>
      <c r="F7531" s="1" t="s">
        <v>19585</v>
      </c>
      <c r="G7531">
        <v>57</v>
      </c>
      <c r="H7531" t="s">
        <v>29</v>
      </c>
      <c r="I7531">
        <v>1154</v>
      </c>
      <c r="J7531">
        <v>185.14</v>
      </c>
      <c r="K7531">
        <f>Passenger_Data[[#This Row],[Price_USD]]*1</f>
        <v>185.14</v>
      </c>
      <c r="L7531">
        <v>57</v>
      </c>
      <c r="M7531" t="s">
        <v>40</v>
      </c>
      <c r="N7531" t="s">
        <v>31</v>
      </c>
      <c r="O7531" t="s">
        <v>33</v>
      </c>
      <c r="P7531" t="s">
        <v>50</v>
      </c>
      <c r="Q7531">
        <v>2</v>
      </c>
      <c r="R7531" t="s">
        <v>65</v>
      </c>
      <c r="S7531" t="s">
        <v>61</v>
      </c>
      <c r="T7531">
        <v>7.6</v>
      </c>
      <c r="U7531">
        <v>0</v>
      </c>
      <c r="V7531">
        <v>74</v>
      </c>
      <c r="W7531">
        <v>0</v>
      </c>
      <c r="X7531">
        <v>0</v>
      </c>
      <c r="Y7531" t="s">
        <v>36</v>
      </c>
    </row>
    <row r="7532" spans="1:25" x14ac:dyDescent="0.25">
      <c r="A7532" t="s">
        <v>9556</v>
      </c>
      <c r="B7532" t="s">
        <v>453</v>
      </c>
      <c r="C7532" t="s">
        <v>26</v>
      </c>
      <c r="D7532" t="s">
        <v>76</v>
      </c>
      <c r="E7532" t="s">
        <v>76</v>
      </c>
      <c r="F7532" s="1" t="s">
        <v>19586</v>
      </c>
      <c r="G7532">
        <v>258</v>
      </c>
      <c r="H7532" t="s">
        <v>29</v>
      </c>
      <c r="I7532">
        <v>1017</v>
      </c>
      <c r="J7532">
        <v>160.57</v>
      </c>
      <c r="K7532">
        <f>Passenger_Data[[#This Row],[Price_USD]]*1</f>
        <v>160.57</v>
      </c>
      <c r="L7532">
        <v>69</v>
      </c>
      <c r="M7532" t="s">
        <v>30</v>
      </c>
      <c r="N7532" t="s">
        <v>31</v>
      </c>
      <c r="O7532" t="s">
        <v>42</v>
      </c>
      <c r="P7532" t="s">
        <v>50</v>
      </c>
      <c r="Q7532">
        <v>0</v>
      </c>
      <c r="R7532" t="s">
        <v>51</v>
      </c>
      <c r="S7532" t="s">
        <v>35</v>
      </c>
      <c r="T7532">
        <v>7.1</v>
      </c>
      <c r="U7532">
        <v>12</v>
      </c>
      <c r="V7532">
        <v>117</v>
      </c>
      <c r="W7532">
        <v>0</v>
      </c>
      <c r="X7532">
        <v>1</v>
      </c>
      <c r="Y7532" t="s">
        <v>36</v>
      </c>
    </row>
    <row r="7533" spans="1:25" x14ac:dyDescent="0.25">
      <c r="A7533" t="s">
        <v>9557</v>
      </c>
      <c r="B7533" t="s">
        <v>1946</v>
      </c>
      <c r="C7533" t="s">
        <v>82</v>
      </c>
      <c r="D7533" t="s">
        <v>28</v>
      </c>
      <c r="E7533" t="s">
        <v>55</v>
      </c>
      <c r="F7533" s="1" t="s">
        <v>19587</v>
      </c>
      <c r="G7533">
        <v>133</v>
      </c>
      <c r="H7533" t="s">
        <v>29</v>
      </c>
      <c r="I7533">
        <v>1321</v>
      </c>
      <c r="J7533">
        <v>512.91</v>
      </c>
      <c r="K7533">
        <f>Passenger_Data[[#This Row],[Price_USD]]*1</f>
        <v>512.91</v>
      </c>
      <c r="L7533">
        <v>72</v>
      </c>
      <c r="M7533" t="s">
        <v>30</v>
      </c>
      <c r="N7533" t="s">
        <v>41</v>
      </c>
      <c r="O7533" t="s">
        <v>56</v>
      </c>
      <c r="P7533" t="s">
        <v>50</v>
      </c>
      <c r="Q7533">
        <v>0</v>
      </c>
      <c r="R7533" t="s">
        <v>65</v>
      </c>
      <c r="S7533" t="s">
        <v>35</v>
      </c>
      <c r="T7533">
        <v>7.5</v>
      </c>
      <c r="U7533">
        <v>20</v>
      </c>
      <c r="V7533">
        <v>100</v>
      </c>
      <c r="W7533">
        <v>0</v>
      </c>
      <c r="X7533">
        <v>0</v>
      </c>
      <c r="Y7533" t="s">
        <v>77</v>
      </c>
    </row>
    <row r="7534" spans="1:25" x14ac:dyDescent="0.25">
      <c r="A7534" t="s">
        <v>9558</v>
      </c>
      <c r="B7534" t="s">
        <v>3364</v>
      </c>
      <c r="C7534" t="s">
        <v>82</v>
      </c>
      <c r="D7534" t="s">
        <v>28</v>
      </c>
      <c r="E7534" t="s">
        <v>39</v>
      </c>
      <c r="F7534" s="1" t="s">
        <v>19588</v>
      </c>
      <c r="G7534">
        <v>106</v>
      </c>
      <c r="H7534" t="s">
        <v>86</v>
      </c>
      <c r="I7534">
        <v>1588</v>
      </c>
      <c r="J7534">
        <v>263.42</v>
      </c>
      <c r="K7534">
        <f>Passenger_Data[[#This Row],[Price_USD]]*1</f>
        <v>263.42</v>
      </c>
      <c r="L7534">
        <v>59</v>
      </c>
      <c r="M7534" t="s">
        <v>40</v>
      </c>
      <c r="N7534" t="s">
        <v>41</v>
      </c>
      <c r="O7534" t="s">
        <v>32</v>
      </c>
      <c r="P7534" t="s">
        <v>83</v>
      </c>
      <c r="Q7534">
        <v>0</v>
      </c>
      <c r="R7534" t="s">
        <v>65</v>
      </c>
      <c r="S7534" t="s">
        <v>68</v>
      </c>
      <c r="T7534">
        <v>6.6</v>
      </c>
      <c r="U7534">
        <v>0</v>
      </c>
      <c r="V7534">
        <v>102</v>
      </c>
      <c r="W7534">
        <v>0</v>
      </c>
      <c r="X7534">
        <v>1</v>
      </c>
      <c r="Y7534" t="s">
        <v>77</v>
      </c>
    </row>
    <row r="7535" spans="1:25" x14ac:dyDescent="0.25">
      <c r="A7535" t="s">
        <v>9559</v>
      </c>
      <c r="B7535" t="s">
        <v>2291</v>
      </c>
      <c r="C7535" t="s">
        <v>48</v>
      </c>
      <c r="D7535" t="s">
        <v>49</v>
      </c>
      <c r="E7535" t="s">
        <v>49</v>
      </c>
      <c r="F7535" s="1" t="s">
        <v>19589</v>
      </c>
      <c r="G7535">
        <v>155</v>
      </c>
      <c r="H7535" t="s">
        <v>29</v>
      </c>
      <c r="I7535">
        <v>1666</v>
      </c>
      <c r="J7535">
        <v>382.99</v>
      </c>
      <c r="K7535">
        <f>Passenger_Data[[#This Row],[Price_USD]]*1</f>
        <v>382.99</v>
      </c>
      <c r="L7535">
        <v>57</v>
      </c>
      <c r="M7535" t="s">
        <v>30</v>
      </c>
      <c r="N7535" t="s">
        <v>60</v>
      </c>
      <c r="O7535" t="s">
        <v>32</v>
      </c>
      <c r="P7535" t="s">
        <v>50</v>
      </c>
      <c r="Q7535">
        <v>2</v>
      </c>
      <c r="R7535" t="s">
        <v>51</v>
      </c>
      <c r="S7535" t="s">
        <v>61</v>
      </c>
      <c r="T7535">
        <v>5.5</v>
      </c>
      <c r="U7535">
        <v>7</v>
      </c>
      <c r="V7535">
        <v>80</v>
      </c>
      <c r="W7535">
        <v>0</v>
      </c>
      <c r="X7535">
        <v>0</v>
      </c>
      <c r="Y7535" t="s">
        <v>36</v>
      </c>
    </row>
    <row r="7536" spans="1:25" x14ac:dyDescent="0.25">
      <c r="A7536" t="s">
        <v>9560</v>
      </c>
      <c r="B7536" t="s">
        <v>1210</v>
      </c>
      <c r="C7536" t="s">
        <v>26</v>
      </c>
      <c r="D7536" t="s">
        <v>27</v>
      </c>
      <c r="E7536" t="s">
        <v>28</v>
      </c>
      <c r="F7536" s="1" t="s">
        <v>19590</v>
      </c>
      <c r="G7536">
        <v>114</v>
      </c>
      <c r="H7536" t="s">
        <v>29</v>
      </c>
      <c r="I7536">
        <v>961</v>
      </c>
      <c r="J7536">
        <v>354.8</v>
      </c>
      <c r="K7536">
        <f>Passenger_Data[[#This Row],[Price_USD]]*1</f>
        <v>354.8</v>
      </c>
      <c r="L7536">
        <v>60</v>
      </c>
      <c r="M7536" t="s">
        <v>30</v>
      </c>
      <c r="N7536" t="s">
        <v>60</v>
      </c>
      <c r="O7536" t="s">
        <v>42</v>
      </c>
      <c r="P7536" t="s">
        <v>83</v>
      </c>
      <c r="Q7536">
        <v>0</v>
      </c>
      <c r="R7536" t="s">
        <v>65</v>
      </c>
      <c r="S7536" t="s">
        <v>61</v>
      </c>
      <c r="T7536">
        <v>7</v>
      </c>
      <c r="U7536">
        <v>0</v>
      </c>
      <c r="V7536">
        <v>95</v>
      </c>
      <c r="W7536">
        <v>0</v>
      </c>
      <c r="X7536">
        <v>0</v>
      </c>
      <c r="Y7536" t="s">
        <v>77</v>
      </c>
    </row>
    <row r="7537" spans="1:25" x14ac:dyDescent="0.25">
      <c r="A7537" t="s">
        <v>9561</v>
      </c>
      <c r="B7537" t="s">
        <v>3126</v>
      </c>
      <c r="C7537" t="s">
        <v>26</v>
      </c>
      <c r="D7537" t="s">
        <v>49</v>
      </c>
      <c r="E7537" t="s">
        <v>76</v>
      </c>
      <c r="F7537" s="1" t="s">
        <v>19591</v>
      </c>
      <c r="G7537">
        <v>127</v>
      </c>
      <c r="H7537" t="s">
        <v>29</v>
      </c>
      <c r="I7537">
        <v>1083</v>
      </c>
      <c r="J7537">
        <v>500.92</v>
      </c>
      <c r="K7537">
        <f>Passenger_Data[[#This Row],[Price_USD]]*1</f>
        <v>500.92</v>
      </c>
      <c r="L7537">
        <v>29</v>
      </c>
      <c r="M7537" t="s">
        <v>30</v>
      </c>
      <c r="N7537" t="s">
        <v>60</v>
      </c>
      <c r="O7537" t="s">
        <v>33</v>
      </c>
      <c r="P7537" t="s">
        <v>33</v>
      </c>
      <c r="Q7537">
        <v>0</v>
      </c>
      <c r="R7537" t="s">
        <v>43</v>
      </c>
      <c r="S7537" t="s">
        <v>44</v>
      </c>
      <c r="T7537">
        <v>6.6</v>
      </c>
      <c r="U7537">
        <v>4</v>
      </c>
      <c r="V7537">
        <v>84</v>
      </c>
      <c r="W7537">
        <v>0</v>
      </c>
      <c r="X7537">
        <v>0</v>
      </c>
      <c r="Y7537" t="s">
        <v>77</v>
      </c>
    </row>
    <row r="7538" spans="1:25" x14ac:dyDescent="0.25">
      <c r="A7538" t="s">
        <v>9562</v>
      </c>
      <c r="B7538" t="s">
        <v>2345</v>
      </c>
      <c r="C7538" t="s">
        <v>82</v>
      </c>
      <c r="D7538" t="s">
        <v>59</v>
      </c>
      <c r="E7538" t="s">
        <v>76</v>
      </c>
      <c r="F7538" s="1" t="s">
        <v>19592</v>
      </c>
      <c r="G7538">
        <v>183</v>
      </c>
      <c r="H7538" t="s">
        <v>86</v>
      </c>
      <c r="I7538">
        <v>1614</v>
      </c>
      <c r="J7538">
        <v>384.28</v>
      </c>
      <c r="K7538">
        <f>Passenger_Data[[#This Row],[Price_USD]]*1</f>
        <v>384.28</v>
      </c>
      <c r="L7538">
        <v>41</v>
      </c>
      <c r="M7538" t="s">
        <v>40</v>
      </c>
      <c r="N7538" t="s">
        <v>60</v>
      </c>
      <c r="O7538" t="s">
        <v>32</v>
      </c>
      <c r="P7538" t="s">
        <v>50</v>
      </c>
      <c r="Q7538">
        <v>0</v>
      </c>
      <c r="R7538" t="s">
        <v>65</v>
      </c>
      <c r="S7538" t="s">
        <v>35</v>
      </c>
      <c r="T7538">
        <v>6.9</v>
      </c>
      <c r="U7538">
        <v>3</v>
      </c>
      <c r="V7538">
        <v>76</v>
      </c>
      <c r="W7538">
        <v>0</v>
      </c>
      <c r="X7538">
        <v>1</v>
      </c>
      <c r="Y7538" t="s">
        <v>45</v>
      </c>
    </row>
    <row r="7539" spans="1:25" x14ac:dyDescent="0.25">
      <c r="A7539" t="s">
        <v>9563</v>
      </c>
      <c r="B7539" t="s">
        <v>3265</v>
      </c>
      <c r="C7539" t="s">
        <v>48</v>
      </c>
      <c r="D7539" t="s">
        <v>28</v>
      </c>
      <c r="E7539" t="s">
        <v>39</v>
      </c>
      <c r="F7539" s="1" t="s">
        <v>19593</v>
      </c>
      <c r="G7539">
        <v>152</v>
      </c>
      <c r="H7539" t="s">
        <v>29</v>
      </c>
      <c r="I7539">
        <v>1524</v>
      </c>
      <c r="J7539">
        <v>251.43</v>
      </c>
      <c r="K7539">
        <f>Passenger_Data[[#This Row],[Price_USD]]*1</f>
        <v>251.43</v>
      </c>
      <c r="L7539">
        <v>37</v>
      </c>
      <c r="M7539" t="s">
        <v>30</v>
      </c>
      <c r="N7539" t="s">
        <v>41</v>
      </c>
      <c r="O7539" t="s">
        <v>32</v>
      </c>
      <c r="P7539" t="s">
        <v>50</v>
      </c>
      <c r="Q7539">
        <v>1</v>
      </c>
      <c r="R7539" t="s">
        <v>34</v>
      </c>
      <c r="S7539" t="s">
        <v>35</v>
      </c>
      <c r="T7539">
        <v>7.4</v>
      </c>
      <c r="U7539">
        <v>7</v>
      </c>
      <c r="V7539">
        <v>115</v>
      </c>
      <c r="W7539">
        <v>0</v>
      </c>
      <c r="X7539">
        <v>0</v>
      </c>
      <c r="Y7539" t="s">
        <v>45</v>
      </c>
    </row>
    <row r="7540" spans="1:25" x14ac:dyDescent="0.25">
      <c r="A7540" t="s">
        <v>9564</v>
      </c>
      <c r="B7540" t="s">
        <v>207</v>
      </c>
      <c r="C7540" t="s">
        <v>48</v>
      </c>
      <c r="D7540" t="s">
        <v>76</v>
      </c>
      <c r="E7540" t="s">
        <v>76</v>
      </c>
      <c r="F7540" s="1" t="s">
        <v>19594</v>
      </c>
      <c r="G7540">
        <v>201</v>
      </c>
      <c r="H7540" t="s">
        <v>86</v>
      </c>
      <c r="I7540">
        <v>1454</v>
      </c>
      <c r="J7540">
        <v>336.98</v>
      </c>
      <c r="K7540">
        <f>Passenger_Data[[#This Row],[Price_USD]]*1</f>
        <v>336.98</v>
      </c>
      <c r="L7540">
        <v>50</v>
      </c>
      <c r="M7540" t="s">
        <v>40</v>
      </c>
      <c r="N7540" t="s">
        <v>41</v>
      </c>
      <c r="O7540" t="s">
        <v>56</v>
      </c>
      <c r="P7540" t="s">
        <v>50</v>
      </c>
      <c r="Q7540">
        <v>1</v>
      </c>
      <c r="R7540" t="s">
        <v>65</v>
      </c>
      <c r="S7540" t="s">
        <v>44</v>
      </c>
      <c r="T7540">
        <v>7.8</v>
      </c>
      <c r="U7540">
        <v>44</v>
      </c>
      <c r="V7540">
        <v>64</v>
      </c>
      <c r="W7540">
        <v>0</v>
      </c>
      <c r="X7540">
        <v>0</v>
      </c>
      <c r="Y7540" t="s">
        <v>45</v>
      </c>
    </row>
    <row r="7541" spans="1:25" x14ac:dyDescent="0.25">
      <c r="A7541" t="s">
        <v>9565</v>
      </c>
      <c r="B7541" t="s">
        <v>4278</v>
      </c>
      <c r="C7541" t="s">
        <v>54</v>
      </c>
      <c r="D7541" t="s">
        <v>59</v>
      </c>
      <c r="E7541" t="s">
        <v>55</v>
      </c>
      <c r="F7541" s="1" t="s">
        <v>19595</v>
      </c>
      <c r="G7541">
        <v>173</v>
      </c>
      <c r="H7541" t="s">
        <v>29</v>
      </c>
      <c r="I7541">
        <v>1265</v>
      </c>
      <c r="J7541">
        <v>385.85</v>
      </c>
      <c r="K7541">
        <f>Passenger_Data[[#This Row],[Price_USD]]*1</f>
        <v>385.85</v>
      </c>
      <c r="L7541">
        <v>42</v>
      </c>
      <c r="M7541" t="s">
        <v>30</v>
      </c>
      <c r="N7541" t="s">
        <v>31</v>
      </c>
      <c r="O7541" t="s">
        <v>42</v>
      </c>
      <c r="P7541" t="s">
        <v>50</v>
      </c>
      <c r="Q7541">
        <v>0</v>
      </c>
      <c r="R7541" t="s">
        <v>51</v>
      </c>
      <c r="S7541" t="s">
        <v>61</v>
      </c>
      <c r="T7541">
        <v>7.3</v>
      </c>
      <c r="U7541">
        <v>3</v>
      </c>
      <c r="V7541">
        <v>84</v>
      </c>
      <c r="W7541">
        <v>0</v>
      </c>
      <c r="X7541">
        <v>0</v>
      </c>
      <c r="Y7541" t="s">
        <v>45</v>
      </c>
    </row>
    <row r="7542" spans="1:25" x14ac:dyDescent="0.25">
      <c r="A7542" t="s">
        <v>9566</v>
      </c>
      <c r="B7542" t="s">
        <v>144</v>
      </c>
      <c r="C7542" t="s">
        <v>26</v>
      </c>
      <c r="D7542" t="s">
        <v>76</v>
      </c>
      <c r="E7542" t="s">
        <v>39</v>
      </c>
      <c r="F7542" s="1" t="s">
        <v>19596</v>
      </c>
      <c r="G7542">
        <v>222</v>
      </c>
      <c r="H7542" t="s">
        <v>86</v>
      </c>
      <c r="I7542">
        <v>1362</v>
      </c>
      <c r="J7542">
        <v>482.8</v>
      </c>
      <c r="K7542">
        <f>Passenger_Data[[#This Row],[Price_USD]]*1</f>
        <v>482.8</v>
      </c>
      <c r="L7542">
        <v>57</v>
      </c>
      <c r="M7542" t="s">
        <v>40</v>
      </c>
      <c r="N7542" t="s">
        <v>31</v>
      </c>
      <c r="O7542" t="s">
        <v>32</v>
      </c>
      <c r="P7542" t="s">
        <v>83</v>
      </c>
      <c r="Q7542">
        <v>1</v>
      </c>
      <c r="R7542" t="s">
        <v>65</v>
      </c>
      <c r="S7542" t="s">
        <v>68</v>
      </c>
      <c r="T7542">
        <v>7.9</v>
      </c>
      <c r="U7542">
        <v>26</v>
      </c>
      <c r="V7542">
        <v>42</v>
      </c>
      <c r="W7542">
        <v>0</v>
      </c>
      <c r="X7542">
        <v>1</v>
      </c>
      <c r="Y7542" t="s">
        <v>45</v>
      </c>
    </row>
    <row r="7543" spans="1:25" x14ac:dyDescent="0.25">
      <c r="A7543" t="s">
        <v>9567</v>
      </c>
      <c r="B7543" t="s">
        <v>5112</v>
      </c>
      <c r="C7543" t="s">
        <v>82</v>
      </c>
      <c r="D7543" t="s">
        <v>76</v>
      </c>
      <c r="E7543" t="s">
        <v>64</v>
      </c>
      <c r="F7543" s="1" t="s">
        <v>19597</v>
      </c>
      <c r="G7543">
        <v>157</v>
      </c>
      <c r="H7543" t="s">
        <v>29</v>
      </c>
      <c r="I7543">
        <v>1435</v>
      </c>
      <c r="J7543">
        <v>369.24</v>
      </c>
      <c r="K7543">
        <f>Passenger_Data[[#This Row],[Price_USD]]*1</f>
        <v>369.24</v>
      </c>
      <c r="L7543">
        <v>77</v>
      </c>
      <c r="M7543" t="s">
        <v>30</v>
      </c>
      <c r="N7543" t="s">
        <v>31</v>
      </c>
      <c r="O7543" t="s">
        <v>32</v>
      </c>
      <c r="P7543" t="s">
        <v>50</v>
      </c>
      <c r="Q7543">
        <v>1</v>
      </c>
      <c r="R7543" t="s">
        <v>65</v>
      </c>
      <c r="S7543" t="s">
        <v>44</v>
      </c>
      <c r="T7543">
        <v>6.4</v>
      </c>
      <c r="U7543">
        <v>0</v>
      </c>
      <c r="V7543">
        <v>32</v>
      </c>
      <c r="W7543">
        <v>0</v>
      </c>
      <c r="X7543">
        <v>0</v>
      </c>
      <c r="Y7543" t="s">
        <v>77</v>
      </c>
    </row>
    <row r="7544" spans="1:25" x14ac:dyDescent="0.25">
      <c r="A7544" t="s">
        <v>9568</v>
      </c>
      <c r="B7544" t="s">
        <v>4511</v>
      </c>
      <c r="C7544" t="s">
        <v>26</v>
      </c>
      <c r="D7544" t="s">
        <v>76</v>
      </c>
      <c r="E7544" t="s">
        <v>76</v>
      </c>
      <c r="F7544" s="1" t="s">
        <v>19598</v>
      </c>
      <c r="G7544">
        <v>272</v>
      </c>
      <c r="H7544" t="s">
        <v>29</v>
      </c>
      <c r="I7544">
        <v>1251</v>
      </c>
      <c r="J7544">
        <v>315.88</v>
      </c>
      <c r="K7544">
        <f>Passenger_Data[[#This Row],[Price_USD]]*1</f>
        <v>315.88</v>
      </c>
      <c r="L7544">
        <v>44</v>
      </c>
      <c r="M7544" t="s">
        <v>30</v>
      </c>
      <c r="N7544" t="s">
        <v>41</v>
      </c>
      <c r="O7544" t="s">
        <v>32</v>
      </c>
      <c r="P7544" t="s">
        <v>50</v>
      </c>
      <c r="Q7544">
        <v>3</v>
      </c>
      <c r="R7544" t="s">
        <v>65</v>
      </c>
      <c r="S7544" t="s">
        <v>35</v>
      </c>
      <c r="T7544">
        <v>10</v>
      </c>
      <c r="U7544">
        <v>8</v>
      </c>
      <c r="V7544">
        <v>101</v>
      </c>
      <c r="W7544">
        <v>0</v>
      </c>
      <c r="X7544">
        <v>0</v>
      </c>
      <c r="Y7544" t="s">
        <v>36</v>
      </c>
    </row>
    <row r="7545" spans="1:25" x14ac:dyDescent="0.25">
      <c r="A7545" t="s">
        <v>9569</v>
      </c>
      <c r="B7545" t="s">
        <v>9570</v>
      </c>
      <c r="C7545" t="s">
        <v>54</v>
      </c>
      <c r="D7545" t="s">
        <v>28</v>
      </c>
      <c r="E7545" t="s">
        <v>64</v>
      </c>
      <c r="F7545" s="1" t="s">
        <v>19599</v>
      </c>
      <c r="G7545">
        <v>119</v>
      </c>
      <c r="H7545" t="s">
        <v>29</v>
      </c>
      <c r="I7545">
        <v>1166</v>
      </c>
      <c r="J7545">
        <v>481.02</v>
      </c>
      <c r="K7545">
        <f>Passenger_Data[[#This Row],[Price_USD]]*1</f>
        <v>481.02</v>
      </c>
      <c r="L7545">
        <v>42</v>
      </c>
      <c r="M7545" t="s">
        <v>40</v>
      </c>
      <c r="N7545" t="s">
        <v>31</v>
      </c>
      <c r="O7545" t="s">
        <v>33</v>
      </c>
      <c r="P7545" t="s">
        <v>33</v>
      </c>
      <c r="Q7545">
        <v>0</v>
      </c>
      <c r="R7545" t="s">
        <v>51</v>
      </c>
      <c r="S7545" t="s">
        <v>44</v>
      </c>
      <c r="T7545">
        <v>6.1</v>
      </c>
      <c r="U7545">
        <v>9</v>
      </c>
      <c r="V7545">
        <v>113</v>
      </c>
      <c r="W7545">
        <v>0</v>
      </c>
      <c r="X7545">
        <v>0</v>
      </c>
      <c r="Y7545" t="s">
        <v>36</v>
      </c>
    </row>
    <row r="7546" spans="1:25" x14ac:dyDescent="0.25">
      <c r="A7546" t="s">
        <v>9571</v>
      </c>
      <c r="B7546" t="s">
        <v>1405</v>
      </c>
      <c r="C7546" t="s">
        <v>73</v>
      </c>
      <c r="D7546" t="s">
        <v>59</v>
      </c>
      <c r="E7546" t="s">
        <v>76</v>
      </c>
      <c r="F7546" s="1" t="s">
        <v>19600</v>
      </c>
      <c r="G7546">
        <v>175</v>
      </c>
      <c r="H7546" t="s">
        <v>29</v>
      </c>
      <c r="I7546">
        <v>1707</v>
      </c>
      <c r="J7546">
        <v>257.31</v>
      </c>
      <c r="K7546">
        <f>Passenger_Data[[#This Row],[Price_USD]]*1</f>
        <v>257.31</v>
      </c>
      <c r="L7546">
        <v>68</v>
      </c>
      <c r="M7546" t="s">
        <v>40</v>
      </c>
      <c r="N7546" t="s">
        <v>31</v>
      </c>
      <c r="O7546" t="s">
        <v>33</v>
      </c>
      <c r="P7546" t="s">
        <v>50</v>
      </c>
      <c r="Q7546">
        <v>1</v>
      </c>
      <c r="R7546" t="s">
        <v>51</v>
      </c>
      <c r="S7546" t="s">
        <v>44</v>
      </c>
      <c r="T7546">
        <v>9.3000000000000007</v>
      </c>
      <c r="U7546">
        <v>12</v>
      </c>
      <c r="V7546">
        <v>111</v>
      </c>
      <c r="W7546">
        <v>0</v>
      </c>
      <c r="X7546">
        <v>1</v>
      </c>
      <c r="Y7546" t="s">
        <v>77</v>
      </c>
    </row>
    <row r="7547" spans="1:25" x14ac:dyDescent="0.25">
      <c r="A7547" t="s">
        <v>9572</v>
      </c>
      <c r="B7547" t="s">
        <v>193</v>
      </c>
      <c r="C7547" t="s">
        <v>82</v>
      </c>
      <c r="D7547" t="s">
        <v>59</v>
      </c>
      <c r="E7547" t="s">
        <v>39</v>
      </c>
      <c r="F7547" s="1" t="s">
        <v>19601</v>
      </c>
      <c r="G7547">
        <v>173</v>
      </c>
      <c r="H7547" t="s">
        <v>29</v>
      </c>
      <c r="I7547">
        <v>1070</v>
      </c>
      <c r="J7547">
        <v>374.78</v>
      </c>
      <c r="K7547">
        <f>Passenger_Data[[#This Row],[Price_USD]]*1</f>
        <v>374.78</v>
      </c>
      <c r="L7547">
        <v>65</v>
      </c>
      <c r="M7547" t="s">
        <v>40</v>
      </c>
      <c r="N7547" t="s">
        <v>31</v>
      </c>
      <c r="O7547" t="s">
        <v>33</v>
      </c>
      <c r="P7547" t="s">
        <v>50</v>
      </c>
      <c r="Q7547">
        <v>2</v>
      </c>
      <c r="R7547" t="s">
        <v>65</v>
      </c>
      <c r="S7547" t="s">
        <v>35</v>
      </c>
      <c r="T7547">
        <v>7</v>
      </c>
      <c r="U7547">
        <v>10</v>
      </c>
      <c r="V7547">
        <v>38</v>
      </c>
      <c r="W7547">
        <v>0</v>
      </c>
      <c r="X7547">
        <v>0</v>
      </c>
      <c r="Y7547" t="s">
        <v>36</v>
      </c>
    </row>
    <row r="7548" spans="1:25" x14ac:dyDescent="0.25">
      <c r="A7548" t="s">
        <v>9573</v>
      </c>
      <c r="B7548" t="s">
        <v>2733</v>
      </c>
      <c r="C7548" t="s">
        <v>54</v>
      </c>
      <c r="D7548" t="s">
        <v>59</v>
      </c>
      <c r="E7548" t="s">
        <v>55</v>
      </c>
      <c r="F7548" s="1" t="s">
        <v>19602</v>
      </c>
      <c r="G7548">
        <v>125</v>
      </c>
      <c r="H7548" t="s">
        <v>108</v>
      </c>
      <c r="I7548">
        <v>1237</v>
      </c>
      <c r="J7548">
        <v>501.01</v>
      </c>
      <c r="K7548">
        <f>Passenger_Data[[#This Row],[Price_USD]]*1</f>
        <v>501.01</v>
      </c>
      <c r="L7548">
        <v>66</v>
      </c>
      <c r="M7548" t="s">
        <v>30</v>
      </c>
      <c r="N7548" t="s">
        <v>31</v>
      </c>
      <c r="O7548" t="s">
        <v>33</v>
      </c>
      <c r="P7548" t="s">
        <v>50</v>
      </c>
      <c r="Q7548">
        <v>0</v>
      </c>
      <c r="R7548" t="s">
        <v>65</v>
      </c>
      <c r="S7548" t="s">
        <v>68</v>
      </c>
      <c r="T7548">
        <v>6</v>
      </c>
      <c r="U7548">
        <v>6</v>
      </c>
      <c r="V7548">
        <v>35</v>
      </c>
      <c r="W7548">
        <v>0</v>
      </c>
      <c r="X7548">
        <v>0</v>
      </c>
      <c r="Y7548" t="s">
        <v>45</v>
      </c>
    </row>
    <row r="7549" spans="1:25" x14ac:dyDescent="0.25">
      <c r="A7549" t="s">
        <v>9574</v>
      </c>
      <c r="B7549" t="s">
        <v>6215</v>
      </c>
      <c r="C7549" t="s">
        <v>26</v>
      </c>
      <c r="D7549" t="s">
        <v>49</v>
      </c>
      <c r="E7549" t="s">
        <v>76</v>
      </c>
      <c r="F7549" s="1" t="s">
        <v>19603</v>
      </c>
      <c r="G7549">
        <v>206</v>
      </c>
      <c r="H7549" t="s">
        <v>29</v>
      </c>
      <c r="I7549">
        <v>847</v>
      </c>
      <c r="J7549">
        <v>120.25</v>
      </c>
      <c r="K7549">
        <f>Passenger_Data[[#This Row],[Price_USD]]*1</f>
        <v>120.25</v>
      </c>
      <c r="L7549">
        <v>41</v>
      </c>
      <c r="M7549" t="s">
        <v>40</v>
      </c>
      <c r="N7549" t="s">
        <v>31</v>
      </c>
      <c r="O7549" t="s">
        <v>33</v>
      </c>
      <c r="P7549" t="s">
        <v>83</v>
      </c>
      <c r="Q7549">
        <v>2</v>
      </c>
      <c r="R7549" t="s">
        <v>65</v>
      </c>
      <c r="S7549" t="s">
        <v>44</v>
      </c>
      <c r="T7549">
        <v>7.7</v>
      </c>
      <c r="U7549">
        <v>16</v>
      </c>
      <c r="V7549">
        <v>12</v>
      </c>
      <c r="W7549">
        <v>0</v>
      </c>
      <c r="X7549">
        <v>0</v>
      </c>
      <c r="Y7549" t="s">
        <v>45</v>
      </c>
    </row>
    <row r="7550" spans="1:25" x14ac:dyDescent="0.25">
      <c r="A7550" t="s">
        <v>9575</v>
      </c>
      <c r="B7550" t="s">
        <v>1722</v>
      </c>
      <c r="C7550" t="s">
        <v>48</v>
      </c>
      <c r="D7550" t="s">
        <v>28</v>
      </c>
      <c r="E7550" t="s">
        <v>59</v>
      </c>
      <c r="F7550" s="1" t="s">
        <v>19604</v>
      </c>
      <c r="G7550">
        <v>270</v>
      </c>
      <c r="H7550" t="s">
        <v>29</v>
      </c>
      <c r="I7550">
        <v>945</v>
      </c>
      <c r="J7550">
        <v>124.5</v>
      </c>
      <c r="K7550">
        <f>Passenger_Data[[#This Row],[Price_USD]]*1</f>
        <v>124.5</v>
      </c>
      <c r="L7550">
        <v>40</v>
      </c>
      <c r="M7550" t="s">
        <v>40</v>
      </c>
      <c r="N7550" t="s">
        <v>31</v>
      </c>
      <c r="O7550" t="s">
        <v>56</v>
      </c>
      <c r="P7550" t="s">
        <v>50</v>
      </c>
      <c r="Q7550">
        <v>1</v>
      </c>
      <c r="R7550" t="s">
        <v>34</v>
      </c>
      <c r="S7550" t="s">
        <v>68</v>
      </c>
      <c r="T7550">
        <v>5</v>
      </c>
      <c r="U7550">
        <v>33</v>
      </c>
      <c r="V7550">
        <v>90</v>
      </c>
      <c r="W7550">
        <v>0</v>
      </c>
      <c r="X7550">
        <v>0</v>
      </c>
      <c r="Y7550" t="s">
        <v>45</v>
      </c>
    </row>
    <row r="7551" spans="1:25" x14ac:dyDescent="0.25">
      <c r="A7551" t="s">
        <v>9576</v>
      </c>
      <c r="B7551" t="s">
        <v>3453</v>
      </c>
      <c r="C7551" t="s">
        <v>82</v>
      </c>
      <c r="D7551" t="s">
        <v>39</v>
      </c>
      <c r="E7551" t="s">
        <v>64</v>
      </c>
      <c r="F7551" s="1" t="s">
        <v>19605</v>
      </c>
      <c r="G7551">
        <v>165</v>
      </c>
      <c r="H7551" t="s">
        <v>29</v>
      </c>
      <c r="I7551">
        <v>1268</v>
      </c>
      <c r="J7551">
        <v>386.97</v>
      </c>
      <c r="K7551">
        <f>Passenger_Data[[#This Row],[Price_USD]]*1</f>
        <v>386.97</v>
      </c>
      <c r="L7551">
        <v>41</v>
      </c>
      <c r="M7551" t="s">
        <v>40</v>
      </c>
      <c r="N7551" t="s">
        <v>60</v>
      </c>
      <c r="O7551" t="s">
        <v>32</v>
      </c>
      <c r="P7551" t="s">
        <v>50</v>
      </c>
      <c r="Q7551">
        <v>1</v>
      </c>
      <c r="R7551" t="s">
        <v>43</v>
      </c>
      <c r="S7551" t="s">
        <v>68</v>
      </c>
      <c r="T7551">
        <v>6.6</v>
      </c>
      <c r="U7551">
        <v>12</v>
      </c>
      <c r="V7551">
        <v>113</v>
      </c>
      <c r="W7551">
        <v>0</v>
      </c>
      <c r="X7551">
        <v>0</v>
      </c>
      <c r="Y7551" t="s">
        <v>36</v>
      </c>
    </row>
    <row r="7552" spans="1:25" x14ac:dyDescent="0.25">
      <c r="A7552" t="s">
        <v>9577</v>
      </c>
      <c r="B7552" t="s">
        <v>9578</v>
      </c>
      <c r="C7552" t="s">
        <v>82</v>
      </c>
      <c r="D7552" t="s">
        <v>39</v>
      </c>
      <c r="E7552" t="s">
        <v>76</v>
      </c>
      <c r="F7552" s="1" t="s">
        <v>19606</v>
      </c>
      <c r="G7552">
        <v>82</v>
      </c>
      <c r="H7552" t="s">
        <v>29</v>
      </c>
      <c r="I7552">
        <v>1042</v>
      </c>
      <c r="J7552">
        <v>430.74</v>
      </c>
      <c r="K7552">
        <f>Passenger_Data[[#This Row],[Price_USD]]*1</f>
        <v>430.74</v>
      </c>
      <c r="L7552">
        <v>41</v>
      </c>
      <c r="M7552" t="s">
        <v>40</v>
      </c>
      <c r="N7552" t="s">
        <v>41</v>
      </c>
      <c r="O7552" t="s">
        <v>42</v>
      </c>
      <c r="P7552" t="s">
        <v>50</v>
      </c>
      <c r="Q7552">
        <v>1</v>
      </c>
      <c r="R7552" t="s">
        <v>51</v>
      </c>
      <c r="S7552" t="s">
        <v>68</v>
      </c>
      <c r="T7552">
        <v>5.7</v>
      </c>
      <c r="U7552">
        <v>11</v>
      </c>
      <c r="V7552">
        <v>0</v>
      </c>
      <c r="W7552">
        <v>0</v>
      </c>
      <c r="X7552">
        <v>0</v>
      </c>
      <c r="Y7552" t="s">
        <v>36</v>
      </c>
    </row>
    <row r="7553" spans="1:25" x14ac:dyDescent="0.25">
      <c r="A7553" t="s">
        <v>9579</v>
      </c>
      <c r="B7553" t="s">
        <v>6970</v>
      </c>
      <c r="C7553" t="s">
        <v>26</v>
      </c>
      <c r="D7553" t="s">
        <v>59</v>
      </c>
      <c r="E7553" t="s">
        <v>59</v>
      </c>
      <c r="F7553" s="1" t="s">
        <v>19607</v>
      </c>
      <c r="G7553">
        <v>216</v>
      </c>
      <c r="H7553" t="s">
        <v>108</v>
      </c>
      <c r="I7553">
        <v>1804</v>
      </c>
      <c r="J7553">
        <v>292.7</v>
      </c>
      <c r="K7553">
        <f>Passenger_Data[[#This Row],[Price_USD]]*1</f>
        <v>292.7</v>
      </c>
      <c r="L7553">
        <v>28</v>
      </c>
      <c r="M7553" t="s">
        <v>30</v>
      </c>
      <c r="N7553" t="s">
        <v>60</v>
      </c>
      <c r="O7553" t="s">
        <v>33</v>
      </c>
      <c r="P7553" t="s">
        <v>264</v>
      </c>
      <c r="Q7553">
        <v>2</v>
      </c>
      <c r="R7553" t="s">
        <v>51</v>
      </c>
      <c r="S7553" t="s">
        <v>44</v>
      </c>
      <c r="T7553">
        <v>7.3</v>
      </c>
      <c r="U7553">
        <v>4</v>
      </c>
      <c r="V7553">
        <v>25</v>
      </c>
      <c r="W7553">
        <v>0</v>
      </c>
      <c r="X7553">
        <v>0</v>
      </c>
      <c r="Y7553" t="s">
        <v>77</v>
      </c>
    </row>
    <row r="7554" spans="1:25" x14ac:dyDescent="0.25">
      <c r="A7554" t="s">
        <v>9580</v>
      </c>
      <c r="B7554" t="s">
        <v>163</v>
      </c>
      <c r="C7554" t="s">
        <v>26</v>
      </c>
      <c r="D7554" t="s">
        <v>27</v>
      </c>
      <c r="E7554" t="s">
        <v>76</v>
      </c>
      <c r="F7554" s="1" t="s">
        <v>19608</v>
      </c>
      <c r="G7554">
        <v>46</v>
      </c>
      <c r="H7554" t="s">
        <v>108</v>
      </c>
      <c r="I7554">
        <v>1618</v>
      </c>
      <c r="J7554">
        <v>377.09</v>
      </c>
      <c r="K7554">
        <f>Passenger_Data[[#This Row],[Price_USD]]*1</f>
        <v>377.09</v>
      </c>
      <c r="L7554">
        <v>56</v>
      </c>
      <c r="M7554" t="s">
        <v>30</v>
      </c>
      <c r="N7554" t="s">
        <v>60</v>
      </c>
      <c r="O7554" t="s">
        <v>32</v>
      </c>
      <c r="P7554" t="s">
        <v>50</v>
      </c>
      <c r="Q7554">
        <v>2</v>
      </c>
      <c r="R7554" t="s">
        <v>65</v>
      </c>
      <c r="S7554" t="s">
        <v>44</v>
      </c>
      <c r="T7554">
        <v>7.7</v>
      </c>
      <c r="U7554">
        <v>4</v>
      </c>
      <c r="V7554">
        <v>36</v>
      </c>
      <c r="W7554">
        <v>1</v>
      </c>
      <c r="X7554">
        <v>0</v>
      </c>
      <c r="Y7554" t="s">
        <v>77</v>
      </c>
    </row>
    <row r="7555" spans="1:25" x14ac:dyDescent="0.25">
      <c r="A7555" t="s">
        <v>9581</v>
      </c>
      <c r="B7555" t="s">
        <v>4443</v>
      </c>
      <c r="C7555" t="s">
        <v>82</v>
      </c>
      <c r="D7555" t="s">
        <v>39</v>
      </c>
      <c r="E7555" t="s">
        <v>59</v>
      </c>
      <c r="F7555" s="1" t="s">
        <v>19609</v>
      </c>
      <c r="G7555">
        <v>219</v>
      </c>
      <c r="H7555" t="s">
        <v>29</v>
      </c>
      <c r="I7555">
        <v>1124</v>
      </c>
      <c r="J7555">
        <v>302</v>
      </c>
      <c r="K7555">
        <f>Passenger_Data[[#This Row],[Price_USD]]*1</f>
        <v>302</v>
      </c>
      <c r="L7555">
        <v>72</v>
      </c>
      <c r="M7555" t="s">
        <v>30</v>
      </c>
      <c r="N7555" t="s">
        <v>31</v>
      </c>
      <c r="O7555" t="s">
        <v>32</v>
      </c>
      <c r="P7555" t="s">
        <v>50</v>
      </c>
      <c r="Q7555">
        <v>2</v>
      </c>
      <c r="R7555" t="s">
        <v>65</v>
      </c>
      <c r="S7555" t="s">
        <v>35</v>
      </c>
      <c r="T7555">
        <v>6.6</v>
      </c>
      <c r="U7555">
        <v>1</v>
      </c>
      <c r="V7555">
        <v>15</v>
      </c>
      <c r="W7555">
        <v>0</v>
      </c>
      <c r="X7555">
        <v>0</v>
      </c>
      <c r="Y7555" t="s">
        <v>77</v>
      </c>
    </row>
    <row r="7556" spans="1:25" x14ac:dyDescent="0.25">
      <c r="A7556" t="s">
        <v>9582</v>
      </c>
      <c r="B7556" t="s">
        <v>2354</v>
      </c>
      <c r="C7556" t="s">
        <v>54</v>
      </c>
      <c r="D7556" t="s">
        <v>28</v>
      </c>
      <c r="E7556" t="s">
        <v>64</v>
      </c>
      <c r="F7556" s="1" t="s">
        <v>19610</v>
      </c>
      <c r="G7556">
        <v>119</v>
      </c>
      <c r="H7556" t="s">
        <v>29</v>
      </c>
      <c r="I7556">
        <v>1404</v>
      </c>
      <c r="J7556">
        <v>278.17</v>
      </c>
      <c r="K7556">
        <f>Passenger_Data[[#This Row],[Price_USD]]*1</f>
        <v>278.17</v>
      </c>
      <c r="L7556">
        <v>69</v>
      </c>
      <c r="M7556" t="s">
        <v>30</v>
      </c>
      <c r="N7556" t="s">
        <v>41</v>
      </c>
      <c r="O7556" t="s">
        <v>56</v>
      </c>
      <c r="P7556" t="s">
        <v>50</v>
      </c>
      <c r="Q7556">
        <v>0</v>
      </c>
      <c r="R7556" t="s">
        <v>65</v>
      </c>
      <c r="S7556" t="s">
        <v>68</v>
      </c>
      <c r="T7556">
        <v>8.1999999999999993</v>
      </c>
      <c r="U7556">
        <v>5</v>
      </c>
      <c r="V7556">
        <v>43</v>
      </c>
      <c r="W7556">
        <v>0</v>
      </c>
      <c r="X7556">
        <v>0</v>
      </c>
      <c r="Y7556" t="s">
        <v>77</v>
      </c>
    </row>
    <row r="7557" spans="1:25" x14ac:dyDescent="0.25">
      <c r="A7557" t="s">
        <v>9583</v>
      </c>
      <c r="B7557" t="s">
        <v>179</v>
      </c>
      <c r="C7557" t="s">
        <v>54</v>
      </c>
      <c r="D7557" t="s">
        <v>76</v>
      </c>
      <c r="E7557" t="s">
        <v>27</v>
      </c>
      <c r="F7557" s="1" t="s">
        <v>19611</v>
      </c>
      <c r="G7557">
        <v>134</v>
      </c>
      <c r="H7557" t="s">
        <v>29</v>
      </c>
      <c r="I7557">
        <v>1073</v>
      </c>
      <c r="J7557">
        <v>437.24</v>
      </c>
      <c r="K7557">
        <f>Passenger_Data[[#This Row],[Price_USD]]*1</f>
        <v>437.24</v>
      </c>
      <c r="L7557">
        <v>25</v>
      </c>
      <c r="M7557" t="s">
        <v>30</v>
      </c>
      <c r="N7557" t="s">
        <v>41</v>
      </c>
      <c r="O7557" t="s">
        <v>56</v>
      </c>
      <c r="P7557" t="s">
        <v>50</v>
      </c>
      <c r="Q7557">
        <v>0</v>
      </c>
      <c r="R7557" t="s">
        <v>65</v>
      </c>
      <c r="S7557" t="s">
        <v>68</v>
      </c>
      <c r="T7557">
        <v>5.8</v>
      </c>
      <c r="U7557">
        <v>15</v>
      </c>
      <c r="V7557">
        <v>93</v>
      </c>
      <c r="W7557">
        <v>0</v>
      </c>
      <c r="X7557">
        <v>0</v>
      </c>
      <c r="Y7557" t="s">
        <v>36</v>
      </c>
    </row>
    <row r="7558" spans="1:25" x14ac:dyDescent="0.25">
      <c r="A7558" t="s">
        <v>9584</v>
      </c>
      <c r="B7558" t="s">
        <v>3411</v>
      </c>
      <c r="C7558" t="s">
        <v>48</v>
      </c>
      <c r="D7558" t="s">
        <v>39</v>
      </c>
      <c r="E7558" t="s">
        <v>27</v>
      </c>
      <c r="F7558" s="1" t="s">
        <v>19612</v>
      </c>
      <c r="G7558">
        <v>299</v>
      </c>
      <c r="H7558" t="s">
        <v>29</v>
      </c>
      <c r="I7558">
        <v>1140</v>
      </c>
      <c r="J7558">
        <v>516.66</v>
      </c>
      <c r="K7558">
        <f>Passenger_Data[[#This Row],[Price_USD]]*1</f>
        <v>516.66</v>
      </c>
      <c r="L7558">
        <v>54</v>
      </c>
      <c r="M7558" t="s">
        <v>30</v>
      </c>
      <c r="N7558" t="s">
        <v>31</v>
      </c>
      <c r="O7558" t="s">
        <v>42</v>
      </c>
      <c r="P7558" t="s">
        <v>50</v>
      </c>
      <c r="Q7558">
        <v>2</v>
      </c>
      <c r="R7558" t="s">
        <v>51</v>
      </c>
      <c r="S7558" t="s">
        <v>68</v>
      </c>
      <c r="T7558">
        <v>9.3000000000000007</v>
      </c>
      <c r="U7558">
        <v>4</v>
      </c>
      <c r="V7558">
        <v>38</v>
      </c>
      <c r="W7558">
        <v>0</v>
      </c>
      <c r="X7558">
        <v>0</v>
      </c>
      <c r="Y7558" t="s">
        <v>45</v>
      </c>
    </row>
    <row r="7559" spans="1:25" x14ac:dyDescent="0.25">
      <c r="A7559" t="s">
        <v>9585</v>
      </c>
      <c r="B7559" t="s">
        <v>231</v>
      </c>
      <c r="C7559" t="s">
        <v>48</v>
      </c>
      <c r="D7559" t="s">
        <v>27</v>
      </c>
      <c r="E7559" t="s">
        <v>27</v>
      </c>
      <c r="F7559" s="1" t="s">
        <v>19613</v>
      </c>
      <c r="G7559">
        <v>233</v>
      </c>
      <c r="H7559" t="s">
        <v>29</v>
      </c>
      <c r="I7559">
        <v>1807</v>
      </c>
      <c r="J7559">
        <v>363.49</v>
      </c>
      <c r="K7559">
        <f>Passenger_Data[[#This Row],[Price_USD]]*1</f>
        <v>363.49</v>
      </c>
      <c r="L7559">
        <v>47</v>
      </c>
      <c r="M7559" t="s">
        <v>30</v>
      </c>
      <c r="N7559" t="s">
        <v>41</v>
      </c>
      <c r="O7559" t="s">
        <v>33</v>
      </c>
      <c r="P7559" t="s">
        <v>50</v>
      </c>
      <c r="Q7559">
        <v>1</v>
      </c>
      <c r="R7559" t="s">
        <v>34</v>
      </c>
      <c r="S7559" t="s">
        <v>68</v>
      </c>
      <c r="T7559">
        <v>7.8</v>
      </c>
      <c r="U7559">
        <v>16</v>
      </c>
      <c r="V7559">
        <v>69</v>
      </c>
      <c r="W7559">
        <v>0</v>
      </c>
      <c r="X7559">
        <v>0</v>
      </c>
      <c r="Y7559" t="s">
        <v>36</v>
      </c>
    </row>
    <row r="7560" spans="1:25" x14ac:dyDescent="0.25">
      <c r="A7560" t="s">
        <v>9586</v>
      </c>
      <c r="B7560" t="s">
        <v>4646</v>
      </c>
      <c r="C7560" t="s">
        <v>48</v>
      </c>
      <c r="D7560" t="s">
        <v>55</v>
      </c>
      <c r="E7560" t="s">
        <v>59</v>
      </c>
      <c r="F7560" s="1" t="s">
        <v>19614</v>
      </c>
      <c r="G7560">
        <v>189</v>
      </c>
      <c r="H7560" t="s">
        <v>29</v>
      </c>
      <c r="I7560">
        <v>1461</v>
      </c>
      <c r="J7560">
        <v>359.51</v>
      </c>
      <c r="K7560">
        <f>Passenger_Data[[#This Row],[Price_USD]]*1</f>
        <v>359.51</v>
      </c>
      <c r="L7560">
        <v>51</v>
      </c>
      <c r="M7560" t="s">
        <v>40</v>
      </c>
      <c r="N7560" t="s">
        <v>31</v>
      </c>
      <c r="O7560" t="s">
        <v>33</v>
      </c>
      <c r="P7560" t="s">
        <v>50</v>
      </c>
      <c r="Q7560">
        <v>0</v>
      </c>
      <c r="R7560" t="s">
        <v>65</v>
      </c>
      <c r="S7560" t="s">
        <v>44</v>
      </c>
      <c r="T7560">
        <v>6</v>
      </c>
      <c r="U7560">
        <v>8</v>
      </c>
      <c r="V7560">
        <v>5</v>
      </c>
      <c r="W7560">
        <v>0</v>
      </c>
      <c r="X7560">
        <v>0</v>
      </c>
      <c r="Y7560" t="s">
        <v>36</v>
      </c>
    </row>
    <row r="7561" spans="1:25" x14ac:dyDescent="0.25">
      <c r="A7561" t="s">
        <v>9587</v>
      </c>
      <c r="B7561" t="s">
        <v>490</v>
      </c>
      <c r="C7561" t="s">
        <v>48</v>
      </c>
      <c r="D7561" t="s">
        <v>55</v>
      </c>
      <c r="E7561" t="s">
        <v>59</v>
      </c>
      <c r="F7561" s="1" t="s">
        <v>19615</v>
      </c>
      <c r="G7561">
        <v>221</v>
      </c>
      <c r="H7561" t="s">
        <v>29</v>
      </c>
      <c r="I7561">
        <v>1456</v>
      </c>
      <c r="J7561">
        <v>437.24</v>
      </c>
      <c r="K7561">
        <f>Passenger_Data[[#This Row],[Price_USD]]*1</f>
        <v>437.24</v>
      </c>
      <c r="L7561">
        <v>31</v>
      </c>
      <c r="M7561" t="s">
        <v>30</v>
      </c>
      <c r="N7561" t="s">
        <v>31</v>
      </c>
      <c r="O7561" t="s">
        <v>33</v>
      </c>
      <c r="P7561" t="s">
        <v>83</v>
      </c>
      <c r="Q7561">
        <v>0</v>
      </c>
      <c r="R7561" t="s">
        <v>65</v>
      </c>
      <c r="S7561" t="s">
        <v>68</v>
      </c>
      <c r="T7561">
        <v>8.5</v>
      </c>
      <c r="U7561">
        <v>27</v>
      </c>
      <c r="V7561">
        <v>82</v>
      </c>
      <c r="W7561">
        <v>0</v>
      </c>
      <c r="X7561">
        <v>1</v>
      </c>
      <c r="Y7561" t="s">
        <v>77</v>
      </c>
    </row>
    <row r="7562" spans="1:25" x14ac:dyDescent="0.25">
      <c r="A7562" t="s">
        <v>9588</v>
      </c>
      <c r="B7562" t="s">
        <v>1548</v>
      </c>
      <c r="C7562" t="s">
        <v>48</v>
      </c>
      <c r="D7562" t="s">
        <v>59</v>
      </c>
      <c r="E7562" t="s">
        <v>59</v>
      </c>
      <c r="F7562" s="1" t="s">
        <v>19616</v>
      </c>
      <c r="G7562">
        <v>183</v>
      </c>
      <c r="H7562" t="s">
        <v>29</v>
      </c>
      <c r="I7562">
        <v>1033</v>
      </c>
      <c r="J7562">
        <v>187.76</v>
      </c>
      <c r="K7562">
        <f>Passenger_Data[[#This Row],[Price_USD]]*1</f>
        <v>187.76</v>
      </c>
      <c r="L7562">
        <v>23</v>
      </c>
      <c r="M7562" t="s">
        <v>40</v>
      </c>
      <c r="N7562" t="s">
        <v>41</v>
      </c>
      <c r="O7562" t="s">
        <v>32</v>
      </c>
      <c r="P7562" t="s">
        <v>33</v>
      </c>
      <c r="Q7562">
        <v>1</v>
      </c>
      <c r="R7562" t="s">
        <v>43</v>
      </c>
      <c r="S7562" t="s">
        <v>35</v>
      </c>
      <c r="T7562">
        <v>5.9</v>
      </c>
      <c r="U7562">
        <v>26</v>
      </c>
      <c r="V7562">
        <v>87</v>
      </c>
      <c r="W7562">
        <v>0</v>
      </c>
      <c r="X7562">
        <v>0</v>
      </c>
      <c r="Y7562" t="s">
        <v>36</v>
      </c>
    </row>
    <row r="7563" spans="1:25" x14ac:dyDescent="0.25">
      <c r="A7563" t="s">
        <v>9589</v>
      </c>
      <c r="B7563" t="s">
        <v>1437</v>
      </c>
      <c r="C7563" t="s">
        <v>54</v>
      </c>
      <c r="D7563" t="s">
        <v>55</v>
      </c>
      <c r="E7563" t="s">
        <v>27</v>
      </c>
      <c r="F7563" s="1" t="s">
        <v>19617</v>
      </c>
      <c r="G7563">
        <v>151</v>
      </c>
      <c r="H7563" t="s">
        <v>29</v>
      </c>
      <c r="I7563">
        <v>487</v>
      </c>
      <c r="J7563">
        <v>423.17</v>
      </c>
      <c r="K7563">
        <f>Passenger_Data[[#This Row],[Price_USD]]*1</f>
        <v>423.17</v>
      </c>
      <c r="L7563">
        <v>18</v>
      </c>
      <c r="M7563" t="s">
        <v>30</v>
      </c>
      <c r="N7563" t="s">
        <v>31</v>
      </c>
      <c r="O7563" t="s">
        <v>42</v>
      </c>
      <c r="P7563" t="s">
        <v>50</v>
      </c>
      <c r="Q7563">
        <v>1</v>
      </c>
      <c r="R7563" t="s">
        <v>65</v>
      </c>
      <c r="S7563" t="s">
        <v>61</v>
      </c>
      <c r="T7563">
        <v>4.3</v>
      </c>
      <c r="U7563">
        <v>1</v>
      </c>
      <c r="V7563">
        <v>46</v>
      </c>
      <c r="W7563">
        <v>0</v>
      </c>
      <c r="X7563">
        <v>0</v>
      </c>
      <c r="Y7563" t="s">
        <v>77</v>
      </c>
    </row>
    <row r="7564" spans="1:25" x14ac:dyDescent="0.25">
      <c r="A7564" t="s">
        <v>9590</v>
      </c>
      <c r="B7564" t="s">
        <v>5155</v>
      </c>
      <c r="C7564" t="s">
        <v>48</v>
      </c>
      <c r="D7564" t="s">
        <v>28</v>
      </c>
      <c r="E7564" t="s">
        <v>59</v>
      </c>
      <c r="F7564" s="1" t="s">
        <v>19618</v>
      </c>
      <c r="G7564">
        <v>222</v>
      </c>
      <c r="H7564" t="s">
        <v>29</v>
      </c>
      <c r="I7564">
        <v>1638</v>
      </c>
      <c r="J7564">
        <v>415.38</v>
      </c>
      <c r="K7564">
        <f>Passenger_Data[[#This Row],[Price_USD]]*1</f>
        <v>415.38</v>
      </c>
      <c r="L7564">
        <v>67</v>
      </c>
      <c r="M7564" t="s">
        <v>30</v>
      </c>
      <c r="N7564" t="s">
        <v>31</v>
      </c>
      <c r="O7564" t="s">
        <v>32</v>
      </c>
      <c r="P7564" t="s">
        <v>83</v>
      </c>
      <c r="Q7564">
        <v>3</v>
      </c>
      <c r="R7564" t="s">
        <v>43</v>
      </c>
      <c r="S7564" t="s">
        <v>35</v>
      </c>
      <c r="T7564">
        <v>6.4</v>
      </c>
      <c r="U7564">
        <v>6</v>
      </c>
      <c r="V7564">
        <v>9</v>
      </c>
      <c r="W7564">
        <v>0</v>
      </c>
      <c r="X7564">
        <v>0</v>
      </c>
      <c r="Y7564" t="s">
        <v>77</v>
      </c>
    </row>
    <row r="7565" spans="1:25" x14ac:dyDescent="0.25">
      <c r="A7565" t="s">
        <v>9591</v>
      </c>
      <c r="B7565" t="s">
        <v>8332</v>
      </c>
      <c r="C7565" t="s">
        <v>48</v>
      </c>
      <c r="D7565" t="s">
        <v>39</v>
      </c>
      <c r="E7565" t="s">
        <v>28</v>
      </c>
      <c r="F7565" s="1" t="s">
        <v>19619</v>
      </c>
      <c r="G7565">
        <v>203</v>
      </c>
      <c r="H7565" t="s">
        <v>29</v>
      </c>
      <c r="I7565">
        <v>1203</v>
      </c>
      <c r="J7565">
        <v>237.02</v>
      </c>
      <c r="K7565">
        <f>Passenger_Data[[#This Row],[Price_USD]]*1</f>
        <v>237.02</v>
      </c>
      <c r="L7565">
        <v>78</v>
      </c>
      <c r="M7565" t="s">
        <v>40</v>
      </c>
      <c r="N7565" t="s">
        <v>41</v>
      </c>
      <c r="O7565" t="s">
        <v>32</v>
      </c>
      <c r="P7565" t="s">
        <v>83</v>
      </c>
      <c r="Q7565">
        <v>0</v>
      </c>
      <c r="R7565" t="s">
        <v>51</v>
      </c>
      <c r="S7565" t="s">
        <v>35</v>
      </c>
      <c r="T7565">
        <v>8.1999999999999993</v>
      </c>
      <c r="U7565">
        <v>5</v>
      </c>
      <c r="V7565">
        <v>106</v>
      </c>
      <c r="W7565">
        <v>0</v>
      </c>
      <c r="X7565">
        <v>0</v>
      </c>
      <c r="Y7565" t="s">
        <v>36</v>
      </c>
    </row>
    <row r="7566" spans="1:25" x14ac:dyDescent="0.25">
      <c r="A7566" t="s">
        <v>9592</v>
      </c>
      <c r="B7566" t="s">
        <v>1073</v>
      </c>
      <c r="C7566" t="s">
        <v>26</v>
      </c>
      <c r="D7566" t="s">
        <v>39</v>
      </c>
      <c r="E7566" t="s">
        <v>59</v>
      </c>
      <c r="F7566" s="1" t="s">
        <v>19620</v>
      </c>
      <c r="G7566">
        <v>139</v>
      </c>
      <c r="H7566" t="s">
        <v>29</v>
      </c>
      <c r="I7566">
        <v>1311</v>
      </c>
      <c r="J7566">
        <v>289.16000000000003</v>
      </c>
      <c r="K7566">
        <f>Passenger_Data[[#This Row],[Price_USD]]*1</f>
        <v>289.16000000000003</v>
      </c>
      <c r="L7566">
        <v>27</v>
      </c>
      <c r="M7566" t="s">
        <v>30</v>
      </c>
      <c r="N7566" t="s">
        <v>31</v>
      </c>
      <c r="O7566" t="s">
        <v>56</v>
      </c>
      <c r="P7566" t="s">
        <v>50</v>
      </c>
      <c r="Q7566">
        <v>2</v>
      </c>
      <c r="R7566" t="s">
        <v>43</v>
      </c>
      <c r="S7566" t="s">
        <v>68</v>
      </c>
      <c r="T7566">
        <v>5.5</v>
      </c>
      <c r="U7566">
        <v>2</v>
      </c>
      <c r="V7566">
        <v>5</v>
      </c>
      <c r="W7566">
        <v>0</v>
      </c>
      <c r="X7566">
        <v>0</v>
      </c>
      <c r="Y7566" t="s">
        <v>77</v>
      </c>
    </row>
    <row r="7567" spans="1:25" x14ac:dyDescent="0.25">
      <c r="A7567" t="s">
        <v>9593</v>
      </c>
      <c r="B7567" t="s">
        <v>2772</v>
      </c>
      <c r="C7567" t="s">
        <v>26</v>
      </c>
      <c r="D7567" t="s">
        <v>27</v>
      </c>
      <c r="E7567" t="s">
        <v>49</v>
      </c>
      <c r="F7567" s="1" t="s">
        <v>19621</v>
      </c>
      <c r="G7567">
        <v>240</v>
      </c>
      <c r="H7567" t="s">
        <v>29</v>
      </c>
      <c r="I7567">
        <v>954</v>
      </c>
      <c r="J7567">
        <v>367.96</v>
      </c>
      <c r="K7567">
        <f>Passenger_Data[[#This Row],[Price_USD]]*1</f>
        <v>367.96</v>
      </c>
      <c r="L7567">
        <v>53</v>
      </c>
      <c r="M7567" t="s">
        <v>30</v>
      </c>
      <c r="N7567" t="s">
        <v>31</v>
      </c>
      <c r="O7567" t="s">
        <v>56</v>
      </c>
      <c r="P7567" t="s">
        <v>50</v>
      </c>
      <c r="Q7567">
        <v>1</v>
      </c>
      <c r="R7567" t="s">
        <v>51</v>
      </c>
      <c r="S7567" t="s">
        <v>35</v>
      </c>
      <c r="T7567">
        <v>6</v>
      </c>
      <c r="U7567">
        <v>21</v>
      </c>
      <c r="V7567">
        <v>76</v>
      </c>
      <c r="W7567">
        <v>0</v>
      </c>
      <c r="X7567">
        <v>0</v>
      </c>
      <c r="Y7567" t="s">
        <v>77</v>
      </c>
    </row>
    <row r="7568" spans="1:25" x14ac:dyDescent="0.25">
      <c r="A7568" t="s">
        <v>9594</v>
      </c>
      <c r="B7568" t="s">
        <v>5685</v>
      </c>
      <c r="C7568" t="s">
        <v>73</v>
      </c>
      <c r="D7568" t="s">
        <v>49</v>
      </c>
      <c r="E7568" t="s">
        <v>49</v>
      </c>
      <c r="F7568" s="1" t="s">
        <v>19622</v>
      </c>
      <c r="G7568">
        <v>179</v>
      </c>
      <c r="H7568" t="s">
        <v>29</v>
      </c>
      <c r="I7568">
        <v>923</v>
      </c>
      <c r="J7568">
        <v>395.59</v>
      </c>
      <c r="K7568">
        <f>Passenger_Data[[#This Row],[Price_USD]]*1</f>
        <v>395.59</v>
      </c>
      <c r="L7568">
        <v>44</v>
      </c>
      <c r="M7568" t="s">
        <v>30</v>
      </c>
      <c r="N7568" t="s">
        <v>31</v>
      </c>
      <c r="O7568" t="s">
        <v>42</v>
      </c>
      <c r="P7568" t="s">
        <v>50</v>
      </c>
      <c r="Q7568">
        <v>1</v>
      </c>
      <c r="R7568" t="s">
        <v>34</v>
      </c>
      <c r="S7568" t="s">
        <v>61</v>
      </c>
      <c r="T7568">
        <v>8.8000000000000007</v>
      </c>
      <c r="U7568">
        <v>1</v>
      </c>
      <c r="V7568">
        <v>99</v>
      </c>
      <c r="W7568">
        <v>1</v>
      </c>
      <c r="X7568">
        <v>0</v>
      </c>
      <c r="Y7568" t="s">
        <v>36</v>
      </c>
    </row>
    <row r="7569" spans="1:25" x14ac:dyDescent="0.25">
      <c r="A7569" t="s">
        <v>9595</v>
      </c>
      <c r="B7569" t="s">
        <v>3322</v>
      </c>
      <c r="C7569" t="s">
        <v>26</v>
      </c>
      <c r="D7569" t="s">
        <v>59</v>
      </c>
      <c r="E7569" t="s">
        <v>39</v>
      </c>
      <c r="F7569" s="1" t="s">
        <v>19623</v>
      </c>
      <c r="G7569">
        <v>286</v>
      </c>
      <c r="H7569" t="s">
        <v>29</v>
      </c>
      <c r="I7569">
        <v>972</v>
      </c>
      <c r="J7569">
        <v>472.05</v>
      </c>
      <c r="K7569">
        <f>Passenger_Data[[#This Row],[Price_USD]]*1</f>
        <v>472.05</v>
      </c>
      <c r="L7569">
        <v>74</v>
      </c>
      <c r="M7569" t="s">
        <v>40</v>
      </c>
      <c r="N7569" t="s">
        <v>41</v>
      </c>
      <c r="O7569" t="s">
        <v>33</v>
      </c>
      <c r="P7569" t="s">
        <v>83</v>
      </c>
      <c r="Q7569">
        <v>0</v>
      </c>
      <c r="R7569" t="s">
        <v>51</v>
      </c>
      <c r="S7569" t="s">
        <v>68</v>
      </c>
      <c r="T7569">
        <v>5.8</v>
      </c>
      <c r="U7569">
        <v>0</v>
      </c>
      <c r="V7569">
        <v>44</v>
      </c>
      <c r="W7569">
        <v>0</v>
      </c>
      <c r="X7569">
        <v>0</v>
      </c>
      <c r="Y7569" t="s">
        <v>36</v>
      </c>
    </row>
    <row r="7570" spans="1:25" x14ac:dyDescent="0.25">
      <c r="A7570" t="s">
        <v>9596</v>
      </c>
      <c r="B7570" t="s">
        <v>4875</v>
      </c>
      <c r="C7570" t="s">
        <v>73</v>
      </c>
      <c r="D7570" t="s">
        <v>76</v>
      </c>
      <c r="E7570" t="s">
        <v>64</v>
      </c>
      <c r="F7570" s="1" t="s">
        <v>19624</v>
      </c>
      <c r="G7570">
        <v>106</v>
      </c>
      <c r="H7570" t="s">
        <v>29</v>
      </c>
      <c r="I7570">
        <v>1161</v>
      </c>
      <c r="J7570">
        <v>310.92</v>
      </c>
      <c r="K7570">
        <f>Passenger_Data[[#This Row],[Price_USD]]*1</f>
        <v>310.92</v>
      </c>
      <c r="L7570">
        <v>26</v>
      </c>
      <c r="M7570" t="s">
        <v>40</v>
      </c>
      <c r="N7570" t="s">
        <v>60</v>
      </c>
      <c r="O7570" t="s">
        <v>56</v>
      </c>
      <c r="P7570" t="s">
        <v>50</v>
      </c>
      <c r="Q7570">
        <v>0</v>
      </c>
      <c r="R7570" t="s">
        <v>34</v>
      </c>
      <c r="S7570" t="s">
        <v>61</v>
      </c>
      <c r="T7570">
        <v>5.6</v>
      </c>
      <c r="U7570">
        <v>39</v>
      </c>
      <c r="V7570">
        <v>55</v>
      </c>
      <c r="W7570">
        <v>0</v>
      </c>
      <c r="X7570">
        <v>1</v>
      </c>
      <c r="Y7570" t="s">
        <v>77</v>
      </c>
    </row>
    <row r="7571" spans="1:25" x14ac:dyDescent="0.25">
      <c r="A7571" t="s">
        <v>9597</v>
      </c>
      <c r="B7571" t="s">
        <v>1024</v>
      </c>
      <c r="C7571" t="s">
        <v>26</v>
      </c>
      <c r="D7571" t="s">
        <v>55</v>
      </c>
      <c r="E7571" t="s">
        <v>76</v>
      </c>
      <c r="F7571" s="1" t="s">
        <v>19625</v>
      </c>
      <c r="G7571">
        <v>171</v>
      </c>
      <c r="H7571" t="s">
        <v>29</v>
      </c>
      <c r="I7571">
        <v>1723</v>
      </c>
      <c r="J7571">
        <v>286.93</v>
      </c>
      <c r="K7571">
        <f>Passenger_Data[[#This Row],[Price_USD]]*1</f>
        <v>286.93</v>
      </c>
      <c r="L7571">
        <v>62</v>
      </c>
      <c r="M7571" t="s">
        <v>30</v>
      </c>
      <c r="N7571" t="s">
        <v>41</v>
      </c>
      <c r="O7571" t="s">
        <v>33</v>
      </c>
      <c r="P7571" t="s">
        <v>50</v>
      </c>
      <c r="Q7571">
        <v>1</v>
      </c>
      <c r="R7571" t="s">
        <v>65</v>
      </c>
      <c r="S7571" t="s">
        <v>44</v>
      </c>
      <c r="T7571">
        <v>6.6</v>
      </c>
      <c r="U7571">
        <v>14</v>
      </c>
      <c r="V7571">
        <v>37</v>
      </c>
      <c r="W7571">
        <v>0</v>
      </c>
      <c r="X7571">
        <v>0</v>
      </c>
      <c r="Y7571" t="s">
        <v>36</v>
      </c>
    </row>
    <row r="7572" spans="1:25" x14ac:dyDescent="0.25">
      <c r="A7572" t="s">
        <v>9598</v>
      </c>
      <c r="B7572" t="s">
        <v>1526</v>
      </c>
      <c r="C7572" t="s">
        <v>54</v>
      </c>
      <c r="D7572" t="s">
        <v>27</v>
      </c>
      <c r="E7572" t="s">
        <v>27</v>
      </c>
      <c r="F7572" s="1" t="s">
        <v>19626</v>
      </c>
      <c r="G7572">
        <v>116</v>
      </c>
      <c r="H7572" t="s">
        <v>29</v>
      </c>
      <c r="I7572">
        <v>1238</v>
      </c>
      <c r="J7572">
        <v>155.31</v>
      </c>
      <c r="K7572">
        <f>Passenger_Data[[#This Row],[Price_USD]]*1</f>
        <v>155.31</v>
      </c>
      <c r="L7572">
        <v>54</v>
      </c>
      <c r="M7572" t="s">
        <v>30</v>
      </c>
      <c r="N7572" t="s">
        <v>31</v>
      </c>
      <c r="O7572" t="s">
        <v>56</v>
      </c>
      <c r="P7572" t="s">
        <v>33</v>
      </c>
      <c r="Q7572">
        <v>1</v>
      </c>
      <c r="R7572" t="s">
        <v>51</v>
      </c>
      <c r="S7572" t="s">
        <v>68</v>
      </c>
      <c r="T7572">
        <v>6.8</v>
      </c>
      <c r="U7572">
        <v>19</v>
      </c>
      <c r="V7572">
        <v>89</v>
      </c>
      <c r="W7572">
        <v>0</v>
      </c>
      <c r="X7572">
        <v>0</v>
      </c>
      <c r="Y7572" t="s">
        <v>36</v>
      </c>
    </row>
    <row r="7573" spans="1:25" x14ac:dyDescent="0.25">
      <c r="A7573" t="s">
        <v>9599</v>
      </c>
      <c r="B7573" t="s">
        <v>4960</v>
      </c>
      <c r="C7573" t="s">
        <v>54</v>
      </c>
      <c r="D7573" t="s">
        <v>76</v>
      </c>
      <c r="E7573" t="s">
        <v>49</v>
      </c>
      <c r="F7573" s="1" t="s">
        <v>19627</v>
      </c>
      <c r="G7573">
        <v>124</v>
      </c>
      <c r="H7573" t="s">
        <v>29</v>
      </c>
      <c r="I7573">
        <v>820</v>
      </c>
      <c r="J7573">
        <v>236.78</v>
      </c>
      <c r="K7573">
        <f>Passenger_Data[[#This Row],[Price_USD]]*1</f>
        <v>236.78</v>
      </c>
      <c r="L7573">
        <v>47</v>
      </c>
      <c r="M7573" t="s">
        <v>30</v>
      </c>
      <c r="N7573" t="s">
        <v>60</v>
      </c>
      <c r="O7573" t="s">
        <v>56</v>
      </c>
      <c r="P7573" t="s">
        <v>33</v>
      </c>
      <c r="Q7573">
        <v>0</v>
      </c>
      <c r="R7573" t="s">
        <v>65</v>
      </c>
      <c r="S7573" t="s">
        <v>44</v>
      </c>
      <c r="T7573">
        <v>6.3</v>
      </c>
      <c r="U7573">
        <v>17</v>
      </c>
      <c r="V7573">
        <v>10</v>
      </c>
      <c r="W7573">
        <v>0</v>
      </c>
      <c r="X7573">
        <v>0</v>
      </c>
      <c r="Y7573" t="s">
        <v>36</v>
      </c>
    </row>
    <row r="7574" spans="1:25" x14ac:dyDescent="0.25">
      <c r="A7574" t="s">
        <v>9600</v>
      </c>
      <c r="B7574" t="s">
        <v>2465</v>
      </c>
      <c r="C7574" t="s">
        <v>82</v>
      </c>
      <c r="D7574" t="s">
        <v>28</v>
      </c>
      <c r="E7574" t="s">
        <v>64</v>
      </c>
      <c r="F7574" s="1" t="s">
        <v>19628</v>
      </c>
      <c r="G7574">
        <v>102</v>
      </c>
      <c r="H7574" t="s">
        <v>29</v>
      </c>
      <c r="I7574">
        <v>759</v>
      </c>
      <c r="J7574">
        <v>256.27999999999997</v>
      </c>
      <c r="K7574">
        <f>Passenger_Data[[#This Row],[Price_USD]]*1</f>
        <v>256.27999999999997</v>
      </c>
      <c r="L7574">
        <v>66</v>
      </c>
      <c r="M7574" t="s">
        <v>30</v>
      </c>
      <c r="N7574" t="s">
        <v>60</v>
      </c>
      <c r="O7574" t="s">
        <v>32</v>
      </c>
      <c r="P7574" t="s">
        <v>50</v>
      </c>
      <c r="Q7574">
        <v>0</v>
      </c>
      <c r="R7574" t="s">
        <v>65</v>
      </c>
      <c r="S7574" t="s">
        <v>35</v>
      </c>
      <c r="T7574">
        <v>10</v>
      </c>
      <c r="U7574">
        <v>7</v>
      </c>
      <c r="V7574">
        <v>47</v>
      </c>
      <c r="W7574">
        <v>0</v>
      </c>
      <c r="X7574">
        <v>0</v>
      </c>
      <c r="Y7574" t="s">
        <v>77</v>
      </c>
    </row>
    <row r="7575" spans="1:25" x14ac:dyDescent="0.25">
      <c r="A7575" t="s">
        <v>9601</v>
      </c>
      <c r="B7575" t="s">
        <v>9602</v>
      </c>
      <c r="C7575" t="s">
        <v>48</v>
      </c>
      <c r="D7575" t="s">
        <v>64</v>
      </c>
      <c r="E7575" t="s">
        <v>64</v>
      </c>
      <c r="F7575" s="1" t="s">
        <v>19629</v>
      </c>
      <c r="G7575">
        <v>82</v>
      </c>
      <c r="H7575" t="s">
        <v>29</v>
      </c>
      <c r="I7575">
        <v>1067</v>
      </c>
      <c r="J7575">
        <v>441.27</v>
      </c>
      <c r="K7575">
        <f>Passenger_Data[[#This Row],[Price_USD]]*1</f>
        <v>441.27</v>
      </c>
      <c r="L7575">
        <v>71</v>
      </c>
      <c r="M7575" t="s">
        <v>40</v>
      </c>
      <c r="N7575" t="s">
        <v>41</v>
      </c>
      <c r="O7575" t="s">
        <v>33</v>
      </c>
      <c r="P7575" t="s">
        <v>50</v>
      </c>
      <c r="Q7575">
        <v>2</v>
      </c>
      <c r="R7575" t="s">
        <v>34</v>
      </c>
      <c r="S7575" t="s">
        <v>61</v>
      </c>
      <c r="T7575">
        <v>7.3</v>
      </c>
      <c r="U7575">
        <v>10</v>
      </c>
      <c r="V7575">
        <v>34</v>
      </c>
      <c r="W7575">
        <v>0</v>
      </c>
      <c r="X7575">
        <v>0</v>
      </c>
      <c r="Y7575" t="s">
        <v>36</v>
      </c>
    </row>
    <row r="7576" spans="1:25" x14ac:dyDescent="0.25">
      <c r="A7576" t="s">
        <v>9603</v>
      </c>
      <c r="B7576" t="s">
        <v>3258</v>
      </c>
      <c r="C7576" t="s">
        <v>26</v>
      </c>
      <c r="D7576" t="s">
        <v>64</v>
      </c>
      <c r="E7576" t="s">
        <v>55</v>
      </c>
      <c r="F7576" s="1" t="s">
        <v>19630</v>
      </c>
      <c r="G7576">
        <v>168</v>
      </c>
      <c r="H7576" t="s">
        <v>86</v>
      </c>
      <c r="I7576">
        <v>1669</v>
      </c>
      <c r="J7576">
        <v>252.9</v>
      </c>
      <c r="K7576">
        <f>Passenger_Data[[#This Row],[Price_USD]]*1</f>
        <v>252.9</v>
      </c>
      <c r="L7576">
        <v>76</v>
      </c>
      <c r="M7576" t="s">
        <v>30</v>
      </c>
      <c r="N7576" t="s">
        <v>31</v>
      </c>
      <c r="O7576" t="s">
        <v>56</v>
      </c>
      <c r="P7576" t="s">
        <v>50</v>
      </c>
      <c r="Q7576">
        <v>0</v>
      </c>
      <c r="R7576" t="s">
        <v>43</v>
      </c>
      <c r="S7576" t="s">
        <v>35</v>
      </c>
      <c r="T7576">
        <v>7.4</v>
      </c>
      <c r="U7576">
        <v>31</v>
      </c>
      <c r="V7576">
        <v>17</v>
      </c>
      <c r="W7576">
        <v>0</v>
      </c>
      <c r="X7576">
        <v>0</v>
      </c>
      <c r="Y7576" t="s">
        <v>77</v>
      </c>
    </row>
    <row r="7577" spans="1:25" x14ac:dyDescent="0.25">
      <c r="A7577" t="s">
        <v>9604</v>
      </c>
      <c r="B7577" t="s">
        <v>581</v>
      </c>
      <c r="C7577" t="s">
        <v>73</v>
      </c>
      <c r="D7577" t="s">
        <v>55</v>
      </c>
      <c r="E7577" t="s">
        <v>28</v>
      </c>
      <c r="F7577" s="1" t="s">
        <v>19631</v>
      </c>
      <c r="G7577">
        <v>239</v>
      </c>
      <c r="H7577" t="s">
        <v>29</v>
      </c>
      <c r="I7577">
        <v>1233</v>
      </c>
      <c r="J7577">
        <v>412.56</v>
      </c>
      <c r="K7577">
        <f>Passenger_Data[[#This Row],[Price_USD]]*1</f>
        <v>412.56</v>
      </c>
      <c r="L7577">
        <v>70</v>
      </c>
      <c r="M7577" t="s">
        <v>40</v>
      </c>
      <c r="N7577" t="s">
        <v>60</v>
      </c>
      <c r="O7577" t="s">
        <v>32</v>
      </c>
      <c r="P7577" t="s">
        <v>83</v>
      </c>
      <c r="Q7577">
        <v>2</v>
      </c>
      <c r="R7577" t="s">
        <v>43</v>
      </c>
      <c r="S7577" t="s">
        <v>61</v>
      </c>
      <c r="T7577">
        <v>7.6</v>
      </c>
      <c r="U7577">
        <v>9</v>
      </c>
      <c r="V7577">
        <v>16</v>
      </c>
      <c r="W7577">
        <v>0</v>
      </c>
      <c r="X7577">
        <v>0</v>
      </c>
      <c r="Y7577" t="s">
        <v>36</v>
      </c>
    </row>
    <row r="7578" spans="1:25" x14ac:dyDescent="0.25">
      <c r="A7578" t="s">
        <v>9605</v>
      </c>
      <c r="B7578" t="s">
        <v>183</v>
      </c>
      <c r="C7578" t="s">
        <v>73</v>
      </c>
      <c r="D7578" t="s">
        <v>55</v>
      </c>
      <c r="E7578" t="s">
        <v>28</v>
      </c>
      <c r="F7578" s="1" t="s">
        <v>19632</v>
      </c>
      <c r="G7578">
        <v>134</v>
      </c>
      <c r="H7578" t="s">
        <v>86</v>
      </c>
      <c r="I7578">
        <v>943</v>
      </c>
      <c r="J7578">
        <v>282.58999999999997</v>
      </c>
      <c r="K7578">
        <f>Passenger_Data[[#This Row],[Price_USD]]*1</f>
        <v>282.58999999999997</v>
      </c>
      <c r="L7578">
        <v>46</v>
      </c>
      <c r="M7578" t="s">
        <v>30</v>
      </c>
      <c r="N7578" t="s">
        <v>31</v>
      </c>
      <c r="O7578" t="s">
        <v>33</v>
      </c>
      <c r="P7578" t="s">
        <v>50</v>
      </c>
      <c r="Q7578">
        <v>1</v>
      </c>
      <c r="R7578" t="s">
        <v>51</v>
      </c>
      <c r="S7578" t="s">
        <v>44</v>
      </c>
      <c r="T7578">
        <v>7.5</v>
      </c>
      <c r="U7578">
        <v>0</v>
      </c>
      <c r="V7578">
        <v>35</v>
      </c>
      <c r="W7578">
        <v>0</v>
      </c>
      <c r="X7578">
        <v>0</v>
      </c>
      <c r="Y7578" t="s">
        <v>77</v>
      </c>
    </row>
    <row r="7579" spans="1:25" x14ac:dyDescent="0.25">
      <c r="A7579" t="s">
        <v>9606</v>
      </c>
      <c r="B7579" t="s">
        <v>5211</v>
      </c>
      <c r="C7579" t="s">
        <v>26</v>
      </c>
      <c r="D7579" t="s">
        <v>49</v>
      </c>
      <c r="E7579" t="s">
        <v>39</v>
      </c>
      <c r="F7579" s="1" t="s">
        <v>19633</v>
      </c>
      <c r="G7579">
        <v>198</v>
      </c>
      <c r="H7579" t="s">
        <v>86</v>
      </c>
      <c r="I7579">
        <v>1275</v>
      </c>
      <c r="J7579">
        <v>229.1</v>
      </c>
      <c r="K7579">
        <f>Passenger_Data[[#This Row],[Price_USD]]*1</f>
        <v>229.1</v>
      </c>
      <c r="L7579">
        <v>19</v>
      </c>
      <c r="M7579" t="s">
        <v>30</v>
      </c>
      <c r="N7579" t="s">
        <v>31</v>
      </c>
      <c r="O7579" t="s">
        <v>32</v>
      </c>
      <c r="P7579" t="s">
        <v>50</v>
      </c>
      <c r="Q7579">
        <v>2</v>
      </c>
      <c r="R7579" t="s">
        <v>51</v>
      </c>
      <c r="S7579" t="s">
        <v>61</v>
      </c>
      <c r="T7579">
        <v>8</v>
      </c>
      <c r="U7579">
        <v>10</v>
      </c>
      <c r="V7579">
        <v>92</v>
      </c>
      <c r="W7579">
        <v>0</v>
      </c>
      <c r="X7579">
        <v>0</v>
      </c>
      <c r="Y7579" t="s">
        <v>45</v>
      </c>
    </row>
    <row r="7580" spans="1:25" x14ac:dyDescent="0.25">
      <c r="A7580" t="s">
        <v>9607</v>
      </c>
      <c r="B7580" t="s">
        <v>825</v>
      </c>
      <c r="C7580" t="s">
        <v>48</v>
      </c>
      <c r="D7580" t="s">
        <v>76</v>
      </c>
      <c r="E7580" t="s">
        <v>39</v>
      </c>
      <c r="F7580" s="1" t="s">
        <v>19634</v>
      </c>
      <c r="G7580">
        <v>148</v>
      </c>
      <c r="H7580" t="s">
        <v>29</v>
      </c>
      <c r="I7580">
        <v>1061</v>
      </c>
      <c r="J7580">
        <v>350.23</v>
      </c>
      <c r="K7580">
        <f>Passenger_Data[[#This Row],[Price_USD]]*1</f>
        <v>350.23</v>
      </c>
      <c r="L7580">
        <v>67</v>
      </c>
      <c r="M7580" t="s">
        <v>40</v>
      </c>
      <c r="N7580" t="s">
        <v>41</v>
      </c>
      <c r="O7580" t="s">
        <v>42</v>
      </c>
      <c r="P7580" t="s">
        <v>83</v>
      </c>
      <c r="Q7580">
        <v>0</v>
      </c>
      <c r="R7580" t="s">
        <v>65</v>
      </c>
      <c r="S7580" t="s">
        <v>61</v>
      </c>
      <c r="T7580">
        <v>8.4</v>
      </c>
      <c r="U7580">
        <v>0</v>
      </c>
      <c r="V7580">
        <v>41</v>
      </c>
      <c r="W7580">
        <v>0</v>
      </c>
      <c r="X7580">
        <v>0</v>
      </c>
      <c r="Y7580" t="s">
        <v>36</v>
      </c>
    </row>
    <row r="7581" spans="1:25" x14ac:dyDescent="0.25">
      <c r="A7581" t="s">
        <v>9608</v>
      </c>
      <c r="B7581" t="s">
        <v>130</v>
      </c>
      <c r="C7581" t="s">
        <v>48</v>
      </c>
      <c r="D7581" t="s">
        <v>27</v>
      </c>
      <c r="E7581" t="s">
        <v>55</v>
      </c>
      <c r="F7581" s="1" t="s">
        <v>19635</v>
      </c>
      <c r="G7581">
        <v>196</v>
      </c>
      <c r="H7581" t="s">
        <v>29</v>
      </c>
      <c r="I7581">
        <v>1033</v>
      </c>
      <c r="J7581">
        <v>283.39999999999998</v>
      </c>
      <c r="K7581">
        <f>Passenger_Data[[#This Row],[Price_USD]]*1</f>
        <v>283.39999999999998</v>
      </c>
      <c r="L7581">
        <v>79</v>
      </c>
      <c r="M7581" t="s">
        <v>40</v>
      </c>
      <c r="N7581" t="s">
        <v>31</v>
      </c>
      <c r="O7581" t="s">
        <v>56</v>
      </c>
      <c r="P7581" t="s">
        <v>50</v>
      </c>
      <c r="Q7581">
        <v>0</v>
      </c>
      <c r="R7581" t="s">
        <v>65</v>
      </c>
      <c r="S7581" t="s">
        <v>44</v>
      </c>
      <c r="T7581">
        <v>4.3</v>
      </c>
      <c r="U7581">
        <v>1</v>
      </c>
      <c r="V7581">
        <v>110</v>
      </c>
      <c r="W7581">
        <v>0</v>
      </c>
      <c r="X7581">
        <v>0</v>
      </c>
      <c r="Y7581" t="s">
        <v>77</v>
      </c>
    </row>
    <row r="7582" spans="1:25" x14ac:dyDescent="0.25">
      <c r="A7582" t="s">
        <v>9609</v>
      </c>
      <c r="B7582" t="s">
        <v>4595</v>
      </c>
      <c r="C7582" t="s">
        <v>54</v>
      </c>
      <c r="D7582" t="s">
        <v>59</v>
      </c>
      <c r="E7582" t="s">
        <v>28</v>
      </c>
      <c r="F7582" s="1" t="s">
        <v>19636</v>
      </c>
      <c r="G7582">
        <v>92</v>
      </c>
      <c r="H7582" t="s">
        <v>29</v>
      </c>
      <c r="I7582">
        <v>1449</v>
      </c>
      <c r="J7582">
        <v>279.60000000000002</v>
      </c>
      <c r="K7582">
        <f>Passenger_Data[[#This Row],[Price_USD]]*1</f>
        <v>279.60000000000002</v>
      </c>
      <c r="L7582">
        <v>39</v>
      </c>
      <c r="M7582" t="s">
        <v>30</v>
      </c>
      <c r="N7582" t="s">
        <v>31</v>
      </c>
      <c r="O7582" t="s">
        <v>42</v>
      </c>
      <c r="P7582" t="s">
        <v>50</v>
      </c>
      <c r="Q7582">
        <v>4</v>
      </c>
      <c r="R7582" t="s">
        <v>65</v>
      </c>
      <c r="S7582" t="s">
        <v>61</v>
      </c>
      <c r="T7582">
        <v>5.7</v>
      </c>
      <c r="U7582">
        <v>10</v>
      </c>
      <c r="V7582">
        <v>102</v>
      </c>
      <c r="W7582">
        <v>0</v>
      </c>
      <c r="X7582">
        <v>0</v>
      </c>
      <c r="Y7582" t="s">
        <v>36</v>
      </c>
    </row>
    <row r="7583" spans="1:25" x14ac:dyDescent="0.25">
      <c r="A7583" t="s">
        <v>9610</v>
      </c>
      <c r="B7583" t="s">
        <v>3222</v>
      </c>
      <c r="C7583" t="s">
        <v>48</v>
      </c>
      <c r="D7583" t="s">
        <v>49</v>
      </c>
      <c r="E7583" t="s">
        <v>49</v>
      </c>
      <c r="F7583" s="1" t="s">
        <v>19637</v>
      </c>
      <c r="G7583">
        <v>244</v>
      </c>
      <c r="H7583" t="s">
        <v>29</v>
      </c>
      <c r="I7583">
        <v>940</v>
      </c>
      <c r="J7583">
        <v>599.1</v>
      </c>
      <c r="K7583">
        <f>Passenger_Data[[#This Row],[Price_USD]]*1</f>
        <v>599.1</v>
      </c>
      <c r="L7583">
        <v>63</v>
      </c>
      <c r="M7583" t="s">
        <v>30</v>
      </c>
      <c r="N7583" t="s">
        <v>31</v>
      </c>
      <c r="O7583" t="s">
        <v>33</v>
      </c>
      <c r="P7583" t="s">
        <v>33</v>
      </c>
      <c r="Q7583">
        <v>2</v>
      </c>
      <c r="R7583" t="s">
        <v>51</v>
      </c>
      <c r="S7583" t="s">
        <v>35</v>
      </c>
      <c r="T7583">
        <v>8.5</v>
      </c>
      <c r="U7583">
        <v>13</v>
      </c>
      <c r="V7583">
        <v>69</v>
      </c>
      <c r="W7583">
        <v>0</v>
      </c>
      <c r="X7583">
        <v>0</v>
      </c>
      <c r="Y7583" t="s">
        <v>36</v>
      </c>
    </row>
    <row r="7584" spans="1:25" x14ac:dyDescent="0.25">
      <c r="A7584" t="s">
        <v>9611</v>
      </c>
      <c r="B7584" t="s">
        <v>2081</v>
      </c>
      <c r="C7584" t="s">
        <v>48</v>
      </c>
      <c r="D7584" t="s">
        <v>76</v>
      </c>
      <c r="E7584" t="s">
        <v>27</v>
      </c>
      <c r="F7584" s="1" t="s">
        <v>19638</v>
      </c>
      <c r="G7584">
        <v>206</v>
      </c>
      <c r="H7584" t="s">
        <v>86</v>
      </c>
      <c r="I7584">
        <v>1160</v>
      </c>
      <c r="J7584">
        <v>407.53</v>
      </c>
      <c r="K7584">
        <f>Passenger_Data[[#This Row],[Price_USD]]*1</f>
        <v>407.53</v>
      </c>
      <c r="L7584">
        <v>78</v>
      </c>
      <c r="M7584" t="s">
        <v>40</v>
      </c>
      <c r="N7584" t="s">
        <v>31</v>
      </c>
      <c r="O7584" t="s">
        <v>33</v>
      </c>
      <c r="P7584" t="s">
        <v>50</v>
      </c>
      <c r="Q7584">
        <v>4</v>
      </c>
      <c r="R7584" t="s">
        <v>43</v>
      </c>
      <c r="S7584" t="s">
        <v>35</v>
      </c>
      <c r="T7584">
        <v>6.1</v>
      </c>
      <c r="U7584">
        <v>8</v>
      </c>
      <c r="V7584">
        <v>87</v>
      </c>
      <c r="W7584">
        <v>0</v>
      </c>
      <c r="X7584">
        <v>0</v>
      </c>
      <c r="Y7584" t="s">
        <v>45</v>
      </c>
    </row>
    <row r="7585" spans="1:25" x14ac:dyDescent="0.25">
      <c r="A7585" t="s">
        <v>9612</v>
      </c>
      <c r="B7585" t="s">
        <v>9613</v>
      </c>
      <c r="C7585" t="s">
        <v>48</v>
      </c>
      <c r="D7585" t="s">
        <v>49</v>
      </c>
      <c r="E7585" t="s">
        <v>49</v>
      </c>
      <c r="F7585" s="1" t="s">
        <v>19639</v>
      </c>
      <c r="G7585">
        <v>219</v>
      </c>
      <c r="H7585" t="s">
        <v>29</v>
      </c>
      <c r="I7585">
        <v>792</v>
      </c>
      <c r="J7585">
        <v>413.78</v>
      </c>
      <c r="K7585">
        <f>Passenger_Data[[#This Row],[Price_USD]]*1</f>
        <v>413.78</v>
      </c>
      <c r="L7585">
        <v>73</v>
      </c>
      <c r="M7585" t="s">
        <v>30</v>
      </c>
      <c r="N7585" t="s">
        <v>41</v>
      </c>
      <c r="O7585" t="s">
        <v>56</v>
      </c>
      <c r="P7585" t="s">
        <v>33</v>
      </c>
      <c r="Q7585">
        <v>1</v>
      </c>
      <c r="R7585" t="s">
        <v>65</v>
      </c>
      <c r="S7585" t="s">
        <v>68</v>
      </c>
      <c r="T7585">
        <v>6.9</v>
      </c>
      <c r="U7585">
        <v>5</v>
      </c>
      <c r="V7585">
        <v>20</v>
      </c>
      <c r="W7585">
        <v>0</v>
      </c>
      <c r="X7585">
        <v>0</v>
      </c>
      <c r="Y7585" t="s">
        <v>77</v>
      </c>
    </row>
    <row r="7586" spans="1:25" x14ac:dyDescent="0.25">
      <c r="A7586" t="s">
        <v>9614</v>
      </c>
      <c r="B7586" t="s">
        <v>6716</v>
      </c>
      <c r="C7586" t="s">
        <v>73</v>
      </c>
      <c r="D7586" t="s">
        <v>27</v>
      </c>
      <c r="E7586" t="s">
        <v>28</v>
      </c>
      <c r="F7586" s="1" t="s">
        <v>19640</v>
      </c>
      <c r="G7586">
        <v>200</v>
      </c>
      <c r="H7586" t="s">
        <v>29</v>
      </c>
      <c r="I7586">
        <v>1093</v>
      </c>
      <c r="J7586">
        <v>316.88</v>
      </c>
      <c r="K7586">
        <f>Passenger_Data[[#This Row],[Price_USD]]*1</f>
        <v>316.88</v>
      </c>
      <c r="L7586">
        <v>54</v>
      </c>
      <c r="M7586" t="s">
        <v>40</v>
      </c>
      <c r="N7586" t="s">
        <v>31</v>
      </c>
      <c r="O7586" t="s">
        <v>33</v>
      </c>
      <c r="P7586" t="s">
        <v>83</v>
      </c>
      <c r="Q7586">
        <v>0</v>
      </c>
      <c r="R7586" t="s">
        <v>65</v>
      </c>
      <c r="S7586" t="s">
        <v>35</v>
      </c>
      <c r="T7586">
        <v>8.5</v>
      </c>
      <c r="U7586">
        <v>1</v>
      </c>
      <c r="V7586">
        <v>83</v>
      </c>
      <c r="W7586">
        <v>0</v>
      </c>
      <c r="X7586">
        <v>0</v>
      </c>
      <c r="Y7586" t="s">
        <v>36</v>
      </c>
    </row>
    <row r="7587" spans="1:25" x14ac:dyDescent="0.25">
      <c r="A7587" t="s">
        <v>9615</v>
      </c>
      <c r="B7587" t="s">
        <v>6932</v>
      </c>
      <c r="C7587" t="s">
        <v>48</v>
      </c>
      <c r="D7587" t="s">
        <v>27</v>
      </c>
      <c r="E7587" t="s">
        <v>39</v>
      </c>
      <c r="F7587" s="1" t="s">
        <v>19641</v>
      </c>
      <c r="G7587">
        <v>241</v>
      </c>
      <c r="H7587" t="s">
        <v>29</v>
      </c>
      <c r="I7587">
        <v>958</v>
      </c>
      <c r="J7587">
        <v>177.41</v>
      </c>
      <c r="K7587">
        <f>Passenger_Data[[#This Row],[Price_USD]]*1</f>
        <v>177.41</v>
      </c>
      <c r="L7587">
        <v>63</v>
      </c>
      <c r="M7587" t="s">
        <v>30</v>
      </c>
      <c r="N7587" t="s">
        <v>41</v>
      </c>
      <c r="O7587" t="s">
        <v>56</v>
      </c>
      <c r="P7587" t="s">
        <v>83</v>
      </c>
      <c r="Q7587">
        <v>1</v>
      </c>
      <c r="R7587" t="s">
        <v>43</v>
      </c>
      <c r="S7587" t="s">
        <v>61</v>
      </c>
      <c r="T7587">
        <v>7.7</v>
      </c>
      <c r="U7587">
        <v>6</v>
      </c>
      <c r="V7587">
        <v>38</v>
      </c>
      <c r="W7587">
        <v>0</v>
      </c>
      <c r="X7587">
        <v>0</v>
      </c>
      <c r="Y7587" t="s">
        <v>36</v>
      </c>
    </row>
    <row r="7588" spans="1:25" x14ac:dyDescent="0.25">
      <c r="A7588" t="s">
        <v>9616</v>
      </c>
      <c r="B7588" t="s">
        <v>3192</v>
      </c>
      <c r="C7588" t="s">
        <v>26</v>
      </c>
      <c r="D7588" t="s">
        <v>28</v>
      </c>
      <c r="E7588" t="s">
        <v>55</v>
      </c>
      <c r="F7588" s="1" t="s">
        <v>19642</v>
      </c>
      <c r="G7588">
        <v>251</v>
      </c>
      <c r="H7588" t="s">
        <v>29</v>
      </c>
      <c r="I7588">
        <v>1661</v>
      </c>
      <c r="J7588">
        <v>231.1</v>
      </c>
      <c r="K7588">
        <f>Passenger_Data[[#This Row],[Price_USD]]*1</f>
        <v>231.1</v>
      </c>
      <c r="L7588">
        <v>63</v>
      </c>
      <c r="M7588" t="s">
        <v>30</v>
      </c>
      <c r="N7588" t="s">
        <v>41</v>
      </c>
      <c r="O7588" t="s">
        <v>56</v>
      </c>
      <c r="P7588" t="s">
        <v>50</v>
      </c>
      <c r="Q7588">
        <v>1</v>
      </c>
      <c r="R7588" t="s">
        <v>43</v>
      </c>
      <c r="S7588" t="s">
        <v>35</v>
      </c>
      <c r="T7588">
        <v>7.9</v>
      </c>
      <c r="U7588">
        <v>1</v>
      </c>
      <c r="V7588">
        <v>46</v>
      </c>
      <c r="W7588">
        <v>0</v>
      </c>
      <c r="X7588">
        <v>0</v>
      </c>
      <c r="Y7588" t="s">
        <v>45</v>
      </c>
    </row>
    <row r="7589" spans="1:25" x14ac:dyDescent="0.25">
      <c r="A7589" t="s">
        <v>9617</v>
      </c>
      <c r="B7589" t="s">
        <v>1740</v>
      </c>
      <c r="C7589" t="s">
        <v>26</v>
      </c>
      <c r="D7589" t="s">
        <v>49</v>
      </c>
      <c r="E7589" t="s">
        <v>76</v>
      </c>
      <c r="F7589" s="1" t="s">
        <v>19643</v>
      </c>
      <c r="G7589">
        <v>123</v>
      </c>
      <c r="H7589" t="s">
        <v>86</v>
      </c>
      <c r="I7589">
        <v>1216</v>
      </c>
      <c r="J7589">
        <v>349.38</v>
      </c>
      <c r="K7589">
        <f>Passenger_Data[[#This Row],[Price_USD]]*1</f>
        <v>349.38</v>
      </c>
      <c r="L7589">
        <v>53</v>
      </c>
      <c r="M7589" t="s">
        <v>40</v>
      </c>
      <c r="N7589" t="s">
        <v>41</v>
      </c>
      <c r="O7589" t="s">
        <v>42</v>
      </c>
      <c r="P7589" t="s">
        <v>83</v>
      </c>
      <c r="Q7589">
        <v>1</v>
      </c>
      <c r="R7589" t="s">
        <v>65</v>
      </c>
      <c r="S7589" t="s">
        <v>35</v>
      </c>
      <c r="T7589">
        <v>7.7</v>
      </c>
      <c r="U7589">
        <v>23</v>
      </c>
      <c r="V7589">
        <v>31</v>
      </c>
      <c r="W7589">
        <v>0</v>
      </c>
      <c r="X7589">
        <v>0</v>
      </c>
      <c r="Y7589" t="s">
        <v>77</v>
      </c>
    </row>
    <row r="7590" spans="1:25" x14ac:dyDescent="0.25">
      <c r="A7590" t="s">
        <v>9618</v>
      </c>
      <c r="B7590" t="s">
        <v>335</v>
      </c>
      <c r="C7590" t="s">
        <v>73</v>
      </c>
      <c r="D7590" t="s">
        <v>39</v>
      </c>
      <c r="E7590" t="s">
        <v>27</v>
      </c>
      <c r="F7590" s="1" t="s">
        <v>19644</v>
      </c>
      <c r="G7590">
        <v>220</v>
      </c>
      <c r="H7590" t="s">
        <v>29</v>
      </c>
      <c r="I7590">
        <v>952</v>
      </c>
      <c r="J7590">
        <v>439.32</v>
      </c>
      <c r="K7590">
        <f>Passenger_Data[[#This Row],[Price_USD]]*1</f>
        <v>439.32</v>
      </c>
      <c r="L7590">
        <v>21</v>
      </c>
      <c r="M7590" t="s">
        <v>40</v>
      </c>
      <c r="N7590" t="s">
        <v>60</v>
      </c>
      <c r="O7590" t="s">
        <v>33</v>
      </c>
      <c r="P7590" t="s">
        <v>50</v>
      </c>
      <c r="Q7590">
        <v>1</v>
      </c>
      <c r="R7590" t="s">
        <v>65</v>
      </c>
      <c r="S7590" t="s">
        <v>68</v>
      </c>
      <c r="T7590">
        <v>7.3</v>
      </c>
      <c r="U7590">
        <v>17</v>
      </c>
      <c r="V7590">
        <v>71</v>
      </c>
      <c r="W7590">
        <v>0</v>
      </c>
      <c r="X7590">
        <v>1</v>
      </c>
      <c r="Y7590" t="s">
        <v>77</v>
      </c>
    </row>
    <row r="7591" spans="1:25" x14ac:dyDescent="0.25">
      <c r="A7591" t="s">
        <v>9619</v>
      </c>
      <c r="B7591" t="s">
        <v>351</v>
      </c>
      <c r="C7591" t="s">
        <v>48</v>
      </c>
      <c r="D7591" t="s">
        <v>49</v>
      </c>
      <c r="E7591" t="s">
        <v>64</v>
      </c>
      <c r="F7591" s="1" t="s">
        <v>19645</v>
      </c>
      <c r="G7591">
        <v>173</v>
      </c>
      <c r="H7591" t="s">
        <v>29</v>
      </c>
      <c r="I7591">
        <v>1153</v>
      </c>
      <c r="J7591">
        <v>374.39</v>
      </c>
      <c r="K7591">
        <f>Passenger_Data[[#This Row],[Price_USD]]*1</f>
        <v>374.39</v>
      </c>
      <c r="L7591">
        <v>68</v>
      </c>
      <c r="M7591" t="s">
        <v>40</v>
      </c>
      <c r="N7591" t="s">
        <v>31</v>
      </c>
      <c r="O7591" t="s">
        <v>33</v>
      </c>
      <c r="P7591" t="s">
        <v>33</v>
      </c>
      <c r="Q7591">
        <v>2</v>
      </c>
      <c r="R7591" t="s">
        <v>65</v>
      </c>
      <c r="S7591" t="s">
        <v>44</v>
      </c>
      <c r="T7591">
        <v>3.1</v>
      </c>
      <c r="U7591">
        <v>29</v>
      </c>
      <c r="V7591">
        <v>28</v>
      </c>
      <c r="W7591">
        <v>0</v>
      </c>
      <c r="X7591">
        <v>0</v>
      </c>
      <c r="Y7591" t="s">
        <v>77</v>
      </c>
    </row>
    <row r="7592" spans="1:25" x14ac:dyDescent="0.25">
      <c r="A7592" t="s">
        <v>9620</v>
      </c>
      <c r="B7592" t="s">
        <v>2093</v>
      </c>
      <c r="C7592" t="s">
        <v>26</v>
      </c>
      <c r="D7592" t="s">
        <v>59</v>
      </c>
      <c r="E7592" t="s">
        <v>64</v>
      </c>
      <c r="F7592" s="1" t="s">
        <v>19646</v>
      </c>
      <c r="G7592">
        <v>193</v>
      </c>
      <c r="H7592" t="s">
        <v>29</v>
      </c>
      <c r="I7592">
        <v>1520</v>
      </c>
      <c r="J7592">
        <v>283.76</v>
      </c>
      <c r="K7592">
        <f>Passenger_Data[[#This Row],[Price_USD]]*1</f>
        <v>283.76</v>
      </c>
      <c r="L7592">
        <v>63</v>
      </c>
      <c r="M7592" t="s">
        <v>30</v>
      </c>
      <c r="N7592" t="s">
        <v>31</v>
      </c>
      <c r="O7592" t="s">
        <v>32</v>
      </c>
      <c r="P7592" t="s">
        <v>83</v>
      </c>
      <c r="Q7592">
        <v>0</v>
      </c>
      <c r="R7592" t="s">
        <v>34</v>
      </c>
      <c r="S7592" t="s">
        <v>35</v>
      </c>
      <c r="T7592">
        <v>5.2</v>
      </c>
      <c r="U7592">
        <v>2</v>
      </c>
      <c r="V7592">
        <v>38</v>
      </c>
      <c r="W7592">
        <v>0</v>
      </c>
      <c r="X7592">
        <v>0</v>
      </c>
      <c r="Y7592" t="s">
        <v>36</v>
      </c>
    </row>
    <row r="7593" spans="1:25" x14ac:dyDescent="0.25">
      <c r="A7593" t="s">
        <v>9621</v>
      </c>
      <c r="B7593" t="s">
        <v>2108</v>
      </c>
      <c r="C7593" t="s">
        <v>26</v>
      </c>
      <c r="D7593" t="s">
        <v>76</v>
      </c>
      <c r="E7593" t="s">
        <v>59</v>
      </c>
      <c r="F7593" s="1" t="s">
        <v>19647</v>
      </c>
      <c r="G7593">
        <v>225</v>
      </c>
      <c r="H7593" t="s">
        <v>29</v>
      </c>
      <c r="I7593">
        <v>1668</v>
      </c>
      <c r="J7593">
        <v>243.38</v>
      </c>
      <c r="K7593">
        <f>Passenger_Data[[#This Row],[Price_USD]]*1</f>
        <v>243.38</v>
      </c>
      <c r="L7593">
        <v>27</v>
      </c>
      <c r="M7593" t="s">
        <v>30</v>
      </c>
      <c r="N7593" t="s">
        <v>31</v>
      </c>
      <c r="O7593" t="s">
        <v>42</v>
      </c>
      <c r="P7593" t="s">
        <v>83</v>
      </c>
      <c r="Q7593">
        <v>0</v>
      </c>
      <c r="R7593" t="s">
        <v>43</v>
      </c>
      <c r="S7593" t="s">
        <v>61</v>
      </c>
      <c r="T7593">
        <v>7.6</v>
      </c>
      <c r="U7593">
        <v>7</v>
      </c>
      <c r="V7593">
        <v>11</v>
      </c>
      <c r="W7593">
        <v>0</v>
      </c>
      <c r="X7593">
        <v>0</v>
      </c>
      <c r="Y7593" t="s">
        <v>45</v>
      </c>
    </row>
    <row r="7594" spans="1:25" x14ac:dyDescent="0.25">
      <c r="A7594" t="s">
        <v>9622</v>
      </c>
      <c r="B7594" t="s">
        <v>293</v>
      </c>
      <c r="C7594" t="s">
        <v>26</v>
      </c>
      <c r="D7594" t="s">
        <v>55</v>
      </c>
      <c r="E7594" t="s">
        <v>76</v>
      </c>
      <c r="F7594" s="1" t="s">
        <v>19648</v>
      </c>
      <c r="G7594">
        <v>119</v>
      </c>
      <c r="H7594" t="s">
        <v>29</v>
      </c>
      <c r="I7594">
        <v>1073</v>
      </c>
      <c r="J7594">
        <v>376</v>
      </c>
      <c r="K7594">
        <f>Passenger_Data[[#This Row],[Price_USD]]*1</f>
        <v>376</v>
      </c>
      <c r="L7594">
        <v>36</v>
      </c>
      <c r="M7594" t="s">
        <v>40</v>
      </c>
      <c r="N7594" t="s">
        <v>60</v>
      </c>
      <c r="O7594" t="s">
        <v>56</v>
      </c>
      <c r="P7594" t="s">
        <v>50</v>
      </c>
      <c r="Q7594">
        <v>2</v>
      </c>
      <c r="R7594" t="s">
        <v>34</v>
      </c>
      <c r="S7594" t="s">
        <v>35</v>
      </c>
      <c r="T7594">
        <v>7.9</v>
      </c>
      <c r="U7594">
        <v>17</v>
      </c>
      <c r="V7594">
        <v>111</v>
      </c>
      <c r="W7594">
        <v>0</v>
      </c>
      <c r="X7594">
        <v>0</v>
      </c>
      <c r="Y7594" t="s">
        <v>45</v>
      </c>
    </row>
    <row r="7595" spans="1:25" x14ac:dyDescent="0.25">
      <c r="A7595" t="s">
        <v>9623</v>
      </c>
      <c r="B7595" t="s">
        <v>3128</v>
      </c>
      <c r="C7595" t="s">
        <v>26</v>
      </c>
      <c r="D7595" t="s">
        <v>76</v>
      </c>
      <c r="E7595" t="s">
        <v>55</v>
      </c>
      <c r="F7595" s="1" t="s">
        <v>19649</v>
      </c>
      <c r="G7595">
        <v>162</v>
      </c>
      <c r="H7595" t="s">
        <v>29</v>
      </c>
      <c r="I7595">
        <v>1909</v>
      </c>
      <c r="J7595">
        <v>270.56</v>
      </c>
      <c r="K7595">
        <f>Passenger_Data[[#This Row],[Price_USD]]*1</f>
        <v>270.56</v>
      </c>
      <c r="L7595">
        <v>72</v>
      </c>
      <c r="M7595" t="s">
        <v>30</v>
      </c>
      <c r="N7595" t="s">
        <v>60</v>
      </c>
      <c r="O7595" t="s">
        <v>32</v>
      </c>
      <c r="P7595" t="s">
        <v>50</v>
      </c>
      <c r="Q7595">
        <v>0</v>
      </c>
      <c r="R7595" t="s">
        <v>51</v>
      </c>
      <c r="S7595" t="s">
        <v>35</v>
      </c>
      <c r="T7595">
        <v>6.4</v>
      </c>
      <c r="U7595">
        <v>9</v>
      </c>
      <c r="V7595">
        <v>45</v>
      </c>
      <c r="W7595">
        <v>0</v>
      </c>
      <c r="X7595">
        <v>0</v>
      </c>
      <c r="Y7595" t="s">
        <v>36</v>
      </c>
    </row>
    <row r="7596" spans="1:25" x14ac:dyDescent="0.25">
      <c r="A7596" t="s">
        <v>9624</v>
      </c>
      <c r="B7596" t="s">
        <v>2835</v>
      </c>
      <c r="C7596" t="s">
        <v>54</v>
      </c>
      <c r="D7596" t="s">
        <v>55</v>
      </c>
      <c r="E7596" t="s">
        <v>28</v>
      </c>
      <c r="F7596" s="1" t="s">
        <v>19650</v>
      </c>
      <c r="G7596">
        <v>284</v>
      </c>
      <c r="H7596" t="s">
        <v>29</v>
      </c>
      <c r="I7596">
        <v>939</v>
      </c>
      <c r="J7596">
        <v>503.66</v>
      </c>
      <c r="K7596">
        <f>Passenger_Data[[#This Row],[Price_USD]]*1</f>
        <v>503.66</v>
      </c>
      <c r="L7596">
        <v>24</v>
      </c>
      <c r="M7596" t="s">
        <v>40</v>
      </c>
      <c r="N7596" t="s">
        <v>31</v>
      </c>
      <c r="O7596" t="s">
        <v>33</v>
      </c>
      <c r="P7596" t="s">
        <v>50</v>
      </c>
      <c r="Q7596">
        <v>1</v>
      </c>
      <c r="R7596" t="s">
        <v>65</v>
      </c>
      <c r="S7596" t="s">
        <v>44</v>
      </c>
      <c r="T7596">
        <v>6.7</v>
      </c>
      <c r="U7596">
        <v>12</v>
      </c>
      <c r="V7596">
        <v>41</v>
      </c>
      <c r="W7596">
        <v>0</v>
      </c>
      <c r="X7596">
        <v>0</v>
      </c>
      <c r="Y7596" t="s">
        <v>77</v>
      </c>
    </row>
    <row r="7597" spans="1:25" x14ac:dyDescent="0.25">
      <c r="A7597" t="s">
        <v>9625</v>
      </c>
      <c r="B7597" t="s">
        <v>1526</v>
      </c>
      <c r="C7597" t="s">
        <v>73</v>
      </c>
      <c r="D7597" t="s">
        <v>76</v>
      </c>
      <c r="E7597" t="s">
        <v>76</v>
      </c>
      <c r="F7597" s="1" t="s">
        <v>19651</v>
      </c>
      <c r="G7597">
        <v>220</v>
      </c>
      <c r="H7597" t="s">
        <v>29</v>
      </c>
      <c r="I7597">
        <v>955</v>
      </c>
      <c r="J7597">
        <v>278.47000000000003</v>
      </c>
      <c r="K7597">
        <f>Passenger_Data[[#This Row],[Price_USD]]*1</f>
        <v>278.47000000000003</v>
      </c>
      <c r="L7597">
        <v>61</v>
      </c>
      <c r="M7597" t="s">
        <v>30</v>
      </c>
      <c r="N7597" t="s">
        <v>41</v>
      </c>
      <c r="O7597" t="s">
        <v>33</v>
      </c>
      <c r="P7597" t="s">
        <v>83</v>
      </c>
      <c r="Q7597">
        <v>0</v>
      </c>
      <c r="R7597" t="s">
        <v>65</v>
      </c>
      <c r="S7597" t="s">
        <v>68</v>
      </c>
      <c r="T7597">
        <v>7.3</v>
      </c>
      <c r="U7597">
        <v>3</v>
      </c>
      <c r="V7597">
        <v>104</v>
      </c>
      <c r="W7597">
        <v>1</v>
      </c>
      <c r="X7597">
        <v>0</v>
      </c>
      <c r="Y7597" t="s">
        <v>77</v>
      </c>
    </row>
    <row r="7598" spans="1:25" x14ac:dyDescent="0.25">
      <c r="A7598" t="s">
        <v>9626</v>
      </c>
      <c r="B7598" t="s">
        <v>966</v>
      </c>
      <c r="C7598" t="s">
        <v>26</v>
      </c>
      <c r="D7598" t="s">
        <v>28</v>
      </c>
      <c r="E7598" t="s">
        <v>55</v>
      </c>
      <c r="F7598" s="1" t="s">
        <v>19652</v>
      </c>
      <c r="G7598">
        <v>135</v>
      </c>
      <c r="H7598" t="s">
        <v>29</v>
      </c>
      <c r="I7598">
        <v>1153</v>
      </c>
      <c r="J7598">
        <v>366.2</v>
      </c>
      <c r="K7598">
        <f>Passenger_Data[[#This Row],[Price_USD]]*1</f>
        <v>366.2</v>
      </c>
      <c r="L7598">
        <v>77</v>
      </c>
      <c r="M7598" t="s">
        <v>30</v>
      </c>
      <c r="N7598" t="s">
        <v>31</v>
      </c>
      <c r="O7598" t="s">
        <v>33</v>
      </c>
      <c r="P7598" t="s">
        <v>50</v>
      </c>
      <c r="Q7598">
        <v>1</v>
      </c>
      <c r="R7598" t="s">
        <v>51</v>
      </c>
      <c r="S7598" t="s">
        <v>68</v>
      </c>
      <c r="T7598">
        <v>4.5999999999999996</v>
      </c>
      <c r="U7598">
        <v>21</v>
      </c>
      <c r="V7598">
        <v>39</v>
      </c>
      <c r="W7598">
        <v>0</v>
      </c>
      <c r="X7598">
        <v>0</v>
      </c>
      <c r="Y7598" t="s">
        <v>36</v>
      </c>
    </row>
    <row r="7599" spans="1:25" x14ac:dyDescent="0.25">
      <c r="A7599" t="s">
        <v>9627</v>
      </c>
      <c r="B7599" t="s">
        <v>7435</v>
      </c>
      <c r="C7599" t="s">
        <v>48</v>
      </c>
      <c r="D7599" t="s">
        <v>39</v>
      </c>
      <c r="E7599" t="s">
        <v>76</v>
      </c>
      <c r="F7599" s="1" t="s">
        <v>19653</v>
      </c>
      <c r="G7599">
        <v>145</v>
      </c>
      <c r="H7599" t="s">
        <v>29</v>
      </c>
      <c r="I7599">
        <v>1133</v>
      </c>
      <c r="J7599">
        <v>195.46</v>
      </c>
      <c r="K7599">
        <f>Passenger_Data[[#This Row],[Price_USD]]*1</f>
        <v>195.46</v>
      </c>
      <c r="L7599">
        <v>47</v>
      </c>
      <c r="M7599" t="s">
        <v>40</v>
      </c>
      <c r="N7599" t="s">
        <v>60</v>
      </c>
      <c r="O7599" t="s">
        <v>42</v>
      </c>
      <c r="P7599" t="s">
        <v>50</v>
      </c>
      <c r="Q7599">
        <v>1</v>
      </c>
      <c r="R7599" t="s">
        <v>51</v>
      </c>
      <c r="S7599" t="s">
        <v>68</v>
      </c>
      <c r="T7599">
        <v>6</v>
      </c>
      <c r="U7599">
        <v>10</v>
      </c>
      <c r="V7599">
        <v>29</v>
      </c>
      <c r="W7599">
        <v>0</v>
      </c>
      <c r="X7599">
        <v>0</v>
      </c>
      <c r="Y7599" t="s">
        <v>36</v>
      </c>
    </row>
    <row r="7600" spans="1:25" x14ac:dyDescent="0.25">
      <c r="A7600" t="s">
        <v>9628</v>
      </c>
      <c r="B7600" t="s">
        <v>9629</v>
      </c>
      <c r="C7600" t="s">
        <v>26</v>
      </c>
      <c r="D7600" t="s">
        <v>39</v>
      </c>
      <c r="E7600" t="s">
        <v>39</v>
      </c>
      <c r="F7600" s="1" t="s">
        <v>19654</v>
      </c>
      <c r="G7600">
        <v>172</v>
      </c>
      <c r="H7600" t="s">
        <v>29</v>
      </c>
      <c r="I7600">
        <v>1988</v>
      </c>
      <c r="J7600">
        <v>321.83</v>
      </c>
      <c r="K7600">
        <f>Passenger_Data[[#This Row],[Price_USD]]*1</f>
        <v>321.83</v>
      </c>
      <c r="L7600">
        <v>38</v>
      </c>
      <c r="M7600" t="s">
        <v>30</v>
      </c>
      <c r="N7600" t="s">
        <v>60</v>
      </c>
      <c r="O7600" t="s">
        <v>32</v>
      </c>
      <c r="P7600" t="s">
        <v>50</v>
      </c>
      <c r="Q7600">
        <v>1</v>
      </c>
      <c r="R7600" t="s">
        <v>34</v>
      </c>
      <c r="S7600" t="s">
        <v>44</v>
      </c>
      <c r="T7600">
        <v>8.9</v>
      </c>
      <c r="U7600">
        <v>1</v>
      </c>
      <c r="V7600">
        <v>24</v>
      </c>
      <c r="W7600">
        <v>0</v>
      </c>
      <c r="X7600">
        <v>0</v>
      </c>
      <c r="Y7600" t="s">
        <v>36</v>
      </c>
    </row>
    <row r="7601" spans="1:25" x14ac:dyDescent="0.25">
      <c r="A7601" t="s">
        <v>9630</v>
      </c>
      <c r="B7601" t="s">
        <v>6615</v>
      </c>
      <c r="C7601" t="s">
        <v>73</v>
      </c>
      <c r="D7601" t="s">
        <v>39</v>
      </c>
      <c r="E7601" t="s">
        <v>59</v>
      </c>
      <c r="F7601" s="1" t="s">
        <v>19655</v>
      </c>
      <c r="G7601">
        <v>148</v>
      </c>
      <c r="H7601" t="s">
        <v>29</v>
      </c>
      <c r="I7601">
        <v>2128</v>
      </c>
      <c r="J7601">
        <v>296.17</v>
      </c>
      <c r="K7601">
        <f>Passenger_Data[[#This Row],[Price_USD]]*1</f>
        <v>296.17</v>
      </c>
      <c r="L7601">
        <v>49</v>
      </c>
      <c r="M7601" t="s">
        <v>40</v>
      </c>
      <c r="N7601" t="s">
        <v>41</v>
      </c>
      <c r="O7601" t="s">
        <v>56</v>
      </c>
      <c r="P7601" t="s">
        <v>33</v>
      </c>
      <c r="Q7601">
        <v>3</v>
      </c>
      <c r="R7601" t="s">
        <v>65</v>
      </c>
      <c r="S7601" t="s">
        <v>68</v>
      </c>
      <c r="T7601">
        <v>7.4</v>
      </c>
      <c r="U7601">
        <v>7</v>
      </c>
      <c r="V7601">
        <v>53</v>
      </c>
      <c r="W7601">
        <v>0</v>
      </c>
      <c r="X7601">
        <v>0</v>
      </c>
      <c r="Y7601" t="s">
        <v>77</v>
      </c>
    </row>
    <row r="7602" spans="1:25" x14ac:dyDescent="0.25">
      <c r="A7602" t="s">
        <v>9631</v>
      </c>
      <c r="B7602" t="s">
        <v>2925</v>
      </c>
      <c r="C7602" t="s">
        <v>82</v>
      </c>
      <c r="D7602" t="s">
        <v>76</v>
      </c>
      <c r="E7602" t="s">
        <v>76</v>
      </c>
      <c r="F7602" s="1" t="s">
        <v>19656</v>
      </c>
      <c r="G7602">
        <v>144</v>
      </c>
      <c r="H7602" t="s">
        <v>29</v>
      </c>
      <c r="I7602">
        <v>1328</v>
      </c>
      <c r="J7602">
        <v>272.5</v>
      </c>
      <c r="K7602">
        <f>Passenger_Data[[#This Row],[Price_USD]]*1</f>
        <v>272.5</v>
      </c>
      <c r="L7602">
        <v>59</v>
      </c>
      <c r="M7602" t="s">
        <v>30</v>
      </c>
      <c r="N7602" t="s">
        <v>41</v>
      </c>
      <c r="O7602" t="s">
        <v>42</v>
      </c>
      <c r="P7602" t="s">
        <v>83</v>
      </c>
      <c r="Q7602">
        <v>0</v>
      </c>
      <c r="R7602" t="s">
        <v>51</v>
      </c>
      <c r="S7602" t="s">
        <v>68</v>
      </c>
      <c r="T7602">
        <v>7.3</v>
      </c>
      <c r="U7602">
        <v>11</v>
      </c>
      <c r="V7602">
        <v>55</v>
      </c>
      <c r="W7602">
        <v>0</v>
      </c>
      <c r="X7602">
        <v>0</v>
      </c>
      <c r="Y7602" t="s">
        <v>77</v>
      </c>
    </row>
    <row r="7603" spans="1:25" x14ac:dyDescent="0.25">
      <c r="A7603" t="s">
        <v>9632</v>
      </c>
      <c r="B7603" t="s">
        <v>1617</v>
      </c>
      <c r="C7603" t="s">
        <v>54</v>
      </c>
      <c r="D7603" t="s">
        <v>39</v>
      </c>
      <c r="E7603" t="s">
        <v>27</v>
      </c>
      <c r="F7603" s="1" t="s">
        <v>19657</v>
      </c>
      <c r="G7603">
        <v>266</v>
      </c>
      <c r="H7603" t="s">
        <v>29</v>
      </c>
      <c r="I7603">
        <v>1708</v>
      </c>
      <c r="J7603">
        <v>517.74</v>
      </c>
      <c r="K7603">
        <f>Passenger_Data[[#This Row],[Price_USD]]*1</f>
        <v>517.74</v>
      </c>
      <c r="L7603">
        <v>36</v>
      </c>
      <c r="M7603" t="s">
        <v>30</v>
      </c>
      <c r="N7603" t="s">
        <v>60</v>
      </c>
      <c r="O7603" t="s">
        <v>56</v>
      </c>
      <c r="P7603" t="s">
        <v>50</v>
      </c>
      <c r="Q7603">
        <v>2</v>
      </c>
      <c r="R7603" t="s">
        <v>51</v>
      </c>
      <c r="S7603" t="s">
        <v>35</v>
      </c>
      <c r="T7603">
        <v>7.6</v>
      </c>
      <c r="U7603">
        <v>34</v>
      </c>
      <c r="V7603">
        <v>89</v>
      </c>
      <c r="W7603">
        <v>0</v>
      </c>
      <c r="X7603">
        <v>0</v>
      </c>
      <c r="Y7603" t="s">
        <v>45</v>
      </c>
    </row>
    <row r="7604" spans="1:25" x14ac:dyDescent="0.25">
      <c r="A7604" t="s">
        <v>9633</v>
      </c>
      <c r="B7604" t="s">
        <v>2880</v>
      </c>
      <c r="C7604" t="s">
        <v>73</v>
      </c>
      <c r="D7604" t="s">
        <v>59</v>
      </c>
      <c r="E7604" t="s">
        <v>28</v>
      </c>
      <c r="F7604" s="1" t="s">
        <v>19658</v>
      </c>
      <c r="G7604">
        <v>127</v>
      </c>
      <c r="H7604" t="s">
        <v>86</v>
      </c>
      <c r="I7604">
        <v>1132</v>
      </c>
      <c r="J7604">
        <v>367.08</v>
      </c>
      <c r="K7604">
        <f>Passenger_Data[[#This Row],[Price_USD]]*1</f>
        <v>367.08</v>
      </c>
      <c r="L7604">
        <v>34</v>
      </c>
      <c r="M7604" t="s">
        <v>40</v>
      </c>
      <c r="N7604" t="s">
        <v>41</v>
      </c>
      <c r="O7604" t="s">
        <v>32</v>
      </c>
      <c r="P7604" t="s">
        <v>50</v>
      </c>
      <c r="Q7604">
        <v>1</v>
      </c>
      <c r="R7604" t="s">
        <v>65</v>
      </c>
      <c r="S7604" t="s">
        <v>35</v>
      </c>
      <c r="T7604">
        <v>6.8</v>
      </c>
      <c r="U7604">
        <v>6</v>
      </c>
      <c r="V7604">
        <v>31</v>
      </c>
      <c r="W7604">
        <v>0</v>
      </c>
      <c r="X7604">
        <v>0</v>
      </c>
      <c r="Y7604" t="s">
        <v>45</v>
      </c>
    </row>
    <row r="7605" spans="1:25" x14ac:dyDescent="0.25">
      <c r="A7605" t="s">
        <v>9634</v>
      </c>
      <c r="B7605" t="s">
        <v>994</v>
      </c>
      <c r="C7605" t="s">
        <v>48</v>
      </c>
      <c r="D7605" t="s">
        <v>59</v>
      </c>
      <c r="E7605" t="s">
        <v>28</v>
      </c>
      <c r="F7605" s="1" t="s">
        <v>19659</v>
      </c>
      <c r="G7605">
        <v>180</v>
      </c>
      <c r="H7605" t="s">
        <v>29</v>
      </c>
      <c r="I7605">
        <v>820</v>
      </c>
      <c r="J7605">
        <v>207.41</v>
      </c>
      <c r="K7605">
        <f>Passenger_Data[[#This Row],[Price_USD]]*1</f>
        <v>207.41</v>
      </c>
      <c r="L7605">
        <v>43</v>
      </c>
      <c r="M7605" t="s">
        <v>40</v>
      </c>
      <c r="N7605" t="s">
        <v>60</v>
      </c>
      <c r="O7605" t="s">
        <v>42</v>
      </c>
      <c r="P7605" t="s">
        <v>33</v>
      </c>
      <c r="Q7605">
        <v>1</v>
      </c>
      <c r="R7605" t="s">
        <v>51</v>
      </c>
      <c r="S7605" t="s">
        <v>44</v>
      </c>
      <c r="T7605">
        <v>5.3</v>
      </c>
      <c r="U7605">
        <v>49</v>
      </c>
      <c r="V7605">
        <v>105</v>
      </c>
      <c r="W7605">
        <v>0</v>
      </c>
      <c r="X7605">
        <v>1</v>
      </c>
      <c r="Y7605" t="s">
        <v>45</v>
      </c>
    </row>
    <row r="7606" spans="1:25" x14ac:dyDescent="0.25">
      <c r="A7606" t="s">
        <v>9635</v>
      </c>
      <c r="B7606" t="s">
        <v>4084</v>
      </c>
      <c r="C7606" t="s">
        <v>82</v>
      </c>
      <c r="D7606" t="s">
        <v>27</v>
      </c>
      <c r="E7606" t="s">
        <v>39</v>
      </c>
      <c r="F7606" s="1" t="s">
        <v>19660</v>
      </c>
      <c r="G7606">
        <v>100</v>
      </c>
      <c r="H7606" t="s">
        <v>29</v>
      </c>
      <c r="I7606">
        <v>1182</v>
      </c>
      <c r="J7606">
        <v>457.43</v>
      </c>
      <c r="K7606">
        <f>Passenger_Data[[#This Row],[Price_USD]]*1</f>
        <v>457.43</v>
      </c>
      <c r="L7606">
        <v>33</v>
      </c>
      <c r="M7606" t="s">
        <v>40</v>
      </c>
      <c r="N7606" t="s">
        <v>31</v>
      </c>
      <c r="O7606" t="s">
        <v>56</v>
      </c>
      <c r="P7606" t="s">
        <v>50</v>
      </c>
      <c r="Q7606">
        <v>2</v>
      </c>
      <c r="R7606" t="s">
        <v>43</v>
      </c>
      <c r="S7606" t="s">
        <v>44</v>
      </c>
      <c r="T7606">
        <v>7.1</v>
      </c>
      <c r="U7606">
        <v>21</v>
      </c>
      <c r="V7606">
        <v>73</v>
      </c>
      <c r="W7606">
        <v>0</v>
      </c>
      <c r="X7606">
        <v>0</v>
      </c>
      <c r="Y7606" t="s">
        <v>77</v>
      </c>
    </row>
    <row r="7607" spans="1:25" x14ac:dyDescent="0.25">
      <c r="A7607" t="s">
        <v>9636</v>
      </c>
      <c r="B7607" t="s">
        <v>2099</v>
      </c>
      <c r="C7607" t="s">
        <v>54</v>
      </c>
      <c r="D7607" t="s">
        <v>59</v>
      </c>
      <c r="E7607" t="s">
        <v>49</v>
      </c>
      <c r="F7607" s="1" t="s">
        <v>19661</v>
      </c>
      <c r="G7607">
        <v>194</v>
      </c>
      <c r="H7607" t="s">
        <v>29</v>
      </c>
      <c r="I7607">
        <v>1923</v>
      </c>
      <c r="J7607">
        <v>396.17</v>
      </c>
      <c r="K7607">
        <f>Passenger_Data[[#This Row],[Price_USD]]*1</f>
        <v>396.17</v>
      </c>
      <c r="L7607">
        <v>30</v>
      </c>
      <c r="M7607" t="s">
        <v>40</v>
      </c>
      <c r="N7607" t="s">
        <v>41</v>
      </c>
      <c r="O7607" t="s">
        <v>32</v>
      </c>
      <c r="P7607" t="s">
        <v>33</v>
      </c>
      <c r="Q7607">
        <v>0</v>
      </c>
      <c r="R7607" t="s">
        <v>65</v>
      </c>
      <c r="S7607" t="s">
        <v>61</v>
      </c>
      <c r="T7607">
        <v>6</v>
      </c>
      <c r="U7607">
        <v>15</v>
      </c>
      <c r="V7607">
        <v>93</v>
      </c>
      <c r="W7607">
        <v>0</v>
      </c>
      <c r="X7607">
        <v>0</v>
      </c>
      <c r="Y7607" t="s">
        <v>77</v>
      </c>
    </row>
    <row r="7608" spans="1:25" x14ac:dyDescent="0.25">
      <c r="A7608" t="s">
        <v>9637</v>
      </c>
      <c r="B7608" t="s">
        <v>1273</v>
      </c>
      <c r="C7608" t="s">
        <v>82</v>
      </c>
      <c r="D7608" t="s">
        <v>28</v>
      </c>
      <c r="E7608" t="s">
        <v>76</v>
      </c>
      <c r="F7608" s="1" t="s">
        <v>19662</v>
      </c>
      <c r="G7608">
        <v>197</v>
      </c>
      <c r="H7608" t="s">
        <v>29</v>
      </c>
      <c r="I7608">
        <v>1206</v>
      </c>
      <c r="J7608">
        <v>388.36</v>
      </c>
      <c r="K7608">
        <f>Passenger_Data[[#This Row],[Price_USD]]*1</f>
        <v>388.36</v>
      </c>
      <c r="L7608">
        <v>54</v>
      </c>
      <c r="M7608" t="s">
        <v>40</v>
      </c>
      <c r="N7608" t="s">
        <v>31</v>
      </c>
      <c r="O7608" t="s">
        <v>42</v>
      </c>
      <c r="P7608" t="s">
        <v>50</v>
      </c>
      <c r="Q7608">
        <v>0</v>
      </c>
      <c r="R7608" t="s">
        <v>51</v>
      </c>
      <c r="S7608" t="s">
        <v>68</v>
      </c>
      <c r="T7608">
        <v>4.9000000000000004</v>
      </c>
      <c r="U7608">
        <v>6</v>
      </c>
      <c r="V7608">
        <v>25</v>
      </c>
      <c r="W7608">
        <v>0</v>
      </c>
      <c r="X7608">
        <v>0</v>
      </c>
      <c r="Y7608" t="s">
        <v>77</v>
      </c>
    </row>
    <row r="7609" spans="1:25" x14ac:dyDescent="0.25">
      <c r="A7609" t="s">
        <v>9638</v>
      </c>
      <c r="B7609" t="s">
        <v>793</v>
      </c>
      <c r="C7609" t="s">
        <v>54</v>
      </c>
      <c r="D7609" t="s">
        <v>27</v>
      </c>
      <c r="E7609" t="s">
        <v>39</v>
      </c>
      <c r="F7609" s="1" t="s">
        <v>19663</v>
      </c>
      <c r="G7609">
        <v>150</v>
      </c>
      <c r="H7609" t="s">
        <v>108</v>
      </c>
      <c r="I7609">
        <v>1207</v>
      </c>
      <c r="J7609">
        <v>288.74</v>
      </c>
      <c r="K7609">
        <f>Passenger_Data[[#This Row],[Price_USD]]*1</f>
        <v>288.74</v>
      </c>
      <c r="L7609">
        <v>46</v>
      </c>
      <c r="M7609" t="s">
        <v>40</v>
      </c>
      <c r="N7609" t="s">
        <v>41</v>
      </c>
      <c r="O7609" t="s">
        <v>56</v>
      </c>
      <c r="P7609" t="s">
        <v>83</v>
      </c>
      <c r="Q7609">
        <v>2</v>
      </c>
      <c r="R7609" t="s">
        <v>65</v>
      </c>
      <c r="S7609" t="s">
        <v>44</v>
      </c>
      <c r="T7609">
        <v>7.3</v>
      </c>
      <c r="U7609">
        <v>6</v>
      </c>
      <c r="V7609">
        <v>51</v>
      </c>
      <c r="W7609">
        <v>0</v>
      </c>
      <c r="X7609">
        <v>1</v>
      </c>
      <c r="Y7609" t="s">
        <v>77</v>
      </c>
    </row>
    <row r="7610" spans="1:25" x14ac:dyDescent="0.25">
      <c r="A7610" t="s">
        <v>9639</v>
      </c>
      <c r="B7610" t="s">
        <v>4864</v>
      </c>
      <c r="C7610" t="s">
        <v>54</v>
      </c>
      <c r="D7610" t="s">
        <v>39</v>
      </c>
      <c r="E7610" t="s">
        <v>55</v>
      </c>
      <c r="F7610" s="1" t="s">
        <v>19664</v>
      </c>
      <c r="G7610">
        <v>122</v>
      </c>
      <c r="H7610" t="s">
        <v>29</v>
      </c>
      <c r="I7610">
        <v>1074</v>
      </c>
      <c r="J7610">
        <v>97.21</v>
      </c>
      <c r="K7610">
        <f>Passenger_Data[[#This Row],[Price_USD]]*1</f>
        <v>97.21</v>
      </c>
      <c r="L7610">
        <v>79</v>
      </c>
      <c r="M7610" t="s">
        <v>30</v>
      </c>
      <c r="N7610" t="s">
        <v>41</v>
      </c>
      <c r="O7610" t="s">
        <v>33</v>
      </c>
      <c r="P7610" t="s">
        <v>33</v>
      </c>
      <c r="Q7610">
        <v>0</v>
      </c>
      <c r="R7610" t="s">
        <v>51</v>
      </c>
      <c r="S7610" t="s">
        <v>68</v>
      </c>
      <c r="T7610">
        <v>7.2</v>
      </c>
      <c r="U7610">
        <v>10</v>
      </c>
      <c r="V7610">
        <v>21</v>
      </c>
      <c r="W7610">
        <v>0</v>
      </c>
      <c r="X7610">
        <v>0</v>
      </c>
      <c r="Y7610" t="s">
        <v>36</v>
      </c>
    </row>
    <row r="7611" spans="1:25" x14ac:dyDescent="0.25">
      <c r="A7611" t="s">
        <v>9640</v>
      </c>
      <c r="B7611" t="s">
        <v>7652</v>
      </c>
      <c r="C7611" t="s">
        <v>54</v>
      </c>
      <c r="D7611" t="s">
        <v>64</v>
      </c>
      <c r="E7611" t="s">
        <v>28</v>
      </c>
      <c r="F7611" s="1" t="s">
        <v>19665</v>
      </c>
      <c r="G7611">
        <v>103</v>
      </c>
      <c r="H7611" t="s">
        <v>86</v>
      </c>
      <c r="I7611">
        <v>1235</v>
      </c>
      <c r="J7611">
        <v>416.35</v>
      </c>
      <c r="K7611">
        <f>Passenger_Data[[#This Row],[Price_USD]]*1</f>
        <v>416.35</v>
      </c>
      <c r="L7611">
        <v>77</v>
      </c>
      <c r="M7611" t="s">
        <v>40</v>
      </c>
      <c r="N7611" t="s">
        <v>60</v>
      </c>
      <c r="O7611" t="s">
        <v>32</v>
      </c>
      <c r="P7611" t="s">
        <v>50</v>
      </c>
      <c r="Q7611">
        <v>0</v>
      </c>
      <c r="R7611" t="s">
        <v>65</v>
      </c>
      <c r="S7611" t="s">
        <v>68</v>
      </c>
      <c r="T7611">
        <v>5.0999999999999996</v>
      </c>
      <c r="U7611">
        <v>12</v>
      </c>
      <c r="V7611">
        <v>44</v>
      </c>
      <c r="W7611">
        <v>0</v>
      </c>
      <c r="X7611">
        <v>0</v>
      </c>
      <c r="Y7611" t="s">
        <v>45</v>
      </c>
    </row>
    <row r="7612" spans="1:25" x14ac:dyDescent="0.25">
      <c r="A7612" t="s">
        <v>9641</v>
      </c>
      <c r="B7612" t="s">
        <v>2502</v>
      </c>
      <c r="C7612" t="s">
        <v>54</v>
      </c>
      <c r="D7612" t="s">
        <v>28</v>
      </c>
      <c r="E7612" t="s">
        <v>55</v>
      </c>
      <c r="F7612" s="1" t="s">
        <v>19666</v>
      </c>
      <c r="G7612">
        <v>120</v>
      </c>
      <c r="H7612" t="s">
        <v>29</v>
      </c>
      <c r="I7612">
        <v>558</v>
      </c>
      <c r="J7612">
        <v>262.05</v>
      </c>
      <c r="K7612">
        <f>Passenger_Data[[#This Row],[Price_USD]]*1</f>
        <v>262.05</v>
      </c>
      <c r="L7612">
        <v>63</v>
      </c>
      <c r="M7612" t="s">
        <v>40</v>
      </c>
      <c r="N7612" t="s">
        <v>60</v>
      </c>
      <c r="O7612" t="s">
        <v>33</v>
      </c>
      <c r="P7612" t="s">
        <v>50</v>
      </c>
      <c r="Q7612">
        <v>0</v>
      </c>
      <c r="R7612" t="s">
        <v>65</v>
      </c>
      <c r="S7612" t="s">
        <v>61</v>
      </c>
      <c r="T7612">
        <v>6.5</v>
      </c>
      <c r="U7612">
        <v>3</v>
      </c>
      <c r="V7612">
        <v>50</v>
      </c>
      <c r="W7612">
        <v>0</v>
      </c>
      <c r="X7612">
        <v>1</v>
      </c>
      <c r="Y7612" t="s">
        <v>45</v>
      </c>
    </row>
    <row r="7613" spans="1:25" x14ac:dyDescent="0.25">
      <c r="A7613" t="s">
        <v>9642</v>
      </c>
      <c r="B7613" t="s">
        <v>1628</v>
      </c>
      <c r="C7613" t="s">
        <v>82</v>
      </c>
      <c r="D7613" t="s">
        <v>39</v>
      </c>
      <c r="E7613" t="s">
        <v>27</v>
      </c>
      <c r="F7613" s="1" t="s">
        <v>19667</v>
      </c>
      <c r="G7613">
        <v>145</v>
      </c>
      <c r="H7613" t="s">
        <v>29</v>
      </c>
      <c r="I7613">
        <v>1219</v>
      </c>
      <c r="J7613">
        <v>262.32</v>
      </c>
      <c r="K7613">
        <f>Passenger_Data[[#This Row],[Price_USD]]*1</f>
        <v>262.32</v>
      </c>
      <c r="L7613">
        <v>40</v>
      </c>
      <c r="M7613" t="s">
        <v>40</v>
      </c>
      <c r="N7613" t="s">
        <v>31</v>
      </c>
      <c r="O7613" t="s">
        <v>56</v>
      </c>
      <c r="P7613" t="s">
        <v>50</v>
      </c>
      <c r="Q7613">
        <v>0</v>
      </c>
      <c r="R7613" t="s">
        <v>43</v>
      </c>
      <c r="S7613" t="s">
        <v>61</v>
      </c>
      <c r="T7613">
        <v>5.4</v>
      </c>
      <c r="U7613">
        <v>19</v>
      </c>
      <c r="V7613">
        <v>109</v>
      </c>
      <c r="W7613">
        <v>0</v>
      </c>
      <c r="X7613">
        <v>0</v>
      </c>
      <c r="Y7613" t="s">
        <v>36</v>
      </c>
    </row>
    <row r="7614" spans="1:25" x14ac:dyDescent="0.25">
      <c r="A7614" t="s">
        <v>9643</v>
      </c>
      <c r="B7614" t="s">
        <v>3755</v>
      </c>
      <c r="C7614" t="s">
        <v>26</v>
      </c>
      <c r="D7614" t="s">
        <v>55</v>
      </c>
      <c r="E7614" t="s">
        <v>76</v>
      </c>
      <c r="F7614" s="1" t="s">
        <v>19668</v>
      </c>
      <c r="G7614">
        <v>154</v>
      </c>
      <c r="H7614" t="s">
        <v>86</v>
      </c>
      <c r="I7614">
        <v>1178</v>
      </c>
      <c r="J7614">
        <v>232.46</v>
      </c>
      <c r="K7614">
        <f>Passenger_Data[[#This Row],[Price_USD]]*1</f>
        <v>232.46</v>
      </c>
      <c r="L7614">
        <v>42</v>
      </c>
      <c r="M7614" t="s">
        <v>30</v>
      </c>
      <c r="N7614" t="s">
        <v>60</v>
      </c>
      <c r="O7614" t="s">
        <v>42</v>
      </c>
      <c r="P7614" t="s">
        <v>33</v>
      </c>
      <c r="Q7614">
        <v>0</v>
      </c>
      <c r="R7614" t="s">
        <v>43</v>
      </c>
      <c r="S7614" t="s">
        <v>44</v>
      </c>
      <c r="T7614">
        <v>6</v>
      </c>
      <c r="U7614">
        <v>13</v>
      </c>
      <c r="V7614">
        <v>3</v>
      </c>
      <c r="W7614">
        <v>0</v>
      </c>
      <c r="X7614">
        <v>0</v>
      </c>
      <c r="Y7614" t="s">
        <v>36</v>
      </c>
    </row>
    <row r="7615" spans="1:25" x14ac:dyDescent="0.25">
      <c r="A7615" t="s">
        <v>9644</v>
      </c>
      <c r="B7615" t="s">
        <v>2772</v>
      </c>
      <c r="C7615" t="s">
        <v>48</v>
      </c>
      <c r="D7615" t="s">
        <v>59</v>
      </c>
      <c r="E7615" t="s">
        <v>27</v>
      </c>
      <c r="F7615" s="1" t="s">
        <v>19669</v>
      </c>
      <c r="G7615">
        <v>275</v>
      </c>
      <c r="H7615" t="s">
        <v>29</v>
      </c>
      <c r="I7615">
        <v>1430</v>
      </c>
      <c r="J7615">
        <v>279.25</v>
      </c>
      <c r="K7615">
        <f>Passenger_Data[[#This Row],[Price_USD]]*1</f>
        <v>279.25</v>
      </c>
      <c r="L7615">
        <v>54</v>
      </c>
      <c r="M7615" t="s">
        <v>30</v>
      </c>
      <c r="N7615" t="s">
        <v>41</v>
      </c>
      <c r="O7615" t="s">
        <v>56</v>
      </c>
      <c r="P7615" t="s">
        <v>33</v>
      </c>
      <c r="Q7615">
        <v>2</v>
      </c>
      <c r="R7615" t="s">
        <v>43</v>
      </c>
      <c r="S7615" t="s">
        <v>35</v>
      </c>
      <c r="T7615">
        <v>9</v>
      </c>
      <c r="U7615">
        <v>9</v>
      </c>
      <c r="V7615">
        <v>0</v>
      </c>
      <c r="W7615">
        <v>0</v>
      </c>
      <c r="X7615">
        <v>0</v>
      </c>
      <c r="Y7615" t="s">
        <v>77</v>
      </c>
    </row>
    <row r="7616" spans="1:25" x14ac:dyDescent="0.25">
      <c r="A7616" t="s">
        <v>9645</v>
      </c>
      <c r="B7616" t="s">
        <v>281</v>
      </c>
      <c r="C7616" t="s">
        <v>54</v>
      </c>
      <c r="D7616" t="s">
        <v>76</v>
      </c>
      <c r="E7616" t="s">
        <v>59</v>
      </c>
      <c r="F7616" s="1" t="s">
        <v>19670</v>
      </c>
      <c r="G7616">
        <v>156</v>
      </c>
      <c r="H7616" t="s">
        <v>86</v>
      </c>
      <c r="I7616">
        <v>1703</v>
      </c>
      <c r="J7616">
        <v>312</v>
      </c>
      <c r="K7616">
        <f>Passenger_Data[[#This Row],[Price_USD]]*1</f>
        <v>312</v>
      </c>
      <c r="L7616">
        <v>69</v>
      </c>
      <c r="M7616" t="s">
        <v>30</v>
      </c>
      <c r="N7616" t="s">
        <v>31</v>
      </c>
      <c r="O7616" t="s">
        <v>56</v>
      </c>
      <c r="P7616" t="s">
        <v>83</v>
      </c>
      <c r="Q7616">
        <v>0</v>
      </c>
      <c r="R7616" t="s">
        <v>65</v>
      </c>
      <c r="S7616" t="s">
        <v>35</v>
      </c>
      <c r="T7616">
        <v>3.3</v>
      </c>
      <c r="U7616">
        <v>3</v>
      </c>
      <c r="V7616">
        <v>83</v>
      </c>
      <c r="W7616">
        <v>0</v>
      </c>
      <c r="X7616">
        <v>0</v>
      </c>
      <c r="Y7616" t="s">
        <v>77</v>
      </c>
    </row>
    <row r="7617" spans="1:25" x14ac:dyDescent="0.25">
      <c r="A7617" t="s">
        <v>9646</v>
      </c>
      <c r="B7617" t="s">
        <v>1166</v>
      </c>
      <c r="C7617" t="s">
        <v>73</v>
      </c>
      <c r="D7617" t="s">
        <v>39</v>
      </c>
      <c r="E7617" t="s">
        <v>59</v>
      </c>
      <c r="F7617" s="1" t="s">
        <v>19671</v>
      </c>
      <c r="G7617">
        <v>241</v>
      </c>
      <c r="H7617" t="s">
        <v>29</v>
      </c>
      <c r="I7617">
        <v>958</v>
      </c>
      <c r="J7617">
        <v>338.31</v>
      </c>
      <c r="K7617">
        <f>Passenger_Data[[#This Row],[Price_USD]]*1</f>
        <v>338.31</v>
      </c>
      <c r="L7617">
        <v>62</v>
      </c>
      <c r="M7617" t="s">
        <v>40</v>
      </c>
      <c r="N7617" t="s">
        <v>31</v>
      </c>
      <c r="O7617" t="s">
        <v>33</v>
      </c>
      <c r="P7617" t="s">
        <v>50</v>
      </c>
      <c r="Q7617">
        <v>0</v>
      </c>
      <c r="R7617" t="s">
        <v>34</v>
      </c>
      <c r="S7617" t="s">
        <v>35</v>
      </c>
      <c r="T7617">
        <v>6.7</v>
      </c>
      <c r="U7617">
        <v>2</v>
      </c>
      <c r="V7617">
        <v>99</v>
      </c>
      <c r="W7617">
        <v>0</v>
      </c>
      <c r="X7617">
        <v>0</v>
      </c>
      <c r="Y7617" t="s">
        <v>77</v>
      </c>
    </row>
    <row r="7618" spans="1:25" x14ac:dyDescent="0.25">
      <c r="A7618" t="s">
        <v>9647</v>
      </c>
      <c r="B7618" t="s">
        <v>4782</v>
      </c>
      <c r="C7618" t="s">
        <v>82</v>
      </c>
      <c r="D7618" t="s">
        <v>28</v>
      </c>
      <c r="E7618" t="s">
        <v>59</v>
      </c>
      <c r="F7618" s="1" t="s">
        <v>19672</v>
      </c>
      <c r="G7618">
        <v>198</v>
      </c>
      <c r="H7618" t="s">
        <v>86</v>
      </c>
      <c r="I7618">
        <v>961</v>
      </c>
      <c r="J7618">
        <v>585.74</v>
      </c>
      <c r="K7618">
        <f>Passenger_Data[[#This Row],[Price_USD]]*1</f>
        <v>585.74</v>
      </c>
      <c r="L7618">
        <v>28</v>
      </c>
      <c r="M7618" t="s">
        <v>40</v>
      </c>
      <c r="N7618" t="s">
        <v>41</v>
      </c>
      <c r="O7618" t="s">
        <v>42</v>
      </c>
      <c r="P7618" t="s">
        <v>50</v>
      </c>
      <c r="Q7618">
        <v>0</v>
      </c>
      <c r="R7618" t="s">
        <v>65</v>
      </c>
      <c r="S7618" t="s">
        <v>68</v>
      </c>
      <c r="T7618">
        <v>7.2</v>
      </c>
      <c r="U7618">
        <v>18</v>
      </c>
      <c r="V7618">
        <v>32</v>
      </c>
      <c r="W7618">
        <v>1</v>
      </c>
      <c r="X7618">
        <v>0</v>
      </c>
      <c r="Y7618" t="s">
        <v>45</v>
      </c>
    </row>
    <row r="7619" spans="1:25" x14ac:dyDescent="0.25">
      <c r="A7619" t="s">
        <v>9648</v>
      </c>
      <c r="B7619" t="s">
        <v>7401</v>
      </c>
      <c r="C7619" t="s">
        <v>54</v>
      </c>
      <c r="D7619" t="s">
        <v>76</v>
      </c>
      <c r="E7619" t="s">
        <v>28</v>
      </c>
      <c r="F7619" s="1" t="s">
        <v>19673</v>
      </c>
      <c r="G7619">
        <v>151</v>
      </c>
      <c r="H7619" t="s">
        <v>29</v>
      </c>
      <c r="I7619">
        <v>972</v>
      </c>
      <c r="J7619">
        <v>469.63</v>
      </c>
      <c r="K7619">
        <f>Passenger_Data[[#This Row],[Price_USD]]*1</f>
        <v>469.63</v>
      </c>
      <c r="L7619">
        <v>37</v>
      </c>
      <c r="M7619" t="s">
        <v>40</v>
      </c>
      <c r="N7619" t="s">
        <v>31</v>
      </c>
      <c r="O7619" t="s">
        <v>56</v>
      </c>
      <c r="P7619" t="s">
        <v>50</v>
      </c>
      <c r="Q7619">
        <v>0</v>
      </c>
      <c r="R7619" t="s">
        <v>43</v>
      </c>
      <c r="S7619" t="s">
        <v>68</v>
      </c>
      <c r="T7619">
        <v>7.6</v>
      </c>
      <c r="U7619">
        <v>2</v>
      </c>
      <c r="V7619">
        <v>84</v>
      </c>
      <c r="W7619">
        <v>0</v>
      </c>
      <c r="X7619">
        <v>0</v>
      </c>
      <c r="Y7619" t="s">
        <v>45</v>
      </c>
    </row>
    <row r="7620" spans="1:25" x14ac:dyDescent="0.25">
      <c r="A7620" t="s">
        <v>9649</v>
      </c>
      <c r="B7620" t="s">
        <v>3153</v>
      </c>
      <c r="C7620" t="s">
        <v>26</v>
      </c>
      <c r="D7620" t="s">
        <v>39</v>
      </c>
      <c r="E7620" t="s">
        <v>39</v>
      </c>
      <c r="F7620" s="1" t="s">
        <v>19674</v>
      </c>
      <c r="G7620">
        <v>244</v>
      </c>
      <c r="H7620" t="s">
        <v>29</v>
      </c>
      <c r="I7620">
        <v>894</v>
      </c>
      <c r="J7620">
        <v>513.91999999999996</v>
      </c>
      <c r="K7620">
        <f>Passenger_Data[[#This Row],[Price_USD]]*1</f>
        <v>513.91999999999996</v>
      </c>
      <c r="L7620">
        <v>19</v>
      </c>
      <c r="M7620" t="s">
        <v>40</v>
      </c>
      <c r="N7620" t="s">
        <v>31</v>
      </c>
      <c r="O7620" t="s">
        <v>32</v>
      </c>
      <c r="P7620" t="s">
        <v>50</v>
      </c>
      <c r="Q7620">
        <v>1</v>
      </c>
      <c r="R7620" t="s">
        <v>51</v>
      </c>
      <c r="S7620" t="s">
        <v>35</v>
      </c>
      <c r="T7620">
        <v>5.0999999999999996</v>
      </c>
      <c r="U7620">
        <v>0</v>
      </c>
      <c r="V7620">
        <v>89</v>
      </c>
      <c r="W7620">
        <v>0</v>
      </c>
      <c r="X7620">
        <v>0</v>
      </c>
      <c r="Y7620" t="s">
        <v>77</v>
      </c>
    </row>
    <row r="7621" spans="1:25" x14ac:dyDescent="0.25">
      <c r="A7621" t="s">
        <v>9650</v>
      </c>
      <c r="B7621" t="s">
        <v>1222</v>
      </c>
      <c r="C7621" t="s">
        <v>73</v>
      </c>
      <c r="D7621" t="s">
        <v>27</v>
      </c>
      <c r="E7621" t="s">
        <v>49</v>
      </c>
      <c r="F7621" s="1" t="s">
        <v>19675</v>
      </c>
      <c r="G7621">
        <v>212</v>
      </c>
      <c r="H7621" t="s">
        <v>29</v>
      </c>
      <c r="I7621">
        <v>1104</v>
      </c>
      <c r="J7621">
        <v>254.5</v>
      </c>
      <c r="K7621">
        <f>Passenger_Data[[#This Row],[Price_USD]]*1</f>
        <v>254.5</v>
      </c>
      <c r="L7621">
        <v>72</v>
      </c>
      <c r="M7621" t="s">
        <v>40</v>
      </c>
      <c r="N7621" t="s">
        <v>31</v>
      </c>
      <c r="O7621" t="s">
        <v>56</v>
      </c>
      <c r="P7621" t="s">
        <v>50</v>
      </c>
      <c r="Q7621">
        <v>1</v>
      </c>
      <c r="R7621" t="s">
        <v>65</v>
      </c>
      <c r="S7621" t="s">
        <v>61</v>
      </c>
      <c r="T7621">
        <v>7.3</v>
      </c>
      <c r="U7621">
        <v>11</v>
      </c>
      <c r="V7621">
        <v>75</v>
      </c>
      <c r="W7621">
        <v>0</v>
      </c>
      <c r="X7621">
        <v>0</v>
      </c>
      <c r="Y7621" t="s">
        <v>45</v>
      </c>
    </row>
    <row r="7622" spans="1:25" x14ac:dyDescent="0.25">
      <c r="A7622" t="s">
        <v>9651</v>
      </c>
      <c r="B7622" t="s">
        <v>3494</v>
      </c>
      <c r="C7622" t="s">
        <v>26</v>
      </c>
      <c r="D7622" t="s">
        <v>49</v>
      </c>
      <c r="E7622" t="s">
        <v>27</v>
      </c>
      <c r="F7622" s="1" t="s">
        <v>19676</v>
      </c>
      <c r="G7622">
        <v>246</v>
      </c>
      <c r="H7622" t="s">
        <v>108</v>
      </c>
      <c r="I7622">
        <v>1490</v>
      </c>
      <c r="J7622">
        <v>305.56</v>
      </c>
      <c r="K7622">
        <f>Passenger_Data[[#This Row],[Price_USD]]*1</f>
        <v>305.56</v>
      </c>
      <c r="L7622">
        <v>30</v>
      </c>
      <c r="M7622" t="s">
        <v>40</v>
      </c>
      <c r="N7622" t="s">
        <v>31</v>
      </c>
      <c r="O7622" t="s">
        <v>32</v>
      </c>
      <c r="P7622" t="s">
        <v>50</v>
      </c>
      <c r="Q7622">
        <v>1</v>
      </c>
      <c r="R7622" t="s">
        <v>65</v>
      </c>
      <c r="S7622" t="s">
        <v>61</v>
      </c>
      <c r="T7622">
        <v>6.1</v>
      </c>
      <c r="U7622">
        <v>0</v>
      </c>
      <c r="V7622">
        <v>57</v>
      </c>
      <c r="W7622">
        <v>0</v>
      </c>
      <c r="X7622">
        <v>0</v>
      </c>
      <c r="Y7622" t="s">
        <v>36</v>
      </c>
    </row>
    <row r="7623" spans="1:25" x14ac:dyDescent="0.25">
      <c r="A7623" t="s">
        <v>9652</v>
      </c>
      <c r="B7623" t="s">
        <v>1359</v>
      </c>
      <c r="C7623" t="s">
        <v>82</v>
      </c>
      <c r="D7623" t="s">
        <v>28</v>
      </c>
      <c r="E7623" t="s">
        <v>39</v>
      </c>
      <c r="F7623" s="1" t="s">
        <v>19677</v>
      </c>
      <c r="G7623">
        <v>18</v>
      </c>
      <c r="H7623" t="s">
        <v>29</v>
      </c>
      <c r="I7623">
        <v>1257</v>
      </c>
      <c r="J7623">
        <v>391.89</v>
      </c>
      <c r="K7623">
        <f>Passenger_Data[[#This Row],[Price_USD]]*1</f>
        <v>391.89</v>
      </c>
      <c r="L7623">
        <v>29</v>
      </c>
      <c r="M7623" t="s">
        <v>40</v>
      </c>
      <c r="N7623" t="s">
        <v>31</v>
      </c>
      <c r="O7623" t="s">
        <v>56</v>
      </c>
      <c r="P7623" t="s">
        <v>50</v>
      </c>
      <c r="Q7623">
        <v>0</v>
      </c>
      <c r="R7623" t="s">
        <v>51</v>
      </c>
      <c r="S7623" t="s">
        <v>44</v>
      </c>
      <c r="T7623">
        <v>6.7</v>
      </c>
      <c r="U7623">
        <v>9</v>
      </c>
      <c r="V7623">
        <v>43</v>
      </c>
      <c r="W7623">
        <v>0</v>
      </c>
      <c r="X7623">
        <v>0</v>
      </c>
      <c r="Y7623" t="s">
        <v>36</v>
      </c>
    </row>
    <row r="7624" spans="1:25" x14ac:dyDescent="0.25">
      <c r="A7624" t="s">
        <v>9653</v>
      </c>
      <c r="B7624" t="s">
        <v>8807</v>
      </c>
      <c r="C7624" t="s">
        <v>54</v>
      </c>
      <c r="D7624" t="s">
        <v>55</v>
      </c>
      <c r="E7624" t="s">
        <v>55</v>
      </c>
      <c r="F7624" s="1" t="s">
        <v>19678</v>
      </c>
      <c r="G7624">
        <v>156</v>
      </c>
      <c r="H7624" t="s">
        <v>86</v>
      </c>
      <c r="I7624">
        <v>1510</v>
      </c>
      <c r="J7624">
        <v>514.51</v>
      </c>
      <c r="K7624">
        <f>Passenger_Data[[#This Row],[Price_USD]]*1</f>
        <v>514.51</v>
      </c>
      <c r="L7624">
        <v>22</v>
      </c>
      <c r="M7624" t="s">
        <v>30</v>
      </c>
      <c r="N7624" t="s">
        <v>31</v>
      </c>
      <c r="O7624" t="s">
        <v>32</v>
      </c>
      <c r="P7624" t="s">
        <v>33</v>
      </c>
      <c r="Q7624">
        <v>1</v>
      </c>
      <c r="R7624" t="s">
        <v>65</v>
      </c>
      <c r="S7624" t="s">
        <v>35</v>
      </c>
      <c r="T7624">
        <v>8.1999999999999993</v>
      </c>
      <c r="U7624">
        <v>5</v>
      </c>
      <c r="V7624">
        <v>87</v>
      </c>
      <c r="W7624">
        <v>0</v>
      </c>
      <c r="X7624">
        <v>1</v>
      </c>
      <c r="Y7624" t="s">
        <v>45</v>
      </c>
    </row>
    <row r="7625" spans="1:25" x14ac:dyDescent="0.25">
      <c r="A7625" t="s">
        <v>9654</v>
      </c>
      <c r="B7625" t="s">
        <v>9655</v>
      </c>
      <c r="C7625" t="s">
        <v>26</v>
      </c>
      <c r="D7625" t="s">
        <v>49</v>
      </c>
      <c r="E7625" t="s">
        <v>55</v>
      </c>
      <c r="F7625" s="1" t="s">
        <v>19679</v>
      </c>
      <c r="G7625">
        <v>182</v>
      </c>
      <c r="H7625" t="s">
        <v>86</v>
      </c>
      <c r="I7625">
        <v>1820</v>
      </c>
      <c r="J7625">
        <v>409.99</v>
      </c>
      <c r="K7625">
        <f>Passenger_Data[[#This Row],[Price_USD]]*1</f>
        <v>409.99</v>
      </c>
      <c r="L7625">
        <v>57</v>
      </c>
      <c r="M7625" t="s">
        <v>30</v>
      </c>
      <c r="N7625" t="s">
        <v>31</v>
      </c>
      <c r="O7625" t="s">
        <v>56</v>
      </c>
      <c r="P7625" t="s">
        <v>33</v>
      </c>
      <c r="Q7625">
        <v>3</v>
      </c>
      <c r="R7625" t="s">
        <v>65</v>
      </c>
      <c r="S7625" t="s">
        <v>44</v>
      </c>
      <c r="T7625">
        <v>4.2</v>
      </c>
      <c r="U7625">
        <v>5</v>
      </c>
      <c r="V7625">
        <v>25</v>
      </c>
      <c r="W7625">
        <v>0</v>
      </c>
      <c r="X7625">
        <v>0</v>
      </c>
      <c r="Y7625" t="s">
        <v>45</v>
      </c>
    </row>
    <row r="7626" spans="1:25" x14ac:dyDescent="0.25">
      <c r="A7626" t="s">
        <v>9656</v>
      </c>
      <c r="B7626" t="s">
        <v>2572</v>
      </c>
      <c r="C7626" t="s">
        <v>54</v>
      </c>
      <c r="D7626" t="s">
        <v>64</v>
      </c>
      <c r="E7626" t="s">
        <v>49</v>
      </c>
      <c r="F7626" s="1" t="s">
        <v>19680</v>
      </c>
      <c r="G7626">
        <v>139</v>
      </c>
      <c r="H7626" t="s">
        <v>29</v>
      </c>
      <c r="I7626">
        <v>901</v>
      </c>
      <c r="J7626">
        <v>342.94</v>
      </c>
      <c r="K7626">
        <f>Passenger_Data[[#This Row],[Price_USD]]*1</f>
        <v>342.94</v>
      </c>
      <c r="L7626">
        <v>74</v>
      </c>
      <c r="M7626" t="s">
        <v>30</v>
      </c>
      <c r="N7626" t="s">
        <v>41</v>
      </c>
      <c r="O7626" t="s">
        <v>42</v>
      </c>
      <c r="P7626" t="s">
        <v>50</v>
      </c>
      <c r="Q7626">
        <v>0</v>
      </c>
      <c r="R7626" t="s">
        <v>65</v>
      </c>
      <c r="S7626" t="s">
        <v>35</v>
      </c>
      <c r="T7626">
        <v>5.9</v>
      </c>
      <c r="U7626">
        <v>30</v>
      </c>
      <c r="V7626">
        <v>2</v>
      </c>
      <c r="W7626">
        <v>0</v>
      </c>
      <c r="X7626">
        <v>0</v>
      </c>
      <c r="Y7626" t="s">
        <v>45</v>
      </c>
    </row>
    <row r="7627" spans="1:25" x14ac:dyDescent="0.25">
      <c r="A7627" t="s">
        <v>9657</v>
      </c>
      <c r="B7627" t="s">
        <v>1146</v>
      </c>
      <c r="C7627" t="s">
        <v>54</v>
      </c>
      <c r="D7627" t="s">
        <v>64</v>
      </c>
      <c r="E7627" t="s">
        <v>49</v>
      </c>
      <c r="F7627" s="1" t="s">
        <v>19681</v>
      </c>
      <c r="G7627">
        <v>284</v>
      </c>
      <c r="H7627" t="s">
        <v>29</v>
      </c>
      <c r="I7627">
        <v>1015</v>
      </c>
      <c r="J7627">
        <v>238.9</v>
      </c>
      <c r="K7627">
        <f>Passenger_Data[[#This Row],[Price_USD]]*1</f>
        <v>238.9</v>
      </c>
      <c r="L7627">
        <v>24</v>
      </c>
      <c r="M7627" t="s">
        <v>30</v>
      </c>
      <c r="N7627" t="s">
        <v>31</v>
      </c>
      <c r="O7627" t="s">
        <v>32</v>
      </c>
      <c r="P7627" t="s">
        <v>264</v>
      </c>
      <c r="Q7627">
        <v>1</v>
      </c>
      <c r="R7627" t="s">
        <v>43</v>
      </c>
      <c r="S7627" t="s">
        <v>44</v>
      </c>
      <c r="T7627">
        <v>8.6999999999999993</v>
      </c>
      <c r="U7627">
        <v>27</v>
      </c>
      <c r="V7627">
        <v>28</v>
      </c>
      <c r="W7627">
        <v>0</v>
      </c>
      <c r="X7627">
        <v>0</v>
      </c>
      <c r="Y7627" t="s">
        <v>36</v>
      </c>
    </row>
    <row r="7628" spans="1:25" x14ac:dyDescent="0.25">
      <c r="A7628" t="s">
        <v>9658</v>
      </c>
      <c r="B7628" t="s">
        <v>1862</v>
      </c>
      <c r="C7628" t="s">
        <v>26</v>
      </c>
      <c r="D7628" t="s">
        <v>27</v>
      </c>
      <c r="E7628" t="s">
        <v>55</v>
      </c>
      <c r="F7628" s="1" t="s">
        <v>19682</v>
      </c>
      <c r="G7628">
        <v>221</v>
      </c>
      <c r="H7628" t="s">
        <v>108</v>
      </c>
      <c r="I7628">
        <v>1663</v>
      </c>
      <c r="J7628">
        <v>479.44</v>
      </c>
      <c r="K7628">
        <f>Passenger_Data[[#This Row],[Price_USD]]*1</f>
        <v>479.44</v>
      </c>
      <c r="L7628">
        <v>29</v>
      </c>
      <c r="M7628" t="s">
        <v>40</v>
      </c>
      <c r="N7628" t="s">
        <v>41</v>
      </c>
      <c r="O7628" t="s">
        <v>56</v>
      </c>
      <c r="P7628" t="s">
        <v>50</v>
      </c>
      <c r="Q7628">
        <v>0</v>
      </c>
      <c r="R7628" t="s">
        <v>65</v>
      </c>
      <c r="S7628" t="s">
        <v>44</v>
      </c>
      <c r="T7628">
        <v>8</v>
      </c>
      <c r="U7628">
        <v>19</v>
      </c>
      <c r="V7628">
        <v>27</v>
      </c>
      <c r="W7628">
        <v>0</v>
      </c>
      <c r="X7628">
        <v>0</v>
      </c>
      <c r="Y7628" t="s">
        <v>36</v>
      </c>
    </row>
    <row r="7629" spans="1:25" x14ac:dyDescent="0.25">
      <c r="A7629" t="s">
        <v>9659</v>
      </c>
      <c r="B7629" t="s">
        <v>4990</v>
      </c>
      <c r="C7629" t="s">
        <v>54</v>
      </c>
      <c r="D7629" t="s">
        <v>55</v>
      </c>
      <c r="E7629" t="s">
        <v>49</v>
      </c>
      <c r="F7629" s="1" t="s">
        <v>19683</v>
      </c>
      <c r="G7629">
        <v>165</v>
      </c>
      <c r="H7629" t="s">
        <v>86</v>
      </c>
      <c r="I7629">
        <v>1389</v>
      </c>
      <c r="J7629">
        <v>464.42</v>
      </c>
      <c r="K7629">
        <f>Passenger_Data[[#This Row],[Price_USD]]*1</f>
        <v>464.42</v>
      </c>
      <c r="L7629">
        <v>43</v>
      </c>
      <c r="M7629" t="s">
        <v>30</v>
      </c>
      <c r="N7629" t="s">
        <v>60</v>
      </c>
      <c r="O7629" t="s">
        <v>32</v>
      </c>
      <c r="P7629" t="s">
        <v>83</v>
      </c>
      <c r="Q7629">
        <v>2</v>
      </c>
      <c r="R7629" t="s">
        <v>51</v>
      </c>
      <c r="S7629" t="s">
        <v>61</v>
      </c>
      <c r="T7629">
        <v>8</v>
      </c>
      <c r="U7629">
        <v>1</v>
      </c>
      <c r="V7629">
        <v>34</v>
      </c>
      <c r="W7629">
        <v>0</v>
      </c>
      <c r="X7629">
        <v>0</v>
      </c>
      <c r="Y7629" t="s">
        <v>45</v>
      </c>
    </row>
    <row r="7630" spans="1:25" x14ac:dyDescent="0.25">
      <c r="A7630" t="s">
        <v>9660</v>
      </c>
      <c r="B7630" t="s">
        <v>6716</v>
      </c>
      <c r="C7630" t="s">
        <v>82</v>
      </c>
      <c r="D7630" t="s">
        <v>49</v>
      </c>
      <c r="E7630" t="s">
        <v>28</v>
      </c>
      <c r="F7630" s="1" t="s">
        <v>19684</v>
      </c>
      <c r="G7630">
        <v>195</v>
      </c>
      <c r="H7630" t="s">
        <v>29</v>
      </c>
      <c r="I7630">
        <v>1208</v>
      </c>
      <c r="J7630">
        <v>249.92</v>
      </c>
      <c r="K7630">
        <f>Passenger_Data[[#This Row],[Price_USD]]*1</f>
        <v>249.92</v>
      </c>
      <c r="L7630">
        <v>26</v>
      </c>
      <c r="M7630" t="s">
        <v>30</v>
      </c>
      <c r="N7630" t="s">
        <v>31</v>
      </c>
      <c r="O7630" t="s">
        <v>33</v>
      </c>
      <c r="P7630" t="s">
        <v>83</v>
      </c>
      <c r="Q7630">
        <v>0</v>
      </c>
      <c r="R7630" t="s">
        <v>43</v>
      </c>
      <c r="S7630" t="s">
        <v>35</v>
      </c>
      <c r="T7630">
        <v>5.9</v>
      </c>
      <c r="U7630">
        <v>36</v>
      </c>
      <c r="V7630">
        <v>44</v>
      </c>
      <c r="W7630">
        <v>0</v>
      </c>
      <c r="X7630">
        <v>0</v>
      </c>
      <c r="Y7630" t="s">
        <v>45</v>
      </c>
    </row>
    <row r="7631" spans="1:25" x14ac:dyDescent="0.25">
      <c r="A7631" t="s">
        <v>9661</v>
      </c>
      <c r="B7631" t="s">
        <v>9662</v>
      </c>
      <c r="C7631" t="s">
        <v>48</v>
      </c>
      <c r="D7631" t="s">
        <v>55</v>
      </c>
      <c r="E7631" t="s">
        <v>59</v>
      </c>
      <c r="F7631" s="1" t="s">
        <v>19685</v>
      </c>
      <c r="G7631">
        <v>99</v>
      </c>
      <c r="H7631" t="s">
        <v>29</v>
      </c>
      <c r="I7631">
        <v>841</v>
      </c>
      <c r="J7631">
        <v>411.17</v>
      </c>
      <c r="K7631">
        <f>Passenger_Data[[#This Row],[Price_USD]]*1</f>
        <v>411.17</v>
      </c>
      <c r="L7631">
        <v>34</v>
      </c>
      <c r="M7631" t="s">
        <v>30</v>
      </c>
      <c r="N7631" t="s">
        <v>41</v>
      </c>
      <c r="O7631" t="s">
        <v>42</v>
      </c>
      <c r="P7631" t="s">
        <v>50</v>
      </c>
      <c r="Q7631">
        <v>0</v>
      </c>
      <c r="R7631" t="s">
        <v>43</v>
      </c>
      <c r="S7631" t="s">
        <v>44</v>
      </c>
      <c r="T7631">
        <v>6.2</v>
      </c>
      <c r="U7631">
        <v>12</v>
      </c>
      <c r="V7631">
        <v>45</v>
      </c>
      <c r="W7631">
        <v>0</v>
      </c>
      <c r="X7631">
        <v>0</v>
      </c>
      <c r="Y7631" t="s">
        <v>36</v>
      </c>
    </row>
    <row r="7632" spans="1:25" x14ac:dyDescent="0.25">
      <c r="A7632" t="s">
        <v>9663</v>
      </c>
      <c r="B7632" t="s">
        <v>8025</v>
      </c>
      <c r="C7632" t="s">
        <v>82</v>
      </c>
      <c r="D7632" t="s">
        <v>76</v>
      </c>
      <c r="E7632" t="s">
        <v>39</v>
      </c>
      <c r="F7632" s="1" t="s">
        <v>19686</v>
      </c>
      <c r="G7632">
        <v>84</v>
      </c>
      <c r="H7632" t="s">
        <v>86</v>
      </c>
      <c r="I7632">
        <v>1348</v>
      </c>
      <c r="J7632">
        <v>316.39999999999998</v>
      </c>
      <c r="K7632">
        <f>Passenger_Data[[#This Row],[Price_USD]]*1</f>
        <v>316.39999999999998</v>
      </c>
      <c r="L7632">
        <v>58</v>
      </c>
      <c r="M7632" t="s">
        <v>40</v>
      </c>
      <c r="N7632" t="s">
        <v>41</v>
      </c>
      <c r="O7632" t="s">
        <v>56</v>
      </c>
      <c r="P7632" t="s">
        <v>83</v>
      </c>
      <c r="Q7632">
        <v>1</v>
      </c>
      <c r="R7632" t="s">
        <v>65</v>
      </c>
      <c r="S7632" t="s">
        <v>61</v>
      </c>
      <c r="T7632">
        <v>9</v>
      </c>
      <c r="U7632">
        <v>2</v>
      </c>
      <c r="V7632">
        <v>91</v>
      </c>
      <c r="W7632">
        <v>0</v>
      </c>
      <c r="X7632">
        <v>0</v>
      </c>
      <c r="Y7632" t="s">
        <v>45</v>
      </c>
    </row>
    <row r="7633" spans="1:25" x14ac:dyDescent="0.25">
      <c r="A7633" t="s">
        <v>9664</v>
      </c>
      <c r="B7633" t="s">
        <v>1202</v>
      </c>
      <c r="C7633" t="s">
        <v>48</v>
      </c>
      <c r="D7633" t="s">
        <v>27</v>
      </c>
      <c r="E7633" t="s">
        <v>55</v>
      </c>
      <c r="F7633" s="1" t="s">
        <v>19687</v>
      </c>
      <c r="G7633">
        <v>39</v>
      </c>
      <c r="H7633" t="s">
        <v>29</v>
      </c>
      <c r="I7633">
        <v>1032</v>
      </c>
      <c r="J7633">
        <v>425.46</v>
      </c>
      <c r="K7633">
        <f>Passenger_Data[[#This Row],[Price_USD]]*1</f>
        <v>425.46</v>
      </c>
      <c r="L7633">
        <v>23</v>
      </c>
      <c r="M7633" t="s">
        <v>40</v>
      </c>
      <c r="N7633" t="s">
        <v>41</v>
      </c>
      <c r="O7633" t="s">
        <v>56</v>
      </c>
      <c r="P7633" t="s">
        <v>50</v>
      </c>
      <c r="Q7633">
        <v>3</v>
      </c>
      <c r="R7633" t="s">
        <v>43</v>
      </c>
      <c r="S7633" t="s">
        <v>35</v>
      </c>
      <c r="T7633">
        <v>7.8</v>
      </c>
      <c r="U7633">
        <v>5</v>
      </c>
      <c r="V7633">
        <v>96</v>
      </c>
      <c r="W7633">
        <v>0</v>
      </c>
      <c r="X7633">
        <v>0</v>
      </c>
      <c r="Y7633" t="s">
        <v>36</v>
      </c>
    </row>
    <row r="7634" spans="1:25" x14ac:dyDescent="0.25">
      <c r="A7634" t="s">
        <v>9665</v>
      </c>
      <c r="B7634" t="s">
        <v>177</v>
      </c>
      <c r="C7634" t="s">
        <v>26</v>
      </c>
      <c r="D7634" t="s">
        <v>39</v>
      </c>
      <c r="E7634" t="s">
        <v>64</v>
      </c>
      <c r="F7634" s="1" t="s">
        <v>19688</v>
      </c>
      <c r="G7634">
        <v>146</v>
      </c>
      <c r="H7634" t="s">
        <v>29</v>
      </c>
      <c r="I7634">
        <v>694</v>
      </c>
      <c r="J7634">
        <v>272.07</v>
      </c>
      <c r="K7634">
        <f>Passenger_Data[[#This Row],[Price_USD]]*1</f>
        <v>272.07</v>
      </c>
      <c r="L7634">
        <v>24</v>
      </c>
      <c r="M7634" t="s">
        <v>40</v>
      </c>
      <c r="N7634" t="s">
        <v>31</v>
      </c>
      <c r="O7634" t="s">
        <v>33</v>
      </c>
      <c r="P7634" t="s">
        <v>50</v>
      </c>
      <c r="Q7634">
        <v>0</v>
      </c>
      <c r="R7634" t="s">
        <v>65</v>
      </c>
      <c r="S7634" t="s">
        <v>35</v>
      </c>
      <c r="T7634">
        <v>8.4</v>
      </c>
      <c r="U7634">
        <v>9</v>
      </c>
      <c r="V7634">
        <v>89</v>
      </c>
      <c r="W7634">
        <v>0</v>
      </c>
      <c r="X7634">
        <v>0</v>
      </c>
      <c r="Y7634" t="s">
        <v>45</v>
      </c>
    </row>
    <row r="7635" spans="1:25" x14ac:dyDescent="0.25">
      <c r="A7635" t="s">
        <v>9666</v>
      </c>
      <c r="B7635" t="s">
        <v>2086</v>
      </c>
      <c r="C7635" t="s">
        <v>73</v>
      </c>
      <c r="D7635" t="s">
        <v>39</v>
      </c>
      <c r="E7635" t="s">
        <v>39</v>
      </c>
      <c r="F7635" s="1" t="s">
        <v>19689</v>
      </c>
      <c r="G7635">
        <v>130</v>
      </c>
      <c r="H7635" t="s">
        <v>29</v>
      </c>
      <c r="I7635">
        <v>851</v>
      </c>
      <c r="J7635">
        <v>260.98</v>
      </c>
      <c r="K7635">
        <f>Passenger_Data[[#This Row],[Price_USD]]*1</f>
        <v>260.98</v>
      </c>
      <c r="L7635">
        <v>47</v>
      </c>
      <c r="M7635" t="s">
        <v>40</v>
      </c>
      <c r="N7635" t="s">
        <v>41</v>
      </c>
      <c r="O7635" t="s">
        <v>42</v>
      </c>
      <c r="P7635" t="s">
        <v>50</v>
      </c>
      <c r="Q7635">
        <v>2</v>
      </c>
      <c r="R7635" t="s">
        <v>51</v>
      </c>
      <c r="S7635" t="s">
        <v>61</v>
      </c>
      <c r="T7635">
        <v>5.6</v>
      </c>
      <c r="U7635">
        <v>8</v>
      </c>
      <c r="V7635">
        <v>28</v>
      </c>
      <c r="W7635">
        <v>0</v>
      </c>
      <c r="X7635">
        <v>0</v>
      </c>
      <c r="Y7635" t="s">
        <v>45</v>
      </c>
    </row>
    <row r="7636" spans="1:25" x14ac:dyDescent="0.25">
      <c r="A7636" t="s">
        <v>9667</v>
      </c>
      <c r="B7636" t="s">
        <v>177</v>
      </c>
      <c r="C7636" t="s">
        <v>26</v>
      </c>
      <c r="D7636" t="s">
        <v>39</v>
      </c>
      <c r="E7636" t="s">
        <v>59</v>
      </c>
      <c r="F7636" s="1" t="s">
        <v>19690</v>
      </c>
      <c r="G7636">
        <v>155</v>
      </c>
      <c r="H7636" t="s">
        <v>86</v>
      </c>
      <c r="I7636">
        <v>1140</v>
      </c>
      <c r="J7636">
        <v>300.93</v>
      </c>
      <c r="K7636">
        <f>Passenger_Data[[#This Row],[Price_USD]]*1</f>
        <v>300.93</v>
      </c>
      <c r="L7636">
        <v>53</v>
      </c>
      <c r="M7636" t="s">
        <v>40</v>
      </c>
      <c r="N7636" t="s">
        <v>31</v>
      </c>
      <c r="O7636" t="s">
        <v>56</v>
      </c>
      <c r="P7636" t="s">
        <v>50</v>
      </c>
      <c r="Q7636">
        <v>1</v>
      </c>
      <c r="R7636" t="s">
        <v>65</v>
      </c>
      <c r="S7636" t="s">
        <v>68</v>
      </c>
      <c r="T7636">
        <v>6.6</v>
      </c>
      <c r="U7636">
        <v>8</v>
      </c>
      <c r="V7636">
        <v>2</v>
      </c>
      <c r="W7636">
        <v>0</v>
      </c>
      <c r="X7636">
        <v>0</v>
      </c>
      <c r="Y7636" t="s">
        <v>77</v>
      </c>
    </row>
    <row r="7637" spans="1:25" x14ac:dyDescent="0.25">
      <c r="A7637" t="s">
        <v>9668</v>
      </c>
      <c r="B7637" t="s">
        <v>707</v>
      </c>
      <c r="C7637" t="s">
        <v>82</v>
      </c>
      <c r="D7637" t="s">
        <v>76</v>
      </c>
      <c r="E7637" t="s">
        <v>55</v>
      </c>
      <c r="F7637" s="1" t="s">
        <v>19691</v>
      </c>
      <c r="G7637">
        <v>194</v>
      </c>
      <c r="H7637" t="s">
        <v>29</v>
      </c>
      <c r="I7637">
        <v>1227</v>
      </c>
      <c r="J7637">
        <v>149.58000000000001</v>
      </c>
      <c r="K7637">
        <f>Passenger_Data[[#This Row],[Price_USD]]*1</f>
        <v>149.58000000000001</v>
      </c>
      <c r="L7637">
        <v>59</v>
      </c>
      <c r="M7637" t="s">
        <v>30</v>
      </c>
      <c r="N7637" t="s">
        <v>41</v>
      </c>
      <c r="O7637" t="s">
        <v>33</v>
      </c>
      <c r="P7637" t="s">
        <v>83</v>
      </c>
      <c r="Q7637">
        <v>0</v>
      </c>
      <c r="R7637" t="s">
        <v>34</v>
      </c>
      <c r="S7637" t="s">
        <v>61</v>
      </c>
      <c r="T7637">
        <v>6.3</v>
      </c>
      <c r="U7637">
        <v>6</v>
      </c>
      <c r="V7637">
        <v>68</v>
      </c>
      <c r="W7637">
        <v>1</v>
      </c>
      <c r="X7637">
        <v>0</v>
      </c>
      <c r="Y7637" t="s">
        <v>77</v>
      </c>
    </row>
    <row r="7638" spans="1:25" x14ac:dyDescent="0.25">
      <c r="A7638" t="s">
        <v>9669</v>
      </c>
      <c r="B7638" t="s">
        <v>6400</v>
      </c>
      <c r="C7638" t="s">
        <v>48</v>
      </c>
      <c r="D7638" t="s">
        <v>64</v>
      </c>
      <c r="E7638" t="s">
        <v>27</v>
      </c>
      <c r="F7638" s="1" t="s">
        <v>19692</v>
      </c>
      <c r="G7638">
        <v>93</v>
      </c>
      <c r="H7638" t="s">
        <v>29</v>
      </c>
      <c r="I7638">
        <v>483</v>
      </c>
      <c r="J7638">
        <v>459.85</v>
      </c>
      <c r="K7638">
        <f>Passenger_Data[[#This Row],[Price_USD]]*1</f>
        <v>459.85</v>
      </c>
      <c r="L7638">
        <v>30</v>
      </c>
      <c r="M7638" t="s">
        <v>30</v>
      </c>
      <c r="N7638" t="s">
        <v>31</v>
      </c>
      <c r="O7638" t="s">
        <v>33</v>
      </c>
      <c r="P7638" t="s">
        <v>50</v>
      </c>
      <c r="Q7638">
        <v>3</v>
      </c>
      <c r="R7638" t="s">
        <v>51</v>
      </c>
      <c r="S7638" t="s">
        <v>68</v>
      </c>
      <c r="T7638">
        <v>6.1</v>
      </c>
      <c r="U7638">
        <v>3</v>
      </c>
      <c r="V7638">
        <v>75</v>
      </c>
      <c r="W7638">
        <v>0</v>
      </c>
      <c r="X7638">
        <v>0</v>
      </c>
      <c r="Y7638" t="s">
        <v>36</v>
      </c>
    </row>
    <row r="7639" spans="1:25" x14ac:dyDescent="0.25">
      <c r="A7639" t="s">
        <v>9670</v>
      </c>
      <c r="B7639" t="s">
        <v>2769</v>
      </c>
      <c r="C7639" t="s">
        <v>54</v>
      </c>
      <c r="D7639" t="s">
        <v>64</v>
      </c>
      <c r="E7639" t="s">
        <v>76</v>
      </c>
      <c r="F7639" s="1" t="s">
        <v>19693</v>
      </c>
      <c r="G7639">
        <v>179</v>
      </c>
      <c r="H7639" t="s">
        <v>29</v>
      </c>
      <c r="I7639">
        <v>1613</v>
      </c>
      <c r="J7639">
        <v>180.05</v>
      </c>
      <c r="K7639">
        <f>Passenger_Data[[#This Row],[Price_USD]]*1</f>
        <v>180.05</v>
      </c>
      <c r="L7639">
        <v>58</v>
      </c>
      <c r="M7639" t="s">
        <v>30</v>
      </c>
      <c r="N7639" t="s">
        <v>31</v>
      </c>
      <c r="O7639" t="s">
        <v>32</v>
      </c>
      <c r="P7639" t="s">
        <v>50</v>
      </c>
      <c r="Q7639">
        <v>0</v>
      </c>
      <c r="R7639" t="s">
        <v>65</v>
      </c>
      <c r="S7639" t="s">
        <v>61</v>
      </c>
      <c r="T7639">
        <v>9.4</v>
      </c>
      <c r="U7639">
        <v>16</v>
      </c>
      <c r="V7639">
        <v>31</v>
      </c>
      <c r="W7639">
        <v>0</v>
      </c>
      <c r="X7639">
        <v>0</v>
      </c>
      <c r="Y7639" t="s">
        <v>36</v>
      </c>
    </row>
    <row r="7640" spans="1:25" x14ac:dyDescent="0.25">
      <c r="A7640" t="s">
        <v>9671</v>
      </c>
      <c r="B7640" t="s">
        <v>1890</v>
      </c>
      <c r="C7640" t="s">
        <v>82</v>
      </c>
      <c r="D7640" t="s">
        <v>39</v>
      </c>
      <c r="E7640" t="s">
        <v>76</v>
      </c>
      <c r="F7640" s="1" t="s">
        <v>19694</v>
      </c>
      <c r="G7640">
        <v>200</v>
      </c>
      <c r="H7640" t="s">
        <v>29</v>
      </c>
      <c r="I7640">
        <v>1265</v>
      </c>
      <c r="J7640">
        <v>514.23</v>
      </c>
      <c r="K7640">
        <f>Passenger_Data[[#This Row],[Price_USD]]*1</f>
        <v>514.23</v>
      </c>
      <c r="L7640">
        <v>18</v>
      </c>
      <c r="M7640" t="s">
        <v>30</v>
      </c>
      <c r="N7640" t="s">
        <v>31</v>
      </c>
      <c r="O7640" t="s">
        <v>42</v>
      </c>
      <c r="P7640" t="s">
        <v>83</v>
      </c>
      <c r="Q7640">
        <v>1</v>
      </c>
      <c r="R7640" t="s">
        <v>34</v>
      </c>
      <c r="S7640" t="s">
        <v>68</v>
      </c>
      <c r="T7640">
        <v>6.9</v>
      </c>
      <c r="U7640">
        <v>5</v>
      </c>
      <c r="V7640">
        <v>26</v>
      </c>
      <c r="W7640">
        <v>0</v>
      </c>
      <c r="X7640">
        <v>0</v>
      </c>
      <c r="Y7640" t="s">
        <v>36</v>
      </c>
    </row>
    <row r="7641" spans="1:25" x14ac:dyDescent="0.25">
      <c r="A7641" t="s">
        <v>9672</v>
      </c>
      <c r="B7641" t="s">
        <v>1014</v>
      </c>
      <c r="C7641" t="s">
        <v>82</v>
      </c>
      <c r="D7641" t="s">
        <v>55</v>
      </c>
      <c r="E7641" t="s">
        <v>55</v>
      </c>
      <c r="F7641" s="1" t="s">
        <v>19695</v>
      </c>
      <c r="G7641">
        <v>205</v>
      </c>
      <c r="H7641" t="s">
        <v>29</v>
      </c>
      <c r="I7641">
        <v>1897</v>
      </c>
      <c r="J7641">
        <v>337.5</v>
      </c>
      <c r="K7641">
        <f>Passenger_Data[[#This Row],[Price_USD]]*1</f>
        <v>337.5</v>
      </c>
      <c r="L7641">
        <v>36</v>
      </c>
      <c r="M7641" t="s">
        <v>30</v>
      </c>
      <c r="N7641" t="s">
        <v>41</v>
      </c>
      <c r="O7641" t="s">
        <v>56</v>
      </c>
      <c r="P7641" t="s">
        <v>50</v>
      </c>
      <c r="Q7641">
        <v>1</v>
      </c>
      <c r="R7641" t="s">
        <v>51</v>
      </c>
      <c r="S7641" t="s">
        <v>61</v>
      </c>
      <c r="T7641">
        <v>6</v>
      </c>
      <c r="U7641">
        <v>9</v>
      </c>
      <c r="V7641">
        <v>119</v>
      </c>
      <c r="W7641">
        <v>0</v>
      </c>
      <c r="X7641">
        <v>1</v>
      </c>
      <c r="Y7641" t="s">
        <v>77</v>
      </c>
    </row>
    <row r="7642" spans="1:25" x14ac:dyDescent="0.25">
      <c r="A7642" t="s">
        <v>9673</v>
      </c>
      <c r="B7642" t="s">
        <v>2025</v>
      </c>
      <c r="C7642" t="s">
        <v>48</v>
      </c>
      <c r="D7642" t="s">
        <v>76</v>
      </c>
      <c r="E7642" t="s">
        <v>39</v>
      </c>
      <c r="F7642" s="1" t="s">
        <v>19696</v>
      </c>
      <c r="G7642">
        <v>218</v>
      </c>
      <c r="H7642" t="s">
        <v>29</v>
      </c>
      <c r="I7642">
        <v>982</v>
      </c>
      <c r="J7642">
        <v>339.32</v>
      </c>
      <c r="K7642">
        <f>Passenger_Data[[#This Row],[Price_USD]]*1</f>
        <v>339.32</v>
      </c>
      <c r="L7642">
        <v>47</v>
      </c>
      <c r="M7642" t="s">
        <v>40</v>
      </c>
      <c r="N7642" t="s">
        <v>31</v>
      </c>
      <c r="O7642" t="s">
        <v>32</v>
      </c>
      <c r="P7642" t="s">
        <v>50</v>
      </c>
      <c r="Q7642">
        <v>1</v>
      </c>
      <c r="R7642" t="s">
        <v>43</v>
      </c>
      <c r="S7642" t="s">
        <v>44</v>
      </c>
      <c r="T7642">
        <v>8.1</v>
      </c>
      <c r="U7642">
        <v>5</v>
      </c>
      <c r="V7642">
        <v>115</v>
      </c>
      <c r="W7642">
        <v>0</v>
      </c>
      <c r="X7642">
        <v>1</v>
      </c>
      <c r="Y7642" t="s">
        <v>45</v>
      </c>
    </row>
    <row r="7643" spans="1:25" x14ac:dyDescent="0.25">
      <c r="A7643" t="s">
        <v>9674</v>
      </c>
      <c r="B7643" t="s">
        <v>2708</v>
      </c>
      <c r="C7643" t="s">
        <v>26</v>
      </c>
      <c r="D7643" t="s">
        <v>49</v>
      </c>
      <c r="E7643" t="s">
        <v>27</v>
      </c>
      <c r="F7643" s="1" t="s">
        <v>19697</v>
      </c>
      <c r="G7643">
        <v>110</v>
      </c>
      <c r="H7643" t="s">
        <v>86</v>
      </c>
      <c r="I7643">
        <v>851</v>
      </c>
      <c r="J7643">
        <v>405.05</v>
      </c>
      <c r="K7643">
        <f>Passenger_Data[[#This Row],[Price_USD]]*1</f>
        <v>405.05</v>
      </c>
      <c r="L7643">
        <v>53</v>
      </c>
      <c r="M7643" t="s">
        <v>40</v>
      </c>
      <c r="N7643" t="s">
        <v>31</v>
      </c>
      <c r="O7643" t="s">
        <v>32</v>
      </c>
      <c r="P7643" t="s">
        <v>50</v>
      </c>
      <c r="Q7643">
        <v>2</v>
      </c>
      <c r="R7643" t="s">
        <v>65</v>
      </c>
      <c r="S7643" t="s">
        <v>68</v>
      </c>
      <c r="T7643">
        <v>6.6</v>
      </c>
      <c r="U7643">
        <v>7</v>
      </c>
      <c r="V7643">
        <v>85</v>
      </c>
      <c r="W7643">
        <v>0</v>
      </c>
      <c r="X7643">
        <v>1</v>
      </c>
      <c r="Y7643" t="s">
        <v>77</v>
      </c>
    </row>
    <row r="7644" spans="1:25" x14ac:dyDescent="0.25">
      <c r="A7644" t="s">
        <v>9675</v>
      </c>
      <c r="B7644" t="s">
        <v>1133</v>
      </c>
      <c r="C7644" t="s">
        <v>82</v>
      </c>
      <c r="D7644" t="s">
        <v>64</v>
      </c>
      <c r="E7644" t="s">
        <v>28</v>
      </c>
      <c r="F7644" s="1" t="s">
        <v>19698</v>
      </c>
      <c r="G7644">
        <v>284</v>
      </c>
      <c r="H7644" t="s">
        <v>29</v>
      </c>
      <c r="I7644">
        <v>855</v>
      </c>
      <c r="J7644">
        <v>353.66</v>
      </c>
      <c r="K7644">
        <f>Passenger_Data[[#This Row],[Price_USD]]*1</f>
        <v>353.66</v>
      </c>
      <c r="L7644">
        <v>22</v>
      </c>
      <c r="M7644" t="s">
        <v>40</v>
      </c>
      <c r="N7644" t="s">
        <v>31</v>
      </c>
      <c r="O7644" t="s">
        <v>32</v>
      </c>
      <c r="P7644" t="s">
        <v>83</v>
      </c>
      <c r="Q7644">
        <v>1</v>
      </c>
      <c r="R7644" t="s">
        <v>34</v>
      </c>
      <c r="S7644" t="s">
        <v>61</v>
      </c>
      <c r="T7644">
        <v>6.2</v>
      </c>
      <c r="U7644">
        <v>19</v>
      </c>
      <c r="V7644">
        <v>57</v>
      </c>
      <c r="W7644">
        <v>0</v>
      </c>
      <c r="X7644">
        <v>0</v>
      </c>
      <c r="Y7644" t="s">
        <v>77</v>
      </c>
    </row>
    <row r="7645" spans="1:25" x14ac:dyDescent="0.25">
      <c r="A7645" t="s">
        <v>9676</v>
      </c>
      <c r="B7645" t="s">
        <v>3851</v>
      </c>
      <c r="C7645" t="s">
        <v>82</v>
      </c>
      <c r="D7645" t="s">
        <v>27</v>
      </c>
      <c r="E7645" t="s">
        <v>59</v>
      </c>
      <c r="F7645" s="1" t="s">
        <v>19699</v>
      </c>
      <c r="G7645">
        <v>186</v>
      </c>
      <c r="H7645" t="s">
        <v>108</v>
      </c>
      <c r="I7645">
        <v>1275</v>
      </c>
      <c r="J7645">
        <v>269.91000000000003</v>
      </c>
      <c r="K7645">
        <f>Passenger_Data[[#This Row],[Price_USD]]*1</f>
        <v>269.91000000000003</v>
      </c>
      <c r="L7645">
        <v>73</v>
      </c>
      <c r="M7645" t="s">
        <v>40</v>
      </c>
      <c r="N7645" t="s">
        <v>31</v>
      </c>
      <c r="O7645" t="s">
        <v>32</v>
      </c>
      <c r="P7645" t="s">
        <v>50</v>
      </c>
      <c r="Q7645">
        <v>2</v>
      </c>
      <c r="R7645" t="s">
        <v>51</v>
      </c>
      <c r="S7645" t="s">
        <v>35</v>
      </c>
      <c r="T7645">
        <v>5.4</v>
      </c>
      <c r="U7645">
        <v>6</v>
      </c>
      <c r="V7645">
        <v>46</v>
      </c>
      <c r="W7645">
        <v>0</v>
      </c>
      <c r="X7645">
        <v>0</v>
      </c>
      <c r="Y7645" t="s">
        <v>77</v>
      </c>
    </row>
    <row r="7646" spans="1:25" x14ac:dyDescent="0.25">
      <c r="A7646" t="s">
        <v>9677</v>
      </c>
      <c r="B7646" t="s">
        <v>7611</v>
      </c>
      <c r="C7646" t="s">
        <v>26</v>
      </c>
      <c r="D7646" t="s">
        <v>55</v>
      </c>
      <c r="E7646" t="s">
        <v>27</v>
      </c>
      <c r="F7646" s="1" t="s">
        <v>19700</v>
      </c>
      <c r="G7646">
        <v>222</v>
      </c>
      <c r="H7646" t="s">
        <v>29</v>
      </c>
      <c r="I7646">
        <v>1975</v>
      </c>
      <c r="J7646">
        <v>301.37</v>
      </c>
      <c r="K7646">
        <f>Passenger_Data[[#This Row],[Price_USD]]*1</f>
        <v>301.37</v>
      </c>
      <c r="L7646">
        <v>44</v>
      </c>
      <c r="M7646" t="s">
        <v>40</v>
      </c>
      <c r="N7646" t="s">
        <v>31</v>
      </c>
      <c r="O7646" t="s">
        <v>42</v>
      </c>
      <c r="P7646" t="s">
        <v>264</v>
      </c>
      <c r="Q7646">
        <v>1</v>
      </c>
      <c r="R7646" t="s">
        <v>34</v>
      </c>
      <c r="S7646" t="s">
        <v>35</v>
      </c>
      <c r="T7646">
        <v>5.6</v>
      </c>
      <c r="U7646">
        <v>14</v>
      </c>
      <c r="V7646">
        <v>101</v>
      </c>
      <c r="W7646">
        <v>0</v>
      </c>
      <c r="X7646">
        <v>1</v>
      </c>
      <c r="Y7646" t="s">
        <v>77</v>
      </c>
    </row>
    <row r="7647" spans="1:25" x14ac:dyDescent="0.25">
      <c r="A7647" t="s">
        <v>9678</v>
      </c>
      <c r="B7647" t="s">
        <v>465</v>
      </c>
      <c r="C7647" t="s">
        <v>48</v>
      </c>
      <c r="D7647" t="s">
        <v>28</v>
      </c>
      <c r="E7647" t="s">
        <v>76</v>
      </c>
      <c r="F7647" s="1" t="s">
        <v>19701</v>
      </c>
      <c r="G7647">
        <v>104</v>
      </c>
      <c r="H7647" t="s">
        <v>86</v>
      </c>
      <c r="I7647">
        <v>664</v>
      </c>
      <c r="J7647">
        <v>254.62</v>
      </c>
      <c r="K7647">
        <f>Passenger_Data[[#This Row],[Price_USD]]*1</f>
        <v>254.62</v>
      </c>
      <c r="L7647">
        <v>32</v>
      </c>
      <c r="M7647" t="s">
        <v>30</v>
      </c>
      <c r="N7647" t="s">
        <v>41</v>
      </c>
      <c r="O7647" t="s">
        <v>42</v>
      </c>
      <c r="P7647" t="s">
        <v>83</v>
      </c>
      <c r="Q7647">
        <v>1</v>
      </c>
      <c r="R7647" t="s">
        <v>51</v>
      </c>
      <c r="S7647" t="s">
        <v>44</v>
      </c>
      <c r="T7647">
        <v>6.8</v>
      </c>
      <c r="U7647">
        <v>8</v>
      </c>
      <c r="V7647">
        <v>22</v>
      </c>
      <c r="W7647">
        <v>0</v>
      </c>
      <c r="X7647">
        <v>0</v>
      </c>
      <c r="Y7647" t="s">
        <v>45</v>
      </c>
    </row>
    <row r="7648" spans="1:25" x14ac:dyDescent="0.25">
      <c r="A7648" t="s">
        <v>9679</v>
      </c>
      <c r="B7648" t="s">
        <v>7176</v>
      </c>
      <c r="C7648" t="s">
        <v>82</v>
      </c>
      <c r="D7648" t="s">
        <v>28</v>
      </c>
      <c r="E7648" t="s">
        <v>55</v>
      </c>
      <c r="F7648" s="1" t="s">
        <v>19702</v>
      </c>
      <c r="G7648">
        <v>202</v>
      </c>
      <c r="H7648" t="s">
        <v>29</v>
      </c>
      <c r="I7648">
        <v>1138</v>
      </c>
      <c r="J7648">
        <v>363.92</v>
      </c>
      <c r="K7648">
        <f>Passenger_Data[[#This Row],[Price_USD]]*1</f>
        <v>363.92</v>
      </c>
      <c r="L7648">
        <v>27</v>
      </c>
      <c r="M7648" t="s">
        <v>30</v>
      </c>
      <c r="N7648" t="s">
        <v>41</v>
      </c>
      <c r="O7648" t="s">
        <v>56</v>
      </c>
      <c r="P7648" t="s">
        <v>50</v>
      </c>
      <c r="Q7648">
        <v>0</v>
      </c>
      <c r="R7648" t="s">
        <v>65</v>
      </c>
      <c r="S7648" t="s">
        <v>44</v>
      </c>
      <c r="T7648">
        <v>7.5</v>
      </c>
      <c r="U7648">
        <v>5</v>
      </c>
      <c r="V7648">
        <v>25</v>
      </c>
      <c r="W7648">
        <v>0</v>
      </c>
      <c r="X7648">
        <v>0</v>
      </c>
      <c r="Y7648" t="s">
        <v>36</v>
      </c>
    </row>
    <row r="7649" spans="1:25" x14ac:dyDescent="0.25">
      <c r="A7649" t="s">
        <v>9680</v>
      </c>
      <c r="B7649" t="s">
        <v>4507</v>
      </c>
      <c r="C7649" t="s">
        <v>82</v>
      </c>
      <c r="D7649" t="s">
        <v>28</v>
      </c>
      <c r="E7649" t="s">
        <v>59</v>
      </c>
      <c r="F7649" s="1" t="s">
        <v>19703</v>
      </c>
      <c r="G7649">
        <v>99</v>
      </c>
      <c r="H7649" t="s">
        <v>29</v>
      </c>
      <c r="I7649">
        <v>243</v>
      </c>
      <c r="J7649">
        <v>402.44</v>
      </c>
      <c r="K7649">
        <f>Passenger_Data[[#This Row],[Price_USD]]*1</f>
        <v>402.44</v>
      </c>
      <c r="L7649">
        <v>20</v>
      </c>
      <c r="M7649" t="s">
        <v>30</v>
      </c>
      <c r="N7649" t="s">
        <v>41</v>
      </c>
      <c r="O7649" t="s">
        <v>33</v>
      </c>
      <c r="P7649" t="s">
        <v>83</v>
      </c>
      <c r="Q7649">
        <v>1</v>
      </c>
      <c r="R7649" t="s">
        <v>51</v>
      </c>
      <c r="S7649" t="s">
        <v>61</v>
      </c>
      <c r="T7649">
        <v>8.8000000000000007</v>
      </c>
      <c r="U7649">
        <v>8</v>
      </c>
      <c r="V7649">
        <v>5</v>
      </c>
      <c r="W7649">
        <v>1</v>
      </c>
      <c r="X7649">
        <v>0</v>
      </c>
      <c r="Y7649" t="s">
        <v>45</v>
      </c>
    </row>
    <row r="7650" spans="1:25" x14ac:dyDescent="0.25">
      <c r="A7650" t="s">
        <v>9681</v>
      </c>
      <c r="B7650" t="s">
        <v>6803</v>
      </c>
      <c r="C7650" t="s">
        <v>54</v>
      </c>
      <c r="D7650" t="s">
        <v>49</v>
      </c>
      <c r="E7650" t="s">
        <v>49</v>
      </c>
      <c r="F7650" s="1" t="s">
        <v>19704</v>
      </c>
      <c r="G7650">
        <v>131</v>
      </c>
      <c r="H7650" t="s">
        <v>29</v>
      </c>
      <c r="I7650">
        <v>845</v>
      </c>
      <c r="J7650">
        <v>399.55</v>
      </c>
      <c r="K7650">
        <f>Passenger_Data[[#This Row],[Price_USD]]*1</f>
        <v>399.55</v>
      </c>
      <c r="L7650">
        <v>76</v>
      </c>
      <c r="M7650" t="s">
        <v>40</v>
      </c>
      <c r="N7650" t="s">
        <v>60</v>
      </c>
      <c r="O7650" t="s">
        <v>42</v>
      </c>
      <c r="P7650" t="s">
        <v>50</v>
      </c>
      <c r="Q7650">
        <v>1</v>
      </c>
      <c r="R7650" t="s">
        <v>65</v>
      </c>
      <c r="S7650" t="s">
        <v>44</v>
      </c>
      <c r="T7650">
        <v>4.5</v>
      </c>
      <c r="U7650">
        <v>7</v>
      </c>
      <c r="V7650">
        <v>11</v>
      </c>
      <c r="W7650">
        <v>0</v>
      </c>
      <c r="X7650">
        <v>1</v>
      </c>
      <c r="Y7650" t="s">
        <v>36</v>
      </c>
    </row>
    <row r="7651" spans="1:25" x14ac:dyDescent="0.25">
      <c r="A7651" t="s">
        <v>9682</v>
      </c>
      <c r="B7651" t="s">
        <v>2432</v>
      </c>
      <c r="C7651" t="s">
        <v>26</v>
      </c>
      <c r="D7651" t="s">
        <v>55</v>
      </c>
      <c r="E7651" t="s">
        <v>64</v>
      </c>
      <c r="F7651" s="1" t="s">
        <v>19705</v>
      </c>
      <c r="G7651">
        <v>150</v>
      </c>
      <c r="H7651" t="s">
        <v>29</v>
      </c>
      <c r="I7651">
        <v>1087</v>
      </c>
      <c r="J7651">
        <v>251.97</v>
      </c>
      <c r="K7651">
        <f>Passenger_Data[[#This Row],[Price_USD]]*1</f>
        <v>251.97</v>
      </c>
      <c r="L7651">
        <v>25</v>
      </c>
      <c r="M7651" t="s">
        <v>30</v>
      </c>
      <c r="N7651" t="s">
        <v>60</v>
      </c>
      <c r="O7651" t="s">
        <v>56</v>
      </c>
      <c r="P7651" t="s">
        <v>83</v>
      </c>
      <c r="Q7651">
        <v>0</v>
      </c>
      <c r="R7651" t="s">
        <v>34</v>
      </c>
      <c r="S7651" t="s">
        <v>44</v>
      </c>
      <c r="T7651">
        <v>8.4</v>
      </c>
      <c r="U7651">
        <v>10</v>
      </c>
      <c r="V7651">
        <v>98</v>
      </c>
      <c r="W7651">
        <v>0</v>
      </c>
      <c r="X7651">
        <v>0</v>
      </c>
      <c r="Y7651" t="s">
        <v>36</v>
      </c>
    </row>
    <row r="7652" spans="1:25" x14ac:dyDescent="0.25">
      <c r="A7652" t="s">
        <v>9683</v>
      </c>
      <c r="B7652" t="s">
        <v>2338</v>
      </c>
      <c r="C7652" t="s">
        <v>73</v>
      </c>
      <c r="D7652" t="s">
        <v>64</v>
      </c>
      <c r="E7652" t="s">
        <v>64</v>
      </c>
      <c r="F7652" s="1" t="s">
        <v>19706</v>
      </c>
      <c r="G7652">
        <v>229</v>
      </c>
      <c r="H7652" t="s">
        <v>29</v>
      </c>
      <c r="I7652">
        <v>1338</v>
      </c>
      <c r="J7652">
        <v>298.02999999999997</v>
      </c>
      <c r="K7652">
        <f>Passenger_Data[[#This Row],[Price_USD]]*1</f>
        <v>298.02999999999997</v>
      </c>
      <c r="L7652">
        <v>39</v>
      </c>
      <c r="M7652" t="s">
        <v>40</v>
      </c>
      <c r="N7652" t="s">
        <v>31</v>
      </c>
      <c r="O7652" t="s">
        <v>33</v>
      </c>
      <c r="P7652" t="s">
        <v>50</v>
      </c>
      <c r="Q7652">
        <v>1</v>
      </c>
      <c r="R7652" t="s">
        <v>51</v>
      </c>
      <c r="S7652" t="s">
        <v>35</v>
      </c>
      <c r="T7652">
        <v>8.8000000000000007</v>
      </c>
      <c r="U7652">
        <v>1</v>
      </c>
      <c r="V7652">
        <v>38</v>
      </c>
      <c r="W7652">
        <v>1</v>
      </c>
      <c r="X7652">
        <v>0</v>
      </c>
      <c r="Y7652" t="s">
        <v>77</v>
      </c>
    </row>
    <row r="7653" spans="1:25" x14ac:dyDescent="0.25">
      <c r="A7653" t="s">
        <v>9684</v>
      </c>
      <c r="B7653" t="s">
        <v>2777</v>
      </c>
      <c r="C7653" t="s">
        <v>48</v>
      </c>
      <c r="D7653" t="s">
        <v>49</v>
      </c>
      <c r="E7653" t="s">
        <v>76</v>
      </c>
      <c r="F7653" s="1" t="s">
        <v>19707</v>
      </c>
      <c r="G7653">
        <v>122</v>
      </c>
      <c r="H7653" t="s">
        <v>108</v>
      </c>
      <c r="I7653">
        <v>1500</v>
      </c>
      <c r="J7653">
        <v>286.19</v>
      </c>
      <c r="K7653">
        <f>Passenger_Data[[#This Row],[Price_USD]]*1</f>
        <v>286.19</v>
      </c>
      <c r="L7653">
        <v>67</v>
      </c>
      <c r="M7653" t="s">
        <v>40</v>
      </c>
      <c r="N7653" t="s">
        <v>31</v>
      </c>
      <c r="O7653" t="s">
        <v>42</v>
      </c>
      <c r="P7653" t="s">
        <v>50</v>
      </c>
      <c r="Q7653">
        <v>0</v>
      </c>
      <c r="R7653" t="s">
        <v>34</v>
      </c>
      <c r="S7653" t="s">
        <v>68</v>
      </c>
      <c r="T7653">
        <v>8.1999999999999993</v>
      </c>
      <c r="U7653">
        <v>7</v>
      </c>
      <c r="V7653">
        <v>62</v>
      </c>
      <c r="W7653">
        <v>0</v>
      </c>
      <c r="X7653">
        <v>0</v>
      </c>
      <c r="Y7653" t="s">
        <v>45</v>
      </c>
    </row>
    <row r="7654" spans="1:25" x14ac:dyDescent="0.25">
      <c r="A7654" t="s">
        <v>9685</v>
      </c>
      <c r="B7654" t="s">
        <v>1234</v>
      </c>
      <c r="C7654" t="s">
        <v>26</v>
      </c>
      <c r="D7654" t="s">
        <v>76</v>
      </c>
      <c r="E7654" t="s">
        <v>27</v>
      </c>
      <c r="F7654" s="1" t="s">
        <v>19708</v>
      </c>
      <c r="G7654">
        <v>185</v>
      </c>
      <c r="H7654" t="s">
        <v>29</v>
      </c>
      <c r="I7654">
        <v>1275</v>
      </c>
      <c r="J7654">
        <v>170.12</v>
      </c>
      <c r="K7654">
        <f>Passenger_Data[[#This Row],[Price_USD]]*1</f>
        <v>170.12</v>
      </c>
      <c r="L7654">
        <v>73</v>
      </c>
      <c r="M7654" t="s">
        <v>30</v>
      </c>
      <c r="N7654" t="s">
        <v>31</v>
      </c>
      <c r="O7654" t="s">
        <v>56</v>
      </c>
      <c r="P7654" t="s">
        <v>83</v>
      </c>
      <c r="Q7654">
        <v>1</v>
      </c>
      <c r="R7654" t="s">
        <v>51</v>
      </c>
      <c r="S7654" t="s">
        <v>61</v>
      </c>
      <c r="T7654">
        <v>5</v>
      </c>
      <c r="U7654">
        <v>22</v>
      </c>
      <c r="V7654">
        <v>41</v>
      </c>
      <c r="W7654">
        <v>0</v>
      </c>
      <c r="X7654">
        <v>0</v>
      </c>
      <c r="Y7654" t="s">
        <v>36</v>
      </c>
    </row>
    <row r="7655" spans="1:25" x14ac:dyDescent="0.25">
      <c r="A7655" t="s">
        <v>9686</v>
      </c>
      <c r="B7655" t="s">
        <v>962</v>
      </c>
      <c r="C7655" t="s">
        <v>48</v>
      </c>
      <c r="D7655" t="s">
        <v>27</v>
      </c>
      <c r="E7655" t="s">
        <v>27</v>
      </c>
      <c r="F7655" s="1" t="s">
        <v>19709</v>
      </c>
      <c r="G7655">
        <v>185</v>
      </c>
      <c r="H7655" t="s">
        <v>29</v>
      </c>
      <c r="I7655">
        <v>1075</v>
      </c>
      <c r="J7655">
        <v>308.83</v>
      </c>
      <c r="K7655">
        <f>Passenger_Data[[#This Row],[Price_USD]]*1</f>
        <v>308.83</v>
      </c>
      <c r="L7655">
        <v>54</v>
      </c>
      <c r="M7655" t="s">
        <v>30</v>
      </c>
      <c r="N7655" t="s">
        <v>41</v>
      </c>
      <c r="O7655" t="s">
        <v>42</v>
      </c>
      <c r="P7655" t="s">
        <v>83</v>
      </c>
      <c r="Q7655">
        <v>1</v>
      </c>
      <c r="R7655" t="s">
        <v>51</v>
      </c>
      <c r="S7655" t="s">
        <v>68</v>
      </c>
      <c r="T7655">
        <v>9.1999999999999993</v>
      </c>
      <c r="U7655">
        <v>11</v>
      </c>
      <c r="V7655">
        <v>93</v>
      </c>
      <c r="W7655">
        <v>0</v>
      </c>
      <c r="X7655">
        <v>0</v>
      </c>
      <c r="Y7655" t="s">
        <v>36</v>
      </c>
    </row>
    <row r="7656" spans="1:25" x14ac:dyDescent="0.25">
      <c r="A7656" t="s">
        <v>9687</v>
      </c>
      <c r="B7656" t="s">
        <v>4240</v>
      </c>
      <c r="C7656" t="s">
        <v>48</v>
      </c>
      <c r="D7656" t="s">
        <v>59</v>
      </c>
      <c r="E7656" t="s">
        <v>28</v>
      </c>
      <c r="F7656" s="1" t="s">
        <v>19710</v>
      </c>
      <c r="G7656">
        <v>212</v>
      </c>
      <c r="H7656" t="s">
        <v>29</v>
      </c>
      <c r="I7656">
        <v>849</v>
      </c>
      <c r="J7656">
        <v>318.44</v>
      </c>
      <c r="K7656">
        <f>Passenger_Data[[#This Row],[Price_USD]]*1</f>
        <v>318.44</v>
      </c>
      <c r="L7656">
        <v>40</v>
      </c>
      <c r="M7656" t="s">
        <v>40</v>
      </c>
      <c r="N7656" t="s">
        <v>41</v>
      </c>
      <c r="O7656" t="s">
        <v>42</v>
      </c>
      <c r="P7656" t="s">
        <v>83</v>
      </c>
      <c r="Q7656">
        <v>4</v>
      </c>
      <c r="R7656" t="s">
        <v>51</v>
      </c>
      <c r="S7656" t="s">
        <v>61</v>
      </c>
      <c r="T7656">
        <v>8.8000000000000007</v>
      </c>
      <c r="U7656">
        <v>13</v>
      </c>
      <c r="V7656">
        <v>113</v>
      </c>
      <c r="W7656">
        <v>0</v>
      </c>
      <c r="X7656">
        <v>0</v>
      </c>
      <c r="Y7656" t="s">
        <v>77</v>
      </c>
    </row>
    <row r="7657" spans="1:25" x14ac:dyDescent="0.25">
      <c r="A7657" t="s">
        <v>9688</v>
      </c>
      <c r="B7657" t="s">
        <v>3267</v>
      </c>
      <c r="C7657" t="s">
        <v>26</v>
      </c>
      <c r="D7657" t="s">
        <v>76</v>
      </c>
      <c r="E7657" t="s">
        <v>55</v>
      </c>
      <c r="F7657" s="1" t="s">
        <v>19711</v>
      </c>
      <c r="G7657">
        <v>226</v>
      </c>
      <c r="H7657" t="s">
        <v>29</v>
      </c>
      <c r="I7657">
        <v>969</v>
      </c>
      <c r="J7657">
        <v>346.72</v>
      </c>
      <c r="K7657">
        <f>Passenger_Data[[#This Row],[Price_USD]]*1</f>
        <v>346.72</v>
      </c>
      <c r="L7657">
        <v>39</v>
      </c>
      <c r="M7657" t="s">
        <v>30</v>
      </c>
      <c r="N7657" t="s">
        <v>31</v>
      </c>
      <c r="O7657" t="s">
        <v>33</v>
      </c>
      <c r="P7657" t="s">
        <v>50</v>
      </c>
      <c r="Q7657">
        <v>3</v>
      </c>
      <c r="R7657" t="s">
        <v>65</v>
      </c>
      <c r="S7657" t="s">
        <v>61</v>
      </c>
      <c r="T7657">
        <v>5.7</v>
      </c>
      <c r="U7657">
        <v>28</v>
      </c>
      <c r="V7657">
        <v>18</v>
      </c>
      <c r="W7657">
        <v>0</v>
      </c>
      <c r="X7657">
        <v>0</v>
      </c>
      <c r="Y7657" t="s">
        <v>36</v>
      </c>
    </row>
    <row r="7658" spans="1:25" x14ac:dyDescent="0.25">
      <c r="A7658" t="s">
        <v>9689</v>
      </c>
      <c r="B7658" t="s">
        <v>1950</v>
      </c>
      <c r="C7658" t="s">
        <v>82</v>
      </c>
      <c r="D7658" t="s">
        <v>28</v>
      </c>
      <c r="E7658" t="s">
        <v>28</v>
      </c>
      <c r="F7658" s="1" t="s">
        <v>19712</v>
      </c>
      <c r="G7658">
        <v>119</v>
      </c>
      <c r="H7658" t="s">
        <v>29</v>
      </c>
      <c r="I7658">
        <v>1180</v>
      </c>
      <c r="J7658">
        <v>339.16</v>
      </c>
      <c r="K7658">
        <f>Passenger_Data[[#This Row],[Price_USD]]*1</f>
        <v>339.16</v>
      </c>
      <c r="L7658">
        <v>22</v>
      </c>
      <c r="M7658" t="s">
        <v>30</v>
      </c>
      <c r="N7658" t="s">
        <v>31</v>
      </c>
      <c r="O7658" t="s">
        <v>33</v>
      </c>
      <c r="P7658" t="s">
        <v>50</v>
      </c>
      <c r="Q7658">
        <v>0</v>
      </c>
      <c r="R7658" t="s">
        <v>51</v>
      </c>
      <c r="S7658" t="s">
        <v>61</v>
      </c>
      <c r="T7658">
        <v>9.1999999999999993</v>
      </c>
      <c r="U7658">
        <v>26</v>
      </c>
      <c r="V7658">
        <v>35</v>
      </c>
      <c r="W7658">
        <v>0</v>
      </c>
      <c r="X7658">
        <v>0</v>
      </c>
      <c r="Y7658" t="s">
        <v>77</v>
      </c>
    </row>
    <row r="7659" spans="1:25" x14ac:dyDescent="0.25">
      <c r="A7659" t="s">
        <v>9690</v>
      </c>
      <c r="B7659" t="s">
        <v>1578</v>
      </c>
      <c r="C7659" t="s">
        <v>54</v>
      </c>
      <c r="D7659" t="s">
        <v>49</v>
      </c>
      <c r="E7659" t="s">
        <v>59</v>
      </c>
      <c r="F7659" s="1" t="s">
        <v>19713</v>
      </c>
      <c r="G7659">
        <v>158</v>
      </c>
      <c r="H7659" t="s">
        <v>29</v>
      </c>
      <c r="I7659">
        <v>1224</v>
      </c>
      <c r="J7659">
        <v>370.76</v>
      </c>
      <c r="K7659">
        <f>Passenger_Data[[#This Row],[Price_USD]]*1</f>
        <v>370.76</v>
      </c>
      <c r="L7659">
        <v>77</v>
      </c>
      <c r="M7659" t="s">
        <v>30</v>
      </c>
      <c r="N7659" t="s">
        <v>41</v>
      </c>
      <c r="O7659" t="s">
        <v>32</v>
      </c>
      <c r="P7659" t="s">
        <v>50</v>
      </c>
      <c r="Q7659">
        <v>1</v>
      </c>
      <c r="R7659" t="s">
        <v>65</v>
      </c>
      <c r="S7659" t="s">
        <v>68</v>
      </c>
      <c r="T7659">
        <v>7.3</v>
      </c>
      <c r="U7659">
        <v>7</v>
      </c>
      <c r="V7659">
        <v>88</v>
      </c>
      <c r="W7659">
        <v>0</v>
      </c>
      <c r="X7659">
        <v>0</v>
      </c>
      <c r="Y7659" t="s">
        <v>45</v>
      </c>
    </row>
    <row r="7660" spans="1:25" x14ac:dyDescent="0.25">
      <c r="A7660" t="s">
        <v>9691</v>
      </c>
      <c r="B7660" t="s">
        <v>5611</v>
      </c>
      <c r="C7660" t="s">
        <v>73</v>
      </c>
      <c r="D7660" t="s">
        <v>49</v>
      </c>
      <c r="E7660" t="s">
        <v>28</v>
      </c>
      <c r="F7660" s="1" t="s">
        <v>19714</v>
      </c>
      <c r="G7660">
        <v>53</v>
      </c>
      <c r="H7660" t="s">
        <v>29</v>
      </c>
      <c r="I7660">
        <v>1464</v>
      </c>
      <c r="J7660">
        <v>310.85000000000002</v>
      </c>
      <c r="K7660">
        <f>Passenger_Data[[#This Row],[Price_USD]]*1</f>
        <v>310.85000000000002</v>
      </c>
      <c r="L7660">
        <v>32</v>
      </c>
      <c r="M7660" t="s">
        <v>30</v>
      </c>
      <c r="N7660" t="s">
        <v>31</v>
      </c>
      <c r="O7660" t="s">
        <v>33</v>
      </c>
      <c r="P7660" t="s">
        <v>33</v>
      </c>
      <c r="Q7660">
        <v>1</v>
      </c>
      <c r="R7660" t="s">
        <v>43</v>
      </c>
      <c r="S7660" t="s">
        <v>35</v>
      </c>
      <c r="T7660">
        <v>8.6999999999999993</v>
      </c>
      <c r="U7660">
        <v>13</v>
      </c>
      <c r="V7660">
        <v>69</v>
      </c>
      <c r="W7660">
        <v>0</v>
      </c>
      <c r="X7660">
        <v>1</v>
      </c>
      <c r="Y7660" t="s">
        <v>36</v>
      </c>
    </row>
    <row r="7661" spans="1:25" x14ac:dyDescent="0.25">
      <c r="A7661" t="s">
        <v>9692</v>
      </c>
      <c r="B7661" t="s">
        <v>2999</v>
      </c>
      <c r="C7661" t="s">
        <v>54</v>
      </c>
      <c r="D7661" t="s">
        <v>55</v>
      </c>
      <c r="E7661" t="s">
        <v>27</v>
      </c>
      <c r="F7661" s="1" t="s">
        <v>19715</v>
      </c>
      <c r="G7661">
        <v>174</v>
      </c>
      <c r="H7661" t="s">
        <v>29</v>
      </c>
      <c r="I7661">
        <v>1747</v>
      </c>
      <c r="J7661">
        <v>323.55</v>
      </c>
      <c r="K7661">
        <f>Passenger_Data[[#This Row],[Price_USD]]*1</f>
        <v>323.55</v>
      </c>
      <c r="L7661">
        <v>58</v>
      </c>
      <c r="M7661" t="s">
        <v>30</v>
      </c>
      <c r="N7661" t="s">
        <v>31</v>
      </c>
      <c r="O7661" t="s">
        <v>32</v>
      </c>
      <c r="P7661" t="s">
        <v>50</v>
      </c>
      <c r="Q7661">
        <v>2</v>
      </c>
      <c r="R7661" t="s">
        <v>65</v>
      </c>
      <c r="S7661" t="s">
        <v>68</v>
      </c>
      <c r="T7661">
        <v>5.7</v>
      </c>
      <c r="U7661">
        <v>11</v>
      </c>
      <c r="V7661">
        <v>118</v>
      </c>
      <c r="W7661">
        <v>1</v>
      </c>
      <c r="X7661">
        <v>0</v>
      </c>
      <c r="Y7661" t="s">
        <v>36</v>
      </c>
    </row>
    <row r="7662" spans="1:25" x14ac:dyDescent="0.25">
      <c r="A7662" t="s">
        <v>9693</v>
      </c>
      <c r="B7662" t="s">
        <v>3045</v>
      </c>
      <c r="C7662" t="s">
        <v>82</v>
      </c>
      <c r="D7662" t="s">
        <v>28</v>
      </c>
      <c r="E7662" t="s">
        <v>39</v>
      </c>
      <c r="F7662" s="1" t="s">
        <v>19716</v>
      </c>
      <c r="G7662">
        <v>207</v>
      </c>
      <c r="H7662" t="s">
        <v>29</v>
      </c>
      <c r="I7662">
        <v>846</v>
      </c>
      <c r="J7662">
        <v>396.38</v>
      </c>
      <c r="K7662">
        <f>Passenger_Data[[#This Row],[Price_USD]]*1</f>
        <v>396.38</v>
      </c>
      <c r="L7662">
        <v>74</v>
      </c>
      <c r="M7662" t="s">
        <v>40</v>
      </c>
      <c r="N7662" t="s">
        <v>31</v>
      </c>
      <c r="O7662" t="s">
        <v>56</v>
      </c>
      <c r="P7662" t="s">
        <v>50</v>
      </c>
      <c r="Q7662">
        <v>0</v>
      </c>
      <c r="R7662" t="s">
        <v>65</v>
      </c>
      <c r="S7662" t="s">
        <v>68</v>
      </c>
      <c r="T7662">
        <v>6.2</v>
      </c>
      <c r="U7662">
        <v>9</v>
      </c>
      <c r="V7662">
        <v>32</v>
      </c>
      <c r="W7662">
        <v>0</v>
      </c>
      <c r="X7662">
        <v>0</v>
      </c>
      <c r="Y7662" t="s">
        <v>77</v>
      </c>
    </row>
    <row r="7663" spans="1:25" x14ac:dyDescent="0.25">
      <c r="A7663" t="s">
        <v>9694</v>
      </c>
      <c r="B7663" t="s">
        <v>2777</v>
      </c>
      <c r="C7663" t="s">
        <v>82</v>
      </c>
      <c r="D7663" t="s">
        <v>39</v>
      </c>
      <c r="E7663" t="s">
        <v>59</v>
      </c>
      <c r="F7663" s="1" t="s">
        <v>19717</v>
      </c>
      <c r="G7663">
        <v>122</v>
      </c>
      <c r="H7663" t="s">
        <v>86</v>
      </c>
      <c r="I7663">
        <v>864</v>
      </c>
      <c r="J7663">
        <v>279.36</v>
      </c>
      <c r="K7663">
        <f>Passenger_Data[[#This Row],[Price_USD]]*1</f>
        <v>279.36</v>
      </c>
      <c r="L7663">
        <v>32</v>
      </c>
      <c r="M7663" t="s">
        <v>30</v>
      </c>
      <c r="N7663" t="s">
        <v>31</v>
      </c>
      <c r="O7663" t="s">
        <v>32</v>
      </c>
      <c r="P7663" t="s">
        <v>50</v>
      </c>
      <c r="Q7663">
        <v>1</v>
      </c>
      <c r="R7663" t="s">
        <v>51</v>
      </c>
      <c r="S7663" t="s">
        <v>68</v>
      </c>
      <c r="T7663">
        <v>7.4</v>
      </c>
      <c r="U7663">
        <v>1</v>
      </c>
      <c r="V7663">
        <v>78</v>
      </c>
      <c r="W7663">
        <v>0</v>
      </c>
      <c r="X7663">
        <v>0</v>
      </c>
      <c r="Y7663" t="s">
        <v>36</v>
      </c>
    </row>
    <row r="7664" spans="1:25" x14ac:dyDescent="0.25">
      <c r="A7664" t="s">
        <v>9695</v>
      </c>
      <c r="B7664" t="s">
        <v>526</v>
      </c>
      <c r="C7664" t="s">
        <v>26</v>
      </c>
      <c r="D7664" t="s">
        <v>28</v>
      </c>
      <c r="E7664" t="s">
        <v>27</v>
      </c>
      <c r="F7664" s="1" t="s">
        <v>19718</v>
      </c>
      <c r="G7664">
        <v>141</v>
      </c>
      <c r="H7664" t="s">
        <v>29</v>
      </c>
      <c r="I7664">
        <v>588</v>
      </c>
      <c r="J7664">
        <v>464.37</v>
      </c>
      <c r="K7664">
        <f>Passenger_Data[[#This Row],[Price_USD]]*1</f>
        <v>464.37</v>
      </c>
      <c r="L7664">
        <v>47</v>
      </c>
      <c r="M7664" t="s">
        <v>30</v>
      </c>
      <c r="N7664" t="s">
        <v>31</v>
      </c>
      <c r="O7664" t="s">
        <v>32</v>
      </c>
      <c r="P7664" t="s">
        <v>50</v>
      </c>
      <c r="Q7664">
        <v>1</v>
      </c>
      <c r="R7664" t="s">
        <v>51</v>
      </c>
      <c r="S7664" t="s">
        <v>35</v>
      </c>
      <c r="T7664">
        <v>9.1999999999999993</v>
      </c>
      <c r="U7664">
        <v>1</v>
      </c>
      <c r="V7664">
        <v>3</v>
      </c>
      <c r="W7664">
        <v>0</v>
      </c>
      <c r="X7664">
        <v>0</v>
      </c>
      <c r="Y7664" t="s">
        <v>36</v>
      </c>
    </row>
    <row r="7665" spans="1:25" x14ac:dyDescent="0.25">
      <c r="A7665" t="s">
        <v>9696</v>
      </c>
      <c r="B7665" t="s">
        <v>2801</v>
      </c>
      <c r="C7665" t="s">
        <v>73</v>
      </c>
      <c r="D7665" t="s">
        <v>55</v>
      </c>
      <c r="E7665" t="s">
        <v>64</v>
      </c>
      <c r="F7665" s="1" t="s">
        <v>19719</v>
      </c>
      <c r="G7665">
        <v>265</v>
      </c>
      <c r="H7665" t="s">
        <v>29</v>
      </c>
      <c r="I7665">
        <v>1288</v>
      </c>
      <c r="J7665">
        <v>238.08</v>
      </c>
      <c r="K7665">
        <f>Passenger_Data[[#This Row],[Price_USD]]*1</f>
        <v>238.08</v>
      </c>
      <c r="L7665">
        <v>47</v>
      </c>
      <c r="M7665" t="s">
        <v>40</v>
      </c>
      <c r="N7665" t="s">
        <v>41</v>
      </c>
      <c r="O7665" t="s">
        <v>42</v>
      </c>
      <c r="P7665" t="s">
        <v>50</v>
      </c>
      <c r="Q7665">
        <v>2</v>
      </c>
      <c r="R7665" t="s">
        <v>34</v>
      </c>
      <c r="S7665" t="s">
        <v>61</v>
      </c>
      <c r="T7665">
        <v>7</v>
      </c>
      <c r="U7665">
        <v>3</v>
      </c>
      <c r="V7665">
        <v>41</v>
      </c>
      <c r="W7665">
        <v>0</v>
      </c>
      <c r="X7665">
        <v>1</v>
      </c>
      <c r="Y7665" t="s">
        <v>77</v>
      </c>
    </row>
    <row r="7666" spans="1:25" x14ac:dyDescent="0.25">
      <c r="A7666" t="s">
        <v>9697</v>
      </c>
      <c r="B7666" t="s">
        <v>500</v>
      </c>
      <c r="C7666" t="s">
        <v>54</v>
      </c>
      <c r="D7666" t="s">
        <v>55</v>
      </c>
      <c r="E7666" t="s">
        <v>39</v>
      </c>
      <c r="F7666" s="1" t="s">
        <v>19720</v>
      </c>
      <c r="G7666">
        <v>174</v>
      </c>
      <c r="H7666" t="s">
        <v>86</v>
      </c>
      <c r="I7666">
        <v>1313</v>
      </c>
      <c r="J7666">
        <v>266.18</v>
      </c>
      <c r="K7666">
        <f>Passenger_Data[[#This Row],[Price_USD]]*1</f>
        <v>266.18</v>
      </c>
      <c r="L7666">
        <v>42</v>
      </c>
      <c r="M7666" t="s">
        <v>40</v>
      </c>
      <c r="N7666" t="s">
        <v>41</v>
      </c>
      <c r="O7666" t="s">
        <v>32</v>
      </c>
      <c r="P7666" t="s">
        <v>33</v>
      </c>
      <c r="Q7666">
        <v>3</v>
      </c>
      <c r="R7666" t="s">
        <v>65</v>
      </c>
      <c r="S7666" t="s">
        <v>44</v>
      </c>
      <c r="T7666">
        <v>7.4</v>
      </c>
      <c r="U7666">
        <v>1</v>
      </c>
      <c r="V7666">
        <v>50</v>
      </c>
      <c r="W7666">
        <v>0</v>
      </c>
      <c r="X7666">
        <v>0</v>
      </c>
      <c r="Y7666" t="s">
        <v>45</v>
      </c>
    </row>
    <row r="7667" spans="1:25" x14ac:dyDescent="0.25">
      <c r="A7667" t="s">
        <v>9698</v>
      </c>
      <c r="B7667" t="s">
        <v>4330</v>
      </c>
      <c r="C7667" t="s">
        <v>54</v>
      </c>
      <c r="D7667" t="s">
        <v>55</v>
      </c>
      <c r="E7667" t="s">
        <v>27</v>
      </c>
      <c r="F7667" s="1" t="s">
        <v>19721</v>
      </c>
      <c r="G7667">
        <v>76</v>
      </c>
      <c r="H7667" t="s">
        <v>29</v>
      </c>
      <c r="I7667">
        <v>1493</v>
      </c>
      <c r="J7667">
        <v>261.86</v>
      </c>
      <c r="K7667">
        <f>Passenger_Data[[#This Row],[Price_USD]]*1</f>
        <v>261.86</v>
      </c>
      <c r="L7667">
        <v>48</v>
      </c>
      <c r="M7667" t="s">
        <v>30</v>
      </c>
      <c r="N7667" t="s">
        <v>41</v>
      </c>
      <c r="O7667" t="s">
        <v>33</v>
      </c>
      <c r="P7667" t="s">
        <v>83</v>
      </c>
      <c r="Q7667">
        <v>1</v>
      </c>
      <c r="R7667" t="s">
        <v>65</v>
      </c>
      <c r="S7667" t="s">
        <v>35</v>
      </c>
      <c r="T7667">
        <v>7</v>
      </c>
      <c r="U7667">
        <v>11</v>
      </c>
      <c r="V7667">
        <v>105</v>
      </c>
      <c r="W7667">
        <v>0</v>
      </c>
      <c r="X7667">
        <v>0</v>
      </c>
      <c r="Y7667" t="s">
        <v>36</v>
      </c>
    </row>
    <row r="7668" spans="1:25" x14ac:dyDescent="0.25">
      <c r="A7668" t="s">
        <v>9699</v>
      </c>
      <c r="B7668" t="s">
        <v>367</v>
      </c>
      <c r="C7668" t="s">
        <v>54</v>
      </c>
      <c r="D7668" t="s">
        <v>59</v>
      </c>
      <c r="E7668" t="s">
        <v>27</v>
      </c>
      <c r="F7668" s="1" t="s">
        <v>19722</v>
      </c>
      <c r="G7668">
        <v>261</v>
      </c>
      <c r="H7668" t="s">
        <v>86</v>
      </c>
      <c r="I7668">
        <v>1396</v>
      </c>
      <c r="J7668">
        <v>420.54</v>
      </c>
      <c r="K7668">
        <f>Passenger_Data[[#This Row],[Price_USD]]*1</f>
        <v>420.54</v>
      </c>
      <c r="L7668">
        <v>34</v>
      </c>
      <c r="M7668" t="s">
        <v>40</v>
      </c>
      <c r="N7668" t="s">
        <v>31</v>
      </c>
      <c r="O7668" t="s">
        <v>33</v>
      </c>
      <c r="P7668" t="s">
        <v>50</v>
      </c>
      <c r="Q7668">
        <v>2</v>
      </c>
      <c r="R7668" t="s">
        <v>65</v>
      </c>
      <c r="S7668" t="s">
        <v>35</v>
      </c>
      <c r="T7668">
        <v>7.6</v>
      </c>
      <c r="U7668">
        <v>1</v>
      </c>
      <c r="V7668">
        <v>21</v>
      </c>
      <c r="W7668">
        <v>0</v>
      </c>
      <c r="X7668">
        <v>0</v>
      </c>
      <c r="Y7668" t="s">
        <v>77</v>
      </c>
    </row>
    <row r="7669" spans="1:25" x14ac:dyDescent="0.25">
      <c r="A7669" t="s">
        <v>9700</v>
      </c>
      <c r="B7669" t="s">
        <v>2592</v>
      </c>
      <c r="C7669" t="s">
        <v>82</v>
      </c>
      <c r="D7669" t="s">
        <v>55</v>
      </c>
      <c r="E7669" t="s">
        <v>28</v>
      </c>
      <c r="F7669" s="1" t="s">
        <v>19723</v>
      </c>
      <c r="G7669">
        <v>222</v>
      </c>
      <c r="H7669" t="s">
        <v>29</v>
      </c>
      <c r="I7669">
        <v>1524</v>
      </c>
      <c r="J7669">
        <v>466.66</v>
      </c>
      <c r="K7669">
        <f>Passenger_Data[[#This Row],[Price_USD]]*1</f>
        <v>466.66</v>
      </c>
      <c r="L7669">
        <v>48</v>
      </c>
      <c r="M7669" t="s">
        <v>30</v>
      </c>
      <c r="N7669" t="s">
        <v>41</v>
      </c>
      <c r="O7669" t="s">
        <v>56</v>
      </c>
      <c r="P7669" t="s">
        <v>50</v>
      </c>
      <c r="Q7669">
        <v>0</v>
      </c>
      <c r="R7669" t="s">
        <v>43</v>
      </c>
      <c r="S7669" t="s">
        <v>68</v>
      </c>
      <c r="T7669">
        <v>6.8</v>
      </c>
      <c r="U7669">
        <v>16</v>
      </c>
      <c r="V7669">
        <v>59</v>
      </c>
      <c r="W7669">
        <v>1</v>
      </c>
      <c r="X7669">
        <v>0</v>
      </c>
      <c r="Y7669" t="s">
        <v>36</v>
      </c>
    </row>
    <row r="7670" spans="1:25" x14ac:dyDescent="0.25">
      <c r="A7670" t="s">
        <v>9701</v>
      </c>
      <c r="B7670" t="s">
        <v>747</v>
      </c>
      <c r="C7670" t="s">
        <v>48</v>
      </c>
      <c r="D7670" t="s">
        <v>59</v>
      </c>
      <c r="E7670" t="s">
        <v>28</v>
      </c>
      <c r="F7670" s="1" t="s">
        <v>19724</v>
      </c>
      <c r="G7670">
        <v>190</v>
      </c>
      <c r="H7670" t="s">
        <v>29</v>
      </c>
      <c r="I7670">
        <v>1148</v>
      </c>
      <c r="J7670">
        <v>470.67</v>
      </c>
      <c r="K7670">
        <f>Passenger_Data[[#This Row],[Price_USD]]*1</f>
        <v>470.67</v>
      </c>
      <c r="L7670">
        <v>40</v>
      </c>
      <c r="M7670" t="s">
        <v>40</v>
      </c>
      <c r="N7670" t="s">
        <v>31</v>
      </c>
      <c r="O7670" t="s">
        <v>32</v>
      </c>
      <c r="P7670" t="s">
        <v>33</v>
      </c>
      <c r="Q7670">
        <v>4</v>
      </c>
      <c r="R7670" t="s">
        <v>34</v>
      </c>
      <c r="S7670" t="s">
        <v>61</v>
      </c>
      <c r="T7670">
        <v>5.8</v>
      </c>
      <c r="U7670">
        <v>1</v>
      </c>
      <c r="V7670">
        <v>117</v>
      </c>
      <c r="W7670">
        <v>0</v>
      </c>
      <c r="X7670">
        <v>0</v>
      </c>
      <c r="Y7670" t="s">
        <v>77</v>
      </c>
    </row>
    <row r="7671" spans="1:25" x14ac:dyDescent="0.25">
      <c r="A7671" t="s">
        <v>9702</v>
      </c>
      <c r="B7671" t="s">
        <v>640</v>
      </c>
      <c r="C7671" t="s">
        <v>82</v>
      </c>
      <c r="D7671" t="s">
        <v>55</v>
      </c>
      <c r="E7671" t="s">
        <v>76</v>
      </c>
      <c r="F7671" s="1" t="s">
        <v>19725</v>
      </c>
      <c r="G7671">
        <v>117</v>
      </c>
      <c r="H7671" t="s">
        <v>29</v>
      </c>
      <c r="I7671">
        <v>1167</v>
      </c>
      <c r="J7671">
        <v>397.25</v>
      </c>
      <c r="K7671">
        <f>Passenger_Data[[#This Row],[Price_USD]]*1</f>
        <v>397.25</v>
      </c>
      <c r="L7671">
        <v>56</v>
      </c>
      <c r="M7671" t="s">
        <v>30</v>
      </c>
      <c r="N7671" t="s">
        <v>31</v>
      </c>
      <c r="O7671" t="s">
        <v>56</v>
      </c>
      <c r="P7671" t="s">
        <v>50</v>
      </c>
      <c r="Q7671">
        <v>0</v>
      </c>
      <c r="R7671" t="s">
        <v>51</v>
      </c>
      <c r="S7671" t="s">
        <v>44</v>
      </c>
      <c r="T7671">
        <v>9</v>
      </c>
      <c r="U7671">
        <v>9</v>
      </c>
      <c r="V7671">
        <v>116</v>
      </c>
      <c r="W7671">
        <v>0</v>
      </c>
      <c r="X7671">
        <v>0</v>
      </c>
      <c r="Y7671" t="s">
        <v>45</v>
      </c>
    </row>
    <row r="7672" spans="1:25" x14ac:dyDescent="0.25">
      <c r="A7672" t="s">
        <v>9703</v>
      </c>
      <c r="B7672" t="s">
        <v>3704</v>
      </c>
      <c r="C7672" t="s">
        <v>73</v>
      </c>
      <c r="D7672" t="s">
        <v>39</v>
      </c>
      <c r="E7672" t="s">
        <v>59</v>
      </c>
      <c r="F7672" s="1" t="s">
        <v>19726</v>
      </c>
      <c r="G7672">
        <v>162</v>
      </c>
      <c r="H7672" t="s">
        <v>29</v>
      </c>
      <c r="I7672">
        <v>952</v>
      </c>
      <c r="J7672">
        <v>388.19</v>
      </c>
      <c r="K7672">
        <f>Passenger_Data[[#This Row],[Price_USD]]*1</f>
        <v>388.19</v>
      </c>
      <c r="L7672">
        <v>19</v>
      </c>
      <c r="M7672" t="s">
        <v>30</v>
      </c>
      <c r="N7672" t="s">
        <v>41</v>
      </c>
      <c r="O7672" t="s">
        <v>32</v>
      </c>
      <c r="P7672" t="s">
        <v>50</v>
      </c>
      <c r="Q7672">
        <v>2</v>
      </c>
      <c r="R7672" t="s">
        <v>34</v>
      </c>
      <c r="S7672" t="s">
        <v>68</v>
      </c>
      <c r="T7672">
        <v>9.6999999999999993</v>
      </c>
      <c r="U7672">
        <v>32</v>
      </c>
      <c r="V7672">
        <v>98</v>
      </c>
      <c r="W7672">
        <v>0</v>
      </c>
      <c r="X7672">
        <v>0</v>
      </c>
      <c r="Y7672" t="s">
        <v>77</v>
      </c>
    </row>
    <row r="7673" spans="1:25" x14ac:dyDescent="0.25">
      <c r="A7673" t="s">
        <v>9704</v>
      </c>
      <c r="B7673" t="s">
        <v>4561</v>
      </c>
      <c r="C7673" t="s">
        <v>26</v>
      </c>
      <c r="D7673" t="s">
        <v>64</v>
      </c>
      <c r="E7673" t="s">
        <v>55</v>
      </c>
      <c r="F7673" s="1" t="s">
        <v>19727</v>
      </c>
      <c r="G7673">
        <v>199</v>
      </c>
      <c r="H7673" t="s">
        <v>29</v>
      </c>
      <c r="I7673">
        <v>1206</v>
      </c>
      <c r="J7673">
        <v>272.19</v>
      </c>
      <c r="K7673">
        <f>Passenger_Data[[#This Row],[Price_USD]]*1</f>
        <v>272.19</v>
      </c>
      <c r="L7673">
        <v>42</v>
      </c>
      <c r="M7673" t="s">
        <v>30</v>
      </c>
      <c r="N7673" t="s">
        <v>60</v>
      </c>
      <c r="O7673" t="s">
        <v>42</v>
      </c>
      <c r="P7673" t="s">
        <v>33</v>
      </c>
      <c r="Q7673">
        <v>2</v>
      </c>
      <c r="R7673" t="s">
        <v>65</v>
      </c>
      <c r="S7673" t="s">
        <v>44</v>
      </c>
      <c r="T7673">
        <v>10</v>
      </c>
      <c r="U7673">
        <v>20</v>
      </c>
      <c r="V7673">
        <v>102</v>
      </c>
      <c r="W7673">
        <v>0</v>
      </c>
      <c r="X7673">
        <v>0</v>
      </c>
      <c r="Y7673" t="s">
        <v>77</v>
      </c>
    </row>
    <row r="7674" spans="1:25" x14ac:dyDescent="0.25">
      <c r="A7674" t="s">
        <v>9705</v>
      </c>
      <c r="B7674" t="s">
        <v>805</v>
      </c>
      <c r="C7674" t="s">
        <v>26</v>
      </c>
      <c r="D7674" t="s">
        <v>28</v>
      </c>
      <c r="E7674" t="s">
        <v>39</v>
      </c>
      <c r="F7674" s="1" t="s">
        <v>19728</v>
      </c>
      <c r="G7674">
        <v>61</v>
      </c>
      <c r="H7674" t="s">
        <v>29</v>
      </c>
      <c r="I7674">
        <v>969</v>
      </c>
      <c r="J7674">
        <v>234.21</v>
      </c>
      <c r="K7674">
        <f>Passenger_Data[[#This Row],[Price_USD]]*1</f>
        <v>234.21</v>
      </c>
      <c r="L7674">
        <v>36</v>
      </c>
      <c r="M7674" t="s">
        <v>40</v>
      </c>
      <c r="N7674" t="s">
        <v>41</v>
      </c>
      <c r="O7674" t="s">
        <v>33</v>
      </c>
      <c r="P7674" t="s">
        <v>33</v>
      </c>
      <c r="Q7674">
        <v>0</v>
      </c>
      <c r="R7674" t="s">
        <v>65</v>
      </c>
      <c r="S7674" t="s">
        <v>44</v>
      </c>
      <c r="T7674">
        <v>5.3</v>
      </c>
      <c r="U7674">
        <v>8</v>
      </c>
      <c r="V7674">
        <v>93</v>
      </c>
      <c r="W7674">
        <v>0</v>
      </c>
      <c r="X7674">
        <v>0</v>
      </c>
      <c r="Y7674" t="s">
        <v>36</v>
      </c>
    </row>
    <row r="7675" spans="1:25" x14ac:dyDescent="0.25">
      <c r="A7675" t="s">
        <v>9706</v>
      </c>
      <c r="B7675" t="s">
        <v>227</v>
      </c>
      <c r="C7675" t="s">
        <v>54</v>
      </c>
      <c r="D7675" t="s">
        <v>76</v>
      </c>
      <c r="E7675" t="s">
        <v>49</v>
      </c>
      <c r="F7675" s="1" t="s">
        <v>19729</v>
      </c>
      <c r="G7675">
        <v>157</v>
      </c>
      <c r="H7675" t="s">
        <v>29</v>
      </c>
      <c r="I7675">
        <v>1205</v>
      </c>
      <c r="J7675">
        <v>293.75</v>
      </c>
      <c r="K7675">
        <f>Passenger_Data[[#This Row],[Price_USD]]*1</f>
        <v>293.75</v>
      </c>
      <c r="L7675">
        <v>53</v>
      </c>
      <c r="M7675" t="s">
        <v>40</v>
      </c>
      <c r="N7675" t="s">
        <v>41</v>
      </c>
      <c r="O7675" t="s">
        <v>32</v>
      </c>
      <c r="P7675" t="s">
        <v>83</v>
      </c>
      <c r="Q7675">
        <v>0</v>
      </c>
      <c r="R7675" t="s">
        <v>51</v>
      </c>
      <c r="S7675" t="s">
        <v>44</v>
      </c>
      <c r="T7675">
        <v>5.5</v>
      </c>
      <c r="U7675">
        <v>4</v>
      </c>
      <c r="V7675">
        <v>94</v>
      </c>
      <c r="W7675">
        <v>0</v>
      </c>
      <c r="X7675">
        <v>0</v>
      </c>
      <c r="Y7675" t="s">
        <v>45</v>
      </c>
    </row>
    <row r="7676" spans="1:25" x14ac:dyDescent="0.25">
      <c r="A7676" t="s">
        <v>9707</v>
      </c>
      <c r="B7676" t="s">
        <v>4877</v>
      </c>
      <c r="C7676" t="s">
        <v>82</v>
      </c>
      <c r="D7676" t="s">
        <v>28</v>
      </c>
      <c r="E7676" t="s">
        <v>76</v>
      </c>
      <c r="F7676" s="1" t="s">
        <v>19730</v>
      </c>
      <c r="G7676">
        <v>119</v>
      </c>
      <c r="H7676" t="s">
        <v>86</v>
      </c>
      <c r="I7676">
        <v>1252</v>
      </c>
      <c r="J7676">
        <v>351.87</v>
      </c>
      <c r="K7676">
        <f>Passenger_Data[[#This Row],[Price_USD]]*1</f>
        <v>351.87</v>
      </c>
      <c r="L7676">
        <v>72</v>
      </c>
      <c r="M7676" t="s">
        <v>30</v>
      </c>
      <c r="N7676" t="s">
        <v>41</v>
      </c>
      <c r="O7676" t="s">
        <v>56</v>
      </c>
      <c r="P7676" t="s">
        <v>83</v>
      </c>
      <c r="Q7676">
        <v>3</v>
      </c>
      <c r="R7676" t="s">
        <v>65</v>
      </c>
      <c r="S7676" t="s">
        <v>44</v>
      </c>
      <c r="T7676">
        <v>7.7</v>
      </c>
      <c r="U7676">
        <v>32</v>
      </c>
      <c r="V7676">
        <v>41</v>
      </c>
      <c r="W7676">
        <v>0</v>
      </c>
      <c r="X7676">
        <v>1</v>
      </c>
      <c r="Y7676" t="s">
        <v>45</v>
      </c>
    </row>
    <row r="7677" spans="1:25" x14ac:dyDescent="0.25">
      <c r="A7677" t="s">
        <v>9708</v>
      </c>
      <c r="B7677" t="s">
        <v>1798</v>
      </c>
      <c r="C7677" t="s">
        <v>26</v>
      </c>
      <c r="D7677" t="s">
        <v>28</v>
      </c>
      <c r="E7677" t="s">
        <v>64</v>
      </c>
      <c r="F7677" s="1" t="s">
        <v>19731</v>
      </c>
      <c r="G7677">
        <v>133</v>
      </c>
      <c r="H7677" t="s">
        <v>86</v>
      </c>
      <c r="I7677">
        <v>1457</v>
      </c>
      <c r="J7677">
        <v>417.62</v>
      </c>
      <c r="K7677">
        <f>Passenger_Data[[#This Row],[Price_USD]]*1</f>
        <v>417.62</v>
      </c>
      <c r="L7677">
        <v>72</v>
      </c>
      <c r="M7677" t="s">
        <v>30</v>
      </c>
      <c r="N7677" t="s">
        <v>31</v>
      </c>
      <c r="O7677" t="s">
        <v>33</v>
      </c>
      <c r="P7677" t="s">
        <v>50</v>
      </c>
      <c r="Q7677">
        <v>2</v>
      </c>
      <c r="R7677" t="s">
        <v>51</v>
      </c>
      <c r="S7677" t="s">
        <v>68</v>
      </c>
      <c r="T7677">
        <v>6.5</v>
      </c>
      <c r="U7677">
        <v>4</v>
      </c>
      <c r="V7677">
        <v>80</v>
      </c>
      <c r="W7677">
        <v>0</v>
      </c>
      <c r="X7677">
        <v>0</v>
      </c>
      <c r="Y7677" t="s">
        <v>45</v>
      </c>
    </row>
    <row r="7678" spans="1:25" x14ac:dyDescent="0.25">
      <c r="A7678" t="s">
        <v>9709</v>
      </c>
      <c r="B7678" t="s">
        <v>2936</v>
      </c>
      <c r="C7678" t="s">
        <v>48</v>
      </c>
      <c r="D7678" t="s">
        <v>49</v>
      </c>
      <c r="E7678" t="s">
        <v>49</v>
      </c>
      <c r="F7678" s="1" t="s">
        <v>19732</v>
      </c>
      <c r="G7678">
        <v>203</v>
      </c>
      <c r="H7678" t="s">
        <v>29</v>
      </c>
      <c r="I7678">
        <v>1778</v>
      </c>
      <c r="J7678">
        <v>462.04</v>
      </c>
      <c r="K7678">
        <f>Passenger_Data[[#This Row],[Price_USD]]*1</f>
        <v>462.04</v>
      </c>
      <c r="L7678">
        <v>21</v>
      </c>
      <c r="M7678" t="s">
        <v>40</v>
      </c>
      <c r="N7678" t="s">
        <v>31</v>
      </c>
      <c r="O7678" t="s">
        <v>32</v>
      </c>
      <c r="P7678" t="s">
        <v>50</v>
      </c>
      <c r="Q7678">
        <v>2</v>
      </c>
      <c r="R7678" t="s">
        <v>51</v>
      </c>
      <c r="S7678" t="s">
        <v>35</v>
      </c>
      <c r="T7678">
        <v>6.6</v>
      </c>
      <c r="U7678">
        <v>1</v>
      </c>
      <c r="V7678">
        <v>63</v>
      </c>
      <c r="W7678">
        <v>0</v>
      </c>
      <c r="X7678">
        <v>0</v>
      </c>
      <c r="Y7678" t="s">
        <v>36</v>
      </c>
    </row>
    <row r="7679" spans="1:25" x14ac:dyDescent="0.25">
      <c r="A7679" t="s">
        <v>9710</v>
      </c>
      <c r="B7679" t="s">
        <v>2610</v>
      </c>
      <c r="C7679" t="s">
        <v>54</v>
      </c>
      <c r="D7679" t="s">
        <v>76</v>
      </c>
      <c r="E7679" t="s">
        <v>39</v>
      </c>
      <c r="F7679" s="1" t="s">
        <v>19733</v>
      </c>
      <c r="G7679">
        <v>155</v>
      </c>
      <c r="H7679" t="s">
        <v>86</v>
      </c>
      <c r="I7679">
        <v>1728</v>
      </c>
      <c r="J7679">
        <v>392.72</v>
      </c>
      <c r="K7679">
        <f>Passenger_Data[[#This Row],[Price_USD]]*1</f>
        <v>392.72</v>
      </c>
      <c r="L7679">
        <v>45</v>
      </c>
      <c r="M7679" t="s">
        <v>40</v>
      </c>
      <c r="N7679" t="s">
        <v>31</v>
      </c>
      <c r="O7679" t="s">
        <v>42</v>
      </c>
      <c r="P7679" t="s">
        <v>50</v>
      </c>
      <c r="Q7679">
        <v>0</v>
      </c>
      <c r="R7679" t="s">
        <v>65</v>
      </c>
      <c r="S7679" t="s">
        <v>44</v>
      </c>
      <c r="T7679">
        <v>6.3</v>
      </c>
      <c r="U7679">
        <v>0</v>
      </c>
      <c r="V7679">
        <v>118</v>
      </c>
      <c r="W7679">
        <v>0</v>
      </c>
      <c r="X7679">
        <v>0</v>
      </c>
      <c r="Y7679" t="s">
        <v>45</v>
      </c>
    </row>
    <row r="7680" spans="1:25" x14ac:dyDescent="0.25">
      <c r="A7680" t="s">
        <v>9711</v>
      </c>
      <c r="B7680" t="s">
        <v>709</v>
      </c>
      <c r="C7680" t="s">
        <v>82</v>
      </c>
      <c r="D7680" t="s">
        <v>49</v>
      </c>
      <c r="E7680" t="s">
        <v>39</v>
      </c>
      <c r="F7680" s="1" t="s">
        <v>19734</v>
      </c>
      <c r="G7680">
        <v>217</v>
      </c>
      <c r="H7680" t="s">
        <v>29</v>
      </c>
      <c r="I7680">
        <v>478</v>
      </c>
      <c r="J7680">
        <v>322.17</v>
      </c>
      <c r="K7680">
        <f>Passenger_Data[[#This Row],[Price_USD]]*1</f>
        <v>322.17</v>
      </c>
      <c r="L7680">
        <v>50</v>
      </c>
      <c r="M7680" t="s">
        <v>30</v>
      </c>
      <c r="N7680" t="s">
        <v>31</v>
      </c>
      <c r="O7680" t="s">
        <v>32</v>
      </c>
      <c r="P7680" t="s">
        <v>50</v>
      </c>
      <c r="Q7680">
        <v>0</v>
      </c>
      <c r="R7680" t="s">
        <v>51</v>
      </c>
      <c r="S7680" t="s">
        <v>35</v>
      </c>
      <c r="T7680">
        <v>1.5</v>
      </c>
      <c r="U7680">
        <v>16</v>
      </c>
      <c r="V7680">
        <v>39</v>
      </c>
      <c r="W7680">
        <v>0</v>
      </c>
      <c r="X7680">
        <v>0</v>
      </c>
      <c r="Y7680" t="s">
        <v>45</v>
      </c>
    </row>
    <row r="7681" spans="1:25" x14ac:dyDescent="0.25">
      <c r="A7681" t="s">
        <v>9712</v>
      </c>
      <c r="B7681" t="s">
        <v>7414</v>
      </c>
      <c r="C7681" t="s">
        <v>48</v>
      </c>
      <c r="D7681" t="s">
        <v>49</v>
      </c>
      <c r="E7681" t="s">
        <v>49</v>
      </c>
      <c r="F7681" s="1" t="s">
        <v>19735</v>
      </c>
      <c r="G7681">
        <v>204</v>
      </c>
      <c r="H7681" t="s">
        <v>29</v>
      </c>
      <c r="I7681">
        <v>1150</v>
      </c>
      <c r="J7681">
        <v>310.93</v>
      </c>
      <c r="K7681">
        <f>Passenger_Data[[#This Row],[Price_USD]]*1</f>
        <v>310.93</v>
      </c>
      <c r="L7681">
        <v>38</v>
      </c>
      <c r="M7681" t="s">
        <v>40</v>
      </c>
      <c r="N7681" t="s">
        <v>31</v>
      </c>
      <c r="O7681" t="s">
        <v>33</v>
      </c>
      <c r="P7681" t="s">
        <v>83</v>
      </c>
      <c r="Q7681">
        <v>2</v>
      </c>
      <c r="R7681" t="s">
        <v>65</v>
      </c>
      <c r="S7681" t="s">
        <v>68</v>
      </c>
      <c r="T7681">
        <v>8.1</v>
      </c>
      <c r="U7681">
        <v>3</v>
      </c>
      <c r="V7681">
        <v>100</v>
      </c>
      <c r="W7681">
        <v>0</v>
      </c>
      <c r="X7681">
        <v>0</v>
      </c>
      <c r="Y7681" t="s">
        <v>77</v>
      </c>
    </row>
    <row r="7682" spans="1:25" x14ac:dyDescent="0.25">
      <c r="A7682" t="s">
        <v>9713</v>
      </c>
      <c r="B7682" t="s">
        <v>4376</v>
      </c>
      <c r="C7682" t="s">
        <v>54</v>
      </c>
      <c r="D7682" t="s">
        <v>39</v>
      </c>
      <c r="E7682" t="s">
        <v>27</v>
      </c>
      <c r="F7682" s="1" t="s">
        <v>19736</v>
      </c>
      <c r="G7682">
        <v>203</v>
      </c>
      <c r="H7682" t="s">
        <v>29</v>
      </c>
      <c r="I7682">
        <v>739</v>
      </c>
      <c r="J7682">
        <v>346.73</v>
      </c>
      <c r="K7682">
        <f>Passenger_Data[[#This Row],[Price_USD]]*1</f>
        <v>346.73</v>
      </c>
      <c r="L7682">
        <v>21</v>
      </c>
      <c r="M7682" t="s">
        <v>30</v>
      </c>
      <c r="N7682" t="s">
        <v>41</v>
      </c>
      <c r="O7682" t="s">
        <v>56</v>
      </c>
      <c r="P7682" t="s">
        <v>50</v>
      </c>
      <c r="Q7682">
        <v>2</v>
      </c>
      <c r="R7682" t="s">
        <v>65</v>
      </c>
      <c r="S7682" t="s">
        <v>61</v>
      </c>
      <c r="T7682">
        <v>7.5</v>
      </c>
      <c r="U7682">
        <v>2</v>
      </c>
      <c r="V7682">
        <v>27</v>
      </c>
      <c r="W7682">
        <v>0</v>
      </c>
      <c r="X7682">
        <v>0</v>
      </c>
      <c r="Y7682" t="s">
        <v>77</v>
      </c>
    </row>
    <row r="7683" spans="1:25" x14ac:dyDescent="0.25">
      <c r="A7683" t="s">
        <v>9714</v>
      </c>
      <c r="B7683" t="s">
        <v>4104</v>
      </c>
      <c r="C7683" t="s">
        <v>73</v>
      </c>
      <c r="D7683" t="s">
        <v>49</v>
      </c>
      <c r="E7683" t="s">
        <v>39</v>
      </c>
      <c r="F7683" s="1" t="s">
        <v>19737</v>
      </c>
      <c r="G7683">
        <v>121</v>
      </c>
      <c r="H7683" t="s">
        <v>86</v>
      </c>
      <c r="I7683">
        <v>1235</v>
      </c>
      <c r="J7683">
        <v>396.9</v>
      </c>
      <c r="K7683">
        <f>Passenger_Data[[#This Row],[Price_USD]]*1</f>
        <v>396.9</v>
      </c>
      <c r="L7683">
        <v>52</v>
      </c>
      <c r="M7683" t="s">
        <v>30</v>
      </c>
      <c r="N7683" t="s">
        <v>31</v>
      </c>
      <c r="O7683" t="s">
        <v>33</v>
      </c>
      <c r="P7683" t="s">
        <v>50</v>
      </c>
      <c r="Q7683">
        <v>3</v>
      </c>
      <c r="R7683" t="s">
        <v>65</v>
      </c>
      <c r="S7683" t="s">
        <v>68</v>
      </c>
      <c r="T7683">
        <v>7.2</v>
      </c>
      <c r="U7683">
        <v>2</v>
      </c>
      <c r="V7683">
        <v>91</v>
      </c>
      <c r="W7683">
        <v>0</v>
      </c>
      <c r="X7683">
        <v>0</v>
      </c>
      <c r="Y7683" t="s">
        <v>45</v>
      </c>
    </row>
    <row r="7684" spans="1:25" x14ac:dyDescent="0.25">
      <c r="A7684" t="s">
        <v>9715</v>
      </c>
      <c r="B7684" t="s">
        <v>5187</v>
      </c>
      <c r="C7684" t="s">
        <v>48</v>
      </c>
      <c r="D7684" t="s">
        <v>39</v>
      </c>
      <c r="E7684" t="s">
        <v>39</v>
      </c>
      <c r="F7684" s="1" t="s">
        <v>19738</v>
      </c>
      <c r="G7684">
        <v>107</v>
      </c>
      <c r="H7684" t="s">
        <v>29</v>
      </c>
      <c r="I7684">
        <v>962</v>
      </c>
      <c r="J7684">
        <v>352.05</v>
      </c>
      <c r="K7684">
        <f>Passenger_Data[[#This Row],[Price_USD]]*1</f>
        <v>352.05</v>
      </c>
      <c r="L7684">
        <v>30</v>
      </c>
      <c r="M7684" t="s">
        <v>30</v>
      </c>
      <c r="N7684" t="s">
        <v>31</v>
      </c>
      <c r="O7684" t="s">
        <v>32</v>
      </c>
      <c r="P7684" t="s">
        <v>264</v>
      </c>
      <c r="Q7684">
        <v>1</v>
      </c>
      <c r="R7684" t="s">
        <v>65</v>
      </c>
      <c r="S7684" t="s">
        <v>44</v>
      </c>
      <c r="T7684">
        <v>7.6</v>
      </c>
      <c r="U7684">
        <v>3</v>
      </c>
      <c r="V7684">
        <v>37</v>
      </c>
      <c r="W7684">
        <v>0</v>
      </c>
      <c r="X7684">
        <v>0</v>
      </c>
      <c r="Y7684" t="s">
        <v>36</v>
      </c>
    </row>
    <row r="7685" spans="1:25" x14ac:dyDescent="0.25">
      <c r="A7685" t="s">
        <v>9716</v>
      </c>
      <c r="B7685" t="s">
        <v>7069</v>
      </c>
      <c r="C7685" t="s">
        <v>26</v>
      </c>
      <c r="D7685" t="s">
        <v>55</v>
      </c>
      <c r="E7685" t="s">
        <v>55</v>
      </c>
      <c r="F7685" s="1" t="s">
        <v>19739</v>
      </c>
      <c r="G7685">
        <v>137</v>
      </c>
      <c r="H7685" t="s">
        <v>29</v>
      </c>
      <c r="I7685">
        <v>1582</v>
      </c>
      <c r="J7685">
        <v>26.91</v>
      </c>
      <c r="K7685">
        <f>Passenger_Data[[#This Row],[Price_USD]]*1</f>
        <v>26.91</v>
      </c>
      <c r="L7685">
        <v>46</v>
      </c>
      <c r="M7685" t="s">
        <v>30</v>
      </c>
      <c r="N7685" t="s">
        <v>31</v>
      </c>
      <c r="O7685" t="s">
        <v>56</v>
      </c>
      <c r="P7685" t="s">
        <v>50</v>
      </c>
      <c r="Q7685">
        <v>0</v>
      </c>
      <c r="R7685" t="s">
        <v>34</v>
      </c>
      <c r="S7685" t="s">
        <v>35</v>
      </c>
      <c r="T7685">
        <v>4.7</v>
      </c>
      <c r="U7685">
        <v>22</v>
      </c>
      <c r="V7685">
        <v>35</v>
      </c>
      <c r="W7685">
        <v>0</v>
      </c>
      <c r="X7685">
        <v>1</v>
      </c>
      <c r="Y7685" t="s">
        <v>77</v>
      </c>
    </row>
    <row r="7686" spans="1:25" x14ac:dyDescent="0.25">
      <c r="A7686" t="s">
        <v>9717</v>
      </c>
      <c r="B7686" t="s">
        <v>2728</v>
      </c>
      <c r="C7686" t="s">
        <v>48</v>
      </c>
      <c r="D7686" t="s">
        <v>59</v>
      </c>
      <c r="E7686" t="s">
        <v>27</v>
      </c>
      <c r="F7686" s="1" t="s">
        <v>19740</v>
      </c>
      <c r="G7686">
        <v>234</v>
      </c>
      <c r="H7686" t="s">
        <v>29</v>
      </c>
      <c r="I7686">
        <v>1528</v>
      </c>
      <c r="J7686">
        <v>404.72</v>
      </c>
      <c r="K7686">
        <f>Passenger_Data[[#This Row],[Price_USD]]*1</f>
        <v>404.72</v>
      </c>
      <c r="L7686">
        <v>41</v>
      </c>
      <c r="M7686" t="s">
        <v>40</v>
      </c>
      <c r="N7686" t="s">
        <v>31</v>
      </c>
      <c r="O7686" t="s">
        <v>33</v>
      </c>
      <c r="P7686" t="s">
        <v>50</v>
      </c>
      <c r="Q7686">
        <v>1</v>
      </c>
      <c r="R7686" t="s">
        <v>65</v>
      </c>
      <c r="S7686" t="s">
        <v>35</v>
      </c>
      <c r="T7686">
        <v>5.7</v>
      </c>
      <c r="U7686">
        <v>7</v>
      </c>
      <c r="V7686">
        <v>118</v>
      </c>
      <c r="W7686">
        <v>0</v>
      </c>
      <c r="X7686">
        <v>0</v>
      </c>
      <c r="Y7686" t="s">
        <v>36</v>
      </c>
    </row>
    <row r="7687" spans="1:25" x14ac:dyDescent="0.25">
      <c r="A7687" t="s">
        <v>9718</v>
      </c>
      <c r="B7687" t="s">
        <v>9719</v>
      </c>
      <c r="C7687" t="s">
        <v>26</v>
      </c>
      <c r="D7687" t="s">
        <v>59</v>
      </c>
      <c r="E7687" t="s">
        <v>49</v>
      </c>
      <c r="F7687" s="1" t="s">
        <v>19741</v>
      </c>
      <c r="G7687">
        <v>187</v>
      </c>
      <c r="H7687" t="s">
        <v>29</v>
      </c>
      <c r="I7687">
        <v>1661</v>
      </c>
      <c r="J7687">
        <v>249.15</v>
      </c>
      <c r="K7687">
        <f>Passenger_Data[[#This Row],[Price_USD]]*1</f>
        <v>249.15</v>
      </c>
      <c r="L7687">
        <v>59</v>
      </c>
      <c r="M7687" t="s">
        <v>30</v>
      </c>
      <c r="N7687" t="s">
        <v>31</v>
      </c>
      <c r="O7687" t="s">
        <v>32</v>
      </c>
      <c r="P7687" t="s">
        <v>83</v>
      </c>
      <c r="Q7687">
        <v>0</v>
      </c>
      <c r="R7687" t="s">
        <v>65</v>
      </c>
      <c r="S7687" t="s">
        <v>68</v>
      </c>
      <c r="T7687">
        <v>8.1</v>
      </c>
      <c r="U7687">
        <v>13</v>
      </c>
      <c r="V7687">
        <v>113</v>
      </c>
      <c r="W7687">
        <v>0</v>
      </c>
      <c r="X7687">
        <v>1</v>
      </c>
      <c r="Y7687" t="s">
        <v>36</v>
      </c>
    </row>
    <row r="7688" spans="1:25" x14ac:dyDescent="0.25">
      <c r="A7688" t="s">
        <v>9720</v>
      </c>
      <c r="B7688" t="s">
        <v>2668</v>
      </c>
      <c r="C7688" t="s">
        <v>48</v>
      </c>
      <c r="D7688" t="s">
        <v>64</v>
      </c>
      <c r="E7688" t="s">
        <v>59</v>
      </c>
      <c r="F7688" s="1" t="s">
        <v>19742</v>
      </c>
      <c r="G7688">
        <v>155</v>
      </c>
      <c r="H7688" t="s">
        <v>86</v>
      </c>
      <c r="I7688">
        <v>1738</v>
      </c>
      <c r="J7688">
        <v>436.86</v>
      </c>
      <c r="K7688">
        <f>Passenger_Data[[#This Row],[Price_USD]]*1</f>
        <v>436.86</v>
      </c>
      <c r="L7688">
        <v>69</v>
      </c>
      <c r="M7688" t="s">
        <v>40</v>
      </c>
      <c r="N7688" t="s">
        <v>31</v>
      </c>
      <c r="O7688" t="s">
        <v>56</v>
      </c>
      <c r="P7688" t="s">
        <v>50</v>
      </c>
      <c r="Q7688">
        <v>0</v>
      </c>
      <c r="R7688" t="s">
        <v>65</v>
      </c>
      <c r="S7688" t="s">
        <v>61</v>
      </c>
      <c r="T7688">
        <v>7.2</v>
      </c>
      <c r="U7688">
        <v>4</v>
      </c>
      <c r="V7688">
        <v>57</v>
      </c>
      <c r="W7688">
        <v>0</v>
      </c>
      <c r="X7688">
        <v>0</v>
      </c>
      <c r="Y7688" t="s">
        <v>77</v>
      </c>
    </row>
    <row r="7689" spans="1:25" x14ac:dyDescent="0.25">
      <c r="A7689" t="s">
        <v>9721</v>
      </c>
      <c r="B7689" t="s">
        <v>3544</v>
      </c>
      <c r="C7689" t="s">
        <v>26</v>
      </c>
      <c r="D7689" t="s">
        <v>49</v>
      </c>
      <c r="E7689" t="s">
        <v>64</v>
      </c>
      <c r="F7689" s="1" t="s">
        <v>19743</v>
      </c>
      <c r="G7689">
        <v>153</v>
      </c>
      <c r="H7689" t="s">
        <v>29</v>
      </c>
      <c r="I7689">
        <v>1310</v>
      </c>
      <c r="J7689">
        <v>349.96</v>
      </c>
      <c r="K7689">
        <f>Passenger_Data[[#This Row],[Price_USD]]*1</f>
        <v>349.96</v>
      </c>
      <c r="L7689">
        <v>75</v>
      </c>
      <c r="M7689" t="s">
        <v>30</v>
      </c>
      <c r="N7689" t="s">
        <v>31</v>
      </c>
      <c r="O7689" t="s">
        <v>33</v>
      </c>
      <c r="P7689" t="s">
        <v>83</v>
      </c>
      <c r="Q7689">
        <v>0</v>
      </c>
      <c r="R7689" t="s">
        <v>65</v>
      </c>
      <c r="S7689" t="s">
        <v>35</v>
      </c>
      <c r="T7689">
        <v>7.3</v>
      </c>
      <c r="U7689">
        <v>9</v>
      </c>
      <c r="V7689">
        <v>82</v>
      </c>
      <c r="W7689">
        <v>0</v>
      </c>
      <c r="X7689">
        <v>1</v>
      </c>
      <c r="Y7689" t="s">
        <v>77</v>
      </c>
    </row>
    <row r="7690" spans="1:25" x14ac:dyDescent="0.25">
      <c r="A7690" t="s">
        <v>9722</v>
      </c>
      <c r="B7690" t="s">
        <v>2267</v>
      </c>
      <c r="C7690" t="s">
        <v>73</v>
      </c>
      <c r="D7690" t="s">
        <v>49</v>
      </c>
      <c r="E7690" t="s">
        <v>64</v>
      </c>
      <c r="F7690" s="1" t="s">
        <v>19744</v>
      </c>
      <c r="G7690">
        <v>237</v>
      </c>
      <c r="H7690" t="s">
        <v>29</v>
      </c>
      <c r="I7690">
        <v>992</v>
      </c>
      <c r="J7690">
        <v>581.85</v>
      </c>
      <c r="K7690">
        <f>Passenger_Data[[#This Row],[Price_USD]]*1</f>
        <v>581.85</v>
      </c>
      <c r="L7690">
        <v>40</v>
      </c>
      <c r="M7690" t="s">
        <v>30</v>
      </c>
      <c r="N7690" t="s">
        <v>41</v>
      </c>
      <c r="O7690" t="s">
        <v>32</v>
      </c>
      <c r="P7690" t="s">
        <v>50</v>
      </c>
      <c r="Q7690">
        <v>3</v>
      </c>
      <c r="R7690" t="s">
        <v>65</v>
      </c>
      <c r="S7690" t="s">
        <v>68</v>
      </c>
      <c r="T7690">
        <v>4.9000000000000004</v>
      </c>
      <c r="U7690">
        <v>9</v>
      </c>
      <c r="V7690">
        <v>28</v>
      </c>
      <c r="W7690">
        <v>0</v>
      </c>
      <c r="X7690">
        <v>0</v>
      </c>
      <c r="Y7690" t="s">
        <v>45</v>
      </c>
    </row>
    <row r="7691" spans="1:25" x14ac:dyDescent="0.25">
      <c r="A7691" t="s">
        <v>9723</v>
      </c>
      <c r="B7691" t="s">
        <v>3910</v>
      </c>
      <c r="C7691" t="s">
        <v>73</v>
      </c>
      <c r="D7691" t="s">
        <v>59</v>
      </c>
      <c r="E7691" t="s">
        <v>76</v>
      </c>
      <c r="F7691" s="1" t="s">
        <v>19745</v>
      </c>
      <c r="G7691">
        <v>97</v>
      </c>
      <c r="H7691" t="s">
        <v>29</v>
      </c>
      <c r="I7691">
        <v>1103</v>
      </c>
      <c r="J7691">
        <v>352.6</v>
      </c>
      <c r="K7691">
        <f>Passenger_Data[[#This Row],[Price_USD]]*1</f>
        <v>352.6</v>
      </c>
      <c r="L7691">
        <v>40</v>
      </c>
      <c r="M7691" t="s">
        <v>30</v>
      </c>
      <c r="N7691" t="s">
        <v>60</v>
      </c>
      <c r="O7691" t="s">
        <v>32</v>
      </c>
      <c r="P7691" t="s">
        <v>264</v>
      </c>
      <c r="Q7691">
        <v>2</v>
      </c>
      <c r="R7691" t="s">
        <v>43</v>
      </c>
      <c r="S7691" t="s">
        <v>61</v>
      </c>
      <c r="T7691">
        <v>4.0999999999999996</v>
      </c>
      <c r="U7691">
        <v>9</v>
      </c>
      <c r="V7691">
        <v>27</v>
      </c>
      <c r="W7691">
        <v>0</v>
      </c>
      <c r="X7691">
        <v>1</v>
      </c>
      <c r="Y7691" t="s">
        <v>36</v>
      </c>
    </row>
    <row r="7692" spans="1:25" x14ac:dyDescent="0.25">
      <c r="A7692" t="s">
        <v>9724</v>
      </c>
      <c r="B7692" t="s">
        <v>1111</v>
      </c>
      <c r="C7692" t="s">
        <v>48</v>
      </c>
      <c r="D7692" t="s">
        <v>64</v>
      </c>
      <c r="E7692" t="s">
        <v>39</v>
      </c>
      <c r="F7692" s="1" t="s">
        <v>19746</v>
      </c>
      <c r="G7692">
        <v>146</v>
      </c>
      <c r="H7692" t="s">
        <v>29</v>
      </c>
      <c r="I7692">
        <v>898</v>
      </c>
      <c r="J7692">
        <v>519.14</v>
      </c>
      <c r="K7692">
        <f>Passenger_Data[[#This Row],[Price_USD]]*1</f>
        <v>519.14</v>
      </c>
      <c r="L7692">
        <v>62</v>
      </c>
      <c r="M7692" t="s">
        <v>30</v>
      </c>
      <c r="N7692" t="s">
        <v>60</v>
      </c>
      <c r="O7692" t="s">
        <v>56</v>
      </c>
      <c r="P7692" t="s">
        <v>83</v>
      </c>
      <c r="Q7692">
        <v>2</v>
      </c>
      <c r="R7692" t="s">
        <v>65</v>
      </c>
      <c r="S7692" t="s">
        <v>61</v>
      </c>
      <c r="T7692">
        <v>7.2</v>
      </c>
      <c r="U7692">
        <v>1</v>
      </c>
      <c r="V7692">
        <v>8</v>
      </c>
      <c r="W7692">
        <v>0</v>
      </c>
      <c r="X7692">
        <v>0</v>
      </c>
      <c r="Y7692" t="s">
        <v>36</v>
      </c>
    </row>
    <row r="7693" spans="1:25" x14ac:dyDescent="0.25">
      <c r="A7693" t="s">
        <v>9725</v>
      </c>
      <c r="B7693" t="s">
        <v>1470</v>
      </c>
      <c r="C7693" t="s">
        <v>54</v>
      </c>
      <c r="D7693" t="s">
        <v>28</v>
      </c>
      <c r="E7693" t="s">
        <v>59</v>
      </c>
      <c r="F7693" s="1" t="s">
        <v>19747</v>
      </c>
      <c r="G7693">
        <v>252</v>
      </c>
      <c r="H7693" t="s">
        <v>29</v>
      </c>
      <c r="I7693">
        <v>1097</v>
      </c>
      <c r="J7693">
        <v>276.8</v>
      </c>
      <c r="K7693">
        <f>Passenger_Data[[#This Row],[Price_USD]]*1</f>
        <v>276.8</v>
      </c>
      <c r="L7693">
        <v>59</v>
      </c>
      <c r="M7693" t="s">
        <v>40</v>
      </c>
      <c r="N7693" t="s">
        <v>41</v>
      </c>
      <c r="O7693" t="s">
        <v>42</v>
      </c>
      <c r="P7693" t="s">
        <v>50</v>
      </c>
      <c r="Q7693">
        <v>1</v>
      </c>
      <c r="R7693" t="s">
        <v>65</v>
      </c>
      <c r="S7693" t="s">
        <v>61</v>
      </c>
      <c r="T7693">
        <v>8.3000000000000007</v>
      </c>
      <c r="U7693">
        <v>11</v>
      </c>
      <c r="V7693">
        <v>6</v>
      </c>
      <c r="W7693">
        <v>0</v>
      </c>
      <c r="X7693">
        <v>0</v>
      </c>
      <c r="Y7693" t="s">
        <v>36</v>
      </c>
    </row>
    <row r="7694" spans="1:25" x14ac:dyDescent="0.25">
      <c r="A7694" t="s">
        <v>9726</v>
      </c>
      <c r="B7694" t="s">
        <v>4276</v>
      </c>
      <c r="C7694" t="s">
        <v>54</v>
      </c>
      <c r="D7694" t="s">
        <v>39</v>
      </c>
      <c r="E7694" t="s">
        <v>39</v>
      </c>
      <c r="F7694" s="1" t="s">
        <v>19748</v>
      </c>
      <c r="G7694">
        <v>187</v>
      </c>
      <c r="H7694" t="s">
        <v>29</v>
      </c>
      <c r="I7694">
        <v>1255</v>
      </c>
      <c r="J7694">
        <v>428.48</v>
      </c>
      <c r="K7694">
        <f>Passenger_Data[[#This Row],[Price_USD]]*1</f>
        <v>428.48</v>
      </c>
      <c r="L7694">
        <v>77</v>
      </c>
      <c r="M7694" t="s">
        <v>40</v>
      </c>
      <c r="N7694" t="s">
        <v>31</v>
      </c>
      <c r="O7694" t="s">
        <v>32</v>
      </c>
      <c r="P7694" t="s">
        <v>50</v>
      </c>
      <c r="Q7694">
        <v>3</v>
      </c>
      <c r="R7694" t="s">
        <v>65</v>
      </c>
      <c r="S7694" t="s">
        <v>61</v>
      </c>
      <c r="T7694">
        <v>7.7</v>
      </c>
      <c r="U7694">
        <v>13</v>
      </c>
      <c r="V7694">
        <v>97</v>
      </c>
      <c r="W7694">
        <v>1</v>
      </c>
      <c r="X7694">
        <v>0</v>
      </c>
      <c r="Y7694" t="s">
        <v>77</v>
      </c>
    </row>
    <row r="7695" spans="1:25" x14ac:dyDescent="0.25">
      <c r="A7695" t="s">
        <v>9727</v>
      </c>
      <c r="B7695" t="s">
        <v>4458</v>
      </c>
      <c r="C7695" t="s">
        <v>82</v>
      </c>
      <c r="D7695" t="s">
        <v>28</v>
      </c>
      <c r="E7695" t="s">
        <v>49</v>
      </c>
      <c r="F7695" s="1" t="s">
        <v>19749</v>
      </c>
      <c r="G7695">
        <v>166</v>
      </c>
      <c r="H7695" t="s">
        <v>86</v>
      </c>
      <c r="I7695">
        <v>1734</v>
      </c>
      <c r="J7695">
        <v>503.81</v>
      </c>
      <c r="K7695">
        <f>Passenger_Data[[#This Row],[Price_USD]]*1</f>
        <v>503.81</v>
      </c>
      <c r="L7695">
        <v>22</v>
      </c>
      <c r="M7695" t="s">
        <v>30</v>
      </c>
      <c r="N7695" t="s">
        <v>31</v>
      </c>
      <c r="O7695" t="s">
        <v>42</v>
      </c>
      <c r="P7695" t="s">
        <v>83</v>
      </c>
      <c r="Q7695">
        <v>1</v>
      </c>
      <c r="R7695" t="s">
        <v>43</v>
      </c>
      <c r="S7695" t="s">
        <v>44</v>
      </c>
      <c r="T7695">
        <v>9.6</v>
      </c>
      <c r="U7695">
        <v>37</v>
      </c>
      <c r="V7695">
        <v>40</v>
      </c>
      <c r="W7695">
        <v>0</v>
      </c>
      <c r="X7695">
        <v>0</v>
      </c>
      <c r="Y7695" t="s">
        <v>36</v>
      </c>
    </row>
    <row r="7696" spans="1:25" x14ac:dyDescent="0.25">
      <c r="A7696" t="s">
        <v>9728</v>
      </c>
      <c r="B7696" t="s">
        <v>1958</v>
      </c>
      <c r="C7696" t="s">
        <v>48</v>
      </c>
      <c r="D7696" t="s">
        <v>76</v>
      </c>
      <c r="E7696" t="s">
        <v>55</v>
      </c>
      <c r="F7696" s="1" t="s">
        <v>19750</v>
      </c>
      <c r="G7696">
        <v>120</v>
      </c>
      <c r="H7696" t="s">
        <v>86</v>
      </c>
      <c r="I7696">
        <v>1495</v>
      </c>
      <c r="J7696">
        <v>303.08</v>
      </c>
      <c r="K7696">
        <f>Passenger_Data[[#This Row],[Price_USD]]*1</f>
        <v>303.08</v>
      </c>
      <c r="L7696">
        <v>26</v>
      </c>
      <c r="M7696" t="s">
        <v>30</v>
      </c>
      <c r="N7696" t="s">
        <v>31</v>
      </c>
      <c r="O7696" t="s">
        <v>33</v>
      </c>
      <c r="P7696" t="s">
        <v>83</v>
      </c>
      <c r="Q7696">
        <v>0</v>
      </c>
      <c r="R7696" t="s">
        <v>65</v>
      </c>
      <c r="S7696" t="s">
        <v>44</v>
      </c>
      <c r="T7696">
        <v>7.9</v>
      </c>
      <c r="U7696">
        <v>13</v>
      </c>
      <c r="V7696">
        <v>90</v>
      </c>
      <c r="W7696">
        <v>0</v>
      </c>
      <c r="X7696">
        <v>0</v>
      </c>
      <c r="Y7696" t="s">
        <v>77</v>
      </c>
    </row>
    <row r="7697" spans="1:25" x14ac:dyDescent="0.25">
      <c r="A7697" t="s">
        <v>9729</v>
      </c>
      <c r="B7697" t="s">
        <v>1339</v>
      </c>
      <c r="C7697" t="s">
        <v>48</v>
      </c>
      <c r="D7697" t="s">
        <v>76</v>
      </c>
      <c r="E7697" t="s">
        <v>59</v>
      </c>
      <c r="F7697" s="1" t="s">
        <v>19751</v>
      </c>
      <c r="G7697">
        <v>176</v>
      </c>
      <c r="H7697" t="s">
        <v>29</v>
      </c>
      <c r="I7697">
        <v>1568</v>
      </c>
      <c r="J7697">
        <v>323.47000000000003</v>
      </c>
      <c r="K7697">
        <f>Passenger_Data[[#This Row],[Price_USD]]*1</f>
        <v>323.47000000000003</v>
      </c>
      <c r="L7697">
        <v>54</v>
      </c>
      <c r="M7697" t="s">
        <v>30</v>
      </c>
      <c r="N7697" t="s">
        <v>31</v>
      </c>
      <c r="O7697" t="s">
        <v>32</v>
      </c>
      <c r="P7697" t="s">
        <v>50</v>
      </c>
      <c r="Q7697">
        <v>0</v>
      </c>
      <c r="R7697" t="s">
        <v>65</v>
      </c>
      <c r="S7697" t="s">
        <v>35</v>
      </c>
      <c r="T7697">
        <v>8.8000000000000007</v>
      </c>
      <c r="U7697">
        <v>9</v>
      </c>
      <c r="V7697">
        <v>29</v>
      </c>
      <c r="W7697">
        <v>0</v>
      </c>
      <c r="X7697">
        <v>0</v>
      </c>
      <c r="Y7697" t="s">
        <v>45</v>
      </c>
    </row>
    <row r="7698" spans="1:25" x14ac:dyDescent="0.25">
      <c r="A7698" t="s">
        <v>9730</v>
      </c>
      <c r="B7698" t="s">
        <v>1439</v>
      </c>
      <c r="C7698" t="s">
        <v>26</v>
      </c>
      <c r="D7698" t="s">
        <v>28</v>
      </c>
      <c r="E7698" t="s">
        <v>39</v>
      </c>
      <c r="F7698" s="1" t="s">
        <v>19752</v>
      </c>
      <c r="G7698">
        <v>157</v>
      </c>
      <c r="H7698" t="s">
        <v>29</v>
      </c>
      <c r="I7698">
        <v>1523</v>
      </c>
      <c r="J7698">
        <v>279.64</v>
      </c>
      <c r="K7698">
        <f>Passenger_Data[[#This Row],[Price_USD]]*1</f>
        <v>279.64</v>
      </c>
      <c r="L7698">
        <v>54</v>
      </c>
      <c r="M7698" t="s">
        <v>30</v>
      </c>
      <c r="N7698" t="s">
        <v>31</v>
      </c>
      <c r="O7698" t="s">
        <v>32</v>
      </c>
      <c r="P7698" t="s">
        <v>33</v>
      </c>
      <c r="Q7698">
        <v>3</v>
      </c>
      <c r="R7698" t="s">
        <v>43</v>
      </c>
      <c r="S7698" t="s">
        <v>68</v>
      </c>
      <c r="T7698">
        <v>9.1999999999999993</v>
      </c>
      <c r="U7698">
        <v>3</v>
      </c>
      <c r="V7698">
        <v>76</v>
      </c>
      <c r="W7698">
        <v>0</v>
      </c>
      <c r="X7698">
        <v>0</v>
      </c>
      <c r="Y7698" t="s">
        <v>36</v>
      </c>
    </row>
    <row r="7699" spans="1:25" x14ac:dyDescent="0.25">
      <c r="A7699" t="s">
        <v>9731</v>
      </c>
      <c r="B7699" t="s">
        <v>8035</v>
      </c>
      <c r="C7699" t="s">
        <v>82</v>
      </c>
      <c r="D7699" t="s">
        <v>64</v>
      </c>
      <c r="E7699" t="s">
        <v>49</v>
      </c>
      <c r="F7699" s="1" t="s">
        <v>19753</v>
      </c>
      <c r="G7699">
        <v>142</v>
      </c>
      <c r="H7699" t="s">
        <v>29</v>
      </c>
      <c r="I7699">
        <v>1144</v>
      </c>
      <c r="J7699">
        <v>232.44</v>
      </c>
      <c r="K7699">
        <f>Passenger_Data[[#This Row],[Price_USD]]*1</f>
        <v>232.44</v>
      </c>
      <c r="L7699">
        <v>51</v>
      </c>
      <c r="M7699" t="s">
        <v>40</v>
      </c>
      <c r="N7699" t="s">
        <v>31</v>
      </c>
      <c r="O7699" t="s">
        <v>32</v>
      </c>
      <c r="P7699" t="s">
        <v>33</v>
      </c>
      <c r="Q7699">
        <v>1</v>
      </c>
      <c r="R7699" t="s">
        <v>65</v>
      </c>
      <c r="S7699" t="s">
        <v>61</v>
      </c>
      <c r="T7699">
        <v>6.2</v>
      </c>
      <c r="U7699">
        <v>2</v>
      </c>
      <c r="V7699">
        <v>26</v>
      </c>
      <c r="W7699">
        <v>0</v>
      </c>
      <c r="X7699">
        <v>0</v>
      </c>
      <c r="Y7699" t="s">
        <v>45</v>
      </c>
    </row>
    <row r="7700" spans="1:25" x14ac:dyDescent="0.25">
      <c r="A7700" t="s">
        <v>9732</v>
      </c>
      <c r="B7700" t="s">
        <v>6820</v>
      </c>
      <c r="C7700" t="s">
        <v>54</v>
      </c>
      <c r="D7700" t="s">
        <v>28</v>
      </c>
      <c r="E7700" t="s">
        <v>39</v>
      </c>
      <c r="F7700" s="1" t="s">
        <v>19754</v>
      </c>
      <c r="G7700">
        <v>212</v>
      </c>
      <c r="H7700" t="s">
        <v>86</v>
      </c>
      <c r="I7700">
        <v>1238</v>
      </c>
      <c r="J7700">
        <v>255.61</v>
      </c>
      <c r="K7700">
        <f>Passenger_Data[[#This Row],[Price_USD]]*1</f>
        <v>255.61</v>
      </c>
      <c r="L7700">
        <v>40</v>
      </c>
      <c r="M7700" t="s">
        <v>40</v>
      </c>
      <c r="N7700" t="s">
        <v>31</v>
      </c>
      <c r="O7700" t="s">
        <v>32</v>
      </c>
      <c r="P7700" t="s">
        <v>33</v>
      </c>
      <c r="Q7700">
        <v>2</v>
      </c>
      <c r="R7700" t="s">
        <v>65</v>
      </c>
      <c r="S7700" t="s">
        <v>61</v>
      </c>
      <c r="T7700">
        <v>7.2</v>
      </c>
      <c r="U7700">
        <v>6</v>
      </c>
      <c r="V7700">
        <v>11</v>
      </c>
      <c r="W7700">
        <v>0</v>
      </c>
      <c r="X7700">
        <v>0</v>
      </c>
      <c r="Y7700" t="s">
        <v>45</v>
      </c>
    </row>
    <row r="7701" spans="1:25" x14ac:dyDescent="0.25">
      <c r="A7701" t="s">
        <v>9733</v>
      </c>
      <c r="B7701" t="s">
        <v>637</v>
      </c>
      <c r="C7701" t="s">
        <v>26</v>
      </c>
      <c r="D7701" t="s">
        <v>27</v>
      </c>
      <c r="E7701" t="s">
        <v>28</v>
      </c>
      <c r="F7701" s="1" t="s">
        <v>19755</v>
      </c>
      <c r="G7701">
        <v>268</v>
      </c>
      <c r="H7701" t="s">
        <v>29</v>
      </c>
      <c r="I7701">
        <v>1639</v>
      </c>
      <c r="J7701">
        <v>155.06</v>
      </c>
      <c r="K7701">
        <f>Passenger_Data[[#This Row],[Price_USD]]*1</f>
        <v>155.06</v>
      </c>
      <c r="L7701">
        <v>30</v>
      </c>
      <c r="M7701" t="s">
        <v>30</v>
      </c>
      <c r="N7701" t="s">
        <v>41</v>
      </c>
      <c r="O7701" t="s">
        <v>56</v>
      </c>
      <c r="P7701" t="s">
        <v>50</v>
      </c>
      <c r="Q7701">
        <v>0</v>
      </c>
      <c r="R7701" t="s">
        <v>65</v>
      </c>
      <c r="S7701" t="s">
        <v>61</v>
      </c>
      <c r="T7701">
        <v>7.9</v>
      </c>
      <c r="U7701">
        <v>12</v>
      </c>
      <c r="V7701">
        <v>117</v>
      </c>
      <c r="W7701">
        <v>0</v>
      </c>
      <c r="X7701">
        <v>0</v>
      </c>
      <c r="Y7701" t="s">
        <v>77</v>
      </c>
    </row>
    <row r="7702" spans="1:25" x14ac:dyDescent="0.25">
      <c r="A7702" t="s">
        <v>9734</v>
      </c>
      <c r="B7702" t="s">
        <v>281</v>
      </c>
      <c r="C7702" t="s">
        <v>73</v>
      </c>
      <c r="D7702" t="s">
        <v>64</v>
      </c>
      <c r="E7702" t="s">
        <v>55</v>
      </c>
      <c r="F7702" s="1" t="s">
        <v>19756</v>
      </c>
      <c r="G7702">
        <v>197</v>
      </c>
      <c r="H7702" t="s">
        <v>86</v>
      </c>
      <c r="I7702">
        <v>805</v>
      </c>
      <c r="J7702">
        <v>312.87</v>
      </c>
      <c r="K7702">
        <f>Passenger_Data[[#This Row],[Price_USD]]*1</f>
        <v>312.87</v>
      </c>
      <c r="L7702">
        <v>55</v>
      </c>
      <c r="M7702" t="s">
        <v>30</v>
      </c>
      <c r="N7702" t="s">
        <v>31</v>
      </c>
      <c r="O7702" t="s">
        <v>56</v>
      </c>
      <c r="P7702" t="s">
        <v>83</v>
      </c>
      <c r="Q7702">
        <v>2</v>
      </c>
      <c r="R7702" t="s">
        <v>43</v>
      </c>
      <c r="S7702" t="s">
        <v>61</v>
      </c>
      <c r="T7702">
        <v>8</v>
      </c>
      <c r="U7702">
        <v>2</v>
      </c>
      <c r="V7702">
        <v>92</v>
      </c>
      <c r="W7702">
        <v>0</v>
      </c>
      <c r="X7702">
        <v>0</v>
      </c>
      <c r="Y7702" t="s">
        <v>36</v>
      </c>
    </row>
    <row r="7703" spans="1:25" x14ac:dyDescent="0.25">
      <c r="A7703" t="s">
        <v>9735</v>
      </c>
      <c r="B7703" t="s">
        <v>3038</v>
      </c>
      <c r="C7703" t="s">
        <v>26</v>
      </c>
      <c r="D7703" t="s">
        <v>28</v>
      </c>
      <c r="E7703" t="s">
        <v>49</v>
      </c>
      <c r="F7703" s="1" t="s">
        <v>19757</v>
      </c>
      <c r="G7703">
        <v>198</v>
      </c>
      <c r="H7703" t="s">
        <v>29</v>
      </c>
      <c r="I7703">
        <v>946</v>
      </c>
      <c r="J7703">
        <v>295.7</v>
      </c>
      <c r="K7703">
        <f>Passenger_Data[[#This Row],[Price_USD]]*1</f>
        <v>295.7</v>
      </c>
      <c r="L7703">
        <v>59</v>
      </c>
      <c r="M7703" t="s">
        <v>40</v>
      </c>
      <c r="N7703" t="s">
        <v>60</v>
      </c>
      <c r="O7703" t="s">
        <v>56</v>
      </c>
      <c r="P7703" t="s">
        <v>33</v>
      </c>
      <c r="Q7703">
        <v>1</v>
      </c>
      <c r="R7703" t="s">
        <v>43</v>
      </c>
      <c r="S7703" t="s">
        <v>35</v>
      </c>
      <c r="T7703">
        <v>8.1</v>
      </c>
      <c r="U7703">
        <v>32</v>
      </c>
      <c r="V7703">
        <v>66</v>
      </c>
      <c r="W7703">
        <v>0</v>
      </c>
      <c r="X7703">
        <v>0</v>
      </c>
      <c r="Y7703" t="s">
        <v>77</v>
      </c>
    </row>
    <row r="7704" spans="1:25" x14ac:dyDescent="0.25">
      <c r="A7704" t="s">
        <v>9736</v>
      </c>
      <c r="B7704" t="s">
        <v>1258</v>
      </c>
      <c r="C7704" t="s">
        <v>48</v>
      </c>
      <c r="D7704" t="s">
        <v>28</v>
      </c>
      <c r="E7704" t="s">
        <v>55</v>
      </c>
      <c r="F7704" s="1" t="s">
        <v>19758</v>
      </c>
      <c r="G7704">
        <v>69</v>
      </c>
      <c r="H7704" t="s">
        <v>29</v>
      </c>
      <c r="I7704">
        <v>1424</v>
      </c>
      <c r="J7704">
        <v>600.17999999999995</v>
      </c>
      <c r="K7704">
        <f>Passenger_Data[[#This Row],[Price_USD]]*1</f>
        <v>600.17999999999995</v>
      </c>
      <c r="L7704">
        <v>58</v>
      </c>
      <c r="M7704" t="s">
        <v>40</v>
      </c>
      <c r="N7704" t="s">
        <v>60</v>
      </c>
      <c r="O7704" t="s">
        <v>56</v>
      </c>
      <c r="P7704" t="s">
        <v>50</v>
      </c>
      <c r="Q7704">
        <v>0</v>
      </c>
      <c r="R7704" t="s">
        <v>65</v>
      </c>
      <c r="S7704" t="s">
        <v>44</v>
      </c>
      <c r="T7704">
        <v>7</v>
      </c>
      <c r="U7704">
        <v>17</v>
      </c>
      <c r="V7704">
        <v>41</v>
      </c>
      <c r="W7704">
        <v>0</v>
      </c>
      <c r="X7704">
        <v>1</v>
      </c>
      <c r="Y7704" t="s">
        <v>77</v>
      </c>
    </row>
    <row r="7705" spans="1:25" x14ac:dyDescent="0.25">
      <c r="A7705" t="s">
        <v>9737</v>
      </c>
      <c r="B7705" t="s">
        <v>7069</v>
      </c>
      <c r="C7705" t="s">
        <v>48</v>
      </c>
      <c r="D7705" t="s">
        <v>28</v>
      </c>
      <c r="E7705" t="s">
        <v>39</v>
      </c>
      <c r="F7705" s="1" t="s">
        <v>19759</v>
      </c>
      <c r="G7705">
        <v>198</v>
      </c>
      <c r="H7705" t="s">
        <v>29</v>
      </c>
      <c r="I7705">
        <v>1367</v>
      </c>
      <c r="J7705">
        <v>369.44</v>
      </c>
      <c r="K7705">
        <f>Passenger_Data[[#This Row],[Price_USD]]*1</f>
        <v>369.44</v>
      </c>
      <c r="L7705">
        <v>41</v>
      </c>
      <c r="M7705" t="s">
        <v>30</v>
      </c>
      <c r="N7705" t="s">
        <v>60</v>
      </c>
      <c r="O7705" t="s">
        <v>33</v>
      </c>
      <c r="P7705" t="s">
        <v>50</v>
      </c>
      <c r="Q7705">
        <v>2</v>
      </c>
      <c r="R7705" t="s">
        <v>65</v>
      </c>
      <c r="S7705" t="s">
        <v>44</v>
      </c>
      <c r="T7705">
        <v>8.1999999999999993</v>
      </c>
      <c r="U7705">
        <v>24</v>
      </c>
      <c r="V7705">
        <v>27</v>
      </c>
      <c r="W7705">
        <v>0</v>
      </c>
      <c r="X7705">
        <v>0</v>
      </c>
      <c r="Y7705" t="s">
        <v>45</v>
      </c>
    </row>
    <row r="7706" spans="1:25" x14ac:dyDescent="0.25">
      <c r="A7706" t="s">
        <v>9738</v>
      </c>
      <c r="B7706" t="s">
        <v>345</v>
      </c>
      <c r="C7706" t="s">
        <v>82</v>
      </c>
      <c r="D7706" t="s">
        <v>55</v>
      </c>
      <c r="E7706" t="s">
        <v>55</v>
      </c>
      <c r="F7706" s="1" t="s">
        <v>19760</v>
      </c>
      <c r="G7706">
        <v>172</v>
      </c>
      <c r="H7706" t="s">
        <v>29</v>
      </c>
      <c r="I7706">
        <v>1191</v>
      </c>
      <c r="J7706">
        <v>289.39999999999998</v>
      </c>
      <c r="K7706">
        <f>Passenger_Data[[#This Row],[Price_USD]]*1</f>
        <v>289.39999999999998</v>
      </c>
      <c r="L7706">
        <v>47</v>
      </c>
      <c r="M7706" t="s">
        <v>40</v>
      </c>
      <c r="N7706" t="s">
        <v>41</v>
      </c>
      <c r="O7706" t="s">
        <v>33</v>
      </c>
      <c r="P7706" t="s">
        <v>50</v>
      </c>
      <c r="Q7706">
        <v>1</v>
      </c>
      <c r="R7706" t="s">
        <v>65</v>
      </c>
      <c r="S7706" t="s">
        <v>68</v>
      </c>
      <c r="T7706">
        <v>6.8</v>
      </c>
      <c r="U7706">
        <v>5</v>
      </c>
      <c r="V7706">
        <v>114</v>
      </c>
      <c r="W7706">
        <v>0</v>
      </c>
      <c r="X7706">
        <v>0</v>
      </c>
      <c r="Y7706" t="s">
        <v>77</v>
      </c>
    </row>
    <row r="7707" spans="1:25" x14ac:dyDescent="0.25">
      <c r="A7707" t="s">
        <v>9739</v>
      </c>
      <c r="B7707" t="s">
        <v>6947</v>
      </c>
      <c r="C7707" t="s">
        <v>73</v>
      </c>
      <c r="D7707" t="s">
        <v>49</v>
      </c>
      <c r="E7707" t="s">
        <v>59</v>
      </c>
      <c r="F7707" s="1" t="s">
        <v>19761</v>
      </c>
      <c r="G7707">
        <v>222</v>
      </c>
      <c r="H7707" t="s">
        <v>29</v>
      </c>
      <c r="I7707">
        <v>1090</v>
      </c>
      <c r="J7707">
        <v>261.19</v>
      </c>
      <c r="K7707">
        <f>Passenger_Data[[#This Row],[Price_USD]]*1</f>
        <v>261.19</v>
      </c>
      <c r="L7707">
        <v>19</v>
      </c>
      <c r="M7707" t="s">
        <v>30</v>
      </c>
      <c r="N7707" t="s">
        <v>31</v>
      </c>
      <c r="O7707" t="s">
        <v>33</v>
      </c>
      <c r="P7707" t="s">
        <v>50</v>
      </c>
      <c r="Q7707">
        <v>0</v>
      </c>
      <c r="R7707" t="s">
        <v>51</v>
      </c>
      <c r="S7707" t="s">
        <v>44</v>
      </c>
      <c r="T7707">
        <v>6.5</v>
      </c>
      <c r="U7707">
        <v>27</v>
      </c>
      <c r="V7707">
        <v>106</v>
      </c>
      <c r="W7707">
        <v>0</v>
      </c>
      <c r="X7707">
        <v>0</v>
      </c>
      <c r="Y7707" t="s">
        <v>45</v>
      </c>
    </row>
    <row r="7708" spans="1:25" x14ac:dyDescent="0.25">
      <c r="A7708" t="s">
        <v>9740</v>
      </c>
      <c r="B7708" t="s">
        <v>1776</v>
      </c>
      <c r="C7708" t="s">
        <v>73</v>
      </c>
      <c r="D7708" t="s">
        <v>64</v>
      </c>
      <c r="E7708" t="s">
        <v>27</v>
      </c>
      <c r="F7708" s="1" t="s">
        <v>19762</v>
      </c>
      <c r="G7708">
        <v>80</v>
      </c>
      <c r="H7708" t="s">
        <v>29</v>
      </c>
      <c r="I7708">
        <v>1602</v>
      </c>
      <c r="J7708">
        <v>349.55</v>
      </c>
      <c r="K7708">
        <f>Passenger_Data[[#This Row],[Price_USD]]*1</f>
        <v>349.55</v>
      </c>
      <c r="L7708">
        <v>66</v>
      </c>
      <c r="M7708" t="s">
        <v>40</v>
      </c>
      <c r="N7708" t="s">
        <v>31</v>
      </c>
      <c r="O7708" t="s">
        <v>42</v>
      </c>
      <c r="P7708" t="s">
        <v>50</v>
      </c>
      <c r="Q7708">
        <v>3</v>
      </c>
      <c r="R7708" t="s">
        <v>65</v>
      </c>
      <c r="S7708" t="s">
        <v>61</v>
      </c>
      <c r="T7708">
        <v>7</v>
      </c>
      <c r="U7708">
        <v>4</v>
      </c>
      <c r="V7708">
        <v>90</v>
      </c>
      <c r="W7708">
        <v>0</v>
      </c>
      <c r="X7708">
        <v>0</v>
      </c>
      <c r="Y7708" t="s">
        <v>77</v>
      </c>
    </row>
    <row r="7709" spans="1:25" x14ac:dyDescent="0.25">
      <c r="A7709" t="s">
        <v>9741</v>
      </c>
      <c r="B7709" t="s">
        <v>1747</v>
      </c>
      <c r="C7709" t="s">
        <v>73</v>
      </c>
      <c r="D7709" t="s">
        <v>49</v>
      </c>
      <c r="E7709" t="s">
        <v>49</v>
      </c>
      <c r="F7709" s="1" t="s">
        <v>19763</v>
      </c>
      <c r="G7709">
        <v>229</v>
      </c>
      <c r="H7709" t="s">
        <v>29</v>
      </c>
      <c r="I7709">
        <v>670</v>
      </c>
      <c r="J7709">
        <v>256.24</v>
      </c>
      <c r="K7709">
        <f>Passenger_Data[[#This Row],[Price_USD]]*1</f>
        <v>256.24</v>
      </c>
      <c r="L7709">
        <v>68</v>
      </c>
      <c r="M7709" t="s">
        <v>40</v>
      </c>
      <c r="N7709" t="s">
        <v>60</v>
      </c>
      <c r="O7709" t="s">
        <v>32</v>
      </c>
      <c r="P7709" t="s">
        <v>83</v>
      </c>
      <c r="Q7709">
        <v>1</v>
      </c>
      <c r="R7709" t="s">
        <v>65</v>
      </c>
      <c r="S7709" t="s">
        <v>68</v>
      </c>
      <c r="T7709">
        <v>5.9</v>
      </c>
      <c r="U7709">
        <v>3</v>
      </c>
      <c r="V7709">
        <v>92</v>
      </c>
      <c r="W7709">
        <v>0</v>
      </c>
      <c r="X7709">
        <v>0</v>
      </c>
      <c r="Y7709" t="s">
        <v>77</v>
      </c>
    </row>
    <row r="7710" spans="1:25" x14ac:dyDescent="0.25">
      <c r="A7710" t="s">
        <v>9742</v>
      </c>
      <c r="B7710" t="s">
        <v>1295</v>
      </c>
      <c r="C7710" t="s">
        <v>48</v>
      </c>
      <c r="D7710" t="s">
        <v>27</v>
      </c>
      <c r="E7710" t="s">
        <v>27</v>
      </c>
      <c r="F7710" s="1" t="s">
        <v>19764</v>
      </c>
      <c r="G7710">
        <v>75</v>
      </c>
      <c r="H7710" t="s">
        <v>108</v>
      </c>
      <c r="I7710">
        <v>1114</v>
      </c>
      <c r="J7710">
        <v>371.74</v>
      </c>
      <c r="K7710">
        <f>Passenger_Data[[#This Row],[Price_USD]]*1</f>
        <v>371.74</v>
      </c>
      <c r="L7710">
        <v>42</v>
      </c>
      <c r="M7710" t="s">
        <v>30</v>
      </c>
      <c r="N7710" t="s">
        <v>60</v>
      </c>
      <c r="O7710" t="s">
        <v>33</v>
      </c>
      <c r="P7710" t="s">
        <v>50</v>
      </c>
      <c r="Q7710">
        <v>1</v>
      </c>
      <c r="R7710" t="s">
        <v>65</v>
      </c>
      <c r="S7710" t="s">
        <v>35</v>
      </c>
      <c r="T7710">
        <v>8.1</v>
      </c>
      <c r="U7710">
        <v>4</v>
      </c>
      <c r="V7710">
        <v>114</v>
      </c>
      <c r="W7710">
        <v>0</v>
      </c>
      <c r="X7710">
        <v>0</v>
      </c>
      <c r="Y7710" t="s">
        <v>36</v>
      </c>
    </row>
    <row r="7711" spans="1:25" x14ac:dyDescent="0.25">
      <c r="A7711" t="s">
        <v>9743</v>
      </c>
      <c r="B7711" t="s">
        <v>4106</v>
      </c>
      <c r="C7711" t="s">
        <v>54</v>
      </c>
      <c r="D7711" t="s">
        <v>28</v>
      </c>
      <c r="E7711" t="s">
        <v>76</v>
      </c>
      <c r="F7711" s="1" t="s">
        <v>19765</v>
      </c>
      <c r="G7711">
        <v>146</v>
      </c>
      <c r="H7711" t="s">
        <v>29</v>
      </c>
      <c r="I7711">
        <v>1515</v>
      </c>
      <c r="J7711">
        <v>496.29</v>
      </c>
      <c r="K7711">
        <f>Passenger_Data[[#This Row],[Price_USD]]*1</f>
        <v>496.29</v>
      </c>
      <c r="L7711">
        <v>37</v>
      </c>
      <c r="M7711" t="s">
        <v>30</v>
      </c>
      <c r="N7711" t="s">
        <v>31</v>
      </c>
      <c r="O7711" t="s">
        <v>42</v>
      </c>
      <c r="P7711" t="s">
        <v>50</v>
      </c>
      <c r="Q7711">
        <v>2</v>
      </c>
      <c r="R7711" t="s">
        <v>65</v>
      </c>
      <c r="S7711" t="s">
        <v>44</v>
      </c>
      <c r="T7711">
        <v>5.4</v>
      </c>
      <c r="U7711">
        <v>11</v>
      </c>
      <c r="V7711">
        <v>62</v>
      </c>
      <c r="W7711">
        <v>0</v>
      </c>
      <c r="X7711">
        <v>0</v>
      </c>
      <c r="Y7711" t="s">
        <v>45</v>
      </c>
    </row>
    <row r="7712" spans="1:25" x14ac:dyDescent="0.25">
      <c r="A7712" t="s">
        <v>9744</v>
      </c>
      <c r="B7712" t="s">
        <v>1776</v>
      </c>
      <c r="C7712" t="s">
        <v>73</v>
      </c>
      <c r="D7712" t="s">
        <v>28</v>
      </c>
      <c r="E7712" t="s">
        <v>76</v>
      </c>
      <c r="F7712" s="1" t="s">
        <v>19766</v>
      </c>
      <c r="G7712">
        <v>136</v>
      </c>
      <c r="H7712" t="s">
        <v>29</v>
      </c>
      <c r="I7712">
        <v>1608</v>
      </c>
      <c r="J7712">
        <v>272.24</v>
      </c>
      <c r="K7712">
        <f>Passenger_Data[[#This Row],[Price_USD]]*1</f>
        <v>272.24</v>
      </c>
      <c r="L7712">
        <v>74</v>
      </c>
      <c r="M7712" t="s">
        <v>40</v>
      </c>
      <c r="N7712" t="s">
        <v>31</v>
      </c>
      <c r="O7712" t="s">
        <v>56</v>
      </c>
      <c r="P7712" t="s">
        <v>33</v>
      </c>
      <c r="Q7712">
        <v>1</v>
      </c>
      <c r="R7712" t="s">
        <v>51</v>
      </c>
      <c r="S7712" t="s">
        <v>68</v>
      </c>
      <c r="T7712">
        <v>7.9</v>
      </c>
      <c r="U7712">
        <v>3</v>
      </c>
      <c r="V7712">
        <v>73</v>
      </c>
      <c r="W7712">
        <v>1</v>
      </c>
      <c r="X7712">
        <v>0</v>
      </c>
      <c r="Y7712" t="s">
        <v>36</v>
      </c>
    </row>
    <row r="7713" spans="1:25" x14ac:dyDescent="0.25">
      <c r="A7713" t="s">
        <v>9745</v>
      </c>
      <c r="B7713" t="s">
        <v>3483</v>
      </c>
      <c r="C7713" t="s">
        <v>54</v>
      </c>
      <c r="D7713" t="s">
        <v>39</v>
      </c>
      <c r="E7713" t="s">
        <v>49</v>
      </c>
      <c r="F7713" s="1" t="s">
        <v>19767</v>
      </c>
      <c r="G7713">
        <v>141</v>
      </c>
      <c r="H7713" t="s">
        <v>29</v>
      </c>
      <c r="I7713">
        <v>1386</v>
      </c>
      <c r="J7713">
        <v>200.25</v>
      </c>
      <c r="K7713">
        <f>Passenger_Data[[#This Row],[Price_USD]]*1</f>
        <v>200.25</v>
      </c>
      <c r="L7713">
        <v>55</v>
      </c>
      <c r="M7713" t="s">
        <v>40</v>
      </c>
      <c r="N7713" t="s">
        <v>31</v>
      </c>
      <c r="O7713" t="s">
        <v>32</v>
      </c>
      <c r="P7713" t="s">
        <v>50</v>
      </c>
      <c r="Q7713">
        <v>1</v>
      </c>
      <c r="R7713" t="s">
        <v>43</v>
      </c>
      <c r="S7713" t="s">
        <v>35</v>
      </c>
      <c r="T7713">
        <v>6.1</v>
      </c>
      <c r="U7713">
        <v>2</v>
      </c>
      <c r="V7713">
        <v>13</v>
      </c>
      <c r="W7713">
        <v>0</v>
      </c>
      <c r="X7713">
        <v>0</v>
      </c>
      <c r="Y7713" t="s">
        <v>36</v>
      </c>
    </row>
    <row r="7714" spans="1:25" x14ac:dyDescent="0.25">
      <c r="A7714" t="s">
        <v>9746</v>
      </c>
      <c r="B7714" t="s">
        <v>4035</v>
      </c>
      <c r="C7714" t="s">
        <v>82</v>
      </c>
      <c r="D7714" t="s">
        <v>49</v>
      </c>
      <c r="E7714" t="s">
        <v>55</v>
      </c>
      <c r="F7714" s="1" t="s">
        <v>19768</v>
      </c>
      <c r="G7714">
        <v>209</v>
      </c>
      <c r="H7714" t="s">
        <v>29</v>
      </c>
      <c r="I7714">
        <v>1073</v>
      </c>
      <c r="J7714">
        <v>366.42</v>
      </c>
      <c r="K7714">
        <f>Passenger_Data[[#This Row],[Price_USD]]*1</f>
        <v>366.42</v>
      </c>
      <c r="L7714">
        <v>70</v>
      </c>
      <c r="M7714" t="s">
        <v>40</v>
      </c>
      <c r="N7714" t="s">
        <v>41</v>
      </c>
      <c r="O7714" t="s">
        <v>33</v>
      </c>
      <c r="P7714" t="s">
        <v>83</v>
      </c>
      <c r="Q7714">
        <v>1</v>
      </c>
      <c r="R7714" t="s">
        <v>43</v>
      </c>
      <c r="S7714" t="s">
        <v>44</v>
      </c>
      <c r="T7714">
        <v>6.2</v>
      </c>
      <c r="U7714">
        <v>17</v>
      </c>
      <c r="V7714">
        <v>2</v>
      </c>
      <c r="W7714">
        <v>0</v>
      </c>
      <c r="X7714">
        <v>1</v>
      </c>
      <c r="Y7714" t="s">
        <v>45</v>
      </c>
    </row>
    <row r="7715" spans="1:25" x14ac:dyDescent="0.25">
      <c r="A7715" t="s">
        <v>9747</v>
      </c>
      <c r="B7715" t="s">
        <v>8322</v>
      </c>
      <c r="C7715" t="s">
        <v>73</v>
      </c>
      <c r="D7715" t="s">
        <v>39</v>
      </c>
      <c r="E7715" t="s">
        <v>49</v>
      </c>
      <c r="F7715" s="1" t="s">
        <v>19769</v>
      </c>
      <c r="G7715">
        <v>193</v>
      </c>
      <c r="H7715" t="s">
        <v>86</v>
      </c>
      <c r="I7715">
        <v>1028</v>
      </c>
      <c r="J7715">
        <v>208.01</v>
      </c>
      <c r="K7715">
        <f>Passenger_Data[[#This Row],[Price_USD]]*1</f>
        <v>208.01</v>
      </c>
      <c r="L7715">
        <v>32</v>
      </c>
      <c r="M7715" t="s">
        <v>30</v>
      </c>
      <c r="N7715" t="s">
        <v>31</v>
      </c>
      <c r="O7715" t="s">
        <v>32</v>
      </c>
      <c r="P7715" t="s">
        <v>50</v>
      </c>
      <c r="Q7715">
        <v>0</v>
      </c>
      <c r="R7715" t="s">
        <v>65</v>
      </c>
      <c r="S7715" t="s">
        <v>44</v>
      </c>
      <c r="T7715">
        <v>5.7</v>
      </c>
      <c r="U7715">
        <v>1</v>
      </c>
      <c r="V7715">
        <v>98</v>
      </c>
      <c r="W7715">
        <v>0</v>
      </c>
      <c r="X7715">
        <v>1</v>
      </c>
      <c r="Y7715" t="s">
        <v>36</v>
      </c>
    </row>
    <row r="7716" spans="1:25" x14ac:dyDescent="0.25">
      <c r="A7716" t="s">
        <v>9748</v>
      </c>
      <c r="B7716" t="s">
        <v>1455</v>
      </c>
      <c r="C7716" t="s">
        <v>54</v>
      </c>
      <c r="D7716" t="s">
        <v>28</v>
      </c>
      <c r="E7716" t="s">
        <v>76</v>
      </c>
      <c r="F7716" s="1" t="s">
        <v>19770</v>
      </c>
      <c r="G7716">
        <v>127</v>
      </c>
      <c r="H7716" t="s">
        <v>29</v>
      </c>
      <c r="I7716">
        <v>1446</v>
      </c>
      <c r="J7716">
        <v>407.21</v>
      </c>
      <c r="K7716">
        <f>Passenger_Data[[#This Row],[Price_USD]]*1</f>
        <v>407.21</v>
      </c>
      <c r="L7716">
        <v>77</v>
      </c>
      <c r="M7716" t="s">
        <v>30</v>
      </c>
      <c r="N7716" t="s">
        <v>31</v>
      </c>
      <c r="O7716" t="s">
        <v>32</v>
      </c>
      <c r="P7716" t="s">
        <v>33</v>
      </c>
      <c r="Q7716">
        <v>2</v>
      </c>
      <c r="R7716" t="s">
        <v>65</v>
      </c>
      <c r="S7716" t="s">
        <v>61</v>
      </c>
      <c r="T7716">
        <v>6.7</v>
      </c>
      <c r="U7716">
        <v>3</v>
      </c>
      <c r="V7716">
        <v>67</v>
      </c>
      <c r="W7716">
        <v>0</v>
      </c>
      <c r="X7716">
        <v>0</v>
      </c>
      <c r="Y7716" t="s">
        <v>36</v>
      </c>
    </row>
    <row r="7717" spans="1:25" x14ac:dyDescent="0.25">
      <c r="A7717" t="s">
        <v>9749</v>
      </c>
      <c r="B7717" t="s">
        <v>3310</v>
      </c>
      <c r="C7717" t="s">
        <v>48</v>
      </c>
      <c r="D7717" t="s">
        <v>28</v>
      </c>
      <c r="E7717" t="s">
        <v>28</v>
      </c>
      <c r="F7717" s="1" t="s">
        <v>19771</v>
      </c>
      <c r="G7717">
        <v>290</v>
      </c>
      <c r="H7717" t="s">
        <v>86</v>
      </c>
      <c r="I7717">
        <v>1299</v>
      </c>
      <c r="J7717">
        <v>340.22</v>
      </c>
      <c r="K7717">
        <f>Passenger_Data[[#This Row],[Price_USD]]*1</f>
        <v>340.22</v>
      </c>
      <c r="L7717">
        <v>54</v>
      </c>
      <c r="M7717" t="s">
        <v>30</v>
      </c>
      <c r="N7717" t="s">
        <v>31</v>
      </c>
      <c r="O7717" t="s">
        <v>56</v>
      </c>
      <c r="P7717" t="s">
        <v>50</v>
      </c>
      <c r="Q7717">
        <v>1</v>
      </c>
      <c r="R7717" t="s">
        <v>34</v>
      </c>
      <c r="S7717" t="s">
        <v>68</v>
      </c>
      <c r="T7717">
        <v>6.6</v>
      </c>
      <c r="U7717">
        <v>3</v>
      </c>
      <c r="V7717">
        <v>95</v>
      </c>
      <c r="W7717">
        <v>0</v>
      </c>
      <c r="X7717">
        <v>0</v>
      </c>
      <c r="Y7717" t="s">
        <v>36</v>
      </c>
    </row>
    <row r="7718" spans="1:25" x14ac:dyDescent="0.25">
      <c r="A7718" t="s">
        <v>9750</v>
      </c>
      <c r="B7718" t="s">
        <v>120</v>
      </c>
      <c r="C7718" t="s">
        <v>82</v>
      </c>
      <c r="D7718" t="s">
        <v>28</v>
      </c>
      <c r="E7718" t="s">
        <v>39</v>
      </c>
      <c r="F7718" s="1" t="s">
        <v>19772</v>
      </c>
      <c r="G7718">
        <v>244</v>
      </c>
      <c r="H7718" t="s">
        <v>86</v>
      </c>
      <c r="I7718">
        <v>981</v>
      </c>
      <c r="J7718">
        <v>392.07</v>
      </c>
      <c r="K7718">
        <f>Passenger_Data[[#This Row],[Price_USD]]*1</f>
        <v>392.07</v>
      </c>
      <c r="L7718">
        <v>22</v>
      </c>
      <c r="M7718" t="s">
        <v>40</v>
      </c>
      <c r="N7718" t="s">
        <v>41</v>
      </c>
      <c r="O7718" t="s">
        <v>32</v>
      </c>
      <c r="P7718" t="s">
        <v>50</v>
      </c>
      <c r="Q7718">
        <v>0</v>
      </c>
      <c r="R7718" t="s">
        <v>51</v>
      </c>
      <c r="S7718" t="s">
        <v>35</v>
      </c>
      <c r="T7718">
        <v>4.5</v>
      </c>
      <c r="U7718">
        <v>3</v>
      </c>
      <c r="V7718">
        <v>54</v>
      </c>
      <c r="W7718">
        <v>0</v>
      </c>
      <c r="X7718">
        <v>0</v>
      </c>
      <c r="Y7718" t="s">
        <v>36</v>
      </c>
    </row>
    <row r="7719" spans="1:25" x14ac:dyDescent="0.25">
      <c r="A7719" t="s">
        <v>9751</v>
      </c>
      <c r="B7719" t="s">
        <v>5910</v>
      </c>
      <c r="C7719" t="s">
        <v>82</v>
      </c>
      <c r="D7719" t="s">
        <v>76</v>
      </c>
      <c r="E7719" t="s">
        <v>64</v>
      </c>
      <c r="F7719" s="1" t="s">
        <v>19773</v>
      </c>
      <c r="G7719">
        <v>99</v>
      </c>
      <c r="H7719" t="s">
        <v>29</v>
      </c>
      <c r="I7719">
        <v>1545</v>
      </c>
      <c r="J7719">
        <v>494.62</v>
      </c>
      <c r="K7719">
        <f>Passenger_Data[[#This Row],[Price_USD]]*1</f>
        <v>494.62</v>
      </c>
      <c r="L7719">
        <v>43</v>
      </c>
      <c r="M7719" t="s">
        <v>30</v>
      </c>
      <c r="N7719" t="s">
        <v>41</v>
      </c>
      <c r="O7719" t="s">
        <v>42</v>
      </c>
      <c r="P7719" t="s">
        <v>83</v>
      </c>
      <c r="Q7719">
        <v>1</v>
      </c>
      <c r="R7719" t="s">
        <v>34</v>
      </c>
      <c r="S7719" t="s">
        <v>68</v>
      </c>
      <c r="T7719">
        <v>7.1</v>
      </c>
      <c r="U7719">
        <v>10</v>
      </c>
      <c r="V7719">
        <v>46</v>
      </c>
      <c r="W7719">
        <v>0</v>
      </c>
      <c r="X7719">
        <v>0</v>
      </c>
      <c r="Y7719" t="s">
        <v>45</v>
      </c>
    </row>
    <row r="7720" spans="1:25" x14ac:dyDescent="0.25">
      <c r="A7720" t="s">
        <v>9752</v>
      </c>
      <c r="B7720" t="s">
        <v>7074</v>
      </c>
      <c r="C7720" t="s">
        <v>54</v>
      </c>
      <c r="D7720" t="s">
        <v>28</v>
      </c>
      <c r="E7720" t="s">
        <v>49</v>
      </c>
      <c r="F7720" s="1" t="s">
        <v>19774</v>
      </c>
      <c r="G7720">
        <v>208</v>
      </c>
      <c r="H7720" t="s">
        <v>29</v>
      </c>
      <c r="I7720">
        <v>1425</v>
      </c>
      <c r="J7720">
        <v>420.67</v>
      </c>
      <c r="K7720">
        <f>Passenger_Data[[#This Row],[Price_USD]]*1</f>
        <v>420.67</v>
      </c>
      <c r="L7720">
        <v>65</v>
      </c>
      <c r="M7720" t="s">
        <v>30</v>
      </c>
      <c r="N7720" t="s">
        <v>31</v>
      </c>
      <c r="O7720" t="s">
        <v>56</v>
      </c>
      <c r="P7720" t="s">
        <v>50</v>
      </c>
      <c r="Q7720">
        <v>1</v>
      </c>
      <c r="R7720" t="s">
        <v>65</v>
      </c>
      <c r="S7720" t="s">
        <v>68</v>
      </c>
      <c r="T7720">
        <v>7.1</v>
      </c>
      <c r="U7720">
        <v>1</v>
      </c>
      <c r="V7720">
        <v>8</v>
      </c>
      <c r="W7720">
        <v>0</v>
      </c>
      <c r="X7720">
        <v>0</v>
      </c>
      <c r="Y7720" t="s">
        <v>45</v>
      </c>
    </row>
    <row r="7721" spans="1:25" x14ac:dyDescent="0.25">
      <c r="A7721" t="s">
        <v>9753</v>
      </c>
      <c r="B7721" t="s">
        <v>2223</v>
      </c>
      <c r="C7721" t="s">
        <v>82</v>
      </c>
      <c r="D7721" t="s">
        <v>76</v>
      </c>
      <c r="E7721" t="s">
        <v>49</v>
      </c>
      <c r="F7721" s="1" t="s">
        <v>19775</v>
      </c>
      <c r="G7721">
        <v>173</v>
      </c>
      <c r="H7721" t="s">
        <v>29</v>
      </c>
      <c r="I7721">
        <v>1129</v>
      </c>
      <c r="J7721">
        <v>553.25</v>
      </c>
      <c r="K7721">
        <f>Passenger_Data[[#This Row],[Price_USD]]*1</f>
        <v>553.25</v>
      </c>
      <c r="L7721">
        <v>35</v>
      </c>
      <c r="M7721" t="s">
        <v>40</v>
      </c>
      <c r="N7721" t="s">
        <v>31</v>
      </c>
      <c r="O7721" t="s">
        <v>32</v>
      </c>
      <c r="P7721" t="s">
        <v>50</v>
      </c>
      <c r="Q7721">
        <v>1</v>
      </c>
      <c r="R7721" t="s">
        <v>65</v>
      </c>
      <c r="S7721" t="s">
        <v>35</v>
      </c>
      <c r="T7721">
        <v>6</v>
      </c>
      <c r="U7721">
        <v>8</v>
      </c>
      <c r="V7721">
        <v>6</v>
      </c>
      <c r="W7721">
        <v>0</v>
      </c>
      <c r="X7721">
        <v>0</v>
      </c>
      <c r="Y7721" t="s">
        <v>36</v>
      </c>
    </row>
    <row r="7722" spans="1:25" x14ac:dyDescent="0.25">
      <c r="A7722" t="s">
        <v>9754</v>
      </c>
      <c r="B7722" t="s">
        <v>1034</v>
      </c>
      <c r="C7722" t="s">
        <v>73</v>
      </c>
      <c r="D7722" t="s">
        <v>27</v>
      </c>
      <c r="E7722" t="s">
        <v>59</v>
      </c>
      <c r="F7722" s="1" t="s">
        <v>19776</v>
      </c>
      <c r="G7722">
        <v>171</v>
      </c>
      <c r="H7722" t="s">
        <v>29</v>
      </c>
      <c r="I7722">
        <v>1476</v>
      </c>
      <c r="J7722">
        <v>419.79</v>
      </c>
      <c r="K7722">
        <f>Passenger_Data[[#This Row],[Price_USD]]*1</f>
        <v>419.79</v>
      </c>
      <c r="L7722">
        <v>32</v>
      </c>
      <c r="M7722" t="s">
        <v>40</v>
      </c>
      <c r="N7722" t="s">
        <v>41</v>
      </c>
      <c r="O7722" t="s">
        <v>42</v>
      </c>
      <c r="P7722" t="s">
        <v>50</v>
      </c>
      <c r="Q7722">
        <v>1</v>
      </c>
      <c r="R7722" t="s">
        <v>65</v>
      </c>
      <c r="S7722" t="s">
        <v>44</v>
      </c>
      <c r="T7722">
        <v>7.7</v>
      </c>
      <c r="U7722">
        <v>5</v>
      </c>
      <c r="V7722">
        <v>74</v>
      </c>
      <c r="W7722">
        <v>0</v>
      </c>
      <c r="X7722">
        <v>0</v>
      </c>
      <c r="Y7722" t="s">
        <v>77</v>
      </c>
    </row>
    <row r="7723" spans="1:25" x14ac:dyDescent="0.25">
      <c r="A7723" t="s">
        <v>9755</v>
      </c>
      <c r="B7723" t="s">
        <v>1158</v>
      </c>
      <c r="C7723" t="s">
        <v>73</v>
      </c>
      <c r="D7723" t="s">
        <v>55</v>
      </c>
      <c r="E7723" t="s">
        <v>28</v>
      </c>
      <c r="F7723" s="1" t="s">
        <v>19777</v>
      </c>
      <c r="G7723">
        <v>131</v>
      </c>
      <c r="H7723" t="s">
        <v>29</v>
      </c>
      <c r="I7723">
        <v>947</v>
      </c>
      <c r="J7723">
        <v>367.77</v>
      </c>
      <c r="K7723">
        <f>Passenger_Data[[#This Row],[Price_USD]]*1</f>
        <v>367.77</v>
      </c>
      <c r="L7723">
        <v>72</v>
      </c>
      <c r="M7723" t="s">
        <v>30</v>
      </c>
      <c r="N7723" t="s">
        <v>31</v>
      </c>
      <c r="O7723" t="s">
        <v>33</v>
      </c>
      <c r="P7723" t="s">
        <v>50</v>
      </c>
      <c r="Q7723">
        <v>0</v>
      </c>
      <c r="R7723" t="s">
        <v>43</v>
      </c>
      <c r="S7723" t="s">
        <v>61</v>
      </c>
      <c r="T7723">
        <v>7.4</v>
      </c>
      <c r="U7723">
        <v>5</v>
      </c>
      <c r="V7723">
        <v>64</v>
      </c>
      <c r="W7723">
        <v>0</v>
      </c>
      <c r="X7723">
        <v>0</v>
      </c>
      <c r="Y7723" t="s">
        <v>77</v>
      </c>
    </row>
    <row r="7724" spans="1:25" x14ac:dyDescent="0.25">
      <c r="A7724" t="s">
        <v>9756</v>
      </c>
      <c r="B7724" t="s">
        <v>1421</v>
      </c>
      <c r="C7724" t="s">
        <v>54</v>
      </c>
      <c r="D7724" t="s">
        <v>55</v>
      </c>
      <c r="E7724" t="s">
        <v>76</v>
      </c>
      <c r="F7724" s="1" t="s">
        <v>19778</v>
      </c>
      <c r="G7724">
        <v>281</v>
      </c>
      <c r="H7724" t="s">
        <v>29</v>
      </c>
      <c r="I7724">
        <v>655</v>
      </c>
      <c r="J7724">
        <v>196.88</v>
      </c>
      <c r="K7724">
        <f>Passenger_Data[[#This Row],[Price_USD]]*1</f>
        <v>196.88</v>
      </c>
      <c r="L7724">
        <v>58</v>
      </c>
      <c r="M7724" t="s">
        <v>40</v>
      </c>
      <c r="N7724" t="s">
        <v>31</v>
      </c>
      <c r="O7724" t="s">
        <v>56</v>
      </c>
      <c r="P7724" t="s">
        <v>50</v>
      </c>
      <c r="Q7724">
        <v>2</v>
      </c>
      <c r="R7724" t="s">
        <v>65</v>
      </c>
      <c r="S7724" t="s">
        <v>68</v>
      </c>
      <c r="T7724">
        <v>7.6</v>
      </c>
      <c r="U7724">
        <v>8</v>
      </c>
      <c r="V7724">
        <v>87</v>
      </c>
      <c r="W7724">
        <v>0</v>
      </c>
      <c r="X7724">
        <v>0</v>
      </c>
      <c r="Y7724" t="s">
        <v>45</v>
      </c>
    </row>
    <row r="7725" spans="1:25" x14ac:dyDescent="0.25">
      <c r="A7725" t="s">
        <v>9757</v>
      </c>
      <c r="B7725" t="s">
        <v>5165</v>
      </c>
      <c r="C7725" t="s">
        <v>54</v>
      </c>
      <c r="D7725" t="s">
        <v>27</v>
      </c>
      <c r="E7725" t="s">
        <v>76</v>
      </c>
      <c r="F7725" s="1" t="s">
        <v>19779</v>
      </c>
      <c r="G7725">
        <v>300</v>
      </c>
      <c r="H7725" t="s">
        <v>29</v>
      </c>
      <c r="I7725">
        <v>1347</v>
      </c>
      <c r="J7725">
        <v>396.56</v>
      </c>
      <c r="K7725">
        <f>Passenger_Data[[#This Row],[Price_USD]]*1</f>
        <v>396.56</v>
      </c>
      <c r="L7725">
        <v>23</v>
      </c>
      <c r="M7725" t="s">
        <v>40</v>
      </c>
      <c r="N7725" t="s">
        <v>60</v>
      </c>
      <c r="O7725" t="s">
        <v>33</v>
      </c>
      <c r="P7725" t="s">
        <v>33</v>
      </c>
      <c r="Q7725">
        <v>1</v>
      </c>
      <c r="R7725" t="s">
        <v>65</v>
      </c>
      <c r="S7725" t="s">
        <v>68</v>
      </c>
      <c r="T7725">
        <v>5.6</v>
      </c>
      <c r="U7725">
        <v>4</v>
      </c>
      <c r="V7725">
        <v>56</v>
      </c>
      <c r="W7725">
        <v>0</v>
      </c>
      <c r="X7725">
        <v>0</v>
      </c>
      <c r="Y7725" t="s">
        <v>77</v>
      </c>
    </row>
    <row r="7726" spans="1:25" x14ac:dyDescent="0.25">
      <c r="A7726" t="s">
        <v>9758</v>
      </c>
      <c r="B7726" t="s">
        <v>110</v>
      </c>
      <c r="C7726" t="s">
        <v>82</v>
      </c>
      <c r="D7726" t="s">
        <v>28</v>
      </c>
      <c r="E7726" t="s">
        <v>64</v>
      </c>
      <c r="F7726" s="1" t="s">
        <v>19780</v>
      </c>
      <c r="G7726">
        <v>131</v>
      </c>
      <c r="H7726" t="s">
        <v>29</v>
      </c>
      <c r="I7726">
        <v>1582</v>
      </c>
      <c r="J7726">
        <v>213.34</v>
      </c>
      <c r="K7726">
        <f>Passenger_Data[[#This Row],[Price_USD]]*1</f>
        <v>213.34</v>
      </c>
      <c r="L7726">
        <v>25</v>
      </c>
      <c r="M7726" t="s">
        <v>40</v>
      </c>
      <c r="N7726" t="s">
        <v>41</v>
      </c>
      <c r="O7726" t="s">
        <v>56</v>
      </c>
      <c r="P7726" t="s">
        <v>50</v>
      </c>
      <c r="Q7726">
        <v>0</v>
      </c>
      <c r="R7726" t="s">
        <v>65</v>
      </c>
      <c r="S7726" t="s">
        <v>44</v>
      </c>
      <c r="T7726">
        <v>5.0999999999999996</v>
      </c>
      <c r="U7726">
        <v>18</v>
      </c>
      <c r="V7726">
        <v>29</v>
      </c>
      <c r="W7726">
        <v>0</v>
      </c>
      <c r="X7726">
        <v>0</v>
      </c>
      <c r="Y7726" t="s">
        <v>36</v>
      </c>
    </row>
    <row r="7727" spans="1:25" x14ac:dyDescent="0.25">
      <c r="A7727" t="s">
        <v>9759</v>
      </c>
      <c r="B7727" t="s">
        <v>6352</v>
      </c>
      <c r="C7727" t="s">
        <v>48</v>
      </c>
      <c r="D7727" t="s">
        <v>64</v>
      </c>
      <c r="E7727" t="s">
        <v>28</v>
      </c>
      <c r="F7727" s="1" t="s">
        <v>19781</v>
      </c>
      <c r="G7727">
        <v>118</v>
      </c>
      <c r="H7727" t="s">
        <v>29</v>
      </c>
      <c r="I7727">
        <v>1256</v>
      </c>
      <c r="J7727">
        <v>106.39</v>
      </c>
      <c r="K7727">
        <f>Passenger_Data[[#This Row],[Price_USD]]*1</f>
        <v>106.39</v>
      </c>
      <c r="L7727">
        <v>48</v>
      </c>
      <c r="M7727" t="s">
        <v>40</v>
      </c>
      <c r="N7727" t="s">
        <v>31</v>
      </c>
      <c r="O7727" t="s">
        <v>33</v>
      </c>
      <c r="P7727" t="s">
        <v>33</v>
      </c>
      <c r="Q7727">
        <v>0</v>
      </c>
      <c r="R7727" t="s">
        <v>65</v>
      </c>
      <c r="S7727" t="s">
        <v>44</v>
      </c>
      <c r="T7727">
        <v>7.9</v>
      </c>
      <c r="U7727">
        <v>4</v>
      </c>
      <c r="V7727">
        <v>97</v>
      </c>
      <c r="W7727">
        <v>0</v>
      </c>
      <c r="X7727">
        <v>0</v>
      </c>
      <c r="Y7727" t="s">
        <v>77</v>
      </c>
    </row>
    <row r="7728" spans="1:25" x14ac:dyDescent="0.25">
      <c r="A7728" t="s">
        <v>9760</v>
      </c>
      <c r="B7728" t="s">
        <v>7714</v>
      </c>
      <c r="C7728" t="s">
        <v>82</v>
      </c>
      <c r="D7728" t="s">
        <v>28</v>
      </c>
      <c r="E7728" t="s">
        <v>39</v>
      </c>
      <c r="F7728" s="1" t="s">
        <v>19782</v>
      </c>
      <c r="G7728">
        <v>219</v>
      </c>
      <c r="H7728" t="s">
        <v>29</v>
      </c>
      <c r="I7728">
        <v>1689</v>
      </c>
      <c r="J7728">
        <v>359.69</v>
      </c>
      <c r="K7728">
        <f>Passenger_Data[[#This Row],[Price_USD]]*1</f>
        <v>359.69</v>
      </c>
      <c r="L7728">
        <v>62</v>
      </c>
      <c r="M7728" t="s">
        <v>30</v>
      </c>
      <c r="N7728" t="s">
        <v>31</v>
      </c>
      <c r="O7728" t="s">
        <v>32</v>
      </c>
      <c r="P7728" t="s">
        <v>33</v>
      </c>
      <c r="Q7728">
        <v>0</v>
      </c>
      <c r="R7728" t="s">
        <v>43</v>
      </c>
      <c r="S7728" t="s">
        <v>68</v>
      </c>
      <c r="T7728">
        <v>3.9</v>
      </c>
      <c r="U7728">
        <v>4</v>
      </c>
      <c r="V7728">
        <v>30</v>
      </c>
      <c r="W7728">
        <v>0</v>
      </c>
      <c r="X7728">
        <v>1</v>
      </c>
      <c r="Y7728" t="s">
        <v>36</v>
      </c>
    </row>
    <row r="7729" spans="1:25" x14ac:dyDescent="0.25">
      <c r="A7729" t="s">
        <v>9761</v>
      </c>
      <c r="B7729" t="s">
        <v>2793</v>
      </c>
      <c r="C7729" t="s">
        <v>26</v>
      </c>
      <c r="D7729" t="s">
        <v>27</v>
      </c>
      <c r="E7729" t="s">
        <v>27</v>
      </c>
      <c r="F7729" s="1" t="s">
        <v>19783</v>
      </c>
      <c r="G7729">
        <v>141</v>
      </c>
      <c r="H7729" t="s">
        <v>29</v>
      </c>
      <c r="I7729">
        <v>543</v>
      </c>
      <c r="J7729">
        <v>243.47</v>
      </c>
      <c r="K7729">
        <f>Passenger_Data[[#This Row],[Price_USD]]*1</f>
        <v>243.47</v>
      </c>
      <c r="L7729">
        <v>59</v>
      </c>
      <c r="M7729" t="s">
        <v>30</v>
      </c>
      <c r="N7729" t="s">
        <v>31</v>
      </c>
      <c r="O7729" t="s">
        <v>32</v>
      </c>
      <c r="P7729" t="s">
        <v>50</v>
      </c>
      <c r="Q7729">
        <v>0</v>
      </c>
      <c r="R7729" t="s">
        <v>65</v>
      </c>
      <c r="S7729" t="s">
        <v>35</v>
      </c>
      <c r="T7729">
        <v>9.5</v>
      </c>
      <c r="U7729">
        <v>13</v>
      </c>
      <c r="V7729">
        <v>41</v>
      </c>
      <c r="W7729">
        <v>0</v>
      </c>
      <c r="X7729">
        <v>0</v>
      </c>
      <c r="Y7729" t="s">
        <v>36</v>
      </c>
    </row>
    <row r="7730" spans="1:25" x14ac:dyDescent="0.25">
      <c r="A7730" t="s">
        <v>9762</v>
      </c>
      <c r="B7730" t="s">
        <v>2753</v>
      </c>
      <c r="C7730" t="s">
        <v>26</v>
      </c>
      <c r="D7730" t="s">
        <v>28</v>
      </c>
      <c r="E7730" t="s">
        <v>59</v>
      </c>
      <c r="F7730" s="1" t="s">
        <v>19784</v>
      </c>
      <c r="G7730">
        <v>279</v>
      </c>
      <c r="H7730" t="s">
        <v>29</v>
      </c>
      <c r="I7730">
        <v>893</v>
      </c>
      <c r="J7730">
        <v>537.66999999999996</v>
      </c>
      <c r="K7730">
        <f>Passenger_Data[[#This Row],[Price_USD]]*1</f>
        <v>537.66999999999996</v>
      </c>
      <c r="L7730">
        <v>74</v>
      </c>
      <c r="M7730" t="s">
        <v>30</v>
      </c>
      <c r="N7730" t="s">
        <v>60</v>
      </c>
      <c r="O7730" t="s">
        <v>42</v>
      </c>
      <c r="P7730" t="s">
        <v>50</v>
      </c>
      <c r="Q7730">
        <v>0</v>
      </c>
      <c r="R7730" t="s">
        <v>43</v>
      </c>
      <c r="S7730" t="s">
        <v>61</v>
      </c>
      <c r="T7730">
        <v>4.3</v>
      </c>
      <c r="U7730">
        <v>9</v>
      </c>
      <c r="V7730">
        <v>21</v>
      </c>
      <c r="W7730">
        <v>0</v>
      </c>
      <c r="X7730">
        <v>0</v>
      </c>
      <c r="Y7730" t="s">
        <v>45</v>
      </c>
    </row>
    <row r="7731" spans="1:25" x14ac:dyDescent="0.25">
      <c r="A7731" t="s">
        <v>9763</v>
      </c>
      <c r="B7731" t="s">
        <v>2795</v>
      </c>
      <c r="C7731" t="s">
        <v>26</v>
      </c>
      <c r="D7731" t="s">
        <v>39</v>
      </c>
      <c r="E7731" t="s">
        <v>39</v>
      </c>
      <c r="F7731" s="1" t="s">
        <v>19785</v>
      </c>
      <c r="G7731">
        <v>183</v>
      </c>
      <c r="H7731" t="s">
        <v>29</v>
      </c>
      <c r="I7731">
        <v>1179</v>
      </c>
      <c r="J7731">
        <v>303.52</v>
      </c>
      <c r="K7731">
        <f>Passenger_Data[[#This Row],[Price_USD]]*1</f>
        <v>303.52</v>
      </c>
      <c r="L7731">
        <v>68</v>
      </c>
      <c r="M7731" t="s">
        <v>40</v>
      </c>
      <c r="N7731" t="s">
        <v>31</v>
      </c>
      <c r="O7731" t="s">
        <v>56</v>
      </c>
      <c r="P7731" t="s">
        <v>33</v>
      </c>
      <c r="Q7731">
        <v>1</v>
      </c>
      <c r="R7731" t="s">
        <v>34</v>
      </c>
      <c r="S7731" t="s">
        <v>68</v>
      </c>
      <c r="T7731">
        <v>6.9</v>
      </c>
      <c r="U7731">
        <v>5</v>
      </c>
      <c r="V7731">
        <v>98</v>
      </c>
      <c r="W7731">
        <v>0</v>
      </c>
      <c r="X7731">
        <v>0</v>
      </c>
      <c r="Y7731" t="s">
        <v>45</v>
      </c>
    </row>
    <row r="7732" spans="1:25" x14ac:dyDescent="0.25">
      <c r="A7732" t="s">
        <v>9764</v>
      </c>
      <c r="B7732" t="s">
        <v>2882</v>
      </c>
      <c r="C7732" t="s">
        <v>48</v>
      </c>
      <c r="D7732" t="s">
        <v>49</v>
      </c>
      <c r="E7732" t="s">
        <v>55</v>
      </c>
      <c r="F7732" s="1" t="s">
        <v>19786</v>
      </c>
      <c r="G7732">
        <v>195</v>
      </c>
      <c r="H7732" t="s">
        <v>29</v>
      </c>
      <c r="I7732">
        <v>835</v>
      </c>
      <c r="J7732">
        <v>324.07</v>
      </c>
      <c r="K7732">
        <f>Passenger_Data[[#This Row],[Price_USD]]*1</f>
        <v>324.07</v>
      </c>
      <c r="L7732">
        <v>67</v>
      </c>
      <c r="M7732" t="s">
        <v>30</v>
      </c>
      <c r="N7732" t="s">
        <v>60</v>
      </c>
      <c r="O7732" t="s">
        <v>32</v>
      </c>
      <c r="P7732" t="s">
        <v>33</v>
      </c>
      <c r="Q7732">
        <v>2</v>
      </c>
      <c r="R7732" t="s">
        <v>65</v>
      </c>
      <c r="S7732" t="s">
        <v>68</v>
      </c>
      <c r="T7732">
        <v>7.4</v>
      </c>
      <c r="U7732">
        <v>8</v>
      </c>
      <c r="V7732">
        <v>87</v>
      </c>
      <c r="W7732">
        <v>0</v>
      </c>
      <c r="X7732">
        <v>0</v>
      </c>
      <c r="Y7732" t="s">
        <v>45</v>
      </c>
    </row>
    <row r="7733" spans="1:25" x14ac:dyDescent="0.25">
      <c r="A7733" t="s">
        <v>9765</v>
      </c>
      <c r="B7733" t="s">
        <v>3837</v>
      </c>
      <c r="C7733" t="s">
        <v>54</v>
      </c>
      <c r="D7733" t="s">
        <v>55</v>
      </c>
      <c r="E7733" t="s">
        <v>27</v>
      </c>
      <c r="F7733" s="1" t="s">
        <v>19787</v>
      </c>
      <c r="G7733">
        <v>233</v>
      </c>
      <c r="H7733" t="s">
        <v>108</v>
      </c>
      <c r="I7733">
        <v>1440</v>
      </c>
      <c r="J7733">
        <v>417.73</v>
      </c>
      <c r="K7733">
        <f>Passenger_Data[[#This Row],[Price_USD]]*1</f>
        <v>417.73</v>
      </c>
      <c r="L7733">
        <v>26</v>
      </c>
      <c r="M7733" t="s">
        <v>30</v>
      </c>
      <c r="N7733" t="s">
        <v>31</v>
      </c>
      <c r="O7733" t="s">
        <v>33</v>
      </c>
      <c r="P7733" t="s">
        <v>83</v>
      </c>
      <c r="Q7733">
        <v>2</v>
      </c>
      <c r="R7733" t="s">
        <v>65</v>
      </c>
      <c r="S7733" t="s">
        <v>61</v>
      </c>
      <c r="T7733">
        <v>7.4</v>
      </c>
      <c r="U7733">
        <v>5</v>
      </c>
      <c r="V7733">
        <v>117</v>
      </c>
      <c r="W7733">
        <v>0</v>
      </c>
      <c r="X7733">
        <v>0</v>
      </c>
      <c r="Y7733" t="s">
        <v>36</v>
      </c>
    </row>
    <row r="7734" spans="1:25" x14ac:dyDescent="0.25">
      <c r="A7734" t="s">
        <v>9766</v>
      </c>
      <c r="B7734" t="s">
        <v>1966</v>
      </c>
      <c r="C7734" t="s">
        <v>26</v>
      </c>
      <c r="D7734" t="s">
        <v>64</v>
      </c>
      <c r="E7734" t="s">
        <v>55</v>
      </c>
      <c r="F7734" s="1" t="s">
        <v>19788</v>
      </c>
      <c r="G7734">
        <v>232</v>
      </c>
      <c r="H7734" t="s">
        <v>29</v>
      </c>
      <c r="I7734">
        <v>1062</v>
      </c>
      <c r="J7734">
        <v>274.23</v>
      </c>
      <c r="K7734">
        <f>Passenger_Data[[#This Row],[Price_USD]]*1</f>
        <v>274.23</v>
      </c>
      <c r="L7734">
        <v>27</v>
      </c>
      <c r="M7734" t="s">
        <v>30</v>
      </c>
      <c r="N7734" t="s">
        <v>31</v>
      </c>
      <c r="O7734" t="s">
        <v>56</v>
      </c>
      <c r="P7734" t="s">
        <v>50</v>
      </c>
      <c r="Q7734">
        <v>3</v>
      </c>
      <c r="R7734" t="s">
        <v>65</v>
      </c>
      <c r="S7734" t="s">
        <v>61</v>
      </c>
      <c r="T7734">
        <v>4.2</v>
      </c>
      <c r="U7734">
        <v>6</v>
      </c>
      <c r="V7734">
        <v>7</v>
      </c>
      <c r="W7734">
        <v>0</v>
      </c>
      <c r="X7734">
        <v>0</v>
      </c>
      <c r="Y7734" t="s">
        <v>77</v>
      </c>
    </row>
    <row r="7735" spans="1:25" x14ac:dyDescent="0.25">
      <c r="A7735" t="s">
        <v>9767</v>
      </c>
      <c r="B7735" t="s">
        <v>158</v>
      </c>
      <c r="C7735" t="s">
        <v>82</v>
      </c>
      <c r="D7735" t="s">
        <v>27</v>
      </c>
      <c r="E7735" t="s">
        <v>39</v>
      </c>
      <c r="F7735" s="1" t="s">
        <v>19789</v>
      </c>
      <c r="G7735">
        <v>146</v>
      </c>
      <c r="H7735" t="s">
        <v>29</v>
      </c>
      <c r="I7735">
        <v>1082</v>
      </c>
      <c r="J7735">
        <v>315.01</v>
      </c>
      <c r="K7735">
        <f>Passenger_Data[[#This Row],[Price_USD]]*1</f>
        <v>315.01</v>
      </c>
      <c r="L7735">
        <v>38</v>
      </c>
      <c r="M7735" t="s">
        <v>30</v>
      </c>
      <c r="N7735" t="s">
        <v>31</v>
      </c>
      <c r="O7735" t="s">
        <v>42</v>
      </c>
      <c r="P7735" t="s">
        <v>264</v>
      </c>
      <c r="Q7735">
        <v>1</v>
      </c>
      <c r="R7735" t="s">
        <v>65</v>
      </c>
      <c r="S7735" t="s">
        <v>68</v>
      </c>
      <c r="T7735">
        <v>5.4</v>
      </c>
      <c r="U7735">
        <v>25</v>
      </c>
      <c r="V7735">
        <v>81</v>
      </c>
      <c r="W7735">
        <v>0</v>
      </c>
      <c r="X7735">
        <v>0</v>
      </c>
      <c r="Y7735" t="s">
        <v>36</v>
      </c>
    </row>
    <row r="7736" spans="1:25" x14ac:dyDescent="0.25">
      <c r="A7736" t="s">
        <v>9768</v>
      </c>
      <c r="B7736" t="s">
        <v>6061</v>
      </c>
      <c r="C7736" t="s">
        <v>54</v>
      </c>
      <c r="D7736" t="s">
        <v>49</v>
      </c>
      <c r="E7736" t="s">
        <v>59</v>
      </c>
      <c r="F7736" s="1" t="s">
        <v>19790</v>
      </c>
      <c r="G7736">
        <v>278</v>
      </c>
      <c r="H7736" t="s">
        <v>29</v>
      </c>
      <c r="I7736">
        <v>787</v>
      </c>
      <c r="J7736">
        <v>427.54</v>
      </c>
      <c r="K7736">
        <f>Passenger_Data[[#This Row],[Price_USD]]*1</f>
        <v>427.54</v>
      </c>
      <c r="L7736">
        <v>55</v>
      </c>
      <c r="M7736" t="s">
        <v>30</v>
      </c>
      <c r="N7736" t="s">
        <v>41</v>
      </c>
      <c r="O7736" t="s">
        <v>56</v>
      </c>
      <c r="P7736" t="s">
        <v>50</v>
      </c>
      <c r="Q7736">
        <v>2</v>
      </c>
      <c r="R7736" t="s">
        <v>65</v>
      </c>
      <c r="S7736" t="s">
        <v>35</v>
      </c>
      <c r="T7736">
        <v>7.8</v>
      </c>
      <c r="U7736">
        <v>13</v>
      </c>
      <c r="V7736">
        <v>70</v>
      </c>
      <c r="W7736">
        <v>1</v>
      </c>
      <c r="X7736">
        <v>0</v>
      </c>
      <c r="Y7736" t="s">
        <v>45</v>
      </c>
    </row>
    <row r="7737" spans="1:25" x14ac:dyDescent="0.25">
      <c r="A7737" t="s">
        <v>9769</v>
      </c>
      <c r="B7737" t="s">
        <v>386</v>
      </c>
      <c r="C7737" t="s">
        <v>73</v>
      </c>
      <c r="D7737" t="s">
        <v>64</v>
      </c>
      <c r="E7737" t="s">
        <v>27</v>
      </c>
      <c r="F7737" s="1" t="s">
        <v>19791</v>
      </c>
      <c r="G7737">
        <v>98</v>
      </c>
      <c r="H7737" t="s">
        <v>29</v>
      </c>
      <c r="I7737">
        <v>1012</v>
      </c>
      <c r="J7737">
        <v>440.22</v>
      </c>
      <c r="K7737">
        <f>Passenger_Data[[#This Row],[Price_USD]]*1</f>
        <v>440.22</v>
      </c>
      <c r="L7737">
        <v>26</v>
      </c>
      <c r="M7737" t="s">
        <v>40</v>
      </c>
      <c r="N7737" t="s">
        <v>31</v>
      </c>
      <c r="O7737" t="s">
        <v>32</v>
      </c>
      <c r="P7737" t="s">
        <v>264</v>
      </c>
      <c r="Q7737">
        <v>1</v>
      </c>
      <c r="R7737" t="s">
        <v>65</v>
      </c>
      <c r="S7737" t="s">
        <v>61</v>
      </c>
      <c r="T7737">
        <v>6.6</v>
      </c>
      <c r="U7737">
        <v>8</v>
      </c>
      <c r="V7737">
        <v>87</v>
      </c>
      <c r="W7737">
        <v>0</v>
      </c>
      <c r="X7737">
        <v>0</v>
      </c>
      <c r="Y7737" t="s">
        <v>36</v>
      </c>
    </row>
    <row r="7738" spans="1:25" x14ac:dyDescent="0.25">
      <c r="A7738" t="s">
        <v>9770</v>
      </c>
      <c r="B7738" t="s">
        <v>4657</v>
      </c>
      <c r="C7738" t="s">
        <v>26</v>
      </c>
      <c r="D7738" t="s">
        <v>59</v>
      </c>
      <c r="E7738" t="s">
        <v>27</v>
      </c>
      <c r="F7738" s="1" t="s">
        <v>19792</v>
      </c>
      <c r="G7738">
        <v>188</v>
      </c>
      <c r="H7738" t="s">
        <v>108</v>
      </c>
      <c r="I7738">
        <v>1061</v>
      </c>
      <c r="J7738">
        <v>223.73</v>
      </c>
      <c r="K7738">
        <f>Passenger_Data[[#This Row],[Price_USD]]*1</f>
        <v>223.73</v>
      </c>
      <c r="L7738">
        <v>48</v>
      </c>
      <c r="M7738" t="s">
        <v>40</v>
      </c>
      <c r="N7738" t="s">
        <v>31</v>
      </c>
      <c r="O7738" t="s">
        <v>33</v>
      </c>
      <c r="P7738" t="s">
        <v>83</v>
      </c>
      <c r="Q7738">
        <v>2</v>
      </c>
      <c r="R7738" t="s">
        <v>51</v>
      </c>
      <c r="S7738" t="s">
        <v>61</v>
      </c>
      <c r="T7738">
        <v>4</v>
      </c>
      <c r="U7738">
        <v>7</v>
      </c>
      <c r="V7738">
        <v>109</v>
      </c>
      <c r="W7738">
        <v>0</v>
      </c>
      <c r="X7738">
        <v>1</v>
      </c>
      <c r="Y7738" t="s">
        <v>36</v>
      </c>
    </row>
    <row r="7739" spans="1:25" x14ac:dyDescent="0.25">
      <c r="A7739" t="s">
        <v>9771</v>
      </c>
      <c r="B7739" t="s">
        <v>7269</v>
      </c>
      <c r="C7739" t="s">
        <v>26</v>
      </c>
      <c r="D7739" t="s">
        <v>28</v>
      </c>
      <c r="E7739" t="s">
        <v>27</v>
      </c>
      <c r="F7739" s="1" t="s">
        <v>19793</v>
      </c>
      <c r="G7739">
        <v>261</v>
      </c>
      <c r="H7739" t="s">
        <v>29</v>
      </c>
      <c r="I7739">
        <v>541</v>
      </c>
      <c r="J7739">
        <v>299.73</v>
      </c>
      <c r="K7739">
        <f>Passenger_Data[[#This Row],[Price_USD]]*1</f>
        <v>299.73</v>
      </c>
      <c r="L7739">
        <v>33</v>
      </c>
      <c r="M7739" t="s">
        <v>40</v>
      </c>
      <c r="N7739" t="s">
        <v>31</v>
      </c>
      <c r="O7739" t="s">
        <v>56</v>
      </c>
      <c r="P7739" t="s">
        <v>50</v>
      </c>
      <c r="Q7739">
        <v>2</v>
      </c>
      <c r="R7739" t="s">
        <v>43</v>
      </c>
      <c r="S7739" t="s">
        <v>35</v>
      </c>
      <c r="T7739">
        <v>7.7</v>
      </c>
      <c r="U7739">
        <v>0</v>
      </c>
      <c r="V7739">
        <v>118</v>
      </c>
      <c r="W7739">
        <v>0</v>
      </c>
      <c r="X7739">
        <v>0</v>
      </c>
      <c r="Y7739" t="s">
        <v>77</v>
      </c>
    </row>
    <row r="7740" spans="1:25" x14ac:dyDescent="0.25">
      <c r="A7740" t="s">
        <v>9772</v>
      </c>
      <c r="B7740" t="s">
        <v>500</v>
      </c>
      <c r="C7740" t="s">
        <v>82</v>
      </c>
      <c r="D7740" t="s">
        <v>27</v>
      </c>
      <c r="E7740" t="s">
        <v>64</v>
      </c>
      <c r="F7740" s="1" t="s">
        <v>19794</v>
      </c>
      <c r="G7740">
        <v>218</v>
      </c>
      <c r="H7740" t="s">
        <v>29</v>
      </c>
      <c r="I7740">
        <v>1355</v>
      </c>
      <c r="J7740">
        <v>531.20000000000005</v>
      </c>
      <c r="K7740">
        <f>Passenger_Data[[#This Row],[Price_USD]]*1</f>
        <v>531.20000000000005</v>
      </c>
      <c r="L7740">
        <v>19</v>
      </c>
      <c r="M7740" t="s">
        <v>40</v>
      </c>
      <c r="N7740" t="s">
        <v>31</v>
      </c>
      <c r="O7740" t="s">
        <v>42</v>
      </c>
      <c r="P7740" t="s">
        <v>83</v>
      </c>
      <c r="Q7740">
        <v>3</v>
      </c>
      <c r="R7740" t="s">
        <v>51</v>
      </c>
      <c r="S7740" t="s">
        <v>35</v>
      </c>
      <c r="T7740">
        <v>7.2</v>
      </c>
      <c r="U7740">
        <v>1</v>
      </c>
      <c r="V7740">
        <v>57</v>
      </c>
      <c r="W7740">
        <v>0</v>
      </c>
      <c r="X7740">
        <v>0</v>
      </c>
      <c r="Y7740" t="s">
        <v>45</v>
      </c>
    </row>
    <row r="7741" spans="1:25" x14ac:dyDescent="0.25">
      <c r="A7741" t="s">
        <v>9773</v>
      </c>
      <c r="B7741" t="s">
        <v>6117</v>
      </c>
      <c r="C7741" t="s">
        <v>26</v>
      </c>
      <c r="D7741" t="s">
        <v>76</v>
      </c>
      <c r="E7741" t="s">
        <v>59</v>
      </c>
      <c r="F7741" s="1" t="s">
        <v>19795</v>
      </c>
      <c r="G7741">
        <v>161</v>
      </c>
      <c r="H7741" t="s">
        <v>29</v>
      </c>
      <c r="I7741">
        <v>1324</v>
      </c>
      <c r="J7741">
        <v>376.48</v>
      </c>
      <c r="K7741">
        <f>Passenger_Data[[#This Row],[Price_USD]]*1</f>
        <v>376.48</v>
      </c>
      <c r="L7741">
        <v>52</v>
      </c>
      <c r="M7741" t="s">
        <v>30</v>
      </c>
      <c r="N7741" t="s">
        <v>31</v>
      </c>
      <c r="O7741" t="s">
        <v>33</v>
      </c>
      <c r="P7741" t="s">
        <v>83</v>
      </c>
      <c r="Q7741">
        <v>2</v>
      </c>
      <c r="R7741" t="s">
        <v>43</v>
      </c>
      <c r="S7741" t="s">
        <v>68</v>
      </c>
      <c r="T7741">
        <v>5.9</v>
      </c>
      <c r="U7741">
        <v>7</v>
      </c>
      <c r="V7741">
        <v>35</v>
      </c>
      <c r="W7741">
        <v>0</v>
      </c>
      <c r="X7741">
        <v>0</v>
      </c>
      <c r="Y7741" t="s">
        <v>45</v>
      </c>
    </row>
    <row r="7742" spans="1:25" x14ac:dyDescent="0.25">
      <c r="A7742" t="s">
        <v>9774</v>
      </c>
      <c r="B7742" t="s">
        <v>974</v>
      </c>
      <c r="C7742" t="s">
        <v>73</v>
      </c>
      <c r="D7742" t="s">
        <v>49</v>
      </c>
      <c r="E7742" t="s">
        <v>76</v>
      </c>
      <c r="F7742" s="1" t="s">
        <v>19796</v>
      </c>
      <c r="G7742">
        <v>178</v>
      </c>
      <c r="H7742" t="s">
        <v>29</v>
      </c>
      <c r="I7742">
        <v>1224</v>
      </c>
      <c r="J7742">
        <v>341.44</v>
      </c>
      <c r="K7742">
        <f>Passenger_Data[[#This Row],[Price_USD]]*1</f>
        <v>341.44</v>
      </c>
      <c r="L7742">
        <v>57</v>
      </c>
      <c r="M7742" t="s">
        <v>30</v>
      </c>
      <c r="N7742" t="s">
        <v>41</v>
      </c>
      <c r="O7742" t="s">
        <v>32</v>
      </c>
      <c r="P7742" t="s">
        <v>50</v>
      </c>
      <c r="Q7742">
        <v>1</v>
      </c>
      <c r="R7742" t="s">
        <v>34</v>
      </c>
      <c r="S7742" t="s">
        <v>44</v>
      </c>
      <c r="T7742">
        <v>9.1999999999999993</v>
      </c>
      <c r="U7742">
        <v>14</v>
      </c>
      <c r="V7742">
        <v>28</v>
      </c>
      <c r="W7742">
        <v>0</v>
      </c>
      <c r="X7742">
        <v>0</v>
      </c>
      <c r="Y7742" t="s">
        <v>36</v>
      </c>
    </row>
    <row r="7743" spans="1:25" x14ac:dyDescent="0.25">
      <c r="A7743" t="s">
        <v>9775</v>
      </c>
      <c r="B7743" t="s">
        <v>3197</v>
      </c>
      <c r="C7743" t="s">
        <v>54</v>
      </c>
      <c r="D7743" t="s">
        <v>27</v>
      </c>
      <c r="E7743" t="s">
        <v>49</v>
      </c>
      <c r="F7743" s="1" t="s">
        <v>19797</v>
      </c>
      <c r="G7743">
        <v>173</v>
      </c>
      <c r="H7743" t="s">
        <v>29</v>
      </c>
      <c r="I7743">
        <v>1406</v>
      </c>
      <c r="J7743">
        <v>136.41</v>
      </c>
      <c r="K7743">
        <f>Passenger_Data[[#This Row],[Price_USD]]*1</f>
        <v>136.41</v>
      </c>
      <c r="L7743">
        <v>44</v>
      </c>
      <c r="M7743" t="s">
        <v>30</v>
      </c>
      <c r="N7743" t="s">
        <v>41</v>
      </c>
      <c r="O7743" t="s">
        <v>42</v>
      </c>
      <c r="P7743" t="s">
        <v>50</v>
      </c>
      <c r="Q7743">
        <v>1</v>
      </c>
      <c r="R7743" t="s">
        <v>65</v>
      </c>
      <c r="S7743" t="s">
        <v>44</v>
      </c>
      <c r="T7743">
        <v>7.9</v>
      </c>
      <c r="U7743">
        <v>17</v>
      </c>
      <c r="V7743">
        <v>17</v>
      </c>
      <c r="W7743">
        <v>0</v>
      </c>
      <c r="X7743">
        <v>1</v>
      </c>
      <c r="Y7743" t="s">
        <v>77</v>
      </c>
    </row>
    <row r="7744" spans="1:25" x14ac:dyDescent="0.25">
      <c r="A7744" t="s">
        <v>9776</v>
      </c>
      <c r="B7744" t="s">
        <v>4301</v>
      </c>
      <c r="C7744" t="s">
        <v>73</v>
      </c>
      <c r="D7744" t="s">
        <v>39</v>
      </c>
      <c r="E7744" t="s">
        <v>76</v>
      </c>
      <c r="F7744" s="1" t="s">
        <v>19798</v>
      </c>
      <c r="G7744">
        <v>111</v>
      </c>
      <c r="H7744" t="s">
        <v>86</v>
      </c>
      <c r="I7744">
        <v>1020</v>
      </c>
      <c r="J7744">
        <v>397.29</v>
      </c>
      <c r="K7744">
        <f>Passenger_Data[[#This Row],[Price_USD]]*1</f>
        <v>397.29</v>
      </c>
      <c r="L7744">
        <v>51</v>
      </c>
      <c r="M7744" t="s">
        <v>30</v>
      </c>
      <c r="N7744" t="s">
        <v>60</v>
      </c>
      <c r="O7744" t="s">
        <v>42</v>
      </c>
      <c r="P7744" t="s">
        <v>50</v>
      </c>
      <c r="Q7744">
        <v>0</v>
      </c>
      <c r="R7744" t="s">
        <v>65</v>
      </c>
      <c r="S7744" t="s">
        <v>35</v>
      </c>
      <c r="T7744">
        <v>6.5</v>
      </c>
      <c r="U7744">
        <v>3</v>
      </c>
      <c r="V7744">
        <v>2</v>
      </c>
      <c r="W7744">
        <v>0</v>
      </c>
      <c r="X7744">
        <v>0</v>
      </c>
      <c r="Y7744" t="s">
        <v>36</v>
      </c>
    </row>
    <row r="7745" spans="1:25" x14ac:dyDescent="0.25">
      <c r="A7745" t="s">
        <v>9777</v>
      </c>
      <c r="B7745" t="s">
        <v>692</v>
      </c>
      <c r="C7745" t="s">
        <v>48</v>
      </c>
      <c r="D7745" t="s">
        <v>76</v>
      </c>
      <c r="E7745" t="s">
        <v>55</v>
      </c>
      <c r="F7745" s="1" t="s">
        <v>19799</v>
      </c>
      <c r="G7745">
        <v>238</v>
      </c>
      <c r="H7745" t="s">
        <v>86</v>
      </c>
      <c r="I7745">
        <v>1499</v>
      </c>
      <c r="J7745">
        <v>343.28</v>
      </c>
      <c r="K7745">
        <f>Passenger_Data[[#This Row],[Price_USD]]*1</f>
        <v>343.28</v>
      </c>
      <c r="L7745">
        <v>19</v>
      </c>
      <c r="M7745" t="s">
        <v>30</v>
      </c>
      <c r="N7745" t="s">
        <v>60</v>
      </c>
      <c r="O7745" t="s">
        <v>56</v>
      </c>
      <c r="P7745" t="s">
        <v>264</v>
      </c>
      <c r="Q7745">
        <v>1</v>
      </c>
      <c r="R7745" t="s">
        <v>43</v>
      </c>
      <c r="S7745" t="s">
        <v>35</v>
      </c>
      <c r="T7745">
        <v>7.6</v>
      </c>
      <c r="U7745">
        <v>3</v>
      </c>
      <c r="V7745">
        <v>72</v>
      </c>
      <c r="W7745">
        <v>0</v>
      </c>
      <c r="X7745">
        <v>0</v>
      </c>
      <c r="Y7745" t="s">
        <v>36</v>
      </c>
    </row>
    <row r="7746" spans="1:25" x14ac:dyDescent="0.25">
      <c r="A7746" t="s">
        <v>9778</v>
      </c>
      <c r="B7746" t="s">
        <v>966</v>
      </c>
      <c r="C7746" t="s">
        <v>73</v>
      </c>
      <c r="D7746" t="s">
        <v>76</v>
      </c>
      <c r="E7746" t="s">
        <v>55</v>
      </c>
      <c r="F7746" s="1" t="s">
        <v>19800</v>
      </c>
      <c r="G7746">
        <v>208</v>
      </c>
      <c r="H7746" t="s">
        <v>86</v>
      </c>
      <c r="I7746">
        <v>1443</v>
      </c>
      <c r="J7746">
        <v>362.04</v>
      </c>
      <c r="K7746">
        <f>Passenger_Data[[#This Row],[Price_USD]]*1</f>
        <v>362.04</v>
      </c>
      <c r="L7746">
        <v>21</v>
      </c>
      <c r="M7746" t="s">
        <v>30</v>
      </c>
      <c r="N7746" t="s">
        <v>41</v>
      </c>
      <c r="O7746" t="s">
        <v>42</v>
      </c>
      <c r="P7746" t="s">
        <v>83</v>
      </c>
      <c r="Q7746">
        <v>2</v>
      </c>
      <c r="R7746" t="s">
        <v>51</v>
      </c>
      <c r="S7746" t="s">
        <v>44</v>
      </c>
      <c r="T7746">
        <v>4.8</v>
      </c>
      <c r="U7746">
        <v>10</v>
      </c>
      <c r="V7746">
        <v>60</v>
      </c>
      <c r="W7746">
        <v>1</v>
      </c>
      <c r="X7746">
        <v>1</v>
      </c>
      <c r="Y7746" t="s">
        <v>36</v>
      </c>
    </row>
    <row r="7747" spans="1:25" x14ac:dyDescent="0.25">
      <c r="A7747" t="s">
        <v>9779</v>
      </c>
      <c r="B7747" t="s">
        <v>3407</v>
      </c>
      <c r="C7747" t="s">
        <v>73</v>
      </c>
      <c r="D7747" t="s">
        <v>59</v>
      </c>
      <c r="E7747" t="s">
        <v>49</v>
      </c>
      <c r="F7747" s="1" t="s">
        <v>19801</v>
      </c>
      <c r="G7747">
        <v>245</v>
      </c>
      <c r="H7747" t="s">
        <v>29</v>
      </c>
      <c r="I7747">
        <v>905</v>
      </c>
      <c r="J7747">
        <v>366.81</v>
      </c>
      <c r="K7747">
        <f>Passenger_Data[[#This Row],[Price_USD]]*1</f>
        <v>366.81</v>
      </c>
      <c r="L7747">
        <v>72</v>
      </c>
      <c r="M7747" t="s">
        <v>40</v>
      </c>
      <c r="N7747" t="s">
        <v>31</v>
      </c>
      <c r="O7747" t="s">
        <v>56</v>
      </c>
      <c r="P7747" t="s">
        <v>33</v>
      </c>
      <c r="Q7747">
        <v>2</v>
      </c>
      <c r="R7747" t="s">
        <v>51</v>
      </c>
      <c r="S7747" t="s">
        <v>44</v>
      </c>
      <c r="T7747">
        <v>6.5</v>
      </c>
      <c r="U7747">
        <v>6</v>
      </c>
      <c r="V7747">
        <v>55</v>
      </c>
      <c r="W7747">
        <v>0</v>
      </c>
      <c r="X7747">
        <v>0</v>
      </c>
      <c r="Y7747" t="s">
        <v>77</v>
      </c>
    </row>
    <row r="7748" spans="1:25" x14ac:dyDescent="0.25">
      <c r="A7748" t="s">
        <v>9780</v>
      </c>
      <c r="B7748" t="s">
        <v>2790</v>
      </c>
      <c r="C7748" t="s">
        <v>82</v>
      </c>
      <c r="D7748" t="s">
        <v>28</v>
      </c>
      <c r="E7748" t="s">
        <v>39</v>
      </c>
      <c r="F7748" s="1" t="s">
        <v>19802</v>
      </c>
      <c r="G7748">
        <v>86</v>
      </c>
      <c r="H7748" t="s">
        <v>29</v>
      </c>
      <c r="I7748">
        <v>262</v>
      </c>
      <c r="J7748">
        <v>296.17</v>
      </c>
      <c r="K7748">
        <f>Passenger_Data[[#This Row],[Price_USD]]*1</f>
        <v>296.17</v>
      </c>
      <c r="L7748">
        <v>75</v>
      </c>
      <c r="M7748" t="s">
        <v>40</v>
      </c>
      <c r="N7748" t="s">
        <v>41</v>
      </c>
      <c r="O7748" t="s">
        <v>32</v>
      </c>
      <c r="P7748" t="s">
        <v>264</v>
      </c>
      <c r="Q7748">
        <v>1</v>
      </c>
      <c r="R7748" t="s">
        <v>65</v>
      </c>
      <c r="S7748" t="s">
        <v>61</v>
      </c>
      <c r="T7748">
        <v>5</v>
      </c>
      <c r="U7748">
        <v>3</v>
      </c>
      <c r="V7748">
        <v>108</v>
      </c>
      <c r="W7748">
        <v>0</v>
      </c>
      <c r="X7748">
        <v>0</v>
      </c>
      <c r="Y7748" t="s">
        <v>77</v>
      </c>
    </row>
    <row r="7749" spans="1:25" x14ac:dyDescent="0.25">
      <c r="A7749" t="s">
        <v>9781</v>
      </c>
      <c r="B7749" t="s">
        <v>1530</v>
      </c>
      <c r="C7749" t="s">
        <v>48</v>
      </c>
      <c r="D7749" t="s">
        <v>55</v>
      </c>
      <c r="E7749" t="s">
        <v>55</v>
      </c>
      <c r="F7749" s="1" t="s">
        <v>19803</v>
      </c>
      <c r="G7749">
        <v>389</v>
      </c>
      <c r="H7749" t="s">
        <v>29</v>
      </c>
      <c r="I7749">
        <v>1336</v>
      </c>
      <c r="J7749">
        <v>291.92</v>
      </c>
      <c r="K7749">
        <f>Passenger_Data[[#This Row],[Price_USD]]*1</f>
        <v>291.92</v>
      </c>
      <c r="L7749">
        <v>43</v>
      </c>
      <c r="M7749" t="s">
        <v>30</v>
      </c>
      <c r="N7749" t="s">
        <v>60</v>
      </c>
      <c r="O7749" t="s">
        <v>42</v>
      </c>
      <c r="P7749" t="s">
        <v>33</v>
      </c>
      <c r="Q7749">
        <v>1</v>
      </c>
      <c r="R7749" t="s">
        <v>65</v>
      </c>
      <c r="S7749" t="s">
        <v>68</v>
      </c>
      <c r="T7749">
        <v>6.2</v>
      </c>
      <c r="U7749">
        <v>8</v>
      </c>
      <c r="V7749">
        <v>102</v>
      </c>
      <c r="W7749">
        <v>0</v>
      </c>
      <c r="X7749">
        <v>0</v>
      </c>
      <c r="Y7749" t="s">
        <v>77</v>
      </c>
    </row>
    <row r="7750" spans="1:25" x14ac:dyDescent="0.25">
      <c r="A7750" t="s">
        <v>9782</v>
      </c>
      <c r="B7750" t="s">
        <v>2888</v>
      </c>
      <c r="C7750" t="s">
        <v>82</v>
      </c>
      <c r="D7750" t="s">
        <v>49</v>
      </c>
      <c r="E7750" t="s">
        <v>49</v>
      </c>
      <c r="F7750" s="1" t="s">
        <v>19804</v>
      </c>
      <c r="G7750">
        <v>165</v>
      </c>
      <c r="H7750" t="s">
        <v>86</v>
      </c>
      <c r="I7750">
        <v>1051</v>
      </c>
      <c r="J7750">
        <v>433.42</v>
      </c>
      <c r="K7750">
        <f>Passenger_Data[[#This Row],[Price_USD]]*1</f>
        <v>433.42</v>
      </c>
      <c r="L7750">
        <v>31</v>
      </c>
      <c r="M7750" t="s">
        <v>30</v>
      </c>
      <c r="N7750" t="s">
        <v>60</v>
      </c>
      <c r="O7750" t="s">
        <v>32</v>
      </c>
      <c r="P7750" t="s">
        <v>50</v>
      </c>
      <c r="Q7750">
        <v>1</v>
      </c>
      <c r="R7750" t="s">
        <v>65</v>
      </c>
      <c r="S7750" t="s">
        <v>61</v>
      </c>
      <c r="T7750">
        <v>7.3</v>
      </c>
      <c r="U7750">
        <v>1</v>
      </c>
      <c r="V7750">
        <v>46</v>
      </c>
      <c r="W7750">
        <v>0</v>
      </c>
      <c r="X7750">
        <v>0</v>
      </c>
      <c r="Y7750" t="s">
        <v>77</v>
      </c>
    </row>
    <row r="7751" spans="1:25" x14ac:dyDescent="0.25">
      <c r="A7751" t="s">
        <v>9783</v>
      </c>
      <c r="B7751" t="s">
        <v>984</v>
      </c>
      <c r="C7751" t="s">
        <v>48</v>
      </c>
      <c r="D7751" t="s">
        <v>76</v>
      </c>
      <c r="E7751" t="s">
        <v>27</v>
      </c>
      <c r="F7751" s="1" t="s">
        <v>19805</v>
      </c>
      <c r="G7751">
        <v>126</v>
      </c>
      <c r="H7751" t="s">
        <v>29</v>
      </c>
      <c r="I7751">
        <v>1189</v>
      </c>
      <c r="J7751">
        <v>118.66</v>
      </c>
      <c r="K7751">
        <f>Passenger_Data[[#This Row],[Price_USD]]*1</f>
        <v>118.66</v>
      </c>
      <c r="L7751">
        <v>64</v>
      </c>
      <c r="M7751" t="s">
        <v>30</v>
      </c>
      <c r="N7751" t="s">
        <v>31</v>
      </c>
      <c r="O7751" t="s">
        <v>42</v>
      </c>
      <c r="P7751" t="s">
        <v>50</v>
      </c>
      <c r="Q7751">
        <v>0</v>
      </c>
      <c r="R7751" t="s">
        <v>34</v>
      </c>
      <c r="S7751" t="s">
        <v>68</v>
      </c>
      <c r="T7751">
        <v>8.4</v>
      </c>
      <c r="U7751">
        <v>2</v>
      </c>
      <c r="V7751">
        <v>30</v>
      </c>
      <c r="W7751">
        <v>0</v>
      </c>
      <c r="X7751">
        <v>0</v>
      </c>
      <c r="Y7751" t="s">
        <v>77</v>
      </c>
    </row>
    <row r="7752" spans="1:25" x14ac:dyDescent="0.25">
      <c r="A7752" t="s">
        <v>9784</v>
      </c>
      <c r="B7752" t="s">
        <v>2497</v>
      </c>
      <c r="C7752" t="s">
        <v>48</v>
      </c>
      <c r="D7752" t="s">
        <v>55</v>
      </c>
      <c r="E7752" t="s">
        <v>39</v>
      </c>
      <c r="F7752" s="1" t="s">
        <v>19806</v>
      </c>
      <c r="G7752">
        <v>84</v>
      </c>
      <c r="H7752" t="s">
        <v>29</v>
      </c>
      <c r="I7752">
        <v>1257</v>
      </c>
      <c r="J7752">
        <v>317.29000000000002</v>
      </c>
      <c r="K7752">
        <f>Passenger_Data[[#This Row],[Price_USD]]*1</f>
        <v>317.29000000000002</v>
      </c>
      <c r="L7752">
        <v>46</v>
      </c>
      <c r="M7752" t="s">
        <v>30</v>
      </c>
      <c r="N7752" t="s">
        <v>60</v>
      </c>
      <c r="O7752" t="s">
        <v>42</v>
      </c>
      <c r="P7752" t="s">
        <v>50</v>
      </c>
      <c r="Q7752">
        <v>4</v>
      </c>
      <c r="R7752" t="s">
        <v>65</v>
      </c>
      <c r="S7752" t="s">
        <v>44</v>
      </c>
      <c r="T7752">
        <v>7.3</v>
      </c>
      <c r="U7752">
        <v>43</v>
      </c>
      <c r="V7752">
        <v>0</v>
      </c>
      <c r="W7752">
        <v>0</v>
      </c>
      <c r="X7752">
        <v>0</v>
      </c>
      <c r="Y7752" t="s">
        <v>36</v>
      </c>
    </row>
    <row r="7753" spans="1:25" x14ac:dyDescent="0.25">
      <c r="A7753" t="s">
        <v>9785</v>
      </c>
      <c r="B7753" t="s">
        <v>8629</v>
      </c>
      <c r="C7753" t="s">
        <v>73</v>
      </c>
      <c r="D7753" t="s">
        <v>28</v>
      </c>
      <c r="E7753" t="s">
        <v>49</v>
      </c>
      <c r="F7753" s="1" t="s">
        <v>19807</v>
      </c>
      <c r="G7753">
        <v>234</v>
      </c>
      <c r="H7753" t="s">
        <v>86</v>
      </c>
      <c r="I7753">
        <v>1477</v>
      </c>
      <c r="J7753">
        <v>521.41999999999996</v>
      </c>
      <c r="K7753">
        <f>Passenger_Data[[#This Row],[Price_USD]]*1</f>
        <v>521.41999999999996</v>
      </c>
      <c r="L7753">
        <v>49</v>
      </c>
      <c r="M7753" t="s">
        <v>30</v>
      </c>
      <c r="N7753" t="s">
        <v>31</v>
      </c>
      <c r="O7753" t="s">
        <v>33</v>
      </c>
      <c r="P7753" t="s">
        <v>50</v>
      </c>
      <c r="Q7753">
        <v>0</v>
      </c>
      <c r="R7753" t="s">
        <v>51</v>
      </c>
      <c r="S7753" t="s">
        <v>44</v>
      </c>
      <c r="T7753">
        <v>8.1</v>
      </c>
      <c r="U7753">
        <v>13</v>
      </c>
      <c r="V7753">
        <v>21</v>
      </c>
      <c r="W7753">
        <v>0</v>
      </c>
      <c r="X7753">
        <v>0</v>
      </c>
      <c r="Y7753" t="s">
        <v>77</v>
      </c>
    </row>
    <row r="7754" spans="1:25" x14ac:dyDescent="0.25">
      <c r="A7754" t="s">
        <v>9786</v>
      </c>
      <c r="B7754" t="s">
        <v>1958</v>
      </c>
      <c r="C7754" t="s">
        <v>26</v>
      </c>
      <c r="D7754" t="s">
        <v>59</v>
      </c>
      <c r="E7754" t="s">
        <v>49</v>
      </c>
      <c r="F7754" s="1" t="s">
        <v>19808</v>
      </c>
      <c r="G7754">
        <v>224</v>
      </c>
      <c r="H7754" t="s">
        <v>29</v>
      </c>
      <c r="I7754">
        <v>1117</v>
      </c>
      <c r="J7754">
        <v>355.58</v>
      </c>
      <c r="K7754">
        <f>Passenger_Data[[#This Row],[Price_USD]]*1</f>
        <v>355.58</v>
      </c>
      <c r="L7754">
        <v>40</v>
      </c>
      <c r="M7754" t="s">
        <v>30</v>
      </c>
      <c r="N7754" t="s">
        <v>60</v>
      </c>
      <c r="O7754" t="s">
        <v>42</v>
      </c>
      <c r="P7754" t="s">
        <v>83</v>
      </c>
      <c r="Q7754">
        <v>0</v>
      </c>
      <c r="R7754" t="s">
        <v>43</v>
      </c>
      <c r="S7754" t="s">
        <v>35</v>
      </c>
      <c r="T7754">
        <v>7.8</v>
      </c>
      <c r="U7754">
        <v>12</v>
      </c>
      <c r="V7754">
        <v>61</v>
      </c>
      <c r="W7754">
        <v>0</v>
      </c>
      <c r="X7754">
        <v>0</v>
      </c>
      <c r="Y7754" t="s">
        <v>77</v>
      </c>
    </row>
    <row r="7755" spans="1:25" x14ac:dyDescent="0.25">
      <c r="A7755" t="s">
        <v>9787</v>
      </c>
      <c r="B7755" t="s">
        <v>1104</v>
      </c>
      <c r="C7755" t="s">
        <v>54</v>
      </c>
      <c r="D7755" t="s">
        <v>27</v>
      </c>
      <c r="E7755" t="s">
        <v>64</v>
      </c>
      <c r="F7755" s="1" t="s">
        <v>19809</v>
      </c>
      <c r="G7755">
        <v>263</v>
      </c>
      <c r="H7755" t="s">
        <v>29</v>
      </c>
      <c r="I7755">
        <v>868</v>
      </c>
      <c r="J7755">
        <v>485.23</v>
      </c>
      <c r="K7755">
        <f>Passenger_Data[[#This Row],[Price_USD]]*1</f>
        <v>485.23</v>
      </c>
      <c r="L7755">
        <v>19</v>
      </c>
      <c r="M7755" t="s">
        <v>30</v>
      </c>
      <c r="N7755" t="s">
        <v>31</v>
      </c>
      <c r="O7755" t="s">
        <v>56</v>
      </c>
      <c r="P7755" t="s">
        <v>83</v>
      </c>
      <c r="Q7755">
        <v>1</v>
      </c>
      <c r="R7755" t="s">
        <v>65</v>
      </c>
      <c r="S7755" t="s">
        <v>68</v>
      </c>
      <c r="T7755">
        <v>6.1</v>
      </c>
      <c r="U7755">
        <v>5</v>
      </c>
      <c r="V7755">
        <v>32</v>
      </c>
      <c r="W7755">
        <v>0</v>
      </c>
      <c r="X7755">
        <v>0</v>
      </c>
      <c r="Y7755" t="s">
        <v>77</v>
      </c>
    </row>
    <row r="7756" spans="1:25" x14ac:dyDescent="0.25">
      <c r="A7756" t="s">
        <v>9788</v>
      </c>
      <c r="B7756" t="s">
        <v>2630</v>
      </c>
      <c r="C7756" t="s">
        <v>73</v>
      </c>
      <c r="D7756" t="s">
        <v>76</v>
      </c>
      <c r="E7756" t="s">
        <v>27</v>
      </c>
      <c r="F7756" s="1" t="s">
        <v>19810</v>
      </c>
      <c r="G7756">
        <v>195</v>
      </c>
      <c r="H7756" t="s">
        <v>29</v>
      </c>
      <c r="I7756">
        <v>1614</v>
      </c>
      <c r="J7756">
        <v>307.25</v>
      </c>
      <c r="K7756">
        <f>Passenger_Data[[#This Row],[Price_USD]]*1</f>
        <v>307.25</v>
      </c>
      <c r="L7756">
        <v>75</v>
      </c>
      <c r="M7756" t="s">
        <v>30</v>
      </c>
      <c r="N7756" t="s">
        <v>31</v>
      </c>
      <c r="O7756" t="s">
        <v>32</v>
      </c>
      <c r="P7756" t="s">
        <v>50</v>
      </c>
      <c r="Q7756">
        <v>0</v>
      </c>
      <c r="R7756" t="s">
        <v>65</v>
      </c>
      <c r="S7756" t="s">
        <v>35</v>
      </c>
      <c r="T7756">
        <v>6.5</v>
      </c>
      <c r="U7756">
        <v>20</v>
      </c>
      <c r="V7756">
        <v>85</v>
      </c>
      <c r="W7756">
        <v>0</v>
      </c>
      <c r="X7756">
        <v>0</v>
      </c>
      <c r="Y7756" t="s">
        <v>36</v>
      </c>
    </row>
    <row r="7757" spans="1:25" x14ac:dyDescent="0.25">
      <c r="A7757" t="s">
        <v>9789</v>
      </c>
      <c r="B7757" t="s">
        <v>3253</v>
      </c>
      <c r="C7757" t="s">
        <v>26</v>
      </c>
      <c r="D7757" t="s">
        <v>76</v>
      </c>
      <c r="E7757" t="s">
        <v>39</v>
      </c>
      <c r="F7757" s="1" t="s">
        <v>19811</v>
      </c>
      <c r="G7757">
        <v>121</v>
      </c>
      <c r="H7757" t="s">
        <v>29</v>
      </c>
      <c r="I7757">
        <v>742</v>
      </c>
      <c r="J7757">
        <v>521.39</v>
      </c>
      <c r="K7757">
        <f>Passenger_Data[[#This Row],[Price_USD]]*1</f>
        <v>521.39</v>
      </c>
      <c r="L7757">
        <v>58</v>
      </c>
      <c r="M7757" t="s">
        <v>40</v>
      </c>
      <c r="N7757" t="s">
        <v>60</v>
      </c>
      <c r="O7757" t="s">
        <v>33</v>
      </c>
      <c r="P7757" t="s">
        <v>50</v>
      </c>
      <c r="Q7757">
        <v>0</v>
      </c>
      <c r="R7757" t="s">
        <v>51</v>
      </c>
      <c r="S7757" t="s">
        <v>44</v>
      </c>
      <c r="T7757">
        <v>6.6</v>
      </c>
      <c r="U7757">
        <v>1</v>
      </c>
      <c r="V7757">
        <v>46</v>
      </c>
      <c r="W7757">
        <v>0</v>
      </c>
      <c r="X7757">
        <v>0</v>
      </c>
      <c r="Y7757" t="s">
        <v>77</v>
      </c>
    </row>
    <row r="7758" spans="1:25" x14ac:dyDescent="0.25">
      <c r="A7758" t="s">
        <v>9790</v>
      </c>
      <c r="B7758" t="s">
        <v>2393</v>
      </c>
      <c r="C7758" t="s">
        <v>26</v>
      </c>
      <c r="D7758" t="s">
        <v>39</v>
      </c>
      <c r="E7758" t="s">
        <v>59</v>
      </c>
      <c r="F7758" s="1" t="s">
        <v>19812</v>
      </c>
      <c r="G7758">
        <v>205</v>
      </c>
      <c r="H7758" t="s">
        <v>29</v>
      </c>
      <c r="I7758">
        <v>998</v>
      </c>
      <c r="J7758">
        <v>288.27999999999997</v>
      </c>
      <c r="K7758">
        <f>Passenger_Data[[#This Row],[Price_USD]]*1</f>
        <v>288.27999999999997</v>
      </c>
      <c r="L7758">
        <v>24</v>
      </c>
      <c r="M7758" t="s">
        <v>40</v>
      </c>
      <c r="N7758" t="s">
        <v>41</v>
      </c>
      <c r="O7758" t="s">
        <v>32</v>
      </c>
      <c r="P7758" t="s">
        <v>50</v>
      </c>
      <c r="Q7758">
        <v>1</v>
      </c>
      <c r="R7758" t="s">
        <v>34</v>
      </c>
      <c r="S7758" t="s">
        <v>68</v>
      </c>
      <c r="T7758">
        <v>8.6999999999999993</v>
      </c>
      <c r="U7758">
        <v>6</v>
      </c>
      <c r="V7758">
        <v>80</v>
      </c>
      <c r="W7758">
        <v>0</v>
      </c>
      <c r="X7758">
        <v>0</v>
      </c>
      <c r="Y7758" t="s">
        <v>77</v>
      </c>
    </row>
    <row r="7759" spans="1:25" x14ac:dyDescent="0.25">
      <c r="A7759" t="s">
        <v>9791</v>
      </c>
      <c r="B7759" t="s">
        <v>299</v>
      </c>
      <c r="C7759" t="s">
        <v>48</v>
      </c>
      <c r="D7759" t="s">
        <v>59</v>
      </c>
      <c r="E7759" t="s">
        <v>27</v>
      </c>
      <c r="F7759" s="1" t="s">
        <v>19813</v>
      </c>
      <c r="G7759">
        <v>158</v>
      </c>
      <c r="H7759" t="s">
        <v>86</v>
      </c>
      <c r="I7759">
        <v>1454</v>
      </c>
      <c r="J7759">
        <v>530.66999999999996</v>
      </c>
      <c r="K7759">
        <f>Passenger_Data[[#This Row],[Price_USD]]*1</f>
        <v>530.66999999999996</v>
      </c>
      <c r="L7759">
        <v>67</v>
      </c>
      <c r="M7759" t="s">
        <v>30</v>
      </c>
      <c r="N7759" t="s">
        <v>31</v>
      </c>
      <c r="O7759" t="s">
        <v>33</v>
      </c>
      <c r="P7759" t="s">
        <v>50</v>
      </c>
      <c r="Q7759">
        <v>2</v>
      </c>
      <c r="R7759" t="s">
        <v>43</v>
      </c>
      <c r="S7759" t="s">
        <v>44</v>
      </c>
      <c r="T7759">
        <v>8.1</v>
      </c>
      <c r="U7759">
        <v>2</v>
      </c>
      <c r="V7759">
        <v>23</v>
      </c>
      <c r="W7759">
        <v>1</v>
      </c>
      <c r="X7759">
        <v>0</v>
      </c>
      <c r="Y7759" t="s">
        <v>77</v>
      </c>
    </row>
    <row r="7760" spans="1:25" x14ac:dyDescent="0.25">
      <c r="A7760" t="s">
        <v>9792</v>
      </c>
      <c r="B7760" t="s">
        <v>1166</v>
      </c>
      <c r="C7760" t="s">
        <v>26</v>
      </c>
      <c r="D7760" t="s">
        <v>64</v>
      </c>
      <c r="E7760" t="s">
        <v>55</v>
      </c>
      <c r="F7760" s="1" t="s">
        <v>19814</v>
      </c>
      <c r="G7760">
        <v>261</v>
      </c>
      <c r="H7760" t="s">
        <v>29</v>
      </c>
      <c r="I7760">
        <v>1021</v>
      </c>
      <c r="J7760">
        <v>328.1</v>
      </c>
      <c r="K7760">
        <f>Passenger_Data[[#This Row],[Price_USD]]*1</f>
        <v>328.1</v>
      </c>
      <c r="L7760">
        <v>21</v>
      </c>
      <c r="M7760" t="s">
        <v>40</v>
      </c>
      <c r="N7760" t="s">
        <v>31</v>
      </c>
      <c r="O7760" t="s">
        <v>42</v>
      </c>
      <c r="P7760" t="s">
        <v>33</v>
      </c>
      <c r="Q7760">
        <v>1</v>
      </c>
      <c r="R7760" t="s">
        <v>43</v>
      </c>
      <c r="S7760" t="s">
        <v>35</v>
      </c>
      <c r="T7760">
        <v>3.5</v>
      </c>
      <c r="U7760">
        <v>1</v>
      </c>
      <c r="V7760">
        <v>28</v>
      </c>
      <c r="W7760">
        <v>0</v>
      </c>
      <c r="X7760">
        <v>0</v>
      </c>
      <c r="Y7760" t="s">
        <v>36</v>
      </c>
    </row>
    <row r="7761" spans="1:25" x14ac:dyDescent="0.25">
      <c r="A7761" t="s">
        <v>9793</v>
      </c>
      <c r="B7761" t="s">
        <v>371</v>
      </c>
      <c r="C7761" t="s">
        <v>26</v>
      </c>
      <c r="D7761" t="s">
        <v>49</v>
      </c>
      <c r="E7761" t="s">
        <v>27</v>
      </c>
      <c r="F7761" s="1" t="s">
        <v>19815</v>
      </c>
      <c r="G7761">
        <v>213</v>
      </c>
      <c r="H7761" t="s">
        <v>29</v>
      </c>
      <c r="I7761">
        <v>1512</v>
      </c>
      <c r="J7761">
        <v>347.06</v>
      </c>
      <c r="K7761">
        <f>Passenger_Data[[#This Row],[Price_USD]]*1</f>
        <v>347.06</v>
      </c>
      <c r="L7761">
        <v>62</v>
      </c>
      <c r="M7761" t="s">
        <v>30</v>
      </c>
      <c r="N7761" t="s">
        <v>60</v>
      </c>
      <c r="O7761" t="s">
        <v>33</v>
      </c>
      <c r="P7761" t="s">
        <v>83</v>
      </c>
      <c r="Q7761">
        <v>2</v>
      </c>
      <c r="R7761" t="s">
        <v>34</v>
      </c>
      <c r="S7761" t="s">
        <v>35</v>
      </c>
      <c r="T7761">
        <v>6.5</v>
      </c>
      <c r="U7761">
        <v>22</v>
      </c>
      <c r="V7761">
        <v>52</v>
      </c>
      <c r="W7761">
        <v>0</v>
      </c>
      <c r="X7761">
        <v>1</v>
      </c>
      <c r="Y7761" t="s">
        <v>45</v>
      </c>
    </row>
    <row r="7762" spans="1:25" x14ac:dyDescent="0.25">
      <c r="A7762" t="s">
        <v>9794</v>
      </c>
      <c r="B7762" t="s">
        <v>1824</v>
      </c>
      <c r="C7762" t="s">
        <v>48</v>
      </c>
      <c r="D7762" t="s">
        <v>59</v>
      </c>
      <c r="E7762" t="s">
        <v>49</v>
      </c>
      <c r="F7762" s="1" t="s">
        <v>19816</v>
      </c>
      <c r="G7762">
        <v>232</v>
      </c>
      <c r="H7762" t="s">
        <v>29</v>
      </c>
      <c r="I7762">
        <v>1037</v>
      </c>
      <c r="J7762">
        <v>266.99</v>
      </c>
      <c r="K7762">
        <f>Passenger_Data[[#This Row],[Price_USD]]*1</f>
        <v>266.99</v>
      </c>
      <c r="L7762">
        <v>57</v>
      </c>
      <c r="M7762" t="s">
        <v>40</v>
      </c>
      <c r="N7762" t="s">
        <v>60</v>
      </c>
      <c r="O7762" t="s">
        <v>32</v>
      </c>
      <c r="P7762" t="s">
        <v>83</v>
      </c>
      <c r="Q7762">
        <v>0</v>
      </c>
      <c r="R7762" t="s">
        <v>65</v>
      </c>
      <c r="S7762" t="s">
        <v>61</v>
      </c>
      <c r="T7762">
        <v>8.1999999999999993</v>
      </c>
      <c r="U7762">
        <v>6</v>
      </c>
      <c r="V7762">
        <v>77</v>
      </c>
      <c r="W7762">
        <v>0</v>
      </c>
      <c r="X7762">
        <v>0</v>
      </c>
      <c r="Y7762" t="s">
        <v>45</v>
      </c>
    </row>
    <row r="7763" spans="1:25" x14ac:dyDescent="0.25">
      <c r="A7763" t="s">
        <v>9795</v>
      </c>
      <c r="B7763" t="s">
        <v>5327</v>
      </c>
      <c r="C7763" t="s">
        <v>26</v>
      </c>
      <c r="D7763" t="s">
        <v>39</v>
      </c>
      <c r="E7763" t="s">
        <v>55</v>
      </c>
      <c r="F7763" s="1" t="s">
        <v>19817</v>
      </c>
      <c r="G7763">
        <v>223</v>
      </c>
      <c r="H7763" t="s">
        <v>29</v>
      </c>
      <c r="I7763">
        <v>1172</v>
      </c>
      <c r="J7763">
        <v>426.92</v>
      </c>
      <c r="K7763">
        <f>Passenger_Data[[#This Row],[Price_USD]]*1</f>
        <v>426.92</v>
      </c>
      <c r="L7763">
        <v>79</v>
      </c>
      <c r="M7763" t="s">
        <v>30</v>
      </c>
      <c r="N7763" t="s">
        <v>60</v>
      </c>
      <c r="O7763" t="s">
        <v>56</v>
      </c>
      <c r="P7763" t="s">
        <v>50</v>
      </c>
      <c r="Q7763">
        <v>1</v>
      </c>
      <c r="R7763" t="s">
        <v>65</v>
      </c>
      <c r="S7763" t="s">
        <v>61</v>
      </c>
      <c r="T7763">
        <v>4.2</v>
      </c>
      <c r="U7763">
        <v>20</v>
      </c>
      <c r="V7763">
        <v>117</v>
      </c>
      <c r="W7763">
        <v>0</v>
      </c>
      <c r="X7763">
        <v>1</v>
      </c>
      <c r="Y7763" t="s">
        <v>77</v>
      </c>
    </row>
    <row r="7764" spans="1:25" x14ac:dyDescent="0.25">
      <c r="A7764" t="s">
        <v>9796</v>
      </c>
      <c r="B7764" t="s">
        <v>3507</v>
      </c>
      <c r="C7764" t="s">
        <v>48</v>
      </c>
      <c r="D7764" t="s">
        <v>76</v>
      </c>
      <c r="E7764" t="s">
        <v>55</v>
      </c>
      <c r="F7764" s="1" t="s">
        <v>19818</v>
      </c>
      <c r="G7764">
        <v>200</v>
      </c>
      <c r="H7764" t="s">
        <v>29</v>
      </c>
      <c r="I7764">
        <v>1085</v>
      </c>
      <c r="J7764">
        <v>328.58</v>
      </c>
      <c r="K7764">
        <f>Passenger_Data[[#This Row],[Price_USD]]*1</f>
        <v>328.58</v>
      </c>
      <c r="L7764">
        <v>75</v>
      </c>
      <c r="M7764" t="s">
        <v>30</v>
      </c>
      <c r="N7764" t="s">
        <v>41</v>
      </c>
      <c r="O7764" t="s">
        <v>33</v>
      </c>
      <c r="P7764" t="s">
        <v>50</v>
      </c>
      <c r="Q7764">
        <v>3</v>
      </c>
      <c r="R7764" t="s">
        <v>65</v>
      </c>
      <c r="S7764" t="s">
        <v>35</v>
      </c>
      <c r="T7764">
        <v>6.4</v>
      </c>
      <c r="U7764">
        <v>43</v>
      </c>
      <c r="V7764">
        <v>18</v>
      </c>
      <c r="W7764">
        <v>0</v>
      </c>
      <c r="X7764">
        <v>0</v>
      </c>
      <c r="Y7764" t="s">
        <v>36</v>
      </c>
    </row>
    <row r="7765" spans="1:25" x14ac:dyDescent="0.25">
      <c r="A7765" t="s">
        <v>9797</v>
      </c>
      <c r="B7765" t="s">
        <v>5931</v>
      </c>
      <c r="C7765" t="s">
        <v>73</v>
      </c>
      <c r="D7765" t="s">
        <v>28</v>
      </c>
      <c r="E7765" t="s">
        <v>49</v>
      </c>
      <c r="F7765" s="1" t="s">
        <v>19819</v>
      </c>
      <c r="G7765">
        <v>354</v>
      </c>
      <c r="H7765" t="s">
        <v>29</v>
      </c>
      <c r="I7765">
        <v>1534</v>
      </c>
      <c r="J7765">
        <v>360.16</v>
      </c>
      <c r="K7765">
        <f>Passenger_Data[[#This Row],[Price_USD]]*1</f>
        <v>360.16</v>
      </c>
      <c r="L7765">
        <v>25</v>
      </c>
      <c r="M7765" t="s">
        <v>40</v>
      </c>
      <c r="N7765" t="s">
        <v>31</v>
      </c>
      <c r="O7765" t="s">
        <v>56</v>
      </c>
      <c r="P7765" t="s">
        <v>264</v>
      </c>
      <c r="Q7765">
        <v>1</v>
      </c>
      <c r="R7765" t="s">
        <v>65</v>
      </c>
      <c r="S7765" t="s">
        <v>61</v>
      </c>
      <c r="T7765">
        <v>7.7</v>
      </c>
      <c r="U7765">
        <v>2</v>
      </c>
      <c r="V7765">
        <v>33</v>
      </c>
      <c r="W7765">
        <v>0</v>
      </c>
      <c r="X7765">
        <v>0</v>
      </c>
      <c r="Y7765" t="s">
        <v>77</v>
      </c>
    </row>
    <row r="7766" spans="1:25" x14ac:dyDescent="0.25">
      <c r="A7766" t="s">
        <v>9798</v>
      </c>
      <c r="B7766" t="s">
        <v>7756</v>
      </c>
      <c r="C7766" t="s">
        <v>54</v>
      </c>
      <c r="D7766" t="s">
        <v>59</v>
      </c>
      <c r="E7766" t="s">
        <v>39</v>
      </c>
      <c r="F7766" s="1" t="s">
        <v>19820</v>
      </c>
      <c r="G7766">
        <v>231</v>
      </c>
      <c r="H7766" t="s">
        <v>29</v>
      </c>
      <c r="I7766">
        <v>1195</v>
      </c>
      <c r="J7766">
        <v>153.4</v>
      </c>
      <c r="K7766">
        <f>Passenger_Data[[#This Row],[Price_USD]]*1</f>
        <v>153.4</v>
      </c>
      <c r="L7766">
        <v>21</v>
      </c>
      <c r="M7766" t="s">
        <v>40</v>
      </c>
      <c r="N7766" t="s">
        <v>31</v>
      </c>
      <c r="O7766" t="s">
        <v>32</v>
      </c>
      <c r="P7766" t="s">
        <v>50</v>
      </c>
      <c r="Q7766">
        <v>0</v>
      </c>
      <c r="R7766" t="s">
        <v>43</v>
      </c>
      <c r="S7766" t="s">
        <v>68</v>
      </c>
      <c r="T7766">
        <v>8.9</v>
      </c>
      <c r="U7766">
        <v>9</v>
      </c>
      <c r="V7766">
        <v>94</v>
      </c>
      <c r="W7766">
        <v>0</v>
      </c>
      <c r="X7766">
        <v>0</v>
      </c>
      <c r="Y7766" t="s">
        <v>36</v>
      </c>
    </row>
    <row r="7767" spans="1:25" x14ac:dyDescent="0.25">
      <c r="A7767" t="s">
        <v>9799</v>
      </c>
      <c r="B7767" t="s">
        <v>4137</v>
      </c>
      <c r="C7767" t="s">
        <v>48</v>
      </c>
      <c r="D7767" t="s">
        <v>64</v>
      </c>
      <c r="E7767" t="s">
        <v>49</v>
      </c>
      <c r="F7767" s="1" t="s">
        <v>19821</v>
      </c>
      <c r="G7767">
        <v>246</v>
      </c>
      <c r="H7767" t="s">
        <v>29</v>
      </c>
      <c r="I7767">
        <v>1411</v>
      </c>
      <c r="J7767">
        <v>492.13</v>
      </c>
      <c r="K7767">
        <f>Passenger_Data[[#This Row],[Price_USD]]*1</f>
        <v>492.13</v>
      </c>
      <c r="L7767">
        <v>20</v>
      </c>
      <c r="M7767" t="s">
        <v>30</v>
      </c>
      <c r="N7767" t="s">
        <v>41</v>
      </c>
      <c r="O7767" t="s">
        <v>56</v>
      </c>
      <c r="P7767" t="s">
        <v>83</v>
      </c>
      <c r="Q7767">
        <v>3</v>
      </c>
      <c r="R7767" t="s">
        <v>65</v>
      </c>
      <c r="S7767" t="s">
        <v>68</v>
      </c>
      <c r="T7767">
        <v>7.5</v>
      </c>
      <c r="U7767">
        <v>12</v>
      </c>
      <c r="V7767">
        <v>83</v>
      </c>
      <c r="W7767">
        <v>0</v>
      </c>
      <c r="X7767">
        <v>0</v>
      </c>
      <c r="Y7767" t="s">
        <v>77</v>
      </c>
    </row>
    <row r="7768" spans="1:25" x14ac:dyDescent="0.25">
      <c r="A7768" t="s">
        <v>9800</v>
      </c>
      <c r="B7768" t="s">
        <v>1393</v>
      </c>
      <c r="C7768" t="s">
        <v>48</v>
      </c>
      <c r="D7768" t="s">
        <v>64</v>
      </c>
      <c r="E7768" t="s">
        <v>76</v>
      </c>
      <c r="F7768" s="1" t="s">
        <v>19822</v>
      </c>
      <c r="G7768">
        <v>80</v>
      </c>
      <c r="H7768" t="s">
        <v>29</v>
      </c>
      <c r="I7768">
        <v>1006</v>
      </c>
      <c r="J7768">
        <v>269.95999999999998</v>
      </c>
      <c r="K7768">
        <f>Passenger_Data[[#This Row],[Price_USD]]*1</f>
        <v>269.95999999999998</v>
      </c>
      <c r="L7768">
        <v>70</v>
      </c>
      <c r="M7768" t="s">
        <v>30</v>
      </c>
      <c r="N7768" t="s">
        <v>31</v>
      </c>
      <c r="O7768" t="s">
        <v>32</v>
      </c>
      <c r="P7768" t="s">
        <v>50</v>
      </c>
      <c r="Q7768">
        <v>0</v>
      </c>
      <c r="R7768" t="s">
        <v>34</v>
      </c>
      <c r="S7768" t="s">
        <v>44</v>
      </c>
      <c r="T7768">
        <v>6.1</v>
      </c>
      <c r="U7768">
        <v>8</v>
      </c>
      <c r="V7768">
        <v>15</v>
      </c>
      <c r="W7768">
        <v>0</v>
      </c>
      <c r="X7768">
        <v>0</v>
      </c>
      <c r="Y7768" t="s">
        <v>36</v>
      </c>
    </row>
    <row r="7769" spans="1:25" x14ac:dyDescent="0.25">
      <c r="A7769" t="s">
        <v>9801</v>
      </c>
      <c r="B7769" t="s">
        <v>1649</v>
      </c>
      <c r="C7769" t="s">
        <v>82</v>
      </c>
      <c r="D7769" t="s">
        <v>76</v>
      </c>
      <c r="E7769" t="s">
        <v>28</v>
      </c>
      <c r="F7769" s="1" t="s">
        <v>19823</v>
      </c>
      <c r="G7769">
        <v>141</v>
      </c>
      <c r="H7769" t="s">
        <v>29</v>
      </c>
      <c r="I7769">
        <v>1127</v>
      </c>
      <c r="J7769">
        <v>205.6</v>
      </c>
      <c r="K7769">
        <f>Passenger_Data[[#This Row],[Price_USD]]*1</f>
        <v>205.6</v>
      </c>
      <c r="L7769">
        <v>47</v>
      </c>
      <c r="M7769" t="s">
        <v>30</v>
      </c>
      <c r="N7769" t="s">
        <v>31</v>
      </c>
      <c r="O7769" t="s">
        <v>33</v>
      </c>
      <c r="P7769" t="s">
        <v>50</v>
      </c>
      <c r="Q7769">
        <v>1</v>
      </c>
      <c r="R7769" t="s">
        <v>51</v>
      </c>
      <c r="S7769" t="s">
        <v>68</v>
      </c>
      <c r="T7769">
        <v>9.1</v>
      </c>
      <c r="U7769">
        <v>21</v>
      </c>
      <c r="V7769">
        <v>83</v>
      </c>
      <c r="W7769">
        <v>0</v>
      </c>
      <c r="X7769">
        <v>0</v>
      </c>
      <c r="Y7769" t="s">
        <v>45</v>
      </c>
    </row>
    <row r="7770" spans="1:25" x14ac:dyDescent="0.25">
      <c r="A7770" t="s">
        <v>9802</v>
      </c>
      <c r="B7770" t="s">
        <v>3917</v>
      </c>
      <c r="C7770" t="s">
        <v>54</v>
      </c>
      <c r="D7770" t="s">
        <v>64</v>
      </c>
      <c r="E7770" t="s">
        <v>64</v>
      </c>
      <c r="F7770" s="1" t="s">
        <v>19824</v>
      </c>
      <c r="G7770">
        <v>223</v>
      </c>
      <c r="H7770" t="s">
        <v>86</v>
      </c>
      <c r="I7770">
        <v>1188</v>
      </c>
      <c r="J7770">
        <v>365.88</v>
      </c>
      <c r="K7770">
        <f>Passenger_Data[[#This Row],[Price_USD]]*1</f>
        <v>365.88</v>
      </c>
      <c r="L7770">
        <v>76</v>
      </c>
      <c r="M7770" t="s">
        <v>40</v>
      </c>
      <c r="N7770" t="s">
        <v>41</v>
      </c>
      <c r="O7770" t="s">
        <v>33</v>
      </c>
      <c r="P7770" t="s">
        <v>83</v>
      </c>
      <c r="Q7770">
        <v>2</v>
      </c>
      <c r="R7770" t="s">
        <v>65</v>
      </c>
      <c r="S7770" t="s">
        <v>44</v>
      </c>
      <c r="T7770">
        <v>10</v>
      </c>
      <c r="U7770">
        <v>10</v>
      </c>
      <c r="V7770">
        <v>106</v>
      </c>
      <c r="W7770">
        <v>0</v>
      </c>
      <c r="X7770">
        <v>1</v>
      </c>
      <c r="Y7770" t="s">
        <v>45</v>
      </c>
    </row>
    <row r="7771" spans="1:25" x14ac:dyDescent="0.25">
      <c r="A7771" t="s">
        <v>9803</v>
      </c>
      <c r="B7771" t="s">
        <v>4035</v>
      </c>
      <c r="C7771" t="s">
        <v>26</v>
      </c>
      <c r="D7771" t="s">
        <v>28</v>
      </c>
      <c r="E7771" t="s">
        <v>64</v>
      </c>
      <c r="F7771" s="1" t="s">
        <v>19825</v>
      </c>
      <c r="G7771">
        <v>84</v>
      </c>
      <c r="H7771" t="s">
        <v>29</v>
      </c>
      <c r="I7771">
        <v>1321</v>
      </c>
      <c r="J7771">
        <v>386.93</v>
      </c>
      <c r="K7771">
        <f>Passenger_Data[[#This Row],[Price_USD]]*1</f>
        <v>386.93</v>
      </c>
      <c r="L7771">
        <v>61</v>
      </c>
      <c r="M7771" t="s">
        <v>40</v>
      </c>
      <c r="N7771" t="s">
        <v>31</v>
      </c>
      <c r="O7771" t="s">
        <v>56</v>
      </c>
      <c r="P7771" t="s">
        <v>50</v>
      </c>
      <c r="Q7771">
        <v>2</v>
      </c>
      <c r="R7771" t="s">
        <v>65</v>
      </c>
      <c r="S7771" t="s">
        <v>68</v>
      </c>
      <c r="T7771">
        <v>6.9</v>
      </c>
      <c r="U7771">
        <v>3</v>
      </c>
      <c r="V7771">
        <v>50</v>
      </c>
      <c r="W7771">
        <v>1</v>
      </c>
      <c r="X7771">
        <v>0</v>
      </c>
      <c r="Y7771" t="s">
        <v>36</v>
      </c>
    </row>
    <row r="7772" spans="1:25" x14ac:dyDescent="0.25">
      <c r="A7772" t="s">
        <v>9804</v>
      </c>
      <c r="B7772" t="s">
        <v>833</v>
      </c>
      <c r="C7772" t="s">
        <v>82</v>
      </c>
      <c r="D7772" t="s">
        <v>39</v>
      </c>
      <c r="E7772" t="s">
        <v>39</v>
      </c>
      <c r="F7772" s="1" t="s">
        <v>19826</v>
      </c>
      <c r="G7772">
        <v>223</v>
      </c>
      <c r="H7772" t="s">
        <v>29</v>
      </c>
      <c r="I7772">
        <v>703</v>
      </c>
      <c r="J7772">
        <v>439.84</v>
      </c>
      <c r="K7772">
        <f>Passenger_Data[[#This Row],[Price_USD]]*1</f>
        <v>439.84</v>
      </c>
      <c r="L7772">
        <v>21</v>
      </c>
      <c r="M7772" t="s">
        <v>40</v>
      </c>
      <c r="N7772" t="s">
        <v>60</v>
      </c>
      <c r="O7772" t="s">
        <v>33</v>
      </c>
      <c r="P7772" t="s">
        <v>50</v>
      </c>
      <c r="Q7772">
        <v>1</v>
      </c>
      <c r="R7772" t="s">
        <v>65</v>
      </c>
      <c r="S7772" t="s">
        <v>35</v>
      </c>
      <c r="T7772">
        <v>9.1</v>
      </c>
      <c r="U7772">
        <v>7</v>
      </c>
      <c r="V7772">
        <v>102</v>
      </c>
      <c r="W7772">
        <v>0</v>
      </c>
      <c r="X7772">
        <v>0</v>
      </c>
      <c r="Y7772" t="s">
        <v>36</v>
      </c>
    </row>
    <row r="7773" spans="1:25" x14ac:dyDescent="0.25">
      <c r="A7773" t="s">
        <v>9805</v>
      </c>
      <c r="B7773" t="s">
        <v>4443</v>
      </c>
      <c r="C7773" t="s">
        <v>73</v>
      </c>
      <c r="D7773" t="s">
        <v>64</v>
      </c>
      <c r="E7773" t="s">
        <v>49</v>
      </c>
      <c r="F7773" s="1" t="s">
        <v>19827</v>
      </c>
      <c r="G7773">
        <v>207</v>
      </c>
      <c r="H7773" t="s">
        <v>86</v>
      </c>
      <c r="I7773">
        <v>733</v>
      </c>
      <c r="J7773">
        <v>271.76</v>
      </c>
      <c r="K7773">
        <f>Passenger_Data[[#This Row],[Price_USD]]*1</f>
        <v>271.76</v>
      </c>
      <c r="L7773">
        <v>60</v>
      </c>
      <c r="M7773" t="s">
        <v>30</v>
      </c>
      <c r="N7773" t="s">
        <v>31</v>
      </c>
      <c r="O7773" t="s">
        <v>56</v>
      </c>
      <c r="P7773" t="s">
        <v>83</v>
      </c>
      <c r="Q7773">
        <v>2</v>
      </c>
      <c r="R7773" t="s">
        <v>34</v>
      </c>
      <c r="S7773" t="s">
        <v>35</v>
      </c>
      <c r="T7773">
        <v>6.6</v>
      </c>
      <c r="U7773">
        <v>4</v>
      </c>
      <c r="V7773">
        <v>60</v>
      </c>
      <c r="W7773">
        <v>0</v>
      </c>
      <c r="X7773">
        <v>0</v>
      </c>
      <c r="Y7773" t="s">
        <v>77</v>
      </c>
    </row>
    <row r="7774" spans="1:25" x14ac:dyDescent="0.25">
      <c r="A7774" t="s">
        <v>9806</v>
      </c>
      <c r="B7774" t="s">
        <v>2027</v>
      </c>
      <c r="C7774" t="s">
        <v>54</v>
      </c>
      <c r="D7774" t="s">
        <v>76</v>
      </c>
      <c r="E7774" t="s">
        <v>64</v>
      </c>
      <c r="F7774" s="1" t="s">
        <v>19828</v>
      </c>
      <c r="G7774">
        <v>166</v>
      </c>
      <c r="H7774" t="s">
        <v>29</v>
      </c>
      <c r="I7774">
        <v>1325</v>
      </c>
      <c r="J7774">
        <v>430.57</v>
      </c>
      <c r="K7774">
        <f>Passenger_Data[[#This Row],[Price_USD]]*1</f>
        <v>430.57</v>
      </c>
      <c r="L7774">
        <v>46</v>
      </c>
      <c r="M7774" t="s">
        <v>40</v>
      </c>
      <c r="N7774" t="s">
        <v>60</v>
      </c>
      <c r="O7774" t="s">
        <v>56</v>
      </c>
      <c r="P7774" t="s">
        <v>83</v>
      </c>
      <c r="Q7774">
        <v>0</v>
      </c>
      <c r="R7774" t="s">
        <v>65</v>
      </c>
      <c r="S7774" t="s">
        <v>61</v>
      </c>
      <c r="T7774">
        <v>5.9</v>
      </c>
      <c r="U7774">
        <v>4</v>
      </c>
      <c r="V7774">
        <v>5</v>
      </c>
      <c r="W7774">
        <v>0</v>
      </c>
      <c r="X7774">
        <v>1</v>
      </c>
      <c r="Y7774" t="s">
        <v>77</v>
      </c>
    </row>
    <row r="7775" spans="1:25" x14ac:dyDescent="0.25">
      <c r="A7775" t="s">
        <v>9807</v>
      </c>
      <c r="B7775" t="s">
        <v>2436</v>
      </c>
      <c r="C7775" t="s">
        <v>82</v>
      </c>
      <c r="D7775" t="s">
        <v>28</v>
      </c>
      <c r="E7775" t="s">
        <v>39</v>
      </c>
      <c r="F7775" s="1" t="s">
        <v>19829</v>
      </c>
      <c r="G7775">
        <v>204</v>
      </c>
      <c r="H7775" t="s">
        <v>29</v>
      </c>
      <c r="I7775">
        <v>1315</v>
      </c>
      <c r="J7775">
        <v>249.91</v>
      </c>
      <c r="K7775">
        <f>Passenger_Data[[#This Row],[Price_USD]]*1</f>
        <v>249.91</v>
      </c>
      <c r="L7775">
        <v>69</v>
      </c>
      <c r="M7775" t="s">
        <v>40</v>
      </c>
      <c r="N7775" t="s">
        <v>60</v>
      </c>
      <c r="O7775" t="s">
        <v>33</v>
      </c>
      <c r="P7775" t="s">
        <v>33</v>
      </c>
      <c r="Q7775">
        <v>1</v>
      </c>
      <c r="R7775" t="s">
        <v>51</v>
      </c>
      <c r="S7775" t="s">
        <v>61</v>
      </c>
      <c r="T7775">
        <v>4.8</v>
      </c>
      <c r="U7775">
        <v>51</v>
      </c>
      <c r="V7775">
        <v>42</v>
      </c>
      <c r="W7775">
        <v>0</v>
      </c>
      <c r="X7775">
        <v>1</v>
      </c>
      <c r="Y7775" t="s">
        <v>45</v>
      </c>
    </row>
    <row r="7776" spans="1:25" x14ac:dyDescent="0.25">
      <c r="A7776" t="s">
        <v>9808</v>
      </c>
      <c r="B7776" t="s">
        <v>2653</v>
      </c>
      <c r="C7776" t="s">
        <v>82</v>
      </c>
      <c r="D7776" t="s">
        <v>28</v>
      </c>
      <c r="E7776" t="s">
        <v>27</v>
      </c>
      <c r="F7776" s="1" t="s">
        <v>19830</v>
      </c>
      <c r="G7776">
        <v>222</v>
      </c>
      <c r="H7776" t="s">
        <v>29</v>
      </c>
      <c r="I7776">
        <v>1373</v>
      </c>
      <c r="J7776">
        <v>191.57</v>
      </c>
      <c r="K7776">
        <f>Passenger_Data[[#This Row],[Price_USD]]*1</f>
        <v>191.57</v>
      </c>
      <c r="L7776">
        <v>28</v>
      </c>
      <c r="M7776" t="s">
        <v>40</v>
      </c>
      <c r="N7776" t="s">
        <v>41</v>
      </c>
      <c r="O7776" t="s">
        <v>32</v>
      </c>
      <c r="P7776" t="s">
        <v>50</v>
      </c>
      <c r="Q7776">
        <v>0</v>
      </c>
      <c r="R7776" t="s">
        <v>51</v>
      </c>
      <c r="S7776" t="s">
        <v>61</v>
      </c>
      <c r="T7776">
        <v>8.1</v>
      </c>
      <c r="U7776">
        <v>0</v>
      </c>
      <c r="V7776">
        <v>97</v>
      </c>
      <c r="W7776">
        <v>0</v>
      </c>
      <c r="X7776">
        <v>1</v>
      </c>
      <c r="Y7776" t="s">
        <v>77</v>
      </c>
    </row>
    <row r="7777" spans="1:25" x14ac:dyDescent="0.25">
      <c r="A7777" t="s">
        <v>9809</v>
      </c>
      <c r="B7777" t="s">
        <v>201</v>
      </c>
      <c r="C7777" t="s">
        <v>82</v>
      </c>
      <c r="D7777" t="s">
        <v>59</v>
      </c>
      <c r="E7777" t="s">
        <v>28</v>
      </c>
      <c r="F7777" s="1" t="s">
        <v>19831</v>
      </c>
      <c r="G7777">
        <v>200</v>
      </c>
      <c r="H7777" t="s">
        <v>86</v>
      </c>
      <c r="I7777">
        <v>973</v>
      </c>
      <c r="J7777">
        <v>218.44</v>
      </c>
      <c r="K7777">
        <f>Passenger_Data[[#This Row],[Price_USD]]*1</f>
        <v>218.44</v>
      </c>
      <c r="L7777">
        <v>75</v>
      </c>
      <c r="M7777" t="s">
        <v>30</v>
      </c>
      <c r="N7777" t="s">
        <v>31</v>
      </c>
      <c r="O7777" t="s">
        <v>42</v>
      </c>
      <c r="P7777" t="s">
        <v>83</v>
      </c>
      <c r="Q7777">
        <v>1</v>
      </c>
      <c r="R7777" t="s">
        <v>65</v>
      </c>
      <c r="S7777" t="s">
        <v>44</v>
      </c>
      <c r="T7777">
        <v>7.9</v>
      </c>
      <c r="U7777">
        <v>1</v>
      </c>
      <c r="V7777">
        <v>63</v>
      </c>
      <c r="W7777">
        <v>0</v>
      </c>
      <c r="X7777">
        <v>1</v>
      </c>
      <c r="Y7777" t="s">
        <v>36</v>
      </c>
    </row>
    <row r="7778" spans="1:25" x14ac:dyDescent="0.25">
      <c r="A7778" t="s">
        <v>9810</v>
      </c>
      <c r="B7778" t="s">
        <v>2851</v>
      </c>
      <c r="C7778" t="s">
        <v>26</v>
      </c>
      <c r="D7778" t="s">
        <v>59</v>
      </c>
      <c r="E7778" t="s">
        <v>76</v>
      </c>
      <c r="F7778" s="1" t="s">
        <v>19832</v>
      </c>
      <c r="G7778">
        <v>252</v>
      </c>
      <c r="H7778" t="s">
        <v>29</v>
      </c>
      <c r="I7778">
        <v>1261</v>
      </c>
      <c r="J7778">
        <v>442.64</v>
      </c>
      <c r="K7778">
        <f>Passenger_Data[[#This Row],[Price_USD]]*1</f>
        <v>442.64</v>
      </c>
      <c r="L7778">
        <v>61</v>
      </c>
      <c r="M7778" t="s">
        <v>30</v>
      </c>
      <c r="N7778" t="s">
        <v>41</v>
      </c>
      <c r="O7778" t="s">
        <v>32</v>
      </c>
      <c r="P7778" t="s">
        <v>50</v>
      </c>
      <c r="Q7778">
        <v>1</v>
      </c>
      <c r="R7778" t="s">
        <v>43</v>
      </c>
      <c r="S7778" t="s">
        <v>61</v>
      </c>
      <c r="T7778">
        <v>5.4</v>
      </c>
      <c r="U7778">
        <v>2</v>
      </c>
      <c r="V7778">
        <v>49</v>
      </c>
      <c r="W7778">
        <v>0</v>
      </c>
      <c r="X7778">
        <v>1</v>
      </c>
      <c r="Y7778" t="s">
        <v>45</v>
      </c>
    </row>
    <row r="7779" spans="1:25" x14ac:dyDescent="0.25">
      <c r="A7779" t="s">
        <v>9811</v>
      </c>
      <c r="B7779" t="s">
        <v>211</v>
      </c>
      <c r="C7779" t="s">
        <v>82</v>
      </c>
      <c r="D7779" t="s">
        <v>39</v>
      </c>
      <c r="E7779" t="s">
        <v>39</v>
      </c>
      <c r="F7779" s="1" t="s">
        <v>19833</v>
      </c>
      <c r="G7779">
        <v>194</v>
      </c>
      <c r="H7779" t="s">
        <v>29</v>
      </c>
      <c r="I7779">
        <v>1313</v>
      </c>
      <c r="J7779">
        <v>335.04</v>
      </c>
      <c r="K7779">
        <f>Passenger_Data[[#This Row],[Price_USD]]*1</f>
        <v>335.04</v>
      </c>
      <c r="L7779">
        <v>40</v>
      </c>
      <c r="M7779" t="s">
        <v>40</v>
      </c>
      <c r="N7779" t="s">
        <v>31</v>
      </c>
      <c r="O7779" t="s">
        <v>32</v>
      </c>
      <c r="P7779" t="s">
        <v>83</v>
      </c>
      <c r="Q7779">
        <v>0</v>
      </c>
      <c r="R7779" t="s">
        <v>65</v>
      </c>
      <c r="S7779" t="s">
        <v>35</v>
      </c>
      <c r="T7779">
        <v>9.3000000000000007</v>
      </c>
      <c r="U7779">
        <v>9</v>
      </c>
      <c r="V7779">
        <v>94</v>
      </c>
      <c r="W7779">
        <v>0</v>
      </c>
      <c r="X7779">
        <v>0</v>
      </c>
      <c r="Y7779" t="s">
        <v>36</v>
      </c>
    </row>
    <row r="7780" spans="1:25" x14ac:dyDescent="0.25">
      <c r="A7780" t="s">
        <v>9812</v>
      </c>
      <c r="B7780" t="s">
        <v>152</v>
      </c>
      <c r="C7780" t="s">
        <v>26</v>
      </c>
      <c r="D7780" t="s">
        <v>39</v>
      </c>
      <c r="E7780" t="s">
        <v>28</v>
      </c>
      <c r="F7780" s="1" t="s">
        <v>19834</v>
      </c>
      <c r="G7780">
        <v>161</v>
      </c>
      <c r="H7780" t="s">
        <v>29</v>
      </c>
      <c r="I7780">
        <v>1496</v>
      </c>
      <c r="J7780">
        <v>311.47000000000003</v>
      </c>
      <c r="K7780">
        <f>Passenger_Data[[#This Row],[Price_USD]]*1</f>
        <v>311.47000000000003</v>
      </c>
      <c r="L7780">
        <v>41</v>
      </c>
      <c r="M7780" t="s">
        <v>40</v>
      </c>
      <c r="N7780" t="s">
        <v>31</v>
      </c>
      <c r="O7780" t="s">
        <v>32</v>
      </c>
      <c r="P7780" t="s">
        <v>50</v>
      </c>
      <c r="Q7780">
        <v>1</v>
      </c>
      <c r="R7780" t="s">
        <v>65</v>
      </c>
      <c r="S7780" t="s">
        <v>44</v>
      </c>
      <c r="T7780">
        <v>8.1999999999999993</v>
      </c>
      <c r="U7780">
        <v>13</v>
      </c>
      <c r="V7780">
        <v>118</v>
      </c>
      <c r="W7780">
        <v>0</v>
      </c>
      <c r="X7780">
        <v>0</v>
      </c>
      <c r="Y7780" t="s">
        <v>45</v>
      </c>
    </row>
    <row r="7781" spans="1:25" x14ac:dyDescent="0.25">
      <c r="A7781" t="s">
        <v>9813</v>
      </c>
      <c r="B7781" t="s">
        <v>1000</v>
      </c>
      <c r="C7781" t="s">
        <v>54</v>
      </c>
      <c r="D7781" t="s">
        <v>39</v>
      </c>
      <c r="E7781" t="s">
        <v>28</v>
      </c>
      <c r="F7781" s="1" t="s">
        <v>19835</v>
      </c>
      <c r="G7781">
        <v>198</v>
      </c>
      <c r="H7781" t="s">
        <v>29</v>
      </c>
      <c r="I7781">
        <v>760</v>
      </c>
      <c r="J7781">
        <v>473.09</v>
      </c>
      <c r="K7781">
        <f>Passenger_Data[[#This Row],[Price_USD]]*1</f>
        <v>473.09</v>
      </c>
      <c r="L7781">
        <v>56</v>
      </c>
      <c r="M7781" t="s">
        <v>40</v>
      </c>
      <c r="N7781" t="s">
        <v>31</v>
      </c>
      <c r="O7781" t="s">
        <v>56</v>
      </c>
      <c r="P7781" t="s">
        <v>50</v>
      </c>
      <c r="Q7781">
        <v>0</v>
      </c>
      <c r="R7781" t="s">
        <v>34</v>
      </c>
      <c r="S7781" t="s">
        <v>35</v>
      </c>
      <c r="T7781">
        <v>5.5</v>
      </c>
      <c r="U7781">
        <v>13</v>
      </c>
      <c r="V7781">
        <v>44</v>
      </c>
      <c r="W7781">
        <v>0</v>
      </c>
      <c r="X7781">
        <v>0</v>
      </c>
      <c r="Y7781" t="s">
        <v>36</v>
      </c>
    </row>
    <row r="7782" spans="1:25" x14ac:dyDescent="0.25">
      <c r="A7782" t="s">
        <v>9814</v>
      </c>
      <c r="B7782" t="s">
        <v>5215</v>
      </c>
      <c r="C7782" t="s">
        <v>48</v>
      </c>
      <c r="D7782" t="s">
        <v>49</v>
      </c>
      <c r="E7782" t="s">
        <v>39</v>
      </c>
      <c r="F7782" s="1" t="s">
        <v>19836</v>
      </c>
      <c r="G7782">
        <v>149</v>
      </c>
      <c r="H7782" t="s">
        <v>29</v>
      </c>
      <c r="I7782">
        <v>1418</v>
      </c>
      <c r="J7782">
        <v>424.25</v>
      </c>
      <c r="K7782">
        <f>Passenger_Data[[#This Row],[Price_USD]]*1</f>
        <v>424.25</v>
      </c>
      <c r="L7782">
        <v>66</v>
      </c>
      <c r="M7782" t="s">
        <v>30</v>
      </c>
      <c r="N7782" t="s">
        <v>31</v>
      </c>
      <c r="O7782" t="s">
        <v>42</v>
      </c>
      <c r="P7782" t="s">
        <v>50</v>
      </c>
      <c r="Q7782">
        <v>2</v>
      </c>
      <c r="R7782" t="s">
        <v>65</v>
      </c>
      <c r="S7782" t="s">
        <v>61</v>
      </c>
      <c r="T7782">
        <v>9.9</v>
      </c>
      <c r="U7782">
        <v>13</v>
      </c>
      <c r="V7782">
        <v>65</v>
      </c>
      <c r="W7782">
        <v>0</v>
      </c>
      <c r="X7782">
        <v>0</v>
      </c>
      <c r="Y7782" t="s">
        <v>45</v>
      </c>
    </row>
    <row r="7783" spans="1:25" x14ac:dyDescent="0.25">
      <c r="A7783" t="s">
        <v>9815</v>
      </c>
      <c r="B7783" t="s">
        <v>2320</v>
      </c>
      <c r="C7783" t="s">
        <v>82</v>
      </c>
      <c r="D7783" t="s">
        <v>39</v>
      </c>
      <c r="E7783" t="s">
        <v>28</v>
      </c>
      <c r="F7783" s="1" t="s">
        <v>19837</v>
      </c>
      <c r="G7783">
        <v>212</v>
      </c>
      <c r="H7783" t="s">
        <v>29</v>
      </c>
      <c r="I7783">
        <v>1067</v>
      </c>
      <c r="J7783">
        <v>288.26</v>
      </c>
      <c r="K7783">
        <f>Passenger_Data[[#This Row],[Price_USD]]*1</f>
        <v>288.26</v>
      </c>
      <c r="L7783">
        <v>62</v>
      </c>
      <c r="M7783" t="s">
        <v>30</v>
      </c>
      <c r="N7783" t="s">
        <v>41</v>
      </c>
      <c r="O7783" t="s">
        <v>32</v>
      </c>
      <c r="P7783" t="s">
        <v>50</v>
      </c>
      <c r="Q7783">
        <v>1</v>
      </c>
      <c r="R7783" t="s">
        <v>43</v>
      </c>
      <c r="S7783" t="s">
        <v>35</v>
      </c>
      <c r="T7783">
        <v>6.3</v>
      </c>
      <c r="U7783">
        <v>4</v>
      </c>
      <c r="V7783">
        <v>97</v>
      </c>
      <c r="W7783">
        <v>0</v>
      </c>
      <c r="X7783">
        <v>0</v>
      </c>
      <c r="Y7783" t="s">
        <v>36</v>
      </c>
    </row>
    <row r="7784" spans="1:25" x14ac:dyDescent="0.25">
      <c r="A7784" t="s">
        <v>9816</v>
      </c>
      <c r="B7784" t="s">
        <v>2393</v>
      </c>
      <c r="C7784" t="s">
        <v>26</v>
      </c>
      <c r="D7784" t="s">
        <v>76</v>
      </c>
      <c r="E7784" t="s">
        <v>59</v>
      </c>
      <c r="F7784" s="1" t="s">
        <v>19838</v>
      </c>
      <c r="G7784">
        <v>261</v>
      </c>
      <c r="H7784" t="s">
        <v>29</v>
      </c>
      <c r="I7784">
        <v>1509</v>
      </c>
      <c r="J7784">
        <v>518.63</v>
      </c>
      <c r="K7784">
        <f>Passenger_Data[[#This Row],[Price_USD]]*1</f>
        <v>518.63</v>
      </c>
      <c r="L7784">
        <v>52</v>
      </c>
      <c r="M7784" t="s">
        <v>40</v>
      </c>
      <c r="N7784" t="s">
        <v>31</v>
      </c>
      <c r="O7784" t="s">
        <v>56</v>
      </c>
      <c r="P7784" t="s">
        <v>50</v>
      </c>
      <c r="Q7784">
        <v>2</v>
      </c>
      <c r="R7784" t="s">
        <v>65</v>
      </c>
      <c r="S7784" t="s">
        <v>61</v>
      </c>
      <c r="T7784">
        <v>8.3000000000000007</v>
      </c>
      <c r="U7784">
        <v>1</v>
      </c>
      <c r="V7784">
        <v>112</v>
      </c>
      <c r="W7784">
        <v>0</v>
      </c>
      <c r="X7784">
        <v>0</v>
      </c>
      <c r="Y7784" t="s">
        <v>36</v>
      </c>
    </row>
    <row r="7785" spans="1:25" x14ac:dyDescent="0.25">
      <c r="A7785" t="s">
        <v>9817</v>
      </c>
      <c r="B7785" t="s">
        <v>573</v>
      </c>
      <c r="C7785" t="s">
        <v>73</v>
      </c>
      <c r="D7785" t="s">
        <v>55</v>
      </c>
      <c r="E7785" t="s">
        <v>28</v>
      </c>
      <c r="F7785" s="1" t="s">
        <v>19839</v>
      </c>
      <c r="G7785">
        <v>169</v>
      </c>
      <c r="H7785" t="s">
        <v>29</v>
      </c>
      <c r="I7785">
        <v>1284</v>
      </c>
      <c r="J7785">
        <v>452</v>
      </c>
      <c r="K7785">
        <f>Passenger_Data[[#This Row],[Price_USD]]*1</f>
        <v>452</v>
      </c>
      <c r="L7785">
        <v>35</v>
      </c>
      <c r="M7785" t="s">
        <v>40</v>
      </c>
      <c r="N7785" t="s">
        <v>31</v>
      </c>
      <c r="O7785" t="s">
        <v>32</v>
      </c>
      <c r="P7785" t="s">
        <v>50</v>
      </c>
      <c r="Q7785">
        <v>0</v>
      </c>
      <c r="R7785" t="s">
        <v>65</v>
      </c>
      <c r="S7785" t="s">
        <v>61</v>
      </c>
      <c r="T7785">
        <v>8.4</v>
      </c>
      <c r="U7785">
        <v>28</v>
      </c>
      <c r="V7785">
        <v>79</v>
      </c>
      <c r="W7785">
        <v>0</v>
      </c>
      <c r="X7785">
        <v>0</v>
      </c>
      <c r="Y7785" t="s">
        <v>77</v>
      </c>
    </row>
    <row r="7786" spans="1:25" x14ac:dyDescent="0.25">
      <c r="A7786" t="s">
        <v>9818</v>
      </c>
      <c r="B7786" t="s">
        <v>1982</v>
      </c>
      <c r="C7786" t="s">
        <v>48</v>
      </c>
      <c r="D7786" t="s">
        <v>59</v>
      </c>
      <c r="E7786" t="s">
        <v>27</v>
      </c>
      <c r="F7786" s="1" t="s">
        <v>19840</v>
      </c>
      <c r="G7786">
        <v>211</v>
      </c>
      <c r="H7786" t="s">
        <v>29</v>
      </c>
      <c r="I7786">
        <v>872</v>
      </c>
      <c r="J7786">
        <v>388.12</v>
      </c>
      <c r="K7786">
        <f>Passenger_Data[[#This Row],[Price_USD]]*1</f>
        <v>388.12</v>
      </c>
      <c r="L7786">
        <v>24</v>
      </c>
      <c r="M7786" t="s">
        <v>30</v>
      </c>
      <c r="N7786" t="s">
        <v>31</v>
      </c>
      <c r="O7786" t="s">
        <v>56</v>
      </c>
      <c r="P7786" t="s">
        <v>83</v>
      </c>
      <c r="Q7786">
        <v>2</v>
      </c>
      <c r="R7786" t="s">
        <v>65</v>
      </c>
      <c r="S7786" t="s">
        <v>44</v>
      </c>
      <c r="T7786">
        <v>7.8</v>
      </c>
      <c r="U7786">
        <v>21</v>
      </c>
      <c r="V7786">
        <v>94</v>
      </c>
      <c r="W7786">
        <v>0</v>
      </c>
      <c r="X7786">
        <v>1</v>
      </c>
      <c r="Y7786" t="s">
        <v>36</v>
      </c>
    </row>
    <row r="7787" spans="1:25" x14ac:dyDescent="0.25">
      <c r="A7787" t="s">
        <v>9819</v>
      </c>
      <c r="B7787" t="s">
        <v>5772</v>
      </c>
      <c r="C7787" t="s">
        <v>54</v>
      </c>
      <c r="D7787" t="s">
        <v>28</v>
      </c>
      <c r="E7787" t="s">
        <v>27</v>
      </c>
      <c r="F7787" s="1" t="s">
        <v>19841</v>
      </c>
      <c r="G7787">
        <v>250</v>
      </c>
      <c r="H7787" t="s">
        <v>29</v>
      </c>
      <c r="I7787">
        <v>758</v>
      </c>
      <c r="J7787">
        <v>379.21</v>
      </c>
      <c r="K7787">
        <f>Passenger_Data[[#This Row],[Price_USD]]*1</f>
        <v>379.21</v>
      </c>
      <c r="L7787">
        <v>45</v>
      </c>
      <c r="M7787" t="s">
        <v>40</v>
      </c>
      <c r="N7787" t="s">
        <v>41</v>
      </c>
      <c r="O7787" t="s">
        <v>42</v>
      </c>
      <c r="P7787" t="s">
        <v>50</v>
      </c>
      <c r="Q7787">
        <v>0</v>
      </c>
      <c r="R7787" t="s">
        <v>51</v>
      </c>
      <c r="S7787" t="s">
        <v>35</v>
      </c>
      <c r="T7787">
        <v>6</v>
      </c>
      <c r="U7787">
        <v>6</v>
      </c>
      <c r="V7787">
        <v>50</v>
      </c>
      <c r="W7787">
        <v>0</v>
      </c>
      <c r="X7787">
        <v>0</v>
      </c>
      <c r="Y7787" t="s">
        <v>36</v>
      </c>
    </row>
    <row r="7788" spans="1:25" x14ac:dyDescent="0.25">
      <c r="A7788" t="s">
        <v>9820</v>
      </c>
      <c r="B7788" t="s">
        <v>3100</v>
      </c>
      <c r="C7788" t="s">
        <v>54</v>
      </c>
      <c r="D7788" t="s">
        <v>27</v>
      </c>
      <c r="E7788" t="s">
        <v>49</v>
      </c>
      <c r="F7788" s="1" t="s">
        <v>19842</v>
      </c>
      <c r="G7788">
        <v>278</v>
      </c>
      <c r="H7788" t="s">
        <v>29</v>
      </c>
      <c r="I7788">
        <v>1399</v>
      </c>
      <c r="J7788">
        <v>544.16999999999996</v>
      </c>
      <c r="K7788">
        <f>Passenger_Data[[#This Row],[Price_USD]]*1</f>
        <v>544.16999999999996</v>
      </c>
      <c r="L7788">
        <v>45</v>
      </c>
      <c r="M7788" t="s">
        <v>30</v>
      </c>
      <c r="N7788" t="s">
        <v>41</v>
      </c>
      <c r="O7788" t="s">
        <v>33</v>
      </c>
      <c r="P7788" t="s">
        <v>83</v>
      </c>
      <c r="Q7788">
        <v>0</v>
      </c>
      <c r="R7788" t="s">
        <v>51</v>
      </c>
      <c r="S7788" t="s">
        <v>44</v>
      </c>
      <c r="T7788">
        <v>7.4</v>
      </c>
      <c r="U7788">
        <v>1</v>
      </c>
      <c r="V7788">
        <v>54</v>
      </c>
      <c r="W7788">
        <v>0</v>
      </c>
      <c r="X7788">
        <v>0</v>
      </c>
      <c r="Y7788" t="s">
        <v>36</v>
      </c>
    </row>
    <row r="7789" spans="1:25" x14ac:dyDescent="0.25">
      <c r="A7789" t="s">
        <v>9821</v>
      </c>
      <c r="B7789" t="s">
        <v>6891</v>
      </c>
      <c r="C7789" t="s">
        <v>54</v>
      </c>
      <c r="D7789" t="s">
        <v>28</v>
      </c>
      <c r="E7789" t="s">
        <v>55</v>
      </c>
      <c r="F7789" s="1" t="s">
        <v>19843</v>
      </c>
      <c r="G7789">
        <v>191</v>
      </c>
      <c r="H7789" t="s">
        <v>29</v>
      </c>
      <c r="I7789">
        <v>1182</v>
      </c>
      <c r="J7789">
        <v>437.27</v>
      </c>
      <c r="K7789">
        <f>Passenger_Data[[#This Row],[Price_USD]]*1</f>
        <v>437.27</v>
      </c>
      <c r="L7789">
        <v>24</v>
      </c>
      <c r="M7789" t="s">
        <v>30</v>
      </c>
      <c r="N7789" t="s">
        <v>41</v>
      </c>
      <c r="O7789" t="s">
        <v>42</v>
      </c>
      <c r="P7789" t="s">
        <v>83</v>
      </c>
      <c r="Q7789">
        <v>0</v>
      </c>
      <c r="R7789" t="s">
        <v>65</v>
      </c>
      <c r="S7789" t="s">
        <v>35</v>
      </c>
      <c r="T7789">
        <v>7</v>
      </c>
      <c r="U7789">
        <v>18</v>
      </c>
      <c r="V7789">
        <v>65</v>
      </c>
      <c r="W7789">
        <v>0</v>
      </c>
      <c r="X7789">
        <v>0</v>
      </c>
      <c r="Y7789" t="s">
        <v>77</v>
      </c>
    </row>
    <row r="7790" spans="1:25" x14ac:dyDescent="0.25">
      <c r="A7790" t="s">
        <v>9822</v>
      </c>
      <c r="B7790" t="s">
        <v>2581</v>
      </c>
      <c r="C7790" t="s">
        <v>54</v>
      </c>
      <c r="D7790" t="s">
        <v>76</v>
      </c>
      <c r="E7790" t="s">
        <v>59</v>
      </c>
      <c r="F7790" s="1" t="s">
        <v>19844</v>
      </c>
      <c r="G7790">
        <v>186</v>
      </c>
      <c r="H7790" t="s">
        <v>29</v>
      </c>
      <c r="I7790">
        <v>1054</v>
      </c>
      <c r="J7790">
        <v>180.4</v>
      </c>
      <c r="K7790">
        <f>Passenger_Data[[#This Row],[Price_USD]]*1</f>
        <v>180.4</v>
      </c>
      <c r="L7790">
        <v>70</v>
      </c>
      <c r="M7790" t="s">
        <v>30</v>
      </c>
      <c r="N7790" t="s">
        <v>31</v>
      </c>
      <c r="O7790" t="s">
        <v>32</v>
      </c>
      <c r="P7790" t="s">
        <v>33</v>
      </c>
      <c r="Q7790">
        <v>3</v>
      </c>
      <c r="R7790" t="s">
        <v>65</v>
      </c>
      <c r="S7790" t="s">
        <v>68</v>
      </c>
      <c r="T7790">
        <v>8.4</v>
      </c>
      <c r="U7790">
        <v>16</v>
      </c>
      <c r="V7790">
        <v>32</v>
      </c>
      <c r="W7790">
        <v>0</v>
      </c>
      <c r="X7790">
        <v>0</v>
      </c>
      <c r="Y7790" t="s">
        <v>77</v>
      </c>
    </row>
    <row r="7791" spans="1:25" x14ac:dyDescent="0.25">
      <c r="A7791" t="s">
        <v>9823</v>
      </c>
      <c r="B7791" t="s">
        <v>990</v>
      </c>
      <c r="C7791" t="s">
        <v>26</v>
      </c>
      <c r="D7791" t="s">
        <v>28</v>
      </c>
      <c r="E7791" t="s">
        <v>27</v>
      </c>
      <c r="F7791" s="1" t="s">
        <v>19845</v>
      </c>
      <c r="G7791">
        <v>291</v>
      </c>
      <c r="H7791" t="s">
        <v>29</v>
      </c>
      <c r="I7791">
        <v>1162</v>
      </c>
      <c r="J7791">
        <v>285.69</v>
      </c>
      <c r="K7791">
        <f>Passenger_Data[[#This Row],[Price_USD]]*1</f>
        <v>285.69</v>
      </c>
      <c r="L7791">
        <v>18</v>
      </c>
      <c r="M7791" t="s">
        <v>40</v>
      </c>
      <c r="N7791" t="s">
        <v>31</v>
      </c>
      <c r="O7791" t="s">
        <v>56</v>
      </c>
      <c r="P7791" t="s">
        <v>50</v>
      </c>
      <c r="Q7791">
        <v>1</v>
      </c>
      <c r="R7791" t="s">
        <v>65</v>
      </c>
      <c r="S7791" t="s">
        <v>44</v>
      </c>
      <c r="T7791">
        <v>6.2</v>
      </c>
      <c r="U7791">
        <v>9</v>
      </c>
      <c r="V7791">
        <v>6</v>
      </c>
      <c r="W7791">
        <v>0</v>
      </c>
      <c r="X7791">
        <v>0</v>
      </c>
      <c r="Y7791" t="s">
        <v>36</v>
      </c>
    </row>
    <row r="7792" spans="1:25" x14ac:dyDescent="0.25">
      <c r="A7792" t="s">
        <v>9824</v>
      </c>
      <c r="B7792" t="s">
        <v>553</v>
      </c>
      <c r="C7792" t="s">
        <v>54</v>
      </c>
      <c r="D7792" t="s">
        <v>49</v>
      </c>
      <c r="E7792" t="s">
        <v>55</v>
      </c>
      <c r="F7792" s="1" t="s">
        <v>19846</v>
      </c>
      <c r="G7792">
        <v>340</v>
      </c>
      <c r="H7792" t="s">
        <v>86</v>
      </c>
      <c r="I7792">
        <v>1377</v>
      </c>
      <c r="J7792">
        <v>385.79</v>
      </c>
      <c r="K7792">
        <f>Passenger_Data[[#This Row],[Price_USD]]*1</f>
        <v>385.79</v>
      </c>
      <c r="L7792">
        <v>21</v>
      </c>
      <c r="M7792" t="s">
        <v>30</v>
      </c>
      <c r="N7792" t="s">
        <v>41</v>
      </c>
      <c r="O7792" t="s">
        <v>56</v>
      </c>
      <c r="P7792" t="s">
        <v>50</v>
      </c>
      <c r="Q7792">
        <v>2</v>
      </c>
      <c r="R7792" t="s">
        <v>43</v>
      </c>
      <c r="S7792" t="s">
        <v>44</v>
      </c>
      <c r="T7792">
        <v>6.7</v>
      </c>
      <c r="U7792">
        <v>20</v>
      </c>
      <c r="V7792">
        <v>40</v>
      </c>
      <c r="W7792">
        <v>0</v>
      </c>
      <c r="X7792">
        <v>1</v>
      </c>
      <c r="Y7792" t="s">
        <v>45</v>
      </c>
    </row>
    <row r="7793" spans="1:25" x14ac:dyDescent="0.25">
      <c r="A7793" t="s">
        <v>9825</v>
      </c>
      <c r="B7793" t="s">
        <v>6103</v>
      </c>
      <c r="C7793" t="s">
        <v>26</v>
      </c>
      <c r="D7793" t="s">
        <v>27</v>
      </c>
      <c r="E7793" t="s">
        <v>76</v>
      </c>
      <c r="F7793" s="1" t="s">
        <v>19847</v>
      </c>
      <c r="G7793">
        <v>119</v>
      </c>
      <c r="H7793" t="s">
        <v>29</v>
      </c>
      <c r="I7793">
        <v>1191</v>
      </c>
      <c r="J7793">
        <v>182.63</v>
      </c>
      <c r="K7793">
        <f>Passenger_Data[[#This Row],[Price_USD]]*1</f>
        <v>182.63</v>
      </c>
      <c r="L7793">
        <v>33</v>
      </c>
      <c r="M7793" t="s">
        <v>30</v>
      </c>
      <c r="N7793" t="s">
        <v>31</v>
      </c>
      <c r="O7793" t="s">
        <v>32</v>
      </c>
      <c r="P7793" t="s">
        <v>83</v>
      </c>
      <c r="Q7793">
        <v>2</v>
      </c>
      <c r="R7793" t="s">
        <v>65</v>
      </c>
      <c r="S7793" t="s">
        <v>44</v>
      </c>
      <c r="T7793">
        <v>7.6</v>
      </c>
      <c r="U7793">
        <v>6</v>
      </c>
      <c r="V7793">
        <v>99</v>
      </c>
      <c r="W7793">
        <v>0</v>
      </c>
      <c r="X7793">
        <v>0</v>
      </c>
      <c r="Y7793" t="s">
        <v>36</v>
      </c>
    </row>
    <row r="7794" spans="1:25" x14ac:dyDescent="0.25">
      <c r="A7794" t="s">
        <v>9826</v>
      </c>
      <c r="B7794" t="s">
        <v>2147</v>
      </c>
      <c r="C7794" t="s">
        <v>26</v>
      </c>
      <c r="D7794" t="s">
        <v>49</v>
      </c>
      <c r="E7794" t="s">
        <v>64</v>
      </c>
      <c r="F7794" s="1" t="s">
        <v>19848</v>
      </c>
      <c r="G7794">
        <v>179</v>
      </c>
      <c r="H7794" t="s">
        <v>86</v>
      </c>
      <c r="I7794">
        <v>948</v>
      </c>
      <c r="J7794">
        <v>463.34</v>
      </c>
      <c r="K7794">
        <f>Passenger_Data[[#This Row],[Price_USD]]*1</f>
        <v>463.34</v>
      </c>
      <c r="L7794">
        <v>31</v>
      </c>
      <c r="M7794" t="s">
        <v>30</v>
      </c>
      <c r="N7794" t="s">
        <v>60</v>
      </c>
      <c r="O7794" t="s">
        <v>33</v>
      </c>
      <c r="P7794" t="s">
        <v>50</v>
      </c>
      <c r="Q7794">
        <v>1</v>
      </c>
      <c r="R7794" t="s">
        <v>65</v>
      </c>
      <c r="S7794" t="s">
        <v>44</v>
      </c>
      <c r="T7794">
        <v>5.8</v>
      </c>
      <c r="U7794">
        <v>16</v>
      </c>
      <c r="V7794">
        <v>118</v>
      </c>
      <c r="W7794">
        <v>0</v>
      </c>
      <c r="X7794">
        <v>0</v>
      </c>
      <c r="Y7794" t="s">
        <v>36</v>
      </c>
    </row>
    <row r="7795" spans="1:25" x14ac:dyDescent="0.25">
      <c r="A7795" t="s">
        <v>9827</v>
      </c>
      <c r="B7795" t="s">
        <v>1345</v>
      </c>
      <c r="C7795" t="s">
        <v>82</v>
      </c>
      <c r="D7795" t="s">
        <v>27</v>
      </c>
      <c r="E7795" t="s">
        <v>55</v>
      </c>
      <c r="F7795" s="1" t="s">
        <v>19849</v>
      </c>
      <c r="G7795">
        <v>347</v>
      </c>
      <c r="H7795" t="s">
        <v>86</v>
      </c>
      <c r="I7795">
        <v>808</v>
      </c>
      <c r="J7795">
        <v>150.07</v>
      </c>
      <c r="K7795">
        <f>Passenger_Data[[#This Row],[Price_USD]]*1</f>
        <v>150.07</v>
      </c>
      <c r="L7795">
        <v>71</v>
      </c>
      <c r="M7795" t="s">
        <v>40</v>
      </c>
      <c r="N7795" t="s">
        <v>41</v>
      </c>
      <c r="O7795" t="s">
        <v>32</v>
      </c>
      <c r="P7795" t="s">
        <v>50</v>
      </c>
      <c r="Q7795">
        <v>1</v>
      </c>
      <c r="R7795" t="s">
        <v>43</v>
      </c>
      <c r="S7795" t="s">
        <v>61</v>
      </c>
      <c r="T7795">
        <v>7.5</v>
      </c>
      <c r="U7795">
        <v>10</v>
      </c>
      <c r="V7795">
        <v>42</v>
      </c>
      <c r="W7795">
        <v>0</v>
      </c>
      <c r="X7795">
        <v>0</v>
      </c>
      <c r="Y7795" t="s">
        <v>36</v>
      </c>
    </row>
    <row r="7796" spans="1:25" x14ac:dyDescent="0.25">
      <c r="A7796" t="s">
        <v>9828</v>
      </c>
      <c r="B7796" t="s">
        <v>694</v>
      </c>
      <c r="C7796" t="s">
        <v>73</v>
      </c>
      <c r="D7796" t="s">
        <v>28</v>
      </c>
      <c r="E7796" t="s">
        <v>27</v>
      </c>
      <c r="F7796" s="1" t="s">
        <v>19850</v>
      </c>
      <c r="G7796">
        <v>251</v>
      </c>
      <c r="H7796" t="s">
        <v>29</v>
      </c>
      <c r="I7796">
        <v>1451</v>
      </c>
      <c r="J7796">
        <v>321.39</v>
      </c>
      <c r="K7796">
        <f>Passenger_Data[[#This Row],[Price_USD]]*1</f>
        <v>321.39</v>
      </c>
      <c r="L7796">
        <v>71</v>
      </c>
      <c r="M7796" t="s">
        <v>40</v>
      </c>
      <c r="N7796" t="s">
        <v>41</v>
      </c>
      <c r="O7796" t="s">
        <v>32</v>
      </c>
      <c r="P7796" t="s">
        <v>264</v>
      </c>
      <c r="Q7796">
        <v>0</v>
      </c>
      <c r="R7796" t="s">
        <v>65</v>
      </c>
      <c r="S7796" t="s">
        <v>35</v>
      </c>
      <c r="T7796">
        <v>7.2</v>
      </c>
      <c r="U7796">
        <v>11</v>
      </c>
      <c r="V7796">
        <v>113</v>
      </c>
      <c r="W7796">
        <v>0</v>
      </c>
      <c r="X7796">
        <v>0</v>
      </c>
      <c r="Y7796" t="s">
        <v>45</v>
      </c>
    </row>
    <row r="7797" spans="1:25" x14ac:dyDescent="0.25">
      <c r="A7797" t="s">
        <v>9829</v>
      </c>
      <c r="B7797" t="s">
        <v>2583</v>
      </c>
      <c r="C7797" t="s">
        <v>48</v>
      </c>
      <c r="D7797" t="s">
        <v>64</v>
      </c>
      <c r="E7797" t="s">
        <v>64</v>
      </c>
      <c r="F7797" s="1" t="s">
        <v>19851</v>
      </c>
      <c r="G7797">
        <v>235</v>
      </c>
      <c r="H7797" t="s">
        <v>29</v>
      </c>
      <c r="I7797">
        <v>1786</v>
      </c>
      <c r="J7797">
        <v>441.95</v>
      </c>
      <c r="K7797">
        <f>Passenger_Data[[#This Row],[Price_USD]]*1</f>
        <v>441.95</v>
      </c>
      <c r="L7797">
        <v>60</v>
      </c>
      <c r="M7797" t="s">
        <v>30</v>
      </c>
      <c r="N7797" t="s">
        <v>60</v>
      </c>
      <c r="O7797" t="s">
        <v>42</v>
      </c>
      <c r="P7797" t="s">
        <v>50</v>
      </c>
      <c r="Q7797">
        <v>1</v>
      </c>
      <c r="R7797" t="s">
        <v>51</v>
      </c>
      <c r="S7797" t="s">
        <v>68</v>
      </c>
      <c r="T7797">
        <v>6.6</v>
      </c>
      <c r="U7797">
        <v>34</v>
      </c>
      <c r="V7797">
        <v>88</v>
      </c>
      <c r="W7797">
        <v>0</v>
      </c>
      <c r="X7797">
        <v>1</v>
      </c>
      <c r="Y7797" t="s">
        <v>36</v>
      </c>
    </row>
    <row r="7798" spans="1:25" x14ac:dyDescent="0.25">
      <c r="A7798" t="s">
        <v>9830</v>
      </c>
      <c r="B7798" t="s">
        <v>3422</v>
      </c>
      <c r="C7798" t="s">
        <v>48</v>
      </c>
      <c r="D7798" t="s">
        <v>39</v>
      </c>
      <c r="E7798" t="s">
        <v>28</v>
      </c>
      <c r="F7798" s="1" t="s">
        <v>19852</v>
      </c>
      <c r="G7798">
        <v>282</v>
      </c>
      <c r="H7798" t="s">
        <v>29</v>
      </c>
      <c r="I7798">
        <v>1097</v>
      </c>
      <c r="J7798">
        <v>328.56</v>
      </c>
      <c r="K7798">
        <f>Passenger_Data[[#This Row],[Price_USD]]*1</f>
        <v>328.56</v>
      </c>
      <c r="L7798">
        <v>75</v>
      </c>
      <c r="M7798" t="s">
        <v>40</v>
      </c>
      <c r="N7798" t="s">
        <v>60</v>
      </c>
      <c r="O7798" t="s">
        <v>56</v>
      </c>
      <c r="P7798" t="s">
        <v>83</v>
      </c>
      <c r="Q7798">
        <v>2</v>
      </c>
      <c r="R7798" t="s">
        <v>65</v>
      </c>
      <c r="S7798" t="s">
        <v>68</v>
      </c>
      <c r="T7798">
        <v>6.3</v>
      </c>
      <c r="U7798">
        <v>1</v>
      </c>
      <c r="V7798">
        <v>111</v>
      </c>
      <c r="W7798">
        <v>0</v>
      </c>
      <c r="X7798">
        <v>0</v>
      </c>
      <c r="Y7798" t="s">
        <v>77</v>
      </c>
    </row>
    <row r="7799" spans="1:25" x14ac:dyDescent="0.25">
      <c r="A7799" t="s">
        <v>9831</v>
      </c>
      <c r="B7799" t="s">
        <v>2502</v>
      </c>
      <c r="C7799" t="s">
        <v>48</v>
      </c>
      <c r="D7799" t="s">
        <v>49</v>
      </c>
      <c r="E7799" t="s">
        <v>64</v>
      </c>
      <c r="F7799" s="1" t="s">
        <v>19853</v>
      </c>
      <c r="G7799">
        <v>277</v>
      </c>
      <c r="H7799" t="s">
        <v>86</v>
      </c>
      <c r="I7799">
        <v>1025</v>
      </c>
      <c r="J7799">
        <v>297.14</v>
      </c>
      <c r="K7799">
        <f>Passenger_Data[[#This Row],[Price_USD]]*1</f>
        <v>297.14</v>
      </c>
      <c r="L7799">
        <v>25</v>
      </c>
      <c r="M7799" t="s">
        <v>40</v>
      </c>
      <c r="N7799" t="s">
        <v>31</v>
      </c>
      <c r="O7799" t="s">
        <v>32</v>
      </c>
      <c r="P7799" t="s">
        <v>264</v>
      </c>
      <c r="Q7799">
        <v>0</v>
      </c>
      <c r="R7799" t="s">
        <v>43</v>
      </c>
      <c r="S7799" t="s">
        <v>35</v>
      </c>
      <c r="T7799">
        <v>3.7</v>
      </c>
      <c r="U7799">
        <v>1</v>
      </c>
      <c r="V7799">
        <v>92</v>
      </c>
      <c r="W7799">
        <v>0</v>
      </c>
      <c r="X7799">
        <v>0</v>
      </c>
      <c r="Y7799" t="s">
        <v>77</v>
      </c>
    </row>
    <row r="7800" spans="1:25" x14ac:dyDescent="0.25">
      <c r="A7800" t="s">
        <v>9832</v>
      </c>
      <c r="B7800" t="s">
        <v>1595</v>
      </c>
      <c r="C7800" t="s">
        <v>48</v>
      </c>
      <c r="D7800" t="s">
        <v>27</v>
      </c>
      <c r="E7800" t="s">
        <v>27</v>
      </c>
      <c r="F7800" s="1" t="s">
        <v>19854</v>
      </c>
      <c r="G7800">
        <v>206</v>
      </c>
      <c r="H7800" t="s">
        <v>29</v>
      </c>
      <c r="I7800">
        <v>1377</v>
      </c>
      <c r="J7800">
        <v>425.28</v>
      </c>
      <c r="K7800">
        <f>Passenger_Data[[#This Row],[Price_USD]]*1</f>
        <v>425.28</v>
      </c>
      <c r="L7800">
        <v>19</v>
      </c>
      <c r="M7800" t="s">
        <v>40</v>
      </c>
      <c r="N7800" t="s">
        <v>31</v>
      </c>
      <c r="O7800" t="s">
        <v>33</v>
      </c>
      <c r="P7800" t="s">
        <v>83</v>
      </c>
      <c r="Q7800">
        <v>0</v>
      </c>
      <c r="R7800" t="s">
        <v>65</v>
      </c>
      <c r="S7800" t="s">
        <v>35</v>
      </c>
      <c r="T7800">
        <v>5.0999999999999996</v>
      </c>
      <c r="U7800">
        <v>23</v>
      </c>
      <c r="V7800">
        <v>100</v>
      </c>
      <c r="W7800">
        <v>0</v>
      </c>
      <c r="X7800">
        <v>1</v>
      </c>
      <c r="Y7800" t="s">
        <v>36</v>
      </c>
    </row>
    <row r="7801" spans="1:25" x14ac:dyDescent="0.25">
      <c r="A7801" t="s">
        <v>9833</v>
      </c>
      <c r="B7801" t="s">
        <v>793</v>
      </c>
      <c r="C7801" t="s">
        <v>48</v>
      </c>
      <c r="D7801" t="s">
        <v>39</v>
      </c>
      <c r="E7801" t="s">
        <v>59</v>
      </c>
      <c r="F7801" s="1" t="s">
        <v>19855</v>
      </c>
      <c r="G7801">
        <v>10</v>
      </c>
      <c r="H7801" t="s">
        <v>29</v>
      </c>
      <c r="I7801">
        <v>1226</v>
      </c>
      <c r="J7801">
        <v>295.11</v>
      </c>
      <c r="K7801">
        <f>Passenger_Data[[#This Row],[Price_USD]]*1</f>
        <v>295.11</v>
      </c>
      <c r="L7801">
        <v>49</v>
      </c>
      <c r="M7801" t="s">
        <v>40</v>
      </c>
      <c r="N7801" t="s">
        <v>60</v>
      </c>
      <c r="O7801" t="s">
        <v>42</v>
      </c>
      <c r="P7801" t="s">
        <v>33</v>
      </c>
      <c r="Q7801">
        <v>0</v>
      </c>
      <c r="R7801" t="s">
        <v>65</v>
      </c>
      <c r="S7801" t="s">
        <v>44</v>
      </c>
      <c r="T7801">
        <v>7.2</v>
      </c>
      <c r="U7801">
        <v>3</v>
      </c>
      <c r="V7801">
        <v>20</v>
      </c>
      <c r="W7801">
        <v>0</v>
      </c>
      <c r="X7801">
        <v>0</v>
      </c>
      <c r="Y7801" t="s">
        <v>36</v>
      </c>
    </row>
    <row r="7802" spans="1:25" x14ac:dyDescent="0.25">
      <c r="A7802" t="s">
        <v>9834</v>
      </c>
      <c r="B7802" t="s">
        <v>3313</v>
      </c>
      <c r="C7802" t="s">
        <v>54</v>
      </c>
      <c r="D7802" t="s">
        <v>76</v>
      </c>
      <c r="E7802" t="s">
        <v>49</v>
      </c>
      <c r="F7802" s="1" t="s">
        <v>19856</v>
      </c>
      <c r="G7802">
        <v>176</v>
      </c>
      <c r="H7802" t="s">
        <v>86</v>
      </c>
      <c r="I7802">
        <v>1842</v>
      </c>
      <c r="J7802">
        <v>476.71</v>
      </c>
      <c r="K7802">
        <f>Passenger_Data[[#This Row],[Price_USD]]*1</f>
        <v>476.71</v>
      </c>
      <c r="L7802">
        <v>61</v>
      </c>
      <c r="M7802" t="s">
        <v>30</v>
      </c>
      <c r="N7802" t="s">
        <v>31</v>
      </c>
      <c r="O7802" t="s">
        <v>56</v>
      </c>
      <c r="P7802" t="s">
        <v>50</v>
      </c>
      <c r="Q7802">
        <v>2</v>
      </c>
      <c r="R7802" t="s">
        <v>65</v>
      </c>
      <c r="S7802" t="s">
        <v>68</v>
      </c>
      <c r="T7802">
        <v>5.2</v>
      </c>
      <c r="U7802">
        <v>7</v>
      </c>
      <c r="V7802">
        <v>81</v>
      </c>
      <c r="W7802">
        <v>0</v>
      </c>
      <c r="X7802">
        <v>0</v>
      </c>
      <c r="Y7802" t="s">
        <v>45</v>
      </c>
    </row>
    <row r="7803" spans="1:25" x14ac:dyDescent="0.25">
      <c r="A7803" t="s">
        <v>9835</v>
      </c>
      <c r="B7803" t="s">
        <v>3265</v>
      </c>
      <c r="C7803" t="s">
        <v>54</v>
      </c>
      <c r="D7803" t="s">
        <v>49</v>
      </c>
      <c r="E7803" t="s">
        <v>39</v>
      </c>
      <c r="F7803" s="1" t="s">
        <v>19857</v>
      </c>
      <c r="G7803">
        <v>269</v>
      </c>
      <c r="H7803" t="s">
        <v>29</v>
      </c>
      <c r="I7803">
        <v>459</v>
      </c>
      <c r="J7803">
        <v>354.86</v>
      </c>
      <c r="K7803">
        <f>Passenger_Data[[#This Row],[Price_USD]]*1</f>
        <v>354.86</v>
      </c>
      <c r="L7803">
        <v>31</v>
      </c>
      <c r="M7803" t="s">
        <v>30</v>
      </c>
      <c r="N7803" t="s">
        <v>31</v>
      </c>
      <c r="O7803" t="s">
        <v>56</v>
      </c>
      <c r="P7803" t="s">
        <v>83</v>
      </c>
      <c r="Q7803">
        <v>0</v>
      </c>
      <c r="R7803" t="s">
        <v>51</v>
      </c>
      <c r="S7803" t="s">
        <v>35</v>
      </c>
      <c r="T7803">
        <v>9.1999999999999993</v>
      </c>
      <c r="U7803">
        <v>5</v>
      </c>
      <c r="V7803">
        <v>68</v>
      </c>
      <c r="W7803">
        <v>0</v>
      </c>
      <c r="X7803">
        <v>1</v>
      </c>
      <c r="Y7803" t="s">
        <v>77</v>
      </c>
    </row>
    <row r="7804" spans="1:25" x14ac:dyDescent="0.25">
      <c r="A7804" t="s">
        <v>9836</v>
      </c>
      <c r="B7804" t="s">
        <v>3078</v>
      </c>
      <c r="C7804" t="s">
        <v>73</v>
      </c>
      <c r="D7804" t="s">
        <v>55</v>
      </c>
      <c r="E7804" t="s">
        <v>76</v>
      </c>
      <c r="F7804" s="1" t="s">
        <v>19858</v>
      </c>
      <c r="G7804">
        <v>245</v>
      </c>
      <c r="H7804" t="s">
        <v>29</v>
      </c>
      <c r="I7804">
        <v>1435</v>
      </c>
      <c r="J7804">
        <v>341.62</v>
      </c>
      <c r="K7804">
        <f>Passenger_Data[[#This Row],[Price_USD]]*1</f>
        <v>341.62</v>
      </c>
      <c r="L7804">
        <v>72</v>
      </c>
      <c r="M7804" t="s">
        <v>40</v>
      </c>
      <c r="N7804" t="s">
        <v>41</v>
      </c>
      <c r="O7804" t="s">
        <v>42</v>
      </c>
      <c r="P7804" t="s">
        <v>83</v>
      </c>
      <c r="Q7804">
        <v>0</v>
      </c>
      <c r="R7804" t="s">
        <v>34</v>
      </c>
      <c r="S7804" t="s">
        <v>68</v>
      </c>
      <c r="T7804">
        <v>7.4</v>
      </c>
      <c r="U7804">
        <v>4</v>
      </c>
      <c r="V7804">
        <v>87</v>
      </c>
      <c r="W7804">
        <v>0</v>
      </c>
      <c r="X7804">
        <v>0</v>
      </c>
      <c r="Y7804" t="s">
        <v>77</v>
      </c>
    </row>
    <row r="7805" spans="1:25" x14ac:dyDescent="0.25">
      <c r="A7805" t="s">
        <v>9837</v>
      </c>
      <c r="B7805" t="s">
        <v>3492</v>
      </c>
      <c r="C7805" t="s">
        <v>26</v>
      </c>
      <c r="D7805" t="s">
        <v>55</v>
      </c>
      <c r="E7805" t="s">
        <v>28</v>
      </c>
      <c r="F7805" s="1" t="s">
        <v>19859</v>
      </c>
      <c r="G7805">
        <v>232</v>
      </c>
      <c r="H7805" t="s">
        <v>29</v>
      </c>
      <c r="I7805">
        <v>1469</v>
      </c>
      <c r="J7805">
        <v>339.28</v>
      </c>
      <c r="K7805">
        <f>Passenger_Data[[#This Row],[Price_USD]]*1</f>
        <v>339.28</v>
      </c>
      <c r="L7805">
        <v>57</v>
      </c>
      <c r="M7805" t="s">
        <v>30</v>
      </c>
      <c r="N7805" t="s">
        <v>60</v>
      </c>
      <c r="O7805" t="s">
        <v>56</v>
      </c>
      <c r="P7805" t="s">
        <v>33</v>
      </c>
      <c r="Q7805">
        <v>0</v>
      </c>
      <c r="R7805" t="s">
        <v>34</v>
      </c>
      <c r="S7805" t="s">
        <v>68</v>
      </c>
      <c r="T7805">
        <v>9.4</v>
      </c>
      <c r="U7805">
        <v>30</v>
      </c>
      <c r="V7805">
        <v>76</v>
      </c>
      <c r="W7805">
        <v>0</v>
      </c>
      <c r="X7805">
        <v>0</v>
      </c>
      <c r="Y7805" t="s">
        <v>45</v>
      </c>
    </row>
    <row r="7806" spans="1:25" x14ac:dyDescent="0.25">
      <c r="A7806" t="s">
        <v>9838</v>
      </c>
      <c r="B7806" t="s">
        <v>1641</v>
      </c>
      <c r="C7806" t="s">
        <v>48</v>
      </c>
      <c r="D7806" t="s">
        <v>55</v>
      </c>
      <c r="E7806" t="s">
        <v>64</v>
      </c>
      <c r="F7806" s="1" t="s">
        <v>19860</v>
      </c>
      <c r="G7806">
        <v>66</v>
      </c>
      <c r="H7806" t="s">
        <v>86</v>
      </c>
      <c r="I7806">
        <v>1496</v>
      </c>
      <c r="J7806">
        <v>414.11</v>
      </c>
      <c r="K7806">
        <f>Passenger_Data[[#This Row],[Price_USD]]*1</f>
        <v>414.11</v>
      </c>
      <c r="L7806">
        <v>20</v>
      </c>
      <c r="M7806" t="s">
        <v>30</v>
      </c>
      <c r="N7806" t="s">
        <v>41</v>
      </c>
      <c r="O7806" t="s">
        <v>32</v>
      </c>
      <c r="P7806" t="s">
        <v>50</v>
      </c>
      <c r="Q7806">
        <v>2</v>
      </c>
      <c r="R7806" t="s">
        <v>51</v>
      </c>
      <c r="S7806" t="s">
        <v>68</v>
      </c>
      <c r="T7806">
        <v>7.4</v>
      </c>
      <c r="U7806">
        <v>7</v>
      </c>
      <c r="V7806">
        <v>79</v>
      </c>
      <c r="W7806">
        <v>1</v>
      </c>
      <c r="X7806">
        <v>0</v>
      </c>
      <c r="Y7806" t="s">
        <v>36</v>
      </c>
    </row>
    <row r="7807" spans="1:25" x14ac:dyDescent="0.25">
      <c r="A7807" t="s">
        <v>9839</v>
      </c>
      <c r="B7807" t="s">
        <v>1280</v>
      </c>
      <c r="C7807" t="s">
        <v>73</v>
      </c>
      <c r="D7807" t="s">
        <v>39</v>
      </c>
      <c r="E7807" t="s">
        <v>59</v>
      </c>
      <c r="F7807" s="1" t="s">
        <v>19861</v>
      </c>
      <c r="G7807">
        <v>271</v>
      </c>
      <c r="H7807" t="s">
        <v>29</v>
      </c>
      <c r="I7807">
        <v>1508</v>
      </c>
      <c r="J7807">
        <v>478.46</v>
      </c>
      <c r="K7807">
        <f>Passenger_Data[[#This Row],[Price_USD]]*1</f>
        <v>478.46</v>
      </c>
      <c r="L7807">
        <v>20</v>
      </c>
      <c r="M7807" t="s">
        <v>30</v>
      </c>
      <c r="N7807" t="s">
        <v>31</v>
      </c>
      <c r="O7807" t="s">
        <v>32</v>
      </c>
      <c r="P7807" t="s">
        <v>50</v>
      </c>
      <c r="Q7807">
        <v>0</v>
      </c>
      <c r="R7807" t="s">
        <v>65</v>
      </c>
      <c r="S7807" t="s">
        <v>68</v>
      </c>
      <c r="T7807">
        <v>6.9</v>
      </c>
      <c r="U7807">
        <v>7</v>
      </c>
      <c r="V7807">
        <v>45</v>
      </c>
      <c r="W7807">
        <v>0</v>
      </c>
      <c r="X7807">
        <v>0</v>
      </c>
      <c r="Y7807" t="s">
        <v>36</v>
      </c>
    </row>
    <row r="7808" spans="1:25" x14ac:dyDescent="0.25">
      <c r="A7808" t="s">
        <v>9840</v>
      </c>
      <c r="B7808" t="s">
        <v>8876</v>
      </c>
      <c r="C7808" t="s">
        <v>82</v>
      </c>
      <c r="D7808" t="s">
        <v>49</v>
      </c>
      <c r="E7808" t="s">
        <v>27</v>
      </c>
      <c r="F7808" s="1" t="s">
        <v>19862</v>
      </c>
      <c r="G7808">
        <v>198</v>
      </c>
      <c r="H7808" t="s">
        <v>29</v>
      </c>
      <c r="I7808">
        <v>1271</v>
      </c>
      <c r="J7808">
        <v>343.05</v>
      </c>
      <c r="K7808">
        <f>Passenger_Data[[#This Row],[Price_USD]]*1</f>
        <v>343.05</v>
      </c>
      <c r="L7808">
        <v>21</v>
      </c>
      <c r="M7808" t="s">
        <v>40</v>
      </c>
      <c r="N7808" t="s">
        <v>41</v>
      </c>
      <c r="O7808" t="s">
        <v>42</v>
      </c>
      <c r="P7808" t="s">
        <v>83</v>
      </c>
      <c r="Q7808">
        <v>1</v>
      </c>
      <c r="R7808" t="s">
        <v>34</v>
      </c>
      <c r="S7808" t="s">
        <v>35</v>
      </c>
      <c r="T7808">
        <v>7.7</v>
      </c>
      <c r="U7808">
        <v>24</v>
      </c>
      <c r="V7808">
        <v>52</v>
      </c>
      <c r="W7808">
        <v>0</v>
      </c>
      <c r="X7808">
        <v>0</v>
      </c>
      <c r="Y7808" t="s">
        <v>36</v>
      </c>
    </row>
    <row r="7809" spans="1:25" x14ac:dyDescent="0.25">
      <c r="A7809" t="s">
        <v>9841</v>
      </c>
      <c r="B7809" t="s">
        <v>3584</v>
      </c>
      <c r="C7809" t="s">
        <v>73</v>
      </c>
      <c r="D7809" t="s">
        <v>59</v>
      </c>
      <c r="E7809" t="s">
        <v>76</v>
      </c>
      <c r="F7809" s="1" t="s">
        <v>19863</v>
      </c>
      <c r="G7809">
        <v>135</v>
      </c>
      <c r="H7809" t="s">
        <v>29</v>
      </c>
      <c r="I7809">
        <v>447</v>
      </c>
      <c r="J7809">
        <v>342.05</v>
      </c>
      <c r="K7809">
        <f>Passenger_Data[[#This Row],[Price_USD]]*1</f>
        <v>342.05</v>
      </c>
      <c r="L7809">
        <v>56</v>
      </c>
      <c r="M7809" t="s">
        <v>30</v>
      </c>
      <c r="N7809" t="s">
        <v>31</v>
      </c>
      <c r="O7809" t="s">
        <v>32</v>
      </c>
      <c r="P7809" t="s">
        <v>50</v>
      </c>
      <c r="Q7809">
        <v>1</v>
      </c>
      <c r="R7809" t="s">
        <v>65</v>
      </c>
      <c r="S7809" t="s">
        <v>44</v>
      </c>
      <c r="T7809">
        <v>6.2</v>
      </c>
      <c r="U7809">
        <v>3</v>
      </c>
      <c r="V7809">
        <v>18</v>
      </c>
      <c r="W7809">
        <v>1</v>
      </c>
      <c r="X7809">
        <v>0</v>
      </c>
      <c r="Y7809" t="s">
        <v>77</v>
      </c>
    </row>
    <row r="7810" spans="1:25" x14ac:dyDescent="0.25">
      <c r="A7810" t="s">
        <v>9842</v>
      </c>
      <c r="B7810" t="s">
        <v>3367</v>
      </c>
      <c r="C7810" t="s">
        <v>73</v>
      </c>
      <c r="D7810" t="s">
        <v>64</v>
      </c>
      <c r="E7810" t="s">
        <v>55</v>
      </c>
      <c r="F7810" s="1" t="s">
        <v>19864</v>
      </c>
      <c r="G7810">
        <v>171</v>
      </c>
      <c r="H7810" t="s">
        <v>29</v>
      </c>
      <c r="I7810">
        <v>1321</v>
      </c>
      <c r="J7810">
        <v>415.83</v>
      </c>
      <c r="K7810">
        <f>Passenger_Data[[#This Row],[Price_USD]]*1</f>
        <v>415.83</v>
      </c>
      <c r="L7810">
        <v>58</v>
      </c>
      <c r="M7810" t="s">
        <v>30</v>
      </c>
      <c r="N7810" t="s">
        <v>31</v>
      </c>
      <c r="O7810" t="s">
        <v>33</v>
      </c>
      <c r="P7810" t="s">
        <v>50</v>
      </c>
      <c r="Q7810">
        <v>1</v>
      </c>
      <c r="R7810" t="s">
        <v>65</v>
      </c>
      <c r="S7810" t="s">
        <v>44</v>
      </c>
      <c r="T7810">
        <v>7.9</v>
      </c>
      <c r="U7810">
        <v>22</v>
      </c>
      <c r="V7810">
        <v>43</v>
      </c>
      <c r="W7810">
        <v>0</v>
      </c>
      <c r="X7810">
        <v>0</v>
      </c>
      <c r="Y7810" t="s">
        <v>77</v>
      </c>
    </row>
    <row r="7811" spans="1:25" x14ac:dyDescent="0.25">
      <c r="A7811" t="s">
        <v>9843</v>
      </c>
      <c r="B7811" t="s">
        <v>1593</v>
      </c>
      <c r="C7811" t="s">
        <v>54</v>
      </c>
      <c r="D7811" t="s">
        <v>49</v>
      </c>
      <c r="E7811" t="s">
        <v>28</v>
      </c>
      <c r="F7811" s="1" t="s">
        <v>19865</v>
      </c>
      <c r="G7811">
        <v>171</v>
      </c>
      <c r="H7811" t="s">
        <v>29</v>
      </c>
      <c r="I7811">
        <v>991</v>
      </c>
      <c r="J7811">
        <v>435.86</v>
      </c>
      <c r="K7811">
        <f>Passenger_Data[[#This Row],[Price_USD]]*1</f>
        <v>435.86</v>
      </c>
      <c r="L7811">
        <v>34</v>
      </c>
      <c r="M7811" t="s">
        <v>30</v>
      </c>
      <c r="N7811" t="s">
        <v>41</v>
      </c>
      <c r="O7811" t="s">
        <v>42</v>
      </c>
      <c r="P7811" t="s">
        <v>50</v>
      </c>
      <c r="Q7811">
        <v>1</v>
      </c>
      <c r="R7811" t="s">
        <v>51</v>
      </c>
      <c r="S7811" t="s">
        <v>61</v>
      </c>
      <c r="T7811">
        <v>5.9</v>
      </c>
      <c r="U7811">
        <v>10</v>
      </c>
      <c r="V7811">
        <v>47</v>
      </c>
      <c r="W7811">
        <v>0</v>
      </c>
      <c r="X7811">
        <v>0</v>
      </c>
      <c r="Y7811" t="s">
        <v>36</v>
      </c>
    </row>
    <row r="7812" spans="1:25" x14ac:dyDescent="0.25">
      <c r="A7812" t="s">
        <v>9844</v>
      </c>
      <c r="B7812" t="s">
        <v>1232</v>
      </c>
      <c r="C7812" t="s">
        <v>82</v>
      </c>
      <c r="D7812" t="s">
        <v>49</v>
      </c>
      <c r="E7812" t="s">
        <v>27</v>
      </c>
      <c r="F7812" s="1" t="s">
        <v>19866</v>
      </c>
      <c r="G7812">
        <v>187</v>
      </c>
      <c r="H7812" t="s">
        <v>29</v>
      </c>
      <c r="I7812">
        <v>776</v>
      </c>
      <c r="J7812">
        <v>540.72</v>
      </c>
      <c r="K7812">
        <f>Passenger_Data[[#This Row],[Price_USD]]*1</f>
        <v>540.72</v>
      </c>
      <c r="L7812">
        <v>46</v>
      </c>
      <c r="M7812" t="s">
        <v>30</v>
      </c>
      <c r="N7812" t="s">
        <v>31</v>
      </c>
      <c r="O7812" t="s">
        <v>42</v>
      </c>
      <c r="P7812" t="s">
        <v>50</v>
      </c>
      <c r="Q7812">
        <v>1</v>
      </c>
      <c r="R7812" t="s">
        <v>65</v>
      </c>
      <c r="S7812" t="s">
        <v>44</v>
      </c>
      <c r="T7812">
        <v>8.1</v>
      </c>
      <c r="U7812">
        <v>7</v>
      </c>
      <c r="V7812">
        <v>51</v>
      </c>
      <c r="W7812">
        <v>0</v>
      </c>
      <c r="X7812">
        <v>0</v>
      </c>
      <c r="Y7812" t="s">
        <v>36</v>
      </c>
    </row>
    <row r="7813" spans="1:25" x14ac:dyDescent="0.25">
      <c r="A7813" t="s">
        <v>9845</v>
      </c>
      <c r="B7813" t="s">
        <v>193</v>
      </c>
      <c r="C7813" t="s">
        <v>73</v>
      </c>
      <c r="D7813" t="s">
        <v>64</v>
      </c>
      <c r="E7813" t="s">
        <v>76</v>
      </c>
      <c r="F7813" s="1" t="s">
        <v>19867</v>
      </c>
      <c r="G7813">
        <v>208</v>
      </c>
      <c r="H7813" t="s">
        <v>29</v>
      </c>
      <c r="I7813">
        <v>955</v>
      </c>
      <c r="J7813">
        <v>182.64</v>
      </c>
      <c r="K7813">
        <f>Passenger_Data[[#This Row],[Price_USD]]*1</f>
        <v>182.64</v>
      </c>
      <c r="L7813">
        <v>38</v>
      </c>
      <c r="M7813" t="s">
        <v>40</v>
      </c>
      <c r="N7813" t="s">
        <v>60</v>
      </c>
      <c r="O7813" t="s">
        <v>56</v>
      </c>
      <c r="P7813" t="s">
        <v>50</v>
      </c>
      <c r="Q7813">
        <v>1</v>
      </c>
      <c r="R7813" t="s">
        <v>65</v>
      </c>
      <c r="S7813" t="s">
        <v>44</v>
      </c>
      <c r="T7813">
        <v>6</v>
      </c>
      <c r="U7813">
        <v>6</v>
      </c>
      <c r="V7813">
        <v>2</v>
      </c>
      <c r="W7813">
        <v>0</v>
      </c>
      <c r="X7813">
        <v>0</v>
      </c>
      <c r="Y7813" t="s">
        <v>77</v>
      </c>
    </row>
    <row r="7814" spans="1:25" x14ac:dyDescent="0.25">
      <c r="A7814" t="s">
        <v>9846</v>
      </c>
      <c r="B7814" t="s">
        <v>1328</v>
      </c>
      <c r="C7814" t="s">
        <v>54</v>
      </c>
      <c r="D7814" t="s">
        <v>59</v>
      </c>
      <c r="E7814" t="s">
        <v>76</v>
      </c>
      <c r="F7814" s="1" t="s">
        <v>19868</v>
      </c>
      <c r="G7814">
        <v>252</v>
      </c>
      <c r="H7814" t="s">
        <v>29</v>
      </c>
      <c r="I7814">
        <v>1283</v>
      </c>
      <c r="J7814">
        <v>294.04000000000002</v>
      </c>
      <c r="K7814">
        <f>Passenger_Data[[#This Row],[Price_USD]]*1</f>
        <v>294.04000000000002</v>
      </c>
      <c r="L7814">
        <v>72</v>
      </c>
      <c r="M7814" t="s">
        <v>30</v>
      </c>
      <c r="N7814" t="s">
        <v>60</v>
      </c>
      <c r="O7814" t="s">
        <v>32</v>
      </c>
      <c r="P7814" t="s">
        <v>50</v>
      </c>
      <c r="Q7814">
        <v>0</v>
      </c>
      <c r="R7814" t="s">
        <v>51</v>
      </c>
      <c r="S7814" t="s">
        <v>68</v>
      </c>
      <c r="T7814">
        <v>7.4</v>
      </c>
      <c r="U7814">
        <v>0</v>
      </c>
      <c r="V7814">
        <v>93</v>
      </c>
      <c r="W7814">
        <v>0</v>
      </c>
      <c r="X7814">
        <v>0</v>
      </c>
      <c r="Y7814" t="s">
        <v>77</v>
      </c>
    </row>
    <row r="7815" spans="1:25" x14ac:dyDescent="0.25">
      <c r="A7815" t="s">
        <v>9847</v>
      </c>
      <c r="B7815" t="s">
        <v>2014</v>
      </c>
      <c r="C7815" t="s">
        <v>82</v>
      </c>
      <c r="D7815" t="s">
        <v>55</v>
      </c>
      <c r="E7815" t="s">
        <v>39</v>
      </c>
      <c r="F7815" s="1" t="s">
        <v>19869</v>
      </c>
      <c r="G7815">
        <v>218</v>
      </c>
      <c r="H7815" t="s">
        <v>29</v>
      </c>
      <c r="I7815">
        <v>965</v>
      </c>
      <c r="J7815">
        <v>369.03</v>
      </c>
      <c r="K7815">
        <f>Passenger_Data[[#This Row],[Price_USD]]*1</f>
        <v>369.03</v>
      </c>
      <c r="L7815">
        <v>34</v>
      </c>
      <c r="M7815" t="s">
        <v>30</v>
      </c>
      <c r="N7815" t="s">
        <v>41</v>
      </c>
      <c r="O7815" t="s">
        <v>42</v>
      </c>
      <c r="P7815" t="s">
        <v>50</v>
      </c>
      <c r="Q7815">
        <v>0</v>
      </c>
      <c r="R7815" t="s">
        <v>34</v>
      </c>
      <c r="S7815" t="s">
        <v>35</v>
      </c>
      <c r="T7815">
        <v>7.8</v>
      </c>
      <c r="U7815">
        <v>6</v>
      </c>
      <c r="V7815">
        <v>96</v>
      </c>
      <c r="W7815">
        <v>0</v>
      </c>
      <c r="X7815">
        <v>0</v>
      </c>
      <c r="Y7815" t="s">
        <v>45</v>
      </c>
    </row>
    <row r="7816" spans="1:25" x14ac:dyDescent="0.25">
      <c r="A7816" t="s">
        <v>9848</v>
      </c>
      <c r="B7816" t="s">
        <v>5801</v>
      </c>
      <c r="C7816" t="s">
        <v>73</v>
      </c>
      <c r="D7816" t="s">
        <v>27</v>
      </c>
      <c r="E7816" t="s">
        <v>76</v>
      </c>
      <c r="F7816" s="1" t="s">
        <v>19870</v>
      </c>
      <c r="G7816">
        <v>224</v>
      </c>
      <c r="H7816" t="s">
        <v>29</v>
      </c>
      <c r="I7816">
        <v>1354</v>
      </c>
      <c r="J7816">
        <v>263.27999999999997</v>
      </c>
      <c r="K7816">
        <f>Passenger_Data[[#This Row],[Price_USD]]*1</f>
        <v>263.27999999999997</v>
      </c>
      <c r="L7816">
        <v>45</v>
      </c>
      <c r="M7816" t="s">
        <v>40</v>
      </c>
      <c r="N7816" t="s">
        <v>31</v>
      </c>
      <c r="O7816" t="s">
        <v>33</v>
      </c>
      <c r="P7816" t="s">
        <v>50</v>
      </c>
      <c r="Q7816">
        <v>1</v>
      </c>
      <c r="R7816" t="s">
        <v>51</v>
      </c>
      <c r="S7816" t="s">
        <v>61</v>
      </c>
      <c r="T7816">
        <v>8.6999999999999993</v>
      </c>
      <c r="U7816">
        <v>18</v>
      </c>
      <c r="V7816">
        <v>18</v>
      </c>
      <c r="W7816">
        <v>0</v>
      </c>
      <c r="X7816">
        <v>0</v>
      </c>
      <c r="Y7816" t="s">
        <v>36</v>
      </c>
    </row>
    <row r="7817" spans="1:25" x14ac:dyDescent="0.25">
      <c r="A7817" t="s">
        <v>9849</v>
      </c>
      <c r="B7817" t="s">
        <v>1482</v>
      </c>
      <c r="C7817" t="s">
        <v>54</v>
      </c>
      <c r="D7817" t="s">
        <v>49</v>
      </c>
      <c r="E7817" t="s">
        <v>55</v>
      </c>
      <c r="F7817" s="1" t="s">
        <v>19871</v>
      </c>
      <c r="G7817">
        <v>192</v>
      </c>
      <c r="H7817" t="s">
        <v>108</v>
      </c>
      <c r="I7817">
        <v>1310</v>
      </c>
      <c r="J7817">
        <v>490.66</v>
      </c>
      <c r="K7817">
        <f>Passenger_Data[[#This Row],[Price_USD]]*1</f>
        <v>490.66</v>
      </c>
      <c r="L7817">
        <v>51</v>
      </c>
      <c r="M7817" t="s">
        <v>30</v>
      </c>
      <c r="N7817" t="s">
        <v>31</v>
      </c>
      <c r="O7817" t="s">
        <v>56</v>
      </c>
      <c r="P7817" t="s">
        <v>83</v>
      </c>
      <c r="Q7817">
        <v>1</v>
      </c>
      <c r="R7817" t="s">
        <v>51</v>
      </c>
      <c r="S7817" t="s">
        <v>68</v>
      </c>
      <c r="T7817">
        <v>8</v>
      </c>
      <c r="U7817">
        <v>16</v>
      </c>
      <c r="V7817">
        <v>6</v>
      </c>
      <c r="W7817">
        <v>0</v>
      </c>
      <c r="X7817">
        <v>0</v>
      </c>
      <c r="Y7817" t="s">
        <v>36</v>
      </c>
    </row>
    <row r="7818" spans="1:25" x14ac:dyDescent="0.25">
      <c r="A7818" t="s">
        <v>9850</v>
      </c>
      <c r="B7818" t="s">
        <v>5694</v>
      </c>
      <c r="C7818" t="s">
        <v>82</v>
      </c>
      <c r="D7818" t="s">
        <v>27</v>
      </c>
      <c r="E7818" t="s">
        <v>39</v>
      </c>
      <c r="F7818" s="1" t="s">
        <v>19872</v>
      </c>
      <c r="G7818">
        <v>241</v>
      </c>
      <c r="H7818" t="s">
        <v>86</v>
      </c>
      <c r="I7818">
        <v>699</v>
      </c>
      <c r="J7818">
        <v>553.9</v>
      </c>
      <c r="K7818">
        <f>Passenger_Data[[#This Row],[Price_USD]]*1</f>
        <v>553.9</v>
      </c>
      <c r="L7818">
        <v>78</v>
      </c>
      <c r="M7818" t="s">
        <v>30</v>
      </c>
      <c r="N7818" t="s">
        <v>31</v>
      </c>
      <c r="O7818" t="s">
        <v>42</v>
      </c>
      <c r="P7818" t="s">
        <v>264</v>
      </c>
      <c r="Q7818">
        <v>0</v>
      </c>
      <c r="R7818" t="s">
        <v>65</v>
      </c>
      <c r="S7818" t="s">
        <v>44</v>
      </c>
      <c r="T7818">
        <v>7.9</v>
      </c>
      <c r="U7818">
        <v>33</v>
      </c>
      <c r="V7818">
        <v>20</v>
      </c>
      <c r="W7818">
        <v>0</v>
      </c>
      <c r="X7818">
        <v>0</v>
      </c>
      <c r="Y7818" t="s">
        <v>36</v>
      </c>
    </row>
    <row r="7819" spans="1:25" x14ac:dyDescent="0.25">
      <c r="A7819" t="s">
        <v>9851</v>
      </c>
      <c r="B7819" t="s">
        <v>1849</v>
      </c>
      <c r="C7819" t="s">
        <v>26</v>
      </c>
      <c r="D7819" t="s">
        <v>49</v>
      </c>
      <c r="E7819" t="s">
        <v>55</v>
      </c>
      <c r="F7819" s="1" t="s">
        <v>19873</v>
      </c>
      <c r="G7819">
        <v>206</v>
      </c>
      <c r="H7819" t="s">
        <v>86</v>
      </c>
      <c r="I7819">
        <v>1671</v>
      </c>
      <c r="J7819">
        <v>246.19</v>
      </c>
      <c r="K7819">
        <f>Passenger_Data[[#This Row],[Price_USD]]*1</f>
        <v>246.19</v>
      </c>
      <c r="L7819">
        <v>79</v>
      </c>
      <c r="M7819" t="s">
        <v>40</v>
      </c>
      <c r="N7819" t="s">
        <v>31</v>
      </c>
      <c r="O7819" t="s">
        <v>33</v>
      </c>
      <c r="P7819" t="s">
        <v>33</v>
      </c>
      <c r="Q7819">
        <v>1</v>
      </c>
      <c r="R7819" t="s">
        <v>43</v>
      </c>
      <c r="S7819" t="s">
        <v>35</v>
      </c>
      <c r="T7819">
        <v>4.8</v>
      </c>
      <c r="U7819">
        <v>6</v>
      </c>
      <c r="V7819">
        <v>63</v>
      </c>
      <c r="W7819">
        <v>0</v>
      </c>
      <c r="X7819">
        <v>0</v>
      </c>
      <c r="Y7819" t="s">
        <v>45</v>
      </c>
    </row>
    <row r="7820" spans="1:25" x14ac:dyDescent="0.25">
      <c r="A7820" t="s">
        <v>9852</v>
      </c>
      <c r="B7820" t="s">
        <v>99</v>
      </c>
      <c r="C7820" t="s">
        <v>26</v>
      </c>
      <c r="D7820" t="s">
        <v>39</v>
      </c>
      <c r="E7820" t="s">
        <v>49</v>
      </c>
      <c r="F7820" s="1" t="s">
        <v>19874</v>
      </c>
      <c r="G7820">
        <v>140</v>
      </c>
      <c r="H7820" t="s">
        <v>108</v>
      </c>
      <c r="I7820">
        <v>2134</v>
      </c>
      <c r="J7820">
        <v>451.28</v>
      </c>
      <c r="K7820">
        <f>Passenger_Data[[#This Row],[Price_USD]]*1</f>
        <v>451.28</v>
      </c>
      <c r="L7820">
        <v>56</v>
      </c>
      <c r="M7820" t="s">
        <v>40</v>
      </c>
      <c r="N7820" t="s">
        <v>31</v>
      </c>
      <c r="O7820" t="s">
        <v>56</v>
      </c>
      <c r="P7820" t="s">
        <v>50</v>
      </c>
      <c r="Q7820">
        <v>0</v>
      </c>
      <c r="R7820" t="s">
        <v>51</v>
      </c>
      <c r="S7820" t="s">
        <v>61</v>
      </c>
      <c r="T7820">
        <v>5.9</v>
      </c>
      <c r="U7820">
        <v>2</v>
      </c>
      <c r="V7820">
        <v>25</v>
      </c>
      <c r="W7820">
        <v>0</v>
      </c>
      <c r="X7820">
        <v>0</v>
      </c>
      <c r="Y7820" t="s">
        <v>36</v>
      </c>
    </row>
    <row r="7821" spans="1:25" x14ac:dyDescent="0.25">
      <c r="A7821" t="s">
        <v>9853</v>
      </c>
      <c r="B7821" t="s">
        <v>3661</v>
      </c>
      <c r="C7821" t="s">
        <v>82</v>
      </c>
      <c r="D7821" t="s">
        <v>64</v>
      </c>
      <c r="E7821" t="s">
        <v>28</v>
      </c>
      <c r="F7821" s="1" t="s">
        <v>19875</v>
      </c>
      <c r="G7821">
        <v>152</v>
      </c>
      <c r="H7821" t="s">
        <v>29</v>
      </c>
      <c r="I7821">
        <v>1040</v>
      </c>
      <c r="J7821">
        <v>300.39999999999998</v>
      </c>
      <c r="K7821">
        <f>Passenger_Data[[#This Row],[Price_USD]]*1</f>
        <v>300.39999999999998</v>
      </c>
      <c r="L7821">
        <v>72</v>
      </c>
      <c r="M7821" t="s">
        <v>40</v>
      </c>
      <c r="N7821" t="s">
        <v>41</v>
      </c>
      <c r="O7821" t="s">
        <v>42</v>
      </c>
      <c r="P7821" t="s">
        <v>50</v>
      </c>
      <c r="Q7821">
        <v>0</v>
      </c>
      <c r="R7821" t="s">
        <v>51</v>
      </c>
      <c r="S7821" t="s">
        <v>44</v>
      </c>
      <c r="T7821">
        <v>8.3000000000000007</v>
      </c>
      <c r="U7821">
        <v>8</v>
      </c>
      <c r="V7821">
        <v>89</v>
      </c>
      <c r="W7821">
        <v>0</v>
      </c>
      <c r="X7821">
        <v>0</v>
      </c>
      <c r="Y7821" t="s">
        <v>45</v>
      </c>
    </row>
    <row r="7822" spans="1:25" x14ac:dyDescent="0.25">
      <c r="A7822" t="s">
        <v>9854</v>
      </c>
      <c r="B7822" t="s">
        <v>1872</v>
      </c>
      <c r="C7822" t="s">
        <v>26</v>
      </c>
      <c r="D7822" t="s">
        <v>59</v>
      </c>
      <c r="E7822" t="s">
        <v>27</v>
      </c>
      <c r="F7822" s="1" t="s">
        <v>19876</v>
      </c>
      <c r="G7822">
        <v>195</v>
      </c>
      <c r="H7822" t="s">
        <v>29</v>
      </c>
      <c r="I7822">
        <v>1357</v>
      </c>
      <c r="J7822">
        <v>346.59</v>
      </c>
      <c r="K7822">
        <f>Passenger_Data[[#This Row],[Price_USD]]*1</f>
        <v>346.59</v>
      </c>
      <c r="L7822">
        <v>74</v>
      </c>
      <c r="M7822" t="s">
        <v>30</v>
      </c>
      <c r="N7822" t="s">
        <v>31</v>
      </c>
      <c r="O7822" t="s">
        <v>42</v>
      </c>
      <c r="P7822" t="s">
        <v>83</v>
      </c>
      <c r="Q7822">
        <v>0</v>
      </c>
      <c r="R7822" t="s">
        <v>65</v>
      </c>
      <c r="S7822" t="s">
        <v>35</v>
      </c>
      <c r="T7822">
        <v>8.1</v>
      </c>
      <c r="U7822">
        <v>3</v>
      </c>
      <c r="V7822">
        <v>38</v>
      </c>
      <c r="W7822">
        <v>0</v>
      </c>
      <c r="X7822">
        <v>0</v>
      </c>
      <c r="Y7822" t="s">
        <v>77</v>
      </c>
    </row>
    <row r="7823" spans="1:25" x14ac:dyDescent="0.25">
      <c r="A7823" t="s">
        <v>9855</v>
      </c>
      <c r="B7823" t="s">
        <v>1619</v>
      </c>
      <c r="C7823" t="s">
        <v>73</v>
      </c>
      <c r="D7823" t="s">
        <v>39</v>
      </c>
      <c r="E7823" t="s">
        <v>28</v>
      </c>
      <c r="F7823" s="1" t="s">
        <v>19877</v>
      </c>
      <c r="G7823">
        <v>194</v>
      </c>
      <c r="H7823" t="s">
        <v>29</v>
      </c>
      <c r="I7823">
        <v>1232</v>
      </c>
      <c r="J7823">
        <v>308.60000000000002</v>
      </c>
      <c r="K7823">
        <f>Passenger_Data[[#This Row],[Price_USD]]*1</f>
        <v>308.60000000000002</v>
      </c>
      <c r="L7823">
        <v>23</v>
      </c>
      <c r="M7823" t="s">
        <v>40</v>
      </c>
      <c r="N7823" t="s">
        <v>31</v>
      </c>
      <c r="O7823" t="s">
        <v>33</v>
      </c>
      <c r="P7823" t="s">
        <v>83</v>
      </c>
      <c r="Q7823">
        <v>0</v>
      </c>
      <c r="R7823" t="s">
        <v>51</v>
      </c>
      <c r="S7823" t="s">
        <v>35</v>
      </c>
      <c r="T7823">
        <v>7.4</v>
      </c>
      <c r="U7823">
        <v>6</v>
      </c>
      <c r="V7823">
        <v>54</v>
      </c>
      <c r="W7823">
        <v>0</v>
      </c>
      <c r="X7823">
        <v>0</v>
      </c>
      <c r="Y7823" t="s">
        <v>36</v>
      </c>
    </row>
    <row r="7824" spans="1:25" x14ac:dyDescent="0.25">
      <c r="A7824" t="s">
        <v>9856</v>
      </c>
      <c r="B7824" t="s">
        <v>5380</v>
      </c>
      <c r="C7824" t="s">
        <v>26</v>
      </c>
      <c r="D7824" t="s">
        <v>76</v>
      </c>
      <c r="E7824" t="s">
        <v>59</v>
      </c>
      <c r="F7824" s="1" t="s">
        <v>19878</v>
      </c>
      <c r="G7824">
        <v>263</v>
      </c>
      <c r="H7824" t="s">
        <v>86</v>
      </c>
      <c r="I7824">
        <v>1199</v>
      </c>
      <c r="J7824">
        <v>512.94000000000005</v>
      </c>
      <c r="K7824">
        <f>Passenger_Data[[#This Row],[Price_USD]]*1</f>
        <v>512.94000000000005</v>
      </c>
      <c r="L7824">
        <v>76</v>
      </c>
      <c r="M7824" t="s">
        <v>40</v>
      </c>
      <c r="N7824" t="s">
        <v>60</v>
      </c>
      <c r="O7824" t="s">
        <v>42</v>
      </c>
      <c r="P7824" t="s">
        <v>33</v>
      </c>
      <c r="Q7824">
        <v>0</v>
      </c>
      <c r="R7824" t="s">
        <v>51</v>
      </c>
      <c r="S7824" t="s">
        <v>35</v>
      </c>
      <c r="T7824">
        <v>7.3</v>
      </c>
      <c r="U7824">
        <v>22</v>
      </c>
      <c r="V7824">
        <v>97</v>
      </c>
      <c r="W7824">
        <v>0</v>
      </c>
      <c r="X7824">
        <v>0</v>
      </c>
      <c r="Y7824" t="s">
        <v>36</v>
      </c>
    </row>
    <row r="7825" spans="1:25" x14ac:dyDescent="0.25">
      <c r="A7825" t="s">
        <v>9857</v>
      </c>
      <c r="B7825" t="s">
        <v>6684</v>
      </c>
      <c r="C7825" t="s">
        <v>82</v>
      </c>
      <c r="D7825" t="s">
        <v>39</v>
      </c>
      <c r="E7825" t="s">
        <v>55</v>
      </c>
      <c r="F7825" s="1" t="s">
        <v>19879</v>
      </c>
      <c r="G7825">
        <v>187</v>
      </c>
      <c r="H7825" t="s">
        <v>29</v>
      </c>
      <c r="I7825">
        <v>1033</v>
      </c>
      <c r="J7825">
        <v>359.77</v>
      </c>
      <c r="K7825">
        <f>Passenger_Data[[#This Row],[Price_USD]]*1</f>
        <v>359.77</v>
      </c>
      <c r="L7825">
        <v>30</v>
      </c>
      <c r="M7825" t="s">
        <v>40</v>
      </c>
      <c r="N7825" t="s">
        <v>41</v>
      </c>
      <c r="O7825" t="s">
        <v>42</v>
      </c>
      <c r="P7825" t="s">
        <v>50</v>
      </c>
      <c r="Q7825">
        <v>2</v>
      </c>
      <c r="R7825" t="s">
        <v>34</v>
      </c>
      <c r="S7825" t="s">
        <v>61</v>
      </c>
      <c r="T7825">
        <v>7</v>
      </c>
      <c r="U7825">
        <v>4</v>
      </c>
      <c r="V7825">
        <v>13</v>
      </c>
      <c r="W7825">
        <v>0</v>
      </c>
      <c r="X7825">
        <v>1</v>
      </c>
      <c r="Y7825" t="s">
        <v>36</v>
      </c>
    </row>
    <row r="7826" spans="1:25" x14ac:dyDescent="0.25">
      <c r="A7826" t="s">
        <v>9858</v>
      </c>
      <c r="B7826" t="s">
        <v>9859</v>
      </c>
      <c r="C7826" t="s">
        <v>48</v>
      </c>
      <c r="D7826" t="s">
        <v>49</v>
      </c>
      <c r="E7826" t="s">
        <v>55</v>
      </c>
      <c r="F7826" s="1" t="s">
        <v>19880</v>
      </c>
      <c r="G7826">
        <v>137</v>
      </c>
      <c r="H7826" t="s">
        <v>29</v>
      </c>
      <c r="I7826">
        <v>953</v>
      </c>
      <c r="J7826">
        <v>434.87</v>
      </c>
      <c r="K7826">
        <f>Passenger_Data[[#This Row],[Price_USD]]*1</f>
        <v>434.87</v>
      </c>
      <c r="L7826">
        <v>78</v>
      </c>
      <c r="M7826" t="s">
        <v>40</v>
      </c>
      <c r="N7826" t="s">
        <v>41</v>
      </c>
      <c r="O7826" t="s">
        <v>56</v>
      </c>
      <c r="P7826" t="s">
        <v>50</v>
      </c>
      <c r="Q7826">
        <v>0</v>
      </c>
      <c r="R7826" t="s">
        <v>65</v>
      </c>
      <c r="S7826" t="s">
        <v>44</v>
      </c>
      <c r="T7826">
        <v>8.3000000000000007</v>
      </c>
      <c r="U7826">
        <v>49</v>
      </c>
      <c r="V7826">
        <v>88</v>
      </c>
      <c r="W7826">
        <v>0</v>
      </c>
      <c r="X7826">
        <v>0</v>
      </c>
      <c r="Y7826" t="s">
        <v>77</v>
      </c>
    </row>
    <row r="7827" spans="1:25" x14ac:dyDescent="0.25">
      <c r="A7827" t="s">
        <v>9860</v>
      </c>
      <c r="B7827" t="s">
        <v>5519</v>
      </c>
      <c r="C7827" t="s">
        <v>82</v>
      </c>
      <c r="D7827" t="s">
        <v>64</v>
      </c>
      <c r="E7827" t="s">
        <v>27</v>
      </c>
      <c r="F7827" s="1" t="s">
        <v>19881</v>
      </c>
      <c r="G7827">
        <v>138</v>
      </c>
      <c r="H7827" t="s">
        <v>29</v>
      </c>
      <c r="I7827">
        <v>1367</v>
      </c>
      <c r="J7827">
        <v>305.25</v>
      </c>
      <c r="K7827">
        <f>Passenger_Data[[#This Row],[Price_USD]]*1</f>
        <v>305.25</v>
      </c>
      <c r="L7827">
        <v>63</v>
      </c>
      <c r="M7827" t="s">
        <v>30</v>
      </c>
      <c r="N7827" t="s">
        <v>31</v>
      </c>
      <c r="O7827" t="s">
        <v>56</v>
      </c>
      <c r="P7827" t="s">
        <v>50</v>
      </c>
      <c r="Q7827">
        <v>1</v>
      </c>
      <c r="R7827" t="s">
        <v>65</v>
      </c>
      <c r="S7827" t="s">
        <v>68</v>
      </c>
      <c r="T7827">
        <v>4.0999999999999996</v>
      </c>
      <c r="U7827">
        <v>15</v>
      </c>
      <c r="V7827">
        <v>0</v>
      </c>
      <c r="W7827">
        <v>0</v>
      </c>
      <c r="X7827">
        <v>0</v>
      </c>
      <c r="Y7827" t="s">
        <v>36</v>
      </c>
    </row>
    <row r="7828" spans="1:25" x14ac:dyDescent="0.25">
      <c r="A7828" t="s">
        <v>9861</v>
      </c>
      <c r="B7828" t="s">
        <v>1649</v>
      </c>
      <c r="C7828" t="s">
        <v>82</v>
      </c>
      <c r="D7828" t="s">
        <v>59</v>
      </c>
      <c r="E7828" t="s">
        <v>55</v>
      </c>
      <c r="F7828" s="1" t="s">
        <v>19882</v>
      </c>
      <c r="G7828">
        <v>90</v>
      </c>
      <c r="H7828" t="s">
        <v>29</v>
      </c>
      <c r="I7828">
        <v>1218</v>
      </c>
      <c r="J7828">
        <v>506.81</v>
      </c>
      <c r="K7828">
        <f>Passenger_Data[[#This Row],[Price_USD]]*1</f>
        <v>506.81</v>
      </c>
      <c r="L7828">
        <v>75</v>
      </c>
      <c r="M7828" t="s">
        <v>40</v>
      </c>
      <c r="N7828" t="s">
        <v>31</v>
      </c>
      <c r="O7828" t="s">
        <v>33</v>
      </c>
      <c r="P7828" t="s">
        <v>50</v>
      </c>
      <c r="Q7828">
        <v>0</v>
      </c>
      <c r="R7828" t="s">
        <v>43</v>
      </c>
      <c r="S7828" t="s">
        <v>44</v>
      </c>
      <c r="T7828">
        <v>5.8</v>
      </c>
      <c r="U7828">
        <v>5</v>
      </c>
      <c r="V7828">
        <v>74</v>
      </c>
      <c r="W7828">
        <v>0</v>
      </c>
      <c r="X7828">
        <v>0</v>
      </c>
      <c r="Y7828" t="s">
        <v>45</v>
      </c>
    </row>
    <row r="7829" spans="1:25" x14ac:dyDescent="0.25">
      <c r="A7829" t="s">
        <v>9862</v>
      </c>
      <c r="B7829" t="s">
        <v>5756</v>
      </c>
      <c r="C7829" t="s">
        <v>26</v>
      </c>
      <c r="D7829" t="s">
        <v>39</v>
      </c>
      <c r="E7829" t="s">
        <v>39</v>
      </c>
      <c r="F7829" s="1" t="s">
        <v>19883</v>
      </c>
      <c r="G7829">
        <v>235</v>
      </c>
      <c r="H7829" t="s">
        <v>29</v>
      </c>
      <c r="I7829">
        <v>846</v>
      </c>
      <c r="J7829">
        <v>153.63</v>
      </c>
      <c r="K7829">
        <f>Passenger_Data[[#This Row],[Price_USD]]*1</f>
        <v>153.63</v>
      </c>
      <c r="L7829">
        <v>79</v>
      </c>
      <c r="M7829" t="s">
        <v>30</v>
      </c>
      <c r="N7829" t="s">
        <v>41</v>
      </c>
      <c r="O7829" t="s">
        <v>42</v>
      </c>
      <c r="P7829" t="s">
        <v>33</v>
      </c>
      <c r="Q7829">
        <v>0</v>
      </c>
      <c r="R7829" t="s">
        <v>34</v>
      </c>
      <c r="S7829" t="s">
        <v>44</v>
      </c>
      <c r="T7829">
        <v>7.8</v>
      </c>
      <c r="U7829">
        <v>1</v>
      </c>
      <c r="V7829">
        <v>46</v>
      </c>
      <c r="W7829">
        <v>0</v>
      </c>
      <c r="X7829">
        <v>0</v>
      </c>
      <c r="Y7829" t="s">
        <v>36</v>
      </c>
    </row>
    <row r="7830" spans="1:25" x14ac:dyDescent="0.25">
      <c r="A7830" t="s">
        <v>9863</v>
      </c>
      <c r="B7830" t="s">
        <v>8332</v>
      </c>
      <c r="C7830" t="s">
        <v>48</v>
      </c>
      <c r="D7830" t="s">
        <v>39</v>
      </c>
      <c r="E7830" t="s">
        <v>49</v>
      </c>
      <c r="F7830" s="1" t="s">
        <v>19884</v>
      </c>
      <c r="G7830">
        <v>82</v>
      </c>
      <c r="H7830" t="s">
        <v>86</v>
      </c>
      <c r="I7830">
        <v>1452</v>
      </c>
      <c r="J7830">
        <v>462.31</v>
      </c>
      <c r="K7830">
        <f>Passenger_Data[[#This Row],[Price_USD]]*1</f>
        <v>462.31</v>
      </c>
      <c r="L7830">
        <v>46</v>
      </c>
      <c r="M7830" t="s">
        <v>30</v>
      </c>
      <c r="N7830" t="s">
        <v>31</v>
      </c>
      <c r="O7830" t="s">
        <v>32</v>
      </c>
      <c r="P7830" t="s">
        <v>83</v>
      </c>
      <c r="Q7830">
        <v>0</v>
      </c>
      <c r="R7830" t="s">
        <v>65</v>
      </c>
      <c r="S7830" t="s">
        <v>61</v>
      </c>
      <c r="T7830">
        <v>5.5</v>
      </c>
      <c r="U7830">
        <v>4</v>
      </c>
      <c r="V7830">
        <v>94</v>
      </c>
      <c r="W7830">
        <v>0</v>
      </c>
      <c r="X7830">
        <v>0</v>
      </c>
      <c r="Y7830" t="s">
        <v>45</v>
      </c>
    </row>
    <row r="7831" spans="1:25" x14ac:dyDescent="0.25">
      <c r="A7831" t="s">
        <v>9864</v>
      </c>
      <c r="B7831" t="s">
        <v>1849</v>
      </c>
      <c r="C7831" t="s">
        <v>73</v>
      </c>
      <c r="D7831" t="s">
        <v>59</v>
      </c>
      <c r="E7831" t="s">
        <v>27</v>
      </c>
      <c r="F7831" s="1" t="s">
        <v>19885</v>
      </c>
      <c r="G7831">
        <v>238</v>
      </c>
      <c r="H7831" t="s">
        <v>29</v>
      </c>
      <c r="I7831">
        <v>255</v>
      </c>
      <c r="J7831">
        <v>337.68</v>
      </c>
      <c r="K7831">
        <f>Passenger_Data[[#This Row],[Price_USD]]*1</f>
        <v>337.68</v>
      </c>
      <c r="L7831">
        <v>62</v>
      </c>
      <c r="M7831" t="s">
        <v>40</v>
      </c>
      <c r="N7831" t="s">
        <v>31</v>
      </c>
      <c r="O7831" t="s">
        <v>33</v>
      </c>
      <c r="P7831" t="s">
        <v>264</v>
      </c>
      <c r="Q7831">
        <v>1</v>
      </c>
      <c r="R7831" t="s">
        <v>65</v>
      </c>
      <c r="S7831" t="s">
        <v>61</v>
      </c>
      <c r="T7831">
        <v>7.3</v>
      </c>
      <c r="U7831">
        <v>11</v>
      </c>
      <c r="V7831">
        <v>60</v>
      </c>
      <c r="W7831">
        <v>0</v>
      </c>
      <c r="X7831">
        <v>0</v>
      </c>
      <c r="Y7831" t="s">
        <v>36</v>
      </c>
    </row>
    <row r="7832" spans="1:25" x14ac:dyDescent="0.25">
      <c r="A7832" t="s">
        <v>9865</v>
      </c>
      <c r="B7832" t="s">
        <v>1053</v>
      </c>
      <c r="C7832" t="s">
        <v>48</v>
      </c>
      <c r="D7832" t="s">
        <v>76</v>
      </c>
      <c r="E7832" t="s">
        <v>64</v>
      </c>
      <c r="F7832" s="1" t="s">
        <v>19886</v>
      </c>
      <c r="G7832">
        <v>197</v>
      </c>
      <c r="H7832" t="s">
        <v>86</v>
      </c>
      <c r="I7832">
        <v>1047</v>
      </c>
      <c r="J7832">
        <v>311.76</v>
      </c>
      <c r="K7832">
        <f>Passenger_Data[[#This Row],[Price_USD]]*1</f>
        <v>311.76</v>
      </c>
      <c r="L7832">
        <v>51</v>
      </c>
      <c r="M7832" t="s">
        <v>30</v>
      </c>
      <c r="N7832" t="s">
        <v>31</v>
      </c>
      <c r="O7832" t="s">
        <v>42</v>
      </c>
      <c r="P7832" t="s">
        <v>50</v>
      </c>
      <c r="Q7832">
        <v>2</v>
      </c>
      <c r="R7832" t="s">
        <v>34</v>
      </c>
      <c r="S7832" t="s">
        <v>44</v>
      </c>
      <c r="T7832">
        <v>6.4</v>
      </c>
      <c r="U7832">
        <v>70</v>
      </c>
      <c r="V7832">
        <v>62</v>
      </c>
      <c r="W7832">
        <v>0</v>
      </c>
      <c r="X7832">
        <v>0</v>
      </c>
      <c r="Y7832" t="s">
        <v>36</v>
      </c>
    </row>
    <row r="7833" spans="1:25" x14ac:dyDescent="0.25">
      <c r="A7833" t="s">
        <v>9866</v>
      </c>
      <c r="B7833" t="s">
        <v>4708</v>
      </c>
      <c r="C7833" t="s">
        <v>73</v>
      </c>
      <c r="D7833" t="s">
        <v>27</v>
      </c>
      <c r="E7833" t="s">
        <v>59</v>
      </c>
      <c r="F7833" s="1" t="s">
        <v>19887</v>
      </c>
      <c r="G7833">
        <v>170</v>
      </c>
      <c r="H7833" t="s">
        <v>29</v>
      </c>
      <c r="I7833">
        <v>1731</v>
      </c>
      <c r="J7833">
        <v>394.89</v>
      </c>
      <c r="K7833">
        <f>Passenger_Data[[#This Row],[Price_USD]]*1</f>
        <v>394.89</v>
      </c>
      <c r="L7833">
        <v>65</v>
      </c>
      <c r="M7833" t="s">
        <v>40</v>
      </c>
      <c r="N7833" t="s">
        <v>60</v>
      </c>
      <c r="O7833" t="s">
        <v>33</v>
      </c>
      <c r="P7833" t="s">
        <v>33</v>
      </c>
      <c r="Q7833">
        <v>1</v>
      </c>
      <c r="R7833" t="s">
        <v>34</v>
      </c>
      <c r="S7833" t="s">
        <v>35</v>
      </c>
      <c r="T7833">
        <v>6.9</v>
      </c>
      <c r="U7833">
        <v>40</v>
      </c>
      <c r="V7833">
        <v>74</v>
      </c>
      <c r="W7833">
        <v>0</v>
      </c>
      <c r="X7833">
        <v>0</v>
      </c>
      <c r="Y7833" t="s">
        <v>45</v>
      </c>
    </row>
    <row r="7834" spans="1:25" x14ac:dyDescent="0.25">
      <c r="A7834" t="s">
        <v>9867</v>
      </c>
      <c r="B7834" t="s">
        <v>911</v>
      </c>
      <c r="C7834" t="s">
        <v>48</v>
      </c>
      <c r="D7834" t="s">
        <v>28</v>
      </c>
      <c r="E7834" t="s">
        <v>76</v>
      </c>
      <c r="F7834" s="1" t="s">
        <v>19888</v>
      </c>
      <c r="G7834">
        <v>296</v>
      </c>
      <c r="H7834" t="s">
        <v>29</v>
      </c>
      <c r="I7834">
        <v>1301</v>
      </c>
      <c r="J7834">
        <v>285.32</v>
      </c>
      <c r="K7834">
        <f>Passenger_Data[[#This Row],[Price_USD]]*1</f>
        <v>285.32</v>
      </c>
      <c r="L7834">
        <v>73</v>
      </c>
      <c r="M7834" t="s">
        <v>40</v>
      </c>
      <c r="N7834" t="s">
        <v>31</v>
      </c>
      <c r="O7834" t="s">
        <v>42</v>
      </c>
      <c r="P7834" t="s">
        <v>50</v>
      </c>
      <c r="Q7834">
        <v>3</v>
      </c>
      <c r="R7834" t="s">
        <v>65</v>
      </c>
      <c r="S7834" t="s">
        <v>68</v>
      </c>
      <c r="T7834">
        <v>7.4</v>
      </c>
      <c r="U7834">
        <v>8</v>
      </c>
      <c r="V7834">
        <v>18</v>
      </c>
      <c r="W7834">
        <v>0</v>
      </c>
      <c r="X7834">
        <v>0</v>
      </c>
      <c r="Y7834" t="s">
        <v>36</v>
      </c>
    </row>
    <row r="7835" spans="1:25" x14ac:dyDescent="0.25">
      <c r="A7835" t="s">
        <v>9868</v>
      </c>
      <c r="B7835" t="s">
        <v>6465</v>
      </c>
      <c r="C7835" t="s">
        <v>48</v>
      </c>
      <c r="D7835" t="s">
        <v>39</v>
      </c>
      <c r="E7835" t="s">
        <v>55</v>
      </c>
      <c r="F7835" s="1" t="s">
        <v>19889</v>
      </c>
      <c r="G7835">
        <v>170</v>
      </c>
      <c r="H7835" t="s">
        <v>29</v>
      </c>
      <c r="I7835">
        <v>946</v>
      </c>
      <c r="J7835">
        <v>445.01</v>
      </c>
      <c r="K7835">
        <f>Passenger_Data[[#This Row],[Price_USD]]*1</f>
        <v>445.01</v>
      </c>
      <c r="L7835">
        <v>41</v>
      </c>
      <c r="M7835" t="s">
        <v>30</v>
      </c>
      <c r="N7835" t="s">
        <v>41</v>
      </c>
      <c r="O7835" t="s">
        <v>33</v>
      </c>
      <c r="P7835" t="s">
        <v>50</v>
      </c>
      <c r="Q7835">
        <v>0</v>
      </c>
      <c r="R7835" t="s">
        <v>34</v>
      </c>
      <c r="S7835" t="s">
        <v>44</v>
      </c>
      <c r="T7835">
        <v>6.2</v>
      </c>
      <c r="U7835">
        <v>23</v>
      </c>
      <c r="V7835">
        <v>39</v>
      </c>
      <c r="W7835">
        <v>0</v>
      </c>
      <c r="X7835">
        <v>1</v>
      </c>
      <c r="Y7835" t="s">
        <v>36</v>
      </c>
    </row>
    <row r="7836" spans="1:25" x14ac:dyDescent="0.25">
      <c r="A7836" t="s">
        <v>9869</v>
      </c>
      <c r="B7836" t="s">
        <v>1961</v>
      </c>
      <c r="C7836" t="s">
        <v>48</v>
      </c>
      <c r="D7836" t="s">
        <v>39</v>
      </c>
      <c r="E7836" t="s">
        <v>28</v>
      </c>
      <c r="F7836" s="1" t="s">
        <v>19890</v>
      </c>
      <c r="G7836">
        <v>250</v>
      </c>
      <c r="H7836" t="s">
        <v>29</v>
      </c>
      <c r="I7836">
        <v>1258</v>
      </c>
      <c r="J7836">
        <v>285.95999999999998</v>
      </c>
      <c r="K7836">
        <f>Passenger_Data[[#This Row],[Price_USD]]*1</f>
        <v>285.95999999999998</v>
      </c>
      <c r="L7836">
        <v>27</v>
      </c>
      <c r="M7836" t="s">
        <v>30</v>
      </c>
      <c r="N7836" t="s">
        <v>41</v>
      </c>
      <c r="O7836" t="s">
        <v>32</v>
      </c>
      <c r="P7836" t="s">
        <v>50</v>
      </c>
      <c r="Q7836">
        <v>1</v>
      </c>
      <c r="R7836" t="s">
        <v>65</v>
      </c>
      <c r="S7836" t="s">
        <v>44</v>
      </c>
      <c r="T7836">
        <v>7.3</v>
      </c>
      <c r="U7836">
        <v>2</v>
      </c>
      <c r="V7836">
        <v>19</v>
      </c>
      <c r="W7836">
        <v>0</v>
      </c>
      <c r="X7836">
        <v>0</v>
      </c>
      <c r="Y7836" t="s">
        <v>77</v>
      </c>
    </row>
    <row r="7837" spans="1:25" x14ac:dyDescent="0.25">
      <c r="A7837" t="s">
        <v>9870</v>
      </c>
      <c r="B7837" t="s">
        <v>165</v>
      </c>
      <c r="C7837" t="s">
        <v>48</v>
      </c>
      <c r="D7837" t="s">
        <v>55</v>
      </c>
      <c r="E7837" t="s">
        <v>55</v>
      </c>
      <c r="F7837" s="1" t="s">
        <v>19891</v>
      </c>
      <c r="G7837">
        <v>251</v>
      </c>
      <c r="H7837" t="s">
        <v>29</v>
      </c>
      <c r="I7837">
        <v>1399</v>
      </c>
      <c r="J7837">
        <v>402.54</v>
      </c>
      <c r="K7837">
        <f>Passenger_Data[[#This Row],[Price_USD]]*1</f>
        <v>402.54</v>
      </c>
      <c r="L7837">
        <v>69</v>
      </c>
      <c r="M7837" t="s">
        <v>40</v>
      </c>
      <c r="N7837" t="s">
        <v>60</v>
      </c>
      <c r="O7837" t="s">
        <v>42</v>
      </c>
      <c r="P7837" t="s">
        <v>33</v>
      </c>
      <c r="Q7837">
        <v>2</v>
      </c>
      <c r="R7837" t="s">
        <v>51</v>
      </c>
      <c r="S7837" t="s">
        <v>68</v>
      </c>
      <c r="T7837">
        <v>6.5</v>
      </c>
      <c r="U7837">
        <v>1</v>
      </c>
      <c r="V7837">
        <v>23</v>
      </c>
      <c r="W7837">
        <v>0</v>
      </c>
      <c r="X7837">
        <v>0</v>
      </c>
      <c r="Y7837" t="s">
        <v>77</v>
      </c>
    </row>
    <row r="7838" spans="1:25" x14ac:dyDescent="0.25">
      <c r="A7838" t="s">
        <v>9871</v>
      </c>
      <c r="B7838" t="s">
        <v>3248</v>
      </c>
      <c r="C7838" t="s">
        <v>26</v>
      </c>
      <c r="D7838" t="s">
        <v>27</v>
      </c>
      <c r="E7838" t="s">
        <v>76</v>
      </c>
      <c r="F7838" s="1" t="s">
        <v>19892</v>
      </c>
      <c r="G7838">
        <v>149</v>
      </c>
      <c r="H7838" t="s">
        <v>29</v>
      </c>
      <c r="I7838">
        <v>515</v>
      </c>
      <c r="J7838">
        <v>166.52</v>
      </c>
      <c r="K7838">
        <f>Passenger_Data[[#This Row],[Price_USD]]*1</f>
        <v>166.52</v>
      </c>
      <c r="L7838">
        <v>64</v>
      </c>
      <c r="M7838" t="s">
        <v>30</v>
      </c>
      <c r="N7838" t="s">
        <v>31</v>
      </c>
      <c r="O7838" t="s">
        <v>42</v>
      </c>
      <c r="P7838" t="s">
        <v>264</v>
      </c>
      <c r="Q7838">
        <v>2</v>
      </c>
      <c r="R7838" t="s">
        <v>34</v>
      </c>
      <c r="S7838" t="s">
        <v>44</v>
      </c>
      <c r="T7838">
        <v>7.5</v>
      </c>
      <c r="U7838">
        <v>18</v>
      </c>
      <c r="V7838">
        <v>13</v>
      </c>
      <c r="W7838">
        <v>0</v>
      </c>
      <c r="X7838">
        <v>1</v>
      </c>
      <c r="Y7838" t="s">
        <v>77</v>
      </c>
    </row>
    <row r="7839" spans="1:25" x14ac:dyDescent="0.25">
      <c r="A7839" t="s">
        <v>9872</v>
      </c>
      <c r="B7839" t="s">
        <v>950</v>
      </c>
      <c r="C7839" t="s">
        <v>54</v>
      </c>
      <c r="D7839" t="s">
        <v>59</v>
      </c>
      <c r="E7839" t="s">
        <v>27</v>
      </c>
      <c r="F7839" s="1" t="s">
        <v>19893</v>
      </c>
      <c r="G7839">
        <v>218</v>
      </c>
      <c r="H7839" t="s">
        <v>86</v>
      </c>
      <c r="I7839">
        <v>1476</v>
      </c>
      <c r="J7839">
        <v>522.64</v>
      </c>
      <c r="K7839">
        <f>Passenger_Data[[#This Row],[Price_USD]]*1</f>
        <v>522.64</v>
      </c>
      <c r="L7839">
        <v>32</v>
      </c>
      <c r="M7839" t="s">
        <v>40</v>
      </c>
      <c r="N7839" t="s">
        <v>41</v>
      </c>
      <c r="O7839" t="s">
        <v>56</v>
      </c>
      <c r="P7839" t="s">
        <v>264</v>
      </c>
      <c r="Q7839">
        <v>0</v>
      </c>
      <c r="R7839" t="s">
        <v>65</v>
      </c>
      <c r="S7839" t="s">
        <v>35</v>
      </c>
      <c r="T7839">
        <v>6.8</v>
      </c>
      <c r="U7839">
        <v>1</v>
      </c>
      <c r="V7839">
        <v>81</v>
      </c>
      <c r="W7839">
        <v>0</v>
      </c>
      <c r="X7839">
        <v>0</v>
      </c>
      <c r="Y7839" t="s">
        <v>36</v>
      </c>
    </row>
    <row r="7840" spans="1:25" x14ac:dyDescent="0.25">
      <c r="A7840" t="s">
        <v>9873</v>
      </c>
      <c r="B7840" t="s">
        <v>5918</v>
      </c>
      <c r="C7840" t="s">
        <v>26</v>
      </c>
      <c r="D7840" t="s">
        <v>59</v>
      </c>
      <c r="E7840" t="s">
        <v>27</v>
      </c>
      <c r="F7840" s="1" t="s">
        <v>19894</v>
      </c>
      <c r="G7840">
        <v>169</v>
      </c>
      <c r="H7840" t="s">
        <v>29</v>
      </c>
      <c r="I7840">
        <v>1484</v>
      </c>
      <c r="J7840">
        <v>442.57</v>
      </c>
      <c r="K7840">
        <f>Passenger_Data[[#This Row],[Price_USD]]*1</f>
        <v>442.57</v>
      </c>
      <c r="L7840">
        <v>39</v>
      </c>
      <c r="M7840" t="s">
        <v>30</v>
      </c>
      <c r="N7840" t="s">
        <v>41</v>
      </c>
      <c r="O7840" t="s">
        <v>33</v>
      </c>
      <c r="P7840" t="s">
        <v>83</v>
      </c>
      <c r="Q7840">
        <v>1</v>
      </c>
      <c r="R7840" t="s">
        <v>65</v>
      </c>
      <c r="S7840" t="s">
        <v>44</v>
      </c>
      <c r="T7840">
        <v>8.6999999999999993</v>
      </c>
      <c r="U7840">
        <v>6</v>
      </c>
      <c r="V7840">
        <v>78</v>
      </c>
      <c r="W7840">
        <v>0</v>
      </c>
      <c r="X7840">
        <v>0</v>
      </c>
      <c r="Y7840" t="s">
        <v>77</v>
      </c>
    </row>
    <row r="7841" spans="1:25" x14ac:dyDescent="0.25">
      <c r="A7841" t="s">
        <v>9874</v>
      </c>
      <c r="B7841" t="s">
        <v>5929</v>
      </c>
      <c r="C7841" t="s">
        <v>48</v>
      </c>
      <c r="D7841" t="s">
        <v>28</v>
      </c>
      <c r="E7841" t="s">
        <v>76</v>
      </c>
      <c r="F7841" s="1" t="s">
        <v>19895</v>
      </c>
      <c r="G7841">
        <v>190</v>
      </c>
      <c r="H7841" t="s">
        <v>29</v>
      </c>
      <c r="I7841">
        <v>1156</v>
      </c>
      <c r="J7841">
        <v>246.85</v>
      </c>
      <c r="K7841">
        <f>Passenger_Data[[#This Row],[Price_USD]]*1</f>
        <v>246.85</v>
      </c>
      <c r="L7841">
        <v>28</v>
      </c>
      <c r="M7841" t="s">
        <v>30</v>
      </c>
      <c r="N7841" t="s">
        <v>31</v>
      </c>
      <c r="O7841" t="s">
        <v>32</v>
      </c>
      <c r="P7841" t="s">
        <v>50</v>
      </c>
      <c r="Q7841">
        <v>1</v>
      </c>
      <c r="R7841" t="s">
        <v>65</v>
      </c>
      <c r="S7841" t="s">
        <v>61</v>
      </c>
      <c r="T7841">
        <v>5.2</v>
      </c>
      <c r="U7841">
        <v>2</v>
      </c>
      <c r="V7841">
        <v>78</v>
      </c>
      <c r="W7841">
        <v>0</v>
      </c>
      <c r="X7841">
        <v>0</v>
      </c>
      <c r="Y7841" t="s">
        <v>77</v>
      </c>
    </row>
    <row r="7842" spans="1:25" x14ac:dyDescent="0.25">
      <c r="A7842" t="s">
        <v>9875</v>
      </c>
      <c r="B7842" t="s">
        <v>562</v>
      </c>
      <c r="C7842" t="s">
        <v>26</v>
      </c>
      <c r="D7842" t="s">
        <v>28</v>
      </c>
      <c r="E7842" t="s">
        <v>27</v>
      </c>
      <c r="F7842" s="1" t="s">
        <v>19896</v>
      </c>
      <c r="G7842">
        <v>202</v>
      </c>
      <c r="H7842" t="s">
        <v>108</v>
      </c>
      <c r="I7842">
        <v>1444</v>
      </c>
      <c r="J7842">
        <v>482.36</v>
      </c>
      <c r="K7842">
        <f>Passenger_Data[[#This Row],[Price_USD]]*1</f>
        <v>482.36</v>
      </c>
      <c r="L7842">
        <v>57</v>
      </c>
      <c r="M7842" t="s">
        <v>30</v>
      </c>
      <c r="N7842" t="s">
        <v>60</v>
      </c>
      <c r="O7842" t="s">
        <v>42</v>
      </c>
      <c r="P7842" t="s">
        <v>50</v>
      </c>
      <c r="Q7842">
        <v>1</v>
      </c>
      <c r="R7842" t="s">
        <v>65</v>
      </c>
      <c r="S7842" t="s">
        <v>68</v>
      </c>
      <c r="T7842">
        <v>7.8</v>
      </c>
      <c r="U7842">
        <v>21</v>
      </c>
      <c r="V7842">
        <v>39</v>
      </c>
      <c r="W7842">
        <v>0</v>
      </c>
      <c r="X7842">
        <v>0</v>
      </c>
      <c r="Y7842" t="s">
        <v>45</v>
      </c>
    </row>
    <row r="7843" spans="1:25" x14ac:dyDescent="0.25">
      <c r="A7843" t="s">
        <v>9876</v>
      </c>
      <c r="B7843" t="s">
        <v>1925</v>
      </c>
      <c r="C7843" t="s">
        <v>26</v>
      </c>
      <c r="D7843" t="s">
        <v>76</v>
      </c>
      <c r="E7843" t="s">
        <v>55</v>
      </c>
      <c r="F7843" s="1" t="s">
        <v>19897</v>
      </c>
      <c r="G7843">
        <v>162</v>
      </c>
      <c r="H7843" t="s">
        <v>29</v>
      </c>
      <c r="I7843">
        <v>1823</v>
      </c>
      <c r="J7843">
        <v>493.89</v>
      </c>
      <c r="K7843">
        <f>Passenger_Data[[#This Row],[Price_USD]]*1</f>
        <v>493.89</v>
      </c>
      <c r="L7843">
        <v>48</v>
      </c>
      <c r="M7843" t="s">
        <v>40</v>
      </c>
      <c r="N7843" t="s">
        <v>41</v>
      </c>
      <c r="O7843" t="s">
        <v>32</v>
      </c>
      <c r="P7843" t="s">
        <v>83</v>
      </c>
      <c r="Q7843">
        <v>2</v>
      </c>
      <c r="R7843" t="s">
        <v>34</v>
      </c>
      <c r="S7843" t="s">
        <v>61</v>
      </c>
      <c r="T7843">
        <v>6.4</v>
      </c>
      <c r="U7843">
        <v>5</v>
      </c>
      <c r="V7843">
        <v>1</v>
      </c>
      <c r="W7843">
        <v>0</v>
      </c>
      <c r="X7843">
        <v>0</v>
      </c>
      <c r="Y7843" t="s">
        <v>36</v>
      </c>
    </row>
    <row r="7844" spans="1:25" x14ac:dyDescent="0.25">
      <c r="A7844" t="s">
        <v>9877</v>
      </c>
      <c r="B7844" t="s">
        <v>4831</v>
      </c>
      <c r="C7844" t="s">
        <v>82</v>
      </c>
      <c r="D7844" t="s">
        <v>76</v>
      </c>
      <c r="E7844" t="s">
        <v>59</v>
      </c>
      <c r="F7844" s="1" t="s">
        <v>19898</v>
      </c>
      <c r="G7844">
        <v>213</v>
      </c>
      <c r="H7844" t="s">
        <v>29</v>
      </c>
      <c r="I7844">
        <v>1405</v>
      </c>
      <c r="J7844">
        <v>266.76</v>
      </c>
      <c r="K7844">
        <f>Passenger_Data[[#This Row],[Price_USD]]*1</f>
        <v>266.76</v>
      </c>
      <c r="L7844">
        <v>27</v>
      </c>
      <c r="M7844" t="s">
        <v>30</v>
      </c>
      <c r="N7844" t="s">
        <v>41</v>
      </c>
      <c r="O7844" t="s">
        <v>42</v>
      </c>
      <c r="P7844" t="s">
        <v>50</v>
      </c>
      <c r="Q7844">
        <v>1</v>
      </c>
      <c r="R7844" t="s">
        <v>65</v>
      </c>
      <c r="S7844" t="s">
        <v>61</v>
      </c>
      <c r="T7844">
        <v>8.4</v>
      </c>
      <c r="U7844">
        <v>37</v>
      </c>
      <c r="V7844">
        <v>69</v>
      </c>
      <c r="W7844">
        <v>0</v>
      </c>
      <c r="X7844">
        <v>0</v>
      </c>
      <c r="Y7844" t="s">
        <v>77</v>
      </c>
    </row>
    <row r="7845" spans="1:25" x14ac:dyDescent="0.25">
      <c r="A7845" t="s">
        <v>9878</v>
      </c>
      <c r="B7845" t="s">
        <v>3246</v>
      </c>
      <c r="C7845" t="s">
        <v>48</v>
      </c>
      <c r="D7845" t="s">
        <v>76</v>
      </c>
      <c r="E7845" t="s">
        <v>49</v>
      </c>
      <c r="F7845" s="1" t="s">
        <v>19899</v>
      </c>
      <c r="G7845">
        <v>235</v>
      </c>
      <c r="H7845" t="s">
        <v>29</v>
      </c>
      <c r="I7845">
        <v>1105</v>
      </c>
      <c r="J7845">
        <v>213.32</v>
      </c>
      <c r="K7845">
        <f>Passenger_Data[[#This Row],[Price_USD]]*1</f>
        <v>213.32</v>
      </c>
      <c r="L7845">
        <v>58</v>
      </c>
      <c r="M7845" t="s">
        <v>40</v>
      </c>
      <c r="N7845" t="s">
        <v>31</v>
      </c>
      <c r="O7845" t="s">
        <v>32</v>
      </c>
      <c r="P7845" t="s">
        <v>50</v>
      </c>
      <c r="Q7845">
        <v>1</v>
      </c>
      <c r="R7845" t="s">
        <v>65</v>
      </c>
      <c r="S7845" t="s">
        <v>68</v>
      </c>
      <c r="T7845">
        <v>7.5</v>
      </c>
      <c r="U7845">
        <v>16</v>
      </c>
      <c r="V7845">
        <v>15</v>
      </c>
      <c r="W7845">
        <v>1</v>
      </c>
      <c r="X7845">
        <v>0</v>
      </c>
      <c r="Y7845" t="s">
        <v>77</v>
      </c>
    </row>
    <row r="7846" spans="1:25" x14ac:dyDescent="0.25">
      <c r="A7846" t="s">
        <v>9879</v>
      </c>
      <c r="B7846" t="s">
        <v>1607</v>
      </c>
      <c r="C7846" t="s">
        <v>82</v>
      </c>
      <c r="D7846" t="s">
        <v>55</v>
      </c>
      <c r="E7846" t="s">
        <v>27</v>
      </c>
      <c r="F7846" s="1" t="s">
        <v>19900</v>
      </c>
      <c r="G7846">
        <v>109</v>
      </c>
      <c r="H7846" t="s">
        <v>29</v>
      </c>
      <c r="I7846">
        <v>1589</v>
      </c>
      <c r="J7846">
        <v>485.62</v>
      </c>
      <c r="K7846">
        <f>Passenger_Data[[#This Row],[Price_USD]]*1</f>
        <v>485.62</v>
      </c>
      <c r="L7846">
        <v>24</v>
      </c>
      <c r="M7846" t="s">
        <v>30</v>
      </c>
      <c r="N7846" t="s">
        <v>60</v>
      </c>
      <c r="O7846" t="s">
        <v>56</v>
      </c>
      <c r="P7846" t="s">
        <v>50</v>
      </c>
      <c r="Q7846">
        <v>0</v>
      </c>
      <c r="R7846" t="s">
        <v>51</v>
      </c>
      <c r="S7846" t="s">
        <v>68</v>
      </c>
      <c r="T7846">
        <v>6.1</v>
      </c>
      <c r="U7846">
        <v>5</v>
      </c>
      <c r="V7846">
        <v>71</v>
      </c>
      <c r="W7846">
        <v>0</v>
      </c>
      <c r="X7846">
        <v>0</v>
      </c>
      <c r="Y7846" t="s">
        <v>77</v>
      </c>
    </row>
    <row r="7847" spans="1:25" x14ac:dyDescent="0.25">
      <c r="A7847" t="s">
        <v>9880</v>
      </c>
      <c r="B7847" t="s">
        <v>3899</v>
      </c>
      <c r="C7847" t="s">
        <v>26</v>
      </c>
      <c r="D7847" t="s">
        <v>49</v>
      </c>
      <c r="E7847" t="s">
        <v>59</v>
      </c>
      <c r="F7847" s="1" t="s">
        <v>19901</v>
      </c>
      <c r="G7847">
        <v>246</v>
      </c>
      <c r="H7847" t="s">
        <v>29</v>
      </c>
      <c r="I7847">
        <v>1088</v>
      </c>
      <c r="J7847">
        <v>439.9</v>
      </c>
      <c r="K7847">
        <f>Passenger_Data[[#This Row],[Price_USD]]*1</f>
        <v>439.9</v>
      </c>
      <c r="L7847">
        <v>54</v>
      </c>
      <c r="M7847" t="s">
        <v>40</v>
      </c>
      <c r="N7847" t="s">
        <v>41</v>
      </c>
      <c r="O7847" t="s">
        <v>56</v>
      </c>
      <c r="P7847" t="s">
        <v>33</v>
      </c>
      <c r="Q7847">
        <v>0</v>
      </c>
      <c r="R7847" t="s">
        <v>65</v>
      </c>
      <c r="S7847" t="s">
        <v>68</v>
      </c>
      <c r="T7847">
        <v>4.8</v>
      </c>
      <c r="U7847">
        <v>4</v>
      </c>
      <c r="V7847">
        <v>44</v>
      </c>
      <c r="W7847">
        <v>0</v>
      </c>
      <c r="X7847">
        <v>0</v>
      </c>
      <c r="Y7847" t="s">
        <v>45</v>
      </c>
    </row>
    <row r="7848" spans="1:25" x14ac:dyDescent="0.25">
      <c r="A7848" t="s">
        <v>9881</v>
      </c>
      <c r="B7848" t="s">
        <v>3650</v>
      </c>
      <c r="C7848" t="s">
        <v>48</v>
      </c>
      <c r="D7848" t="s">
        <v>39</v>
      </c>
      <c r="E7848" t="s">
        <v>39</v>
      </c>
      <c r="F7848" s="1" t="s">
        <v>19902</v>
      </c>
      <c r="G7848">
        <v>201</v>
      </c>
      <c r="H7848" t="s">
        <v>86</v>
      </c>
      <c r="I7848">
        <v>1526</v>
      </c>
      <c r="J7848">
        <v>197.06</v>
      </c>
      <c r="K7848">
        <f>Passenger_Data[[#This Row],[Price_USD]]*1</f>
        <v>197.06</v>
      </c>
      <c r="L7848">
        <v>51</v>
      </c>
      <c r="M7848" t="s">
        <v>40</v>
      </c>
      <c r="N7848" t="s">
        <v>31</v>
      </c>
      <c r="O7848" t="s">
        <v>42</v>
      </c>
      <c r="P7848" t="s">
        <v>50</v>
      </c>
      <c r="Q7848">
        <v>2</v>
      </c>
      <c r="R7848" t="s">
        <v>65</v>
      </c>
      <c r="S7848" t="s">
        <v>68</v>
      </c>
      <c r="T7848">
        <v>5</v>
      </c>
      <c r="U7848">
        <v>15</v>
      </c>
      <c r="V7848">
        <v>86</v>
      </c>
      <c r="W7848">
        <v>0</v>
      </c>
      <c r="X7848">
        <v>0</v>
      </c>
      <c r="Y7848" t="s">
        <v>77</v>
      </c>
    </row>
    <row r="7849" spans="1:25" x14ac:dyDescent="0.25">
      <c r="A7849" t="s">
        <v>9882</v>
      </c>
      <c r="B7849" t="s">
        <v>7664</v>
      </c>
      <c r="C7849" t="s">
        <v>54</v>
      </c>
      <c r="D7849" t="s">
        <v>55</v>
      </c>
      <c r="E7849" t="s">
        <v>59</v>
      </c>
      <c r="F7849" s="1" t="s">
        <v>19903</v>
      </c>
      <c r="G7849">
        <v>213</v>
      </c>
      <c r="H7849" t="s">
        <v>29</v>
      </c>
      <c r="I7849">
        <v>1258</v>
      </c>
      <c r="J7849">
        <v>615.77</v>
      </c>
      <c r="K7849">
        <f>Passenger_Data[[#This Row],[Price_USD]]*1</f>
        <v>615.77</v>
      </c>
      <c r="L7849">
        <v>30</v>
      </c>
      <c r="M7849" t="s">
        <v>40</v>
      </c>
      <c r="N7849" t="s">
        <v>31</v>
      </c>
      <c r="O7849" t="s">
        <v>33</v>
      </c>
      <c r="P7849" t="s">
        <v>83</v>
      </c>
      <c r="Q7849">
        <v>2</v>
      </c>
      <c r="R7849" t="s">
        <v>34</v>
      </c>
      <c r="S7849" t="s">
        <v>68</v>
      </c>
      <c r="T7849">
        <v>7.9</v>
      </c>
      <c r="U7849">
        <v>7</v>
      </c>
      <c r="V7849">
        <v>86</v>
      </c>
      <c r="W7849">
        <v>0</v>
      </c>
      <c r="X7849">
        <v>0</v>
      </c>
      <c r="Y7849" t="s">
        <v>36</v>
      </c>
    </row>
    <row r="7850" spans="1:25" x14ac:dyDescent="0.25">
      <c r="A7850" t="s">
        <v>9883</v>
      </c>
      <c r="B7850" t="s">
        <v>1092</v>
      </c>
      <c r="C7850" t="s">
        <v>54</v>
      </c>
      <c r="D7850" t="s">
        <v>59</v>
      </c>
      <c r="E7850" t="s">
        <v>55</v>
      </c>
      <c r="F7850" s="1" t="s">
        <v>19904</v>
      </c>
      <c r="G7850">
        <v>173</v>
      </c>
      <c r="H7850" t="s">
        <v>29</v>
      </c>
      <c r="I7850">
        <v>1436</v>
      </c>
      <c r="J7850">
        <v>71.099999999999994</v>
      </c>
      <c r="K7850">
        <f>Passenger_Data[[#This Row],[Price_USD]]*1</f>
        <v>71.099999999999994</v>
      </c>
      <c r="L7850">
        <v>66</v>
      </c>
      <c r="M7850" t="s">
        <v>40</v>
      </c>
      <c r="N7850" t="s">
        <v>31</v>
      </c>
      <c r="O7850" t="s">
        <v>42</v>
      </c>
      <c r="P7850" t="s">
        <v>83</v>
      </c>
      <c r="Q7850">
        <v>1</v>
      </c>
      <c r="R7850" t="s">
        <v>65</v>
      </c>
      <c r="S7850" t="s">
        <v>35</v>
      </c>
      <c r="T7850">
        <v>7.3</v>
      </c>
      <c r="U7850">
        <v>13</v>
      </c>
      <c r="V7850">
        <v>102</v>
      </c>
      <c r="W7850">
        <v>0</v>
      </c>
      <c r="X7850">
        <v>0</v>
      </c>
      <c r="Y7850" t="s">
        <v>45</v>
      </c>
    </row>
    <row r="7851" spans="1:25" x14ac:dyDescent="0.25">
      <c r="A7851" t="s">
        <v>9884</v>
      </c>
      <c r="B7851" t="s">
        <v>2777</v>
      </c>
      <c r="C7851" t="s">
        <v>26</v>
      </c>
      <c r="D7851" t="s">
        <v>64</v>
      </c>
      <c r="E7851" t="s">
        <v>76</v>
      </c>
      <c r="F7851" s="1" t="s">
        <v>19905</v>
      </c>
      <c r="G7851">
        <v>238</v>
      </c>
      <c r="H7851" t="s">
        <v>29</v>
      </c>
      <c r="I7851">
        <v>1029</v>
      </c>
      <c r="J7851">
        <v>496.81</v>
      </c>
      <c r="K7851">
        <f>Passenger_Data[[#This Row],[Price_USD]]*1</f>
        <v>496.81</v>
      </c>
      <c r="L7851">
        <v>18</v>
      </c>
      <c r="M7851" t="s">
        <v>30</v>
      </c>
      <c r="N7851" t="s">
        <v>31</v>
      </c>
      <c r="O7851" t="s">
        <v>33</v>
      </c>
      <c r="P7851" t="s">
        <v>50</v>
      </c>
      <c r="Q7851">
        <v>0</v>
      </c>
      <c r="R7851" t="s">
        <v>34</v>
      </c>
      <c r="S7851" t="s">
        <v>68</v>
      </c>
      <c r="T7851">
        <v>7.1</v>
      </c>
      <c r="U7851">
        <v>25</v>
      </c>
      <c r="V7851">
        <v>76</v>
      </c>
      <c r="W7851">
        <v>0</v>
      </c>
      <c r="X7851">
        <v>0</v>
      </c>
      <c r="Y7851" t="s">
        <v>45</v>
      </c>
    </row>
    <row r="7852" spans="1:25" x14ac:dyDescent="0.25">
      <c r="A7852" t="s">
        <v>9885</v>
      </c>
      <c r="B7852" t="s">
        <v>1194</v>
      </c>
      <c r="C7852" t="s">
        <v>73</v>
      </c>
      <c r="D7852" t="s">
        <v>76</v>
      </c>
      <c r="E7852" t="s">
        <v>27</v>
      </c>
      <c r="F7852" s="1" t="s">
        <v>19906</v>
      </c>
      <c r="G7852">
        <v>308</v>
      </c>
      <c r="H7852" t="s">
        <v>29</v>
      </c>
      <c r="I7852">
        <v>1316</v>
      </c>
      <c r="J7852">
        <v>300.58</v>
      </c>
      <c r="K7852">
        <f>Passenger_Data[[#This Row],[Price_USD]]*1</f>
        <v>300.58</v>
      </c>
      <c r="L7852">
        <v>61</v>
      </c>
      <c r="M7852" t="s">
        <v>40</v>
      </c>
      <c r="N7852" t="s">
        <v>60</v>
      </c>
      <c r="O7852" t="s">
        <v>33</v>
      </c>
      <c r="P7852" t="s">
        <v>50</v>
      </c>
      <c r="Q7852">
        <v>2</v>
      </c>
      <c r="R7852" t="s">
        <v>65</v>
      </c>
      <c r="S7852" t="s">
        <v>35</v>
      </c>
      <c r="T7852">
        <v>6.7</v>
      </c>
      <c r="U7852">
        <v>0</v>
      </c>
      <c r="V7852">
        <v>109</v>
      </c>
      <c r="W7852">
        <v>0</v>
      </c>
      <c r="X7852">
        <v>0</v>
      </c>
      <c r="Y7852" t="s">
        <v>77</v>
      </c>
    </row>
    <row r="7853" spans="1:25" x14ac:dyDescent="0.25">
      <c r="A7853" t="s">
        <v>9886</v>
      </c>
      <c r="B7853" t="s">
        <v>9887</v>
      </c>
      <c r="C7853" t="s">
        <v>54</v>
      </c>
      <c r="D7853" t="s">
        <v>49</v>
      </c>
      <c r="E7853" t="s">
        <v>39</v>
      </c>
      <c r="F7853" s="1" t="s">
        <v>19907</v>
      </c>
      <c r="G7853">
        <v>72</v>
      </c>
      <c r="H7853" t="s">
        <v>29</v>
      </c>
      <c r="I7853">
        <v>1141</v>
      </c>
      <c r="J7853">
        <v>213.05</v>
      </c>
      <c r="K7853">
        <f>Passenger_Data[[#This Row],[Price_USD]]*1</f>
        <v>213.05</v>
      </c>
      <c r="L7853">
        <v>19</v>
      </c>
      <c r="M7853" t="s">
        <v>30</v>
      </c>
      <c r="N7853" t="s">
        <v>31</v>
      </c>
      <c r="O7853" t="s">
        <v>32</v>
      </c>
      <c r="P7853" t="s">
        <v>50</v>
      </c>
      <c r="Q7853">
        <v>2</v>
      </c>
      <c r="R7853" t="s">
        <v>43</v>
      </c>
      <c r="S7853" t="s">
        <v>68</v>
      </c>
      <c r="T7853">
        <v>7.7</v>
      </c>
      <c r="U7853">
        <v>6</v>
      </c>
      <c r="V7853">
        <v>75</v>
      </c>
      <c r="W7853">
        <v>0</v>
      </c>
      <c r="X7853">
        <v>0</v>
      </c>
      <c r="Y7853" t="s">
        <v>45</v>
      </c>
    </row>
    <row r="7854" spans="1:25" x14ac:dyDescent="0.25">
      <c r="A7854" t="s">
        <v>9888</v>
      </c>
      <c r="B7854" t="s">
        <v>2137</v>
      </c>
      <c r="C7854" t="s">
        <v>26</v>
      </c>
      <c r="D7854" t="s">
        <v>64</v>
      </c>
      <c r="E7854" t="s">
        <v>59</v>
      </c>
      <c r="F7854" s="1" t="s">
        <v>19908</v>
      </c>
      <c r="G7854">
        <v>88</v>
      </c>
      <c r="H7854" t="s">
        <v>29</v>
      </c>
      <c r="I7854">
        <v>1234</v>
      </c>
      <c r="J7854">
        <v>286.27999999999997</v>
      </c>
      <c r="K7854">
        <f>Passenger_Data[[#This Row],[Price_USD]]*1</f>
        <v>286.27999999999997</v>
      </c>
      <c r="L7854">
        <v>72</v>
      </c>
      <c r="M7854" t="s">
        <v>30</v>
      </c>
      <c r="N7854" t="s">
        <v>41</v>
      </c>
      <c r="O7854" t="s">
        <v>33</v>
      </c>
      <c r="P7854" t="s">
        <v>33</v>
      </c>
      <c r="Q7854">
        <v>1</v>
      </c>
      <c r="R7854" t="s">
        <v>65</v>
      </c>
      <c r="S7854" t="s">
        <v>44</v>
      </c>
      <c r="T7854">
        <v>9.1</v>
      </c>
      <c r="U7854">
        <v>1</v>
      </c>
      <c r="V7854">
        <v>94</v>
      </c>
      <c r="W7854">
        <v>0</v>
      </c>
      <c r="X7854">
        <v>1</v>
      </c>
      <c r="Y7854" t="s">
        <v>77</v>
      </c>
    </row>
    <row r="7855" spans="1:25" x14ac:dyDescent="0.25">
      <c r="A7855" t="s">
        <v>9889</v>
      </c>
      <c r="B7855" t="s">
        <v>2653</v>
      </c>
      <c r="C7855" t="s">
        <v>73</v>
      </c>
      <c r="D7855" t="s">
        <v>28</v>
      </c>
      <c r="E7855" t="s">
        <v>28</v>
      </c>
      <c r="F7855" s="1" t="s">
        <v>19909</v>
      </c>
      <c r="G7855">
        <v>177</v>
      </c>
      <c r="H7855" t="s">
        <v>29</v>
      </c>
      <c r="I7855">
        <v>970</v>
      </c>
      <c r="J7855">
        <v>297.60000000000002</v>
      </c>
      <c r="K7855">
        <f>Passenger_Data[[#This Row],[Price_USD]]*1</f>
        <v>297.60000000000002</v>
      </c>
      <c r="L7855">
        <v>21</v>
      </c>
      <c r="M7855" t="s">
        <v>40</v>
      </c>
      <c r="N7855" t="s">
        <v>31</v>
      </c>
      <c r="O7855" t="s">
        <v>42</v>
      </c>
      <c r="P7855" t="s">
        <v>33</v>
      </c>
      <c r="Q7855">
        <v>4</v>
      </c>
      <c r="R7855" t="s">
        <v>43</v>
      </c>
      <c r="S7855" t="s">
        <v>68</v>
      </c>
      <c r="T7855">
        <v>5.7</v>
      </c>
      <c r="U7855">
        <v>19</v>
      </c>
      <c r="V7855">
        <v>112</v>
      </c>
      <c r="W7855">
        <v>0</v>
      </c>
      <c r="X7855">
        <v>0</v>
      </c>
      <c r="Y7855" t="s">
        <v>36</v>
      </c>
    </row>
    <row r="7856" spans="1:25" x14ac:dyDescent="0.25">
      <c r="A7856" t="s">
        <v>9890</v>
      </c>
      <c r="B7856" t="s">
        <v>3136</v>
      </c>
      <c r="C7856" t="s">
        <v>26</v>
      </c>
      <c r="D7856" t="s">
        <v>49</v>
      </c>
      <c r="E7856" t="s">
        <v>39</v>
      </c>
      <c r="F7856" s="1" t="s">
        <v>19910</v>
      </c>
      <c r="G7856">
        <v>220</v>
      </c>
      <c r="H7856" t="s">
        <v>108</v>
      </c>
      <c r="I7856">
        <v>1055</v>
      </c>
      <c r="J7856">
        <v>434.32</v>
      </c>
      <c r="K7856">
        <f>Passenger_Data[[#This Row],[Price_USD]]*1</f>
        <v>434.32</v>
      </c>
      <c r="L7856">
        <v>21</v>
      </c>
      <c r="M7856" t="s">
        <v>40</v>
      </c>
      <c r="N7856" t="s">
        <v>31</v>
      </c>
      <c r="O7856" t="s">
        <v>32</v>
      </c>
      <c r="P7856" t="s">
        <v>83</v>
      </c>
      <c r="Q7856">
        <v>1</v>
      </c>
      <c r="R7856" t="s">
        <v>65</v>
      </c>
      <c r="S7856" t="s">
        <v>35</v>
      </c>
      <c r="T7856">
        <v>7.7</v>
      </c>
      <c r="U7856">
        <v>14</v>
      </c>
      <c r="V7856">
        <v>97</v>
      </c>
      <c r="W7856">
        <v>0</v>
      </c>
      <c r="X7856">
        <v>0</v>
      </c>
      <c r="Y7856" t="s">
        <v>77</v>
      </c>
    </row>
    <row r="7857" spans="1:25" x14ac:dyDescent="0.25">
      <c r="A7857" t="s">
        <v>9891</v>
      </c>
      <c r="B7857" t="s">
        <v>2399</v>
      </c>
      <c r="C7857" t="s">
        <v>26</v>
      </c>
      <c r="D7857" t="s">
        <v>27</v>
      </c>
      <c r="E7857" t="s">
        <v>27</v>
      </c>
      <c r="F7857" s="1" t="s">
        <v>19911</v>
      </c>
      <c r="G7857">
        <v>151</v>
      </c>
      <c r="H7857" t="s">
        <v>29</v>
      </c>
      <c r="I7857">
        <v>946</v>
      </c>
      <c r="J7857">
        <v>299.58</v>
      </c>
      <c r="K7857">
        <f>Passenger_Data[[#This Row],[Price_USD]]*1</f>
        <v>299.58</v>
      </c>
      <c r="L7857">
        <v>55</v>
      </c>
      <c r="M7857" t="s">
        <v>30</v>
      </c>
      <c r="N7857" t="s">
        <v>31</v>
      </c>
      <c r="O7857" t="s">
        <v>56</v>
      </c>
      <c r="P7857" t="s">
        <v>50</v>
      </c>
      <c r="Q7857">
        <v>0</v>
      </c>
      <c r="R7857" t="s">
        <v>65</v>
      </c>
      <c r="S7857" t="s">
        <v>35</v>
      </c>
      <c r="T7857">
        <v>6.9</v>
      </c>
      <c r="U7857">
        <v>4</v>
      </c>
      <c r="V7857">
        <v>39</v>
      </c>
      <c r="W7857">
        <v>0</v>
      </c>
      <c r="X7857">
        <v>0</v>
      </c>
      <c r="Y7857" t="s">
        <v>77</v>
      </c>
    </row>
    <row r="7858" spans="1:25" x14ac:dyDescent="0.25">
      <c r="A7858" t="s">
        <v>9892</v>
      </c>
      <c r="B7858" t="s">
        <v>3005</v>
      </c>
      <c r="C7858" t="s">
        <v>82</v>
      </c>
      <c r="D7858" t="s">
        <v>27</v>
      </c>
      <c r="E7858" t="s">
        <v>59</v>
      </c>
      <c r="F7858" s="1" t="s">
        <v>19912</v>
      </c>
      <c r="G7858">
        <v>127</v>
      </c>
      <c r="H7858" t="s">
        <v>29</v>
      </c>
      <c r="I7858">
        <v>1280</v>
      </c>
      <c r="J7858">
        <v>482.29</v>
      </c>
      <c r="K7858">
        <f>Passenger_Data[[#This Row],[Price_USD]]*1</f>
        <v>482.29</v>
      </c>
      <c r="L7858">
        <v>34</v>
      </c>
      <c r="M7858" t="s">
        <v>40</v>
      </c>
      <c r="N7858" t="s">
        <v>41</v>
      </c>
      <c r="O7858" t="s">
        <v>56</v>
      </c>
      <c r="P7858" t="s">
        <v>83</v>
      </c>
      <c r="Q7858">
        <v>0</v>
      </c>
      <c r="R7858" t="s">
        <v>65</v>
      </c>
      <c r="S7858" t="s">
        <v>44</v>
      </c>
      <c r="T7858">
        <v>6</v>
      </c>
      <c r="U7858">
        <v>17</v>
      </c>
      <c r="V7858">
        <v>37</v>
      </c>
      <c r="W7858">
        <v>0</v>
      </c>
      <c r="X7858">
        <v>0</v>
      </c>
      <c r="Y7858" t="s">
        <v>45</v>
      </c>
    </row>
    <row r="7859" spans="1:25" x14ac:dyDescent="0.25">
      <c r="A7859" t="s">
        <v>9893</v>
      </c>
      <c r="B7859" t="s">
        <v>3955</v>
      </c>
      <c r="C7859" t="s">
        <v>73</v>
      </c>
      <c r="D7859" t="s">
        <v>76</v>
      </c>
      <c r="E7859" t="s">
        <v>27</v>
      </c>
      <c r="F7859" s="1" t="s">
        <v>19913</v>
      </c>
      <c r="G7859">
        <v>103</v>
      </c>
      <c r="H7859" t="s">
        <v>29</v>
      </c>
      <c r="I7859">
        <v>554</v>
      </c>
      <c r="J7859">
        <v>354.35</v>
      </c>
      <c r="K7859">
        <f>Passenger_Data[[#This Row],[Price_USD]]*1</f>
        <v>354.35</v>
      </c>
      <c r="L7859">
        <v>33</v>
      </c>
      <c r="M7859" t="s">
        <v>40</v>
      </c>
      <c r="N7859" t="s">
        <v>31</v>
      </c>
      <c r="O7859" t="s">
        <v>56</v>
      </c>
      <c r="P7859" t="s">
        <v>33</v>
      </c>
      <c r="Q7859">
        <v>1</v>
      </c>
      <c r="R7859" t="s">
        <v>65</v>
      </c>
      <c r="S7859" t="s">
        <v>44</v>
      </c>
      <c r="T7859">
        <v>5.9</v>
      </c>
      <c r="U7859">
        <v>15</v>
      </c>
      <c r="V7859">
        <v>1</v>
      </c>
      <c r="W7859">
        <v>0</v>
      </c>
      <c r="X7859">
        <v>1</v>
      </c>
      <c r="Y7859" t="s">
        <v>77</v>
      </c>
    </row>
    <row r="7860" spans="1:25" x14ac:dyDescent="0.25">
      <c r="A7860" t="s">
        <v>9894</v>
      </c>
      <c r="B7860" t="s">
        <v>2695</v>
      </c>
      <c r="C7860" t="s">
        <v>48</v>
      </c>
      <c r="D7860" t="s">
        <v>76</v>
      </c>
      <c r="E7860" t="s">
        <v>49</v>
      </c>
      <c r="F7860" s="1" t="s">
        <v>19914</v>
      </c>
      <c r="G7860">
        <v>241</v>
      </c>
      <c r="H7860" t="s">
        <v>29</v>
      </c>
      <c r="I7860">
        <v>1629</v>
      </c>
      <c r="J7860">
        <v>221.89</v>
      </c>
      <c r="K7860">
        <f>Passenger_Data[[#This Row],[Price_USD]]*1</f>
        <v>221.89</v>
      </c>
      <c r="L7860">
        <v>73</v>
      </c>
      <c r="M7860" t="s">
        <v>30</v>
      </c>
      <c r="N7860" t="s">
        <v>31</v>
      </c>
      <c r="O7860" t="s">
        <v>33</v>
      </c>
      <c r="P7860" t="s">
        <v>33</v>
      </c>
      <c r="Q7860">
        <v>1</v>
      </c>
      <c r="R7860" t="s">
        <v>65</v>
      </c>
      <c r="S7860" t="s">
        <v>35</v>
      </c>
      <c r="T7860">
        <v>5.4</v>
      </c>
      <c r="U7860">
        <v>3</v>
      </c>
      <c r="V7860">
        <v>47</v>
      </c>
      <c r="W7860">
        <v>0</v>
      </c>
      <c r="X7860">
        <v>0</v>
      </c>
      <c r="Y7860" t="s">
        <v>36</v>
      </c>
    </row>
    <row r="7861" spans="1:25" x14ac:dyDescent="0.25">
      <c r="A7861" t="s">
        <v>9895</v>
      </c>
      <c r="B7861" t="s">
        <v>5338</v>
      </c>
      <c r="C7861" t="s">
        <v>26</v>
      </c>
      <c r="D7861" t="s">
        <v>76</v>
      </c>
      <c r="E7861" t="s">
        <v>27</v>
      </c>
      <c r="F7861" s="1" t="s">
        <v>19915</v>
      </c>
      <c r="G7861">
        <v>142</v>
      </c>
      <c r="H7861" t="s">
        <v>29</v>
      </c>
      <c r="I7861">
        <v>1362</v>
      </c>
      <c r="J7861">
        <v>369.8</v>
      </c>
      <c r="K7861">
        <f>Passenger_Data[[#This Row],[Price_USD]]*1</f>
        <v>369.8</v>
      </c>
      <c r="L7861">
        <v>76</v>
      </c>
      <c r="M7861" t="s">
        <v>40</v>
      </c>
      <c r="N7861" t="s">
        <v>31</v>
      </c>
      <c r="O7861" t="s">
        <v>42</v>
      </c>
      <c r="P7861" t="s">
        <v>50</v>
      </c>
      <c r="Q7861">
        <v>0</v>
      </c>
      <c r="R7861" t="s">
        <v>43</v>
      </c>
      <c r="S7861" t="s">
        <v>68</v>
      </c>
      <c r="T7861">
        <v>6.3</v>
      </c>
      <c r="U7861">
        <v>2</v>
      </c>
      <c r="V7861">
        <v>59</v>
      </c>
      <c r="W7861">
        <v>0</v>
      </c>
      <c r="X7861">
        <v>0</v>
      </c>
      <c r="Y7861" t="s">
        <v>45</v>
      </c>
    </row>
    <row r="7862" spans="1:25" x14ac:dyDescent="0.25">
      <c r="A7862" t="s">
        <v>9896</v>
      </c>
      <c r="B7862" t="s">
        <v>3258</v>
      </c>
      <c r="C7862" t="s">
        <v>73</v>
      </c>
      <c r="D7862" t="s">
        <v>55</v>
      </c>
      <c r="E7862" t="s">
        <v>27</v>
      </c>
      <c r="F7862" s="1" t="s">
        <v>19916</v>
      </c>
      <c r="G7862">
        <v>227</v>
      </c>
      <c r="H7862" t="s">
        <v>29</v>
      </c>
      <c r="I7862">
        <v>995</v>
      </c>
      <c r="J7862">
        <v>417.69</v>
      </c>
      <c r="K7862">
        <f>Passenger_Data[[#This Row],[Price_USD]]*1</f>
        <v>417.69</v>
      </c>
      <c r="L7862">
        <v>33</v>
      </c>
      <c r="M7862" t="s">
        <v>40</v>
      </c>
      <c r="N7862" t="s">
        <v>60</v>
      </c>
      <c r="O7862" t="s">
        <v>32</v>
      </c>
      <c r="P7862" t="s">
        <v>50</v>
      </c>
      <c r="Q7862">
        <v>0</v>
      </c>
      <c r="R7862" t="s">
        <v>43</v>
      </c>
      <c r="S7862" t="s">
        <v>35</v>
      </c>
      <c r="T7862">
        <v>8</v>
      </c>
      <c r="U7862">
        <v>12</v>
      </c>
      <c r="V7862">
        <v>116</v>
      </c>
      <c r="W7862">
        <v>0</v>
      </c>
      <c r="X7862">
        <v>0</v>
      </c>
      <c r="Y7862" t="s">
        <v>45</v>
      </c>
    </row>
    <row r="7863" spans="1:25" x14ac:dyDescent="0.25">
      <c r="A7863" t="s">
        <v>9897</v>
      </c>
      <c r="B7863" t="s">
        <v>2203</v>
      </c>
      <c r="C7863" t="s">
        <v>26</v>
      </c>
      <c r="D7863" t="s">
        <v>64</v>
      </c>
      <c r="E7863" t="s">
        <v>39</v>
      </c>
      <c r="F7863" s="1" t="s">
        <v>19917</v>
      </c>
      <c r="G7863">
        <v>153</v>
      </c>
      <c r="H7863" t="s">
        <v>29</v>
      </c>
      <c r="I7863">
        <v>941</v>
      </c>
      <c r="J7863">
        <v>165.31</v>
      </c>
      <c r="K7863">
        <f>Passenger_Data[[#This Row],[Price_USD]]*1</f>
        <v>165.31</v>
      </c>
      <c r="L7863">
        <v>79</v>
      </c>
      <c r="M7863" t="s">
        <v>30</v>
      </c>
      <c r="N7863" t="s">
        <v>31</v>
      </c>
      <c r="O7863" t="s">
        <v>42</v>
      </c>
      <c r="P7863" t="s">
        <v>50</v>
      </c>
      <c r="Q7863">
        <v>0</v>
      </c>
      <c r="R7863" t="s">
        <v>65</v>
      </c>
      <c r="S7863" t="s">
        <v>35</v>
      </c>
      <c r="T7863">
        <v>10</v>
      </c>
      <c r="U7863">
        <v>6</v>
      </c>
      <c r="V7863">
        <v>9</v>
      </c>
      <c r="W7863">
        <v>0</v>
      </c>
      <c r="X7863">
        <v>0</v>
      </c>
      <c r="Y7863" t="s">
        <v>45</v>
      </c>
    </row>
    <row r="7864" spans="1:25" x14ac:dyDescent="0.25">
      <c r="A7864" t="s">
        <v>9898</v>
      </c>
      <c r="B7864" t="s">
        <v>2074</v>
      </c>
      <c r="C7864" t="s">
        <v>54</v>
      </c>
      <c r="D7864" t="s">
        <v>49</v>
      </c>
      <c r="E7864" t="s">
        <v>28</v>
      </c>
      <c r="F7864" s="1" t="s">
        <v>19918</v>
      </c>
      <c r="G7864">
        <v>64</v>
      </c>
      <c r="H7864" t="s">
        <v>29</v>
      </c>
      <c r="I7864">
        <v>1639</v>
      </c>
      <c r="J7864">
        <v>493.21</v>
      </c>
      <c r="K7864">
        <f>Passenger_Data[[#This Row],[Price_USD]]*1</f>
        <v>493.21</v>
      </c>
      <c r="L7864">
        <v>78</v>
      </c>
      <c r="M7864" t="s">
        <v>40</v>
      </c>
      <c r="N7864" t="s">
        <v>41</v>
      </c>
      <c r="O7864" t="s">
        <v>32</v>
      </c>
      <c r="P7864" t="s">
        <v>33</v>
      </c>
      <c r="Q7864">
        <v>1</v>
      </c>
      <c r="R7864" t="s">
        <v>65</v>
      </c>
      <c r="S7864" t="s">
        <v>68</v>
      </c>
      <c r="T7864">
        <v>4.0999999999999996</v>
      </c>
      <c r="U7864">
        <v>3</v>
      </c>
      <c r="V7864">
        <v>40</v>
      </c>
      <c r="W7864">
        <v>0</v>
      </c>
      <c r="X7864">
        <v>0</v>
      </c>
      <c r="Y7864" t="s">
        <v>77</v>
      </c>
    </row>
    <row r="7865" spans="1:25" x14ac:dyDescent="0.25">
      <c r="A7865" t="s">
        <v>9899</v>
      </c>
      <c r="B7865" t="s">
        <v>2444</v>
      </c>
      <c r="C7865" t="s">
        <v>82</v>
      </c>
      <c r="D7865" t="s">
        <v>64</v>
      </c>
      <c r="E7865" t="s">
        <v>49</v>
      </c>
      <c r="F7865" s="1" t="s">
        <v>19919</v>
      </c>
      <c r="G7865">
        <v>204</v>
      </c>
      <c r="H7865" t="s">
        <v>29</v>
      </c>
      <c r="I7865">
        <v>1172</v>
      </c>
      <c r="J7865">
        <v>295.68</v>
      </c>
      <c r="K7865">
        <f>Passenger_Data[[#This Row],[Price_USD]]*1</f>
        <v>295.68</v>
      </c>
      <c r="L7865">
        <v>74</v>
      </c>
      <c r="M7865" t="s">
        <v>40</v>
      </c>
      <c r="N7865" t="s">
        <v>31</v>
      </c>
      <c r="O7865" t="s">
        <v>56</v>
      </c>
      <c r="P7865" t="s">
        <v>33</v>
      </c>
      <c r="Q7865">
        <v>1</v>
      </c>
      <c r="R7865" t="s">
        <v>34</v>
      </c>
      <c r="S7865" t="s">
        <v>35</v>
      </c>
      <c r="T7865">
        <v>7.6</v>
      </c>
      <c r="U7865">
        <v>4</v>
      </c>
      <c r="V7865">
        <v>98</v>
      </c>
      <c r="W7865">
        <v>0</v>
      </c>
      <c r="X7865">
        <v>0</v>
      </c>
      <c r="Y7865" t="s">
        <v>45</v>
      </c>
    </row>
    <row r="7866" spans="1:25" x14ac:dyDescent="0.25">
      <c r="A7866" t="s">
        <v>9900</v>
      </c>
      <c r="B7866" t="s">
        <v>7110</v>
      </c>
      <c r="C7866" t="s">
        <v>54</v>
      </c>
      <c r="D7866" t="s">
        <v>39</v>
      </c>
      <c r="E7866" t="s">
        <v>39</v>
      </c>
      <c r="F7866" s="1" t="s">
        <v>19920</v>
      </c>
      <c r="G7866">
        <v>244</v>
      </c>
      <c r="H7866" t="s">
        <v>86</v>
      </c>
      <c r="I7866">
        <v>1398</v>
      </c>
      <c r="J7866">
        <v>332.01</v>
      </c>
      <c r="K7866">
        <f>Passenger_Data[[#This Row],[Price_USD]]*1</f>
        <v>332.01</v>
      </c>
      <c r="L7866">
        <v>66</v>
      </c>
      <c r="M7866" t="s">
        <v>40</v>
      </c>
      <c r="N7866" t="s">
        <v>41</v>
      </c>
      <c r="O7866" t="s">
        <v>33</v>
      </c>
      <c r="P7866" t="s">
        <v>83</v>
      </c>
      <c r="Q7866">
        <v>2</v>
      </c>
      <c r="R7866" t="s">
        <v>65</v>
      </c>
      <c r="S7866" t="s">
        <v>35</v>
      </c>
      <c r="T7866">
        <v>5.0999999999999996</v>
      </c>
      <c r="U7866">
        <v>10</v>
      </c>
      <c r="V7866">
        <v>60</v>
      </c>
      <c r="W7866">
        <v>0</v>
      </c>
      <c r="X7866">
        <v>1</v>
      </c>
      <c r="Y7866" t="s">
        <v>36</v>
      </c>
    </row>
    <row r="7867" spans="1:25" x14ac:dyDescent="0.25">
      <c r="A7867" t="s">
        <v>9901</v>
      </c>
      <c r="B7867" t="s">
        <v>783</v>
      </c>
      <c r="C7867" t="s">
        <v>48</v>
      </c>
      <c r="D7867" t="s">
        <v>76</v>
      </c>
      <c r="E7867" t="s">
        <v>28</v>
      </c>
      <c r="F7867" s="1" t="s">
        <v>19921</v>
      </c>
      <c r="G7867">
        <v>288</v>
      </c>
      <c r="H7867" t="s">
        <v>29</v>
      </c>
      <c r="I7867">
        <v>1305</v>
      </c>
      <c r="J7867">
        <v>264.02999999999997</v>
      </c>
      <c r="K7867">
        <f>Passenger_Data[[#This Row],[Price_USD]]*1</f>
        <v>264.02999999999997</v>
      </c>
      <c r="L7867">
        <v>51</v>
      </c>
      <c r="M7867" t="s">
        <v>40</v>
      </c>
      <c r="N7867" t="s">
        <v>60</v>
      </c>
      <c r="O7867" t="s">
        <v>42</v>
      </c>
      <c r="P7867" t="s">
        <v>33</v>
      </c>
      <c r="Q7867">
        <v>3</v>
      </c>
      <c r="R7867" t="s">
        <v>43</v>
      </c>
      <c r="S7867" t="s">
        <v>44</v>
      </c>
      <c r="T7867">
        <v>4.8</v>
      </c>
      <c r="U7867">
        <v>12</v>
      </c>
      <c r="V7867">
        <v>22</v>
      </c>
      <c r="W7867">
        <v>0</v>
      </c>
      <c r="X7867">
        <v>0</v>
      </c>
      <c r="Y7867" t="s">
        <v>36</v>
      </c>
    </row>
    <row r="7868" spans="1:25" x14ac:dyDescent="0.25">
      <c r="A7868" t="s">
        <v>9902</v>
      </c>
      <c r="B7868" t="s">
        <v>2360</v>
      </c>
      <c r="C7868" t="s">
        <v>82</v>
      </c>
      <c r="D7868" t="s">
        <v>28</v>
      </c>
      <c r="E7868" t="s">
        <v>55</v>
      </c>
      <c r="F7868" s="1" t="s">
        <v>19922</v>
      </c>
      <c r="G7868">
        <v>121</v>
      </c>
      <c r="H7868" t="s">
        <v>29</v>
      </c>
      <c r="I7868">
        <v>1605</v>
      </c>
      <c r="J7868">
        <v>396.68</v>
      </c>
      <c r="K7868">
        <f>Passenger_Data[[#This Row],[Price_USD]]*1</f>
        <v>396.68</v>
      </c>
      <c r="L7868">
        <v>72</v>
      </c>
      <c r="M7868" t="s">
        <v>40</v>
      </c>
      <c r="N7868" t="s">
        <v>41</v>
      </c>
      <c r="O7868" t="s">
        <v>56</v>
      </c>
      <c r="P7868" t="s">
        <v>83</v>
      </c>
      <c r="Q7868">
        <v>0</v>
      </c>
      <c r="R7868" t="s">
        <v>51</v>
      </c>
      <c r="S7868" t="s">
        <v>44</v>
      </c>
      <c r="T7868">
        <v>8.1</v>
      </c>
      <c r="U7868">
        <v>4</v>
      </c>
      <c r="V7868">
        <v>53</v>
      </c>
      <c r="W7868">
        <v>0</v>
      </c>
      <c r="X7868">
        <v>0</v>
      </c>
      <c r="Y7868" t="s">
        <v>45</v>
      </c>
    </row>
    <row r="7869" spans="1:25" x14ac:dyDescent="0.25">
      <c r="A7869" t="s">
        <v>9903</v>
      </c>
      <c r="B7869" t="s">
        <v>7751</v>
      </c>
      <c r="C7869" t="s">
        <v>73</v>
      </c>
      <c r="D7869" t="s">
        <v>49</v>
      </c>
      <c r="E7869" t="s">
        <v>28</v>
      </c>
      <c r="F7869" s="1" t="s">
        <v>19923</v>
      </c>
      <c r="G7869">
        <v>257</v>
      </c>
      <c r="H7869" t="s">
        <v>29</v>
      </c>
      <c r="I7869">
        <v>1088</v>
      </c>
      <c r="J7869">
        <v>322.91000000000003</v>
      </c>
      <c r="K7869">
        <f>Passenger_Data[[#This Row],[Price_USD]]*1</f>
        <v>322.91000000000003</v>
      </c>
      <c r="L7869">
        <v>75</v>
      </c>
      <c r="M7869" t="s">
        <v>30</v>
      </c>
      <c r="N7869" t="s">
        <v>31</v>
      </c>
      <c r="O7869" t="s">
        <v>33</v>
      </c>
      <c r="P7869" t="s">
        <v>50</v>
      </c>
      <c r="Q7869">
        <v>0</v>
      </c>
      <c r="R7869" t="s">
        <v>65</v>
      </c>
      <c r="S7869" t="s">
        <v>35</v>
      </c>
      <c r="T7869">
        <v>6.5</v>
      </c>
      <c r="U7869">
        <v>10</v>
      </c>
      <c r="V7869">
        <v>107</v>
      </c>
      <c r="W7869">
        <v>0</v>
      </c>
      <c r="X7869">
        <v>0</v>
      </c>
      <c r="Y7869" t="s">
        <v>36</v>
      </c>
    </row>
    <row r="7870" spans="1:25" x14ac:dyDescent="0.25">
      <c r="A7870" t="s">
        <v>9904</v>
      </c>
      <c r="B7870" t="s">
        <v>2705</v>
      </c>
      <c r="C7870" t="s">
        <v>73</v>
      </c>
      <c r="D7870" t="s">
        <v>76</v>
      </c>
      <c r="E7870" t="s">
        <v>28</v>
      </c>
      <c r="F7870" s="1" t="s">
        <v>19924</v>
      </c>
      <c r="G7870">
        <v>205</v>
      </c>
      <c r="H7870" t="s">
        <v>29</v>
      </c>
      <c r="I7870">
        <v>601</v>
      </c>
      <c r="J7870">
        <v>301.81</v>
      </c>
      <c r="K7870">
        <f>Passenger_Data[[#This Row],[Price_USD]]*1</f>
        <v>301.81</v>
      </c>
      <c r="L7870">
        <v>22</v>
      </c>
      <c r="M7870" t="s">
        <v>30</v>
      </c>
      <c r="N7870" t="s">
        <v>31</v>
      </c>
      <c r="O7870" t="s">
        <v>32</v>
      </c>
      <c r="P7870" t="s">
        <v>50</v>
      </c>
      <c r="Q7870">
        <v>1</v>
      </c>
      <c r="R7870" t="s">
        <v>43</v>
      </c>
      <c r="S7870" t="s">
        <v>44</v>
      </c>
      <c r="T7870">
        <v>5.4</v>
      </c>
      <c r="U7870">
        <v>13</v>
      </c>
      <c r="V7870">
        <v>4</v>
      </c>
      <c r="W7870">
        <v>0</v>
      </c>
      <c r="X7870">
        <v>1</v>
      </c>
      <c r="Y7870" t="s">
        <v>77</v>
      </c>
    </row>
    <row r="7871" spans="1:25" x14ac:dyDescent="0.25">
      <c r="A7871" t="s">
        <v>9905</v>
      </c>
      <c r="B7871" t="s">
        <v>1222</v>
      </c>
      <c r="C7871" t="s">
        <v>48</v>
      </c>
      <c r="D7871" t="s">
        <v>76</v>
      </c>
      <c r="E7871" t="s">
        <v>76</v>
      </c>
      <c r="F7871" s="1" t="s">
        <v>19925</v>
      </c>
      <c r="G7871">
        <v>175</v>
      </c>
      <c r="H7871" t="s">
        <v>29</v>
      </c>
      <c r="I7871">
        <v>1103</v>
      </c>
      <c r="J7871">
        <v>394.49</v>
      </c>
      <c r="K7871">
        <f>Passenger_Data[[#This Row],[Price_USD]]*1</f>
        <v>394.49</v>
      </c>
      <c r="L7871">
        <v>43</v>
      </c>
      <c r="M7871" t="s">
        <v>30</v>
      </c>
      <c r="N7871" t="s">
        <v>31</v>
      </c>
      <c r="O7871" t="s">
        <v>42</v>
      </c>
      <c r="P7871" t="s">
        <v>50</v>
      </c>
      <c r="Q7871">
        <v>0</v>
      </c>
      <c r="R7871" t="s">
        <v>65</v>
      </c>
      <c r="S7871" t="s">
        <v>44</v>
      </c>
      <c r="T7871">
        <v>5.8</v>
      </c>
      <c r="U7871">
        <v>18</v>
      </c>
      <c r="V7871">
        <v>0</v>
      </c>
      <c r="W7871">
        <v>0</v>
      </c>
      <c r="X7871">
        <v>0</v>
      </c>
      <c r="Y7871" t="s">
        <v>77</v>
      </c>
    </row>
    <row r="7872" spans="1:25" x14ac:dyDescent="0.25">
      <c r="A7872" t="s">
        <v>9906</v>
      </c>
      <c r="B7872" t="s">
        <v>2801</v>
      </c>
      <c r="C7872" t="s">
        <v>82</v>
      </c>
      <c r="D7872" t="s">
        <v>49</v>
      </c>
      <c r="E7872" t="s">
        <v>28</v>
      </c>
      <c r="F7872" s="1" t="s">
        <v>19926</v>
      </c>
      <c r="G7872">
        <v>214</v>
      </c>
      <c r="H7872" t="s">
        <v>86</v>
      </c>
      <c r="I7872">
        <v>1374</v>
      </c>
      <c r="J7872">
        <v>398.32</v>
      </c>
      <c r="K7872">
        <f>Passenger_Data[[#This Row],[Price_USD]]*1</f>
        <v>398.32</v>
      </c>
      <c r="L7872">
        <v>74</v>
      </c>
      <c r="M7872" t="s">
        <v>30</v>
      </c>
      <c r="N7872" t="s">
        <v>41</v>
      </c>
      <c r="O7872" t="s">
        <v>42</v>
      </c>
      <c r="P7872" t="s">
        <v>50</v>
      </c>
      <c r="Q7872">
        <v>1</v>
      </c>
      <c r="R7872" t="s">
        <v>43</v>
      </c>
      <c r="S7872" t="s">
        <v>61</v>
      </c>
      <c r="T7872">
        <v>6.6</v>
      </c>
      <c r="U7872">
        <v>1</v>
      </c>
      <c r="V7872">
        <v>47</v>
      </c>
      <c r="W7872">
        <v>0</v>
      </c>
      <c r="X7872">
        <v>0</v>
      </c>
      <c r="Y7872" t="s">
        <v>77</v>
      </c>
    </row>
    <row r="7873" spans="1:25" x14ac:dyDescent="0.25">
      <c r="A7873" t="s">
        <v>9907</v>
      </c>
      <c r="B7873" t="s">
        <v>2735</v>
      </c>
      <c r="C7873" t="s">
        <v>26</v>
      </c>
      <c r="D7873" t="s">
        <v>76</v>
      </c>
      <c r="E7873" t="s">
        <v>39</v>
      </c>
      <c r="F7873" s="1" t="s">
        <v>19927</v>
      </c>
      <c r="G7873">
        <v>284</v>
      </c>
      <c r="H7873" t="s">
        <v>29</v>
      </c>
      <c r="I7873">
        <v>1154</v>
      </c>
      <c r="J7873">
        <v>409.49</v>
      </c>
      <c r="K7873">
        <f>Passenger_Data[[#This Row],[Price_USD]]*1</f>
        <v>409.49</v>
      </c>
      <c r="L7873">
        <v>18</v>
      </c>
      <c r="M7873" t="s">
        <v>30</v>
      </c>
      <c r="N7873" t="s">
        <v>31</v>
      </c>
      <c r="O7873" t="s">
        <v>32</v>
      </c>
      <c r="P7873" t="s">
        <v>83</v>
      </c>
      <c r="Q7873">
        <v>1</v>
      </c>
      <c r="R7873" t="s">
        <v>43</v>
      </c>
      <c r="S7873" t="s">
        <v>61</v>
      </c>
      <c r="T7873">
        <v>8.1</v>
      </c>
      <c r="U7873">
        <v>3</v>
      </c>
      <c r="V7873">
        <v>20</v>
      </c>
      <c r="W7873">
        <v>0</v>
      </c>
      <c r="X7873">
        <v>0</v>
      </c>
      <c r="Y7873" t="s">
        <v>36</v>
      </c>
    </row>
    <row r="7874" spans="1:25" x14ac:dyDescent="0.25">
      <c r="A7874" t="s">
        <v>9908</v>
      </c>
      <c r="B7874" t="s">
        <v>2862</v>
      </c>
      <c r="C7874" t="s">
        <v>54</v>
      </c>
      <c r="D7874" t="s">
        <v>27</v>
      </c>
      <c r="E7874" t="s">
        <v>59</v>
      </c>
      <c r="F7874" s="1" t="s">
        <v>19928</v>
      </c>
      <c r="G7874">
        <v>261</v>
      </c>
      <c r="H7874" t="s">
        <v>29</v>
      </c>
      <c r="I7874">
        <v>1392</v>
      </c>
      <c r="J7874">
        <v>408.85</v>
      </c>
      <c r="K7874">
        <f>Passenger_Data[[#This Row],[Price_USD]]*1</f>
        <v>408.85</v>
      </c>
      <c r="L7874">
        <v>35</v>
      </c>
      <c r="M7874" t="s">
        <v>30</v>
      </c>
      <c r="N7874" t="s">
        <v>31</v>
      </c>
      <c r="O7874" t="s">
        <v>56</v>
      </c>
      <c r="P7874" t="s">
        <v>50</v>
      </c>
      <c r="Q7874">
        <v>1</v>
      </c>
      <c r="R7874" t="s">
        <v>65</v>
      </c>
      <c r="S7874" t="s">
        <v>35</v>
      </c>
      <c r="T7874">
        <v>6.3</v>
      </c>
      <c r="U7874">
        <v>6</v>
      </c>
      <c r="V7874">
        <v>2</v>
      </c>
      <c r="W7874">
        <v>0</v>
      </c>
      <c r="X7874">
        <v>1</v>
      </c>
      <c r="Y7874" t="s">
        <v>45</v>
      </c>
    </row>
    <row r="7875" spans="1:25" x14ac:dyDescent="0.25">
      <c r="A7875" t="s">
        <v>9909</v>
      </c>
      <c r="B7875" t="s">
        <v>5764</v>
      </c>
      <c r="C7875" t="s">
        <v>48</v>
      </c>
      <c r="D7875" t="s">
        <v>59</v>
      </c>
      <c r="E7875" t="s">
        <v>55</v>
      </c>
      <c r="F7875" s="1" t="s">
        <v>19929</v>
      </c>
      <c r="G7875">
        <v>148</v>
      </c>
      <c r="H7875" t="s">
        <v>29</v>
      </c>
      <c r="I7875">
        <v>867</v>
      </c>
      <c r="J7875">
        <v>374.03</v>
      </c>
      <c r="K7875">
        <f>Passenger_Data[[#This Row],[Price_USD]]*1</f>
        <v>374.03</v>
      </c>
      <c r="L7875">
        <v>63</v>
      </c>
      <c r="M7875" t="s">
        <v>30</v>
      </c>
      <c r="N7875" t="s">
        <v>31</v>
      </c>
      <c r="O7875" t="s">
        <v>42</v>
      </c>
      <c r="P7875" t="s">
        <v>50</v>
      </c>
      <c r="Q7875">
        <v>0</v>
      </c>
      <c r="R7875" t="s">
        <v>65</v>
      </c>
      <c r="S7875" t="s">
        <v>68</v>
      </c>
      <c r="T7875">
        <v>7.1</v>
      </c>
      <c r="U7875">
        <v>6</v>
      </c>
      <c r="V7875">
        <v>72</v>
      </c>
      <c r="W7875">
        <v>0</v>
      </c>
      <c r="X7875">
        <v>1</v>
      </c>
      <c r="Y7875" t="s">
        <v>36</v>
      </c>
    </row>
    <row r="7876" spans="1:25" x14ac:dyDescent="0.25">
      <c r="A7876" t="s">
        <v>9910</v>
      </c>
      <c r="B7876" t="s">
        <v>1109</v>
      </c>
      <c r="C7876" t="s">
        <v>82</v>
      </c>
      <c r="D7876" t="s">
        <v>55</v>
      </c>
      <c r="E7876" t="s">
        <v>39</v>
      </c>
      <c r="F7876" s="1" t="s">
        <v>19930</v>
      </c>
      <c r="G7876">
        <v>88</v>
      </c>
      <c r="H7876" t="s">
        <v>86</v>
      </c>
      <c r="I7876">
        <v>1034</v>
      </c>
      <c r="J7876">
        <v>399.82</v>
      </c>
      <c r="K7876">
        <f>Passenger_Data[[#This Row],[Price_USD]]*1</f>
        <v>399.82</v>
      </c>
      <c r="L7876">
        <v>65</v>
      </c>
      <c r="M7876" t="s">
        <v>30</v>
      </c>
      <c r="N7876" t="s">
        <v>41</v>
      </c>
      <c r="O7876" t="s">
        <v>56</v>
      </c>
      <c r="P7876" t="s">
        <v>83</v>
      </c>
      <c r="Q7876">
        <v>0</v>
      </c>
      <c r="R7876" t="s">
        <v>34</v>
      </c>
      <c r="S7876" t="s">
        <v>68</v>
      </c>
      <c r="T7876">
        <v>7.9</v>
      </c>
      <c r="U7876">
        <v>12</v>
      </c>
      <c r="V7876">
        <v>94</v>
      </c>
      <c r="W7876">
        <v>0</v>
      </c>
      <c r="X7876">
        <v>0</v>
      </c>
      <c r="Y7876" t="s">
        <v>45</v>
      </c>
    </row>
    <row r="7877" spans="1:25" x14ac:dyDescent="0.25">
      <c r="A7877" t="s">
        <v>9911</v>
      </c>
      <c r="B7877" t="s">
        <v>4809</v>
      </c>
      <c r="C7877" t="s">
        <v>54</v>
      </c>
      <c r="D7877" t="s">
        <v>55</v>
      </c>
      <c r="E7877" t="s">
        <v>64</v>
      </c>
      <c r="F7877" s="1" t="s">
        <v>19931</v>
      </c>
      <c r="G7877">
        <v>95</v>
      </c>
      <c r="H7877" t="s">
        <v>29</v>
      </c>
      <c r="I7877">
        <v>1178</v>
      </c>
      <c r="J7877">
        <v>225.93</v>
      </c>
      <c r="K7877">
        <f>Passenger_Data[[#This Row],[Price_USD]]*1</f>
        <v>225.93</v>
      </c>
      <c r="L7877">
        <v>71</v>
      </c>
      <c r="M7877" t="s">
        <v>40</v>
      </c>
      <c r="N7877" t="s">
        <v>31</v>
      </c>
      <c r="O7877" t="s">
        <v>32</v>
      </c>
      <c r="P7877" t="s">
        <v>83</v>
      </c>
      <c r="Q7877">
        <v>0</v>
      </c>
      <c r="R7877" t="s">
        <v>51</v>
      </c>
      <c r="S7877" t="s">
        <v>61</v>
      </c>
      <c r="T7877">
        <v>8.5</v>
      </c>
      <c r="U7877">
        <v>2</v>
      </c>
      <c r="V7877">
        <v>103</v>
      </c>
      <c r="W7877">
        <v>0</v>
      </c>
      <c r="X7877">
        <v>0</v>
      </c>
      <c r="Y7877" t="s">
        <v>45</v>
      </c>
    </row>
    <row r="7878" spans="1:25" x14ac:dyDescent="0.25">
      <c r="A7878" t="s">
        <v>9912</v>
      </c>
      <c r="B7878" t="s">
        <v>169</v>
      </c>
      <c r="C7878" t="s">
        <v>54</v>
      </c>
      <c r="D7878" t="s">
        <v>55</v>
      </c>
      <c r="E7878" t="s">
        <v>39</v>
      </c>
      <c r="F7878" s="1" t="s">
        <v>19932</v>
      </c>
      <c r="G7878">
        <v>172</v>
      </c>
      <c r="H7878" t="s">
        <v>29</v>
      </c>
      <c r="I7878">
        <v>805</v>
      </c>
      <c r="J7878">
        <v>299.61</v>
      </c>
      <c r="K7878">
        <f>Passenger_Data[[#This Row],[Price_USD]]*1</f>
        <v>299.61</v>
      </c>
      <c r="L7878">
        <v>53</v>
      </c>
      <c r="M7878" t="s">
        <v>40</v>
      </c>
      <c r="N7878" t="s">
        <v>41</v>
      </c>
      <c r="O7878" t="s">
        <v>32</v>
      </c>
      <c r="P7878" t="s">
        <v>83</v>
      </c>
      <c r="Q7878">
        <v>1</v>
      </c>
      <c r="R7878" t="s">
        <v>51</v>
      </c>
      <c r="S7878" t="s">
        <v>61</v>
      </c>
      <c r="T7878">
        <v>6.1</v>
      </c>
      <c r="U7878">
        <v>3</v>
      </c>
      <c r="V7878">
        <v>96</v>
      </c>
      <c r="W7878">
        <v>0</v>
      </c>
      <c r="X7878">
        <v>0</v>
      </c>
      <c r="Y7878" t="s">
        <v>77</v>
      </c>
    </row>
    <row r="7879" spans="1:25" x14ac:dyDescent="0.25">
      <c r="A7879" t="s">
        <v>9913</v>
      </c>
      <c r="B7879" t="s">
        <v>4278</v>
      </c>
      <c r="C7879" t="s">
        <v>48</v>
      </c>
      <c r="D7879" t="s">
        <v>28</v>
      </c>
      <c r="E7879" t="s">
        <v>76</v>
      </c>
      <c r="F7879" s="1" t="s">
        <v>19933</v>
      </c>
      <c r="G7879">
        <v>227</v>
      </c>
      <c r="H7879" t="s">
        <v>86</v>
      </c>
      <c r="I7879">
        <v>1407</v>
      </c>
      <c r="J7879">
        <v>241.75</v>
      </c>
      <c r="K7879">
        <f>Passenger_Data[[#This Row],[Price_USD]]*1</f>
        <v>241.75</v>
      </c>
      <c r="L7879">
        <v>33</v>
      </c>
      <c r="M7879" t="s">
        <v>40</v>
      </c>
      <c r="N7879" t="s">
        <v>60</v>
      </c>
      <c r="O7879" t="s">
        <v>32</v>
      </c>
      <c r="P7879" t="s">
        <v>50</v>
      </c>
      <c r="Q7879">
        <v>2</v>
      </c>
      <c r="R7879" t="s">
        <v>51</v>
      </c>
      <c r="S7879" t="s">
        <v>44</v>
      </c>
      <c r="T7879">
        <v>7.3</v>
      </c>
      <c r="U7879">
        <v>24</v>
      </c>
      <c r="V7879">
        <v>6</v>
      </c>
      <c r="W7879">
        <v>0</v>
      </c>
      <c r="X7879">
        <v>0</v>
      </c>
      <c r="Y7879" t="s">
        <v>36</v>
      </c>
    </row>
    <row r="7880" spans="1:25" x14ac:dyDescent="0.25">
      <c r="A7880" t="s">
        <v>9914</v>
      </c>
      <c r="B7880" t="s">
        <v>657</v>
      </c>
      <c r="C7880" t="s">
        <v>54</v>
      </c>
      <c r="D7880" t="s">
        <v>39</v>
      </c>
      <c r="E7880" t="s">
        <v>64</v>
      </c>
      <c r="F7880" s="1" t="s">
        <v>19934</v>
      </c>
      <c r="G7880">
        <v>197</v>
      </c>
      <c r="H7880" t="s">
        <v>108</v>
      </c>
      <c r="I7880">
        <v>873</v>
      </c>
      <c r="J7880">
        <v>385.83</v>
      </c>
      <c r="K7880">
        <f>Passenger_Data[[#This Row],[Price_USD]]*1</f>
        <v>385.83</v>
      </c>
      <c r="L7880">
        <v>18</v>
      </c>
      <c r="M7880" t="s">
        <v>30</v>
      </c>
      <c r="N7880" t="s">
        <v>31</v>
      </c>
      <c r="O7880" t="s">
        <v>42</v>
      </c>
      <c r="P7880" t="s">
        <v>50</v>
      </c>
      <c r="Q7880">
        <v>2</v>
      </c>
      <c r="R7880" t="s">
        <v>65</v>
      </c>
      <c r="S7880" t="s">
        <v>61</v>
      </c>
      <c r="T7880">
        <v>8</v>
      </c>
      <c r="U7880">
        <v>7</v>
      </c>
      <c r="V7880">
        <v>38</v>
      </c>
      <c r="W7880">
        <v>0</v>
      </c>
      <c r="X7880">
        <v>0</v>
      </c>
      <c r="Y7880" t="s">
        <v>77</v>
      </c>
    </row>
    <row r="7881" spans="1:25" x14ac:dyDescent="0.25">
      <c r="A7881" t="s">
        <v>9915</v>
      </c>
      <c r="B7881" t="s">
        <v>659</v>
      </c>
      <c r="C7881" t="s">
        <v>73</v>
      </c>
      <c r="D7881" t="s">
        <v>64</v>
      </c>
      <c r="E7881" t="s">
        <v>64</v>
      </c>
      <c r="F7881" s="1" t="s">
        <v>19935</v>
      </c>
      <c r="G7881">
        <v>211</v>
      </c>
      <c r="H7881" t="s">
        <v>29</v>
      </c>
      <c r="I7881">
        <v>738</v>
      </c>
      <c r="J7881">
        <v>244.91</v>
      </c>
      <c r="K7881">
        <f>Passenger_Data[[#This Row],[Price_USD]]*1</f>
        <v>244.91</v>
      </c>
      <c r="L7881">
        <v>70</v>
      </c>
      <c r="M7881" t="s">
        <v>30</v>
      </c>
      <c r="N7881" t="s">
        <v>31</v>
      </c>
      <c r="O7881" t="s">
        <v>32</v>
      </c>
      <c r="P7881" t="s">
        <v>83</v>
      </c>
      <c r="Q7881">
        <v>1</v>
      </c>
      <c r="R7881" t="s">
        <v>65</v>
      </c>
      <c r="S7881" t="s">
        <v>68</v>
      </c>
      <c r="T7881">
        <v>9</v>
      </c>
      <c r="U7881">
        <v>4</v>
      </c>
      <c r="V7881">
        <v>62</v>
      </c>
      <c r="W7881">
        <v>0</v>
      </c>
      <c r="X7881">
        <v>0</v>
      </c>
      <c r="Y7881" t="s">
        <v>45</v>
      </c>
    </row>
    <row r="7882" spans="1:25" x14ac:dyDescent="0.25">
      <c r="A7882" t="s">
        <v>9916</v>
      </c>
      <c r="B7882" t="s">
        <v>9629</v>
      </c>
      <c r="C7882" t="s">
        <v>48</v>
      </c>
      <c r="D7882" t="s">
        <v>39</v>
      </c>
      <c r="E7882" t="s">
        <v>76</v>
      </c>
      <c r="F7882" s="1" t="s">
        <v>19936</v>
      </c>
      <c r="G7882">
        <v>168</v>
      </c>
      <c r="H7882" t="s">
        <v>86</v>
      </c>
      <c r="I7882">
        <v>789</v>
      </c>
      <c r="J7882">
        <v>382.12</v>
      </c>
      <c r="K7882">
        <f>Passenger_Data[[#This Row],[Price_USD]]*1</f>
        <v>382.12</v>
      </c>
      <c r="L7882">
        <v>32</v>
      </c>
      <c r="M7882" t="s">
        <v>30</v>
      </c>
      <c r="N7882" t="s">
        <v>31</v>
      </c>
      <c r="O7882" t="s">
        <v>56</v>
      </c>
      <c r="P7882" t="s">
        <v>50</v>
      </c>
      <c r="Q7882">
        <v>0</v>
      </c>
      <c r="R7882" t="s">
        <v>65</v>
      </c>
      <c r="S7882" t="s">
        <v>68</v>
      </c>
      <c r="T7882">
        <v>7.5</v>
      </c>
      <c r="U7882">
        <v>10</v>
      </c>
      <c r="V7882">
        <v>9</v>
      </c>
      <c r="W7882">
        <v>0</v>
      </c>
      <c r="X7882">
        <v>0</v>
      </c>
      <c r="Y7882" t="s">
        <v>36</v>
      </c>
    </row>
    <row r="7883" spans="1:25" x14ac:dyDescent="0.25">
      <c r="A7883" t="s">
        <v>9917</v>
      </c>
      <c r="B7883" t="s">
        <v>1756</v>
      </c>
      <c r="C7883" t="s">
        <v>82</v>
      </c>
      <c r="D7883" t="s">
        <v>49</v>
      </c>
      <c r="E7883" t="s">
        <v>27</v>
      </c>
      <c r="F7883" s="1" t="s">
        <v>19937</v>
      </c>
      <c r="G7883">
        <v>255</v>
      </c>
      <c r="H7883" t="s">
        <v>29</v>
      </c>
      <c r="I7883">
        <v>1331</v>
      </c>
      <c r="J7883">
        <v>426.35</v>
      </c>
      <c r="K7883">
        <f>Passenger_Data[[#This Row],[Price_USD]]*1</f>
        <v>426.35</v>
      </c>
      <c r="L7883">
        <v>29</v>
      </c>
      <c r="M7883" t="s">
        <v>40</v>
      </c>
      <c r="N7883" t="s">
        <v>31</v>
      </c>
      <c r="O7883" t="s">
        <v>33</v>
      </c>
      <c r="P7883" t="s">
        <v>50</v>
      </c>
      <c r="Q7883">
        <v>0</v>
      </c>
      <c r="R7883" t="s">
        <v>51</v>
      </c>
      <c r="S7883" t="s">
        <v>44</v>
      </c>
      <c r="T7883">
        <v>5.9</v>
      </c>
      <c r="U7883">
        <v>6</v>
      </c>
      <c r="V7883">
        <v>106</v>
      </c>
      <c r="W7883">
        <v>0</v>
      </c>
      <c r="X7883">
        <v>0</v>
      </c>
      <c r="Y7883" t="s">
        <v>36</v>
      </c>
    </row>
    <row r="7884" spans="1:25" x14ac:dyDescent="0.25">
      <c r="A7884" t="s">
        <v>9918</v>
      </c>
      <c r="B7884" t="s">
        <v>2302</v>
      </c>
      <c r="C7884" t="s">
        <v>54</v>
      </c>
      <c r="D7884" t="s">
        <v>59</v>
      </c>
      <c r="E7884" t="s">
        <v>76</v>
      </c>
      <c r="F7884" s="1" t="s">
        <v>19938</v>
      </c>
      <c r="G7884">
        <v>314</v>
      </c>
      <c r="H7884" t="s">
        <v>86</v>
      </c>
      <c r="I7884">
        <v>1595</v>
      </c>
      <c r="J7884">
        <v>168.22</v>
      </c>
      <c r="K7884">
        <f>Passenger_Data[[#This Row],[Price_USD]]*1</f>
        <v>168.22</v>
      </c>
      <c r="L7884">
        <v>28</v>
      </c>
      <c r="M7884" t="s">
        <v>30</v>
      </c>
      <c r="N7884" t="s">
        <v>31</v>
      </c>
      <c r="O7884" t="s">
        <v>42</v>
      </c>
      <c r="P7884" t="s">
        <v>50</v>
      </c>
      <c r="Q7884">
        <v>1</v>
      </c>
      <c r="R7884" t="s">
        <v>65</v>
      </c>
      <c r="S7884" t="s">
        <v>35</v>
      </c>
      <c r="T7884">
        <v>7.1</v>
      </c>
      <c r="U7884">
        <v>4</v>
      </c>
      <c r="V7884">
        <v>104</v>
      </c>
      <c r="W7884">
        <v>0</v>
      </c>
      <c r="X7884">
        <v>0</v>
      </c>
      <c r="Y7884" t="s">
        <v>77</v>
      </c>
    </row>
    <row r="7885" spans="1:25" x14ac:dyDescent="0.25">
      <c r="A7885" t="s">
        <v>9919</v>
      </c>
      <c r="B7885" t="s">
        <v>562</v>
      </c>
      <c r="C7885" t="s">
        <v>54</v>
      </c>
      <c r="D7885" t="s">
        <v>49</v>
      </c>
      <c r="E7885" t="s">
        <v>64</v>
      </c>
      <c r="F7885" s="1" t="s">
        <v>19939</v>
      </c>
      <c r="G7885">
        <v>264</v>
      </c>
      <c r="H7885" t="s">
        <v>29</v>
      </c>
      <c r="I7885">
        <v>1338</v>
      </c>
      <c r="J7885">
        <v>400.96</v>
      </c>
      <c r="K7885">
        <f>Passenger_Data[[#This Row],[Price_USD]]*1</f>
        <v>400.96</v>
      </c>
      <c r="L7885">
        <v>50</v>
      </c>
      <c r="M7885" t="s">
        <v>40</v>
      </c>
      <c r="N7885" t="s">
        <v>60</v>
      </c>
      <c r="O7885" t="s">
        <v>56</v>
      </c>
      <c r="P7885" t="s">
        <v>50</v>
      </c>
      <c r="Q7885">
        <v>0</v>
      </c>
      <c r="R7885" t="s">
        <v>65</v>
      </c>
      <c r="S7885" t="s">
        <v>68</v>
      </c>
      <c r="T7885">
        <v>5.5</v>
      </c>
      <c r="U7885">
        <v>21</v>
      </c>
      <c r="V7885">
        <v>96</v>
      </c>
      <c r="W7885">
        <v>0</v>
      </c>
      <c r="X7885">
        <v>0</v>
      </c>
      <c r="Y7885" t="s">
        <v>45</v>
      </c>
    </row>
    <row r="7886" spans="1:25" x14ac:dyDescent="0.25">
      <c r="A7886" t="s">
        <v>9920</v>
      </c>
      <c r="B7886" t="s">
        <v>704</v>
      </c>
      <c r="C7886" t="s">
        <v>26</v>
      </c>
      <c r="D7886" t="s">
        <v>27</v>
      </c>
      <c r="E7886" t="s">
        <v>39</v>
      </c>
      <c r="F7886" s="1" t="s">
        <v>19940</v>
      </c>
      <c r="G7886">
        <v>85</v>
      </c>
      <c r="H7886" t="s">
        <v>29</v>
      </c>
      <c r="I7886">
        <v>1635</v>
      </c>
      <c r="J7886">
        <v>409.82</v>
      </c>
      <c r="K7886">
        <f>Passenger_Data[[#This Row],[Price_USD]]*1</f>
        <v>409.82</v>
      </c>
      <c r="L7886">
        <v>45</v>
      </c>
      <c r="M7886" t="s">
        <v>30</v>
      </c>
      <c r="N7886" t="s">
        <v>41</v>
      </c>
      <c r="O7886" t="s">
        <v>56</v>
      </c>
      <c r="P7886" t="s">
        <v>50</v>
      </c>
      <c r="Q7886">
        <v>1</v>
      </c>
      <c r="R7886" t="s">
        <v>43</v>
      </c>
      <c r="S7886" t="s">
        <v>35</v>
      </c>
      <c r="T7886">
        <v>6.5</v>
      </c>
      <c r="U7886">
        <v>26</v>
      </c>
      <c r="V7886">
        <v>38</v>
      </c>
      <c r="W7886">
        <v>0</v>
      </c>
      <c r="X7886">
        <v>0</v>
      </c>
      <c r="Y7886" t="s">
        <v>77</v>
      </c>
    </row>
    <row r="7887" spans="1:25" x14ac:dyDescent="0.25">
      <c r="A7887" t="s">
        <v>9921</v>
      </c>
      <c r="B7887" t="s">
        <v>6684</v>
      </c>
      <c r="C7887" t="s">
        <v>26</v>
      </c>
      <c r="D7887" t="s">
        <v>59</v>
      </c>
      <c r="E7887" t="s">
        <v>27</v>
      </c>
      <c r="F7887" s="1" t="s">
        <v>19941</v>
      </c>
      <c r="G7887">
        <v>210</v>
      </c>
      <c r="H7887" t="s">
        <v>29</v>
      </c>
      <c r="I7887">
        <v>1517</v>
      </c>
      <c r="J7887">
        <v>306.51</v>
      </c>
      <c r="K7887">
        <f>Passenger_Data[[#This Row],[Price_USD]]*1</f>
        <v>306.51</v>
      </c>
      <c r="L7887">
        <v>56</v>
      </c>
      <c r="M7887" t="s">
        <v>40</v>
      </c>
      <c r="N7887" t="s">
        <v>31</v>
      </c>
      <c r="O7887" t="s">
        <v>32</v>
      </c>
      <c r="P7887" t="s">
        <v>50</v>
      </c>
      <c r="Q7887">
        <v>1</v>
      </c>
      <c r="R7887" t="s">
        <v>43</v>
      </c>
      <c r="S7887" t="s">
        <v>68</v>
      </c>
      <c r="T7887">
        <v>7.1</v>
      </c>
      <c r="U7887">
        <v>48</v>
      </c>
      <c r="V7887">
        <v>34</v>
      </c>
      <c r="W7887">
        <v>0</v>
      </c>
      <c r="X7887">
        <v>0</v>
      </c>
      <c r="Y7887" t="s">
        <v>45</v>
      </c>
    </row>
    <row r="7888" spans="1:25" x14ac:dyDescent="0.25">
      <c r="A7888" t="s">
        <v>9922</v>
      </c>
      <c r="B7888" t="s">
        <v>5136</v>
      </c>
      <c r="C7888" t="s">
        <v>48</v>
      </c>
      <c r="D7888" t="s">
        <v>49</v>
      </c>
      <c r="E7888" t="s">
        <v>27</v>
      </c>
      <c r="F7888" s="1" t="s">
        <v>19942</v>
      </c>
      <c r="G7888">
        <v>249</v>
      </c>
      <c r="H7888" t="s">
        <v>29</v>
      </c>
      <c r="I7888">
        <v>1407</v>
      </c>
      <c r="J7888">
        <v>479.65</v>
      </c>
      <c r="K7888">
        <f>Passenger_Data[[#This Row],[Price_USD]]*1</f>
        <v>479.65</v>
      </c>
      <c r="L7888">
        <v>36</v>
      </c>
      <c r="M7888" t="s">
        <v>40</v>
      </c>
      <c r="N7888" t="s">
        <v>41</v>
      </c>
      <c r="O7888" t="s">
        <v>32</v>
      </c>
      <c r="P7888" t="s">
        <v>50</v>
      </c>
      <c r="Q7888">
        <v>0</v>
      </c>
      <c r="R7888" t="s">
        <v>51</v>
      </c>
      <c r="S7888" t="s">
        <v>35</v>
      </c>
      <c r="T7888">
        <v>5.7</v>
      </c>
      <c r="U7888">
        <v>0</v>
      </c>
      <c r="V7888">
        <v>28</v>
      </c>
      <c r="W7888">
        <v>0</v>
      </c>
      <c r="X7888">
        <v>0</v>
      </c>
      <c r="Y7888" t="s">
        <v>77</v>
      </c>
    </row>
    <row r="7889" spans="1:25" x14ac:dyDescent="0.25">
      <c r="A7889" t="s">
        <v>9923</v>
      </c>
      <c r="B7889" t="s">
        <v>8051</v>
      </c>
      <c r="C7889" t="s">
        <v>48</v>
      </c>
      <c r="D7889" t="s">
        <v>64</v>
      </c>
      <c r="E7889" t="s">
        <v>76</v>
      </c>
      <c r="F7889" s="1" t="s">
        <v>19943</v>
      </c>
      <c r="G7889">
        <v>238</v>
      </c>
      <c r="H7889" t="s">
        <v>29</v>
      </c>
      <c r="I7889">
        <v>1187</v>
      </c>
      <c r="J7889">
        <v>293.86</v>
      </c>
      <c r="K7889">
        <f>Passenger_Data[[#This Row],[Price_USD]]*1</f>
        <v>293.86</v>
      </c>
      <c r="L7889">
        <v>27</v>
      </c>
      <c r="M7889" t="s">
        <v>30</v>
      </c>
      <c r="N7889" t="s">
        <v>41</v>
      </c>
      <c r="O7889" t="s">
        <v>56</v>
      </c>
      <c r="P7889" t="s">
        <v>50</v>
      </c>
      <c r="Q7889">
        <v>0</v>
      </c>
      <c r="R7889" t="s">
        <v>51</v>
      </c>
      <c r="S7889" t="s">
        <v>61</v>
      </c>
      <c r="T7889">
        <v>5.9</v>
      </c>
      <c r="U7889">
        <v>1</v>
      </c>
      <c r="V7889">
        <v>35</v>
      </c>
      <c r="W7889">
        <v>0</v>
      </c>
      <c r="X7889">
        <v>1</v>
      </c>
      <c r="Y7889" t="s">
        <v>45</v>
      </c>
    </row>
    <row r="7890" spans="1:25" x14ac:dyDescent="0.25">
      <c r="A7890" t="s">
        <v>9924</v>
      </c>
      <c r="B7890" t="s">
        <v>6320</v>
      </c>
      <c r="C7890" t="s">
        <v>73</v>
      </c>
      <c r="D7890" t="s">
        <v>55</v>
      </c>
      <c r="E7890" t="s">
        <v>55</v>
      </c>
      <c r="F7890" s="1" t="s">
        <v>19944</v>
      </c>
      <c r="G7890">
        <v>272</v>
      </c>
      <c r="H7890" t="s">
        <v>86</v>
      </c>
      <c r="I7890">
        <v>1409</v>
      </c>
      <c r="J7890">
        <v>197.26</v>
      </c>
      <c r="K7890">
        <f>Passenger_Data[[#This Row],[Price_USD]]*1</f>
        <v>197.26</v>
      </c>
      <c r="L7890">
        <v>31</v>
      </c>
      <c r="M7890" t="s">
        <v>30</v>
      </c>
      <c r="N7890" t="s">
        <v>41</v>
      </c>
      <c r="O7890" t="s">
        <v>33</v>
      </c>
      <c r="P7890" t="s">
        <v>50</v>
      </c>
      <c r="Q7890">
        <v>2</v>
      </c>
      <c r="R7890" t="s">
        <v>65</v>
      </c>
      <c r="S7890" t="s">
        <v>35</v>
      </c>
      <c r="T7890">
        <v>6.1</v>
      </c>
      <c r="U7890">
        <v>24</v>
      </c>
      <c r="V7890">
        <v>101</v>
      </c>
      <c r="W7890">
        <v>0</v>
      </c>
      <c r="X7890">
        <v>0</v>
      </c>
      <c r="Y7890" t="s">
        <v>36</v>
      </c>
    </row>
    <row r="7891" spans="1:25" x14ac:dyDescent="0.25">
      <c r="A7891" t="s">
        <v>9925</v>
      </c>
      <c r="B7891" t="s">
        <v>1578</v>
      </c>
      <c r="C7891" t="s">
        <v>26</v>
      </c>
      <c r="D7891" t="s">
        <v>28</v>
      </c>
      <c r="E7891" t="s">
        <v>55</v>
      </c>
      <c r="F7891" s="1" t="s">
        <v>19945</v>
      </c>
      <c r="G7891">
        <v>141</v>
      </c>
      <c r="H7891" t="s">
        <v>29</v>
      </c>
      <c r="I7891">
        <v>1230</v>
      </c>
      <c r="J7891">
        <v>453.5</v>
      </c>
      <c r="K7891">
        <f>Passenger_Data[[#This Row],[Price_USD]]*1</f>
        <v>453.5</v>
      </c>
      <c r="L7891">
        <v>78</v>
      </c>
      <c r="M7891" t="s">
        <v>40</v>
      </c>
      <c r="N7891" t="s">
        <v>41</v>
      </c>
      <c r="O7891" t="s">
        <v>33</v>
      </c>
      <c r="P7891" t="s">
        <v>50</v>
      </c>
      <c r="Q7891">
        <v>1</v>
      </c>
      <c r="R7891" t="s">
        <v>65</v>
      </c>
      <c r="S7891" t="s">
        <v>35</v>
      </c>
      <c r="T7891">
        <v>6.9</v>
      </c>
      <c r="U7891">
        <v>6</v>
      </c>
      <c r="V7891">
        <v>106</v>
      </c>
      <c r="W7891">
        <v>0</v>
      </c>
      <c r="X7891">
        <v>0</v>
      </c>
      <c r="Y7891" t="s">
        <v>36</v>
      </c>
    </row>
    <row r="7892" spans="1:25" x14ac:dyDescent="0.25">
      <c r="A7892" t="s">
        <v>9926</v>
      </c>
      <c r="B7892" t="s">
        <v>2484</v>
      </c>
      <c r="C7892" t="s">
        <v>26</v>
      </c>
      <c r="D7892" t="s">
        <v>59</v>
      </c>
      <c r="E7892" t="s">
        <v>64</v>
      </c>
      <c r="F7892" s="1" t="s">
        <v>19946</v>
      </c>
      <c r="G7892">
        <v>114</v>
      </c>
      <c r="H7892" t="s">
        <v>29</v>
      </c>
      <c r="I7892">
        <v>1408</v>
      </c>
      <c r="J7892">
        <v>361.5</v>
      </c>
      <c r="K7892">
        <f>Passenger_Data[[#This Row],[Price_USD]]*1</f>
        <v>361.5</v>
      </c>
      <c r="L7892">
        <v>55</v>
      </c>
      <c r="M7892" t="s">
        <v>40</v>
      </c>
      <c r="N7892" t="s">
        <v>31</v>
      </c>
      <c r="O7892" t="s">
        <v>42</v>
      </c>
      <c r="P7892" t="s">
        <v>50</v>
      </c>
      <c r="Q7892">
        <v>0</v>
      </c>
      <c r="R7892" t="s">
        <v>65</v>
      </c>
      <c r="S7892" t="s">
        <v>68</v>
      </c>
      <c r="T7892">
        <v>6</v>
      </c>
      <c r="U7892">
        <v>1</v>
      </c>
      <c r="V7892">
        <v>79</v>
      </c>
      <c r="W7892">
        <v>0</v>
      </c>
      <c r="X7892">
        <v>0</v>
      </c>
      <c r="Y7892" t="s">
        <v>77</v>
      </c>
    </row>
    <row r="7893" spans="1:25" x14ac:dyDescent="0.25">
      <c r="A7893" t="s">
        <v>9927</v>
      </c>
      <c r="B7893" t="s">
        <v>2170</v>
      </c>
      <c r="C7893" t="s">
        <v>82</v>
      </c>
      <c r="D7893" t="s">
        <v>27</v>
      </c>
      <c r="E7893" t="s">
        <v>64</v>
      </c>
      <c r="F7893" s="1" t="s">
        <v>19947</v>
      </c>
      <c r="G7893">
        <v>222</v>
      </c>
      <c r="H7893" t="s">
        <v>29</v>
      </c>
      <c r="I7893">
        <v>1132</v>
      </c>
      <c r="J7893">
        <v>327.26</v>
      </c>
      <c r="K7893">
        <f>Passenger_Data[[#This Row],[Price_USD]]*1</f>
        <v>327.26</v>
      </c>
      <c r="L7893">
        <v>74</v>
      </c>
      <c r="M7893" t="s">
        <v>30</v>
      </c>
      <c r="N7893" t="s">
        <v>60</v>
      </c>
      <c r="O7893" t="s">
        <v>33</v>
      </c>
      <c r="P7893" t="s">
        <v>33</v>
      </c>
      <c r="Q7893">
        <v>0</v>
      </c>
      <c r="R7893" t="s">
        <v>65</v>
      </c>
      <c r="S7893" t="s">
        <v>68</v>
      </c>
      <c r="T7893">
        <v>9.6</v>
      </c>
      <c r="U7893">
        <v>4</v>
      </c>
      <c r="V7893">
        <v>114</v>
      </c>
      <c r="W7893">
        <v>0</v>
      </c>
      <c r="X7893">
        <v>0</v>
      </c>
      <c r="Y7893" t="s">
        <v>36</v>
      </c>
    </row>
    <row r="7894" spans="1:25" x14ac:dyDescent="0.25">
      <c r="A7894" t="s">
        <v>9928</v>
      </c>
      <c r="B7894" t="s">
        <v>2416</v>
      </c>
      <c r="C7894" t="s">
        <v>54</v>
      </c>
      <c r="D7894" t="s">
        <v>59</v>
      </c>
      <c r="E7894" t="s">
        <v>59</v>
      </c>
      <c r="F7894" s="1" t="s">
        <v>19948</v>
      </c>
      <c r="G7894">
        <v>177</v>
      </c>
      <c r="H7894" t="s">
        <v>29</v>
      </c>
      <c r="I7894">
        <v>1070</v>
      </c>
      <c r="J7894">
        <v>353.52</v>
      </c>
      <c r="K7894">
        <f>Passenger_Data[[#This Row],[Price_USD]]*1</f>
        <v>353.52</v>
      </c>
      <c r="L7894">
        <v>62</v>
      </c>
      <c r="M7894" t="s">
        <v>40</v>
      </c>
      <c r="N7894" t="s">
        <v>41</v>
      </c>
      <c r="O7894" t="s">
        <v>42</v>
      </c>
      <c r="P7894" t="s">
        <v>83</v>
      </c>
      <c r="Q7894">
        <v>1</v>
      </c>
      <c r="R7894" t="s">
        <v>34</v>
      </c>
      <c r="S7894" t="s">
        <v>68</v>
      </c>
      <c r="T7894">
        <v>6.6</v>
      </c>
      <c r="U7894">
        <v>7</v>
      </c>
      <c r="V7894">
        <v>34</v>
      </c>
      <c r="W7894">
        <v>1</v>
      </c>
      <c r="X7894">
        <v>0</v>
      </c>
      <c r="Y7894" t="s">
        <v>45</v>
      </c>
    </row>
    <row r="7895" spans="1:25" x14ac:dyDescent="0.25">
      <c r="A7895" t="s">
        <v>9929</v>
      </c>
      <c r="B7895" t="s">
        <v>6103</v>
      </c>
      <c r="C7895" t="s">
        <v>48</v>
      </c>
      <c r="D7895" t="s">
        <v>39</v>
      </c>
      <c r="E7895" t="s">
        <v>64</v>
      </c>
      <c r="F7895" s="1" t="s">
        <v>19949</v>
      </c>
      <c r="G7895">
        <v>156</v>
      </c>
      <c r="H7895" t="s">
        <v>29</v>
      </c>
      <c r="I7895">
        <v>771</v>
      </c>
      <c r="J7895">
        <v>249.83</v>
      </c>
      <c r="K7895">
        <f>Passenger_Data[[#This Row],[Price_USD]]*1</f>
        <v>249.83</v>
      </c>
      <c r="L7895">
        <v>59</v>
      </c>
      <c r="M7895" t="s">
        <v>30</v>
      </c>
      <c r="N7895" t="s">
        <v>60</v>
      </c>
      <c r="O7895" t="s">
        <v>33</v>
      </c>
      <c r="P7895" t="s">
        <v>50</v>
      </c>
      <c r="Q7895">
        <v>2</v>
      </c>
      <c r="R7895" t="s">
        <v>51</v>
      </c>
      <c r="S7895" t="s">
        <v>68</v>
      </c>
      <c r="T7895">
        <v>7.9</v>
      </c>
      <c r="U7895">
        <v>2</v>
      </c>
      <c r="V7895">
        <v>72</v>
      </c>
      <c r="W7895">
        <v>0</v>
      </c>
      <c r="X7895">
        <v>0</v>
      </c>
      <c r="Y7895" t="s">
        <v>45</v>
      </c>
    </row>
    <row r="7896" spans="1:25" x14ac:dyDescent="0.25">
      <c r="A7896" t="s">
        <v>9930</v>
      </c>
      <c r="B7896" t="s">
        <v>5169</v>
      </c>
      <c r="C7896" t="s">
        <v>82</v>
      </c>
      <c r="D7896" t="s">
        <v>39</v>
      </c>
      <c r="E7896" t="s">
        <v>64</v>
      </c>
      <c r="F7896" s="1" t="s">
        <v>19950</v>
      </c>
      <c r="G7896">
        <v>101</v>
      </c>
      <c r="H7896" t="s">
        <v>29</v>
      </c>
      <c r="I7896">
        <v>1374</v>
      </c>
      <c r="J7896">
        <v>501.97</v>
      </c>
      <c r="K7896">
        <f>Passenger_Data[[#This Row],[Price_USD]]*1</f>
        <v>501.97</v>
      </c>
      <c r="L7896">
        <v>38</v>
      </c>
      <c r="M7896" t="s">
        <v>40</v>
      </c>
      <c r="N7896" t="s">
        <v>31</v>
      </c>
      <c r="O7896" t="s">
        <v>33</v>
      </c>
      <c r="P7896" t="s">
        <v>50</v>
      </c>
      <c r="Q7896">
        <v>2</v>
      </c>
      <c r="R7896" t="s">
        <v>65</v>
      </c>
      <c r="S7896" t="s">
        <v>68</v>
      </c>
      <c r="T7896">
        <v>6.9</v>
      </c>
      <c r="U7896">
        <v>2</v>
      </c>
      <c r="V7896">
        <v>8</v>
      </c>
      <c r="W7896">
        <v>0</v>
      </c>
      <c r="X7896">
        <v>0</v>
      </c>
      <c r="Y7896" t="s">
        <v>45</v>
      </c>
    </row>
    <row r="7897" spans="1:25" x14ac:dyDescent="0.25">
      <c r="A7897" t="s">
        <v>9931</v>
      </c>
      <c r="B7897" t="s">
        <v>1752</v>
      </c>
      <c r="C7897" t="s">
        <v>48</v>
      </c>
      <c r="D7897" t="s">
        <v>49</v>
      </c>
      <c r="E7897" t="s">
        <v>59</v>
      </c>
      <c r="F7897" s="1" t="s">
        <v>19951</v>
      </c>
      <c r="G7897">
        <v>280</v>
      </c>
      <c r="H7897" t="s">
        <v>29</v>
      </c>
      <c r="I7897">
        <v>1507</v>
      </c>
      <c r="J7897">
        <v>444.39</v>
      </c>
      <c r="K7897">
        <f>Passenger_Data[[#This Row],[Price_USD]]*1</f>
        <v>444.39</v>
      </c>
      <c r="L7897">
        <v>18</v>
      </c>
      <c r="M7897" t="s">
        <v>30</v>
      </c>
      <c r="N7897" t="s">
        <v>41</v>
      </c>
      <c r="O7897" t="s">
        <v>56</v>
      </c>
      <c r="P7897" t="s">
        <v>83</v>
      </c>
      <c r="Q7897">
        <v>1</v>
      </c>
      <c r="R7897" t="s">
        <v>51</v>
      </c>
      <c r="S7897" t="s">
        <v>44</v>
      </c>
      <c r="T7897">
        <v>4.7</v>
      </c>
      <c r="U7897">
        <v>2</v>
      </c>
      <c r="V7897">
        <v>55</v>
      </c>
      <c r="W7897">
        <v>0</v>
      </c>
      <c r="X7897">
        <v>0</v>
      </c>
      <c r="Y7897" t="s">
        <v>77</v>
      </c>
    </row>
    <row r="7898" spans="1:25" x14ac:dyDescent="0.25">
      <c r="A7898" t="s">
        <v>9932</v>
      </c>
      <c r="B7898" t="s">
        <v>9629</v>
      </c>
      <c r="C7898" t="s">
        <v>26</v>
      </c>
      <c r="D7898" t="s">
        <v>64</v>
      </c>
      <c r="E7898" t="s">
        <v>39</v>
      </c>
      <c r="F7898" s="1" t="s">
        <v>19952</v>
      </c>
      <c r="G7898">
        <v>235</v>
      </c>
      <c r="H7898" t="s">
        <v>86</v>
      </c>
      <c r="I7898">
        <v>1250</v>
      </c>
      <c r="J7898">
        <v>523.39</v>
      </c>
      <c r="K7898">
        <f>Passenger_Data[[#This Row],[Price_USD]]*1</f>
        <v>523.39</v>
      </c>
      <c r="L7898">
        <v>66</v>
      </c>
      <c r="M7898" t="s">
        <v>40</v>
      </c>
      <c r="N7898" t="s">
        <v>31</v>
      </c>
      <c r="O7898" t="s">
        <v>42</v>
      </c>
      <c r="P7898" t="s">
        <v>33</v>
      </c>
      <c r="Q7898">
        <v>0</v>
      </c>
      <c r="R7898" t="s">
        <v>51</v>
      </c>
      <c r="S7898" t="s">
        <v>68</v>
      </c>
      <c r="T7898">
        <v>6.9</v>
      </c>
      <c r="U7898">
        <v>2</v>
      </c>
      <c r="V7898">
        <v>15</v>
      </c>
      <c r="W7898">
        <v>0</v>
      </c>
      <c r="X7898">
        <v>0</v>
      </c>
      <c r="Y7898" t="s">
        <v>77</v>
      </c>
    </row>
    <row r="7899" spans="1:25" x14ac:dyDescent="0.25">
      <c r="A7899" t="s">
        <v>9933</v>
      </c>
      <c r="B7899" t="s">
        <v>251</v>
      </c>
      <c r="C7899" t="s">
        <v>73</v>
      </c>
      <c r="D7899" t="s">
        <v>39</v>
      </c>
      <c r="E7899" t="s">
        <v>49</v>
      </c>
      <c r="F7899" s="1" t="s">
        <v>19953</v>
      </c>
      <c r="G7899">
        <v>208</v>
      </c>
      <c r="H7899" t="s">
        <v>29</v>
      </c>
      <c r="I7899">
        <v>1535</v>
      </c>
      <c r="J7899">
        <v>386.64</v>
      </c>
      <c r="K7899">
        <f>Passenger_Data[[#This Row],[Price_USD]]*1</f>
        <v>386.64</v>
      </c>
      <c r="L7899">
        <v>26</v>
      </c>
      <c r="M7899" t="s">
        <v>40</v>
      </c>
      <c r="N7899" t="s">
        <v>41</v>
      </c>
      <c r="O7899" t="s">
        <v>56</v>
      </c>
      <c r="P7899" t="s">
        <v>33</v>
      </c>
      <c r="Q7899">
        <v>1</v>
      </c>
      <c r="R7899" t="s">
        <v>43</v>
      </c>
      <c r="S7899" t="s">
        <v>61</v>
      </c>
      <c r="T7899">
        <v>8.6</v>
      </c>
      <c r="U7899">
        <v>5</v>
      </c>
      <c r="V7899">
        <v>46</v>
      </c>
      <c r="W7899">
        <v>0</v>
      </c>
      <c r="X7899">
        <v>0</v>
      </c>
      <c r="Y7899" t="s">
        <v>36</v>
      </c>
    </row>
    <row r="7900" spans="1:25" x14ac:dyDescent="0.25">
      <c r="A7900" t="s">
        <v>9934</v>
      </c>
      <c r="B7900" t="s">
        <v>6666</v>
      </c>
      <c r="C7900" t="s">
        <v>82</v>
      </c>
      <c r="D7900" t="s">
        <v>64</v>
      </c>
      <c r="E7900" t="s">
        <v>27</v>
      </c>
      <c r="F7900" s="1" t="s">
        <v>19954</v>
      </c>
      <c r="G7900">
        <v>229</v>
      </c>
      <c r="H7900" t="s">
        <v>29</v>
      </c>
      <c r="I7900">
        <v>1191</v>
      </c>
      <c r="J7900">
        <v>500.08</v>
      </c>
      <c r="K7900">
        <f>Passenger_Data[[#This Row],[Price_USD]]*1</f>
        <v>500.08</v>
      </c>
      <c r="L7900">
        <v>19</v>
      </c>
      <c r="M7900" t="s">
        <v>40</v>
      </c>
      <c r="N7900" t="s">
        <v>60</v>
      </c>
      <c r="O7900" t="s">
        <v>33</v>
      </c>
      <c r="P7900" t="s">
        <v>33</v>
      </c>
      <c r="Q7900">
        <v>1</v>
      </c>
      <c r="R7900" t="s">
        <v>65</v>
      </c>
      <c r="S7900" t="s">
        <v>35</v>
      </c>
      <c r="T7900">
        <v>7</v>
      </c>
      <c r="U7900">
        <v>10</v>
      </c>
      <c r="V7900">
        <v>58</v>
      </c>
      <c r="W7900">
        <v>0</v>
      </c>
      <c r="X7900">
        <v>0</v>
      </c>
      <c r="Y7900" t="s">
        <v>77</v>
      </c>
    </row>
    <row r="7901" spans="1:25" x14ac:dyDescent="0.25">
      <c r="A7901" t="s">
        <v>9935</v>
      </c>
      <c r="B7901" t="s">
        <v>1670</v>
      </c>
      <c r="C7901" t="s">
        <v>82</v>
      </c>
      <c r="D7901" t="s">
        <v>76</v>
      </c>
      <c r="E7901" t="s">
        <v>55</v>
      </c>
      <c r="F7901" s="1" t="s">
        <v>19955</v>
      </c>
      <c r="G7901">
        <v>228</v>
      </c>
      <c r="H7901" t="s">
        <v>29</v>
      </c>
      <c r="I7901">
        <v>1196</v>
      </c>
      <c r="J7901">
        <v>199.98</v>
      </c>
      <c r="K7901">
        <f>Passenger_Data[[#This Row],[Price_USD]]*1</f>
        <v>199.98</v>
      </c>
      <c r="L7901">
        <v>61</v>
      </c>
      <c r="M7901" t="s">
        <v>40</v>
      </c>
      <c r="N7901" t="s">
        <v>31</v>
      </c>
      <c r="O7901" t="s">
        <v>56</v>
      </c>
      <c r="P7901" t="s">
        <v>50</v>
      </c>
      <c r="Q7901">
        <v>1</v>
      </c>
      <c r="R7901" t="s">
        <v>43</v>
      </c>
      <c r="S7901" t="s">
        <v>35</v>
      </c>
      <c r="T7901">
        <v>7.5</v>
      </c>
      <c r="U7901">
        <v>1</v>
      </c>
      <c r="V7901">
        <v>49</v>
      </c>
      <c r="W7901">
        <v>0</v>
      </c>
      <c r="X7901">
        <v>1</v>
      </c>
      <c r="Y7901" t="s">
        <v>36</v>
      </c>
    </row>
    <row r="7902" spans="1:25" x14ac:dyDescent="0.25">
      <c r="A7902" t="s">
        <v>9936</v>
      </c>
      <c r="B7902" t="s">
        <v>2040</v>
      </c>
      <c r="C7902" t="s">
        <v>73</v>
      </c>
      <c r="D7902" t="s">
        <v>76</v>
      </c>
      <c r="E7902" t="s">
        <v>64</v>
      </c>
      <c r="F7902" s="1" t="s">
        <v>19956</v>
      </c>
      <c r="G7902">
        <v>180</v>
      </c>
      <c r="H7902" t="s">
        <v>29</v>
      </c>
      <c r="I7902">
        <v>1369</v>
      </c>
      <c r="J7902">
        <v>352.39</v>
      </c>
      <c r="K7902">
        <f>Passenger_Data[[#This Row],[Price_USD]]*1</f>
        <v>352.39</v>
      </c>
      <c r="L7902">
        <v>58</v>
      </c>
      <c r="M7902" t="s">
        <v>30</v>
      </c>
      <c r="N7902" t="s">
        <v>31</v>
      </c>
      <c r="O7902" t="s">
        <v>56</v>
      </c>
      <c r="P7902" t="s">
        <v>83</v>
      </c>
      <c r="Q7902">
        <v>0</v>
      </c>
      <c r="R7902" t="s">
        <v>65</v>
      </c>
      <c r="S7902" t="s">
        <v>44</v>
      </c>
      <c r="T7902">
        <v>9.1999999999999993</v>
      </c>
      <c r="U7902">
        <v>15</v>
      </c>
      <c r="V7902">
        <v>5</v>
      </c>
      <c r="W7902">
        <v>0</v>
      </c>
      <c r="X7902">
        <v>0</v>
      </c>
      <c r="Y7902" t="s">
        <v>36</v>
      </c>
    </row>
    <row r="7903" spans="1:25" x14ac:dyDescent="0.25">
      <c r="A7903" t="s">
        <v>9937</v>
      </c>
      <c r="B7903" t="s">
        <v>4337</v>
      </c>
      <c r="C7903" t="s">
        <v>73</v>
      </c>
      <c r="D7903" t="s">
        <v>59</v>
      </c>
      <c r="E7903" t="s">
        <v>39</v>
      </c>
      <c r="F7903" s="1" t="s">
        <v>19957</v>
      </c>
      <c r="G7903">
        <v>175</v>
      </c>
      <c r="H7903" t="s">
        <v>29</v>
      </c>
      <c r="I7903">
        <v>1082</v>
      </c>
      <c r="J7903">
        <v>413.34</v>
      </c>
      <c r="K7903">
        <f>Passenger_Data[[#This Row],[Price_USD]]*1</f>
        <v>413.34</v>
      </c>
      <c r="L7903">
        <v>29</v>
      </c>
      <c r="M7903" t="s">
        <v>40</v>
      </c>
      <c r="N7903" t="s">
        <v>41</v>
      </c>
      <c r="O7903" t="s">
        <v>32</v>
      </c>
      <c r="P7903" t="s">
        <v>50</v>
      </c>
      <c r="Q7903">
        <v>1</v>
      </c>
      <c r="R7903" t="s">
        <v>34</v>
      </c>
      <c r="S7903" t="s">
        <v>61</v>
      </c>
      <c r="T7903">
        <v>5.8</v>
      </c>
      <c r="U7903">
        <v>17</v>
      </c>
      <c r="V7903">
        <v>69</v>
      </c>
      <c r="W7903">
        <v>0</v>
      </c>
      <c r="X7903">
        <v>0</v>
      </c>
      <c r="Y7903" t="s">
        <v>77</v>
      </c>
    </row>
    <row r="7904" spans="1:25" x14ac:dyDescent="0.25">
      <c r="A7904" t="s">
        <v>9938</v>
      </c>
      <c r="B7904" t="s">
        <v>966</v>
      </c>
      <c r="C7904" t="s">
        <v>73</v>
      </c>
      <c r="D7904" t="s">
        <v>59</v>
      </c>
      <c r="E7904" t="s">
        <v>76</v>
      </c>
      <c r="F7904" s="1" t="s">
        <v>19958</v>
      </c>
      <c r="G7904">
        <v>172</v>
      </c>
      <c r="H7904" t="s">
        <v>29</v>
      </c>
      <c r="I7904">
        <v>630</v>
      </c>
      <c r="J7904">
        <v>320.68</v>
      </c>
      <c r="K7904">
        <f>Passenger_Data[[#This Row],[Price_USD]]*1</f>
        <v>320.68</v>
      </c>
      <c r="L7904">
        <v>18</v>
      </c>
      <c r="M7904" t="s">
        <v>30</v>
      </c>
      <c r="N7904" t="s">
        <v>41</v>
      </c>
      <c r="O7904" t="s">
        <v>33</v>
      </c>
      <c r="P7904" t="s">
        <v>50</v>
      </c>
      <c r="Q7904">
        <v>1</v>
      </c>
      <c r="R7904" t="s">
        <v>65</v>
      </c>
      <c r="S7904" t="s">
        <v>68</v>
      </c>
      <c r="T7904">
        <v>7.9</v>
      </c>
      <c r="U7904">
        <v>12</v>
      </c>
      <c r="V7904">
        <v>38</v>
      </c>
      <c r="W7904">
        <v>0</v>
      </c>
      <c r="X7904">
        <v>1</v>
      </c>
      <c r="Y7904" t="s">
        <v>45</v>
      </c>
    </row>
    <row r="7905" spans="1:25" x14ac:dyDescent="0.25">
      <c r="A7905" t="s">
        <v>9939</v>
      </c>
      <c r="B7905" t="s">
        <v>9940</v>
      </c>
      <c r="C7905" t="s">
        <v>73</v>
      </c>
      <c r="D7905" t="s">
        <v>27</v>
      </c>
      <c r="E7905" t="s">
        <v>64</v>
      </c>
      <c r="F7905" s="1" t="s">
        <v>19959</v>
      </c>
      <c r="G7905">
        <v>150</v>
      </c>
      <c r="H7905" t="s">
        <v>29</v>
      </c>
      <c r="I7905">
        <v>1118</v>
      </c>
      <c r="J7905">
        <v>424.9</v>
      </c>
      <c r="K7905">
        <f>Passenger_Data[[#This Row],[Price_USD]]*1</f>
        <v>424.9</v>
      </c>
      <c r="L7905">
        <v>50</v>
      </c>
      <c r="M7905" t="s">
        <v>30</v>
      </c>
      <c r="N7905" t="s">
        <v>41</v>
      </c>
      <c r="O7905" t="s">
        <v>42</v>
      </c>
      <c r="P7905" t="s">
        <v>50</v>
      </c>
      <c r="Q7905">
        <v>1</v>
      </c>
      <c r="R7905" t="s">
        <v>65</v>
      </c>
      <c r="S7905" t="s">
        <v>44</v>
      </c>
      <c r="T7905">
        <v>9.4</v>
      </c>
      <c r="U7905">
        <v>0</v>
      </c>
      <c r="V7905">
        <v>13</v>
      </c>
      <c r="W7905">
        <v>0</v>
      </c>
      <c r="X7905">
        <v>0</v>
      </c>
      <c r="Y7905" t="s">
        <v>36</v>
      </c>
    </row>
    <row r="7906" spans="1:25" x14ac:dyDescent="0.25">
      <c r="A7906" t="s">
        <v>9941</v>
      </c>
      <c r="B7906" t="s">
        <v>7870</v>
      </c>
      <c r="C7906" t="s">
        <v>48</v>
      </c>
      <c r="D7906" t="s">
        <v>59</v>
      </c>
      <c r="E7906" t="s">
        <v>39</v>
      </c>
      <c r="F7906" s="1" t="s">
        <v>19960</v>
      </c>
      <c r="G7906">
        <v>216</v>
      </c>
      <c r="H7906" t="s">
        <v>29</v>
      </c>
      <c r="I7906">
        <v>1644</v>
      </c>
      <c r="J7906">
        <v>486.02</v>
      </c>
      <c r="K7906">
        <f>Passenger_Data[[#This Row],[Price_USD]]*1</f>
        <v>486.02</v>
      </c>
      <c r="L7906">
        <v>42</v>
      </c>
      <c r="M7906" t="s">
        <v>30</v>
      </c>
      <c r="N7906" t="s">
        <v>31</v>
      </c>
      <c r="O7906" t="s">
        <v>56</v>
      </c>
      <c r="P7906" t="s">
        <v>50</v>
      </c>
      <c r="Q7906">
        <v>1</v>
      </c>
      <c r="R7906" t="s">
        <v>34</v>
      </c>
      <c r="S7906" t="s">
        <v>35</v>
      </c>
      <c r="T7906">
        <v>5.2</v>
      </c>
      <c r="U7906">
        <v>31</v>
      </c>
      <c r="V7906">
        <v>109</v>
      </c>
      <c r="W7906">
        <v>0</v>
      </c>
      <c r="X7906">
        <v>0</v>
      </c>
      <c r="Y7906" t="s">
        <v>45</v>
      </c>
    </row>
    <row r="7907" spans="1:25" x14ac:dyDescent="0.25">
      <c r="A7907" t="s">
        <v>9942</v>
      </c>
      <c r="B7907" t="s">
        <v>347</v>
      </c>
      <c r="C7907" t="s">
        <v>82</v>
      </c>
      <c r="D7907" t="s">
        <v>49</v>
      </c>
      <c r="E7907" t="s">
        <v>39</v>
      </c>
      <c r="F7907" s="1" t="s">
        <v>19961</v>
      </c>
      <c r="G7907">
        <v>238</v>
      </c>
      <c r="H7907" t="s">
        <v>29</v>
      </c>
      <c r="I7907">
        <v>868</v>
      </c>
      <c r="J7907">
        <v>378.43</v>
      </c>
      <c r="K7907">
        <f>Passenger_Data[[#This Row],[Price_USD]]*1</f>
        <v>378.43</v>
      </c>
      <c r="L7907">
        <v>66</v>
      </c>
      <c r="M7907" t="s">
        <v>40</v>
      </c>
      <c r="N7907" t="s">
        <v>41</v>
      </c>
      <c r="O7907" t="s">
        <v>33</v>
      </c>
      <c r="P7907" t="s">
        <v>50</v>
      </c>
      <c r="Q7907">
        <v>0</v>
      </c>
      <c r="R7907" t="s">
        <v>43</v>
      </c>
      <c r="S7907" t="s">
        <v>35</v>
      </c>
      <c r="T7907">
        <v>8.6999999999999993</v>
      </c>
      <c r="U7907">
        <v>11</v>
      </c>
      <c r="V7907">
        <v>88</v>
      </c>
      <c r="W7907">
        <v>0</v>
      </c>
      <c r="X7907">
        <v>0</v>
      </c>
      <c r="Y7907" t="s">
        <v>45</v>
      </c>
    </row>
    <row r="7908" spans="1:25" x14ac:dyDescent="0.25">
      <c r="A7908" t="s">
        <v>9943</v>
      </c>
      <c r="B7908" t="s">
        <v>1628</v>
      </c>
      <c r="C7908" t="s">
        <v>54</v>
      </c>
      <c r="D7908" t="s">
        <v>27</v>
      </c>
      <c r="E7908" t="s">
        <v>55</v>
      </c>
      <c r="F7908" s="1" t="s">
        <v>19962</v>
      </c>
      <c r="G7908">
        <v>298</v>
      </c>
      <c r="H7908" t="s">
        <v>29</v>
      </c>
      <c r="I7908">
        <v>698</v>
      </c>
      <c r="J7908">
        <v>282.31</v>
      </c>
      <c r="K7908">
        <f>Passenger_Data[[#This Row],[Price_USD]]*1</f>
        <v>282.31</v>
      </c>
      <c r="L7908">
        <v>79</v>
      </c>
      <c r="M7908" t="s">
        <v>30</v>
      </c>
      <c r="N7908" t="s">
        <v>31</v>
      </c>
      <c r="O7908" t="s">
        <v>56</v>
      </c>
      <c r="P7908" t="s">
        <v>83</v>
      </c>
      <c r="Q7908">
        <v>0</v>
      </c>
      <c r="R7908" t="s">
        <v>65</v>
      </c>
      <c r="S7908" t="s">
        <v>35</v>
      </c>
      <c r="T7908">
        <v>7.7</v>
      </c>
      <c r="U7908">
        <v>5</v>
      </c>
      <c r="V7908">
        <v>35</v>
      </c>
      <c r="W7908">
        <v>0</v>
      </c>
      <c r="X7908">
        <v>1</v>
      </c>
      <c r="Y7908" t="s">
        <v>77</v>
      </c>
    </row>
    <row r="7909" spans="1:25" x14ac:dyDescent="0.25">
      <c r="A7909" t="s">
        <v>9944</v>
      </c>
      <c r="B7909" t="s">
        <v>2381</v>
      </c>
      <c r="C7909" t="s">
        <v>26</v>
      </c>
      <c r="D7909" t="s">
        <v>49</v>
      </c>
      <c r="E7909" t="s">
        <v>39</v>
      </c>
      <c r="F7909" s="1" t="s">
        <v>19963</v>
      </c>
      <c r="G7909">
        <v>168</v>
      </c>
      <c r="H7909" t="s">
        <v>29</v>
      </c>
      <c r="I7909">
        <v>1166</v>
      </c>
      <c r="J7909">
        <v>293.39</v>
      </c>
      <c r="K7909">
        <f>Passenger_Data[[#This Row],[Price_USD]]*1</f>
        <v>293.39</v>
      </c>
      <c r="L7909">
        <v>41</v>
      </c>
      <c r="M7909" t="s">
        <v>40</v>
      </c>
      <c r="N7909" t="s">
        <v>31</v>
      </c>
      <c r="O7909" t="s">
        <v>56</v>
      </c>
      <c r="P7909" t="s">
        <v>50</v>
      </c>
      <c r="Q7909">
        <v>2</v>
      </c>
      <c r="R7909" t="s">
        <v>51</v>
      </c>
      <c r="S7909" t="s">
        <v>68</v>
      </c>
      <c r="T7909">
        <v>6.4</v>
      </c>
      <c r="U7909">
        <v>11</v>
      </c>
      <c r="V7909">
        <v>66</v>
      </c>
      <c r="W7909">
        <v>1</v>
      </c>
      <c r="X7909">
        <v>0</v>
      </c>
      <c r="Y7909" t="s">
        <v>77</v>
      </c>
    </row>
    <row r="7910" spans="1:25" x14ac:dyDescent="0.25">
      <c r="A7910" t="s">
        <v>9945</v>
      </c>
      <c r="B7910" t="s">
        <v>181</v>
      </c>
      <c r="C7910" t="s">
        <v>54</v>
      </c>
      <c r="D7910" t="s">
        <v>27</v>
      </c>
      <c r="E7910" t="s">
        <v>76</v>
      </c>
      <c r="F7910" s="1" t="s">
        <v>19964</v>
      </c>
      <c r="G7910">
        <v>188</v>
      </c>
      <c r="H7910" t="s">
        <v>29</v>
      </c>
      <c r="I7910">
        <v>1216</v>
      </c>
      <c r="J7910">
        <v>498.55</v>
      </c>
      <c r="K7910">
        <f>Passenger_Data[[#This Row],[Price_USD]]*1</f>
        <v>498.55</v>
      </c>
      <c r="L7910">
        <v>46</v>
      </c>
      <c r="M7910" t="s">
        <v>40</v>
      </c>
      <c r="N7910" t="s">
        <v>60</v>
      </c>
      <c r="O7910" t="s">
        <v>42</v>
      </c>
      <c r="P7910" t="s">
        <v>33</v>
      </c>
      <c r="Q7910">
        <v>1</v>
      </c>
      <c r="R7910" t="s">
        <v>65</v>
      </c>
      <c r="S7910" t="s">
        <v>61</v>
      </c>
      <c r="T7910">
        <v>7.9</v>
      </c>
      <c r="U7910">
        <v>4</v>
      </c>
      <c r="V7910">
        <v>69</v>
      </c>
      <c r="W7910">
        <v>0</v>
      </c>
      <c r="X7910">
        <v>1</v>
      </c>
      <c r="Y7910" t="s">
        <v>36</v>
      </c>
    </row>
    <row r="7911" spans="1:25" x14ac:dyDescent="0.25">
      <c r="A7911" t="s">
        <v>9946</v>
      </c>
      <c r="B7911" t="s">
        <v>2724</v>
      </c>
      <c r="C7911" t="s">
        <v>26</v>
      </c>
      <c r="D7911" t="s">
        <v>59</v>
      </c>
      <c r="E7911" t="s">
        <v>55</v>
      </c>
      <c r="F7911" s="1" t="s">
        <v>19965</v>
      </c>
      <c r="G7911">
        <v>173</v>
      </c>
      <c r="H7911" t="s">
        <v>29</v>
      </c>
      <c r="I7911">
        <v>992</v>
      </c>
      <c r="J7911">
        <v>457.52</v>
      </c>
      <c r="K7911">
        <f>Passenger_Data[[#This Row],[Price_USD]]*1</f>
        <v>457.52</v>
      </c>
      <c r="L7911">
        <v>51</v>
      </c>
      <c r="M7911" t="s">
        <v>30</v>
      </c>
      <c r="N7911" t="s">
        <v>41</v>
      </c>
      <c r="O7911" t="s">
        <v>56</v>
      </c>
      <c r="P7911" t="s">
        <v>33</v>
      </c>
      <c r="Q7911">
        <v>0</v>
      </c>
      <c r="R7911" t="s">
        <v>51</v>
      </c>
      <c r="S7911" t="s">
        <v>35</v>
      </c>
      <c r="T7911">
        <v>8.5</v>
      </c>
      <c r="U7911">
        <v>3</v>
      </c>
      <c r="V7911">
        <v>36</v>
      </c>
      <c r="W7911">
        <v>0</v>
      </c>
      <c r="X7911">
        <v>0</v>
      </c>
      <c r="Y7911" t="s">
        <v>36</v>
      </c>
    </row>
    <row r="7912" spans="1:25" x14ac:dyDescent="0.25">
      <c r="A7912" t="s">
        <v>9947</v>
      </c>
      <c r="B7912" t="s">
        <v>3302</v>
      </c>
      <c r="C7912" t="s">
        <v>54</v>
      </c>
      <c r="D7912" t="s">
        <v>59</v>
      </c>
      <c r="E7912" t="s">
        <v>49</v>
      </c>
      <c r="F7912" s="1" t="s">
        <v>19966</v>
      </c>
      <c r="G7912">
        <v>172</v>
      </c>
      <c r="H7912" t="s">
        <v>29</v>
      </c>
      <c r="I7912">
        <v>957</v>
      </c>
      <c r="J7912">
        <v>321.02</v>
      </c>
      <c r="K7912">
        <f>Passenger_Data[[#This Row],[Price_USD]]*1</f>
        <v>321.02</v>
      </c>
      <c r="L7912">
        <v>62</v>
      </c>
      <c r="M7912" t="s">
        <v>40</v>
      </c>
      <c r="N7912" t="s">
        <v>41</v>
      </c>
      <c r="O7912" t="s">
        <v>56</v>
      </c>
      <c r="P7912" t="s">
        <v>50</v>
      </c>
      <c r="Q7912">
        <v>1</v>
      </c>
      <c r="R7912" t="s">
        <v>51</v>
      </c>
      <c r="S7912" t="s">
        <v>44</v>
      </c>
      <c r="T7912">
        <v>4.8</v>
      </c>
      <c r="U7912">
        <v>20</v>
      </c>
      <c r="V7912">
        <v>104</v>
      </c>
      <c r="W7912">
        <v>1</v>
      </c>
      <c r="X7912">
        <v>1</v>
      </c>
      <c r="Y7912" t="s">
        <v>36</v>
      </c>
    </row>
    <row r="7913" spans="1:25" x14ac:dyDescent="0.25">
      <c r="A7913" t="s">
        <v>9948</v>
      </c>
      <c r="B7913" t="s">
        <v>5287</v>
      </c>
      <c r="C7913" t="s">
        <v>26</v>
      </c>
      <c r="D7913" t="s">
        <v>55</v>
      </c>
      <c r="E7913" t="s">
        <v>64</v>
      </c>
      <c r="F7913" s="1" t="s">
        <v>19967</v>
      </c>
      <c r="G7913">
        <v>125</v>
      </c>
      <c r="H7913" t="s">
        <v>29</v>
      </c>
      <c r="I7913">
        <v>786</v>
      </c>
      <c r="J7913">
        <v>295.29000000000002</v>
      </c>
      <c r="K7913">
        <f>Passenger_Data[[#This Row],[Price_USD]]*1</f>
        <v>295.29000000000002</v>
      </c>
      <c r="L7913">
        <v>68</v>
      </c>
      <c r="M7913" t="s">
        <v>30</v>
      </c>
      <c r="N7913" t="s">
        <v>60</v>
      </c>
      <c r="O7913" t="s">
        <v>56</v>
      </c>
      <c r="P7913" t="s">
        <v>50</v>
      </c>
      <c r="Q7913">
        <v>1</v>
      </c>
      <c r="R7913" t="s">
        <v>65</v>
      </c>
      <c r="S7913" t="s">
        <v>35</v>
      </c>
      <c r="T7913">
        <v>8.6</v>
      </c>
      <c r="U7913">
        <v>10</v>
      </c>
      <c r="V7913">
        <v>18</v>
      </c>
      <c r="W7913">
        <v>0</v>
      </c>
      <c r="X7913">
        <v>1</v>
      </c>
      <c r="Y7913" t="s">
        <v>45</v>
      </c>
    </row>
    <row r="7914" spans="1:25" x14ac:dyDescent="0.25">
      <c r="A7914" t="s">
        <v>9949</v>
      </c>
      <c r="B7914" t="s">
        <v>1700</v>
      </c>
      <c r="C7914" t="s">
        <v>82</v>
      </c>
      <c r="D7914" t="s">
        <v>59</v>
      </c>
      <c r="E7914" t="s">
        <v>59</v>
      </c>
      <c r="F7914" s="1" t="s">
        <v>19968</v>
      </c>
      <c r="G7914">
        <v>233</v>
      </c>
      <c r="H7914" t="s">
        <v>29</v>
      </c>
      <c r="I7914">
        <v>1119</v>
      </c>
      <c r="J7914">
        <v>435.08</v>
      </c>
      <c r="K7914">
        <f>Passenger_Data[[#This Row],[Price_USD]]*1</f>
        <v>435.08</v>
      </c>
      <c r="L7914">
        <v>31</v>
      </c>
      <c r="M7914" t="s">
        <v>40</v>
      </c>
      <c r="N7914" t="s">
        <v>31</v>
      </c>
      <c r="O7914" t="s">
        <v>33</v>
      </c>
      <c r="P7914" t="s">
        <v>33</v>
      </c>
      <c r="Q7914">
        <v>1</v>
      </c>
      <c r="R7914" t="s">
        <v>43</v>
      </c>
      <c r="S7914" t="s">
        <v>35</v>
      </c>
      <c r="T7914">
        <v>5.7</v>
      </c>
      <c r="U7914">
        <v>7</v>
      </c>
      <c r="V7914">
        <v>29</v>
      </c>
      <c r="W7914">
        <v>0</v>
      </c>
      <c r="X7914">
        <v>0</v>
      </c>
      <c r="Y7914" t="s">
        <v>36</v>
      </c>
    </row>
    <row r="7915" spans="1:25" x14ac:dyDescent="0.25">
      <c r="A7915" t="s">
        <v>9950</v>
      </c>
      <c r="B7915" t="s">
        <v>657</v>
      </c>
      <c r="C7915" t="s">
        <v>26</v>
      </c>
      <c r="D7915" t="s">
        <v>27</v>
      </c>
      <c r="E7915" t="s">
        <v>28</v>
      </c>
      <c r="F7915" s="1" t="s">
        <v>19969</v>
      </c>
      <c r="G7915">
        <v>190</v>
      </c>
      <c r="H7915" t="s">
        <v>29</v>
      </c>
      <c r="I7915">
        <v>1860</v>
      </c>
      <c r="J7915">
        <v>368.99</v>
      </c>
      <c r="K7915">
        <f>Passenger_Data[[#This Row],[Price_USD]]*1</f>
        <v>368.99</v>
      </c>
      <c r="L7915">
        <v>25</v>
      </c>
      <c r="M7915" t="s">
        <v>40</v>
      </c>
      <c r="N7915" t="s">
        <v>31</v>
      </c>
      <c r="O7915" t="s">
        <v>32</v>
      </c>
      <c r="P7915" t="s">
        <v>50</v>
      </c>
      <c r="Q7915">
        <v>0</v>
      </c>
      <c r="R7915" t="s">
        <v>34</v>
      </c>
      <c r="S7915" t="s">
        <v>44</v>
      </c>
      <c r="T7915">
        <v>8.1999999999999993</v>
      </c>
      <c r="U7915">
        <v>7</v>
      </c>
      <c r="V7915">
        <v>114</v>
      </c>
      <c r="W7915">
        <v>1</v>
      </c>
      <c r="X7915">
        <v>0</v>
      </c>
      <c r="Y7915" t="s">
        <v>36</v>
      </c>
    </row>
    <row r="7916" spans="1:25" x14ac:dyDescent="0.25">
      <c r="A7916" t="s">
        <v>9951</v>
      </c>
      <c r="B7916" t="s">
        <v>2603</v>
      </c>
      <c r="C7916" t="s">
        <v>48</v>
      </c>
      <c r="D7916" t="s">
        <v>28</v>
      </c>
      <c r="E7916" t="s">
        <v>55</v>
      </c>
      <c r="F7916" s="1" t="s">
        <v>19970</v>
      </c>
      <c r="G7916">
        <v>123</v>
      </c>
      <c r="H7916" t="s">
        <v>29</v>
      </c>
      <c r="I7916">
        <v>947</v>
      </c>
      <c r="J7916">
        <v>356.38</v>
      </c>
      <c r="K7916">
        <f>Passenger_Data[[#This Row],[Price_USD]]*1</f>
        <v>356.38</v>
      </c>
      <c r="L7916">
        <v>68</v>
      </c>
      <c r="M7916" t="s">
        <v>30</v>
      </c>
      <c r="N7916" t="s">
        <v>31</v>
      </c>
      <c r="O7916" t="s">
        <v>56</v>
      </c>
      <c r="P7916" t="s">
        <v>50</v>
      </c>
      <c r="Q7916">
        <v>2</v>
      </c>
      <c r="R7916" t="s">
        <v>43</v>
      </c>
      <c r="S7916" t="s">
        <v>44</v>
      </c>
      <c r="T7916">
        <v>9.1999999999999993</v>
      </c>
      <c r="U7916">
        <v>10</v>
      </c>
      <c r="V7916">
        <v>99</v>
      </c>
      <c r="W7916">
        <v>0</v>
      </c>
      <c r="X7916">
        <v>0</v>
      </c>
      <c r="Y7916" t="s">
        <v>36</v>
      </c>
    </row>
    <row r="7917" spans="1:25" x14ac:dyDescent="0.25">
      <c r="A7917" t="s">
        <v>9952</v>
      </c>
      <c r="B7917" t="s">
        <v>862</v>
      </c>
      <c r="C7917" t="s">
        <v>54</v>
      </c>
      <c r="D7917" t="s">
        <v>28</v>
      </c>
      <c r="E7917" t="s">
        <v>64</v>
      </c>
      <c r="F7917" s="1" t="s">
        <v>19971</v>
      </c>
      <c r="G7917">
        <v>180</v>
      </c>
      <c r="H7917" t="s">
        <v>29</v>
      </c>
      <c r="I7917">
        <v>1077</v>
      </c>
      <c r="J7917">
        <v>349.76</v>
      </c>
      <c r="K7917">
        <f>Passenger_Data[[#This Row],[Price_USD]]*1</f>
        <v>349.76</v>
      </c>
      <c r="L7917">
        <v>46</v>
      </c>
      <c r="M7917" t="s">
        <v>30</v>
      </c>
      <c r="N7917" t="s">
        <v>60</v>
      </c>
      <c r="O7917" t="s">
        <v>33</v>
      </c>
      <c r="P7917" t="s">
        <v>83</v>
      </c>
      <c r="Q7917">
        <v>0</v>
      </c>
      <c r="R7917" t="s">
        <v>65</v>
      </c>
      <c r="S7917" t="s">
        <v>35</v>
      </c>
      <c r="T7917">
        <v>4.2</v>
      </c>
      <c r="U7917">
        <v>11</v>
      </c>
      <c r="V7917">
        <v>81</v>
      </c>
      <c r="W7917">
        <v>0</v>
      </c>
      <c r="X7917">
        <v>1</v>
      </c>
      <c r="Y7917" t="s">
        <v>77</v>
      </c>
    </row>
    <row r="7918" spans="1:25" x14ac:dyDescent="0.25">
      <c r="A7918" t="s">
        <v>9953</v>
      </c>
      <c r="B7918" t="s">
        <v>1313</v>
      </c>
      <c r="C7918" t="s">
        <v>48</v>
      </c>
      <c r="D7918" t="s">
        <v>76</v>
      </c>
      <c r="E7918" t="s">
        <v>64</v>
      </c>
      <c r="F7918" s="1" t="s">
        <v>19972</v>
      </c>
      <c r="G7918">
        <v>185</v>
      </c>
      <c r="H7918" t="s">
        <v>29</v>
      </c>
      <c r="I7918">
        <v>1203</v>
      </c>
      <c r="J7918">
        <v>409.86</v>
      </c>
      <c r="K7918">
        <f>Passenger_Data[[#This Row],[Price_USD]]*1</f>
        <v>409.86</v>
      </c>
      <c r="L7918">
        <v>39</v>
      </c>
      <c r="M7918" t="s">
        <v>40</v>
      </c>
      <c r="N7918" t="s">
        <v>41</v>
      </c>
      <c r="O7918" t="s">
        <v>42</v>
      </c>
      <c r="P7918" t="s">
        <v>50</v>
      </c>
      <c r="Q7918">
        <v>2</v>
      </c>
      <c r="R7918" t="s">
        <v>43</v>
      </c>
      <c r="S7918" t="s">
        <v>35</v>
      </c>
      <c r="T7918">
        <v>6.3</v>
      </c>
      <c r="U7918">
        <v>4</v>
      </c>
      <c r="V7918">
        <v>49</v>
      </c>
      <c r="W7918">
        <v>0</v>
      </c>
      <c r="X7918">
        <v>0</v>
      </c>
      <c r="Y7918" t="s">
        <v>45</v>
      </c>
    </row>
    <row r="7919" spans="1:25" x14ac:dyDescent="0.25">
      <c r="A7919" t="s">
        <v>9954</v>
      </c>
      <c r="B7919" t="s">
        <v>659</v>
      </c>
      <c r="C7919" t="s">
        <v>54</v>
      </c>
      <c r="D7919" t="s">
        <v>55</v>
      </c>
      <c r="E7919" t="s">
        <v>27</v>
      </c>
      <c r="F7919" s="1" t="s">
        <v>19973</v>
      </c>
      <c r="G7919">
        <v>197</v>
      </c>
      <c r="H7919" t="s">
        <v>29</v>
      </c>
      <c r="I7919">
        <v>823</v>
      </c>
      <c r="J7919">
        <v>621.73</v>
      </c>
      <c r="K7919">
        <f>Passenger_Data[[#This Row],[Price_USD]]*1</f>
        <v>621.73</v>
      </c>
      <c r="L7919">
        <v>35</v>
      </c>
      <c r="M7919" t="s">
        <v>30</v>
      </c>
      <c r="N7919" t="s">
        <v>31</v>
      </c>
      <c r="O7919" t="s">
        <v>56</v>
      </c>
      <c r="P7919" t="s">
        <v>50</v>
      </c>
      <c r="Q7919">
        <v>0</v>
      </c>
      <c r="R7919" t="s">
        <v>43</v>
      </c>
      <c r="S7919" t="s">
        <v>68</v>
      </c>
      <c r="T7919">
        <v>7.8</v>
      </c>
      <c r="U7919">
        <v>22</v>
      </c>
      <c r="V7919">
        <v>12</v>
      </c>
      <c r="W7919">
        <v>0</v>
      </c>
      <c r="X7919">
        <v>0</v>
      </c>
      <c r="Y7919" t="s">
        <v>77</v>
      </c>
    </row>
    <row r="7920" spans="1:25" x14ac:dyDescent="0.25">
      <c r="A7920" t="s">
        <v>9955</v>
      </c>
      <c r="B7920" t="s">
        <v>3275</v>
      </c>
      <c r="C7920" t="s">
        <v>54</v>
      </c>
      <c r="D7920" t="s">
        <v>39</v>
      </c>
      <c r="E7920" t="s">
        <v>28</v>
      </c>
      <c r="F7920" s="1" t="s">
        <v>19974</v>
      </c>
      <c r="G7920">
        <v>218</v>
      </c>
      <c r="H7920" t="s">
        <v>29</v>
      </c>
      <c r="I7920">
        <v>921</v>
      </c>
      <c r="J7920">
        <v>520.73</v>
      </c>
      <c r="K7920">
        <f>Passenger_Data[[#This Row],[Price_USD]]*1</f>
        <v>520.73</v>
      </c>
      <c r="L7920">
        <v>66</v>
      </c>
      <c r="M7920" t="s">
        <v>40</v>
      </c>
      <c r="N7920" t="s">
        <v>60</v>
      </c>
      <c r="O7920" t="s">
        <v>42</v>
      </c>
      <c r="P7920" t="s">
        <v>50</v>
      </c>
      <c r="Q7920">
        <v>0</v>
      </c>
      <c r="R7920" t="s">
        <v>34</v>
      </c>
      <c r="S7920" t="s">
        <v>61</v>
      </c>
      <c r="T7920">
        <v>10</v>
      </c>
      <c r="U7920">
        <v>41</v>
      </c>
      <c r="V7920">
        <v>70</v>
      </c>
      <c r="W7920">
        <v>0</v>
      </c>
      <c r="X7920">
        <v>0</v>
      </c>
      <c r="Y7920" t="s">
        <v>77</v>
      </c>
    </row>
    <row r="7921" spans="1:25" x14ac:dyDescent="0.25">
      <c r="A7921" t="s">
        <v>9956</v>
      </c>
      <c r="B7921" t="s">
        <v>4655</v>
      </c>
      <c r="C7921" t="s">
        <v>73</v>
      </c>
      <c r="D7921" t="s">
        <v>64</v>
      </c>
      <c r="E7921" t="s">
        <v>76</v>
      </c>
      <c r="F7921" s="1" t="s">
        <v>19975</v>
      </c>
      <c r="G7921">
        <v>180</v>
      </c>
      <c r="H7921" t="s">
        <v>29</v>
      </c>
      <c r="I7921">
        <v>1299</v>
      </c>
      <c r="J7921">
        <v>358.77</v>
      </c>
      <c r="K7921">
        <f>Passenger_Data[[#This Row],[Price_USD]]*1</f>
        <v>358.77</v>
      </c>
      <c r="L7921">
        <v>36</v>
      </c>
      <c r="M7921" t="s">
        <v>30</v>
      </c>
      <c r="N7921" t="s">
        <v>31</v>
      </c>
      <c r="O7921" t="s">
        <v>42</v>
      </c>
      <c r="P7921" t="s">
        <v>50</v>
      </c>
      <c r="Q7921">
        <v>0</v>
      </c>
      <c r="R7921" t="s">
        <v>43</v>
      </c>
      <c r="S7921" t="s">
        <v>35</v>
      </c>
      <c r="T7921">
        <v>7.8</v>
      </c>
      <c r="U7921">
        <v>8</v>
      </c>
      <c r="V7921">
        <v>72</v>
      </c>
      <c r="W7921">
        <v>0</v>
      </c>
      <c r="X7921">
        <v>0</v>
      </c>
      <c r="Y7921" t="s">
        <v>45</v>
      </c>
    </row>
    <row r="7922" spans="1:25" x14ac:dyDescent="0.25">
      <c r="A7922" t="s">
        <v>9957</v>
      </c>
      <c r="B7922" t="s">
        <v>9958</v>
      </c>
      <c r="C7922" t="s">
        <v>26</v>
      </c>
      <c r="D7922" t="s">
        <v>76</v>
      </c>
      <c r="E7922" t="s">
        <v>28</v>
      </c>
      <c r="F7922" s="1" t="s">
        <v>19976</v>
      </c>
      <c r="G7922">
        <v>103</v>
      </c>
      <c r="H7922" t="s">
        <v>29</v>
      </c>
      <c r="I7922">
        <v>1334</v>
      </c>
      <c r="J7922">
        <v>359.46</v>
      </c>
      <c r="K7922">
        <f>Passenger_Data[[#This Row],[Price_USD]]*1</f>
        <v>359.46</v>
      </c>
      <c r="L7922">
        <v>23</v>
      </c>
      <c r="M7922" t="s">
        <v>40</v>
      </c>
      <c r="N7922" t="s">
        <v>31</v>
      </c>
      <c r="O7922" t="s">
        <v>42</v>
      </c>
      <c r="P7922" t="s">
        <v>33</v>
      </c>
      <c r="Q7922">
        <v>0</v>
      </c>
      <c r="R7922" t="s">
        <v>51</v>
      </c>
      <c r="S7922" t="s">
        <v>35</v>
      </c>
      <c r="T7922">
        <v>8.6999999999999993</v>
      </c>
      <c r="U7922">
        <v>16</v>
      </c>
      <c r="V7922">
        <v>97</v>
      </c>
      <c r="W7922">
        <v>0</v>
      </c>
      <c r="X7922">
        <v>0</v>
      </c>
      <c r="Y7922" t="s">
        <v>36</v>
      </c>
    </row>
    <row r="7923" spans="1:25" x14ac:dyDescent="0.25">
      <c r="A7923" t="s">
        <v>9959</v>
      </c>
      <c r="B7923" t="s">
        <v>3616</v>
      </c>
      <c r="C7923" t="s">
        <v>82</v>
      </c>
      <c r="D7923" t="s">
        <v>28</v>
      </c>
      <c r="E7923" t="s">
        <v>49</v>
      </c>
      <c r="F7923" s="1" t="s">
        <v>19977</v>
      </c>
      <c r="G7923">
        <v>232</v>
      </c>
      <c r="H7923" t="s">
        <v>29</v>
      </c>
      <c r="I7923">
        <v>1174</v>
      </c>
      <c r="J7923">
        <v>434.8</v>
      </c>
      <c r="K7923">
        <f>Passenger_Data[[#This Row],[Price_USD]]*1</f>
        <v>434.8</v>
      </c>
      <c r="L7923">
        <v>35</v>
      </c>
      <c r="M7923" t="s">
        <v>30</v>
      </c>
      <c r="N7923" t="s">
        <v>41</v>
      </c>
      <c r="O7923" t="s">
        <v>32</v>
      </c>
      <c r="P7923" t="s">
        <v>50</v>
      </c>
      <c r="Q7923">
        <v>1</v>
      </c>
      <c r="R7923" t="s">
        <v>43</v>
      </c>
      <c r="S7923" t="s">
        <v>44</v>
      </c>
      <c r="T7923">
        <v>8.4</v>
      </c>
      <c r="U7923">
        <v>6</v>
      </c>
      <c r="V7923">
        <v>54</v>
      </c>
      <c r="W7923">
        <v>0</v>
      </c>
      <c r="X7923">
        <v>0</v>
      </c>
      <c r="Y7923" t="s">
        <v>36</v>
      </c>
    </row>
    <row r="7924" spans="1:25" x14ac:dyDescent="0.25">
      <c r="A7924" t="s">
        <v>9960</v>
      </c>
      <c r="B7924" t="s">
        <v>4573</v>
      </c>
      <c r="C7924" t="s">
        <v>26</v>
      </c>
      <c r="D7924" t="s">
        <v>49</v>
      </c>
      <c r="E7924" t="s">
        <v>64</v>
      </c>
      <c r="F7924" s="1" t="s">
        <v>19978</v>
      </c>
      <c r="G7924">
        <v>215</v>
      </c>
      <c r="H7924" t="s">
        <v>108</v>
      </c>
      <c r="I7924">
        <v>853</v>
      </c>
      <c r="J7924">
        <v>371.13</v>
      </c>
      <c r="K7924">
        <f>Passenger_Data[[#This Row],[Price_USD]]*1</f>
        <v>371.13</v>
      </c>
      <c r="L7924">
        <v>68</v>
      </c>
      <c r="M7924" t="s">
        <v>40</v>
      </c>
      <c r="N7924" t="s">
        <v>60</v>
      </c>
      <c r="O7924" t="s">
        <v>32</v>
      </c>
      <c r="P7924" t="s">
        <v>50</v>
      </c>
      <c r="Q7924">
        <v>0</v>
      </c>
      <c r="R7924" t="s">
        <v>65</v>
      </c>
      <c r="S7924" t="s">
        <v>44</v>
      </c>
      <c r="T7924">
        <v>5.0999999999999996</v>
      </c>
      <c r="U7924">
        <v>10</v>
      </c>
      <c r="V7924">
        <v>69</v>
      </c>
      <c r="W7924">
        <v>0</v>
      </c>
      <c r="X7924">
        <v>1</v>
      </c>
      <c r="Y7924" t="s">
        <v>36</v>
      </c>
    </row>
    <row r="7925" spans="1:25" x14ac:dyDescent="0.25">
      <c r="A7925" t="s">
        <v>9961</v>
      </c>
      <c r="B7925" t="s">
        <v>2518</v>
      </c>
      <c r="C7925" t="s">
        <v>26</v>
      </c>
      <c r="D7925" t="s">
        <v>39</v>
      </c>
      <c r="E7925" t="s">
        <v>28</v>
      </c>
      <c r="F7925" s="1" t="s">
        <v>19979</v>
      </c>
      <c r="G7925">
        <v>143</v>
      </c>
      <c r="H7925" t="s">
        <v>86</v>
      </c>
      <c r="I7925">
        <v>1061</v>
      </c>
      <c r="J7925">
        <v>364.42</v>
      </c>
      <c r="K7925">
        <f>Passenger_Data[[#This Row],[Price_USD]]*1</f>
        <v>364.42</v>
      </c>
      <c r="L7925">
        <v>63</v>
      </c>
      <c r="M7925" t="s">
        <v>30</v>
      </c>
      <c r="N7925" t="s">
        <v>60</v>
      </c>
      <c r="O7925" t="s">
        <v>42</v>
      </c>
      <c r="P7925" t="s">
        <v>33</v>
      </c>
      <c r="Q7925">
        <v>0</v>
      </c>
      <c r="R7925" t="s">
        <v>43</v>
      </c>
      <c r="S7925" t="s">
        <v>44</v>
      </c>
      <c r="T7925">
        <v>8.1999999999999993</v>
      </c>
      <c r="U7925">
        <v>4</v>
      </c>
      <c r="V7925">
        <v>104</v>
      </c>
      <c r="W7925">
        <v>0</v>
      </c>
      <c r="X7925">
        <v>1</v>
      </c>
      <c r="Y7925" t="s">
        <v>77</v>
      </c>
    </row>
    <row r="7926" spans="1:25" x14ac:dyDescent="0.25">
      <c r="A7926" t="s">
        <v>9962</v>
      </c>
      <c r="B7926" t="s">
        <v>512</v>
      </c>
      <c r="C7926" t="s">
        <v>82</v>
      </c>
      <c r="D7926" t="s">
        <v>27</v>
      </c>
      <c r="E7926" t="s">
        <v>39</v>
      </c>
      <c r="F7926" s="1" t="s">
        <v>19980</v>
      </c>
      <c r="G7926">
        <v>64</v>
      </c>
      <c r="H7926" t="s">
        <v>29</v>
      </c>
      <c r="I7926">
        <v>1633</v>
      </c>
      <c r="J7926">
        <v>348.87</v>
      </c>
      <c r="K7926">
        <f>Passenger_Data[[#This Row],[Price_USD]]*1</f>
        <v>348.87</v>
      </c>
      <c r="L7926">
        <v>33</v>
      </c>
      <c r="M7926" t="s">
        <v>30</v>
      </c>
      <c r="N7926" t="s">
        <v>60</v>
      </c>
      <c r="O7926" t="s">
        <v>33</v>
      </c>
      <c r="P7926" t="s">
        <v>83</v>
      </c>
      <c r="Q7926">
        <v>0</v>
      </c>
      <c r="R7926" t="s">
        <v>65</v>
      </c>
      <c r="S7926" t="s">
        <v>61</v>
      </c>
      <c r="T7926">
        <v>7.8</v>
      </c>
      <c r="U7926">
        <v>8</v>
      </c>
      <c r="V7926">
        <v>117</v>
      </c>
      <c r="W7926">
        <v>0</v>
      </c>
      <c r="X7926">
        <v>0</v>
      </c>
      <c r="Y7926" t="s">
        <v>36</v>
      </c>
    </row>
    <row r="7927" spans="1:25" x14ac:dyDescent="0.25">
      <c r="A7927" t="s">
        <v>9963</v>
      </c>
      <c r="B7927" t="s">
        <v>3972</v>
      </c>
      <c r="C7927" t="s">
        <v>48</v>
      </c>
      <c r="D7927" t="s">
        <v>76</v>
      </c>
      <c r="E7927" t="s">
        <v>64</v>
      </c>
      <c r="F7927" s="1" t="s">
        <v>19981</v>
      </c>
      <c r="G7927">
        <v>141</v>
      </c>
      <c r="H7927" t="s">
        <v>29</v>
      </c>
      <c r="I7927">
        <v>855</v>
      </c>
      <c r="J7927">
        <v>538.69000000000005</v>
      </c>
      <c r="K7927">
        <f>Passenger_Data[[#This Row],[Price_USD]]*1</f>
        <v>538.69000000000005</v>
      </c>
      <c r="L7927">
        <v>73</v>
      </c>
      <c r="M7927" t="s">
        <v>30</v>
      </c>
      <c r="N7927" t="s">
        <v>31</v>
      </c>
      <c r="O7927" t="s">
        <v>32</v>
      </c>
      <c r="P7927" t="s">
        <v>50</v>
      </c>
      <c r="Q7927">
        <v>2</v>
      </c>
      <c r="R7927" t="s">
        <v>65</v>
      </c>
      <c r="S7927" t="s">
        <v>44</v>
      </c>
      <c r="T7927">
        <v>8.3000000000000007</v>
      </c>
      <c r="U7927">
        <v>14</v>
      </c>
      <c r="V7927">
        <v>35</v>
      </c>
      <c r="W7927">
        <v>0</v>
      </c>
      <c r="X7927">
        <v>0</v>
      </c>
      <c r="Y7927" t="s">
        <v>77</v>
      </c>
    </row>
    <row r="7928" spans="1:25" x14ac:dyDescent="0.25">
      <c r="A7928" t="s">
        <v>9964</v>
      </c>
      <c r="B7928" t="s">
        <v>1040</v>
      </c>
      <c r="C7928" t="s">
        <v>73</v>
      </c>
      <c r="D7928" t="s">
        <v>76</v>
      </c>
      <c r="E7928" t="s">
        <v>28</v>
      </c>
      <c r="F7928" s="1" t="s">
        <v>19982</v>
      </c>
      <c r="G7928">
        <v>206</v>
      </c>
      <c r="H7928" t="s">
        <v>29</v>
      </c>
      <c r="I7928">
        <v>1216</v>
      </c>
      <c r="J7928">
        <v>205.44</v>
      </c>
      <c r="K7928">
        <f>Passenger_Data[[#This Row],[Price_USD]]*1</f>
        <v>205.44</v>
      </c>
      <c r="L7928">
        <v>62</v>
      </c>
      <c r="M7928" t="s">
        <v>30</v>
      </c>
      <c r="N7928" t="s">
        <v>41</v>
      </c>
      <c r="O7928" t="s">
        <v>56</v>
      </c>
      <c r="P7928" t="s">
        <v>50</v>
      </c>
      <c r="Q7928">
        <v>1</v>
      </c>
      <c r="R7928" t="s">
        <v>51</v>
      </c>
      <c r="S7928" t="s">
        <v>61</v>
      </c>
      <c r="T7928">
        <v>4.4000000000000004</v>
      </c>
      <c r="U7928">
        <v>3</v>
      </c>
      <c r="V7928">
        <v>1</v>
      </c>
      <c r="W7928">
        <v>0</v>
      </c>
      <c r="X7928">
        <v>0</v>
      </c>
      <c r="Y7928" t="s">
        <v>36</v>
      </c>
    </row>
    <row r="7929" spans="1:25" x14ac:dyDescent="0.25">
      <c r="A7929" t="s">
        <v>9965</v>
      </c>
      <c r="B7929" t="s">
        <v>938</v>
      </c>
      <c r="C7929" t="s">
        <v>54</v>
      </c>
      <c r="D7929" t="s">
        <v>76</v>
      </c>
      <c r="E7929" t="s">
        <v>49</v>
      </c>
      <c r="F7929" s="1" t="s">
        <v>19983</v>
      </c>
      <c r="G7929">
        <v>172</v>
      </c>
      <c r="H7929" t="s">
        <v>29</v>
      </c>
      <c r="I7929">
        <v>1566</v>
      </c>
      <c r="J7929">
        <v>250.82</v>
      </c>
      <c r="K7929">
        <f>Passenger_Data[[#This Row],[Price_USD]]*1</f>
        <v>250.82</v>
      </c>
      <c r="L7929">
        <v>72</v>
      </c>
      <c r="M7929" t="s">
        <v>40</v>
      </c>
      <c r="N7929" t="s">
        <v>31</v>
      </c>
      <c r="O7929" t="s">
        <v>42</v>
      </c>
      <c r="P7929" t="s">
        <v>50</v>
      </c>
      <c r="Q7929">
        <v>3</v>
      </c>
      <c r="R7929" t="s">
        <v>34</v>
      </c>
      <c r="S7929" t="s">
        <v>35</v>
      </c>
      <c r="T7929">
        <v>5.7</v>
      </c>
      <c r="U7929">
        <v>2</v>
      </c>
      <c r="V7929">
        <v>57</v>
      </c>
      <c r="W7929">
        <v>0</v>
      </c>
      <c r="X7929">
        <v>0</v>
      </c>
      <c r="Y7929" t="s">
        <v>77</v>
      </c>
    </row>
    <row r="7930" spans="1:25" x14ac:dyDescent="0.25">
      <c r="A7930" t="s">
        <v>9966</v>
      </c>
      <c r="B7930" t="s">
        <v>500</v>
      </c>
      <c r="C7930" t="s">
        <v>54</v>
      </c>
      <c r="D7930" t="s">
        <v>64</v>
      </c>
      <c r="E7930" t="s">
        <v>59</v>
      </c>
      <c r="F7930" s="1" t="s">
        <v>19984</v>
      </c>
      <c r="G7930">
        <v>161</v>
      </c>
      <c r="H7930" t="s">
        <v>29</v>
      </c>
      <c r="I7930">
        <v>1563</v>
      </c>
      <c r="J7930">
        <v>238.96</v>
      </c>
      <c r="K7930">
        <f>Passenger_Data[[#This Row],[Price_USD]]*1</f>
        <v>238.96</v>
      </c>
      <c r="L7930">
        <v>24</v>
      </c>
      <c r="M7930" t="s">
        <v>40</v>
      </c>
      <c r="N7930" t="s">
        <v>31</v>
      </c>
      <c r="O7930" t="s">
        <v>56</v>
      </c>
      <c r="P7930" t="s">
        <v>83</v>
      </c>
      <c r="Q7930">
        <v>1</v>
      </c>
      <c r="R7930" t="s">
        <v>43</v>
      </c>
      <c r="S7930" t="s">
        <v>44</v>
      </c>
      <c r="T7930">
        <v>5.9</v>
      </c>
      <c r="U7930">
        <v>13</v>
      </c>
      <c r="V7930">
        <v>53</v>
      </c>
      <c r="W7930">
        <v>0</v>
      </c>
      <c r="X7930">
        <v>0</v>
      </c>
      <c r="Y7930" t="s">
        <v>36</v>
      </c>
    </row>
    <row r="7931" spans="1:25" x14ac:dyDescent="0.25">
      <c r="A7931" t="s">
        <v>9967</v>
      </c>
      <c r="B7931" t="s">
        <v>1437</v>
      </c>
      <c r="C7931" t="s">
        <v>54</v>
      </c>
      <c r="D7931" t="s">
        <v>59</v>
      </c>
      <c r="E7931" t="s">
        <v>49</v>
      </c>
      <c r="F7931" s="1" t="s">
        <v>19985</v>
      </c>
      <c r="G7931">
        <v>226</v>
      </c>
      <c r="H7931" t="s">
        <v>29</v>
      </c>
      <c r="I7931">
        <v>1120</v>
      </c>
      <c r="J7931">
        <v>383.58</v>
      </c>
      <c r="K7931">
        <f>Passenger_Data[[#This Row],[Price_USD]]*1</f>
        <v>383.58</v>
      </c>
      <c r="L7931">
        <v>74</v>
      </c>
      <c r="M7931" t="s">
        <v>40</v>
      </c>
      <c r="N7931" t="s">
        <v>41</v>
      </c>
      <c r="O7931" t="s">
        <v>32</v>
      </c>
      <c r="P7931" t="s">
        <v>264</v>
      </c>
      <c r="Q7931">
        <v>1</v>
      </c>
      <c r="R7931" t="s">
        <v>65</v>
      </c>
      <c r="S7931" t="s">
        <v>44</v>
      </c>
      <c r="T7931">
        <v>7.2</v>
      </c>
      <c r="U7931">
        <v>25</v>
      </c>
      <c r="V7931">
        <v>20</v>
      </c>
      <c r="W7931">
        <v>0</v>
      </c>
      <c r="X7931">
        <v>0</v>
      </c>
      <c r="Y7931" t="s">
        <v>45</v>
      </c>
    </row>
    <row r="7932" spans="1:25" x14ac:dyDescent="0.25">
      <c r="A7932" t="s">
        <v>9968</v>
      </c>
      <c r="B7932" t="s">
        <v>2526</v>
      </c>
      <c r="C7932" t="s">
        <v>48</v>
      </c>
      <c r="D7932" t="s">
        <v>39</v>
      </c>
      <c r="E7932" t="s">
        <v>76</v>
      </c>
      <c r="F7932" s="1" t="s">
        <v>19986</v>
      </c>
      <c r="G7932">
        <v>117</v>
      </c>
      <c r="H7932" t="s">
        <v>29</v>
      </c>
      <c r="I7932">
        <v>1124</v>
      </c>
      <c r="J7932">
        <v>232.28</v>
      </c>
      <c r="K7932">
        <f>Passenger_Data[[#This Row],[Price_USD]]*1</f>
        <v>232.28</v>
      </c>
      <c r="L7932">
        <v>54</v>
      </c>
      <c r="M7932" t="s">
        <v>40</v>
      </c>
      <c r="N7932" t="s">
        <v>31</v>
      </c>
      <c r="O7932" t="s">
        <v>56</v>
      </c>
      <c r="P7932" t="s">
        <v>50</v>
      </c>
      <c r="Q7932">
        <v>2</v>
      </c>
      <c r="R7932" t="s">
        <v>51</v>
      </c>
      <c r="S7932" t="s">
        <v>61</v>
      </c>
      <c r="T7932">
        <v>7.5</v>
      </c>
      <c r="U7932">
        <v>3</v>
      </c>
      <c r="V7932">
        <v>0</v>
      </c>
      <c r="W7932">
        <v>0</v>
      </c>
      <c r="X7932">
        <v>0</v>
      </c>
      <c r="Y7932" t="s">
        <v>45</v>
      </c>
    </row>
    <row r="7933" spans="1:25" x14ac:dyDescent="0.25">
      <c r="A7933" t="s">
        <v>9969</v>
      </c>
      <c r="B7933" t="s">
        <v>386</v>
      </c>
      <c r="C7933" t="s">
        <v>48</v>
      </c>
      <c r="D7933" t="s">
        <v>27</v>
      </c>
      <c r="E7933" t="s">
        <v>49</v>
      </c>
      <c r="F7933" s="1" t="s">
        <v>19987</v>
      </c>
      <c r="G7933">
        <v>118</v>
      </c>
      <c r="H7933" t="s">
        <v>29</v>
      </c>
      <c r="I7933">
        <v>1363</v>
      </c>
      <c r="J7933">
        <v>345.15</v>
      </c>
      <c r="K7933">
        <f>Passenger_Data[[#This Row],[Price_USD]]*1</f>
        <v>345.15</v>
      </c>
      <c r="L7933">
        <v>40</v>
      </c>
      <c r="M7933" t="s">
        <v>40</v>
      </c>
      <c r="N7933" t="s">
        <v>60</v>
      </c>
      <c r="O7933" t="s">
        <v>56</v>
      </c>
      <c r="P7933" t="s">
        <v>83</v>
      </c>
      <c r="Q7933">
        <v>1</v>
      </c>
      <c r="R7933" t="s">
        <v>51</v>
      </c>
      <c r="S7933" t="s">
        <v>35</v>
      </c>
      <c r="T7933">
        <v>5.9</v>
      </c>
      <c r="U7933">
        <v>2</v>
      </c>
      <c r="V7933">
        <v>55</v>
      </c>
      <c r="W7933">
        <v>0</v>
      </c>
      <c r="X7933">
        <v>0</v>
      </c>
      <c r="Y7933" t="s">
        <v>36</v>
      </c>
    </row>
    <row r="7934" spans="1:25" x14ac:dyDescent="0.25">
      <c r="A7934" t="s">
        <v>9970</v>
      </c>
      <c r="B7934" t="s">
        <v>2327</v>
      </c>
      <c r="C7934" t="s">
        <v>26</v>
      </c>
      <c r="D7934" t="s">
        <v>39</v>
      </c>
      <c r="E7934" t="s">
        <v>49</v>
      </c>
      <c r="F7934" s="1" t="s">
        <v>19988</v>
      </c>
      <c r="G7934">
        <v>161</v>
      </c>
      <c r="H7934" t="s">
        <v>29</v>
      </c>
      <c r="I7934">
        <v>1116</v>
      </c>
      <c r="J7934">
        <v>372.79</v>
      </c>
      <c r="K7934">
        <f>Passenger_Data[[#This Row],[Price_USD]]*1</f>
        <v>372.79</v>
      </c>
      <c r="L7934">
        <v>38</v>
      </c>
      <c r="M7934" t="s">
        <v>40</v>
      </c>
      <c r="N7934" t="s">
        <v>31</v>
      </c>
      <c r="O7934" t="s">
        <v>33</v>
      </c>
      <c r="P7934" t="s">
        <v>83</v>
      </c>
      <c r="Q7934">
        <v>0</v>
      </c>
      <c r="R7934" t="s">
        <v>34</v>
      </c>
      <c r="S7934" t="s">
        <v>44</v>
      </c>
      <c r="T7934">
        <v>7.3</v>
      </c>
      <c r="U7934">
        <v>5</v>
      </c>
      <c r="V7934">
        <v>20</v>
      </c>
      <c r="W7934">
        <v>0</v>
      </c>
      <c r="X7934">
        <v>0</v>
      </c>
      <c r="Y7934" t="s">
        <v>45</v>
      </c>
    </row>
    <row r="7935" spans="1:25" x14ac:dyDescent="0.25">
      <c r="A7935" t="s">
        <v>9971</v>
      </c>
      <c r="B7935" t="s">
        <v>311</v>
      </c>
      <c r="C7935" t="s">
        <v>54</v>
      </c>
      <c r="D7935" t="s">
        <v>27</v>
      </c>
      <c r="E7935" t="s">
        <v>28</v>
      </c>
      <c r="F7935" s="1" t="s">
        <v>19989</v>
      </c>
      <c r="G7935">
        <v>182</v>
      </c>
      <c r="H7935" t="s">
        <v>29</v>
      </c>
      <c r="I7935">
        <v>653</v>
      </c>
      <c r="J7935">
        <v>303.89</v>
      </c>
      <c r="K7935">
        <f>Passenger_Data[[#This Row],[Price_USD]]*1</f>
        <v>303.89</v>
      </c>
      <c r="L7935">
        <v>37</v>
      </c>
      <c r="M7935" t="s">
        <v>30</v>
      </c>
      <c r="N7935" t="s">
        <v>41</v>
      </c>
      <c r="O7935" t="s">
        <v>32</v>
      </c>
      <c r="P7935" t="s">
        <v>264</v>
      </c>
      <c r="Q7935">
        <v>1</v>
      </c>
      <c r="R7935" t="s">
        <v>51</v>
      </c>
      <c r="S7935" t="s">
        <v>35</v>
      </c>
      <c r="T7935">
        <v>6.3</v>
      </c>
      <c r="U7935">
        <v>17</v>
      </c>
      <c r="V7935">
        <v>45</v>
      </c>
      <c r="W7935">
        <v>0</v>
      </c>
      <c r="X7935">
        <v>0</v>
      </c>
      <c r="Y7935" t="s">
        <v>36</v>
      </c>
    </row>
    <row r="7936" spans="1:25" x14ac:dyDescent="0.25">
      <c r="A7936" t="s">
        <v>9972</v>
      </c>
      <c r="B7936" t="s">
        <v>5121</v>
      </c>
      <c r="C7936" t="s">
        <v>48</v>
      </c>
      <c r="D7936" t="s">
        <v>59</v>
      </c>
      <c r="E7936" t="s">
        <v>28</v>
      </c>
      <c r="F7936" s="1" t="s">
        <v>19990</v>
      </c>
      <c r="G7936">
        <v>119</v>
      </c>
      <c r="H7936" t="s">
        <v>29</v>
      </c>
      <c r="I7936">
        <v>1838</v>
      </c>
      <c r="J7936">
        <v>362.36</v>
      </c>
      <c r="K7936">
        <f>Passenger_Data[[#This Row],[Price_USD]]*1</f>
        <v>362.36</v>
      </c>
      <c r="L7936">
        <v>71</v>
      </c>
      <c r="M7936" t="s">
        <v>40</v>
      </c>
      <c r="N7936" t="s">
        <v>31</v>
      </c>
      <c r="O7936" t="s">
        <v>42</v>
      </c>
      <c r="P7936" t="s">
        <v>33</v>
      </c>
      <c r="Q7936">
        <v>0</v>
      </c>
      <c r="R7936" t="s">
        <v>65</v>
      </c>
      <c r="S7936" t="s">
        <v>44</v>
      </c>
      <c r="T7936">
        <v>6.9</v>
      </c>
      <c r="U7936">
        <v>9</v>
      </c>
      <c r="V7936">
        <v>106</v>
      </c>
      <c r="W7936">
        <v>0</v>
      </c>
      <c r="X7936">
        <v>0</v>
      </c>
      <c r="Y7936" t="s">
        <v>77</v>
      </c>
    </row>
    <row r="7937" spans="1:25" x14ac:dyDescent="0.25">
      <c r="A7937" t="s">
        <v>9973</v>
      </c>
      <c r="B7937" t="s">
        <v>4020</v>
      </c>
      <c r="C7937" t="s">
        <v>48</v>
      </c>
      <c r="D7937" t="s">
        <v>28</v>
      </c>
      <c r="E7937" t="s">
        <v>59</v>
      </c>
      <c r="F7937" s="1" t="s">
        <v>19991</v>
      </c>
      <c r="G7937">
        <v>256</v>
      </c>
      <c r="H7937" t="s">
        <v>29</v>
      </c>
      <c r="I7937">
        <v>1466</v>
      </c>
      <c r="J7937">
        <v>242.11</v>
      </c>
      <c r="K7937">
        <f>Passenger_Data[[#This Row],[Price_USD]]*1</f>
        <v>242.11</v>
      </c>
      <c r="L7937">
        <v>74</v>
      </c>
      <c r="M7937" t="s">
        <v>40</v>
      </c>
      <c r="N7937" t="s">
        <v>60</v>
      </c>
      <c r="O7937" t="s">
        <v>56</v>
      </c>
      <c r="P7937" t="s">
        <v>83</v>
      </c>
      <c r="Q7937">
        <v>1</v>
      </c>
      <c r="R7937" t="s">
        <v>51</v>
      </c>
      <c r="S7937" t="s">
        <v>35</v>
      </c>
      <c r="T7937">
        <v>7.2</v>
      </c>
      <c r="U7937">
        <v>5</v>
      </c>
      <c r="V7937">
        <v>104</v>
      </c>
      <c r="W7937">
        <v>0</v>
      </c>
      <c r="X7937">
        <v>0</v>
      </c>
      <c r="Y7937" t="s">
        <v>36</v>
      </c>
    </row>
    <row r="7938" spans="1:25" x14ac:dyDescent="0.25">
      <c r="A7938" t="s">
        <v>9974</v>
      </c>
      <c r="B7938" t="s">
        <v>850</v>
      </c>
      <c r="C7938" t="s">
        <v>73</v>
      </c>
      <c r="D7938" t="s">
        <v>49</v>
      </c>
      <c r="E7938" t="s">
        <v>55</v>
      </c>
      <c r="F7938" s="1" t="s">
        <v>19992</v>
      </c>
      <c r="G7938">
        <v>210</v>
      </c>
      <c r="H7938" t="s">
        <v>29</v>
      </c>
      <c r="I7938">
        <v>1230</v>
      </c>
      <c r="J7938">
        <v>559.5</v>
      </c>
      <c r="K7938">
        <f>Passenger_Data[[#This Row],[Price_USD]]*1</f>
        <v>559.5</v>
      </c>
      <c r="L7938">
        <v>48</v>
      </c>
      <c r="M7938" t="s">
        <v>30</v>
      </c>
      <c r="N7938" t="s">
        <v>31</v>
      </c>
      <c r="O7938" t="s">
        <v>42</v>
      </c>
      <c r="P7938" t="s">
        <v>33</v>
      </c>
      <c r="Q7938">
        <v>2</v>
      </c>
      <c r="R7938" t="s">
        <v>65</v>
      </c>
      <c r="S7938" t="s">
        <v>35</v>
      </c>
      <c r="T7938">
        <v>7.8</v>
      </c>
      <c r="U7938">
        <v>6</v>
      </c>
      <c r="V7938">
        <v>8</v>
      </c>
      <c r="W7938">
        <v>0</v>
      </c>
      <c r="X7938">
        <v>1</v>
      </c>
      <c r="Y7938" t="s">
        <v>77</v>
      </c>
    </row>
    <row r="7939" spans="1:25" x14ac:dyDescent="0.25">
      <c r="A7939" t="s">
        <v>9975</v>
      </c>
      <c r="B7939" t="s">
        <v>2447</v>
      </c>
      <c r="C7939" t="s">
        <v>82</v>
      </c>
      <c r="D7939" t="s">
        <v>76</v>
      </c>
      <c r="E7939" t="s">
        <v>49</v>
      </c>
      <c r="F7939" s="1" t="s">
        <v>19993</v>
      </c>
      <c r="G7939">
        <v>91</v>
      </c>
      <c r="H7939" t="s">
        <v>29</v>
      </c>
      <c r="I7939">
        <v>1425</v>
      </c>
      <c r="J7939">
        <v>368.96</v>
      </c>
      <c r="K7939">
        <f>Passenger_Data[[#This Row],[Price_USD]]*1</f>
        <v>368.96</v>
      </c>
      <c r="L7939">
        <v>67</v>
      </c>
      <c r="M7939" t="s">
        <v>40</v>
      </c>
      <c r="N7939" t="s">
        <v>41</v>
      </c>
      <c r="O7939" t="s">
        <v>42</v>
      </c>
      <c r="P7939" t="s">
        <v>50</v>
      </c>
      <c r="Q7939">
        <v>0</v>
      </c>
      <c r="R7939" t="s">
        <v>51</v>
      </c>
      <c r="S7939" t="s">
        <v>61</v>
      </c>
      <c r="T7939">
        <v>10</v>
      </c>
      <c r="U7939">
        <v>2</v>
      </c>
      <c r="V7939">
        <v>18</v>
      </c>
      <c r="W7939">
        <v>0</v>
      </c>
      <c r="X7939">
        <v>0</v>
      </c>
      <c r="Y7939" t="s">
        <v>36</v>
      </c>
    </row>
    <row r="7940" spans="1:25" x14ac:dyDescent="0.25">
      <c r="A7940" t="s">
        <v>9976</v>
      </c>
      <c r="B7940" t="s">
        <v>8855</v>
      </c>
      <c r="C7940" t="s">
        <v>26</v>
      </c>
      <c r="D7940" t="s">
        <v>27</v>
      </c>
      <c r="E7940" t="s">
        <v>76</v>
      </c>
      <c r="F7940" s="1" t="s">
        <v>19994</v>
      </c>
      <c r="G7940">
        <v>206</v>
      </c>
      <c r="H7940" t="s">
        <v>29</v>
      </c>
      <c r="I7940">
        <v>757</v>
      </c>
      <c r="J7940">
        <v>228.45</v>
      </c>
      <c r="K7940">
        <f>Passenger_Data[[#This Row],[Price_USD]]*1</f>
        <v>228.45</v>
      </c>
      <c r="L7940">
        <v>68</v>
      </c>
      <c r="M7940" t="s">
        <v>40</v>
      </c>
      <c r="N7940" t="s">
        <v>31</v>
      </c>
      <c r="O7940" t="s">
        <v>32</v>
      </c>
      <c r="P7940" t="s">
        <v>33</v>
      </c>
      <c r="Q7940">
        <v>2</v>
      </c>
      <c r="R7940" t="s">
        <v>43</v>
      </c>
      <c r="S7940" t="s">
        <v>61</v>
      </c>
      <c r="T7940">
        <v>4</v>
      </c>
      <c r="U7940">
        <v>13</v>
      </c>
      <c r="V7940">
        <v>67</v>
      </c>
      <c r="W7940">
        <v>0</v>
      </c>
      <c r="X7940">
        <v>1</v>
      </c>
      <c r="Y7940" t="s">
        <v>45</v>
      </c>
    </row>
    <row r="7941" spans="1:25" x14ac:dyDescent="0.25">
      <c r="A7941" t="s">
        <v>9977</v>
      </c>
      <c r="B7941" t="s">
        <v>3516</v>
      </c>
      <c r="C7941" t="s">
        <v>54</v>
      </c>
      <c r="D7941" t="s">
        <v>64</v>
      </c>
      <c r="E7941" t="s">
        <v>59</v>
      </c>
      <c r="F7941" s="1" t="s">
        <v>19995</v>
      </c>
      <c r="G7941">
        <v>203</v>
      </c>
      <c r="H7941" t="s">
        <v>29</v>
      </c>
      <c r="I7941">
        <v>777</v>
      </c>
      <c r="J7941">
        <v>405.38</v>
      </c>
      <c r="K7941">
        <f>Passenger_Data[[#This Row],[Price_USD]]*1</f>
        <v>405.38</v>
      </c>
      <c r="L7941">
        <v>21</v>
      </c>
      <c r="M7941" t="s">
        <v>30</v>
      </c>
      <c r="N7941" t="s">
        <v>31</v>
      </c>
      <c r="O7941" t="s">
        <v>56</v>
      </c>
      <c r="P7941" t="s">
        <v>50</v>
      </c>
      <c r="Q7941">
        <v>1</v>
      </c>
      <c r="R7941" t="s">
        <v>34</v>
      </c>
      <c r="S7941" t="s">
        <v>35</v>
      </c>
      <c r="T7941">
        <v>7.5</v>
      </c>
      <c r="U7941">
        <v>16</v>
      </c>
      <c r="V7941">
        <v>108</v>
      </c>
      <c r="W7941">
        <v>0</v>
      </c>
      <c r="X7941">
        <v>0</v>
      </c>
      <c r="Y7941" t="s">
        <v>77</v>
      </c>
    </row>
    <row r="7942" spans="1:25" x14ac:dyDescent="0.25">
      <c r="A7942" t="s">
        <v>9978</v>
      </c>
      <c r="B7942" t="s">
        <v>2312</v>
      </c>
      <c r="C7942" t="s">
        <v>26</v>
      </c>
      <c r="D7942" t="s">
        <v>28</v>
      </c>
      <c r="E7942" t="s">
        <v>55</v>
      </c>
      <c r="F7942" s="1" t="s">
        <v>19996</v>
      </c>
      <c r="G7942">
        <v>42</v>
      </c>
      <c r="H7942" t="s">
        <v>29</v>
      </c>
      <c r="I7942">
        <v>687</v>
      </c>
      <c r="J7942">
        <v>402.44</v>
      </c>
      <c r="K7942">
        <f>Passenger_Data[[#This Row],[Price_USD]]*1</f>
        <v>402.44</v>
      </c>
      <c r="L7942">
        <v>27</v>
      </c>
      <c r="M7942" t="s">
        <v>30</v>
      </c>
      <c r="N7942" t="s">
        <v>31</v>
      </c>
      <c r="O7942" t="s">
        <v>32</v>
      </c>
      <c r="P7942" t="s">
        <v>50</v>
      </c>
      <c r="Q7942">
        <v>2</v>
      </c>
      <c r="R7942" t="s">
        <v>65</v>
      </c>
      <c r="S7942" t="s">
        <v>35</v>
      </c>
      <c r="T7942">
        <v>6.1</v>
      </c>
      <c r="U7942">
        <v>15</v>
      </c>
      <c r="V7942">
        <v>23</v>
      </c>
      <c r="W7942">
        <v>0</v>
      </c>
      <c r="X7942">
        <v>0</v>
      </c>
      <c r="Y7942" t="s">
        <v>77</v>
      </c>
    </row>
    <row r="7943" spans="1:25" x14ac:dyDescent="0.25">
      <c r="A7943" t="s">
        <v>9979</v>
      </c>
      <c r="B7943" t="s">
        <v>7310</v>
      </c>
      <c r="C7943" t="s">
        <v>54</v>
      </c>
      <c r="D7943" t="s">
        <v>64</v>
      </c>
      <c r="E7943" t="s">
        <v>64</v>
      </c>
      <c r="F7943" s="1" t="s">
        <v>19997</v>
      </c>
      <c r="G7943">
        <v>239</v>
      </c>
      <c r="H7943" t="s">
        <v>86</v>
      </c>
      <c r="I7943">
        <v>1180</v>
      </c>
      <c r="J7943">
        <v>339.37</v>
      </c>
      <c r="K7943">
        <f>Passenger_Data[[#This Row],[Price_USD]]*1</f>
        <v>339.37</v>
      </c>
      <c r="L7943">
        <v>76</v>
      </c>
      <c r="M7943" t="s">
        <v>30</v>
      </c>
      <c r="N7943" t="s">
        <v>31</v>
      </c>
      <c r="O7943" t="s">
        <v>56</v>
      </c>
      <c r="P7943" t="s">
        <v>50</v>
      </c>
      <c r="Q7943">
        <v>0</v>
      </c>
      <c r="R7943" t="s">
        <v>65</v>
      </c>
      <c r="S7943" t="s">
        <v>68</v>
      </c>
      <c r="T7943">
        <v>9.9</v>
      </c>
      <c r="U7943">
        <v>5</v>
      </c>
      <c r="V7943">
        <v>115</v>
      </c>
      <c r="W7943">
        <v>0</v>
      </c>
      <c r="X7943">
        <v>0</v>
      </c>
      <c r="Y7943" t="s">
        <v>36</v>
      </c>
    </row>
    <row r="7944" spans="1:25" x14ac:dyDescent="0.25">
      <c r="A7944" t="s">
        <v>9980</v>
      </c>
      <c r="B7944" t="s">
        <v>2810</v>
      </c>
      <c r="C7944" t="s">
        <v>82</v>
      </c>
      <c r="D7944" t="s">
        <v>76</v>
      </c>
      <c r="E7944" t="s">
        <v>59</v>
      </c>
      <c r="F7944" s="1" t="s">
        <v>19998</v>
      </c>
      <c r="G7944">
        <v>207</v>
      </c>
      <c r="H7944" t="s">
        <v>29</v>
      </c>
      <c r="I7944">
        <v>656</v>
      </c>
      <c r="J7944">
        <v>267.18</v>
      </c>
      <c r="K7944">
        <f>Passenger_Data[[#This Row],[Price_USD]]*1</f>
        <v>267.18</v>
      </c>
      <c r="L7944">
        <v>51</v>
      </c>
      <c r="M7944" t="s">
        <v>40</v>
      </c>
      <c r="N7944" t="s">
        <v>31</v>
      </c>
      <c r="O7944" t="s">
        <v>33</v>
      </c>
      <c r="P7944" t="s">
        <v>50</v>
      </c>
      <c r="Q7944">
        <v>0</v>
      </c>
      <c r="R7944" t="s">
        <v>65</v>
      </c>
      <c r="S7944" t="s">
        <v>68</v>
      </c>
      <c r="T7944">
        <v>6.1</v>
      </c>
      <c r="U7944">
        <v>13</v>
      </c>
      <c r="V7944">
        <v>116</v>
      </c>
      <c r="W7944">
        <v>0</v>
      </c>
      <c r="X7944">
        <v>0</v>
      </c>
      <c r="Y7944" t="s">
        <v>77</v>
      </c>
    </row>
    <row r="7945" spans="1:25" x14ac:dyDescent="0.25">
      <c r="A7945" t="s">
        <v>9981</v>
      </c>
      <c r="B7945" t="s">
        <v>1998</v>
      </c>
      <c r="C7945" t="s">
        <v>82</v>
      </c>
      <c r="D7945" t="s">
        <v>27</v>
      </c>
      <c r="E7945" t="s">
        <v>28</v>
      </c>
      <c r="F7945" s="1" t="s">
        <v>19999</v>
      </c>
      <c r="G7945">
        <v>249</v>
      </c>
      <c r="H7945" t="s">
        <v>86</v>
      </c>
      <c r="I7945">
        <v>1062</v>
      </c>
      <c r="J7945">
        <v>347.07</v>
      </c>
      <c r="K7945">
        <f>Passenger_Data[[#This Row],[Price_USD]]*1</f>
        <v>347.07</v>
      </c>
      <c r="L7945">
        <v>35</v>
      </c>
      <c r="M7945" t="s">
        <v>30</v>
      </c>
      <c r="N7945" t="s">
        <v>41</v>
      </c>
      <c r="O7945" t="s">
        <v>33</v>
      </c>
      <c r="P7945" t="s">
        <v>50</v>
      </c>
      <c r="Q7945">
        <v>1</v>
      </c>
      <c r="R7945" t="s">
        <v>65</v>
      </c>
      <c r="S7945" t="s">
        <v>44</v>
      </c>
      <c r="T7945">
        <v>9.6</v>
      </c>
      <c r="U7945">
        <v>8</v>
      </c>
      <c r="V7945">
        <v>18</v>
      </c>
      <c r="W7945">
        <v>0</v>
      </c>
      <c r="X7945">
        <v>0</v>
      </c>
      <c r="Y7945" t="s">
        <v>36</v>
      </c>
    </row>
    <row r="7946" spans="1:25" x14ac:dyDescent="0.25">
      <c r="A7946" t="s">
        <v>9982</v>
      </c>
      <c r="B7946" t="s">
        <v>3479</v>
      </c>
      <c r="C7946" t="s">
        <v>82</v>
      </c>
      <c r="D7946" t="s">
        <v>28</v>
      </c>
      <c r="E7946" t="s">
        <v>55</v>
      </c>
      <c r="F7946" s="1" t="s">
        <v>20000</v>
      </c>
      <c r="G7946">
        <v>178</v>
      </c>
      <c r="H7946" t="s">
        <v>29</v>
      </c>
      <c r="I7946">
        <v>1067</v>
      </c>
      <c r="J7946">
        <v>486.58</v>
      </c>
      <c r="K7946">
        <f>Passenger_Data[[#This Row],[Price_USD]]*1</f>
        <v>486.58</v>
      </c>
      <c r="L7946">
        <v>20</v>
      </c>
      <c r="M7946" t="s">
        <v>30</v>
      </c>
      <c r="N7946" t="s">
        <v>41</v>
      </c>
      <c r="O7946" t="s">
        <v>33</v>
      </c>
      <c r="P7946" t="s">
        <v>50</v>
      </c>
      <c r="Q7946">
        <v>1</v>
      </c>
      <c r="R7946" t="s">
        <v>65</v>
      </c>
      <c r="S7946" t="s">
        <v>44</v>
      </c>
      <c r="T7946">
        <v>7.3</v>
      </c>
      <c r="U7946">
        <v>15</v>
      </c>
      <c r="V7946">
        <v>84</v>
      </c>
      <c r="W7946">
        <v>0</v>
      </c>
      <c r="X7946">
        <v>0</v>
      </c>
      <c r="Y7946" t="s">
        <v>45</v>
      </c>
    </row>
    <row r="7947" spans="1:25" x14ac:dyDescent="0.25">
      <c r="A7947" t="s">
        <v>9983</v>
      </c>
      <c r="B7947" t="s">
        <v>2298</v>
      </c>
      <c r="C7947" t="s">
        <v>82</v>
      </c>
      <c r="D7947" t="s">
        <v>28</v>
      </c>
      <c r="E7947" t="s">
        <v>27</v>
      </c>
      <c r="F7947" s="1" t="s">
        <v>20001</v>
      </c>
      <c r="G7947">
        <v>181</v>
      </c>
      <c r="H7947" t="s">
        <v>86</v>
      </c>
      <c r="I7947">
        <v>1200</v>
      </c>
      <c r="J7947">
        <v>258.89999999999998</v>
      </c>
      <c r="K7947">
        <f>Passenger_Data[[#This Row],[Price_USD]]*1</f>
        <v>258.89999999999998</v>
      </c>
      <c r="L7947">
        <v>31</v>
      </c>
      <c r="M7947" t="s">
        <v>40</v>
      </c>
      <c r="N7947" t="s">
        <v>31</v>
      </c>
      <c r="O7947" t="s">
        <v>56</v>
      </c>
      <c r="P7947" t="s">
        <v>50</v>
      </c>
      <c r="Q7947">
        <v>0</v>
      </c>
      <c r="R7947" t="s">
        <v>51</v>
      </c>
      <c r="S7947" t="s">
        <v>35</v>
      </c>
      <c r="T7947">
        <v>6.8</v>
      </c>
      <c r="U7947">
        <v>13</v>
      </c>
      <c r="V7947">
        <v>21</v>
      </c>
      <c r="W7947">
        <v>0</v>
      </c>
      <c r="X7947">
        <v>0</v>
      </c>
      <c r="Y7947" t="s">
        <v>36</v>
      </c>
    </row>
    <row r="7948" spans="1:25" x14ac:dyDescent="0.25">
      <c r="A7948" t="s">
        <v>9984</v>
      </c>
      <c r="B7948" t="s">
        <v>880</v>
      </c>
      <c r="C7948" t="s">
        <v>48</v>
      </c>
      <c r="D7948" t="s">
        <v>27</v>
      </c>
      <c r="E7948" t="s">
        <v>76</v>
      </c>
      <c r="F7948" s="1" t="s">
        <v>20002</v>
      </c>
      <c r="G7948">
        <v>305</v>
      </c>
      <c r="H7948" t="s">
        <v>29</v>
      </c>
      <c r="I7948">
        <v>1169</v>
      </c>
      <c r="J7948">
        <v>302.68</v>
      </c>
      <c r="K7948">
        <f>Passenger_Data[[#This Row],[Price_USD]]*1</f>
        <v>302.68</v>
      </c>
      <c r="L7948">
        <v>77</v>
      </c>
      <c r="M7948" t="s">
        <v>40</v>
      </c>
      <c r="N7948" t="s">
        <v>31</v>
      </c>
      <c r="O7948" t="s">
        <v>33</v>
      </c>
      <c r="P7948" t="s">
        <v>50</v>
      </c>
      <c r="Q7948">
        <v>0</v>
      </c>
      <c r="R7948" t="s">
        <v>51</v>
      </c>
      <c r="S7948" t="s">
        <v>68</v>
      </c>
      <c r="T7948">
        <v>7.2</v>
      </c>
      <c r="U7948">
        <v>2</v>
      </c>
      <c r="V7948">
        <v>105</v>
      </c>
      <c r="W7948">
        <v>0</v>
      </c>
      <c r="X7948">
        <v>1</v>
      </c>
      <c r="Y7948" t="s">
        <v>77</v>
      </c>
    </row>
    <row r="7949" spans="1:25" x14ac:dyDescent="0.25">
      <c r="A7949" t="s">
        <v>9985</v>
      </c>
      <c r="B7949" t="s">
        <v>921</v>
      </c>
      <c r="C7949" t="s">
        <v>82</v>
      </c>
      <c r="D7949" t="s">
        <v>39</v>
      </c>
      <c r="E7949" t="s">
        <v>49</v>
      </c>
      <c r="F7949" s="1" t="s">
        <v>20003</v>
      </c>
      <c r="G7949">
        <v>154</v>
      </c>
      <c r="H7949" t="s">
        <v>108</v>
      </c>
      <c r="I7949">
        <v>1111</v>
      </c>
      <c r="J7949">
        <v>361.4</v>
      </c>
      <c r="K7949">
        <f>Passenger_Data[[#This Row],[Price_USD]]*1</f>
        <v>361.4</v>
      </c>
      <c r="L7949">
        <v>74</v>
      </c>
      <c r="M7949" t="s">
        <v>30</v>
      </c>
      <c r="N7949" t="s">
        <v>41</v>
      </c>
      <c r="O7949" t="s">
        <v>32</v>
      </c>
      <c r="P7949" t="s">
        <v>50</v>
      </c>
      <c r="Q7949">
        <v>0</v>
      </c>
      <c r="R7949" t="s">
        <v>65</v>
      </c>
      <c r="S7949" t="s">
        <v>68</v>
      </c>
      <c r="T7949">
        <v>5.7</v>
      </c>
      <c r="U7949">
        <v>18</v>
      </c>
      <c r="V7949">
        <v>57</v>
      </c>
      <c r="W7949">
        <v>0</v>
      </c>
      <c r="X7949">
        <v>0</v>
      </c>
      <c r="Y7949" t="s">
        <v>45</v>
      </c>
    </row>
    <row r="7950" spans="1:25" x14ac:dyDescent="0.25">
      <c r="A7950" t="s">
        <v>9986</v>
      </c>
      <c r="B7950" t="s">
        <v>1014</v>
      </c>
      <c r="C7950" t="s">
        <v>54</v>
      </c>
      <c r="D7950" t="s">
        <v>49</v>
      </c>
      <c r="E7950" t="s">
        <v>76</v>
      </c>
      <c r="F7950" s="1" t="s">
        <v>20004</v>
      </c>
      <c r="G7950">
        <v>57</v>
      </c>
      <c r="H7950" t="s">
        <v>29</v>
      </c>
      <c r="I7950">
        <v>1278</v>
      </c>
      <c r="J7950">
        <v>332.1</v>
      </c>
      <c r="K7950">
        <f>Passenger_Data[[#This Row],[Price_USD]]*1</f>
        <v>332.1</v>
      </c>
      <c r="L7950">
        <v>18</v>
      </c>
      <c r="M7950" t="s">
        <v>40</v>
      </c>
      <c r="N7950" t="s">
        <v>31</v>
      </c>
      <c r="O7950" t="s">
        <v>33</v>
      </c>
      <c r="P7950" t="s">
        <v>50</v>
      </c>
      <c r="Q7950">
        <v>0</v>
      </c>
      <c r="R7950" t="s">
        <v>65</v>
      </c>
      <c r="S7950" t="s">
        <v>61</v>
      </c>
      <c r="T7950">
        <v>10</v>
      </c>
      <c r="U7950">
        <v>26</v>
      </c>
      <c r="V7950">
        <v>43</v>
      </c>
      <c r="W7950">
        <v>0</v>
      </c>
      <c r="X7950">
        <v>1</v>
      </c>
      <c r="Y7950" t="s">
        <v>77</v>
      </c>
    </row>
    <row r="7951" spans="1:25" x14ac:dyDescent="0.25">
      <c r="A7951" t="s">
        <v>9987</v>
      </c>
      <c r="B7951" t="s">
        <v>1177</v>
      </c>
      <c r="C7951" t="s">
        <v>26</v>
      </c>
      <c r="D7951" t="s">
        <v>49</v>
      </c>
      <c r="E7951" t="s">
        <v>64</v>
      </c>
      <c r="F7951" s="1" t="s">
        <v>20005</v>
      </c>
      <c r="G7951">
        <v>152</v>
      </c>
      <c r="H7951" t="s">
        <v>29</v>
      </c>
      <c r="I7951">
        <v>1406</v>
      </c>
      <c r="J7951">
        <v>206.74</v>
      </c>
      <c r="K7951">
        <f>Passenger_Data[[#This Row],[Price_USD]]*1</f>
        <v>206.74</v>
      </c>
      <c r="L7951">
        <v>33</v>
      </c>
      <c r="M7951" t="s">
        <v>40</v>
      </c>
      <c r="N7951" t="s">
        <v>41</v>
      </c>
      <c r="O7951" t="s">
        <v>32</v>
      </c>
      <c r="P7951" t="s">
        <v>50</v>
      </c>
      <c r="Q7951">
        <v>3</v>
      </c>
      <c r="R7951" t="s">
        <v>51</v>
      </c>
      <c r="S7951" t="s">
        <v>35</v>
      </c>
      <c r="T7951">
        <v>3.7</v>
      </c>
      <c r="U7951">
        <v>2</v>
      </c>
      <c r="V7951">
        <v>77</v>
      </c>
      <c r="W7951">
        <v>0</v>
      </c>
      <c r="X7951">
        <v>1</v>
      </c>
      <c r="Y7951" t="s">
        <v>36</v>
      </c>
    </row>
    <row r="7952" spans="1:25" x14ac:dyDescent="0.25">
      <c r="A7952" t="s">
        <v>9988</v>
      </c>
      <c r="B7952" t="s">
        <v>683</v>
      </c>
      <c r="C7952" t="s">
        <v>54</v>
      </c>
      <c r="D7952" t="s">
        <v>59</v>
      </c>
      <c r="E7952" t="s">
        <v>28</v>
      </c>
      <c r="F7952" s="1" t="s">
        <v>20006</v>
      </c>
      <c r="G7952">
        <v>127</v>
      </c>
      <c r="H7952" t="s">
        <v>29</v>
      </c>
      <c r="I7952">
        <v>1021</v>
      </c>
      <c r="J7952">
        <v>465.66</v>
      </c>
      <c r="K7952">
        <f>Passenger_Data[[#This Row],[Price_USD]]*1</f>
        <v>465.66</v>
      </c>
      <c r="L7952">
        <v>51</v>
      </c>
      <c r="M7952" t="s">
        <v>30</v>
      </c>
      <c r="N7952" t="s">
        <v>31</v>
      </c>
      <c r="O7952" t="s">
        <v>33</v>
      </c>
      <c r="P7952" t="s">
        <v>33</v>
      </c>
      <c r="Q7952">
        <v>1</v>
      </c>
      <c r="R7952" t="s">
        <v>65</v>
      </c>
      <c r="S7952" t="s">
        <v>68</v>
      </c>
      <c r="T7952">
        <v>7.9</v>
      </c>
      <c r="U7952">
        <v>2</v>
      </c>
      <c r="V7952">
        <v>111</v>
      </c>
      <c r="W7952">
        <v>0</v>
      </c>
      <c r="X7952">
        <v>0</v>
      </c>
      <c r="Y7952" t="s">
        <v>45</v>
      </c>
    </row>
    <row r="7953" spans="1:25" x14ac:dyDescent="0.25">
      <c r="A7953" t="s">
        <v>9989</v>
      </c>
      <c r="B7953" t="s">
        <v>6615</v>
      </c>
      <c r="C7953" t="s">
        <v>26</v>
      </c>
      <c r="D7953" t="s">
        <v>27</v>
      </c>
      <c r="E7953" t="s">
        <v>59</v>
      </c>
      <c r="F7953" s="1" t="s">
        <v>20007</v>
      </c>
      <c r="G7953">
        <v>200</v>
      </c>
      <c r="H7953" t="s">
        <v>29</v>
      </c>
      <c r="I7953">
        <v>1384</v>
      </c>
      <c r="J7953">
        <v>687.95</v>
      </c>
      <c r="K7953">
        <f>Passenger_Data[[#This Row],[Price_USD]]*1</f>
        <v>687.95</v>
      </c>
      <c r="L7953">
        <v>27</v>
      </c>
      <c r="M7953" t="s">
        <v>40</v>
      </c>
      <c r="N7953" t="s">
        <v>41</v>
      </c>
      <c r="O7953" t="s">
        <v>42</v>
      </c>
      <c r="P7953" t="s">
        <v>50</v>
      </c>
      <c r="Q7953">
        <v>1</v>
      </c>
      <c r="R7953" t="s">
        <v>51</v>
      </c>
      <c r="S7953" t="s">
        <v>44</v>
      </c>
      <c r="T7953">
        <v>6.8</v>
      </c>
      <c r="U7953">
        <v>1</v>
      </c>
      <c r="V7953">
        <v>50</v>
      </c>
      <c r="W7953">
        <v>0</v>
      </c>
      <c r="X7953">
        <v>0</v>
      </c>
      <c r="Y7953" t="s">
        <v>77</v>
      </c>
    </row>
    <row r="7954" spans="1:25" x14ac:dyDescent="0.25">
      <c r="A7954" t="s">
        <v>9990</v>
      </c>
      <c r="B7954" t="s">
        <v>1190</v>
      </c>
      <c r="C7954" t="s">
        <v>73</v>
      </c>
      <c r="D7954" t="s">
        <v>55</v>
      </c>
      <c r="E7954" t="s">
        <v>27</v>
      </c>
      <c r="F7954" s="1" t="s">
        <v>20008</v>
      </c>
      <c r="G7954">
        <v>218</v>
      </c>
      <c r="H7954" t="s">
        <v>29</v>
      </c>
      <c r="I7954">
        <v>1245</v>
      </c>
      <c r="J7954">
        <v>259.64</v>
      </c>
      <c r="K7954">
        <f>Passenger_Data[[#This Row],[Price_USD]]*1</f>
        <v>259.64</v>
      </c>
      <c r="L7954">
        <v>72</v>
      </c>
      <c r="M7954" t="s">
        <v>40</v>
      </c>
      <c r="N7954" t="s">
        <v>31</v>
      </c>
      <c r="O7954" t="s">
        <v>33</v>
      </c>
      <c r="P7954" t="s">
        <v>33</v>
      </c>
      <c r="Q7954">
        <v>1</v>
      </c>
      <c r="R7954" t="s">
        <v>43</v>
      </c>
      <c r="S7954" t="s">
        <v>44</v>
      </c>
      <c r="T7954">
        <v>6.5</v>
      </c>
      <c r="U7954">
        <v>17</v>
      </c>
      <c r="V7954">
        <v>55</v>
      </c>
      <c r="W7954">
        <v>0</v>
      </c>
      <c r="X7954">
        <v>0</v>
      </c>
      <c r="Y7954" t="s">
        <v>77</v>
      </c>
    </row>
    <row r="7955" spans="1:25" x14ac:dyDescent="0.25">
      <c r="A7955" t="s">
        <v>9991</v>
      </c>
      <c r="B7955" t="s">
        <v>1092</v>
      </c>
      <c r="C7955" t="s">
        <v>26</v>
      </c>
      <c r="D7955" t="s">
        <v>39</v>
      </c>
      <c r="E7955" t="s">
        <v>55</v>
      </c>
      <c r="F7955" s="1" t="s">
        <v>20009</v>
      </c>
      <c r="G7955">
        <v>221</v>
      </c>
      <c r="H7955" t="s">
        <v>29</v>
      </c>
      <c r="I7955">
        <v>1005</v>
      </c>
      <c r="J7955">
        <v>288.52999999999997</v>
      </c>
      <c r="K7955">
        <f>Passenger_Data[[#This Row],[Price_USD]]*1</f>
        <v>288.52999999999997</v>
      </c>
      <c r="L7955">
        <v>53</v>
      </c>
      <c r="M7955" t="s">
        <v>30</v>
      </c>
      <c r="N7955" t="s">
        <v>31</v>
      </c>
      <c r="O7955" t="s">
        <v>33</v>
      </c>
      <c r="P7955" t="s">
        <v>50</v>
      </c>
      <c r="Q7955">
        <v>0</v>
      </c>
      <c r="R7955" t="s">
        <v>51</v>
      </c>
      <c r="S7955" t="s">
        <v>35</v>
      </c>
      <c r="T7955">
        <v>9.1</v>
      </c>
      <c r="U7955">
        <v>16</v>
      </c>
      <c r="V7955">
        <v>70</v>
      </c>
      <c r="W7955">
        <v>0</v>
      </c>
      <c r="X7955">
        <v>0</v>
      </c>
      <c r="Y7955" t="s">
        <v>36</v>
      </c>
    </row>
    <row r="7956" spans="1:25" x14ac:dyDescent="0.25">
      <c r="A7956" t="s">
        <v>9992</v>
      </c>
      <c r="B7956" t="s">
        <v>5215</v>
      </c>
      <c r="C7956" t="s">
        <v>48</v>
      </c>
      <c r="D7956" t="s">
        <v>27</v>
      </c>
      <c r="E7956" t="s">
        <v>27</v>
      </c>
      <c r="F7956" s="1" t="s">
        <v>20010</v>
      </c>
      <c r="G7956">
        <v>184</v>
      </c>
      <c r="H7956" t="s">
        <v>29</v>
      </c>
      <c r="I7956">
        <v>1542</v>
      </c>
      <c r="J7956">
        <v>501.88</v>
      </c>
      <c r="K7956">
        <f>Passenger_Data[[#This Row],[Price_USD]]*1</f>
        <v>501.88</v>
      </c>
      <c r="L7956">
        <v>72</v>
      </c>
      <c r="M7956" t="s">
        <v>40</v>
      </c>
      <c r="N7956" t="s">
        <v>41</v>
      </c>
      <c r="O7956" t="s">
        <v>56</v>
      </c>
      <c r="P7956" t="s">
        <v>50</v>
      </c>
      <c r="Q7956">
        <v>1</v>
      </c>
      <c r="R7956" t="s">
        <v>65</v>
      </c>
      <c r="S7956" t="s">
        <v>44</v>
      </c>
      <c r="T7956">
        <v>4.0999999999999996</v>
      </c>
      <c r="U7956">
        <v>16</v>
      </c>
      <c r="V7956">
        <v>8</v>
      </c>
      <c r="W7956">
        <v>0</v>
      </c>
      <c r="X7956">
        <v>1</v>
      </c>
      <c r="Y7956" t="s">
        <v>36</v>
      </c>
    </row>
    <row r="7957" spans="1:25" x14ac:dyDescent="0.25">
      <c r="A7957" t="s">
        <v>9993</v>
      </c>
      <c r="B7957" t="s">
        <v>7328</v>
      </c>
      <c r="C7957" t="s">
        <v>26</v>
      </c>
      <c r="D7957" t="s">
        <v>76</v>
      </c>
      <c r="E7957" t="s">
        <v>39</v>
      </c>
      <c r="F7957" s="1" t="s">
        <v>20011</v>
      </c>
      <c r="G7957">
        <v>153</v>
      </c>
      <c r="H7957" t="s">
        <v>29</v>
      </c>
      <c r="I7957">
        <v>1098</v>
      </c>
      <c r="J7957">
        <v>417.57</v>
      </c>
      <c r="K7957">
        <f>Passenger_Data[[#This Row],[Price_USD]]*1</f>
        <v>417.57</v>
      </c>
      <c r="L7957">
        <v>47</v>
      </c>
      <c r="M7957" t="s">
        <v>40</v>
      </c>
      <c r="N7957" t="s">
        <v>60</v>
      </c>
      <c r="O7957" t="s">
        <v>56</v>
      </c>
      <c r="P7957" t="s">
        <v>50</v>
      </c>
      <c r="Q7957">
        <v>0</v>
      </c>
      <c r="R7957" t="s">
        <v>65</v>
      </c>
      <c r="S7957" t="s">
        <v>68</v>
      </c>
      <c r="T7957">
        <v>6.3</v>
      </c>
      <c r="U7957">
        <v>5</v>
      </c>
      <c r="V7957">
        <v>67</v>
      </c>
      <c r="W7957">
        <v>0</v>
      </c>
      <c r="X7957">
        <v>1</v>
      </c>
      <c r="Y7957" t="s">
        <v>45</v>
      </c>
    </row>
    <row r="7958" spans="1:25" x14ac:dyDescent="0.25">
      <c r="A7958" t="s">
        <v>9994</v>
      </c>
      <c r="B7958" t="s">
        <v>3416</v>
      </c>
      <c r="C7958" t="s">
        <v>26</v>
      </c>
      <c r="D7958" t="s">
        <v>59</v>
      </c>
      <c r="E7958" t="s">
        <v>27</v>
      </c>
      <c r="F7958" s="1" t="s">
        <v>20012</v>
      </c>
      <c r="G7958">
        <v>254</v>
      </c>
      <c r="H7958" t="s">
        <v>29</v>
      </c>
      <c r="I7958">
        <v>1338</v>
      </c>
      <c r="J7958">
        <v>307.47000000000003</v>
      </c>
      <c r="K7958">
        <f>Passenger_Data[[#This Row],[Price_USD]]*1</f>
        <v>307.47000000000003</v>
      </c>
      <c r="L7958">
        <v>34</v>
      </c>
      <c r="M7958" t="s">
        <v>30</v>
      </c>
      <c r="N7958" t="s">
        <v>31</v>
      </c>
      <c r="O7958" t="s">
        <v>42</v>
      </c>
      <c r="P7958" t="s">
        <v>50</v>
      </c>
      <c r="Q7958">
        <v>2</v>
      </c>
      <c r="R7958" t="s">
        <v>51</v>
      </c>
      <c r="S7958" t="s">
        <v>61</v>
      </c>
      <c r="T7958">
        <v>8.8000000000000007</v>
      </c>
      <c r="U7958">
        <v>10</v>
      </c>
      <c r="V7958">
        <v>95</v>
      </c>
      <c r="W7958">
        <v>0</v>
      </c>
      <c r="X7958">
        <v>0</v>
      </c>
      <c r="Y7958" t="s">
        <v>77</v>
      </c>
    </row>
    <row r="7959" spans="1:25" x14ac:dyDescent="0.25">
      <c r="A7959" t="s">
        <v>9995</v>
      </c>
      <c r="B7959" t="s">
        <v>6867</v>
      </c>
      <c r="C7959" t="s">
        <v>54</v>
      </c>
      <c r="D7959" t="s">
        <v>55</v>
      </c>
      <c r="E7959" t="s">
        <v>55</v>
      </c>
      <c r="F7959" s="1" t="s">
        <v>20013</v>
      </c>
      <c r="G7959">
        <v>222</v>
      </c>
      <c r="H7959" t="s">
        <v>108</v>
      </c>
      <c r="I7959">
        <v>1374</v>
      </c>
      <c r="J7959">
        <v>239.43</v>
      </c>
      <c r="K7959">
        <f>Passenger_Data[[#This Row],[Price_USD]]*1</f>
        <v>239.43</v>
      </c>
      <c r="L7959">
        <v>66</v>
      </c>
      <c r="M7959" t="s">
        <v>30</v>
      </c>
      <c r="N7959" t="s">
        <v>41</v>
      </c>
      <c r="O7959" t="s">
        <v>33</v>
      </c>
      <c r="P7959" t="s">
        <v>50</v>
      </c>
      <c r="Q7959">
        <v>1</v>
      </c>
      <c r="R7959" t="s">
        <v>51</v>
      </c>
      <c r="S7959" t="s">
        <v>35</v>
      </c>
      <c r="T7959">
        <v>8.1</v>
      </c>
      <c r="U7959">
        <v>17</v>
      </c>
      <c r="V7959">
        <v>110</v>
      </c>
      <c r="W7959">
        <v>0</v>
      </c>
      <c r="X7959">
        <v>0</v>
      </c>
      <c r="Y7959" t="s">
        <v>36</v>
      </c>
    </row>
    <row r="7960" spans="1:25" x14ac:dyDescent="0.25">
      <c r="A7960" t="s">
        <v>9996</v>
      </c>
      <c r="B7960" t="s">
        <v>347</v>
      </c>
      <c r="C7960" t="s">
        <v>82</v>
      </c>
      <c r="D7960" t="s">
        <v>59</v>
      </c>
      <c r="E7960" t="s">
        <v>64</v>
      </c>
      <c r="F7960" s="1" t="s">
        <v>20014</v>
      </c>
      <c r="G7960">
        <v>106</v>
      </c>
      <c r="H7960" t="s">
        <v>29</v>
      </c>
      <c r="I7960">
        <v>1026</v>
      </c>
      <c r="J7960">
        <v>334.13</v>
      </c>
      <c r="K7960">
        <f>Passenger_Data[[#This Row],[Price_USD]]*1</f>
        <v>334.13</v>
      </c>
      <c r="L7960">
        <v>64</v>
      </c>
      <c r="M7960" t="s">
        <v>40</v>
      </c>
      <c r="N7960" t="s">
        <v>41</v>
      </c>
      <c r="O7960" t="s">
        <v>33</v>
      </c>
      <c r="P7960" t="s">
        <v>50</v>
      </c>
      <c r="Q7960">
        <v>0</v>
      </c>
      <c r="R7960" t="s">
        <v>51</v>
      </c>
      <c r="S7960" t="s">
        <v>68</v>
      </c>
      <c r="T7960">
        <v>5.4</v>
      </c>
      <c r="U7960">
        <v>33</v>
      </c>
      <c r="V7960">
        <v>80</v>
      </c>
      <c r="W7960">
        <v>0</v>
      </c>
      <c r="X7960">
        <v>1</v>
      </c>
      <c r="Y7960" t="s">
        <v>77</v>
      </c>
    </row>
    <row r="7961" spans="1:25" x14ac:dyDescent="0.25">
      <c r="A7961" t="s">
        <v>9997</v>
      </c>
      <c r="B7961" t="s">
        <v>543</v>
      </c>
      <c r="C7961" t="s">
        <v>73</v>
      </c>
      <c r="D7961" t="s">
        <v>55</v>
      </c>
      <c r="E7961" t="s">
        <v>27</v>
      </c>
      <c r="F7961" s="1" t="s">
        <v>20015</v>
      </c>
      <c r="G7961">
        <v>265</v>
      </c>
      <c r="H7961" t="s">
        <v>29</v>
      </c>
      <c r="I7961">
        <v>1098</v>
      </c>
      <c r="J7961">
        <v>176.46</v>
      </c>
      <c r="K7961">
        <f>Passenger_Data[[#This Row],[Price_USD]]*1</f>
        <v>176.46</v>
      </c>
      <c r="L7961">
        <v>47</v>
      </c>
      <c r="M7961" t="s">
        <v>40</v>
      </c>
      <c r="N7961" t="s">
        <v>60</v>
      </c>
      <c r="O7961" t="s">
        <v>42</v>
      </c>
      <c r="P7961" t="s">
        <v>50</v>
      </c>
      <c r="Q7961">
        <v>1</v>
      </c>
      <c r="R7961" t="s">
        <v>34</v>
      </c>
      <c r="S7961" t="s">
        <v>44</v>
      </c>
      <c r="T7961">
        <v>5.4</v>
      </c>
      <c r="U7961">
        <v>32</v>
      </c>
      <c r="V7961">
        <v>53</v>
      </c>
      <c r="W7961">
        <v>0</v>
      </c>
      <c r="X7961">
        <v>0</v>
      </c>
      <c r="Y7961" t="s">
        <v>77</v>
      </c>
    </row>
    <row r="7962" spans="1:25" x14ac:dyDescent="0.25">
      <c r="A7962" t="s">
        <v>9998</v>
      </c>
      <c r="B7962" t="s">
        <v>9999</v>
      </c>
      <c r="C7962" t="s">
        <v>54</v>
      </c>
      <c r="D7962" t="s">
        <v>28</v>
      </c>
      <c r="E7962" t="s">
        <v>49</v>
      </c>
      <c r="F7962" s="1" t="s">
        <v>20016</v>
      </c>
      <c r="G7962">
        <v>173</v>
      </c>
      <c r="H7962" t="s">
        <v>29</v>
      </c>
      <c r="I7962">
        <v>1198</v>
      </c>
      <c r="J7962">
        <v>229.17</v>
      </c>
      <c r="K7962">
        <f>Passenger_Data[[#This Row],[Price_USD]]*1</f>
        <v>229.17</v>
      </c>
      <c r="L7962">
        <v>57</v>
      </c>
      <c r="M7962" t="s">
        <v>40</v>
      </c>
      <c r="N7962" t="s">
        <v>41</v>
      </c>
      <c r="O7962" t="s">
        <v>56</v>
      </c>
      <c r="P7962" t="s">
        <v>264</v>
      </c>
      <c r="Q7962">
        <v>1</v>
      </c>
      <c r="R7962" t="s">
        <v>65</v>
      </c>
      <c r="S7962" t="s">
        <v>35</v>
      </c>
      <c r="T7962">
        <v>6.1</v>
      </c>
      <c r="U7962">
        <v>2</v>
      </c>
      <c r="V7962">
        <v>71</v>
      </c>
      <c r="W7962">
        <v>0</v>
      </c>
      <c r="X7962">
        <v>0</v>
      </c>
      <c r="Y7962" t="s">
        <v>45</v>
      </c>
    </row>
    <row r="7963" spans="1:25" x14ac:dyDescent="0.25">
      <c r="A7963" t="s">
        <v>10000</v>
      </c>
      <c r="B7963" t="s">
        <v>2488</v>
      </c>
      <c r="C7963" t="s">
        <v>26</v>
      </c>
      <c r="D7963" t="s">
        <v>55</v>
      </c>
      <c r="E7963" t="s">
        <v>76</v>
      </c>
      <c r="F7963" s="1" t="s">
        <v>20017</v>
      </c>
      <c r="G7963">
        <v>191</v>
      </c>
      <c r="H7963" t="s">
        <v>29</v>
      </c>
      <c r="I7963">
        <v>1089</v>
      </c>
      <c r="J7963">
        <v>355.9</v>
      </c>
      <c r="K7963">
        <f>Passenger_Data[[#This Row],[Price_USD]]*1</f>
        <v>355.9</v>
      </c>
      <c r="L7963">
        <v>21</v>
      </c>
      <c r="M7963" t="s">
        <v>30</v>
      </c>
      <c r="N7963" t="s">
        <v>31</v>
      </c>
      <c r="O7963" t="s">
        <v>33</v>
      </c>
      <c r="P7963" t="s">
        <v>50</v>
      </c>
      <c r="Q7963">
        <v>2</v>
      </c>
      <c r="R7963" t="s">
        <v>65</v>
      </c>
      <c r="S7963" t="s">
        <v>61</v>
      </c>
      <c r="T7963">
        <v>7.4</v>
      </c>
      <c r="U7963">
        <v>19</v>
      </c>
      <c r="V7963">
        <v>109</v>
      </c>
      <c r="W7963">
        <v>0</v>
      </c>
      <c r="X7963">
        <v>0</v>
      </c>
      <c r="Y7963" t="s">
        <v>77</v>
      </c>
    </row>
    <row r="7964" spans="1:25" x14ac:dyDescent="0.25">
      <c r="A7964" t="s">
        <v>10001</v>
      </c>
      <c r="B7964" t="s">
        <v>1530</v>
      </c>
      <c r="C7964" t="s">
        <v>82</v>
      </c>
      <c r="D7964" t="s">
        <v>27</v>
      </c>
      <c r="E7964" t="s">
        <v>28</v>
      </c>
      <c r="F7964" s="1" t="s">
        <v>20018</v>
      </c>
      <c r="G7964">
        <v>188</v>
      </c>
      <c r="H7964" t="s">
        <v>29</v>
      </c>
      <c r="I7964">
        <v>1091</v>
      </c>
      <c r="J7964">
        <v>276.14999999999998</v>
      </c>
      <c r="K7964">
        <f>Passenger_Data[[#This Row],[Price_USD]]*1</f>
        <v>276.14999999999998</v>
      </c>
      <c r="L7964">
        <v>28</v>
      </c>
      <c r="M7964" t="s">
        <v>40</v>
      </c>
      <c r="N7964" t="s">
        <v>60</v>
      </c>
      <c r="O7964" t="s">
        <v>32</v>
      </c>
      <c r="P7964" t="s">
        <v>50</v>
      </c>
      <c r="Q7964">
        <v>1</v>
      </c>
      <c r="R7964" t="s">
        <v>65</v>
      </c>
      <c r="S7964" t="s">
        <v>61</v>
      </c>
      <c r="T7964">
        <v>8.6</v>
      </c>
      <c r="U7964">
        <v>22</v>
      </c>
      <c r="V7964">
        <v>8</v>
      </c>
      <c r="W7964">
        <v>0</v>
      </c>
      <c r="X7964">
        <v>1</v>
      </c>
      <c r="Y7964" t="s">
        <v>36</v>
      </c>
    </row>
    <row r="7965" spans="1:25" x14ac:dyDescent="0.25">
      <c r="A7965" t="s">
        <v>10002</v>
      </c>
      <c r="B7965" t="s">
        <v>4809</v>
      </c>
      <c r="C7965" t="s">
        <v>73</v>
      </c>
      <c r="D7965" t="s">
        <v>28</v>
      </c>
      <c r="E7965" t="s">
        <v>64</v>
      </c>
      <c r="F7965" s="1" t="s">
        <v>20019</v>
      </c>
      <c r="G7965">
        <v>282</v>
      </c>
      <c r="H7965" t="s">
        <v>29</v>
      </c>
      <c r="I7965">
        <v>812</v>
      </c>
      <c r="J7965">
        <v>390.61</v>
      </c>
      <c r="K7965">
        <f>Passenger_Data[[#This Row],[Price_USD]]*1</f>
        <v>390.61</v>
      </c>
      <c r="L7965">
        <v>35</v>
      </c>
      <c r="M7965" t="s">
        <v>30</v>
      </c>
      <c r="N7965" t="s">
        <v>31</v>
      </c>
      <c r="O7965" t="s">
        <v>56</v>
      </c>
      <c r="P7965" t="s">
        <v>50</v>
      </c>
      <c r="Q7965">
        <v>0</v>
      </c>
      <c r="R7965" t="s">
        <v>65</v>
      </c>
      <c r="S7965" t="s">
        <v>61</v>
      </c>
      <c r="T7965">
        <v>6.9</v>
      </c>
      <c r="U7965">
        <v>5</v>
      </c>
      <c r="V7965">
        <v>53</v>
      </c>
      <c r="W7965">
        <v>0</v>
      </c>
      <c r="X7965">
        <v>0</v>
      </c>
      <c r="Y7965" t="s">
        <v>36</v>
      </c>
    </row>
    <row r="7966" spans="1:25" x14ac:dyDescent="0.25">
      <c r="A7966" t="s">
        <v>10003</v>
      </c>
      <c r="B7966" t="s">
        <v>1234</v>
      </c>
      <c r="C7966" t="s">
        <v>82</v>
      </c>
      <c r="D7966" t="s">
        <v>64</v>
      </c>
      <c r="E7966" t="s">
        <v>39</v>
      </c>
      <c r="F7966" s="1" t="s">
        <v>20020</v>
      </c>
      <c r="G7966">
        <v>136</v>
      </c>
      <c r="H7966" t="s">
        <v>29</v>
      </c>
      <c r="I7966">
        <v>1544</v>
      </c>
      <c r="J7966">
        <v>371.98</v>
      </c>
      <c r="K7966">
        <f>Passenger_Data[[#This Row],[Price_USD]]*1</f>
        <v>371.98</v>
      </c>
      <c r="L7966">
        <v>74</v>
      </c>
      <c r="M7966" t="s">
        <v>30</v>
      </c>
      <c r="N7966" t="s">
        <v>60</v>
      </c>
      <c r="O7966" t="s">
        <v>56</v>
      </c>
      <c r="P7966" t="s">
        <v>83</v>
      </c>
      <c r="Q7966">
        <v>0</v>
      </c>
      <c r="R7966" t="s">
        <v>65</v>
      </c>
      <c r="S7966" t="s">
        <v>68</v>
      </c>
      <c r="T7966">
        <v>6.4</v>
      </c>
      <c r="U7966">
        <v>12</v>
      </c>
      <c r="V7966">
        <v>63</v>
      </c>
      <c r="W7966">
        <v>0</v>
      </c>
      <c r="X7966">
        <v>0</v>
      </c>
      <c r="Y7966" t="s">
        <v>45</v>
      </c>
    </row>
    <row r="7967" spans="1:25" x14ac:dyDescent="0.25">
      <c r="A7967" t="s">
        <v>10004</v>
      </c>
      <c r="B7967" t="s">
        <v>392</v>
      </c>
      <c r="C7967" t="s">
        <v>26</v>
      </c>
      <c r="D7967" t="s">
        <v>55</v>
      </c>
      <c r="E7967" t="s">
        <v>59</v>
      </c>
      <c r="F7967" s="1" t="s">
        <v>20021</v>
      </c>
      <c r="G7967">
        <v>173</v>
      </c>
      <c r="H7967" t="s">
        <v>29</v>
      </c>
      <c r="I7967">
        <v>798</v>
      </c>
      <c r="J7967">
        <v>251.79</v>
      </c>
      <c r="K7967">
        <f>Passenger_Data[[#This Row],[Price_USD]]*1</f>
        <v>251.79</v>
      </c>
      <c r="L7967">
        <v>65</v>
      </c>
      <c r="M7967" t="s">
        <v>30</v>
      </c>
      <c r="N7967" t="s">
        <v>41</v>
      </c>
      <c r="O7967" t="s">
        <v>42</v>
      </c>
      <c r="P7967" t="s">
        <v>50</v>
      </c>
      <c r="Q7967">
        <v>0</v>
      </c>
      <c r="R7967" t="s">
        <v>65</v>
      </c>
      <c r="S7967" t="s">
        <v>68</v>
      </c>
      <c r="T7967">
        <v>4.9000000000000004</v>
      </c>
      <c r="U7967">
        <v>6</v>
      </c>
      <c r="V7967">
        <v>37</v>
      </c>
      <c r="W7967">
        <v>0</v>
      </c>
      <c r="X7967">
        <v>0</v>
      </c>
      <c r="Y7967" t="s">
        <v>45</v>
      </c>
    </row>
    <row r="7968" spans="1:25" x14ac:dyDescent="0.25">
      <c r="A7968" t="s">
        <v>10005</v>
      </c>
      <c r="B7968" t="s">
        <v>7697</v>
      </c>
      <c r="C7968" t="s">
        <v>82</v>
      </c>
      <c r="D7968" t="s">
        <v>49</v>
      </c>
      <c r="E7968" t="s">
        <v>39</v>
      </c>
      <c r="F7968" s="1" t="s">
        <v>20022</v>
      </c>
      <c r="G7968">
        <v>203</v>
      </c>
      <c r="H7968" t="s">
        <v>29</v>
      </c>
      <c r="I7968">
        <v>1174</v>
      </c>
      <c r="J7968">
        <v>333.88</v>
      </c>
      <c r="K7968">
        <f>Passenger_Data[[#This Row],[Price_USD]]*1</f>
        <v>333.88</v>
      </c>
      <c r="L7968">
        <v>41</v>
      </c>
      <c r="M7968" t="s">
        <v>40</v>
      </c>
      <c r="N7968" t="s">
        <v>41</v>
      </c>
      <c r="O7968" t="s">
        <v>32</v>
      </c>
      <c r="P7968" t="s">
        <v>83</v>
      </c>
      <c r="Q7968">
        <v>0</v>
      </c>
      <c r="R7968" t="s">
        <v>65</v>
      </c>
      <c r="S7968" t="s">
        <v>68</v>
      </c>
      <c r="T7968">
        <v>6</v>
      </c>
      <c r="U7968">
        <v>2</v>
      </c>
      <c r="V7968">
        <v>119</v>
      </c>
      <c r="W7968">
        <v>1</v>
      </c>
      <c r="X7968">
        <v>0</v>
      </c>
      <c r="Y7968" t="s">
        <v>77</v>
      </c>
    </row>
    <row r="7969" spans="1:25" x14ac:dyDescent="0.25">
      <c r="A7969" t="s">
        <v>10006</v>
      </c>
      <c r="B7969" t="s">
        <v>1872</v>
      </c>
      <c r="C7969" t="s">
        <v>48</v>
      </c>
      <c r="D7969" t="s">
        <v>49</v>
      </c>
      <c r="E7969" t="s">
        <v>76</v>
      </c>
      <c r="F7969" s="1" t="s">
        <v>20023</v>
      </c>
      <c r="G7969">
        <v>178</v>
      </c>
      <c r="H7969" t="s">
        <v>29</v>
      </c>
      <c r="I7969">
        <v>953</v>
      </c>
      <c r="J7969">
        <v>281.05</v>
      </c>
      <c r="K7969">
        <f>Passenger_Data[[#This Row],[Price_USD]]*1</f>
        <v>281.05</v>
      </c>
      <c r="L7969">
        <v>25</v>
      </c>
      <c r="M7969" t="s">
        <v>40</v>
      </c>
      <c r="N7969" t="s">
        <v>41</v>
      </c>
      <c r="O7969" t="s">
        <v>56</v>
      </c>
      <c r="P7969" t="s">
        <v>264</v>
      </c>
      <c r="Q7969">
        <v>0</v>
      </c>
      <c r="R7969" t="s">
        <v>51</v>
      </c>
      <c r="S7969" t="s">
        <v>61</v>
      </c>
      <c r="T7969">
        <v>6.2</v>
      </c>
      <c r="U7969">
        <v>2</v>
      </c>
      <c r="V7969">
        <v>30</v>
      </c>
      <c r="W7969">
        <v>1</v>
      </c>
      <c r="X7969">
        <v>0</v>
      </c>
      <c r="Y7969" t="s">
        <v>77</v>
      </c>
    </row>
    <row r="7970" spans="1:25" x14ac:dyDescent="0.25">
      <c r="A7970" t="s">
        <v>10007</v>
      </c>
      <c r="B7970" t="s">
        <v>4965</v>
      </c>
      <c r="C7970" t="s">
        <v>82</v>
      </c>
      <c r="D7970" t="s">
        <v>27</v>
      </c>
      <c r="E7970" t="s">
        <v>27</v>
      </c>
      <c r="F7970" s="1" t="s">
        <v>20024</v>
      </c>
      <c r="G7970">
        <v>225</v>
      </c>
      <c r="H7970" t="s">
        <v>29</v>
      </c>
      <c r="I7970">
        <v>1320</v>
      </c>
      <c r="J7970">
        <v>275.73</v>
      </c>
      <c r="K7970">
        <f>Passenger_Data[[#This Row],[Price_USD]]*1</f>
        <v>275.73</v>
      </c>
      <c r="L7970">
        <v>57</v>
      </c>
      <c r="M7970" t="s">
        <v>30</v>
      </c>
      <c r="N7970" t="s">
        <v>31</v>
      </c>
      <c r="O7970" t="s">
        <v>33</v>
      </c>
      <c r="P7970" t="s">
        <v>50</v>
      </c>
      <c r="Q7970">
        <v>2</v>
      </c>
      <c r="R7970" t="s">
        <v>43</v>
      </c>
      <c r="S7970" t="s">
        <v>68</v>
      </c>
      <c r="T7970">
        <v>7.4</v>
      </c>
      <c r="U7970">
        <v>25</v>
      </c>
      <c r="V7970">
        <v>6</v>
      </c>
      <c r="W7970">
        <v>1</v>
      </c>
      <c r="X7970">
        <v>0</v>
      </c>
      <c r="Y7970" t="s">
        <v>36</v>
      </c>
    </row>
    <row r="7971" spans="1:25" x14ac:dyDescent="0.25">
      <c r="A7971" t="s">
        <v>10008</v>
      </c>
      <c r="B7971" t="s">
        <v>345</v>
      </c>
      <c r="C7971" t="s">
        <v>73</v>
      </c>
      <c r="D7971" t="s">
        <v>27</v>
      </c>
      <c r="E7971" t="s">
        <v>39</v>
      </c>
      <c r="F7971" s="1" t="s">
        <v>20025</v>
      </c>
      <c r="G7971">
        <v>111</v>
      </c>
      <c r="H7971" t="s">
        <v>29</v>
      </c>
      <c r="I7971">
        <v>1069</v>
      </c>
      <c r="J7971">
        <v>118.62</v>
      </c>
      <c r="K7971">
        <f>Passenger_Data[[#This Row],[Price_USD]]*1</f>
        <v>118.62</v>
      </c>
      <c r="L7971">
        <v>41</v>
      </c>
      <c r="M7971" t="s">
        <v>30</v>
      </c>
      <c r="N7971" t="s">
        <v>60</v>
      </c>
      <c r="O7971" t="s">
        <v>33</v>
      </c>
      <c r="P7971" t="s">
        <v>264</v>
      </c>
      <c r="Q7971">
        <v>0</v>
      </c>
      <c r="R7971" t="s">
        <v>65</v>
      </c>
      <c r="S7971" t="s">
        <v>44</v>
      </c>
      <c r="T7971">
        <v>8.6999999999999993</v>
      </c>
      <c r="U7971">
        <v>9</v>
      </c>
      <c r="V7971">
        <v>95</v>
      </c>
      <c r="W7971">
        <v>0</v>
      </c>
      <c r="X7971">
        <v>0</v>
      </c>
      <c r="Y7971" t="s">
        <v>77</v>
      </c>
    </row>
    <row r="7972" spans="1:25" x14ac:dyDescent="0.25">
      <c r="A7972" t="s">
        <v>10009</v>
      </c>
      <c r="B7972" t="s">
        <v>2106</v>
      </c>
      <c r="C7972" t="s">
        <v>26</v>
      </c>
      <c r="D7972" t="s">
        <v>39</v>
      </c>
      <c r="E7972" t="s">
        <v>27</v>
      </c>
      <c r="F7972" s="1" t="s">
        <v>20026</v>
      </c>
      <c r="G7972">
        <v>226</v>
      </c>
      <c r="H7972" t="s">
        <v>108</v>
      </c>
      <c r="I7972">
        <v>988</v>
      </c>
      <c r="J7972">
        <v>243.32</v>
      </c>
      <c r="K7972">
        <f>Passenger_Data[[#This Row],[Price_USD]]*1</f>
        <v>243.32</v>
      </c>
      <c r="L7972">
        <v>25</v>
      </c>
      <c r="M7972" t="s">
        <v>30</v>
      </c>
      <c r="N7972" t="s">
        <v>41</v>
      </c>
      <c r="O7972" t="s">
        <v>32</v>
      </c>
      <c r="P7972" t="s">
        <v>50</v>
      </c>
      <c r="Q7972">
        <v>1</v>
      </c>
      <c r="R7972" t="s">
        <v>51</v>
      </c>
      <c r="S7972" t="s">
        <v>61</v>
      </c>
      <c r="T7972">
        <v>5.8</v>
      </c>
      <c r="U7972">
        <v>0</v>
      </c>
      <c r="V7972">
        <v>84</v>
      </c>
      <c r="W7972">
        <v>0</v>
      </c>
      <c r="X7972">
        <v>0</v>
      </c>
      <c r="Y7972" t="s">
        <v>77</v>
      </c>
    </row>
    <row r="7973" spans="1:25" x14ac:dyDescent="0.25">
      <c r="A7973" t="s">
        <v>10010</v>
      </c>
      <c r="B7973" t="s">
        <v>3786</v>
      </c>
      <c r="C7973" t="s">
        <v>73</v>
      </c>
      <c r="D7973" t="s">
        <v>49</v>
      </c>
      <c r="E7973" t="s">
        <v>55</v>
      </c>
      <c r="F7973" s="1" t="s">
        <v>20027</v>
      </c>
      <c r="G7973">
        <v>165</v>
      </c>
      <c r="H7973" t="s">
        <v>29</v>
      </c>
      <c r="I7973">
        <v>975</v>
      </c>
      <c r="J7973">
        <v>474.91</v>
      </c>
      <c r="K7973">
        <f>Passenger_Data[[#This Row],[Price_USD]]*1</f>
        <v>474.91</v>
      </c>
      <c r="L7973">
        <v>25</v>
      </c>
      <c r="M7973" t="s">
        <v>40</v>
      </c>
      <c r="N7973" t="s">
        <v>41</v>
      </c>
      <c r="O7973" t="s">
        <v>42</v>
      </c>
      <c r="P7973" t="s">
        <v>50</v>
      </c>
      <c r="Q7973">
        <v>1</v>
      </c>
      <c r="R7973" t="s">
        <v>65</v>
      </c>
      <c r="S7973" t="s">
        <v>61</v>
      </c>
      <c r="T7973">
        <v>7.7</v>
      </c>
      <c r="U7973">
        <v>3</v>
      </c>
      <c r="V7973">
        <v>115</v>
      </c>
      <c r="W7973">
        <v>0</v>
      </c>
      <c r="X7973">
        <v>0</v>
      </c>
      <c r="Y7973" t="s">
        <v>36</v>
      </c>
    </row>
    <row r="7974" spans="1:25" x14ac:dyDescent="0.25">
      <c r="A7974" t="s">
        <v>10011</v>
      </c>
      <c r="B7974" t="s">
        <v>992</v>
      </c>
      <c r="C7974" t="s">
        <v>48</v>
      </c>
      <c r="D7974" t="s">
        <v>59</v>
      </c>
      <c r="E7974" t="s">
        <v>27</v>
      </c>
      <c r="F7974" s="1" t="s">
        <v>20028</v>
      </c>
      <c r="G7974">
        <v>200</v>
      </c>
      <c r="H7974" t="s">
        <v>29</v>
      </c>
      <c r="I7974">
        <v>1537</v>
      </c>
      <c r="J7974">
        <v>165.01</v>
      </c>
      <c r="K7974">
        <f>Passenger_Data[[#This Row],[Price_USD]]*1</f>
        <v>165.01</v>
      </c>
      <c r="L7974">
        <v>20</v>
      </c>
      <c r="M7974" t="s">
        <v>30</v>
      </c>
      <c r="N7974" t="s">
        <v>31</v>
      </c>
      <c r="O7974" t="s">
        <v>32</v>
      </c>
      <c r="P7974" t="s">
        <v>83</v>
      </c>
      <c r="Q7974">
        <v>1</v>
      </c>
      <c r="R7974" t="s">
        <v>51</v>
      </c>
      <c r="S7974" t="s">
        <v>61</v>
      </c>
      <c r="T7974">
        <v>6.6</v>
      </c>
      <c r="U7974">
        <v>7</v>
      </c>
      <c r="V7974">
        <v>69</v>
      </c>
      <c r="W7974">
        <v>0</v>
      </c>
      <c r="X7974">
        <v>1</v>
      </c>
      <c r="Y7974" t="s">
        <v>45</v>
      </c>
    </row>
    <row r="7975" spans="1:25" x14ac:dyDescent="0.25">
      <c r="A7975" t="s">
        <v>10012</v>
      </c>
      <c r="B7975" t="s">
        <v>5644</v>
      </c>
      <c r="C7975" t="s">
        <v>54</v>
      </c>
      <c r="D7975" t="s">
        <v>55</v>
      </c>
      <c r="E7975" t="s">
        <v>59</v>
      </c>
      <c r="F7975" s="1" t="s">
        <v>20029</v>
      </c>
      <c r="G7975">
        <v>304</v>
      </c>
      <c r="H7975" t="s">
        <v>29</v>
      </c>
      <c r="I7975">
        <v>1312</v>
      </c>
      <c r="J7975">
        <v>318.81</v>
      </c>
      <c r="K7975">
        <f>Passenger_Data[[#This Row],[Price_USD]]*1</f>
        <v>318.81</v>
      </c>
      <c r="L7975">
        <v>58</v>
      </c>
      <c r="M7975" t="s">
        <v>30</v>
      </c>
      <c r="N7975" t="s">
        <v>41</v>
      </c>
      <c r="O7975" t="s">
        <v>56</v>
      </c>
      <c r="P7975" t="s">
        <v>83</v>
      </c>
      <c r="Q7975">
        <v>0</v>
      </c>
      <c r="R7975" t="s">
        <v>51</v>
      </c>
      <c r="S7975" t="s">
        <v>35</v>
      </c>
      <c r="T7975">
        <v>7</v>
      </c>
      <c r="U7975">
        <v>9</v>
      </c>
      <c r="V7975">
        <v>103</v>
      </c>
      <c r="W7975">
        <v>0</v>
      </c>
      <c r="X7975">
        <v>0</v>
      </c>
      <c r="Y7975" t="s">
        <v>36</v>
      </c>
    </row>
    <row r="7976" spans="1:25" x14ac:dyDescent="0.25">
      <c r="A7976" t="s">
        <v>10013</v>
      </c>
      <c r="B7976" t="s">
        <v>381</v>
      </c>
      <c r="C7976" t="s">
        <v>73</v>
      </c>
      <c r="D7976" t="s">
        <v>55</v>
      </c>
      <c r="E7976" t="s">
        <v>27</v>
      </c>
      <c r="F7976" s="1" t="s">
        <v>20030</v>
      </c>
      <c r="G7976">
        <v>94</v>
      </c>
      <c r="H7976" t="s">
        <v>86</v>
      </c>
      <c r="I7976">
        <v>1042</v>
      </c>
      <c r="J7976">
        <v>365.55</v>
      </c>
      <c r="K7976">
        <f>Passenger_Data[[#This Row],[Price_USD]]*1</f>
        <v>365.55</v>
      </c>
      <c r="L7976">
        <v>27</v>
      </c>
      <c r="M7976" t="s">
        <v>40</v>
      </c>
      <c r="N7976" t="s">
        <v>60</v>
      </c>
      <c r="O7976" t="s">
        <v>33</v>
      </c>
      <c r="P7976" t="s">
        <v>50</v>
      </c>
      <c r="Q7976">
        <v>0</v>
      </c>
      <c r="R7976" t="s">
        <v>34</v>
      </c>
      <c r="S7976" t="s">
        <v>35</v>
      </c>
      <c r="T7976">
        <v>5.3</v>
      </c>
      <c r="U7976">
        <v>3</v>
      </c>
      <c r="V7976">
        <v>49</v>
      </c>
      <c r="W7976">
        <v>0</v>
      </c>
      <c r="X7976">
        <v>0</v>
      </c>
      <c r="Y7976" t="s">
        <v>36</v>
      </c>
    </row>
    <row r="7977" spans="1:25" x14ac:dyDescent="0.25">
      <c r="A7977" t="s">
        <v>10014</v>
      </c>
      <c r="B7977" t="s">
        <v>8843</v>
      </c>
      <c r="C7977" t="s">
        <v>48</v>
      </c>
      <c r="D7977" t="s">
        <v>39</v>
      </c>
      <c r="E7977" t="s">
        <v>55</v>
      </c>
      <c r="F7977" s="1" t="s">
        <v>20031</v>
      </c>
      <c r="G7977">
        <v>242</v>
      </c>
      <c r="H7977" t="s">
        <v>29</v>
      </c>
      <c r="I7977">
        <v>846</v>
      </c>
      <c r="J7977">
        <v>414.07</v>
      </c>
      <c r="K7977">
        <f>Passenger_Data[[#This Row],[Price_USD]]*1</f>
        <v>414.07</v>
      </c>
      <c r="L7977">
        <v>46</v>
      </c>
      <c r="M7977" t="s">
        <v>40</v>
      </c>
      <c r="N7977" t="s">
        <v>31</v>
      </c>
      <c r="O7977" t="s">
        <v>32</v>
      </c>
      <c r="P7977" t="s">
        <v>83</v>
      </c>
      <c r="Q7977">
        <v>2</v>
      </c>
      <c r="R7977" t="s">
        <v>65</v>
      </c>
      <c r="S7977" t="s">
        <v>35</v>
      </c>
      <c r="T7977">
        <v>6.4</v>
      </c>
      <c r="U7977">
        <v>1</v>
      </c>
      <c r="V7977">
        <v>112</v>
      </c>
      <c r="W7977">
        <v>0</v>
      </c>
      <c r="X7977">
        <v>0</v>
      </c>
      <c r="Y7977" t="s">
        <v>77</v>
      </c>
    </row>
    <row r="7978" spans="1:25" x14ac:dyDescent="0.25">
      <c r="A7978" t="s">
        <v>10015</v>
      </c>
      <c r="B7978" t="s">
        <v>3343</v>
      </c>
      <c r="C7978" t="s">
        <v>48</v>
      </c>
      <c r="D7978" t="s">
        <v>59</v>
      </c>
      <c r="E7978" t="s">
        <v>39</v>
      </c>
      <c r="F7978" s="1" t="s">
        <v>20032</v>
      </c>
      <c r="G7978">
        <v>183</v>
      </c>
      <c r="H7978" t="s">
        <v>29</v>
      </c>
      <c r="I7978">
        <v>1221</v>
      </c>
      <c r="J7978">
        <v>419.82</v>
      </c>
      <c r="K7978">
        <f>Passenger_Data[[#This Row],[Price_USD]]*1</f>
        <v>419.82</v>
      </c>
      <c r="L7978">
        <v>37</v>
      </c>
      <c r="M7978" t="s">
        <v>40</v>
      </c>
      <c r="N7978" t="s">
        <v>60</v>
      </c>
      <c r="O7978" t="s">
        <v>42</v>
      </c>
      <c r="P7978" t="s">
        <v>33</v>
      </c>
      <c r="Q7978">
        <v>1</v>
      </c>
      <c r="R7978" t="s">
        <v>51</v>
      </c>
      <c r="S7978" t="s">
        <v>44</v>
      </c>
      <c r="T7978">
        <v>10</v>
      </c>
      <c r="U7978">
        <v>2</v>
      </c>
      <c r="V7978">
        <v>9</v>
      </c>
      <c r="W7978">
        <v>0</v>
      </c>
      <c r="X7978">
        <v>0</v>
      </c>
      <c r="Y7978" t="s">
        <v>36</v>
      </c>
    </row>
    <row r="7979" spans="1:25" x14ac:dyDescent="0.25">
      <c r="A7979" t="s">
        <v>10016</v>
      </c>
      <c r="B7979" t="s">
        <v>7214</v>
      </c>
      <c r="C7979" t="s">
        <v>26</v>
      </c>
      <c r="D7979" t="s">
        <v>27</v>
      </c>
      <c r="E7979" t="s">
        <v>64</v>
      </c>
      <c r="F7979" s="1" t="s">
        <v>20033</v>
      </c>
      <c r="G7979">
        <v>69</v>
      </c>
      <c r="H7979" t="s">
        <v>29</v>
      </c>
      <c r="I7979">
        <v>728</v>
      </c>
      <c r="J7979">
        <v>441.71</v>
      </c>
      <c r="K7979">
        <f>Passenger_Data[[#This Row],[Price_USD]]*1</f>
        <v>441.71</v>
      </c>
      <c r="L7979">
        <v>28</v>
      </c>
      <c r="M7979" t="s">
        <v>30</v>
      </c>
      <c r="N7979" t="s">
        <v>31</v>
      </c>
      <c r="O7979" t="s">
        <v>56</v>
      </c>
      <c r="P7979" t="s">
        <v>83</v>
      </c>
      <c r="Q7979">
        <v>2</v>
      </c>
      <c r="R7979" t="s">
        <v>51</v>
      </c>
      <c r="S7979" t="s">
        <v>68</v>
      </c>
      <c r="T7979">
        <v>6.9</v>
      </c>
      <c r="U7979">
        <v>19</v>
      </c>
      <c r="V7979">
        <v>101</v>
      </c>
      <c r="W7979">
        <v>0</v>
      </c>
      <c r="X7979">
        <v>0</v>
      </c>
      <c r="Y7979" t="s">
        <v>45</v>
      </c>
    </row>
    <row r="7980" spans="1:25" x14ac:dyDescent="0.25">
      <c r="A7980" t="s">
        <v>10017</v>
      </c>
      <c r="B7980" t="s">
        <v>1934</v>
      </c>
      <c r="C7980" t="s">
        <v>73</v>
      </c>
      <c r="D7980" t="s">
        <v>39</v>
      </c>
      <c r="E7980" t="s">
        <v>55</v>
      </c>
      <c r="F7980" s="1" t="s">
        <v>20034</v>
      </c>
      <c r="G7980">
        <v>178</v>
      </c>
      <c r="H7980" t="s">
        <v>29</v>
      </c>
      <c r="I7980">
        <v>1200</v>
      </c>
      <c r="J7980">
        <v>429.2</v>
      </c>
      <c r="K7980">
        <f>Passenger_Data[[#This Row],[Price_USD]]*1</f>
        <v>429.2</v>
      </c>
      <c r="L7980">
        <v>26</v>
      </c>
      <c r="M7980" t="s">
        <v>30</v>
      </c>
      <c r="N7980" t="s">
        <v>41</v>
      </c>
      <c r="O7980" t="s">
        <v>33</v>
      </c>
      <c r="P7980" t="s">
        <v>33</v>
      </c>
      <c r="Q7980">
        <v>0</v>
      </c>
      <c r="R7980" t="s">
        <v>65</v>
      </c>
      <c r="S7980" t="s">
        <v>35</v>
      </c>
      <c r="T7980">
        <v>4.5999999999999996</v>
      </c>
      <c r="U7980">
        <v>0</v>
      </c>
      <c r="V7980">
        <v>109</v>
      </c>
      <c r="W7980">
        <v>0</v>
      </c>
      <c r="X7980">
        <v>0</v>
      </c>
      <c r="Y7980" t="s">
        <v>36</v>
      </c>
    </row>
    <row r="7981" spans="1:25" x14ac:dyDescent="0.25">
      <c r="A7981" t="s">
        <v>10018</v>
      </c>
      <c r="B7981" t="s">
        <v>120</v>
      </c>
      <c r="C7981" t="s">
        <v>82</v>
      </c>
      <c r="D7981" t="s">
        <v>28</v>
      </c>
      <c r="E7981" t="s">
        <v>49</v>
      </c>
      <c r="F7981" s="1" t="s">
        <v>20035</v>
      </c>
      <c r="G7981">
        <v>169</v>
      </c>
      <c r="H7981" t="s">
        <v>29</v>
      </c>
      <c r="I7981">
        <v>1951</v>
      </c>
      <c r="J7981">
        <v>162.19</v>
      </c>
      <c r="K7981">
        <f>Passenger_Data[[#This Row],[Price_USD]]*1</f>
        <v>162.19</v>
      </c>
      <c r="L7981">
        <v>40</v>
      </c>
      <c r="M7981" t="s">
        <v>40</v>
      </c>
      <c r="N7981" t="s">
        <v>31</v>
      </c>
      <c r="O7981" t="s">
        <v>33</v>
      </c>
      <c r="P7981" t="s">
        <v>50</v>
      </c>
      <c r="Q7981">
        <v>3</v>
      </c>
      <c r="R7981" t="s">
        <v>51</v>
      </c>
      <c r="S7981" t="s">
        <v>61</v>
      </c>
      <c r="T7981">
        <v>7.6</v>
      </c>
      <c r="U7981">
        <v>29</v>
      </c>
      <c r="V7981">
        <v>23</v>
      </c>
      <c r="W7981">
        <v>0</v>
      </c>
      <c r="X7981">
        <v>0</v>
      </c>
      <c r="Y7981" t="s">
        <v>45</v>
      </c>
    </row>
    <row r="7982" spans="1:25" x14ac:dyDescent="0.25">
      <c r="A7982" t="s">
        <v>10019</v>
      </c>
      <c r="B7982" t="s">
        <v>3021</v>
      </c>
      <c r="C7982" t="s">
        <v>73</v>
      </c>
      <c r="D7982" t="s">
        <v>39</v>
      </c>
      <c r="E7982" t="s">
        <v>59</v>
      </c>
      <c r="F7982" s="1" t="s">
        <v>20036</v>
      </c>
      <c r="G7982">
        <v>215</v>
      </c>
      <c r="H7982" t="s">
        <v>86</v>
      </c>
      <c r="I7982">
        <v>1248</v>
      </c>
      <c r="J7982">
        <v>403.74</v>
      </c>
      <c r="K7982">
        <f>Passenger_Data[[#This Row],[Price_USD]]*1</f>
        <v>403.74</v>
      </c>
      <c r="L7982">
        <v>63</v>
      </c>
      <c r="M7982" t="s">
        <v>30</v>
      </c>
      <c r="N7982" t="s">
        <v>41</v>
      </c>
      <c r="O7982" t="s">
        <v>42</v>
      </c>
      <c r="P7982" t="s">
        <v>83</v>
      </c>
      <c r="Q7982">
        <v>2</v>
      </c>
      <c r="R7982" t="s">
        <v>65</v>
      </c>
      <c r="S7982" t="s">
        <v>44</v>
      </c>
      <c r="T7982">
        <v>6.1</v>
      </c>
      <c r="U7982">
        <v>0</v>
      </c>
      <c r="V7982">
        <v>112</v>
      </c>
      <c r="W7982">
        <v>0</v>
      </c>
      <c r="X7982">
        <v>0</v>
      </c>
      <c r="Y7982" t="s">
        <v>45</v>
      </c>
    </row>
    <row r="7983" spans="1:25" x14ac:dyDescent="0.25">
      <c r="A7983" t="s">
        <v>10020</v>
      </c>
      <c r="B7983" t="s">
        <v>173</v>
      </c>
      <c r="C7983" t="s">
        <v>73</v>
      </c>
      <c r="D7983" t="s">
        <v>39</v>
      </c>
      <c r="E7983" t="s">
        <v>28</v>
      </c>
      <c r="F7983" s="1" t="s">
        <v>20037</v>
      </c>
      <c r="G7983">
        <v>127</v>
      </c>
      <c r="H7983" t="s">
        <v>29</v>
      </c>
      <c r="I7983">
        <v>1171</v>
      </c>
      <c r="J7983">
        <v>252.38</v>
      </c>
      <c r="K7983">
        <f>Passenger_Data[[#This Row],[Price_USD]]*1</f>
        <v>252.38</v>
      </c>
      <c r="L7983">
        <v>36</v>
      </c>
      <c r="M7983" t="s">
        <v>30</v>
      </c>
      <c r="N7983" t="s">
        <v>41</v>
      </c>
      <c r="O7983" t="s">
        <v>42</v>
      </c>
      <c r="P7983" t="s">
        <v>83</v>
      </c>
      <c r="Q7983">
        <v>1</v>
      </c>
      <c r="R7983" t="s">
        <v>51</v>
      </c>
      <c r="S7983" t="s">
        <v>35</v>
      </c>
      <c r="T7983">
        <v>5.6</v>
      </c>
      <c r="U7983">
        <v>7</v>
      </c>
      <c r="V7983">
        <v>86</v>
      </c>
      <c r="W7983">
        <v>0</v>
      </c>
      <c r="X7983">
        <v>0</v>
      </c>
      <c r="Y7983" t="s">
        <v>77</v>
      </c>
    </row>
    <row r="7984" spans="1:25" x14ac:dyDescent="0.25">
      <c r="A7984" t="s">
        <v>10021</v>
      </c>
      <c r="B7984" t="s">
        <v>4595</v>
      </c>
      <c r="C7984" t="s">
        <v>48</v>
      </c>
      <c r="D7984" t="s">
        <v>59</v>
      </c>
      <c r="E7984" t="s">
        <v>39</v>
      </c>
      <c r="F7984" s="1" t="s">
        <v>20038</v>
      </c>
      <c r="G7984">
        <v>29</v>
      </c>
      <c r="H7984" t="s">
        <v>86</v>
      </c>
      <c r="I7984">
        <v>697</v>
      </c>
      <c r="J7984">
        <v>370.34</v>
      </c>
      <c r="K7984">
        <f>Passenger_Data[[#This Row],[Price_USD]]*1</f>
        <v>370.34</v>
      </c>
      <c r="L7984">
        <v>25</v>
      </c>
      <c r="M7984" t="s">
        <v>30</v>
      </c>
      <c r="N7984" t="s">
        <v>60</v>
      </c>
      <c r="O7984" t="s">
        <v>32</v>
      </c>
      <c r="P7984" t="s">
        <v>33</v>
      </c>
      <c r="Q7984">
        <v>0</v>
      </c>
      <c r="R7984" t="s">
        <v>43</v>
      </c>
      <c r="S7984" t="s">
        <v>35</v>
      </c>
      <c r="T7984">
        <v>7.1</v>
      </c>
      <c r="U7984">
        <v>6</v>
      </c>
      <c r="V7984">
        <v>62</v>
      </c>
      <c r="W7984">
        <v>0</v>
      </c>
      <c r="X7984">
        <v>0</v>
      </c>
      <c r="Y7984" t="s">
        <v>36</v>
      </c>
    </row>
    <row r="7985" spans="1:25" x14ac:dyDescent="0.25">
      <c r="A7985" t="s">
        <v>10022</v>
      </c>
      <c r="B7985" t="s">
        <v>4897</v>
      </c>
      <c r="C7985" t="s">
        <v>82</v>
      </c>
      <c r="D7985" t="s">
        <v>64</v>
      </c>
      <c r="E7985" t="s">
        <v>28</v>
      </c>
      <c r="F7985" s="1" t="s">
        <v>20039</v>
      </c>
      <c r="G7985">
        <v>242</v>
      </c>
      <c r="H7985" t="s">
        <v>29</v>
      </c>
      <c r="I7985">
        <v>1353</v>
      </c>
      <c r="J7985">
        <v>507.22</v>
      </c>
      <c r="K7985">
        <f>Passenger_Data[[#This Row],[Price_USD]]*1</f>
        <v>507.22</v>
      </c>
      <c r="L7985">
        <v>67</v>
      </c>
      <c r="M7985" t="s">
        <v>40</v>
      </c>
      <c r="N7985" t="s">
        <v>31</v>
      </c>
      <c r="O7985" t="s">
        <v>56</v>
      </c>
      <c r="P7985" t="s">
        <v>50</v>
      </c>
      <c r="Q7985">
        <v>0</v>
      </c>
      <c r="R7985" t="s">
        <v>65</v>
      </c>
      <c r="S7985" t="s">
        <v>44</v>
      </c>
      <c r="T7985">
        <v>8.1999999999999993</v>
      </c>
      <c r="U7985">
        <v>5</v>
      </c>
      <c r="V7985">
        <v>79</v>
      </c>
      <c r="W7985">
        <v>0</v>
      </c>
      <c r="X7985">
        <v>0</v>
      </c>
      <c r="Y7985" t="s">
        <v>45</v>
      </c>
    </row>
    <row r="7986" spans="1:25" x14ac:dyDescent="0.25">
      <c r="A7986" t="s">
        <v>10023</v>
      </c>
      <c r="B7986" t="s">
        <v>1952</v>
      </c>
      <c r="C7986" t="s">
        <v>26</v>
      </c>
      <c r="D7986" t="s">
        <v>28</v>
      </c>
      <c r="E7986" t="s">
        <v>49</v>
      </c>
      <c r="F7986" s="1" t="s">
        <v>20040</v>
      </c>
      <c r="G7986">
        <v>184</v>
      </c>
      <c r="H7986" t="s">
        <v>108</v>
      </c>
      <c r="I7986">
        <v>1398</v>
      </c>
      <c r="J7986">
        <v>308.24</v>
      </c>
      <c r="K7986">
        <f>Passenger_Data[[#This Row],[Price_USD]]*1</f>
        <v>308.24</v>
      </c>
      <c r="L7986">
        <v>51</v>
      </c>
      <c r="M7986" t="s">
        <v>30</v>
      </c>
      <c r="N7986" t="s">
        <v>31</v>
      </c>
      <c r="O7986" t="s">
        <v>32</v>
      </c>
      <c r="P7986" t="s">
        <v>33</v>
      </c>
      <c r="Q7986">
        <v>1</v>
      </c>
      <c r="R7986" t="s">
        <v>43</v>
      </c>
      <c r="S7986" t="s">
        <v>44</v>
      </c>
      <c r="T7986">
        <v>7.2</v>
      </c>
      <c r="U7986">
        <v>13</v>
      </c>
      <c r="V7986">
        <v>14</v>
      </c>
      <c r="W7986">
        <v>0</v>
      </c>
      <c r="X7986">
        <v>0</v>
      </c>
      <c r="Y7986" t="s">
        <v>45</v>
      </c>
    </row>
    <row r="7987" spans="1:25" x14ac:dyDescent="0.25">
      <c r="A7987" t="s">
        <v>10024</v>
      </c>
      <c r="B7987" t="s">
        <v>3745</v>
      </c>
      <c r="C7987" t="s">
        <v>48</v>
      </c>
      <c r="D7987" t="s">
        <v>64</v>
      </c>
      <c r="E7987" t="s">
        <v>28</v>
      </c>
      <c r="F7987" s="1" t="s">
        <v>20041</v>
      </c>
      <c r="G7987">
        <v>223</v>
      </c>
      <c r="H7987" t="s">
        <v>29</v>
      </c>
      <c r="I7987">
        <v>1451</v>
      </c>
      <c r="J7987">
        <v>221.04</v>
      </c>
      <c r="K7987">
        <f>Passenger_Data[[#This Row],[Price_USD]]*1</f>
        <v>221.04</v>
      </c>
      <c r="L7987">
        <v>24</v>
      </c>
      <c r="M7987" t="s">
        <v>30</v>
      </c>
      <c r="N7987" t="s">
        <v>31</v>
      </c>
      <c r="O7987" t="s">
        <v>42</v>
      </c>
      <c r="P7987" t="s">
        <v>50</v>
      </c>
      <c r="Q7987">
        <v>1</v>
      </c>
      <c r="R7987" t="s">
        <v>65</v>
      </c>
      <c r="S7987" t="s">
        <v>35</v>
      </c>
      <c r="T7987">
        <v>7.9</v>
      </c>
      <c r="U7987">
        <v>5</v>
      </c>
      <c r="V7987">
        <v>41</v>
      </c>
      <c r="W7987">
        <v>0</v>
      </c>
      <c r="X7987">
        <v>0</v>
      </c>
      <c r="Y7987" t="s">
        <v>77</v>
      </c>
    </row>
    <row r="7988" spans="1:25" x14ac:dyDescent="0.25">
      <c r="A7988" t="s">
        <v>10025</v>
      </c>
      <c r="B7988" t="s">
        <v>6932</v>
      </c>
      <c r="C7988" t="s">
        <v>82</v>
      </c>
      <c r="D7988" t="s">
        <v>55</v>
      </c>
      <c r="E7988" t="s">
        <v>55</v>
      </c>
      <c r="F7988" s="1" t="s">
        <v>20042</v>
      </c>
      <c r="G7988">
        <v>228</v>
      </c>
      <c r="H7988" t="s">
        <v>29</v>
      </c>
      <c r="I7988">
        <v>896</v>
      </c>
      <c r="J7988">
        <v>436.77</v>
      </c>
      <c r="K7988">
        <f>Passenger_Data[[#This Row],[Price_USD]]*1</f>
        <v>436.77</v>
      </c>
      <c r="L7988">
        <v>61</v>
      </c>
      <c r="M7988" t="s">
        <v>30</v>
      </c>
      <c r="N7988" t="s">
        <v>31</v>
      </c>
      <c r="O7988" t="s">
        <v>32</v>
      </c>
      <c r="P7988" t="s">
        <v>50</v>
      </c>
      <c r="Q7988">
        <v>0</v>
      </c>
      <c r="R7988" t="s">
        <v>51</v>
      </c>
      <c r="S7988" t="s">
        <v>35</v>
      </c>
      <c r="T7988">
        <v>6.9</v>
      </c>
      <c r="U7988">
        <v>15</v>
      </c>
      <c r="V7988">
        <v>114</v>
      </c>
      <c r="W7988">
        <v>0</v>
      </c>
      <c r="X7988">
        <v>0</v>
      </c>
      <c r="Y7988" t="s">
        <v>36</v>
      </c>
    </row>
    <row r="7989" spans="1:25" x14ac:dyDescent="0.25">
      <c r="A7989" t="s">
        <v>10026</v>
      </c>
      <c r="B7989" t="s">
        <v>3808</v>
      </c>
      <c r="C7989" t="s">
        <v>73</v>
      </c>
      <c r="D7989" t="s">
        <v>39</v>
      </c>
      <c r="E7989" t="s">
        <v>27</v>
      </c>
      <c r="F7989" s="1" t="s">
        <v>20043</v>
      </c>
      <c r="G7989">
        <v>246</v>
      </c>
      <c r="H7989" t="s">
        <v>29</v>
      </c>
      <c r="I7989">
        <v>933</v>
      </c>
      <c r="J7989">
        <v>520.86</v>
      </c>
      <c r="K7989">
        <f>Passenger_Data[[#This Row],[Price_USD]]*1</f>
        <v>520.86</v>
      </c>
      <c r="L7989">
        <v>73</v>
      </c>
      <c r="M7989" t="s">
        <v>40</v>
      </c>
      <c r="N7989" t="s">
        <v>41</v>
      </c>
      <c r="O7989" t="s">
        <v>42</v>
      </c>
      <c r="P7989" t="s">
        <v>83</v>
      </c>
      <c r="Q7989">
        <v>1</v>
      </c>
      <c r="R7989" t="s">
        <v>65</v>
      </c>
      <c r="S7989" t="s">
        <v>68</v>
      </c>
      <c r="T7989">
        <v>5.4</v>
      </c>
      <c r="U7989">
        <v>1</v>
      </c>
      <c r="V7989">
        <v>119</v>
      </c>
      <c r="W7989">
        <v>0</v>
      </c>
      <c r="X7989">
        <v>0</v>
      </c>
      <c r="Y7989" t="s">
        <v>77</v>
      </c>
    </row>
    <row r="7990" spans="1:25" x14ac:dyDescent="0.25">
      <c r="A7990" t="s">
        <v>10027</v>
      </c>
      <c r="B7990" t="s">
        <v>6238</v>
      </c>
      <c r="C7990" t="s">
        <v>82</v>
      </c>
      <c r="D7990" t="s">
        <v>64</v>
      </c>
      <c r="E7990" t="s">
        <v>27</v>
      </c>
      <c r="F7990" s="1" t="s">
        <v>20044</v>
      </c>
      <c r="G7990">
        <v>101</v>
      </c>
      <c r="H7990" t="s">
        <v>86</v>
      </c>
      <c r="I7990">
        <v>1621</v>
      </c>
      <c r="J7990">
        <v>318.76</v>
      </c>
      <c r="K7990">
        <f>Passenger_Data[[#This Row],[Price_USD]]*1</f>
        <v>318.76</v>
      </c>
      <c r="L7990">
        <v>79</v>
      </c>
      <c r="M7990" t="s">
        <v>30</v>
      </c>
      <c r="N7990" t="s">
        <v>41</v>
      </c>
      <c r="O7990" t="s">
        <v>42</v>
      </c>
      <c r="P7990" t="s">
        <v>50</v>
      </c>
      <c r="Q7990">
        <v>1</v>
      </c>
      <c r="R7990" t="s">
        <v>65</v>
      </c>
      <c r="S7990" t="s">
        <v>44</v>
      </c>
      <c r="T7990">
        <v>7.4</v>
      </c>
      <c r="U7990">
        <v>5</v>
      </c>
      <c r="V7990">
        <v>35</v>
      </c>
      <c r="W7990">
        <v>0</v>
      </c>
      <c r="X7990">
        <v>0</v>
      </c>
      <c r="Y7990" t="s">
        <v>45</v>
      </c>
    </row>
    <row r="7991" spans="1:25" x14ac:dyDescent="0.25">
      <c r="A7991" t="s">
        <v>10028</v>
      </c>
      <c r="B7991" t="s">
        <v>2961</v>
      </c>
      <c r="C7991" t="s">
        <v>48</v>
      </c>
      <c r="D7991" t="s">
        <v>39</v>
      </c>
      <c r="E7991" t="s">
        <v>49</v>
      </c>
      <c r="F7991" s="1" t="s">
        <v>20045</v>
      </c>
      <c r="G7991">
        <v>216</v>
      </c>
      <c r="H7991" t="s">
        <v>108</v>
      </c>
      <c r="I7991">
        <v>1173</v>
      </c>
      <c r="J7991">
        <v>403.43</v>
      </c>
      <c r="K7991">
        <f>Passenger_Data[[#This Row],[Price_USD]]*1</f>
        <v>403.43</v>
      </c>
      <c r="L7991">
        <v>41</v>
      </c>
      <c r="M7991" t="s">
        <v>30</v>
      </c>
      <c r="N7991" t="s">
        <v>31</v>
      </c>
      <c r="O7991" t="s">
        <v>33</v>
      </c>
      <c r="P7991" t="s">
        <v>50</v>
      </c>
      <c r="Q7991">
        <v>1</v>
      </c>
      <c r="R7991" t="s">
        <v>43</v>
      </c>
      <c r="S7991" t="s">
        <v>44</v>
      </c>
      <c r="T7991">
        <v>6.1</v>
      </c>
      <c r="U7991">
        <v>8</v>
      </c>
      <c r="V7991">
        <v>25</v>
      </c>
      <c r="W7991">
        <v>0</v>
      </c>
      <c r="X7991">
        <v>0</v>
      </c>
      <c r="Y7991" t="s">
        <v>45</v>
      </c>
    </row>
    <row r="7992" spans="1:25" x14ac:dyDescent="0.25">
      <c r="A7992" t="s">
        <v>10029</v>
      </c>
      <c r="B7992" t="s">
        <v>4175</v>
      </c>
      <c r="C7992" t="s">
        <v>26</v>
      </c>
      <c r="D7992" t="s">
        <v>55</v>
      </c>
      <c r="E7992" t="s">
        <v>27</v>
      </c>
      <c r="F7992" s="1" t="s">
        <v>20046</v>
      </c>
      <c r="G7992">
        <v>146</v>
      </c>
      <c r="H7992" t="s">
        <v>29</v>
      </c>
      <c r="I7992">
        <v>1238</v>
      </c>
      <c r="J7992">
        <v>399.86</v>
      </c>
      <c r="K7992">
        <f>Passenger_Data[[#This Row],[Price_USD]]*1</f>
        <v>399.86</v>
      </c>
      <c r="L7992">
        <v>53</v>
      </c>
      <c r="M7992" t="s">
        <v>30</v>
      </c>
      <c r="N7992" t="s">
        <v>31</v>
      </c>
      <c r="O7992" t="s">
        <v>42</v>
      </c>
      <c r="P7992" t="s">
        <v>50</v>
      </c>
      <c r="Q7992">
        <v>0</v>
      </c>
      <c r="R7992" t="s">
        <v>34</v>
      </c>
      <c r="S7992" t="s">
        <v>68</v>
      </c>
      <c r="T7992">
        <v>5.7</v>
      </c>
      <c r="U7992">
        <v>6</v>
      </c>
      <c r="V7992">
        <v>7</v>
      </c>
      <c r="W7992">
        <v>0</v>
      </c>
      <c r="X7992">
        <v>0</v>
      </c>
      <c r="Y7992" t="s">
        <v>45</v>
      </c>
    </row>
    <row r="7993" spans="1:25" x14ac:dyDescent="0.25">
      <c r="A7993" t="s">
        <v>10030</v>
      </c>
      <c r="B7993" t="s">
        <v>1295</v>
      </c>
      <c r="C7993" t="s">
        <v>73</v>
      </c>
      <c r="D7993" t="s">
        <v>27</v>
      </c>
      <c r="E7993" t="s">
        <v>76</v>
      </c>
      <c r="F7993" s="1" t="s">
        <v>20047</v>
      </c>
      <c r="G7993">
        <v>56</v>
      </c>
      <c r="H7993" t="s">
        <v>29</v>
      </c>
      <c r="I7993">
        <v>1188</v>
      </c>
      <c r="J7993">
        <v>494.13</v>
      </c>
      <c r="K7993">
        <f>Passenger_Data[[#This Row],[Price_USD]]*1</f>
        <v>494.13</v>
      </c>
      <c r="L7993">
        <v>54</v>
      </c>
      <c r="M7993" t="s">
        <v>40</v>
      </c>
      <c r="N7993" t="s">
        <v>41</v>
      </c>
      <c r="O7993" t="s">
        <v>56</v>
      </c>
      <c r="P7993" t="s">
        <v>50</v>
      </c>
      <c r="Q7993">
        <v>2</v>
      </c>
      <c r="R7993" t="s">
        <v>65</v>
      </c>
      <c r="S7993" t="s">
        <v>35</v>
      </c>
      <c r="T7993">
        <v>8.3000000000000007</v>
      </c>
      <c r="U7993">
        <v>1</v>
      </c>
      <c r="V7993">
        <v>73</v>
      </c>
      <c r="W7993">
        <v>0</v>
      </c>
      <c r="X7993">
        <v>0</v>
      </c>
      <c r="Y7993" t="s">
        <v>45</v>
      </c>
    </row>
    <row r="7994" spans="1:25" x14ac:dyDescent="0.25">
      <c r="A7994" t="s">
        <v>10031</v>
      </c>
      <c r="B7994" t="s">
        <v>75</v>
      </c>
      <c r="C7994" t="s">
        <v>26</v>
      </c>
      <c r="D7994" t="s">
        <v>59</v>
      </c>
      <c r="E7994" t="s">
        <v>64</v>
      </c>
      <c r="F7994" s="1" t="s">
        <v>20048</v>
      </c>
      <c r="G7994">
        <v>152</v>
      </c>
      <c r="H7994" t="s">
        <v>86</v>
      </c>
      <c r="I7994">
        <v>1495</v>
      </c>
      <c r="J7994">
        <v>288.17</v>
      </c>
      <c r="K7994">
        <f>Passenger_Data[[#This Row],[Price_USD]]*1</f>
        <v>288.17</v>
      </c>
      <c r="L7994">
        <v>21</v>
      </c>
      <c r="M7994" t="s">
        <v>30</v>
      </c>
      <c r="N7994" t="s">
        <v>31</v>
      </c>
      <c r="O7994" t="s">
        <v>33</v>
      </c>
      <c r="P7994" t="s">
        <v>50</v>
      </c>
      <c r="Q7994">
        <v>1</v>
      </c>
      <c r="R7994" t="s">
        <v>65</v>
      </c>
      <c r="S7994" t="s">
        <v>44</v>
      </c>
      <c r="T7994">
        <v>6.1</v>
      </c>
      <c r="U7994">
        <v>9</v>
      </c>
      <c r="V7994">
        <v>18</v>
      </c>
      <c r="W7994">
        <v>0</v>
      </c>
      <c r="X7994">
        <v>0</v>
      </c>
      <c r="Y7994" t="s">
        <v>45</v>
      </c>
    </row>
    <row r="7995" spans="1:25" x14ac:dyDescent="0.25">
      <c r="A7995" t="s">
        <v>10032</v>
      </c>
      <c r="B7995" t="s">
        <v>6788</v>
      </c>
      <c r="C7995" t="s">
        <v>82</v>
      </c>
      <c r="D7995" t="s">
        <v>28</v>
      </c>
      <c r="E7995" t="s">
        <v>76</v>
      </c>
      <c r="F7995" s="1" t="s">
        <v>20049</v>
      </c>
      <c r="G7995">
        <v>148</v>
      </c>
      <c r="H7995" t="s">
        <v>29</v>
      </c>
      <c r="I7995">
        <v>1003</v>
      </c>
      <c r="J7995">
        <v>384.31</v>
      </c>
      <c r="K7995">
        <f>Passenger_Data[[#This Row],[Price_USD]]*1</f>
        <v>384.31</v>
      </c>
      <c r="L7995">
        <v>47</v>
      </c>
      <c r="M7995" t="s">
        <v>30</v>
      </c>
      <c r="N7995" t="s">
        <v>41</v>
      </c>
      <c r="O7995" t="s">
        <v>33</v>
      </c>
      <c r="P7995" t="s">
        <v>83</v>
      </c>
      <c r="Q7995">
        <v>0</v>
      </c>
      <c r="R7995" t="s">
        <v>43</v>
      </c>
      <c r="S7995" t="s">
        <v>44</v>
      </c>
      <c r="T7995">
        <v>8.3000000000000007</v>
      </c>
      <c r="U7995">
        <v>5</v>
      </c>
      <c r="V7995">
        <v>13</v>
      </c>
      <c r="W7995">
        <v>0</v>
      </c>
      <c r="X7995">
        <v>0</v>
      </c>
      <c r="Y7995" t="s">
        <v>77</v>
      </c>
    </row>
    <row r="7996" spans="1:25" x14ac:dyDescent="0.25">
      <c r="A7996" t="s">
        <v>10033</v>
      </c>
      <c r="B7996" t="s">
        <v>980</v>
      </c>
      <c r="C7996" t="s">
        <v>48</v>
      </c>
      <c r="D7996" t="s">
        <v>28</v>
      </c>
      <c r="E7996" t="s">
        <v>49</v>
      </c>
      <c r="F7996" s="1" t="s">
        <v>20050</v>
      </c>
      <c r="G7996">
        <v>128</v>
      </c>
      <c r="H7996" t="s">
        <v>29</v>
      </c>
      <c r="I7996">
        <v>1244</v>
      </c>
      <c r="J7996">
        <v>405.69</v>
      </c>
      <c r="K7996">
        <f>Passenger_Data[[#This Row],[Price_USD]]*1</f>
        <v>405.69</v>
      </c>
      <c r="L7996">
        <v>47</v>
      </c>
      <c r="M7996" t="s">
        <v>30</v>
      </c>
      <c r="N7996" t="s">
        <v>31</v>
      </c>
      <c r="O7996" t="s">
        <v>33</v>
      </c>
      <c r="P7996" t="s">
        <v>50</v>
      </c>
      <c r="Q7996">
        <v>1</v>
      </c>
      <c r="R7996" t="s">
        <v>65</v>
      </c>
      <c r="S7996" t="s">
        <v>61</v>
      </c>
      <c r="T7996">
        <v>8.3000000000000007</v>
      </c>
      <c r="U7996">
        <v>7</v>
      </c>
      <c r="V7996">
        <v>73</v>
      </c>
      <c r="W7996">
        <v>0</v>
      </c>
      <c r="X7996">
        <v>0</v>
      </c>
      <c r="Y7996" t="s">
        <v>77</v>
      </c>
    </row>
    <row r="7997" spans="1:25" x14ac:dyDescent="0.25">
      <c r="A7997" t="s">
        <v>10034</v>
      </c>
      <c r="B7997" t="s">
        <v>7947</v>
      </c>
      <c r="C7997" t="s">
        <v>54</v>
      </c>
      <c r="D7997" t="s">
        <v>64</v>
      </c>
      <c r="E7997" t="s">
        <v>76</v>
      </c>
      <c r="F7997" s="1" t="s">
        <v>20051</v>
      </c>
      <c r="G7997">
        <v>207</v>
      </c>
      <c r="H7997" t="s">
        <v>29</v>
      </c>
      <c r="I7997">
        <v>1619</v>
      </c>
      <c r="J7997">
        <v>327.54000000000002</v>
      </c>
      <c r="K7997">
        <f>Passenger_Data[[#This Row],[Price_USD]]*1</f>
        <v>327.54000000000002</v>
      </c>
      <c r="L7997">
        <v>24</v>
      </c>
      <c r="M7997" t="s">
        <v>40</v>
      </c>
      <c r="N7997" t="s">
        <v>41</v>
      </c>
      <c r="O7997" t="s">
        <v>32</v>
      </c>
      <c r="P7997" t="s">
        <v>50</v>
      </c>
      <c r="Q7997">
        <v>0</v>
      </c>
      <c r="R7997" t="s">
        <v>65</v>
      </c>
      <c r="S7997" t="s">
        <v>35</v>
      </c>
      <c r="T7997">
        <v>6</v>
      </c>
      <c r="U7997">
        <v>47</v>
      </c>
      <c r="V7997">
        <v>84</v>
      </c>
      <c r="W7997">
        <v>0</v>
      </c>
      <c r="X7997">
        <v>0</v>
      </c>
      <c r="Y7997" t="s">
        <v>77</v>
      </c>
    </row>
    <row r="7998" spans="1:25" x14ac:dyDescent="0.25">
      <c r="A7998" t="s">
        <v>10035</v>
      </c>
      <c r="B7998" t="s">
        <v>2504</v>
      </c>
      <c r="C7998" t="s">
        <v>82</v>
      </c>
      <c r="D7998" t="s">
        <v>28</v>
      </c>
      <c r="E7998" t="s">
        <v>76</v>
      </c>
      <c r="F7998" s="1" t="s">
        <v>20052</v>
      </c>
      <c r="G7998">
        <v>347</v>
      </c>
      <c r="H7998" t="s">
        <v>29</v>
      </c>
      <c r="I7998">
        <v>731</v>
      </c>
      <c r="J7998">
        <v>376.13</v>
      </c>
      <c r="K7998">
        <f>Passenger_Data[[#This Row],[Price_USD]]*1</f>
        <v>376.13</v>
      </c>
      <c r="L7998">
        <v>54</v>
      </c>
      <c r="M7998" t="s">
        <v>30</v>
      </c>
      <c r="N7998" t="s">
        <v>41</v>
      </c>
      <c r="O7998" t="s">
        <v>33</v>
      </c>
      <c r="P7998" t="s">
        <v>33</v>
      </c>
      <c r="Q7998">
        <v>0</v>
      </c>
      <c r="R7998" t="s">
        <v>65</v>
      </c>
      <c r="S7998" t="s">
        <v>61</v>
      </c>
      <c r="T7998">
        <v>8.6999999999999993</v>
      </c>
      <c r="U7998">
        <v>12</v>
      </c>
      <c r="V7998">
        <v>73</v>
      </c>
      <c r="W7998">
        <v>0</v>
      </c>
      <c r="X7998">
        <v>0</v>
      </c>
      <c r="Y7998" t="s">
        <v>45</v>
      </c>
    </row>
    <row r="7999" spans="1:25" x14ac:dyDescent="0.25">
      <c r="A7999" t="s">
        <v>10036</v>
      </c>
      <c r="B7999" t="s">
        <v>7611</v>
      </c>
      <c r="C7999" t="s">
        <v>73</v>
      </c>
      <c r="D7999" t="s">
        <v>59</v>
      </c>
      <c r="E7999" t="s">
        <v>49</v>
      </c>
      <c r="F7999" s="1" t="s">
        <v>20053</v>
      </c>
      <c r="G7999">
        <v>145</v>
      </c>
      <c r="H7999" t="s">
        <v>29</v>
      </c>
      <c r="I7999">
        <v>1545</v>
      </c>
      <c r="J7999">
        <v>373.96</v>
      </c>
      <c r="K7999">
        <f>Passenger_Data[[#This Row],[Price_USD]]*1</f>
        <v>373.96</v>
      </c>
      <c r="L7999">
        <v>29</v>
      </c>
      <c r="M7999" t="s">
        <v>40</v>
      </c>
      <c r="N7999" t="s">
        <v>31</v>
      </c>
      <c r="O7999" t="s">
        <v>33</v>
      </c>
      <c r="P7999" t="s">
        <v>33</v>
      </c>
      <c r="Q7999">
        <v>3</v>
      </c>
      <c r="R7999" t="s">
        <v>65</v>
      </c>
      <c r="S7999" t="s">
        <v>68</v>
      </c>
      <c r="T7999">
        <v>8.1999999999999993</v>
      </c>
      <c r="U7999">
        <v>11</v>
      </c>
      <c r="V7999">
        <v>40</v>
      </c>
      <c r="W7999">
        <v>0</v>
      </c>
      <c r="X7999">
        <v>0</v>
      </c>
      <c r="Y7999" t="s">
        <v>36</v>
      </c>
    </row>
    <row r="8000" spans="1:25" x14ac:dyDescent="0.25">
      <c r="A8000" t="s">
        <v>10037</v>
      </c>
      <c r="B8000" t="s">
        <v>3178</v>
      </c>
      <c r="C8000" t="s">
        <v>82</v>
      </c>
      <c r="D8000" t="s">
        <v>76</v>
      </c>
      <c r="E8000" t="s">
        <v>59</v>
      </c>
      <c r="F8000" s="1" t="s">
        <v>20054</v>
      </c>
      <c r="G8000">
        <v>161</v>
      </c>
      <c r="H8000" t="s">
        <v>86</v>
      </c>
      <c r="I8000">
        <v>261</v>
      </c>
      <c r="J8000">
        <v>282.63</v>
      </c>
      <c r="K8000">
        <f>Passenger_Data[[#This Row],[Price_USD]]*1</f>
        <v>282.63</v>
      </c>
      <c r="L8000">
        <v>41</v>
      </c>
      <c r="M8000" t="s">
        <v>40</v>
      </c>
      <c r="N8000" t="s">
        <v>31</v>
      </c>
      <c r="O8000" t="s">
        <v>32</v>
      </c>
      <c r="P8000" t="s">
        <v>33</v>
      </c>
      <c r="Q8000">
        <v>1</v>
      </c>
      <c r="R8000" t="s">
        <v>43</v>
      </c>
      <c r="S8000" t="s">
        <v>61</v>
      </c>
      <c r="T8000">
        <v>5.3</v>
      </c>
      <c r="U8000">
        <v>1</v>
      </c>
      <c r="V8000">
        <v>1</v>
      </c>
      <c r="W8000">
        <v>0</v>
      </c>
      <c r="X8000">
        <v>0</v>
      </c>
      <c r="Y8000" t="s">
        <v>45</v>
      </c>
    </row>
    <row r="8001" spans="1:25" x14ac:dyDescent="0.25">
      <c r="A8001" t="s">
        <v>10038</v>
      </c>
      <c r="B8001" t="s">
        <v>3397</v>
      </c>
      <c r="C8001" t="s">
        <v>73</v>
      </c>
      <c r="D8001" t="s">
        <v>28</v>
      </c>
      <c r="E8001" t="s">
        <v>49</v>
      </c>
      <c r="F8001" s="1" t="s">
        <v>20055</v>
      </c>
      <c r="G8001">
        <v>158</v>
      </c>
      <c r="H8001" t="s">
        <v>29</v>
      </c>
      <c r="I8001">
        <v>1631</v>
      </c>
      <c r="J8001">
        <v>341.39</v>
      </c>
      <c r="K8001">
        <f>Passenger_Data[[#This Row],[Price_USD]]*1</f>
        <v>341.39</v>
      </c>
      <c r="L8001">
        <v>52</v>
      </c>
      <c r="M8001" t="s">
        <v>30</v>
      </c>
      <c r="N8001" t="s">
        <v>31</v>
      </c>
      <c r="O8001" t="s">
        <v>56</v>
      </c>
      <c r="P8001" t="s">
        <v>83</v>
      </c>
      <c r="Q8001">
        <v>0</v>
      </c>
      <c r="R8001" t="s">
        <v>65</v>
      </c>
      <c r="S8001" t="s">
        <v>44</v>
      </c>
      <c r="T8001">
        <v>6</v>
      </c>
      <c r="U8001">
        <v>5</v>
      </c>
      <c r="V8001">
        <v>32</v>
      </c>
      <c r="W8001">
        <v>0</v>
      </c>
      <c r="X8001">
        <v>1</v>
      </c>
      <c r="Y8001" t="s">
        <v>36</v>
      </c>
    </row>
    <row r="8002" spans="1:25" x14ac:dyDescent="0.25">
      <c r="A8002" t="s">
        <v>10039</v>
      </c>
      <c r="B8002" t="s">
        <v>3806</v>
      </c>
      <c r="C8002" t="s">
        <v>26</v>
      </c>
      <c r="D8002" t="s">
        <v>27</v>
      </c>
      <c r="E8002" t="s">
        <v>28</v>
      </c>
      <c r="F8002" s="1" t="s">
        <v>20056</v>
      </c>
      <c r="G8002">
        <v>155</v>
      </c>
      <c r="H8002" t="s">
        <v>86</v>
      </c>
      <c r="I8002">
        <v>1158</v>
      </c>
      <c r="J8002">
        <v>404.87</v>
      </c>
      <c r="K8002">
        <f>Passenger_Data[[#This Row],[Price_USD]]*1</f>
        <v>404.87</v>
      </c>
      <c r="L8002">
        <v>62</v>
      </c>
      <c r="M8002" t="s">
        <v>40</v>
      </c>
      <c r="N8002" t="s">
        <v>31</v>
      </c>
      <c r="O8002" t="s">
        <v>33</v>
      </c>
      <c r="P8002" t="s">
        <v>33</v>
      </c>
      <c r="Q8002">
        <v>2</v>
      </c>
      <c r="R8002" t="s">
        <v>51</v>
      </c>
      <c r="S8002" t="s">
        <v>68</v>
      </c>
      <c r="T8002">
        <v>7</v>
      </c>
      <c r="U8002">
        <v>2</v>
      </c>
      <c r="V8002">
        <v>100</v>
      </c>
      <c r="W8002">
        <v>0</v>
      </c>
      <c r="X8002">
        <v>0</v>
      </c>
      <c r="Y8002" t="s">
        <v>77</v>
      </c>
    </row>
    <row r="8003" spans="1:25" x14ac:dyDescent="0.25">
      <c r="A8003" t="s">
        <v>10040</v>
      </c>
      <c r="B8003" t="s">
        <v>1496</v>
      </c>
      <c r="C8003" t="s">
        <v>54</v>
      </c>
      <c r="D8003" t="s">
        <v>59</v>
      </c>
      <c r="E8003" t="s">
        <v>59</v>
      </c>
      <c r="F8003" s="1" t="s">
        <v>20057</v>
      </c>
      <c r="G8003">
        <v>286</v>
      </c>
      <c r="H8003" t="s">
        <v>86</v>
      </c>
      <c r="I8003">
        <v>1190</v>
      </c>
      <c r="J8003">
        <v>435.17</v>
      </c>
      <c r="K8003">
        <f>Passenger_Data[[#This Row],[Price_USD]]*1</f>
        <v>435.17</v>
      </c>
      <c r="L8003">
        <v>45</v>
      </c>
      <c r="M8003" t="s">
        <v>30</v>
      </c>
      <c r="N8003" t="s">
        <v>31</v>
      </c>
      <c r="O8003" t="s">
        <v>56</v>
      </c>
      <c r="P8003" t="s">
        <v>50</v>
      </c>
      <c r="Q8003">
        <v>2</v>
      </c>
      <c r="R8003" t="s">
        <v>65</v>
      </c>
      <c r="S8003" t="s">
        <v>44</v>
      </c>
      <c r="T8003">
        <v>8.4</v>
      </c>
      <c r="U8003">
        <v>1</v>
      </c>
      <c r="V8003">
        <v>9</v>
      </c>
      <c r="W8003">
        <v>0</v>
      </c>
      <c r="X8003">
        <v>0</v>
      </c>
      <c r="Y8003" t="s">
        <v>36</v>
      </c>
    </row>
    <row r="8004" spans="1:25" x14ac:dyDescent="0.25">
      <c r="A8004" t="s">
        <v>10041</v>
      </c>
      <c r="B8004" t="s">
        <v>4330</v>
      </c>
      <c r="C8004" t="s">
        <v>26</v>
      </c>
      <c r="D8004" t="s">
        <v>28</v>
      </c>
      <c r="E8004" t="s">
        <v>55</v>
      </c>
      <c r="F8004" s="1" t="s">
        <v>20058</v>
      </c>
      <c r="G8004">
        <v>355</v>
      </c>
      <c r="H8004" t="s">
        <v>29</v>
      </c>
      <c r="I8004">
        <v>1031</v>
      </c>
      <c r="J8004">
        <v>233.75</v>
      </c>
      <c r="K8004">
        <f>Passenger_Data[[#This Row],[Price_USD]]*1</f>
        <v>233.75</v>
      </c>
      <c r="L8004">
        <v>18</v>
      </c>
      <c r="M8004" t="s">
        <v>30</v>
      </c>
      <c r="N8004" t="s">
        <v>41</v>
      </c>
      <c r="O8004" t="s">
        <v>32</v>
      </c>
      <c r="P8004" t="s">
        <v>50</v>
      </c>
      <c r="Q8004">
        <v>0</v>
      </c>
      <c r="R8004" t="s">
        <v>65</v>
      </c>
      <c r="S8004" t="s">
        <v>68</v>
      </c>
      <c r="T8004">
        <v>6.8</v>
      </c>
      <c r="U8004">
        <v>29</v>
      </c>
      <c r="V8004">
        <v>116</v>
      </c>
      <c r="W8004">
        <v>0</v>
      </c>
      <c r="X8004">
        <v>0</v>
      </c>
      <c r="Y8004" t="s">
        <v>45</v>
      </c>
    </row>
    <row r="8005" spans="1:25" x14ac:dyDescent="0.25">
      <c r="A8005" t="s">
        <v>10042</v>
      </c>
      <c r="B8005" t="s">
        <v>2597</v>
      </c>
      <c r="C8005" t="s">
        <v>54</v>
      </c>
      <c r="D8005" t="s">
        <v>27</v>
      </c>
      <c r="E8005" t="s">
        <v>64</v>
      </c>
      <c r="F8005" s="1" t="s">
        <v>20059</v>
      </c>
      <c r="G8005">
        <v>232</v>
      </c>
      <c r="H8005" t="s">
        <v>29</v>
      </c>
      <c r="I8005">
        <v>1010</v>
      </c>
      <c r="J8005">
        <v>468.41</v>
      </c>
      <c r="K8005">
        <f>Passenger_Data[[#This Row],[Price_USD]]*1</f>
        <v>468.41</v>
      </c>
      <c r="L8005">
        <v>35</v>
      </c>
      <c r="M8005" t="s">
        <v>40</v>
      </c>
      <c r="N8005" t="s">
        <v>31</v>
      </c>
      <c r="O8005" t="s">
        <v>32</v>
      </c>
      <c r="P8005" t="s">
        <v>50</v>
      </c>
      <c r="Q8005">
        <v>2</v>
      </c>
      <c r="R8005" t="s">
        <v>65</v>
      </c>
      <c r="S8005" t="s">
        <v>68</v>
      </c>
      <c r="T8005">
        <v>8.9</v>
      </c>
      <c r="U8005">
        <v>4</v>
      </c>
      <c r="V8005">
        <v>70</v>
      </c>
      <c r="W8005">
        <v>0</v>
      </c>
      <c r="X8005">
        <v>0</v>
      </c>
      <c r="Y8005" t="s">
        <v>36</v>
      </c>
    </row>
    <row r="8006" spans="1:25" x14ac:dyDescent="0.25">
      <c r="A8006" t="s">
        <v>10043</v>
      </c>
      <c r="B8006" t="s">
        <v>2106</v>
      </c>
      <c r="C8006" t="s">
        <v>48</v>
      </c>
      <c r="D8006" t="s">
        <v>39</v>
      </c>
      <c r="E8006" t="s">
        <v>49</v>
      </c>
      <c r="F8006" s="1" t="s">
        <v>20060</v>
      </c>
      <c r="G8006">
        <v>187</v>
      </c>
      <c r="H8006" t="s">
        <v>29</v>
      </c>
      <c r="I8006">
        <v>1199</v>
      </c>
      <c r="J8006">
        <v>359.17</v>
      </c>
      <c r="K8006">
        <f>Passenger_Data[[#This Row],[Price_USD]]*1</f>
        <v>359.17</v>
      </c>
      <c r="L8006">
        <v>67</v>
      </c>
      <c r="M8006" t="s">
        <v>40</v>
      </c>
      <c r="N8006" t="s">
        <v>60</v>
      </c>
      <c r="O8006" t="s">
        <v>42</v>
      </c>
      <c r="P8006" t="s">
        <v>33</v>
      </c>
      <c r="Q8006">
        <v>1</v>
      </c>
      <c r="R8006" t="s">
        <v>51</v>
      </c>
      <c r="S8006" t="s">
        <v>68</v>
      </c>
      <c r="T8006">
        <v>4.9000000000000004</v>
      </c>
      <c r="U8006">
        <v>7</v>
      </c>
      <c r="V8006">
        <v>78</v>
      </c>
      <c r="W8006">
        <v>0</v>
      </c>
      <c r="X8006">
        <v>1</v>
      </c>
      <c r="Y8006" t="s">
        <v>36</v>
      </c>
    </row>
    <row r="8007" spans="1:25" x14ac:dyDescent="0.25">
      <c r="A8007" t="s">
        <v>10044</v>
      </c>
      <c r="B8007" t="s">
        <v>2936</v>
      </c>
      <c r="C8007" t="s">
        <v>82</v>
      </c>
      <c r="D8007" t="s">
        <v>55</v>
      </c>
      <c r="E8007" t="s">
        <v>59</v>
      </c>
      <c r="F8007" s="1" t="s">
        <v>20061</v>
      </c>
      <c r="G8007">
        <v>199</v>
      </c>
      <c r="H8007" t="s">
        <v>29</v>
      </c>
      <c r="I8007">
        <v>1531</v>
      </c>
      <c r="J8007">
        <v>341.32</v>
      </c>
      <c r="K8007">
        <f>Passenger_Data[[#This Row],[Price_USD]]*1</f>
        <v>341.32</v>
      </c>
      <c r="L8007">
        <v>56</v>
      </c>
      <c r="M8007" t="s">
        <v>40</v>
      </c>
      <c r="N8007" t="s">
        <v>31</v>
      </c>
      <c r="O8007" t="s">
        <v>56</v>
      </c>
      <c r="P8007" t="s">
        <v>83</v>
      </c>
      <c r="Q8007">
        <v>1</v>
      </c>
      <c r="R8007" t="s">
        <v>51</v>
      </c>
      <c r="S8007" t="s">
        <v>68</v>
      </c>
      <c r="T8007">
        <v>8.6999999999999993</v>
      </c>
      <c r="U8007">
        <v>8</v>
      </c>
      <c r="V8007">
        <v>17</v>
      </c>
      <c r="W8007">
        <v>0</v>
      </c>
      <c r="X8007">
        <v>0</v>
      </c>
      <c r="Y8007" t="s">
        <v>45</v>
      </c>
    </row>
    <row r="8008" spans="1:25" x14ac:dyDescent="0.25">
      <c r="A8008" t="s">
        <v>10045</v>
      </c>
      <c r="B8008" t="s">
        <v>942</v>
      </c>
      <c r="C8008" t="s">
        <v>26</v>
      </c>
      <c r="D8008" t="s">
        <v>49</v>
      </c>
      <c r="E8008" t="s">
        <v>64</v>
      </c>
      <c r="F8008" s="1" t="s">
        <v>20062</v>
      </c>
      <c r="G8008">
        <v>260</v>
      </c>
      <c r="H8008" t="s">
        <v>29</v>
      </c>
      <c r="I8008">
        <v>1485</v>
      </c>
      <c r="J8008">
        <v>300.58999999999997</v>
      </c>
      <c r="K8008">
        <f>Passenger_Data[[#This Row],[Price_USD]]*1</f>
        <v>300.58999999999997</v>
      </c>
      <c r="L8008">
        <v>28</v>
      </c>
      <c r="M8008" t="s">
        <v>40</v>
      </c>
      <c r="N8008" t="s">
        <v>41</v>
      </c>
      <c r="O8008" t="s">
        <v>32</v>
      </c>
      <c r="P8008" t="s">
        <v>50</v>
      </c>
      <c r="Q8008">
        <v>2</v>
      </c>
      <c r="R8008" t="s">
        <v>65</v>
      </c>
      <c r="S8008" t="s">
        <v>68</v>
      </c>
      <c r="T8008">
        <v>5.6</v>
      </c>
      <c r="U8008">
        <v>12</v>
      </c>
      <c r="V8008">
        <v>104</v>
      </c>
      <c r="W8008">
        <v>0</v>
      </c>
      <c r="X8008">
        <v>0</v>
      </c>
      <c r="Y8008" t="s">
        <v>36</v>
      </c>
    </row>
    <row r="8009" spans="1:25" x14ac:dyDescent="0.25">
      <c r="A8009" t="s">
        <v>10046</v>
      </c>
      <c r="B8009" t="s">
        <v>2053</v>
      </c>
      <c r="C8009" t="s">
        <v>54</v>
      </c>
      <c r="D8009" t="s">
        <v>39</v>
      </c>
      <c r="E8009" t="s">
        <v>39</v>
      </c>
      <c r="F8009" s="1" t="s">
        <v>20063</v>
      </c>
      <c r="G8009">
        <v>192</v>
      </c>
      <c r="H8009" t="s">
        <v>29</v>
      </c>
      <c r="I8009">
        <v>904</v>
      </c>
      <c r="J8009">
        <v>303.52</v>
      </c>
      <c r="K8009">
        <f>Passenger_Data[[#This Row],[Price_USD]]*1</f>
        <v>303.52</v>
      </c>
      <c r="L8009">
        <v>24</v>
      </c>
      <c r="M8009" t="s">
        <v>40</v>
      </c>
      <c r="N8009" t="s">
        <v>31</v>
      </c>
      <c r="O8009" t="s">
        <v>33</v>
      </c>
      <c r="P8009" t="s">
        <v>83</v>
      </c>
      <c r="Q8009">
        <v>1</v>
      </c>
      <c r="R8009" t="s">
        <v>34</v>
      </c>
      <c r="S8009" t="s">
        <v>35</v>
      </c>
      <c r="T8009">
        <v>9.5</v>
      </c>
      <c r="U8009">
        <v>1</v>
      </c>
      <c r="V8009">
        <v>52</v>
      </c>
      <c r="W8009">
        <v>0</v>
      </c>
      <c r="X8009">
        <v>0</v>
      </c>
      <c r="Y8009" t="s">
        <v>36</v>
      </c>
    </row>
    <row r="8010" spans="1:25" x14ac:dyDescent="0.25">
      <c r="A8010" t="s">
        <v>10047</v>
      </c>
      <c r="B8010" t="s">
        <v>2639</v>
      </c>
      <c r="C8010" t="s">
        <v>26</v>
      </c>
      <c r="D8010" t="s">
        <v>27</v>
      </c>
      <c r="E8010" t="s">
        <v>64</v>
      </c>
      <c r="F8010" s="1" t="s">
        <v>20064</v>
      </c>
      <c r="G8010">
        <v>170</v>
      </c>
      <c r="H8010" t="s">
        <v>29</v>
      </c>
      <c r="I8010">
        <v>1363</v>
      </c>
      <c r="J8010">
        <v>320.02999999999997</v>
      </c>
      <c r="K8010">
        <f>Passenger_Data[[#This Row],[Price_USD]]*1</f>
        <v>320.02999999999997</v>
      </c>
      <c r="L8010">
        <v>34</v>
      </c>
      <c r="M8010" t="s">
        <v>40</v>
      </c>
      <c r="N8010" t="s">
        <v>41</v>
      </c>
      <c r="O8010" t="s">
        <v>56</v>
      </c>
      <c r="P8010" t="s">
        <v>50</v>
      </c>
      <c r="Q8010">
        <v>2</v>
      </c>
      <c r="R8010" t="s">
        <v>43</v>
      </c>
      <c r="S8010" t="s">
        <v>61</v>
      </c>
      <c r="T8010">
        <v>9</v>
      </c>
      <c r="U8010">
        <v>4</v>
      </c>
      <c r="V8010">
        <v>67</v>
      </c>
      <c r="W8010">
        <v>0</v>
      </c>
      <c r="X8010">
        <v>0</v>
      </c>
      <c r="Y8010" t="s">
        <v>77</v>
      </c>
    </row>
    <row r="8011" spans="1:25" x14ac:dyDescent="0.25">
      <c r="A8011" t="s">
        <v>10048</v>
      </c>
      <c r="B8011" t="s">
        <v>3178</v>
      </c>
      <c r="C8011" t="s">
        <v>48</v>
      </c>
      <c r="D8011" t="s">
        <v>64</v>
      </c>
      <c r="E8011" t="s">
        <v>39</v>
      </c>
      <c r="F8011" s="1" t="s">
        <v>20065</v>
      </c>
      <c r="G8011">
        <v>249</v>
      </c>
      <c r="H8011" t="s">
        <v>108</v>
      </c>
      <c r="I8011">
        <v>1379</v>
      </c>
      <c r="J8011">
        <v>384.44</v>
      </c>
      <c r="K8011">
        <f>Passenger_Data[[#This Row],[Price_USD]]*1</f>
        <v>384.44</v>
      </c>
      <c r="L8011">
        <v>42</v>
      </c>
      <c r="M8011" t="s">
        <v>40</v>
      </c>
      <c r="N8011" t="s">
        <v>60</v>
      </c>
      <c r="O8011" t="s">
        <v>42</v>
      </c>
      <c r="P8011" t="s">
        <v>50</v>
      </c>
      <c r="Q8011">
        <v>1</v>
      </c>
      <c r="R8011" t="s">
        <v>34</v>
      </c>
      <c r="S8011" t="s">
        <v>68</v>
      </c>
      <c r="T8011">
        <v>8.6</v>
      </c>
      <c r="U8011">
        <v>11</v>
      </c>
      <c r="V8011">
        <v>98</v>
      </c>
      <c r="W8011">
        <v>1</v>
      </c>
      <c r="X8011">
        <v>0</v>
      </c>
      <c r="Y8011" t="s">
        <v>77</v>
      </c>
    </row>
    <row r="8012" spans="1:25" x14ac:dyDescent="0.25">
      <c r="A8012" t="s">
        <v>10049</v>
      </c>
      <c r="B8012" t="s">
        <v>551</v>
      </c>
      <c r="C8012" t="s">
        <v>82</v>
      </c>
      <c r="D8012" t="s">
        <v>64</v>
      </c>
      <c r="E8012" t="s">
        <v>76</v>
      </c>
      <c r="F8012" s="1" t="s">
        <v>20066</v>
      </c>
      <c r="G8012">
        <v>205</v>
      </c>
      <c r="H8012" t="s">
        <v>29</v>
      </c>
      <c r="I8012">
        <v>1525</v>
      </c>
      <c r="J8012">
        <v>384.08</v>
      </c>
      <c r="K8012">
        <f>Passenger_Data[[#This Row],[Price_USD]]*1</f>
        <v>384.08</v>
      </c>
      <c r="L8012">
        <v>63</v>
      </c>
      <c r="M8012" t="s">
        <v>30</v>
      </c>
      <c r="N8012" t="s">
        <v>60</v>
      </c>
      <c r="O8012" t="s">
        <v>33</v>
      </c>
      <c r="P8012" t="s">
        <v>50</v>
      </c>
      <c r="Q8012">
        <v>2</v>
      </c>
      <c r="R8012" t="s">
        <v>65</v>
      </c>
      <c r="S8012" t="s">
        <v>61</v>
      </c>
      <c r="T8012">
        <v>6.4</v>
      </c>
      <c r="U8012">
        <v>4</v>
      </c>
      <c r="V8012">
        <v>2</v>
      </c>
      <c r="W8012">
        <v>0</v>
      </c>
      <c r="X8012">
        <v>0</v>
      </c>
      <c r="Y8012" t="s">
        <v>45</v>
      </c>
    </row>
    <row r="8013" spans="1:25" x14ac:dyDescent="0.25">
      <c r="A8013" t="s">
        <v>10050</v>
      </c>
      <c r="B8013" t="s">
        <v>3126</v>
      </c>
      <c r="C8013" t="s">
        <v>54</v>
      </c>
      <c r="D8013" t="s">
        <v>76</v>
      </c>
      <c r="E8013" t="s">
        <v>39</v>
      </c>
      <c r="F8013" s="1" t="s">
        <v>20067</v>
      </c>
      <c r="G8013">
        <v>205</v>
      </c>
      <c r="H8013" t="s">
        <v>29</v>
      </c>
      <c r="I8013">
        <v>1338</v>
      </c>
      <c r="J8013">
        <v>362.28</v>
      </c>
      <c r="K8013">
        <f>Passenger_Data[[#This Row],[Price_USD]]*1</f>
        <v>362.28</v>
      </c>
      <c r="L8013">
        <v>18</v>
      </c>
      <c r="M8013" t="s">
        <v>30</v>
      </c>
      <c r="N8013" t="s">
        <v>41</v>
      </c>
      <c r="O8013" t="s">
        <v>42</v>
      </c>
      <c r="P8013" t="s">
        <v>50</v>
      </c>
      <c r="Q8013">
        <v>1</v>
      </c>
      <c r="R8013" t="s">
        <v>51</v>
      </c>
      <c r="S8013" t="s">
        <v>61</v>
      </c>
      <c r="T8013">
        <v>6.5</v>
      </c>
      <c r="U8013">
        <v>4</v>
      </c>
      <c r="V8013">
        <v>81</v>
      </c>
      <c r="W8013">
        <v>0</v>
      </c>
      <c r="X8013">
        <v>0</v>
      </c>
      <c r="Y8013" t="s">
        <v>45</v>
      </c>
    </row>
    <row r="8014" spans="1:25" x14ac:dyDescent="0.25">
      <c r="A8014" t="s">
        <v>10051</v>
      </c>
      <c r="B8014" t="s">
        <v>1802</v>
      </c>
      <c r="C8014" t="s">
        <v>73</v>
      </c>
      <c r="D8014" t="s">
        <v>64</v>
      </c>
      <c r="E8014" t="s">
        <v>76</v>
      </c>
      <c r="F8014" s="1" t="s">
        <v>20068</v>
      </c>
      <c r="G8014">
        <v>253</v>
      </c>
      <c r="H8014" t="s">
        <v>86</v>
      </c>
      <c r="I8014">
        <v>902</v>
      </c>
      <c r="J8014">
        <v>370.9</v>
      </c>
      <c r="K8014">
        <f>Passenger_Data[[#This Row],[Price_USD]]*1</f>
        <v>370.9</v>
      </c>
      <c r="L8014">
        <v>70</v>
      </c>
      <c r="M8014" t="s">
        <v>30</v>
      </c>
      <c r="N8014" t="s">
        <v>41</v>
      </c>
      <c r="O8014" t="s">
        <v>42</v>
      </c>
      <c r="P8014" t="s">
        <v>50</v>
      </c>
      <c r="Q8014">
        <v>0</v>
      </c>
      <c r="R8014" t="s">
        <v>51</v>
      </c>
      <c r="S8014" t="s">
        <v>68</v>
      </c>
      <c r="T8014">
        <v>7.6</v>
      </c>
      <c r="U8014">
        <v>5</v>
      </c>
      <c r="V8014">
        <v>102</v>
      </c>
      <c r="W8014">
        <v>0</v>
      </c>
      <c r="X8014">
        <v>0</v>
      </c>
      <c r="Y8014" t="s">
        <v>45</v>
      </c>
    </row>
    <row r="8015" spans="1:25" x14ac:dyDescent="0.25">
      <c r="A8015" t="s">
        <v>10052</v>
      </c>
      <c r="B8015" t="s">
        <v>361</v>
      </c>
      <c r="C8015" t="s">
        <v>73</v>
      </c>
      <c r="D8015" t="s">
        <v>59</v>
      </c>
      <c r="E8015" t="s">
        <v>55</v>
      </c>
      <c r="F8015" s="1" t="s">
        <v>20069</v>
      </c>
      <c r="G8015">
        <v>129</v>
      </c>
      <c r="H8015" t="s">
        <v>29</v>
      </c>
      <c r="I8015">
        <v>1600</v>
      </c>
      <c r="J8015">
        <v>364.49</v>
      </c>
      <c r="K8015">
        <f>Passenger_Data[[#This Row],[Price_USD]]*1</f>
        <v>364.49</v>
      </c>
      <c r="L8015">
        <v>47</v>
      </c>
      <c r="M8015" t="s">
        <v>40</v>
      </c>
      <c r="N8015" t="s">
        <v>31</v>
      </c>
      <c r="O8015" t="s">
        <v>42</v>
      </c>
      <c r="P8015" t="s">
        <v>50</v>
      </c>
      <c r="Q8015">
        <v>0</v>
      </c>
      <c r="R8015" t="s">
        <v>34</v>
      </c>
      <c r="S8015" t="s">
        <v>44</v>
      </c>
      <c r="T8015">
        <v>7.4</v>
      </c>
      <c r="U8015">
        <v>8</v>
      </c>
      <c r="V8015">
        <v>12</v>
      </c>
      <c r="W8015">
        <v>1</v>
      </c>
      <c r="X8015">
        <v>0</v>
      </c>
      <c r="Y8015" t="s">
        <v>77</v>
      </c>
    </row>
    <row r="8016" spans="1:25" x14ac:dyDescent="0.25">
      <c r="A8016" t="s">
        <v>10053</v>
      </c>
      <c r="B8016" t="s">
        <v>2994</v>
      </c>
      <c r="C8016" t="s">
        <v>73</v>
      </c>
      <c r="D8016" t="s">
        <v>59</v>
      </c>
      <c r="E8016" t="s">
        <v>76</v>
      </c>
      <c r="F8016" s="1" t="s">
        <v>20070</v>
      </c>
      <c r="G8016">
        <v>168</v>
      </c>
      <c r="H8016" t="s">
        <v>86</v>
      </c>
      <c r="I8016">
        <v>831</v>
      </c>
      <c r="J8016">
        <v>371.69</v>
      </c>
      <c r="K8016">
        <f>Passenger_Data[[#This Row],[Price_USD]]*1</f>
        <v>371.69</v>
      </c>
      <c r="L8016">
        <v>35</v>
      </c>
      <c r="M8016" t="s">
        <v>40</v>
      </c>
      <c r="N8016" t="s">
        <v>60</v>
      </c>
      <c r="O8016" t="s">
        <v>32</v>
      </c>
      <c r="P8016" t="s">
        <v>50</v>
      </c>
      <c r="Q8016">
        <v>0</v>
      </c>
      <c r="R8016" t="s">
        <v>65</v>
      </c>
      <c r="S8016" t="s">
        <v>68</v>
      </c>
      <c r="T8016">
        <v>4.3</v>
      </c>
      <c r="U8016">
        <v>12</v>
      </c>
      <c r="V8016">
        <v>63</v>
      </c>
      <c r="W8016">
        <v>0</v>
      </c>
      <c r="X8016">
        <v>0</v>
      </c>
      <c r="Y8016" t="s">
        <v>45</v>
      </c>
    </row>
    <row r="8017" spans="1:25" x14ac:dyDescent="0.25">
      <c r="A8017" t="s">
        <v>10054</v>
      </c>
      <c r="B8017" t="s">
        <v>1139</v>
      </c>
      <c r="C8017" t="s">
        <v>73</v>
      </c>
      <c r="D8017" t="s">
        <v>76</v>
      </c>
      <c r="E8017" t="s">
        <v>49</v>
      </c>
      <c r="F8017" s="1" t="s">
        <v>20071</v>
      </c>
      <c r="G8017">
        <v>270</v>
      </c>
      <c r="H8017" t="s">
        <v>29</v>
      </c>
      <c r="I8017">
        <v>739</v>
      </c>
      <c r="J8017">
        <v>258.89</v>
      </c>
      <c r="K8017">
        <f>Passenger_Data[[#This Row],[Price_USD]]*1</f>
        <v>258.89</v>
      </c>
      <c r="L8017">
        <v>53</v>
      </c>
      <c r="M8017" t="s">
        <v>40</v>
      </c>
      <c r="N8017" t="s">
        <v>60</v>
      </c>
      <c r="O8017" t="s">
        <v>42</v>
      </c>
      <c r="P8017" t="s">
        <v>33</v>
      </c>
      <c r="Q8017">
        <v>0</v>
      </c>
      <c r="R8017" t="s">
        <v>65</v>
      </c>
      <c r="S8017" t="s">
        <v>68</v>
      </c>
      <c r="T8017">
        <v>6.3</v>
      </c>
      <c r="U8017">
        <v>31</v>
      </c>
      <c r="V8017">
        <v>81</v>
      </c>
      <c r="W8017">
        <v>0</v>
      </c>
      <c r="X8017">
        <v>0</v>
      </c>
      <c r="Y8017" t="s">
        <v>45</v>
      </c>
    </row>
    <row r="8018" spans="1:25" x14ac:dyDescent="0.25">
      <c r="A8018" t="s">
        <v>10055</v>
      </c>
      <c r="B8018" t="s">
        <v>5937</v>
      </c>
      <c r="C8018" t="s">
        <v>54</v>
      </c>
      <c r="D8018" t="s">
        <v>39</v>
      </c>
      <c r="E8018" t="s">
        <v>59</v>
      </c>
      <c r="F8018" s="1" t="s">
        <v>20072</v>
      </c>
      <c r="G8018">
        <v>145</v>
      </c>
      <c r="H8018" t="s">
        <v>29</v>
      </c>
      <c r="I8018">
        <v>1047</v>
      </c>
      <c r="J8018">
        <v>375.93</v>
      </c>
      <c r="K8018">
        <f>Passenger_Data[[#This Row],[Price_USD]]*1</f>
        <v>375.93</v>
      </c>
      <c r="L8018">
        <v>28</v>
      </c>
      <c r="M8018" t="s">
        <v>30</v>
      </c>
      <c r="N8018" t="s">
        <v>41</v>
      </c>
      <c r="O8018" t="s">
        <v>32</v>
      </c>
      <c r="P8018" t="s">
        <v>50</v>
      </c>
      <c r="Q8018">
        <v>0</v>
      </c>
      <c r="R8018" t="s">
        <v>34</v>
      </c>
      <c r="S8018" t="s">
        <v>61</v>
      </c>
      <c r="T8018">
        <v>7.3</v>
      </c>
      <c r="U8018">
        <v>14</v>
      </c>
      <c r="V8018">
        <v>35</v>
      </c>
      <c r="W8018">
        <v>0</v>
      </c>
      <c r="X8018">
        <v>1</v>
      </c>
      <c r="Y8018" t="s">
        <v>77</v>
      </c>
    </row>
    <row r="8019" spans="1:25" x14ac:dyDescent="0.25">
      <c r="A8019" t="s">
        <v>10056</v>
      </c>
      <c r="B8019" t="s">
        <v>156</v>
      </c>
      <c r="C8019" t="s">
        <v>26</v>
      </c>
      <c r="D8019" t="s">
        <v>49</v>
      </c>
      <c r="E8019" t="s">
        <v>27</v>
      </c>
      <c r="F8019" s="1" t="s">
        <v>20073</v>
      </c>
      <c r="G8019">
        <v>197</v>
      </c>
      <c r="H8019" t="s">
        <v>29</v>
      </c>
      <c r="I8019">
        <v>1556</v>
      </c>
      <c r="J8019">
        <v>317.35000000000002</v>
      </c>
      <c r="K8019">
        <f>Passenger_Data[[#This Row],[Price_USD]]*1</f>
        <v>317.35000000000002</v>
      </c>
      <c r="L8019">
        <v>65</v>
      </c>
      <c r="M8019" t="s">
        <v>40</v>
      </c>
      <c r="N8019" t="s">
        <v>60</v>
      </c>
      <c r="O8019" t="s">
        <v>56</v>
      </c>
      <c r="P8019" t="s">
        <v>50</v>
      </c>
      <c r="Q8019">
        <v>1</v>
      </c>
      <c r="R8019" t="s">
        <v>43</v>
      </c>
      <c r="S8019" t="s">
        <v>61</v>
      </c>
      <c r="T8019">
        <v>6.4</v>
      </c>
      <c r="U8019">
        <v>14</v>
      </c>
      <c r="V8019">
        <v>51</v>
      </c>
      <c r="W8019">
        <v>0</v>
      </c>
      <c r="X8019">
        <v>0</v>
      </c>
      <c r="Y8019" t="s">
        <v>77</v>
      </c>
    </row>
    <row r="8020" spans="1:25" x14ac:dyDescent="0.25">
      <c r="A8020" t="s">
        <v>10057</v>
      </c>
      <c r="B8020" t="s">
        <v>1752</v>
      </c>
      <c r="C8020" t="s">
        <v>54</v>
      </c>
      <c r="D8020" t="s">
        <v>28</v>
      </c>
      <c r="E8020" t="s">
        <v>55</v>
      </c>
      <c r="F8020" s="1" t="s">
        <v>20074</v>
      </c>
      <c r="G8020">
        <v>154</v>
      </c>
      <c r="H8020" t="s">
        <v>29</v>
      </c>
      <c r="I8020">
        <v>2163</v>
      </c>
      <c r="J8020">
        <v>182.62</v>
      </c>
      <c r="K8020">
        <f>Passenger_Data[[#This Row],[Price_USD]]*1</f>
        <v>182.62</v>
      </c>
      <c r="L8020">
        <v>54</v>
      </c>
      <c r="M8020" t="s">
        <v>30</v>
      </c>
      <c r="N8020" t="s">
        <v>41</v>
      </c>
      <c r="O8020" t="s">
        <v>32</v>
      </c>
      <c r="P8020" t="s">
        <v>50</v>
      </c>
      <c r="Q8020">
        <v>1</v>
      </c>
      <c r="R8020" t="s">
        <v>65</v>
      </c>
      <c r="S8020" t="s">
        <v>68</v>
      </c>
      <c r="T8020">
        <v>4.8</v>
      </c>
      <c r="U8020">
        <v>6</v>
      </c>
      <c r="V8020">
        <v>90</v>
      </c>
      <c r="W8020">
        <v>0</v>
      </c>
      <c r="X8020">
        <v>1</v>
      </c>
      <c r="Y8020" t="s">
        <v>36</v>
      </c>
    </row>
    <row r="8021" spans="1:25" x14ac:dyDescent="0.25">
      <c r="A8021" t="s">
        <v>10058</v>
      </c>
      <c r="B8021" t="s">
        <v>5978</v>
      </c>
      <c r="C8021" t="s">
        <v>26</v>
      </c>
      <c r="D8021" t="s">
        <v>64</v>
      </c>
      <c r="E8021" t="s">
        <v>64</v>
      </c>
      <c r="F8021" s="1" t="s">
        <v>20075</v>
      </c>
      <c r="G8021">
        <v>160</v>
      </c>
      <c r="H8021" t="s">
        <v>29</v>
      </c>
      <c r="I8021">
        <v>981</v>
      </c>
      <c r="J8021">
        <v>511.34</v>
      </c>
      <c r="K8021">
        <f>Passenger_Data[[#This Row],[Price_USD]]*1</f>
        <v>511.34</v>
      </c>
      <c r="L8021">
        <v>43</v>
      </c>
      <c r="M8021" t="s">
        <v>40</v>
      </c>
      <c r="N8021" t="s">
        <v>41</v>
      </c>
      <c r="O8021" t="s">
        <v>42</v>
      </c>
      <c r="P8021" t="s">
        <v>50</v>
      </c>
      <c r="Q8021">
        <v>1</v>
      </c>
      <c r="R8021" t="s">
        <v>65</v>
      </c>
      <c r="S8021" t="s">
        <v>35</v>
      </c>
      <c r="T8021">
        <v>6</v>
      </c>
      <c r="U8021">
        <v>10</v>
      </c>
      <c r="V8021">
        <v>90</v>
      </c>
      <c r="W8021">
        <v>0</v>
      </c>
      <c r="X8021">
        <v>0</v>
      </c>
      <c r="Y8021" t="s">
        <v>45</v>
      </c>
    </row>
    <row r="8022" spans="1:25" x14ac:dyDescent="0.25">
      <c r="A8022" t="s">
        <v>10059</v>
      </c>
      <c r="B8022" t="s">
        <v>7830</v>
      </c>
      <c r="C8022" t="s">
        <v>48</v>
      </c>
      <c r="D8022" t="s">
        <v>59</v>
      </c>
      <c r="E8022" t="s">
        <v>64</v>
      </c>
      <c r="F8022" s="1" t="s">
        <v>20076</v>
      </c>
      <c r="G8022">
        <v>195</v>
      </c>
      <c r="H8022" t="s">
        <v>29</v>
      </c>
      <c r="I8022">
        <v>969</v>
      </c>
      <c r="J8022">
        <v>402.11</v>
      </c>
      <c r="K8022">
        <f>Passenger_Data[[#This Row],[Price_USD]]*1</f>
        <v>402.11</v>
      </c>
      <c r="L8022">
        <v>30</v>
      </c>
      <c r="M8022" t="s">
        <v>40</v>
      </c>
      <c r="N8022" t="s">
        <v>31</v>
      </c>
      <c r="O8022" t="s">
        <v>42</v>
      </c>
      <c r="P8022" t="s">
        <v>83</v>
      </c>
      <c r="Q8022">
        <v>3</v>
      </c>
      <c r="R8022" t="s">
        <v>51</v>
      </c>
      <c r="S8022" t="s">
        <v>35</v>
      </c>
      <c r="T8022">
        <v>6.8</v>
      </c>
      <c r="U8022">
        <v>15</v>
      </c>
      <c r="V8022">
        <v>40</v>
      </c>
      <c r="W8022">
        <v>0</v>
      </c>
      <c r="X8022">
        <v>1</v>
      </c>
      <c r="Y8022" t="s">
        <v>36</v>
      </c>
    </row>
    <row r="8023" spans="1:25" x14ac:dyDescent="0.25">
      <c r="A8023" t="s">
        <v>10060</v>
      </c>
      <c r="B8023" t="s">
        <v>4018</v>
      </c>
      <c r="C8023" t="s">
        <v>82</v>
      </c>
      <c r="D8023" t="s">
        <v>76</v>
      </c>
      <c r="E8023" t="s">
        <v>64</v>
      </c>
      <c r="F8023" s="1" t="s">
        <v>20077</v>
      </c>
      <c r="G8023">
        <v>251</v>
      </c>
      <c r="H8023" t="s">
        <v>29</v>
      </c>
      <c r="I8023">
        <v>1450</v>
      </c>
      <c r="J8023">
        <v>386.93</v>
      </c>
      <c r="K8023">
        <f>Passenger_Data[[#This Row],[Price_USD]]*1</f>
        <v>386.93</v>
      </c>
      <c r="L8023">
        <v>29</v>
      </c>
      <c r="M8023" t="s">
        <v>30</v>
      </c>
      <c r="N8023" t="s">
        <v>31</v>
      </c>
      <c r="O8023" t="s">
        <v>56</v>
      </c>
      <c r="P8023" t="s">
        <v>83</v>
      </c>
      <c r="Q8023">
        <v>0</v>
      </c>
      <c r="R8023" t="s">
        <v>51</v>
      </c>
      <c r="S8023" t="s">
        <v>35</v>
      </c>
      <c r="T8023">
        <v>8.1</v>
      </c>
      <c r="U8023">
        <v>5</v>
      </c>
      <c r="V8023">
        <v>86</v>
      </c>
      <c r="W8023">
        <v>0</v>
      </c>
      <c r="X8023">
        <v>0</v>
      </c>
      <c r="Y8023" t="s">
        <v>36</v>
      </c>
    </row>
    <row r="8024" spans="1:25" x14ac:dyDescent="0.25">
      <c r="A8024" t="s">
        <v>10061</v>
      </c>
      <c r="B8024" t="s">
        <v>427</v>
      </c>
      <c r="C8024" t="s">
        <v>54</v>
      </c>
      <c r="D8024" t="s">
        <v>59</v>
      </c>
      <c r="E8024" t="s">
        <v>27</v>
      </c>
      <c r="F8024" s="1" t="s">
        <v>20078</v>
      </c>
      <c r="G8024">
        <v>249</v>
      </c>
      <c r="H8024" t="s">
        <v>29</v>
      </c>
      <c r="I8024">
        <v>901</v>
      </c>
      <c r="J8024">
        <v>525.14</v>
      </c>
      <c r="K8024">
        <f>Passenger_Data[[#This Row],[Price_USD]]*1</f>
        <v>525.14</v>
      </c>
      <c r="L8024">
        <v>35</v>
      </c>
      <c r="M8024" t="s">
        <v>30</v>
      </c>
      <c r="N8024" t="s">
        <v>60</v>
      </c>
      <c r="O8024" t="s">
        <v>33</v>
      </c>
      <c r="P8024" t="s">
        <v>50</v>
      </c>
      <c r="Q8024">
        <v>1</v>
      </c>
      <c r="R8024" t="s">
        <v>43</v>
      </c>
      <c r="S8024" t="s">
        <v>68</v>
      </c>
      <c r="T8024">
        <v>7.2</v>
      </c>
      <c r="U8024">
        <v>5</v>
      </c>
      <c r="V8024">
        <v>115</v>
      </c>
      <c r="W8024">
        <v>0</v>
      </c>
      <c r="X8024">
        <v>0</v>
      </c>
      <c r="Y8024" t="s">
        <v>45</v>
      </c>
    </row>
    <row r="8025" spans="1:25" x14ac:dyDescent="0.25">
      <c r="A8025" t="s">
        <v>10062</v>
      </c>
      <c r="B8025" t="s">
        <v>5880</v>
      </c>
      <c r="C8025" t="s">
        <v>73</v>
      </c>
      <c r="D8025" t="s">
        <v>39</v>
      </c>
      <c r="E8025" t="s">
        <v>55</v>
      </c>
      <c r="F8025" s="1" t="s">
        <v>20079</v>
      </c>
      <c r="G8025">
        <v>129</v>
      </c>
      <c r="H8025" t="s">
        <v>29</v>
      </c>
      <c r="I8025">
        <v>1922</v>
      </c>
      <c r="J8025">
        <v>351.18</v>
      </c>
      <c r="K8025">
        <f>Passenger_Data[[#This Row],[Price_USD]]*1</f>
        <v>351.18</v>
      </c>
      <c r="L8025">
        <v>18</v>
      </c>
      <c r="M8025" t="s">
        <v>40</v>
      </c>
      <c r="N8025" t="s">
        <v>31</v>
      </c>
      <c r="O8025" t="s">
        <v>33</v>
      </c>
      <c r="P8025" t="s">
        <v>50</v>
      </c>
      <c r="Q8025">
        <v>3</v>
      </c>
      <c r="R8025" t="s">
        <v>51</v>
      </c>
      <c r="S8025" t="s">
        <v>35</v>
      </c>
      <c r="T8025">
        <v>8</v>
      </c>
      <c r="U8025">
        <v>3</v>
      </c>
      <c r="V8025">
        <v>80</v>
      </c>
      <c r="W8025">
        <v>0</v>
      </c>
      <c r="X8025">
        <v>0</v>
      </c>
      <c r="Y8025" t="s">
        <v>77</v>
      </c>
    </row>
    <row r="8026" spans="1:25" x14ac:dyDescent="0.25">
      <c r="A8026" t="s">
        <v>10063</v>
      </c>
      <c r="B8026" t="s">
        <v>818</v>
      </c>
      <c r="C8026" t="s">
        <v>26</v>
      </c>
      <c r="D8026" t="s">
        <v>76</v>
      </c>
      <c r="E8026" t="s">
        <v>59</v>
      </c>
      <c r="F8026" s="1" t="s">
        <v>20080</v>
      </c>
      <c r="G8026">
        <v>186</v>
      </c>
      <c r="H8026" t="s">
        <v>29</v>
      </c>
      <c r="I8026">
        <v>1162</v>
      </c>
      <c r="J8026">
        <v>335.81</v>
      </c>
      <c r="K8026">
        <f>Passenger_Data[[#This Row],[Price_USD]]*1</f>
        <v>335.81</v>
      </c>
      <c r="L8026">
        <v>25</v>
      </c>
      <c r="M8026" t="s">
        <v>40</v>
      </c>
      <c r="N8026" t="s">
        <v>60</v>
      </c>
      <c r="O8026" t="s">
        <v>56</v>
      </c>
      <c r="P8026" t="s">
        <v>50</v>
      </c>
      <c r="Q8026">
        <v>0</v>
      </c>
      <c r="R8026" t="s">
        <v>65</v>
      </c>
      <c r="S8026" t="s">
        <v>61</v>
      </c>
      <c r="T8026">
        <v>7.3</v>
      </c>
      <c r="U8026">
        <v>14</v>
      </c>
      <c r="V8026">
        <v>105</v>
      </c>
      <c r="W8026">
        <v>0</v>
      </c>
      <c r="X8026">
        <v>0</v>
      </c>
      <c r="Y8026" t="s">
        <v>45</v>
      </c>
    </row>
    <row r="8027" spans="1:25" x14ac:dyDescent="0.25">
      <c r="A8027" t="s">
        <v>10064</v>
      </c>
      <c r="B8027" t="s">
        <v>1113</v>
      </c>
      <c r="C8027" t="s">
        <v>54</v>
      </c>
      <c r="D8027" t="s">
        <v>49</v>
      </c>
      <c r="E8027" t="s">
        <v>76</v>
      </c>
      <c r="F8027" s="1" t="s">
        <v>20081</v>
      </c>
      <c r="G8027">
        <v>120</v>
      </c>
      <c r="H8027" t="s">
        <v>86</v>
      </c>
      <c r="I8027">
        <v>980</v>
      </c>
      <c r="J8027">
        <v>440.16</v>
      </c>
      <c r="K8027">
        <f>Passenger_Data[[#This Row],[Price_USD]]*1</f>
        <v>440.16</v>
      </c>
      <c r="L8027">
        <v>68</v>
      </c>
      <c r="M8027" t="s">
        <v>40</v>
      </c>
      <c r="N8027" t="s">
        <v>31</v>
      </c>
      <c r="O8027" t="s">
        <v>42</v>
      </c>
      <c r="P8027" t="s">
        <v>50</v>
      </c>
      <c r="Q8027">
        <v>1</v>
      </c>
      <c r="R8027" t="s">
        <v>43</v>
      </c>
      <c r="S8027" t="s">
        <v>68</v>
      </c>
      <c r="T8027">
        <v>7</v>
      </c>
      <c r="U8027">
        <v>15</v>
      </c>
      <c r="V8027">
        <v>114</v>
      </c>
      <c r="W8027">
        <v>0</v>
      </c>
      <c r="X8027">
        <v>0</v>
      </c>
      <c r="Y8027" t="s">
        <v>45</v>
      </c>
    </row>
    <row r="8028" spans="1:25" x14ac:dyDescent="0.25">
      <c r="A8028" t="s">
        <v>10065</v>
      </c>
      <c r="B8028" t="s">
        <v>1470</v>
      </c>
      <c r="C8028" t="s">
        <v>48</v>
      </c>
      <c r="D8028" t="s">
        <v>49</v>
      </c>
      <c r="E8028" t="s">
        <v>76</v>
      </c>
      <c r="F8028" s="1" t="s">
        <v>20082</v>
      </c>
      <c r="G8028">
        <v>109</v>
      </c>
      <c r="H8028" t="s">
        <v>29</v>
      </c>
      <c r="I8028">
        <v>1244</v>
      </c>
      <c r="J8028">
        <v>297.64999999999998</v>
      </c>
      <c r="K8028">
        <f>Passenger_Data[[#This Row],[Price_USD]]*1</f>
        <v>297.64999999999998</v>
      </c>
      <c r="L8028">
        <v>40</v>
      </c>
      <c r="M8028" t="s">
        <v>30</v>
      </c>
      <c r="N8028" t="s">
        <v>31</v>
      </c>
      <c r="O8028" t="s">
        <v>32</v>
      </c>
      <c r="P8028" t="s">
        <v>83</v>
      </c>
      <c r="Q8028">
        <v>3</v>
      </c>
      <c r="R8028" t="s">
        <v>65</v>
      </c>
      <c r="S8028" t="s">
        <v>68</v>
      </c>
      <c r="T8028">
        <v>5.9</v>
      </c>
      <c r="U8028">
        <v>13</v>
      </c>
      <c r="V8028">
        <v>56</v>
      </c>
      <c r="W8028">
        <v>0</v>
      </c>
      <c r="X8028">
        <v>0</v>
      </c>
      <c r="Y8028" t="s">
        <v>45</v>
      </c>
    </row>
    <row r="8029" spans="1:25" x14ac:dyDescent="0.25">
      <c r="A8029" t="s">
        <v>10066</v>
      </c>
      <c r="B8029" t="s">
        <v>7269</v>
      </c>
      <c r="C8029" t="s">
        <v>26</v>
      </c>
      <c r="D8029" t="s">
        <v>28</v>
      </c>
      <c r="E8029" t="s">
        <v>59</v>
      </c>
      <c r="F8029" s="1" t="s">
        <v>20083</v>
      </c>
      <c r="G8029">
        <v>186</v>
      </c>
      <c r="H8029" t="s">
        <v>86</v>
      </c>
      <c r="I8029">
        <v>784</v>
      </c>
      <c r="J8029">
        <v>415.3</v>
      </c>
      <c r="K8029">
        <f>Passenger_Data[[#This Row],[Price_USD]]*1</f>
        <v>415.3</v>
      </c>
      <c r="L8029">
        <v>63</v>
      </c>
      <c r="M8029" t="s">
        <v>40</v>
      </c>
      <c r="N8029" t="s">
        <v>60</v>
      </c>
      <c r="O8029" t="s">
        <v>56</v>
      </c>
      <c r="P8029" t="s">
        <v>50</v>
      </c>
      <c r="Q8029">
        <v>1</v>
      </c>
      <c r="R8029" t="s">
        <v>34</v>
      </c>
      <c r="S8029" t="s">
        <v>44</v>
      </c>
      <c r="T8029">
        <v>9.3000000000000007</v>
      </c>
      <c r="U8029">
        <v>3</v>
      </c>
      <c r="V8029">
        <v>107</v>
      </c>
      <c r="W8029">
        <v>0</v>
      </c>
      <c r="X8029">
        <v>1</v>
      </c>
      <c r="Y8029" t="s">
        <v>36</v>
      </c>
    </row>
    <row r="8030" spans="1:25" x14ac:dyDescent="0.25">
      <c r="A8030" t="s">
        <v>10067</v>
      </c>
      <c r="B8030" t="s">
        <v>3538</v>
      </c>
      <c r="C8030" t="s">
        <v>82</v>
      </c>
      <c r="D8030" t="s">
        <v>55</v>
      </c>
      <c r="E8030" t="s">
        <v>59</v>
      </c>
      <c r="F8030" s="1" t="s">
        <v>20084</v>
      </c>
      <c r="G8030">
        <v>197</v>
      </c>
      <c r="H8030" t="s">
        <v>29</v>
      </c>
      <c r="I8030">
        <v>627</v>
      </c>
      <c r="J8030">
        <v>478.73</v>
      </c>
      <c r="K8030">
        <f>Passenger_Data[[#This Row],[Price_USD]]*1</f>
        <v>478.73</v>
      </c>
      <c r="L8030">
        <v>60</v>
      </c>
      <c r="M8030" t="s">
        <v>40</v>
      </c>
      <c r="N8030" t="s">
        <v>41</v>
      </c>
      <c r="O8030" t="s">
        <v>42</v>
      </c>
      <c r="P8030" t="s">
        <v>50</v>
      </c>
      <c r="Q8030">
        <v>1</v>
      </c>
      <c r="R8030" t="s">
        <v>51</v>
      </c>
      <c r="S8030" t="s">
        <v>68</v>
      </c>
      <c r="T8030">
        <v>7.4</v>
      </c>
      <c r="U8030">
        <v>36</v>
      </c>
      <c r="V8030">
        <v>72</v>
      </c>
      <c r="W8030">
        <v>0</v>
      </c>
      <c r="X8030">
        <v>0</v>
      </c>
      <c r="Y8030" t="s">
        <v>77</v>
      </c>
    </row>
    <row r="8031" spans="1:25" x14ac:dyDescent="0.25">
      <c r="A8031" t="s">
        <v>10068</v>
      </c>
      <c r="B8031" t="s">
        <v>5542</v>
      </c>
      <c r="C8031" t="s">
        <v>54</v>
      </c>
      <c r="D8031" t="s">
        <v>39</v>
      </c>
      <c r="E8031" t="s">
        <v>64</v>
      </c>
      <c r="F8031" s="1" t="s">
        <v>20085</v>
      </c>
      <c r="G8031">
        <v>124</v>
      </c>
      <c r="H8031" t="s">
        <v>29</v>
      </c>
      <c r="I8031">
        <v>1054</v>
      </c>
      <c r="J8031">
        <v>263.05</v>
      </c>
      <c r="K8031">
        <f>Passenger_Data[[#This Row],[Price_USD]]*1</f>
        <v>263.05</v>
      </c>
      <c r="L8031">
        <v>54</v>
      </c>
      <c r="M8031" t="s">
        <v>30</v>
      </c>
      <c r="N8031" t="s">
        <v>41</v>
      </c>
      <c r="O8031" t="s">
        <v>32</v>
      </c>
      <c r="P8031" t="s">
        <v>264</v>
      </c>
      <c r="Q8031">
        <v>2</v>
      </c>
      <c r="R8031" t="s">
        <v>65</v>
      </c>
      <c r="S8031" t="s">
        <v>68</v>
      </c>
      <c r="T8031">
        <v>6.3</v>
      </c>
      <c r="U8031">
        <v>14</v>
      </c>
      <c r="V8031">
        <v>119</v>
      </c>
      <c r="W8031">
        <v>0</v>
      </c>
      <c r="X8031">
        <v>0</v>
      </c>
      <c r="Y8031" t="s">
        <v>45</v>
      </c>
    </row>
    <row r="8032" spans="1:25" x14ac:dyDescent="0.25">
      <c r="A8032" t="s">
        <v>10069</v>
      </c>
      <c r="B8032" t="s">
        <v>412</v>
      </c>
      <c r="C8032" t="s">
        <v>73</v>
      </c>
      <c r="D8032" t="s">
        <v>27</v>
      </c>
      <c r="E8032" t="s">
        <v>28</v>
      </c>
      <c r="F8032" s="1" t="s">
        <v>20086</v>
      </c>
      <c r="G8032">
        <v>285</v>
      </c>
      <c r="H8032" t="s">
        <v>29</v>
      </c>
      <c r="I8032">
        <v>1676</v>
      </c>
      <c r="J8032">
        <v>481.16</v>
      </c>
      <c r="K8032">
        <f>Passenger_Data[[#This Row],[Price_USD]]*1</f>
        <v>481.16</v>
      </c>
      <c r="L8032">
        <v>32</v>
      </c>
      <c r="M8032" t="s">
        <v>30</v>
      </c>
      <c r="N8032" t="s">
        <v>31</v>
      </c>
      <c r="O8032" t="s">
        <v>32</v>
      </c>
      <c r="P8032" t="s">
        <v>33</v>
      </c>
      <c r="Q8032">
        <v>0</v>
      </c>
      <c r="R8032" t="s">
        <v>65</v>
      </c>
      <c r="S8032" t="s">
        <v>61</v>
      </c>
      <c r="T8032">
        <v>7</v>
      </c>
      <c r="U8032">
        <v>7</v>
      </c>
      <c r="V8032">
        <v>64</v>
      </c>
      <c r="W8032">
        <v>0</v>
      </c>
      <c r="X8032">
        <v>0</v>
      </c>
      <c r="Y8032" t="s">
        <v>45</v>
      </c>
    </row>
    <row r="8033" spans="1:25" x14ac:dyDescent="0.25">
      <c r="A8033" t="s">
        <v>10070</v>
      </c>
      <c r="B8033" t="s">
        <v>4182</v>
      </c>
      <c r="C8033" t="s">
        <v>26</v>
      </c>
      <c r="D8033" t="s">
        <v>59</v>
      </c>
      <c r="E8033" t="s">
        <v>76</v>
      </c>
      <c r="F8033" s="1" t="s">
        <v>20087</v>
      </c>
      <c r="G8033">
        <v>139</v>
      </c>
      <c r="H8033" t="s">
        <v>29</v>
      </c>
      <c r="I8033">
        <v>698</v>
      </c>
      <c r="J8033">
        <v>238.9</v>
      </c>
      <c r="K8033">
        <f>Passenger_Data[[#This Row],[Price_USD]]*1</f>
        <v>238.9</v>
      </c>
      <c r="L8033">
        <v>69</v>
      </c>
      <c r="M8033" t="s">
        <v>30</v>
      </c>
      <c r="N8033" t="s">
        <v>31</v>
      </c>
      <c r="O8033" t="s">
        <v>33</v>
      </c>
      <c r="P8033" t="s">
        <v>50</v>
      </c>
      <c r="Q8033">
        <v>0</v>
      </c>
      <c r="R8033" t="s">
        <v>34</v>
      </c>
      <c r="S8033" t="s">
        <v>35</v>
      </c>
      <c r="T8033">
        <v>7.5</v>
      </c>
      <c r="U8033">
        <v>12</v>
      </c>
      <c r="V8033">
        <v>105</v>
      </c>
      <c r="W8033">
        <v>0</v>
      </c>
      <c r="X8033">
        <v>1</v>
      </c>
      <c r="Y8033" t="s">
        <v>77</v>
      </c>
    </row>
    <row r="8034" spans="1:25" x14ac:dyDescent="0.25">
      <c r="A8034" t="s">
        <v>10071</v>
      </c>
      <c r="B8034" t="s">
        <v>1570</v>
      </c>
      <c r="C8034" t="s">
        <v>82</v>
      </c>
      <c r="D8034" t="s">
        <v>64</v>
      </c>
      <c r="E8034" t="s">
        <v>49</v>
      </c>
      <c r="F8034" s="1" t="s">
        <v>20088</v>
      </c>
      <c r="G8034">
        <v>209</v>
      </c>
      <c r="H8034" t="s">
        <v>29</v>
      </c>
      <c r="I8034">
        <v>1433</v>
      </c>
      <c r="J8034">
        <v>213.17</v>
      </c>
      <c r="K8034">
        <f>Passenger_Data[[#This Row],[Price_USD]]*1</f>
        <v>213.17</v>
      </c>
      <c r="L8034">
        <v>50</v>
      </c>
      <c r="M8034" t="s">
        <v>40</v>
      </c>
      <c r="N8034" t="s">
        <v>60</v>
      </c>
      <c r="O8034" t="s">
        <v>42</v>
      </c>
      <c r="P8034" t="s">
        <v>83</v>
      </c>
      <c r="Q8034">
        <v>3</v>
      </c>
      <c r="R8034" t="s">
        <v>65</v>
      </c>
      <c r="S8034" t="s">
        <v>61</v>
      </c>
      <c r="T8034">
        <v>4.3</v>
      </c>
      <c r="U8034">
        <v>5</v>
      </c>
      <c r="V8034">
        <v>57</v>
      </c>
      <c r="W8034">
        <v>0</v>
      </c>
      <c r="X8034">
        <v>0</v>
      </c>
      <c r="Y8034" t="s">
        <v>77</v>
      </c>
    </row>
    <row r="8035" spans="1:25" x14ac:dyDescent="0.25">
      <c r="A8035" t="s">
        <v>10072</v>
      </c>
      <c r="B8035" t="s">
        <v>1220</v>
      </c>
      <c r="C8035" t="s">
        <v>82</v>
      </c>
      <c r="D8035" t="s">
        <v>59</v>
      </c>
      <c r="E8035" t="s">
        <v>76</v>
      </c>
      <c r="F8035" s="1" t="s">
        <v>20089</v>
      </c>
      <c r="G8035">
        <v>169</v>
      </c>
      <c r="H8035" t="s">
        <v>29</v>
      </c>
      <c r="I8035">
        <v>876</v>
      </c>
      <c r="J8035">
        <v>453.41</v>
      </c>
      <c r="K8035">
        <f>Passenger_Data[[#This Row],[Price_USD]]*1</f>
        <v>453.41</v>
      </c>
      <c r="L8035">
        <v>63</v>
      </c>
      <c r="M8035" t="s">
        <v>30</v>
      </c>
      <c r="N8035" t="s">
        <v>41</v>
      </c>
      <c r="O8035" t="s">
        <v>42</v>
      </c>
      <c r="P8035" t="s">
        <v>83</v>
      </c>
      <c r="Q8035">
        <v>0</v>
      </c>
      <c r="R8035" t="s">
        <v>65</v>
      </c>
      <c r="S8035" t="s">
        <v>61</v>
      </c>
      <c r="T8035">
        <v>9.6</v>
      </c>
      <c r="U8035">
        <v>19</v>
      </c>
      <c r="V8035">
        <v>5</v>
      </c>
      <c r="W8035">
        <v>0</v>
      </c>
      <c r="X8035">
        <v>0</v>
      </c>
      <c r="Y8035" t="s">
        <v>36</v>
      </c>
    </row>
    <row r="8036" spans="1:25" x14ac:dyDescent="0.25">
      <c r="A8036" t="s">
        <v>10073</v>
      </c>
      <c r="B8036" t="s">
        <v>2334</v>
      </c>
      <c r="C8036" t="s">
        <v>82</v>
      </c>
      <c r="D8036" t="s">
        <v>49</v>
      </c>
      <c r="E8036" t="s">
        <v>27</v>
      </c>
      <c r="F8036" s="1" t="s">
        <v>20090</v>
      </c>
      <c r="G8036">
        <v>246</v>
      </c>
      <c r="H8036" t="s">
        <v>29</v>
      </c>
      <c r="I8036">
        <v>1045</v>
      </c>
      <c r="J8036">
        <v>460.84</v>
      </c>
      <c r="K8036">
        <f>Passenger_Data[[#This Row],[Price_USD]]*1</f>
        <v>460.84</v>
      </c>
      <c r="L8036">
        <v>77</v>
      </c>
      <c r="M8036" t="s">
        <v>40</v>
      </c>
      <c r="N8036" t="s">
        <v>41</v>
      </c>
      <c r="O8036" t="s">
        <v>32</v>
      </c>
      <c r="P8036" t="s">
        <v>50</v>
      </c>
      <c r="Q8036">
        <v>3</v>
      </c>
      <c r="R8036" t="s">
        <v>51</v>
      </c>
      <c r="S8036" t="s">
        <v>61</v>
      </c>
      <c r="T8036">
        <v>4.9000000000000004</v>
      </c>
      <c r="U8036">
        <v>6</v>
      </c>
      <c r="V8036">
        <v>100</v>
      </c>
      <c r="W8036">
        <v>0</v>
      </c>
      <c r="X8036">
        <v>0</v>
      </c>
      <c r="Y8036" t="s">
        <v>45</v>
      </c>
    </row>
    <row r="8037" spans="1:25" x14ac:dyDescent="0.25">
      <c r="A8037" t="s">
        <v>10074</v>
      </c>
      <c r="B8037" t="s">
        <v>4918</v>
      </c>
      <c r="C8037" t="s">
        <v>82</v>
      </c>
      <c r="D8037" t="s">
        <v>49</v>
      </c>
      <c r="E8037" t="s">
        <v>28</v>
      </c>
      <c r="F8037" s="1" t="s">
        <v>20091</v>
      </c>
      <c r="G8037">
        <v>103</v>
      </c>
      <c r="H8037" t="s">
        <v>29</v>
      </c>
      <c r="I8037">
        <v>676</v>
      </c>
      <c r="J8037">
        <v>449.57</v>
      </c>
      <c r="K8037">
        <f>Passenger_Data[[#This Row],[Price_USD]]*1</f>
        <v>449.57</v>
      </c>
      <c r="L8037">
        <v>73</v>
      </c>
      <c r="M8037" t="s">
        <v>40</v>
      </c>
      <c r="N8037" t="s">
        <v>31</v>
      </c>
      <c r="O8037" t="s">
        <v>56</v>
      </c>
      <c r="P8037" t="s">
        <v>83</v>
      </c>
      <c r="Q8037">
        <v>2</v>
      </c>
      <c r="R8037" t="s">
        <v>51</v>
      </c>
      <c r="S8037" t="s">
        <v>61</v>
      </c>
      <c r="T8037">
        <v>7.2</v>
      </c>
      <c r="U8037">
        <v>6</v>
      </c>
      <c r="V8037">
        <v>62</v>
      </c>
      <c r="W8037">
        <v>0</v>
      </c>
      <c r="X8037">
        <v>0</v>
      </c>
      <c r="Y8037" t="s">
        <v>36</v>
      </c>
    </row>
    <row r="8038" spans="1:25" x14ac:dyDescent="0.25">
      <c r="A8038" t="s">
        <v>10075</v>
      </c>
      <c r="B8038" t="s">
        <v>4306</v>
      </c>
      <c r="C8038" t="s">
        <v>54</v>
      </c>
      <c r="D8038" t="s">
        <v>55</v>
      </c>
      <c r="E8038" t="s">
        <v>39</v>
      </c>
      <c r="F8038" s="1" t="s">
        <v>20092</v>
      </c>
      <c r="G8038">
        <v>207</v>
      </c>
      <c r="H8038" t="s">
        <v>29</v>
      </c>
      <c r="I8038">
        <v>1497</v>
      </c>
      <c r="J8038">
        <v>397.84</v>
      </c>
      <c r="K8038">
        <f>Passenger_Data[[#This Row],[Price_USD]]*1</f>
        <v>397.84</v>
      </c>
      <c r="L8038">
        <v>71</v>
      </c>
      <c r="M8038" t="s">
        <v>40</v>
      </c>
      <c r="N8038" t="s">
        <v>60</v>
      </c>
      <c r="O8038" t="s">
        <v>56</v>
      </c>
      <c r="P8038" t="s">
        <v>50</v>
      </c>
      <c r="Q8038">
        <v>1</v>
      </c>
      <c r="R8038" t="s">
        <v>51</v>
      </c>
      <c r="S8038" t="s">
        <v>44</v>
      </c>
      <c r="T8038">
        <v>6.7</v>
      </c>
      <c r="U8038">
        <v>9</v>
      </c>
      <c r="V8038">
        <v>43</v>
      </c>
      <c r="W8038">
        <v>0</v>
      </c>
      <c r="X8038">
        <v>0</v>
      </c>
      <c r="Y8038" t="s">
        <v>45</v>
      </c>
    </row>
    <row r="8039" spans="1:25" x14ac:dyDescent="0.25">
      <c r="A8039" t="s">
        <v>10076</v>
      </c>
      <c r="B8039" t="s">
        <v>1480</v>
      </c>
      <c r="C8039" t="s">
        <v>82</v>
      </c>
      <c r="D8039" t="s">
        <v>55</v>
      </c>
      <c r="E8039" t="s">
        <v>55</v>
      </c>
      <c r="F8039" s="1" t="s">
        <v>20093</v>
      </c>
      <c r="G8039">
        <v>134</v>
      </c>
      <c r="H8039" t="s">
        <v>29</v>
      </c>
      <c r="I8039">
        <v>1823</v>
      </c>
      <c r="J8039">
        <v>219.52</v>
      </c>
      <c r="K8039">
        <f>Passenger_Data[[#This Row],[Price_USD]]*1</f>
        <v>219.52</v>
      </c>
      <c r="L8039">
        <v>65</v>
      </c>
      <c r="M8039" t="s">
        <v>30</v>
      </c>
      <c r="N8039" t="s">
        <v>31</v>
      </c>
      <c r="O8039" t="s">
        <v>33</v>
      </c>
      <c r="P8039" t="s">
        <v>50</v>
      </c>
      <c r="Q8039">
        <v>1</v>
      </c>
      <c r="R8039" t="s">
        <v>65</v>
      </c>
      <c r="S8039" t="s">
        <v>61</v>
      </c>
      <c r="T8039">
        <v>7.4</v>
      </c>
      <c r="U8039">
        <v>17</v>
      </c>
      <c r="V8039">
        <v>20</v>
      </c>
      <c r="W8039">
        <v>1</v>
      </c>
      <c r="X8039">
        <v>1</v>
      </c>
      <c r="Y8039" t="s">
        <v>45</v>
      </c>
    </row>
    <row r="8040" spans="1:25" x14ac:dyDescent="0.25">
      <c r="A8040" t="s">
        <v>10077</v>
      </c>
      <c r="B8040" t="s">
        <v>7024</v>
      </c>
      <c r="C8040" t="s">
        <v>48</v>
      </c>
      <c r="D8040" t="s">
        <v>39</v>
      </c>
      <c r="E8040" t="s">
        <v>76</v>
      </c>
      <c r="F8040" s="1" t="s">
        <v>20094</v>
      </c>
      <c r="G8040">
        <v>129</v>
      </c>
      <c r="H8040" t="s">
        <v>29</v>
      </c>
      <c r="I8040">
        <v>1641</v>
      </c>
      <c r="J8040">
        <v>284.74</v>
      </c>
      <c r="K8040">
        <f>Passenger_Data[[#This Row],[Price_USD]]*1</f>
        <v>284.74</v>
      </c>
      <c r="L8040">
        <v>44</v>
      </c>
      <c r="M8040" t="s">
        <v>30</v>
      </c>
      <c r="N8040" t="s">
        <v>31</v>
      </c>
      <c r="O8040" t="s">
        <v>33</v>
      </c>
      <c r="P8040" t="s">
        <v>50</v>
      </c>
      <c r="Q8040">
        <v>1</v>
      </c>
      <c r="R8040" t="s">
        <v>34</v>
      </c>
      <c r="S8040" t="s">
        <v>44</v>
      </c>
      <c r="T8040">
        <v>8.6</v>
      </c>
      <c r="U8040">
        <v>6</v>
      </c>
      <c r="V8040">
        <v>53</v>
      </c>
      <c r="W8040">
        <v>0</v>
      </c>
      <c r="X8040">
        <v>0</v>
      </c>
      <c r="Y8040" t="s">
        <v>77</v>
      </c>
    </row>
    <row r="8041" spans="1:25" x14ac:dyDescent="0.25">
      <c r="A8041" t="s">
        <v>10078</v>
      </c>
      <c r="B8041" t="s">
        <v>1576</v>
      </c>
      <c r="C8041" t="s">
        <v>48</v>
      </c>
      <c r="D8041" t="s">
        <v>76</v>
      </c>
      <c r="E8041" t="s">
        <v>27</v>
      </c>
      <c r="F8041" s="1" t="s">
        <v>20095</v>
      </c>
      <c r="G8041">
        <v>131</v>
      </c>
      <c r="H8041" t="s">
        <v>29</v>
      </c>
      <c r="I8041">
        <v>1198</v>
      </c>
      <c r="J8041">
        <v>279.44</v>
      </c>
      <c r="K8041">
        <f>Passenger_Data[[#This Row],[Price_USD]]*1</f>
        <v>279.44</v>
      </c>
      <c r="L8041">
        <v>34</v>
      </c>
      <c r="M8041" t="s">
        <v>40</v>
      </c>
      <c r="N8041" t="s">
        <v>31</v>
      </c>
      <c r="O8041" t="s">
        <v>42</v>
      </c>
      <c r="P8041" t="s">
        <v>83</v>
      </c>
      <c r="Q8041">
        <v>1</v>
      </c>
      <c r="R8041" t="s">
        <v>34</v>
      </c>
      <c r="S8041" t="s">
        <v>61</v>
      </c>
      <c r="T8041">
        <v>5.7</v>
      </c>
      <c r="U8041">
        <v>0</v>
      </c>
      <c r="V8041">
        <v>94</v>
      </c>
      <c r="W8041">
        <v>0</v>
      </c>
      <c r="X8041">
        <v>0</v>
      </c>
      <c r="Y8041" t="s">
        <v>45</v>
      </c>
    </row>
    <row r="8042" spans="1:25" x14ac:dyDescent="0.25">
      <c r="A8042" t="s">
        <v>10079</v>
      </c>
      <c r="B8042" t="s">
        <v>465</v>
      </c>
      <c r="C8042" t="s">
        <v>82</v>
      </c>
      <c r="D8042" t="s">
        <v>49</v>
      </c>
      <c r="E8042" t="s">
        <v>39</v>
      </c>
      <c r="F8042" s="1" t="s">
        <v>20096</v>
      </c>
      <c r="G8042">
        <v>230</v>
      </c>
      <c r="H8042" t="s">
        <v>29</v>
      </c>
      <c r="I8042">
        <v>924</v>
      </c>
      <c r="J8042">
        <v>399.23</v>
      </c>
      <c r="K8042">
        <f>Passenger_Data[[#This Row],[Price_USD]]*1</f>
        <v>399.23</v>
      </c>
      <c r="L8042">
        <v>52</v>
      </c>
      <c r="M8042" t="s">
        <v>40</v>
      </c>
      <c r="N8042" t="s">
        <v>60</v>
      </c>
      <c r="O8042" t="s">
        <v>32</v>
      </c>
      <c r="P8042" t="s">
        <v>50</v>
      </c>
      <c r="Q8042">
        <v>2</v>
      </c>
      <c r="R8042" t="s">
        <v>65</v>
      </c>
      <c r="S8042" t="s">
        <v>68</v>
      </c>
      <c r="T8042">
        <v>6.7</v>
      </c>
      <c r="U8042">
        <v>11</v>
      </c>
      <c r="V8042">
        <v>54</v>
      </c>
      <c r="W8042">
        <v>0</v>
      </c>
      <c r="X8042">
        <v>1</v>
      </c>
      <c r="Y8042" t="s">
        <v>45</v>
      </c>
    </row>
    <row r="8043" spans="1:25" x14ac:dyDescent="0.25">
      <c r="A8043" t="s">
        <v>10080</v>
      </c>
      <c r="B8043" t="s">
        <v>1365</v>
      </c>
      <c r="C8043" t="s">
        <v>48</v>
      </c>
      <c r="D8043" t="s">
        <v>59</v>
      </c>
      <c r="E8043" t="s">
        <v>76</v>
      </c>
      <c r="F8043" s="1" t="s">
        <v>20097</v>
      </c>
      <c r="G8043">
        <v>232</v>
      </c>
      <c r="H8043" t="s">
        <v>86</v>
      </c>
      <c r="I8043">
        <v>1045</v>
      </c>
      <c r="J8043">
        <v>354.51</v>
      </c>
      <c r="K8043">
        <f>Passenger_Data[[#This Row],[Price_USD]]*1</f>
        <v>354.51</v>
      </c>
      <c r="L8043">
        <v>68</v>
      </c>
      <c r="M8043" t="s">
        <v>40</v>
      </c>
      <c r="N8043" t="s">
        <v>41</v>
      </c>
      <c r="O8043" t="s">
        <v>56</v>
      </c>
      <c r="P8043" t="s">
        <v>83</v>
      </c>
      <c r="Q8043">
        <v>3</v>
      </c>
      <c r="R8043" t="s">
        <v>65</v>
      </c>
      <c r="S8043" t="s">
        <v>68</v>
      </c>
      <c r="T8043">
        <v>6.4</v>
      </c>
      <c r="U8043">
        <v>6</v>
      </c>
      <c r="V8043">
        <v>119</v>
      </c>
      <c r="W8043">
        <v>0</v>
      </c>
      <c r="X8043">
        <v>0</v>
      </c>
      <c r="Y8043" t="s">
        <v>45</v>
      </c>
    </row>
    <row r="8044" spans="1:25" x14ac:dyDescent="0.25">
      <c r="A8044" t="s">
        <v>10081</v>
      </c>
      <c r="B8044" t="s">
        <v>3222</v>
      </c>
      <c r="C8044" t="s">
        <v>73</v>
      </c>
      <c r="D8044" t="s">
        <v>76</v>
      </c>
      <c r="E8044" t="s">
        <v>64</v>
      </c>
      <c r="F8044" s="1" t="s">
        <v>20098</v>
      </c>
      <c r="G8044">
        <v>127</v>
      </c>
      <c r="H8044" t="s">
        <v>29</v>
      </c>
      <c r="I8044">
        <v>1180</v>
      </c>
      <c r="J8044">
        <v>271.64</v>
      </c>
      <c r="K8044">
        <f>Passenger_Data[[#This Row],[Price_USD]]*1</f>
        <v>271.64</v>
      </c>
      <c r="L8044">
        <v>55</v>
      </c>
      <c r="M8044" t="s">
        <v>40</v>
      </c>
      <c r="N8044" t="s">
        <v>31</v>
      </c>
      <c r="O8044" t="s">
        <v>33</v>
      </c>
      <c r="P8044" t="s">
        <v>33</v>
      </c>
      <c r="Q8044">
        <v>0</v>
      </c>
      <c r="R8044" t="s">
        <v>65</v>
      </c>
      <c r="S8044" t="s">
        <v>35</v>
      </c>
      <c r="T8044">
        <v>8</v>
      </c>
      <c r="U8044">
        <v>9</v>
      </c>
      <c r="V8044">
        <v>20</v>
      </c>
      <c r="W8044">
        <v>0</v>
      </c>
      <c r="X8044">
        <v>0</v>
      </c>
      <c r="Y8044" t="s">
        <v>77</v>
      </c>
    </row>
    <row r="8045" spans="1:25" x14ac:dyDescent="0.25">
      <c r="A8045" t="s">
        <v>10082</v>
      </c>
      <c r="B8045" t="s">
        <v>3516</v>
      </c>
      <c r="C8045" t="s">
        <v>26</v>
      </c>
      <c r="D8045" t="s">
        <v>28</v>
      </c>
      <c r="E8045" t="s">
        <v>49</v>
      </c>
      <c r="F8045" s="1" t="s">
        <v>20099</v>
      </c>
      <c r="G8045">
        <v>73</v>
      </c>
      <c r="H8045" t="s">
        <v>29</v>
      </c>
      <c r="I8045">
        <v>1677</v>
      </c>
      <c r="J8045">
        <v>342.39</v>
      </c>
      <c r="K8045">
        <f>Passenger_Data[[#This Row],[Price_USD]]*1</f>
        <v>342.39</v>
      </c>
      <c r="L8045">
        <v>52</v>
      </c>
      <c r="M8045" t="s">
        <v>40</v>
      </c>
      <c r="N8045" t="s">
        <v>31</v>
      </c>
      <c r="O8045" t="s">
        <v>42</v>
      </c>
      <c r="P8045" t="s">
        <v>50</v>
      </c>
      <c r="Q8045">
        <v>2</v>
      </c>
      <c r="R8045" t="s">
        <v>65</v>
      </c>
      <c r="S8045" t="s">
        <v>61</v>
      </c>
      <c r="T8045">
        <v>8.1999999999999993</v>
      </c>
      <c r="U8045">
        <v>0</v>
      </c>
      <c r="V8045">
        <v>12</v>
      </c>
      <c r="W8045">
        <v>0</v>
      </c>
      <c r="X8045">
        <v>0</v>
      </c>
      <c r="Y8045" t="s">
        <v>77</v>
      </c>
    </row>
    <row r="8046" spans="1:25" x14ac:dyDescent="0.25">
      <c r="A8046" t="s">
        <v>10083</v>
      </c>
      <c r="B8046" t="s">
        <v>1692</v>
      </c>
      <c r="C8046" t="s">
        <v>26</v>
      </c>
      <c r="D8046" t="s">
        <v>59</v>
      </c>
      <c r="E8046" t="s">
        <v>39</v>
      </c>
      <c r="F8046" s="1" t="s">
        <v>20100</v>
      </c>
      <c r="G8046">
        <v>126</v>
      </c>
      <c r="H8046" t="s">
        <v>29</v>
      </c>
      <c r="I8046">
        <v>1564</v>
      </c>
      <c r="J8046">
        <v>212.07</v>
      </c>
      <c r="K8046">
        <f>Passenger_Data[[#This Row],[Price_USD]]*1</f>
        <v>212.07</v>
      </c>
      <c r="L8046">
        <v>47</v>
      </c>
      <c r="M8046" t="s">
        <v>30</v>
      </c>
      <c r="N8046" t="s">
        <v>41</v>
      </c>
      <c r="O8046" t="s">
        <v>33</v>
      </c>
      <c r="P8046" t="s">
        <v>50</v>
      </c>
      <c r="Q8046">
        <v>0</v>
      </c>
      <c r="R8046" t="s">
        <v>43</v>
      </c>
      <c r="S8046" t="s">
        <v>68</v>
      </c>
      <c r="T8046">
        <v>6.3</v>
      </c>
      <c r="U8046">
        <v>3</v>
      </c>
      <c r="V8046">
        <v>6</v>
      </c>
      <c r="W8046">
        <v>0</v>
      </c>
      <c r="X8046">
        <v>0</v>
      </c>
      <c r="Y8046" t="s">
        <v>36</v>
      </c>
    </row>
    <row r="8047" spans="1:25" x14ac:dyDescent="0.25">
      <c r="A8047" t="s">
        <v>10084</v>
      </c>
      <c r="B8047" t="s">
        <v>5910</v>
      </c>
      <c r="C8047" t="s">
        <v>48</v>
      </c>
      <c r="D8047" t="s">
        <v>28</v>
      </c>
      <c r="E8047" t="s">
        <v>55</v>
      </c>
      <c r="F8047" s="1" t="s">
        <v>20101</v>
      </c>
      <c r="G8047">
        <v>2</v>
      </c>
      <c r="H8047" t="s">
        <v>29</v>
      </c>
      <c r="I8047">
        <v>1506</v>
      </c>
      <c r="J8047">
        <v>422.69</v>
      </c>
      <c r="K8047">
        <f>Passenger_Data[[#This Row],[Price_USD]]*1</f>
        <v>422.69</v>
      </c>
      <c r="L8047">
        <v>25</v>
      </c>
      <c r="M8047" t="s">
        <v>30</v>
      </c>
      <c r="N8047" t="s">
        <v>41</v>
      </c>
      <c r="O8047" t="s">
        <v>42</v>
      </c>
      <c r="P8047" t="s">
        <v>50</v>
      </c>
      <c r="Q8047">
        <v>0</v>
      </c>
      <c r="R8047" t="s">
        <v>43</v>
      </c>
      <c r="S8047" t="s">
        <v>44</v>
      </c>
      <c r="T8047">
        <v>6</v>
      </c>
      <c r="U8047">
        <v>13</v>
      </c>
      <c r="V8047">
        <v>25</v>
      </c>
      <c r="W8047">
        <v>0</v>
      </c>
      <c r="X8047">
        <v>0</v>
      </c>
      <c r="Y8047" t="s">
        <v>45</v>
      </c>
    </row>
    <row r="8048" spans="1:25" x14ac:dyDescent="0.25">
      <c r="A8048" t="s">
        <v>10085</v>
      </c>
      <c r="B8048" t="s">
        <v>5772</v>
      </c>
      <c r="C8048" t="s">
        <v>82</v>
      </c>
      <c r="D8048" t="s">
        <v>64</v>
      </c>
      <c r="E8048" t="s">
        <v>59</v>
      </c>
      <c r="F8048" s="1" t="s">
        <v>20102</v>
      </c>
      <c r="G8048">
        <v>91</v>
      </c>
      <c r="H8048" t="s">
        <v>29</v>
      </c>
      <c r="I8048">
        <v>772</v>
      </c>
      <c r="J8048">
        <v>295.86</v>
      </c>
      <c r="K8048">
        <f>Passenger_Data[[#This Row],[Price_USD]]*1</f>
        <v>295.86</v>
      </c>
      <c r="L8048">
        <v>18</v>
      </c>
      <c r="M8048" t="s">
        <v>30</v>
      </c>
      <c r="N8048" t="s">
        <v>31</v>
      </c>
      <c r="O8048" t="s">
        <v>42</v>
      </c>
      <c r="P8048" t="s">
        <v>50</v>
      </c>
      <c r="Q8048">
        <v>1</v>
      </c>
      <c r="R8048" t="s">
        <v>65</v>
      </c>
      <c r="S8048" t="s">
        <v>68</v>
      </c>
      <c r="T8048">
        <v>10</v>
      </c>
      <c r="U8048">
        <v>9</v>
      </c>
      <c r="V8048">
        <v>48</v>
      </c>
      <c r="W8048">
        <v>0</v>
      </c>
      <c r="X8048">
        <v>0</v>
      </c>
      <c r="Y8048" t="s">
        <v>77</v>
      </c>
    </row>
    <row r="8049" spans="1:25" x14ac:dyDescent="0.25">
      <c r="A8049" t="s">
        <v>10086</v>
      </c>
      <c r="B8049" t="s">
        <v>3246</v>
      </c>
      <c r="C8049" t="s">
        <v>54</v>
      </c>
      <c r="D8049" t="s">
        <v>49</v>
      </c>
      <c r="E8049" t="s">
        <v>28</v>
      </c>
      <c r="F8049" s="1" t="s">
        <v>20103</v>
      </c>
      <c r="G8049">
        <v>193</v>
      </c>
      <c r="H8049" t="s">
        <v>29</v>
      </c>
      <c r="I8049">
        <v>842</v>
      </c>
      <c r="J8049">
        <v>450.01</v>
      </c>
      <c r="K8049">
        <f>Passenger_Data[[#This Row],[Price_USD]]*1</f>
        <v>450.01</v>
      </c>
      <c r="L8049">
        <v>64</v>
      </c>
      <c r="M8049" t="s">
        <v>30</v>
      </c>
      <c r="N8049" t="s">
        <v>41</v>
      </c>
      <c r="O8049" t="s">
        <v>32</v>
      </c>
      <c r="P8049" t="s">
        <v>50</v>
      </c>
      <c r="Q8049">
        <v>1</v>
      </c>
      <c r="R8049" t="s">
        <v>65</v>
      </c>
      <c r="S8049" t="s">
        <v>61</v>
      </c>
      <c r="T8049">
        <v>4.0999999999999996</v>
      </c>
      <c r="U8049">
        <v>19</v>
      </c>
      <c r="V8049">
        <v>90</v>
      </c>
      <c r="W8049">
        <v>0</v>
      </c>
      <c r="X8049">
        <v>0</v>
      </c>
      <c r="Y8049" t="s">
        <v>36</v>
      </c>
    </row>
    <row r="8050" spans="1:25" x14ac:dyDescent="0.25">
      <c r="A8050" t="s">
        <v>10087</v>
      </c>
      <c r="B8050" t="s">
        <v>5361</v>
      </c>
      <c r="C8050" t="s">
        <v>73</v>
      </c>
      <c r="D8050" t="s">
        <v>76</v>
      </c>
      <c r="E8050" t="s">
        <v>59</v>
      </c>
      <c r="F8050" s="1" t="s">
        <v>20104</v>
      </c>
      <c r="G8050">
        <v>161</v>
      </c>
      <c r="H8050" t="s">
        <v>29</v>
      </c>
      <c r="I8050">
        <v>1155</v>
      </c>
      <c r="J8050">
        <v>305.31</v>
      </c>
      <c r="K8050">
        <f>Passenger_Data[[#This Row],[Price_USD]]*1</f>
        <v>305.31</v>
      </c>
      <c r="L8050">
        <v>70</v>
      </c>
      <c r="M8050" t="s">
        <v>40</v>
      </c>
      <c r="N8050" t="s">
        <v>41</v>
      </c>
      <c r="O8050" t="s">
        <v>42</v>
      </c>
      <c r="P8050" t="s">
        <v>83</v>
      </c>
      <c r="Q8050">
        <v>0</v>
      </c>
      <c r="R8050" t="s">
        <v>34</v>
      </c>
      <c r="S8050" t="s">
        <v>68</v>
      </c>
      <c r="T8050">
        <v>5.0999999999999996</v>
      </c>
      <c r="U8050">
        <v>23</v>
      </c>
      <c r="V8050">
        <v>58</v>
      </c>
      <c r="W8050">
        <v>0</v>
      </c>
      <c r="X8050">
        <v>1</v>
      </c>
      <c r="Y8050" t="s">
        <v>77</v>
      </c>
    </row>
    <row r="8051" spans="1:25" x14ac:dyDescent="0.25">
      <c r="A8051" t="s">
        <v>10088</v>
      </c>
      <c r="B8051" t="s">
        <v>5978</v>
      </c>
      <c r="C8051" t="s">
        <v>54</v>
      </c>
      <c r="D8051" t="s">
        <v>64</v>
      </c>
      <c r="E8051" t="s">
        <v>49</v>
      </c>
      <c r="F8051" s="1" t="s">
        <v>20105</v>
      </c>
      <c r="G8051">
        <v>202</v>
      </c>
      <c r="H8051" t="s">
        <v>29</v>
      </c>
      <c r="I8051">
        <v>992</v>
      </c>
      <c r="J8051">
        <v>234.69</v>
      </c>
      <c r="K8051">
        <f>Passenger_Data[[#This Row],[Price_USD]]*1</f>
        <v>234.69</v>
      </c>
      <c r="L8051">
        <v>64</v>
      </c>
      <c r="M8051" t="s">
        <v>30</v>
      </c>
      <c r="N8051" t="s">
        <v>60</v>
      </c>
      <c r="O8051" t="s">
        <v>32</v>
      </c>
      <c r="P8051" t="s">
        <v>50</v>
      </c>
      <c r="Q8051">
        <v>1</v>
      </c>
      <c r="R8051" t="s">
        <v>51</v>
      </c>
      <c r="S8051" t="s">
        <v>44</v>
      </c>
      <c r="T8051">
        <v>8.6999999999999993</v>
      </c>
      <c r="U8051">
        <v>25</v>
      </c>
      <c r="V8051">
        <v>71</v>
      </c>
      <c r="W8051">
        <v>0</v>
      </c>
      <c r="X8051">
        <v>0</v>
      </c>
      <c r="Y8051" t="s">
        <v>77</v>
      </c>
    </row>
    <row r="8052" spans="1:25" x14ac:dyDescent="0.25">
      <c r="A8052" t="s">
        <v>10089</v>
      </c>
      <c r="B8052" t="s">
        <v>5623</v>
      </c>
      <c r="C8052" t="s">
        <v>48</v>
      </c>
      <c r="D8052" t="s">
        <v>39</v>
      </c>
      <c r="E8052" t="s">
        <v>76</v>
      </c>
      <c r="F8052" s="1" t="s">
        <v>20106</v>
      </c>
      <c r="G8052">
        <v>153</v>
      </c>
      <c r="H8052" t="s">
        <v>29</v>
      </c>
      <c r="I8052">
        <v>1604</v>
      </c>
      <c r="J8052">
        <v>328.47</v>
      </c>
      <c r="K8052">
        <f>Passenger_Data[[#This Row],[Price_USD]]*1</f>
        <v>328.47</v>
      </c>
      <c r="L8052">
        <v>63</v>
      </c>
      <c r="M8052" t="s">
        <v>40</v>
      </c>
      <c r="N8052" t="s">
        <v>41</v>
      </c>
      <c r="O8052" t="s">
        <v>33</v>
      </c>
      <c r="P8052" t="s">
        <v>50</v>
      </c>
      <c r="Q8052">
        <v>0</v>
      </c>
      <c r="R8052" t="s">
        <v>51</v>
      </c>
      <c r="S8052" t="s">
        <v>35</v>
      </c>
      <c r="T8052">
        <v>4.4000000000000004</v>
      </c>
      <c r="U8052">
        <v>4</v>
      </c>
      <c r="V8052">
        <v>52</v>
      </c>
      <c r="W8052">
        <v>0</v>
      </c>
      <c r="X8052">
        <v>0</v>
      </c>
      <c r="Y8052" t="s">
        <v>36</v>
      </c>
    </row>
    <row r="8053" spans="1:25" x14ac:dyDescent="0.25">
      <c r="A8053" t="s">
        <v>10090</v>
      </c>
      <c r="B8053" t="s">
        <v>1786</v>
      </c>
      <c r="C8053" t="s">
        <v>73</v>
      </c>
      <c r="D8053" t="s">
        <v>27</v>
      </c>
      <c r="E8053" t="s">
        <v>64</v>
      </c>
      <c r="F8053" s="1" t="s">
        <v>20107</v>
      </c>
      <c r="G8053">
        <v>126</v>
      </c>
      <c r="H8053" t="s">
        <v>86</v>
      </c>
      <c r="I8053">
        <v>1026</v>
      </c>
      <c r="J8053">
        <v>360.43</v>
      </c>
      <c r="K8053">
        <f>Passenger_Data[[#This Row],[Price_USD]]*1</f>
        <v>360.43</v>
      </c>
      <c r="L8053">
        <v>42</v>
      </c>
      <c r="M8053" t="s">
        <v>30</v>
      </c>
      <c r="N8053" t="s">
        <v>31</v>
      </c>
      <c r="O8053" t="s">
        <v>56</v>
      </c>
      <c r="P8053" t="s">
        <v>33</v>
      </c>
      <c r="Q8053">
        <v>2</v>
      </c>
      <c r="R8053" t="s">
        <v>65</v>
      </c>
      <c r="S8053" t="s">
        <v>61</v>
      </c>
      <c r="T8053">
        <v>6.6</v>
      </c>
      <c r="U8053">
        <v>16</v>
      </c>
      <c r="V8053">
        <v>11</v>
      </c>
      <c r="W8053">
        <v>0</v>
      </c>
      <c r="X8053">
        <v>0</v>
      </c>
      <c r="Y8053" t="s">
        <v>45</v>
      </c>
    </row>
    <row r="8054" spans="1:25" x14ac:dyDescent="0.25">
      <c r="A8054" t="s">
        <v>10091</v>
      </c>
      <c r="B8054" t="s">
        <v>490</v>
      </c>
      <c r="C8054" t="s">
        <v>82</v>
      </c>
      <c r="D8054" t="s">
        <v>39</v>
      </c>
      <c r="E8054" t="s">
        <v>49</v>
      </c>
      <c r="F8054" s="1" t="s">
        <v>20108</v>
      </c>
      <c r="G8054">
        <v>163</v>
      </c>
      <c r="H8054" t="s">
        <v>29</v>
      </c>
      <c r="I8054">
        <v>1753</v>
      </c>
      <c r="J8054">
        <v>393.06</v>
      </c>
      <c r="K8054">
        <f>Passenger_Data[[#This Row],[Price_USD]]*1</f>
        <v>393.06</v>
      </c>
      <c r="L8054">
        <v>39</v>
      </c>
      <c r="M8054" t="s">
        <v>40</v>
      </c>
      <c r="N8054" t="s">
        <v>31</v>
      </c>
      <c r="O8054" t="s">
        <v>42</v>
      </c>
      <c r="P8054" t="s">
        <v>50</v>
      </c>
      <c r="Q8054">
        <v>1</v>
      </c>
      <c r="R8054" t="s">
        <v>65</v>
      </c>
      <c r="S8054" t="s">
        <v>61</v>
      </c>
      <c r="T8054">
        <v>9.5</v>
      </c>
      <c r="U8054">
        <v>12</v>
      </c>
      <c r="V8054">
        <v>67</v>
      </c>
      <c r="W8054">
        <v>0</v>
      </c>
      <c r="X8054">
        <v>0</v>
      </c>
      <c r="Y8054" t="s">
        <v>45</v>
      </c>
    </row>
    <row r="8055" spans="1:25" x14ac:dyDescent="0.25">
      <c r="A8055" t="s">
        <v>10092</v>
      </c>
      <c r="B8055" t="s">
        <v>4499</v>
      </c>
      <c r="C8055" t="s">
        <v>54</v>
      </c>
      <c r="D8055" t="s">
        <v>49</v>
      </c>
      <c r="E8055" t="s">
        <v>28</v>
      </c>
      <c r="F8055" s="1" t="s">
        <v>20109</v>
      </c>
      <c r="G8055">
        <v>178</v>
      </c>
      <c r="H8055" t="s">
        <v>86</v>
      </c>
      <c r="I8055">
        <v>1681</v>
      </c>
      <c r="J8055">
        <v>246.93</v>
      </c>
      <c r="K8055">
        <f>Passenger_Data[[#This Row],[Price_USD]]*1</f>
        <v>246.93</v>
      </c>
      <c r="L8055">
        <v>72</v>
      </c>
      <c r="M8055" t="s">
        <v>30</v>
      </c>
      <c r="N8055" t="s">
        <v>60</v>
      </c>
      <c r="O8055" t="s">
        <v>33</v>
      </c>
      <c r="P8055" t="s">
        <v>33</v>
      </c>
      <c r="Q8055">
        <v>0</v>
      </c>
      <c r="R8055" t="s">
        <v>65</v>
      </c>
      <c r="S8055" t="s">
        <v>61</v>
      </c>
      <c r="T8055">
        <v>5.6</v>
      </c>
      <c r="U8055">
        <v>3</v>
      </c>
      <c r="V8055">
        <v>48</v>
      </c>
      <c r="W8055">
        <v>0</v>
      </c>
      <c r="X8055">
        <v>0</v>
      </c>
      <c r="Y8055" t="s">
        <v>77</v>
      </c>
    </row>
    <row r="8056" spans="1:25" x14ac:dyDescent="0.25">
      <c r="A8056" t="s">
        <v>10093</v>
      </c>
      <c r="B8056" t="s">
        <v>1954</v>
      </c>
      <c r="C8056" t="s">
        <v>73</v>
      </c>
      <c r="D8056" t="s">
        <v>49</v>
      </c>
      <c r="E8056" t="s">
        <v>64</v>
      </c>
      <c r="F8056" s="1" t="s">
        <v>20110</v>
      </c>
      <c r="G8056">
        <v>208</v>
      </c>
      <c r="H8056" t="s">
        <v>29</v>
      </c>
      <c r="I8056">
        <v>1028</v>
      </c>
      <c r="J8056">
        <v>414.78</v>
      </c>
      <c r="K8056">
        <f>Passenger_Data[[#This Row],[Price_USD]]*1</f>
        <v>414.78</v>
      </c>
      <c r="L8056">
        <v>19</v>
      </c>
      <c r="M8056" t="s">
        <v>30</v>
      </c>
      <c r="N8056" t="s">
        <v>31</v>
      </c>
      <c r="O8056" t="s">
        <v>33</v>
      </c>
      <c r="P8056" t="s">
        <v>50</v>
      </c>
      <c r="Q8056">
        <v>0</v>
      </c>
      <c r="R8056" t="s">
        <v>65</v>
      </c>
      <c r="S8056" t="s">
        <v>61</v>
      </c>
      <c r="T8056">
        <v>6.5</v>
      </c>
      <c r="U8056">
        <v>16</v>
      </c>
      <c r="V8056">
        <v>101</v>
      </c>
      <c r="W8056">
        <v>0</v>
      </c>
      <c r="X8056">
        <v>0</v>
      </c>
      <c r="Y8056" t="s">
        <v>77</v>
      </c>
    </row>
    <row r="8057" spans="1:25" x14ac:dyDescent="0.25">
      <c r="A8057" t="s">
        <v>10094</v>
      </c>
      <c r="B8057" t="s">
        <v>8382</v>
      </c>
      <c r="C8057" t="s">
        <v>48</v>
      </c>
      <c r="D8057" t="s">
        <v>59</v>
      </c>
      <c r="E8057" t="s">
        <v>55</v>
      </c>
      <c r="F8057" s="1" t="s">
        <v>20111</v>
      </c>
      <c r="G8057">
        <v>174</v>
      </c>
      <c r="H8057" t="s">
        <v>29</v>
      </c>
      <c r="I8057">
        <v>1367</v>
      </c>
      <c r="J8057">
        <v>251.52</v>
      </c>
      <c r="K8057">
        <f>Passenger_Data[[#This Row],[Price_USD]]*1</f>
        <v>251.52</v>
      </c>
      <c r="L8057">
        <v>53</v>
      </c>
      <c r="M8057" t="s">
        <v>40</v>
      </c>
      <c r="N8057" t="s">
        <v>60</v>
      </c>
      <c r="O8057" t="s">
        <v>42</v>
      </c>
      <c r="P8057" t="s">
        <v>50</v>
      </c>
      <c r="Q8057">
        <v>0</v>
      </c>
      <c r="R8057" t="s">
        <v>51</v>
      </c>
      <c r="S8057" t="s">
        <v>68</v>
      </c>
      <c r="T8057">
        <v>5.3</v>
      </c>
      <c r="U8057">
        <v>13</v>
      </c>
      <c r="V8057">
        <v>56</v>
      </c>
      <c r="W8057">
        <v>0</v>
      </c>
      <c r="X8057">
        <v>0</v>
      </c>
      <c r="Y8057" t="s">
        <v>77</v>
      </c>
    </row>
    <row r="8058" spans="1:25" x14ac:dyDescent="0.25">
      <c r="A8058" t="s">
        <v>10095</v>
      </c>
      <c r="B8058" t="s">
        <v>140</v>
      </c>
      <c r="C8058" t="s">
        <v>73</v>
      </c>
      <c r="D8058" t="s">
        <v>27</v>
      </c>
      <c r="E8058" t="s">
        <v>76</v>
      </c>
      <c r="F8058" s="1" t="s">
        <v>20112</v>
      </c>
      <c r="G8058">
        <v>265</v>
      </c>
      <c r="H8058" t="s">
        <v>29</v>
      </c>
      <c r="I8058">
        <v>1586</v>
      </c>
      <c r="J8058">
        <v>144.26</v>
      </c>
      <c r="K8058">
        <f>Passenger_Data[[#This Row],[Price_USD]]*1</f>
        <v>144.26</v>
      </c>
      <c r="L8058">
        <v>59</v>
      </c>
      <c r="M8058" t="s">
        <v>30</v>
      </c>
      <c r="N8058" t="s">
        <v>31</v>
      </c>
      <c r="O8058" t="s">
        <v>32</v>
      </c>
      <c r="P8058" t="s">
        <v>50</v>
      </c>
      <c r="Q8058">
        <v>0</v>
      </c>
      <c r="R8058" t="s">
        <v>65</v>
      </c>
      <c r="S8058" t="s">
        <v>61</v>
      </c>
      <c r="T8058">
        <v>8</v>
      </c>
      <c r="U8058">
        <v>25</v>
      </c>
      <c r="V8058">
        <v>105</v>
      </c>
      <c r="W8058">
        <v>0</v>
      </c>
      <c r="X8058">
        <v>0</v>
      </c>
      <c r="Y8058" t="s">
        <v>77</v>
      </c>
    </row>
    <row r="8059" spans="1:25" x14ac:dyDescent="0.25">
      <c r="A8059" t="s">
        <v>10096</v>
      </c>
      <c r="B8059" t="s">
        <v>547</v>
      </c>
      <c r="C8059" t="s">
        <v>48</v>
      </c>
      <c r="D8059" t="s">
        <v>49</v>
      </c>
      <c r="E8059" t="s">
        <v>55</v>
      </c>
      <c r="F8059" s="1" t="s">
        <v>20113</v>
      </c>
      <c r="G8059">
        <v>224</v>
      </c>
      <c r="H8059" t="s">
        <v>86</v>
      </c>
      <c r="I8059">
        <v>1587</v>
      </c>
      <c r="J8059">
        <v>500.71</v>
      </c>
      <c r="K8059">
        <f>Passenger_Data[[#This Row],[Price_USD]]*1</f>
        <v>500.71</v>
      </c>
      <c r="L8059">
        <v>67</v>
      </c>
      <c r="M8059" t="s">
        <v>30</v>
      </c>
      <c r="N8059" t="s">
        <v>41</v>
      </c>
      <c r="O8059" t="s">
        <v>33</v>
      </c>
      <c r="P8059" t="s">
        <v>50</v>
      </c>
      <c r="Q8059">
        <v>1</v>
      </c>
      <c r="R8059" t="s">
        <v>65</v>
      </c>
      <c r="S8059" t="s">
        <v>35</v>
      </c>
      <c r="T8059">
        <v>8.8000000000000007</v>
      </c>
      <c r="U8059">
        <v>1</v>
      </c>
      <c r="V8059">
        <v>108</v>
      </c>
      <c r="W8059">
        <v>0</v>
      </c>
      <c r="X8059">
        <v>0</v>
      </c>
      <c r="Y8059" t="s">
        <v>77</v>
      </c>
    </row>
    <row r="8060" spans="1:25" x14ac:dyDescent="0.25">
      <c r="A8060" t="s">
        <v>10097</v>
      </c>
      <c r="B8060" t="s">
        <v>6913</v>
      </c>
      <c r="C8060" t="s">
        <v>26</v>
      </c>
      <c r="D8060" t="s">
        <v>27</v>
      </c>
      <c r="E8060" t="s">
        <v>59</v>
      </c>
      <c r="F8060" s="1" t="s">
        <v>20114</v>
      </c>
      <c r="G8060">
        <v>166</v>
      </c>
      <c r="H8060" t="s">
        <v>86</v>
      </c>
      <c r="I8060">
        <v>1664</v>
      </c>
      <c r="J8060">
        <v>414.46</v>
      </c>
      <c r="K8060">
        <f>Passenger_Data[[#This Row],[Price_USD]]*1</f>
        <v>414.46</v>
      </c>
      <c r="L8060">
        <v>65</v>
      </c>
      <c r="M8060" t="s">
        <v>30</v>
      </c>
      <c r="N8060" t="s">
        <v>41</v>
      </c>
      <c r="O8060" t="s">
        <v>42</v>
      </c>
      <c r="P8060" t="s">
        <v>50</v>
      </c>
      <c r="Q8060">
        <v>2</v>
      </c>
      <c r="R8060" t="s">
        <v>65</v>
      </c>
      <c r="S8060" t="s">
        <v>44</v>
      </c>
      <c r="T8060">
        <v>6.7</v>
      </c>
      <c r="U8060">
        <v>2</v>
      </c>
      <c r="V8060">
        <v>51</v>
      </c>
      <c r="W8060">
        <v>0</v>
      </c>
      <c r="X8060">
        <v>0</v>
      </c>
      <c r="Y8060" t="s">
        <v>36</v>
      </c>
    </row>
    <row r="8061" spans="1:25" x14ac:dyDescent="0.25">
      <c r="A8061" t="s">
        <v>10098</v>
      </c>
      <c r="B8061" t="s">
        <v>1291</v>
      </c>
      <c r="C8061" t="s">
        <v>26</v>
      </c>
      <c r="D8061" t="s">
        <v>27</v>
      </c>
      <c r="E8061" t="s">
        <v>59</v>
      </c>
      <c r="F8061" s="1" t="s">
        <v>20115</v>
      </c>
      <c r="G8061">
        <v>242</v>
      </c>
      <c r="H8061" t="s">
        <v>29</v>
      </c>
      <c r="I8061">
        <v>1229</v>
      </c>
      <c r="J8061">
        <v>541.4</v>
      </c>
      <c r="K8061">
        <f>Passenger_Data[[#This Row],[Price_USD]]*1</f>
        <v>541.4</v>
      </c>
      <c r="L8061">
        <v>50</v>
      </c>
      <c r="M8061" t="s">
        <v>30</v>
      </c>
      <c r="N8061" t="s">
        <v>31</v>
      </c>
      <c r="O8061" t="s">
        <v>33</v>
      </c>
      <c r="P8061" t="s">
        <v>264</v>
      </c>
      <c r="Q8061">
        <v>1</v>
      </c>
      <c r="R8061" t="s">
        <v>43</v>
      </c>
      <c r="S8061" t="s">
        <v>44</v>
      </c>
      <c r="T8061">
        <v>7.6</v>
      </c>
      <c r="U8061">
        <v>11</v>
      </c>
      <c r="V8061">
        <v>67</v>
      </c>
      <c r="W8061">
        <v>0</v>
      </c>
      <c r="X8061">
        <v>0</v>
      </c>
      <c r="Y8061" t="s">
        <v>36</v>
      </c>
    </row>
    <row r="8062" spans="1:25" x14ac:dyDescent="0.25">
      <c r="A8062" t="s">
        <v>10099</v>
      </c>
      <c r="B8062" t="s">
        <v>685</v>
      </c>
      <c r="C8062" t="s">
        <v>26</v>
      </c>
      <c r="D8062" t="s">
        <v>59</v>
      </c>
      <c r="E8062" t="s">
        <v>39</v>
      </c>
      <c r="F8062" s="1" t="s">
        <v>20116</v>
      </c>
      <c r="G8062">
        <v>48</v>
      </c>
      <c r="H8062" t="s">
        <v>29</v>
      </c>
      <c r="I8062">
        <v>1289</v>
      </c>
      <c r="J8062">
        <v>265.38</v>
      </c>
      <c r="K8062">
        <f>Passenger_Data[[#This Row],[Price_USD]]*1</f>
        <v>265.38</v>
      </c>
      <c r="L8062">
        <v>73</v>
      </c>
      <c r="M8062" t="s">
        <v>40</v>
      </c>
      <c r="N8062" t="s">
        <v>60</v>
      </c>
      <c r="O8062" t="s">
        <v>42</v>
      </c>
      <c r="P8062" t="s">
        <v>50</v>
      </c>
      <c r="Q8062">
        <v>1</v>
      </c>
      <c r="R8062" t="s">
        <v>43</v>
      </c>
      <c r="S8062" t="s">
        <v>68</v>
      </c>
      <c r="T8062">
        <v>8</v>
      </c>
      <c r="U8062">
        <v>21</v>
      </c>
      <c r="V8062">
        <v>0</v>
      </c>
      <c r="W8062">
        <v>0</v>
      </c>
      <c r="X8062">
        <v>0</v>
      </c>
      <c r="Y8062" t="s">
        <v>36</v>
      </c>
    </row>
    <row r="8063" spans="1:25" x14ac:dyDescent="0.25">
      <c r="A8063" t="s">
        <v>10100</v>
      </c>
      <c r="B8063" t="s">
        <v>243</v>
      </c>
      <c r="C8063" t="s">
        <v>48</v>
      </c>
      <c r="D8063" t="s">
        <v>39</v>
      </c>
      <c r="E8063" t="s">
        <v>49</v>
      </c>
      <c r="F8063" s="1" t="s">
        <v>20117</v>
      </c>
      <c r="G8063">
        <v>124</v>
      </c>
      <c r="H8063" t="s">
        <v>29</v>
      </c>
      <c r="I8063">
        <v>553</v>
      </c>
      <c r="J8063">
        <v>387.28</v>
      </c>
      <c r="K8063">
        <f>Passenger_Data[[#This Row],[Price_USD]]*1</f>
        <v>387.28</v>
      </c>
      <c r="L8063">
        <v>39</v>
      </c>
      <c r="M8063" t="s">
        <v>40</v>
      </c>
      <c r="N8063" t="s">
        <v>31</v>
      </c>
      <c r="O8063" t="s">
        <v>56</v>
      </c>
      <c r="P8063" t="s">
        <v>50</v>
      </c>
      <c r="Q8063">
        <v>0</v>
      </c>
      <c r="R8063" t="s">
        <v>65</v>
      </c>
      <c r="S8063" t="s">
        <v>35</v>
      </c>
      <c r="T8063">
        <v>6.3</v>
      </c>
      <c r="U8063">
        <v>2</v>
      </c>
      <c r="V8063">
        <v>33</v>
      </c>
      <c r="W8063">
        <v>0</v>
      </c>
      <c r="X8063">
        <v>0</v>
      </c>
      <c r="Y8063" t="s">
        <v>36</v>
      </c>
    </row>
    <row r="8064" spans="1:25" x14ac:dyDescent="0.25">
      <c r="A8064" t="s">
        <v>10101</v>
      </c>
      <c r="B8064" t="s">
        <v>2563</v>
      </c>
      <c r="C8064" t="s">
        <v>54</v>
      </c>
      <c r="D8064" t="s">
        <v>49</v>
      </c>
      <c r="E8064" t="s">
        <v>59</v>
      </c>
      <c r="F8064" s="1" t="s">
        <v>20118</v>
      </c>
      <c r="G8064">
        <v>89</v>
      </c>
      <c r="H8064" t="s">
        <v>29</v>
      </c>
      <c r="I8064">
        <v>992</v>
      </c>
      <c r="J8064">
        <v>352.09</v>
      </c>
      <c r="K8064">
        <f>Passenger_Data[[#This Row],[Price_USD]]*1</f>
        <v>352.09</v>
      </c>
      <c r="L8064">
        <v>59</v>
      </c>
      <c r="M8064" t="s">
        <v>40</v>
      </c>
      <c r="N8064" t="s">
        <v>60</v>
      </c>
      <c r="O8064" t="s">
        <v>56</v>
      </c>
      <c r="P8064" t="s">
        <v>50</v>
      </c>
      <c r="Q8064">
        <v>1</v>
      </c>
      <c r="R8064" t="s">
        <v>34</v>
      </c>
      <c r="S8064" t="s">
        <v>61</v>
      </c>
      <c r="T8064">
        <v>6.6</v>
      </c>
      <c r="U8064">
        <v>10</v>
      </c>
      <c r="V8064">
        <v>60</v>
      </c>
      <c r="W8064">
        <v>0</v>
      </c>
      <c r="X8064">
        <v>0</v>
      </c>
      <c r="Y8064" t="s">
        <v>77</v>
      </c>
    </row>
    <row r="8065" spans="1:25" x14ac:dyDescent="0.25">
      <c r="A8065" t="s">
        <v>10102</v>
      </c>
      <c r="B8065" t="s">
        <v>880</v>
      </c>
      <c r="C8065" t="s">
        <v>54</v>
      </c>
      <c r="D8065" t="s">
        <v>76</v>
      </c>
      <c r="E8065" t="s">
        <v>28</v>
      </c>
      <c r="F8065" s="1" t="s">
        <v>20119</v>
      </c>
      <c r="G8065">
        <v>224</v>
      </c>
      <c r="H8065" t="s">
        <v>29</v>
      </c>
      <c r="I8065">
        <v>1028</v>
      </c>
      <c r="J8065">
        <v>265.17</v>
      </c>
      <c r="K8065">
        <f>Passenger_Data[[#This Row],[Price_USD]]*1</f>
        <v>265.17</v>
      </c>
      <c r="L8065">
        <v>33</v>
      </c>
      <c r="M8065" t="s">
        <v>40</v>
      </c>
      <c r="N8065" t="s">
        <v>60</v>
      </c>
      <c r="O8065" t="s">
        <v>32</v>
      </c>
      <c r="P8065" t="s">
        <v>50</v>
      </c>
      <c r="Q8065">
        <v>1</v>
      </c>
      <c r="R8065" t="s">
        <v>65</v>
      </c>
      <c r="S8065" t="s">
        <v>61</v>
      </c>
      <c r="T8065">
        <v>5.9</v>
      </c>
      <c r="U8065">
        <v>5</v>
      </c>
      <c r="V8065">
        <v>90</v>
      </c>
      <c r="W8065">
        <v>0</v>
      </c>
      <c r="X8065">
        <v>0</v>
      </c>
      <c r="Y8065" t="s">
        <v>36</v>
      </c>
    </row>
    <row r="8066" spans="1:25" x14ac:dyDescent="0.25">
      <c r="A8066" t="s">
        <v>10103</v>
      </c>
      <c r="B8066" t="s">
        <v>549</v>
      </c>
      <c r="C8066" t="s">
        <v>82</v>
      </c>
      <c r="D8066" t="s">
        <v>64</v>
      </c>
      <c r="E8066" t="s">
        <v>76</v>
      </c>
      <c r="F8066" s="1" t="s">
        <v>20120</v>
      </c>
      <c r="G8066">
        <v>202</v>
      </c>
      <c r="H8066" t="s">
        <v>29</v>
      </c>
      <c r="I8066">
        <v>1551</v>
      </c>
      <c r="J8066">
        <v>534.61</v>
      </c>
      <c r="K8066">
        <f>Passenger_Data[[#This Row],[Price_USD]]*1</f>
        <v>534.61</v>
      </c>
      <c r="L8066">
        <v>35</v>
      </c>
      <c r="M8066" t="s">
        <v>30</v>
      </c>
      <c r="N8066" t="s">
        <v>31</v>
      </c>
      <c r="O8066" t="s">
        <v>32</v>
      </c>
      <c r="P8066" t="s">
        <v>50</v>
      </c>
      <c r="Q8066">
        <v>1</v>
      </c>
      <c r="R8066" t="s">
        <v>65</v>
      </c>
      <c r="S8066" t="s">
        <v>61</v>
      </c>
      <c r="T8066">
        <v>7.5</v>
      </c>
      <c r="U8066">
        <v>6</v>
      </c>
      <c r="V8066">
        <v>83</v>
      </c>
      <c r="W8066">
        <v>0</v>
      </c>
      <c r="X8066">
        <v>0</v>
      </c>
      <c r="Y8066" t="s">
        <v>77</v>
      </c>
    </row>
    <row r="8067" spans="1:25" x14ac:dyDescent="0.25">
      <c r="A8067" t="s">
        <v>10104</v>
      </c>
      <c r="B8067" t="s">
        <v>2668</v>
      </c>
      <c r="C8067" t="s">
        <v>48</v>
      </c>
      <c r="D8067" t="s">
        <v>64</v>
      </c>
      <c r="E8067" t="s">
        <v>59</v>
      </c>
      <c r="F8067" s="1" t="s">
        <v>20121</v>
      </c>
      <c r="G8067">
        <v>124</v>
      </c>
      <c r="H8067" t="s">
        <v>29</v>
      </c>
      <c r="I8067">
        <v>1341</v>
      </c>
      <c r="J8067">
        <v>385.55</v>
      </c>
      <c r="K8067">
        <f>Passenger_Data[[#This Row],[Price_USD]]*1</f>
        <v>385.55</v>
      </c>
      <c r="L8067">
        <v>30</v>
      </c>
      <c r="M8067" t="s">
        <v>40</v>
      </c>
      <c r="N8067" t="s">
        <v>31</v>
      </c>
      <c r="O8067" t="s">
        <v>33</v>
      </c>
      <c r="P8067" t="s">
        <v>33</v>
      </c>
      <c r="Q8067">
        <v>0</v>
      </c>
      <c r="R8067" t="s">
        <v>43</v>
      </c>
      <c r="S8067" t="s">
        <v>61</v>
      </c>
      <c r="T8067">
        <v>5.3</v>
      </c>
      <c r="U8067">
        <v>1</v>
      </c>
      <c r="V8067">
        <v>52</v>
      </c>
      <c r="W8067">
        <v>0</v>
      </c>
      <c r="X8067">
        <v>0</v>
      </c>
      <c r="Y8067" t="s">
        <v>45</v>
      </c>
    </row>
    <row r="8068" spans="1:25" x14ac:dyDescent="0.25">
      <c r="A8068" t="s">
        <v>10105</v>
      </c>
      <c r="B8068" t="s">
        <v>2093</v>
      </c>
      <c r="C8068" t="s">
        <v>26</v>
      </c>
      <c r="D8068" t="s">
        <v>64</v>
      </c>
      <c r="E8068" t="s">
        <v>76</v>
      </c>
      <c r="F8068" s="1" t="s">
        <v>20122</v>
      </c>
      <c r="G8068">
        <v>179</v>
      </c>
      <c r="H8068" t="s">
        <v>86</v>
      </c>
      <c r="I8068">
        <v>1293</v>
      </c>
      <c r="J8068">
        <v>372.62</v>
      </c>
      <c r="K8068">
        <f>Passenger_Data[[#This Row],[Price_USD]]*1</f>
        <v>372.62</v>
      </c>
      <c r="L8068">
        <v>65</v>
      </c>
      <c r="M8068" t="s">
        <v>40</v>
      </c>
      <c r="N8068" t="s">
        <v>41</v>
      </c>
      <c r="O8068" t="s">
        <v>56</v>
      </c>
      <c r="P8068" t="s">
        <v>50</v>
      </c>
      <c r="Q8068">
        <v>1</v>
      </c>
      <c r="R8068" t="s">
        <v>43</v>
      </c>
      <c r="S8068" t="s">
        <v>44</v>
      </c>
      <c r="T8068">
        <v>5.4</v>
      </c>
      <c r="U8068">
        <v>13</v>
      </c>
      <c r="V8068">
        <v>9</v>
      </c>
      <c r="W8068">
        <v>0</v>
      </c>
      <c r="X8068">
        <v>0</v>
      </c>
      <c r="Y8068" t="s">
        <v>36</v>
      </c>
    </row>
    <row r="8069" spans="1:25" x14ac:dyDescent="0.25">
      <c r="A8069" t="s">
        <v>10106</v>
      </c>
      <c r="B8069" t="s">
        <v>749</v>
      </c>
      <c r="C8069" t="s">
        <v>54</v>
      </c>
      <c r="D8069" t="s">
        <v>49</v>
      </c>
      <c r="E8069" t="s">
        <v>64</v>
      </c>
      <c r="F8069" s="1" t="s">
        <v>20123</v>
      </c>
      <c r="G8069">
        <v>286</v>
      </c>
      <c r="H8069" t="s">
        <v>29</v>
      </c>
      <c r="I8069">
        <v>900</v>
      </c>
      <c r="J8069">
        <v>517.76</v>
      </c>
      <c r="K8069">
        <f>Passenger_Data[[#This Row],[Price_USD]]*1</f>
        <v>517.76</v>
      </c>
      <c r="L8069">
        <v>56</v>
      </c>
      <c r="M8069" t="s">
        <v>30</v>
      </c>
      <c r="N8069" t="s">
        <v>41</v>
      </c>
      <c r="O8069" t="s">
        <v>33</v>
      </c>
      <c r="P8069" t="s">
        <v>50</v>
      </c>
      <c r="Q8069">
        <v>2</v>
      </c>
      <c r="R8069" t="s">
        <v>65</v>
      </c>
      <c r="S8069" t="s">
        <v>61</v>
      </c>
      <c r="T8069">
        <v>7.3</v>
      </c>
      <c r="U8069">
        <v>4</v>
      </c>
      <c r="V8069">
        <v>39</v>
      </c>
      <c r="W8069">
        <v>0</v>
      </c>
      <c r="X8069">
        <v>1</v>
      </c>
      <c r="Y8069" t="s">
        <v>77</v>
      </c>
    </row>
    <row r="8070" spans="1:25" x14ac:dyDescent="0.25">
      <c r="A8070" t="s">
        <v>10107</v>
      </c>
      <c r="B8070" t="s">
        <v>3855</v>
      </c>
      <c r="C8070" t="s">
        <v>48</v>
      </c>
      <c r="D8070" t="s">
        <v>49</v>
      </c>
      <c r="E8070" t="s">
        <v>28</v>
      </c>
      <c r="F8070" s="1" t="s">
        <v>20124</v>
      </c>
      <c r="G8070">
        <v>88</v>
      </c>
      <c r="H8070" t="s">
        <v>86</v>
      </c>
      <c r="I8070">
        <v>1594</v>
      </c>
      <c r="J8070">
        <v>456.66</v>
      </c>
      <c r="K8070">
        <f>Passenger_Data[[#This Row],[Price_USD]]*1</f>
        <v>456.66</v>
      </c>
      <c r="L8070">
        <v>24</v>
      </c>
      <c r="M8070" t="s">
        <v>40</v>
      </c>
      <c r="N8070" t="s">
        <v>31</v>
      </c>
      <c r="O8070" t="s">
        <v>56</v>
      </c>
      <c r="P8070" t="s">
        <v>50</v>
      </c>
      <c r="Q8070">
        <v>1</v>
      </c>
      <c r="R8070" t="s">
        <v>65</v>
      </c>
      <c r="S8070" t="s">
        <v>44</v>
      </c>
      <c r="T8070">
        <v>8.1</v>
      </c>
      <c r="U8070">
        <v>17</v>
      </c>
      <c r="V8070">
        <v>22</v>
      </c>
      <c r="W8070">
        <v>1</v>
      </c>
      <c r="X8070">
        <v>0</v>
      </c>
      <c r="Y8070" t="s">
        <v>36</v>
      </c>
    </row>
    <row r="8071" spans="1:25" x14ac:dyDescent="0.25">
      <c r="A8071" t="s">
        <v>10108</v>
      </c>
      <c r="B8071" t="s">
        <v>2705</v>
      </c>
      <c r="C8071" t="s">
        <v>54</v>
      </c>
      <c r="D8071" t="s">
        <v>59</v>
      </c>
      <c r="E8071" t="s">
        <v>64</v>
      </c>
      <c r="F8071" s="1" t="s">
        <v>20125</v>
      </c>
      <c r="G8071">
        <v>241</v>
      </c>
      <c r="H8071" t="s">
        <v>108</v>
      </c>
      <c r="I8071">
        <v>1459</v>
      </c>
      <c r="J8071">
        <v>315.06</v>
      </c>
      <c r="K8071">
        <f>Passenger_Data[[#This Row],[Price_USD]]*1</f>
        <v>315.06</v>
      </c>
      <c r="L8071">
        <v>70</v>
      </c>
      <c r="M8071" t="s">
        <v>40</v>
      </c>
      <c r="N8071" t="s">
        <v>31</v>
      </c>
      <c r="O8071" t="s">
        <v>32</v>
      </c>
      <c r="P8071" t="s">
        <v>50</v>
      </c>
      <c r="Q8071">
        <v>0</v>
      </c>
      <c r="R8071" t="s">
        <v>65</v>
      </c>
      <c r="S8071" t="s">
        <v>44</v>
      </c>
      <c r="T8071">
        <v>5.4</v>
      </c>
      <c r="U8071">
        <v>8</v>
      </c>
      <c r="V8071">
        <v>22</v>
      </c>
      <c r="W8071">
        <v>0</v>
      </c>
      <c r="X8071">
        <v>0</v>
      </c>
      <c r="Y8071" t="s">
        <v>36</v>
      </c>
    </row>
    <row r="8072" spans="1:25" x14ac:dyDescent="0.25">
      <c r="A8072" t="s">
        <v>10109</v>
      </c>
      <c r="B8072" t="s">
        <v>10110</v>
      </c>
      <c r="C8072" t="s">
        <v>82</v>
      </c>
      <c r="D8072" t="s">
        <v>27</v>
      </c>
      <c r="E8072" t="s">
        <v>59</v>
      </c>
      <c r="F8072" s="1" t="s">
        <v>20126</v>
      </c>
      <c r="G8072">
        <v>171</v>
      </c>
      <c r="H8072" t="s">
        <v>29</v>
      </c>
      <c r="I8072">
        <v>1300</v>
      </c>
      <c r="J8072">
        <v>343.64</v>
      </c>
      <c r="K8072">
        <f>Passenger_Data[[#This Row],[Price_USD]]*1</f>
        <v>343.64</v>
      </c>
      <c r="L8072">
        <v>26</v>
      </c>
      <c r="M8072" t="s">
        <v>30</v>
      </c>
      <c r="N8072" t="s">
        <v>41</v>
      </c>
      <c r="O8072" t="s">
        <v>33</v>
      </c>
      <c r="P8072" t="s">
        <v>50</v>
      </c>
      <c r="Q8072">
        <v>0</v>
      </c>
      <c r="R8072" t="s">
        <v>65</v>
      </c>
      <c r="S8072" t="s">
        <v>61</v>
      </c>
      <c r="T8072">
        <v>5</v>
      </c>
      <c r="U8072">
        <v>46</v>
      </c>
      <c r="V8072">
        <v>34</v>
      </c>
      <c r="W8072">
        <v>0</v>
      </c>
      <c r="X8072">
        <v>0</v>
      </c>
      <c r="Y8072" t="s">
        <v>45</v>
      </c>
    </row>
    <row r="8073" spans="1:25" x14ac:dyDescent="0.25">
      <c r="A8073" t="s">
        <v>10111</v>
      </c>
      <c r="B8073" t="s">
        <v>1769</v>
      </c>
      <c r="C8073" t="s">
        <v>54</v>
      </c>
      <c r="D8073" t="s">
        <v>76</v>
      </c>
      <c r="E8073" t="s">
        <v>64</v>
      </c>
      <c r="F8073" s="1" t="s">
        <v>20127</v>
      </c>
      <c r="G8073">
        <v>258</v>
      </c>
      <c r="H8073" t="s">
        <v>29</v>
      </c>
      <c r="I8073">
        <v>1058</v>
      </c>
      <c r="J8073">
        <v>324.33999999999997</v>
      </c>
      <c r="K8073">
        <f>Passenger_Data[[#This Row],[Price_USD]]*1</f>
        <v>324.33999999999997</v>
      </c>
      <c r="L8073">
        <v>38</v>
      </c>
      <c r="M8073" t="s">
        <v>30</v>
      </c>
      <c r="N8073" t="s">
        <v>31</v>
      </c>
      <c r="O8073" t="s">
        <v>33</v>
      </c>
      <c r="P8073" t="s">
        <v>50</v>
      </c>
      <c r="Q8073">
        <v>1</v>
      </c>
      <c r="R8073" t="s">
        <v>65</v>
      </c>
      <c r="S8073" t="s">
        <v>61</v>
      </c>
      <c r="T8073">
        <v>6.6</v>
      </c>
      <c r="U8073">
        <v>10</v>
      </c>
      <c r="V8073">
        <v>56</v>
      </c>
      <c r="W8073">
        <v>0</v>
      </c>
      <c r="X8073">
        <v>1</v>
      </c>
      <c r="Y8073" t="s">
        <v>45</v>
      </c>
    </row>
    <row r="8074" spans="1:25" x14ac:dyDescent="0.25">
      <c r="A8074" t="s">
        <v>10112</v>
      </c>
      <c r="B8074" t="s">
        <v>377</v>
      </c>
      <c r="C8074" t="s">
        <v>82</v>
      </c>
      <c r="D8074" t="s">
        <v>55</v>
      </c>
      <c r="E8074" t="s">
        <v>59</v>
      </c>
      <c r="F8074" s="1" t="s">
        <v>20128</v>
      </c>
      <c r="G8074">
        <v>166</v>
      </c>
      <c r="H8074" t="s">
        <v>29</v>
      </c>
      <c r="I8074">
        <v>1336</v>
      </c>
      <c r="J8074">
        <v>405.91</v>
      </c>
      <c r="K8074">
        <f>Passenger_Data[[#This Row],[Price_USD]]*1</f>
        <v>405.91</v>
      </c>
      <c r="L8074">
        <v>21</v>
      </c>
      <c r="M8074" t="s">
        <v>30</v>
      </c>
      <c r="N8074" t="s">
        <v>31</v>
      </c>
      <c r="O8074" t="s">
        <v>32</v>
      </c>
      <c r="P8074" t="s">
        <v>264</v>
      </c>
      <c r="Q8074">
        <v>1</v>
      </c>
      <c r="R8074" t="s">
        <v>51</v>
      </c>
      <c r="S8074" t="s">
        <v>35</v>
      </c>
      <c r="T8074">
        <v>6</v>
      </c>
      <c r="U8074">
        <v>3</v>
      </c>
      <c r="V8074">
        <v>65</v>
      </c>
      <c r="W8074">
        <v>0</v>
      </c>
      <c r="X8074">
        <v>0</v>
      </c>
      <c r="Y8074" t="s">
        <v>77</v>
      </c>
    </row>
    <row r="8075" spans="1:25" x14ac:dyDescent="0.25">
      <c r="A8075" t="s">
        <v>10113</v>
      </c>
      <c r="B8075" t="s">
        <v>718</v>
      </c>
      <c r="C8075" t="s">
        <v>48</v>
      </c>
      <c r="D8075" t="s">
        <v>27</v>
      </c>
      <c r="E8075" t="s">
        <v>27</v>
      </c>
      <c r="F8075" s="1" t="s">
        <v>20129</v>
      </c>
      <c r="G8075">
        <v>183</v>
      </c>
      <c r="H8075" t="s">
        <v>29</v>
      </c>
      <c r="I8075">
        <v>1476</v>
      </c>
      <c r="J8075">
        <v>425.06</v>
      </c>
      <c r="K8075">
        <f>Passenger_Data[[#This Row],[Price_USD]]*1</f>
        <v>425.06</v>
      </c>
      <c r="L8075">
        <v>77</v>
      </c>
      <c r="M8075" t="s">
        <v>30</v>
      </c>
      <c r="N8075" t="s">
        <v>31</v>
      </c>
      <c r="O8075" t="s">
        <v>42</v>
      </c>
      <c r="P8075" t="s">
        <v>50</v>
      </c>
      <c r="Q8075">
        <v>1</v>
      </c>
      <c r="R8075" t="s">
        <v>34</v>
      </c>
      <c r="S8075" t="s">
        <v>35</v>
      </c>
      <c r="T8075">
        <v>7.6</v>
      </c>
      <c r="U8075">
        <v>2</v>
      </c>
      <c r="V8075">
        <v>31</v>
      </c>
      <c r="W8075">
        <v>0</v>
      </c>
      <c r="X8075">
        <v>0</v>
      </c>
      <c r="Y8075" t="s">
        <v>45</v>
      </c>
    </row>
    <row r="8076" spans="1:25" x14ac:dyDescent="0.25">
      <c r="A8076" t="s">
        <v>10114</v>
      </c>
      <c r="B8076" t="s">
        <v>3066</v>
      </c>
      <c r="C8076" t="s">
        <v>26</v>
      </c>
      <c r="D8076" t="s">
        <v>28</v>
      </c>
      <c r="E8076" t="s">
        <v>49</v>
      </c>
      <c r="F8076" s="1" t="s">
        <v>20130</v>
      </c>
      <c r="G8076">
        <v>177</v>
      </c>
      <c r="H8076" t="s">
        <v>29</v>
      </c>
      <c r="I8076">
        <v>974</v>
      </c>
      <c r="J8076">
        <v>123.69</v>
      </c>
      <c r="K8076">
        <f>Passenger_Data[[#This Row],[Price_USD]]*1</f>
        <v>123.69</v>
      </c>
      <c r="L8076">
        <v>42</v>
      </c>
      <c r="M8076" t="s">
        <v>40</v>
      </c>
      <c r="N8076" t="s">
        <v>41</v>
      </c>
      <c r="O8076" t="s">
        <v>32</v>
      </c>
      <c r="P8076" t="s">
        <v>83</v>
      </c>
      <c r="Q8076">
        <v>1</v>
      </c>
      <c r="R8076" t="s">
        <v>65</v>
      </c>
      <c r="S8076" t="s">
        <v>35</v>
      </c>
      <c r="T8076">
        <v>8.3000000000000007</v>
      </c>
      <c r="U8076">
        <v>7</v>
      </c>
      <c r="V8076">
        <v>13</v>
      </c>
      <c r="W8076">
        <v>0</v>
      </c>
      <c r="X8076">
        <v>0</v>
      </c>
      <c r="Y8076" t="s">
        <v>36</v>
      </c>
    </row>
    <row r="8077" spans="1:25" x14ac:dyDescent="0.25">
      <c r="A8077" t="s">
        <v>10115</v>
      </c>
      <c r="B8077" t="s">
        <v>3855</v>
      </c>
      <c r="C8077" t="s">
        <v>82</v>
      </c>
      <c r="D8077" t="s">
        <v>49</v>
      </c>
      <c r="E8077" t="s">
        <v>59</v>
      </c>
      <c r="F8077" s="1" t="s">
        <v>20131</v>
      </c>
      <c r="G8077">
        <v>180</v>
      </c>
      <c r="H8077" t="s">
        <v>86</v>
      </c>
      <c r="I8077">
        <v>1538</v>
      </c>
      <c r="J8077">
        <v>356.72</v>
      </c>
      <c r="K8077">
        <f>Passenger_Data[[#This Row],[Price_USD]]*1</f>
        <v>356.72</v>
      </c>
      <c r="L8077">
        <v>57</v>
      </c>
      <c r="M8077" t="s">
        <v>30</v>
      </c>
      <c r="N8077" t="s">
        <v>31</v>
      </c>
      <c r="O8077" t="s">
        <v>32</v>
      </c>
      <c r="P8077" t="s">
        <v>50</v>
      </c>
      <c r="Q8077">
        <v>1</v>
      </c>
      <c r="R8077" t="s">
        <v>65</v>
      </c>
      <c r="S8077" t="s">
        <v>44</v>
      </c>
      <c r="T8077">
        <v>8.6999999999999993</v>
      </c>
      <c r="U8077">
        <v>20</v>
      </c>
      <c r="V8077">
        <v>72</v>
      </c>
      <c r="W8077">
        <v>0</v>
      </c>
      <c r="X8077">
        <v>0</v>
      </c>
      <c r="Y8077" t="s">
        <v>77</v>
      </c>
    </row>
    <row r="8078" spans="1:25" x14ac:dyDescent="0.25">
      <c r="A8078" t="s">
        <v>10116</v>
      </c>
      <c r="B8078" t="s">
        <v>315</v>
      </c>
      <c r="C8078" t="s">
        <v>54</v>
      </c>
      <c r="D8078" t="s">
        <v>28</v>
      </c>
      <c r="E8078" t="s">
        <v>76</v>
      </c>
      <c r="F8078" s="1" t="s">
        <v>20132</v>
      </c>
      <c r="G8078">
        <v>55</v>
      </c>
      <c r="H8078" t="s">
        <v>29</v>
      </c>
      <c r="I8078">
        <v>979</v>
      </c>
      <c r="J8078">
        <v>373.27</v>
      </c>
      <c r="K8078">
        <f>Passenger_Data[[#This Row],[Price_USD]]*1</f>
        <v>373.27</v>
      </c>
      <c r="L8078">
        <v>54</v>
      </c>
      <c r="M8078" t="s">
        <v>40</v>
      </c>
      <c r="N8078" t="s">
        <v>41</v>
      </c>
      <c r="O8078" t="s">
        <v>33</v>
      </c>
      <c r="P8078" t="s">
        <v>83</v>
      </c>
      <c r="Q8078">
        <v>0</v>
      </c>
      <c r="R8078" t="s">
        <v>65</v>
      </c>
      <c r="S8078" t="s">
        <v>35</v>
      </c>
      <c r="T8078">
        <v>8.6999999999999993</v>
      </c>
      <c r="U8078">
        <v>24</v>
      </c>
      <c r="V8078">
        <v>15</v>
      </c>
      <c r="W8078">
        <v>0</v>
      </c>
      <c r="X8078">
        <v>0</v>
      </c>
      <c r="Y8078" t="s">
        <v>77</v>
      </c>
    </row>
    <row r="8079" spans="1:25" x14ac:dyDescent="0.25">
      <c r="A8079" t="s">
        <v>10117</v>
      </c>
      <c r="B8079" t="s">
        <v>5461</v>
      </c>
      <c r="C8079" t="s">
        <v>48</v>
      </c>
      <c r="D8079" t="s">
        <v>64</v>
      </c>
      <c r="E8079" t="s">
        <v>76</v>
      </c>
      <c r="F8079" s="1" t="s">
        <v>20133</v>
      </c>
      <c r="G8079">
        <v>122</v>
      </c>
      <c r="H8079" t="s">
        <v>29</v>
      </c>
      <c r="I8079">
        <v>970</v>
      </c>
      <c r="J8079">
        <v>315.07</v>
      </c>
      <c r="K8079">
        <f>Passenger_Data[[#This Row],[Price_USD]]*1</f>
        <v>315.07</v>
      </c>
      <c r="L8079">
        <v>41</v>
      </c>
      <c r="M8079" t="s">
        <v>30</v>
      </c>
      <c r="N8079" t="s">
        <v>31</v>
      </c>
      <c r="O8079" t="s">
        <v>42</v>
      </c>
      <c r="P8079" t="s">
        <v>50</v>
      </c>
      <c r="Q8079">
        <v>2</v>
      </c>
      <c r="R8079" t="s">
        <v>65</v>
      </c>
      <c r="S8079" t="s">
        <v>61</v>
      </c>
      <c r="T8079">
        <v>8.5</v>
      </c>
      <c r="U8079">
        <v>0</v>
      </c>
      <c r="V8079">
        <v>87</v>
      </c>
      <c r="W8079">
        <v>0</v>
      </c>
      <c r="X8079">
        <v>0</v>
      </c>
      <c r="Y8079" t="s">
        <v>77</v>
      </c>
    </row>
    <row r="8080" spans="1:25" x14ac:dyDescent="0.25">
      <c r="A8080" t="s">
        <v>10118</v>
      </c>
      <c r="B8080" t="s">
        <v>3007</v>
      </c>
      <c r="C8080" t="s">
        <v>82</v>
      </c>
      <c r="D8080" t="s">
        <v>76</v>
      </c>
      <c r="E8080" t="s">
        <v>27</v>
      </c>
      <c r="F8080" s="1" t="s">
        <v>20134</v>
      </c>
      <c r="G8080">
        <v>71</v>
      </c>
      <c r="H8080" t="s">
        <v>29</v>
      </c>
      <c r="I8080">
        <v>1319</v>
      </c>
      <c r="J8080">
        <v>425.16</v>
      </c>
      <c r="K8080">
        <f>Passenger_Data[[#This Row],[Price_USD]]*1</f>
        <v>425.16</v>
      </c>
      <c r="L8080">
        <v>74</v>
      </c>
      <c r="M8080" t="s">
        <v>40</v>
      </c>
      <c r="N8080" t="s">
        <v>31</v>
      </c>
      <c r="O8080" t="s">
        <v>42</v>
      </c>
      <c r="P8080" t="s">
        <v>50</v>
      </c>
      <c r="Q8080">
        <v>1</v>
      </c>
      <c r="R8080" t="s">
        <v>51</v>
      </c>
      <c r="S8080" t="s">
        <v>35</v>
      </c>
      <c r="T8080">
        <v>6</v>
      </c>
      <c r="U8080">
        <v>5</v>
      </c>
      <c r="V8080">
        <v>22</v>
      </c>
      <c r="W8080">
        <v>0</v>
      </c>
      <c r="X8080">
        <v>0</v>
      </c>
      <c r="Y8080" t="s">
        <v>36</v>
      </c>
    </row>
    <row r="8081" spans="1:25" x14ac:dyDescent="0.25">
      <c r="A8081" t="s">
        <v>10119</v>
      </c>
      <c r="B8081" t="s">
        <v>1409</v>
      </c>
      <c r="C8081" t="s">
        <v>54</v>
      </c>
      <c r="D8081" t="s">
        <v>27</v>
      </c>
      <c r="E8081" t="s">
        <v>49</v>
      </c>
      <c r="F8081" s="1" t="s">
        <v>20135</v>
      </c>
      <c r="G8081">
        <v>197</v>
      </c>
      <c r="H8081" t="s">
        <v>29</v>
      </c>
      <c r="I8081">
        <v>1419</v>
      </c>
      <c r="J8081">
        <v>101.21</v>
      </c>
      <c r="K8081">
        <f>Passenger_Data[[#This Row],[Price_USD]]*1</f>
        <v>101.21</v>
      </c>
      <c r="L8081">
        <v>28</v>
      </c>
      <c r="M8081" t="s">
        <v>40</v>
      </c>
      <c r="N8081" t="s">
        <v>31</v>
      </c>
      <c r="O8081" t="s">
        <v>56</v>
      </c>
      <c r="P8081" t="s">
        <v>50</v>
      </c>
      <c r="Q8081">
        <v>3</v>
      </c>
      <c r="R8081" t="s">
        <v>34</v>
      </c>
      <c r="S8081" t="s">
        <v>44</v>
      </c>
      <c r="T8081">
        <v>6.9</v>
      </c>
      <c r="U8081">
        <v>2</v>
      </c>
      <c r="V8081">
        <v>20</v>
      </c>
      <c r="W8081">
        <v>0</v>
      </c>
      <c r="X8081">
        <v>0</v>
      </c>
      <c r="Y8081" t="s">
        <v>77</v>
      </c>
    </row>
    <row r="8082" spans="1:25" x14ac:dyDescent="0.25">
      <c r="A8082" t="s">
        <v>10120</v>
      </c>
      <c r="B8082" t="s">
        <v>551</v>
      </c>
      <c r="C8082" t="s">
        <v>48</v>
      </c>
      <c r="D8082" t="s">
        <v>59</v>
      </c>
      <c r="E8082" t="s">
        <v>55</v>
      </c>
      <c r="F8082" s="1" t="s">
        <v>20136</v>
      </c>
      <c r="G8082">
        <v>219</v>
      </c>
      <c r="H8082" t="s">
        <v>29</v>
      </c>
      <c r="I8082">
        <v>713</v>
      </c>
      <c r="J8082">
        <v>549.71</v>
      </c>
      <c r="K8082">
        <f>Passenger_Data[[#This Row],[Price_USD]]*1</f>
        <v>549.71</v>
      </c>
      <c r="L8082">
        <v>75</v>
      </c>
      <c r="M8082" t="s">
        <v>30</v>
      </c>
      <c r="N8082" t="s">
        <v>41</v>
      </c>
      <c r="O8082" t="s">
        <v>42</v>
      </c>
      <c r="P8082" t="s">
        <v>50</v>
      </c>
      <c r="Q8082">
        <v>0</v>
      </c>
      <c r="R8082" t="s">
        <v>51</v>
      </c>
      <c r="S8082" t="s">
        <v>61</v>
      </c>
      <c r="T8082">
        <v>8.1</v>
      </c>
      <c r="U8082">
        <v>4</v>
      </c>
      <c r="V8082">
        <v>87</v>
      </c>
      <c r="W8082">
        <v>0</v>
      </c>
      <c r="X8082">
        <v>0</v>
      </c>
      <c r="Y8082" t="s">
        <v>36</v>
      </c>
    </row>
    <row r="8083" spans="1:25" x14ac:dyDescent="0.25">
      <c r="A8083" t="s">
        <v>10121</v>
      </c>
      <c r="B8083" t="s">
        <v>6993</v>
      </c>
      <c r="C8083" t="s">
        <v>54</v>
      </c>
      <c r="D8083" t="s">
        <v>76</v>
      </c>
      <c r="E8083" t="s">
        <v>28</v>
      </c>
      <c r="F8083" s="1" t="s">
        <v>20137</v>
      </c>
      <c r="G8083">
        <v>196</v>
      </c>
      <c r="H8083" t="s">
        <v>29</v>
      </c>
      <c r="I8083">
        <v>978</v>
      </c>
      <c r="J8083">
        <v>426.34</v>
      </c>
      <c r="K8083">
        <f>Passenger_Data[[#This Row],[Price_USD]]*1</f>
        <v>426.34</v>
      </c>
      <c r="L8083">
        <v>48</v>
      </c>
      <c r="M8083" t="s">
        <v>40</v>
      </c>
      <c r="N8083" t="s">
        <v>31</v>
      </c>
      <c r="O8083" t="s">
        <v>42</v>
      </c>
      <c r="P8083" t="s">
        <v>83</v>
      </c>
      <c r="Q8083">
        <v>1</v>
      </c>
      <c r="R8083" t="s">
        <v>51</v>
      </c>
      <c r="S8083" t="s">
        <v>68</v>
      </c>
      <c r="T8083">
        <v>8.3000000000000007</v>
      </c>
      <c r="U8083">
        <v>3</v>
      </c>
      <c r="V8083">
        <v>55</v>
      </c>
      <c r="W8083">
        <v>0</v>
      </c>
      <c r="X8083">
        <v>1</v>
      </c>
      <c r="Y8083" t="s">
        <v>45</v>
      </c>
    </row>
    <row r="8084" spans="1:25" x14ac:dyDescent="0.25">
      <c r="A8084" t="s">
        <v>10122</v>
      </c>
      <c r="B8084" t="s">
        <v>3775</v>
      </c>
      <c r="C8084" t="s">
        <v>73</v>
      </c>
      <c r="D8084" t="s">
        <v>59</v>
      </c>
      <c r="E8084" t="s">
        <v>39</v>
      </c>
      <c r="F8084" s="1" t="s">
        <v>20138</v>
      </c>
      <c r="G8084">
        <v>225</v>
      </c>
      <c r="H8084" t="s">
        <v>29</v>
      </c>
      <c r="I8084">
        <v>1703</v>
      </c>
      <c r="J8084">
        <v>57.22</v>
      </c>
      <c r="K8084">
        <f>Passenger_Data[[#This Row],[Price_USD]]*1</f>
        <v>57.22</v>
      </c>
      <c r="L8084">
        <v>65</v>
      </c>
      <c r="M8084" t="s">
        <v>30</v>
      </c>
      <c r="N8084" t="s">
        <v>41</v>
      </c>
      <c r="O8084" t="s">
        <v>42</v>
      </c>
      <c r="P8084" t="s">
        <v>50</v>
      </c>
      <c r="Q8084">
        <v>3</v>
      </c>
      <c r="R8084" t="s">
        <v>65</v>
      </c>
      <c r="S8084" t="s">
        <v>68</v>
      </c>
      <c r="T8084">
        <v>7.7</v>
      </c>
      <c r="U8084">
        <v>23</v>
      </c>
      <c r="V8084">
        <v>45</v>
      </c>
      <c r="W8084">
        <v>0</v>
      </c>
      <c r="X8084">
        <v>0</v>
      </c>
      <c r="Y8084" t="s">
        <v>77</v>
      </c>
    </row>
    <row r="8085" spans="1:25" x14ac:dyDescent="0.25">
      <c r="A8085" t="s">
        <v>10123</v>
      </c>
      <c r="B8085" t="s">
        <v>3420</v>
      </c>
      <c r="C8085" t="s">
        <v>82</v>
      </c>
      <c r="D8085" t="s">
        <v>55</v>
      </c>
      <c r="E8085" t="s">
        <v>76</v>
      </c>
      <c r="F8085" s="1" t="s">
        <v>20139</v>
      </c>
      <c r="G8085">
        <v>207</v>
      </c>
      <c r="H8085" t="s">
        <v>29</v>
      </c>
      <c r="I8085">
        <v>1617</v>
      </c>
      <c r="J8085">
        <v>217.56</v>
      </c>
      <c r="K8085">
        <f>Passenger_Data[[#This Row],[Price_USD]]*1</f>
        <v>217.56</v>
      </c>
      <c r="L8085">
        <v>35</v>
      </c>
      <c r="M8085" t="s">
        <v>30</v>
      </c>
      <c r="N8085" t="s">
        <v>31</v>
      </c>
      <c r="O8085" t="s">
        <v>33</v>
      </c>
      <c r="P8085" t="s">
        <v>50</v>
      </c>
      <c r="Q8085">
        <v>0</v>
      </c>
      <c r="R8085" t="s">
        <v>65</v>
      </c>
      <c r="S8085" t="s">
        <v>35</v>
      </c>
      <c r="T8085">
        <v>8.1</v>
      </c>
      <c r="U8085">
        <v>23</v>
      </c>
      <c r="V8085">
        <v>95</v>
      </c>
      <c r="W8085">
        <v>0</v>
      </c>
      <c r="X8085">
        <v>0</v>
      </c>
      <c r="Y8085" t="s">
        <v>45</v>
      </c>
    </row>
    <row r="8086" spans="1:25" x14ac:dyDescent="0.25">
      <c r="A8086" t="s">
        <v>10124</v>
      </c>
      <c r="B8086" t="s">
        <v>8843</v>
      </c>
      <c r="C8086" t="s">
        <v>48</v>
      </c>
      <c r="D8086" t="s">
        <v>27</v>
      </c>
      <c r="E8086" t="s">
        <v>27</v>
      </c>
      <c r="F8086" s="1" t="s">
        <v>20140</v>
      </c>
      <c r="G8086">
        <v>176</v>
      </c>
      <c r="H8086" t="s">
        <v>29</v>
      </c>
      <c r="I8086">
        <v>665</v>
      </c>
      <c r="J8086">
        <v>449.23</v>
      </c>
      <c r="K8086">
        <f>Passenger_Data[[#This Row],[Price_USD]]*1</f>
        <v>449.23</v>
      </c>
      <c r="L8086">
        <v>40</v>
      </c>
      <c r="M8086" t="s">
        <v>40</v>
      </c>
      <c r="N8086" t="s">
        <v>41</v>
      </c>
      <c r="O8086" t="s">
        <v>32</v>
      </c>
      <c r="P8086" t="s">
        <v>33</v>
      </c>
      <c r="Q8086">
        <v>3</v>
      </c>
      <c r="R8086" t="s">
        <v>65</v>
      </c>
      <c r="S8086" t="s">
        <v>35</v>
      </c>
      <c r="T8086">
        <v>7.5</v>
      </c>
      <c r="U8086">
        <v>28</v>
      </c>
      <c r="V8086">
        <v>40</v>
      </c>
      <c r="W8086">
        <v>0</v>
      </c>
      <c r="X8086">
        <v>0</v>
      </c>
      <c r="Y8086" t="s">
        <v>77</v>
      </c>
    </row>
    <row r="8087" spans="1:25" x14ac:dyDescent="0.25">
      <c r="A8087" t="s">
        <v>10125</v>
      </c>
      <c r="B8087" t="s">
        <v>2526</v>
      </c>
      <c r="C8087" t="s">
        <v>26</v>
      </c>
      <c r="D8087" t="s">
        <v>59</v>
      </c>
      <c r="E8087" t="s">
        <v>55</v>
      </c>
      <c r="F8087" s="1" t="s">
        <v>20141</v>
      </c>
      <c r="G8087">
        <v>171</v>
      </c>
      <c r="H8087" t="s">
        <v>29</v>
      </c>
      <c r="I8087">
        <v>1496</v>
      </c>
      <c r="J8087">
        <v>330.81</v>
      </c>
      <c r="K8087">
        <f>Passenger_Data[[#This Row],[Price_USD]]*1</f>
        <v>330.81</v>
      </c>
      <c r="L8087">
        <v>33</v>
      </c>
      <c r="M8087" t="s">
        <v>40</v>
      </c>
      <c r="N8087" t="s">
        <v>31</v>
      </c>
      <c r="O8087" t="s">
        <v>32</v>
      </c>
      <c r="P8087" t="s">
        <v>50</v>
      </c>
      <c r="Q8087">
        <v>1</v>
      </c>
      <c r="R8087" t="s">
        <v>51</v>
      </c>
      <c r="S8087" t="s">
        <v>35</v>
      </c>
      <c r="T8087">
        <v>7.3</v>
      </c>
      <c r="U8087">
        <v>17</v>
      </c>
      <c r="V8087">
        <v>2</v>
      </c>
      <c r="W8087">
        <v>0</v>
      </c>
      <c r="X8087">
        <v>0</v>
      </c>
      <c r="Y8087" t="s">
        <v>77</v>
      </c>
    </row>
    <row r="8088" spans="1:25" x14ac:dyDescent="0.25">
      <c r="A8088" t="s">
        <v>10126</v>
      </c>
      <c r="B8088" t="s">
        <v>1348</v>
      </c>
      <c r="C8088" t="s">
        <v>82</v>
      </c>
      <c r="D8088" t="s">
        <v>55</v>
      </c>
      <c r="E8088" t="s">
        <v>39</v>
      </c>
      <c r="F8088" s="1" t="s">
        <v>20142</v>
      </c>
      <c r="G8088">
        <v>210</v>
      </c>
      <c r="H8088" t="s">
        <v>29</v>
      </c>
      <c r="I8088">
        <v>735</v>
      </c>
      <c r="J8088">
        <v>377.03</v>
      </c>
      <c r="K8088">
        <f>Passenger_Data[[#This Row],[Price_USD]]*1</f>
        <v>377.03</v>
      </c>
      <c r="L8088">
        <v>31</v>
      </c>
      <c r="M8088" t="s">
        <v>30</v>
      </c>
      <c r="N8088" t="s">
        <v>31</v>
      </c>
      <c r="O8088" t="s">
        <v>42</v>
      </c>
      <c r="P8088" t="s">
        <v>33</v>
      </c>
      <c r="Q8088">
        <v>0</v>
      </c>
      <c r="R8088" t="s">
        <v>65</v>
      </c>
      <c r="S8088" t="s">
        <v>44</v>
      </c>
      <c r="T8088">
        <v>5.5</v>
      </c>
      <c r="U8088">
        <v>15</v>
      </c>
      <c r="V8088">
        <v>99</v>
      </c>
      <c r="W8088">
        <v>0</v>
      </c>
      <c r="X8088">
        <v>0</v>
      </c>
      <c r="Y8088" t="s">
        <v>45</v>
      </c>
    </row>
    <row r="8089" spans="1:25" x14ac:dyDescent="0.25">
      <c r="A8089" t="s">
        <v>10127</v>
      </c>
      <c r="B8089" t="s">
        <v>596</v>
      </c>
      <c r="C8089" t="s">
        <v>48</v>
      </c>
      <c r="D8089" t="s">
        <v>55</v>
      </c>
      <c r="E8089" t="s">
        <v>55</v>
      </c>
      <c r="F8089" s="1" t="s">
        <v>20143</v>
      </c>
      <c r="G8089">
        <v>188</v>
      </c>
      <c r="H8089" t="s">
        <v>29</v>
      </c>
      <c r="I8089">
        <v>1323</v>
      </c>
      <c r="J8089">
        <v>369.01</v>
      </c>
      <c r="K8089">
        <f>Passenger_Data[[#This Row],[Price_USD]]*1</f>
        <v>369.01</v>
      </c>
      <c r="L8089">
        <v>62</v>
      </c>
      <c r="M8089" t="s">
        <v>30</v>
      </c>
      <c r="N8089" t="s">
        <v>31</v>
      </c>
      <c r="O8089" t="s">
        <v>33</v>
      </c>
      <c r="P8089" t="s">
        <v>83</v>
      </c>
      <c r="Q8089">
        <v>1</v>
      </c>
      <c r="R8089" t="s">
        <v>51</v>
      </c>
      <c r="S8089" t="s">
        <v>61</v>
      </c>
      <c r="T8089">
        <v>6.4</v>
      </c>
      <c r="U8089">
        <v>2</v>
      </c>
      <c r="V8089">
        <v>17</v>
      </c>
      <c r="W8089">
        <v>0</v>
      </c>
      <c r="X8089">
        <v>0</v>
      </c>
      <c r="Y8089" t="s">
        <v>77</v>
      </c>
    </row>
    <row r="8090" spans="1:25" x14ac:dyDescent="0.25">
      <c r="A8090" t="s">
        <v>10128</v>
      </c>
      <c r="B8090" t="s">
        <v>1649</v>
      </c>
      <c r="C8090" t="s">
        <v>48</v>
      </c>
      <c r="D8090" t="s">
        <v>64</v>
      </c>
      <c r="E8090" t="s">
        <v>59</v>
      </c>
      <c r="F8090" s="1" t="s">
        <v>20144</v>
      </c>
      <c r="G8090">
        <v>266</v>
      </c>
      <c r="H8090" t="s">
        <v>29</v>
      </c>
      <c r="I8090">
        <v>811</v>
      </c>
      <c r="J8090">
        <v>352.32</v>
      </c>
      <c r="K8090">
        <f>Passenger_Data[[#This Row],[Price_USD]]*1</f>
        <v>352.32</v>
      </c>
      <c r="L8090">
        <v>21</v>
      </c>
      <c r="M8090" t="s">
        <v>30</v>
      </c>
      <c r="N8090" t="s">
        <v>41</v>
      </c>
      <c r="O8090" t="s">
        <v>32</v>
      </c>
      <c r="P8090" t="s">
        <v>50</v>
      </c>
      <c r="Q8090">
        <v>0</v>
      </c>
      <c r="R8090" t="s">
        <v>51</v>
      </c>
      <c r="S8090" t="s">
        <v>35</v>
      </c>
      <c r="T8090">
        <v>4.9000000000000004</v>
      </c>
      <c r="U8090">
        <v>13</v>
      </c>
      <c r="V8090">
        <v>40</v>
      </c>
      <c r="W8090">
        <v>0</v>
      </c>
      <c r="X8090">
        <v>1</v>
      </c>
      <c r="Y8090" t="s">
        <v>77</v>
      </c>
    </row>
    <row r="8091" spans="1:25" x14ac:dyDescent="0.25">
      <c r="A8091" t="s">
        <v>10129</v>
      </c>
      <c r="B8091" t="s">
        <v>1135</v>
      </c>
      <c r="C8091" t="s">
        <v>26</v>
      </c>
      <c r="D8091" t="s">
        <v>64</v>
      </c>
      <c r="E8091" t="s">
        <v>49</v>
      </c>
      <c r="F8091" s="1" t="s">
        <v>20145</v>
      </c>
      <c r="G8091">
        <v>156</v>
      </c>
      <c r="H8091" t="s">
        <v>29</v>
      </c>
      <c r="I8091">
        <v>952</v>
      </c>
      <c r="J8091">
        <v>245.64</v>
      </c>
      <c r="K8091">
        <f>Passenger_Data[[#This Row],[Price_USD]]*1</f>
        <v>245.64</v>
      </c>
      <c r="L8091">
        <v>22</v>
      </c>
      <c r="M8091" t="s">
        <v>30</v>
      </c>
      <c r="N8091" t="s">
        <v>31</v>
      </c>
      <c r="O8091" t="s">
        <v>32</v>
      </c>
      <c r="P8091" t="s">
        <v>50</v>
      </c>
      <c r="Q8091">
        <v>2</v>
      </c>
      <c r="R8091" t="s">
        <v>43</v>
      </c>
      <c r="S8091" t="s">
        <v>44</v>
      </c>
      <c r="T8091">
        <v>8.3000000000000007</v>
      </c>
      <c r="U8091">
        <v>7</v>
      </c>
      <c r="V8091">
        <v>27</v>
      </c>
      <c r="W8091">
        <v>0</v>
      </c>
      <c r="X8091">
        <v>1</v>
      </c>
      <c r="Y8091" t="s">
        <v>36</v>
      </c>
    </row>
    <row r="8092" spans="1:25" x14ac:dyDescent="0.25">
      <c r="A8092" t="s">
        <v>10130</v>
      </c>
      <c r="B8092" t="s">
        <v>3100</v>
      </c>
      <c r="C8092" t="s">
        <v>73</v>
      </c>
      <c r="D8092" t="s">
        <v>64</v>
      </c>
      <c r="E8092" t="s">
        <v>59</v>
      </c>
      <c r="F8092" s="1" t="s">
        <v>20146</v>
      </c>
      <c r="G8092">
        <v>112</v>
      </c>
      <c r="H8092" t="s">
        <v>29</v>
      </c>
      <c r="I8092">
        <v>1023</v>
      </c>
      <c r="J8092">
        <v>286.08999999999997</v>
      </c>
      <c r="K8092">
        <f>Passenger_Data[[#This Row],[Price_USD]]*1</f>
        <v>286.08999999999997</v>
      </c>
      <c r="L8092">
        <v>41</v>
      </c>
      <c r="M8092" t="s">
        <v>40</v>
      </c>
      <c r="N8092" t="s">
        <v>31</v>
      </c>
      <c r="O8092" t="s">
        <v>56</v>
      </c>
      <c r="P8092" t="s">
        <v>50</v>
      </c>
      <c r="Q8092">
        <v>3</v>
      </c>
      <c r="R8092" t="s">
        <v>65</v>
      </c>
      <c r="S8092" t="s">
        <v>44</v>
      </c>
      <c r="T8092">
        <v>8.1999999999999993</v>
      </c>
      <c r="U8092">
        <v>3</v>
      </c>
      <c r="V8092">
        <v>25</v>
      </c>
      <c r="W8092">
        <v>0</v>
      </c>
      <c r="X8092">
        <v>0</v>
      </c>
      <c r="Y8092" t="s">
        <v>36</v>
      </c>
    </row>
    <row r="8093" spans="1:25" x14ac:dyDescent="0.25">
      <c r="A8093" t="s">
        <v>10131</v>
      </c>
      <c r="B8093" t="s">
        <v>1166</v>
      </c>
      <c r="C8093" t="s">
        <v>48</v>
      </c>
      <c r="D8093" t="s">
        <v>28</v>
      </c>
      <c r="E8093" t="s">
        <v>49</v>
      </c>
      <c r="F8093" s="1" t="s">
        <v>20147</v>
      </c>
      <c r="G8093">
        <v>133</v>
      </c>
      <c r="H8093" t="s">
        <v>29</v>
      </c>
      <c r="I8093">
        <v>1075</v>
      </c>
      <c r="J8093">
        <v>203.53</v>
      </c>
      <c r="K8093">
        <f>Passenger_Data[[#This Row],[Price_USD]]*1</f>
        <v>203.53</v>
      </c>
      <c r="L8093">
        <v>66</v>
      </c>
      <c r="M8093" t="s">
        <v>30</v>
      </c>
      <c r="N8093" t="s">
        <v>60</v>
      </c>
      <c r="O8093" t="s">
        <v>33</v>
      </c>
      <c r="P8093" t="s">
        <v>33</v>
      </c>
      <c r="Q8093">
        <v>1</v>
      </c>
      <c r="R8093" t="s">
        <v>65</v>
      </c>
      <c r="S8093" t="s">
        <v>68</v>
      </c>
      <c r="T8093">
        <v>6.3</v>
      </c>
      <c r="U8093">
        <v>4</v>
      </c>
      <c r="V8093">
        <v>109</v>
      </c>
      <c r="W8093">
        <v>0</v>
      </c>
      <c r="X8093">
        <v>0</v>
      </c>
      <c r="Y8093" t="s">
        <v>36</v>
      </c>
    </row>
    <row r="8094" spans="1:25" x14ac:dyDescent="0.25">
      <c r="A8094" t="s">
        <v>10132</v>
      </c>
      <c r="B8094" t="s">
        <v>207</v>
      </c>
      <c r="C8094" t="s">
        <v>48</v>
      </c>
      <c r="D8094" t="s">
        <v>28</v>
      </c>
      <c r="E8094" t="s">
        <v>55</v>
      </c>
      <c r="F8094" s="1" t="s">
        <v>20148</v>
      </c>
      <c r="G8094">
        <v>293</v>
      </c>
      <c r="H8094" t="s">
        <v>86</v>
      </c>
      <c r="I8094">
        <v>1354</v>
      </c>
      <c r="J8094">
        <v>340.56</v>
      </c>
      <c r="K8094">
        <f>Passenger_Data[[#This Row],[Price_USD]]*1</f>
        <v>340.56</v>
      </c>
      <c r="L8094">
        <v>78</v>
      </c>
      <c r="M8094" t="s">
        <v>40</v>
      </c>
      <c r="N8094" t="s">
        <v>41</v>
      </c>
      <c r="O8094" t="s">
        <v>42</v>
      </c>
      <c r="P8094" t="s">
        <v>83</v>
      </c>
      <c r="Q8094">
        <v>1</v>
      </c>
      <c r="R8094" t="s">
        <v>65</v>
      </c>
      <c r="S8094" t="s">
        <v>35</v>
      </c>
      <c r="T8094">
        <v>5.3</v>
      </c>
      <c r="U8094">
        <v>3</v>
      </c>
      <c r="V8094">
        <v>58</v>
      </c>
      <c r="W8094">
        <v>0</v>
      </c>
      <c r="X8094">
        <v>0</v>
      </c>
      <c r="Y8094" t="s">
        <v>45</v>
      </c>
    </row>
    <row r="8095" spans="1:25" x14ac:dyDescent="0.25">
      <c r="A8095" t="s">
        <v>10133</v>
      </c>
      <c r="B8095" t="s">
        <v>8807</v>
      </c>
      <c r="C8095" t="s">
        <v>73</v>
      </c>
      <c r="D8095" t="s">
        <v>64</v>
      </c>
      <c r="E8095" t="s">
        <v>39</v>
      </c>
      <c r="F8095" s="1" t="s">
        <v>20149</v>
      </c>
      <c r="G8095">
        <v>149</v>
      </c>
      <c r="H8095" t="s">
        <v>29</v>
      </c>
      <c r="I8095">
        <v>931</v>
      </c>
      <c r="J8095">
        <v>351.8</v>
      </c>
      <c r="K8095">
        <f>Passenger_Data[[#This Row],[Price_USD]]*1</f>
        <v>351.8</v>
      </c>
      <c r="L8095">
        <v>65</v>
      </c>
      <c r="M8095" t="s">
        <v>40</v>
      </c>
      <c r="N8095" t="s">
        <v>41</v>
      </c>
      <c r="O8095" t="s">
        <v>56</v>
      </c>
      <c r="P8095" t="s">
        <v>83</v>
      </c>
      <c r="Q8095">
        <v>2</v>
      </c>
      <c r="R8095" t="s">
        <v>43</v>
      </c>
      <c r="S8095" t="s">
        <v>35</v>
      </c>
      <c r="T8095">
        <v>7.3</v>
      </c>
      <c r="U8095">
        <v>7</v>
      </c>
      <c r="V8095">
        <v>45</v>
      </c>
      <c r="W8095">
        <v>0</v>
      </c>
      <c r="X8095">
        <v>0</v>
      </c>
      <c r="Y8095" t="s">
        <v>77</v>
      </c>
    </row>
    <row r="8096" spans="1:25" x14ac:dyDescent="0.25">
      <c r="A8096" t="s">
        <v>10134</v>
      </c>
      <c r="B8096" t="s">
        <v>1704</v>
      </c>
      <c r="C8096" t="s">
        <v>54</v>
      </c>
      <c r="D8096" t="s">
        <v>39</v>
      </c>
      <c r="E8096" t="s">
        <v>49</v>
      </c>
      <c r="F8096" s="1" t="s">
        <v>20150</v>
      </c>
      <c r="G8096">
        <v>229</v>
      </c>
      <c r="H8096" t="s">
        <v>86</v>
      </c>
      <c r="I8096">
        <v>842</v>
      </c>
      <c r="J8096">
        <v>399.5</v>
      </c>
      <c r="K8096">
        <f>Passenger_Data[[#This Row],[Price_USD]]*1</f>
        <v>399.5</v>
      </c>
      <c r="L8096">
        <v>71</v>
      </c>
      <c r="M8096" t="s">
        <v>40</v>
      </c>
      <c r="N8096" t="s">
        <v>31</v>
      </c>
      <c r="O8096" t="s">
        <v>56</v>
      </c>
      <c r="P8096" t="s">
        <v>83</v>
      </c>
      <c r="Q8096">
        <v>0</v>
      </c>
      <c r="R8096" t="s">
        <v>65</v>
      </c>
      <c r="S8096" t="s">
        <v>61</v>
      </c>
      <c r="T8096">
        <v>8.4</v>
      </c>
      <c r="U8096">
        <v>1</v>
      </c>
      <c r="V8096">
        <v>65</v>
      </c>
      <c r="W8096">
        <v>0</v>
      </c>
      <c r="X8096">
        <v>0</v>
      </c>
      <c r="Y8096" t="s">
        <v>36</v>
      </c>
    </row>
    <row r="8097" spans="1:25" x14ac:dyDescent="0.25">
      <c r="A8097" t="s">
        <v>10135</v>
      </c>
      <c r="B8097" t="s">
        <v>1870</v>
      </c>
      <c r="C8097" t="s">
        <v>82</v>
      </c>
      <c r="D8097" t="s">
        <v>27</v>
      </c>
      <c r="E8097" t="s">
        <v>64</v>
      </c>
      <c r="F8097" s="1" t="s">
        <v>20151</v>
      </c>
      <c r="G8097">
        <v>195</v>
      </c>
      <c r="H8097" t="s">
        <v>108</v>
      </c>
      <c r="I8097">
        <v>1476</v>
      </c>
      <c r="J8097">
        <v>334.18</v>
      </c>
      <c r="K8097">
        <f>Passenger_Data[[#This Row],[Price_USD]]*1</f>
        <v>334.18</v>
      </c>
      <c r="L8097">
        <v>44</v>
      </c>
      <c r="M8097" t="s">
        <v>30</v>
      </c>
      <c r="N8097" t="s">
        <v>41</v>
      </c>
      <c r="O8097" t="s">
        <v>33</v>
      </c>
      <c r="P8097" t="s">
        <v>50</v>
      </c>
      <c r="Q8097">
        <v>1</v>
      </c>
      <c r="R8097" t="s">
        <v>51</v>
      </c>
      <c r="S8097" t="s">
        <v>61</v>
      </c>
      <c r="T8097">
        <v>8.3000000000000007</v>
      </c>
      <c r="U8097">
        <v>37</v>
      </c>
      <c r="V8097">
        <v>98</v>
      </c>
      <c r="W8097">
        <v>0</v>
      </c>
      <c r="X8097">
        <v>1</v>
      </c>
      <c r="Y8097" t="s">
        <v>77</v>
      </c>
    </row>
    <row r="8098" spans="1:25" x14ac:dyDescent="0.25">
      <c r="A8098" t="s">
        <v>10136</v>
      </c>
      <c r="B8098" t="s">
        <v>1222</v>
      </c>
      <c r="C8098" t="s">
        <v>54</v>
      </c>
      <c r="D8098" t="s">
        <v>59</v>
      </c>
      <c r="E8098" t="s">
        <v>55</v>
      </c>
      <c r="F8098" s="1" t="s">
        <v>20152</v>
      </c>
      <c r="G8098">
        <v>169</v>
      </c>
      <c r="H8098" t="s">
        <v>86</v>
      </c>
      <c r="I8098">
        <v>1093</v>
      </c>
      <c r="J8098">
        <v>215.35</v>
      </c>
      <c r="K8098">
        <f>Passenger_Data[[#This Row],[Price_USD]]*1</f>
        <v>215.35</v>
      </c>
      <c r="L8098">
        <v>28</v>
      </c>
      <c r="M8098" t="s">
        <v>40</v>
      </c>
      <c r="N8098" t="s">
        <v>31</v>
      </c>
      <c r="O8098" t="s">
        <v>56</v>
      </c>
      <c r="P8098" t="s">
        <v>50</v>
      </c>
      <c r="Q8098">
        <v>0</v>
      </c>
      <c r="R8098" t="s">
        <v>51</v>
      </c>
      <c r="S8098" t="s">
        <v>68</v>
      </c>
      <c r="T8098">
        <v>8.6999999999999993</v>
      </c>
      <c r="U8098">
        <v>3</v>
      </c>
      <c r="V8098">
        <v>81</v>
      </c>
      <c r="W8098">
        <v>0</v>
      </c>
      <c r="X8098">
        <v>0</v>
      </c>
      <c r="Y8098" t="s">
        <v>45</v>
      </c>
    </row>
    <row r="8099" spans="1:25" x14ac:dyDescent="0.25">
      <c r="A8099" t="s">
        <v>10137</v>
      </c>
      <c r="B8099" t="s">
        <v>146</v>
      </c>
      <c r="C8099" t="s">
        <v>73</v>
      </c>
      <c r="D8099" t="s">
        <v>49</v>
      </c>
      <c r="E8099" t="s">
        <v>39</v>
      </c>
      <c r="F8099" s="1" t="s">
        <v>20153</v>
      </c>
      <c r="G8099">
        <v>157</v>
      </c>
      <c r="H8099" t="s">
        <v>29</v>
      </c>
      <c r="I8099">
        <v>967</v>
      </c>
      <c r="J8099">
        <v>282.08999999999997</v>
      </c>
      <c r="K8099">
        <f>Passenger_Data[[#This Row],[Price_USD]]*1</f>
        <v>282.08999999999997</v>
      </c>
      <c r="L8099">
        <v>23</v>
      </c>
      <c r="M8099" t="s">
        <v>40</v>
      </c>
      <c r="N8099" t="s">
        <v>31</v>
      </c>
      <c r="O8099" t="s">
        <v>56</v>
      </c>
      <c r="P8099" t="s">
        <v>50</v>
      </c>
      <c r="Q8099">
        <v>0</v>
      </c>
      <c r="R8099" t="s">
        <v>51</v>
      </c>
      <c r="S8099" t="s">
        <v>35</v>
      </c>
      <c r="T8099">
        <v>9</v>
      </c>
      <c r="U8099">
        <v>1</v>
      </c>
      <c r="V8099">
        <v>116</v>
      </c>
      <c r="W8099">
        <v>0</v>
      </c>
      <c r="X8099">
        <v>0</v>
      </c>
      <c r="Y8099" t="s">
        <v>36</v>
      </c>
    </row>
    <row r="8100" spans="1:25" x14ac:dyDescent="0.25">
      <c r="A8100" t="s">
        <v>10138</v>
      </c>
      <c r="B8100" t="s">
        <v>3427</v>
      </c>
      <c r="C8100" t="s">
        <v>26</v>
      </c>
      <c r="D8100" t="s">
        <v>27</v>
      </c>
      <c r="E8100" t="s">
        <v>28</v>
      </c>
      <c r="F8100" s="1" t="s">
        <v>20154</v>
      </c>
      <c r="G8100">
        <v>193</v>
      </c>
      <c r="H8100" t="s">
        <v>29</v>
      </c>
      <c r="I8100">
        <v>1220</v>
      </c>
      <c r="J8100">
        <v>358.11</v>
      </c>
      <c r="K8100">
        <f>Passenger_Data[[#This Row],[Price_USD]]*1</f>
        <v>358.11</v>
      </c>
      <c r="L8100">
        <v>34</v>
      </c>
      <c r="M8100" t="s">
        <v>30</v>
      </c>
      <c r="N8100" t="s">
        <v>41</v>
      </c>
      <c r="O8100" t="s">
        <v>32</v>
      </c>
      <c r="P8100" t="s">
        <v>50</v>
      </c>
      <c r="Q8100">
        <v>0</v>
      </c>
      <c r="R8100" t="s">
        <v>65</v>
      </c>
      <c r="S8100" t="s">
        <v>68</v>
      </c>
      <c r="T8100">
        <v>7.5</v>
      </c>
      <c r="U8100">
        <v>20</v>
      </c>
      <c r="V8100">
        <v>30</v>
      </c>
      <c r="W8100">
        <v>0</v>
      </c>
      <c r="X8100">
        <v>0</v>
      </c>
      <c r="Y8100" t="s">
        <v>77</v>
      </c>
    </row>
    <row r="8101" spans="1:25" x14ac:dyDescent="0.25">
      <c r="A8101" t="s">
        <v>10139</v>
      </c>
      <c r="B8101" t="s">
        <v>6675</v>
      </c>
      <c r="C8101" t="s">
        <v>82</v>
      </c>
      <c r="D8101" t="s">
        <v>39</v>
      </c>
      <c r="E8101" t="s">
        <v>55</v>
      </c>
      <c r="F8101" s="1" t="s">
        <v>20155</v>
      </c>
      <c r="G8101">
        <v>204</v>
      </c>
      <c r="H8101" t="s">
        <v>29</v>
      </c>
      <c r="I8101">
        <v>1442</v>
      </c>
      <c r="J8101">
        <v>512.67999999999995</v>
      </c>
      <c r="K8101">
        <f>Passenger_Data[[#This Row],[Price_USD]]*1</f>
        <v>512.67999999999995</v>
      </c>
      <c r="L8101">
        <v>21</v>
      </c>
      <c r="M8101" t="s">
        <v>40</v>
      </c>
      <c r="N8101" t="s">
        <v>31</v>
      </c>
      <c r="O8101" t="s">
        <v>42</v>
      </c>
      <c r="P8101" t="s">
        <v>50</v>
      </c>
      <c r="Q8101">
        <v>0</v>
      </c>
      <c r="R8101" t="s">
        <v>34</v>
      </c>
      <c r="S8101" t="s">
        <v>61</v>
      </c>
      <c r="T8101">
        <v>7.2</v>
      </c>
      <c r="U8101">
        <v>8</v>
      </c>
      <c r="V8101">
        <v>80</v>
      </c>
      <c r="W8101">
        <v>0</v>
      </c>
      <c r="X8101">
        <v>0</v>
      </c>
      <c r="Y8101" t="s">
        <v>36</v>
      </c>
    </row>
    <row r="8102" spans="1:25" x14ac:dyDescent="0.25">
      <c r="A8102" t="s">
        <v>10140</v>
      </c>
      <c r="B8102" t="s">
        <v>1220</v>
      </c>
      <c r="C8102" t="s">
        <v>82</v>
      </c>
      <c r="D8102" t="s">
        <v>27</v>
      </c>
      <c r="E8102" t="s">
        <v>76</v>
      </c>
      <c r="F8102" s="1" t="s">
        <v>20156</v>
      </c>
      <c r="G8102">
        <v>109</v>
      </c>
      <c r="H8102" t="s">
        <v>86</v>
      </c>
      <c r="I8102">
        <v>1300</v>
      </c>
      <c r="J8102">
        <v>308.60000000000002</v>
      </c>
      <c r="K8102">
        <f>Passenger_Data[[#This Row],[Price_USD]]*1</f>
        <v>308.60000000000002</v>
      </c>
      <c r="L8102">
        <v>56</v>
      </c>
      <c r="M8102" t="s">
        <v>30</v>
      </c>
      <c r="N8102" t="s">
        <v>31</v>
      </c>
      <c r="O8102" t="s">
        <v>33</v>
      </c>
      <c r="P8102" t="s">
        <v>264</v>
      </c>
      <c r="Q8102">
        <v>0</v>
      </c>
      <c r="R8102" t="s">
        <v>51</v>
      </c>
      <c r="S8102" t="s">
        <v>68</v>
      </c>
      <c r="T8102">
        <v>7.1</v>
      </c>
      <c r="U8102">
        <v>5</v>
      </c>
      <c r="V8102">
        <v>43</v>
      </c>
      <c r="W8102">
        <v>0</v>
      </c>
      <c r="X8102">
        <v>0</v>
      </c>
      <c r="Y8102" t="s">
        <v>36</v>
      </c>
    </row>
    <row r="8103" spans="1:25" x14ac:dyDescent="0.25">
      <c r="A8103" t="s">
        <v>10141</v>
      </c>
      <c r="B8103" t="s">
        <v>3896</v>
      </c>
      <c r="C8103" t="s">
        <v>73</v>
      </c>
      <c r="D8103" t="s">
        <v>55</v>
      </c>
      <c r="E8103" t="s">
        <v>76</v>
      </c>
      <c r="F8103" s="1" t="s">
        <v>20157</v>
      </c>
      <c r="G8103">
        <v>159</v>
      </c>
      <c r="H8103" t="s">
        <v>29</v>
      </c>
      <c r="I8103">
        <v>1363</v>
      </c>
      <c r="J8103">
        <v>247.76</v>
      </c>
      <c r="K8103">
        <f>Passenger_Data[[#This Row],[Price_USD]]*1</f>
        <v>247.76</v>
      </c>
      <c r="L8103">
        <v>43</v>
      </c>
      <c r="M8103" t="s">
        <v>30</v>
      </c>
      <c r="N8103" t="s">
        <v>41</v>
      </c>
      <c r="O8103" t="s">
        <v>33</v>
      </c>
      <c r="P8103" t="s">
        <v>50</v>
      </c>
      <c r="Q8103">
        <v>0</v>
      </c>
      <c r="R8103" t="s">
        <v>43</v>
      </c>
      <c r="S8103" t="s">
        <v>68</v>
      </c>
      <c r="T8103">
        <v>8.5</v>
      </c>
      <c r="U8103">
        <v>34</v>
      </c>
      <c r="V8103">
        <v>119</v>
      </c>
      <c r="W8103">
        <v>1</v>
      </c>
      <c r="X8103">
        <v>0</v>
      </c>
      <c r="Y8103" t="s">
        <v>45</v>
      </c>
    </row>
    <row r="8104" spans="1:25" x14ac:dyDescent="0.25">
      <c r="A8104" t="s">
        <v>10142</v>
      </c>
      <c r="B8104" t="s">
        <v>5319</v>
      </c>
      <c r="C8104" t="s">
        <v>82</v>
      </c>
      <c r="D8104" t="s">
        <v>64</v>
      </c>
      <c r="E8104" t="s">
        <v>49</v>
      </c>
      <c r="F8104" s="1" t="s">
        <v>20158</v>
      </c>
      <c r="G8104">
        <v>295</v>
      </c>
      <c r="H8104" t="s">
        <v>86</v>
      </c>
      <c r="I8104">
        <v>1659</v>
      </c>
      <c r="J8104">
        <v>271.77</v>
      </c>
      <c r="K8104">
        <f>Passenger_Data[[#This Row],[Price_USD]]*1</f>
        <v>271.77</v>
      </c>
      <c r="L8104">
        <v>31</v>
      </c>
      <c r="M8104" t="s">
        <v>40</v>
      </c>
      <c r="N8104" t="s">
        <v>31</v>
      </c>
      <c r="O8104" t="s">
        <v>42</v>
      </c>
      <c r="P8104" t="s">
        <v>50</v>
      </c>
      <c r="Q8104">
        <v>3</v>
      </c>
      <c r="R8104" t="s">
        <v>51</v>
      </c>
      <c r="S8104" t="s">
        <v>61</v>
      </c>
      <c r="T8104">
        <v>10</v>
      </c>
      <c r="U8104">
        <v>2</v>
      </c>
      <c r="V8104">
        <v>87</v>
      </c>
      <c r="W8104">
        <v>0</v>
      </c>
      <c r="X8104">
        <v>0</v>
      </c>
      <c r="Y8104" t="s">
        <v>45</v>
      </c>
    </row>
    <row r="8105" spans="1:25" x14ac:dyDescent="0.25">
      <c r="A8105" t="s">
        <v>10143</v>
      </c>
      <c r="B8105" t="s">
        <v>1345</v>
      </c>
      <c r="C8105" t="s">
        <v>82</v>
      </c>
      <c r="D8105" t="s">
        <v>28</v>
      </c>
      <c r="E8105" t="s">
        <v>49</v>
      </c>
      <c r="F8105" s="1" t="s">
        <v>20159</v>
      </c>
      <c r="G8105">
        <v>98</v>
      </c>
      <c r="H8105" t="s">
        <v>29</v>
      </c>
      <c r="I8105">
        <v>1619</v>
      </c>
      <c r="J8105">
        <v>441.98</v>
      </c>
      <c r="K8105">
        <f>Passenger_Data[[#This Row],[Price_USD]]*1</f>
        <v>441.98</v>
      </c>
      <c r="L8105">
        <v>51</v>
      </c>
      <c r="M8105" t="s">
        <v>30</v>
      </c>
      <c r="N8105" t="s">
        <v>41</v>
      </c>
      <c r="O8105" t="s">
        <v>33</v>
      </c>
      <c r="P8105" t="s">
        <v>50</v>
      </c>
      <c r="Q8105">
        <v>2</v>
      </c>
      <c r="R8105" t="s">
        <v>51</v>
      </c>
      <c r="S8105" t="s">
        <v>44</v>
      </c>
      <c r="T8105">
        <v>5.7</v>
      </c>
      <c r="U8105">
        <v>1</v>
      </c>
      <c r="V8105">
        <v>111</v>
      </c>
      <c r="W8105">
        <v>0</v>
      </c>
      <c r="X8105">
        <v>0</v>
      </c>
      <c r="Y8105" t="s">
        <v>36</v>
      </c>
    </row>
    <row r="8106" spans="1:25" x14ac:dyDescent="0.25">
      <c r="A8106" t="s">
        <v>10144</v>
      </c>
      <c r="B8106" t="s">
        <v>3139</v>
      </c>
      <c r="C8106" t="s">
        <v>48</v>
      </c>
      <c r="D8106" t="s">
        <v>27</v>
      </c>
      <c r="E8106" t="s">
        <v>28</v>
      </c>
      <c r="F8106" s="1" t="s">
        <v>20160</v>
      </c>
      <c r="G8106">
        <v>189</v>
      </c>
      <c r="H8106" t="s">
        <v>29</v>
      </c>
      <c r="I8106">
        <v>1311</v>
      </c>
      <c r="J8106">
        <v>141.22999999999999</v>
      </c>
      <c r="K8106">
        <f>Passenger_Data[[#This Row],[Price_USD]]*1</f>
        <v>141.22999999999999</v>
      </c>
      <c r="L8106">
        <v>78</v>
      </c>
      <c r="M8106" t="s">
        <v>40</v>
      </c>
      <c r="N8106" t="s">
        <v>31</v>
      </c>
      <c r="O8106" t="s">
        <v>32</v>
      </c>
      <c r="P8106" t="s">
        <v>50</v>
      </c>
      <c r="Q8106">
        <v>0</v>
      </c>
      <c r="R8106" t="s">
        <v>65</v>
      </c>
      <c r="S8106" t="s">
        <v>61</v>
      </c>
      <c r="T8106">
        <v>8.9</v>
      </c>
      <c r="U8106">
        <v>3</v>
      </c>
      <c r="V8106">
        <v>8</v>
      </c>
      <c r="W8106">
        <v>0</v>
      </c>
      <c r="X8106">
        <v>0</v>
      </c>
      <c r="Y8106" t="s">
        <v>77</v>
      </c>
    </row>
    <row r="8107" spans="1:25" x14ac:dyDescent="0.25">
      <c r="A8107" t="s">
        <v>10145</v>
      </c>
      <c r="B8107" t="s">
        <v>7113</v>
      </c>
      <c r="C8107" t="s">
        <v>48</v>
      </c>
      <c r="D8107" t="s">
        <v>27</v>
      </c>
      <c r="E8107" t="s">
        <v>39</v>
      </c>
      <c r="F8107" s="1" t="s">
        <v>20161</v>
      </c>
      <c r="G8107">
        <v>149</v>
      </c>
      <c r="H8107" t="s">
        <v>29</v>
      </c>
      <c r="I8107">
        <v>1300</v>
      </c>
      <c r="J8107">
        <v>234.13</v>
      </c>
      <c r="K8107">
        <f>Passenger_Data[[#This Row],[Price_USD]]*1</f>
        <v>234.13</v>
      </c>
      <c r="L8107">
        <v>72</v>
      </c>
      <c r="M8107" t="s">
        <v>30</v>
      </c>
      <c r="N8107" t="s">
        <v>60</v>
      </c>
      <c r="O8107" t="s">
        <v>33</v>
      </c>
      <c r="P8107" t="s">
        <v>33</v>
      </c>
      <c r="Q8107">
        <v>1</v>
      </c>
      <c r="R8107" t="s">
        <v>65</v>
      </c>
      <c r="S8107" t="s">
        <v>68</v>
      </c>
      <c r="T8107">
        <v>5.6</v>
      </c>
      <c r="U8107">
        <v>0</v>
      </c>
      <c r="V8107">
        <v>43</v>
      </c>
      <c r="W8107">
        <v>0</v>
      </c>
      <c r="X8107">
        <v>0</v>
      </c>
      <c r="Y8107" t="s">
        <v>77</v>
      </c>
    </row>
    <row r="8108" spans="1:25" x14ac:dyDescent="0.25">
      <c r="A8108" t="s">
        <v>10146</v>
      </c>
      <c r="B8108" t="s">
        <v>566</v>
      </c>
      <c r="C8108" t="s">
        <v>26</v>
      </c>
      <c r="D8108" t="s">
        <v>49</v>
      </c>
      <c r="E8108" t="s">
        <v>64</v>
      </c>
      <c r="F8108" s="1" t="s">
        <v>20162</v>
      </c>
      <c r="G8108">
        <v>279</v>
      </c>
      <c r="H8108" t="s">
        <v>86</v>
      </c>
      <c r="I8108">
        <v>956</v>
      </c>
      <c r="J8108">
        <v>295.83999999999997</v>
      </c>
      <c r="K8108">
        <f>Passenger_Data[[#This Row],[Price_USD]]*1</f>
        <v>295.83999999999997</v>
      </c>
      <c r="L8108">
        <v>20</v>
      </c>
      <c r="M8108" t="s">
        <v>40</v>
      </c>
      <c r="N8108" t="s">
        <v>60</v>
      </c>
      <c r="O8108" t="s">
        <v>42</v>
      </c>
      <c r="P8108" t="s">
        <v>50</v>
      </c>
      <c r="Q8108">
        <v>1</v>
      </c>
      <c r="R8108" t="s">
        <v>65</v>
      </c>
      <c r="S8108" t="s">
        <v>68</v>
      </c>
      <c r="T8108">
        <v>8.8000000000000007</v>
      </c>
      <c r="U8108">
        <v>4</v>
      </c>
      <c r="V8108">
        <v>20</v>
      </c>
      <c r="W8108">
        <v>0</v>
      </c>
      <c r="X8108">
        <v>0</v>
      </c>
      <c r="Y8108" t="s">
        <v>36</v>
      </c>
    </row>
    <row r="8109" spans="1:25" x14ac:dyDescent="0.25">
      <c r="A8109" t="s">
        <v>10147</v>
      </c>
      <c r="B8109" t="s">
        <v>2531</v>
      </c>
      <c r="C8109" t="s">
        <v>82</v>
      </c>
      <c r="D8109" t="s">
        <v>76</v>
      </c>
      <c r="E8109" t="s">
        <v>27</v>
      </c>
      <c r="F8109" s="1" t="s">
        <v>20163</v>
      </c>
      <c r="G8109">
        <v>240</v>
      </c>
      <c r="H8109" t="s">
        <v>29</v>
      </c>
      <c r="I8109">
        <v>1061</v>
      </c>
      <c r="J8109">
        <v>503.9</v>
      </c>
      <c r="K8109">
        <f>Passenger_Data[[#This Row],[Price_USD]]*1</f>
        <v>503.9</v>
      </c>
      <c r="L8109">
        <v>41</v>
      </c>
      <c r="M8109" t="s">
        <v>40</v>
      </c>
      <c r="N8109" t="s">
        <v>60</v>
      </c>
      <c r="O8109" t="s">
        <v>42</v>
      </c>
      <c r="P8109" t="s">
        <v>50</v>
      </c>
      <c r="Q8109">
        <v>1</v>
      </c>
      <c r="R8109" t="s">
        <v>34</v>
      </c>
      <c r="S8109" t="s">
        <v>44</v>
      </c>
      <c r="T8109">
        <v>8.1</v>
      </c>
      <c r="U8109">
        <v>18</v>
      </c>
      <c r="V8109">
        <v>15</v>
      </c>
      <c r="W8109">
        <v>0</v>
      </c>
      <c r="X8109">
        <v>0</v>
      </c>
      <c r="Y8109" t="s">
        <v>77</v>
      </c>
    </row>
    <row r="8110" spans="1:25" x14ac:dyDescent="0.25">
      <c r="A8110" t="s">
        <v>10148</v>
      </c>
      <c r="B8110" t="s">
        <v>2882</v>
      </c>
      <c r="C8110" t="s">
        <v>26</v>
      </c>
      <c r="D8110" t="s">
        <v>39</v>
      </c>
      <c r="E8110" t="s">
        <v>76</v>
      </c>
      <c r="F8110" s="1" t="s">
        <v>20164</v>
      </c>
      <c r="G8110">
        <v>207</v>
      </c>
      <c r="H8110" t="s">
        <v>29</v>
      </c>
      <c r="I8110">
        <v>1378</v>
      </c>
      <c r="J8110">
        <v>218.56</v>
      </c>
      <c r="K8110">
        <f>Passenger_Data[[#This Row],[Price_USD]]*1</f>
        <v>218.56</v>
      </c>
      <c r="L8110">
        <v>37</v>
      </c>
      <c r="M8110" t="s">
        <v>30</v>
      </c>
      <c r="N8110" t="s">
        <v>60</v>
      </c>
      <c r="O8110" t="s">
        <v>32</v>
      </c>
      <c r="P8110" t="s">
        <v>50</v>
      </c>
      <c r="Q8110">
        <v>2</v>
      </c>
      <c r="R8110" t="s">
        <v>51</v>
      </c>
      <c r="S8110" t="s">
        <v>61</v>
      </c>
      <c r="T8110">
        <v>7.1</v>
      </c>
      <c r="U8110">
        <v>1</v>
      </c>
      <c r="V8110">
        <v>68</v>
      </c>
      <c r="W8110">
        <v>0</v>
      </c>
      <c r="X8110">
        <v>0</v>
      </c>
      <c r="Y8110" t="s">
        <v>77</v>
      </c>
    </row>
    <row r="8111" spans="1:25" x14ac:dyDescent="0.25">
      <c r="A8111" t="s">
        <v>10149</v>
      </c>
      <c r="B8111" t="s">
        <v>2338</v>
      </c>
      <c r="C8111" t="s">
        <v>48</v>
      </c>
      <c r="D8111" t="s">
        <v>49</v>
      </c>
      <c r="E8111" t="s">
        <v>27</v>
      </c>
      <c r="F8111" s="1" t="s">
        <v>20165</v>
      </c>
      <c r="G8111">
        <v>166</v>
      </c>
      <c r="H8111" t="s">
        <v>29</v>
      </c>
      <c r="I8111">
        <v>934</v>
      </c>
      <c r="J8111">
        <v>410.99</v>
      </c>
      <c r="K8111">
        <f>Passenger_Data[[#This Row],[Price_USD]]*1</f>
        <v>410.99</v>
      </c>
      <c r="L8111">
        <v>36</v>
      </c>
      <c r="M8111" t="s">
        <v>40</v>
      </c>
      <c r="N8111" t="s">
        <v>60</v>
      </c>
      <c r="O8111" t="s">
        <v>56</v>
      </c>
      <c r="P8111" t="s">
        <v>33</v>
      </c>
      <c r="Q8111">
        <v>0</v>
      </c>
      <c r="R8111" t="s">
        <v>65</v>
      </c>
      <c r="S8111" t="s">
        <v>44</v>
      </c>
      <c r="T8111">
        <v>6.2</v>
      </c>
      <c r="U8111">
        <v>24</v>
      </c>
      <c r="V8111">
        <v>31</v>
      </c>
      <c r="W8111">
        <v>0</v>
      </c>
      <c r="X8111">
        <v>0</v>
      </c>
      <c r="Y8111" t="s">
        <v>36</v>
      </c>
    </row>
    <row r="8112" spans="1:25" x14ac:dyDescent="0.25">
      <c r="A8112" t="s">
        <v>10150</v>
      </c>
      <c r="B8112" t="s">
        <v>2181</v>
      </c>
      <c r="C8112" t="s">
        <v>54</v>
      </c>
      <c r="D8112" t="s">
        <v>76</v>
      </c>
      <c r="E8112" t="s">
        <v>49</v>
      </c>
      <c r="F8112" s="1" t="s">
        <v>20166</v>
      </c>
      <c r="G8112">
        <v>288</v>
      </c>
      <c r="H8112" t="s">
        <v>29</v>
      </c>
      <c r="I8112">
        <v>1019</v>
      </c>
      <c r="J8112">
        <v>366.55</v>
      </c>
      <c r="K8112">
        <f>Passenger_Data[[#This Row],[Price_USD]]*1</f>
        <v>366.55</v>
      </c>
      <c r="L8112">
        <v>55</v>
      </c>
      <c r="M8112" t="s">
        <v>40</v>
      </c>
      <c r="N8112" t="s">
        <v>31</v>
      </c>
      <c r="O8112" t="s">
        <v>56</v>
      </c>
      <c r="P8112" t="s">
        <v>264</v>
      </c>
      <c r="Q8112">
        <v>2</v>
      </c>
      <c r="R8112" t="s">
        <v>43</v>
      </c>
      <c r="S8112" t="s">
        <v>44</v>
      </c>
      <c r="T8112">
        <v>6.2</v>
      </c>
      <c r="U8112">
        <v>22</v>
      </c>
      <c r="V8112">
        <v>36</v>
      </c>
      <c r="W8112">
        <v>0</v>
      </c>
      <c r="X8112">
        <v>1</v>
      </c>
      <c r="Y8112" t="s">
        <v>77</v>
      </c>
    </row>
    <row r="8113" spans="1:25" x14ac:dyDescent="0.25">
      <c r="A8113" t="s">
        <v>10151</v>
      </c>
      <c r="B8113" t="s">
        <v>1839</v>
      </c>
      <c r="C8113" t="s">
        <v>73</v>
      </c>
      <c r="D8113" t="s">
        <v>28</v>
      </c>
      <c r="E8113" t="s">
        <v>27</v>
      </c>
      <c r="F8113" s="1" t="s">
        <v>20167</v>
      </c>
      <c r="G8113">
        <v>152</v>
      </c>
      <c r="H8113" t="s">
        <v>29</v>
      </c>
      <c r="I8113">
        <v>1756</v>
      </c>
      <c r="J8113">
        <v>430.11</v>
      </c>
      <c r="K8113">
        <f>Passenger_Data[[#This Row],[Price_USD]]*1</f>
        <v>430.11</v>
      </c>
      <c r="L8113">
        <v>77</v>
      </c>
      <c r="M8113" t="s">
        <v>40</v>
      </c>
      <c r="N8113" t="s">
        <v>41</v>
      </c>
      <c r="O8113" t="s">
        <v>42</v>
      </c>
      <c r="P8113" t="s">
        <v>50</v>
      </c>
      <c r="Q8113">
        <v>1</v>
      </c>
      <c r="R8113" t="s">
        <v>43</v>
      </c>
      <c r="S8113" t="s">
        <v>44</v>
      </c>
      <c r="T8113">
        <v>7.4</v>
      </c>
      <c r="U8113">
        <v>23</v>
      </c>
      <c r="V8113">
        <v>34</v>
      </c>
      <c r="W8113">
        <v>0</v>
      </c>
      <c r="X8113">
        <v>0</v>
      </c>
      <c r="Y8113" t="s">
        <v>36</v>
      </c>
    </row>
    <row r="8114" spans="1:25" x14ac:dyDescent="0.25">
      <c r="A8114" t="s">
        <v>10152</v>
      </c>
      <c r="B8114" t="s">
        <v>3244</v>
      </c>
      <c r="C8114" t="s">
        <v>73</v>
      </c>
      <c r="D8114" t="s">
        <v>76</v>
      </c>
      <c r="E8114" t="s">
        <v>64</v>
      </c>
      <c r="F8114" s="1" t="s">
        <v>20168</v>
      </c>
      <c r="G8114">
        <v>192</v>
      </c>
      <c r="H8114" t="s">
        <v>29</v>
      </c>
      <c r="I8114">
        <v>186</v>
      </c>
      <c r="J8114">
        <v>211.04</v>
      </c>
      <c r="K8114">
        <f>Passenger_Data[[#This Row],[Price_USD]]*1</f>
        <v>211.04</v>
      </c>
      <c r="L8114">
        <v>37</v>
      </c>
      <c r="M8114" t="s">
        <v>30</v>
      </c>
      <c r="N8114" t="s">
        <v>31</v>
      </c>
      <c r="O8114" t="s">
        <v>42</v>
      </c>
      <c r="P8114" t="s">
        <v>50</v>
      </c>
      <c r="Q8114">
        <v>1</v>
      </c>
      <c r="R8114" t="s">
        <v>43</v>
      </c>
      <c r="S8114" t="s">
        <v>68</v>
      </c>
      <c r="T8114">
        <v>7.5</v>
      </c>
      <c r="U8114">
        <v>25</v>
      </c>
      <c r="V8114">
        <v>27</v>
      </c>
      <c r="W8114">
        <v>0</v>
      </c>
      <c r="X8114">
        <v>0</v>
      </c>
      <c r="Y8114" t="s">
        <v>36</v>
      </c>
    </row>
    <row r="8115" spans="1:25" x14ac:dyDescent="0.25">
      <c r="A8115" t="s">
        <v>10153</v>
      </c>
      <c r="B8115" t="s">
        <v>1811</v>
      </c>
      <c r="C8115" t="s">
        <v>82</v>
      </c>
      <c r="D8115" t="s">
        <v>27</v>
      </c>
      <c r="E8115" t="s">
        <v>28</v>
      </c>
      <c r="F8115" s="1" t="s">
        <v>20169</v>
      </c>
      <c r="G8115">
        <v>216</v>
      </c>
      <c r="H8115" t="s">
        <v>29</v>
      </c>
      <c r="I8115">
        <v>1667</v>
      </c>
      <c r="J8115">
        <v>375.34</v>
      </c>
      <c r="K8115">
        <f>Passenger_Data[[#This Row],[Price_USD]]*1</f>
        <v>375.34</v>
      </c>
      <c r="L8115">
        <v>56</v>
      </c>
      <c r="M8115" t="s">
        <v>30</v>
      </c>
      <c r="N8115" t="s">
        <v>31</v>
      </c>
      <c r="O8115" t="s">
        <v>42</v>
      </c>
      <c r="P8115" t="s">
        <v>50</v>
      </c>
      <c r="Q8115">
        <v>0</v>
      </c>
      <c r="R8115" t="s">
        <v>65</v>
      </c>
      <c r="S8115" t="s">
        <v>35</v>
      </c>
      <c r="T8115">
        <v>4.8</v>
      </c>
      <c r="U8115">
        <v>2</v>
      </c>
      <c r="V8115">
        <v>37</v>
      </c>
      <c r="W8115">
        <v>0</v>
      </c>
      <c r="X8115">
        <v>0</v>
      </c>
      <c r="Y8115" t="s">
        <v>77</v>
      </c>
    </row>
    <row r="8116" spans="1:25" x14ac:dyDescent="0.25">
      <c r="A8116" t="s">
        <v>10154</v>
      </c>
      <c r="B8116" t="s">
        <v>279</v>
      </c>
      <c r="C8116" t="s">
        <v>73</v>
      </c>
      <c r="D8116" t="s">
        <v>27</v>
      </c>
      <c r="E8116" t="s">
        <v>49</v>
      </c>
      <c r="F8116" s="1" t="s">
        <v>20170</v>
      </c>
      <c r="G8116">
        <v>165</v>
      </c>
      <c r="H8116" t="s">
        <v>29</v>
      </c>
      <c r="I8116">
        <v>1468</v>
      </c>
      <c r="J8116">
        <v>311.97000000000003</v>
      </c>
      <c r="K8116">
        <f>Passenger_Data[[#This Row],[Price_USD]]*1</f>
        <v>311.97000000000003</v>
      </c>
      <c r="L8116">
        <v>72</v>
      </c>
      <c r="M8116" t="s">
        <v>30</v>
      </c>
      <c r="N8116" t="s">
        <v>41</v>
      </c>
      <c r="O8116" t="s">
        <v>32</v>
      </c>
      <c r="P8116" t="s">
        <v>50</v>
      </c>
      <c r="Q8116">
        <v>2</v>
      </c>
      <c r="R8116" t="s">
        <v>43</v>
      </c>
      <c r="S8116" t="s">
        <v>35</v>
      </c>
      <c r="T8116">
        <v>5.5</v>
      </c>
      <c r="U8116">
        <v>10</v>
      </c>
      <c r="V8116">
        <v>88</v>
      </c>
      <c r="W8116">
        <v>0</v>
      </c>
      <c r="X8116">
        <v>0</v>
      </c>
      <c r="Y8116" t="s">
        <v>45</v>
      </c>
    </row>
    <row r="8117" spans="1:25" x14ac:dyDescent="0.25">
      <c r="A8117" t="s">
        <v>10155</v>
      </c>
      <c r="B8117" t="s">
        <v>1713</v>
      </c>
      <c r="C8117" t="s">
        <v>48</v>
      </c>
      <c r="D8117" t="s">
        <v>76</v>
      </c>
      <c r="E8117" t="s">
        <v>55</v>
      </c>
      <c r="F8117" s="1" t="s">
        <v>20171</v>
      </c>
      <c r="G8117">
        <v>118</v>
      </c>
      <c r="H8117" t="s">
        <v>29</v>
      </c>
      <c r="I8117">
        <v>1776</v>
      </c>
      <c r="J8117">
        <v>195.41</v>
      </c>
      <c r="K8117">
        <f>Passenger_Data[[#This Row],[Price_USD]]*1</f>
        <v>195.41</v>
      </c>
      <c r="L8117">
        <v>24</v>
      </c>
      <c r="M8117" t="s">
        <v>40</v>
      </c>
      <c r="N8117" t="s">
        <v>41</v>
      </c>
      <c r="O8117" t="s">
        <v>33</v>
      </c>
      <c r="P8117" t="s">
        <v>50</v>
      </c>
      <c r="Q8117">
        <v>1</v>
      </c>
      <c r="R8117" t="s">
        <v>51</v>
      </c>
      <c r="S8117" t="s">
        <v>35</v>
      </c>
      <c r="T8117">
        <v>8.8000000000000007</v>
      </c>
      <c r="U8117">
        <v>4</v>
      </c>
      <c r="V8117">
        <v>48</v>
      </c>
      <c r="W8117">
        <v>0</v>
      </c>
      <c r="X8117">
        <v>0</v>
      </c>
      <c r="Y8117" t="s">
        <v>77</v>
      </c>
    </row>
    <row r="8118" spans="1:25" x14ac:dyDescent="0.25">
      <c r="A8118" t="s">
        <v>10156</v>
      </c>
      <c r="B8118" t="s">
        <v>1533</v>
      </c>
      <c r="C8118" t="s">
        <v>48</v>
      </c>
      <c r="D8118" t="s">
        <v>39</v>
      </c>
      <c r="E8118" t="s">
        <v>76</v>
      </c>
      <c r="F8118" s="1" t="s">
        <v>20172</v>
      </c>
      <c r="G8118">
        <v>144</v>
      </c>
      <c r="H8118" t="s">
        <v>29</v>
      </c>
      <c r="I8118">
        <v>1162</v>
      </c>
      <c r="J8118">
        <v>250.5</v>
      </c>
      <c r="K8118">
        <f>Passenger_Data[[#This Row],[Price_USD]]*1</f>
        <v>250.5</v>
      </c>
      <c r="L8118">
        <v>43</v>
      </c>
      <c r="M8118" t="s">
        <v>30</v>
      </c>
      <c r="N8118" t="s">
        <v>41</v>
      </c>
      <c r="O8118" t="s">
        <v>56</v>
      </c>
      <c r="P8118" t="s">
        <v>50</v>
      </c>
      <c r="Q8118">
        <v>0</v>
      </c>
      <c r="R8118" t="s">
        <v>65</v>
      </c>
      <c r="S8118" t="s">
        <v>35</v>
      </c>
      <c r="T8118">
        <v>7.1</v>
      </c>
      <c r="U8118">
        <v>15</v>
      </c>
      <c r="V8118">
        <v>115</v>
      </c>
      <c r="W8118">
        <v>0</v>
      </c>
      <c r="X8118">
        <v>0</v>
      </c>
      <c r="Y8118" t="s">
        <v>45</v>
      </c>
    </row>
    <row r="8119" spans="1:25" x14ac:dyDescent="0.25">
      <c r="A8119" t="s">
        <v>10157</v>
      </c>
      <c r="B8119" t="s">
        <v>1020</v>
      </c>
      <c r="C8119" t="s">
        <v>48</v>
      </c>
      <c r="D8119" t="s">
        <v>55</v>
      </c>
      <c r="E8119" t="s">
        <v>28</v>
      </c>
      <c r="F8119" s="1" t="s">
        <v>20173</v>
      </c>
      <c r="G8119">
        <v>256</v>
      </c>
      <c r="H8119" t="s">
        <v>29</v>
      </c>
      <c r="I8119">
        <v>903</v>
      </c>
      <c r="J8119">
        <v>332.78</v>
      </c>
      <c r="K8119">
        <f>Passenger_Data[[#This Row],[Price_USD]]*1</f>
        <v>332.78</v>
      </c>
      <c r="L8119">
        <v>26</v>
      </c>
      <c r="M8119" t="s">
        <v>30</v>
      </c>
      <c r="N8119" t="s">
        <v>41</v>
      </c>
      <c r="O8119" t="s">
        <v>56</v>
      </c>
      <c r="P8119" t="s">
        <v>33</v>
      </c>
      <c r="Q8119">
        <v>2</v>
      </c>
      <c r="R8119" t="s">
        <v>65</v>
      </c>
      <c r="S8119" t="s">
        <v>44</v>
      </c>
      <c r="T8119">
        <v>5.6</v>
      </c>
      <c r="U8119">
        <v>6</v>
      </c>
      <c r="V8119">
        <v>14</v>
      </c>
      <c r="W8119">
        <v>0</v>
      </c>
      <c r="X8119">
        <v>0</v>
      </c>
      <c r="Y8119" t="s">
        <v>77</v>
      </c>
    </row>
    <row r="8120" spans="1:25" x14ac:dyDescent="0.25">
      <c r="A8120" t="s">
        <v>10158</v>
      </c>
      <c r="B8120" t="s">
        <v>5975</v>
      </c>
      <c r="C8120" t="s">
        <v>26</v>
      </c>
      <c r="D8120" t="s">
        <v>64</v>
      </c>
      <c r="E8120" t="s">
        <v>64</v>
      </c>
      <c r="F8120" s="1" t="s">
        <v>20174</v>
      </c>
      <c r="G8120">
        <v>245</v>
      </c>
      <c r="H8120" t="s">
        <v>29</v>
      </c>
      <c r="I8120">
        <v>1353</v>
      </c>
      <c r="J8120">
        <v>393.28</v>
      </c>
      <c r="K8120">
        <f>Passenger_Data[[#This Row],[Price_USD]]*1</f>
        <v>393.28</v>
      </c>
      <c r="L8120">
        <v>38</v>
      </c>
      <c r="M8120" t="s">
        <v>40</v>
      </c>
      <c r="N8120" t="s">
        <v>41</v>
      </c>
      <c r="O8120" t="s">
        <v>33</v>
      </c>
      <c r="P8120" t="s">
        <v>50</v>
      </c>
      <c r="Q8120">
        <v>0</v>
      </c>
      <c r="R8120" t="s">
        <v>51</v>
      </c>
      <c r="S8120" t="s">
        <v>68</v>
      </c>
      <c r="T8120">
        <v>5.2</v>
      </c>
      <c r="U8120">
        <v>8</v>
      </c>
      <c r="V8120">
        <v>105</v>
      </c>
      <c r="W8120">
        <v>0</v>
      </c>
      <c r="X8120">
        <v>0</v>
      </c>
      <c r="Y8120" t="s">
        <v>36</v>
      </c>
    </row>
    <row r="8121" spans="1:25" x14ac:dyDescent="0.25">
      <c r="A8121" t="s">
        <v>10159</v>
      </c>
      <c r="B8121" t="s">
        <v>4440</v>
      </c>
      <c r="C8121" t="s">
        <v>82</v>
      </c>
      <c r="D8121" t="s">
        <v>64</v>
      </c>
      <c r="E8121" t="s">
        <v>64</v>
      </c>
      <c r="F8121" s="1" t="s">
        <v>20175</v>
      </c>
      <c r="G8121">
        <v>73</v>
      </c>
      <c r="H8121" t="s">
        <v>86</v>
      </c>
      <c r="I8121">
        <v>1536</v>
      </c>
      <c r="J8121">
        <v>343.67</v>
      </c>
      <c r="K8121">
        <f>Passenger_Data[[#This Row],[Price_USD]]*1</f>
        <v>343.67</v>
      </c>
      <c r="L8121">
        <v>51</v>
      </c>
      <c r="M8121" t="s">
        <v>30</v>
      </c>
      <c r="N8121" t="s">
        <v>41</v>
      </c>
      <c r="O8121" t="s">
        <v>42</v>
      </c>
      <c r="P8121" t="s">
        <v>83</v>
      </c>
      <c r="Q8121">
        <v>1</v>
      </c>
      <c r="R8121" t="s">
        <v>34</v>
      </c>
      <c r="S8121" t="s">
        <v>44</v>
      </c>
      <c r="T8121">
        <v>7.6</v>
      </c>
      <c r="U8121">
        <v>7</v>
      </c>
      <c r="V8121">
        <v>56</v>
      </c>
      <c r="W8121">
        <v>0</v>
      </c>
      <c r="X8121">
        <v>0</v>
      </c>
      <c r="Y8121" t="s">
        <v>36</v>
      </c>
    </row>
    <row r="8122" spans="1:25" x14ac:dyDescent="0.25">
      <c r="A8122" t="s">
        <v>10160</v>
      </c>
      <c r="B8122" t="s">
        <v>4222</v>
      </c>
      <c r="C8122" t="s">
        <v>73</v>
      </c>
      <c r="D8122" t="s">
        <v>76</v>
      </c>
      <c r="E8122" t="s">
        <v>27</v>
      </c>
      <c r="F8122" s="1" t="s">
        <v>20176</v>
      </c>
      <c r="G8122">
        <v>126</v>
      </c>
      <c r="H8122" t="s">
        <v>29</v>
      </c>
      <c r="I8122">
        <v>575</v>
      </c>
      <c r="J8122">
        <v>287.57</v>
      </c>
      <c r="K8122">
        <f>Passenger_Data[[#This Row],[Price_USD]]*1</f>
        <v>287.57</v>
      </c>
      <c r="L8122">
        <v>59</v>
      </c>
      <c r="M8122" t="s">
        <v>40</v>
      </c>
      <c r="N8122" t="s">
        <v>60</v>
      </c>
      <c r="O8122" t="s">
        <v>56</v>
      </c>
      <c r="P8122" t="s">
        <v>264</v>
      </c>
      <c r="Q8122">
        <v>0</v>
      </c>
      <c r="R8122" t="s">
        <v>65</v>
      </c>
      <c r="S8122" t="s">
        <v>68</v>
      </c>
      <c r="T8122">
        <v>10</v>
      </c>
      <c r="U8122">
        <v>1</v>
      </c>
      <c r="V8122">
        <v>76</v>
      </c>
      <c r="W8122">
        <v>0</v>
      </c>
      <c r="X8122">
        <v>0</v>
      </c>
      <c r="Y8122" t="s">
        <v>77</v>
      </c>
    </row>
    <row r="8123" spans="1:25" x14ac:dyDescent="0.25">
      <c r="A8123" t="s">
        <v>10161</v>
      </c>
      <c r="B8123" t="s">
        <v>3367</v>
      </c>
      <c r="C8123" t="s">
        <v>48</v>
      </c>
      <c r="D8123" t="s">
        <v>55</v>
      </c>
      <c r="E8123" t="s">
        <v>28</v>
      </c>
      <c r="F8123" s="1" t="s">
        <v>20177</v>
      </c>
      <c r="G8123">
        <v>235</v>
      </c>
      <c r="H8123" t="s">
        <v>86</v>
      </c>
      <c r="I8123">
        <v>1192</v>
      </c>
      <c r="J8123">
        <v>353.74</v>
      </c>
      <c r="K8123">
        <f>Passenger_Data[[#This Row],[Price_USD]]*1</f>
        <v>353.74</v>
      </c>
      <c r="L8123">
        <v>77</v>
      </c>
      <c r="M8123" t="s">
        <v>30</v>
      </c>
      <c r="N8123" t="s">
        <v>41</v>
      </c>
      <c r="O8123" t="s">
        <v>33</v>
      </c>
      <c r="P8123" t="s">
        <v>33</v>
      </c>
      <c r="Q8123">
        <v>2</v>
      </c>
      <c r="R8123" t="s">
        <v>65</v>
      </c>
      <c r="S8123" t="s">
        <v>68</v>
      </c>
      <c r="T8123">
        <v>7.7</v>
      </c>
      <c r="U8123">
        <v>25</v>
      </c>
      <c r="V8123">
        <v>22</v>
      </c>
      <c r="W8123">
        <v>0</v>
      </c>
      <c r="X8123">
        <v>0</v>
      </c>
      <c r="Y8123" t="s">
        <v>36</v>
      </c>
    </row>
    <row r="8124" spans="1:25" x14ac:dyDescent="0.25">
      <c r="A8124" t="s">
        <v>10162</v>
      </c>
      <c r="B8124" t="s">
        <v>400</v>
      </c>
      <c r="C8124" t="s">
        <v>82</v>
      </c>
      <c r="D8124" t="s">
        <v>64</v>
      </c>
      <c r="E8124" t="s">
        <v>28</v>
      </c>
      <c r="F8124" s="1" t="s">
        <v>20178</v>
      </c>
      <c r="G8124">
        <v>184</v>
      </c>
      <c r="H8124" t="s">
        <v>29</v>
      </c>
      <c r="I8124">
        <v>1068</v>
      </c>
      <c r="J8124">
        <v>252.84</v>
      </c>
      <c r="K8124">
        <f>Passenger_Data[[#This Row],[Price_USD]]*1</f>
        <v>252.84</v>
      </c>
      <c r="L8124">
        <v>75</v>
      </c>
      <c r="M8124" t="s">
        <v>40</v>
      </c>
      <c r="N8124" t="s">
        <v>41</v>
      </c>
      <c r="O8124" t="s">
        <v>56</v>
      </c>
      <c r="P8124" t="s">
        <v>83</v>
      </c>
      <c r="Q8124">
        <v>0</v>
      </c>
      <c r="R8124" t="s">
        <v>65</v>
      </c>
      <c r="S8124" t="s">
        <v>61</v>
      </c>
      <c r="T8124">
        <v>8.9</v>
      </c>
      <c r="U8124">
        <v>8</v>
      </c>
      <c r="V8124">
        <v>3</v>
      </c>
      <c r="W8124">
        <v>1</v>
      </c>
      <c r="X8124">
        <v>0</v>
      </c>
      <c r="Y8124" t="s">
        <v>36</v>
      </c>
    </row>
    <row r="8125" spans="1:25" x14ac:dyDescent="0.25">
      <c r="A8125" t="s">
        <v>10163</v>
      </c>
      <c r="B8125" t="s">
        <v>3657</v>
      </c>
      <c r="C8125" t="s">
        <v>54</v>
      </c>
      <c r="D8125" t="s">
        <v>39</v>
      </c>
      <c r="E8125" t="s">
        <v>76</v>
      </c>
      <c r="F8125" s="1" t="s">
        <v>20179</v>
      </c>
      <c r="G8125">
        <v>172</v>
      </c>
      <c r="H8125" t="s">
        <v>29</v>
      </c>
      <c r="I8125">
        <v>1133</v>
      </c>
      <c r="J8125">
        <v>220.03</v>
      </c>
      <c r="K8125">
        <f>Passenger_Data[[#This Row],[Price_USD]]*1</f>
        <v>220.03</v>
      </c>
      <c r="L8125">
        <v>58</v>
      </c>
      <c r="M8125" t="s">
        <v>40</v>
      </c>
      <c r="N8125" t="s">
        <v>31</v>
      </c>
      <c r="O8125" t="s">
        <v>33</v>
      </c>
      <c r="P8125" t="s">
        <v>50</v>
      </c>
      <c r="Q8125">
        <v>1</v>
      </c>
      <c r="R8125" t="s">
        <v>65</v>
      </c>
      <c r="S8125" t="s">
        <v>61</v>
      </c>
      <c r="T8125">
        <v>5.0999999999999996</v>
      </c>
      <c r="U8125">
        <v>20</v>
      </c>
      <c r="V8125">
        <v>113</v>
      </c>
      <c r="W8125">
        <v>0</v>
      </c>
      <c r="X8125">
        <v>1</v>
      </c>
      <c r="Y8125" t="s">
        <v>77</v>
      </c>
    </row>
    <row r="8126" spans="1:25" x14ac:dyDescent="0.25">
      <c r="A8126" t="s">
        <v>10164</v>
      </c>
      <c r="B8126" t="s">
        <v>2123</v>
      </c>
      <c r="C8126" t="s">
        <v>54</v>
      </c>
      <c r="D8126" t="s">
        <v>59</v>
      </c>
      <c r="E8126" t="s">
        <v>28</v>
      </c>
      <c r="F8126" s="1" t="s">
        <v>20180</v>
      </c>
      <c r="G8126">
        <v>295</v>
      </c>
      <c r="H8126" t="s">
        <v>108</v>
      </c>
      <c r="I8126">
        <v>1093</v>
      </c>
      <c r="J8126">
        <v>413.04</v>
      </c>
      <c r="K8126">
        <f>Passenger_Data[[#This Row],[Price_USD]]*1</f>
        <v>413.04</v>
      </c>
      <c r="L8126">
        <v>40</v>
      </c>
      <c r="M8126" t="s">
        <v>30</v>
      </c>
      <c r="N8126" t="s">
        <v>60</v>
      </c>
      <c r="O8126" t="s">
        <v>33</v>
      </c>
      <c r="P8126" t="s">
        <v>33</v>
      </c>
      <c r="Q8126">
        <v>1</v>
      </c>
      <c r="R8126" t="s">
        <v>34</v>
      </c>
      <c r="S8126" t="s">
        <v>61</v>
      </c>
      <c r="T8126">
        <v>6</v>
      </c>
      <c r="U8126">
        <v>5</v>
      </c>
      <c r="V8126">
        <v>116</v>
      </c>
      <c r="W8126">
        <v>0</v>
      </c>
      <c r="X8126">
        <v>0</v>
      </c>
      <c r="Y8126" t="s">
        <v>36</v>
      </c>
    </row>
    <row r="8127" spans="1:25" x14ac:dyDescent="0.25">
      <c r="A8127" t="s">
        <v>10165</v>
      </c>
      <c r="B8127" t="s">
        <v>6932</v>
      </c>
      <c r="C8127" t="s">
        <v>26</v>
      </c>
      <c r="D8127" t="s">
        <v>55</v>
      </c>
      <c r="E8127" t="s">
        <v>59</v>
      </c>
      <c r="F8127" s="1" t="s">
        <v>20181</v>
      </c>
      <c r="G8127">
        <v>258</v>
      </c>
      <c r="H8127" t="s">
        <v>108</v>
      </c>
      <c r="I8127">
        <v>449</v>
      </c>
      <c r="J8127">
        <v>306.13</v>
      </c>
      <c r="K8127">
        <f>Passenger_Data[[#This Row],[Price_USD]]*1</f>
        <v>306.13</v>
      </c>
      <c r="L8127">
        <v>50</v>
      </c>
      <c r="M8127" t="s">
        <v>40</v>
      </c>
      <c r="N8127" t="s">
        <v>60</v>
      </c>
      <c r="O8127" t="s">
        <v>32</v>
      </c>
      <c r="P8127" t="s">
        <v>50</v>
      </c>
      <c r="Q8127">
        <v>0</v>
      </c>
      <c r="R8127" t="s">
        <v>43</v>
      </c>
      <c r="S8127" t="s">
        <v>35</v>
      </c>
      <c r="T8127">
        <v>7.5</v>
      </c>
      <c r="U8127">
        <v>4</v>
      </c>
      <c r="V8127">
        <v>82</v>
      </c>
      <c r="W8127">
        <v>0</v>
      </c>
      <c r="X8127">
        <v>0</v>
      </c>
      <c r="Y8127" t="s">
        <v>77</v>
      </c>
    </row>
    <row r="8128" spans="1:25" x14ac:dyDescent="0.25">
      <c r="A8128" t="s">
        <v>10166</v>
      </c>
      <c r="B8128" t="s">
        <v>3288</v>
      </c>
      <c r="C8128" t="s">
        <v>48</v>
      </c>
      <c r="D8128" t="s">
        <v>49</v>
      </c>
      <c r="E8128" t="s">
        <v>27</v>
      </c>
      <c r="F8128" s="1" t="s">
        <v>20182</v>
      </c>
      <c r="G8128">
        <v>344</v>
      </c>
      <c r="H8128" t="s">
        <v>29</v>
      </c>
      <c r="I8128">
        <v>1381</v>
      </c>
      <c r="J8128">
        <v>420.38</v>
      </c>
      <c r="K8128">
        <f>Passenger_Data[[#This Row],[Price_USD]]*1</f>
        <v>420.38</v>
      </c>
      <c r="L8128">
        <v>78</v>
      </c>
      <c r="M8128" t="s">
        <v>40</v>
      </c>
      <c r="N8128" t="s">
        <v>41</v>
      </c>
      <c r="O8128" t="s">
        <v>56</v>
      </c>
      <c r="P8128" t="s">
        <v>50</v>
      </c>
      <c r="Q8128">
        <v>0</v>
      </c>
      <c r="R8128" t="s">
        <v>51</v>
      </c>
      <c r="S8128" t="s">
        <v>35</v>
      </c>
      <c r="T8128">
        <v>7.3</v>
      </c>
      <c r="U8128">
        <v>6</v>
      </c>
      <c r="V8128">
        <v>56</v>
      </c>
      <c r="W8128">
        <v>0</v>
      </c>
      <c r="X8128">
        <v>0</v>
      </c>
      <c r="Y8128" t="s">
        <v>77</v>
      </c>
    </row>
    <row r="8129" spans="1:25" x14ac:dyDescent="0.25">
      <c r="A8129" t="s">
        <v>10167</v>
      </c>
      <c r="B8129" t="s">
        <v>7113</v>
      </c>
      <c r="C8129" t="s">
        <v>82</v>
      </c>
      <c r="D8129" t="s">
        <v>27</v>
      </c>
      <c r="E8129" t="s">
        <v>27</v>
      </c>
      <c r="F8129" s="1" t="s">
        <v>20183</v>
      </c>
      <c r="G8129">
        <v>195</v>
      </c>
      <c r="H8129" t="s">
        <v>86</v>
      </c>
      <c r="I8129">
        <v>798</v>
      </c>
      <c r="J8129">
        <v>278.48</v>
      </c>
      <c r="K8129">
        <f>Passenger_Data[[#This Row],[Price_USD]]*1</f>
        <v>278.48</v>
      </c>
      <c r="L8129">
        <v>77</v>
      </c>
      <c r="M8129" t="s">
        <v>30</v>
      </c>
      <c r="N8129" t="s">
        <v>31</v>
      </c>
      <c r="O8129" t="s">
        <v>32</v>
      </c>
      <c r="P8129" t="s">
        <v>83</v>
      </c>
      <c r="Q8129">
        <v>1</v>
      </c>
      <c r="R8129" t="s">
        <v>65</v>
      </c>
      <c r="S8129" t="s">
        <v>44</v>
      </c>
      <c r="T8129">
        <v>8.1</v>
      </c>
      <c r="U8129">
        <v>6</v>
      </c>
      <c r="V8129">
        <v>77</v>
      </c>
      <c r="W8129">
        <v>0</v>
      </c>
      <c r="X8129">
        <v>1</v>
      </c>
      <c r="Y8129" t="s">
        <v>36</v>
      </c>
    </row>
    <row r="8130" spans="1:25" x14ac:dyDescent="0.25">
      <c r="A8130" t="s">
        <v>10168</v>
      </c>
      <c r="B8130" t="s">
        <v>2288</v>
      </c>
      <c r="C8130" t="s">
        <v>26</v>
      </c>
      <c r="D8130" t="s">
        <v>49</v>
      </c>
      <c r="E8130" t="s">
        <v>64</v>
      </c>
      <c r="F8130" s="1" t="s">
        <v>20184</v>
      </c>
      <c r="G8130">
        <v>214</v>
      </c>
      <c r="H8130" t="s">
        <v>29</v>
      </c>
      <c r="I8130">
        <v>1020</v>
      </c>
      <c r="J8130">
        <v>417.91</v>
      </c>
      <c r="K8130">
        <f>Passenger_Data[[#This Row],[Price_USD]]*1</f>
        <v>417.91</v>
      </c>
      <c r="L8130">
        <v>59</v>
      </c>
      <c r="M8130" t="s">
        <v>40</v>
      </c>
      <c r="N8130" t="s">
        <v>41</v>
      </c>
      <c r="O8130" t="s">
        <v>42</v>
      </c>
      <c r="P8130" t="s">
        <v>33</v>
      </c>
      <c r="Q8130">
        <v>0</v>
      </c>
      <c r="R8130" t="s">
        <v>51</v>
      </c>
      <c r="S8130" t="s">
        <v>44</v>
      </c>
      <c r="T8130">
        <v>9.9</v>
      </c>
      <c r="U8130">
        <v>16</v>
      </c>
      <c r="V8130">
        <v>9</v>
      </c>
      <c r="W8130">
        <v>0</v>
      </c>
      <c r="X8130">
        <v>0</v>
      </c>
      <c r="Y8130" t="s">
        <v>77</v>
      </c>
    </row>
    <row r="8131" spans="1:25" x14ac:dyDescent="0.25">
      <c r="A8131" t="s">
        <v>10169</v>
      </c>
      <c r="B8131" t="s">
        <v>2716</v>
      </c>
      <c r="C8131" t="s">
        <v>26</v>
      </c>
      <c r="D8131" t="s">
        <v>59</v>
      </c>
      <c r="E8131" t="s">
        <v>39</v>
      </c>
      <c r="F8131" s="1" t="s">
        <v>20185</v>
      </c>
      <c r="G8131">
        <v>250</v>
      </c>
      <c r="H8131" t="s">
        <v>29</v>
      </c>
      <c r="I8131">
        <v>1081</v>
      </c>
      <c r="J8131">
        <v>229.79</v>
      </c>
      <c r="K8131">
        <f>Passenger_Data[[#This Row],[Price_USD]]*1</f>
        <v>229.79</v>
      </c>
      <c r="L8131">
        <v>79</v>
      </c>
      <c r="M8131" t="s">
        <v>30</v>
      </c>
      <c r="N8131" t="s">
        <v>31</v>
      </c>
      <c r="O8131" t="s">
        <v>32</v>
      </c>
      <c r="P8131" t="s">
        <v>50</v>
      </c>
      <c r="Q8131">
        <v>0</v>
      </c>
      <c r="R8131" t="s">
        <v>65</v>
      </c>
      <c r="S8131" t="s">
        <v>35</v>
      </c>
      <c r="T8131">
        <v>6</v>
      </c>
      <c r="U8131">
        <v>0</v>
      </c>
      <c r="V8131">
        <v>68</v>
      </c>
      <c r="W8131">
        <v>1</v>
      </c>
      <c r="X8131">
        <v>0</v>
      </c>
      <c r="Y8131" t="s">
        <v>36</v>
      </c>
    </row>
    <row r="8132" spans="1:25" x14ac:dyDescent="0.25">
      <c r="A8132" t="s">
        <v>10170</v>
      </c>
      <c r="B8132" t="s">
        <v>1371</v>
      </c>
      <c r="C8132" t="s">
        <v>73</v>
      </c>
      <c r="D8132" t="s">
        <v>27</v>
      </c>
      <c r="E8132" t="s">
        <v>55</v>
      </c>
      <c r="F8132" s="1" t="s">
        <v>20186</v>
      </c>
      <c r="G8132">
        <v>241</v>
      </c>
      <c r="H8132" t="s">
        <v>29</v>
      </c>
      <c r="I8132">
        <v>1347</v>
      </c>
      <c r="J8132">
        <v>327.23</v>
      </c>
      <c r="K8132">
        <f>Passenger_Data[[#This Row],[Price_USD]]*1</f>
        <v>327.23</v>
      </c>
      <c r="L8132">
        <v>79</v>
      </c>
      <c r="M8132" t="s">
        <v>30</v>
      </c>
      <c r="N8132" t="s">
        <v>31</v>
      </c>
      <c r="O8132" t="s">
        <v>32</v>
      </c>
      <c r="P8132" t="s">
        <v>50</v>
      </c>
      <c r="Q8132">
        <v>1</v>
      </c>
      <c r="R8132" t="s">
        <v>65</v>
      </c>
      <c r="S8132" t="s">
        <v>68</v>
      </c>
      <c r="T8132">
        <v>9</v>
      </c>
      <c r="U8132">
        <v>4</v>
      </c>
      <c r="V8132">
        <v>49</v>
      </c>
      <c r="W8132">
        <v>0</v>
      </c>
      <c r="X8132">
        <v>0</v>
      </c>
      <c r="Y8132" t="s">
        <v>36</v>
      </c>
    </row>
    <row r="8133" spans="1:25" x14ac:dyDescent="0.25">
      <c r="A8133" t="s">
        <v>10171</v>
      </c>
      <c r="B8133" t="s">
        <v>2349</v>
      </c>
      <c r="C8133" t="s">
        <v>82</v>
      </c>
      <c r="D8133" t="s">
        <v>64</v>
      </c>
      <c r="E8133" t="s">
        <v>59</v>
      </c>
      <c r="F8133" s="1" t="s">
        <v>20187</v>
      </c>
      <c r="G8133">
        <v>203</v>
      </c>
      <c r="H8133" t="s">
        <v>29</v>
      </c>
      <c r="I8133">
        <v>871</v>
      </c>
      <c r="J8133">
        <v>317.64</v>
      </c>
      <c r="K8133">
        <f>Passenger_Data[[#This Row],[Price_USD]]*1</f>
        <v>317.64</v>
      </c>
      <c r="L8133">
        <v>43</v>
      </c>
      <c r="M8133" t="s">
        <v>30</v>
      </c>
      <c r="N8133" t="s">
        <v>31</v>
      </c>
      <c r="O8133" t="s">
        <v>32</v>
      </c>
      <c r="P8133" t="s">
        <v>50</v>
      </c>
      <c r="Q8133">
        <v>0</v>
      </c>
      <c r="R8133" t="s">
        <v>65</v>
      </c>
      <c r="S8133" t="s">
        <v>35</v>
      </c>
      <c r="T8133">
        <v>8</v>
      </c>
      <c r="U8133">
        <v>9</v>
      </c>
      <c r="V8133">
        <v>94</v>
      </c>
      <c r="W8133">
        <v>0</v>
      </c>
      <c r="X8133">
        <v>0</v>
      </c>
      <c r="Y8133" t="s">
        <v>77</v>
      </c>
    </row>
    <row r="8134" spans="1:25" x14ac:dyDescent="0.25">
      <c r="A8134" t="s">
        <v>10172</v>
      </c>
      <c r="B8134" t="s">
        <v>1870</v>
      </c>
      <c r="C8134" t="s">
        <v>26</v>
      </c>
      <c r="D8134" t="s">
        <v>59</v>
      </c>
      <c r="E8134" t="s">
        <v>27</v>
      </c>
      <c r="F8134" s="1" t="s">
        <v>20188</v>
      </c>
      <c r="G8134">
        <v>220</v>
      </c>
      <c r="H8134" t="s">
        <v>29</v>
      </c>
      <c r="I8134">
        <v>911</v>
      </c>
      <c r="J8134">
        <v>509.88</v>
      </c>
      <c r="K8134">
        <f>Passenger_Data[[#This Row],[Price_USD]]*1</f>
        <v>509.88</v>
      </c>
      <c r="L8134">
        <v>75</v>
      </c>
      <c r="M8134" t="s">
        <v>40</v>
      </c>
      <c r="N8134" t="s">
        <v>60</v>
      </c>
      <c r="O8134" t="s">
        <v>42</v>
      </c>
      <c r="P8134" t="s">
        <v>33</v>
      </c>
      <c r="Q8134">
        <v>3</v>
      </c>
      <c r="R8134" t="s">
        <v>65</v>
      </c>
      <c r="S8134" t="s">
        <v>61</v>
      </c>
      <c r="T8134">
        <v>7.9</v>
      </c>
      <c r="U8134">
        <v>22</v>
      </c>
      <c r="V8134">
        <v>52</v>
      </c>
      <c r="W8134">
        <v>0</v>
      </c>
      <c r="X8134">
        <v>0</v>
      </c>
      <c r="Y8134" t="s">
        <v>77</v>
      </c>
    </row>
    <row r="8135" spans="1:25" x14ac:dyDescent="0.25">
      <c r="A8135" t="s">
        <v>10173</v>
      </c>
      <c r="B8135" t="s">
        <v>5918</v>
      </c>
      <c r="C8135" t="s">
        <v>73</v>
      </c>
      <c r="D8135" t="s">
        <v>64</v>
      </c>
      <c r="E8135" t="s">
        <v>39</v>
      </c>
      <c r="F8135" s="1" t="s">
        <v>20189</v>
      </c>
      <c r="G8135">
        <v>359</v>
      </c>
      <c r="H8135" t="s">
        <v>29</v>
      </c>
      <c r="I8135">
        <v>945</v>
      </c>
      <c r="J8135">
        <v>445.46</v>
      </c>
      <c r="K8135">
        <f>Passenger_Data[[#This Row],[Price_USD]]*1</f>
        <v>445.46</v>
      </c>
      <c r="L8135">
        <v>49</v>
      </c>
      <c r="M8135" t="s">
        <v>30</v>
      </c>
      <c r="N8135" t="s">
        <v>31</v>
      </c>
      <c r="O8135" t="s">
        <v>56</v>
      </c>
      <c r="P8135" t="s">
        <v>50</v>
      </c>
      <c r="Q8135">
        <v>2</v>
      </c>
      <c r="R8135" t="s">
        <v>65</v>
      </c>
      <c r="S8135" t="s">
        <v>35</v>
      </c>
      <c r="T8135">
        <v>6.9</v>
      </c>
      <c r="U8135">
        <v>2</v>
      </c>
      <c r="V8135">
        <v>71</v>
      </c>
      <c r="W8135">
        <v>0</v>
      </c>
      <c r="X8135">
        <v>0</v>
      </c>
      <c r="Y8135" t="s">
        <v>77</v>
      </c>
    </row>
    <row r="8136" spans="1:25" x14ac:dyDescent="0.25">
      <c r="A8136" t="s">
        <v>10174</v>
      </c>
      <c r="B8136" t="s">
        <v>3851</v>
      </c>
      <c r="C8136" t="s">
        <v>73</v>
      </c>
      <c r="D8136" t="s">
        <v>39</v>
      </c>
      <c r="E8136" t="s">
        <v>28</v>
      </c>
      <c r="F8136" s="1" t="s">
        <v>20190</v>
      </c>
      <c r="G8136">
        <v>131</v>
      </c>
      <c r="H8136" t="s">
        <v>29</v>
      </c>
      <c r="I8136">
        <v>1267</v>
      </c>
      <c r="J8136">
        <v>392.97</v>
      </c>
      <c r="K8136">
        <f>Passenger_Data[[#This Row],[Price_USD]]*1</f>
        <v>392.97</v>
      </c>
      <c r="L8136">
        <v>42</v>
      </c>
      <c r="M8136" t="s">
        <v>30</v>
      </c>
      <c r="N8136" t="s">
        <v>31</v>
      </c>
      <c r="O8136" t="s">
        <v>56</v>
      </c>
      <c r="P8136" t="s">
        <v>33</v>
      </c>
      <c r="Q8136">
        <v>1</v>
      </c>
      <c r="R8136" t="s">
        <v>65</v>
      </c>
      <c r="S8136" t="s">
        <v>44</v>
      </c>
      <c r="T8136">
        <v>6.3</v>
      </c>
      <c r="U8136">
        <v>6</v>
      </c>
      <c r="V8136">
        <v>27</v>
      </c>
      <c r="W8136">
        <v>0</v>
      </c>
      <c r="X8136">
        <v>0</v>
      </c>
      <c r="Y8136" t="s">
        <v>45</v>
      </c>
    </row>
    <row r="8137" spans="1:25" x14ac:dyDescent="0.25">
      <c r="A8137" t="s">
        <v>10175</v>
      </c>
      <c r="B8137" t="s">
        <v>5121</v>
      </c>
      <c r="C8137" t="s">
        <v>73</v>
      </c>
      <c r="D8137" t="s">
        <v>49</v>
      </c>
      <c r="E8137" t="s">
        <v>55</v>
      </c>
      <c r="F8137" s="1" t="s">
        <v>20191</v>
      </c>
      <c r="G8137">
        <v>260</v>
      </c>
      <c r="H8137" t="s">
        <v>29</v>
      </c>
      <c r="I8137">
        <v>1186</v>
      </c>
      <c r="J8137">
        <v>63.43</v>
      </c>
      <c r="K8137">
        <f>Passenger_Data[[#This Row],[Price_USD]]*1</f>
        <v>63.43</v>
      </c>
      <c r="L8137">
        <v>71</v>
      </c>
      <c r="M8137" t="s">
        <v>40</v>
      </c>
      <c r="N8137" t="s">
        <v>31</v>
      </c>
      <c r="O8137" t="s">
        <v>33</v>
      </c>
      <c r="P8137" t="s">
        <v>50</v>
      </c>
      <c r="Q8137">
        <v>3</v>
      </c>
      <c r="R8137" t="s">
        <v>43</v>
      </c>
      <c r="S8137" t="s">
        <v>44</v>
      </c>
      <c r="T8137">
        <v>6.7</v>
      </c>
      <c r="U8137">
        <v>0</v>
      </c>
      <c r="V8137">
        <v>60</v>
      </c>
      <c r="W8137">
        <v>1</v>
      </c>
      <c r="X8137">
        <v>1</v>
      </c>
      <c r="Y8137" t="s">
        <v>77</v>
      </c>
    </row>
    <row r="8138" spans="1:25" x14ac:dyDescent="0.25">
      <c r="A8138" t="s">
        <v>10176</v>
      </c>
      <c r="B8138" t="s">
        <v>3246</v>
      </c>
      <c r="C8138" t="s">
        <v>82</v>
      </c>
      <c r="D8138" t="s">
        <v>28</v>
      </c>
      <c r="E8138" t="s">
        <v>28</v>
      </c>
      <c r="F8138" s="1" t="s">
        <v>20192</v>
      </c>
      <c r="G8138">
        <v>239</v>
      </c>
      <c r="H8138" t="s">
        <v>29</v>
      </c>
      <c r="I8138">
        <v>1017</v>
      </c>
      <c r="J8138">
        <v>334.49</v>
      </c>
      <c r="K8138">
        <f>Passenger_Data[[#This Row],[Price_USD]]*1</f>
        <v>334.49</v>
      </c>
      <c r="L8138">
        <v>64</v>
      </c>
      <c r="M8138" t="s">
        <v>30</v>
      </c>
      <c r="N8138" t="s">
        <v>41</v>
      </c>
      <c r="O8138" t="s">
        <v>56</v>
      </c>
      <c r="P8138" t="s">
        <v>83</v>
      </c>
      <c r="Q8138">
        <v>2</v>
      </c>
      <c r="R8138" t="s">
        <v>65</v>
      </c>
      <c r="S8138" t="s">
        <v>61</v>
      </c>
      <c r="T8138">
        <v>8</v>
      </c>
      <c r="U8138">
        <v>51</v>
      </c>
      <c r="V8138">
        <v>74</v>
      </c>
      <c r="W8138">
        <v>0</v>
      </c>
      <c r="X8138">
        <v>0</v>
      </c>
      <c r="Y8138" t="s">
        <v>45</v>
      </c>
    </row>
    <row r="8139" spans="1:25" x14ac:dyDescent="0.25">
      <c r="A8139" t="s">
        <v>10177</v>
      </c>
      <c r="B8139" t="s">
        <v>132</v>
      </c>
      <c r="C8139" t="s">
        <v>54</v>
      </c>
      <c r="D8139" t="s">
        <v>76</v>
      </c>
      <c r="E8139" t="s">
        <v>64</v>
      </c>
      <c r="F8139" s="1" t="s">
        <v>20193</v>
      </c>
      <c r="G8139">
        <v>193</v>
      </c>
      <c r="H8139" t="s">
        <v>29</v>
      </c>
      <c r="I8139">
        <v>543</v>
      </c>
      <c r="J8139">
        <v>270.3</v>
      </c>
      <c r="K8139">
        <f>Passenger_Data[[#This Row],[Price_USD]]*1</f>
        <v>270.3</v>
      </c>
      <c r="L8139">
        <v>58</v>
      </c>
      <c r="M8139" t="s">
        <v>30</v>
      </c>
      <c r="N8139" t="s">
        <v>31</v>
      </c>
      <c r="O8139" t="s">
        <v>33</v>
      </c>
      <c r="P8139" t="s">
        <v>50</v>
      </c>
      <c r="Q8139">
        <v>0</v>
      </c>
      <c r="R8139" t="s">
        <v>65</v>
      </c>
      <c r="S8139" t="s">
        <v>61</v>
      </c>
      <c r="T8139">
        <v>8.3000000000000007</v>
      </c>
      <c r="U8139">
        <v>11</v>
      </c>
      <c r="V8139">
        <v>33</v>
      </c>
      <c r="W8139">
        <v>0</v>
      </c>
      <c r="X8139">
        <v>1</v>
      </c>
      <c r="Y8139" t="s">
        <v>36</v>
      </c>
    </row>
    <row r="8140" spans="1:25" x14ac:dyDescent="0.25">
      <c r="A8140" t="s">
        <v>10178</v>
      </c>
      <c r="B8140" t="s">
        <v>4960</v>
      </c>
      <c r="C8140" t="s">
        <v>48</v>
      </c>
      <c r="D8140" t="s">
        <v>28</v>
      </c>
      <c r="E8140" t="s">
        <v>39</v>
      </c>
      <c r="F8140" s="1" t="s">
        <v>20194</v>
      </c>
      <c r="G8140">
        <v>210</v>
      </c>
      <c r="H8140" t="s">
        <v>86</v>
      </c>
      <c r="I8140">
        <v>1041</v>
      </c>
      <c r="J8140">
        <v>231.61</v>
      </c>
      <c r="K8140">
        <f>Passenger_Data[[#This Row],[Price_USD]]*1</f>
        <v>231.61</v>
      </c>
      <c r="L8140">
        <v>71</v>
      </c>
      <c r="M8140" t="s">
        <v>40</v>
      </c>
      <c r="N8140" t="s">
        <v>41</v>
      </c>
      <c r="O8140" t="s">
        <v>32</v>
      </c>
      <c r="P8140" t="s">
        <v>50</v>
      </c>
      <c r="Q8140">
        <v>0</v>
      </c>
      <c r="R8140" t="s">
        <v>65</v>
      </c>
      <c r="S8140" t="s">
        <v>35</v>
      </c>
      <c r="T8140">
        <v>7.5</v>
      </c>
      <c r="U8140">
        <v>1</v>
      </c>
      <c r="V8140">
        <v>5</v>
      </c>
      <c r="W8140">
        <v>0</v>
      </c>
      <c r="X8140">
        <v>1</v>
      </c>
      <c r="Y8140" t="s">
        <v>77</v>
      </c>
    </row>
    <row r="8141" spans="1:25" x14ac:dyDescent="0.25">
      <c r="A8141" t="s">
        <v>10179</v>
      </c>
      <c r="B8141" t="s">
        <v>771</v>
      </c>
      <c r="C8141" t="s">
        <v>26</v>
      </c>
      <c r="D8141" t="s">
        <v>59</v>
      </c>
      <c r="E8141" t="s">
        <v>27</v>
      </c>
      <c r="F8141" s="1" t="s">
        <v>20195</v>
      </c>
      <c r="G8141">
        <v>167</v>
      </c>
      <c r="H8141" t="s">
        <v>29</v>
      </c>
      <c r="I8141">
        <v>1466</v>
      </c>
      <c r="J8141">
        <v>221.27</v>
      </c>
      <c r="K8141">
        <f>Passenger_Data[[#This Row],[Price_USD]]*1</f>
        <v>221.27</v>
      </c>
      <c r="L8141">
        <v>35</v>
      </c>
      <c r="M8141" t="s">
        <v>30</v>
      </c>
      <c r="N8141" t="s">
        <v>41</v>
      </c>
      <c r="O8141" t="s">
        <v>32</v>
      </c>
      <c r="P8141" t="s">
        <v>83</v>
      </c>
      <c r="Q8141">
        <v>1</v>
      </c>
      <c r="R8141" t="s">
        <v>65</v>
      </c>
      <c r="S8141" t="s">
        <v>61</v>
      </c>
      <c r="T8141">
        <v>7.7</v>
      </c>
      <c r="U8141">
        <v>2</v>
      </c>
      <c r="V8141">
        <v>39</v>
      </c>
      <c r="W8141">
        <v>0</v>
      </c>
      <c r="X8141">
        <v>0</v>
      </c>
      <c r="Y8141" t="s">
        <v>36</v>
      </c>
    </row>
    <row r="8142" spans="1:25" x14ac:dyDescent="0.25">
      <c r="A8142" t="s">
        <v>10180</v>
      </c>
      <c r="B8142" t="s">
        <v>283</v>
      </c>
      <c r="C8142" t="s">
        <v>54</v>
      </c>
      <c r="D8142" t="s">
        <v>55</v>
      </c>
      <c r="E8142" t="s">
        <v>55</v>
      </c>
      <c r="F8142" s="1" t="s">
        <v>20196</v>
      </c>
      <c r="G8142">
        <v>237</v>
      </c>
      <c r="H8142" t="s">
        <v>29</v>
      </c>
      <c r="I8142">
        <v>1393</v>
      </c>
      <c r="J8142">
        <v>226.46</v>
      </c>
      <c r="K8142">
        <f>Passenger_Data[[#This Row],[Price_USD]]*1</f>
        <v>226.46</v>
      </c>
      <c r="L8142">
        <v>36</v>
      </c>
      <c r="M8142" t="s">
        <v>40</v>
      </c>
      <c r="N8142" t="s">
        <v>31</v>
      </c>
      <c r="O8142" t="s">
        <v>56</v>
      </c>
      <c r="P8142" t="s">
        <v>50</v>
      </c>
      <c r="Q8142">
        <v>2</v>
      </c>
      <c r="R8142" t="s">
        <v>65</v>
      </c>
      <c r="S8142" t="s">
        <v>68</v>
      </c>
      <c r="T8142">
        <v>7.7</v>
      </c>
      <c r="U8142">
        <v>1</v>
      </c>
      <c r="V8142">
        <v>42</v>
      </c>
      <c r="W8142">
        <v>0</v>
      </c>
      <c r="X8142">
        <v>0</v>
      </c>
      <c r="Y8142" t="s">
        <v>45</v>
      </c>
    </row>
    <row r="8143" spans="1:25" x14ac:dyDescent="0.25">
      <c r="A8143" t="s">
        <v>10181</v>
      </c>
      <c r="B8143" t="s">
        <v>584</v>
      </c>
      <c r="C8143" t="s">
        <v>26</v>
      </c>
      <c r="D8143" t="s">
        <v>28</v>
      </c>
      <c r="E8143" t="s">
        <v>27</v>
      </c>
      <c r="F8143" s="1" t="s">
        <v>20197</v>
      </c>
      <c r="G8143">
        <v>153</v>
      </c>
      <c r="H8143" t="s">
        <v>29</v>
      </c>
      <c r="I8143">
        <v>1821</v>
      </c>
      <c r="J8143">
        <v>156.32</v>
      </c>
      <c r="K8143">
        <f>Passenger_Data[[#This Row],[Price_USD]]*1</f>
        <v>156.32</v>
      </c>
      <c r="L8143">
        <v>76</v>
      </c>
      <c r="M8143" t="s">
        <v>40</v>
      </c>
      <c r="N8143" t="s">
        <v>31</v>
      </c>
      <c r="O8143" t="s">
        <v>33</v>
      </c>
      <c r="P8143" t="s">
        <v>83</v>
      </c>
      <c r="Q8143">
        <v>0</v>
      </c>
      <c r="R8143" t="s">
        <v>51</v>
      </c>
      <c r="S8143" t="s">
        <v>61</v>
      </c>
      <c r="T8143">
        <v>7.9</v>
      </c>
      <c r="U8143">
        <v>8</v>
      </c>
      <c r="V8143">
        <v>102</v>
      </c>
      <c r="W8143">
        <v>0</v>
      </c>
      <c r="X8143">
        <v>0</v>
      </c>
      <c r="Y8143" t="s">
        <v>36</v>
      </c>
    </row>
    <row r="8144" spans="1:25" x14ac:dyDescent="0.25">
      <c r="A8144" t="s">
        <v>10182</v>
      </c>
      <c r="B8144" t="s">
        <v>1391</v>
      </c>
      <c r="C8144" t="s">
        <v>73</v>
      </c>
      <c r="D8144" t="s">
        <v>64</v>
      </c>
      <c r="E8144" t="s">
        <v>55</v>
      </c>
      <c r="F8144" s="1" t="s">
        <v>20198</v>
      </c>
      <c r="G8144">
        <v>246</v>
      </c>
      <c r="H8144" t="s">
        <v>108</v>
      </c>
      <c r="I8144">
        <v>1424</v>
      </c>
      <c r="J8144">
        <v>255.95</v>
      </c>
      <c r="K8144">
        <f>Passenger_Data[[#This Row],[Price_USD]]*1</f>
        <v>255.95</v>
      </c>
      <c r="L8144">
        <v>48</v>
      </c>
      <c r="M8144" t="s">
        <v>30</v>
      </c>
      <c r="N8144" t="s">
        <v>31</v>
      </c>
      <c r="O8144" t="s">
        <v>33</v>
      </c>
      <c r="P8144" t="s">
        <v>50</v>
      </c>
      <c r="Q8144">
        <v>0</v>
      </c>
      <c r="R8144" t="s">
        <v>51</v>
      </c>
      <c r="S8144" t="s">
        <v>35</v>
      </c>
      <c r="T8144">
        <v>7.1</v>
      </c>
      <c r="U8144">
        <v>11</v>
      </c>
      <c r="V8144">
        <v>103</v>
      </c>
      <c r="W8144">
        <v>0</v>
      </c>
      <c r="X8144">
        <v>1</v>
      </c>
      <c r="Y8144" t="s">
        <v>36</v>
      </c>
    </row>
    <row r="8145" spans="1:25" x14ac:dyDescent="0.25">
      <c r="A8145" t="s">
        <v>10183</v>
      </c>
      <c r="B8145" t="s">
        <v>281</v>
      </c>
      <c r="C8145" t="s">
        <v>82</v>
      </c>
      <c r="D8145" t="s">
        <v>27</v>
      </c>
      <c r="E8145" t="s">
        <v>49</v>
      </c>
      <c r="F8145" s="1" t="s">
        <v>20199</v>
      </c>
      <c r="G8145">
        <v>180</v>
      </c>
      <c r="H8145" t="s">
        <v>86</v>
      </c>
      <c r="I8145">
        <v>1212</v>
      </c>
      <c r="J8145">
        <v>397.23</v>
      </c>
      <c r="K8145">
        <f>Passenger_Data[[#This Row],[Price_USD]]*1</f>
        <v>397.23</v>
      </c>
      <c r="L8145">
        <v>56</v>
      </c>
      <c r="M8145" t="s">
        <v>40</v>
      </c>
      <c r="N8145" t="s">
        <v>60</v>
      </c>
      <c r="O8145" t="s">
        <v>32</v>
      </c>
      <c r="P8145" t="s">
        <v>83</v>
      </c>
      <c r="Q8145">
        <v>2</v>
      </c>
      <c r="R8145" t="s">
        <v>65</v>
      </c>
      <c r="S8145" t="s">
        <v>35</v>
      </c>
      <c r="T8145">
        <v>5.6</v>
      </c>
      <c r="U8145">
        <v>4</v>
      </c>
      <c r="V8145">
        <v>14</v>
      </c>
      <c r="W8145">
        <v>0</v>
      </c>
      <c r="X8145">
        <v>1</v>
      </c>
      <c r="Y8145" t="s">
        <v>45</v>
      </c>
    </row>
    <row r="8146" spans="1:25" x14ac:dyDescent="0.25">
      <c r="A8146" t="s">
        <v>10184</v>
      </c>
      <c r="B8146" t="s">
        <v>439</v>
      </c>
      <c r="C8146" t="s">
        <v>26</v>
      </c>
      <c r="D8146" t="s">
        <v>64</v>
      </c>
      <c r="E8146" t="s">
        <v>27</v>
      </c>
      <c r="F8146" s="1" t="s">
        <v>20200</v>
      </c>
      <c r="G8146">
        <v>144</v>
      </c>
      <c r="H8146" t="s">
        <v>29</v>
      </c>
      <c r="I8146">
        <v>1035</v>
      </c>
      <c r="J8146">
        <v>272.26</v>
      </c>
      <c r="K8146">
        <f>Passenger_Data[[#This Row],[Price_USD]]*1</f>
        <v>272.26</v>
      </c>
      <c r="L8146">
        <v>22</v>
      </c>
      <c r="M8146" t="s">
        <v>30</v>
      </c>
      <c r="N8146" t="s">
        <v>41</v>
      </c>
      <c r="O8146" t="s">
        <v>42</v>
      </c>
      <c r="P8146" t="s">
        <v>50</v>
      </c>
      <c r="Q8146">
        <v>1</v>
      </c>
      <c r="R8146" t="s">
        <v>51</v>
      </c>
      <c r="S8146" t="s">
        <v>35</v>
      </c>
      <c r="T8146">
        <v>7.1</v>
      </c>
      <c r="U8146">
        <v>5</v>
      </c>
      <c r="V8146">
        <v>99</v>
      </c>
      <c r="W8146">
        <v>0</v>
      </c>
      <c r="X8146">
        <v>0</v>
      </c>
      <c r="Y8146" t="s">
        <v>45</v>
      </c>
    </row>
    <row r="8147" spans="1:25" x14ac:dyDescent="0.25">
      <c r="A8147" t="s">
        <v>10185</v>
      </c>
      <c r="B8147" t="s">
        <v>812</v>
      </c>
      <c r="C8147" t="s">
        <v>48</v>
      </c>
      <c r="D8147" t="s">
        <v>39</v>
      </c>
      <c r="E8147" t="s">
        <v>55</v>
      </c>
      <c r="F8147" s="1" t="s">
        <v>20201</v>
      </c>
      <c r="G8147">
        <v>156</v>
      </c>
      <c r="H8147" t="s">
        <v>108</v>
      </c>
      <c r="I8147">
        <v>905</v>
      </c>
      <c r="J8147">
        <v>412.34</v>
      </c>
      <c r="K8147">
        <f>Passenger_Data[[#This Row],[Price_USD]]*1</f>
        <v>412.34</v>
      </c>
      <c r="L8147">
        <v>31</v>
      </c>
      <c r="M8147" t="s">
        <v>30</v>
      </c>
      <c r="N8147" t="s">
        <v>60</v>
      </c>
      <c r="O8147" t="s">
        <v>56</v>
      </c>
      <c r="P8147" t="s">
        <v>50</v>
      </c>
      <c r="Q8147">
        <v>0</v>
      </c>
      <c r="R8147" t="s">
        <v>51</v>
      </c>
      <c r="S8147" t="s">
        <v>35</v>
      </c>
      <c r="T8147">
        <v>8.8000000000000007</v>
      </c>
      <c r="U8147">
        <v>5</v>
      </c>
      <c r="V8147">
        <v>26</v>
      </c>
      <c r="W8147">
        <v>0</v>
      </c>
      <c r="X8147">
        <v>0</v>
      </c>
      <c r="Y8147" t="s">
        <v>77</v>
      </c>
    </row>
    <row r="8148" spans="1:25" x14ac:dyDescent="0.25">
      <c r="A8148" t="s">
        <v>10186</v>
      </c>
      <c r="B8148" t="s">
        <v>3390</v>
      </c>
      <c r="C8148" t="s">
        <v>73</v>
      </c>
      <c r="D8148" t="s">
        <v>27</v>
      </c>
      <c r="E8148" t="s">
        <v>59</v>
      </c>
      <c r="F8148" s="1" t="s">
        <v>20202</v>
      </c>
      <c r="G8148">
        <v>153</v>
      </c>
      <c r="H8148" t="s">
        <v>29</v>
      </c>
      <c r="I8148">
        <v>1493</v>
      </c>
      <c r="J8148">
        <v>247.01</v>
      </c>
      <c r="K8148">
        <f>Passenger_Data[[#This Row],[Price_USD]]*1</f>
        <v>247.01</v>
      </c>
      <c r="L8148">
        <v>63</v>
      </c>
      <c r="M8148" t="s">
        <v>40</v>
      </c>
      <c r="N8148" t="s">
        <v>60</v>
      </c>
      <c r="O8148" t="s">
        <v>32</v>
      </c>
      <c r="P8148" t="s">
        <v>50</v>
      </c>
      <c r="Q8148">
        <v>1</v>
      </c>
      <c r="R8148" t="s">
        <v>65</v>
      </c>
      <c r="S8148" t="s">
        <v>61</v>
      </c>
      <c r="T8148">
        <v>9.1</v>
      </c>
      <c r="U8148">
        <v>38</v>
      </c>
      <c r="V8148">
        <v>109</v>
      </c>
      <c r="W8148">
        <v>0</v>
      </c>
      <c r="X8148">
        <v>0</v>
      </c>
      <c r="Y8148" t="s">
        <v>45</v>
      </c>
    </row>
    <row r="8149" spans="1:25" x14ac:dyDescent="0.25">
      <c r="A8149" t="s">
        <v>10187</v>
      </c>
      <c r="B8149" t="s">
        <v>1057</v>
      </c>
      <c r="C8149" t="s">
        <v>48</v>
      </c>
      <c r="D8149" t="s">
        <v>28</v>
      </c>
      <c r="E8149" t="s">
        <v>55</v>
      </c>
      <c r="F8149" s="1" t="s">
        <v>20203</v>
      </c>
      <c r="G8149">
        <v>290</v>
      </c>
      <c r="H8149" t="s">
        <v>29</v>
      </c>
      <c r="I8149">
        <v>1416</v>
      </c>
      <c r="J8149">
        <v>279.81</v>
      </c>
      <c r="K8149">
        <f>Passenger_Data[[#This Row],[Price_USD]]*1</f>
        <v>279.81</v>
      </c>
      <c r="L8149">
        <v>26</v>
      </c>
      <c r="M8149" t="s">
        <v>40</v>
      </c>
      <c r="N8149" t="s">
        <v>41</v>
      </c>
      <c r="O8149" t="s">
        <v>42</v>
      </c>
      <c r="P8149" t="s">
        <v>83</v>
      </c>
      <c r="Q8149">
        <v>0</v>
      </c>
      <c r="R8149" t="s">
        <v>51</v>
      </c>
      <c r="S8149" t="s">
        <v>44</v>
      </c>
      <c r="T8149">
        <v>7</v>
      </c>
      <c r="U8149">
        <v>5</v>
      </c>
      <c r="V8149">
        <v>57</v>
      </c>
      <c r="W8149">
        <v>0</v>
      </c>
      <c r="X8149">
        <v>0</v>
      </c>
      <c r="Y8149" t="s">
        <v>77</v>
      </c>
    </row>
    <row r="8150" spans="1:25" x14ac:dyDescent="0.25">
      <c r="A8150" t="s">
        <v>10188</v>
      </c>
      <c r="B8150" t="s">
        <v>3096</v>
      </c>
      <c r="C8150" t="s">
        <v>26</v>
      </c>
      <c r="D8150" t="s">
        <v>49</v>
      </c>
      <c r="E8150" t="s">
        <v>55</v>
      </c>
      <c r="F8150" s="1" t="s">
        <v>20204</v>
      </c>
      <c r="G8150">
        <v>161</v>
      </c>
      <c r="H8150" t="s">
        <v>29</v>
      </c>
      <c r="I8150">
        <v>895</v>
      </c>
      <c r="J8150">
        <v>475.33</v>
      </c>
      <c r="K8150">
        <f>Passenger_Data[[#This Row],[Price_USD]]*1</f>
        <v>475.33</v>
      </c>
      <c r="L8150">
        <v>30</v>
      </c>
      <c r="M8150" t="s">
        <v>30</v>
      </c>
      <c r="N8150" t="s">
        <v>41</v>
      </c>
      <c r="O8150" t="s">
        <v>33</v>
      </c>
      <c r="P8150" t="s">
        <v>50</v>
      </c>
      <c r="Q8150">
        <v>1</v>
      </c>
      <c r="R8150" t="s">
        <v>65</v>
      </c>
      <c r="S8150" t="s">
        <v>44</v>
      </c>
      <c r="T8150">
        <v>5.4</v>
      </c>
      <c r="U8150">
        <v>18</v>
      </c>
      <c r="V8150">
        <v>103</v>
      </c>
      <c r="W8150">
        <v>0</v>
      </c>
      <c r="X8150">
        <v>0</v>
      </c>
      <c r="Y8150" t="s">
        <v>45</v>
      </c>
    </row>
    <row r="8151" spans="1:25" x14ac:dyDescent="0.25">
      <c r="A8151" t="s">
        <v>10189</v>
      </c>
      <c r="B8151" t="s">
        <v>3616</v>
      </c>
      <c r="C8151" t="s">
        <v>26</v>
      </c>
      <c r="D8151" t="s">
        <v>39</v>
      </c>
      <c r="E8151" t="s">
        <v>64</v>
      </c>
      <c r="F8151" s="1" t="s">
        <v>20205</v>
      </c>
      <c r="G8151">
        <v>137</v>
      </c>
      <c r="H8151" t="s">
        <v>29</v>
      </c>
      <c r="I8151">
        <v>686</v>
      </c>
      <c r="J8151">
        <v>359.17</v>
      </c>
      <c r="K8151">
        <f>Passenger_Data[[#This Row],[Price_USD]]*1</f>
        <v>359.17</v>
      </c>
      <c r="L8151">
        <v>22</v>
      </c>
      <c r="M8151" t="s">
        <v>30</v>
      </c>
      <c r="N8151" t="s">
        <v>31</v>
      </c>
      <c r="O8151" t="s">
        <v>32</v>
      </c>
      <c r="P8151" t="s">
        <v>83</v>
      </c>
      <c r="Q8151">
        <v>3</v>
      </c>
      <c r="R8151" t="s">
        <v>65</v>
      </c>
      <c r="S8151" t="s">
        <v>44</v>
      </c>
      <c r="T8151">
        <v>7.9</v>
      </c>
      <c r="U8151">
        <v>5</v>
      </c>
      <c r="V8151">
        <v>103</v>
      </c>
      <c r="W8151">
        <v>0</v>
      </c>
      <c r="X8151">
        <v>0</v>
      </c>
      <c r="Y8151" t="s">
        <v>45</v>
      </c>
    </row>
    <row r="8152" spans="1:25" x14ac:dyDescent="0.25">
      <c r="A8152" t="s">
        <v>10190</v>
      </c>
      <c r="B8152" t="s">
        <v>3318</v>
      </c>
      <c r="C8152" t="s">
        <v>82</v>
      </c>
      <c r="D8152" t="s">
        <v>49</v>
      </c>
      <c r="E8152" t="s">
        <v>59</v>
      </c>
      <c r="F8152" s="1" t="s">
        <v>20206</v>
      </c>
      <c r="G8152">
        <v>168</v>
      </c>
      <c r="H8152" t="s">
        <v>29</v>
      </c>
      <c r="I8152">
        <v>1450</v>
      </c>
      <c r="J8152">
        <v>549.08000000000004</v>
      </c>
      <c r="K8152">
        <f>Passenger_Data[[#This Row],[Price_USD]]*1</f>
        <v>549.08000000000004</v>
      </c>
      <c r="L8152">
        <v>65</v>
      </c>
      <c r="M8152" t="s">
        <v>40</v>
      </c>
      <c r="N8152" t="s">
        <v>41</v>
      </c>
      <c r="O8152" t="s">
        <v>42</v>
      </c>
      <c r="P8152" t="s">
        <v>83</v>
      </c>
      <c r="Q8152">
        <v>0</v>
      </c>
      <c r="R8152" t="s">
        <v>65</v>
      </c>
      <c r="S8152" t="s">
        <v>68</v>
      </c>
      <c r="T8152">
        <v>5.6</v>
      </c>
      <c r="U8152">
        <v>16</v>
      </c>
      <c r="V8152">
        <v>103</v>
      </c>
      <c r="W8152">
        <v>0</v>
      </c>
      <c r="X8152">
        <v>0</v>
      </c>
      <c r="Y8152" t="s">
        <v>36</v>
      </c>
    </row>
    <row r="8153" spans="1:25" x14ac:dyDescent="0.25">
      <c r="A8153" t="s">
        <v>10191</v>
      </c>
      <c r="B8153" t="s">
        <v>4271</v>
      </c>
      <c r="C8153" t="s">
        <v>73</v>
      </c>
      <c r="D8153" t="s">
        <v>49</v>
      </c>
      <c r="E8153" t="s">
        <v>64</v>
      </c>
      <c r="F8153" s="1" t="s">
        <v>20207</v>
      </c>
      <c r="G8153">
        <v>126</v>
      </c>
      <c r="H8153" t="s">
        <v>29</v>
      </c>
      <c r="I8153">
        <v>1214</v>
      </c>
      <c r="J8153">
        <v>259.45999999999998</v>
      </c>
      <c r="K8153">
        <f>Passenger_Data[[#This Row],[Price_USD]]*1</f>
        <v>259.45999999999998</v>
      </c>
      <c r="L8153">
        <v>74</v>
      </c>
      <c r="M8153" t="s">
        <v>30</v>
      </c>
      <c r="N8153" t="s">
        <v>41</v>
      </c>
      <c r="O8153" t="s">
        <v>42</v>
      </c>
      <c r="P8153" t="s">
        <v>33</v>
      </c>
      <c r="Q8153">
        <v>1</v>
      </c>
      <c r="R8153" t="s">
        <v>65</v>
      </c>
      <c r="S8153" t="s">
        <v>61</v>
      </c>
      <c r="T8153">
        <v>7.8</v>
      </c>
      <c r="U8153">
        <v>25</v>
      </c>
      <c r="V8153">
        <v>29</v>
      </c>
      <c r="W8153">
        <v>0</v>
      </c>
      <c r="X8153">
        <v>0</v>
      </c>
      <c r="Y8153" t="s">
        <v>36</v>
      </c>
    </row>
    <row r="8154" spans="1:25" x14ac:dyDescent="0.25">
      <c r="A8154" t="s">
        <v>10192</v>
      </c>
      <c r="B8154" t="s">
        <v>285</v>
      </c>
      <c r="C8154" t="s">
        <v>73</v>
      </c>
      <c r="D8154" t="s">
        <v>55</v>
      </c>
      <c r="E8154" t="s">
        <v>55</v>
      </c>
      <c r="F8154" s="1" t="s">
        <v>20208</v>
      </c>
      <c r="G8154">
        <v>179</v>
      </c>
      <c r="H8154" t="s">
        <v>29</v>
      </c>
      <c r="I8154">
        <v>1070</v>
      </c>
      <c r="J8154">
        <v>218.6</v>
      </c>
      <c r="K8154">
        <f>Passenger_Data[[#This Row],[Price_USD]]*1</f>
        <v>218.6</v>
      </c>
      <c r="L8154">
        <v>21</v>
      </c>
      <c r="M8154" t="s">
        <v>30</v>
      </c>
      <c r="N8154" t="s">
        <v>60</v>
      </c>
      <c r="O8154" t="s">
        <v>56</v>
      </c>
      <c r="P8154" t="s">
        <v>50</v>
      </c>
      <c r="Q8154">
        <v>4</v>
      </c>
      <c r="R8154" t="s">
        <v>65</v>
      </c>
      <c r="S8154" t="s">
        <v>61</v>
      </c>
      <c r="T8154">
        <v>6.4</v>
      </c>
      <c r="U8154">
        <v>20</v>
      </c>
      <c r="V8154">
        <v>93</v>
      </c>
      <c r="W8154">
        <v>0</v>
      </c>
      <c r="X8154">
        <v>0</v>
      </c>
      <c r="Y8154" t="s">
        <v>77</v>
      </c>
    </row>
    <row r="8155" spans="1:25" x14ac:dyDescent="0.25">
      <c r="A8155" t="s">
        <v>10193</v>
      </c>
      <c r="B8155" t="s">
        <v>1613</v>
      </c>
      <c r="C8155" t="s">
        <v>54</v>
      </c>
      <c r="D8155" t="s">
        <v>49</v>
      </c>
      <c r="E8155" t="s">
        <v>55</v>
      </c>
      <c r="F8155" s="1" t="s">
        <v>20209</v>
      </c>
      <c r="G8155">
        <v>187</v>
      </c>
      <c r="H8155" t="s">
        <v>29</v>
      </c>
      <c r="I8155">
        <v>1472</v>
      </c>
      <c r="J8155">
        <v>535.16</v>
      </c>
      <c r="K8155">
        <f>Passenger_Data[[#This Row],[Price_USD]]*1</f>
        <v>535.16</v>
      </c>
      <c r="L8155">
        <v>28</v>
      </c>
      <c r="M8155" t="s">
        <v>40</v>
      </c>
      <c r="N8155" t="s">
        <v>31</v>
      </c>
      <c r="O8155" t="s">
        <v>42</v>
      </c>
      <c r="P8155" t="s">
        <v>50</v>
      </c>
      <c r="Q8155">
        <v>2</v>
      </c>
      <c r="R8155" t="s">
        <v>65</v>
      </c>
      <c r="S8155" t="s">
        <v>35</v>
      </c>
      <c r="T8155">
        <v>5.7</v>
      </c>
      <c r="U8155">
        <v>2</v>
      </c>
      <c r="V8155">
        <v>56</v>
      </c>
      <c r="W8155">
        <v>0</v>
      </c>
      <c r="X8155">
        <v>0</v>
      </c>
      <c r="Y8155" t="s">
        <v>45</v>
      </c>
    </row>
    <row r="8156" spans="1:25" x14ac:dyDescent="0.25">
      <c r="A8156" t="s">
        <v>10194</v>
      </c>
      <c r="B8156" t="s">
        <v>1782</v>
      </c>
      <c r="C8156" t="s">
        <v>48</v>
      </c>
      <c r="D8156" t="s">
        <v>64</v>
      </c>
      <c r="E8156" t="s">
        <v>49</v>
      </c>
      <c r="F8156" s="1" t="s">
        <v>20210</v>
      </c>
      <c r="G8156">
        <v>118</v>
      </c>
      <c r="H8156" t="s">
        <v>29</v>
      </c>
      <c r="I8156">
        <v>1818</v>
      </c>
      <c r="J8156">
        <v>398.84</v>
      </c>
      <c r="K8156">
        <f>Passenger_Data[[#This Row],[Price_USD]]*1</f>
        <v>398.84</v>
      </c>
      <c r="L8156">
        <v>71</v>
      </c>
      <c r="M8156" t="s">
        <v>30</v>
      </c>
      <c r="N8156" t="s">
        <v>31</v>
      </c>
      <c r="O8156" t="s">
        <v>56</v>
      </c>
      <c r="P8156" t="s">
        <v>50</v>
      </c>
      <c r="Q8156">
        <v>1</v>
      </c>
      <c r="R8156" t="s">
        <v>65</v>
      </c>
      <c r="S8156" t="s">
        <v>68</v>
      </c>
      <c r="T8156">
        <v>4.5999999999999996</v>
      </c>
      <c r="U8156">
        <v>25</v>
      </c>
      <c r="V8156">
        <v>104</v>
      </c>
      <c r="W8156">
        <v>0</v>
      </c>
      <c r="X8156">
        <v>0</v>
      </c>
      <c r="Y8156" t="s">
        <v>45</v>
      </c>
    </row>
    <row r="8157" spans="1:25" x14ac:dyDescent="0.25">
      <c r="A8157" t="s">
        <v>10195</v>
      </c>
      <c r="B8157" t="s">
        <v>402</v>
      </c>
      <c r="C8157" t="s">
        <v>48</v>
      </c>
      <c r="D8157" t="s">
        <v>55</v>
      </c>
      <c r="E8157" t="s">
        <v>27</v>
      </c>
      <c r="F8157" s="1" t="s">
        <v>20211</v>
      </c>
      <c r="G8157">
        <v>214</v>
      </c>
      <c r="H8157" t="s">
        <v>29</v>
      </c>
      <c r="I8157">
        <v>1285</v>
      </c>
      <c r="J8157">
        <v>486.43</v>
      </c>
      <c r="K8157">
        <f>Passenger_Data[[#This Row],[Price_USD]]*1</f>
        <v>486.43</v>
      </c>
      <c r="L8157">
        <v>18</v>
      </c>
      <c r="M8157" t="s">
        <v>40</v>
      </c>
      <c r="N8157" t="s">
        <v>41</v>
      </c>
      <c r="O8157" t="s">
        <v>42</v>
      </c>
      <c r="P8157" t="s">
        <v>50</v>
      </c>
      <c r="Q8157">
        <v>0</v>
      </c>
      <c r="R8157" t="s">
        <v>51</v>
      </c>
      <c r="S8157" t="s">
        <v>61</v>
      </c>
      <c r="T8157">
        <v>6.9</v>
      </c>
      <c r="U8157">
        <v>37</v>
      </c>
      <c r="V8157">
        <v>116</v>
      </c>
      <c r="W8157">
        <v>0</v>
      </c>
      <c r="X8157">
        <v>0</v>
      </c>
      <c r="Y8157" t="s">
        <v>36</v>
      </c>
    </row>
    <row r="8158" spans="1:25" x14ac:dyDescent="0.25">
      <c r="A8158" t="s">
        <v>10196</v>
      </c>
      <c r="B8158" t="s">
        <v>1361</v>
      </c>
      <c r="C8158" t="s">
        <v>73</v>
      </c>
      <c r="D8158" t="s">
        <v>28</v>
      </c>
      <c r="E8158" t="s">
        <v>59</v>
      </c>
      <c r="F8158" s="1" t="s">
        <v>20212</v>
      </c>
      <c r="G8158">
        <v>285</v>
      </c>
      <c r="H8158" t="s">
        <v>29</v>
      </c>
      <c r="I8158">
        <v>1149</v>
      </c>
      <c r="J8158">
        <v>465.08</v>
      </c>
      <c r="K8158">
        <f>Passenger_Data[[#This Row],[Price_USD]]*1</f>
        <v>465.08</v>
      </c>
      <c r="L8158">
        <v>18</v>
      </c>
      <c r="M8158" t="s">
        <v>30</v>
      </c>
      <c r="N8158" t="s">
        <v>31</v>
      </c>
      <c r="O8158" t="s">
        <v>42</v>
      </c>
      <c r="P8158" t="s">
        <v>264</v>
      </c>
      <c r="Q8158">
        <v>0</v>
      </c>
      <c r="R8158" t="s">
        <v>51</v>
      </c>
      <c r="S8158" t="s">
        <v>44</v>
      </c>
      <c r="T8158">
        <v>6.3</v>
      </c>
      <c r="U8158">
        <v>5</v>
      </c>
      <c r="V8158">
        <v>12</v>
      </c>
      <c r="W8158">
        <v>0</v>
      </c>
      <c r="X8158">
        <v>0</v>
      </c>
      <c r="Y8158" t="s">
        <v>45</v>
      </c>
    </row>
    <row r="8159" spans="1:25" x14ac:dyDescent="0.25">
      <c r="A8159" t="s">
        <v>10197</v>
      </c>
      <c r="B8159" t="s">
        <v>4496</v>
      </c>
      <c r="C8159" t="s">
        <v>73</v>
      </c>
      <c r="D8159" t="s">
        <v>55</v>
      </c>
      <c r="E8159" t="s">
        <v>59</v>
      </c>
      <c r="F8159" s="1" t="s">
        <v>20213</v>
      </c>
      <c r="G8159">
        <v>174</v>
      </c>
      <c r="H8159" t="s">
        <v>29</v>
      </c>
      <c r="I8159">
        <v>1298</v>
      </c>
      <c r="J8159">
        <v>289.64</v>
      </c>
      <c r="K8159">
        <f>Passenger_Data[[#This Row],[Price_USD]]*1</f>
        <v>289.64</v>
      </c>
      <c r="L8159">
        <v>49</v>
      </c>
      <c r="M8159" t="s">
        <v>40</v>
      </c>
      <c r="N8159" t="s">
        <v>31</v>
      </c>
      <c r="O8159" t="s">
        <v>32</v>
      </c>
      <c r="P8159" t="s">
        <v>50</v>
      </c>
      <c r="Q8159">
        <v>3</v>
      </c>
      <c r="R8159" t="s">
        <v>51</v>
      </c>
      <c r="S8159" t="s">
        <v>68</v>
      </c>
      <c r="T8159">
        <v>6.2</v>
      </c>
      <c r="U8159">
        <v>0</v>
      </c>
      <c r="V8159">
        <v>7</v>
      </c>
      <c r="W8159">
        <v>0</v>
      </c>
      <c r="X8159">
        <v>0</v>
      </c>
      <c r="Y8159" t="s">
        <v>36</v>
      </c>
    </row>
    <row r="8160" spans="1:25" x14ac:dyDescent="0.25">
      <c r="A8160" t="s">
        <v>10198</v>
      </c>
      <c r="B8160" t="s">
        <v>1934</v>
      </c>
      <c r="C8160" t="s">
        <v>73</v>
      </c>
      <c r="D8160" t="s">
        <v>28</v>
      </c>
      <c r="E8160" t="s">
        <v>39</v>
      </c>
      <c r="F8160" s="1" t="s">
        <v>20214</v>
      </c>
      <c r="G8160">
        <v>256</v>
      </c>
      <c r="H8160" t="s">
        <v>29</v>
      </c>
      <c r="I8160">
        <v>1115</v>
      </c>
      <c r="J8160">
        <v>297.27999999999997</v>
      </c>
      <c r="K8160">
        <f>Passenger_Data[[#This Row],[Price_USD]]*1</f>
        <v>297.27999999999997</v>
      </c>
      <c r="L8160">
        <v>46</v>
      </c>
      <c r="M8160" t="s">
        <v>40</v>
      </c>
      <c r="N8160" t="s">
        <v>31</v>
      </c>
      <c r="O8160" t="s">
        <v>33</v>
      </c>
      <c r="P8160" t="s">
        <v>83</v>
      </c>
      <c r="Q8160">
        <v>1</v>
      </c>
      <c r="R8160" t="s">
        <v>65</v>
      </c>
      <c r="S8160" t="s">
        <v>61</v>
      </c>
      <c r="T8160">
        <v>6</v>
      </c>
      <c r="U8160">
        <v>5</v>
      </c>
      <c r="V8160">
        <v>35</v>
      </c>
      <c r="W8160">
        <v>0</v>
      </c>
      <c r="X8160">
        <v>0</v>
      </c>
      <c r="Y8160" t="s">
        <v>77</v>
      </c>
    </row>
    <row r="8161" spans="1:25" x14ac:dyDescent="0.25">
      <c r="A8161" t="s">
        <v>10199</v>
      </c>
      <c r="B8161" t="s">
        <v>4971</v>
      </c>
      <c r="C8161" t="s">
        <v>73</v>
      </c>
      <c r="D8161" t="s">
        <v>27</v>
      </c>
      <c r="E8161" t="s">
        <v>64</v>
      </c>
      <c r="F8161" s="1" t="s">
        <v>20215</v>
      </c>
      <c r="G8161">
        <v>44</v>
      </c>
      <c r="H8161" t="s">
        <v>29</v>
      </c>
      <c r="I8161">
        <v>823</v>
      </c>
      <c r="J8161">
        <v>242.81</v>
      </c>
      <c r="K8161">
        <f>Passenger_Data[[#This Row],[Price_USD]]*1</f>
        <v>242.81</v>
      </c>
      <c r="L8161">
        <v>19</v>
      </c>
      <c r="M8161" t="s">
        <v>40</v>
      </c>
      <c r="N8161" t="s">
        <v>31</v>
      </c>
      <c r="O8161" t="s">
        <v>56</v>
      </c>
      <c r="P8161" t="s">
        <v>33</v>
      </c>
      <c r="Q8161">
        <v>0</v>
      </c>
      <c r="R8161" t="s">
        <v>65</v>
      </c>
      <c r="S8161" t="s">
        <v>61</v>
      </c>
      <c r="T8161">
        <v>6.6</v>
      </c>
      <c r="U8161">
        <v>13</v>
      </c>
      <c r="V8161">
        <v>0</v>
      </c>
      <c r="W8161">
        <v>0</v>
      </c>
      <c r="X8161">
        <v>0</v>
      </c>
      <c r="Y8161" t="s">
        <v>36</v>
      </c>
    </row>
    <row r="8162" spans="1:25" x14ac:dyDescent="0.25">
      <c r="A8162" t="s">
        <v>10200</v>
      </c>
      <c r="B8162" t="s">
        <v>7457</v>
      </c>
      <c r="C8162" t="s">
        <v>54</v>
      </c>
      <c r="D8162" t="s">
        <v>39</v>
      </c>
      <c r="E8162" t="s">
        <v>76</v>
      </c>
      <c r="F8162" s="1" t="s">
        <v>20216</v>
      </c>
      <c r="G8162">
        <v>336</v>
      </c>
      <c r="H8162" t="s">
        <v>86</v>
      </c>
      <c r="I8162">
        <v>1099</v>
      </c>
      <c r="J8162">
        <v>261.12</v>
      </c>
      <c r="K8162">
        <f>Passenger_Data[[#This Row],[Price_USD]]*1</f>
        <v>261.12</v>
      </c>
      <c r="L8162">
        <v>77</v>
      </c>
      <c r="M8162" t="s">
        <v>40</v>
      </c>
      <c r="N8162" t="s">
        <v>60</v>
      </c>
      <c r="O8162" t="s">
        <v>32</v>
      </c>
      <c r="P8162" t="s">
        <v>50</v>
      </c>
      <c r="Q8162">
        <v>1</v>
      </c>
      <c r="R8162" t="s">
        <v>65</v>
      </c>
      <c r="S8162" t="s">
        <v>68</v>
      </c>
      <c r="T8162">
        <v>7.6</v>
      </c>
      <c r="U8162">
        <v>6</v>
      </c>
      <c r="V8162">
        <v>43</v>
      </c>
      <c r="W8162">
        <v>1</v>
      </c>
      <c r="X8162">
        <v>0</v>
      </c>
      <c r="Y8162" t="s">
        <v>77</v>
      </c>
    </row>
    <row r="8163" spans="1:25" x14ac:dyDescent="0.25">
      <c r="A8163" t="s">
        <v>10201</v>
      </c>
      <c r="B8163" t="s">
        <v>3910</v>
      </c>
      <c r="C8163" t="s">
        <v>54</v>
      </c>
      <c r="D8163" t="s">
        <v>28</v>
      </c>
      <c r="E8163" t="s">
        <v>28</v>
      </c>
      <c r="F8163" s="1" t="s">
        <v>20217</v>
      </c>
      <c r="G8163">
        <v>178</v>
      </c>
      <c r="H8163" t="s">
        <v>29</v>
      </c>
      <c r="I8163">
        <v>1249</v>
      </c>
      <c r="J8163">
        <v>321.56</v>
      </c>
      <c r="K8163">
        <f>Passenger_Data[[#This Row],[Price_USD]]*1</f>
        <v>321.56</v>
      </c>
      <c r="L8163">
        <v>58</v>
      </c>
      <c r="M8163" t="s">
        <v>40</v>
      </c>
      <c r="N8163" t="s">
        <v>60</v>
      </c>
      <c r="O8163" t="s">
        <v>32</v>
      </c>
      <c r="P8163" t="s">
        <v>50</v>
      </c>
      <c r="Q8163">
        <v>0</v>
      </c>
      <c r="R8163" t="s">
        <v>51</v>
      </c>
      <c r="S8163" t="s">
        <v>61</v>
      </c>
      <c r="T8163">
        <v>7.7</v>
      </c>
      <c r="U8163">
        <v>17</v>
      </c>
      <c r="V8163">
        <v>113</v>
      </c>
      <c r="W8163">
        <v>0</v>
      </c>
      <c r="X8163">
        <v>0</v>
      </c>
      <c r="Y8163" t="s">
        <v>36</v>
      </c>
    </row>
    <row r="8164" spans="1:25" x14ac:dyDescent="0.25">
      <c r="A8164" t="s">
        <v>10202</v>
      </c>
      <c r="B8164" t="s">
        <v>3518</v>
      </c>
      <c r="C8164" t="s">
        <v>54</v>
      </c>
      <c r="D8164" t="s">
        <v>64</v>
      </c>
      <c r="E8164" t="s">
        <v>27</v>
      </c>
      <c r="F8164" s="1" t="s">
        <v>20218</v>
      </c>
      <c r="G8164">
        <v>162</v>
      </c>
      <c r="H8164" t="s">
        <v>29</v>
      </c>
      <c r="I8164">
        <v>1086</v>
      </c>
      <c r="J8164">
        <v>470.43</v>
      </c>
      <c r="K8164">
        <f>Passenger_Data[[#This Row],[Price_USD]]*1</f>
        <v>470.43</v>
      </c>
      <c r="L8164">
        <v>49</v>
      </c>
      <c r="M8164" t="s">
        <v>30</v>
      </c>
      <c r="N8164" t="s">
        <v>31</v>
      </c>
      <c r="O8164" t="s">
        <v>32</v>
      </c>
      <c r="P8164" t="s">
        <v>264</v>
      </c>
      <c r="Q8164">
        <v>1</v>
      </c>
      <c r="R8164" t="s">
        <v>51</v>
      </c>
      <c r="S8164" t="s">
        <v>61</v>
      </c>
      <c r="T8164">
        <v>7.8</v>
      </c>
      <c r="U8164">
        <v>21</v>
      </c>
      <c r="V8164">
        <v>116</v>
      </c>
      <c r="W8164">
        <v>0</v>
      </c>
      <c r="X8164">
        <v>0</v>
      </c>
      <c r="Y8164" t="s">
        <v>77</v>
      </c>
    </row>
    <row r="8165" spans="1:25" x14ac:dyDescent="0.25">
      <c r="A8165" t="s">
        <v>10203</v>
      </c>
      <c r="B8165" t="s">
        <v>3603</v>
      </c>
      <c r="C8165" t="s">
        <v>73</v>
      </c>
      <c r="D8165" t="s">
        <v>55</v>
      </c>
      <c r="E8165" t="s">
        <v>28</v>
      </c>
      <c r="F8165" s="1" t="s">
        <v>20219</v>
      </c>
      <c r="G8165">
        <v>277</v>
      </c>
      <c r="H8165" t="s">
        <v>86</v>
      </c>
      <c r="I8165">
        <v>1284</v>
      </c>
      <c r="J8165">
        <v>450.17</v>
      </c>
      <c r="K8165">
        <f>Passenger_Data[[#This Row],[Price_USD]]*1</f>
        <v>450.17</v>
      </c>
      <c r="L8165">
        <v>73</v>
      </c>
      <c r="M8165" t="s">
        <v>30</v>
      </c>
      <c r="N8165" t="s">
        <v>31</v>
      </c>
      <c r="O8165" t="s">
        <v>32</v>
      </c>
      <c r="P8165" t="s">
        <v>50</v>
      </c>
      <c r="Q8165">
        <v>1</v>
      </c>
      <c r="R8165" t="s">
        <v>43</v>
      </c>
      <c r="S8165" t="s">
        <v>68</v>
      </c>
      <c r="T8165">
        <v>7.4</v>
      </c>
      <c r="U8165">
        <v>9</v>
      </c>
      <c r="V8165">
        <v>118</v>
      </c>
      <c r="W8165">
        <v>0</v>
      </c>
      <c r="X8165">
        <v>0</v>
      </c>
      <c r="Y8165" t="s">
        <v>36</v>
      </c>
    </row>
    <row r="8166" spans="1:25" x14ac:dyDescent="0.25">
      <c r="A8166" t="s">
        <v>10204</v>
      </c>
      <c r="B8166" t="s">
        <v>2001</v>
      </c>
      <c r="C8166" t="s">
        <v>54</v>
      </c>
      <c r="D8166" t="s">
        <v>76</v>
      </c>
      <c r="E8166" t="s">
        <v>27</v>
      </c>
      <c r="F8166" s="1" t="s">
        <v>20220</v>
      </c>
      <c r="G8166">
        <v>194</v>
      </c>
      <c r="H8166" t="s">
        <v>29</v>
      </c>
      <c r="I8166">
        <v>1301</v>
      </c>
      <c r="J8166">
        <v>314.41000000000003</v>
      </c>
      <c r="K8166">
        <f>Passenger_Data[[#This Row],[Price_USD]]*1</f>
        <v>314.41000000000003</v>
      </c>
      <c r="L8166">
        <v>51</v>
      </c>
      <c r="M8166" t="s">
        <v>40</v>
      </c>
      <c r="N8166" t="s">
        <v>31</v>
      </c>
      <c r="O8166" t="s">
        <v>42</v>
      </c>
      <c r="P8166" t="s">
        <v>264</v>
      </c>
      <c r="Q8166">
        <v>2</v>
      </c>
      <c r="R8166" t="s">
        <v>51</v>
      </c>
      <c r="S8166" t="s">
        <v>68</v>
      </c>
      <c r="T8166">
        <v>7.9</v>
      </c>
      <c r="U8166">
        <v>6</v>
      </c>
      <c r="V8166">
        <v>29</v>
      </c>
      <c r="W8166">
        <v>0</v>
      </c>
      <c r="X8166">
        <v>1</v>
      </c>
      <c r="Y8166" t="s">
        <v>36</v>
      </c>
    </row>
    <row r="8167" spans="1:25" x14ac:dyDescent="0.25">
      <c r="A8167" t="s">
        <v>10205</v>
      </c>
      <c r="B8167" t="s">
        <v>2416</v>
      </c>
      <c r="C8167" t="s">
        <v>54</v>
      </c>
      <c r="D8167" t="s">
        <v>64</v>
      </c>
      <c r="E8167" t="s">
        <v>76</v>
      </c>
      <c r="F8167" s="1" t="s">
        <v>20221</v>
      </c>
      <c r="G8167">
        <v>148</v>
      </c>
      <c r="H8167" t="s">
        <v>29</v>
      </c>
      <c r="I8167">
        <v>1148</v>
      </c>
      <c r="J8167">
        <v>234.41</v>
      </c>
      <c r="K8167">
        <f>Passenger_Data[[#This Row],[Price_USD]]*1</f>
        <v>234.41</v>
      </c>
      <c r="L8167">
        <v>31</v>
      </c>
      <c r="M8167" t="s">
        <v>30</v>
      </c>
      <c r="N8167" t="s">
        <v>31</v>
      </c>
      <c r="O8167" t="s">
        <v>42</v>
      </c>
      <c r="P8167" t="s">
        <v>83</v>
      </c>
      <c r="Q8167">
        <v>3</v>
      </c>
      <c r="R8167" t="s">
        <v>51</v>
      </c>
      <c r="S8167" t="s">
        <v>61</v>
      </c>
      <c r="T8167">
        <v>8.4</v>
      </c>
      <c r="U8167">
        <v>7</v>
      </c>
      <c r="V8167">
        <v>96</v>
      </c>
      <c r="W8167">
        <v>0</v>
      </c>
      <c r="X8167">
        <v>0</v>
      </c>
      <c r="Y8167" t="s">
        <v>36</v>
      </c>
    </row>
    <row r="8168" spans="1:25" x14ac:dyDescent="0.25">
      <c r="A8168" t="s">
        <v>10206</v>
      </c>
      <c r="B8168" t="s">
        <v>1302</v>
      </c>
      <c r="C8168" t="s">
        <v>48</v>
      </c>
      <c r="D8168" t="s">
        <v>39</v>
      </c>
      <c r="E8168" t="s">
        <v>64</v>
      </c>
      <c r="F8168" s="1" t="s">
        <v>20222</v>
      </c>
      <c r="G8168">
        <v>191</v>
      </c>
      <c r="H8168" t="s">
        <v>29</v>
      </c>
      <c r="I8168">
        <v>1215</v>
      </c>
      <c r="J8168">
        <v>362.92</v>
      </c>
      <c r="K8168">
        <f>Passenger_Data[[#This Row],[Price_USD]]*1</f>
        <v>362.92</v>
      </c>
      <c r="L8168">
        <v>49</v>
      </c>
      <c r="M8168" t="s">
        <v>30</v>
      </c>
      <c r="N8168" t="s">
        <v>41</v>
      </c>
      <c r="O8168" t="s">
        <v>32</v>
      </c>
      <c r="P8168" t="s">
        <v>50</v>
      </c>
      <c r="Q8168">
        <v>1</v>
      </c>
      <c r="R8168" t="s">
        <v>34</v>
      </c>
      <c r="S8168" t="s">
        <v>44</v>
      </c>
      <c r="T8168">
        <v>9.1</v>
      </c>
      <c r="U8168">
        <v>10</v>
      </c>
      <c r="V8168">
        <v>11</v>
      </c>
      <c r="W8168">
        <v>0</v>
      </c>
      <c r="X8168">
        <v>0</v>
      </c>
      <c r="Y8168" t="s">
        <v>36</v>
      </c>
    </row>
    <row r="8169" spans="1:25" x14ac:dyDescent="0.25">
      <c r="A8169" t="s">
        <v>10207</v>
      </c>
      <c r="B8169" t="s">
        <v>4189</v>
      </c>
      <c r="C8169" t="s">
        <v>48</v>
      </c>
      <c r="D8169" t="s">
        <v>28</v>
      </c>
      <c r="E8169" t="s">
        <v>28</v>
      </c>
      <c r="F8169" s="1" t="s">
        <v>20223</v>
      </c>
      <c r="G8169">
        <v>268</v>
      </c>
      <c r="H8169" t="s">
        <v>29</v>
      </c>
      <c r="I8169">
        <v>1378</v>
      </c>
      <c r="J8169">
        <v>454.38</v>
      </c>
      <c r="K8169">
        <f>Passenger_Data[[#This Row],[Price_USD]]*1</f>
        <v>454.38</v>
      </c>
      <c r="L8169">
        <v>45</v>
      </c>
      <c r="M8169" t="s">
        <v>40</v>
      </c>
      <c r="N8169" t="s">
        <v>31</v>
      </c>
      <c r="O8169" t="s">
        <v>42</v>
      </c>
      <c r="P8169" t="s">
        <v>50</v>
      </c>
      <c r="Q8169">
        <v>3</v>
      </c>
      <c r="R8169" t="s">
        <v>51</v>
      </c>
      <c r="S8169" t="s">
        <v>68</v>
      </c>
      <c r="T8169">
        <v>7.3</v>
      </c>
      <c r="U8169">
        <v>4</v>
      </c>
      <c r="V8169">
        <v>112</v>
      </c>
      <c r="W8169">
        <v>0</v>
      </c>
      <c r="X8169">
        <v>0</v>
      </c>
      <c r="Y8169" t="s">
        <v>77</v>
      </c>
    </row>
    <row r="8170" spans="1:25" x14ac:dyDescent="0.25">
      <c r="A8170" t="s">
        <v>10208</v>
      </c>
      <c r="B8170" t="s">
        <v>6079</v>
      </c>
      <c r="C8170" t="s">
        <v>26</v>
      </c>
      <c r="D8170" t="s">
        <v>27</v>
      </c>
      <c r="E8170" t="s">
        <v>28</v>
      </c>
      <c r="F8170" s="1" t="s">
        <v>20224</v>
      </c>
      <c r="G8170">
        <v>247</v>
      </c>
      <c r="H8170" t="s">
        <v>29</v>
      </c>
      <c r="I8170">
        <v>1347</v>
      </c>
      <c r="J8170">
        <v>389.18</v>
      </c>
      <c r="K8170">
        <f>Passenger_Data[[#This Row],[Price_USD]]*1</f>
        <v>389.18</v>
      </c>
      <c r="L8170">
        <v>33</v>
      </c>
      <c r="M8170" t="s">
        <v>40</v>
      </c>
      <c r="N8170" t="s">
        <v>31</v>
      </c>
      <c r="O8170" t="s">
        <v>42</v>
      </c>
      <c r="P8170" t="s">
        <v>50</v>
      </c>
      <c r="Q8170">
        <v>1</v>
      </c>
      <c r="R8170" t="s">
        <v>51</v>
      </c>
      <c r="S8170" t="s">
        <v>68</v>
      </c>
      <c r="T8170">
        <v>9.6999999999999993</v>
      </c>
      <c r="U8170">
        <v>14</v>
      </c>
      <c r="V8170">
        <v>16</v>
      </c>
      <c r="W8170">
        <v>0</v>
      </c>
      <c r="X8170">
        <v>0</v>
      </c>
      <c r="Y8170" t="s">
        <v>77</v>
      </c>
    </row>
    <row r="8171" spans="1:25" x14ac:dyDescent="0.25">
      <c r="A8171" t="s">
        <v>10209</v>
      </c>
      <c r="B8171" t="s">
        <v>455</v>
      </c>
      <c r="C8171" t="s">
        <v>26</v>
      </c>
      <c r="D8171" t="s">
        <v>76</v>
      </c>
      <c r="E8171" t="s">
        <v>49</v>
      </c>
      <c r="F8171" s="1" t="s">
        <v>20225</v>
      </c>
      <c r="G8171">
        <v>175</v>
      </c>
      <c r="H8171" t="s">
        <v>108</v>
      </c>
      <c r="I8171">
        <v>1555</v>
      </c>
      <c r="J8171">
        <v>500.2</v>
      </c>
      <c r="K8171">
        <f>Passenger_Data[[#This Row],[Price_USD]]*1</f>
        <v>500.2</v>
      </c>
      <c r="L8171">
        <v>66</v>
      </c>
      <c r="M8171" t="s">
        <v>30</v>
      </c>
      <c r="N8171" t="s">
        <v>41</v>
      </c>
      <c r="O8171" t="s">
        <v>56</v>
      </c>
      <c r="P8171" t="s">
        <v>83</v>
      </c>
      <c r="Q8171">
        <v>1</v>
      </c>
      <c r="R8171" t="s">
        <v>65</v>
      </c>
      <c r="S8171" t="s">
        <v>61</v>
      </c>
      <c r="T8171">
        <v>5.8</v>
      </c>
      <c r="U8171">
        <v>17</v>
      </c>
      <c r="V8171">
        <v>20</v>
      </c>
      <c r="W8171">
        <v>0</v>
      </c>
      <c r="X8171">
        <v>0</v>
      </c>
      <c r="Y8171" t="s">
        <v>36</v>
      </c>
    </row>
    <row r="8172" spans="1:25" x14ac:dyDescent="0.25">
      <c r="A8172" t="s">
        <v>10210</v>
      </c>
      <c r="B8172" t="s">
        <v>2255</v>
      </c>
      <c r="C8172" t="s">
        <v>73</v>
      </c>
      <c r="D8172" t="s">
        <v>49</v>
      </c>
      <c r="E8172" t="s">
        <v>64</v>
      </c>
      <c r="F8172" s="1" t="s">
        <v>20226</v>
      </c>
      <c r="G8172">
        <v>127</v>
      </c>
      <c r="H8172" t="s">
        <v>86</v>
      </c>
      <c r="I8172">
        <v>809</v>
      </c>
      <c r="J8172">
        <v>266.02</v>
      </c>
      <c r="K8172">
        <f>Passenger_Data[[#This Row],[Price_USD]]*1</f>
        <v>266.02</v>
      </c>
      <c r="L8172">
        <v>64</v>
      </c>
      <c r="M8172" t="s">
        <v>30</v>
      </c>
      <c r="N8172" t="s">
        <v>60</v>
      </c>
      <c r="O8172" t="s">
        <v>32</v>
      </c>
      <c r="P8172" t="s">
        <v>50</v>
      </c>
      <c r="Q8172">
        <v>2</v>
      </c>
      <c r="R8172" t="s">
        <v>65</v>
      </c>
      <c r="S8172" t="s">
        <v>68</v>
      </c>
      <c r="T8172">
        <v>7.4</v>
      </c>
      <c r="U8172">
        <v>15</v>
      </c>
      <c r="V8172">
        <v>43</v>
      </c>
      <c r="W8172">
        <v>0</v>
      </c>
      <c r="X8172">
        <v>0</v>
      </c>
      <c r="Y8172" t="s">
        <v>36</v>
      </c>
    </row>
    <row r="8173" spans="1:25" x14ac:dyDescent="0.25">
      <c r="A8173" t="s">
        <v>10211</v>
      </c>
      <c r="B8173" t="s">
        <v>2529</v>
      </c>
      <c r="C8173" t="s">
        <v>73</v>
      </c>
      <c r="D8173" t="s">
        <v>28</v>
      </c>
      <c r="E8173" t="s">
        <v>64</v>
      </c>
      <c r="F8173" s="1" t="s">
        <v>20227</v>
      </c>
      <c r="G8173">
        <v>119</v>
      </c>
      <c r="H8173" t="s">
        <v>29</v>
      </c>
      <c r="I8173">
        <v>1102</v>
      </c>
      <c r="J8173">
        <v>238.61</v>
      </c>
      <c r="K8173">
        <f>Passenger_Data[[#This Row],[Price_USD]]*1</f>
        <v>238.61</v>
      </c>
      <c r="L8173">
        <v>48</v>
      </c>
      <c r="M8173" t="s">
        <v>30</v>
      </c>
      <c r="N8173" t="s">
        <v>31</v>
      </c>
      <c r="O8173" t="s">
        <v>56</v>
      </c>
      <c r="P8173" t="s">
        <v>33</v>
      </c>
      <c r="Q8173">
        <v>0</v>
      </c>
      <c r="R8173" t="s">
        <v>65</v>
      </c>
      <c r="S8173" t="s">
        <v>68</v>
      </c>
      <c r="T8173">
        <v>7.2</v>
      </c>
      <c r="U8173">
        <v>2</v>
      </c>
      <c r="V8173">
        <v>33</v>
      </c>
      <c r="W8173">
        <v>0</v>
      </c>
      <c r="X8173">
        <v>0</v>
      </c>
      <c r="Y8173" t="s">
        <v>77</v>
      </c>
    </row>
    <row r="8174" spans="1:25" x14ac:dyDescent="0.25">
      <c r="A8174" t="s">
        <v>10212</v>
      </c>
      <c r="B8174" t="s">
        <v>1184</v>
      </c>
      <c r="C8174" t="s">
        <v>73</v>
      </c>
      <c r="D8174" t="s">
        <v>28</v>
      </c>
      <c r="E8174" t="s">
        <v>39</v>
      </c>
      <c r="F8174" s="1" t="s">
        <v>20228</v>
      </c>
      <c r="G8174">
        <v>232</v>
      </c>
      <c r="H8174" t="s">
        <v>29</v>
      </c>
      <c r="I8174">
        <v>1349</v>
      </c>
      <c r="J8174">
        <v>490.16</v>
      </c>
      <c r="K8174">
        <f>Passenger_Data[[#This Row],[Price_USD]]*1</f>
        <v>490.16</v>
      </c>
      <c r="L8174">
        <v>26</v>
      </c>
      <c r="M8174" t="s">
        <v>30</v>
      </c>
      <c r="N8174" t="s">
        <v>31</v>
      </c>
      <c r="O8174" t="s">
        <v>56</v>
      </c>
      <c r="P8174" t="s">
        <v>50</v>
      </c>
      <c r="Q8174">
        <v>2</v>
      </c>
      <c r="R8174" t="s">
        <v>65</v>
      </c>
      <c r="S8174" t="s">
        <v>44</v>
      </c>
      <c r="T8174">
        <v>3.3</v>
      </c>
      <c r="U8174">
        <v>13</v>
      </c>
      <c r="V8174">
        <v>73</v>
      </c>
      <c r="W8174">
        <v>0</v>
      </c>
      <c r="X8174">
        <v>0</v>
      </c>
      <c r="Y8174" t="s">
        <v>36</v>
      </c>
    </row>
    <row r="8175" spans="1:25" x14ac:dyDescent="0.25">
      <c r="A8175" t="s">
        <v>10213</v>
      </c>
      <c r="B8175" t="s">
        <v>827</v>
      </c>
      <c r="C8175" t="s">
        <v>26</v>
      </c>
      <c r="D8175" t="s">
        <v>27</v>
      </c>
      <c r="E8175" t="s">
        <v>49</v>
      </c>
      <c r="F8175" s="1" t="s">
        <v>20229</v>
      </c>
      <c r="G8175">
        <v>209</v>
      </c>
      <c r="H8175" t="s">
        <v>29</v>
      </c>
      <c r="I8175">
        <v>1254</v>
      </c>
      <c r="J8175">
        <v>236.19</v>
      </c>
      <c r="K8175">
        <f>Passenger_Data[[#This Row],[Price_USD]]*1</f>
        <v>236.19</v>
      </c>
      <c r="L8175">
        <v>77</v>
      </c>
      <c r="M8175" t="s">
        <v>30</v>
      </c>
      <c r="N8175" t="s">
        <v>41</v>
      </c>
      <c r="O8175" t="s">
        <v>33</v>
      </c>
      <c r="P8175" t="s">
        <v>50</v>
      </c>
      <c r="Q8175">
        <v>0</v>
      </c>
      <c r="R8175" t="s">
        <v>65</v>
      </c>
      <c r="S8175" t="s">
        <v>44</v>
      </c>
      <c r="T8175">
        <v>7.2</v>
      </c>
      <c r="U8175">
        <v>9</v>
      </c>
      <c r="V8175">
        <v>67</v>
      </c>
      <c r="W8175">
        <v>0</v>
      </c>
      <c r="X8175">
        <v>0</v>
      </c>
      <c r="Y8175" t="s">
        <v>36</v>
      </c>
    </row>
    <row r="8176" spans="1:25" x14ac:dyDescent="0.25">
      <c r="A8176" t="s">
        <v>10214</v>
      </c>
      <c r="B8176" t="s">
        <v>925</v>
      </c>
      <c r="C8176" t="s">
        <v>54</v>
      </c>
      <c r="D8176" t="s">
        <v>76</v>
      </c>
      <c r="E8176" t="s">
        <v>59</v>
      </c>
      <c r="F8176" s="1" t="s">
        <v>20230</v>
      </c>
      <c r="G8176">
        <v>180</v>
      </c>
      <c r="H8176" t="s">
        <v>86</v>
      </c>
      <c r="I8176">
        <v>1172</v>
      </c>
      <c r="J8176">
        <v>164.68</v>
      </c>
      <c r="K8176">
        <f>Passenger_Data[[#This Row],[Price_USD]]*1</f>
        <v>164.68</v>
      </c>
      <c r="L8176">
        <v>69</v>
      </c>
      <c r="M8176" t="s">
        <v>40</v>
      </c>
      <c r="N8176" t="s">
        <v>41</v>
      </c>
      <c r="O8176" t="s">
        <v>56</v>
      </c>
      <c r="P8176" t="s">
        <v>264</v>
      </c>
      <c r="Q8176">
        <v>2</v>
      </c>
      <c r="R8176" t="s">
        <v>34</v>
      </c>
      <c r="S8176" t="s">
        <v>61</v>
      </c>
      <c r="T8176">
        <v>5.9</v>
      </c>
      <c r="U8176">
        <v>1</v>
      </c>
      <c r="V8176">
        <v>13</v>
      </c>
      <c r="W8176">
        <v>0</v>
      </c>
      <c r="X8176">
        <v>0</v>
      </c>
      <c r="Y8176" t="s">
        <v>45</v>
      </c>
    </row>
    <row r="8177" spans="1:25" x14ac:dyDescent="0.25">
      <c r="A8177" t="s">
        <v>10215</v>
      </c>
      <c r="B8177" t="s">
        <v>2950</v>
      </c>
      <c r="C8177" t="s">
        <v>54</v>
      </c>
      <c r="D8177" t="s">
        <v>59</v>
      </c>
      <c r="E8177" t="s">
        <v>39</v>
      </c>
      <c r="F8177" s="1" t="s">
        <v>20231</v>
      </c>
      <c r="G8177">
        <v>80</v>
      </c>
      <c r="H8177" t="s">
        <v>29</v>
      </c>
      <c r="I8177">
        <v>911</v>
      </c>
      <c r="J8177">
        <v>235.02</v>
      </c>
      <c r="K8177">
        <f>Passenger_Data[[#This Row],[Price_USD]]*1</f>
        <v>235.02</v>
      </c>
      <c r="L8177">
        <v>25</v>
      </c>
      <c r="M8177" t="s">
        <v>40</v>
      </c>
      <c r="N8177" t="s">
        <v>31</v>
      </c>
      <c r="O8177" t="s">
        <v>56</v>
      </c>
      <c r="P8177" t="s">
        <v>50</v>
      </c>
      <c r="Q8177">
        <v>2</v>
      </c>
      <c r="R8177" t="s">
        <v>65</v>
      </c>
      <c r="S8177" t="s">
        <v>68</v>
      </c>
      <c r="T8177">
        <v>6.7</v>
      </c>
      <c r="U8177">
        <v>15</v>
      </c>
      <c r="V8177">
        <v>17</v>
      </c>
      <c r="W8177">
        <v>0</v>
      </c>
      <c r="X8177">
        <v>0</v>
      </c>
      <c r="Y8177" t="s">
        <v>45</v>
      </c>
    </row>
    <row r="8178" spans="1:25" x14ac:dyDescent="0.25">
      <c r="A8178" t="s">
        <v>10216</v>
      </c>
      <c r="B8178" t="s">
        <v>6265</v>
      </c>
      <c r="C8178" t="s">
        <v>26</v>
      </c>
      <c r="D8178" t="s">
        <v>28</v>
      </c>
      <c r="E8178" t="s">
        <v>49</v>
      </c>
      <c r="F8178" s="1" t="s">
        <v>20232</v>
      </c>
      <c r="G8178">
        <v>120</v>
      </c>
      <c r="H8178" t="s">
        <v>86</v>
      </c>
      <c r="I8178">
        <v>1245</v>
      </c>
      <c r="J8178">
        <v>374.18</v>
      </c>
      <c r="K8178">
        <f>Passenger_Data[[#This Row],[Price_USD]]*1</f>
        <v>374.18</v>
      </c>
      <c r="L8178">
        <v>28</v>
      </c>
      <c r="M8178" t="s">
        <v>40</v>
      </c>
      <c r="N8178" t="s">
        <v>31</v>
      </c>
      <c r="O8178" t="s">
        <v>33</v>
      </c>
      <c r="P8178" t="s">
        <v>83</v>
      </c>
      <c r="Q8178">
        <v>3</v>
      </c>
      <c r="R8178" t="s">
        <v>43</v>
      </c>
      <c r="S8178" t="s">
        <v>35</v>
      </c>
      <c r="T8178">
        <v>5.3</v>
      </c>
      <c r="U8178">
        <v>11</v>
      </c>
      <c r="V8178">
        <v>58</v>
      </c>
      <c r="W8178">
        <v>0</v>
      </c>
      <c r="X8178">
        <v>0</v>
      </c>
      <c r="Y8178" t="s">
        <v>77</v>
      </c>
    </row>
    <row r="8179" spans="1:25" x14ac:dyDescent="0.25">
      <c r="A8179" t="s">
        <v>10217</v>
      </c>
      <c r="B8179" t="s">
        <v>635</v>
      </c>
      <c r="C8179" t="s">
        <v>73</v>
      </c>
      <c r="D8179" t="s">
        <v>28</v>
      </c>
      <c r="E8179" t="s">
        <v>64</v>
      </c>
      <c r="F8179" s="1" t="s">
        <v>20233</v>
      </c>
      <c r="G8179">
        <v>154</v>
      </c>
      <c r="H8179" t="s">
        <v>29</v>
      </c>
      <c r="I8179">
        <v>1637</v>
      </c>
      <c r="J8179">
        <v>408.87</v>
      </c>
      <c r="K8179">
        <f>Passenger_Data[[#This Row],[Price_USD]]*1</f>
        <v>408.87</v>
      </c>
      <c r="L8179">
        <v>77</v>
      </c>
      <c r="M8179" t="s">
        <v>30</v>
      </c>
      <c r="N8179" t="s">
        <v>31</v>
      </c>
      <c r="O8179" t="s">
        <v>56</v>
      </c>
      <c r="P8179" t="s">
        <v>83</v>
      </c>
      <c r="Q8179">
        <v>2</v>
      </c>
      <c r="R8179" t="s">
        <v>65</v>
      </c>
      <c r="S8179" t="s">
        <v>44</v>
      </c>
      <c r="T8179">
        <v>5.7</v>
      </c>
      <c r="U8179">
        <v>3</v>
      </c>
      <c r="V8179">
        <v>26</v>
      </c>
      <c r="W8179">
        <v>1</v>
      </c>
      <c r="X8179">
        <v>0</v>
      </c>
      <c r="Y8179" t="s">
        <v>36</v>
      </c>
    </row>
    <row r="8180" spans="1:25" x14ac:dyDescent="0.25">
      <c r="A8180" t="s">
        <v>10218</v>
      </c>
      <c r="B8180" t="s">
        <v>3571</v>
      </c>
      <c r="C8180" t="s">
        <v>82</v>
      </c>
      <c r="D8180" t="s">
        <v>64</v>
      </c>
      <c r="E8180" t="s">
        <v>59</v>
      </c>
      <c r="F8180" s="1" t="s">
        <v>20234</v>
      </c>
      <c r="G8180">
        <v>158</v>
      </c>
      <c r="H8180" t="s">
        <v>29</v>
      </c>
      <c r="I8180">
        <v>1897</v>
      </c>
      <c r="J8180">
        <v>355.9</v>
      </c>
      <c r="K8180">
        <f>Passenger_Data[[#This Row],[Price_USD]]*1</f>
        <v>355.9</v>
      </c>
      <c r="L8180">
        <v>30</v>
      </c>
      <c r="M8180" t="s">
        <v>40</v>
      </c>
      <c r="N8180" t="s">
        <v>31</v>
      </c>
      <c r="O8180" t="s">
        <v>33</v>
      </c>
      <c r="P8180" t="s">
        <v>50</v>
      </c>
      <c r="Q8180">
        <v>2</v>
      </c>
      <c r="R8180" t="s">
        <v>43</v>
      </c>
      <c r="S8180" t="s">
        <v>68</v>
      </c>
      <c r="T8180">
        <v>6.1</v>
      </c>
      <c r="U8180">
        <v>7</v>
      </c>
      <c r="V8180">
        <v>55</v>
      </c>
      <c r="W8180">
        <v>0</v>
      </c>
      <c r="X8180">
        <v>0</v>
      </c>
      <c r="Y8180" t="s">
        <v>77</v>
      </c>
    </row>
    <row r="8181" spans="1:25" x14ac:dyDescent="0.25">
      <c r="A8181" t="s">
        <v>10219</v>
      </c>
      <c r="B8181" t="s">
        <v>4646</v>
      </c>
      <c r="C8181" t="s">
        <v>82</v>
      </c>
      <c r="D8181" t="s">
        <v>55</v>
      </c>
      <c r="E8181" t="s">
        <v>64</v>
      </c>
      <c r="F8181" s="1" t="s">
        <v>20235</v>
      </c>
      <c r="G8181">
        <v>196</v>
      </c>
      <c r="H8181" t="s">
        <v>29</v>
      </c>
      <c r="I8181">
        <v>809</v>
      </c>
      <c r="J8181">
        <v>457.69</v>
      </c>
      <c r="K8181">
        <f>Passenger_Data[[#This Row],[Price_USD]]*1</f>
        <v>457.69</v>
      </c>
      <c r="L8181">
        <v>40</v>
      </c>
      <c r="M8181" t="s">
        <v>30</v>
      </c>
      <c r="N8181" t="s">
        <v>31</v>
      </c>
      <c r="O8181" t="s">
        <v>33</v>
      </c>
      <c r="P8181" t="s">
        <v>50</v>
      </c>
      <c r="Q8181">
        <v>1</v>
      </c>
      <c r="R8181" t="s">
        <v>65</v>
      </c>
      <c r="S8181" t="s">
        <v>35</v>
      </c>
      <c r="T8181">
        <v>7.6</v>
      </c>
      <c r="U8181">
        <v>10</v>
      </c>
      <c r="V8181">
        <v>93</v>
      </c>
      <c r="W8181">
        <v>0</v>
      </c>
      <c r="X8181">
        <v>0</v>
      </c>
      <c r="Y8181" t="s">
        <v>77</v>
      </c>
    </row>
    <row r="8182" spans="1:25" x14ac:dyDescent="0.25">
      <c r="A8182" t="s">
        <v>10220</v>
      </c>
      <c r="B8182" t="s">
        <v>916</v>
      </c>
      <c r="C8182" t="s">
        <v>48</v>
      </c>
      <c r="D8182" t="s">
        <v>49</v>
      </c>
      <c r="E8182" t="s">
        <v>28</v>
      </c>
      <c r="F8182" s="1" t="s">
        <v>20236</v>
      </c>
      <c r="G8182">
        <v>277</v>
      </c>
      <c r="H8182" t="s">
        <v>86</v>
      </c>
      <c r="I8182">
        <v>954</v>
      </c>
      <c r="J8182">
        <v>394.26</v>
      </c>
      <c r="K8182">
        <f>Passenger_Data[[#This Row],[Price_USD]]*1</f>
        <v>394.26</v>
      </c>
      <c r="L8182">
        <v>78</v>
      </c>
      <c r="M8182" t="s">
        <v>30</v>
      </c>
      <c r="N8182" t="s">
        <v>41</v>
      </c>
      <c r="O8182" t="s">
        <v>33</v>
      </c>
      <c r="P8182" t="s">
        <v>83</v>
      </c>
      <c r="Q8182">
        <v>0</v>
      </c>
      <c r="R8182" t="s">
        <v>65</v>
      </c>
      <c r="S8182" t="s">
        <v>61</v>
      </c>
      <c r="T8182">
        <v>7.3</v>
      </c>
      <c r="U8182">
        <v>22</v>
      </c>
      <c r="V8182">
        <v>119</v>
      </c>
      <c r="W8182">
        <v>0</v>
      </c>
      <c r="X8182">
        <v>0</v>
      </c>
      <c r="Y8182" t="s">
        <v>45</v>
      </c>
    </row>
    <row r="8183" spans="1:25" x14ac:dyDescent="0.25">
      <c r="A8183" t="s">
        <v>10221</v>
      </c>
      <c r="B8183" t="s">
        <v>4283</v>
      </c>
      <c r="C8183" t="s">
        <v>82</v>
      </c>
      <c r="D8183" t="s">
        <v>28</v>
      </c>
      <c r="E8183" t="s">
        <v>59</v>
      </c>
      <c r="F8183" s="1" t="s">
        <v>20237</v>
      </c>
      <c r="G8183">
        <v>146</v>
      </c>
      <c r="H8183" t="s">
        <v>108</v>
      </c>
      <c r="I8183">
        <v>1582</v>
      </c>
      <c r="J8183">
        <v>402.38</v>
      </c>
      <c r="K8183">
        <f>Passenger_Data[[#This Row],[Price_USD]]*1</f>
        <v>402.38</v>
      </c>
      <c r="L8183">
        <v>67</v>
      </c>
      <c r="M8183" t="s">
        <v>40</v>
      </c>
      <c r="N8183" t="s">
        <v>41</v>
      </c>
      <c r="O8183" t="s">
        <v>32</v>
      </c>
      <c r="P8183" t="s">
        <v>33</v>
      </c>
      <c r="Q8183">
        <v>1</v>
      </c>
      <c r="R8183" t="s">
        <v>43</v>
      </c>
      <c r="S8183" t="s">
        <v>61</v>
      </c>
      <c r="T8183">
        <v>6</v>
      </c>
      <c r="U8183">
        <v>2</v>
      </c>
      <c r="V8183">
        <v>79</v>
      </c>
      <c r="W8183">
        <v>0</v>
      </c>
      <c r="X8183">
        <v>0</v>
      </c>
      <c r="Y8183" t="s">
        <v>36</v>
      </c>
    </row>
    <row r="8184" spans="1:25" x14ac:dyDescent="0.25">
      <c r="A8184" t="s">
        <v>10222</v>
      </c>
      <c r="B8184" t="s">
        <v>291</v>
      </c>
      <c r="C8184" t="s">
        <v>73</v>
      </c>
      <c r="D8184" t="s">
        <v>59</v>
      </c>
      <c r="E8184" t="s">
        <v>76</v>
      </c>
      <c r="F8184" s="1" t="s">
        <v>20238</v>
      </c>
      <c r="G8184">
        <v>49</v>
      </c>
      <c r="H8184" t="s">
        <v>86</v>
      </c>
      <c r="I8184">
        <v>1204</v>
      </c>
      <c r="J8184">
        <v>570.17999999999995</v>
      </c>
      <c r="K8184">
        <f>Passenger_Data[[#This Row],[Price_USD]]*1</f>
        <v>570.17999999999995</v>
      </c>
      <c r="L8184">
        <v>18</v>
      </c>
      <c r="M8184" t="s">
        <v>40</v>
      </c>
      <c r="N8184" t="s">
        <v>60</v>
      </c>
      <c r="O8184" t="s">
        <v>42</v>
      </c>
      <c r="P8184" t="s">
        <v>83</v>
      </c>
      <c r="Q8184">
        <v>1</v>
      </c>
      <c r="R8184" t="s">
        <v>51</v>
      </c>
      <c r="S8184" t="s">
        <v>68</v>
      </c>
      <c r="T8184">
        <v>7.5</v>
      </c>
      <c r="U8184">
        <v>10</v>
      </c>
      <c r="V8184">
        <v>43</v>
      </c>
      <c r="W8184">
        <v>1</v>
      </c>
      <c r="X8184">
        <v>0</v>
      </c>
      <c r="Y8184" t="s">
        <v>77</v>
      </c>
    </row>
    <row r="8185" spans="1:25" x14ac:dyDescent="0.25">
      <c r="A8185" t="s">
        <v>10223</v>
      </c>
      <c r="B8185" t="s">
        <v>3001</v>
      </c>
      <c r="C8185" t="s">
        <v>73</v>
      </c>
      <c r="D8185" t="s">
        <v>49</v>
      </c>
      <c r="E8185" t="s">
        <v>49</v>
      </c>
      <c r="F8185" s="1" t="s">
        <v>20239</v>
      </c>
      <c r="G8185">
        <v>51</v>
      </c>
      <c r="H8185" t="s">
        <v>29</v>
      </c>
      <c r="I8185">
        <v>1456</v>
      </c>
      <c r="J8185">
        <v>326.7</v>
      </c>
      <c r="K8185">
        <f>Passenger_Data[[#This Row],[Price_USD]]*1</f>
        <v>326.7</v>
      </c>
      <c r="L8185">
        <v>57</v>
      </c>
      <c r="M8185" t="s">
        <v>40</v>
      </c>
      <c r="N8185" t="s">
        <v>31</v>
      </c>
      <c r="O8185" t="s">
        <v>42</v>
      </c>
      <c r="P8185" t="s">
        <v>83</v>
      </c>
      <c r="Q8185">
        <v>1</v>
      </c>
      <c r="R8185" t="s">
        <v>51</v>
      </c>
      <c r="S8185" t="s">
        <v>35</v>
      </c>
      <c r="T8185">
        <v>3.7</v>
      </c>
      <c r="U8185">
        <v>17</v>
      </c>
      <c r="V8185">
        <v>28</v>
      </c>
      <c r="W8185">
        <v>1</v>
      </c>
      <c r="X8185">
        <v>0</v>
      </c>
      <c r="Y8185" t="s">
        <v>36</v>
      </c>
    </row>
    <row r="8186" spans="1:25" x14ac:dyDescent="0.25">
      <c r="A8186" t="s">
        <v>10224</v>
      </c>
      <c r="B8186" t="s">
        <v>337</v>
      </c>
      <c r="C8186" t="s">
        <v>73</v>
      </c>
      <c r="D8186" t="s">
        <v>28</v>
      </c>
      <c r="E8186" t="s">
        <v>76</v>
      </c>
      <c r="F8186" s="1" t="s">
        <v>20240</v>
      </c>
      <c r="G8186">
        <v>217</v>
      </c>
      <c r="H8186" t="s">
        <v>29</v>
      </c>
      <c r="I8186">
        <v>681</v>
      </c>
      <c r="J8186">
        <v>334.74</v>
      </c>
      <c r="K8186">
        <f>Passenger_Data[[#This Row],[Price_USD]]*1</f>
        <v>334.74</v>
      </c>
      <c r="L8186">
        <v>78</v>
      </c>
      <c r="M8186" t="s">
        <v>40</v>
      </c>
      <c r="N8186" t="s">
        <v>31</v>
      </c>
      <c r="O8186" t="s">
        <v>33</v>
      </c>
      <c r="P8186" t="s">
        <v>50</v>
      </c>
      <c r="Q8186">
        <v>4</v>
      </c>
      <c r="R8186" t="s">
        <v>65</v>
      </c>
      <c r="S8186" t="s">
        <v>61</v>
      </c>
      <c r="T8186">
        <v>7.9</v>
      </c>
      <c r="U8186">
        <v>4</v>
      </c>
      <c r="V8186">
        <v>90</v>
      </c>
      <c r="W8186">
        <v>0</v>
      </c>
      <c r="X8186">
        <v>0</v>
      </c>
      <c r="Y8186" t="s">
        <v>77</v>
      </c>
    </row>
    <row r="8187" spans="1:25" x14ac:dyDescent="0.25">
      <c r="A8187" t="s">
        <v>10225</v>
      </c>
      <c r="B8187" t="s">
        <v>1530</v>
      </c>
      <c r="C8187" t="s">
        <v>48</v>
      </c>
      <c r="D8187" t="s">
        <v>76</v>
      </c>
      <c r="E8187" t="s">
        <v>39</v>
      </c>
      <c r="F8187" s="1" t="s">
        <v>20241</v>
      </c>
      <c r="G8187">
        <v>198</v>
      </c>
      <c r="H8187" t="s">
        <v>29</v>
      </c>
      <c r="I8187">
        <v>1323</v>
      </c>
      <c r="J8187">
        <v>343.87</v>
      </c>
      <c r="K8187">
        <f>Passenger_Data[[#This Row],[Price_USD]]*1</f>
        <v>343.87</v>
      </c>
      <c r="L8187">
        <v>49</v>
      </c>
      <c r="M8187" t="s">
        <v>40</v>
      </c>
      <c r="N8187" t="s">
        <v>60</v>
      </c>
      <c r="O8187" t="s">
        <v>33</v>
      </c>
      <c r="P8187" t="s">
        <v>50</v>
      </c>
      <c r="Q8187">
        <v>1</v>
      </c>
      <c r="R8187" t="s">
        <v>65</v>
      </c>
      <c r="S8187" t="s">
        <v>68</v>
      </c>
      <c r="T8187">
        <v>7.8</v>
      </c>
      <c r="U8187">
        <v>2</v>
      </c>
      <c r="V8187">
        <v>18</v>
      </c>
      <c r="W8187">
        <v>0</v>
      </c>
      <c r="X8187">
        <v>0</v>
      </c>
      <c r="Y8187" t="s">
        <v>36</v>
      </c>
    </row>
    <row r="8188" spans="1:25" x14ac:dyDescent="0.25">
      <c r="A8188" t="s">
        <v>10226</v>
      </c>
      <c r="B8188" t="s">
        <v>726</v>
      </c>
      <c r="C8188" t="s">
        <v>48</v>
      </c>
      <c r="D8188" t="s">
        <v>76</v>
      </c>
      <c r="E8188" t="s">
        <v>59</v>
      </c>
      <c r="F8188" s="1" t="s">
        <v>20242</v>
      </c>
      <c r="G8188">
        <v>197</v>
      </c>
      <c r="H8188" t="s">
        <v>29</v>
      </c>
      <c r="I8188">
        <v>1318</v>
      </c>
      <c r="J8188">
        <v>473.75</v>
      </c>
      <c r="K8188">
        <f>Passenger_Data[[#This Row],[Price_USD]]*1</f>
        <v>473.75</v>
      </c>
      <c r="L8188">
        <v>60</v>
      </c>
      <c r="M8188" t="s">
        <v>40</v>
      </c>
      <c r="N8188" t="s">
        <v>41</v>
      </c>
      <c r="O8188" t="s">
        <v>56</v>
      </c>
      <c r="P8188" t="s">
        <v>50</v>
      </c>
      <c r="Q8188">
        <v>1</v>
      </c>
      <c r="R8188" t="s">
        <v>65</v>
      </c>
      <c r="S8188" t="s">
        <v>44</v>
      </c>
      <c r="T8188">
        <v>7</v>
      </c>
      <c r="U8188">
        <v>9</v>
      </c>
      <c r="V8188">
        <v>63</v>
      </c>
      <c r="W8188">
        <v>0</v>
      </c>
      <c r="X8188">
        <v>0</v>
      </c>
      <c r="Y8188" t="s">
        <v>77</v>
      </c>
    </row>
    <row r="8189" spans="1:25" x14ac:dyDescent="0.25">
      <c r="A8189" t="s">
        <v>10227</v>
      </c>
      <c r="B8189" t="s">
        <v>3899</v>
      </c>
      <c r="C8189" t="s">
        <v>73</v>
      </c>
      <c r="D8189" t="s">
        <v>76</v>
      </c>
      <c r="E8189" t="s">
        <v>64</v>
      </c>
      <c r="F8189" s="1" t="s">
        <v>20243</v>
      </c>
      <c r="G8189">
        <v>18</v>
      </c>
      <c r="H8189" t="s">
        <v>86</v>
      </c>
      <c r="I8189">
        <v>987</v>
      </c>
      <c r="J8189">
        <v>483.61</v>
      </c>
      <c r="K8189">
        <f>Passenger_Data[[#This Row],[Price_USD]]*1</f>
        <v>483.61</v>
      </c>
      <c r="L8189">
        <v>21</v>
      </c>
      <c r="M8189" t="s">
        <v>30</v>
      </c>
      <c r="N8189" t="s">
        <v>41</v>
      </c>
      <c r="O8189" t="s">
        <v>32</v>
      </c>
      <c r="P8189" t="s">
        <v>50</v>
      </c>
      <c r="Q8189">
        <v>2</v>
      </c>
      <c r="R8189" t="s">
        <v>51</v>
      </c>
      <c r="S8189" t="s">
        <v>68</v>
      </c>
      <c r="T8189">
        <v>6</v>
      </c>
      <c r="U8189">
        <v>2</v>
      </c>
      <c r="V8189">
        <v>66</v>
      </c>
      <c r="W8189">
        <v>0</v>
      </c>
      <c r="X8189">
        <v>0</v>
      </c>
      <c r="Y8189" t="s">
        <v>45</v>
      </c>
    </row>
    <row r="8190" spans="1:25" x14ac:dyDescent="0.25">
      <c r="A8190" t="s">
        <v>10228</v>
      </c>
      <c r="B8190" t="s">
        <v>4283</v>
      </c>
      <c r="C8190" t="s">
        <v>73</v>
      </c>
      <c r="D8190" t="s">
        <v>39</v>
      </c>
      <c r="E8190" t="s">
        <v>76</v>
      </c>
      <c r="F8190" s="1" t="s">
        <v>20244</v>
      </c>
      <c r="G8190">
        <v>122</v>
      </c>
      <c r="H8190" t="s">
        <v>86</v>
      </c>
      <c r="I8190">
        <v>565</v>
      </c>
      <c r="J8190">
        <v>560.19000000000005</v>
      </c>
      <c r="K8190">
        <f>Passenger_Data[[#This Row],[Price_USD]]*1</f>
        <v>560.19000000000005</v>
      </c>
      <c r="L8190">
        <v>48</v>
      </c>
      <c r="M8190" t="s">
        <v>30</v>
      </c>
      <c r="N8190" t="s">
        <v>31</v>
      </c>
      <c r="O8190" t="s">
        <v>42</v>
      </c>
      <c r="P8190" t="s">
        <v>50</v>
      </c>
      <c r="Q8190">
        <v>1</v>
      </c>
      <c r="R8190" t="s">
        <v>65</v>
      </c>
      <c r="S8190" t="s">
        <v>61</v>
      </c>
      <c r="T8190">
        <v>7.8</v>
      </c>
      <c r="U8190">
        <v>20</v>
      </c>
      <c r="V8190">
        <v>12</v>
      </c>
      <c r="W8190">
        <v>0</v>
      </c>
      <c r="X8190">
        <v>0</v>
      </c>
      <c r="Y8190" t="s">
        <v>45</v>
      </c>
    </row>
    <row r="8191" spans="1:25" x14ac:dyDescent="0.25">
      <c r="A8191" t="s">
        <v>10229</v>
      </c>
      <c r="B8191" t="s">
        <v>1266</v>
      </c>
      <c r="C8191" t="s">
        <v>26</v>
      </c>
      <c r="D8191" t="s">
        <v>27</v>
      </c>
      <c r="E8191" t="s">
        <v>28</v>
      </c>
      <c r="F8191" s="1" t="s">
        <v>20245</v>
      </c>
      <c r="G8191">
        <v>64</v>
      </c>
      <c r="H8191" t="s">
        <v>29</v>
      </c>
      <c r="I8191">
        <v>1213</v>
      </c>
      <c r="J8191">
        <v>369.06</v>
      </c>
      <c r="K8191">
        <f>Passenger_Data[[#This Row],[Price_USD]]*1</f>
        <v>369.06</v>
      </c>
      <c r="L8191">
        <v>23</v>
      </c>
      <c r="M8191" t="s">
        <v>30</v>
      </c>
      <c r="N8191" t="s">
        <v>31</v>
      </c>
      <c r="O8191" t="s">
        <v>33</v>
      </c>
      <c r="P8191" t="s">
        <v>83</v>
      </c>
      <c r="Q8191">
        <v>1</v>
      </c>
      <c r="R8191" t="s">
        <v>65</v>
      </c>
      <c r="S8191" t="s">
        <v>61</v>
      </c>
      <c r="T8191">
        <v>5.5</v>
      </c>
      <c r="U8191">
        <v>2</v>
      </c>
      <c r="V8191">
        <v>42</v>
      </c>
      <c r="W8191">
        <v>0</v>
      </c>
      <c r="X8191">
        <v>0</v>
      </c>
      <c r="Y8191" t="s">
        <v>36</v>
      </c>
    </row>
    <row r="8192" spans="1:25" x14ac:dyDescent="0.25">
      <c r="A8192" t="s">
        <v>10230</v>
      </c>
      <c r="B8192" t="s">
        <v>1131</v>
      </c>
      <c r="C8192" t="s">
        <v>26</v>
      </c>
      <c r="D8192" t="s">
        <v>59</v>
      </c>
      <c r="E8192" t="s">
        <v>39</v>
      </c>
      <c r="F8192" s="1" t="s">
        <v>20246</v>
      </c>
      <c r="G8192">
        <v>213</v>
      </c>
      <c r="H8192" t="s">
        <v>29</v>
      </c>
      <c r="I8192">
        <v>1659</v>
      </c>
      <c r="J8192">
        <v>327.19</v>
      </c>
      <c r="K8192">
        <f>Passenger_Data[[#This Row],[Price_USD]]*1</f>
        <v>327.19</v>
      </c>
      <c r="L8192">
        <v>41</v>
      </c>
      <c r="M8192" t="s">
        <v>40</v>
      </c>
      <c r="N8192" t="s">
        <v>31</v>
      </c>
      <c r="O8192" t="s">
        <v>33</v>
      </c>
      <c r="P8192" t="s">
        <v>50</v>
      </c>
      <c r="Q8192">
        <v>0</v>
      </c>
      <c r="R8192" t="s">
        <v>34</v>
      </c>
      <c r="S8192" t="s">
        <v>61</v>
      </c>
      <c r="T8192">
        <v>10</v>
      </c>
      <c r="U8192">
        <v>5</v>
      </c>
      <c r="V8192">
        <v>57</v>
      </c>
      <c r="W8192">
        <v>0</v>
      </c>
      <c r="X8192">
        <v>1</v>
      </c>
      <c r="Y8192" t="s">
        <v>45</v>
      </c>
    </row>
    <row r="8193" spans="1:25" x14ac:dyDescent="0.25">
      <c r="A8193" t="s">
        <v>10231</v>
      </c>
      <c r="B8193" t="s">
        <v>4337</v>
      </c>
      <c r="C8193" t="s">
        <v>73</v>
      </c>
      <c r="D8193" t="s">
        <v>28</v>
      </c>
      <c r="E8193" t="s">
        <v>28</v>
      </c>
      <c r="F8193" s="1" t="s">
        <v>20247</v>
      </c>
      <c r="G8193">
        <v>155</v>
      </c>
      <c r="H8193" t="s">
        <v>29</v>
      </c>
      <c r="I8193">
        <v>1698</v>
      </c>
      <c r="J8193">
        <v>374.72</v>
      </c>
      <c r="K8193">
        <f>Passenger_Data[[#This Row],[Price_USD]]*1</f>
        <v>374.72</v>
      </c>
      <c r="L8193">
        <v>57</v>
      </c>
      <c r="M8193" t="s">
        <v>30</v>
      </c>
      <c r="N8193" t="s">
        <v>31</v>
      </c>
      <c r="O8193" t="s">
        <v>42</v>
      </c>
      <c r="P8193" t="s">
        <v>33</v>
      </c>
      <c r="Q8193">
        <v>0</v>
      </c>
      <c r="R8193" t="s">
        <v>34</v>
      </c>
      <c r="S8193" t="s">
        <v>68</v>
      </c>
      <c r="T8193">
        <v>8.1</v>
      </c>
      <c r="U8193">
        <v>8</v>
      </c>
      <c r="V8193">
        <v>103</v>
      </c>
      <c r="W8193">
        <v>1</v>
      </c>
      <c r="X8193">
        <v>1</v>
      </c>
      <c r="Y8193" t="s">
        <v>36</v>
      </c>
    </row>
    <row r="8194" spans="1:25" x14ac:dyDescent="0.25">
      <c r="A8194" t="s">
        <v>10232</v>
      </c>
      <c r="B8194" t="s">
        <v>2901</v>
      </c>
      <c r="C8194" t="s">
        <v>73</v>
      </c>
      <c r="D8194" t="s">
        <v>27</v>
      </c>
      <c r="E8194" t="s">
        <v>28</v>
      </c>
      <c r="F8194" s="1" t="s">
        <v>20248</v>
      </c>
      <c r="G8194">
        <v>214</v>
      </c>
      <c r="H8194" t="s">
        <v>29</v>
      </c>
      <c r="I8194">
        <v>814</v>
      </c>
      <c r="J8194">
        <v>301.93</v>
      </c>
      <c r="K8194">
        <f>Passenger_Data[[#This Row],[Price_USD]]*1</f>
        <v>301.93</v>
      </c>
      <c r="L8194">
        <v>24</v>
      </c>
      <c r="M8194" t="s">
        <v>30</v>
      </c>
      <c r="N8194" t="s">
        <v>60</v>
      </c>
      <c r="O8194" t="s">
        <v>42</v>
      </c>
      <c r="P8194" t="s">
        <v>50</v>
      </c>
      <c r="Q8194">
        <v>1</v>
      </c>
      <c r="R8194" t="s">
        <v>51</v>
      </c>
      <c r="S8194" t="s">
        <v>44</v>
      </c>
      <c r="T8194">
        <v>5.2</v>
      </c>
      <c r="U8194">
        <v>5</v>
      </c>
      <c r="V8194">
        <v>4</v>
      </c>
      <c r="W8194">
        <v>0</v>
      </c>
      <c r="X8194">
        <v>0</v>
      </c>
      <c r="Y8194" t="s">
        <v>77</v>
      </c>
    </row>
    <row r="8195" spans="1:25" x14ac:dyDescent="0.25">
      <c r="A8195" t="s">
        <v>10233</v>
      </c>
      <c r="B8195" t="s">
        <v>1930</v>
      </c>
      <c r="C8195" t="s">
        <v>48</v>
      </c>
      <c r="D8195" t="s">
        <v>55</v>
      </c>
      <c r="E8195" t="s">
        <v>64</v>
      </c>
      <c r="F8195" s="1" t="s">
        <v>20249</v>
      </c>
      <c r="G8195">
        <v>181</v>
      </c>
      <c r="H8195" t="s">
        <v>29</v>
      </c>
      <c r="I8195">
        <v>1640</v>
      </c>
      <c r="J8195">
        <v>188.36</v>
      </c>
      <c r="K8195">
        <f>Passenger_Data[[#This Row],[Price_USD]]*1</f>
        <v>188.36</v>
      </c>
      <c r="L8195">
        <v>45</v>
      </c>
      <c r="M8195" t="s">
        <v>30</v>
      </c>
      <c r="N8195" t="s">
        <v>31</v>
      </c>
      <c r="O8195" t="s">
        <v>56</v>
      </c>
      <c r="P8195" t="s">
        <v>33</v>
      </c>
      <c r="Q8195">
        <v>1</v>
      </c>
      <c r="R8195" t="s">
        <v>51</v>
      </c>
      <c r="S8195" t="s">
        <v>35</v>
      </c>
      <c r="T8195">
        <v>7.1</v>
      </c>
      <c r="U8195">
        <v>0</v>
      </c>
      <c r="V8195">
        <v>111</v>
      </c>
      <c r="W8195">
        <v>0</v>
      </c>
      <c r="X8195">
        <v>1</v>
      </c>
      <c r="Y8195" t="s">
        <v>36</v>
      </c>
    </row>
    <row r="8196" spans="1:25" x14ac:dyDescent="0.25">
      <c r="A8196" t="s">
        <v>10234</v>
      </c>
      <c r="B8196" t="s">
        <v>94</v>
      </c>
      <c r="C8196" t="s">
        <v>82</v>
      </c>
      <c r="D8196" t="s">
        <v>55</v>
      </c>
      <c r="E8196" t="s">
        <v>59</v>
      </c>
      <c r="F8196" s="1" t="s">
        <v>20250</v>
      </c>
      <c r="G8196">
        <v>142</v>
      </c>
      <c r="H8196" t="s">
        <v>29</v>
      </c>
      <c r="I8196">
        <v>732</v>
      </c>
      <c r="J8196">
        <v>299.5</v>
      </c>
      <c r="K8196">
        <f>Passenger_Data[[#This Row],[Price_USD]]*1</f>
        <v>299.5</v>
      </c>
      <c r="L8196">
        <v>66</v>
      </c>
      <c r="M8196" t="s">
        <v>40</v>
      </c>
      <c r="N8196" t="s">
        <v>41</v>
      </c>
      <c r="O8196" t="s">
        <v>32</v>
      </c>
      <c r="P8196" t="s">
        <v>50</v>
      </c>
      <c r="Q8196">
        <v>1</v>
      </c>
      <c r="R8196" t="s">
        <v>43</v>
      </c>
      <c r="S8196" t="s">
        <v>68</v>
      </c>
      <c r="T8196">
        <v>6.6</v>
      </c>
      <c r="U8196">
        <v>0</v>
      </c>
      <c r="V8196">
        <v>46</v>
      </c>
      <c r="W8196">
        <v>0</v>
      </c>
      <c r="X8196">
        <v>0</v>
      </c>
      <c r="Y8196" t="s">
        <v>36</v>
      </c>
    </row>
    <row r="8197" spans="1:25" x14ac:dyDescent="0.25">
      <c r="A8197" t="s">
        <v>10235</v>
      </c>
      <c r="B8197" t="s">
        <v>3441</v>
      </c>
      <c r="C8197" t="s">
        <v>48</v>
      </c>
      <c r="D8197" t="s">
        <v>28</v>
      </c>
      <c r="E8197" t="s">
        <v>59</v>
      </c>
      <c r="F8197" s="1" t="s">
        <v>20251</v>
      </c>
      <c r="G8197">
        <v>110</v>
      </c>
      <c r="H8197" t="s">
        <v>29</v>
      </c>
      <c r="I8197">
        <v>1565</v>
      </c>
      <c r="J8197">
        <v>379.6</v>
      </c>
      <c r="K8197">
        <f>Passenger_Data[[#This Row],[Price_USD]]*1</f>
        <v>379.6</v>
      </c>
      <c r="L8197">
        <v>76</v>
      </c>
      <c r="M8197" t="s">
        <v>40</v>
      </c>
      <c r="N8197" t="s">
        <v>31</v>
      </c>
      <c r="O8197" t="s">
        <v>32</v>
      </c>
      <c r="P8197" t="s">
        <v>50</v>
      </c>
      <c r="Q8197">
        <v>1</v>
      </c>
      <c r="R8197" t="s">
        <v>65</v>
      </c>
      <c r="S8197" t="s">
        <v>35</v>
      </c>
      <c r="T8197">
        <v>5</v>
      </c>
      <c r="U8197">
        <v>3</v>
      </c>
      <c r="V8197">
        <v>2</v>
      </c>
      <c r="W8197">
        <v>0</v>
      </c>
      <c r="X8197">
        <v>1</v>
      </c>
      <c r="Y8197" t="s">
        <v>36</v>
      </c>
    </row>
    <row r="8198" spans="1:25" x14ac:dyDescent="0.25">
      <c r="A8198" t="s">
        <v>10236</v>
      </c>
      <c r="B8198" t="s">
        <v>1779</v>
      </c>
      <c r="C8198" t="s">
        <v>82</v>
      </c>
      <c r="D8198" t="s">
        <v>49</v>
      </c>
      <c r="E8198" t="s">
        <v>28</v>
      </c>
      <c r="F8198" s="1" t="s">
        <v>20252</v>
      </c>
      <c r="G8198">
        <v>121</v>
      </c>
      <c r="H8198" t="s">
        <v>29</v>
      </c>
      <c r="I8198">
        <v>1013</v>
      </c>
      <c r="J8198">
        <v>479.99</v>
      </c>
      <c r="K8198">
        <f>Passenger_Data[[#This Row],[Price_USD]]*1</f>
        <v>479.99</v>
      </c>
      <c r="L8198">
        <v>54</v>
      </c>
      <c r="M8198" t="s">
        <v>40</v>
      </c>
      <c r="N8198" t="s">
        <v>41</v>
      </c>
      <c r="O8198" t="s">
        <v>56</v>
      </c>
      <c r="P8198" t="s">
        <v>50</v>
      </c>
      <c r="Q8198">
        <v>0</v>
      </c>
      <c r="R8198" t="s">
        <v>65</v>
      </c>
      <c r="S8198" t="s">
        <v>35</v>
      </c>
      <c r="T8198">
        <v>7.4</v>
      </c>
      <c r="U8198">
        <v>1</v>
      </c>
      <c r="V8198">
        <v>66</v>
      </c>
      <c r="W8198">
        <v>0</v>
      </c>
      <c r="X8198">
        <v>0</v>
      </c>
      <c r="Y8198" t="s">
        <v>36</v>
      </c>
    </row>
    <row r="8199" spans="1:25" x14ac:dyDescent="0.25">
      <c r="A8199" t="s">
        <v>10237</v>
      </c>
      <c r="B8199" t="s">
        <v>281</v>
      </c>
      <c r="C8199" t="s">
        <v>48</v>
      </c>
      <c r="D8199" t="s">
        <v>55</v>
      </c>
      <c r="E8199" t="s">
        <v>49</v>
      </c>
      <c r="F8199" s="1" t="s">
        <v>20253</v>
      </c>
      <c r="G8199">
        <v>198</v>
      </c>
      <c r="H8199" t="s">
        <v>29</v>
      </c>
      <c r="I8199">
        <v>747</v>
      </c>
      <c r="J8199">
        <v>395.01</v>
      </c>
      <c r="K8199">
        <f>Passenger_Data[[#This Row],[Price_USD]]*1</f>
        <v>395.01</v>
      </c>
      <c r="L8199">
        <v>22</v>
      </c>
      <c r="M8199" t="s">
        <v>40</v>
      </c>
      <c r="N8199" t="s">
        <v>31</v>
      </c>
      <c r="O8199" t="s">
        <v>42</v>
      </c>
      <c r="P8199" t="s">
        <v>264</v>
      </c>
      <c r="Q8199">
        <v>1</v>
      </c>
      <c r="R8199" t="s">
        <v>51</v>
      </c>
      <c r="S8199" t="s">
        <v>44</v>
      </c>
      <c r="T8199">
        <v>5.4</v>
      </c>
      <c r="U8199">
        <v>6</v>
      </c>
      <c r="V8199">
        <v>104</v>
      </c>
      <c r="W8199">
        <v>0</v>
      </c>
      <c r="X8199">
        <v>1</v>
      </c>
      <c r="Y8199" t="s">
        <v>36</v>
      </c>
    </row>
    <row r="8200" spans="1:25" x14ac:dyDescent="0.25">
      <c r="A8200" t="s">
        <v>10238</v>
      </c>
      <c r="B8200" t="s">
        <v>3800</v>
      </c>
      <c r="C8200" t="s">
        <v>73</v>
      </c>
      <c r="D8200" t="s">
        <v>76</v>
      </c>
      <c r="E8200" t="s">
        <v>49</v>
      </c>
      <c r="F8200" s="1" t="s">
        <v>20254</v>
      </c>
      <c r="G8200">
        <v>159</v>
      </c>
      <c r="H8200" t="s">
        <v>29</v>
      </c>
      <c r="I8200">
        <v>728</v>
      </c>
      <c r="J8200">
        <v>361</v>
      </c>
      <c r="K8200">
        <f>Passenger_Data[[#This Row],[Price_USD]]*1</f>
        <v>361</v>
      </c>
      <c r="L8200">
        <v>67</v>
      </c>
      <c r="M8200" t="s">
        <v>40</v>
      </c>
      <c r="N8200" t="s">
        <v>60</v>
      </c>
      <c r="O8200" t="s">
        <v>33</v>
      </c>
      <c r="P8200" t="s">
        <v>50</v>
      </c>
      <c r="Q8200">
        <v>0</v>
      </c>
      <c r="R8200" t="s">
        <v>65</v>
      </c>
      <c r="S8200" t="s">
        <v>44</v>
      </c>
      <c r="T8200">
        <v>7.8</v>
      </c>
      <c r="U8200">
        <v>15</v>
      </c>
      <c r="V8200">
        <v>111</v>
      </c>
      <c r="W8200">
        <v>0</v>
      </c>
      <c r="X8200">
        <v>0</v>
      </c>
      <c r="Y8200" t="s">
        <v>77</v>
      </c>
    </row>
    <row r="8201" spans="1:25" x14ac:dyDescent="0.25">
      <c r="A8201" t="s">
        <v>10239</v>
      </c>
      <c r="B8201" t="s">
        <v>4507</v>
      </c>
      <c r="C8201" t="s">
        <v>48</v>
      </c>
      <c r="D8201" t="s">
        <v>55</v>
      </c>
      <c r="E8201" t="s">
        <v>64</v>
      </c>
      <c r="F8201" s="1" t="s">
        <v>20255</v>
      </c>
      <c r="G8201">
        <v>153</v>
      </c>
      <c r="H8201" t="s">
        <v>29</v>
      </c>
      <c r="I8201">
        <v>980</v>
      </c>
      <c r="J8201">
        <v>385.38</v>
      </c>
      <c r="K8201">
        <f>Passenger_Data[[#This Row],[Price_USD]]*1</f>
        <v>385.38</v>
      </c>
      <c r="L8201">
        <v>68</v>
      </c>
      <c r="M8201" t="s">
        <v>30</v>
      </c>
      <c r="N8201" t="s">
        <v>41</v>
      </c>
      <c r="O8201" t="s">
        <v>33</v>
      </c>
      <c r="P8201" t="s">
        <v>83</v>
      </c>
      <c r="Q8201">
        <v>1</v>
      </c>
      <c r="R8201" t="s">
        <v>65</v>
      </c>
      <c r="S8201" t="s">
        <v>35</v>
      </c>
      <c r="T8201">
        <v>7.2</v>
      </c>
      <c r="U8201">
        <v>28</v>
      </c>
      <c r="V8201">
        <v>20</v>
      </c>
      <c r="W8201">
        <v>0</v>
      </c>
      <c r="X8201">
        <v>0</v>
      </c>
      <c r="Y8201" t="s">
        <v>45</v>
      </c>
    </row>
    <row r="8202" spans="1:25" x14ac:dyDescent="0.25">
      <c r="A8202" t="s">
        <v>10240</v>
      </c>
      <c r="B8202" t="s">
        <v>1242</v>
      </c>
      <c r="C8202" t="s">
        <v>48</v>
      </c>
      <c r="D8202" t="s">
        <v>27</v>
      </c>
      <c r="E8202" t="s">
        <v>27</v>
      </c>
      <c r="F8202" s="1" t="s">
        <v>20256</v>
      </c>
      <c r="G8202">
        <v>152</v>
      </c>
      <c r="H8202" t="s">
        <v>29</v>
      </c>
      <c r="I8202">
        <v>1308</v>
      </c>
      <c r="J8202">
        <v>466.95</v>
      </c>
      <c r="K8202">
        <f>Passenger_Data[[#This Row],[Price_USD]]*1</f>
        <v>466.95</v>
      </c>
      <c r="L8202">
        <v>58</v>
      </c>
      <c r="M8202" t="s">
        <v>40</v>
      </c>
      <c r="N8202" t="s">
        <v>41</v>
      </c>
      <c r="O8202" t="s">
        <v>33</v>
      </c>
      <c r="P8202" t="s">
        <v>50</v>
      </c>
      <c r="Q8202">
        <v>0</v>
      </c>
      <c r="R8202" t="s">
        <v>65</v>
      </c>
      <c r="S8202" t="s">
        <v>61</v>
      </c>
      <c r="T8202">
        <v>8.9</v>
      </c>
      <c r="U8202">
        <v>0</v>
      </c>
      <c r="V8202">
        <v>66</v>
      </c>
      <c r="W8202">
        <v>0</v>
      </c>
      <c r="X8202">
        <v>0</v>
      </c>
      <c r="Y8202" t="s">
        <v>36</v>
      </c>
    </row>
    <row r="8203" spans="1:25" x14ac:dyDescent="0.25">
      <c r="A8203" t="s">
        <v>10241</v>
      </c>
      <c r="B8203" t="s">
        <v>763</v>
      </c>
      <c r="C8203" t="s">
        <v>73</v>
      </c>
      <c r="D8203" t="s">
        <v>64</v>
      </c>
      <c r="E8203" t="s">
        <v>27</v>
      </c>
      <c r="F8203" s="1" t="s">
        <v>20257</v>
      </c>
      <c r="G8203">
        <v>1</v>
      </c>
      <c r="H8203" t="s">
        <v>29</v>
      </c>
      <c r="I8203">
        <v>1189</v>
      </c>
      <c r="J8203">
        <v>337.26</v>
      </c>
      <c r="K8203">
        <f>Passenger_Data[[#This Row],[Price_USD]]*1</f>
        <v>337.26</v>
      </c>
      <c r="L8203">
        <v>79</v>
      </c>
      <c r="M8203" t="s">
        <v>40</v>
      </c>
      <c r="N8203" t="s">
        <v>41</v>
      </c>
      <c r="O8203" t="s">
        <v>56</v>
      </c>
      <c r="P8203" t="s">
        <v>50</v>
      </c>
      <c r="Q8203">
        <v>1</v>
      </c>
      <c r="R8203" t="s">
        <v>65</v>
      </c>
      <c r="S8203" t="s">
        <v>35</v>
      </c>
      <c r="T8203">
        <v>6.5</v>
      </c>
      <c r="U8203">
        <v>5</v>
      </c>
      <c r="V8203">
        <v>0</v>
      </c>
      <c r="W8203">
        <v>0</v>
      </c>
      <c r="X8203">
        <v>0</v>
      </c>
      <c r="Y8203" t="s">
        <v>36</v>
      </c>
    </row>
    <row r="8204" spans="1:25" x14ac:dyDescent="0.25">
      <c r="A8204" t="s">
        <v>10242</v>
      </c>
      <c r="B8204" t="s">
        <v>948</v>
      </c>
      <c r="C8204" t="s">
        <v>48</v>
      </c>
      <c r="D8204" t="s">
        <v>64</v>
      </c>
      <c r="E8204" t="s">
        <v>55</v>
      </c>
      <c r="F8204" s="1" t="s">
        <v>20258</v>
      </c>
      <c r="G8204">
        <v>188</v>
      </c>
      <c r="H8204" t="s">
        <v>29</v>
      </c>
      <c r="I8204">
        <v>1237</v>
      </c>
      <c r="J8204">
        <v>213.54</v>
      </c>
      <c r="K8204">
        <f>Passenger_Data[[#This Row],[Price_USD]]*1</f>
        <v>213.54</v>
      </c>
      <c r="L8204">
        <v>74</v>
      </c>
      <c r="M8204" t="s">
        <v>40</v>
      </c>
      <c r="N8204" t="s">
        <v>41</v>
      </c>
      <c r="O8204" t="s">
        <v>33</v>
      </c>
      <c r="P8204" t="s">
        <v>264</v>
      </c>
      <c r="Q8204">
        <v>1</v>
      </c>
      <c r="R8204" t="s">
        <v>43</v>
      </c>
      <c r="S8204" t="s">
        <v>61</v>
      </c>
      <c r="T8204">
        <v>10</v>
      </c>
      <c r="U8204">
        <v>3</v>
      </c>
      <c r="V8204">
        <v>118</v>
      </c>
      <c r="W8204">
        <v>0</v>
      </c>
      <c r="X8204">
        <v>0</v>
      </c>
      <c r="Y8204" t="s">
        <v>36</v>
      </c>
    </row>
    <row r="8205" spans="1:25" x14ac:dyDescent="0.25">
      <c r="A8205" t="s">
        <v>10243</v>
      </c>
      <c r="B8205" t="s">
        <v>4012</v>
      </c>
      <c r="C8205" t="s">
        <v>26</v>
      </c>
      <c r="D8205" t="s">
        <v>76</v>
      </c>
      <c r="E8205" t="s">
        <v>28</v>
      </c>
      <c r="F8205" s="1" t="s">
        <v>20259</v>
      </c>
      <c r="G8205">
        <v>-9</v>
      </c>
      <c r="H8205" t="s">
        <v>86</v>
      </c>
      <c r="I8205">
        <v>1719</v>
      </c>
      <c r="J8205">
        <v>446.97</v>
      </c>
      <c r="K8205">
        <f>Passenger_Data[[#This Row],[Price_USD]]*1</f>
        <v>446.97</v>
      </c>
      <c r="L8205">
        <v>47</v>
      </c>
      <c r="M8205" t="s">
        <v>40</v>
      </c>
      <c r="N8205" t="s">
        <v>41</v>
      </c>
      <c r="O8205" t="s">
        <v>32</v>
      </c>
      <c r="P8205" t="s">
        <v>83</v>
      </c>
      <c r="Q8205">
        <v>0</v>
      </c>
      <c r="R8205" t="s">
        <v>51</v>
      </c>
      <c r="S8205" t="s">
        <v>35</v>
      </c>
      <c r="T8205">
        <v>8.5</v>
      </c>
      <c r="U8205">
        <v>3</v>
      </c>
      <c r="V8205">
        <v>39</v>
      </c>
      <c r="W8205">
        <v>0</v>
      </c>
      <c r="X8205">
        <v>0</v>
      </c>
      <c r="Y8205" t="s">
        <v>36</v>
      </c>
    </row>
    <row r="8206" spans="1:25" x14ac:dyDescent="0.25">
      <c r="A8206" t="s">
        <v>10244</v>
      </c>
      <c r="B8206" t="s">
        <v>4525</v>
      </c>
      <c r="C8206" t="s">
        <v>73</v>
      </c>
      <c r="D8206" t="s">
        <v>55</v>
      </c>
      <c r="E8206" t="s">
        <v>64</v>
      </c>
      <c r="F8206" s="1" t="s">
        <v>20260</v>
      </c>
      <c r="G8206">
        <v>209</v>
      </c>
      <c r="H8206" t="s">
        <v>29</v>
      </c>
      <c r="I8206">
        <v>1202</v>
      </c>
      <c r="J8206">
        <v>378.93</v>
      </c>
      <c r="K8206">
        <f>Passenger_Data[[#This Row],[Price_USD]]*1</f>
        <v>378.93</v>
      </c>
      <c r="L8206">
        <v>47</v>
      </c>
      <c r="M8206" t="s">
        <v>30</v>
      </c>
      <c r="N8206" t="s">
        <v>31</v>
      </c>
      <c r="O8206" t="s">
        <v>56</v>
      </c>
      <c r="P8206" t="s">
        <v>33</v>
      </c>
      <c r="Q8206">
        <v>3</v>
      </c>
      <c r="R8206" t="s">
        <v>43</v>
      </c>
      <c r="S8206" t="s">
        <v>61</v>
      </c>
      <c r="T8206">
        <v>7.7</v>
      </c>
      <c r="U8206">
        <v>10</v>
      </c>
      <c r="V8206">
        <v>51</v>
      </c>
      <c r="W8206">
        <v>0</v>
      </c>
      <c r="X8206">
        <v>1</v>
      </c>
      <c r="Y8206" t="s">
        <v>45</v>
      </c>
    </row>
    <row r="8207" spans="1:25" x14ac:dyDescent="0.25">
      <c r="A8207" t="s">
        <v>10245</v>
      </c>
      <c r="B8207" t="s">
        <v>72</v>
      </c>
      <c r="C8207" t="s">
        <v>82</v>
      </c>
      <c r="D8207" t="s">
        <v>64</v>
      </c>
      <c r="E8207" t="s">
        <v>64</v>
      </c>
      <c r="F8207" s="1" t="s">
        <v>20261</v>
      </c>
      <c r="G8207">
        <v>199</v>
      </c>
      <c r="H8207" t="s">
        <v>29</v>
      </c>
      <c r="I8207">
        <v>729</v>
      </c>
      <c r="J8207">
        <v>444.96</v>
      </c>
      <c r="K8207">
        <f>Passenger_Data[[#This Row],[Price_USD]]*1</f>
        <v>444.96</v>
      </c>
      <c r="L8207">
        <v>74</v>
      </c>
      <c r="M8207" t="s">
        <v>40</v>
      </c>
      <c r="N8207" t="s">
        <v>31</v>
      </c>
      <c r="O8207" t="s">
        <v>42</v>
      </c>
      <c r="P8207" t="s">
        <v>33</v>
      </c>
      <c r="Q8207">
        <v>0</v>
      </c>
      <c r="R8207" t="s">
        <v>51</v>
      </c>
      <c r="S8207" t="s">
        <v>44</v>
      </c>
      <c r="T8207">
        <v>4.8</v>
      </c>
      <c r="U8207">
        <v>22</v>
      </c>
      <c r="V8207">
        <v>94</v>
      </c>
      <c r="W8207">
        <v>0</v>
      </c>
      <c r="X8207">
        <v>0</v>
      </c>
      <c r="Y8207" t="s">
        <v>45</v>
      </c>
    </row>
    <row r="8208" spans="1:25" x14ac:dyDescent="0.25">
      <c r="A8208" t="s">
        <v>10246</v>
      </c>
      <c r="B8208" t="s">
        <v>3007</v>
      </c>
      <c r="C8208" t="s">
        <v>82</v>
      </c>
      <c r="D8208" t="s">
        <v>55</v>
      </c>
      <c r="E8208" t="s">
        <v>27</v>
      </c>
      <c r="F8208" s="1" t="s">
        <v>20262</v>
      </c>
      <c r="G8208">
        <v>180</v>
      </c>
      <c r="H8208" t="s">
        <v>29</v>
      </c>
      <c r="I8208">
        <v>1326</v>
      </c>
      <c r="J8208">
        <v>427.73</v>
      </c>
      <c r="K8208">
        <f>Passenger_Data[[#This Row],[Price_USD]]*1</f>
        <v>427.73</v>
      </c>
      <c r="L8208">
        <v>69</v>
      </c>
      <c r="M8208" t="s">
        <v>40</v>
      </c>
      <c r="N8208" t="s">
        <v>31</v>
      </c>
      <c r="O8208" t="s">
        <v>32</v>
      </c>
      <c r="P8208" t="s">
        <v>83</v>
      </c>
      <c r="Q8208">
        <v>0</v>
      </c>
      <c r="R8208" t="s">
        <v>34</v>
      </c>
      <c r="S8208" t="s">
        <v>61</v>
      </c>
      <c r="T8208">
        <v>6.8</v>
      </c>
      <c r="U8208">
        <v>12</v>
      </c>
      <c r="V8208">
        <v>49</v>
      </c>
      <c r="W8208">
        <v>0</v>
      </c>
      <c r="X8208">
        <v>0</v>
      </c>
      <c r="Y8208" t="s">
        <v>36</v>
      </c>
    </row>
    <row r="8209" spans="1:25" x14ac:dyDescent="0.25">
      <c r="A8209" t="s">
        <v>10247</v>
      </c>
      <c r="B8209" t="s">
        <v>2447</v>
      </c>
      <c r="C8209" t="s">
        <v>73</v>
      </c>
      <c r="D8209" t="s">
        <v>39</v>
      </c>
      <c r="E8209" t="s">
        <v>49</v>
      </c>
      <c r="F8209" s="1" t="s">
        <v>20263</v>
      </c>
      <c r="G8209">
        <v>165</v>
      </c>
      <c r="H8209" t="s">
        <v>29</v>
      </c>
      <c r="I8209">
        <v>860</v>
      </c>
      <c r="J8209">
        <v>334.15</v>
      </c>
      <c r="K8209">
        <f>Passenger_Data[[#This Row],[Price_USD]]*1</f>
        <v>334.15</v>
      </c>
      <c r="L8209">
        <v>55</v>
      </c>
      <c r="M8209" t="s">
        <v>40</v>
      </c>
      <c r="N8209" t="s">
        <v>41</v>
      </c>
      <c r="O8209" t="s">
        <v>42</v>
      </c>
      <c r="P8209" t="s">
        <v>264</v>
      </c>
      <c r="Q8209">
        <v>0</v>
      </c>
      <c r="R8209" t="s">
        <v>65</v>
      </c>
      <c r="S8209" t="s">
        <v>44</v>
      </c>
      <c r="T8209">
        <v>8.6</v>
      </c>
      <c r="U8209">
        <v>1</v>
      </c>
      <c r="V8209">
        <v>90</v>
      </c>
      <c r="W8209">
        <v>0</v>
      </c>
      <c r="X8209">
        <v>0</v>
      </c>
      <c r="Y8209" t="s">
        <v>77</v>
      </c>
    </row>
    <row r="8210" spans="1:25" x14ac:dyDescent="0.25">
      <c r="A8210" t="s">
        <v>10248</v>
      </c>
      <c r="B8210" t="s">
        <v>6081</v>
      </c>
      <c r="C8210" t="s">
        <v>73</v>
      </c>
      <c r="D8210" t="s">
        <v>28</v>
      </c>
      <c r="E8210" t="s">
        <v>27</v>
      </c>
      <c r="F8210" s="1" t="s">
        <v>20264</v>
      </c>
      <c r="G8210">
        <v>144</v>
      </c>
      <c r="H8210" t="s">
        <v>29</v>
      </c>
      <c r="I8210">
        <v>1488</v>
      </c>
      <c r="J8210">
        <v>360.02</v>
      </c>
      <c r="K8210">
        <f>Passenger_Data[[#This Row],[Price_USD]]*1</f>
        <v>360.02</v>
      </c>
      <c r="L8210">
        <v>34</v>
      </c>
      <c r="M8210" t="s">
        <v>30</v>
      </c>
      <c r="N8210" t="s">
        <v>31</v>
      </c>
      <c r="O8210" t="s">
        <v>42</v>
      </c>
      <c r="P8210" t="s">
        <v>50</v>
      </c>
      <c r="Q8210">
        <v>0</v>
      </c>
      <c r="R8210" t="s">
        <v>65</v>
      </c>
      <c r="S8210" t="s">
        <v>68</v>
      </c>
      <c r="T8210">
        <v>6.5</v>
      </c>
      <c r="U8210">
        <v>10</v>
      </c>
      <c r="V8210">
        <v>39</v>
      </c>
      <c r="W8210">
        <v>0</v>
      </c>
      <c r="X8210">
        <v>0</v>
      </c>
      <c r="Y8210" t="s">
        <v>77</v>
      </c>
    </row>
    <row r="8211" spans="1:25" x14ac:dyDescent="0.25">
      <c r="A8211" t="s">
        <v>10249</v>
      </c>
      <c r="B8211" t="s">
        <v>6079</v>
      </c>
      <c r="C8211" t="s">
        <v>26</v>
      </c>
      <c r="D8211" t="s">
        <v>28</v>
      </c>
      <c r="E8211" t="s">
        <v>59</v>
      </c>
      <c r="F8211" s="1" t="s">
        <v>20265</v>
      </c>
      <c r="G8211">
        <v>115</v>
      </c>
      <c r="H8211" t="s">
        <v>86</v>
      </c>
      <c r="I8211">
        <v>743</v>
      </c>
      <c r="J8211">
        <v>294.35000000000002</v>
      </c>
      <c r="K8211">
        <f>Passenger_Data[[#This Row],[Price_USD]]*1</f>
        <v>294.35000000000002</v>
      </c>
      <c r="L8211">
        <v>79</v>
      </c>
      <c r="M8211" t="s">
        <v>40</v>
      </c>
      <c r="N8211" t="s">
        <v>60</v>
      </c>
      <c r="O8211" t="s">
        <v>33</v>
      </c>
      <c r="P8211" t="s">
        <v>50</v>
      </c>
      <c r="Q8211">
        <v>0</v>
      </c>
      <c r="R8211" t="s">
        <v>65</v>
      </c>
      <c r="S8211" t="s">
        <v>44</v>
      </c>
      <c r="T8211">
        <v>5</v>
      </c>
      <c r="U8211">
        <v>3</v>
      </c>
      <c r="V8211">
        <v>82</v>
      </c>
      <c r="W8211">
        <v>0</v>
      </c>
      <c r="X8211">
        <v>1</v>
      </c>
      <c r="Y8211" t="s">
        <v>45</v>
      </c>
    </row>
    <row r="8212" spans="1:25" x14ac:dyDescent="0.25">
      <c r="A8212" t="s">
        <v>10250</v>
      </c>
      <c r="B8212" t="s">
        <v>9089</v>
      </c>
      <c r="C8212" t="s">
        <v>54</v>
      </c>
      <c r="D8212" t="s">
        <v>59</v>
      </c>
      <c r="E8212" t="s">
        <v>76</v>
      </c>
      <c r="F8212" s="1" t="s">
        <v>20266</v>
      </c>
      <c r="G8212">
        <v>195</v>
      </c>
      <c r="H8212" t="s">
        <v>29</v>
      </c>
      <c r="I8212">
        <v>1698</v>
      </c>
      <c r="J8212">
        <v>323.27</v>
      </c>
      <c r="K8212">
        <f>Passenger_Data[[#This Row],[Price_USD]]*1</f>
        <v>323.27</v>
      </c>
      <c r="L8212">
        <v>40</v>
      </c>
      <c r="M8212" t="s">
        <v>30</v>
      </c>
      <c r="N8212" t="s">
        <v>60</v>
      </c>
      <c r="O8212" t="s">
        <v>56</v>
      </c>
      <c r="P8212" t="s">
        <v>50</v>
      </c>
      <c r="Q8212">
        <v>1</v>
      </c>
      <c r="R8212" t="s">
        <v>65</v>
      </c>
      <c r="S8212" t="s">
        <v>68</v>
      </c>
      <c r="T8212">
        <v>4.3</v>
      </c>
      <c r="U8212">
        <v>10</v>
      </c>
      <c r="V8212">
        <v>88</v>
      </c>
      <c r="W8212">
        <v>0</v>
      </c>
      <c r="X8212">
        <v>0</v>
      </c>
      <c r="Y8212" t="s">
        <v>36</v>
      </c>
    </row>
    <row r="8213" spans="1:25" x14ac:dyDescent="0.25">
      <c r="A8213" t="s">
        <v>10251</v>
      </c>
      <c r="B8213" t="s">
        <v>2343</v>
      </c>
      <c r="C8213" t="s">
        <v>82</v>
      </c>
      <c r="D8213" t="s">
        <v>76</v>
      </c>
      <c r="E8213" t="s">
        <v>28</v>
      </c>
      <c r="F8213" s="1" t="s">
        <v>20267</v>
      </c>
      <c r="G8213">
        <v>319</v>
      </c>
      <c r="H8213" t="s">
        <v>29</v>
      </c>
      <c r="I8213">
        <v>1475</v>
      </c>
      <c r="J8213">
        <v>247.33</v>
      </c>
      <c r="K8213">
        <f>Passenger_Data[[#This Row],[Price_USD]]*1</f>
        <v>247.33</v>
      </c>
      <c r="L8213">
        <v>32</v>
      </c>
      <c r="M8213" t="s">
        <v>30</v>
      </c>
      <c r="N8213" t="s">
        <v>41</v>
      </c>
      <c r="O8213" t="s">
        <v>42</v>
      </c>
      <c r="P8213" t="s">
        <v>83</v>
      </c>
      <c r="Q8213">
        <v>0</v>
      </c>
      <c r="R8213" t="s">
        <v>43</v>
      </c>
      <c r="S8213" t="s">
        <v>68</v>
      </c>
      <c r="T8213">
        <v>6.2</v>
      </c>
      <c r="U8213">
        <v>31</v>
      </c>
      <c r="V8213">
        <v>109</v>
      </c>
      <c r="W8213">
        <v>0</v>
      </c>
      <c r="X8213">
        <v>0</v>
      </c>
      <c r="Y8213" t="s">
        <v>45</v>
      </c>
    </row>
    <row r="8214" spans="1:25" x14ac:dyDescent="0.25">
      <c r="A8214" t="s">
        <v>10252</v>
      </c>
      <c r="B8214" t="s">
        <v>908</v>
      </c>
      <c r="C8214" t="s">
        <v>48</v>
      </c>
      <c r="D8214" t="s">
        <v>76</v>
      </c>
      <c r="E8214" t="s">
        <v>59</v>
      </c>
      <c r="F8214" s="1" t="s">
        <v>20268</v>
      </c>
      <c r="G8214">
        <v>219</v>
      </c>
      <c r="H8214" t="s">
        <v>29</v>
      </c>
      <c r="I8214">
        <v>1280</v>
      </c>
      <c r="J8214">
        <v>363.76</v>
      </c>
      <c r="K8214">
        <f>Passenger_Data[[#This Row],[Price_USD]]*1</f>
        <v>363.76</v>
      </c>
      <c r="L8214">
        <v>57</v>
      </c>
      <c r="M8214" t="s">
        <v>30</v>
      </c>
      <c r="N8214" t="s">
        <v>31</v>
      </c>
      <c r="O8214" t="s">
        <v>56</v>
      </c>
      <c r="P8214" t="s">
        <v>50</v>
      </c>
      <c r="Q8214">
        <v>0</v>
      </c>
      <c r="R8214" t="s">
        <v>51</v>
      </c>
      <c r="S8214" t="s">
        <v>68</v>
      </c>
      <c r="T8214">
        <v>7.2</v>
      </c>
      <c r="U8214">
        <v>21</v>
      </c>
      <c r="V8214">
        <v>15</v>
      </c>
      <c r="W8214">
        <v>0</v>
      </c>
      <c r="X8214">
        <v>0</v>
      </c>
      <c r="Y8214" t="s">
        <v>36</v>
      </c>
    </row>
    <row r="8215" spans="1:25" x14ac:dyDescent="0.25">
      <c r="A8215" t="s">
        <v>10253</v>
      </c>
      <c r="B8215" t="s">
        <v>1688</v>
      </c>
      <c r="C8215" t="s">
        <v>26</v>
      </c>
      <c r="D8215" t="s">
        <v>39</v>
      </c>
      <c r="E8215" t="s">
        <v>27</v>
      </c>
      <c r="F8215" s="1" t="s">
        <v>20269</v>
      </c>
      <c r="G8215">
        <v>177</v>
      </c>
      <c r="H8215" t="s">
        <v>29</v>
      </c>
      <c r="I8215">
        <v>1204</v>
      </c>
      <c r="J8215">
        <v>303.26</v>
      </c>
      <c r="K8215">
        <f>Passenger_Data[[#This Row],[Price_USD]]*1</f>
        <v>303.26</v>
      </c>
      <c r="L8215">
        <v>53</v>
      </c>
      <c r="M8215" t="s">
        <v>30</v>
      </c>
      <c r="N8215" t="s">
        <v>31</v>
      </c>
      <c r="O8215" t="s">
        <v>56</v>
      </c>
      <c r="P8215" t="s">
        <v>50</v>
      </c>
      <c r="Q8215">
        <v>3</v>
      </c>
      <c r="R8215" t="s">
        <v>65</v>
      </c>
      <c r="S8215" t="s">
        <v>61</v>
      </c>
      <c r="T8215">
        <v>5.8</v>
      </c>
      <c r="U8215">
        <v>28</v>
      </c>
      <c r="V8215">
        <v>32</v>
      </c>
      <c r="W8215">
        <v>0</v>
      </c>
      <c r="X8215">
        <v>0</v>
      </c>
      <c r="Y8215" t="s">
        <v>36</v>
      </c>
    </row>
    <row r="8216" spans="1:25" x14ac:dyDescent="0.25">
      <c r="A8216" t="s">
        <v>10254</v>
      </c>
      <c r="B8216" t="s">
        <v>6306</v>
      </c>
      <c r="C8216" t="s">
        <v>82</v>
      </c>
      <c r="D8216" t="s">
        <v>49</v>
      </c>
      <c r="E8216" t="s">
        <v>55</v>
      </c>
      <c r="F8216" s="1" t="s">
        <v>20270</v>
      </c>
      <c r="G8216">
        <v>138</v>
      </c>
      <c r="H8216" t="s">
        <v>86</v>
      </c>
      <c r="I8216">
        <v>1204</v>
      </c>
      <c r="J8216">
        <v>401.24</v>
      </c>
      <c r="K8216">
        <f>Passenger_Data[[#This Row],[Price_USD]]*1</f>
        <v>401.24</v>
      </c>
      <c r="L8216">
        <v>49</v>
      </c>
      <c r="M8216" t="s">
        <v>30</v>
      </c>
      <c r="N8216" t="s">
        <v>31</v>
      </c>
      <c r="O8216" t="s">
        <v>42</v>
      </c>
      <c r="P8216" t="s">
        <v>50</v>
      </c>
      <c r="Q8216">
        <v>1</v>
      </c>
      <c r="R8216" t="s">
        <v>65</v>
      </c>
      <c r="S8216" t="s">
        <v>35</v>
      </c>
      <c r="T8216">
        <v>7.2</v>
      </c>
      <c r="U8216">
        <v>10</v>
      </c>
      <c r="V8216">
        <v>69</v>
      </c>
      <c r="W8216">
        <v>0</v>
      </c>
      <c r="X8216">
        <v>0</v>
      </c>
      <c r="Y8216" t="s">
        <v>77</v>
      </c>
    </row>
    <row r="8217" spans="1:25" x14ac:dyDescent="0.25">
      <c r="A8217" t="s">
        <v>10255</v>
      </c>
      <c r="B8217" t="s">
        <v>110</v>
      </c>
      <c r="C8217" t="s">
        <v>54</v>
      </c>
      <c r="D8217" t="s">
        <v>27</v>
      </c>
      <c r="E8217" t="s">
        <v>49</v>
      </c>
      <c r="F8217" s="1" t="s">
        <v>20271</v>
      </c>
      <c r="G8217">
        <v>289</v>
      </c>
      <c r="H8217" t="s">
        <v>29</v>
      </c>
      <c r="I8217">
        <v>1187</v>
      </c>
      <c r="J8217">
        <v>361.65</v>
      </c>
      <c r="K8217">
        <f>Passenger_Data[[#This Row],[Price_USD]]*1</f>
        <v>361.65</v>
      </c>
      <c r="L8217">
        <v>31</v>
      </c>
      <c r="M8217" t="s">
        <v>40</v>
      </c>
      <c r="N8217" t="s">
        <v>60</v>
      </c>
      <c r="O8217" t="s">
        <v>42</v>
      </c>
      <c r="P8217" t="s">
        <v>50</v>
      </c>
      <c r="Q8217">
        <v>2</v>
      </c>
      <c r="R8217" t="s">
        <v>65</v>
      </c>
      <c r="S8217" t="s">
        <v>35</v>
      </c>
      <c r="T8217">
        <v>6.2</v>
      </c>
      <c r="U8217">
        <v>8</v>
      </c>
      <c r="V8217">
        <v>30</v>
      </c>
      <c r="W8217">
        <v>0</v>
      </c>
      <c r="X8217">
        <v>0</v>
      </c>
      <c r="Y8217" t="s">
        <v>77</v>
      </c>
    </row>
    <row r="8218" spans="1:25" x14ac:dyDescent="0.25">
      <c r="A8218" t="s">
        <v>10256</v>
      </c>
      <c r="B8218" t="s">
        <v>203</v>
      </c>
      <c r="C8218" t="s">
        <v>82</v>
      </c>
      <c r="D8218" t="s">
        <v>39</v>
      </c>
      <c r="E8218" t="s">
        <v>59</v>
      </c>
      <c r="F8218" s="1" t="s">
        <v>20272</v>
      </c>
      <c r="G8218">
        <v>242</v>
      </c>
      <c r="H8218" t="s">
        <v>29</v>
      </c>
      <c r="I8218">
        <v>1310</v>
      </c>
      <c r="J8218">
        <v>228.9</v>
      </c>
      <c r="K8218">
        <f>Passenger_Data[[#This Row],[Price_USD]]*1</f>
        <v>228.9</v>
      </c>
      <c r="L8218">
        <v>73</v>
      </c>
      <c r="M8218" t="s">
        <v>30</v>
      </c>
      <c r="N8218" t="s">
        <v>31</v>
      </c>
      <c r="O8218" t="s">
        <v>33</v>
      </c>
      <c r="P8218" t="s">
        <v>50</v>
      </c>
      <c r="Q8218">
        <v>2</v>
      </c>
      <c r="R8218" t="s">
        <v>51</v>
      </c>
      <c r="S8218" t="s">
        <v>44</v>
      </c>
      <c r="T8218">
        <v>7.6</v>
      </c>
      <c r="U8218">
        <v>53</v>
      </c>
      <c r="V8218">
        <v>79</v>
      </c>
      <c r="W8218">
        <v>0</v>
      </c>
      <c r="X8218">
        <v>0</v>
      </c>
      <c r="Y8218" t="s">
        <v>77</v>
      </c>
    </row>
    <row r="8219" spans="1:25" x14ac:dyDescent="0.25">
      <c r="A8219" t="s">
        <v>10257</v>
      </c>
      <c r="B8219" t="s">
        <v>1800</v>
      </c>
      <c r="C8219" t="s">
        <v>73</v>
      </c>
      <c r="D8219" t="s">
        <v>27</v>
      </c>
      <c r="E8219" t="s">
        <v>59</v>
      </c>
      <c r="F8219" s="1" t="s">
        <v>20273</v>
      </c>
      <c r="G8219">
        <v>297</v>
      </c>
      <c r="H8219" t="s">
        <v>86</v>
      </c>
      <c r="I8219">
        <v>1027</v>
      </c>
      <c r="J8219">
        <v>376.46</v>
      </c>
      <c r="K8219">
        <f>Passenger_Data[[#This Row],[Price_USD]]*1</f>
        <v>376.46</v>
      </c>
      <c r="L8219">
        <v>47</v>
      </c>
      <c r="M8219" t="s">
        <v>30</v>
      </c>
      <c r="N8219" t="s">
        <v>41</v>
      </c>
      <c r="O8219" t="s">
        <v>32</v>
      </c>
      <c r="P8219" t="s">
        <v>50</v>
      </c>
      <c r="Q8219">
        <v>0</v>
      </c>
      <c r="R8219" t="s">
        <v>43</v>
      </c>
      <c r="S8219" t="s">
        <v>68</v>
      </c>
      <c r="T8219">
        <v>6</v>
      </c>
      <c r="U8219">
        <v>27</v>
      </c>
      <c r="V8219">
        <v>19</v>
      </c>
      <c r="W8219">
        <v>0</v>
      </c>
      <c r="X8219">
        <v>0</v>
      </c>
      <c r="Y8219" t="s">
        <v>36</v>
      </c>
    </row>
    <row r="8220" spans="1:25" x14ac:dyDescent="0.25">
      <c r="A8220" t="s">
        <v>10258</v>
      </c>
      <c r="B8220" t="s">
        <v>1011</v>
      </c>
      <c r="C8220" t="s">
        <v>82</v>
      </c>
      <c r="D8220" t="s">
        <v>59</v>
      </c>
      <c r="E8220" t="s">
        <v>76</v>
      </c>
      <c r="F8220" s="1" t="s">
        <v>20274</v>
      </c>
      <c r="G8220">
        <v>228</v>
      </c>
      <c r="H8220" t="s">
        <v>29</v>
      </c>
      <c r="I8220">
        <v>799</v>
      </c>
      <c r="J8220">
        <v>472.17</v>
      </c>
      <c r="K8220">
        <f>Passenger_Data[[#This Row],[Price_USD]]*1</f>
        <v>472.17</v>
      </c>
      <c r="L8220">
        <v>45</v>
      </c>
      <c r="M8220" t="s">
        <v>30</v>
      </c>
      <c r="N8220" t="s">
        <v>41</v>
      </c>
      <c r="O8220" t="s">
        <v>33</v>
      </c>
      <c r="P8220" t="s">
        <v>83</v>
      </c>
      <c r="Q8220">
        <v>0</v>
      </c>
      <c r="R8220" t="s">
        <v>65</v>
      </c>
      <c r="S8220" t="s">
        <v>68</v>
      </c>
      <c r="T8220">
        <v>6.1</v>
      </c>
      <c r="U8220">
        <v>11</v>
      </c>
      <c r="V8220">
        <v>60</v>
      </c>
      <c r="W8220">
        <v>0</v>
      </c>
      <c r="X8220">
        <v>0</v>
      </c>
      <c r="Y8220" t="s">
        <v>45</v>
      </c>
    </row>
    <row r="8221" spans="1:25" x14ac:dyDescent="0.25">
      <c r="A8221" t="s">
        <v>10259</v>
      </c>
      <c r="B8221" t="s">
        <v>4314</v>
      </c>
      <c r="C8221" t="s">
        <v>73</v>
      </c>
      <c r="D8221" t="s">
        <v>76</v>
      </c>
      <c r="E8221" t="s">
        <v>76</v>
      </c>
      <c r="F8221" s="1" t="s">
        <v>20275</v>
      </c>
      <c r="G8221">
        <v>141</v>
      </c>
      <c r="H8221" t="s">
        <v>29</v>
      </c>
      <c r="I8221">
        <v>894</v>
      </c>
      <c r="J8221">
        <v>388.13</v>
      </c>
      <c r="K8221">
        <f>Passenger_Data[[#This Row],[Price_USD]]*1</f>
        <v>388.13</v>
      </c>
      <c r="L8221">
        <v>53</v>
      </c>
      <c r="M8221" t="s">
        <v>30</v>
      </c>
      <c r="N8221" t="s">
        <v>31</v>
      </c>
      <c r="O8221" t="s">
        <v>33</v>
      </c>
      <c r="P8221" t="s">
        <v>50</v>
      </c>
      <c r="Q8221">
        <v>1</v>
      </c>
      <c r="R8221" t="s">
        <v>65</v>
      </c>
      <c r="S8221" t="s">
        <v>68</v>
      </c>
      <c r="T8221">
        <v>4.2</v>
      </c>
      <c r="U8221">
        <v>38</v>
      </c>
      <c r="V8221">
        <v>50</v>
      </c>
      <c r="W8221">
        <v>0</v>
      </c>
      <c r="X8221">
        <v>0</v>
      </c>
      <c r="Y8221" t="s">
        <v>77</v>
      </c>
    </row>
    <row r="8222" spans="1:25" x14ac:dyDescent="0.25">
      <c r="A8222" t="s">
        <v>10260</v>
      </c>
      <c r="B8222" t="s">
        <v>130</v>
      </c>
      <c r="C8222" t="s">
        <v>82</v>
      </c>
      <c r="D8222" t="s">
        <v>27</v>
      </c>
      <c r="E8222" t="s">
        <v>59</v>
      </c>
      <c r="F8222" s="1" t="s">
        <v>20276</v>
      </c>
      <c r="G8222">
        <v>300</v>
      </c>
      <c r="H8222" t="s">
        <v>86</v>
      </c>
      <c r="I8222">
        <v>1560</v>
      </c>
      <c r="J8222">
        <v>398.32</v>
      </c>
      <c r="K8222">
        <f>Passenger_Data[[#This Row],[Price_USD]]*1</f>
        <v>398.32</v>
      </c>
      <c r="L8222">
        <v>23</v>
      </c>
      <c r="M8222" t="s">
        <v>40</v>
      </c>
      <c r="N8222" t="s">
        <v>31</v>
      </c>
      <c r="O8222" t="s">
        <v>33</v>
      </c>
      <c r="P8222" t="s">
        <v>83</v>
      </c>
      <c r="Q8222">
        <v>0</v>
      </c>
      <c r="R8222" t="s">
        <v>51</v>
      </c>
      <c r="S8222" t="s">
        <v>35</v>
      </c>
      <c r="T8222">
        <v>7.2</v>
      </c>
      <c r="U8222">
        <v>15</v>
      </c>
      <c r="V8222">
        <v>74</v>
      </c>
      <c r="W8222">
        <v>0</v>
      </c>
      <c r="X8222">
        <v>0</v>
      </c>
      <c r="Y8222" t="s">
        <v>45</v>
      </c>
    </row>
    <row r="8223" spans="1:25" x14ac:dyDescent="0.25">
      <c r="A8223" t="s">
        <v>10261</v>
      </c>
      <c r="B8223" t="s">
        <v>711</v>
      </c>
      <c r="C8223" t="s">
        <v>54</v>
      </c>
      <c r="D8223" t="s">
        <v>27</v>
      </c>
      <c r="E8223" t="s">
        <v>76</v>
      </c>
      <c r="F8223" s="1" t="s">
        <v>20277</v>
      </c>
      <c r="G8223">
        <v>251</v>
      </c>
      <c r="H8223" t="s">
        <v>29</v>
      </c>
      <c r="I8223">
        <v>1218</v>
      </c>
      <c r="J8223">
        <v>238.18</v>
      </c>
      <c r="K8223">
        <f>Passenger_Data[[#This Row],[Price_USD]]*1</f>
        <v>238.18</v>
      </c>
      <c r="L8223">
        <v>58</v>
      </c>
      <c r="M8223" t="s">
        <v>40</v>
      </c>
      <c r="N8223" t="s">
        <v>31</v>
      </c>
      <c r="O8223" t="s">
        <v>56</v>
      </c>
      <c r="P8223" t="s">
        <v>50</v>
      </c>
      <c r="Q8223">
        <v>1</v>
      </c>
      <c r="R8223" t="s">
        <v>34</v>
      </c>
      <c r="S8223" t="s">
        <v>61</v>
      </c>
      <c r="T8223">
        <v>8.6</v>
      </c>
      <c r="U8223">
        <v>13</v>
      </c>
      <c r="V8223">
        <v>85</v>
      </c>
      <c r="W8223">
        <v>0</v>
      </c>
      <c r="X8223">
        <v>0</v>
      </c>
      <c r="Y8223" t="s">
        <v>77</v>
      </c>
    </row>
    <row r="8224" spans="1:25" x14ac:dyDescent="0.25">
      <c r="A8224" t="s">
        <v>10262</v>
      </c>
      <c r="B8224" t="s">
        <v>2383</v>
      </c>
      <c r="C8224" t="s">
        <v>82</v>
      </c>
      <c r="D8224" t="s">
        <v>28</v>
      </c>
      <c r="E8224" t="s">
        <v>64</v>
      </c>
      <c r="F8224" s="1" t="s">
        <v>20278</v>
      </c>
      <c r="G8224">
        <v>186</v>
      </c>
      <c r="H8224" t="s">
        <v>29</v>
      </c>
      <c r="I8224">
        <v>1423</v>
      </c>
      <c r="J8224">
        <v>344.86</v>
      </c>
      <c r="K8224">
        <f>Passenger_Data[[#This Row],[Price_USD]]*1</f>
        <v>344.86</v>
      </c>
      <c r="L8224">
        <v>77</v>
      </c>
      <c r="M8224" t="s">
        <v>40</v>
      </c>
      <c r="N8224" t="s">
        <v>31</v>
      </c>
      <c r="O8224" t="s">
        <v>33</v>
      </c>
      <c r="P8224" t="s">
        <v>83</v>
      </c>
      <c r="Q8224">
        <v>1</v>
      </c>
      <c r="R8224" t="s">
        <v>65</v>
      </c>
      <c r="S8224" t="s">
        <v>35</v>
      </c>
      <c r="T8224">
        <v>6.9</v>
      </c>
      <c r="U8224">
        <v>10</v>
      </c>
      <c r="V8224">
        <v>88</v>
      </c>
      <c r="W8224">
        <v>0</v>
      </c>
      <c r="X8224">
        <v>0</v>
      </c>
      <c r="Y8224" t="s">
        <v>36</v>
      </c>
    </row>
    <row r="8225" spans="1:25" x14ac:dyDescent="0.25">
      <c r="A8225" t="s">
        <v>10263</v>
      </c>
      <c r="B8225" t="s">
        <v>7294</v>
      </c>
      <c r="C8225" t="s">
        <v>82</v>
      </c>
      <c r="D8225" t="s">
        <v>59</v>
      </c>
      <c r="E8225" t="s">
        <v>59</v>
      </c>
      <c r="F8225" s="1" t="s">
        <v>20279</v>
      </c>
      <c r="G8225">
        <v>143</v>
      </c>
      <c r="H8225" t="s">
        <v>29</v>
      </c>
      <c r="I8225">
        <v>1203</v>
      </c>
      <c r="J8225">
        <v>321.22000000000003</v>
      </c>
      <c r="K8225">
        <f>Passenger_Data[[#This Row],[Price_USD]]*1</f>
        <v>321.22000000000003</v>
      </c>
      <c r="L8225">
        <v>69</v>
      </c>
      <c r="M8225" t="s">
        <v>40</v>
      </c>
      <c r="N8225" t="s">
        <v>31</v>
      </c>
      <c r="O8225" t="s">
        <v>42</v>
      </c>
      <c r="P8225" t="s">
        <v>50</v>
      </c>
      <c r="Q8225">
        <v>0</v>
      </c>
      <c r="R8225" t="s">
        <v>43</v>
      </c>
      <c r="S8225" t="s">
        <v>68</v>
      </c>
      <c r="T8225">
        <v>8.6</v>
      </c>
      <c r="U8225">
        <v>17</v>
      </c>
      <c r="V8225">
        <v>3</v>
      </c>
      <c r="W8225">
        <v>0</v>
      </c>
      <c r="X8225">
        <v>0</v>
      </c>
      <c r="Y8225" t="s">
        <v>77</v>
      </c>
    </row>
    <row r="8226" spans="1:25" x14ac:dyDescent="0.25">
      <c r="A8226" t="s">
        <v>10264</v>
      </c>
      <c r="B8226" t="s">
        <v>4381</v>
      </c>
      <c r="C8226" t="s">
        <v>54</v>
      </c>
      <c r="D8226" t="s">
        <v>39</v>
      </c>
      <c r="E8226" t="s">
        <v>64</v>
      </c>
      <c r="F8226" s="1" t="s">
        <v>20280</v>
      </c>
      <c r="G8226">
        <v>143</v>
      </c>
      <c r="H8226" t="s">
        <v>29</v>
      </c>
      <c r="I8226">
        <v>870</v>
      </c>
      <c r="J8226">
        <v>225.4</v>
      </c>
      <c r="K8226">
        <f>Passenger_Data[[#This Row],[Price_USD]]*1</f>
        <v>225.4</v>
      </c>
      <c r="L8226">
        <v>69</v>
      </c>
      <c r="M8226" t="s">
        <v>40</v>
      </c>
      <c r="N8226" t="s">
        <v>60</v>
      </c>
      <c r="O8226" t="s">
        <v>56</v>
      </c>
      <c r="P8226" t="s">
        <v>83</v>
      </c>
      <c r="Q8226">
        <v>1</v>
      </c>
      <c r="R8226" t="s">
        <v>51</v>
      </c>
      <c r="S8226" t="s">
        <v>68</v>
      </c>
      <c r="T8226">
        <v>6</v>
      </c>
      <c r="U8226">
        <v>16</v>
      </c>
      <c r="V8226">
        <v>3</v>
      </c>
      <c r="W8226">
        <v>0</v>
      </c>
      <c r="X8226">
        <v>1</v>
      </c>
      <c r="Y8226" t="s">
        <v>77</v>
      </c>
    </row>
    <row r="8227" spans="1:25" x14ac:dyDescent="0.25">
      <c r="A8227" t="s">
        <v>10265</v>
      </c>
      <c r="B8227" t="s">
        <v>353</v>
      </c>
      <c r="C8227" t="s">
        <v>73</v>
      </c>
      <c r="D8227" t="s">
        <v>76</v>
      </c>
      <c r="E8227" t="s">
        <v>39</v>
      </c>
      <c r="F8227" s="1" t="s">
        <v>20281</v>
      </c>
      <c r="G8227">
        <v>231</v>
      </c>
      <c r="H8227" t="s">
        <v>29</v>
      </c>
      <c r="I8227">
        <v>1467</v>
      </c>
      <c r="J8227">
        <v>232.63</v>
      </c>
      <c r="K8227">
        <f>Passenger_Data[[#This Row],[Price_USD]]*1</f>
        <v>232.63</v>
      </c>
      <c r="L8227">
        <v>45</v>
      </c>
      <c r="M8227" t="s">
        <v>40</v>
      </c>
      <c r="N8227" t="s">
        <v>41</v>
      </c>
      <c r="O8227" t="s">
        <v>32</v>
      </c>
      <c r="P8227" t="s">
        <v>50</v>
      </c>
      <c r="Q8227">
        <v>0</v>
      </c>
      <c r="R8227" t="s">
        <v>34</v>
      </c>
      <c r="S8227" t="s">
        <v>68</v>
      </c>
      <c r="T8227">
        <v>9.1</v>
      </c>
      <c r="U8227">
        <v>6</v>
      </c>
      <c r="V8227">
        <v>77</v>
      </c>
      <c r="W8227">
        <v>0</v>
      </c>
      <c r="X8227">
        <v>1</v>
      </c>
      <c r="Y8227" t="s">
        <v>36</v>
      </c>
    </row>
    <row r="8228" spans="1:25" x14ac:dyDescent="0.25">
      <c r="A8228" t="s">
        <v>10266</v>
      </c>
      <c r="B8228" t="s">
        <v>4330</v>
      </c>
      <c r="C8228" t="s">
        <v>26</v>
      </c>
      <c r="D8228" t="s">
        <v>55</v>
      </c>
      <c r="E8228" t="s">
        <v>64</v>
      </c>
      <c r="F8228" s="1" t="s">
        <v>20282</v>
      </c>
      <c r="G8228">
        <v>126</v>
      </c>
      <c r="H8228" t="s">
        <v>29</v>
      </c>
      <c r="I8228">
        <v>916</v>
      </c>
      <c r="J8228">
        <v>138.71</v>
      </c>
      <c r="K8228">
        <f>Passenger_Data[[#This Row],[Price_USD]]*1</f>
        <v>138.71</v>
      </c>
      <c r="L8228">
        <v>70</v>
      </c>
      <c r="M8228" t="s">
        <v>40</v>
      </c>
      <c r="N8228" t="s">
        <v>31</v>
      </c>
      <c r="O8228" t="s">
        <v>32</v>
      </c>
      <c r="P8228" t="s">
        <v>33</v>
      </c>
      <c r="Q8228">
        <v>0</v>
      </c>
      <c r="R8228" t="s">
        <v>43</v>
      </c>
      <c r="S8228" t="s">
        <v>61</v>
      </c>
      <c r="T8228">
        <v>6.7</v>
      </c>
      <c r="U8228">
        <v>6</v>
      </c>
      <c r="V8228">
        <v>90</v>
      </c>
      <c r="W8228">
        <v>0</v>
      </c>
      <c r="X8228">
        <v>0</v>
      </c>
      <c r="Y8228" t="s">
        <v>45</v>
      </c>
    </row>
    <row r="8229" spans="1:25" x14ac:dyDescent="0.25">
      <c r="A8229" t="s">
        <v>10267</v>
      </c>
      <c r="B8229" t="s">
        <v>1991</v>
      </c>
      <c r="C8229" t="s">
        <v>54</v>
      </c>
      <c r="D8229" t="s">
        <v>49</v>
      </c>
      <c r="E8229" t="s">
        <v>27</v>
      </c>
      <c r="F8229" s="1" t="s">
        <v>20283</v>
      </c>
      <c r="G8229">
        <v>256</v>
      </c>
      <c r="H8229" t="s">
        <v>29</v>
      </c>
      <c r="I8229">
        <v>1576</v>
      </c>
      <c r="J8229">
        <v>484.94</v>
      </c>
      <c r="K8229">
        <f>Passenger_Data[[#This Row],[Price_USD]]*1</f>
        <v>484.94</v>
      </c>
      <c r="L8229">
        <v>66</v>
      </c>
      <c r="M8229" t="s">
        <v>30</v>
      </c>
      <c r="N8229" t="s">
        <v>31</v>
      </c>
      <c r="O8229" t="s">
        <v>32</v>
      </c>
      <c r="P8229" t="s">
        <v>50</v>
      </c>
      <c r="Q8229">
        <v>1</v>
      </c>
      <c r="R8229" t="s">
        <v>65</v>
      </c>
      <c r="S8229" t="s">
        <v>44</v>
      </c>
      <c r="T8229">
        <v>6.8</v>
      </c>
      <c r="U8229">
        <v>25</v>
      </c>
      <c r="V8229">
        <v>38</v>
      </c>
      <c r="W8229">
        <v>0</v>
      </c>
      <c r="X8229">
        <v>0</v>
      </c>
      <c r="Y8229" t="s">
        <v>45</v>
      </c>
    </row>
    <row r="8230" spans="1:25" x14ac:dyDescent="0.25">
      <c r="A8230" t="s">
        <v>10268</v>
      </c>
      <c r="B8230" t="s">
        <v>3377</v>
      </c>
      <c r="C8230" t="s">
        <v>26</v>
      </c>
      <c r="D8230" t="s">
        <v>28</v>
      </c>
      <c r="E8230" t="s">
        <v>39</v>
      </c>
      <c r="F8230" s="1" t="s">
        <v>20284</v>
      </c>
      <c r="G8230">
        <v>132</v>
      </c>
      <c r="H8230" t="s">
        <v>29</v>
      </c>
      <c r="I8230">
        <v>1321</v>
      </c>
      <c r="J8230">
        <v>196.6</v>
      </c>
      <c r="K8230">
        <f>Passenger_Data[[#This Row],[Price_USD]]*1</f>
        <v>196.6</v>
      </c>
      <c r="L8230">
        <v>73</v>
      </c>
      <c r="M8230" t="s">
        <v>40</v>
      </c>
      <c r="N8230" t="s">
        <v>60</v>
      </c>
      <c r="O8230" t="s">
        <v>33</v>
      </c>
      <c r="P8230" t="s">
        <v>50</v>
      </c>
      <c r="Q8230">
        <v>1</v>
      </c>
      <c r="R8230" t="s">
        <v>65</v>
      </c>
      <c r="S8230" t="s">
        <v>68</v>
      </c>
      <c r="T8230">
        <v>7.6</v>
      </c>
      <c r="U8230">
        <v>5</v>
      </c>
      <c r="V8230">
        <v>33</v>
      </c>
      <c r="W8230">
        <v>0</v>
      </c>
      <c r="X8230">
        <v>0</v>
      </c>
      <c r="Y8230" t="s">
        <v>77</v>
      </c>
    </row>
    <row r="8231" spans="1:25" x14ac:dyDescent="0.25">
      <c r="A8231" t="s">
        <v>10269</v>
      </c>
      <c r="B8231" t="s">
        <v>1369</v>
      </c>
      <c r="C8231" t="s">
        <v>73</v>
      </c>
      <c r="D8231" t="s">
        <v>39</v>
      </c>
      <c r="E8231" t="s">
        <v>49</v>
      </c>
      <c r="F8231" s="1" t="s">
        <v>20285</v>
      </c>
      <c r="G8231">
        <v>214</v>
      </c>
      <c r="H8231" t="s">
        <v>29</v>
      </c>
      <c r="I8231">
        <v>1089</v>
      </c>
      <c r="J8231">
        <v>281.02999999999997</v>
      </c>
      <c r="K8231">
        <f>Passenger_Data[[#This Row],[Price_USD]]*1</f>
        <v>281.02999999999997</v>
      </c>
      <c r="L8231">
        <v>27</v>
      </c>
      <c r="M8231" t="s">
        <v>40</v>
      </c>
      <c r="N8231" t="s">
        <v>31</v>
      </c>
      <c r="O8231" t="s">
        <v>32</v>
      </c>
      <c r="P8231" t="s">
        <v>33</v>
      </c>
      <c r="Q8231">
        <v>1</v>
      </c>
      <c r="R8231" t="s">
        <v>65</v>
      </c>
      <c r="S8231" t="s">
        <v>61</v>
      </c>
      <c r="T8231">
        <v>7.1</v>
      </c>
      <c r="U8231">
        <v>6</v>
      </c>
      <c r="V8231">
        <v>4</v>
      </c>
      <c r="W8231">
        <v>0</v>
      </c>
      <c r="X8231">
        <v>0</v>
      </c>
      <c r="Y8231" t="s">
        <v>36</v>
      </c>
    </row>
    <row r="8232" spans="1:25" x14ac:dyDescent="0.25">
      <c r="A8232" t="s">
        <v>10270</v>
      </c>
      <c r="B8232" t="s">
        <v>958</v>
      </c>
      <c r="C8232" t="s">
        <v>82</v>
      </c>
      <c r="D8232" t="s">
        <v>59</v>
      </c>
      <c r="E8232" t="s">
        <v>64</v>
      </c>
      <c r="F8232" s="1" t="s">
        <v>20286</v>
      </c>
      <c r="G8232">
        <v>49</v>
      </c>
      <c r="H8232" t="s">
        <v>86</v>
      </c>
      <c r="I8232">
        <v>1272</v>
      </c>
      <c r="J8232">
        <v>234.26</v>
      </c>
      <c r="K8232">
        <f>Passenger_Data[[#This Row],[Price_USD]]*1</f>
        <v>234.26</v>
      </c>
      <c r="L8232">
        <v>62</v>
      </c>
      <c r="M8232" t="s">
        <v>40</v>
      </c>
      <c r="N8232" t="s">
        <v>31</v>
      </c>
      <c r="O8232" t="s">
        <v>33</v>
      </c>
      <c r="P8232" t="s">
        <v>50</v>
      </c>
      <c r="Q8232">
        <v>1</v>
      </c>
      <c r="R8232" t="s">
        <v>43</v>
      </c>
      <c r="S8232" t="s">
        <v>61</v>
      </c>
      <c r="T8232">
        <v>7.1</v>
      </c>
      <c r="U8232">
        <v>28</v>
      </c>
      <c r="V8232">
        <v>108</v>
      </c>
      <c r="W8232">
        <v>0</v>
      </c>
      <c r="X8232">
        <v>0</v>
      </c>
      <c r="Y8232" t="s">
        <v>36</v>
      </c>
    </row>
    <row r="8233" spans="1:25" x14ac:dyDescent="0.25">
      <c r="A8233" t="s">
        <v>10271</v>
      </c>
      <c r="B8233" t="s">
        <v>275</v>
      </c>
      <c r="C8233" t="s">
        <v>82</v>
      </c>
      <c r="D8233" t="s">
        <v>49</v>
      </c>
      <c r="E8233" t="s">
        <v>49</v>
      </c>
      <c r="F8233" s="1" t="s">
        <v>20287</v>
      </c>
      <c r="G8233">
        <v>186</v>
      </c>
      <c r="H8233" t="s">
        <v>29</v>
      </c>
      <c r="I8233">
        <v>1268</v>
      </c>
      <c r="J8233">
        <v>445.49</v>
      </c>
      <c r="K8233">
        <f>Passenger_Data[[#This Row],[Price_USD]]*1</f>
        <v>445.49</v>
      </c>
      <c r="L8233">
        <v>18</v>
      </c>
      <c r="M8233" t="s">
        <v>30</v>
      </c>
      <c r="N8233" t="s">
        <v>60</v>
      </c>
      <c r="O8233" t="s">
        <v>42</v>
      </c>
      <c r="P8233" t="s">
        <v>83</v>
      </c>
      <c r="Q8233">
        <v>1</v>
      </c>
      <c r="R8233" t="s">
        <v>43</v>
      </c>
      <c r="S8233" t="s">
        <v>61</v>
      </c>
      <c r="T8233">
        <v>6.6</v>
      </c>
      <c r="U8233">
        <v>11</v>
      </c>
      <c r="V8233">
        <v>29</v>
      </c>
      <c r="W8233">
        <v>0</v>
      </c>
      <c r="X8233">
        <v>0</v>
      </c>
      <c r="Y8233" t="s">
        <v>45</v>
      </c>
    </row>
    <row r="8234" spans="1:25" x14ac:dyDescent="0.25">
      <c r="A8234" t="s">
        <v>10272</v>
      </c>
      <c r="B8234" t="s">
        <v>1126</v>
      </c>
      <c r="C8234" t="s">
        <v>54</v>
      </c>
      <c r="D8234" t="s">
        <v>59</v>
      </c>
      <c r="E8234" t="s">
        <v>39</v>
      </c>
      <c r="F8234" s="1" t="s">
        <v>20288</v>
      </c>
      <c r="G8234">
        <v>109</v>
      </c>
      <c r="H8234" t="s">
        <v>29</v>
      </c>
      <c r="I8234">
        <v>1067</v>
      </c>
      <c r="J8234">
        <v>238.68</v>
      </c>
      <c r="K8234">
        <f>Passenger_Data[[#This Row],[Price_USD]]*1</f>
        <v>238.68</v>
      </c>
      <c r="L8234">
        <v>44</v>
      </c>
      <c r="M8234" t="s">
        <v>40</v>
      </c>
      <c r="N8234" t="s">
        <v>60</v>
      </c>
      <c r="O8234" t="s">
        <v>33</v>
      </c>
      <c r="P8234" t="s">
        <v>33</v>
      </c>
      <c r="Q8234">
        <v>1</v>
      </c>
      <c r="R8234" t="s">
        <v>65</v>
      </c>
      <c r="S8234" t="s">
        <v>44</v>
      </c>
      <c r="T8234">
        <v>7.2</v>
      </c>
      <c r="U8234">
        <v>10</v>
      </c>
      <c r="V8234">
        <v>75</v>
      </c>
      <c r="W8234">
        <v>0</v>
      </c>
      <c r="X8234">
        <v>0</v>
      </c>
      <c r="Y8234" t="s">
        <v>45</v>
      </c>
    </row>
    <row r="8235" spans="1:25" x14ac:dyDescent="0.25">
      <c r="A8235" t="s">
        <v>10273</v>
      </c>
      <c r="B8235" t="s">
        <v>1773</v>
      </c>
      <c r="C8235" t="s">
        <v>54</v>
      </c>
      <c r="D8235" t="s">
        <v>55</v>
      </c>
      <c r="E8235" t="s">
        <v>64</v>
      </c>
      <c r="F8235" s="1" t="s">
        <v>20289</v>
      </c>
      <c r="G8235">
        <v>250</v>
      </c>
      <c r="H8235" t="s">
        <v>86</v>
      </c>
      <c r="I8235">
        <v>1355</v>
      </c>
      <c r="J8235">
        <v>287.70999999999998</v>
      </c>
      <c r="K8235">
        <f>Passenger_Data[[#This Row],[Price_USD]]*1</f>
        <v>287.70999999999998</v>
      </c>
      <c r="L8235">
        <v>47</v>
      </c>
      <c r="M8235" t="s">
        <v>40</v>
      </c>
      <c r="N8235" t="s">
        <v>31</v>
      </c>
      <c r="O8235" t="s">
        <v>32</v>
      </c>
      <c r="P8235" t="s">
        <v>50</v>
      </c>
      <c r="Q8235">
        <v>0</v>
      </c>
      <c r="R8235" t="s">
        <v>65</v>
      </c>
      <c r="S8235" t="s">
        <v>61</v>
      </c>
      <c r="T8235">
        <v>6.7</v>
      </c>
      <c r="U8235">
        <v>0</v>
      </c>
      <c r="V8235">
        <v>31</v>
      </c>
      <c r="W8235">
        <v>0</v>
      </c>
      <c r="X8235">
        <v>0</v>
      </c>
      <c r="Y8235" t="s">
        <v>45</v>
      </c>
    </row>
    <row r="8236" spans="1:25" x14ac:dyDescent="0.25">
      <c r="A8236" t="s">
        <v>10274</v>
      </c>
      <c r="B8236" t="s">
        <v>1966</v>
      </c>
      <c r="C8236" t="s">
        <v>73</v>
      </c>
      <c r="D8236" t="s">
        <v>39</v>
      </c>
      <c r="E8236" t="s">
        <v>64</v>
      </c>
      <c r="F8236" s="1" t="s">
        <v>20290</v>
      </c>
      <c r="G8236">
        <v>282</v>
      </c>
      <c r="H8236" t="s">
        <v>29</v>
      </c>
      <c r="I8236">
        <v>944</v>
      </c>
      <c r="J8236">
        <v>176.61</v>
      </c>
      <c r="K8236">
        <f>Passenger_Data[[#This Row],[Price_USD]]*1</f>
        <v>176.61</v>
      </c>
      <c r="L8236">
        <v>33</v>
      </c>
      <c r="M8236" t="s">
        <v>30</v>
      </c>
      <c r="N8236" t="s">
        <v>60</v>
      </c>
      <c r="O8236" t="s">
        <v>42</v>
      </c>
      <c r="P8236" t="s">
        <v>50</v>
      </c>
      <c r="Q8236">
        <v>1</v>
      </c>
      <c r="R8236" t="s">
        <v>65</v>
      </c>
      <c r="S8236" t="s">
        <v>35</v>
      </c>
      <c r="T8236">
        <v>7.8</v>
      </c>
      <c r="U8236">
        <v>6</v>
      </c>
      <c r="V8236">
        <v>53</v>
      </c>
      <c r="W8236">
        <v>0</v>
      </c>
      <c r="X8236">
        <v>0</v>
      </c>
      <c r="Y8236" t="s">
        <v>36</v>
      </c>
    </row>
    <row r="8237" spans="1:25" x14ac:dyDescent="0.25">
      <c r="A8237" t="s">
        <v>10275</v>
      </c>
      <c r="B8237" t="s">
        <v>1078</v>
      </c>
      <c r="C8237" t="s">
        <v>26</v>
      </c>
      <c r="D8237" t="s">
        <v>55</v>
      </c>
      <c r="E8237" t="s">
        <v>27</v>
      </c>
      <c r="F8237" s="1" t="s">
        <v>20291</v>
      </c>
      <c r="G8237">
        <v>260</v>
      </c>
      <c r="H8237" t="s">
        <v>29</v>
      </c>
      <c r="I8237">
        <v>1137</v>
      </c>
      <c r="J8237">
        <v>471.85</v>
      </c>
      <c r="K8237">
        <f>Passenger_Data[[#This Row],[Price_USD]]*1</f>
        <v>471.85</v>
      </c>
      <c r="L8237">
        <v>37</v>
      </c>
      <c r="M8237" t="s">
        <v>40</v>
      </c>
      <c r="N8237" t="s">
        <v>60</v>
      </c>
      <c r="O8237" t="s">
        <v>32</v>
      </c>
      <c r="P8237" t="s">
        <v>50</v>
      </c>
      <c r="Q8237">
        <v>0</v>
      </c>
      <c r="R8237" t="s">
        <v>34</v>
      </c>
      <c r="S8237" t="s">
        <v>68</v>
      </c>
      <c r="T8237">
        <v>6</v>
      </c>
      <c r="U8237">
        <v>3</v>
      </c>
      <c r="V8237">
        <v>82</v>
      </c>
      <c r="W8237">
        <v>0</v>
      </c>
      <c r="X8237">
        <v>0</v>
      </c>
      <c r="Y8237" t="s">
        <v>77</v>
      </c>
    </row>
    <row r="8238" spans="1:25" x14ac:dyDescent="0.25">
      <c r="A8238" t="s">
        <v>10276</v>
      </c>
      <c r="B8238" t="s">
        <v>3500</v>
      </c>
      <c r="C8238" t="s">
        <v>82</v>
      </c>
      <c r="D8238" t="s">
        <v>64</v>
      </c>
      <c r="E8238" t="s">
        <v>64</v>
      </c>
      <c r="F8238" s="1" t="s">
        <v>20292</v>
      </c>
      <c r="G8238">
        <v>111</v>
      </c>
      <c r="H8238" t="s">
        <v>29</v>
      </c>
      <c r="I8238">
        <v>1019</v>
      </c>
      <c r="J8238">
        <v>249.1</v>
      </c>
      <c r="K8238">
        <f>Passenger_Data[[#This Row],[Price_USD]]*1</f>
        <v>249.1</v>
      </c>
      <c r="L8238">
        <v>58</v>
      </c>
      <c r="M8238" t="s">
        <v>40</v>
      </c>
      <c r="N8238" t="s">
        <v>60</v>
      </c>
      <c r="O8238" t="s">
        <v>32</v>
      </c>
      <c r="P8238" t="s">
        <v>50</v>
      </c>
      <c r="Q8238">
        <v>1</v>
      </c>
      <c r="R8238" t="s">
        <v>51</v>
      </c>
      <c r="S8238" t="s">
        <v>61</v>
      </c>
      <c r="T8238">
        <v>8.3000000000000007</v>
      </c>
      <c r="U8238">
        <v>9</v>
      </c>
      <c r="V8238">
        <v>73</v>
      </c>
      <c r="W8238">
        <v>0</v>
      </c>
      <c r="X8238">
        <v>0</v>
      </c>
      <c r="Y8238" t="s">
        <v>77</v>
      </c>
    </row>
    <row r="8239" spans="1:25" x14ac:dyDescent="0.25">
      <c r="A8239" t="s">
        <v>10277</v>
      </c>
      <c r="B8239" t="s">
        <v>1950</v>
      </c>
      <c r="C8239" t="s">
        <v>54</v>
      </c>
      <c r="D8239" t="s">
        <v>28</v>
      </c>
      <c r="E8239" t="s">
        <v>59</v>
      </c>
      <c r="F8239" s="1" t="s">
        <v>20293</v>
      </c>
      <c r="G8239">
        <v>151</v>
      </c>
      <c r="H8239" t="s">
        <v>29</v>
      </c>
      <c r="I8239">
        <v>930</v>
      </c>
      <c r="J8239">
        <v>333.23</v>
      </c>
      <c r="K8239">
        <f>Passenger_Data[[#This Row],[Price_USD]]*1</f>
        <v>333.23</v>
      </c>
      <c r="L8239">
        <v>61</v>
      </c>
      <c r="M8239" t="s">
        <v>30</v>
      </c>
      <c r="N8239" t="s">
        <v>31</v>
      </c>
      <c r="O8239" t="s">
        <v>32</v>
      </c>
      <c r="P8239" t="s">
        <v>264</v>
      </c>
      <c r="Q8239">
        <v>2</v>
      </c>
      <c r="R8239" t="s">
        <v>65</v>
      </c>
      <c r="S8239" t="s">
        <v>68</v>
      </c>
      <c r="T8239">
        <v>7.2</v>
      </c>
      <c r="U8239">
        <v>8</v>
      </c>
      <c r="V8239">
        <v>76</v>
      </c>
      <c r="W8239">
        <v>0</v>
      </c>
      <c r="X8239">
        <v>0</v>
      </c>
      <c r="Y8239" t="s">
        <v>45</v>
      </c>
    </row>
    <row r="8240" spans="1:25" x14ac:dyDescent="0.25">
      <c r="A8240" t="s">
        <v>10278</v>
      </c>
      <c r="B8240" t="s">
        <v>3899</v>
      </c>
      <c r="C8240" t="s">
        <v>54</v>
      </c>
      <c r="D8240" t="s">
        <v>49</v>
      </c>
      <c r="E8240" t="s">
        <v>64</v>
      </c>
      <c r="F8240" s="1" t="s">
        <v>20294</v>
      </c>
      <c r="G8240">
        <v>184</v>
      </c>
      <c r="H8240" t="s">
        <v>29</v>
      </c>
      <c r="I8240">
        <v>1179</v>
      </c>
      <c r="J8240">
        <v>207.91</v>
      </c>
      <c r="K8240">
        <f>Passenger_Data[[#This Row],[Price_USD]]*1</f>
        <v>207.91</v>
      </c>
      <c r="L8240">
        <v>32</v>
      </c>
      <c r="M8240" t="s">
        <v>40</v>
      </c>
      <c r="N8240" t="s">
        <v>31</v>
      </c>
      <c r="O8240" t="s">
        <v>32</v>
      </c>
      <c r="P8240" t="s">
        <v>33</v>
      </c>
      <c r="Q8240">
        <v>2</v>
      </c>
      <c r="R8240" t="s">
        <v>51</v>
      </c>
      <c r="S8240" t="s">
        <v>68</v>
      </c>
      <c r="T8240">
        <v>5.3</v>
      </c>
      <c r="U8240">
        <v>1</v>
      </c>
      <c r="V8240">
        <v>103</v>
      </c>
      <c r="W8240">
        <v>0</v>
      </c>
      <c r="X8240">
        <v>0</v>
      </c>
      <c r="Y8240" t="s">
        <v>77</v>
      </c>
    </row>
    <row r="8241" spans="1:25" x14ac:dyDescent="0.25">
      <c r="A8241" t="s">
        <v>10279</v>
      </c>
      <c r="B8241" t="s">
        <v>3023</v>
      </c>
      <c r="C8241" t="s">
        <v>73</v>
      </c>
      <c r="D8241" t="s">
        <v>27</v>
      </c>
      <c r="E8241" t="s">
        <v>76</v>
      </c>
      <c r="F8241" s="1" t="s">
        <v>20295</v>
      </c>
      <c r="G8241">
        <v>130</v>
      </c>
      <c r="H8241" t="s">
        <v>29</v>
      </c>
      <c r="I8241">
        <v>785</v>
      </c>
      <c r="J8241">
        <v>383.77</v>
      </c>
      <c r="K8241">
        <f>Passenger_Data[[#This Row],[Price_USD]]*1</f>
        <v>383.77</v>
      </c>
      <c r="L8241">
        <v>34</v>
      </c>
      <c r="M8241" t="s">
        <v>40</v>
      </c>
      <c r="N8241" t="s">
        <v>31</v>
      </c>
      <c r="O8241" t="s">
        <v>33</v>
      </c>
      <c r="P8241" t="s">
        <v>83</v>
      </c>
      <c r="Q8241">
        <v>1</v>
      </c>
      <c r="R8241" t="s">
        <v>51</v>
      </c>
      <c r="S8241" t="s">
        <v>35</v>
      </c>
      <c r="T8241">
        <v>6.1</v>
      </c>
      <c r="U8241">
        <v>17</v>
      </c>
      <c r="V8241">
        <v>62</v>
      </c>
      <c r="W8241">
        <v>0</v>
      </c>
      <c r="X8241">
        <v>0</v>
      </c>
      <c r="Y8241" t="s">
        <v>45</v>
      </c>
    </row>
    <row r="8242" spans="1:25" x14ac:dyDescent="0.25">
      <c r="A8242" t="s">
        <v>10280</v>
      </c>
      <c r="B8242" t="s">
        <v>295</v>
      </c>
      <c r="C8242" t="s">
        <v>82</v>
      </c>
      <c r="D8242" t="s">
        <v>39</v>
      </c>
      <c r="E8242" t="s">
        <v>49</v>
      </c>
      <c r="F8242" s="1" t="s">
        <v>20296</v>
      </c>
      <c r="G8242">
        <v>111</v>
      </c>
      <c r="H8242" t="s">
        <v>29</v>
      </c>
      <c r="I8242">
        <v>1335</v>
      </c>
      <c r="J8242">
        <v>419.18</v>
      </c>
      <c r="K8242">
        <f>Passenger_Data[[#This Row],[Price_USD]]*1</f>
        <v>419.18</v>
      </c>
      <c r="L8242">
        <v>27</v>
      </c>
      <c r="M8242" t="s">
        <v>30</v>
      </c>
      <c r="N8242" t="s">
        <v>31</v>
      </c>
      <c r="O8242" t="s">
        <v>42</v>
      </c>
      <c r="P8242" t="s">
        <v>33</v>
      </c>
      <c r="Q8242">
        <v>3</v>
      </c>
      <c r="R8242" t="s">
        <v>43</v>
      </c>
      <c r="S8242" t="s">
        <v>35</v>
      </c>
      <c r="T8242">
        <v>7.3</v>
      </c>
      <c r="U8242">
        <v>12</v>
      </c>
      <c r="V8242">
        <v>20</v>
      </c>
      <c r="W8242">
        <v>0</v>
      </c>
      <c r="X8242">
        <v>0</v>
      </c>
      <c r="Y8242" t="s">
        <v>36</v>
      </c>
    </row>
    <row r="8243" spans="1:25" x14ac:dyDescent="0.25">
      <c r="A8243" t="s">
        <v>10281</v>
      </c>
      <c r="B8243" t="s">
        <v>805</v>
      </c>
      <c r="C8243" t="s">
        <v>82</v>
      </c>
      <c r="D8243" t="s">
        <v>55</v>
      </c>
      <c r="E8243" t="s">
        <v>39</v>
      </c>
      <c r="F8243" s="1" t="s">
        <v>20297</v>
      </c>
      <c r="G8243">
        <v>232</v>
      </c>
      <c r="H8243" t="s">
        <v>29</v>
      </c>
      <c r="I8243">
        <v>1409</v>
      </c>
      <c r="J8243">
        <v>273.97000000000003</v>
      </c>
      <c r="K8243">
        <f>Passenger_Data[[#This Row],[Price_USD]]*1</f>
        <v>273.97000000000003</v>
      </c>
      <c r="L8243">
        <v>77</v>
      </c>
      <c r="M8243" t="s">
        <v>30</v>
      </c>
      <c r="N8243" t="s">
        <v>31</v>
      </c>
      <c r="O8243" t="s">
        <v>33</v>
      </c>
      <c r="P8243" t="s">
        <v>33</v>
      </c>
      <c r="Q8243">
        <v>2</v>
      </c>
      <c r="R8243" t="s">
        <v>51</v>
      </c>
      <c r="S8243" t="s">
        <v>68</v>
      </c>
      <c r="T8243">
        <v>10</v>
      </c>
      <c r="U8243">
        <v>22</v>
      </c>
      <c r="V8243">
        <v>13</v>
      </c>
      <c r="W8243">
        <v>0</v>
      </c>
      <c r="X8243">
        <v>0</v>
      </c>
      <c r="Y8243" t="s">
        <v>36</v>
      </c>
    </row>
    <row r="8244" spans="1:25" x14ac:dyDescent="0.25">
      <c r="A8244" t="s">
        <v>10282</v>
      </c>
      <c r="B8244" t="s">
        <v>313</v>
      </c>
      <c r="C8244" t="s">
        <v>73</v>
      </c>
      <c r="D8244" t="s">
        <v>76</v>
      </c>
      <c r="E8244" t="s">
        <v>27</v>
      </c>
      <c r="F8244" s="1" t="s">
        <v>20298</v>
      </c>
      <c r="G8244">
        <v>127</v>
      </c>
      <c r="H8244" t="s">
        <v>29</v>
      </c>
      <c r="I8244">
        <v>695</v>
      </c>
      <c r="J8244">
        <v>209.11</v>
      </c>
      <c r="K8244">
        <f>Passenger_Data[[#This Row],[Price_USD]]*1</f>
        <v>209.11</v>
      </c>
      <c r="L8244">
        <v>76</v>
      </c>
      <c r="M8244" t="s">
        <v>40</v>
      </c>
      <c r="N8244" t="s">
        <v>60</v>
      </c>
      <c r="O8244" t="s">
        <v>56</v>
      </c>
      <c r="P8244" t="s">
        <v>264</v>
      </c>
      <c r="Q8244">
        <v>1</v>
      </c>
      <c r="R8244" t="s">
        <v>65</v>
      </c>
      <c r="S8244" t="s">
        <v>61</v>
      </c>
      <c r="T8244">
        <v>8.1999999999999993</v>
      </c>
      <c r="U8244">
        <v>18</v>
      </c>
      <c r="V8244">
        <v>58</v>
      </c>
      <c r="W8244">
        <v>0</v>
      </c>
      <c r="X8244">
        <v>0</v>
      </c>
      <c r="Y8244" t="s">
        <v>36</v>
      </c>
    </row>
    <row r="8245" spans="1:25" x14ac:dyDescent="0.25">
      <c r="A8245" t="s">
        <v>10283</v>
      </c>
      <c r="B8245" t="s">
        <v>1589</v>
      </c>
      <c r="C8245" t="s">
        <v>73</v>
      </c>
      <c r="D8245" t="s">
        <v>55</v>
      </c>
      <c r="E8245" t="s">
        <v>76</v>
      </c>
      <c r="F8245" s="1" t="s">
        <v>20299</v>
      </c>
      <c r="G8245">
        <v>124</v>
      </c>
      <c r="H8245" t="s">
        <v>29</v>
      </c>
      <c r="I8245">
        <v>1101</v>
      </c>
      <c r="J8245">
        <v>270.51</v>
      </c>
      <c r="K8245">
        <f>Passenger_Data[[#This Row],[Price_USD]]*1</f>
        <v>270.51</v>
      </c>
      <c r="L8245">
        <v>49</v>
      </c>
      <c r="M8245" t="s">
        <v>30</v>
      </c>
      <c r="N8245" t="s">
        <v>31</v>
      </c>
      <c r="O8245" t="s">
        <v>33</v>
      </c>
      <c r="P8245" t="s">
        <v>83</v>
      </c>
      <c r="Q8245">
        <v>0</v>
      </c>
      <c r="R8245" t="s">
        <v>43</v>
      </c>
      <c r="S8245" t="s">
        <v>35</v>
      </c>
      <c r="T8245">
        <v>4.9000000000000004</v>
      </c>
      <c r="U8245">
        <v>5</v>
      </c>
      <c r="V8245">
        <v>75</v>
      </c>
      <c r="W8245">
        <v>0</v>
      </c>
      <c r="X8245">
        <v>0</v>
      </c>
      <c r="Y8245" t="s">
        <v>45</v>
      </c>
    </row>
    <row r="8246" spans="1:25" x14ac:dyDescent="0.25">
      <c r="A8246" t="s">
        <v>10284</v>
      </c>
      <c r="B8246" t="s">
        <v>1692</v>
      </c>
      <c r="C8246" t="s">
        <v>48</v>
      </c>
      <c r="D8246" t="s">
        <v>55</v>
      </c>
      <c r="E8246" t="s">
        <v>59</v>
      </c>
      <c r="F8246" s="1" t="s">
        <v>20300</v>
      </c>
      <c r="G8246">
        <v>88</v>
      </c>
      <c r="H8246" t="s">
        <v>29</v>
      </c>
      <c r="I8246">
        <v>1164</v>
      </c>
      <c r="J8246">
        <v>65.23</v>
      </c>
      <c r="K8246">
        <f>Passenger_Data[[#This Row],[Price_USD]]*1</f>
        <v>65.23</v>
      </c>
      <c r="L8246">
        <v>56</v>
      </c>
      <c r="M8246" t="s">
        <v>30</v>
      </c>
      <c r="N8246" t="s">
        <v>41</v>
      </c>
      <c r="O8246" t="s">
        <v>56</v>
      </c>
      <c r="P8246" t="s">
        <v>83</v>
      </c>
      <c r="Q8246">
        <v>2</v>
      </c>
      <c r="R8246" t="s">
        <v>65</v>
      </c>
      <c r="S8246" t="s">
        <v>68</v>
      </c>
      <c r="T8246">
        <v>4.8</v>
      </c>
      <c r="U8246">
        <v>21</v>
      </c>
      <c r="V8246">
        <v>16</v>
      </c>
      <c r="W8246">
        <v>0</v>
      </c>
      <c r="X8246">
        <v>0</v>
      </c>
      <c r="Y8246" t="s">
        <v>77</v>
      </c>
    </row>
    <row r="8247" spans="1:25" x14ac:dyDescent="0.25">
      <c r="A8247" t="s">
        <v>10285</v>
      </c>
      <c r="B8247" t="s">
        <v>866</v>
      </c>
      <c r="C8247" t="s">
        <v>73</v>
      </c>
      <c r="D8247" t="s">
        <v>59</v>
      </c>
      <c r="E8247" t="s">
        <v>27</v>
      </c>
      <c r="F8247" s="1" t="s">
        <v>20301</v>
      </c>
      <c r="G8247">
        <v>245</v>
      </c>
      <c r="H8247" t="s">
        <v>29</v>
      </c>
      <c r="I8247">
        <v>1288</v>
      </c>
      <c r="J8247">
        <v>358.91</v>
      </c>
      <c r="K8247">
        <f>Passenger_Data[[#This Row],[Price_USD]]*1</f>
        <v>358.91</v>
      </c>
      <c r="L8247">
        <v>20</v>
      </c>
      <c r="M8247" t="s">
        <v>40</v>
      </c>
      <c r="N8247" t="s">
        <v>31</v>
      </c>
      <c r="O8247" t="s">
        <v>42</v>
      </c>
      <c r="P8247" t="s">
        <v>83</v>
      </c>
      <c r="Q8247">
        <v>1</v>
      </c>
      <c r="R8247" t="s">
        <v>34</v>
      </c>
      <c r="S8247" t="s">
        <v>44</v>
      </c>
      <c r="T8247">
        <v>5.2</v>
      </c>
      <c r="U8247">
        <v>26</v>
      </c>
      <c r="V8247">
        <v>40</v>
      </c>
      <c r="W8247">
        <v>0</v>
      </c>
      <c r="X8247">
        <v>0</v>
      </c>
      <c r="Y8247" t="s">
        <v>45</v>
      </c>
    </row>
    <row r="8248" spans="1:25" x14ac:dyDescent="0.25">
      <c r="A8248" t="s">
        <v>10286</v>
      </c>
      <c r="B8248" t="s">
        <v>3087</v>
      </c>
      <c r="C8248" t="s">
        <v>26</v>
      </c>
      <c r="D8248" t="s">
        <v>49</v>
      </c>
      <c r="E8248" t="s">
        <v>64</v>
      </c>
      <c r="F8248" s="1" t="s">
        <v>20302</v>
      </c>
      <c r="G8248">
        <v>168</v>
      </c>
      <c r="H8248" t="s">
        <v>29</v>
      </c>
      <c r="I8248">
        <v>537</v>
      </c>
      <c r="J8248">
        <v>375.48</v>
      </c>
      <c r="K8248">
        <f>Passenger_Data[[#This Row],[Price_USD]]*1</f>
        <v>375.48</v>
      </c>
      <c r="L8248">
        <v>23</v>
      </c>
      <c r="M8248" t="s">
        <v>40</v>
      </c>
      <c r="N8248" t="s">
        <v>41</v>
      </c>
      <c r="O8248" t="s">
        <v>32</v>
      </c>
      <c r="P8248" t="s">
        <v>33</v>
      </c>
      <c r="Q8248">
        <v>1</v>
      </c>
      <c r="R8248" t="s">
        <v>43</v>
      </c>
      <c r="S8248" t="s">
        <v>44</v>
      </c>
      <c r="T8248">
        <v>5.7</v>
      </c>
      <c r="U8248">
        <v>3</v>
      </c>
      <c r="V8248">
        <v>38</v>
      </c>
      <c r="W8248">
        <v>0</v>
      </c>
      <c r="X8248">
        <v>0</v>
      </c>
      <c r="Y8248" t="s">
        <v>77</v>
      </c>
    </row>
    <row r="8249" spans="1:25" x14ac:dyDescent="0.25">
      <c r="A8249" t="s">
        <v>10287</v>
      </c>
      <c r="B8249" t="s">
        <v>1361</v>
      </c>
      <c r="C8249" t="s">
        <v>48</v>
      </c>
      <c r="D8249" t="s">
        <v>27</v>
      </c>
      <c r="E8249" t="s">
        <v>28</v>
      </c>
      <c r="F8249" s="1" t="s">
        <v>20303</v>
      </c>
      <c r="G8249">
        <v>139</v>
      </c>
      <c r="H8249" t="s">
        <v>29</v>
      </c>
      <c r="I8249">
        <v>1654</v>
      </c>
      <c r="J8249">
        <v>229.12</v>
      </c>
      <c r="K8249">
        <f>Passenger_Data[[#This Row],[Price_USD]]*1</f>
        <v>229.12</v>
      </c>
      <c r="L8249">
        <v>28</v>
      </c>
      <c r="M8249" t="s">
        <v>30</v>
      </c>
      <c r="N8249" t="s">
        <v>31</v>
      </c>
      <c r="O8249" t="s">
        <v>56</v>
      </c>
      <c r="P8249" t="s">
        <v>50</v>
      </c>
      <c r="Q8249">
        <v>0</v>
      </c>
      <c r="R8249" t="s">
        <v>65</v>
      </c>
      <c r="S8249" t="s">
        <v>61</v>
      </c>
      <c r="T8249">
        <v>5.6</v>
      </c>
      <c r="U8249">
        <v>9</v>
      </c>
      <c r="V8249">
        <v>94</v>
      </c>
      <c r="W8249">
        <v>1</v>
      </c>
      <c r="X8249">
        <v>0</v>
      </c>
      <c r="Y8249" t="s">
        <v>36</v>
      </c>
    </row>
    <row r="8250" spans="1:25" x14ac:dyDescent="0.25">
      <c r="A8250" t="s">
        <v>10288</v>
      </c>
      <c r="B8250" t="s">
        <v>4595</v>
      </c>
      <c r="C8250" t="s">
        <v>54</v>
      </c>
      <c r="D8250" t="s">
        <v>39</v>
      </c>
      <c r="E8250" t="s">
        <v>59</v>
      </c>
      <c r="F8250" s="1" t="s">
        <v>20304</v>
      </c>
      <c r="G8250">
        <v>130</v>
      </c>
      <c r="H8250" t="s">
        <v>29</v>
      </c>
      <c r="I8250">
        <v>1053</v>
      </c>
      <c r="J8250">
        <v>307.27999999999997</v>
      </c>
      <c r="K8250">
        <f>Passenger_Data[[#This Row],[Price_USD]]*1</f>
        <v>307.27999999999997</v>
      </c>
      <c r="L8250">
        <v>55</v>
      </c>
      <c r="M8250" t="s">
        <v>40</v>
      </c>
      <c r="N8250" t="s">
        <v>31</v>
      </c>
      <c r="O8250" t="s">
        <v>42</v>
      </c>
      <c r="P8250" t="s">
        <v>83</v>
      </c>
      <c r="Q8250">
        <v>0</v>
      </c>
      <c r="R8250" t="s">
        <v>51</v>
      </c>
      <c r="S8250" t="s">
        <v>35</v>
      </c>
      <c r="T8250">
        <v>3</v>
      </c>
      <c r="U8250">
        <v>21</v>
      </c>
      <c r="V8250">
        <v>36</v>
      </c>
      <c r="W8250">
        <v>0</v>
      </c>
      <c r="X8250">
        <v>0</v>
      </c>
      <c r="Y8250" t="s">
        <v>36</v>
      </c>
    </row>
    <row r="8251" spans="1:25" x14ac:dyDescent="0.25">
      <c r="A8251" t="s">
        <v>10289</v>
      </c>
      <c r="B8251" t="s">
        <v>5770</v>
      </c>
      <c r="C8251" t="s">
        <v>82</v>
      </c>
      <c r="D8251" t="s">
        <v>39</v>
      </c>
      <c r="E8251" t="s">
        <v>28</v>
      </c>
      <c r="F8251" s="1" t="s">
        <v>20305</v>
      </c>
      <c r="G8251">
        <v>189</v>
      </c>
      <c r="H8251" t="s">
        <v>29</v>
      </c>
      <c r="I8251">
        <v>1187</v>
      </c>
      <c r="J8251">
        <v>445.4</v>
      </c>
      <c r="K8251">
        <f>Passenger_Data[[#This Row],[Price_USD]]*1</f>
        <v>445.4</v>
      </c>
      <c r="L8251">
        <v>63</v>
      </c>
      <c r="M8251" t="s">
        <v>30</v>
      </c>
      <c r="N8251" t="s">
        <v>60</v>
      </c>
      <c r="O8251" t="s">
        <v>32</v>
      </c>
      <c r="P8251" t="s">
        <v>50</v>
      </c>
      <c r="Q8251">
        <v>2</v>
      </c>
      <c r="R8251" t="s">
        <v>43</v>
      </c>
      <c r="S8251" t="s">
        <v>35</v>
      </c>
      <c r="T8251">
        <v>9.5</v>
      </c>
      <c r="U8251">
        <v>27</v>
      </c>
      <c r="V8251">
        <v>63</v>
      </c>
      <c r="W8251">
        <v>0</v>
      </c>
      <c r="X8251">
        <v>0</v>
      </c>
      <c r="Y8251" t="s">
        <v>45</v>
      </c>
    </row>
    <row r="8252" spans="1:25" x14ac:dyDescent="0.25">
      <c r="A8252" t="s">
        <v>10290</v>
      </c>
      <c r="B8252" t="s">
        <v>6529</v>
      </c>
      <c r="C8252" t="s">
        <v>48</v>
      </c>
      <c r="D8252" t="s">
        <v>64</v>
      </c>
      <c r="E8252" t="s">
        <v>39</v>
      </c>
      <c r="F8252" s="1" t="s">
        <v>20306</v>
      </c>
      <c r="G8252">
        <v>90</v>
      </c>
      <c r="H8252" t="s">
        <v>29</v>
      </c>
      <c r="I8252">
        <v>1935</v>
      </c>
      <c r="J8252">
        <v>286.95</v>
      </c>
      <c r="K8252">
        <f>Passenger_Data[[#This Row],[Price_USD]]*1</f>
        <v>286.95</v>
      </c>
      <c r="L8252">
        <v>56</v>
      </c>
      <c r="M8252" t="s">
        <v>40</v>
      </c>
      <c r="N8252" t="s">
        <v>31</v>
      </c>
      <c r="O8252" t="s">
        <v>42</v>
      </c>
      <c r="P8252" t="s">
        <v>50</v>
      </c>
      <c r="Q8252">
        <v>1</v>
      </c>
      <c r="R8252" t="s">
        <v>65</v>
      </c>
      <c r="S8252" t="s">
        <v>68</v>
      </c>
      <c r="T8252">
        <v>6.7</v>
      </c>
      <c r="U8252">
        <v>18</v>
      </c>
      <c r="V8252">
        <v>104</v>
      </c>
      <c r="W8252">
        <v>0</v>
      </c>
      <c r="X8252">
        <v>0</v>
      </c>
      <c r="Y8252" t="s">
        <v>36</v>
      </c>
    </row>
    <row r="8253" spans="1:25" x14ac:dyDescent="0.25">
      <c r="A8253" t="s">
        <v>10291</v>
      </c>
      <c r="B8253" t="s">
        <v>5767</v>
      </c>
      <c r="C8253" t="s">
        <v>73</v>
      </c>
      <c r="D8253" t="s">
        <v>59</v>
      </c>
      <c r="E8253" t="s">
        <v>55</v>
      </c>
      <c r="F8253" s="1" t="s">
        <v>20307</v>
      </c>
      <c r="G8253">
        <v>99</v>
      </c>
      <c r="H8253" t="s">
        <v>86</v>
      </c>
      <c r="I8253">
        <v>1117</v>
      </c>
      <c r="J8253">
        <v>471.03</v>
      </c>
      <c r="K8253">
        <f>Passenger_Data[[#This Row],[Price_USD]]*1</f>
        <v>471.03</v>
      </c>
      <c r="L8253">
        <v>66</v>
      </c>
      <c r="M8253" t="s">
        <v>40</v>
      </c>
      <c r="N8253" t="s">
        <v>31</v>
      </c>
      <c r="O8253" t="s">
        <v>42</v>
      </c>
      <c r="P8253" t="s">
        <v>50</v>
      </c>
      <c r="Q8253">
        <v>0</v>
      </c>
      <c r="R8253" t="s">
        <v>65</v>
      </c>
      <c r="S8253" t="s">
        <v>68</v>
      </c>
      <c r="T8253">
        <v>6.3</v>
      </c>
      <c r="U8253">
        <v>12</v>
      </c>
      <c r="V8253">
        <v>83</v>
      </c>
      <c r="W8253">
        <v>0</v>
      </c>
      <c r="X8253">
        <v>1</v>
      </c>
      <c r="Y8253" t="s">
        <v>36</v>
      </c>
    </row>
    <row r="8254" spans="1:25" x14ac:dyDescent="0.25">
      <c r="A8254" t="s">
        <v>10292</v>
      </c>
      <c r="B8254" t="s">
        <v>301</v>
      </c>
      <c r="C8254" t="s">
        <v>82</v>
      </c>
      <c r="D8254" t="s">
        <v>28</v>
      </c>
      <c r="E8254" t="s">
        <v>64</v>
      </c>
      <c r="F8254" s="1" t="s">
        <v>20308</v>
      </c>
      <c r="G8254">
        <v>192</v>
      </c>
      <c r="H8254" t="s">
        <v>86</v>
      </c>
      <c r="I8254">
        <v>1203</v>
      </c>
      <c r="J8254">
        <v>192.04</v>
      </c>
      <c r="K8254">
        <f>Passenger_Data[[#This Row],[Price_USD]]*1</f>
        <v>192.04</v>
      </c>
      <c r="L8254">
        <v>25</v>
      </c>
      <c r="M8254" t="s">
        <v>30</v>
      </c>
      <c r="N8254" t="s">
        <v>31</v>
      </c>
      <c r="O8254" t="s">
        <v>33</v>
      </c>
      <c r="P8254" t="s">
        <v>50</v>
      </c>
      <c r="Q8254">
        <v>3</v>
      </c>
      <c r="R8254" t="s">
        <v>65</v>
      </c>
      <c r="S8254" t="s">
        <v>68</v>
      </c>
      <c r="T8254">
        <v>9.1999999999999993</v>
      </c>
      <c r="U8254">
        <v>18</v>
      </c>
      <c r="V8254">
        <v>106</v>
      </c>
      <c r="W8254">
        <v>0</v>
      </c>
      <c r="X8254">
        <v>0</v>
      </c>
      <c r="Y8254" t="s">
        <v>45</v>
      </c>
    </row>
    <row r="8255" spans="1:25" x14ac:dyDescent="0.25">
      <c r="A8255" t="s">
        <v>10293</v>
      </c>
      <c r="B8255" t="s">
        <v>7751</v>
      </c>
      <c r="C8255" t="s">
        <v>54</v>
      </c>
      <c r="D8255" t="s">
        <v>28</v>
      </c>
      <c r="E8255" t="s">
        <v>49</v>
      </c>
      <c r="F8255" s="1" t="s">
        <v>20309</v>
      </c>
      <c r="G8255">
        <v>310</v>
      </c>
      <c r="H8255" t="s">
        <v>29</v>
      </c>
      <c r="I8255">
        <v>770</v>
      </c>
      <c r="J8255">
        <v>390.11</v>
      </c>
      <c r="K8255">
        <f>Passenger_Data[[#This Row],[Price_USD]]*1</f>
        <v>390.11</v>
      </c>
      <c r="L8255">
        <v>46</v>
      </c>
      <c r="M8255" t="s">
        <v>40</v>
      </c>
      <c r="N8255" t="s">
        <v>41</v>
      </c>
      <c r="O8255" t="s">
        <v>33</v>
      </c>
      <c r="P8255" t="s">
        <v>33</v>
      </c>
      <c r="Q8255">
        <v>1</v>
      </c>
      <c r="R8255" t="s">
        <v>51</v>
      </c>
      <c r="S8255" t="s">
        <v>44</v>
      </c>
      <c r="T8255">
        <v>7.7</v>
      </c>
      <c r="U8255">
        <v>13</v>
      </c>
      <c r="V8255">
        <v>67</v>
      </c>
      <c r="W8255">
        <v>0</v>
      </c>
      <c r="X8255">
        <v>0</v>
      </c>
      <c r="Y8255" t="s">
        <v>45</v>
      </c>
    </row>
    <row r="8256" spans="1:25" x14ac:dyDescent="0.25">
      <c r="A8256" t="s">
        <v>10294</v>
      </c>
      <c r="B8256" t="s">
        <v>7714</v>
      </c>
      <c r="C8256" t="s">
        <v>73</v>
      </c>
      <c r="D8256" t="s">
        <v>28</v>
      </c>
      <c r="E8256" t="s">
        <v>59</v>
      </c>
      <c r="F8256" s="1" t="s">
        <v>20310</v>
      </c>
      <c r="G8256">
        <v>133</v>
      </c>
      <c r="H8256" t="s">
        <v>86</v>
      </c>
      <c r="I8256">
        <v>1113</v>
      </c>
      <c r="J8256">
        <v>374.72</v>
      </c>
      <c r="K8256">
        <f>Passenger_Data[[#This Row],[Price_USD]]*1</f>
        <v>374.72</v>
      </c>
      <c r="L8256">
        <v>47</v>
      </c>
      <c r="M8256" t="s">
        <v>40</v>
      </c>
      <c r="N8256" t="s">
        <v>60</v>
      </c>
      <c r="O8256" t="s">
        <v>33</v>
      </c>
      <c r="P8256" t="s">
        <v>50</v>
      </c>
      <c r="Q8256">
        <v>0</v>
      </c>
      <c r="R8256" t="s">
        <v>43</v>
      </c>
      <c r="S8256" t="s">
        <v>68</v>
      </c>
      <c r="T8256">
        <v>7.8</v>
      </c>
      <c r="U8256">
        <v>11</v>
      </c>
      <c r="V8256">
        <v>79</v>
      </c>
      <c r="W8256">
        <v>0</v>
      </c>
      <c r="X8256">
        <v>0</v>
      </c>
      <c r="Y8256" t="s">
        <v>36</v>
      </c>
    </row>
    <row r="8257" spans="1:25" x14ac:dyDescent="0.25">
      <c r="A8257" t="s">
        <v>10295</v>
      </c>
      <c r="B8257" t="s">
        <v>6472</v>
      </c>
      <c r="C8257" t="s">
        <v>73</v>
      </c>
      <c r="D8257" t="s">
        <v>55</v>
      </c>
      <c r="E8257" t="s">
        <v>59</v>
      </c>
      <c r="F8257" s="1" t="s">
        <v>20311</v>
      </c>
      <c r="G8257">
        <v>208</v>
      </c>
      <c r="H8257" t="s">
        <v>29</v>
      </c>
      <c r="I8257">
        <v>1259</v>
      </c>
      <c r="J8257">
        <v>317.95999999999998</v>
      </c>
      <c r="K8257">
        <f>Passenger_Data[[#This Row],[Price_USD]]*1</f>
        <v>317.95999999999998</v>
      </c>
      <c r="L8257">
        <v>75</v>
      </c>
      <c r="M8257" t="s">
        <v>30</v>
      </c>
      <c r="N8257" t="s">
        <v>60</v>
      </c>
      <c r="O8257" t="s">
        <v>32</v>
      </c>
      <c r="P8257" t="s">
        <v>33</v>
      </c>
      <c r="Q8257">
        <v>0</v>
      </c>
      <c r="R8257" t="s">
        <v>34</v>
      </c>
      <c r="S8257" t="s">
        <v>61</v>
      </c>
      <c r="T8257">
        <v>8.8000000000000007</v>
      </c>
      <c r="U8257">
        <v>4</v>
      </c>
      <c r="V8257">
        <v>49</v>
      </c>
      <c r="W8257">
        <v>0</v>
      </c>
      <c r="X8257">
        <v>0</v>
      </c>
      <c r="Y8257" t="s">
        <v>36</v>
      </c>
    </row>
    <row r="8258" spans="1:25" x14ac:dyDescent="0.25">
      <c r="A8258" t="s">
        <v>10296</v>
      </c>
      <c r="B8258" t="s">
        <v>4088</v>
      </c>
      <c r="C8258" t="s">
        <v>82</v>
      </c>
      <c r="D8258" t="s">
        <v>27</v>
      </c>
      <c r="E8258" t="s">
        <v>27</v>
      </c>
      <c r="F8258" s="1" t="s">
        <v>20312</v>
      </c>
      <c r="G8258">
        <v>206</v>
      </c>
      <c r="H8258" t="s">
        <v>29</v>
      </c>
      <c r="I8258">
        <v>1278</v>
      </c>
      <c r="J8258">
        <v>400.49</v>
      </c>
      <c r="K8258">
        <f>Passenger_Data[[#This Row],[Price_USD]]*1</f>
        <v>400.49</v>
      </c>
      <c r="L8258">
        <v>50</v>
      </c>
      <c r="M8258" t="s">
        <v>30</v>
      </c>
      <c r="N8258" t="s">
        <v>60</v>
      </c>
      <c r="O8258" t="s">
        <v>33</v>
      </c>
      <c r="P8258" t="s">
        <v>50</v>
      </c>
      <c r="Q8258">
        <v>1</v>
      </c>
      <c r="R8258" t="s">
        <v>65</v>
      </c>
      <c r="S8258" t="s">
        <v>68</v>
      </c>
      <c r="T8258">
        <v>5.8</v>
      </c>
      <c r="U8258">
        <v>16</v>
      </c>
      <c r="V8258">
        <v>94</v>
      </c>
      <c r="W8258">
        <v>0</v>
      </c>
      <c r="X8258">
        <v>1</v>
      </c>
      <c r="Y8258" t="s">
        <v>45</v>
      </c>
    </row>
    <row r="8259" spans="1:25" x14ac:dyDescent="0.25">
      <c r="A8259" t="s">
        <v>10297</v>
      </c>
      <c r="B8259" t="s">
        <v>1096</v>
      </c>
      <c r="C8259" t="s">
        <v>73</v>
      </c>
      <c r="D8259" t="s">
        <v>49</v>
      </c>
      <c r="E8259" t="s">
        <v>49</v>
      </c>
      <c r="F8259" s="1" t="s">
        <v>20313</v>
      </c>
      <c r="G8259">
        <v>293</v>
      </c>
      <c r="H8259" t="s">
        <v>29</v>
      </c>
      <c r="I8259">
        <v>1965</v>
      </c>
      <c r="J8259">
        <v>201.9</v>
      </c>
      <c r="K8259">
        <f>Passenger_Data[[#This Row],[Price_USD]]*1</f>
        <v>201.9</v>
      </c>
      <c r="L8259">
        <v>69</v>
      </c>
      <c r="M8259" t="s">
        <v>40</v>
      </c>
      <c r="N8259" t="s">
        <v>31</v>
      </c>
      <c r="O8259" t="s">
        <v>32</v>
      </c>
      <c r="P8259" t="s">
        <v>50</v>
      </c>
      <c r="Q8259">
        <v>0</v>
      </c>
      <c r="R8259" t="s">
        <v>65</v>
      </c>
      <c r="S8259" t="s">
        <v>68</v>
      </c>
      <c r="T8259">
        <v>5.3</v>
      </c>
      <c r="U8259">
        <v>8</v>
      </c>
      <c r="V8259">
        <v>33</v>
      </c>
      <c r="W8259">
        <v>0</v>
      </c>
      <c r="X8259">
        <v>0</v>
      </c>
      <c r="Y8259" t="s">
        <v>36</v>
      </c>
    </row>
    <row r="8260" spans="1:25" x14ac:dyDescent="0.25">
      <c r="A8260" t="s">
        <v>10298</v>
      </c>
      <c r="B8260" t="s">
        <v>4276</v>
      </c>
      <c r="C8260" t="s">
        <v>82</v>
      </c>
      <c r="D8260" t="s">
        <v>49</v>
      </c>
      <c r="E8260" t="s">
        <v>59</v>
      </c>
      <c r="F8260" s="1" t="s">
        <v>20314</v>
      </c>
      <c r="G8260">
        <v>229</v>
      </c>
      <c r="H8260" t="s">
        <v>29</v>
      </c>
      <c r="I8260">
        <v>1367</v>
      </c>
      <c r="J8260">
        <v>287.94</v>
      </c>
      <c r="K8260">
        <f>Passenger_Data[[#This Row],[Price_USD]]*1</f>
        <v>287.94</v>
      </c>
      <c r="L8260">
        <v>53</v>
      </c>
      <c r="M8260" t="s">
        <v>40</v>
      </c>
      <c r="N8260" t="s">
        <v>31</v>
      </c>
      <c r="O8260" t="s">
        <v>32</v>
      </c>
      <c r="P8260" t="s">
        <v>264</v>
      </c>
      <c r="Q8260">
        <v>0</v>
      </c>
      <c r="R8260" t="s">
        <v>65</v>
      </c>
      <c r="S8260" t="s">
        <v>61</v>
      </c>
      <c r="T8260">
        <v>6.9</v>
      </c>
      <c r="U8260">
        <v>1</v>
      </c>
      <c r="V8260">
        <v>17</v>
      </c>
      <c r="W8260">
        <v>1</v>
      </c>
      <c r="X8260">
        <v>0</v>
      </c>
      <c r="Y8260" t="s">
        <v>77</v>
      </c>
    </row>
    <row r="8261" spans="1:25" x14ac:dyDescent="0.25">
      <c r="A8261" t="s">
        <v>10299</v>
      </c>
      <c r="B8261" t="s">
        <v>1032</v>
      </c>
      <c r="C8261" t="s">
        <v>73</v>
      </c>
      <c r="D8261" t="s">
        <v>39</v>
      </c>
      <c r="E8261" t="s">
        <v>76</v>
      </c>
      <c r="F8261" s="1" t="s">
        <v>20315</v>
      </c>
      <c r="G8261">
        <v>179</v>
      </c>
      <c r="H8261" t="s">
        <v>86</v>
      </c>
      <c r="I8261">
        <v>1074</v>
      </c>
      <c r="J8261">
        <v>290.39</v>
      </c>
      <c r="K8261">
        <f>Passenger_Data[[#This Row],[Price_USD]]*1</f>
        <v>290.39</v>
      </c>
      <c r="L8261">
        <v>34</v>
      </c>
      <c r="M8261" t="s">
        <v>30</v>
      </c>
      <c r="N8261" t="s">
        <v>60</v>
      </c>
      <c r="O8261" t="s">
        <v>42</v>
      </c>
      <c r="P8261" t="s">
        <v>50</v>
      </c>
      <c r="Q8261">
        <v>3</v>
      </c>
      <c r="R8261" t="s">
        <v>51</v>
      </c>
      <c r="S8261" t="s">
        <v>61</v>
      </c>
      <c r="T8261">
        <v>7.8</v>
      </c>
      <c r="U8261">
        <v>3</v>
      </c>
      <c r="V8261">
        <v>0</v>
      </c>
      <c r="W8261">
        <v>0</v>
      </c>
      <c r="X8261">
        <v>0</v>
      </c>
      <c r="Y8261" t="s">
        <v>36</v>
      </c>
    </row>
    <row r="8262" spans="1:25" x14ac:dyDescent="0.25">
      <c r="A8262" t="s">
        <v>10300</v>
      </c>
      <c r="B8262" t="s">
        <v>677</v>
      </c>
      <c r="C8262" t="s">
        <v>82</v>
      </c>
      <c r="D8262" t="s">
        <v>76</v>
      </c>
      <c r="E8262" t="s">
        <v>55</v>
      </c>
      <c r="F8262" s="1" t="s">
        <v>20316</v>
      </c>
      <c r="G8262">
        <v>93</v>
      </c>
      <c r="H8262" t="s">
        <v>29</v>
      </c>
      <c r="I8262">
        <v>946</v>
      </c>
      <c r="J8262">
        <v>370.72</v>
      </c>
      <c r="K8262">
        <f>Passenger_Data[[#This Row],[Price_USD]]*1</f>
        <v>370.72</v>
      </c>
      <c r="L8262">
        <v>71</v>
      </c>
      <c r="M8262" t="s">
        <v>40</v>
      </c>
      <c r="N8262" t="s">
        <v>41</v>
      </c>
      <c r="O8262" t="s">
        <v>56</v>
      </c>
      <c r="P8262" t="s">
        <v>50</v>
      </c>
      <c r="Q8262">
        <v>1</v>
      </c>
      <c r="R8262" t="s">
        <v>34</v>
      </c>
      <c r="S8262" t="s">
        <v>61</v>
      </c>
      <c r="T8262">
        <v>7.5</v>
      </c>
      <c r="U8262">
        <v>13</v>
      </c>
      <c r="V8262">
        <v>84</v>
      </c>
      <c r="W8262">
        <v>0</v>
      </c>
      <c r="X8262">
        <v>0</v>
      </c>
      <c r="Y8262" t="s">
        <v>45</v>
      </c>
    </row>
    <row r="8263" spans="1:25" x14ac:dyDescent="0.25">
      <c r="A8263" t="s">
        <v>10301</v>
      </c>
      <c r="B8263" t="s">
        <v>4619</v>
      </c>
      <c r="C8263" t="s">
        <v>73</v>
      </c>
      <c r="D8263" t="s">
        <v>76</v>
      </c>
      <c r="E8263" t="s">
        <v>76</v>
      </c>
      <c r="F8263" s="1" t="s">
        <v>20317</v>
      </c>
      <c r="G8263">
        <v>134</v>
      </c>
      <c r="H8263" t="s">
        <v>29</v>
      </c>
      <c r="I8263">
        <v>975</v>
      </c>
      <c r="J8263">
        <v>535.54999999999995</v>
      </c>
      <c r="K8263">
        <f>Passenger_Data[[#This Row],[Price_USD]]*1</f>
        <v>535.54999999999995</v>
      </c>
      <c r="L8263">
        <v>38</v>
      </c>
      <c r="M8263" t="s">
        <v>40</v>
      </c>
      <c r="N8263" t="s">
        <v>41</v>
      </c>
      <c r="O8263" t="s">
        <v>56</v>
      </c>
      <c r="P8263" t="s">
        <v>83</v>
      </c>
      <c r="Q8263">
        <v>2</v>
      </c>
      <c r="R8263" t="s">
        <v>65</v>
      </c>
      <c r="S8263" t="s">
        <v>61</v>
      </c>
      <c r="T8263">
        <v>7.4</v>
      </c>
      <c r="U8263">
        <v>6</v>
      </c>
      <c r="V8263">
        <v>101</v>
      </c>
      <c r="W8263">
        <v>0</v>
      </c>
      <c r="X8263">
        <v>0</v>
      </c>
      <c r="Y8263" t="s">
        <v>45</v>
      </c>
    </row>
    <row r="8264" spans="1:25" x14ac:dyDescent="0.25">
      <c r="A8264" t="s">
        <v>10302</v>
      </c>
      <c r="B8264" t="s">
        <v>70</v>
      </c>
      <c r="C8264" t="s">
        <v>54</v>
      </c>
      <c r="D8264" t="s">
        <v>49</v>
      </c>
      <c r="E8264" t="s">
        <v>64</v>
      </c>
      <c r="F8264" s="1" t="s">
        <v>20318</v>
      </c>
      <c r="G8264">
        <v>140</v>
      </c>
      <c r="H8264" t="s">
        <v>29</v>
      </c>
      <c r="I8264">
        <v>1230</v>
      </c>
      <c r="J8264">
        <v>382.13</v>
      </c>
      <c r="K8264">
        <f>Passenger_Data[[#This Row],[Price_USD]]*1</f>
        <v>382.13</v>
      </c>
      <c r="L8264">
        <v>40</v>
      </c>
      <c r="M8264" t="s">
        <v>30</v>
      </c>
      <c r="N8264" t="s">
        <v>41</v>
      </c>
      <c r="O8264" t="s">
        <v>42</v>
      </c>
      <c r="P8264" t="s">
        <v>264</v>
      </c>
      <c r="Q8264">
        <v>1</v>
      </c>
      <c r="R8264" t="s">
        <v>43</v>
      </c>
      <c r="S8264" t="s">
        <v>61</v>
      </c>
      <c r="T8264">
        <v>10</v>
      </c>
      <c r="U8264">
        <v>14</v>
      </c>
      <c r="V8264">
        <v>70</v>
      </c>
      <c r="W8264">
        <v>0</v>
      </c>
      <c r="X8264">
        <v>0</v>
      </c>
      <c r="Y8264" t="s">
        <v>45</v>
      </c>
    </row>
    <row r="8265" spans="1:25" x14ac:dyDescent="0.25">
      <c r="A8265" t="s">
        <v>10303</v>
      </c>
      <c r="B8265" t="s">
        <v>988</v>
      </c>
      <c r="C8265" t="s">
        <v>73</v>
      </c>
      <c r="D8265" t="s">
        <v>55</v>
      </c>
      <c r="E8265" t="s">
        <v>49</v>
      </c>
      <c r="F8265" s="1" t="s">
        <v>20319</v>
      </c>
      <c r="G8265">
        <v>140</v>
      </c>
      <c r="H8265" t="s">
        <v>29</v>
      </c>
      <c r="I8265">
        <v>1483</v>
      </c>
      <c r="J8265">
        <v>469.28</v>
      </c>
      <c r="K8265">
        <f>Passenger_Data[[#This Row],[Price_USD]]*1</f>
        <v>469.28</v>
      </c>
      <c r="L8265">
        <v>75</v>
      </c>
      <c r="M8265" t="s">
        <v>40</v>
      </c>
      <c r="N8265" t="s">
        <v>41</v>
      </c>
      <c r="O8265" t="s">
        <v>42</v>
      </c>
      <c r="P8265" t="s">
        <v>83</v>
      </c>
      <c r="Q8265">
        <v>0</v>
      </c>
      <c r="R8265" t="s">
        <v>65</v>
      </c>
      <c r="S8265" t="s">
        <v>44</v>
      </c>
      <c r="T8265">
        <v>8.5</v>
      </c>
      <c r="U8265">
        <v>13</v>
      </c>
      <c r="V8265">
        <v>86</v>
      </c>
      <c r="W8265">
        <v>0</v>
      </c>
      <c r="X8265">
        <v>0</v>
      </c>
      <c r="Y8265" t="s">
        <v>36</v>
      </c>
    </row>
    <row r="8266" spans="1:25" x14ac:dyDescent="0.25">
      <c r="A8266" t="s">
        <v>10304</v>
      </c>
      <c r="B8266" t="s">
        <v>85</v>
      </c>
      <c r="C8266" t="s">
        <v>82</v>
      </c>
      <c r="D8266" t="s">
        <v>39</v>
      </c>
      <c r="E8266" t="s">
        <v>49</v>
      </c>
      <c r="F8266" s="1" t="s">
        <v>20320</v>
      </c>
      <c r="G8266">
        <v>217</v>
      </c>
      <c r="H8266" t="s">
        <v>29</v>
      </c>
      <c r="I8266">
        <v>1083</v>
      </c>
      <c r="J8266">
        <v>295.19</v>
      </c>
      <c r="K8266">
        <f>Passenger_Data[[#This Row],[Price_USD]]*1</f>
        <v>295.19</v>
      </c>
      <c r="L8266">
        <v>21</v>
      </c>
      <c r="M8266" t="s">
        <v>30</v>
      </c>
      <c r="N8266" t="s">
        <v>31</v>
      </c>
      <c r="O8266" t="s">
        <v>42</v>
      </c>
      <c r="P8266" t="s">
        <v>50</v>
      </c>
      <c r="Q8266">
        <v>1</v>
      </c>
      <c r="R8266" t="s">
        <v>51</v>
      </c>
      <c r="S8266" t="s">
        <v>35</v>
      </c>
      <c r="T8266">
        <v>7.7</v>
      </c>
      <c r="U8266">
        <v>8</v>
      </c>
      <c r="V8266">
        <v>2</v>
      </c>
      <c r="W8266">
        <v>0</v>
      </c>
      <c r="X8266">
        <v>0</v>
      </c>
      <c r="Y8266" t="s">
        <v>77</v>
      </c>
    </row>
    <row r="8267" spans="1:25" x14ac:dyDescent="0.25">
      <c r="A8267" t="s">
        <v>10305</v>
      </c>
      <c r="B8267" t="s">
        <v>958</v>
      </c>
      <c r="C8267" t="s">
        <v>26</v>
      </c>
      <c r="D8267" t="s">
        <v>27</v>
      </c>
      <c r="E8267" t="s">
        <v>27</v>
      </c>
      <c r="F8267" s="1" t="s">
        <v>20321</v>
      </c>
      <c r="G8267">
        <v>181</v>
      </c>
      <c r="H8267" t="s">
        <v>29</v>
      </c>
      <c r="I8267">
        <v>1847</v>
      </c>
      <c r="J8267">
        <v>591.32000000000005</v>
      </c>
      <c r="K8267">
        <f>Passenger_Data[[#This Row],[Price_USD]]*1</f>
        <v>591.32000000000005</v>
      </c>
      <c r="L8267">
        <v>54</v>
      </c>
      <c r="M8267" t="s">
        <v>40</v>
      </c>
      <c r="N8267" t="s">
        <v>31</v>
      </c>
      <c r="O8267" t="s">
        <v>56</v>
      </c>
      <c r="P8267" t="s">
        <v>83</v>
      </c>
      <c r="Q8267">
        <v>0</v>
      </c>
      <c r="R8267" t="s">
        <v>65</v>
      </c>
      <c r="S8267" t="s">
        <v>68</v>
      </c>
      <c r="T8267">
        <v>6.6</v>
      </c>
      <c r="U8267">
        <v>2</v>
      </c>
      <c r="V8267">
        <v>81</v>
      </c>
      <c r="W8267">
        <v>0</v>
      </c>
      <c r="X8267">
        <v>0</v>
      </c>
      <c r="Y8267" t="s">
        <v>45</v>
      </c>
    </row>
    <row r="8268" spans="1:25" x14ac:dyDescent="0.25">
      <c r="A8268" t="s">
        <v>10306</v>
      </c>
      <c r="B8268" t="s">
        <v>259</v>
      </c>
      <c r="C8268" t="s">
        <v>73</v>
      </c>
      <c r="D8268" t="s">
        <v>64</v>
      </c>
      <c r="E8268" t="s">
        <v>39</v>
      </c>
      <c r="F8268" s="1" t="s">
        <v>20322</v>
      </c>
      <c r="G8268">
        <v>146</v>
      </c>
      <c r="H8268" t="s">
        <v>86</v>
      </c>
      <c r="I8268">
        <v>1443</v>
      </c>
      <c r="J8268">
        <v>458.18</v>
      </c>
      <c r="K8268">
        <f>Passenger_Data[[#This Row],[Price_USD]]*1</f>
        <v>458.18</v>
      </c>
      <c r="L8268">
        <v>26</v>
      </c>
      <c r="M8268" t="s">
        <v>40</v>
      </c>
      <c r="N8268" t="s">
        <v>60</v>
      </c>
      <c r="O8268" t="s">
        <v>33</v>
      </c>
      <c r="P8268" t="s">
        <v>33</v>
      </c>
      <c r="Q8268">
        <v>0</v>
      </c>
      <c r="R8268" t="s">
        <v>65</v>
      </c>
      <c r="S8268" t="s">
        <v>61</v>
      </c>
      <c r="T8268">
        <v>6.4</v>
      </c>
      <c r="U8268">
        <v>2</v>
      </c>
      <c r="V8268">
        <v>23</v>
      </c>
      <c r="W8268">
        <v>0</v>
      </c>
      <c r="X8268">
        <v>0</v>
      </c>
      <c r="Y8268" t="s">
        <v>36</v>
      </c>
    </row>
    <row r="8269" spans="1:25" x14ac:dyDescent="0.25">
      <c r="A8269" t="s">
        <v>10307</v>
      </c>
      <c r="B8269" t="s">
        <v>6064</v>
      </c>
      <c r="C8269" t="s">
        <v>82</v>
      </c>
      <c r="D8269" t="s">
        <v>76</v>
      </c>
      <c r="E8269" t="s">
        <v>27</v>
      </c>
      <c r="F8269" s="1" t="s">
        <v>20323</v>
      </c>
      <c r="G8269">
        <v>184</v>
      </c>
      <c r="H8269" t="s">
        <v>29</v>
      </c>
      <c r="I8269">
        <v>1017</v>
      </c>
      <c r="J8269">
        <v>351.12</v>
      </c>
      <c r="K8269">
        <f>Passenger_Data[[#This Row],[Price_USD]]*1</f>
        <v>351.12</v>
      </c>
      <c r="L8269">
        <v>40</v>
      </c>
      <c r="M8269" t="s">
        <v>30</v>
      </c>
      <c r="N8269" t="s">
        <v>31</v>
      </c>
      <c r="O8269" t="s">
        <v>56</v>
      </c>
      <c r="P8269" t="s">
        <v>33</v>
      </c>
      <c r="Q8269">
        <v>0</v>
      </c>
      <c r="R8269" t="s">
        <v>65</v>
      </c>
      <c r="S8269" t="s">
        <v>44</v>
      </c>
      <c r="T8269">
        <v>6.2</v>
      </c>
      <c r="U8269">
        <v>5</v>
      </c>
      <c r="V8269">
        <v>13</v>
      </c>
      <c r="W8269">
        <v>0</v>
      </c>
      <c r="X8269">
        <v>0</v>
      </c>
      <c r="Y8269" t="s">
        <v>77</v>
      </c>
    </row>
    <row r="8270" spans="1:25" x14ac:dyDescent="0.25">
      <c r="A8270" t="s">
        <v>10308</v>
      </c>
      <c r="B8270" t="s">
        <v>2444</v>
      </c>
      <c r="C8270" t="s">
        <v>82</v>
      </c>
      <c r="D8270" t="s">
        <v>39</v>
      </c>
      <c r="E8270" t="s">
        <v>64</v>
      </c>
      <c r="F8270" s="1" t="s">
        <v>20324</v>
      </c>
      <c r="G8270">
        <v>106</v>
      </c>
      <c r="H8270" t="s">
        <v>29</v>
      </c>
      <c r="I8270">
        <v>1278</v>
      </c>
      <c r="J8270">
        <v>339.44</v>
      </c>
      <c r="K8270">
        <f>Passenger_Data[[#This Row],[Price_USD]]*1</f>
        <v>339.44</v>
      </c>
      <c r="L8270">
        <v>21</v>
      </c>
      <c r="M8270" t="s">
        <v>30</v>
      </c>
      <c r="N8270" t="s">
        <v>31</v>
      </c>
      <c r="O8270" t="s">
        <v>33</v>
      </c>
      <c r="P8270" t="s">
        <v>83</v>
      </c>
      <c r="Q8270">
        <v>3</v>
      </c>
      <c r="R8270" t="s">
        <v>51</v>
      </c>
      <c r="S8270" t="s">
        <v>44</v>
      </c>
      <c r="T8270">
        <v>6</v>
      </c>
      <c r="U8270">
        <v>27</v>
      </c>
      <c r="V8270">
        <v>48</v>
      </c>
      <c r="W8270">
        <v>0</v>
      </c>
      <c r="X8270">
        <v>0</v>
      </c>
      <c r="Y8270" t="s">
        <v>45</v>
      </c>
    </row>
    <row r="8271" spans="1:25" x14ac:dyDescent="0.25">
      <c r="A8271" t="s">
        <v>10309</v>
      </c>
      <c r="B8271" t="s">
        <v>229</v>
      </c>
      <c r="C8271" t="s">
        <v>82</v>
      </c>
      <c r="D8271" t="s">
        <v>49</v>
      </c>
      <c r="E8271" t="s">
        <v>28</v>
      </c>
      <c r="F8271" s="1" t="s">
        <v>20325</v>
      </c>
      <c r="G8271">
        <v>95</v>
      </c>
      <c r="H8271" t="s">
        <v>29</v>
      </c>
      <c r="I8271">
        <v>797</v>
      </c>
      <c r="J8271">
        <v>160.99</v>
      </c>
      <c r="K8271">
        <f>Passenger_Data[[#This Row],[Price_USD]]*1</f>
        <v>160.99</v>
      </c>
      <c r="L8271">
        <v>19</v>
      </c>
      <c r="M8271" t="s">
        <v>30</v>
      </c>
      <c r="N8271" t="s">
        <v>31</v>
      </c>
      <c r="O8271" t="s">
        <v>33</v>
      </c>
      <c r="P8271" t="s">
        <v>33</v>
      </c>
      <c r="Q8271">
        <v>1</v>
      </c>
      <c r="R8271" t="s">
        <v>65</v>
      </c>
      <c r="S8271" t="s">
        <v>35</v>
      </c>
      <c r="T8271">
        <v>5.2</v>
      </c>
      <c r="U8271">
        <v>10</v>
      </c>
      <c r="V8271">
        <v>12</v>
      </c>
      <c r="W8271">
        <v>0</v>
      </c>
      <c r="X8271">
        <v>0</v>
      </c>
      <c r="Y8271" t="s">
        <v>45</v>
      </c>
    </row>
    <row r="8272" spans="1:25" x14ac:dyDescent="0.25">
      <c r="A8272" t="s">
        <v>10310</v>
      </c>
      <c r="B8272" t="s">
        <v>4079</v>
      </c>
      <c r="C8272" t="s">
        <v>54</v>
      </c>
      <c r="D8272" t="s">
        <v>39</v>
      </c>
      <c r="E8272" t="s">
        <v>49</v>
      </c>
      <c r="F8272" s="1" t="s">
        <v>20326</v>
      </c>
      <c r="G8272">
        <v>146</v>
      </c>
      <c r="H8272" t="s">
        <v>29</v>
      </c>
      <c r="I8272">
        <v>910</v>
      </c>
      <c r="J8272">
        <v>616.79</v>
      </c>
      <c r="K8272">
        <f>Passenger_Data[[#This Row],[Price_USD]]*1</f>
        <v>616.79</v>
      </c>
      <c r="L8272">
        <v>63</v>
      </c>
      <c r="M8272" t="s">
        <v>40</v>
      </c>
      <c r="N8272" t="s">
        <v>31</v>
      </c>
      <c r="O8272" t="s">
        <v>33</v>
      </c>
      <c r="P8272" t="s">
        <v>83</v>
      </c>
      <c r="Q8272">
        <v>0</v>
      </c>
      <c r="R8272" t="s">
        <v>65</v>
      </c>
      <c r="S8272" t="s">
        <v>68</v>
      </c>
      <c r="T8272">
        <v>7.5</v>
      </c>
      <c r="U8272">
        <v>5</v>
      </c>
      <c r="V8272">
        <v>11</v>
      </c>
      <c r="W8272">
        <v>0</v>
      </c>
      <c r="X8272">
        <v>0</v>
      </c>
      <c r="Y8272" t="s">
        <v>45</v>
      </c>
    </row>
    <row r="8273" spans="1:25" x14ac:dyDescent="0.25">
      <c r="A8273" t="s">
        <v>10311</v>
      </c>
      <c r="B8273" t="s">
        <v>549</v>
      </c>
      <c r="C8273" t="s">
        <v>82</v>
      </c>
      <c r="D8273" t="s">
        <v>28</v>
      </c>
      <c r="E8273" t="s">
        <v>27</v>
      </c>
      <c r="F8273" s="1" t="s">
        <v>20327</v>
      </c>
      <c r="G8273">
        <v>185</v>
      </c>
      <c r="H8273" t="s">
        <v>29</v>
      </c>
      <c r="I8273">
        <v>1177</v>
      </c>
      <c r="J8273">
        <v>279.93</v>
      </c>
      <c r="K8273">
        <f>Passenger_Data[[#This Row],[Price_USD]]*1</f>
        <v>279.93</v>
      </c>
      <c r="L8273">
        <v>45</v>
      </c>
      <c r="M8273" t="s">
        <v>40</v>
      </c>
      <c r="N8273" t="s">
        <v>31</v>
      </c>
      <c r="O8273" t="s">
        <v>33</v>
      </c>
      <c r="P8273" t="s">
        <v>264</v>
      </c>
      <c r="Q8273">
        <v>1</v>
      </c>
      <c r="R8273" t="s">
        <v>51</v>
      </c>
      <c r="S8273" t="s">
        <v>44</v>
      </c>
      <c r="T8273">
        <v>9.1999999999999993</v>
      </c>
      <c r="U8273">
        <v>4</v>
      </c>
      <c r="V8273">
        <v>50</v>
      </c>
      <c r="W8273">
        <v>0</v>
      </c>
      <c r="X8273">
        <v>1</v>
      </c>
      <c r="Y8273" t="s">
        <v>45</v>
      </c>
    </row>
    <row r="8274" spans="1:25" x14ac:dyDescent="0.25">
      <c r="A8274" t="s">
        <v>10312</v>
      </c>
      <c r="B8274" t="s">
        <v>1373</v>
      </c>
      <c r="C8274" t="s">
        <v>26</v>
      </c>
      <c r="D8274" t="s">
        <v>59</v>
      </c>
      <c r="E8274" t="s">
        <v>76</v>
      </c>
      <c r="F8274" s="1" t="s">
        <v>20328</v>
      </c>
      <c r="G8274">
        <v>145</v>
      </c>
      <c r="H8274" t="s">
        <v>29</v>
      </c>
      <c r="I8274">
        <v>1380</v>
      </c>
      <c r="J8274">
        <v>360.51</v>
      </c>
      <c r="K8274">
        <f>Passenger_Data[[#This Row],[Price_USD]]*1</f>
        <v>360.51</v>
      </c>
      <c r="L8274">
        <v>72</v>
      </c>
      <c r="M8274" t="s">
        <v>30</v>
      </c>
      <c r="N8274" t="s">
        <v>41</v>
      </c>
      <c r="O8274" t="s">
        <v>56</v>
      </c>
      <c r="P8274" t="s">
        <v>83</v>
      </c>
      <c r="Q8274">
        <v>1</v>
      </c>
      <c r="R8274" t="s">
        <v>34</v>
      </c>
      <c r="S8274" t="s">
        <v>44</v>
      </c>
      <c r="T8274">
        <v>6.2</v>
      </c>
      <c r="U8274">
        <v>1</v>
      </c>
      <c r="V8274">
        <v>105</v>
      </c>
      <c r="W8274">
        <v>1</v>
      </c>
      <c r="X8274">
        <v>0</v>
      </c>
      <c r="Y8274" t="s">
        <v>77</v>
      </c>
    </row>
    <row r="8275" spans="1:25" x14ac:dyDescent="0.25">
      <c r="A8275" t="s">
        <v>10313</v>
      </c>
      <c r="B8275" t="s">
        <v>718</v>
      </c>
      <c r="C8275" t="s">
        <v>73</v>
      </c>
      <c r="D8275" t="s">
        <v>55</v>
      </c>
      <c r="E8275" t="s">
        <v>27</v>
      </c>
      <c r="F8275" s="1" t="s">
        <v>20329</v>
      </c>
      <c r="G8275">
        <v>149</v>
      </c>
      <c r="H8275" t="s">
        <v>29</v>
      </c>
      <c r="I8275">
        <v>1184</v>
      </c>
      <c r="J8275">
        <v>434.51</v>
      </c>
      <c r="K8275">
        <f>Passenger_Data[[#This Row],[Price_USD]]*1</f>
        <v>434.51</v>
      </c>
      <c r="L8275">
        <v>57</v>
      </c>
      <c r="M8275" t="s">
        <v>40</v>
      </c>
      <c r="N8275" t="s">
        <v>41</v>
      </c>
      <c r="O8275" t="s">
        <v>56</v>
      </c>
      <c r="P8275" t="s">
        <v>50</v>
      </c>
      <c r="Q8275">
        <v>0</v>
      </c>
      <c r="R8275" t="s">
        <v>65</v>
      </c>
      <c r="S8275" t="s">
        <v>61</v>
      </c>
      <c r="T8275">
        <v>6.5</v>
      </c>
      <c r="U8275">
        <v>1</v>
      </c>
      <c r="V8275">
        <v>117</v>
      </c>
      <c r="W8275">
        <v>0</v>
      </c>
      <c r="X8275">
        <v>0</v>
      </c>
      <c r="Y8275" t="s">
        <v>36</v>
      </c>
    </row>
    <row r="8276" spans="1:25" x14ac:dyDescent="0.25">
      <c r="A8276" t="s">
        <v>10314</v>
      </c>
      <c r="B8276" t="s">
        <v>661</v>
      </c>
      <c r="C8276" t="s">
        <v>82</v>
      </c>
      <c r="D8276" t="s">
        <v>55</v>
      </c>
      <c r="E8276" t="s">
        <v>55</v>
      </c>
      <c r="F8276" s="1" t="s">
        <v>20330</v>
      </c>
      <c r="G8276">
        <v>248</v>
      </c>
      <c r="H8276" t="s">
        <v>29</v>
      </c>
      <c r="I8276">
        <v>1449</v>
      </c>
      <c r="J8276">
        <v>413.84</v>
      </c>
      <c r="K8276">
        <f>Passenger_Data[[#This Row],[Price_USD]]*1</f>
        <v>413.84</v>
      </c>
      <c r="L8276">
        <v>73</v>
      </c>
      <c r="M8276" t="s">
        <v>40</v>
      </c>
      <c r="N8276" t="s">
        <v>41</v>
      </c>
      <c r="O8276" t="s">
        <v>56</v>
      </c>
      <c r="P8276" t="s">
        <v>33</v>
      </c>
      <c r="Q8276">
        <v>1</v>
      </c>
      <c r="R8276" t="s">
        <v>65</v>
      </c>
      <c r="S8276" t="s">
        <v>68</v>
      </c>
      <c r="T8276">
        <v>5.2</v>
      </c>
      <c r="U8276">
        <v>2</v>
      </c>
      <c r="V8276">
        <v>21</v>
      </c>
      <c r="W8276">
        <v>0</v>
      </c>
      <c r="X8276">
        <v>0</v>
      </c>
      <c r="Y8276" t="s">
        <v>45</v>
      </c>
    </row>
    <row r="8277" spans="1:25" x14ac:dyDescent="0.25">
      <c r="A8277" t="s">
        <v>10315</v>
      </c>
      <c r="B8277" t="s">
        <v>1716</v>
      </c>
      <c r="C8277" t="s">
        <v>54</v>
      </c>
      <c r="D8277" t="s">
        <v>59</v>
      </c>
      <c r="E8277" t="s">
        <v>49</v>
      </c>
      <c r="F8277" s="1" t="s">
        <v>20331</v>
      </c>
      <c r="G8277">
        <v>163</v>
      </c>
      <c r="H8277" t="s">
        <v>29</v>
      </c>
      <c r="I8277">
        <v>1710</v>
      </c>
      <c r="J8277">
        <v>321.60000000000002</v>
      </c>
      <c r="K8277">
        <f>Passenger_Data[[#This Row],[Price_USD]]*1</f>
        <v>321.60000000000002</v>
      </c>
      <c r="L8277">
        <v>48</v>
      </c>
      <c r="M8277" t="s">
        <v>40</v>
      </c>
      <c r="N8277" t="s">
        <v>41</v>
      </c>
      <c r="O8277" t="s">
        <v>56</v>
      </c>
      <c r="P8277" t="s">
        <v>33</v>
      </c>
      <c r="Q8277">
        <v>2</v>
      </c>
      <c r="R8277" t="s">
        <v>65</v>
      </c>
      <c r="S8277" t="s">
        <v>61</v>
      </c>
      <c r="T8277">
        <v>5.2</v>
      </c>
      <c r="U8277">
        <v>4</v>
      </c>
      <c r="V8277">
        <v>33</v>
      </c>
      <c r="W8277">
        <v>0</v>
      </c>
      <c r="X8277">
        <v>0</v>
      </c>
      <c r="Y8277" t="s">
        <v>45</v>
      </c>
    </row>
    <row r="8278" spans="1:25" x14ac:dyDescent="0.25">
      <c r="A8278" t="s">
        <v>10316</v>
      </c>
      <c r="B8278" t="s">
        <v>2914</v>
      </c>
      <c r="C8278" t="s">
        <v>54</v>
      </c>
      <c r="D8278" t="s">
        <v>64</v>
      </c>
      <c r="E8278" t="s">
        <v>59</v>
      </c>
      <c r="F8278" s="1" t="s">
        <v>20332</v>
      </c>
      <c r="G8278">
        <v>231</v>
      </c>
      <c r="H8278" t="s">
        <v>29</v>
      </c>
      <c r="I8278">
        <v>1285</v>
      </c>
      <c r="J8278">
        <v>424.69</v>
      </c>
      <c r="K8278">
        <f>Passenger_Data[[#This Row],[Price_USD]]*1</f>
        <v>424.69</v>
      </c>
      <c r="L8278">
        <v>46</v>
      </c>
      <c r="M8278" t="s">
        <v>30</v>
      </c>
      <c r="N8278" t="s">
        <v>60</v>
      </c>
      <c r="O8278" t="s">
        <v>42</v>
      </c>
      <c r="P8278" t="s">
        <v>50</v>
      </c>
      <c r="Q8278">
        <v>1</v>
      </c>
      <c r="R8278" t="s">
        <v>65</v>
      </c>
      <c r="S8278" t="s">
        <v>35</v>
      </c>
      <c r="T8278">
        <v>8</v>
      </c>
      <c r="U8278">
        <v>2</v>
      </c>
      <c r="V8278">
        <v>98</v>
      </c>
      <c r="W8278">
        <v>0</v>
      </c>
      <c r="X8278">
        <v>0</v>
      </c>
      <c r="Y8278" t="s">
        <v>77</v>
      </c>
    </row>
    <row r="8279" spans="1:25" x14ac:dyDescent="0.25">
      <c r="A8279" t="s">
        <v>10317</v>
      </c>
      <c r="B8279" t="s">
        <v>3087</v>
      </c>
      <c r="C8279" t="s">
        <v>26</v>
      </c>
      <c r="D8279" t="s">
        <v>64</v>
      </c>
      <c r="E8279" t="s">
        <v>28</v>
      </c>
      <c r="F8279" s="1" t="s">
        <v>20333</v>
      </c>
      <c r="G8279">
        <v>226</v>
      </c>
      <c r="H8279" t="s">
        <v>29</v>
      </c>
      <c r="I8279">
        <v>1116</v>
      </c>
      <c r="J8279">
        <v>319.97000000000003</v>
      </c>
      <c r="K8279">
        <f>Passenger_Data[[#This Row],[Price_USD]]*1</f>
        <v>319.97000000000003</v>
      </c>
      <c r="L8279">
        <v>56</v>
      </c>
      <c r="M8279" t="s">
        <v>30</v>
      </c>
      <c r="N8279" t="s">
        <v>60</v>
      </c>
      <c r="O8279" t="s">
        <v>42</v>
      </c>
      <c r="P8279" t="s">
        <v>83</v>
      </c>
      <c r="Q8279">
        <v>1</v>
      </c>
      <c r="R8279" t="s">
        <v>65</v>
      </c>
      <c r="S8279" t="s">
        <v>44</v>
      </c>
      <c r="T8279">
        <v>7.6</v>
      </c>
      <c r="U8279">
        <v>0</v>
      </c>
      <c r="V8279">
        <v>107</v>
      </c>
      <c r="W8279">
        <v>0</v>
      </c>
      <c r="X8279">
        <v>0</v>
      </c>
      <c r="Y8279" t="s">
        <v>45</v>
      </c>
    </row>
    <row r="8280" spans="1:25" x14ac:dyDescent="0.25">
      <c r="A8280" t="s">
        <v>10318</v>
      </c>
      <c r="B8280" t="s">
        <v>3979</v>
      </c>
      <c r="C8280" t="s">
        <v>54</v>
      </c>
      <c r="D8280" t="s">
        <v>55</v>
      </c>
      <c r="E8280" t="s">
        <v>64</v>
      </c>
      <c r="F8280" s="1" t="s">
        <v>20334</v>
      </c>
      <c r="G8280">
        <v>95</v>
      </c>
      <c r="H8280" t="s">
        <v>29</v>
      </c>
      <c r="I8280">
        <v>821</v>
      </c>
      <c r="J8280">
        <v>197.13</v>
      </c>
      <c r="K8280">
        <f>Passenger_Data[[#This Row],[Price_USD]]*1</f>
        <v>197.13</v>
      </c>
      <c r="L8280">
        <v>56</v>
      </c>
      <c r="M8280" t="s">
        <v>40</v>
      </c>
      <c r="N8280" t="s">
        <v>41</v>
      </c>
      <c r="O8280" t="s">
        <v>42</v>
      </c>
      <c r="P8280" t="s">
        <v>50</v>
      </c>
      <c r="Q8280">
        <v>3</v>
      </c>
      <c r="R8280" t="s">
        <v>65</v>
      </c>
      <c r="S8280" t="s">
        <v>61</v>
      </c>
      <c r="T8280">
        <v>4.5</v>
      </c>
      <c r="U8280">
        <v>17</v>
      </c>
      <c r="V8280">
        <v>58</v>
      </c>
      <c r="W8280">
        <v>0</v>
      </c>
      <c r="X8280">
        <v>0</v>
      </c>
      <c r="Y8280" t="s">
        <v>77</v>
      </c>
    </row>
    <row r="8281" spans="1:25" x14ac:dyDescent="0.25">
      <c r="A8281" t="s">
        <v>10319</v>
      </c>
      <c r="B8281" t="s">
        <v>1915</v>
      </c>
      <c r="C8281" t="s">
        <v>82</v>
      </c>
      <c r="D8281" t="s">
        <v>39</v>
      </c>
      <c r="E8281" t="s">
        <v>55</v>
      </c>
      <c r="F8281" s="1" t="s">
        <v>20335</v>
      </c>
      <c r="G8281">
        <v>325</v>
      </c>
      <c r="H8281" t="s">
        <v>29</v>
      </c>
      <c r="I8281">
        <v>1146</v>
      </c>
      <c r="J8281">
        <v>379.14</v>
      </c>
      <c r="K8281">
        <f>Passenger_Data[[#This Row],[Price_USD]]*1</f>
        <v>379.14</v>
      </c>
      <c r="L8281">
        <v>56</v>
      </c>
      <c r="M8281" t="s">
        <v>30</v>
      </c>
      <c r="N8281" t="s">
        <v>41</v>
      </c>
      <c r="O8281" t="s">
        <v>56</v>
      </c>
      <c r="P8281" t="s">
        <v>50</v>
      </c>
      <c r="Q8281">
        <v>1</v>
      </c>
      <c r="R8281" t="s">
        <v>65</v>
      </c>
      <c r="S8281" t="s">
        <v>44</v>
      </c>
      <c r="T8281">
        <v>10</v>
      </c>
      <c r="U8281">
        <v>1</v>
      </c>
      <c r="V8281">
        <v>81</v>
      </c>
      <c r="W8281">
        <v>0</v>
      </c>
      <c r="X8281">
        <v>0</v>
      </c>
      <c r="Y8281" t="s">
        <v>45</v>
      </c>
    </row>
    <row r="8282" spans="1:25" x14ac:dyDescent="0.25">
      <c r="A8282" t="s">
        <v>10320</v>
      </c>
      <c r="B8282" t="s">
        <v>2306</v>
      </c>
      <c r="C8282" t="s">
        <v>26</v>
      </c>
      <c r="D8282" t="s">
        <v>55</v>
      </c>
      <c r="E8282" t="s">
        <v>39</v>
      </c>
      <c r="F8282" s="1" t="s">
        <v>20336</v>
      </c>
      <c r="G8282">
        <v>216</v>
      </c>
      <c r="H8282" t="s">
        <v>86</v>
      </c>
      <c r="I8282">
        <v>1236</v>
      </c>
      <c r="J8282">
        <v>357.03</v>
      </c>
      <c r="K8282">
        <f>Passenger_Data[[#This Row],[Price_USD]]*1</f>
        <v>357.03</v>
      </c>
      <c r="L8282">
        <v>64</v>
      </c>
      <c r="M8282" t="s">
        <v>30</v>
      </c>
      <c r="N8282" t="s">
        <v>31</v>
      </c>
      <c r="O8282" t="s">
        <v>32</v>
      </c>
      <c r="P8282" t="s">
        <v>50</v>
      </c>
      <c r="Q8282">
        <v>1</v>
      </c>
      <c r="R8282" t="s">
        <v>51</v>
      </c>
      <c r="S8282" t="s">
        <v>44</v>
      </c>
      <c r="T8282">
        <v>7.4</v>
      </c>
      <c r="U8282">
        <v>2</v>
      </c>
      <c r="V8282">
        <v>66</v>
      </c>
      <c r="W8282">
        <v>0</v>
      </c>
      <c r="X8282">
        <v>0</v>
      </c>
      <c r="Y8282" t="s">
        <v>36</v>
      </c>
    </row>
    <row r="8283" spans="1:25" x14ac:dyDescent="0.25">
      <c r="A8283" t="s">
        <v>10321</v>
      </c>
      <c r="B8283" t="s">
        <v>2746</v>
      </c>
      <c r="C8283" t="s">
        <v>82</v>
      </c>
      <c r="D8283" t="s">
        <v>49</v>
      </c>
      <c r="E8283" t="s">
        <v>27</v>
      </c>
      <c r="F8283" s="1" t="s">
        <v>20337</v>
      </c>
      <c r="G8283">
        <v>90</v>
      </c>
      <c r="H8283" t="s">
        <v>29</v>
      </c>
      <c r="I8283">
        <v>931</v>
      </c>
      <c r="J8283">
        <v>380.99</v>
      </c>
      <c r="K8283">
        <f>Passenger_Data[[#This Row],[Price_USD]]*1</f>
        <v>380.99</v>
      </c>
      <c r="L8283">
        <v>48</v>
      </c>
      <c r="M8283" t="s">
        <v>40</v>
      </c>
      <c r="N8283" t="s">
        <v>31</v>
      </c>
      <c r="O8283" t="s">
        <v>32</v>
      </c>
      <c r="P8283" t="s">
        <v>33</v>
      </c>
      <c r="Q8283">
        <v>1</v>
      </c>
      <c r="R8283" t="s">
        <v>65</v>
      </c>
      <c r="S8283" t="s">
        <v>61</v>
      </c>
      <c r="T8283">
        <v>8.1999999999999993</v>
      </c>
      <c r="U8283">
        <v>5</v>
      </c>
      <c r="V8283">
        <v>72</v>
      </c>
      <c r="W8283">
        <v>0</v>
      </c>
      <c r="X8283">
        <v>0</v>
      </c>
      <c r="Y8283" t="s">
        <v>36</v>
      </c>
    </row>
    <row r="8284" spans="1:25" x14ac:dyDescent="0.25">
      <c r="A8284" t="s">
        <v>10322</v>
      </c>
      <c r="B8284" t="s">
        <v>3901</v>
      </c>
      <c r="C8284" t="s">
        <v>26</v>
      </c>
      <c r="D8284" t="s">
        <v>39</v>
      </c>
      <c r="E8284" t="s">
        <v>49</v>
      </c>
      <c r="F8284" s="1" t="s">
        <v>20338</v>
      </c>
      <c r="G8284">
        <v>241</v>
      </c>
      <c r="H8284" t="s">
        <v>29</v>
      </c>
      <c r="I8284">
        <v>756</v>
      </c>
      <c r="J8284">
        <v>129.54</v>
      </c>
      <c r="K8284">
        <f>Passenger_Data[[#This Row],[Price_USD]]*1</f>
        <v>129.54</v>
      </c>
      <c r="L8284">
        <v>33</v>
      </c>
      <c r="M8284" t="s">
        <v>40</v>
      </c>
      <c r="N8284" t="s">
        <v>31</v>
      </c>
      <c r="O8284" t="s">
        <v>56</v>
      </c>
      <c r="P8284" t="s">
        <v>50</v>
      </c>
      <c r="Q8284">
        <v>2</v>
      </c>
      <c r="R8284" t="s">
        <v>65</v>
      </c>
      <c r="S8284" t="s">
        <v>61</v>
      </c>
      <c r="T8284">
        <v>9.6</v>
      </c>
      <c r="U8284">
        <v>1</v>
      </c>
      <c r="V8284">
        <v>68</v>
      </c>
      <c r="W8284">
        <v>1</v>
      </c>
      <c r="X8284">
        <v>0</v>
      </c>
      <c r="Y8284" t="s">
        <v>36</v>
      </c>
    </row>
    <row r="8285" spans="1:25" x14ac:dyDescent="0.25">
      <c r="A8285" t="s">
        <v>10323</v>
      </c>
      <c r="B8285" t="s">
        <v>10324</v>
      </c>
      <c r="C8285" t="s">
        <v>73</v>
      </c>
      <c r="D8285" t="s">
        <v>49</v>
      </c>
      <c r="E8285" t="s">
        <v>76</v>
      </c>
      <c r="F8285" s="1" t="s">
        <v>20339</v>
      </c>
      <c r="G8285">
        <v>42</v>
      </c>
      <c r="H8285" t="s">
        <v>29</v>
      </c>
      <c r="I8285">
        <v>1036</v>
      </c>
      <c r="J8285">
        <v>483.2</v>
      </c>
      <c r="K8285">
        <f>Passenger_Data[[#This Row],[Price_USD]]*1</f>
        <v>483.2</v>
      </c>
      <c r="L8285">
        <v>40</v>
      </c>
      <c r="M8285" t="s">
        <v>40</v>
      </c>
      <c r="N8285" t="s">
        <v>31</v>
      </c>
      <c r="O8285" t="s">
        <v>42</v>
      </c>
      <c r="P8285" t="s">
        <v>50</v>
      </c>
      <c r="Q8285">
        <v>1</v>
      </c>
      <c r="R8285" t="s">
        <v>34</v>
      </c>
      <c r="S8285" t="s">
        <v>68</v>
      </c>
      <c r="T8285">
        <v>5.3</v>
      </c>
      <c r="U8285">
        <v>3</v>
      </c>
      <c r="V8285">
        <v>0</v>
      </c>
      <c r="W8285">
        <v>0</v>
      </c>
      <c r="X8285">
        <v>0</v>
      </c>
      <c r="Y8285" t="s">
        <v>77</v>
      </c>
    </row>
    <row r="8286" spans="1:25" x14ac:dyDescent="0.25">
      <c r="A8286" t="s">
        <v>10325</v>
      </c>
      <c r="B8286" t="s">
        <v>1639</v>
      </c>
      <c r="C8286" t="s">
        <v>26</v>
      </c>
      <c r="D8286" t="s">
        <v>64</v>
      </c>
      <c r="E8286" t="s">
        <v>76</v>
      </c>
      <c r="F8286" s="1" t="s">
        <v>20340</v>
      </c>
      <c r="G8286">
        <v>177</v>
      </c>
      <c r="H8286" t="s">
        <v>29</v>
      </c>
      <c r="I8286">
        <v>1739</v>
      </c>
      <c r="J8286">
        <v>288.14</v>
      </c>
      <c r="K8286">
        <f>Passenger_Data[[#This Row],[Price_USD]]*1</f>
        <v>288.14</v>
      </c>
      <c r="L8286">
        <v>56</v>
      </c>
      <c r="M8286" t="s">
        <v>30</v>
      </c>
      <c r="N8286" t="s">
        <v>31</v>
      </c>
      <c r="O8286" t="s">
        <v>32</v>
      </c>
      <c r="P8286" t="s">
        <v>50</v>
      </c>
      <c r="Q8286">
        <v>1</v>
      </c>
      <c r="R8286" t="s">
        <v>51</v>
      </c>
      <c r="S8286" t="s">
        <v>68</v>
      </c>
      <c r="T8286">
        <v>6.1</v>
      </c>
      <c r="U8286">
        <v>7</v>
      </c>
      <c r="V8286">
        <v>83</v>
      </c>
      <c r="W8286">
        <v>0</v>
      </c>
      <c r="X8286">
        <v>0</v>
      </c>
      <c r="Y8286" t="s">
        <v>77</v>
      </c>
    </row>
    <row r="8287" spans="1:25" x14ac:dyDescent="0.25">
      <c r="A8287" t="s">
        <v>10326</v>
      </c>
      <c r="B8287" t="s">
        <v>1829</v>
      </c>
      <c r="C8287" t="s">
        <v>48</v>
      </c>
      <c r="D8287" t="s">
        <v>55</v>
      </c>
      <c r="E8287" t="s">
        <v>59</v>
      </c>
      <c r="F8287" s="1" t="s">
        <v>20341</v>
      </c>
      <c r="G8287">
        <v>188</v>
      </c>
      <c r="H8287" t="s">
        <v>29</v>
      </c>
      <c r="I8287">
        <v>1122</v>
      </c>
      <c r="J8287">
        <v>253.88</v>
      </c>
      <c r="K8287">
        <f>Passenger_Data[[#This Row],[Price_USD]]*1</f>
        <v>253.88</v>
      </c>
      <c r="L8287">
        <v>39</v>
      </c>
      <c r="M8287" t="s">
        <v>40</v>
      </c>
      <c r="N8287" t="s">
        <v>41</v>
      </c>
      <c r="O8287" t="s">
        <v>32</v>
      </c>
      <c r="P8287" t="s">
        <v>83</v>
      </c>
      <c r="Q8287">
        <v>1</v>
      </c>
      <c r="R8287" t="s">
        <v>43</v>
      </c>
      <c r="S8287" t="s">
        <v>68</v>
      </c>
      <c r="T8287">
        <v>7.8</v>
      </c>
      <c r="U8287">
        <v>1</v>
      </c>
      <c r="V8287">
        <v>101</v>
      </c>
      <c r="W8287">
        <v>0</v>
      </c>
      <c r="X8287">
        <v>1</v>
      </c>
      <c r="Y8287" t="s">
        <v>36</v>
      </c>
    </row>
    <row r="8288" spans="1:25" x14ac:dyDescent="0.25">
      <c r="A8288" t="s">
        <v>10327</v>
      </c>
      <c r="B8288" t="s">
        <v>1765</v>
      </c>
      <c r="C8288" t="s">
        <v>73</v>
      </c>
      <c r="D8288" t="s">
        <v>49</v>
      </c>
      <c r="E8288" t="s">
        <v>28</v>
      </c>
      <c r="F8288" s="1" t="s">
        <v>20342</v>
      </c>
      <c r="G8288">
        <v>161</v>
      </c>
      <c r="H8288" t="s">
        <v>86</v>
      </c>
      <c r="I8288">
        <v>947</v>
      </c>
      <c r="J8288">
        <v>479.34</v>
      </c>
      <c r="K8288">
        <f>Passenger_Data[[#This Row],[Price_USD]]*1</f>
        <v>479.34</v>
      </c>
      <c r="L8288">
        <v>19</v>
      </c>
      <c r="M8288" t="s">
        <v>30</v>
      </c>
      <c r="N8288" t="s">
        <v>31</v>
      </c>
      <c r="O8288" t="s">
        <v>42</v>
      </c>
      <c r="P8288" t="s">
        <v>50</v>
      </c>
      <c r="Q8288">
        <v>1</v>
      </c>
      <c r="R8288" t="s">
        <v>65</v>
      </c>
      <c r="S8288" t="s">
        <v>61</v>
      </c>
      <c r="T8288">
        <v>8.6</v>
      </c>
      <c r="U8288">
        <v>3</v>
      </c>
      <c r="V8288">
        <v>81</v>
      </c>
      <c r="W8288">
        <v>1</v>
      </c>
      <c r="X8288">
        <v>1</v>
      </c>
      <c r="Y8288" t="s">
        <v>36</v>
      </c>
    </row>
    <row r="8289" spans="1:25" x14ac:dyDescent="0.25">
      <c r="A8289" t="s">
        <v>10328</v>
      </c>
      <c r="B8289" t="s">
        <v>1266</v>
      </c>
      <c r="C8289" t="s">
        <v>73</v>
      </c>
      <c r="D8289" t="s">
        <v>27</v>
      </c>
      <c r="E8289" t="s">
        <v>28</v>
      </c>
      <c r="F8289" s="1" t="s">
        <v>20343</v>
      </c>
      <c r="G8289">
        <v>272</v>
      </c>
      <c r="H8289" t="s">
        <v>29</v>
      </c>
      <c r="I8289">
        <v>-10</v>
      </c>
      <c r="J8289">
        <v>531.91999999999996</v>
      </c>
      <c r="K8289">
        <f>Passenger_Data[[#This Row],[Price_USD]]*1</f>
        <v>531.91999999999996</v>
      </c>
      <c r="L8289">
        <v>72</v>
      </c>
      <c r="M8289" t="s">
        <v>40</v>
      </c>
      <c r="N8289" t="s">
        <v>41</v>
      </c>
      <c r="O8289" t="s">
        <v>56</v>
      </c>
      <c r="P8289" t="s">
        <v>50</v>
      </c>
      <c r="Q8289">
        <v>2</v>
      </c>
      <c r="R8289" t="s">
        <v>43</v>
      </c>
      <c r="S8289" t="s">
        <v>61</v>
      </c>
      <c r="T8289">
        <v>6.9</v>
      </c>
      <c r="U8289">
        <v>7</v>
      </c>
      <c r="V8289">
        <v>6</v>
      </c>
      <c r="W8289">
        <v>0</v>
      </c>
      <c r="X8289">
        <v>0</v>
      </c>
      <c r="Y8289" t="s">
        <v>77</v>
      </c>
    </row>
    <row r="8290" spans="1:25" x14ac:dyDescent="0.25">
      <c r="A8290" t="s">
        <v>10329</v>
      </c>
      <c r="B8290" t="s">
        <v>126</v>
      </c>
      <c r="C8290" t="s">
        <v>82</v>
      </c>
      <c r="D8290" t="s">
        <v>64</v>
      </c>
      <c r="E8290" t="s">
        <v>49</v>
      </c>
      <c r="F8290" s="1" t="s">
        <v>20344</v>
      </c>
      <c r="G8290">
        <v>206</v>
      </c>
      <c r="H8290" t="s">
        <v>29</v>
      </c>
      <c r="I8290">
        <v>1234</v>
      </c>
      <c r="J8290">
        <v>261.64</v>
      </c>
      <c r="K8290">
        <f>Passenger_Data[[#This Row],[Price_USD]]*1</f>
        <v>261.64</v>
      </c>
      <c r="L8290">
        <v>42</v>
      </c>
      <c r="M8290" t="s">
        <v>30</v>
      </c>
      <c r="N8290" t="s">
        <v>41</v>
      </c>
      <c r="O8290" t="s">
        <v>42</v>
      </c>
      <c r="P8290" t="s">
        <v>33</v>
      </c>
      <c r="Q8290">
        <v>0</v>
      </c>
      <c r="R8290" t="s">
        <v>65</v>
      </c>
      <c r="S8290" t="s">
        <v>68</v>
      </c>
      <c r="T8290">
        <v>6.5</v>
      </c>
      <c r="U8290">
        <v>4</v>
      </c>
      <c r="V8290">
        <v>29</v>
      </c>
      <c r="W8290">
        <v>0</v>
      </c>
      <c r="X8290">
        <v>0</v>
      </c>
      <c r="Y8290" t="s">
        <v>36</v>
      </c>
    </row>
    <row r="8291" spans="1:25" x14ac:dyDescent="0.25">
      <c r="A8291" t="s">
        <v>10330</v>
      </c>
      <c r="B8291" t="s">
        <v>2882</v>
      </c>
      <c r="C8291" t="s">
        <v>54</v>
      </c>
      <c r="D8291" t="s">
        <v>59</v>
      </c>
      <c r="E8291" t="s">
        <v>28</v>
      </c>
      <c r="F8291" s="1" t="s">
        <v>20345</v>
      </c>
      <c r="G8291">
        <v>150</v>
      </c>
      <c r="H8291" t="s">
        <v>86</v>
      </c>
      <c r="I8291">
        <v>1095</v>
      </c>
      <c r="J8291">
        <v>327.36</v>
      </c>
      <c r="K8291">
        <f>Passenger_Data[[#This Row],[Price_USD]]*1</f>
        <v>327.36</v>
      </c>
      <c r="L8291">
        <v>52</v>
      </c>
      <c r="M8291" t="s">
        <v>40</v>
      </c>
      <c r="N8291" t="s">
        <v>41</v>
      </c>
      <c r="O8291" t="s">
        <v>56</v>
      </c>
      <c r="P8291" t="s">
        <v>50</v>
      </c>
      <c r="Q8291">
        <v>1</v>
      </c>
      <c r="R8291" t="s">
        <v>65</v>
      </c>
      <c r="S8291" t="s">
        <v>68</v>
      </c>
      <c r="T8291">
        <v>7.7</v>
      </c>
      <c r="U8291">
        <v>9</v>
      </c>
      <c r="V8291">
        <v>5</v>
      </c>
      <c r="W8291">
        <v>1</v>
      </c>
      <c r="X8291">
        <v>0</v>
      </c>
      <c r="Y8291" t="s">
        <v>45</v>
      </c>
    </row>
    <row r="8292" spans="1:25" x14ac:dyDescent="0.25">
      <c r="A8292" t="s">
        <v>10331</v>
      </c>
      <c r="B8292" t="s">
        <v>1128</v>
      </c>
      <c r="C8292" t="s">
        <v>54</v>
      </c>
      <c r="D8292" t="s">
        <v>59</v>
      </c>
      <c r="E8292" t="s">
        <v>49</v>
      </c>
      <c r="F8292" s="1" t="s">
        <v>20346</v>
      </c>
      <c r="G8292">
        <v>110</v>
      </c>
      <c r="H8292" t="s">
        <v>29</v>
      </c>
      <c r="I8292">
        <v>1011</v>
      </c>
      <c r="J8292">
        <v>320.16000000000003</v>
      </c>
      <c r="K8292">
        <f>Passenger_Data[[#This Row],[Price_USD]]*1</f>
        <v>320.16000000000003</v>
      </c>
      <c r="L8292">
        <v>44</v>
      </c>
      <c r="M8292" t="s">
        <v>30</v>
      </c>
      <c r="N8292" t="s">
        <v>41</v>
      </c>
      <c r="O8292" t="s">
        <v>32</v>
      </c>
      <c r="P8292" t="s">
        <v>50</v>
      </c>
      <c r="Q8292">
        <v>0</v>
      </c>
      <c r="R8292" t="s">
        <v>43</v>
      </c>
      <c r="S8292" t="s">
        <v>68</v>
      </c>
      <c r="T8292">
        <v>5.8</v>
      </c>
      <c r="U8292">
        <v>20</v>
      </c>
      <c r="V8292">
        <v>32</v>
      </c>
      <c r="W8292">
        <v>0</v>
      </c>
      <c r="X8292">
        <v>0</v>
      </c>
      <c r="Y8292" t="s">
        <v>45</v>
      </c>
    </row>
    <row r="8293" spans="1:25" x14ac:dyDescent="0.25">
      <c r="A8293" t="s">
        <v>10332</v>
      </c>
      <c r="B8293" t="s">
        <v>864</v>
      </c>
      <c r="C8293" t="s">
        <v>82</v>
      </c>
      <c r="D8293" t="s">
        <v>27</v>
      </c>
      <c r="E8293" t="s">
        <v>59</v>
      </c>
      <c r="F8293" s="1" t="s">
        <v>20347</v>
      </c>
      <c r="G8293">
        <v>179</v>
      </c>
      <c r="H8293" t="s">
        <v>29</v>
      </c>
      <c r="I8293">
        <v>1182</v>
      </c>
      <c r="J8293">
        <v>386.99</v>
      </c>
      <c r="K8293">
        <f>Passenger_Data[[#This Row],[Price_USD]]*1</f>
        <v>386.99</v>
      </c>
      <c r="L8293">
        <v>65</v>
      </c>
      <c r="M8293" t="s">
        <v>30</v>
      </c>
      <c r="N8293" t="s">
        <v>31</v>
      </c>
      <c r="O8293" t="s">
        <v>33</v>
      </c>
      <c r="P8293" t="s">
        <v>33</v>
      </c>
      <c r="Q8293">
        <v>1</v>
      </c>
      <c r="R8293" t="s">
        <v>51</v>
      </c>
      <c r="S8293" t="s">
        <v>61</v>
      </c>
      <c r="T8293">
        <v>7.6</v>
      </c>
      <c r="U8293">
        <v>19</v>
      </c>
      <c r="V8293">
        <v>60</v>
      </c>
      <c r="W8293">
        <v>0</v>
      </c>
      <c r="X8293">
        <v>0</v>
      </c>
      <c r="Y8293" t="s">
        <v>36</v>
      </c>
    </row>
    <row r="8294" spans="1:25" x14ac:dyDescent="0.25">
      <c r="A8294" t="s">
        <v>10333</v>
      </c>
      <c r="B8294" t="s">
        <v>2655</v>
      </c>
      <c r="C8294" t="s">
        <v>26</v>
      </c>
      <c r="D8294" t="s">
        <v>59</v>
      </c>
      <c r="E8294" t="s">
        <v>59</v>
      </c>
      <c r="F8294" s="1" t="s">
        <v>20348</v>
      </c>
      <c r="G8294">
        <v>126</v>
      </c>
      <c r="H8294" t="s">
        <v>86</v>
      </c>
      <c r="I8294">
        <v>1544</v>
      </c>
      <c r="J8294">
        <v>302.79000000000002</v>
      </c>
      <c r="K8294">
        <f>Passenger_Data[[#This Row],[Price_USD]]*1</f>
        <v>302.79000000000002</v>
      </c>
      <c r="L8294">
        <v>72</v>
      </c>
      <c r="M8294" t="s">
        <v>30</v>
      </c>
      <c r="N8294" t="s">
        <v>60</v>
      </c>
      <c r="O8294" t="s">
        <v>42</v>
      </c>
      <c r="P8294" t="s">
        <v>50</v>
      </c>
      <c r="Q8294">
        <v>0</v>
      </c>
      <c r="R8294" t="s">
        <v>65</v>
      </c>
      <c r="S8294" t="s">
        <v>44</v>
      </c>
      <c r="T8294">
        <v>8.3000000000000007</v>
      </c>
      <c r="U8294">
        <v>17</v>
      </c>
      <c r="V8294">
        <v>76</v>
      </c>
      <c r="W8294">
        <v>0</v>
      </c>
      <c r="X8294">
        <v>0</v>
      </c>
      <c r="Y8294" t="s">
        <v>45</v>
      </c>
    </row>
    <row r="8295" spans="1:25" x14ac:dyDescent="0.25">
      <c r="A8295" t="s">
        <v>10334</v>
      </c>
      <c r="B8295" t="s">
        <v>2243</v>
      </c>
      <c r="C8295" t="s">
        <v>26</v>
      </c>
      <c r="D8295" t="s">
        <v>27</v>
      </c>
      <c r="E8295" t="s">
        <v>76</v>
      </c>
      <c r="F8295" s="1" t="s">
        <v>20349</v>
      </c>
      <c r="G8295">
        <v>122</v>
      </c>
      <c r="H8295" t="s">
        <v>29</v>
      </c>
      <c r="I8295">
        <v>790</v>
      </c>
      <c r="J8295">
        <v>390.48</v>
      </c>
      <c r="K8295">
        <f>Passenger_Data[[#This Row],[Price_USD]]*1</f>
        <v>390.48</v>
      </c>
      <c r="L8295">
        <v>44</v>
      </c>
      <c r="M8295" t="s">
        <v>30</v>
      </c>
      <c r="N8295" t="s">
        <v>41</v>
      </c>
      <c r="O8295" t="s">
        <v>56</v>
      </c>
      <c r="P8295" t="s">
        <v>83</v>
      </c>
      <c r="Q8295">
        <v>2</v>
      </c>
      <c r="R8295" t="s">
        <v>51</v>
      </c>
      <c r="S8295" t="s">
        <v>68</v>
      </c>
      <c r="T8295">
        <v>5.3</v>
      </c>
      <c r="U8295">
        <v>18</v>
      </c>
      <c r="V8295">
        <v>0</v>
      </c>
      <c r="W8295">
        <v>0</v>
      </c>
      <c r="X8295">
        <v>0</v>
      </c>
      <c r="Y8295" t="s">
        <v>77</v>
      </c>
    </row>
    <row r="8296" spans="1:25" x14ac:dyDescent="0.25">
      <c r="A8296" t="s">
        <v>10335</v>
      </c>
      <c r="B8296" t="s">
        <v>101</v>
      </c>
      <c r="C8296" t="s">
        <v>26</v>
      </c>
      <c r="D8296" t="s">
        <v>64</v>
      </c>
      <c r="E8296" t="s">
        <v>27</v>
      </c>
      <c r="F8296" s="1" t="s">
        <v>20350</v>
      </c>
      <c r="G8296">
        <v>199</v>
      </c>
      <c r="H8296" t="s">
        <v>86</v>
      </c>
      <c r="I8296">
        <v>1223</v>
      </c>
      <c r="J8296">
        <v>228.88</v>
      </c>
      <c r="K8296">
        <f>Passenger_Data[[#This Row],[Price_USD]]*1</f>
        <v>228.88</v>
      </c>
      <c r="L8296">
        <v>36</v>
      </c>
      <c r="M8296" t="s">
        <v>30</v>
      </c>
      <c r="N8296" t="s">
        <v>41</v>
      </c>
      <c r="O8296" t="s">
        <v>42</v>
      </c>
      <c r="P8296" t="s">
        <v>33</v>
      </c>
      <c r="Q8296">
        <v>0</v>
      </c>
      <c r="R8296" t="s">
        <v>65</v>
      </c>
      <c r="S8296" t="s">
        <v>61</v>
      </c>
      <c r="T8296">
        <v>9.4</v>
      </c>
      <c r="U8296">
        <v>1</v>
      </c>
      <c r="V8296">
        <v>99</v>
      </c>
      <c r="W8296">
        <v>0</v>
      </c>
      <c r="X8296">
        <v>1</v>
      </c>
      <c r="Y8296" t="s">
        <v>45</v>
      </c>
    </row>
    <row r="8297" spans="1:25" x14ac:dyDescent="0.25">
      <c r="A8297" t="s">
        <v>10336</v>
      </c>
      <c r="B8297" t="s">
        <v>1328</v>
      </c>
      <c r="C8297" t="s">
        <v>54</v>
      </c>
      <c r="D8297" t="s">
        <v>28</v>
      </c>
      <c r="E8297" t="s">
        <v>59</v>
      </c>
      <c r="F8297" s="1" t="s">
        <v>20351</v>
      </c>
      <c r="G8297">
        <v>290</v>
      </c>
      <c r="H8297" t="s">
        <v>29</v>
      </c>
      <c r="I8297">
        <v>1851</v>
      </c>
      <c r="J8297">
        <v>326.04000000000002</v>
      </c>
      <c r="K8297">
        <f>Passenger_Data[[#This Row],[Price_USD]]*1</f>
        <v>326.04000000000002</v>
      </c>
      <c r="L8297">
        <v>30</v>
      </c>
      <c r="M8297" t="s">
        <v>40</v>
      </c>
      <c r="N8297" t="s">
        <v>60</v>
      </c>
      <c r="O8297" t="s">
        <v>32</v>
      </c>
      <c r="P8297" t="s">
        <v>50</v>
      </c>
      <c r="Q8297">
        <v>3</v>
      </c>
      <c r="R8297" t="s">
        <v>65</v>
      </c>
      <c r="S8297" t="s">
        <v>44</v>
      </c>
      <c r="T8297">
        <v>8.3000000000000007</v>
      </c>
      <c r="U8297">
        <v>5</v>
      </c>
      <c r="V8297">
        <v>23</v>
      </c>
      <c r="W8297">
        <v>0</v>
      </c>
      <c r="X8297">
        <v>0</v>
      </c>
      <c r="Y8297" t="s">
        <v>36</v>
      </c>
    </row>
    <row r="8298" spans="1:25" x14ac:dyDescent="0.25">
      <c r="A8298" t="s">
        <v>10337</v>
      </c>
      <c r="B8298" t="s">
        <v>2873</v>
      </c>
      <c r="C8298" t="s">
        <v>54</v>
      </c>
      <c r="D8298" t="s">
        <v>39</v>
      </c>
      <c r="E8298" t="s">
        <v>55</v>
      </c>
      <c r="F8298" s="1" t="s">
        <v>20352</v>
      </c>
      <c r="G8298">
        <v>269</v>
      </c>
      <c r="H8298" t="s">
        <v>29</v>
      </c>
      <c r="I8298">
        <v>1170</v>
      </c>
      <c r="J8298">
        <v>391.02</v>
      </c>
      <c r="K8298">
        <f>Passenger_Data[[#This Row],[Price_USD]]*1</f>
        <v>391.02</v>
      </c>
      <c r="L8298">
        <v>29</v>
      </c>
      <c r="M8298" t="s">
        <v>40</v>
      </c>
      <c r="N8298" t="s">
        <v>31</v>
      </c>
      <c r="O8298" t="s">
        <v>33</v>
      </c>
      <c r="P8298" t="s">
        <v>50</v>
      </c>
      <c r="Q8298">
        <v>1</v>
      </c>
      <c r="R8298" t="s">
        <v>65</v>
      </c>
      <c r="S8298" t="s">
        <v>44</v>
      </c>
      <c r="T8298">
        <v>6.4</v>
      </c>
      <c r="U8298">
        <v>2</v>
      </c>
      <c r="V8298">
        <v>31</v>
      </c>
      <c r="W8298">
        <v>0</v>
      </c>
      <c r="X8298">
        <v>0</v>
      </c>
      <c r="Y8298" t="s">
        <v>45</v>
      </c>
    </row>
    <row r="8299" spans="1:25" x14ac:dyDescent="0.25">
      <c r="A8299" t="s">
        <v>10338</v>
      </c>
      <c r="B8299" t="s">
        <v>311</v>
      </c>
      <c r="C8299" t="s">
        <v>48</v>
      </c>
      <c r="D8299" t="s">
        <v>59</v>
      </c>
      <c r="E8299" t="s">
        <v>59</v>
      </c>
      <c r="F8299" s="1" t="s">
        <v>20353</v>
      </c>
      <c r="G8299">
        <v>158</v>
      </c>
      <c r="H8299" t="s">
        <v>86</v>
      </c>
      <c r="I8299">
        <v>1462</v>
      </c>
      <c r="J8299">
        <v>337.46</v>
      </c>
      <c r="K8299">
        <f>Passenger_Data[[#This Row],[Price_USD]]*1</f>
        <v>337.46</v>
      </c>
      <c r="L8299">
        <v>40</v>
      </c>
      <c r="M8299" t="s">
        <v>40</v>
      </c>
      <c r="N8299" t="s">
        <v>41</v>
      </c>
      <c r="O8299" t="s">
        <v>42</v>
      </c>
      <c r="P8299" t="s">
        <v>50</v>
      </c>
      <c r="Q8299">
        <v>0</v>
      </c>
      <c r="R8299" t="s">
        <v>65</v>
      </c>
      <c r="S8299" t="s">
        <v>44</v>
      </c>
      <c r="T8299">
        <v>8.6999999999999993</v>
      </c>
      <c r="U8299">
        <v>5</v>
      </c>
      <c r="V8299">
        <v>75</v>
      </c>
      <c r="W8299">
        <v>1</v>
      </c>
      <c r="X8299">
        <v>0</v>
      </c>
      <c r="Y8299" t="s">
        <v>77</v>
      </c>
    </row>
    <row r="8300" spans="1:25" x14ac:dyDescent="0.25">
      <c r="A8300" t="s">
        <v>10339</v>
      </c>
      <c r="B8300" t="s">
        <v>783</v>
      </c>
      <c r="C8300" t="s">
        <v>73</v>
      </c>
      <c r="D8300" t="s">
        <v>64</v>
      </c>
      <c r="E8300" t="s">
        <v>64</v>
      </c>
      <c r="F8300" s="1" t="s">
        <v>20354</v>
      </c>
      <c r="G8300">
        <v>242</v>
      </c>
      <c r="H8300" t="s">
        <v>29</v>
      </c>
      <c r="I8300">
        <v>1290</v>
      </c>
      <c r="J8300">
        <v>312.39999999999998</v>
      </c>
      <c r="K8300">
        <f>Passenger_Data[[#This Row],[Price_USD]]*1</f>
        <v>312.39999999999998</v>
      </c>
      <c r="L8300">
        <v>31</v>
      </c>
      <c r="M8300" t="s">
        <v>30</v>
      </c>
      <c r="N8300" t="s">
        <v>41</v>
      </c>
      <c r="O8300" t="s">
        <v>56</v>
      </c>
      <c r="P8300" t="s">
        <v>83</v>
      </c>
      <c r="Q8300">
        <v>2</v>
      </c>
      <c r="R8300" t="s">
        <v>65</v>
      </c>
      <c r="S8300" t="s">
        <v>35</v>
      </c>
      <c r="T8300">
        <v>8.1</v>
      </c>
      <c r="U8300">
        <v>5</v>
      </c>
      <c r="V8300">
        <v>104</v>
      </c>
      <c r="W8300">
        <v>0</v>
      </c>
      <c r="X8300">
        <v>0</v>
      </c>
      <c r="Y8300" t="s">
        <v>45</v>
      </c>
    </row>
    <row r="8301" spans="1:25" x14ac:dyDescent="0.25">
      <c r="A8301" t="s">
        <v>10340</v>
      </c>
      <c r="B8301" t="s">
        <v>864</v>
      </c>
      <c r="C8301" t="s">
        <v>82</v>
      </c>
      <c r="D8301" t="s">
        <v>49</v>
      </c>
      <c r="E8301" t="s">
        <v>27</v>
      </c>
      <c r="F8301" s="1" t="s">
        <v>20355</v>
      </c>
      <c r="G8301">
        <v>236</v>
      </c>
      <c r="H8301" t="s">
        <v>29</v>
      </c>
      <c r="I8301">
        <v>969</v>
      </c>
      <c r="J8301">
        <v>396.74</v>
      </c>
      <c r="K8301">
        <f>Passenger_Data[[#This Row],[Price_USD]]*1</f>
        <v>396.74</v>
      </c>
      <c r="L8301">
        <v>73</v>
      </c>
      <c r="M8301" t="s">
        <v>30</v>
      </c>
      <c r="N8301" t="s">
        <v>41</v>
      </c>
      <c r="O8301" t="s">
        <v>56</v>
      </c>
      <c r="P8301" t="s">
        <v>264</v>
      </c>
      <c r="Q8301">
        <v>1</v>
      </c>
      <c r="R8301" t="s">
        <v>65</v>
      </c>
      <c r="S8301" t="s">
        <v>61</v>
      </c>
      <c r="T8301">
        <v>7.1</v>
      </c>
      <c r="U8301">
        <v>10</v>
      </c>
      <c r="V8301">
        <v>71</v>
      </c>
      <c r="W8301">
        <v>0</v>
      </c>
      <c r="X8301">
        <v>1</v>
      </c>
      <c r="Y8301" t="s">
        <v>36</v>
      </c>
    </row>
    <row r="8302" spans="1:25" x14ac:dyDescent="0.25">
      <c r="A8302" t="s">
        <v>10341</v>
      </c>
      <c r="B8302" t="s">
        <v>1872</v>
      </c>
      <c r="C8302" t="s">
        <v>54</v>
      </c>
      <c r="D8302" t="s">
        <v>49</v>
      </c>
      <c r="E8302" t="s">
        <v>64</v>
      </c>
      <c r="F8302" s="1" t="s">
        <v>20356</v>
      </c>
      <c r="G8302">
        <v>205</v>
      </c>
      <c r="H8302" t="s">
        <v>29</v>
      </c>
      <c r="I8302">
        <v>900</v>
      </c>
      <c r="J8302">
        <v>463.61</v>
      </c>
      <c r="K8302">
        <f>Passenger_Data[[#This Row],[Price_USD]]*1</f>
        <v>463.61</v>
      </c>
      <c r="L8302">
        <v>53</v>
      </c>
      <c r="M8302" t="s">
        <v>30</v>
      </c>
      <c r="N8302" t="s">
        <v>31</v>
      </c>
      <c r="O8302" t="s">
        <v>42</v>
      </c>
      <c r="P8302" t="s">
        <v>50</v>
      </c>
      <c r="Q8302">
        <v>0</v>
      </c>
      <c r="R8302" t="s">
        <v>34</v>
      </c>
      <c r="S8302" t="s">
        <v>44</v>
      </c>
      <c r="T8302">
        <v>8.1999999999999993</v>
      </c>
      <c r="U8302">
        <v>6</v>
      </c>
      <c r="V8302">
        <v>55</v>
      </c>
      <c r="W8302">
        <v>0</v>
      </c>
      <c r="X8302">
        <v>0</v>
      </c>
      <c r="Y8302" t="s">
        <v>77</v>
      </c>
    </row>
    <row r="8303" spans="1:25" x14ac:dyDescent="0.25">
      <c r="A8303" t="s">
        <v>10342</v>
      </c>
      <c r="B8303" t="s">
        <v>1128</v>
      </c>
      <c r="C8303" t="s">
        <v>48</v>
      </c>
      <c r="D8303" t="s">
        <v>59</v>
      </c>
      <c r="E8303" t="s">
        <v>27</v>
      </c>
      <c r="F8303" s="1" t="s">
        <v>20357</v>
      </c>
      <c r="G8303">
        <v>248</v>
      </c>
      <c r="H8303" t="s">
        <v>29</v>
      </c>
      <c r="I8303">
        <v>1008</v>
      </c>
      <c r="J8303">
        <v>451.42</v>
      </c>
      <c r="K8303">
        <f>Passenger_Data[[#This Row],[Price_USD]]*1</f>
        <v>451.42</v>
      </c>
      <c r="L8303">
        <v>47</v>
      </c>
      <c r="M8303" t="s">
        <v>30</v>
      </c>
      <c r="N8303" t="s">
        <v>41</v>
      </c>
      <c r="O8303" t="s">
        <v>33</v>
      </c>
      <c r="P8303" t="s">
        <v>50</v>
      </c>
      <c r="Q8303">
        <v>0</v>
      </c>
      <c r="R8303" t="s">
        <v>51</v>
      </c>
      <c r="S8303" t="s">
        <v>35</v>
      </c>
      <c r="T8303">
        <v>7</v>
      </c>
      <c r="U8303">
        <v>3</v>
      </c>
      <c r="V8303">
        <v>75</v>
      </c>
      <c r="W8303">
        <v>0</v>
      </c>
      <c r="X8303">
        <v>0</v>
      </c>
      <c r="Y8303" t="s">
        <v>45</v>
      </c>
    </row>
    <row r="8304" spans="1:25" x14ac:dyDescent="0.25">
      <c r="A8304" t="s">
        <v>10343</v>
      </c>
      <c r="B8304" t="s">
        <v>836</v>
      </c>
      <c r="C8304" t="s">
        <v>54</v>
      </c>
      <c r="D8304" t="s">
        <v>39</v>
      </c>
      <c r="E8304" t="s">
        <v>64</v>
      </c>
      <c r="F8304" s="1" t="s">
        <v>20358</v>
      </c>
      <c r="G8304">
        <v>109</v>
      </c>
      <c r="H8304" t="s">
        <v>29</v>
      </c>
      <c r="I8304">
        <v>1501</v>
      </c>
      <c r="J8304">
        <v>494.44</v>
      </c>
      <c r="K8304">
        <f>Passenger_Data[[#This Row],[Price_USD]]*1</f>
        <v>494.44</v>
      </c>
      <c r="L8304">
        <v>25</v>
      </c>
      <c r="M8304" t="s">
        <v>30</v>
      </c>
      <c r="N8304" t="s">
        <v>31</v>
      </c>
      <c r="O8304" t="s">
        <v>33</v>
      </c>
      <c r="P8304" t="s">
        <v>50</v>
      </c>
      <c r="Q8304">
        <v>0</v>
      </c>
      <c r="R8304" t="s">
        <v>65</v>
      </c>
      <c r="S8304" t="s">
        <v>68</v>
      </c>
      <c r="T8304">
        <v>7.1</v>
      </c>
      <c r="U8304">
        <v>3</v>
      </c>
      <c r="V8304">
        <v>73</v>
      </c>
      <c r="W8304">
        <v>0</v>
      </c>
      <c r="X8304">
        <v>1</v>
      </c>
      <c r="Y8304" t="s">
        <v>77</v>
      </c>
    </row>
    <row r="8305" spans="1:25" x14ac:dyDescent="0.25">
      <c r="A8305" t="s">
        <v>10344</v>
      </c>
      <c r="B8305" t="s">
        <v>3596</v>
      </c>
      <c r="C8305" t="s">
        <v>54</v>
      </c>
      <c r="D8305" t="s">
        <v>28</v>
      </c>
      <c r="E8305" t="s">
        <v>76</v>
      </c>
      <c r="F8305" s="1" t="s">
        <v>20359</v>
      </c>
      <c r="G8305">
        <v>101</v>
      </c>
      <c r="H8305" t="s">
        <v>86</v>
      </c>
      <c r="I8305">
        <v>949</v>
      </c>
      <c r="J8305">
        <v>438.97</v>
      </c>
      <c r="K8305">
        <f>Passenger_Data[[#This Row],[Price_USD]]*1</f>
        <v>438.97</v>
      </c>
      <c r="L8305">
        <v>77</v>
      </c>
      <c r="M8305" t="s">
        <v>40</v>
      </c>
      <c r="N8305" t="s">
        <v>41</v>
      </c>
      <c r="O8305" t="s">
        <v>33</v>
      </c>
      <c r="P8305" t="s">
        <v>33</v>
      </c>
      <c r="Q8305">
        <v>0</v>
      </c>
      <c r="R8305" t="s">
        <v>65</v>
      </c>
      <c r="S8305" t="s">
        <v>35</v>
      </c>
      <c r="T8305">
        <v>7</v>
      </c>
      <c r="U8305">
        <v>3</v>
      </c>
      <c r="V8305">
        <v>64</v>
      </c>
      <c r="W8305">
        <v>0</v>
      </c>
      <c r="X8305">
        <v>1</v>
      </c>
      <c r="Y8305" t="s">
        <v>45</v>
      </c>
    </row>
    <row r="8306" spans="1:25" x14ac:dyDescent="0.25">
      <c r="A8306" t="s">
        <v>10345</v>
      </c>
      <c r="B8306" t="s">
        <v>2769</v>
      </c>
      <c r="C8306" t="s">
        <v>48</v>
      </c>
      <c r="D8306" t="s">
        <v>39</v>
      </c>
      <c r="E8306" t="s">
        <v>27</v>
      </c>
      <c r="F8306" s="1" t="s">
        <v>20360</v>
      </c>
      <c r="G8306">
        <v>223</v>
      </c>
      <c r="H8306" t="s">
        <v>29</v>
      </c>
      <c r="I8306">
        <v>1431</v>
      </c>
      <c r="J8306">
        <v>219.5</v>
      </c>
      <c r="K8306">
        <f>Passenger_Data[[#This Row],[Price_USD]]*1</f>
        <v>219.5</v>
      </c>
      <c r="L8306">
        <v>71</v>
      </c>
      <c r="M8306" t="s">
        <v>40</v>
      </c>
      <c r="N8306" t="s">
        <v>60</v>
      </c>
      <c r="O8306" t="s">
        <v>56</v>
      </c>
      <c r="P8306" t="s">
        <v>50</v>
      </c>
      <c r="Q8306">
        <v>1</v>
      </c>
      <c r="R8306" t="s">
        <v>65</v>
      </c>
      <c r="S8306" t="s">
        <v>44</v>
      </c>
      <c r="T8306">
        <v>6.1</v>
      </c>
      <c r="U8306">
        <v>2</v>
      </c>
      <c r="V8306">
        <v>116</v>
      </c>
      <c r="W8306">
        <v>0</v>
      </c>
      <c r="X8306">
        <v>0</v>
      </c>
      <c r="Y8306" t="s">
        <v>77</v>
      </c>
    </row>
    <row r="8307" spans="1:25" x14ac:dyDescent="0.25">
      <c r="A8307" t="s">
        <v>10346</v>
      </c>
      <c r="B8307" t="s">
        <v>5100</v>
      </c>
      <c r="C8307" t="s">
        <v>82</v>
      </c>
      <c r="D8307" t="s">
        <v>28</v>
      </c>
      <c r="E8307" t="s">
        <v>39</v>
      </c>
      <c r="F8307" s="1" t="s">
        <v>20361</v>
      </c>
      <c r="G8307">
        <v>186</v>
      </c>
      <c r="H8307" t="s">
        <v>86</v>
      </c>
      <c r="I8307">
        <v>648</v>
      </c>
      <c r="J8307">
        <v>407.05</v>
      </c>
      <c r="K8307">
        <f>Passenger_Data[[#This Row],[Price_USD]]*1</f>
        <v>407.05</v>
      </c>
      <c r="L8307">
        <v>43</v>
      </c>
      <c r="M8307" t="s">
        <v>40</v>
      </c>
      <c r="N8307" t="s">
        <v>31</v>
      </c>
      <c r="O8307" t="s">
        <v>33</v>
      </c>
      <c r="P8307" t="s">
        <v>50</v>
      </c>
      <c r="Q8307">
        <v>0</v>
      </c>
      <c r="R8307" t="s">
        <v>51</v>
      </c>
      <c r="S8307" t="s">
        <v>35</v>
      </c>
      <c r="T8307">
        <v>8.3000000000000007</v>
      </c>
      <c r="U8307">
        <v>9</v>
      </c>
      <c r="V8307">
        <v>68</v>
      </c>
      <c r="W8307">
        <v>0</v>
      </c>
      <c r="X8307">
        <v>0</v>
      </c>
      <c r="Y8307" t="s">
        <v>77</v>
      </c>
    </row>
    <row r="8308" spans="1:25" x14ac:dyDescent="0.25">
      <c r="A8308" t="s">
        <v>10347</v>
      </c>
      <c r="B8308" t="s">
        <v>842</v>
      </c>
      <c r="C8308" t="s">
        <v>48</v>
      </c>
      <c r="D8308" t="s">
        <v>64</v>
      </c>
      <c r="E8308" t="s">
        <v>76</v>
      </c>
      <c r="F8308" s="1" t="s">
        <v>20362</v>
      </c>
      <c r="G8308">
        <v>147</v>
      </c>
      <c r="H8308" t="s">
        <v>29</v>
      </c>
      <c r="I8308">
        <v>1003</v>
      </c>
      <c r="J8308">
        <v>437</v>
      </c>
      <c r="K8308">
        <f>Passenger_Data[[#This Row],[Price_USD]]*1</f>
        <v>437</v>
      </c>
      <c r="L8308">
        <v>78</v>
      </c>
      <c r="M8308" t="s">
        <v>40</v>
      </c>
      <c r="N8308" t="s">
        <v>41</v>
      </c>
      <c r="O8308" t="s">
        <v>42</v>
      </c>
      <c r="P8308" t="s">
        <v>83</v>
      </c>
      <c r="Q8308">
        <v>2</v>
      </c>
      <c r="R8308" t="s">
        <v>65</v>
      </c>
      <c r="S8308" t="s">
        <v>35</v>
      </c>
      <c r="T8308">
        <v>8.5</v>
      </c>
      <c r="U8308">
        <v>12</v>
      </c>
      <c r="V8308">
        <v>16</v>
      </c>
      <c r="W8308">
        <v>0</v>
      </c>
      <c r="X8308">
        <v>0</v>
      </c>
      <c r="Y8308" t="s">
        <v>77</v>
      </c>
    </row>
    <row r="8309" spans="1:25" x14ac:dyDescent="0.25">
      <c r="A8309" t="s">
        <v>10348</v>
      </c>
      <c r="B8309" t="s">
        <v>1260</v>
      </c>
      <c r="C8309" t="s">
        <v>48</v>
      </c>
      <c r="D8309" t="s">
        <v>55</v>
      </c>
      <c r="E8309" t="s">
        <v>28</v>
      </c>
      <c r="F8309" s="1" t="s">
        <v>20363</v>
      </c>
      <c r="G8309">
        <v>167</v>
      </c>
      <c r="H8309" t="s">
        <v>86</v>
      </c>
      <c r="I8309">
        <v>1033</v>
      </c>
      <c r="J8309">
        <v>406.29</v>
      </c>
      <c r="K8309">
        <f>Passenger_Data[[#This Row],[Price_USD]]*1</f>
        <v>406.29</v>
      </c>
      <c r="L8309">
        <v>55</v>
      </c>
      <c r="M8309" t="s">
        <v>40</v>
      </c>
      <c r="N8309" t="s">
        <v>60</v>
      </c>
      <c r="O8309" t="s">
        <v>32</v>
      </c>
      <c r="P8309" t="s">
        <v>83</v>
      </c>
      <c r="Q8309">
        <v>0</v>
      </c>
      <c r="R8309" t="s">
        <v>51</v>
      </c>
      <c r="S8309" t="s">
        <v>35</v>
      </c>
      <c r="T8309">
        <v>8.6999999999999993</v>
      </c>
      <c r="U8309">
        <v>4</v>
      </c>
      <c r="V8309">
        <v>25</v>
      </c>
      <c r="W8309">
        <v>0</v>
      </c>
      <c r="X8309">
        <v>0</v>
      </c>
      <c r="Y8309" t="s">
        <v>77</v>
      </c>
    </row>
    <row r="8310" spans="1:25" x14ac:dyDescent="0.25">
      <c r="A8310" t="s">
        <v>10349</v>
      </c>
      <c r="B8310" t="s">
        <v>4551</v>
      </c>
      <c r="C8310" t="s">
        <v>26</v>
      </c>
      <c r="D8310" t="s">
        <v>64</v>
      </c>
      <c r="E8310" t="s">
        <v>59</v>
      </c>
      <c r="F8310" s="1" t="s">
        <v>20364</v>
      </c>
      <c r="G8310">
        <v>157</v>
      </c>
      <c r="H8310" t="s">
        <v>29</v>
      </c>
      <c r="I8310">
        <v>1100</v>
      </c>
      <c r="J8310">
        <v>471.63</v>
      </c>
      <c r="K8310">
        <f>Passenger_Data[[#This Row],[Price_USD]]*1</f>
        <v>471.63</v>
      </c>
      <c r="L8310">
        <v>55</v>
      </c>
      <c r="M8310" t="s">
        <v>40</v>
      </c>
      <c r="N8310" t="s">
        <v>31</v>
      </c>
      <c r="O8310" t="s">
        <v>33</v>
      </c>
      <c r="P8310" t="s">
        <v>50</v>
      </c>
      <c r="Q8310">
        <v>2</v>
      </c>
      <c r="R8310" t="s">
        <v>65</v>
      </c>
      <c r="S8310" t="s">
        <v>44</v>
      </c>
      <c r="T8310">
        <v>8.4</v>
      </c>
      <c r="U8310">
        <v>8</v>
      </c>
      <c r="V8310">
        <v>34</v>
      </c>
      <c r="W8310">
        <v>0</v>
      </c>
      <c r="X8310">
        <v>0</v>
      </c>
      <c r="Y8310" t="s">
        <v>45</v>
      </c>
    </row>
    <row r="8311" spans="1:25" x14ac:dyDescent="0.25">
      <c r="A8311" t="s">
        <v>10350</v>
      </c>
      <c r="B8311" t="s">
        <v>2367</v>
      </c>
      <c r="C8311" t="s">
        <v>54</v>
      </c>
      <c r="D8311" t="s">
        <v>27</v>
      </c>
      <c r="E8311" t="s">
        <v>76</v>
      </c>
      <c r="F8311" s="1" t="s">
        <v>20365</v>
      </c>
      <c r="G8311">
        <v>261</v>
      </c>
      <c r="H8311" t="s">
        <v>29</v>
      </c>
      <c r="I8311">
        <v>1243</v>
      </c>
      <c r="J8311">
        <v>373.78</v>
      </c>
      <c r="K8311">
        <f>Passenger_Data[[#This Row],[Price_USD]]*1</f>
        <v>373.78</v>
      </c>
      <c r="L8311">
        <v>57</v>
      </c>
      <c r="M8311" t="s">
        <v>40</v>
      </c>
      <c r="N8311" t="s">
        <v>60</v>
      </c>
      <c r="O8311" t="s">
        <v>56</v>
      </c>
      <c r="P8311" t="s">
        <v>50</v>
      </c>
      <c r="Q8311">
        <v>0</v>
      </c>
      <c r="R8311" t="s">
        <v>43</v>
      </c>
      <c r="S8311" t="s">
        <v>35</v>
      </c>
      <c r="T8311">
        <v>8.1</v>
      </c>
      <c r="U8311">
        <v>5</v>
      </c>
      <c r="V8311">
        <v>19</v>
      </c>
      <c r="W8311">
        <v>0</v>
      </c>
      <c r="X8311">
        <v>0</v>
      </c>
      <c r="Y8311" t="s">
        <v>45</v>
      </c>
    </row>
    <row r="8312" spans="1:25" x14ac:dyDescent="0.25">
      <c r="A8312" t="s">
        <v>10351</v>
      </c>
      <c r="B8312" t="s">
        <v>1941</v>
      </c>
      <c r="C8312" t="s">
        <v>54</v>
      </c>
      <c r="D8312" t="s">
        <v>59</v>
      </c>
      <c r="E8312" t="s">
        <v>39</v>
      </c>
      <c r="F8312" s="1" t="s">
        <v>20366</v>
      </c>
      <c r="G8312">
        <v>149</v>
      </c>
      <c r="H8312" t="s">
        <v>29</v>
      </c>
      <c r="I8312">
        <v>698</v>
      </c>
      <c r="J8312">
        <v>528.59</v>
      </c>
      <c r="K8312">
        <f>Passenger_Data[[#This Row],[Price_USD]]*1</f>
        <v>528.59</v>
      </c>
      <c r="L8312">
        <v>22</v>
      </c>
      <c r="M8312" t="s">
        <v>40</v>
      </c>
      <c r="N8312" t="s">
        <v>31</v>
      </c>
      <c r="O8312" t="s">
        <v>56</v>
      </c>
      <c r="P8312" t="s">
        <v>50</v>
      </c>
      <c r="Q8312">
        <v>1</v>
      </c>
      <c r="R8312" t="s">
        <v>65</v>
      </c>
      <c r="S8312" t="s">
        <v>61</v>
      </c>
      <c r="T8312">
        <v>7.6</v>
      </c>
      <c r="U8312">
        <v>25</v>
      </c>
      <c r="V8312">
        <v>47</v>
      </c>
      <c r="W8312">
        <v>0</v>
      </c>
      <c r="X8312">
        <v>0</v>
      </c>
      <c r="Y8312" t="s">
        <v>36</v>
      </c>
    </row>
    <row r="8313" spans="1:25" x14ac:dyDescent="0.25">
      <c r="A8313" t="s">
        <v>10352</v>
      </c>
      <c r="B8313" t="s">
        <v>160</v>
      </c>
      <c r="C8313" t="s">
        <v>54</v>
      </c>
      <c r="D8313" t="s">
        <v>39</v>
      </c>
      <c r="E8313" t="s">
        <v>28</v>
      </c>
      <c r="F8313" s="1" t="s">
        <v>20367</v>
      </c>
      <c r="G8313">
        <v>97</v>
      </c>
      <c r="H8313" t="s">
        <v>29</v>
      </c>
      <c r="I8313">
        <v>1714</v>
      </c>
      <c r="J8313">
        <v>341.07</v>
      </c>
      <c r="K8313">
        <f>Passenger_Data[[#This Row],[Price_USD]]*1</f>
        <v>341.07</v>
      </c>
      <c r="L8313">
        <v>30</v>
      </c>
      <c r="M8313" t="s">
        <v>30</v>
      </c>
      <c r="N8313" t="s">
        <v>41</v>
      </c>
      <c r="O8313" t="s">
        <v>56</v>
      </c>
      <c r="P8313" t="s">
        <v>50</v>
      </c>
      <c r="Q8313">
        <v>1</v>
      </c>
      <c r="R8313" t="s">
        <v>43</v>
      </c>
      <c r="S8313" t="s">
        <v>35</v>
      </c>
      <c r="T8313">
        <v>8.6</v>
      </c>
      <c r="U8313">
        <v>22</v>
      </c>
      <c r="V8313">
        <v>102</v>
      </c>
      <c r="W8313">
        <v>0</v>
      </c>
      <c r="X8313">
        <v>0</v>
      </c>
      <c r="Y8313" t="s">
        <v>36</v>
      </c>
    </row>
    <row r="8314" spans="1:25" x14ac:dyDescent="0.25">
      <c r="A8314" t="s">
        <v>10353</v>
      </c>
      <c r="B8314" t="s">
        <v>10354</v>
      </c>
      <c r="C8314" t="s">
        <v>54</v>
      </c>
      <c r="D8314" t="s">
        <v>27</v>
      </c>
      <c r="E8314" t="s">
        <v>64</v>
      </c>
      <c r="F8314" s="1" t="s">
        <v>20368</v>
      </c>
      <c r="G8314">
        <v>145</v>
      </c>
      <c r="H8314" t="s">
        <v>29</v>
      </c>
      <c r="I8314">
        <v>1359</v>
      </c>
      <c r="J8314">
        <v>284.72000000000003</v>
      </c>
      <c r="K8314">
        <f>Passenger_Data[[#This Row],[Price_USD]]*1</f>
        <v>284.72000000000003</v>
      </c>
      <c r="L8314">
        <v>27</v>
      </c>
      <c r="M8314" t="s">
        <v>40</v>
      </c>
      <c r="N8314" t="s">
        <v>41</v>
      </c>
      <c r="O8314" t="s">
        <v>32</v>
      </c>
      <c r="P8314" t="s">
        <v>83</v>
      </c>
      <c r="Q8314">
        <v>1</v>
      </c>
      <c r="R8314" t="s">
        <v>65</v>
      </c>
      <c r="S8314" t="s">
        <v>61</v>
      </c>
      <c r="T8314">
        <v>7.9</v>
      </c>
      <c r="U8314">
        <v>7</v>
      </c>
      <c r="V8314">
        <v>113</v>
      </c>
      <c r="W8314">
        <v>0</v>
      </c>
      <c r="X8314">
        <v>0</v>
      </c>
      <c r="Y8314" t="s">
        <v>77</v>
      </c>
    </row>
    <row r="8315" spans="1:25" x14ac:dyDescent="0.25">
      <c r="A8315" t="s">
        <v>10355</v>
      </c>
      <c r="B8315" t="s">
        <v>490</v>
      </c>
      <c r="C8315" t="s">
        <v>54</v>
      </c>
      <c r="D8315" t="s">
        <v>39</v>
      </c>
      <c r="E8315" t="s">
        <v>27</v>
      </c>
      <c r="F8315" s="1" t="s">
        <v>20369</v>
      </c>
      <c r="G8315">
        <v>157</v>
      </c>
      <c r="H8315" t="s">
        <v>29</v>
      </c>
      <c r="I8315">
        <v>1397</v>
      </c>
      <c r="J8315">
        <v>246.53</v>
      </c>
      <c r="K8315">
        <f>Passenger_Data[[#This Row],[Price_USD]]*1</f>
        <v>246.53</v>
      </c>
      <c r="L8315">
        <v>32</v>
      </c>
      <c r="M8315" t="s">
        <v>30</v>
      </c>
      <c r="N8315" t="s">
        <v>60</v>
      </c>
      <c r="O8315" t="s">
        <v>56</v>
      </c>
      <c r="P8315" t="s">
        <v>50</v>
      </c>
      <c r="Q8315">
        <v>3</v>
      </c>
      <c r="R8315" t="s">
        <v>51</v>
      </c>
      <c r="S8315" t="s">
        <v>44</v>
      </c>
      <c r="T8315">
        <v>6.5</v>
      </c>
      <c r="U8315">
        <v>17</v>
      </c>
      <c r="V8315">
        <v>38</v>
      </c>
      <c r="W8315">
        <v>0</v>
      </c>
      <c r="X8315">
        <v>1</v>
      </c>
      <c r="Y8315" t="s">
        <v>45</v>
      </c>
    </row>
    <row r="8316" spans="1:25" x14ac:dyDescent="0.25">
      <c r="A8316" t="s">
        <v>10356</v>
      </c>
      <c r="B8316" t="s">
        <v>1874</v>
      </c>
      <c r="C8316" t="s">
        <v>54</v>
      </c>
      <c r="D8316" t="s">
        <v>55</v>
      </c>
      <c r="E8316" t="s">
        <v>49</v>
      </c>
      <c r="F8316" s="1" t="s">
        <v>20370</v>
      </c>
      <c r="G8316">
        <v>198</v>
      </c>
      <c r="H8316" t="s">
        <v>29</v>
      </c>
      <c r="I8316">
        <v>1081</v>
      </c>
      <c r="J8316">
        <v>291.86</v>
      </c>
      <c r="K8316">
        <f>Passenger_Data[[#This Row],[Price_USD]]*1</f>
        <v>291.86</v>
      </c>
      <c r="L8316">
        <v>70</v>
      </c>
      <c r="M8316" t="s">
        <v>30</v>
      </c>
      <c r="N8316" t="s">
        <v>31</v>
      </c>
      <c r="O8316" t="s">
        <v>42</v>
      </c>
      <c r="P8316" t="s">
        <v>33</v>
      </c>
      <c r="Q8316">
        <v>0</v>
      </c>
      <c r="R8316" t="s">
        <v>65</v>
      </c>
      <c r="S8316" t="s">
        <v>68</v>
      </c>
      <c r="T8316">
        <v>5.8</v>
      </c>
      <c r="U8316">
        <v>18</v>
      </c>
      <c r="V8316">
        <v>110</v>
      </c>
      <c r="W8316">
        <v>0</v>
      </c>
      <c r="X8316">
        <v>0</v>
      </c>
      <c r="Y8316" t="s">
        <v>36</v>
      </c>
    </row>
    <row r="8317" spans="1:25" x14ac:dyDescent="0.25">
      <c r="A8317" t="s">
        <v>10357</v>
      </c>
      <c r="B8317" t="s">
        <v>825</v>
      </c>
      <c r="C8317" t="s">
        <v>26</v>
      </c>
      <c r="D8317" t="s">
        <v>27</v>
      </c>
      <c r="E8317" t="s">
        <v>59</v>
      </c>
      <c r="F8317" s="1" t="s">
        <v>20371</v>
      </c>
      <c r="G8317">
        <v>279</v>
      </c>
      <c r="H8317" t="s">
        <v>29</v>
      </c>
      <c r="I8317">
        <v>1608</v>
      </c>
      <c r="J8317">
        <v>484.21</v>
      </c>
      <c r="K8317">
        <f>Passenger_Data[[#This Row],[Price_USD]]*1</f>
        <v>484.21</v>
      </c>
      <c r="L8317">
        <v>55</v>
      </c>
      <c r="M8317" t="s">
        <v>30</v>
      </c>
      <c r="N8317" t="s">
        <v>31</v>
      </c>
      <c r="O8317" t="s">
        <v>33</v>
      </c>
      <c r="P8317" t="s">
        <v>33</v>
      </c>
      <c r="Q8317">
        <v>1</v>
      </c>
      <c r="R8317" t="s">
        <v>43</v>
      </c>
      <c r="S8317" t="s">
        <v>44</v>
      </c>
      <c r="T8317">
        <v>7.4</v>
      </c>
      <c r="U8317">
        <v>3</v>
      </c>
      <c r="V8317">
        <v>37</v>
      </c>
      <c r="W8317">
        <v>0</v>
      </c>
      <c r="X8317">
        <v>0</v>
      </c>
      <c r="Y8317" t="s">
        <v>45</v>
      </c>
    </row>
    <row r="8318" spans="1:25" x14ac:dyDescent="0.25">
      <c r="A8318" t="s">
        <v>10358</v>
      </c>
      <c r="B8318" t="s">
        <v>4409</v>
      </c>
      <c r="C8318" t="s">
        <v>26</v>
      </c>
      <c r="D8318" t="s">
        <v>49</v>
      </c>
      <c r="E8318" t="s">
        <v>59</v>
      </c>
      <c r="F8318" s="1" t="s">
        <v>20372</v>
      </c>
      <c r="G8318">
        <v>99</v>
      </c>
      <c r="H8318" t="s">
        <v>29</v>
      </c>
      <c r="I8318">
        <v>890</v>
      </c>
      <c r="J8318">
        <v>547.32000000000005</v>
      </c>
      <c r="K8318">
        <f>Passenger_Data[[#This Row],[Price_USD]]*1</f>
        <v>547.32000000000005</v>
      </c>
      <c r="L8318">
        <v>48</v>
      </c>
      <c r="M8318" t="s">
        <v>30</v>
      </c>
      <c r="N8318" t="s">
        <v>41</v>
      </c>
      <c r="O8318" t="s">
        <v>33</v>
      </c>
      <c r="P8318" t="s">
        <v>50</v>
      </c>
      <c r="Q8318">
        <v>0</v>
      </c>
      <c r="R8318" t="s">
        <v>43</v>
      </c>
      <c r="S8318" t="s">
        <v>44</v>
      </c>
      <c r="T8318">
        <v>6.6</v>
      </c>
      <c r="U8318">
        <v>2</v>
      </c>
      <c r="V8318">
        <v>24</v>
      </c>
      <c r="W8318">
        <v>0</v>
      </c>
      <c r="X8318">
        <v>0</v>
      </c>
      <c r="Y8318" t="s">
        <v>36</v>
      </c>
    </row>
    <row r="8319" spans="1:25" x14ac:dyDescent="0.25">
      <c r="A8319" t="s">
        <v>10359</v>
      </c>
      <c r="B8319" t="s">
        <v>4260</v>
      </c>
      <c r="C8319" t="s">
        <v>73</v>
      </c>
      <c r="D8319" t="s">
        <v>27</v>
      </c>
      <c r="E8319" t="s">
        <v>76</v>
      </c>
      <c r="F8319" s="1" t="s">
        <v>20373</v>
      </c>
      <c r="G8319">
        <v>178</v>
      </c>
      <c r="H8319" t="s">
        <v>86</v>
      </c>
      <c r="I8319">
        <v>839</v>
      </c>
      <c r="J8319">
        <v>423.03</v>
      </c>
      <c r="K8319">
        <f>Passenger_Data[[#This Row],[Price_USD]]*1</f>
        <v>423.03</v>
      </c>
      <c r="L8319">
        <v>53</v>
      </c>
      <c r="M8319" t="s">
        <v>30</v>
      </c>
      <c r="N8319" t="s">
        <v>31</v>
      </c>
      <c r="O8319" t="s">
        <v>42</v>
      </c>
      <c r="P8319" t="s">
        <v>50</v>
      </c>
      <c r="Q8319">
        <v>1</v>
      </c>
      <c r="R8319" t="s">
        <v>34</v>
      </c>
      <c r="S8319" t="s">
        <v>44</v>
      </c>
      <c r="T8319">
        <v>8.6</v>
      </c>
      <c r="U8319">
        <v>19</v>
      </c>
      <c r="V8319">
        <v>24</v>
      </c>
      <c r="W8319">
        <v>0</v>
      </c>
      <c r="X8319">
        <v>0</v>
      </c>
      <c r="Y8319" t="s">
        <v>36</v>
      </c>
    </row>
    <row r="8320" spans="1:25" x14ac:dyDescent="0.25">
      <c r="A8320" t="s">
        <v>10360</v>
      </c>
      <c r="B8320" t="s">
        <v>2781</v>
      </c>
      <c r="C8320" t="s">
        <v>48</v>
      </c>
      <c r="D8320" t="s">
        <v>64</v>
      </c>
      <c r="E8320" t="s">
        <v>64</v>
      </c>
      <c r="F8320" s="1" t="s">
        <v>20374</v>
      </c>
      <c r="G8320">
        <v>165</v>
      </c>
      <c r="H8320" t="s">
        <v>29</v>
      </c>
      <c r="I8320">
        <v>2186</v>
      </c>
      <c r="J8320">
        <v>655.21</v>
      </c>
      <c r="K8320">
        <f>Passenger_Data[[#This Row],[Price_USD]]*1</f>
        <v>655.21</v>
      </c>
      <c r="L8320">
        <v>20</v>
      </c>
      <c r="M8320" t="s">
        <v>40</v>
      </c>
      <c r="N8320" t="s">
        <v>31</v>
      </c>
      <c r="O8320" t="s">
        <v>56</v>
      </c>
      <c r="P8320" t="s">
        <v>83</v>
      </c>
      <c r="Q8320">
        <v>1</v>
      </c>
      <c r="R8320" t="s">
        <v>43</v>
      </c>
      <c r="S8320" t="s">
        <v>68</v>
      </c>
      <c r="T8320">
        <v>5.2</v>
      </c>
      <c r="U8320">
        <v>4</v>
      </c>
      <c r="V8320">
        <v>40</v>
      </c>
      <c r="W8320">
        <v>0</v>
      </c>
      <c r="X8320">
        <v>0</v>
      </c>
      <c r="Y8320" t="s">
        <v>36</v>
      </c>
    </row>
    <row r="8321" spans="1:25" x14ac:dyDescent="0.25">
      <c r="A8321" t="s">
        <v>10361</v>
      </c>
      <c r="B8321" t="s">
        <v>1710</v>
      </c>
      <c r="C8321" t="s">
        <v>82</v>
      </c>
      <c r="D8321" t="s">
        <v>64</v>
      </c>
      <c r="E8321" t="s">
        <v>49</v>
      </c>
      <c r="F8321" s="1" t="s">
        <v>20375</v>
      </c>
      <c r="G8321">
        <v>211</v>
      </c>
      <c r="H8321" t="s">
        <v>29</v>
      </c>
      <c r="I8321">
        <v>793</v>
      </c>
      <c r="J8321">
        <v>335.9</v>
      </c>
      <c r="K8321">
        <f>Passenger_Data[[#This Row],[Price_USD]]*1</f>
        <v>335.9</v>
      </c>
      <c r="L8321">
        <v>56</v>
      </c>
      <c r="M8321" t="s">
        <v>40</v>
      </c>
      <c r="N8321" t="s">
        <v>31</v>
      </c>
      <c r="O8321" t="s">
        <v>42</v>
      </c>
      <c r="P8321" t="s">
        <v>83</v>
      </c>
      <c r="Q8321">
        <v>0</v>
      </c>
      <c r="R8321" t="s">
        <v>65</v>
      </c>
      <c r="S8321" t="s">
        <v>35</v>
      </c>
      <c r="T8321">
        <v>7.9</v>
      </c>
      <c r="U8321">
        <v>5</v>
      </c>
      <c r="V8321">
        <v>117</v>
      </c>
      <c r="W8321">
        <v>0</v>
      </c>
      <c r="X8321">
        <v>1</v>
      </c>
      <c r="Y8321" t="s">
        <v>77</v>
      </c>
    </row>
    <row r="8322" spans="1:25" x14ac:dyDescent="0.25">
      <c r="A8322" t="s">
        <v>10362</v>
      </c>
      <c r="B8322" t="s">
        <v>3979</v>
      </c>
      <c r="C8322" t="s">
        <v>54</v>
      </c>
      <c r="D8322" t="s">
        <v>76</v>
      </c>
      <c r="E8322" t="s">
        <v>28</v>
      </c>
      <c r="F8322" s="1" t="s">
        <v>20376</v>
      </c>
      <c r="G8322">
        <v>270</v>
      </c>
      <c r="H8322" t="s">
        <v>29</v>
      </c>
      <c r="I8322">
        <v>847</v>
      </c>
      <c r="J8322">
        <v>246.48</v>
      </c>
      <c r="K8322">
        <f>Passenger_Data[[#This Row],[Price_USD]]*1</f>
        <v>246.48</v>
      </c>
      <c r="L8322">
        <v>39</v>
      </c>
      <c r="M8322" t="s">
        <v>40</v>
      </c>
      <c r="N8322" t="s">
        <v>41</v>
      </c>
      <c r="O8322" t="s">
        <v>32</v>
      </c>
      <c r="P8322" t="s">
        <v>50</v>
      </c>
      <c r="Q8322">
        <v>5</v>
      </c>
      <c r="R8322" t="s">
        <v>51</v>
      </c>
      <c r="S8322" t="s">
        <v>44</v>
      </c>
      <c r="T8322">
        <v>7</v>
      </c>
      <c r="U8322">
        <v>4</v>
      </c>
      <c r="V8322">
        <v>46</v>
      </c>
      <c r="W8322">
        <v>0</v>
      </c>
      <c r="X8322">
        <v>0</v>
      </c>
      <c r="Y8322" t="s">
        <v>45</v>
      </c>
    </row>
    <row r="8323" spans="1:25" x14ac:dyDescent="0.25">
      <c r="A8323" t="s">
        <v>10363</v>
      </c>
      <c r="B8323" t="s">
        <v>3055</v>
      </c>
      <c r="C8323" t="s">
        <v>48</v>
      </c>
      <c r="D8323" t="s">
        <v>28</v>
      </c>
      <c r="E8323" t="s">
        <v>49</v>
      </c>
      <c r="F8323" s="1" t="s">
        <v>20377</v>
      </c>
      <c r="G8323">
        <v>175</v>
      </c>
      <c r="H8323" t="s">
        <v>29</v>
      </c>
      <c r="I8323">
        <v>1251</v>
      </c>
      <c r="J8323">
        <v>337.26</v>
      </c>
      <c r="K8323">
        <f>Passenger_Data[[#This Row],[Price_USD]]*1</f>
        <v>337.26</v>
      </c>
      <c r="L8323">
        <v>55</v>
      </c>
      <c r="M8323" t="s">
        <v>30</v>
      </c>
      <c r="N8323" t="s">
        <v>31</v>
      </c>
      <c r="O8323" t="s">
        <v>56</v>
      </c>
      <c r="P8323" t="s">
        <v>33</v>
      </c>
      <c r="Q8323">
        <v>1</v>
      </c>
      <c r="R8323" t="s">
        <v>34</v>
      </c>
      <c r="S8323" t="s">
        <v>44</v>
      </c>
      <c r="T8323">
        <v>6.3</v>
      </c>
      <c r="U8323">
        <v>1</v>
      </c>
      <c r="V8323">
        <v>28</v>
      </c>
      <c r="W8323">
        <v>0</v>
      </c>
      <c r="X8323">
        <v>0</v>
      </c>
      <c r="Y8323" t="s">
        <v>45</v>
      </c>
    </row>
    <row r="8324" spans="1:25" x14ac:dyDescent="0.25">
      <c r="A8324" t="s">
        <v>10364</v>
      </c>
      <c r="B8324" t="s">
        <v>2821</v>
      </c>
      <c r="C8324" t="s">
        <v>73</v>
      </c>
      <c r="D8324" t="s">
        <v>55</v>
      </c>
      <c r="E8324" t="s">
        <v>39</v>
      </c>
      <c r="F8324" s="1" t="s">
        <v>20378</v>
      </c>
      <c r="G8324">
        <v>213</v>
      </c>
      <c r="H8324" t="s">
        <v>29</v>
      </c>
      <c r="I8324">
        <v>968</v>
      </c>
      <c r="J8324">
        <v>368.04</v>
      </c>
      <c r="K8324">
        <f>Passenger_Data[[#This Row],[Price_USD]]*1</f>
        <v>368.04</v>
      </c>
      <c r="L8324">
        <v>37</v>
      </c>
      <c r="M8324" t="s">
        <v>30</v>
      </c>
      <c r="N8324" t="s">
        <v>31</v>
      </c>
      <c r="O8324" t="s">
        <v>33</v>
      </c>
      <c r="P8324" t="s">
        <v>83</v>
      </c>
      <c r="Q8324">
        <v>1</v>
      </c>
      <c r="R8324" t="s">
        <v>43</v>
      </c>
      <c r="S8324" t="s">
        <v>44</v>
      </c>
      <c r="T8324">
        <v>6.3</v>
      </c>
      <c r="U8324">
        <v>10</v>
      </c>
      <c r="V8324">
        <v>119</v>
      </c>
      <c r="W8324">
        <v>0</v>
      </c>
      <c r="X8324">
        <v>0</v>
      </c>
      <c r="Y8324" t="s">
        <v>77</v>
      </c>
    </row>
    <row r="8325" spans="1:25" x14ac:dyDescent="0.25">
      <c r="A8325" t="s">
        <v>10365</v>
      </c>
      <c r="B8325" t="s">
        <v>679</v>
      </c>
      <c r="C8325" t="s">
        <v>48</v>
      </c>
      <c r="D8325" t="s">
        <v>55</v>
      </c>
      <c r="E8325" t="s">
        <v>27</v>
      </c>
      <c r="F8325" s="1" t="s">
        <v>20379</v>
      </c>
      <c r="G8325">
        <v>236</v>
      </c>
      <c r="H8325" t="s">
        <v>29</v>
      </c>
      <c r="I8325">
        <v>1117</v>
      </c>
      <c r="J8325">
        <v>424.43</v>
      </c>
      <c r="K8325">
        <f>Passenger_Data[[#This Row],[Price_USD]]*1</f>
        <v>424.43</v>
      </c>
      <c r="L8325">
        <v>58</v>
      </c>
      <c r="M8325" t="s">
        <v>30</v>
      </c>
      <c r="N8325" t="s">
        <v>41</v>
      </c>
      <c r="O8325" t="s">
        <v>42</v>
      </c>
      <c r="P8325" t="s">
        <v>50</v>
      </c>
      <c r="Q8325">
        <v>2</v>
      </c>
      <c r="R8325" t="s">
        <v>51</v>
      </c>
      <c r="S8325" t="s">
        <v>35</v>
      </c>
      <c r="T8325">
        <v>7.9</v>
      </c>
      <c r="U8325">
        <v>5</v>
      </c>
      <c r="V8325">
        <v>59</v>
      </c>
      <c r="W8325">
        <v>0</v>
      </c>
      <c r="X8325">
        <v>0</v>
      </c>
      <c r="Y8325" t="s">
        <v>45</v>
      </c>
    </row>
    <row r="8326" spans="1:25" x14ac:dyDescent="0.25">
      <c r="A8326" t="s">
        <v>10366</v>
      </c>
      <c r="B8326" t="s">
        <v>2676</v>
      </c>
      <c r="C8326" t="s">
        <v>82</v>
      </c>
      <c r="D8326" t="s">
        <v>55</v>
      </c>
      <c r="E8326" t="s">
        <v>49</v>
      </c>
      <c r="F8326" s="1" t="s">
        <v>20380</v>
      </c>
      <c r="G8326">
        <v>223</v>
      </c>
      <c r="H8326" t="s">
        <v>29</v>
      </c>
      <c r="I8326">
        <v>562</v>
      </c>
      <c r="J8326">
        <v>531.71</v>
      </c>
      <c r="K8326">
        <f>Passenger_Data[[#This Row],[Price_USD]]*1</f>
        <v>531.71</v>
      </c>
      <c r="L8326">
        <v>20</v>
      </c>
      <c r="M8326" t="s">
        <v>30</v>
      </c>
      <c r="N8326" t="s">
        <v>60</v>
      </c>
      <c r="O8326" t="s">
        <v>33</v>
      </c>
      <c r="P8326" t="s">
        <v>50</v>
      </c>
      <c r="Q8326">
        <v>1</v>
      </c>
      <c r="R8326" t="s">
        <v>65</v>
      </c>
      <c r="S8326" t="s">
        <v>35</v>
      </c>
      <c r="T8326">
        <v>5.0999999999999996</v>
      </c>
      <c r="U8326">
        <v>5</v>
      </c>
      <c r="V8326">
        <v>103</v>
      </c>
      <c r="W8326">
        <v>0</v>
      </c>
      <c r="X8326">
        <v>0</v>
      </c>
      <c r="Y8326" t="s">
        <v>45</v>
      </c>
    </row>
    <row r="8327" spans="1:25" x14ac:dyDescent="0.25">
      <c r="A8327" t="s">
        <v>10367</v>
      </c>
      <c r="B8327" t="s">
        <v>3730</v>
      </c>
      <c r="C8327" t="s">
        <v>54</v>
      </c>
      <c r="D8327" t="s">
        <v>76</v>
      </c>
      <c r="E8327" t="s">
        <v>55</v>
      </c>
      <c r="F8327" s="1" t="s">
        <v>20381</v>
      </c>
      <c r="G8327">
        <v>207</v>
      </c>
      <c r="H8327" t="s">
        <v>29</v>
      </c>
      <c r="I8327">
        <v>1537</v>
      </c>
      <c r="J8327">
        <v>379.29</v>
      </c>
      <c r="K8327">
        <f>Passenger_Data[[#This Row],[Price_USD]]*1</f>
        <v>379.29</v>
      </c>
      <c r="L8327">
        <v>54</v>
      </c>
      <c r="M8327" t="s">
        <v>30</v>
      </c>
      <c r="N8327" t="s">
        <v>41</v>
      </c>
      <c r="O8327" t="s">
        <v>33</v>
      </c>
      <c r="P8327" t="s">
        <v>264</v>
      </c>
      <c r="Q8327">
        <v>1</v>
      </c>
      <c r="R8327" t="s">
        <v>65</v>
      </c>
      <c r="S8327" t="s">
        <v>35</v>
      </c>
      <c r="T8327">
        <v>7.7</v>
      </c>
      <c r="U8327">
        <v>1</v>
      </c>
      <c r="V8327">
        <v>6</v>
      </c>
      <c r="W8327">
        <v>0</v>
      </c>
      <c r="X8327">
        <v>0</v>
      </c>
      <c r="Y8327" t="s">
        <v>77</v>
      </c>
    </row>
    <row r="8328" spans="1:25" x14ac:dyDescent="0.25">
      <c r="A8328" t="s">
        <v>10368</v>
      </c>
      <c r="B8328" t="s">
        <v>3262</v>
      </c>
      <c r="C8328" t="s">
        <v>48</v>
      </c>
      <c r="D8328" t="s">
        <v>28</v>
      </c>
      <c r="E8328" t="s">
        <v>55</v>
      </c>
      <c r="F8328" s="1" t="s">
        <v>20382</v>
      </c>
      <c r="G8328">
        <v>96</v>
      </c>
      <c r="H8328" t="s">
        <v>29</v>
      </c>
      <c r="I8328">
        <v>1469</v>
      </c>
      <c r="J8328">
        <v>463.9</v>
      </c>
      <c r="K8328">
        <f>Passenger_Data[[#This Row],[Price_USD]]*1</f>
        <v>463.9</v>
      </c>
      <c r="L8328">
        <v>54</v>
      </c>
      <c r="M8328" t="s">
        <v>30</v>
      </c>
      <c r="N8328" t="s">
        <v>31</v>
      </c>
      <c r="O8328" t="s">
        <v>42</v>
      </c>
      <c r="P8328" t="s">
        <v>50</v>
      </c>
      <c r="Q8328">
        <v>2</v>
      </c>
      <c r="R8328" t="s">
        <v>34</v>
      </c>
      <c r="S8328" t="s">
        <v>68</v>
      </c>
      <c r="T8328">
        <v>6.5</v>
      </c>
      <c r="U8328">
        <v>4</v>
      </c>
      <c r="V8328">
        <v>36</v>
      </c>
      <c r="W8328">
        <v>0</v>
      </c>
      <c r="X8328">
        <v>1</v>
      </c>
      <c r="Y8328" t="s">
        <v>36</v>
      </c>
    </row>
    <row r="8329" spans="1:25" x14ac:dyDescent="0.25">
      <c r="A8329" t="s">
        <v>10369</v>
      </c>
      <c r="B8329" t="s">
        <v>2195</v>
      </c>
      <c r="C8329" t="s">
        <v>48</v>
      </c>
      <c r="D8329" t="s">
        <v>59</v>
      </c>
      <c r="E8329" t="s">
        <v>76</v>
      </c>
      <c r="F8329" s="1" t="s">
        <v>20383</v>
      </c>
      <c r="G8329">
        <v>127</v>
      </c>
      <c r="H8329" t="s">
        <v>29</v>
      </c>
      <c r="I8329">
        <v>1038</v>
      </c>
      <c r="J8329">
        <v>355.13</v>
      </c>
      <c r="K8329">
        <f>Passenger_Data[[#This Row],[Price_USD]]*1</f>
        <v>355.13</v>
      </c>
      <c r="L8329">
        <v>62</v>
      </c>
      <c r="M8329" t="s">
        <v>30</v>
      </c>
      <c r="N8329" t="s">
        <v>31</v>
      </c>
      <c r="O8329" t="s">
        <v>56</v>
      </c>
      <c r="P8329" t="s">
        <v>50</v>
      </c>
      <c r="Q8329">
        <v>0</v>
      </c>
      <c r="R8329" t="s">
        <v>51</v>
      </c>
      <c r="S8329" t="s">
        <v>68</v>
      </c>
      <c r="T8329">
        <v>7.4</v>
      </c>
      <c r="U8329">
        <v>16</v>
      </c>
      <c r="V8329">
        <v>115</v>
      </c>
      <c r="W8329">
        <v>0</v>
      </c>
      <c r="X8329">
        <v>0</v>
      </c>
      <c r="Y8329" t="s">
        <v>77</v>
      </c>
    </row>
    <row r="8330" spans="1:25" x14ac:dyDescent="0.25">
      <c r="A8330" t="s">
        <v>10370</v>
      </c>
      <c r="B8330" t="s">
        <v>3386</v>
      </c>
      <c r="C8330" t="s">
        <v>73</v>
      </c>
      <c r="D8330" t="s">
        <v>55</v>
      </c>
      <c r="E8330" t="s">
        <v>55</v>
      </c>
      <c r="F8330" s="1" t="s">
        <v>20384</v>
      </c>
      <c r="G8330">
        <v>233</v>
      </c>
      <c r="H8330" t="s">
        <v>29</v>
      </c>
      <c r="I8330">
        <v>1286</v>
      </c>
      <c r="J8330">
        <v>270.95999999999998</v>
      </c>
      <c r="K8330">
        <f>Passenger_Data[[#This Row],[Price_USD]]*1</f>
        <v>270.95999999999998</v>
      </c>
      <c r="L8330">
        <v>59</v>
      </c>
      <c r="M8330" t="s">
        <v>40</v>
      </c>
      <c r="N8330" t="s">
        <v>41</v>
      </c>
      <c r="O8330" t="s">
        <v>42</v>
      </c>
      <c r="P8330" t="s">
        <v>264</v>
      </c>
      <c r="Q8330">
        <v>1</v>
      </c>
      <c r="R8330" t="s">
        <v>65</v>
      </c>
      <c r="S8330" t="s">
        <v>44</v>
      </c>
      <c r="T8330">
        <v>5.2</v>
      </c>
      <c r="U8330">
        <v>1</v>
      </c>
      <c r="V8330">
        <v>113</v>
      </c>
      <c r="W8330">
        <v>0</v>
      </c>
      <c r="X8330">
        <v>0</v>
      </c>
      <c r="Y8330" t="s">
        <v>45</v>
      </c>
    </row>
    <row r="8331" spans="1:25" x14ac:dyDescent="0.25">
      <c r="A8331" t="s">
        <v>10371</v>
      </c>
      <c r="B8331" t="s">
        <v>2826</v>
      </c>
      <c r="C8331" t="s">
        <v>26</v>
      </c>
      <c r="D8331" t="s">
        <v>64</v>
      </c>
      <c r="E8331" t="s">
        <v>76</v>
      </c>
      <c r="F8331" s="1" t="s">
        <v>20385</v>
      </c>
      <c r="G8331">
        <v>225</v>
      </c>
      <c r="H8331" t="s">
        <v>29</v>
      </c>
      <c r="I8331">
        <v>1106</v>
      </c>
      <c r="J8331">
        <v>330.95</v>
      </c>
      <c r="K8331">
        <f>Passenger_Data[[#This Row],[Price_USD]]*1</f>
        <v>330.95</v>
      </c>
      <c r="L8331">
        <v>54</v>
      </c>
      <c r="M8331" t="s">
        <v>40</v>
      </c>
      <c r="N8331" t="s">
        <v>60</v>
      </c>
      <c r="O8331" t="s">
        <v>32</v>
      </c>
      <c r="P8331" t="s">
        <v>33</v>
      </c>
      <c r="Q8331">
        <v>0</v>
      </c>
      <c r="R8331" t="s">
        <v>51</v>
      </c>
      <c r="S8331" t="s">
        <v>61</v>
      </c>
      <c r="T8331">
        <v>5.6</v>
      </c>
      <c r="U8331">
        <v>0</v>
      </c>
      <c r="V8331">
        <v>89</v>
      </c>
      <c r="W8331">
        <v>0</v>
      </c>
      <c r="X8331">
        <v>0</v>
      </c>
      <c r="Y8331" t="s">
        <v>36</v>
      </c>
    </row>
    <row r="8332" spans="1:25" x14ac:dyDescent="0.25">
      <c r="A8332" t="s">
        <v>10372</v>
      </c>
      <c r="B8332" t="s">
        <v>3626</v>
      </c>
      <c r="C8332" t="s">
        <v>82</v>
      </c>
      <c r="D8332" t="s">
        <v>76</v>
      </c>
      <c r="E8332" t="s">
        <v>49</v>
      </c>
      <c r="F8332" s="1" t="s">
        <v>20386</v>
      </c>
      <c r="G8332">
        <v>207</v>
      </c>
      <c r="H8332" t="s">
        <v>29</v>
      </c>
      <c r="I8332">
        <v>1285</v>
      </c>
      <c r="J8332">
        <v>387.55</v>
      </c>
      <c r="K8332">
        <f>Passenger_Data[[#This Row],[Price_USD]]*1</f>
        <v>387.55</v>
      </c>
      <c r="L8332">
        <v>44</v>
      </c>
      <c r="M8332" t="s">
        <v>40</v>
      </c>
      <c r="N8332" t="s">
        <v>60</v>
      </c>
      <c r="O8332" t="s">
        <v>32</v>
      </c>
      <c r="P8332" t="s">
        <v>50</v>
      </c>
      <c r="Q8332">
        <v>0</v>
      </c>
      <c r="R8332" t="s">
        <v>51</v>
      </c>
      <c r="S8332" t="s">
        <v>68</v>
      </c>
      <c r="T8332">
        <v>4</v>
      </c>
      <c r="U8332">
        <v>1</v>
      </c>
      <c r="V8332">
        <v>92</v>
      </c>
      <c r="W8332">
        <v>0</v>
      </c>
      <c r="X8332">
        <v>0</v>
      </c>
      <c r="Y8332" t="s">
        <v>36</v>
      </c>
    </row>
    <row r="8333" spans="1:25" x14ac:dyDescent="0.25">
      <c r="A8333" t="s">
        <v>10373</v>
      </c>
      <c r="B8333" t="s">
        <v>2730</v>
      </c>
      <c r="C8333" t="s">
        <v>26</v>
      </c>
      <c r="D8333" t="s">
        <v>39</v>
      </c>
      <c r="E8333" t="s">
        <v>39</v>
      </c>
      <c r="F8333" s="1" t="s">
        <v>20387</v>
      </c>
      <c r="G8333">
        <v>149</v>
      </c>
      <c r="H8333" t="s">
        <v>29</v>
      </c>
      <c r="I8333">
        <v>1576</v>
      </c>
      <c r="J8333">
        <v>277.61</v>
      </c>
      <c r="K8333">
        <f>Passenger_Data[[#This Row],[Price_USD]]*1</f>
        <v>277.61</v>
      </c>
      <c r="L8333">
        <v>21</v>
      </c>
      <c r="M8333" t="s">
        <v>30</v>
      </c>
      <c r="N8333" t="s">
        <v>60</v>
      </c>
      <c r="O8333" t="s">
        <v>33</v>
      </c>
      <c r="P8333" t="s">
        <v>83</v>
      </c>
      <c r="Q8333">
        <v>0</v>
      </c>
      <c r="R8333" t="s">
        <v>65</v>
      </c>
      <c r="S8333" t="s">
        <v>35</v>
      </c>
      <c r="T8333">
        <v>8.4</v>
      </c>
      <c r="U8333">
        <v>2</v>
      </c>
      <c r="V8333">
        <v>7</v>
      </c>
      <c r="W8333">
        <v>0</v>
      </c>
      <c r="X8333">
        <v>1</v>
      </c>
      <c r="Y8333" t="s">
        <v>77</v>
      </c>
    </row>
    <row r="8334" spans="1:25" x14ac:dyDescent="0.25">
      <c r="A8334" t="s">
        <v>10374</v>
      </c>
      <c r="B8334" t="s">
        <v>3349</v>
      </c>
      <c r="C8334" t="s">
        <v>26</v>
      </c>
      <c r="D8334" t="s">
        <v>59</v>
      </c>
      <c r="E8334" t="s">
        <v>39</v>
      </c>
      <c r="F8334" s="1" t="s">
        <v>20388</v>
      </c>
      <c r="G8334">
        <v>188</v>
      </c>
      <c r="H8334" t="s">
        <v>29</v>
      </c>
      <c r="I8334">
        <v>963</v>
      </c>
      <c r="J8334">
        <v>301.72000000000003</v>
      </c>
      <c r="K8334">
        <f>Passenger_Data[[#This Row],[Price_USD]]*1</f>
        <v>301.72000000000003</v>
      </c>
      <c r="L8334">
        <v>31</v>
      </c>
      <c r="M8334" t="s">
        <v>40</v>
      </c>
      <c r="N8334" t="s">
        <v>60</v>
      </c>
      <c r="O8334" t="s">
        <v>32</v>
      </c>
      <c r="P8334" t="s">
        <v>50</v>
      </c>
      <c r="Q8334">
        <v>0</v>
      </c>
      <c r="R8334" t="s">
        <v>51</v>
      </c>
      <c r="S8334" t="s">
        <v>61</v>
      </c>
      <c r="T8334">
        <v>8.8000000000000007</v>
      </c>
      <c r="U8334">
        <v>10</v>
      </c>
      <c r="V8334">
        <v>21</v>
      </c>
      <c r="W8334">
        <v>0</v>
      </c>
      <c r="X8334">
        <v>1</v>
      </c>
      <c r="Y8334" t="s">
        <v>77</v>
      </c>
    </row>
    <row r="8335" spans="1:25" x14ac:dyDescent="0.25">
      <c r="A8335" t="s">
        <v>10375</v>
      </c>
      <c r="B8335" t="s">
        <v>3555</v>
      </c>
      <c r="C8335" t="s">
        <v>54</v>
      </c>
      <c r="D8335" t="s">
        <v>59</v>
      </c>
      <c r="E8335" t="s">
        <v>28</v>
      </c>
      <c r="F8335" s="1" t="s">
        <v>20389</v>
      </c>
      <c r="G8335">
        <v>189</v>
      </c>
      <c r="H8335" t="s">
        <v>86</v>
      </c>
      <c r="I8335">
        <v>1337</v>
      </c>
      <c r="J8335">
        <v>346.28</v>
      </c>
      <c r="K8335">
        <f>Passenger_Data[[#This Row],[Price_USD]]*1</f>
        <v>346.28</v>
      </c>
      <c r="L8335">
        <v>78</v>
      </c>
      <c r="M8335" t="s">
        <v>40</v>
      </c>
      <c r="N8335" t="s">
        <v>31</v>
      </c>
      <c r="O8335" t="s">
        <v>56</v>
      </c>
      <c r="P8335" t="s">
        <v>33</v>
      </c>
      <c r="Q8335">
        <v>1</v>
      </c>
      <c r="R8335" t="s">
        <v>65</v>
      </c>
      <c r="S8335" t="s">
        <v>61</v>
      </c>
      <c r="T8335">
        <v>6.4</v>
      </c>
      <c r="U8335">
        <v>22</v>
      </c>
      <c r="V8335">
        <v>75</v>
      </c>
      <c r="W8335">
        <v>0</v>
      </c>
      <c r="X8335">
        <v>0</v>
      </c>
      <c r="Y8335" t="s">
        <v>45</v>
      </c>
    </row>
    <row r="8336" spans="1:25" x14ac:dyDescent="0.25">
      <c r="A8336" t="s">
        <v>10376</v>
      </c>
      <c r="B8336" t="s">
        <v>4683</v>
      </c>
      <c r="C8336" t="s">
        <v>26</v>
      </c>
      <c r="D8336" t="s">
        <v>64</v>
      </c>
      <c r="E8336" t="s">
        <v>28</v>
      </c>
      <c r="F8336" s="1" t="s">
        <v>20390</v>
      </c>
      <c r="G8336">
        <v>282</v>
      </c>
      <c r="H8336" t="s">
        <v>86</v>
      </c>
      <c r="I8336">
        <v>1068</v>
      </c>
      <c r="J8336">
        <v>352.71</v>
      </c>
      <c r="K8336">
        <f>Passenger_Data[[#This Row],[Price_USD]]*1</f>
        <v>352.71</v>
      </c>
      <c r="L8336">
        <v>47</v>
      </c>
      <c r="M8336" t="s">
        <v>40</v>
      </c>
      <c r="N8336" t="s">
        <v>41</v>
      </c>
      <c r="O8336" t="s">
        <v>32</v>
      </c>
      <c r="P8336" t="s">
        <v>50</v>
      </c>
      <c r="Q8336">
        <v>1</v>
      </c>
      <c r="R8336" t="s">
        <v>65</v>
      </c>
      <c r="S8336" t="s">
        <v>35</v>
      </c>
      <c r="T8336">
        <v>7.9</v>
      </c>
      <c r="U8336">
        <v>8</v>
      </c>
      <c r="V8336">
        <v>103</v>
      </c>
      <c r="W8336">
        <v>0</v>
      </c>
      <c r="X8336">
        <v>0</v>
      </c>
      <c r="Y8336" t="s">
        <v>45</v>
      </c>
    </row>
    <row r="8337" spans="1:25" x14ac:dyDescent="0.25">
      <c r="A8337" t="s">
        <v>10377</v>
      </c>
      <c r="B8337" t="s">
        <v>4171</v>
      </c>
      <c r="C8337" t="s">
        <v>73</v>
      </c>
      <c r="D8337" t="s">
        <v>59</v>
      </c>
      <c r="E8337" t="s">
        <v>27</v>
      </c>
      <c r="F8337" s="1" t="s">
        <v>20391</v>
      </c>
      <c r="G8337">
        <v>204</v>
      </c>
      <c r="H8337" t="s">
        <v>29</v>
      </c>
      <c r="I8337">
        <v>1443</v>
      </c>
      <c r="J8337">
        <v>415.68</v>
      </c>
      <c r="K8337">
        <f>Passenger_Data[[#This Row],[Price_USD]]*1</f>
        <v>415.68</v>
      </c>
      <c r="L8337">
        <v>48</v>
      </c>
      <c r="M8337" t="s">
        <v>40</v>
      </c>
      <c r="N8337" t="s">
        <v>31</v>
      </c>
      <c r="O8337" t="s">
        <v>42</v>
      </c>
      <c r="P8337" t="s">
        <v>50</v>
      </c>
      <c r="Q8337">
        <v>1</v>
      </c>
      <c r="R8337" t="s">
        <v>65</v>
      </c>
      <c r="S8337" t="s">
        <v>44</v>
      </c>
      <c r="T8337">
        <v>6.9</v>
      </c>
      <c r="U8337">
        <v>18</v>
      </c>
      <c r="V8337">
        <v>74</v>
      </c>
      <c r="W8337">
        <v>0</v>
      </c>
      <c r="X8337">
        <v>0</v>
      </c>
      <c r="Y8337" t="s">
        <v>36</v>
      </c>
    </row>
    <row r="8338" spans="1:25" x14ac:dyDescent="0.25">
      <c r="A8338" t="s">
        <v>10378</v>
      </c>
      <c r="B8338" t="s">
        <v>2617</v>
      </c>
      <c r="C8338" t="s">
        <v>54</v>
      </c>
      <c r="D8338" t="s">
        <v>55</v>
      </c>
      <c r="E8338" t="s">
        <v>59</v>
      </c>
      <c r="F8338" s="1" t="s">
        <v>20392</v>
      </c>
      <c r="G8338">
        <v>12</v>
      </c>
      <c r="H8338" t="s">
        <v>29</v>
      </c>
      <c r="I8338">
        <v>1815</v>
      </c>
      <c r="J8338">
        <v>333.26</v>
      </c>
      <c r="K8338">
        <f>Passenger_Data[[#This Row],[Price_USD]]*1</f>
        <v>333.26</v>
      </c>
      <c r="L8338">
        <v>55</v>
      </c>
      <c r="M8338" t="s">
        <v>40</v>
      </c>
      <c r="N8338" t="s">
        <v>60</v>
      </c>
      <c r="O8338" t="s">
        <v>33</v>
      </c>
      <c r="P8338" t="s">
        <v>33</v>
      </c>
      <c r="Q8338">
        <v>2</v>
      </c>
      <c r="R8338" t="s">
        <v>65</v>
      </c>
      <c r="S8338" t="s">
        <v>44</v>
      </c>
      <c r="T8338">
        <v>7.1</v>
      </c>
      <c r="U8338">
        <v>41</v>
      </c>
      <c r="V8338">
        <v>69</v>
      </c>
      <c r="W8338">
        <v>1</v>
      </c>
      <c r="X8338">
        <v>0</v>
      </c>
      <c r="Y8338" t="s">
        <v>77</v>
      </c>
    </row>
    <row r="8339" spans="1:25" x14ac:dyDescent="0.25">
      <c r="A8339" t="s">
        <v>10379</v>
      </c>
      <c r="B8339" t="s">
        <v>724</v>
      </c>
      <c r="C8339" t="s">
        <v>82</v>
      </c>
      <c r="D8339" t="s">
        <v>39</v>
      </c>
      <c r="E8339" t="s">
        <v>39</v>
      </c>
      <c r="F8339" s="1" t="s">
        <v>20393</v>
      </c>
      <c r="G8339">
        <v>171</v>
      </c>
      <c r="H8339" t="s">
        <v>29</v>
      </c>
      <c r="I8339">
        <v>1727</v>
      </c>
      <c r="J8339">
        <v>358.54</v>
      </c>
      <c r="K8339">
        <f>Passenger_Data[[#This Row],[Price_USD]]*1</f>
        <v>358.54</v>
      </c>
      <c r="L8339">
        <v>27</v>
      </c>
      <c r="M8339" t="s">
        <v>40</v>
      </c>
      <c r="N8339" t="s">
        <v>60</v>
      </c>
      <c r="O8339" t="s">
        <v>33</v>
      </c>
      <c r="P8339" t="s">
        <v>33</v>
      </c>
      <c r="Q8339">
        <v>0</v>
      </c>
      <c r="R8339" t="s">
        <v>65</v>
      </c>
      <c r="S8339" t="s">
        <v>68</v>
      </c>
      <c r="T8339">
        <v>6.1</v>
      </c>
      <c r="U8339">
        <v>5</v>
      </c>
      <c r="V8339">
        <v>92</v>
      </c>
      <c r="W8339">
        <v>0</v>
      </c>
      <c r="X8339">
        <v>0</v>
      </c>
      <c r="Y8339" t="s">
        <v>45</v>
      </c>
    </row>
    <row r="8340" spans="1:25" x14ac:dyDescent="0.25">
      <c r="A8340" t="s">
        <v>10380</v>
      </c>
      <c r="B8340" t="s">
        <v>6420</v>
      </c>
      <c r="C8340" t="s">
        <v>73</v>
      </c>
      <c r="D8340" t="s">
        <v>27</v>
      </c>
      <c r="E8340" t="s">
        <v>28</v>
      </c>
      <c r="F8340" s="1" t="s">
        <v>20394</v>
      </c>
      <c r="G8340">
        <v>168</v>
      </c>
      <c r="H8340" t="s">
        <v>29</v>
      </c>
      <c r="I8340">
        <v>1818</v>
      </c>
      <c r="J8340">
        <v>456.94</v>
      </c>
      <c r="K8340">
        <f>Passenger_Data[[#This Row],[Price_USD]]*1</f>
        <v>456.94</v>
      </c>
      <c r="L8340">
        <v>47</v>
      </c>
      <c r="M8340" t="s">
        <v>30</v>
      </c>
      <c r="N8340" t="s">
        <v>31</v>
      </c>
      <c r="O8340" t="s">
        <v>56</v>
      </c>
      <c r="P8340" t="s">
        <v>33</v>
      </c>
      <c r="Q8340">
        <v>1</v>
      </c>
      <c r="R8340" t="s">
        <v>34</v>
      </c>
      <c r="S8340" t="s">
        <v>61</v>
      </c>
      <c r="T8340">
        <v>10</v>
      </c>
      <c r="U8340">
        <v>3</v>
      </c>
      <c r="V8340">
        <v>118</v>
      </c>
      <c r="W8340">
        <v>0</v>
      </c>
      <c r="X8340">
        <v>0</v>
      </c>
      <c r="Y8340" t="s">
        <v>36</v>
      </c>
    </row>
    <row r="8341" spans="1:25" x14ac:dyDescent="0.25">
      <c r="A8341" t="s">
        <v>10381</v>
      </c>
      <c r="B8341" t="s">
        <v>3270</v>
      </c>
      <c r="C8341" t="s">
        <v>54</v>
      </c>
      <c r="D8341" t="s">
        <v>27</v>
      </c>
      <c r="E8341" t="s">
        <v>55</v>
      </c>
      <c r="F8341" s="1" t="s">
        <v>20395</v>
      </c>
      <c r="G8341">
        <v>199</v>
      </c>
      <c r="H8341" t="s">
        <v>29</v>
      </c>
      <c r="I8341">
        <v>1064</v>
      </c>
      <c r="J8341">
        <v>427.63</v>
      </c>
      <c r="K8341">
        <f>Passenger_Data[[#This Row],[Price_USD]]*1</f>
        <v>427.63</v>
      </c>
      <c r="L8341">
        <v>57</v>
      </c>
      <c r="M8341" t="s">
        <v>40</v>
      </c>
      <c r="N8341" t="s">
        <v>60</v>
      </c>
      <c r="O8341" t="s">
        <v>32</v>
      </c>
      <c r="P8341" t="s">
        <v>50</v>
      </c>
      <c r="Q8341">
        <v>2</v>
      </c>
      <c r="R8341" t="s">
        <v>51</v>
      </c>
      <c r="S8341" t="s">
        <v>61</v>
      </c>
      <c r="T8341">
        <v>4</v>
      </c>
      <c r="U8341">
        <v>7</v>
      </c>
      <c r="V8341">
        <v>59</v>
      </c>
      <c r="W8341">
        <v>0</v>
      </c>
      <c r="X8341">
        <v>0</v>
      </c>
      <c r="Y8341" t="s">
        <v>45</v>
      </c>
    </row>
    <row r="8342" spans="1:25" x14ac:dyDescent="0.25">
      <c r="A8342" t="s">
        <v>10382</v>
      </c>
      <c r="B8342" t="s">
        <v>2155</v>
      </c>
      <c r="C8342" t="s">
        <v>73</v>
      </c>
      <c r="D8342" t="s">
        <v>49</v>
      </c>
      <c r="E8342" t="s">
        <v>55</v>
      </c>
      <c r="F8342" s="1" t="s">
        <v>20396</v>
      </c>
      <c r="G8342">
        <v>289</v>
      </c>
      <c r="H8342" t="s">
        <v>86</v>
      </c>
      <c r="I8342">
        <v>701</v>
      </c>
      <c r="J8342">
        <v>291.87</v>
      </c>
      <c r="K8342">
        <f>Passenger_Data[[#This Row],[Price_USD]]*1</f>
        <v>291.87</v>
      </c>
      <c r="L8342">
        <v>75</v>
      </c>
      <c r="M8342" t="s">
        <v>40</v>
      </c>
      <c r="N8342" t="s">
        <v>60</v>
      </c>
      <c r="O8342" t="s">
        <v>33</v>
      </c>
      <c r="P8342" t="s">
        <v>50</v>
      </c>
      <c r="Q8342">
        <v>2</v>
      </c>
      <c r="R8342" t="s">
        <v>43</v>
      </c>
      <c r="S8342" t="s">
        <v>44</v>
      </c>
      <c r="T8342">
        <v>7.1</v>
      </c>
      <c r="U8342">
        <v>26</v>
      </c>
      <c r="V8342">
        <v>18</v>
      </c>
      <c r="W8342">
        <v>0</v>
      </c>
      <c r="X8342">
        <v>0</v>
      </c>
      <c r="Y8342" t="s">
        <v>45</v>
      </c>
    </row>
    <row r="8343" spans="1:25" x14ac:dyDescent="0.25">
      <c r="A8343" t="s">
        <v>10383</v>
      </c>
      <c r="B8343" t="s">
        <v>791</v>
      </c>
      <c r="C8343" t="s">
        <v>73</v>
      </c>
      <c r="D8343" t="s">
        <v>76</v>
      </c>
      <c r="E8343" t="s">
        <v>55</v>
      </c>
      <c r="F8343" s="1" t="s">
        <v>20397</v>
      </c>
      <c r="G8343">
        <v>182</v>
      </c>
      <c r="H8343" t="s">
        <v>108</v>
      </c>
      <c r="I8343">
        <v>1083</v>
      </c>
      <c r="J8343">
        <v>231.79</v>
      </c>
      <c r="K8343">
        <f>Passenger_Data[[#This Row],[Price_USD]]*1</f>
        <v>231.79</v>
      </c>
      <c r="L8343">
        <v>48</v>
      </c>
      <c r="M8343" t="s">
        <v>30</v>
      </c>
      <c r="N8343" t="s">
        <v>31</v>
      </c>
      <c r="O8343" t="s">
        <v>42</v>
      </c>
      <c r="P8343" t="s">
        <v>33</v>
      </c>
      <c r="Q8343">
        <v>1</v>
      </c>
      <c r="R8343" t="s">
        <v>34</v>
      </c>
      <c r="S8343" t="s">
        <v>35</v>
      </c>
      <c r="T8343">
        <v>8.6</v>
      </c>
      <c r="U8343">
        <v>30</v>
      </c>
      <c r="V8343">
        <v>69</v>
      </c>
      <c r="W8343">
        <v>0</v>
      </c>
      <c r="X8343">
        <v>0</v>
      </c>
      <c r="Y8343" t="s">
        <v>45</v>
      </c>
    </row>
    <row r="8344" spans="1:25" x14ac:dyDescent="0.25">
      <c r="A8344" t="s">
        <v>10384</v>
      </c>
      <c r="B8344" t="s">
        <v>1092</v>
      </c>
      <c r="C8344" t="s">
        <v>82</v>
      </c>
      <c r="D8344" t="s">
        <v>55</v>
      </c>
      <c r="E8344" t="s">
        <v>39</v>
      </c>
      <c r="F8344" s="1" t="s">
        <v>20398</v>
      </c>
      <c r="G8344">
        <v>104</v>
      </c>
      <c r="H8344" t="s">
        <v>29</v>
      </c>
      <c r="I8344">
        <v>880</v>
      </c>
      <c r="J8344">
        <v>376.83</v>
      </c>
      <c r="K8344">
        <f>Passenger_Data[[#This Row],[Price_USD]]*1</f>
        <v>376.83</v>
      </c>
      <c r="L8344">
        <v>79</v>
      </c>
      <c r="M8344" t="s">
        <v>40</v>
      </c>
      <c r="N8344" t="s">
        <v>31</v>
      </c>
      <c r="O8344" t="s">
        <v>56</v>
      </c>
      <c r="P8344" t="s">
        <v>83</v>
      </c>
      <c r="Q8344">
        <v>1</v>
      </c>
      <c r="R8344" t="s">
        <v>43</v>
      </c>
      <c r="S8344" t="s">
        <v>61</v>
      </c>
      <c r="T8344">
        <v>10</v>
      </c>
      <c r="U8344">
        <v>15</v>
      </c>
      <c r="V8344">
        <v>20</v>
      </c>
      <c r="W8344">
        <v>0</v>
      </c>
      <c r="X8344">
        <v>0</v>
      </c>
      <c r="Y8344" t="s">
        <v>36</v>
      </c>
    </row>
    <row r="8345" spans="1:25" x14ac:dyDescent="0.25">
      <c r="A8345" t="s">
        <v>10385</v>
      </c>
      <c r="B8345" t="s">
        <v>522</v>
      </c>
      <c r="C8345" t="s">
        <v>26</v>
      </c>
      <c r="D8345" t="s">
        <v>76</v>
      </c>
      <c r="E8345" t="s">
        <v>59</v>
      </c>
      <c r="F8345" s="1" t="s">
        <v>20399</v>
      </c>
      <c r="G8345">
        <v>274</v>
      </c>
      <c r="H8345" t="s">
        <v>29</v>
      </c>
      <c r="I8345">
        <v>1205</v>
      </c>
      <c r="J8345">
        <v>351.52</v>
      </c>
      <c r="K8345">
        <f>Passenger_Data[[#This Row],[Price_USD]]*1</f>
        <v>351.52</v>
      </c>
      <c r="L8345">
        <v>29</v>
      </c>
      <c r="M8345" t="s">
        <v>30</v>
      </c>
      <c r="N8345" t="s">
        <v>60</v>
      </c>
      <c r="O8345" t="s">
        <v>42</v>
      </c>
      <c r="P8345" t="s">
        <v>50</v>
      </c>
      <c r="Q8345">
        <v>3</v>
      </c>
      <c r="R8345" t="s">
        <v>65</v>
      </c>
      <c r="S8345" t="s">
        <v>44</v>
      </c>
      <c r="T8345">
        <v>7</v>
      </c>
      <c r="U8345">
        <v>1</v>
      </c>
      <c r="V8345">
        <v>65</v>
      </c>
      <c r="W8345">
        <v>0</v>
      </c>
      <c r="X8345">
        <v>0</v>
      </c>
      <c r="Y8345" t="s">
        <v>36</v>
      </c>
    </row>
    <row r="8346" spans="1:25" x14ac:dyDescent="0.25">
      <c r="A8346" t="s">
        <v>10386</v>
      </c>
      <c r="B8346" t="s">
        <v>2599</v>
      </c>
      <c r="C8346" t="s">
        <v>26</v>
      </c>
      <c r="D8346" t="s">
        <v>55</v>
      </c>
      <c r="E8346" t="s">
        <v>64</v>
      </c>
      <c r="F8346" s="1" t="s">
        <v>20400</v>
      </c>
      <c r="G8346">
        <v>152</v>
      </c>
      <c r="H8346" t="s">
        <v>29</v>
      </c>
      <c r="I8346">
        <v>1281</v>
      </c>
      <c r="J8346">
        <v>399.22</v>
      </c>
      <c r="K8346">
        <f>Passenger_Data[[#This Row],[Price_USD]]*1</f>
        <v>399.22</v>
      </c>
      <c r="L8346">
        <v>38</v>
      </c>
      <c r="M8346" t="s">
        <v>30</v>
      </c>
      <c r="N8346" t="s">
        <v>60</v>
      </c>
      <c r="O8346" t="s">
        <v>56</v>
      </c>
      <c r="P8346" t="s">
        <v>33</v>
      </c>
      <c r="Q8346">
        <v>0</v>
      </c>
      <c r="R8346" t="s">
        <v>43</v>
      </c>
      <c r="S8346" t="s">
        <v>61</v>
      </c>
      <c r="T8346">
        <v>7.6</v>
      </c>
      <c r="U8346">
        <v>0</v>
      </c>
      <c r="V8346">
        <v>19</v>
      </c>
      <c r="W8346">
        <v>0</v>
      </c>
      <c r="X8346">
        <v>0</v>
      </c>
      <c r="Y8346" t="s">
        <v>36</v>
      </c>
    </row>
    <row r="8347" spans="1:25" x14ac:dyDescent="0.25">
      <c r="A8347" t="s">
        <v>10387</v>
      </c>
      <c r="B8347" t="s">
        <v>3679</v>
      </c>
      <c r="C8347" t="s">
        <v>54</v>
      </c>
      <c r="D8347" t="s">
        <v>64</v>
      </c>
      <c r="E8347" t="s">
        <v>64</v>
      </c>
      <c r="F8347" s="1" t="s">
        <v>20401</v>
      </c>
      <c r="G8347">
        <v>103</v>
      </c>
      <c r="H8347" t="s">
        <v>29</v>
      </c>
      <c r="I8347">
        <v>1201</v>
      </c>
      <c r="J8347">
        <v>400.48</v>
      </c>
      <c r="K8347">
        <f>Passenger_Data[[#This Row],[Price_USD]]*1</f>
        <v>400.48</v>
      </c>
      <c r="L8347">
        <v>42</v>
      </c>
      <c r="M8347" t="s">
        <v>30</v>
      </c>
      <c r="N8347" t="s">
        <v>60</v>
      </c>
      <c r="O8347" t="s">
        <v>42</v>
      </c>
      <c r="P8347" t="s">
        <v>50</v>
      </c>
      <c r="Q8347">
        <v>3</v>
      </c>
      <c r="R8347" t="s">
        <v>34</v>
      </c>
      <c r="S8347" t="s">
        <v>35</v>
      </c>
      <c r="T8347">
        <v>8.4</v>
      </c>
      <c r="U8347">
        <v>35</v>
      </c>
      <c r="V8347">
        <v>42</v>
      </c>
      <c r="W8347">
        <v>0</v>
      </c>
      <c r="X8347">
        <v>0</v>
      </c>
      <c r="Y8347" t="s">
        <v>36</v>
      </c>
    </row>
    <row r="8348" spans="1:25" x14ac:dyDescent="0.25">
      <c r="A8348" t="s">
        <v>10388</v>
      </c>
      <c r="B8348" t="s">
        <v>4877</v>
      </c>
      <c r="C8348" t="s">
        <v>48</v>
      </c>
      <c r="D8348" t="s">
        <v>59</v>
      </c>
      <c r="E8348" t="s">
        <v>55</v>
      </c>
      <c r="F8348" s="1" t="s">
        <v>20402</v>
      </c>
      <c r="G8348">
        <v>124</v>
      </c>
      <c r="H8348" t="s">
        <v>29</v>
      </c>
      <c r="I8348">
        <v>759</v>
      </c>
      <c r="J8348">
        <v>495.81</v>
      </c>
      <c r="K8348">
        <f>Passenger_Data[[#This Row],[Price_USD]]*1</f>
        <v>495.81</v>
      </c>
      <c r="L8348">
        <v>68</v>
      </c>
      <c r="M8348" t="s">
        <v>40</v>
      </c>
      <c r="N8348" t="s">
        <v>31</v>
      </c>
      <c r="O8348" t="s">
        <v>32</v>
      </c>
      <c r="P8348" t="s">
        <v>50</v>
      </c>
      <c r="Q8348">
        <v>2</v>
      </c>
      <c r="R8348" t="s">
        <v>65</v>
      </c>
      <c r="S8348" t="s">
        <v>44</v>
      </c>
      <c r="T8348">
        <v>8.6999999999999993</v>
      </c>
      <c r="U8348">
        <v>10</v>
      </c>
      <c r="V8348">
        <v>70</v>
      </c>
      <c r="W8348">
        <v>0</v>
      </c>
      <c r="X8348">
        <v>0</v>
      </c>
      <c r="Y8348" t="s">
        <v>45</v>
      </c>
    </row>
    <row r="8349" spans="1:25" x14ac:dyDescent="0.25">
      <c r="A8349" t="s">
        <v>10389</v>
      </c>
      <c r="B8349" t="s">
        <v>2730</v>
      </c>
      <c r="C8349" t="s">
        <v>73</v>
      </c>
      <c r="D8349" t="s">
        <v>39</v>
      </c>
      <c r="E8349" t="s">
        <v>76</v>
      </c>
      <c r="F8349" s="1" t="s">
        <v>20403</v>
      </c>
      <c r="G8349">
        <v>37</v>
      </c>
      <c r="H8349" t="s">
        <v>29</v>
      </c>
      <c r="I8349">
        <v>1107</v>
      </c>
      <c r="J8349">
        <v>355.03</v>
      </c>
      <c r="K8349">
        <f>Passenger_Data[[#This Row],[Price_USD]]*1</f>
        <v>355.03</v>
      </c>
      <c r="L8349">
        <v>43</v>
      </c>
      <c r="M8349" t="s">
        <v>30</v>
      </c>
      <c r="N8349" t="s">
        <v>31</v>
      </c>
      <c r="O8349" t="s">
        <v>33</v>
      </c>
      <c r="P8349" t="s">
        <v>50</v>
      </c>
      <c r="Q8349">
        <v>0</v>
      </c>
      <c r="R8349" t="s">
        <v>51</v>
      </c>
      <c r="S8349" t="s">
        <v>61</v>
      </c>
      <c r="T8349">
        <v>10</v>
      </c>
      <c r="U8349">
        <v>9</v>
      </c>
      <c r="V8349">
        <v>0</v>
      </c>
      <c r="W8349">
        <v>0</v>
      </c>
      <c r="X8349">
        <v>0</v>
      </c>
      <c r="Y8349" t="s">
        <v>45</v>
      </c>
    </row>
    <row r="8350" spans="1:25" x14ac:dyDescent="0.25">
      <c r="A8350" t="s">
        <v>10390</v>
      </c>
      <c r="B8350" t="s">
        <v>1242</v>
      </c>
      <c r="C8350" t="s">
        <v>82</v>
      </c>
      <c r="D8350" t="s">
        <v>59</v>
      </c>
      <c r="E8350" t="s">
        <v>27</v>
      </c>
      <c r="F8350" s="1" t="s">
        <v>20404</v>
      </c>
      <c r="G8350">
        <v>284</v>
      </c>
      <c r="H8350" t="s">
        <v>29</v>
      </c>
      <c r="I8350">
        <v>1231</v>
      </c>
      <c r="J8350">
        <v>214.75</v>
      </c>
      <c r="K8350">
        <f>Passenger_Data[[#This Row],[Price_USD]]*1</f>
        <v>214.75</v>
      </c>
      <c r="L8350">
        <v>73</v>
      </c>
      <c r="M8350" t="s">
        <v>30</v>
      </c>
      <c r="N8350" t="s">
        <v>41</v>
      </c>
      <c r="O8350" t="s">
        <v>42</v>
      </c>
      <c r="P8350" t="s">
        <v>33</v>
      </c>
      <c r="Q8350">
        <v>1</v>
      </c>
      <c r="R8350" t="s">
        <v>65</v>
      </c>
      <c r="S8350" t="s">
        <v>35</v>
      </c>
      <c r="T8350">
        <v>6.5</v>
      </c>
      <c r="U8350">
        <v>21</v>
      </c>
      <c r="V8350">
        <v>18</v>
      </c>
      <c r="W8350">
        <v>0</v>
      </c>
      <c r="X8350">
        <v>1</v>
      </c>
      <c r="Y8350" t="s">
        <v>77</v>
      </c>
    </row>
    <row r="8351" spans="1:25" x14ac:dyDescent="0.25">
      <c r="A8351" t="s">
        <v>10391</v>
      </c>
      <c r="B8351" t="s">
        <v>1034</v>
      </c>
      <c r="C8351" t="s">
        <v>26</v>
      </c>
      <c r="D8351" t="s">
        <v>64</v>
      </c>
      <c r="E8351" t="s">
        <v>59</v>
      </c>
      <c r="F8351" s="1" t="s">
        <v>20405</v>
      </c>
      <c r="G8351">
        <v>72</v>
      </c>
      <c r="H8351" t="s">
        <v>29</v>
      </c>
      <c r="I8351">
        <v>1604</v>
      </c>
      <c r="J8351">
        <v>275.57</v>
      </c>
      <c r="K8351">
        <f>Passenger_Data[[#This Row],[Price_USD]]*1</f>
        <v>275.57</v>
      </c>
      <c r="L8351">
        <v>75</v>
      </c>
      <c r="M8351" t="s">
        <v>40</v>
      </c>
      <c r="N8351" t="s">
        <v>31</v>
      </c>
      <c r="O8351" t="s">
        <v>56</v>
      </c>
      <c r="P8351" t="s">
        <v>83</v>
      </c>
      <c r="Q8351">
        <v>2</v>
      </c>
      <c r="R8351" t="s">
        <v>65</v>
      </c>
      <c r="S8351" t="s">
        <v>61</v>
      </c>
      <c r="T8351">
        <v>4.4000000000000004</v>
      </c>
      <c r="U8351">
        <v>6</v>
      </c>
      <c r="V8351">
        <v>13</v>
      </c>
      <c r="W8351">
        <v>0</v>
      </c>
      <c r="X8351">
        <v>0</v>
      </c>
      <c r="Y8351" t="s">
        <v>36</v>
      </c>
    </row>
    <row r="8352" spans="1:25" x14ac:dyDescent="0.25">
      <c r="A8352" t="s">
        <v>10392</v>
      </c>
      <c r="B8352" t="s">
        <v>3202</v>
      </c>
      <c r="C8352" t="s">
        <v>48</v>
      </c>
      <c r="D8352" t="s">
        <v>59</v>
      </c>
      <c r="E8352" t="s">
        <v>64</v>
      </c>
      <c r="F8352" s="1" t="s">
        <v>20406</v>
      </c>
      <c r="G8352">
        <v>211</v>
      </c>
      <c r="H8352" t="s">
        <v>29</v>
      </c>
      <c r="I8352">
        <v>1206</v>
      </c>
      <c r="J8352">
        <v>455.93</v>
      </c>
      <c r="K8352">
        <f>Passenger_Data[[#This Row],[Price_USD]]*1</f>
        <v>455.93</v>
      </c>
      <c r="L8352">
        <v>21</v>
      </c>
      <c r="M8352" t="s">
        <v>30</v>
      </c>
      <c r="N8352" t="s">
        <v>41</v>
      </c>
      <c r="O8352" t="s">
        <v>42</v>
      </c>
      <c r="P8352" t="s">
        <v>83</v>
      </c>
      <c r="Q8352">
        <v>2</v>
      </c>
      <c r="R8352" t="s">
        <v>51</v>
      </c>
      <c r="S8352" t="s">
        <v>35</v>
      </c>
      <c r="T8352">
        <v>5.8</v>
      </c>
      <c r="U8352">
        <v>6</v>
      </c>
      <c r="V8352">
        <v>116</v>
      </c>
      <c r="W8352">
        <v>0</v>
      </c>
      <c r="X8352">
        <v>0</v>
      </c>
      <c r="Y8352" t="s">
        <v>36</v>
      </c>
    </row>
    <row r="8353" spans="1:25" x14ac:dyDescent="0.25">
      <c r="A8353" t="s">
        <v>10393</v>
      </c>
      <c r="B8353" t="s">
        <v>1160</v>
      </c>
      <c r="C8353" t="s">
        <v>82</v>
      </c>
      <c r="D8353" t="s">
        <v>27</v>
      </c>
      <c r="E8353" t="s">
        <v>28</v>
      </c>
      <c r="F8353" s="1" t="s">
        <v>20407</v>
      </c>
      <c r="G8353">
        <v>229</v>
      </c>
      <c r="H8353" t="s">
        <v>29</v>
      </c>
      <c r="I8353">
        <v>1271</v>
      </c>
      <c r="J8353">
        <v>514.98</v>
      </c>
      <c r="K8353">
        <f>Passenger_Data[[#This Row],[Price_USD]]*1</f>
        <v>514.98</v>
      </c>
      <c r="L8353">
        <v>40</v>
      </c>
      <c r="M8353" t="s">
        <v>30</v>
      </c>
      <c r="N8353" t="s">
        <v>41</v>
      </c>
      <c r="O8353" t="s">
        <v>33</v>
      </c>
      <c r="P8353" t="s">
        <v>33</v>
      </c>
      <c r="Q8353">
        <v>1</v>
      </c>
      <c r="R8353" t="s">
        <v>65</v>
      </c>
      <c r="S8353" t="s">
        <v>44</v>
      </c>
      <c r="T8353">
        <v>6.5</v>
      </c>
      <c r="U8353">
        <v>19</v>
      </c>
      <c r="V8353">
        <v>87</v>
      </c>
      <c r="W8353">
        <v>0</v>
      </c>
      <c r="X8353">
        <v>0</v>
      </c>
      <c r="Y8353" t="s">
        <v>77</v>
      </c>
    </row>
    <row r="8354" spans="1:25" x14ac:dyDescent="0.25">
      <c r="A8354" t="s">
        <v>10394</v>
      </c>
      <c r="B8354" t="s">
        <v>171</v>
      </c>
      <c r="C8354" t="s">
        <v>26</v>
      </c>
      <c r="D8354" t="s">
        <v>64</v>
      </c>
      <c r="E8354" t="s">
        <v>55</v>
      </c>
      <c r="F8354" s="1" t="s">
        <v>20408</v>
      </c>
      <c r="G8354">
        <v>229</v>
      </c>
      <c r="H8354" t="s">
        <v>29</v>
      </c>
      <c r="I8354">
        <v>1390</v>
      </c>
      <c r="J8354">
        <v>267.08999999999997</v>
      </c>
      <c r="K8354">
        <f>Passenger_Data[[#This Row],[Price_USD]]*1</f>
        <v>267.08999999999997</v>
      </c>
      <c r="L8354">
        <v>35</v>
      </c>
      <c r="M8354" t="s">
        <v>40</v>
      </c>
      <c r="N8354" t="s">
        <v>31</v>
      </c>
      <c r="O8354" t="s">
        <v>56</v>
      </c>
      <c r="P8354" t="s">
        <v>50</v>
      </c>
      <c r="Q8354">
        <v>2</v>
      </c>
      <c r="R8354" t="s">
        <v>65</v>
      </c>
      <c r="S8354" t="s">
        <v>35</v>
      </c>
      <c r="T8354">
        <v>9.4</v>
      </c>
      <c r="U8354">
        <v>3</v>
      </c>
      <c r="V8354">
        <v>103</v>
      </c>
      <c r="W8354">
        <v>0</v>
      </c>
      <c r="X8354">
        <v>0</v>
      </c>
      <c r="Y8354" t="s">
        <v>36</v>
      </c>
    </row>
    <row r="8355" spans="1:25" x14ac:dyDescent="0.25">
      <c r="A8355" t="s">
        <v>10395</v>
      </c>
      <c r="B8355" t="s">
        <v>4529</v>
      </c>
      <c r="C8355" t="s">
        <v>54</v>
      </c>
      <c r="D8355" t="s">
        <v>39</v>
      </c>
      <c r="E8355" t="s">
        <v>76</v>
      </c>
      <c r="F8355" s="1" t="s">
        <v>20409</v>
      </c>
      <c r="G8355">
        <v>145</v>
      </c>
      <c r="H8355" t="s">
        <v>86</v>
      </c>
      <c r="I8355">
        <v>1465</v>
      </c>
      <c r="J8355">
        <v>360.91</v>
      </c>
      <c r="K8355">
        <f>Passenger_Data[[#This Row],[Price_USD]]*1</f>
        <v>360.91</v>
      </c>
      <c r="L8355">
        <v>73</v>
      </c>
      <c r="M8355" t="s">
        <v>40</v>
      </c>
      <c r="N8355" t="s">
        <v>31</v>
      </c>
      <c r="O8355" t="s">
        <v>32</v>
      </c>
      <c r="P8355" t="s">
        <v>50</v>
      </c>
      <c r="Q8355">
        <v>0</v>
      </c>
      <c r="R8355" t="s">
        <v>51</v>
      </c>
      <c r="S8355" t="s">
        <v>68</v>
      </c>
      <c r="T8355">
        <v>8.5</v>
      </c>
      <c r="U8355">
        <v>27</v>
      </c>
      <c r="V8355">
        <v>50</v>
      </c>
      <c r="W8355">
        <v>0</v>
      </c>
      <c r="X8355">
        <v>0</v>
      </c>
      <c r="Y8355" t="s">
        <v>36</v>
      </c>
    </row>
    <row r="8356" spans="1:25" x14ac:dyDescent="0.25">
      <c r="A8356" t="s">
        <v>10396</v>
      </c>
      <c r="B8356" t="s">
        <v>1196</v>
      </c>
      <c r="C8356" t="s">
        <v>54</v>
      </c>
      <c r="D8356" t="s">
        <v>28</v>
      </c>
      <c r="E8356" t="s">
        <v>49</v>
      </c>
      <c r="F8356" s="1" t="s">
        <v>20410</v>
      </c>
      <c r="G8356">
        <v>265</v>
      </c>
      <c r="H8356" t="s">
        <v>86</v>
      </c>
      <c r="I8356">
        <v>1055</v>
      </c>
      <c r="J8356">
        <v>86.83</v>
      </c>
      <c r="K8356">
        <f>Passenger_Data[[#This Row],[Price_USD]]*1</f>
        <v>86.83</v>
      </c>
      <c r="L8356">
        <v>31</v>
      </c>
      <c r="M8356" t="s">
        <v>30</v>
      </c>
      <c r="N8356" t="s">
        <v>41</v>
      </c>
      <c r="O8356" t="s">
        <v>32</v>
      </c>
      <c r="P8356" t="s">
        <v>33</v>
      </c>
      <c r="Q8356">
        <v>0</v>
      </c>
      <c r="R8356" t="s">
        <v>34</v>
      </c>
      <c r="S8356" t="s">
        <v>35</v>
      </c>
      <c r="T8356">
        <v>7.7</v>
      </c>
      <c r="U8356">
        <v>5</v>
      </c>
      <c r="V8356">
        <v>72</v>
      </c>
      <c r="W8356">
        <v>0</v>
      </c>
      <c r="X8356">
        <v>0</v>
      </c>
      <c r="Y8356" t="s">
        <v>36</v>
      </c>
    </row>
    <row r="8357" spans="1:25" x14ac:dyDescent="0.25">
      <c r="A8357" t="s">
        <v>10397</v>
      </c>
      <c r="B8357" t="s">
        <v>8776</v>
      </c>
      <c r="C8357" t="s">
        <v>73</v>
      </c>
      <c r="D8357" t="s">
        <v>76</v>
      </c>
      <c r="E8357" t="s">
        <v>76</v>
      </c>
      <c r="F8357" s="1" t="s">
        <v>20411</v>
      </c>
      <c r="G8357">
        <v>103</v>
      </c>
      <c r="H8357" t="s">
        <v>29</v>
      </c>
      <c r="I8357">
        <v>1012</v>
      </c>
      <c r="J8357">
        <v>333.25</v>
      </c>
      <c r="K8357">
        <f>Passenger_Data[[#This Row],[Price_USD]]*1</f>
        <v>333.25</v>
      </c>
      <c r="L8357">
        <v>61</v>
      </c>
      <c r="M8357" t="s">
        <v>40</v>
      </c>
      <c r="N8357" t="s">
        <v>41</v>
      </c>
      <c r="O8357" t="s">
        <v>56</v>
      </c>
      <c r="P8357" t="s">
        <v>83</v>
      </c>
      <c r="Q8357">
        <v>0</v>
      </c>
      <c r="R8357" t="s">
        <v>34</v>
      </c>
      <c r="S8357" t="s">
        <v>68</v>
      </c>
      <c r="T8357">
        <v>8.1999999999999993</v>
      </c>
      <c r="U8357">
        <v>1</v>
      </c>
      <c r="V8357">
        <v>60</v>
      </c>
      <c r="W8357">
        <v>0</v>
      </c>
      <c r="X8357">
        <v>0</v>
      </c>
      <c r="Y8357" t="s">
        <v>36</v>
      </c>
    </row>
    <row r="8358" spans="1:25" x14ac:dyDescent="0.25">
      <c r="A8358" t="s">
        <v>10398</v>
      </c>
      <c r="B8358" t="s">
        <v>773</v>
      </c>
      <c r="C8358" t="s">
        <v>54</v>
      </c>
      <c r="D8358" t="s">
        <v>27</v>
      </c>
      <c r="E8358" t="s">
        <v>64</v>
      </c>
      <c r="F8358" s="1" t="s">
        <v>20412</v>
      </c>
      <c r="G8358">
        <v>147</v>
      </c>
      <c r="H8358" t="s">
        <v>29</v>
      </c>
      <c r="I8358">
        <v>927</v>
      </c>
      <c r="J8358">
        <v>197.7</v>
      </c>
      <c r="K8358">
        <f>Passenger_Data[[#This Row],[Price_USD]]*1</f>
        <v>197.7</v>
      </c>
      <c r="L8358">
        <v>27</v>
      </c>
      <c r="M8358" t="s">
        <v>30</v>
      </c>
      <c r="N8358" t="s">
        <v>60</v>
      </c>
      <c r="O8358" t="s">
        <v>33</v>
      </c>
      <c r="P8358" t="s">
        <v>33</v>
      </c>
      <c r="Q8358">
        <v>1</v>
      </c>
      <c r="R8358" t="s">
        <v>51</v>
      </c>
      <c r="S8358" t="s">
        <v>35</v>
      </c>
      <c r="T8358">
        <v>7</v>
      </c>
      <c r="U8358">
        <v>11</v>
      </c>
      <c r="V8358">
        <v>52</v>
      </c>
      <c r="W8358">
        <v>0</v>
      </c>
      <c r="X8358">
        <v>1</v>
      </c>
      <c r="Y8358" t="s">
        <v>36</v>
      </c>
    </row>
    <row r="8359" spans="1:25" x14ac:dyDescent="0.25">
      <c r="A8359" t="s">
        <v>10399</v>
      </c>
      <c r="B8359" t="s">
        <v>698</v>
      </c>
      <c r="C8359" t="s">
        <v>48</v>
      </c>
      <c r="D8359" t="s">
        <v>59</v>
      </c>
      <c r="E8359" t="s">
        <v>55</v>
      </c>
      <c r="F8359" s="1" t="s">
        <v>20413</v>
      </c>
      <c r="G8359">
        <v>119</v>
      </c>
      <c r="H8359" t="s">
        <v>29</v>
      </c>
      <c r="I8359">
        <v>1288</v>
      </c>
      <c r="J8359">
        <v>502.06</v>
      </c>
      <c r="K8359">
        <f>Passenger_Data[[#This Row],[Price_USD]]*1</f>
        <v>502.06</v>
      </c>
      <c r="L8359">
        <v>52</v>
      </c>
      <c r="M8359" t="s">
        <v>30</v>
      </c>
      <c r="N8359" t="s">
        <v>31</v>
      </c>
      <c r="O8359" t="s">
        <v>42</v>
      </c>
      <c r="P8359" t="s">
        <v>50</v>
      </c>
      <c r="Q8359">
        <v>1</v>
      </c>
      <c r="R8359" t="s">
        <v>65</v>
      </c>
      <c r="S8359" t="s">
        <v>44</v>
      </c>
      <c r="T8359">
        <v>6</v>
      </c>
      <c r="U8359">
        <v>18</v>
      </c>
      <c r="V8359">
        <v>64</v>
      </c>
      <c r="W8359">
        <v>0</v>
      </c>
      <c r="X8359">
        <v>0</v>
      </c>
      <c r="Y8359" t="s">
        <v>45</v>
      </c>
    </row>
    <row r="8360" spans="1:25" x14ac:dyDescent="0.25">
      <c r="A8360" t="s">
        <v>10400</v>
      </c>
      <c r="B8360" t="s">
        <v>3142</v>
      </c>
      <c r="C8360" t="s">
        <v>82</v>
      </c>
      <c r="D8360" t="s">
        <v>28</v>
      </c>
      <c r="E8360" t="s">
        <v>59</v>
      </c>
      <c r="F8360" s="1" t="s">
        <v>20414</v>
      </c>
      <c r="G8360">
        <v>304</v>
      </c>
      <c r="H8360" t="s">
        <v>29</v>
      </c>
      <c r="I8360">
        <v>1354</v>
      </c>
      <c r="J8360">
        <v>336.97</v>
      </c>
      <c r="K8360">
        <f>Passenger_Data[[#This Row],[Price_USD]]*1</f>
        <v>336.97</v>
      </c>
      <c r="L8360">
        <v>44</v>
      </c>
      <c r="M8360" t="s">
        <v>30</v>
      </c>
      <c r="N8360" t="s">
        <v>31</v>
      </c>
      <c r="O8360" t="s">
        <v>56</v>
      </c>
      <c r="P8360" t="s">
        <v>83</v>
      </c>
      <c r="Q8360">
        <v>0</v>
      </c>
      <c r="R8360" t="s">
        <v>65</v>
      </c>
      <c r="S8360" t="s">
        <v>35</v>
      </c>
      <c r="T8360">
        <v>5.2</v>
      </c>
      <c r="U8360">
        <v>4</v>
      </c>
      <c r="V8360">
        <v>30</v>
      </c>
      <c r="W8360">
        <v>0</v>
      </c>
      <c r="X8360">
        <v>0</v>
      </c>
      <c r="Y8360" t="s">
        <v>45</v>
      </c>
    </row>
    <row r="8361" spans="1:25" x14ac:dyDescent="0.25">
      <c r="A8361" t="s">
        <v>10401</v>
      </c>
      <c r="B8361" t="s">
        <v>1731</v>
      </c>
      <c r="C8361" t="s">
        <v>82</v>
      </c>
      <c r="D8361" t="s">
        <v>59</v>
      </c>
      <c r="E8361" t="s">
        <v>27</v>
      </c>
      <c r="F8361" s="1" t="s">
        <v>20415</v>
      </c>
      <c r="G8361">
        <v>206</v>
      </c>
      <c r="H8361" t="s">
        <v>29</v>
      </c>
      <c r="I8361">
        <v>1023</v>
      </c>
      <c r="J8361">
        <v>565.70000000000005</v>
      </c>
      <c r="K8361">
        <f>Passenger_Data[[#This Row],[Price_USD]]*1</f>
        <v>565.70000000000005</v>
      </c>
      <c r="L8361">
        <v>55</v>
      </c>
      <c r="M8361" t="s">
        <v>40</v>
      </c>
      <c r="N8361" t="s">
        <v>41</v>
      </c>
      <c r="O8361" t="s">
        <v>42</v>
      </c>
      <c r="P8361" t="s">
        <v>50</v>
      </c>
      <c r="Q8361">
        <v>1</v>
      </c>
      <c r="R8361" t="s">
        <v>34</v>
      </c>
      <c r="S8361" t="s">
        <v>44</v>
      </c>
      <c r="T8361">
        <v>7.5</v>
      </c>
      <c r="U8361">
        <v>6</v>
      </c>
      <c r="V8361">
        <v>74</v>
      </c>
      <c r="W8361">
        <v>0</v>
      </c>
      <c r="X8361">
        <v>0</v>
      </c>
      <c r="Y8361" t="s">
        <v>77</v>
      </c>
    </row>
    <row r="8362" spans="1:25" x14ac:dyDescent="0.25">
      <c r="A8362" t="s">
        <v>10402</v>
      </c>
      <c r="B8362" t="s">
        <v>4008</v>
      </c>
      <c r="C8362" t="s">
        <v>73</v>
      </c>
      <c r="D8362" t="s">
        <v>49</v>
      </c>
      <c r="E8362" t="s">
        <v>55</v>
      </c>
      <c r="F8362" s="1" t="s">
        <v>20416</v>
      </c>
      <c r="G8362">
        <v>153</v>
      </c>
      <c r="H8362" t="s">
        <v>29</v>
      </c>
      <c r="I8362">
        <v>1031</v>
      </c>
      <c r="J8362">
        <v>147.83000000000001</v>
      </c>
      <c r="K8362">
        <f>Passenger_Data[[#This Row],[Price_USD]]*1</f>
        <v>147.83000000000001</v>
      </c>
      <c r="L8362">
        <v>26</v>
      </c>
      <c r="M8362" t="s">
        <v>30</v>
      </c>
      <c r="N8362" t="s">
        <v>31</v>
      </c>
      <c r="O8362" t="s">
        <v>42</v>
      </c>
      <c r="P8362" t="s">
        <v>264</v>
      </c>
      <c r="Q8362">
        <v>0</v>
      </c>
      <c r="R8362" t="s">
        <v>51</v>
      </c>
      <c r="S8362" t="s">
        <v>44</v>
      </c>
      <c r="T8362">
        <v>6.5</v>
      </c>
      <c r="U8362">
        <v>20</v>
      </c>
      <c r="V8362">
        <v>59</v>
      </c>
      <c r="W8362">
        <v>0</v>
      </c>
      <c r="X8362">
        <v>0</v>
      </c>
      <c r="Y8362" t="s">
        <v>45</v>
      </c>
    </row>
    <row r="8363" spans="1:25" x14ac:dyDescent="0.25">
      <c r="A8363" t="s">
        <v>10403</v>
      </c>
      <c r="B8363" t="s">
        <v>2340</v>
      </c>
      <c r="C8363" t="s">
        <v>26</v>
      </c>
      <c r="D8363" t="s">
        <v>39</v>
      </c>
      <c r="E8363" t="s">
        <v>39</v>
      </c>
      <c r="F8363" s="1" t="s">
        <v>20417</v>
      </c>
      <c r="G8363">
        <v>254</v>
      </c>
      <c r="H8363" t="s">
        <v>86</v>
      </c>
      <c r="I8363">
        <v>1679</v>
      </c>
      <c r="J8363">
        <v>429.32</v>
      </c>
      <c r="K8363">
        <f>Passenger_Data[[#This Row],[Price_USD]]*1</f>
        <v>429.32</v>
      </c>
      <c r="L8363">
        <v>73</v>
      </c>
      <c r="M8363" t="s">
        <v>40</v>
      </c>
      <c r="N8363" t="s">
        <v>41</v>
      </c>
      <c r="O8363" t="s">
        <v>33</v>
      </c>
      <c r="P8363" t="s">
        <v>50</v>
      </c>
      <c r="Q8363">
        <v>1</v>
      </c>
      <c r="R8363" t="s">
        <v>43</v>
      </c>
      <c r="S8363" t="s">
        <v>61</v>
      </c>
      <c r="T8363">
        <v>6.8</v>
      </c>
      <c r="U8363">
        <v>50</v>
      </c>
      <c r="V8363">
        <v>80</v>
      </c>
      <c r="W8363">
        <v>0</v>
      </c>
      <c r="X8363">
        <v>0</v>
      </c>
      <c r="Y8363" t="s">
        <v>36</v>
      </c>
    </row>
    <row r="8364" spans="1:25" x14ac:dyDescent="0.25">
      <c r="A8364" t="s">
        <v>10404</v>
      </c>
      <c r="B8364" t="s">
        <v>101</v>
      </c>
      <c r="C8364" t="s">
        <v>48</v>
      </c>
      <c r="D8364" t="s">
        <v>28</v>
      </c>
      <c r="E8364" t="s">
        <v>39</v>
      </c>
      <c r="F8364" s="1" t="s">
        <v>20418</v>
      </c>
      <c r="G8364">
        <v>190</v>
      </c>
      <c r="H8364" t="s">
        <v>29</v>
      </c>
      <c r="I8364">
        <v>1315</v>
      </c>
      <c r="J8364">
        <v>284.97000000000003</v>
      </c>
      <c r="K8364">
        <f>Passenger_Data[[#This Row],[Price_USD]]*1</f>
        <v>284.97000000000003</v>
      </c>
      <c r="L8364">
        <v>59</v>
      </c>
      <c r="M8364" t="s">
        <v>40</v>
      </c>
      <c r="N8364" t="s">
        <v>31</v>
      </c>
      <c r="O8364" t="s">
        <v>56</v>
      </c>
      <c r="P8364" t="s">
        <v>83</v>
      </c>
      <c r="Q8364">
        <v>0</v>
      </c>
      <c r="R8364" t="s">
        <v>43</v>
      </c>
      <c r="S8364" t="s">
        <v>35</v>
      </c>
      <c r="T8364">
        <v>7.2</v>
      </c>
      <c r="U8364">
        <v>15</v>
      </c>
      <c r="V8364">
        <v>48</v>
      </c>
      <c r="W8364">
        <v>0</v>
      </c>
      <c r="X8364">
        <v>0</v>
      </c>
      <c r="Y8364" t="s">
        <v>77</v>
      </c>
    </row>
    <row r="8365" spans="1:25" x14ac:dyDescent="0.25">
      <c r="A8365" t="s">
        <v>10405</v>
      </c>
      <c r="B8365" t="s">
        <v>6930</v>
      </c>
      <c r="C8365" t="s">
        <v>73</v>
      </c>
      <c r="D8365" t="s">
        <v>64</v>
      </c>
      <c r="E8365" t="s">
        <v>76</v>
      </c>
      <c r="F8365" s="1" t="s">
        <v>20419</v>
      </c>
      <c r="G8365">
        <v>257</v>
      </c>
      <c r="H8365" t="s">
        <v>29</v>
      </c>
      <c r="I8365">
        <v>921</v>
      </c>
      <c r="J8365">
        <v>428.1</v>
      </c>
      <c r="K8365">
        <f>Passenger_Data[[#This Row],[Price_USD]]*1</f>
        <v>428.1</v>
      </c>
      <c r="L8365">
        <v>69</v>
      </c>
      <c r="M8365" t="s">
        <v>40</v>
      </c>
      <c r="N8365" t="s">
        <v>31</v>
      </c>
      <c r="O8365" t="s">
        <v>32</v>
      </c>
      <c r="P8365" t="s">
        <v>50</v>
      </c>
      <c r="Q8365">
        <v>0</v>
      </c>
      <c r="R8365" t="s">
        <v>65</v>
      </c>
      <c r="S8365" t="s">
        <v>68</v>
      </c>
      <c r="T8365">
        <v>8.6999999999999993</v>
      </c>
      <c r="U8365">
        <v>15</v>
      </c>
      <c r="V8365">
        <v>63</v>
      </c>
      <c r="W8365">
        <v>0</v>
      </c>
      <c r="X8365">
        <v>0</v>
      </c>
      <c r="Y8365" t="s">
        <v>36</v>
      </c>
    </row>
    <row r="8366" spans="1:25" x14ac:dyDescent="0.25">
      <c r="A8366" t="s">
        <v>10406</v>
      </c>
      <c r="B8366" t="s">
        <v>646</v>
      </c>
      <c r="C8366" t="s">
        <v>73</v>
      </c>
      <c r="D8366" t="s">
        <v>27</v>
      </c>
      <c r="E8366" t="s">
        <v>28</v>
      </c>
      <c r="F8366" s="1" t="s">
        <v>20420</v>
      </c>
      <c r="G8366">
        <v>243</v>
      </c>
      <c r="H8366" t="s">
        <v>29</v>
      </c>
      <c r="I8366">
        <v>766</v>
      </c>
      <c r="J8366">
        <v>489.8</v>
      </c>
      <c r="K8366">
        <f>Passenger_Data[[#This Row],[Price_USD]]*1</f>
        <v>489.8</v>
      </c>
      <c r="L8366">
        <v>71</v>
      </c>
      <c r="M8366" t="s">
        <v>40</v>
      </c>
      <c r="N8366" t="s">
        <v>31</v>
      </c>
      <c r="O8366" t="s">
        <v>42</v>
      </c>
      <c r="P8366" t="s">
        <v>50</v>
      </c>
      <c r="Q8366">
        <v>2</v>
      </c>
      <c r="R8366" t="s">
        <v>51</v>
      </c>
      <c r="S8366" t="s">
        <v>35</v>
      </c>
      <c r="T8366">
        <v>8.1</v>
      </c>
      <c r="U8366">
        <v>12</v>
      </c>
      <c r="V8366">
        <v>115</v>
      </c>
      <c r="W8366">
        <v>0</v>
      </c>
      <c r="X8366">
        <v>0</v>
      </c>
      <c r="Y8366" t="s">
        <v>36</v>
      </c>
    </row>
    <row r="8367" spans="1:25" x14ac:dyDescent="0.25">
      <c r="A8367" t="s">
        <v>10407</v>
      </c>
      <c r="B8367" t="s">
        <v>3267</v>
      </c>
      <c r="C8367" t="s">
        <v>73</v>
      </c>
      <c r="D8367" t="s">
        <v>27</v>
      </c>
      <c r="E8367" t="s">
        <v>39</v>
      </c>
      <c r="F8367" s="1" t="s">
        <v>20421</v>
      </c>
      <c r="G8367">
        <v>224</v>
      </c>
      <c r="H8367" t="s">
        <v>29</v>
      </c>
      <c r="I8367">
        <v>1424</v>
      </c>
      <c r="J8367">
        <v>470.27</v>
      </c>
      <c r="K8367">
        <f>Passenger_Data[[#This Row],[Price_USD]]*1</f>
        <v>470.27</v>
      </c>
      <c r="L8367">
        <v>26</v>
      </c>
      <c r="M8367" t="s">
        <v>30</v>
      </c>
      <c r="N8367" t="s">
        <v>31</v>
      </c>
      <c r="O8367" t="s">
        <v>42</v>
      </c>
      <c r="P8367" t="s">
        <v>50</v>
      </c>
      <c r="Q8367">
        <v>2</v>
      </c>
      <c r="R8367" t="s">
        <v>43</v>
      </c>
      <c r="S8367" t="s">
        <v>35</v>
      </c>
      <c r="T8367">
        <v>9.6</v>
      </c>
      <c r="U8367">
        <v>1</v>
      </c>
      <c r="V8367">
        <v>62</v>
      </c>
      <c r="W8367">
        <v>0</v>
      </c>
      <c r="X8367">
        <v>0</v>
      </c>
      <c r="Y8367" t="s">
        <v>77</v>
      </c>
    </row>
    <row r="8368" spans="1:25" x14ac:dyDescent="0.25">
      <c r="A8368" t="s">
        <v>10408</v>
      </c>
      <c r="B8368" t="s">
        <v>4992</v>
      </c>
      <c r="C8368" t="s">
        <v>73</v>
      </c>
      <c r="D8368" t="s">
        <v>39</v>
      </c>
      <c r="E8368" t="s">
        <v>27</v>
      </c>
      <c r="F8368" s="1" t="s">
        <v>20422</v>
      </c>
      <c r="G8368">
        <v>256</v>
      </c>
      <c r="H8368" t="s">
        <v>29</v>
      </c>
      <c r="I8368">
        <v>1375</v>
      </c>
      <c r="J8368">
        <v>393.96</v>
      </c>
      <c r="K8368">
        <f>Passenger_Data[[#This Row],[Price_USD]]*1</f>
        <v>393.96</v>
      </c>
      <c r="L8368">
        <v>46</v>
      </c>
      <c r="M8368" t="s">
        <v>40</v>
      </c>
      <c r="N8368" t="s">
        <v>31</v>
      </c>
      <c r="O8368" t="s">
        <v>42</v>
      </c>
      <c r="P8368" t="s">
        <v>33</v>
      </c>
      <c r="Q8368">
        <v>1</v>
      </c>
      <c r="R8368" t="s">
        <v>65</v>
      </c>
      <c r="S8368" t="s">
        <v>61</v>
      </c>
      <c r="T8368">
        <v>6.6</v>
      </c>
      <c r="U8368">
        <v>8</v>
      </c>
      <c r="V8368">
        <v>96</v>
      </c>
      <c r="W8368">
        <v>0</v>
      </c>
      <c r="X8368">
        <v>0</v>
      </c>
      <c r="Y8368" t="s">
        <v>77</v>
      </c>
    </row>
    <row r="8369" spans="1:25" x14ac:dyDescent="0.25">
      <c r="A8369" t="s">
        <v>10409</v>
      </c>
      <c r="B8369" t="s">
        <v>2031</v>
      </c>
      <c r="C8369" t="s">
        <v>82</v>
      </c>
      <c r="D8369" t="s">
        <v>49</v>
      </c>
      <c r="E8369" t="s">
        <v>49</v>
      </c>
      <c r="F8369" s="1" t="s">
        <v>20423</v>
      </c>
      <c r="G8369">
        <v>144</v>
      </c>
      <c r="H8369" t="s">
        <v>29</v>
      </c>
      <c r="I8369">
        <v>1460</v>
      </c>
      <c r="J8369">
        <v>354.87</v>
      </c>
      <c r="K8369">
        <f>Passenger_Data[[#This Row],[Price_USD]]*1</f>
        <v>354.87</v>
      </c>
      <c r="L8369">
        <v>43</v>
      </c>
      <c r="M8369" t="s">
        <v>30</v>
      </c>
      <c r="N8369" t="s">
        <v>60</v>
      </c>
      <c r="O8369" t="s">
        <v>33</v>
      </c>
      <c r="P8369" t="s">
        <v>50</v>
      </c>
      <c r="Q8369">
        <v>1</v>
      </c>
      <c r="R8369" t="s">
        <v>51</v>
      </c>
      <c r="S8369" t="s">
        <v>44</v>
      </c>
      <c r="T8369">
        <v>8</v>
      </c>
      <c r="U8369">
        <v>6</v>
      </c>
      <c r="V8369">
        <v>9</v>
      </c>
      <c r="W8369">
        <v>0</v>
      </c>
      <c r="X8369">
        <v>0</v>
      </c>
      <c r="Y8369" t="s">
        <v>77</v>
      </c>
    </row>
    <row r="8370" spans="1:25" x14ac:dyDescent="0.25">
      <c r="A8370" t="s">
        <v>10410</v>
      </c>
      <c r="B8370" t="s">
        <v>6149</v>
      </c>
      <c r="C8370" t="s">
        <v>26</v>
      </c>
      <c r="D8370" t="s">
        <v>55</v>
      </c>
      <c r="E8370" t="s">
        <v>64</v>
      </c>
      <c r="F8370" s="1" t="s">
        <v>20424</v>
      </c>
      <c r="G8370">
        <v>163</v>
      </c>
      <c r="H8370" t="s">
        <v>29</v>
      </c>
      <c r="I8370">
        <v>867</v>
      </c>
      <c r="J8370">
        <v>364.9</v>
      </c>
      <c r="K8370">
        <f>Passenger_Data[[#This Row],[Price_USD]]*1</f>
        <v>364.9</v>
      </c>
      <c r="L8370">
        <v>25</v>
      </c>
      <c r="M8370" t="s">
        <v>30</v>
      </c>
      <c r="N8370" t="s">
        <v>41</v>
      </c>
      <c r="O8370" t="s">
        <v>42</v>
      </c>
      <c r="P8370" t="s">
        <v>83</v>
      </c>
      <c r="Q8370">
        <v>0</v>
      </c>
      <c r="R8370" t="s">
        <v>51</v>
      </c>
      <c r="S8370" t="s">
        <v>68</v>
      </c>
      <c r="T8370">
        <v>8</v>
      </c>
      <c r="U8370">
        <v>1</v>
      </c>
      <c r="V8370">
        <v>34</v>
      </c>
      <c r="W8370">
        <v>0</v>
      </c>
      <c r="X8370">
        <v>0</v>
      </c>
      <c r="Y8370" t="s">
        <v>36</v>
      </c>
    </row>
    <row r="8371" spans="1:25" x14ac:dyDescent="0.25">
      <c r="A8371" t="s">
        <v>10411</v>
      </c>
      <c r="B8371" t="s">
        <v>4531</v>
      </c>
      <c r="C8371" t="s">
        <v>54</v>
      </c>
      <c r="D8371" t="s">
        <v>55</v>
      </c>
      <c r="E8371" t="s">
        <v>49</v>
      </c>
      <c r="F8371" s="1" t="s">
        <v>20425</v>
      </c>
      <c r="G8371">
        <v>151</v>
      </c>
      <c r="H8371" t="s">
        <v>29</v>
      </c>
      <c r="I8371">
        <v>1768</v>
      </c>
      <c r="J8371">
        <v>429.94</v>
      </c>
      <c r="K8371">
        <f>Passenger_Data[[#This Row],[Price_USD]]*1</f>
        <v>429.94</v>
      </c>
      <c r="L8371">
        <v>23</v>
      </c>
      <c r="M8371" t="s">
        <v>40</v>
      </c>
      <c r="N8371" t="s">
        <v>31</v>
      </c>
      <c r="O8371" t="s">
        <v>32</v>
      </c>
      <c r="P8371" t="s">
        <v>50</v>
      </c>
      <c r="Q8371">
        <v>0</v>
      </c>
      <c r="R8371" t="s">
        <v>43</v>
      </c>
      <c r="S8371" t="s">
        <v>68</v>
      </c>
      <c r="T8371">
        <v>3.8</v>
      </c>
      <c r="U8371">
        <v>12</v>
      </c>
      <c r="V8371">
        <v>102</v>
      </c>
      <c r="W8371">
        <v>0</v>
      </c>
      <c r="X8371">
        <v>1</v>
      </c>
      <c r="Y8371" t="s">
        <v>36</v>
      </c>
    </row>
    <row r="8372" spans="1:25" x14ac:dyDescent="0.25">
      <c r="A8372" t="s">
        <v>10412</v>
      </c>
      <c r="B8372" t="s">
        <v>2096</v>
      </c>
      <c r="C8372" t="s">
        <v>26</v>
      </c>
      <c r="D8372" t="s">
        <v>55</v>
      </c>
      <c r="E8372" t="s">
        <v>59</v>
      </c>
      <c r="F8372" s="1" t="s">
        <v>20426</v>
      </c>
      <c r="G8372">
        <v>247</v>
      </c>
      <c r="H8372" t="s">
        <v>29</v>
      </c>
      <c r="I8372">
        <v>1083</v>
      </c>
      <c r="J8372">
        <v>433.94</v>
      </c>
      <c r="K8372">
        <f>Passenger_Data[[#This Row],[Price_USD]]*1</f>
        <v>433.94</v>
      </c>
      <c r="L8372">
        <v>72</v>
      </c>
      <c r="M8372" t="s">
        <v>30</v>
      </c>
      <c r="N8372" t="s">
        <v>31</v>
      </c>
      <c r="O8372" t="s">
        <v>33</v>
      </c>
      <c r="P8372" t="s">
        <v>50</v>
      </c>
      <c r="Q8372">
        <v>1</v>
      </c>
      <c r="R8372" t="s">
        <v>43</v>
      </c>
      <c r="S8372" t="s">
        <v>68</v>
      </c>
      <c r="T8372">
        <v>6.4</v>
      </c>
      <c r="U8372">
        <v>7</v>
      </c>
      <c r="V8372">
        <v>6</v>
      </c>
      <c r="W8372">
        <v>0</v>
      </c>
      <c r="X8372">
        <v>0</v>
      </c>
      <c r="Y8372" t="s">
        <v>77</v>
      </c>
    </row>
    <row r="8373" spans="1:25" x14ac:dyDescent="0.25">
      <c r="A8373" t="s">
        <v>10413</v>
      </c>
      <c r="B8373" t="s">
        <v>3830</v>
      </c>
      <c r="C8373" t="s">
        <v>82</v>
      </c>
      <c r="D8373" t="s">
        <v>49</v>
      </c>
      <c r="E8373" t="s">
        <v>76</v>
      </c>
      <c r="F8373" s="1" t="s">
        <v>20427</v>
      </c>
      <c r="G8373">
        <v>111</v>
      </c>
      <c r="H8373" t="s">
        <v>29</v>
      </c>
      <c r="I8373">
        <v>1329</v>
      </c>
      <c r="J8373">
        <v>310.7</v>
      </c>
      <c r="K8373">
        <f>Passenger_Data[[#This Row],[Price_USD]]*1</f>
        <v>310.7</v>
      </c>
      <c r="L8373">
        <v>36</v>
      </c>
      <c r="M8373" t="s">
        <v>40</v>
      </c>
      <c r="N8373" t="s">
        <v>41</v>
      </c>
      <c r="O8373" t="s">
        <v>32</v>
      </c>
      <c r="P8373" t="s">
        <v>83</v>
      </c>
      <c r="Q8373">
        <v>0</v>
      </c>
      <c r="R8373" t="s">
        <v>65</v>
      </c>
      <c r="S8373" t="s">
        <v>61</v>
      </c>
      <c r="T8373">
        <v>7.5</v>
      </c>
      <c r="U8373">
        <v>2</v>
      </c>
      <c r="V8373">
        <v>46</v>
      </c>
      <c r="W8373">
        <v>0</v>
      </c>
      <c r="X8373">
        <v>0</v>
      </c>
      <c r="Y8373" t="s">
        <v>45</v>
      </c>
    </row>
    <row r="8374" spans="1:25" x14ac:dyDescent="0.25">
      <c r="A8374" t="s">
        <v>10414</v>
      </c>
      <c r="B8374" t="s">
        <v>3192</v>
      </c>
      <c r="C8374" t="s">
        <v>73</v>
      </c>
      <c r="D8374" t="s">
        <v>39</v>
      </c>
      <c r="E8374" t="s">
        <v>39</v>
      </c>
      <c r="F8374" s="1" t="s">
        <v>20428</v>
      </c>
      <c r="G8374">
        <v>256</v>
      </c>
      <c r="H8374" t="s">
        <v>29</v>
      </c>
      <c r="I8374">
        <v>840</v>
      </c>
      <c r="J8374">
        <v>315.61</v>
      </c>
      <c r="K8374">
        <f>Passenger_Data[[#This Row],[Price_USD]]*1</f>
        <v>315.61</v>
      </c>
      <c r="L8374">
        <v>40</v>
      </c>
      <c r="M8374" t="s">
        <v>30</v>
      </c>
      <c r="N8374" t="s">
        <v>31</v>
      </c>
      <c r="O8374" t="s">
        <v>42</v>
      </c>
      <c r="P8374" t="s">
        <v>50</v>
      </c>
      <c r="Q8374">
        <v>1</v>
      </c>
      <c r="R8374" t="s">
        <v>51</v>
      </c>
      <c r="S8374" t="s">
        <v>61</v>
      </c>
      <c r="T8374">
        <v>4.4000000000000004</v>
      </c>
      <c r="U8374">
        <v>15</v>
      </c>
      <c r="V8374">
        <v>38</v>
      </c>
      <c r="W8374">
        <v>0</v>
      </c>
      <c r="X8374">
        <v>0</v>
      </c>
      <c r="Y8374" t="s">
        <v>45</v>
      </c>
    </row>
    <row r="8375" spans="1:25" x14ac:dyDescent="0.25">
      <c r="A8375" t="s">
        <v>10415</v>
      </c>
      <c r="B8375" t="s">
        <v>2882</v>
      </c>
      <c r="C8375" t="s">
        <v>73</v>
      </c>
      <c r="D8375" t="s">
        <v>76</v>
      </c>
      <c r="E8375" t="s">
        <v>49</v>
      </c>
      <c r="F8375" s="1" t="s">
        <v>20429</v>
      </c>
      <c r="G8375">
        <v>324</v>
      </c>
      <c r="H8375" t="s">
        <v>29</v>
      </c>
      <c r="I8375">
        <v>1360</v>
      </c>
      <c r="J8375">
        <v>384.36</v>
      </c>
      <c r="K8375">
        <f>Passenger_Data[[#This Row],[Price_USD]]*1</f>
        <v>384.36</v>
      </c>
      <c r="L8375">
        <v>45</v>
      </c>
      <c r="M8375" t="s">
        <v>40</v>
      </c>
      <c r="N8375" t="s">
        <v>41</v>
      </c>
      <c r="O8375" t="s">
        <v>56</v>
      </c>
      <c r="P8375" t="s">
        <v>33</v>
      </c>
      <c r="Q8375">
        <v>1</v>
      </c>
      <c r="R8375" t="s">
        <v>65</v>
      </c>
      <c r="S8375" t="s">
        <v>35</v>
      </c>
      <c r="T8375">
        <v>7.9</v>
      </c>
      <c r="U8375">
        <v>25</v>
      </c>
      <c r="V8375">
        <v>117</v>
      </c>
      <c r="W8375">
        <v>0</v>
      </c>
      <c r="X8375">
        <v>0</v>
      </c>
      <c r="Y8375" t="s">
        <v>45</v>
      </c>
    </row>
    <row r="8376" spans="1:25" x14ac:dyDescent="0.25">
      <c r="A8376" t="s">
        <v>10416</v>
      </c>
      <c r="B8376" t="s">
        <v>2875</v>
      </c>
      <c r="C8376" t="s">
        <v>73</v>
      </c>
      <c r="D8376" t="s">
        <v>27</v>
      </c>
      <c r="E8376" t="s">
        <v>28</v>
      </c>
      <c r="F8376" s="1" t="s">
        <v>20430</v>
      </c>
      <c r="G8376">
        <v>204</v>
      </c>
      <c r="H8376" t="s">
        <v>29</v>
      </c>
      <c r="I8376">
        <v>1181</v>
      </c>
      <c r="J8376">
        <v>388.39</v>
      </c>
      <c r="K8376">
        <f>Passenger_Data[[#This Row],[Price_USD]]*1</f>
        <v>388.39</v>
      </c>
      <c r="L8376">
        <v>47</v>
      </c>
      <c r="M8376" t="s">
        <v>30</v>
      </c>
      <c r="N8376" t="s">
        <v>31</v>
      </c>
      <c r="O8376" t="s">
        <v>56</v>
      </c>
      <c r="P8376" t="s">
        <v>33</v>
      </c>
      <c r="Q8376">
        <v>3</v>
      </c>
      <c r="R8376" t="s">
        <v>51</v>
      </c>
      <c r="S8376" t="s">
        <v>35</v>
      </c>
      <c r="T8376">
        <v>6.9</v>
      </c>
      <c r="U8376">
        <v>10</v>
      </c>
      <c r="V8376">
        <v>118</v>
      </c>
      <c r="W8376">
        <v>0</v>
      </c>
      <c r="X8376">
        <v>0</v>
      </c>
      <c r="Y8376" t="s">
        <v>36</v>
      </c>
    </row>
    <row r="8377" spans="1:25" x14ac:dyDescent="0.25">
      <c r="A8377" t="s">
        <v>10417</v>
      </c>
      <c r="B8377" t="s">
        <v>2166</v>
      </c>
      <c r="C8377" t="s">
        <v>26</v>
      </c>
      <c r="D8377" t="s">
        <v>64</v>
      </c>
      <c r="E8377" t="s">
        <v>28</v>
      </c>
      <c r="F8377" s="1" t="s">
        <v>20431</v>
      </c>
      <c r="G8377">
        <v>91</v>
      </c>
      <c r="H8377" t="s">
        <v>29</v>
      </c>
      <c r="I8377">
        <v>617</v>
      </c>
      <c r="J8377">
        <v>183.62</v>
      </c>
      <c r="K8377">
        <f>Passenger_Data[[#This Row],[Price_USD]]*1</f>
        <v>183.62</v>
      </c>
      <c r="L8377">
        <v>57</v>
      </c>
      <c r="M8377" t="s">
        <v>30</v>
      </c>
      <c r="N8377" t="s">
        <v>31</v>
      </c>
      <c r="O8377" t="s">
        <v>32</v>
      </c>
      <c r="P8377" t="s">
        <v>50</v>
      </c>
      <c r="Q8377">
        <v>0</v>
      </c>
      <c r="R8377" t="s">
        <v>65</v>
      </c>
      <c r="S8377" t="s">
        <v>68</v>
      </c>
      <c r="T8377">
        <v>6.6</v>
      </c>
      <c r="U8377">
        <v>14</v>
      </c>
      <c r="V8377">
        <v>48</v>
      </c>
      <c r="W8377">
        <v>1</v>
      </c>
      <c r="X8377">
        <v>1</v>
      </c>
      <c r="Y8377" t="s">
        <v>77</v>
      </c>
    </row>
    <row r="8378" spans="1:25" x14ac:dyDescent="0.25">
      <c r="A8378" t="s">
        <v>10418</v>
      </c>
      <c r="B8378" t="s">
        <v>132</v>
      </c>
      <c r="C8378" t="s">
        <v>26</v>
      </c>
      <c r="D8378" t="s">
        <v>27</v>
      </c>
      <c r="E8378" t="s">
        <v>64</v>
      </c>
      <c r="F8378" s="1" t="s">
        <v>20432</v>
      </c>
      <c r="G8378">
        <v>200</v>
      </c>
      <c r="H8378" t="s">
        <v>29</v>
      </c>
      <c r="I8378">
        <v>767</v>
      </c>
      <c r="J8378">
        <v>330.61</v>
      </c>
      <c r="K8378">
        <f>Passenger_Data[[#This Row],[Price_USD]]*1</f>
        <v>330.61</v>
      </c>
      <c r="L8378">
        <v>26</v>
      </c>
      <c r="M8378" t="s">
        <v>40</v>
      </c>
      <c r="N8378" t="s">
        <v>31</v>
      </c>
      <c r="O8378" t="s">
        <v>42</v>
      </c>
      <c r="P8378" t="s">
        <v>50</v>
      </c>
      <c r="Q8378">
        <v>0</v>
      </c>
      <c r="R8378" t="s">
        <v>43</v>
      </c>
      <c r="S8378" t="s">
        <v>44</v>
      </c>
      <c r="T8378">
        <v>6.1</v>
      </c>
      <c r="U8378">
        <v>0</v>
      </c>
      <c r="V8378">
        <v>39</v>
      </c>
      <c r="W8378">
        <v>0</v>
      </c>
      <c r="X8378">
        <v>0</v>
      </c>
      <c r="Y8378" t="s">
        <v>77</v>
      </c>
    </row>
    <row r="8379" spans="1:25" x14ac:dyDescent="0.25">
      <c r="A8379" t="s">
        <v>10419</v>
      </c>
      <c r="B8379" t="s">
        <v>1601</v>
      </c>
      <c r="C8379" t="s">
        <v>82</v>
      </c>
      <c r="D8379" t="s">
        <v>27</v>
      </c>
      <c r="E8379" t="s">
        <v>55</v>
      </c>
      <c r="F8379" s="1" t="s">
        <v>20433</v>
      </c>
      <c r="G8379">
        <v>157</v>
      </c>
      <c r="H8379" t="s">
        <v>29</v>
      </c>
      <c r="I8379">
        <v>1621</v>
      </c>
      <c r="J8379">
        <v>272.76</v>
      </c>
      <c r="K8379">
        <f>Passenger_Data[[#This Row],[Price_USD]]*1</f>
        <v>272.76</v>
      </c>
      <c r="L8379">
        <v>41</v>
      </c>
      <c r="M8379" t="s">
        <v>30</v>
      </c>
      <c r="N8379" t="s">
        <v>31</v>
      </c>
      <c r="O8379" t="s">
        <v>56</v>
      </c>
      <c r="P8379" t="s">
        <v>50</v>
      </c>
      <c r="Q8379">
        <v>0</v>
      </c>
      <c r="R8379" t="s">
        <v>65</v>
      </c>
      <c r="S8379" t="s">
        <v>68</v>
      </c>
      <c r="T8379">
        <v>8.1999999999999993</v>
      </c>
      <c r="U8379">
        <v>27</v>
      </c>
      <c r="V8379">
        <v>27</v>
      </c>
      <c r="W8379">
        <v>0</v>
      </c>
      <c r="X8379">
        <v>0</v>
      </c>
      <c r="Y8379" t="s">
        <v>36</v>
      </c>
    </row>
    <row r="8380" spans="1:25" x14ac:dyDescent="0.25">
      <c r="A8380" t="s">
        <v>10420</v>
      </c>
      <c r="B8380" t="s">
        <v>365</v>
      </c>
      <c r="C8380" t="s">
        <v>82</v>
      </c>
      <c r="D8380" t="s">
        <v>28</v>
      </c>
      <c r="E8380" t="s">
        <v>76</v>
      </c>
      <c r="F8380" s="1" t="s">
        <v>20434</v>
      </c>
      <c r="G8380">
        <v>154</v>
      </c>
      <c r="H8380" t="s">
        <v>86</v>
      </c>
      <c r="I8380">
        <v>1482</v>
      </c>
      <c r="J8380">
        <v>354.39</v>
      </c>
      <c r="K8380">
        <f>Passenger_Data[[#This Row],[Price_USD]]*1</f>
        <v>354.39</v>
      </c>
      <c r="L8380">
        <v>74</v>
      </c>
      <c r="M8380" t="s">
        <v>40</v>
      </c>
      <c r="N8380" t="s">
        <v>60</v>
      </c>
      <c r="O8380" t="s">
        <v>33</v>
      </c>
      <c r="P8380" t="s">
        <v>50</v>
      </c>
      <c r="Q8380">
        <v>0</v>
      </c>
      <c r="R8380" t="s">
        <v>34</v>
      </c>
      <c r="S8380" t="s">
        <v>44</v>
      </c>
      <c r="T8380">
        <v>7.6</v>
      </c>
      <c r="U8380">
        <v>26</v>
      </c>
      <c r="V8380">
        <v>27</v>
      </c>
      <c r="W8380">
        <v>0</v>
      </c>
      <c r="X8380">
        <v>0</v>
      </c>
      <c r="Y8380" t="s">
        <v>36</v>
      </c>
    </row>
    <row r="8381" spans="1:25" x14ac:dyDescent="0.25">
      <c r="A8381" t="s">
        <v>10421</v>
      </c>
      <c r="B8381" t="s">
        <v>1617</v>
      </c>
      <c r="C8381" t="s">
        <v>48</v>
      </c>
      <c r="D8381" t="s">
        <v>59</v>
      </c>
      <c r="E8381" t="s">
        <v>28</v>
      </c>
      <c r="F8381" s="1" t="s">
        <v>20435</v>
      </c>
      <c r="G8381">
        <v>184</v>
      </c>
      <c r="H8381" t="s">
        <v>86</v>
      </c>
      <c r="I8381">
        <v>1250</v>
      </c>
      <c r="J8381">
        <v>390.37</v>
      </c>
      <c r="K8381">
        <f>Passenger_Data[[#This Row],[Price_USD]]*1</f>
        <v>390.37</v>
      </c>
      <c r="L8381">
        <v>54</v>
      </c>
      <c r="M8381" t="s">
        <v>40</v>
      </c>
      <c r="N8381" t="s">
        <v>41</v>
      </c>
      <c r="O8381" t="s">
        <v>42</v>
      </c>
      <c r="P8381" t="s">
        <v>50</v>
      </c>
      <c r="Q8381">
        <v>0</v>
      </c>
      <c r="R8381" t="s">
        <v>65</v>
      </c>
      <c r="S8381" t="s">
        <v>68</v>
      </c>
      <c r="T8381">
        <v>5.0999999999999996</v>
      </c>
      <c r="U8381">
        <v>10</v>
      </c>
      <c r="V8381">
        <v>88</v>
      </c>
      <c r="W8381">
        <v>0</v>
      </c>
      <c r="X8381">
        <v>1</v>
      </c>
      <c r="Y8381" t="s">
        <v>45</v>
      </c>
    </row>
    <row r="8382" spans="1:25" x14ac:dyDescent="0.25">
      <c r="A8382" t="s">
        <v>10422</v>
      </c>
      <c r="B8382" t="s">
        <v>1064</v>
      </c>
      <c r="C8382" t="s">
        <v>54</v>
      </c>
      <c r="D8382" t="s">
        <v>59</v>
      </c>
      <c r="E8382" t="s">
        <v>64</v>
      </c>
      <c r="F8382" s="1" t="s">
        <v>20436</v>
      </c>
      <c r="G8382">
        <v>188</v>
      </c>
      <c r="H8382" t="s">
        <v>29</v>
      </c>
      <c r="I8382">
        <v>1290</v>
      </c>
      <c r="J8382">
        <v>402.75</v>
      </c>
      <c r="K8382">
        <f>Passenger_Data[[#This Row],[Price_USD]]*1</f>
        <v>402.75</v>
      </c>
      <c r="L8382">
        <v>42</v>
      </c>
      <c r="M8382" t="s">
        <v>40</v>
      </c>
      <c r="N8382" t="s">
        <v>41</v>
      </c>
      <c r="O8382" t="s">
        <v>56</v>
      </c>
      <c r="P8382" t="s">
        <v>50</v>
      </c>
      <c r="Q8382">
        <v>3</v>
      </c>
      <c r="R8382" t="s">
        <v>65</v>
      </c>
      <c r="S8382" t="s">
        <v>44</v>
      </c>
      <c r="T8382">
        <v>8.8000000000000007</v>
      </c>
      <c r="U8382">
        <v>8</v>
      </c>
      <c r="V8382">
        <v>67</v>
      </c>
      <c r="W8382">
        <v>0</v>
      </c>
      <c r="X8382">
        <v>0</v>
      </c>
      <c r="Y8382" t="s">
        <v>77</v>
      </c>
    </row>
    <row r="8383" spans="1:25" x14ac:dyDescent="0.25">
      <c r="A8383" t="s">
        <v>10423</v>
      </c>
      <c r="B8383" t="s">
        <v>1142</v>
      </c>
      <c r="C8383" t="s">
        <v>48</v>
      </c>
      <c r="D8383" t="s">
        <v>28</v>
      </c>
      <c r="E8383" t="s">
        <v>27</v>
      </c>
      <c r="F8383" s="1" t="s">
        <v>20437</v>
      </c>
      <c r="G8383">
        <v>255</v>
      </c>
      <c r="H8383" t="s">
        <v>29</v>
      </c>
      <c r="I8383">
        <v>975</v>
      </c>
      <c r="J8383">
        <v>559.85</v>
      </c>
      <c r="K8383">
        <f>Passenger_Data[[#This Row],[Price_USD]]*1</f>
        <v>559.85</v>
      </c>
      <c r="L8383">
        <v>31</v>
      </c>
      <c r="M8383" t="s">
        <v>30</v>
      </c>
      <c r="N8383" t="s">
        <v>60</v>
      </c>
      <c r="O8383" t="s">
        <v>32</v>
      </c>
      <c r="P8383" t="s">
        <v>50</v>
      </c>
      <c r="Q8383">
        <v>0</v>
      </c>
      <c r="R8383" t="s">
        <v>65</v>
      </c>
      <c r="S8383" t="s">
        <v>35</v>
      </c>
      <c r="T8383">
        <v>7.3</v>
      </c>
      <c r="U8383">
        <v>8</v>
      </c>
      <c r="V8383">
        <v>27</v>
      </c>
      <c r="W8383">
        <v>0</v>
      </c>
      <c r="X8383">
        <v>0</v>
      </c>
      <c r="Y8383" t="s">
        <v>77</v>
      </c>
    </row>
    <row r="8384" spans="1:25" x14ac:dyDescent="0.25">
      <c r="A8384" t="s">
        <v>10424</v>
      </c>
      <c r="B8384" t="s">
        <v>1040</v>
      </c>
      <c r="C8384" t="s">
        <v>54</v>
      </c>
      <c r="D8384" t="s">
        <v>27</v>
      </c>
      <c r="E8384" t="s">
        <v>49</v>
      </c>
      <c r="F8384" s="1" t="s">
        <v>20438</v>
      </c>
      <c r="G8384">
        <v>223</v>
      </c>
      <c r="H8384" t="s">
        <v>86</v>
      </c>
      <c r="I8384">
        <v>1287</v>
      </c>
      <c r="J8384">
        <v>454.24</v>
      </c>
      <c r="K8384">
        <f>Passenger_Data[[#This Row],[Price_USD]]*1</f>
        <v>454.24</v>
      </c>
      <c r="L8384">
        <v>32</v>
      </c>
      <c r="M8384" t="s">
        <v>40</v>
      </c>
      <c r="N8384" t="s">
        <v>41</v>
      </c>
      <c r="O8384" t="s">
        <v>42</v>
      </c>
      <c r="P8384" t="s">
        <v>83</v>
      </c>
      <c r="Q8384">
        <v>0</v>
      </c>
      <c r="R8384" t="s">
        <v>43</v>
      </c>
      <c r="S8384" t="s">
        <v>35</v>
      </c>
      <c r="T8384">
        <v>7</v>
      </c>
      <c r="U8384">
        <v>14</v>
      </c>
      <c r="V8384">
        <v>51</v>
      </c>
      <c r="W8384">
        <v>0</v>
      </c>
      <c r="X8384">
        <v>0</v>
      </c>
      <c r="Y8384" t="s">
        <v>77</v>
      </c>
    </row>
    <row r="8385" spans="1:25" x14ac:dyDescent="0.25">
      <c r="A8385" t="s">
        <v>10425</v>
      </c>
      <c r="B8385" t="s">
        <v>2955</v>
      </c>
      <c r="C8385" t="s">
        <v>26</v>
      </c>
      <c r="D8385" t="s">
        <v>55</v>
      </c>
      <c r="E8385" t="s">
        <v>64</v>
      </c>
      <c r="F8385" s="1" t="s">
        <v>20439</v>
      </c>
      <c r="G8385">
        <v>109</v>
      </c>
      <c r="H8385" t="s">
        <v>29</v>
      </c>
      <c r="I8385">
        <v>959</v>
      </c>
      <c r="J8385">
        <v>394.32</v>
      </c>
      <c r="K8385">
        <f>Passenger_Data[[#This Row],[Price_USD]]*1</f>
        <v>394.32</v>
      </c>
      <c r="L8385">
        <v>68</v>
      </c>
      <c r="M8385" t="s">
        <v>30</v>
      </c>
      <c r="N8385" t="s">
        <v>31</v>
      </c>
      <c r="O8385" t="s">
        <v>56</v>
      </c>
      <c r="P8385" t="s">
        <v>83</v>
      </c>
      <c r="Q8385">
        <v>1</v>
      </c>
      <c r="R8385" t="s">
        <v>43</v>
      </c>
      <c r="S8385" t="s">
        <v>68</v>
      </c>
      <c r="T8385">
        <v>8.3000000000000007</v>
      </c>
      <c r="U8385">
        <v>8</v>
      </c>
      <c r="V8385">
        <v>75</v>
      </c>
      <c r="W8385">
        <v>0</v>
      </c>
      <c r="X8385">
        <v>0</v>
      </c>
      <c r="Y8385" t="s">
        <v>36</v>
      </c>
    </row>
    <row r="8386" spans="1:25" x14ac:dyDescent="0.25">
      <c r="A8386" t="s">
        <v>10426</v>
      </c>
      <c r="B8386" t="s">
        <v>1946</v>
      </c>
      <c r="C8386" t="s">
        <v>48</v>
      </c>
      <c r="D8386" t="s">
        <v>59</v>
      </c>
      <c r="E8386" t="s">
        <v>76</v>
      </c>
      <c r="F8386" s="1" t="s">
        <v>20440</v>
      </c>
      <c r="G8386">
        <v>202</v>
      </c>
      <c r="H8386" t="s">
        <v>86</v>
      </c>
      <c r="I8386">
        <v>1852</v>
      </c>
      <c r="J8386">
        <v>116.28</v>
      </c>
      <c r="K8386">
        <f>Passenger_Data[[#This Row],[Price_USD]]*1</f>
        <v>116.28</v>
      </c>
      <c r="L8386">
        <v>56</v>
      </c>
      <c r="M8386" t="s">
        <v>30</v>
      </c>
      <c r="N8386" t="s">
        <v>41</v>
      </c>
      <c r="O8386" t="s">
        <v>33</v>
      </c>
      <c r="P8386" t="s">
        <v>50</v>
      </c>
      <c r="Q8386">
        <v>2</v>
      </c>
      <c r="R8386" t="s">
        <v>43</v>
      </c>
      <c r="S8386" t="s">
        <v>35</v>
      </c>
      <c r="T8386">
        <v>7.6</v>
      </c>
      <c r="U8386">
        <v>6</v>
      </c>
      <c r="V8386">
        <v>109</v>
      </c>
      <c r="W8386">
        <v>0</v>
      </c>
      <c r="X8386">
        <v>0</v>
      </c>
      <c r="Y8386" t="s">
        <v>36</v>
      </c>
    </row>
    <row r="8387" spans="1:25" x14ac:dyDescent="0.25">
      <c r="A8387" t="s">
        <v>10427</v>
      </c>
      <c r="B8387" t="s">
        <v>1533</v>
      </c>
      <c r="C8387" t="s">
        <v>54</v>
      </c>
      <c r="D8387" t="s">
        <v>55</v>
      </c>
      <c r="E8387" t="s">
        <v>39</v>
      </c>
      <c r="F8387" s="1" t="s">
        <v>20441</v>
      </c>
      <c r="G8387">
        <v>225</v>
      </c>
      <c r="H8387" t="s">
        <v>29</v>
      </c>
      <c r="I8387">
        <v>1103</v>
      </c>
      <c r="J8387">
        <v>144.46</v>
      </c>
      <c r="K8387">
        <f>Passenger_Data[[#This Row],[Price_USD]]*1</f>
        <v>144.46</v>
      </c>
      <c r="L8387">
        <v>44</v>
      </c>
      <c r="M8387" t="s">
        <v>40</v>
      </c>
      <c r="N8387" t="s">
        <v>31</v>
      </c>
      <c r="O8387" t="s">
        <v>33</v>
      </c>
      <c r="P8387" t="s">
        <v>264</v>
      </c>
      <c r="Q8387">
        <v>1</v>
      </c>
      <c r="R8387" t="s">
        <v>43</v>
      </c>
      <c r="S8387" t="s">
        <v>61</v>
      </c>
      <c r="T8387">
        <v>6.5</v>
      </c>
      <c r="U8387">
        <v>4</v>
      </c>
      <c r="V8387">
        <v>64</v>
      </c>
      <c r="W8387">
        <v>0</v>
      </c>
      <c r="X8387">
        <v>0</v>
      </c>
      <c r="Y8387" t="s">
        <v>45</v>
      </c>
    </row>
    <row r="8388" spans="1:25" x14ac:dyDescent="0.25">
      <c r="A8388" t="s">
        <v>10428</v>
      </c>
      <c r="B8388" t="s">
        <v>1050</v>
      </c>
      <c r="C8388" t="s">
        <v>26</v>
      </c>
      <c r="D8388" t="s">
        <v>39</v>
      </c>
      <c r="E8388" t="s">
        <v>59</v>
      </c>
      <c r="F8388" s="1" t="s">
        <v>20442</v>
      </c>
      <c r="G8388">
        <v>202</v>
      </c>
      <c r="H8388" t="s">
        <v>86</v>
      </c>
      <c r="I8388">
        <v>1203</v>
      </c>
      <c r="J8388">
        <v>330.32</v>
      </c>
      <c r="K8388">
        <f>Passenger_Data[[#This Row],[Price_USD]]*1</f>
        <v>330.32</v>
      </c>
      <c r="L8388">
        <v>45</v>
      </c>
      <c r="M8388" t="s">
        <v>30</v>
      </c>
      <c r="N8388" t="s">
        <v>31</v>
      </c>
      <c r="O8388" t="s">
        <v>33</v>
      </c>
      <c r="P8388" t="s">
        <v>50</v>
      </c>
      <c r="Q8388">
        <v>0</v>
      </c>
      <c r="R8388" t="s">
        <v>43</v>
      </c>
      <c r="S8388" t="s">
        <v>44</v>
      </c>
      <c r="T8388">
        <v>7.6</v>
      </c>
      <c r="U8388">
        <v>0</v>
      </c>
      <c r="V8388">
        <v>46</v>
      </c>
      <c r="W8388">
        <v>0</v>
      </c>
      <c r="X8388">
        <v>0</v>
      </c>
      <c r="Y8388" t="s">
        <v>36</v>
      </c>
    </row>
    <row r="8389" spans="1:25" x14ac:dyDescent="0.25">
      <c r="A8389" t="s">
        <v>10429</v>
      </c>
      <c r="B8389" t="s">
        <v>3149</v>
      </c>
      <c r="C8389" t="s">
        <v>82</v>
      </c>
      <c r="D8389" t="s">
        <v>64</v>
      </c>
      <c r="E8389" t="s">
        <v>39</v>
      </c>
      <c r="F8389" s="1" t="s">
        <v>20443</v>
      </c>
      <c r="G8389">
        <v>146</v>
      </c>
      <c r="H8389" t="s">
        <v>29</v>
      </c>
      <c r="I8389">
        <v>1209</v>
      </c>
      <c r="J8389">
        <v>403.76</v>
      </c>
      <c r="K8389">
        <f>Passenger_Data[[#This Row],[Price_USD]]*1</f>
        <v>403.76</v>
      </c>
      <c r="L8389">
        <v>59</v>
      </c>
      <c r="M8389" t="s">
        <v>30</v>
      </c>
      <c r="N8389" t="s">
        <v>31</v>
      </c>
      <c r="O8389" t="s">
        <v>42</v>
      </c>
      <c r="P8389" t="s">
        <v>50</v>
      </c>
      <c r="Q8389">
        <v>1</v>
      </c>
      <c r="R8389" t="s">
        <v>34</v>
      </c>
      <c r="S8389" t="s">
        <v>61</v>
      </c>
      <c r="T8389">
        <v>7.1</v>
      </c>
      <c r="U8389">
        <v>5</v>
      </c>
      <c r="V8389">
        <v>58</v>
      </c>
      <c r="W8389">
        <v>0</v>
      </c>
      <c r="X8389">
        <v>0</v>
      </c>
      <c r="Y8389" t="s">
        <v>77</v>
      </c>
    </row>
    <row r="8390" spans="1:25" x14ac:dyDescent="0.25">
      <c r="A8390" t="s">
        <v>10430</v>
      </c>
      <c r="B8390" t="s">
        <v>1905</v>
      </c>
      <c r="C8390" t="s">
        <v>73</v>
      </c>
      <c r="D8390" t="s">
        <v>76</v>
      </c>
      <c r="E8390" t="s">
        <v>55</v>
      </c>
      <c r="F8390" s="1" t="s">
        <v>20444</v>
      </c>
      <c r="G8390">
        <v>148</v>
      </c>
      <c r="H8390" t="s">
        <v>29</v>
      </c>
      <c r="I8390">
        <v>1332</v>
      </c>
      <c r="J8390">
        <v>381.69</v>
      </c>
      <c r="K8390">
        <f>Passenger_Data[[#This Row],[Price_USD]]*1</f>
        <v>381.69</v>
      </c>
      <c r="L8390">
        <v>41</v>
      </c>
      <c r="M8390" t="s">
        <v>30</v>
      </c>
      <c r="N8390" t="s">
        <v>31</v>
      </c>
      <c r="O8390" t="s">
        <v>56</v>
      </c>
      <c r="P8390" t="s">
        <v>50</v>
      </c>
      <c r="Q8390">
        <v>1</v>
      </c>
      <c r="R8390" t="s">
        <v>51</v>
      </c>
      <c r="S8390" t="s">
        <v>68</v>
      </c>
      <c r="T8390">
        <v>6.9</v>
      </c>
      <c r="U8390">
        <v>11</v>
      </c>
      <c r="V8390">
        <v>5</v>
      </c>
      <c r="W8390">
        <v>0</v>
      </c>
      <c r="X8390">
        <v>1</v>
      </c>
      <c r="Y8390" t="s">
        <v>36</v>
      </c>
    </row>
    <row r="8391" spans="1:25" x14ac:dyDescent="0.25">
      <c r="A8391" t="s">
        <v>10431</v>
      </c>
      <c r="B8391" t="s">
        <v>2174</v>
      </c>
      <c r="C8391" t="s">
        <v>48</v>
      </c>
      <c r="D8391" t="s">
        <v>49</v>
      </c>
      <c r="E8391" t="s">
        <v>39</v>
      </c>
      <c r="F8391" s="1" t="s">
        <v>20445</v>
      </c>
      <c r="G8391">
        <v>184</v>
      </c>
      <c r="H8391" t="s">
        <v>86</v>
      </c>
      <c r="I8391">
        <v>1752</v>
      </c>
      <c r="J8391">
        <v>364.16</v>
      </c>
      <c r="K8391">
        <f>Passenger_Data[[#This Row],[Price_USD]]*1</f>
        <v>364.16</v>
      </c>
      <c r="L8391">
        <v>59</v>
      </c>
      <c r="M8391" t="s">
        <v>40</v>
      </c>
      <c r="N8391" t="s">
        <v>41</v>
      </c>
      <c r="O8391" t="s">
        <v>32</v>
      </c>
      <c r="P8391" t="s">
        <v>50</v>
      </c>
      <c r="Q8391">
        <v>0</v>
      </c>
      <c r="R8391" t="s">
        <v>51</v>
      </c>
      <c r="S8391" t="s">
        <v>35</v>
      </c>
      <c r="T8391">
        <v>7.3</v>
      </c>
      <c r="U8391">
        <v>9</v>
      </c>
      <c r="V8391">
        <v>16</v>
      </c>
      <c r="W8391">
        <v>0</v>
      </c>
      <c r="X8391">
        <v>1</v>
      </c>
      <c r="Y8391" t="s">
        <v>45</v>
      </c>
    </row>
    <row r="8392" spans="1:25" x14ac:dyDescent="0.25">
      <c r="A8392" t="s">
        <v>10432</v>
      </c>
      <c r="B8392" t="s">
        <v>7732</v>
      </c>
      <c r="C8392" t="s">
        <v>54</v>
      </c>
      <c r="D8392" t="s">
        <v>64</v>
      </c>
      <c r="E8392" t="s">
        <v>76</v>
      </c>
      <c r="F8392" s="1" t="s">
        <v>20446</v>
      </c>
      <c r="G8392">
        <v>106</v>
      </c>
      <c r="H8392" t="s">
        <v>86</v>
      </c>
      <c r="I8392">
        <v>1619</v>
      </c>
      <c r="J8392">
        <v>449.97</v>
      </c>
      <c r="K8392">
        <f>Passenger_Data[[#This Row],[Price_USD]]*1</f>
        <v>449.97</v>
      </c>
      <c r="L8392">
        <v>61</v>
      </c>
      <c r="M8392" t="s">
        <v>30</v>
      </c>
      <c r="N8392" t="s">
        <v>31</v>
      </c>
      <c r="O8392" t="s">
        <v>33</v>
      </c>
      <c r="P8392" t="s">
        <v>83</v>
      </c>
      <c r="Q8392">
        <v>2</v>
      </c>
      <c r="R8392" t="s">
        <v>65</v>
      </c>
      <c r="S8392" t="s">
        <v>44</v>
      </c>
      <c r="T8392">
        <v>10</v>
      </c>
      <c r="U8392">
        <v>5</v>
      </c>
      <c r="V8392">
        <v>105</v>
      </c>
      <c r="W8392">
        <v>0</v>
      </c>
      <c r="X8392">
        <v>1</v>
      </c>
      <c r="Y8392" t="s">
        <v>77</v>
      </c>
    </row>
    <row r="8393" spans="1:25" x14ac:dyDescent="0.25">
      <c r="A8393" t="s">
        <v>10433</v>
      </c>
      <c r="B8393" t="s">
        <v>4371</v>
      </c>
      <c r="C8393" t="s">
        <v>73</v>
      </c>
      <c r="D8393" t="s">
        <v>64</v>
      </c>
      <c r="E8393" t="s">
        <v>39</v>
      </c>
      <c r="F8393" s="1" t="s">
        <v>20447</v>
      </c>
      <c r="G8393">
        <v>128</v>
      </c>
      <c r="H8393" t="s">
        <v>29</v>
      </c>
      <c r="I8393">
        <v>1314</v>
      </c>
      <c r="J8393">
        <v>492.07</v>
      </c>
      <c r="K8393">
        <f>Passenger_Data[[#This Row],[Price_USD]]*1</f>
        <v>492.07</v>
      </c>
      <c r="L8393">
        <v>53</v>
      </c>
      <c r="M8393" t="s">
        <v>30</v>
      </c>
      <c r="N8393" t="s">
        <v>31</v>
      </c>
      <c r="O8393" t="s">
        <v>56</v>
      </c>
      <c r="P8393" t="s">
        <v>50</v>
      </c>
      <c r="Q8393">
        <v>0</v>
      </c>
      <c r="R8393" t="s">
        <v>65</v>
      </c>
      <c r="S8393" t="s">
        <v>44</v>
      </c>
      <c r="T8393">
        <v>6.9</v>
      </c>
      <c r="U8393">
        <v>21</v>
      </c>
      <c r="V8393">
        <v>38</v>
      </c>
      <c r="W8393">
        <v>0</v>
      </c>
      <c r="X8393">
        <v>0</v>
      </c>
      <c r="Y8393" t="s">
        <v>45</v>
      </c>
    </row>
    <row r="8394" spans="1:25" x14ac:dyDescent="0.25">
      <c r="A8394" t="s">
        <v>10434</v>
      </c>
      <c r="B8394" t="s">
        <v>5262</v>
      </c>
      <c r="C8394" t="s">
        <v>48</v>
      </c>
      <c r="D8394" t="s">
        <v>59</v>
      </c>
      <c r="E8394" t="s">
        <v>27</v>
      </c>
      <c r="F8394" s="1" t="s">
        <v>20448</v>
      </c>
      <c r="G8394">
        <v>260</v>
      </c>
      <c r="H8394" t="s">
        <v>86</v>
      </c>
      <c r="I8394">
        <v>1604</v>
      </c>
      <c r="J8394">
        <v>421.41</v>
      </c>
      <c r="K8394">
        <f>Passenger_Data[[#This Row],[Price_USD]]*1</f>
        <v>421.41</v>
      </c>
      <c r="L8394">
        <v>30</v>
      </c>
      <c r="M8394" t="s">
        <v>30</v>
      </c>
      <c r="N8394" t="s">
        <v>41</v>
      </c>
      <c r="O8394" t="s">
        <v>33</v>
      </c>
      <c r="P8394" t="s">
        <v>50</v>
      </c>
      <c r="Q8394">
        <v>0</v>
      </c>
      <c r="R8394" t="s">
        <v>65</v>
      </c>
      <c r="S8394" t="s">
        <v>44</v>
      </c>
      <c r="T8394">
        <v>5.7</v>
      </c>
      <c r="U8394">
        <v>5</v>
      </c>
      <c r="V8394">
        <v>71</v>
      </c>
      <c r="W8394">
        <v>0</v>
      </c>
      <c r="X8394">
        <v>1</v>
      </c>
      <c r="Y8394" t="s">
        <v>77</v>
      </c>
    </row>
    <row r="8395" spans="1:25" x14ac:dyDescent="0.25">
      <c r="A8395" t="s">
        <v>10435</v>
      </c>
      <c r="B8395" t="s">
        <v>146</v>
      </c>
      <c r="C8395" t="s">
        <v>26</v>
      </c>
      <c r="D8395" t="s">
        <v>76</v>
      </c>
      <c r="E8395" t="s">
        <v>64</v>
      </c>
      <c r="F8395" s="1" t="s">
        <v>20449</v>
      </c>
      <c r="G8395">
        <v>207</v>
      </c>
      <c r="H8395" t="s">
        <v>29</v>
      </c>
      <c r="I8395">
        <v>1693</v>
      </c>
      <c r="J8395">
        <v>352.74</v>
      </c>
      <c r="K8395">
        <f>Passenger_Data[[#This Row],[Price_USD]]*1</f>
        <v>352.74</v>
      </c>
      <c r="L8395">
        <v>77</v>
      </c>
      <c r="M8395" t="s">
        <v>40</v>
      </c>
      <c r="N8395" t="s">
        <v>31</v>
      </c>
      <c r="O8395" t="s">
        <v>56</v>
      </c>
      <c r="P8395" t="s">
        <v>50</v>
      </c>
      <c r="Q8395">
        <v>0</v>
      </c>
      <c r="R8395" t="s">
        <v>65</v>
      </c>
      <c r="S8395" t="s">
        <v>68</v>
      </c>
      <c r="T8395">
        <v>6</v>
      </c>
      <c r="U8395">
        <v>9</v>
      </c>
      <c r="V8395">
        <v>103</v>
      </c>
      <c r="W8395">
        <v>0</v>
      </c>
      <c r="X8395">
        <v>0</v>
      </c>
      <c r="Y8395" t="s">
        <v>45</v>
      </c>
    </row>
    <row r="8396" spans="1:25" x14ac:dyDescent="0.25">
      <c r="A8396" t="s">
        <v>10436</v>
      </c>
      <c r="B8396" t="s">
        <v>4012</v>
      </c>
      <c r="C8396" t="s">
        <v>73</v>
      </c>
      <c r="D8396" t="s">
        <v>28</v>
      </c>
      <c r="E8396" t="s">
        <v>27</v>
      </c>
      <c r="F8396" s="1" t="s">
        <v>20450</v>
      </c>
      <c r="G8396">
        <v>83</v>
      </c>
      <c r="H8396" t="s">
        <v>29</v>
      </c>
      <c r="I8396">
        <v>1537</v>
      </c>
      <c r="J8396">
        <v>373.33</v>
      </c>
      <c r="K8396">
        <f>Passenger_Data[[#This Row],[Price_USD]]*1</f>
        <v>373.33</v>
      </c>
      <c r="L8396">
        <v>35</v>
      </c>
      <c r="M8396" t="s">
        <v>40</v>
      </c>
      <c r="N8396" t="s">
        <v>31</v>
      </c>
      <c r="O8396" t="s">
        <v>32</v>
      </c>
      <c r="P8396" t="s">
        <v>50</v>
      </c>
      <c r="Q8396">
        <v>1</v>
      </c>
      <c r="R8396" t="s">
        <v>34</v>
      </c>
      <c r="S8396" t="s">
        <v>61</v>
      </c>
      <c r="T8396">
        <v>6.1</v>
      </c>
      <c r="U8396">
        <v>1</v>
      </c>
      <c r="V8396">
        <v>111</v>
      </c>
      <c r="W8396">
        <v>0</v>
      </c>
      <c r="X8396">
        <v>0</v>
      </c>
      <c r="Y8396" t="s">
        <v>36</v>
      </c>
    </row>
    <row r="8397" spans="1:25" x14ac:dyDescent="0.25">
      <c r="A8397" t="s">
        <v>10437</v>
      </c>
      <c r="B8397" t="s">
        <v>1722</v>
      </c>
      <c r="C8397" t="s">
        <v>48</v>
      </c>
      <c r="D8397" t="s">
        <v>64</v>
      </c>
      <c r="E8397" t="s">
        <v>64</v>
      </c>
      <c r="F8397" s="1" t="s">
        <v>20451</v>
      </c>
      <c r="G8397">
        <v>147</v>
      </c>
      <c r="H8397" t="s">
        <v>86</v>
      </c>
      <c r="I8397">
        <v>1169</v>
      </c>
      <c r="J8397">
        <v>425.46</v>
      </c>
      <c r="K8397">
        <f>Passenger_Data[[#This Row],[Price_USD]]*1</f>
        <v>425.46</v>
      </c>
      <c r="L8397">
        <v>28</v>
      </c>
      <c r="M8397" t="s">
        <v>30</v>
      </c>
      <c r="N8397" t="s">
        <v>41</v>
      </c>
      <c r="O8397" t="s">
        <v>56</v>
      </c>
      <c r="P8397" t="s">
        <v>50</v>
      </c>
      <c r="Q8397">
        <v>0</v>
      </c>
      <c r="R8397" t="s">
        <v>43</v>
      </c>
      <c r="S8397" t="s">
        <v>44</v>
      </c>
      <c r="T8397">
        <v>6.8</v>
      </c>
      <c r="U8397">
        <v>4</v>
      </c>
      <c r="V8397">
        <v>71</v>
      </c>
      <c r="W8397">
        <v>0</v>
      </c>
      <c r="X8397">
        <v>0</v>
      </c>
      <c r="Y8397" t="s">
        <v>77</v>
      </c>
    </row>
    <row r="8398" spans="1:25" x14ac:dyDescent="0.25">
      <c r="A8398" t="s">
        <v>10438</v>
      </c>
      <c r="B8398" t="s">
        <v>814</v>
      </c>
      <c r="C8398" t="s">
        <v>73</v>
      </c>
      <c r="D8398" t="s">
        <v>59</v>
      </c>
      <c r="E8398" t="s">
        <v>49</v>
      </c>
      <c r="F8398" s="1" t="s">
        <v>20452</v>
      </c>
      <c r="G8398">
        <v>241</v>
      </c>
      <c r="H8398" t="s">
        <v>29</v>
      </c>
      <c r="I8398">
        <v>1292</v>
      </c>
      <c r="J8398">
        <v>226.49</v>
      </c>
      <c r="K8398">
        <f>Passenger_Data[[#This Row],[Price_USD]]*1</f>
        <v>226.49</v>
      </c>
      <c r="L8398">
        <v>20</v>
      </c>
      <c r="M8398" t="s">
        <v>30</v>
      </c>
      <c r="N8398" t="s">
        <v>31</v>
      </c>
      <c r="O8398" t="s">
        <v>42</v>
      </c>
      <c r="P8398" t="s">
        <v>50</v>
      </c>
      <c r="Q8398">
        <v>1</v>
      </c>
      <c r="R8398" t="s">
        <v>65</v>
      </c>
      <c r="S8398" t="s">
        <v>61</v>
      </c>
      <c r="T8398">
        <v>9.5</v>
      </c>
      <c r="U8398">
        <v>6</v>
      </c>
      <c r="V8398">
        <v>33</v>
      </c>
      <c r="W8398">
        <v>0</v>
      </c>
      <c r="X8398">
        <v>0</v>
      </c>
      <c r="Y8398" t="s">
        <v>45</v>
      </c>
    </row>
    <row r="8399" spans="1:25" x14ac:dyDescent="0.25">
      <c r="A8399" t="s">
        <v>10439</v>
      </c>
      <c r="B8399" t="s">
        <v>441</v>
      </c>
      <c r="C8399" t="s">
        <v>26</v>
      </c>
      <c r="D8399" t="s">
        <v>27</v>
      </c>
      <c r="E8399" t="s">
        <v>49</v>
      </c>
      <c r="F8399" s="1" t="s">
        <v>20453</v>
      </c>
      <c r="G8399">
        <v>172</v>
      </c>
      <c r="H8399" t="s">
        <v>29</v>
      </c>
      <c r="I8399">
        <v>666</v>
      </c>
      <c r="J8399">
        <v>498.79</v>
      </c>
      <c r="K8399">
        <f>Passenger_Data[[#This Row],[Price_USD]]*1</f>
        <v>498.79</v>
      </c>
      <c r="L8399">
        <v>77</v>
      </c>
      <c r="M8399" t="s">
        <v>30</v>
      </c>
      <c r="N8399" t="s">
        <v>41</v>
      </c>
      <c r="O8399" t="s">
        <v>56</v>
      </c>
      <c r="P8399" t="s">
        <v>50</v>
      </c>
      <c r="Q8399">
        <v>0</v>
      </c>
      <c r="R8399" t="s">
        <v>43</v>
      </c>
      <c r="S8399" t="s">
        <v>68</v>
      </c>
      <c r="T8399">
        <v>8</v>
      </c>
      <c r="U8399">
        <v>3</v>
      </c>
      <c r="V8399">
        <v>37</v>
      </c>
      <c r="W8399">
        <v>0</v>
      </c>
      <c r="X8399">
        <v>0</v>
      </c>
      <c r="Y8399" t="s">
        <v>77</v>
      </c>
    </row>
    <row r="8400" spans="1:25" x14ac:dyDescent="0.25">
      <c r="A8400" t="s">
        <v>10440</v>
      </c>
      <c r="B8400" t="s">
        <v>4661</v>
      </c>
      <c r="C8400" t="s">
        <v>73</v>
      </c>
      <c r="D8400" t="s">
        <v>64</v>
      </c>
      <c r="E8400" t="s">
        <v>49</v>
      </c>
      <c r="F8400" s="1" t="s">
        <v>20454</v>
      </c>
      <c r="G8400">
        <v>180</v>
      </c>
      <c r="H8400" t="s">
        <v>29</v>
      </c>
      <c r="I8400">
        <v>1273</v>
      </c>
      <c r="J8400">
        <v>230.2</v>
      </c>
      <c r="K8400">
        <f>Passenger_Data[[#This Row],[Price_USD]]*1</f>
        <v>230.2</v>
      </c>
      <c r="L8400">
        <v>24</v>
      </c>
      <c r="M8400" t="s">
        <v>30</v>
      </c>
      <c r="N8400" t="s">
        <v>60</v>
      </c>
      <c r="O8400" t="s">
        <v>56</v>
      </c>
      <c r="P8400" t="s">
        <v>83</v>
      </c>
      <c r="Q8400">
        <v>1</v>
      </c>
      <c r="R8400" t="s">
        <v>51</v>
      </c>
      <c r="S8400" t="s">
        <v>35</v>
      </c>
      <c r="T8400">
        <v>5.7</v>
      </c>
      <c r="U8400">
        <v>0</v>
      </c>
      <c r="V8400">
        <v>19</v>
      </c>
      <c r="W8400">
        <v>0</v>
      </c>
      <c r="X8400">
        <v>0</v>
      </c>
      <c r="Y8400" t="s">
        <v>77</v>
      </c>
    </row>
    <row r="8401" spans="1:25" x14ac:dyDescent="0.25">
      <c r="A8401" t="s">
        <v>10441</v>
      </c>
      <c r="B8401" t="s">
        <v>88</v>
      </c>
      <c r="C8401" t="s">
        <v>48</v>
      </c>
      <c r="D8401" t="s">
        <v>39</v>
      </c>
      <c r="E8401" t="s">
        <v>55</v>
      </c>
      <c r="F8401" s="1" t="s">
        <v>20455</v>
      </c>
      <c r="G8401">
        <v>153</v>
      </c>
      <c r="H8401" t="s">
        <v>29</v>
      </c>
      <c r="I8401">
        <v>679</v>
      </c>
      <c r="J8401">
        <v>277.72000000000003</v>
      </c>
      <c r="K8401">
        <f>Passenger_Data[[#This Row],[Price_USD]]*1</f>
        <v>277.72000000000003</v>
      </c>
      <c r="L8401">
        <v>57</v>
      </c>
      <c r="M8401" t="s">
        <v>40</v>
      </c>
      <c r="N8401" t="s">
        <v>31</v>
      </c>
      <c r="O8401" t="s">
        <v>42</v>
      </c>
      <c r="P8401" t="s">
        <v>50</v>
      </c>
      <c r="Q8401">
        <v>1</v>
      </c>
      <c r="R8401" t="s">
        <v>43</v>
      </c>
      <c r="S8401" t="s">
        <v>35</v>
      </c>
      <c r="T8401">
        <v>4.5999999999999996</v>
      </c>
      <c r="U8401">
        <v>1</v>
      </c>
      <c r="V8401">
        <v>104</v>
      </c>
      <c r="W8401">
        <v>1</v>
      </c>
      <c r="X8401">
        <v>0</v>
      </c>
      <c r="Y8401" t="s">
        <v>45</v>
      </c>
    </row>
    <row r="8402" spans="1:25" x14ac:dyDescent="0.25">
      <c r="A8402" t="s">
        <v>10442</v>
      </c>
      <c r="B8402" t="s">
        <v>1582</v>
      </c>
      <c r="C8402" t="s">
        <v>26</v>
      </c>
      <c r="D8402" t="s">
        <v>55</v>
      </c>
      <c r="E8402" t="s">
        <v>59</v>
      </c>
      <c r="F8402" s="1" t="s">
        <v>20456</v>
      </c>
      <c r="G8402">
        <v>175</v>
      </c>
      <c r="H8402" t="s">
        <v>29</v>
      </c>
      <c r="I8402">
        <v>955</v>
      </c>
      <c r="J8402">
        <v>393.88</v>
      </c>
      <c r="K8402">
        <f>Passenger_Data[[#This Row],[Price_USD]]*1</f>
        <v>393.88</v>
      </c>
      <c r="L8402">
        <v>56</v>
      </c>
      <c r="M8402" t="s">
        <v>40</v>
      </c>
      <c r="N8402" t="s">
        <v>31</v>
      </c>
      <c r="O8402" t="s">
        <v>42</v>
      </c>
      <c r="P8402" t="s">
        <v>83</v>
      </c>
      <c r="Q8402">
        <v>1</v>
      </c>
      <c r="R8402" t="s">
        <v>65</v>
      </c>
      <c r="S8402" t="s">
        <v>35</v>
      </c>
      <c r="T8402">
        <v>5.9</v>
      </c>
      <c r="U8402">
        <v>2</v>
      </c>
      <c r="V8402">
        <v>25</v>
      </c>
      <c r="W8402">
        <v>0</v>
      </c>
      <c r="X8402">
        <v>0</v>
      </c>
      <c r="Y8402" t="s">
        <v>36</v>
      </c>
    </row>
    <row r="8403" spans="1:25" x14ac:dyDescent="0.25">
      <c r="A8403" t="s">
        <v>10443</v>
      </c>
      <c r="B8403" t="s">
        <v>3568</v>
      </c>
      <c r="C8403" t="s">
        <v>54</v>
      </c>
      <c r="D8403" t="s">
        <v>59</v>
      </c>
      <c r="E8403" t="s">
        <v>59</v>
      </c>
      <c r="F8403" s="1" t="s">
        <v>20457</v>
      </c>
      <c r="G8403">
        <v>147</v>
      </c>
      <c r="H8403" t="s">
        <v>29</v>
      </c>
      <c r="I8403">
        <v>1279</v>
      </c>
      <c r="J8403">
        <v>385.79</v>
      </c>
      <c r="K8403">
        <f>Passenger_Data[[#This Row],[Price_USD]]*1</f>
        <v>385.79</v>
      </c>
      <c r="L8403">
        <v>67</v>
      </c>
      <c r="M8403" t="s">
        <v>40</v>
      </c>
      <c r="N8403" t="s">
        <v>31</v>
      </c>
      <c r="O8403" t="s">
        <v>56</v>
      </c>
      <c r="P8403" t="s">
        <v>264</v>
      </c>
      <c r="Q8403">
        <v>1</v>
      </c>
      <c r="R8403" t="s">
        <v>51</v>
      </c>
      <c r="S8403" t="s">
        <v>68</v>
      </c>
      <c r="T8403">
        <v>7.3</v>
      </c>
      <c r="U8403">
        <v>33</v>
      </c>
      <c r="V8403">
        <v>24</v>
      </c>
      <c r="W8403">
        <v>0</v>
      </c>
      <c r="X8403">
        <v>0</v>
      </c>
      <c r="Y8403" t="s">
        <v>36</v>
      </c>
    </row>
    <row r="8404" spans="1:25" x14ac:dyDescent="0.25">
      <c r="A8404" t="s">
        <v>10444</v>
      </c>
      <c r="B8404" t="s">
        <v>2017</v>
      </c>
      <c r="C8404" t="s">
        <v>26</v>
      </c>
      <c r="D8404" t="s">
        <v>27</v>
      </c>
      <c r="E8404" t="s">
        <v>55</v>
      </c>
      <c r="F8404" s="1" t="s">
        <v>20458</v>
      </c>
      <c r="G8404">
        <v>281</v>
      </c>
      <c r="H8404" t="s">
        <v>29</v>
      </c>
      <c r="I8404">
        <v>955</v>
      </c>
      <c r="J8404">
        <v>501.55</v>
      </c>
      <c r="K8404">
        <f>Passenger_Data[[#This Row],[Price_USD]]*1</f>
        <v>501.55</v>
      </c>
      <c r="L8404">
        <v>73</v>
      </c>
      <c r="M8404" t="s">
        <v>40</v>
      </c>
      <c r="N8404" t="s">
        <v>41</v>
      </c>
      <c r="O8404" t="s">
        <v>32</v>
      </c>
      <c r="P8404" t="s">
        <v>264</v>
      </c>
      <c r="Q8404">
        <v>1</v>
      </c>
      <c r="R8404" t="s">
        <v>65</v>
      </c>
      <c r="S8404" t="s">
        <v>68</v>
      </c>
      <c r="T8404">
        <v>6.8</v>
      </c>
      <c r="U8404">
        <v>3</v>
      </c>
      <c r="V8404">
        <v>30</v>
      </c>
      <c r="W8404">
        <v>0</v>
      </c>
      <c r="X8404">
        <v>0</v>
      </c>
      <c r="Y8404" t="s">
        <v>45</v>
      </c>
    </row>
    <row r="8405" spans="1:25" x14ac:dyDescent="0.25">
      <c r="A8405" t="s">
        <v>10445</v>
      </c>
      <c r="B8405" t="s">
        <v>866</v>
      </c>
      <c r="C8405" t="s">
        <v>48</v>
      </c>
      <c r="D8405" t="s">
        <v>39</v>
      </c>
      <c r="E8405" t="s">
        <v>28</v>
      </c>
      <c r="F8405" s="1" t="s">
        <v>20459</v>
      </c>
      <c r="G8405">
        <v>241</v>
      </c>
      <c r="H8405" t="s">
        <v>29</v>
      </c>
      <c r="I8405">
        <v>1111</v>
      </c>
      <c r="J8405">
        <v>527.29</v>
      </c>
      <c r="K8405">
        <f>Passenger_Data[[#This Row],[Price_USD]]*1</f>
        <v>527.29</v>
      </c>
      <c r="L8405">
        <v>26</v>
      </c>
      <c r="M8405" t="s">
        <v>40</v>
      </c>
      <c r="N8405" t="s">
        <v>41</v>
      </c>
      <c r="O8405" t="s">
        <v>42</v>
      </c>
      <c r="P8405" t="s">
        <v>50</v>
      </c>
      <c r="Q8405">
        <v>0</v>
      </c>
      <c r="R8405" t="s">
        <v>65</v>
      </c>
      <c r="S8405" t="s">
        <v>68</v>
      </c>
      <c r="T8405">
        <v>7</v>
      </c>
      <c r="U8405">
        <v>0</v>
      </c>
      <c r="V8405">
        <v>0</v>
      </c>
      <c r="W8405">
        <v>0</v>
      </c>
      <c r="X8405">
        <v>0</v>
      </c>
      <c r="Y8405" t="s">
        <v>45</v>
      </c>
    </row>
    <row r="8406" spans="1:25" x14ac:dyDescent="0.25">
      <c r="A8406" t="s">
        <v>10446</v>
      </c>
      <c r="B8406" t="s">
        <v>3087</v>
      </c>
      <c r="C8406" t="s">
        <v>54</v>
      </c>
      <c r="D8406" t="s">
        <v>76</v>
      </c>
      <c r="E8406" t="s">
        <v>59</v>
      </c>
      <c r="F8406" s="1" t="s">
        <v>20460</v>
      </c>
      <c r="G8406">
        <v>147</v>
      </c>
      <c r="H8406" t="s">
        <v>29</v>
      </c>
      <c r="I8406">
        <v>1262</v>
      </c>
      <c r="J8406">
        <v>126.17</v>
      </c>
      <c r="K8406">
        <f>Passenger_Data[[#This Row],[Price_USD]]*1</f>
        <v>126.17</v>
      </c>
      <c r="L8406">
        <v>42</v>
      </c>
      <c r="M8406" t="s">
        <v>30</v>
      </c>
      <c r="N8406" t="s">
        <v>41</v>
      </c>
      <c r="O8406" t="s">
        <v>32</v>
      </c>
      <c r="P8406" t="s">
        <v>50</v>
      </c>
      <c r="Q8406">
        <v>2</v>
      </c>
      <c r="R8406" t="s">
        <v>65</v>
      </c>
      <c r="S8406" t="s">
        <v>35</v>
      </c>
      <c r="T8406">
        <v>6.7</v>
      </c>
      <c r="U8406">
        <v>3</v>
      </c>
      <c r="V8406">
        <v>118</v>
      </c>
      <c r="W8406">
        <v>0</v>
      </c>
      <c r="X8406">
        <v>0</v>
      </c>
      <c r="Y8406" t="s">
        <v>36</v>
      </c>
    </row>
    <row r="8407" spans="1:25" x14ac:dyDescent="0.25">
      <c r="A8407" t="s">
        <v>10447</v>
      </c>
      <c r="B8407" t="s">
        <v>1498</v>
      </c>
      <c r="C8407" t="s">
        <v>82</v>
      </c>
      <c r="D8407" t="s">
        <v>59</v>
      </c>
      <c r="E8407" t="s">
        <v>39</v>
      </c>
      <c r="F8407" s="1" t="s">
        <v>20461</v>
      </c>
      <c r="G8407">
        <v>175</v>
      </c>
      <c r="H8407" t="s">
        <v>29</v>
      </c>
      <c r="I8407">
        <v>1091</v>
      </c>
      <c r="J8407">
        <v>364.65</v>
      </c>
      <c r="K8407">
        <f>Passenger_Data[[#This Row],[Price_USD]]*1</f>
        <v>364.65</v>
      </c>
      <c r="L8407">
        <v>53</v>
      </c>
      <c r="M8407" t="s">
        <v>30</v>
      </c>
      <c r="N8407" t="s">
        <v>41</v>
      </c>
      <c r="O8407" t="s">
        <v>42</v>
      </c>
      <c r="P8407" t="s">
        <v>50</v>
      </c>
      <c r="Q8407">
        <v>0</v>
      </c>
      <c r="R8407" t="s">
        <v>65</v>
      </c>
      <c r="S8407" t="s">
        <v>68</v>
      </c>
      <c r="T8407">
        <v>6.1</v>
      </c>
      <c r="U8407">
        <v>4</v>
      </c>
      <c r="V8407">
        <v>84</v>
      </c>
      <c r="W8407">
        <v>0</v>
      </c>
      <c r="X8407">
        <v>1</v>
      </c>
      <c r="Y8407" t="s">
        <v>77</v>
      </c>
    </row>
    <row r="8408" spans="1:25" x14ac:dyDescent="0.25">
      <c r="A8408" t="s">
        <v>10448</v>
      </c>
      <c r="B8408" t="s">
        <v>1692</v>
      </c>
      <c r="C8408" t="s">
        <v>26</v>
      </c>
      <c r="D8408" t="s">
        <v>55</v>
      </c>
      <c r="E8408" t="s">
        <v>39</v>
      </c>
      <c r="F8408" s="1" t="s">
        <v>20462</v>
      </c>
      <c r="G8408">
        <v>116</v>
      </c>
      <c r="H8408" t="s">
        <v>29</v>
      </c>
      <c r="I8408">
        <v>453</v>
      </c>
      <c r="J8408">
        <v>382.81</v>
      </c>
      <c r="K8408">
        <f>Passenger_Data[[#This Row],[Price_USD]]*1</f>
        <v>382.81</v>
      </c>
      <c r="L8408">
        <v>66</v>
      </c>
      <c r="M8408" t="s">
        <v>40</v>
      </c>
      <c r="N8408" t="s">
        <v>31</v>
      </c>
      <c r="O8408" t="s">
        <v>42</v>
      </c>
      <c r="P8408" t="s">
        <v>50</v>
      </c>
      <c r="Q8408">
        <v>1</v>
      </c>
      <c r="R8408" t="s">
        <v>65</v>
      </c>
      <c r="S8408" t="s">
        <v>44</v>
      </c>
      <c r="T8408">
        <v>3.9</v>
      </c>
      <c r="U8408">
        <v>6</v>
      </c>
      <c r="V8408">
        <v>65</v>
      </c>
      <c r="W8408">
        <v>0</v>
      </c>
      <c r="X8408">
        <v>0</v>
      </c>
      <c r="Y8408" t="s">
        <v>77</v>
      </c>
    </row>
    <row r="8409" spans="1:25" x14ac:dyDescent="0.25">
      <c r="A8409" t="s">
        <v>10449</v>
      </c>
      <c r="B8409" t="s">
        <v>353</v>
      </c>
      <c r="C8409" t="s">
        <v>48</v>
      </c>
      <c r="D8409" t="s">
        <v>59</v>
      </c>
      <c r="E8409" t="s">
        <v>39</v>
      </c>
      <c r="F8409" s="1" t="s">
        <v>20463</v>
      </c>
      <c r="G8409">
        <v>201</v>
      </c>
      <c r="H8409" t="s">
        <v>29</v>
      </c>
      <c r="I8409">
        <v>844</v>
      </c>
      <c r="J8409">
        <v>375.82</v>
      </c>
      <c r="K8409">
        <f>Passenger_Data[[#This Row],[Price_USD]]*1</f>
        <v>375.82</v>
      </c>
      <c r="L8409">
        <v>31</v>
      </c>
      <c r="M8409" t="s">
        <v>40</v>
      </c>
      <c r="N8409" t="s">
        <v>31</v>
      </c>
      <c r="O8409" t="s">
        <v>33</v>
      </c>
      <c r="P8409" t="s">
        <v>50</v>
      </c>
      <c r="Q8409">
        <v>1</v>
      </c>
      <c r="R8409" t="s">
        <v>43</v>
      </c>
      <c r="S8409" t="s">
        <v>35</v>
      </c>
      <c r="T8409">
        <v>6.5</v>
      </c>
      <c r="U8409">
        <v>9</v>
      </c>
      <c r="V8409">
        <v>6</v>
      </c>
      <c r="W8409">
        <v>0</v>
      </c>
      <c r="X8409">
        <v>0</v>
      </c>
      <c r="Y8409" t="s">
        <v>36</v>
      </c>
    </row>
    <row r="8410" spans="1:25" x14ac:dyDescent="0.25">
      <c r="A8410" t="s">
        <v>10450</v>
      </c>
      <c r="B8410" t="s">
        <v>8846</v>
      </c>
      <c r="C8410" t="s">
        <v>26</v>
      </c>
      <c r="D8410" t="s">
        <v>55</v>
      </c>
      <c r="E8410" t="s">
        <v>27</v>
      </c>
      <c r="F8410" s="1" t="s">
        <v>20464</v>
      </c>
      <c r="G8410">
        <v>128</v>
      </c>
      <c r="H8410" t="s">
        <v>86</v>
      </c>
      <c r="I8410">
        <v>838</v>
      </c>
      <c r="J8410">
        <v>497.7</v>
      </c>
      <c r="K8410">
        <f>Passenger_Data[[#This Row],[Price_USD]]*1</f>
        <v>497.7</v>
      </c>
      <c r="L8410">
        <v>26</v>
      </c>
      <c r="M8410" t="s">
        <v>30</v>
      </c>
      <c r="N8410" t="s">
        <v>31</v>
      </c>
      <c r="O8410" t="s">
        <v>32</v>
      </c>
      <c r="P8410" t="s">
        <v>50</v>
      </c>
      <c r="Q8410">
        <v>0</v>
      </c>
      <c r="R8410" t="s">
        <v>51</v>
      </c>
      <c r="S8410" t="s">
        <v>44</v>
      </c>
      <c r="T8410">
        <v>7.4</v>
      </c>
      <c r="U8410">
        <v>6</v>
      </c>
      <c r="V8410">
        <v>84</v>
      </c>
      <c r="W8410">
        <v>0</v>
      </c>
      <c r="X8410">
        <v>0</v>
      </c>
      <c r="Y8410" t="s">
        <v>45</v>
      </c>
    </row>
    <row r="8411" spans="1:25" x14ac:dyDescent="0.25">
      <c r="A8411" t="s">
        <v>10451</v>
      </c>
      <c r="B8411" t="s">
        <v>2332</v>
      </c>
      <c r="C8411" t="s">
        <v>48</v>
      </c>
      <c r="D8411" t="s">
        <v>64</v>
      </c>
      <c r="E8411" t="s">
        <v>76</v>
      </c>
      <c r="F8411" s="1" t="s">
        <v>20465</v>
      </c>
      <c r="G8411">
        <v>270</v>
      </c>
      <c r="H8411" t="s">
        <v>29</v>
      </c>
      <c r="I8411">
        <v>366</v>
      </c>
      <c r="J8411">
        <v>340.43</v>
      </c>
      <c r="K8411">
        <f>Passenger_Data[[#This Row],[Price_USD]]*1</f>
        <v>340.43</v>
      </c>
      <c r="L8411">
        <v>45</v>
      </c>
      <c r="M8411" t="s">
        <v>40</v>
      </c>
      <c r="N8411" t="s">
        <v>41</v>
      </c>
      <c r="O8411" t="s">
        <v>56</v>
      </c>
      <c r="P8411" t="s">
        <v>50</v>
      </c>
      <c r="Q8411">
        <v>0</v>
      </c>
      <c r="R8411" t="s">
        <v>43</v>
      </c>
      <c r="S8411" t="s">
        <v>68</v>
      </c>
      <c r="T8411">
        <v>6.5</v>
      </c>
      <c r="U8411">
        <v>6</v>
      </c>
      <c r="V8411">
        <v>51</v>
      </c>
      <c r="W8411">
        <v>0</v>
      </c>
      <c r="X8411">
        <v>1</v>
      </c>
      <c r="Y8411" t="s">
        <v>77</v>
      </c>
    </row>
    <row r="8412" spans="1:25" x14ac:dyDescent="0.25">
      <c r="A8412" t="s">
        <v>10452</v>
      </c>
      <c r="B8412" t="s">
        <v>4055</v>
      </c>
      <c r="C8412" t="s">
        <v>73</v>
      </c>
      <c r="D8412" t="s">
        <v>55</v>
      </c>
      <c r="E8412" t="s">
        <v>55</v>
      </c>
      <c r="F8412" s="1" t="s">
        <v>20466</v>
      </c>
      <c r="G8412">
        <v>228</v>
      </c>
      <c r="H8412" t="s">
        <v>29</v>
      </c>
      <c r="I8412">
        <v>1645</v>
      </c>
      <c r="J8412">
        <v>515.47</v>
      </c>
      <c r="K8412">
        <f>Passenger_Data[[#This Row],[Price_USD]]*1</f>
        <v>515.47</v>
      </c>
      <c r="L8412">
        <v>40</v>
      </c>
      <c r="M8412" t="s">
        <v>30</v>
      </c>
      <c r="N8412" t="s">
        <v>41</v>
      </c>
      <c r="O8412" t="s">
        <v>56</v>
      </c>
      <c r="P8412" t="s">
        <v>50</v>
      </c>
      <c r="Q8412">
        <v>0</v>
      </c>
      <c r="R8412" t="s">
        <v>51</v>
      </c>
      <c r="S8412" t="s">
        <v>44</v>
      </c>
      <c r="T8412">
        <v>4.9000000000000004</v>
      </c>
      <c r="U8412">
        <v>9</v>
      </c>
      <c r="V8412">
        <v>116</v>
      </c>
      <c r="W8412">
        <v>0</v>
      </c>
      <c r="X8412">
        <v>0</v>
      </c>
      <c r="Y8412" t="s">
        <v>36</v>
      </c>
    </row>
    <row r="8413" spans="1:25" x14ac:dyDescent="0.25">
      <c r="A8413" t="s">
        <v>10453</v>
      </c>
      <c r="B8413" t="s">
        <v>315</v>
      </c>
      <c r="C8413" t="s">
        <v>26</v>
      </c>
      <c r="D8413" t="s">
        <v>64</v>
      </c>
      <c r="E8413" t="s">
        <v>28</v>
      </c>
      <c r="F8413" s="1" t="s">
        <v>20467</v>
      </c>
      <c r="G8413">
        <v>179</v>
      </c>
      <c r="H8413" t="s">
        <v>29</v>
      </c>
      <c r="I8413">
        <v>1252</v>
      </c>
      <c r="J8413">
        <v>289.25</v>
      </c>
      <c r="K8413">
        <f>Passenger_Data[[#This Row],[Price_USD]]*1</f>
        <v>289.25</v>
      </c>
      <c r="L8413">
        <v>53</v>
      </c>
      <c r="M8413" t="s">
        <v>30</v>
      </c>
      <c r="N8413" t="s">
        <v>41</v>
      </c>
      <c r="O8413" t="s">
        <v>56</v>
      </c>
      <c r="P8413" t="s">
        <v>264</v>
      </c>
      <c r="Q8413">
        <v>0</v>
      </c>
      <c r="R8413" t="s">
        <v>43</v>
      </c>
      <c r="S8413" t="s">
        <v>35</v>
      </c>
      <c r="T8413">
        <v>5.8</v>
      </c>
      <c r="U8413">
        <v>6</v>
      </c>
      <c r="V8413">
        <v>101</v>
      </c>
      <c r="W8413">
        <v>0</v>
      </c>
      <c r="X8413">
        <v>1</v>
      </c>
      <c r="Y8413" t="s">
        <v>36</v>
      </c>
    </row>
    <row r="8414" spans="1:25" x14ac:dyDescent="0.25">
      <c r="A8414" t="s">
        <v>10454</v>
      </c>
      <c r="B8414" t="s">
        <v>9719</v>
      </c>
      <c r="C8414" t="s">
        <v>73</v>
      </c>
      <c r="D8414" t="s">
        <v>27</v>
      </c>
      <c r="E8414" t="s">
        <v>27</v>
      </c>
      <c r="F8414" s="1" t="s">
        <v>20468</v>
      </c>
      <c r="G8414">
        <v>219</v>
      </c>
      <c r="H8414" t="s">
        <v>29</v>
      </c>
      <c r="I8414">
        <v>1869</v>
      </c>
      <c r="J8414">
        <v>467.9</v>
      </c>
      <c r="K8414">
        <f>Passenger_Data[[#This Row],[Price_USD]]*1</f>
        <v>467.9</v>
      </c>
      <c r="L8414">
        <v>27</v>
      </c>
      <c r="M8414" t="s">
        <v>40</v>
      </c>
      <c r="N8414" t="s">
        <v>41</v>
      </c>
      <c r="O8414" t="s">
        <v>32</v>
      </c>
      <c r="P8414" t="s">
        <v>50</v>
      </c>
      <c r="Q8414">
        <v>1</v>
      </c>
      <c r="R8414" t="s">
        <v>43</v>
      </c>
      <c r="S8414" t="s">
        <v>44</v>
      </c>
      <c r="T8414">
        <v>5.9</v>
      </c>
      <c r="U8414">
        <v>26</v>
      </c>
      <c r="V8414">
        <v>32</v>
      </c>
      <c r="W8414">
        <v>0</v>
      </c>
      <c r="X8414">
        <v>0</v>
      </c>
      <c r="Y8414" t="s">
        <v>77</v>
      </c>
    </row>
    <row r="8415" spans="1:25" x14ac:dyDescent="0.25">
      <c r="A8415" t="s">
        <v>10455</v>
      </c>
      <c r="B8415" t="s">
        <v>8855</v>
      </c>
      <c r="C8415" t="s">
        <v>48</v>
      </c>
      <c r="D8415" t="s">
        <v>49</v>
      </c>
      <c r="E8415" t="s">
        <v>76</v>
      </c>
      <c r="F8415" s="1" t="s">
        <v>20469</v>
      </c>
      <c r="G8415">
        <v>135</v>
      </c>
      <c r="H8415" t="s">
        <v>29</v>
      </c>
      <c r="I8415">
        <v>938</v>
      </c>
      <c r="J8415">
        <v>219.82</v>
      </c>
      <c r="K8415">
        <f>Passenger_Data[[#This Row],[Price_USD]]*1</f>
        <v>219.82</v>
      </c>
      <c r="L8415">
        <v>59</v>
      </c>
      <c r="M8415" t="s">
        <v>30</v>
      </c>
      <c r="N8415" t="s">
        <v>31</v>
      </c>
      <c r="O8415" t="s">
        <v>32</v>
      </c>
      <c r="P8415" t="s">
        <v>50</v>
      </c>
      <c r="Q8415">
        <v>0</v>
      </c>
      <c r="R8415" t="s">
        <v>65</v>
      </c>
      <c r="S8415" t="s">
        <v>61</v>
      </c>
      <c r="T8415">
        <v>10</v>
      </c>
      <c r="U8415">
        <v>3</v>
      </c>
      <c r="V8415">
        <v>55</v>
      </c>
      <c r="W8415">
        <v>0</v>
      </c>
      <c r="X8415">
        <v>0</v>
      </c>
      <c r="Y8415" t="s">
        <v>77</v>
      </c>
    </row>
    <row r="8416" spans="1:25" x14ac:dyDescent="0.25">
      <c r="A8416" t="s">
        <v>10456</v>
      </c>
      <c r="B8416" t="s">
        <v>3057</v>
      </c>
      <c r="C8416" t="s">
        <v>73</v>
      </c>
      <c r="D8416" t="s">
        <v>28</v>
      </c>
      <c r="E8416" t="s">
        <v>27</v>
      </c>
      <c r="F8416" s="1" t="s">
        <v>20470</v>
      </c>
      <c r="G8416">
        <v>142</v>
      </c>
      <c r="H8416" t="s">
        <v>29</v>
      </c>
      <c r="I8416">
        <v>1480</v>
      </c>
      <c r="J8416">
        <v>403.98</v>
      </c>
      <c r="K8416">
        <f>Passenger_Data[[#This Row],[Price_USD]]*1</f>
        <v>403.98</v>
      </c>
      <c r="L8416">
        <v>64</v>
      </c>
      <c r="M8416" t="s">
        <v>40</v>
      </c>
      <c r="N8416" t="s">
        <v>31</v>
      </c>
      <c r="O8416" t="s">
        <v>33</v>
      </c>
      <c r="P8416" t="s">
        <v>33</v>
      </c>
      <c r="Q8416">
        <v>1</v>
      </c>
      <c r="R8416" t="s">
        <v>65</v>
      </c>
      <c r="S8416" t="s">
        <v>44</v>
      </c>
      <c r="T8416">
        <v>7</v>
      </c>
      <c r="U8416">
        <v>1</v>
      </c>
      <c r="V8416">
        <v>22</v>
      </c>
      <c r="W8416">
        <v>0</v>
      </c>
      <c r="X8416">
        <v>0</v>
      </c>
      <c r="Y8416" t="s">
        <v>45</v>
      </c>
    </row>
    <row r="8417" spans="1:25" x14ac:dyDescent="0.25">
      <c r="A8417" t="s">
        <v>10457</v>
      </c>
      <c r="B8417" t="s">
        <v>3066</v>
      </c>
      <c r="C8417" t="s">
        <v>26</v>
      </c>
      <c r="D8417" t="s">
        <v>64</v>
      </c>
      <c r="E8417" t="s">
        <v>55</v>
      </c>
      <c r="F8417" s="1" t="s">
        <v>20471</v>
      </c>
      <c r="G8417">
        <v>146</v>
      </c>
      <c r="H8417" t="s">
        <v>108</v>
      </c>
      <c r="I8417">
        <v>807</v>
      </c>
      <c r="J8417">
        <v>278.33999999999997</v>
      </c>
      <c r="K8417">
        <f>Passenger_Data[[#This Row],[Price_USD]]*1</f>
        <v>278.33999999999997</v>
      </c>
      <c r="L8417">
        <v>24</v>
      </c>
      <c r="M8417" t="s">
        <v>40</v>
      </c>
      <c r="N8417" t="s">
        <v>41</v>
      </c>
      <c r="O8417" t="s">
        <v>42</v>
      </c>
      <c r="P8417" t="s">
        <v>50</v>
      </c>
      <c r="Q8417">
        <v>0</v>
      </c>
      <c r="R8417" t="s">
        <v>65</v>
      </c>
      <c r="S8417" t="s">
        <v>68</v>
      </c>
      <c r="T8417">
        <v>5.6</v>
      </c>
      <c r="U8417">
        <v>13</v>
      </c>
      <c r="V8417">
        <v>32</v>
      </c>
      <c r="W8417">
        <v>0</v>
      </c>
      <c r="X8417">
        <v>0</v>
      </c>
      <c r="Y8417" t="s">
        <v>77</v>
      </c>
    </row>
    <row r="8418" spans="1:25" x14ac:dyDescent="0.25">
      <c r="A8418" t="s">
        <v>10458</v>
      </c>
      <c r="B8418" t="s">
        <v>6838</v>
      </c>
      <c r="C8418" t="s">
        <v>82</v>
      </c>
      <c r="D8418" t="s">
        <v>55</v>
      </c>
      <c r="E8418" t="s">
        <v>28</v>
      </c>
      <c r="F8418" s="1" t="s">
        <v>20472</v>
      </c>
      <c r="G8418">
        <v>132</v>
      </c>
      <c r="H8418" t="s">
        <v>29</v>
      </c>
      <c r="I8418">
        <v>1323</v>
      </c>
      <c r="J8418">
        <v>385.95</v>
      </c>
      <c r="K8418">
        <f>Passenger_Data[[#This Row],[Price_USD]]*1</f>
        <v>385.95</v>
      </c>
      <c r="L8418">
        <v>63</v>
      </c>
      <c r="M8418" t="s">
        <v>30</v>
      </c>
      <c r="N8418" t="s">
        <v>31</v>
      </c>
      <c r="O8418" t="s">
        <v>42</v>
      </c>
      <c r="P8418" t="s">
        <v>50</v>
      </c>
      <c r="Q8418">
        <v>3</v>
      </c>
      <c r="R8418" t="s">
        <v>65</v>
      </c>
      <c r="S8418" t="s">
        <v>61</v>
      </c>
      <c r="T8418">
        <v>4.8</v>
      </c>
      <c r="U8418">
        <v>8</v>
      </c>
      <c r="V8418">
        <v>7</v>
      </c>
      <c r="W8418">
        <v>1</v>
      </c>
      <c r="X8418">
        <v>0</v>
      </c>
      <c r="Y8418" t="s">
        <v>45</v>
      </c>
    </row>
    <row r="8419" spans="1:25" x14ac:dyDescent="0.25">
      <c r="A8419" t="s">
        <v>10459</v>
      </c>
      <c r="B8419" t="s">
        <v>2198</v>
      </c>
      <c r="C8419" t="s">
        <v>54</v>
      </c>
      <c r="D8419" t="s">
        <v>39</v>
      </c>
      <c r="E8419" t="s">
        <v>49</v>
      </c>
      <c r="F8419" s="1" t="s">
        <v>20473</v>
      </c>
      <c r="G8419">
        <v>159</v>
      </c>
      <c r="H8419" t="s">
        <v>29</v>
      </c>
      <c r="I8419">
        <v>1622</v>
      </c>
      <c r="J8419">
        <v>536.24</v>
      </c>
      <c r="K8419">
        <f>Passenger_Data[[#This Row],[Price_USD]]*1</f>
        <v>536.24</v>
      </c>
      <c r="L8419">
        <v>37</v>
      </c>
      <c r="M8419" t="s">
        <v>30</v>
      </c>
      <c r="N8419" t="s">
        <v>41</v>
      </c>
      <c r="O8419" t="s">
        <v>42</v>
      </c>
      <c r="P8419" t="s">
        <v>50</v>
      </c>
      <c r="Q8419">
        <v>2</v>
      </c>
      <c r="R8419" t="s">
        <v>65</v>
      </c>
      <c r="S8419" t="s">
        <v>44</v>
      </c>
      <c r="T8419">
        <v>5.5</v>
      </c>
      <c r="U8419">
        <v>7</v>
      </c>
      <c r="V8419">
        <v>64</v>
      </c>
      <c r="W8419">
        <v>0</v>
      </c>
      <c r="X8419">
        <v>0</v>
      </c>
      <c r="Y8419" t="s">
        <v>77</v>
      </c>
    </row>
    <row r="8420" spans="1:25" x14ac:dyDescent="0.25">
      <c r="A8420" t="s">
        <v>10460</v>
      </c>
      <c r="B8420" t="s">
        <v>2137</v>
      </c>
      <c r="C8420" t="s">
        <v>82</v>
      </c>
      <c r="D8420" t="s">
        <v>55</v>
      </c>
      <c r="E8420" t="s">
        <v>28</v>
      </c>
      <c r="F8420" s="1" t="s">
        <v>20474</v>
      </c>
      <c r="G8420">
        <v>81</v>
      </c>
      <c r="H8420" t="s">
        <v>29</v>
      </c>
      <c r="I8420">
        <v>1104</v>
      </c>
      <c r="J8420">
        <v>461.88</v>
      </c>
      <c r="K8420">
        <f>Passenger_Data[[#This Row],[Price_USD]]*1</f>
        <v>461.88</v>
      </c>
      <c r="L8420">
        <v>72</v>
      </c>
      <c r="M8420" t="s">
        <v>40</v>
      </c>
      <c r="N8420" t="s">
        <v>41</v>
      </c>
      <c r="O8420" t="s">
        <v>33</v>
      </c>
      <c r="P8420" t="s">
        <v>83</v>
      </c>
      <c r="Q8420">
        <v>0</v>
      </c>
      <c r="R8420" t="s">
        <v>65</v>
      </c>
      <c r="S8420" t="s">
        <v>68</v>
      </c>
      <c r="T8420">
        <v>7.3</v>
      </c>
      <c r="U8420">
        <v>2</v>
      </c>
      <c r="V8420">
        <v>25</v>
      </c>
      <c r="W8420">
        <v>0</v>
      </c>
      <c r="X8420">
        <v>0</v>
      </c>
      <c r="Y8420" t="s">
        <v>77</v>
      </c>
    </row>
    <row r="8421" spans="1:25" x14ac:dyDescent="0.25">
      <c r="A8421" t="s">
        <v>10461</v>
      </c>
      <c r="B8421" t="s">
        <v>3513</v>
      </c>
      <c r="C8421" t="s">
        <v>82</v>
      </c>
      <c r="D8421" t="s">
        <v>59</v>
      </c>
      <c r="E8421" t="s">
        <v>39</v>
      </c>
      <c r="F8421" s="1" t="s">
        <v>20475</v>
      </c>
      <c r="G8421">
        <v>75</v>
      </c>
      <c r="H8421" t="s">
        <v>86</v>
      </c>
      <c r="I8421">
        <v>1721</v>
      </c>
      <c r="J8421">
        <v>413.89</v>
      </c>
      <c r="K8421">
        <f>Passenger_Data[[#This Row],[Price_USD]]*1</f>
        <v>413.89</v>
      </c>
      <c r="L8421">
        <v>73</v>
      </c>
      <c r="M8421" t="s">
        <v>40</v>
      </c>
      <c r="N8421" t="s">
        <v>31</v>
      </c>
      <c r="O8421" t="s">
        <v>32</v>
      </c>
      <c r="P8421" t="s">
        <v>33</v>
      </c>
      <c r="Q8421">
        <v>0</v>
      </c>
      <c r="R8421" t="s">
        <v>43</v>
      </c>
      <c r="S8421" t="s">
        <v>44</v>
      </c>
      <c r="T8421">
        <v>8.4</v>
      </c>
      <c r="U8421">
        <v>51</v>
      </c>
      <c r="V8421">
        <v>4</v>
      </c>
      <c r="W8421">
        <v>0</v>
      </c>
      <c r="X8421">
        <v>0</v>
      </c>
      <c r="Y8421" t="s">
        <v>45</v>
      </c>
    </row>
    <row r="8422" spans="1:25" x14ac:dyDescent="0.25">
      <c r="A8422" t="s">
        <v>10462</v>
      </c>
      <c r="B8422" t="s">
        <v>110</v>
      </c>
      <c r="C8422" t="s">
        <v>26</v>
      </c>
      <c r="D8422" t="s">
        <v>76</v>
      </c>
      <c r="E8422" t="s">
        <v>27</v>
      </c>
      <c r="F8422" s="1" t="s">
        <v>20476</v>
      </c>
      <c r="G8422">
        <v>197</v>
      </c>
      <c r="H8422" t="s">
        <v>86</v>
      </c>
      <c r="I8422">
        <v>1152</v>
      </c>
      <c r="J8422">
        <v>384.16</v>
      </c>
      <c r="K8422">
        <f>Passenger_Data[[#This Row],[Price_USD]]*1</f>
        <v>384.16</v>
      </c>
      <c r="L8422">
        <v>59</v>
      </c>
      <c r="M8422" t="s">
        <v>30</v>
      </c>
      <c r="N8422" t="s">
        <v>31</v>
      </c>
      <c r="O8422" t="s">
        <v>42</v>
      </c>
      <c r="P8422" t="s">
        <v>33</v>
      </c>
      <c r="Q8422">
        <v>0</v>
      </c>
      <c r="R8422" t="s">
        <v>51</v>
      </c>
      <c r="S8422" t="s">
        <v>61</v>
      </c>
      <c r="T8422">
        <v>9.4</v>
      </c>
      <c r="U8422">
        <v>0</v>
      </c>
      <c r="V8422">
        <v>61</v>
      </c>
      <c r="W8422">
        <v>0</v>
      </c>
      <c r="X8422">
        <v>0</v>
      </c>
      <c r="Y8422" t="s">
        <v>36</v>
      </c>
    </row>
    <row r="8423" spans="1:25" x14ac:dyDescent="0.25">
      <c r="A8423" t="s">
        <v>10463</v>
      </c>
      <c r="B8423" t="s">
        <v>2964</v>
      </c>
      <c r="C8423" t="s">
        <v>73</v>
      </c>
      <c r="D8423" t="s">
        <v>55</v>
      </c>
      <c r="E8423" t="s">
        <v>49</v>
      </c>
      <c r="F8423" s="1" t="s">
        <v>20477</v>
      </c>
      <c r="G8423">
        <v>192</v>
      </c>
      <c r="H8423" t="s">
        <v>29</v>
      </c>
      <c r="I8423">
        <v>1147</v>
      </c>
      <c r="J8423">
        <v>446.24</v>
      </c>
      <c r="K8423">
        <f>Passenger_Data[[#This Row],[Price_USD]]*1</f>
        <v>446.24</v>
      </c>
      <c r="L8423">
        <v>32</v>
      </c>
      <c r="M8423" t="s">
        <v>40</v>
      </c>
      <c r="N8423" t="s">
        <v>60</v>
      </c>
      <c r="O8423" t="s">
        <v>33</v>
      </c>
      <c r="P8423" t="s">
        <v>50</v>
      </c>
      <c r="Q8423">
        <v>0</v>
      </c>
      <c r="R8423" t="s">
        <v>51</v>
      </c>
      <c r="S8423" t="s">
        <v>68</v>
      </c>
      <c r="T8423">
        <v>7.7</v>
      </c>
      <c r="U8423">
        <v>19</v>
      </c>
      <c r="V8423">
        <v>32</v>
      </c>
      <c r="W8423">
        <v>1</v>
      </c>
      <c r="X8423">
        <v>0</v>
      </c>
      <c r="Y8423" t="s">
        <v>36</v>
      </c>
    </row>
    <row r="8424" spans="1:25" x14ac:dyDescent="0.25">
      <c r="A8424" t="s">
        <v>10464</v>
      </c>
      <c r="B8424" t="s">
        <v>2474</v>
      </c>
      <c r="C8424" t="s">
        <v>73</v>
      </c>
      <c r="D8424" t="s">
        <v>55</v>
      </c>
      <c r="E8424" t="s">
        <v>76</v>
      </c>
      <c r="F8424" s="1" t="s">
        <v>20478</v>
      </c>
      <c r="G8424">
        <v>132</v>
      </c>
      <c r="H8424" t="s">
        <v>29</v>
      </c>
      <c r="I8424">
        <v>1318</v>
      </c>
      <c r="J8424">
        <v>352.8</v>
      </c>
      <c r="K8424">
        <f>Passenger_Data[[#This Row],[Price_USD]]*1</f>
        <v>352.8</v>
      </c>
      <c r="L8424">
        <v>31</v>
      </c>
      <c r="M8424" t="s">
        <v>30</v>
      </c>
      <c r="N8424" t="s">
        <v>31</v>
      </c>
      <c r="O8424" t="s">
        <v>32</v>
      </c>
      <c r="P8424" t="s">
        <v>50</v>
      </c>
      <c r="Q8424">
        <v>0</v>
      </c>
      <c r="R8424" t="s">
        <v>65</v>
      </c>
      <c r="S8424" t="s">
        <v>44</v>
      </c>
      <c r="T8424">
        <v>8.9</v>
      </c>
      <c r="U8424">
        <v>1</v>
      </c>
      <c r="V8424">
        <v>27</v>
      </c>
      <c r="W8424">
        <v>0</v>
      </c>
      <c r="X8424">
        <v>0</v>
      </c>
      <c r="Y8424" t="s">
        <v>45</v>
      </c>
    </row>
    <row r="8425" spans="1:25" x14ac:dyDescent="0.25">
      <c r="A8425" t="s">
        <v>10465</v>
      </c>
      <c r="B8425" t="s">
        <v>1177</v>
      </c>
      <c r="C8425" t="s">
        <v>26</v>
      </c>
      <c r="D8425" t="s">
        <v>76</v>
      </c>
      <c r="E8425" t="s">
        <v>64</v>
      </c>
      <c r="F8425" s="1" t="s">
        <v>20479</v>
      </c>
      <c r="G8425">
        <v>226</v>
      </c>
      <c r="H8425" t="s">
        <v>29</v>
      </c>
      <c r="I8425">
        <v>870</v>
      </c>
      <c r="J8425">
        <v>221.22</v>
      </c>
      <c r="K8425">
        <f>Passenger_Data[[#This Row],[Price_USD]]*1</f>
        <v>221.22</v>
      </c>
      <c r="L8425">
        <v>18</v>
      </c>
      <c r="M8425" t="s">
        <v>40</v>
      </c>
      <c r="N8425" t="s">
        <v>31</v>
      </c>
      <c r="O8425" t="s">
        <v>56</v>
      </c>
      <c r="P8425" t="s">
        <v>50</v>
      </c>
      <c r="Q8425">
        <v>1</v>
      </c>
      <c r="R8425" t="s">
        <v>51</v>
      </c>
      <c r="S8425" t="s">
        <v>44</v>
      </c>
      <c r="T8425">
        <v>7.2</v>
      </c>
      <c r="U8425">
        <v>11</v>
      </c>
      <c r="V8425">
        <v>7</v>
      </c>
      <c r="W8425">
        <v>0</v>
      </c>
      <c r="X8425">
        <v>0</v>
      </c>
      <c r="Y8425" t="s">
        <v>45</v>
      </c>
    </row>
    <row r="8426" spans="1:25" x14ac:dyDescent="0.25">
      <c r="A8426" t="s">
        <v>10466</v>
      </c>
      <c r="B8426" t="s">
        <v>669</v>
      </c>
      <c r="C8426" t="s">
        <v>26</v>
      </c>
      <c r="D8426" t="s">
        <v>27</v>
      </c>
      <c r="E8426" t="s">
        <v>59</v>
      </c>
      <c r="F8426" s="1" t="s">
        <v>20480</v>
      </c>
      <c r="G8426">
        <v>151</v>
      </c>
      <c r="H8426" t="s">
        <v>29</v>
      </c>
      <c r="I8426">
        <v>1349</v>
      </c>
      <c r="J8426">
        <v>259.2</v>
      </c>
      <c r="K8426">
        <f>Passenger_Data[[#This Row],[Price_USD]]*1</f>
        <v>259.2</v>
      </c>
      <c r="L8426">
        <v>23</v>
      </c>
      <c r="M8426" t="s">
        <v>30</v>
      </c>
      <c r="N8426" t="s">
        <v>60</v>
      </c>
      <c r="O8426" t="s">
        <v>32</v>
      </c>
      <c r="P8426" t="s">
        <v>50</v>
      </c>
      <c r="Q8426">
        <v>0</v>
      </c>
      <c r="R8426" t="s">
        <v>43</v>
      </c>
      <c r="S8426" t="s">
        <v>61</v>
      </c>
      <c r="T8426">
        <v>3.3</v>
      </c>
      <c r="U8426">
        <v>15</v>
      </c>
      <c r="V8426">
        <v>37</v>
      </c>
      <c r="W8426">
        <v>0</v>
      </c>
      <c r="X8426">
        <v>0</v>
      </c>
      <c r="Y8426" t="s">
        <v>36</v>
      </c>
    </row>
    <row r="8427" spans="1:25" x14ac:dyDescent="0.25">
      <c r="A8427" t="s">
        <v>10467</v>
      </c>
      <c r="B8427" t="s">
        <v>923</v>
      </c>
      <c r="C8427" t="s">
        <v>26</v>
      </c>
      <c r="D8427" t="s">
        <v>76</v>
      </c>
      <c r="E8427" t="s">
        <v>55</v>
      </c>
      <c r="F8427" s="1" t="s">
        <v>20481</v>
      </c>
      <c r="G8427">
        <v>234</v>
      </c>
      <c r="H8427" t="s">
        <v>29</v>
      </c>
      <c r="I8427">
        <v>1484</v>
      </c>
      <c r="J8427">
        <v>237.01</v>
      </c>
      <c r="K8427">
        <f>Passenger_Data[[#This Row],[Price_USD]]*1</f>
        <v>237.01</v>
      </c>
      <c r="L8427">
        <v>54</v>
      </c>
      <c r="M8427" t="s">
        <v>40</v>
      </c>
      <c r="N8427" t="s">
        <v>41</v>
      </c>
      <c r="O8427" t="s">
        <v>56</v>
      </c>
      <c r="P8427" t="s">
        <v>33</v>
      </c>
      <c r="Q8427">
        <v>1</v>
      </c>
      <c r="R8427" t="s">
        <v>65</v>
      </c>
      <c r="S8427" t="s">
        <v>35</v>
      </c>
      <c r="T8427">
        <v>7.1</v>
      </c>
      <c r="U8427">
        <v>14</v>
      </c>
      <c r="V8427">
        <v>50</v>
      </c>
      <c r="W8427">
        <v>0</v>
      </c>
      <c r="X8427">
        <v>0</v>
      </c>
      <c r="Y8427" t="s">
        <v>45</v>
      </c>
    </row>
    <row r="8428" spans="1:25" x14ac:dyDescent="0.25">
      <c r="A8428" t="s">
        <v>10468</v>
      </c>
      <c r="B8428" t="s">
        <v>1149</v>
      </c>
      <c r="C8428" t="s">
        <v>82</v>
      </c>
      <c r="D8428" t="s">
        <v>76</v>
      </c>
      <c r="E8428" t="s">
        <v>55</v>
      </c>
      <c r="F8428" s="1" t="s">
        <v>20482</v>
      </c>
      <c r="G8428">
        <v>198</v>
      </c>
      <c r="H8428" t="s">
        <v>29</v>
      </c>
      <c r="I8428">
        <v>1203</v>
      </c>
      <c r="J8428">
        <v>235.17</v>
      </c>
      <c r="K8428">
        <f>Passenger_Data[[#This Row],[Price_USD]]*1</f>
        <v>235.17</v>
      </c>
      <c r="L8428">
        <v>30</v>
      </c>
      <c r="M8428" t="s">
        <v>30</v>
      </c>
      <c r="N8428" t="s">
        <v>31</v>
      </c>
      <c r="O8428" t="s">
        <v>32</v>
      </c>
      <c r="P8428" t="s">
        <v>83</v>
      </c>
      <c r="Q8428">
        <v>0</v>
      </c>
      <c r="R8428" t="s">
        <v>65</v>
      </c>
      <c r="S8428" t="s">
        <v>44</v>
      </c>
      <c r="T8428">
        <v>9.1</v>
      </c>
      <c r="U8428">
        <v>19</v>
      </c>
      <c r="V8428">
        <v>99</v>
      </c>
      <c r="W8428">
        <v>0</v>
      </c>
      <c r="X8428">
        <v>0</v>
      </c>
      <c r="Y8428" t="s">
        <v>45</v>
      </c>
    </row>
    <row r="8429" spans="1:25" x14ac:dyDescent="0.25">
      <c r="A8429" t="s">
        <v>10469</v>
      </c>
      <c r="B8429" t="s">
        <v>970</v>
      </c>
      <c r="C8429" t="s">
        <v>82</v>
      </c>
      <c r="D8429" t="s">
        <v>59</v>
      </c>
      <c r="E8429" t="s">
        <v>64</v>
      </c>
      <c r="F8429" s="1" t="s">
        <v>20483</v>
      </c>
      <c r="G8429">
        <v>121</v>
      </c>
      <c r="H8429" t="s">
        <v>86</v>
      </c>
      <c r="I8429">
        <v>753</v>
      </c>
      <c r="J8429">
        <v>196.17</v>
      </c>
      <c r="K8429">
        <f>Passenger_Data[[#This Row],[Price_USD]]*1</f>
        <v>196.17</v>
      </c>
      <c r="L8429">
        <v>64</v>
      </c>
      <c r="M8429" t="s">
        <v>40</v>
      </c>
      <c r="N8429" t="s">
        <v>31</v>
      </c>
      <c r="O8429" t="s">
        <v>33</v>
      </c>
      <c r="P8429" t="s">
        <v>50</v>
      </c>
      <c r="Q8429">
        <v>1</v>
      </c>
      <c r="R8429" t="s">
        <v>51</v>
      </c>
      <c r="S8429" t="s">
        <v>68</v>
      </c>
      <c r="T8429">
        <v>7.1</v>
      </c>
      <c r="U8429">
        <v>23</v>
      </c>
      <c r="V8429">
        <v>85</v>
      </c>
      <c r="W8429">
        <v>0</v>
      </c>
      <c r="X8429">
        <v>1</v>
      </c>
      <c r="Y8429" t="s">
        <v>36</v>
      </c>
    </row>
    <row r="8430" spans="1:25" x14ac:dyDescent="0.25">
      <c r="A8430" t="s">
        <v>10470</v>
      </c>
      <c r="B8430" t="s">
        <v>4938</v>
      </c>
      <c r="C8430" t="s">
        <v>26</v>
      </c>
      <c r="D8430" t="s">
        <v>55</v>
      </c>
      <c r="E8430" t="s">
        <v>76</v>
      </c>
      <c r="F8430" s="1" t="s">
        <v>20484</v>
      </c>
      <c r="G8430">
        <v>236</v>
      </c>
      <c r="H8430" t="s">
        <v>86</v>
      </c>
      <c r="I8430">
        <v>665</v>
      </c>
      <c r="J8430">
        <v>377.99</v>
      </c>
      <c r="K8430">
        <f>Passenger_Data[[#This Row],[Price_USD]]*1</f>
        <v>377.99</v>
      </c>
      <c r="L8430">
        <v>50</v>
      </c>
      <c r="M8430" t="s">
        <v>40</v>
      </c>
      <c r="N8430" t="s">
        <v>31</v>
      </c>
      <c r="O8430" t="s">
        <v>56</v>
      </c>
      <c r="P8430" t="s">
        <v>83</v>
      </c>
      <c r="Q8430">
        <v>0</v>
      </c>
      <c r="R8430" t="s">
        <v>65</v>
      </c>
      <c r="S8430" t="s">
        <v>61</v>
      </c>
      <c r="T8430">
        <v>7.5</v>
      </c>
      <c r="U8430">
        <v>16</v>
      </c>
      <c r="V8430">
        <v>96</v>
      </c>
      <c r="W8430">
        <v>0</v>
      </c>
      <c r="X8430">
        <v>0</v>
      </c>
      <c r="Y8430" t="s">
        <v>77</v>
      </c>
    </row>
    <row r="8431" spans="1:25" x14ac:dyDescent="0.25">
      <c r="A8431" t="s">
        <v>10471</v>
      </c>
      <c r="B8431" t="s">
        <v>1932</v>
      </c>
      <c r="C8431" t="s">
        <v>54</v>
      </c>
      <c r="D8431" t="s">
        <v>27</v>
      </c>
      <c r="E8431" t="s">
        <v>28</v>
      </c>
      <c r="F8431" s="1" t="s">
        <v>20485</v>
      </c>
      <c r="G8431">
        <v>75</v>
      </c>
      <c r="H8431" t="s">
        <v>29</v>
      </c>
      <c r="I8431">
        <v>1047</v>
      </c>
      <c r="J8431">
        <v>292.2</v>
      </c>
      <c r="K8431">
        <f>Passenger_Data[[#This Row],[Price_USD]]*1</f>
        <v>292.2</v>
      </c>
      <c r="L8431">
        <v>24</v>
      </c>
      <c r="M8431" t="s">
        <v>30</v>
      </c>
      <c r="N8431" t="s">
        <v>41</v>
      </c>
      <c r="O8431" t="s">
        <v>33</v>
      </c>
      <c r="P8431" t="s">
        <v>50</v>
      </c>
      <c r="Q8431">
        <v>0</v>
      </c>
      <c r="R8431" t="s">
        <v>65</v>
      </c>
      <c r="S8431" t="s">
        <v>68</v>
      </c>
      <c r="T8431">
        <v>7.4</v>
      </c>
      <c r="U8431">
        <v>4</v>
      </c>
      <c r="V8431">
        <v>20</v>
      </c>
      <c r="W8431">
        <v>0</v>
      </c>
      <c r="X8431">
        <v>0</v>
      </c>
      <c r="Y8431" t="s">
        <v>36</v>
      </c>
    </row>
    <row r="8432" spans="1:25" x14ac:dyDescent="0.25">
      <c r="A8432" t="s">
        <v>10472</v>
      </c>
      <c r="B8432" t="s">
        <v>2343</v>
      </c>
      <c r="C8432" t="s">
        <v>82</v>
      </c>
      <c r="D8432" t="s">
        <v>27</v>
      </c>
      <c r="E8432" t="s">
        <v>64</v>
      </c>
      <c r="F8432" s="1" t="s">
        <v>20486</v>
      </c>
      <c r="G8432">
        <v>144</v>
      </c>
      <c r="H8432" t="s">
        <v>29</v>
      </c>
      <c r="I8432">
        <v>1064</v>
      </c>
      <c r="J8432">
        <v>298.79000000000002</v>
      </c>
      <c r="K8432">
        <f>Passenger_Data[[#This Row],[Price_USD]]*1</f>
        <v>298.79000000000002</v>
      </c>
      <c r="L8432">
        <v>68</v>
      </c>
      <c r="M8432" t="s">
        <v>40</v>
      </c>
      <c r="N8432" t="s">
        <v>41</v>
      </c>
      <c r="O8432" t="s">
        <v>32</v>
      </c>
      <c r="P8432" t="s">
        <v>264</v>
      </c>
      <c r="Q8432">
        <v>2</v>
      </c>
      <c r="R8432" t="s">
        <v>34</v>
      </c>
      <c r="S8432" t="s">
        <v>35</v>
      </c>
      <c r="T8432">
        <v>9.5</v>
      </c>
      <c r="U8432">
        <v>11</v>
      </c>
      <c r="V8432">
        <v>10</v>
      </c>
      <c r="W8432">
        <v>1</v>
      </c>
      <c r="X8432">
        <v>0</v>
      </c>
      <c r="Y8432" t="s">
        <v>36</v>
      </c>
    </row>
    <row r="8433" spans="1:25" x14ac:dyDescent="0.25">
      <c r="A8433" t="s">
        <v>10473</v>
      </c>
      <c r="B8433" t="s">
        <v>1375</v>
      </c>
      <c r="C8433" t="s">
        <v>48</v>
      </c>
      <c r="D8433" t="s">
        <v>76</v>
      </c>
      <c r="E8433" t="s">
        <v>59</v>
      </c>
      <c r="F8433" s="1" t="s">
        <v>20487</v>
      </c>
      <c r="G8433">
        <v>153</v>
      </c>
      <c r="H8433" t="s">
        <v>29</v>
      </c>
      <c r="I8433">
        <v>1218</v>
      </c>
      <c r="J8433">
        <v>394.3</v>
      </c>
      <c r="K8433">
        <f>Passenger_Data[[#This Row],[Price_USD]]*1</f>
        <v>394.3</v>
      </c>
      <c r="L8433">
        <v>58</v>
      </c>
      <c r="M8433" t="s">
        <v>40</v>
      </c>
      <c r="N8433" t="s">
        <v>41</v>
      </c>
      <c r="O8433" t="s">
        <v>33</v>
      </c>
      <c r="P8433" t="s">
        <v>50</v>
      </c>
      <c r="Q8433">
        <v>1</v>
      </c>
      <c r="R8433" t="s">
        <v>65</v>
      </c>
      <c r="S8433" t="s">
        <v>68</v>
      </c>
      <c r="T8433">
        <v>6.9</v>
      </c>
      <c r="U8433">
        <v>7</v>
      </c>
      <c r="V8433">
        <v>65</v>
      </c>
      <c r="W8433">
        <v>0</v>
      </c>
      <c r="X8433">
        <v>0</v>
      </c>
      <c r="Y8433" t="s">
        <v>45</v>
      </c>
    </row>
    <row r="8434" spans="1:25" x14ac:dyDescent="0.25">
      <c r="A8434" t="s">
        <v>10474</v>
      </c>
      <c r="B8434" t="s">
        <v>1808</v>
      </c>
      <c r="C8434" t="s">
        <v>73</v>
      </c>
      <c r="D8434" t="s">
        <v>64</v>
      </c>
      <c r="E8434" t="s">
        <v>64</v>
      </c>
      <c r="F8434" s="1" t="s">
        <v>20488</v>
      </c>
      <c r="G8434">
        <v>186</v>
      </c>
      <c r="H8434" t="s">
        <v>29</v>
      </c>
      <c r="I8434">
        <v>1243</v>
      </c>
      <c r="J8434">
        <v>343.64</v>
      </c>
      <c r="K8434">
        <f>Passenger_Data[[#This Row],[Price_USD]]*1</f>
        <v>343.64</v>
      </c>
      <c r="L8434">
        <v>36</v>
      </c>
      <c r="M8434" t="s">
        <v>30</v>
      </c>
      <c r="N8434" t="s">
        <v>41</v>
      </c>
      <c r="O8434" t="s">
        <v>32</v>
      </c>
      <c r="P8434" t="s">
        <v>83</v>
      </c>
      <c r="Q8434">
        <v>1</v>
      </c>
      <c r="R8434" t="s">
        <v>65</v>
      </c>
      <c r="S8434" t="s">
        <v>35</v>
      </c>
      <c r="T8434">
        <v>7.7</v>
      </c>
      <c r="U8434">
        <v>14</v>
      </c>
      <c r="V8434">
        <v>0</v>
      </c>
      <c r="W8434">
        <v>0</v>
      </c>
      <c r="X8434">
        <v>0</v>
      </c>
      <c r="Y8434" t="s">
        <v>45</v>
      </c>
    </row>
    <row r="8435" spans="1:25" x14ac:dyDescent="0.25">
      <c r="A8435" t="s">
        <v>10475</v>
      </c>
      <c r="B8435" t="s">
        <v>4179</v>
      </c>
      <c r="C8435" t="s">
        <v>73</v>
      </c>
      <c r="D8435" t="s">
        <v>64</v>
      </c>
      <c r="E8435" t="s">
        <v>28</v>
      </c>
      <c r="F8435" s="1" t="s">
        <v>20489</v>
      </c>
      <c r="G8435">
        <v>216</v>
      </c>
      <c r="H8435" t="s">
        <v>29</v>
      </c>
      <c r="I8435">
        <v>1491</v>
      </c>
      <c r="J8435">
        <v>241.63</v>
      </c>
      <c r="K8435">
        <f>Passenger_Data[[#This Row],[Price_USD]]*1</f>
        <v>241.63</v>
      </c>
      <c r="L8435">
        <v>26</v>
      </c>
      <c r="M8435" t="s">
        <v>30</v>
      </c>
      <c r="N8435" t="s">
        <v>31</v>
      </c>
      <c r="O8435" t="s">
        <v>56</v>
      </c>
      <c r="P8435" t="s">
        <v>50</v>
      </c>
      <c r="Q8435">
        <v>0</v>
      </c>
      <c r="R8435" t="s">
        <v>34</v>
      </c>
      <c r="S8435" t="s">
        <v>35</v>
      </c>
      <c r="T8435">
        <v>5.4</v>
      </c>
      <c r="U8435">
        <v>28</v>
      </c>
      <c r="V8435">
        <v>76</v>
      </c>
      <c r="W8435">
        <v>0</v>
      </c>
      <c r="X8435">
        <v>0</v>
      </c>
      <c r="Y8435" t="s">
        <v>77</v>
      </c>
    </row>
    <row r="8436" spans="1:25" x14ac:dyDescent="0.25">
      <c r="A8436" t="s">
        <v>10476</v>
      </c>
      <c r="B8436" t="s">
        <v>213</v>
      </c>
      <c r="C8436" t="s">
        <v>73</v>
      </c>
      <c r="D8436" t="s">
        <v>55</v>
      </c>
      <c r="E8436" t="s">
        <v>27</v>
      </c>
      <c r="F8436" s="1" t="s">
        <v>20490</v>
      </c>
      <c r="G8436">
        <v>36</v>
      </c>
      <c r="H8436" t="s">
        <v>108</v>
      </c>
      <c r="I8436">
        <v>1538</v>
      </c>
      <c r="J8436">
        <v>324.17</v>
      </c>
      <c r="K8436">
        <f>Passenger_Data[[#This Row],[Price_USD]]*1</f>
        <v>324.17</v>
      </c>
      <c r="L8436">
        <v>38</v>
      </c>
      <c r="M8436" t="s">
        <v>40</v>
      </c>
      <c r="N8436" t="s">
        <v>41</v>
      </c>
      <c r="O8436" t="s">
        <v>33</v>
      </c>
      <c r="P8436" t="s">
        <v>50</v>
      </c>
      <c r="Q8436">
        <v>1</v>
      </c>
      <c r="R8436" t="s">
        <v>65</v>
      </c>
      <c r="S8436" t="s">
        <v>68</v>
      </c>
      <c r="T8436">
        <v>6.6</v>
      </c>
      <c r="U8436">
        <v>14</v>
      </c>
      <c r="V8436">
        <v>1</v>
      </c>
      <c r="W8436">
        <v>0</v>
      </c>
      <c r="X8436">
        <v>0</v>
      </c>
      <c r="Y8436" t="s">
        <v>77</v>
      </c>
    </row>
    <row r="8437" spans="1:25" x14ac:dyDescent="0.25">
      <c r="A8437" t="s">
        <v>10477</v>
      </c>
      <c r="B8437" t="s">
        <v>4960</v>
      </c>
      <c r="C8437" t="s">
        <v>26</v>
      </c>
      <c r="D8437" t="s">
        <v>49</v>
      </c>
      <c r="E8437" t="s">
        <v>28</v>
      </c>
      <c r="F8437" s="1" t="s">
        <v>20491</v>
      </c>
      <c r="G8437">
        <v>265</v>
      </c>
      <c r="H8437" t="s">
        <v>29</v>
      </c>
      <c r="I8437">
        <v>893</v>
      </c>
      <c r="J8437">
        <v>350.1</v>
      </c>
      <c r="K8437">
        <f>Passenger_Data[[#This Row],[Price_USD]]*1</f>
        <v>350.1</v>
      </c>
      <c r="L8437">
        <v>41</v>
      </c>
      <c r="M8437" t="s">
        <v>30</v>
      </c>
      <c r="N8437" t="s">
        <v>41</v>
      </c>
      <c r="O8437" t="s">
        <v>42</v>
      </c>
      <c r="P8437" t="s">
        <v>83</v>
      </c>
      <c r="Q8437">
        <v>1</v>
      </c>
      <c r="R8437" t="s">
        <v>65</v>
      </c>
      <c r="S8437" t="s">
        <v>35</v>
      </c>
      <c r="T8437">
        <v>8.3000000000000007</v>
      </c>
      <c r="U8437">
        <v>4</v>
      </c>
      <c r="V8437">
        <v>114</v>
      </c>
      <c r="W8437">
        <v>0</v>
      </c>
      <c r="X8437">
        <v>0</v>
      </c>
      <c r="Y8437" t="s">
        <v>45</v>
      </c>
    </row>
    <row r="8438" spans="1:25" x14ac:dyDescent="0.25">
      <c r="A8438" t="s">
        <v>10478</v>
      </c>
      <c r="B8438" t="s">
        <v>3253</v>
      </c>
      <c r="C8438" t="s">
        <v>48</v>
      </c>
      <c r="D8438" t="s">
        <v>27</v>
      </c>
      <c r="E8438" t="s">
        <v>27</v>
      </c>
      <c r="F8438" s="1" t="s">
        <v>20492</v>
      </c>
      <c r="G8438">
        <v>134</v>
      </c>
      <c r="H8438" t="s">
        <v>29</v>
      </c>
      <c r="I8438">
        <v>1154</v>
      </c>
      <c r="J8438">
        <v>226.68</v>
      </c>
      <c r="K8438">
        <f>Passenger_Data[[#This Row],[Price_USD]]*1</f>
        <v>226.68</v>
      </c>
      <c r="L8438">
        <v>62</v>
      </c>
      <c r="M8438" t="s">
        <v>40</v>
      </c>
      <c r="N8438" t="s">
        <v>31</v>
      </c>
      <c r="O8438" t="s">
        <v>56</v>
      </c>
      <c r="P8438" t="s">
        <v>83</v>
      </c>
      <c r="Q8438">
        <v>1</v>
      </c>
      <c r="R8438" t="s">
        <v>43</v>
      </c>
      <c r="S8438" t="s">
        <v>61</v>
      </c>
      <c r="T8438">
        <v>4.2</v>
      </c>
      <c r="U8438">
        <v>19</v>
      </c>
      <c r="V8438">
        <v>16</v>
      </c>
      <c r="W8438">
        <v>0</v>
      </c>
      <c r="X8438">
        <v>1</v>
      </c>
      <c r="Y8438" t="s">
        <v>36</v>
      </c>
    </row>
    <row r="8439" spans="1:25" x14ac:dyDescent="0.25">
      <c r="A8439" t="s">
        <v>10479</v>
      </c>
      <c r="B8439" t="s">
        <v>1026</v>
      </c>
      <c r="C8439" t="s">
        <v>82</v>
      </c>
      <c r="D8439" t="s">
        <v>28</v>
      </c>
      <c r="E8439" t="s">
        <v>27</v>
      </c>
      <c r="F8439" s="1" t="s">
        <v>20493</v>
      </c>
      <c r="G8439">
        <v>125</v>
      </c>
      <c r="H8439" t="s">
        <v>29</v>
      </c>
      <c r="I8439">
        <v>973</v>
      </c>
      <c r="J8439">
        <v>422.35</v>
      </c>
      <c r="K8439">
        <f>Passenger_Data[[#This Row],[Price_USD]]*1</f>
        <v>422.35</v>
      </c>
      <c r="L8439">
        <v>79</v>
      </c>
      <c r="M8439" t="s">
        <v>40</v>
      </c>
      <c r="N8439" t="s">
        <v>41</v>
      </c>
      <c r="O8439" t="s">
        <v>56</v>
      </c>
      <c r="P8439" t="s">
        <v>50</v>
      </c>
      <c r="Q8439">
        <v>1</v>
      </c>
      <c r="R8439" t="s">
        <v>65</v>
      </c>
      <c r="S8439" t="s">
        <v>68</v>
      </c>
      <c r="T8439">
        <v>6.9</v>
      </c>
      <c r="U8439">
        <v>25</v>
      </c>
      <c r="V8439">
        <v>101</v>
      </c>
      <c r="W8439">
        <v>0</v>
      </c>
      <c r="X8439">
        <v>0</v>
      </c>
      <c r="Y8439" t="s">
        <v>45</v>
      </c>
    </row>
    <row r="8440" spans="1:25" x14ac:dyDescent="0.25">
      <c r="A8440" t="s">
        <v>10480</v>
      </c>
      <c r="B8440" t="s">
        <v>4134</v>
      </c>
      <c r="C8440" t="s">
        <v>26</v>
      </c>
      <c r="D8440" t="s">
        <v>64</v>
      </c>
      <c r="E8440" t="s">
        <v>49</v>
      </c>
      <c r="F8440" s="1" t="s">
        <v>20494</v>
      </c>
      <c r="G8440">
        <v>215</v>
      </c>
      <c r="H8440" t="s">
        <v>29</v>
      </c>
      <c r="I8440">
        <v>1021</v>
      </c>
      <c r="J8440">
        <v>222.48</v>
      </c>
      <c r="K8440">
        <f>Passenger_Data[[#This Row],[Price_USD]]*1</f>
        <v>222.48</v>
      </c>
      <c r="L8440">
        <v>58</v>
      </c>
      <c r="M8440" t="s">
        <v>40</v>
      </c>
      <c r="N8440" t="s">
        <v>31</v>
      </c>
      <c r="O8440" t="s">
        <v>42</v>
      </c>
      <c r="P8440" t="s">
        <v>83</v>
      </c>
      <c r="Q8440">
        <v>1</v>
      </c>
      <c r="R8440" t="s">
        <v>43</v>
      </c>
      <c r="S8440" t="s">
        <v>35</v>
      </c>
      <c r="T8440">
        <v>7</v>
      </c>
      <c r="U8440">
        <v>17</v>
      </c>
      <c r="V8440">
        <v>53</v>
      </c>
      <c r="W8440">
        <v>0</v>
      </c>
      <c r="X8440">
        <v>0</v>
      </c>
      <c r="Y8440" t="s">
        <v>36</v>
      </c>
    </row>
    <row r="8441" spans="1:25" x14ac:dyDescent="0.25">
      <c r="A8441" t="s">
        <v>10481</v>
      </c>
      <c r="B8441" t="s">
        <v>1152</v>
      </c>
      <c r="C8441" t="s">
        <v>73</v>
      </c>
      <c r="D8441" t="s">
        <v>39</v>
      </c>
      <c r="E8441" t="s">
        <v>39</v>
      </c>
      <c r="F8441" s="1" t="s">
        <v>20495</v>
      </c>
      <c r="G8441">
        <v>73</v>
      </c>
      <c r="H8441" t="s">
        <v>29</v>
      </c>
      <c r="I8441">
        <v>746</v>
      </c>
      <c r="J8441">
        <v>208.11</v>
      </c>
      <c r="K8441">
        <f>Passenger_Data[[#This Row],[Price_USD]]*1</f>
        <v>208.11</v>
      </c>
      <c r="L8441">
        <v>33</v>
      </c>
      <c r="M8441" t="s">
        <v>30</v>
      </c>
      <c r="N8441" t="s">
        <v>31</v>
      </c>
      <c r="O8441" t="s">
        <v>42</v>
      </c>
      <c r="P8441" t="s">
        <v>33</v>
      </c>
      <c r="Q8441">
        <v>1</v>
      </c>
      <c r="R8441" t="s">
        <v>43</v>
      </c>
      <c r="S8441" t="s">
        <v>44</v>
      </c>
      <c r="T8441">
        <v>4.8</v>
      </c>
      <c r="U8441">
        <v>0</v>
      </c>
      <c r="V8441">
        <v>115</v>
      </c>
      <c r="W8441">
        <v>0</v>
      </c>
      <c r="X8441">
        <v>0</v>
      </c>
      <c r="Y8441" t="s">
        <v>45</v>
      </c>
    </row>
    <row r="8442" spans="1:25" x14ac:dyDescent="0.25">
      <c r="A8442" t="s">
        <v>10482</v>
      </c>
      <c r="B8442" t="s">
        <v>596</v>
      </c>
      <c r="C8442" t="s">
        <v>26</v>
      </c>
      <c r="D8442" t="s">
        <v>49</v>
      </c>
      <c r="E8442" t="s">
        <v>64</v>
      </c>
      <c r="F8442" s="1" t="s">
        <v>20496</v>
      </c>
      <c r="G8442">
        <v>129</v>
      </c>
      <c r="H8442" t="s">
        <v>29</v>
      </c>
      <c r="I8442">
        <v>613</v>
      </c>
      <c r="J8442">
        <v>437.07</v>
      </c>
      <c r="K8442">
        <f>Passenger_Data[[#This Row],[Price_USD]]*1</f>
        <v>437.07</v>
      </c>
      <c r="L8442">
        <v>73</v>
      </c>
      <c r="M8442" t="s">
        <v>40</v>
      </c>
      <c r="N8442" t="s">
        <v>60</v>
      </c>
      <c r="O8442" t="s">
        <v>33</v>
      </c>
      <c r="P8442" t="s">
        <v>50</v>
      </c>
      <c r="Q8442">
        <v>2</v>
      </c>
      <c r="R8442" t="s">
        <v>65</v>
      </c>
      <c r="S8442" t="s">
        <v>44</v>
      </c>
      <c r="T8442">
        <v>7.6</v>
      </c>
      <c r="U8442">
        <v>28</v>
      </c>
      <c r="V8442">
        <v>34</v>
      </c>
      <c r="W8442">
        <v>0</v>
      </c>
      <c r="X8442">
        <v>0</v>
      </c>
      <c r="Y8442" t="s">
        <v>36</v>
      </c>
    </row>
    <row r="8443" spans="1:25" x14ac:dyDescent="0.25">
      <c r="A8443" t="s">
        <v>10483</v>
      </c>
      <c r="B8443" t="s">
        <v>257</v>
      </c>
      <c r="C8443" t="s">
        <v>26</v>
      </c>
      <c r="D8443" t="s">
        <v>27</v>
      </c>
      <c r="E8443" t="s">
        <v>55</v>
      </c>
      <c r="F8443" s="1" t="s">
        <v>20497</v>
      </c>
      <c r="G8443">
        <v>54</v>
      </c>
      <c r="H8443" t="s">
        <v>29</v>
      </c>
      <c r="I8443">
        <v>1621</v>
      </c>
      <c r="J8443">
        <v>463.96</v>
      </c>
      <c r="K8443">
        <f>Passenger_Data[[#This Row],[Price_USD]]*1</f>
        <v>463.96</v>
      </c>
      <c r="L8443">
        <v>43</v>
      </c>
      <c r="M8443" t="s">
        <v>40</v>
      </c>
      <c r="N8443" t="s">
        <v>31</v>
      </c>
      <c r="O8443" t="s">
        <v>32</v>
      </c>
      <c r="P8443" t="s">
        <v>33</v>
      </c>
      <c r="Q8443">
        <v>1</v>
      </c>
      <c r="R8443" t="s">
        <v>65</v>
      </c>
      <c r="S8443" t="s">
        <v>35</v>
      </c>
      <c r="T8443">
        <v>5.6</v>
      </c>
      <c r="U8443">
        <v>4</v>
      </c>
      <c r="V8443">
        <v>119</v>
      </c>
      <c r="W8443">
        <v>0</v>
      </c>
      <c r="X8443">
        <v>0</v>
      </c>
      <c r="Y8443" t="s">
        <v>45</v>
      </c>
    </row>
    <row r="8444" spans="1:25" x14ac:dyDescent="0.25">
      <c r="A8444" t="s">
        <v>10484</v>
      </c>
      <c r="B8444" t="s">
        <v>5112</v>
      </c>
      <c r="C8444" t="s">
        <v>26</v>
      </c>
      <c r="D8444" t="s">
        <v>27</v>
      </c>
      <c r="E8444" t="s">
        <v>28</v>
      </c>
      <c r="F8444" s="1" t="s">
        <v>20498</v>
      </c>
      <c r="G8444">
        <v>167</v>
      </c>
      <c r="H8444" t="s">
        <v>108</v>
      </c>
      <c r="I8444">
        <v>1339</v>
      </c>
      <c r="J8444">
        <v>438.03</v>
      </c>
      <c r="K8444">
        <f>Passenger_Data[[#This Row],[Price_USD]]*1</f>
        <v>438.03</v>
      </c>
      <c r="L8444">
        <v>24</v>
      </c>
      <c r="M8444" t="s">
        <v>30</v>
      </c>
      <c r="N8444" t="s">
        <v>41</v>
      </c>
      <c r="O8444" t="s">
        <v>42</v>
      </c>
      <c r="P8444" t="s">
        <v>83</v>
      </c>
      <c r="Q8444">
        <v>1</v>
      </c>
      <c r="R8444" t="s">
        <v>65</v>
      </c>
      <c r="S8444" t="s">
        <v>68</v>
      </c>
      <c r="T8444">
        <v>6.7</v>
      </c>
      <c r="U8444">
        <v>1</v>
      </c>
      <c r="V8444">
        <v>3</v>
      </c>
      <c r="W8444">
        <v>0</v>
      </c>
      <c r="X8444">
        <v>0</v>
      </c>
      <c r="Y8444" t="s">
        <v>45</v>
      </c>
    </row>
    <row r="8445" spans="1:25" x14ac:dyDescent="0.25">
      <c r="A8445" t="s">
        <v>10485</v>
      </c>
      <c r="B8445" t="s">
        <v>1607</v>
      </c>
      <c r="C8445" t="s">
        <v>48</v>
      </c>
      <c r="D8445" t="s">
        <v>28</v>
      </c>
      <c r="E8445" t="s">
        <v>28</v>
      </c>
      <c r="F8445" s="1" t="s">
        <v>20499</v>
      </c>
      <c r="G8445">
        <v>162</v>
      </c>
      <c r="H8445" t="s">
        <v>86</v>
      </c>
      <c r="I8445">
        <v>917</v>
      </c>
      <c r="J8445">
        <v>340.93</v>
      </c>
      <c r="K8445">
        <f>Passenger_Data[[#This Row],[Price_USD]]*1</f>
        <v>340.93</v>
      </c>
      <c r="L8445">
        <v>41</v>
      </c>
      <c r="M8445" t="s">
        <v>40</v>
      </c>
      <c r="N8445" t="s">
        <v>41</v>
      </c>
      <c r="O8445" t="s">
        <v>56</v>
      </c>
      <c r="P8445" t="s">
        <v>50</v>
      </c>
      <c r="Q8445">
        <v>1</v>
      </c>
      <c r="R8445" t="s">
        <v>34</v>
      </c>
      <c r="S8445" t="s">
        <v>35</v>
      </c>
      <c r="T8445">
        <v>8</v>
      </c>
      <c r="U8445">
        <v>13</v>
      </c>
      <c r="V8445">
        <v>66</v>
      </c>
      <c r="W8445">
        <v>0</v>
      </c>
      <c r="X8445">
        <v>0</v>
      </c>
      <c r="Y8445" t="s">
        <v>77</v>
      </c>
    </row>
    <row r="8446" spans="1:25" x14ac:dyDescent="0.25">
      <c r="A8446" t="s">
        <v>10486</v>
      </c>
      <c r="B8446" t="s">
        <v>562</v>
      </c>
      <c r="C8446" t="s">
        <v>82</v>
      </c>
      <c r="D8446" t="s">
        <v>39</v>
      </c>
      <c r="E8446" t="s">
        <v>64</v>
      </c>
      <c r="F8446" s="1" t="s">
        <v>20500</v>
      </c>
      <c r="G8446">
        <v>233</v>
      </c>
      <c r="H8446" t="s">
        <v>29</v>
      </c>
      <c r="I8446">
        <v>1443</v>
      </c>
      <c r="J8446">
        <v>142.03</v>
      </c>
      <c r="K8446">
        <f>Passenger_Data[[#This Row],[Price_USD]]*1</f>
        <v>142.03</v>
      </c>
      <c r="L8446">
        <v>51</v>
      </c>
      <c r="M8446" t="s">
        <v>40</v>
      </c>
      <c r="N8446" t="s">
        <v>41</v>
      </c>
      <c r="O8446" t="s">
        <v>33</v>
      </c>
      <c r="P8446" t="s">
        <v>83</v>
      </c>
      <c r="Q8446">
        <v>1</v>
      </c>
      <c r="R8446" t="s">
        <v>51</v>
      </c>
      <c r="S8446" t="s">
        <v>35</v>
      </c>
      <c r="T8446">
        <v>5.3</v>
      </c>
      <c r="U8446">
        <v>3</v>
      </c>
      <c r="V8446">
        <v>106</v>
      </c>
      <c r="W8446">
        <v>0</v>
      </c>
      <c r="X8446">
        <v>0</v>
      </c>
      <c r="Y8446" t="s">
        <v>45</v>
      </c>
    </row>
    <row r="8447" spans="1:25" x14ac:dyDescent="0.25">
      <c r="A8447" t="s">
        <v>10487</v>
      </c>
      <c r="B8447" t="s">
        <v>2784</v>
      </c>
      <c r="C8447" t="s">
        <v>54</v>
      </c>
      <c r="D8447" t="s">
        <v>27</v>
      </c>
      <c r="E8447" t="s">
        <v>76</v>
      </c>
      <c r="F8447" s="1" t="s">
        <v>20501</v>
      </c>
      <c r="G8447">
        <v>240</v>
      </c>
      <c r="H8447" t="s">
        <v>86</v>
      </c>
      <c r="I8447">
        <v>856</v>
      </c>
      <c r="J8447">
        <v>282.7</v>
      </c>
      <c r="K8447">
        <f>Passenger_Data[[#This Row],[Price_USD]]*1</f>
        <v>282.7</v>
      </c>
      <c r="L8447">
        <v>33</v>
      </c>
      <c r="M8447" t="s">
        <v>40</v>
      </c>
      <c r="N8447" t="s">
        <v>41</v>
      </c>
      <c r="O8447" t="s">
        <v>33</v>
      </c>
      <c r="P8447" t="s">
        <v>83</v>
      </c>
      <c r="Q8447">
        <v>0</v>
      </c>
      <c r="R8447" t="s">
        <v>65</v>
      </c>
      <c r="S8447" t="s">
        <v>35</v>
      </c>
      <c r="T8447">
        <v>5.7</v>
      </c>
      <c r="U8447">
        <v>1</v>
      </c>
      <c r="V8447">
        <v>61</v>
      </c>
      <c r="W8447">
        <v>0</v>
      </c>
      <c r="X8447">
        <v>0</v>
      </c>
      <c r="Y8447" t="s">
        <v>77</v>
      </c>
    </row>
    <row r="8448" spans="1:25" x14ac:dyDescent="0.25">
      <c r="A8448" t="s">
        <v>10488</v>
      </c>
      <c r="B8448" t="s">
        <v>1993</v>
      </c>
      <c r="C8448" t="s">
        <v>54</v>
      </c>
      <c r="D8448" t="s">
        <v>39</v>
      </c>
      <c r="E8448" t="s">
        <v>39</v>
      </c>
      <c r="F8448" s="1" t="s">
        <v>20502</v>
      </c>
      <c r="G8448">
        <v>233</v>
      </c>
      <c r="H8448" t="s">
        <v>86</v>
      </c>
      <c r="I8448">
        <v>757</v>
      </c>
      <c r="J8448">
        <v>427.64</v>
      </c>
      <c r="K8448">
        <f>Passenger_Data[[#This Row],[Price_USD]]*1</f>
        <v>427.64</v>
      </c>
      <c r="L8448">
        <v>77</v>
      </c>
      <c r="M8448" t="s">
        <v>40</v>
      </c>
      <c r="N8448" t="s">
        <v>41</v>
      </c>
      <c r="O8448" t="s">
        <v>42</v>
      </c>
      <c r="P8448" t="s">
        <v>264</v>
      </c>
      <c r="Q8448">
        <v>1</v>
      </c>
      <c r="R8448" t="s">
        <v>65</v>
      </c>
      <c r="S8448" t="s">
        <v>68</v>
      </c>
      <c r="T8448">
        <v>8.1</v>
      </c>
      <c r="U8448">
        <v>22</v>
      </c>
      <c r="V8448">
        <v>82</v>
      </c>
      <c r="W8448">
        <v>0</v>
      </c>
      <c r="X8448">
        <v>0</v>
      </c>
      <c r="Y8448" t="s">
        <v>77</v>
      </c>
    </row>
    <row r="8449" spans="1:25" x14ac:dyDescent="0.25">
      <c r="A8449" t="s">
        <v>10489</v>
      </c>
      <c r="B8449" t="s">
        <v>3907</v>
      </c>
      <c r="C8449" t="s">
        <v>82</v>
      </c>
      <c r="D8449" t="s">
        <v>27</v>
      </c>
      <c r="E8449" t="s">
        <v>39</v>
      </c>
      <c r="F8449" s="1" t="s">
        <v>20503</v>
      </c>
      <c r="G8449">
        <v>153</v>
      </c>
      <c r="H8449" t="s">
        <v>29</v>
      </c>
      <c r="I8449">
        <v>724</v>
      </c>
      <c r="J8449">
        <v>491.32</v>
      </c>
      <c r="K8449">
        <f>Passenger_Data[[#This Row],[Price_USD]]*1</f>
        <v>491.32</v>
      </c>
      <c r="L8449">
        <v>52</v>
      </c>
      <c r="M8449" t="s">
        <v>40</v>
      </c>
      <c r="N8449" t="s">
        <v>31</v>
      </c>
      <c r="O8449" t="s">
        <v>42</v>
      </c>
      <c r="P8449" t="s">
        <v>50</v>
      </c>
      <c r="Q8449">
        <v>0</v>
      </c>
      <c r="R8449" t="s">
        <v>51</v>
      </c>
      <c r="S8449" t="s">
        <v>35</v>
      </c>
      <c r="T8449">
        <v>6.5</v>
      </c>
      <c r="U8449">
        <v>0</v>
      </c>
      <c r="V8449">
        <v>79</v>
      </c>
      <c r="W8449">
        <v>0</v>
      </c>
      <c r="X8449">
        <v>0</v>
      </c>
      <c r="Y8449" t="s">
        <v>77</v>
      </c>
    </row>
    <row r="8450" spans="1:25" x14ac:dyDescent="0.25">
      <c r="A8450" t="s">
        <v>10490</v>
      </c>
      <c r="B8450" t="s">
        <v>6174</v>
      </c>
      <c r="C8450" t="s">
        <v>54</v>
      </c>
      <c r="D8450" t="s">
        <v>28</v>
      </c>
      <c r="E8450" t="s">
        <v>39</v>
      </c>
      <c r="F8450" s="1" t="s">
        <v>20504</v>
      </c>
      <c r="G8450">
        <v>178</v>
      </c>
      <c r="H8450" t="s">
        <v>86</v>
      </c>
      <c r="I8450">
        <v>1018</v>
      </c>
      <c r="J8450">
        <v>214.66</v>
      </c>
      <c r="K8450">
        <f>Passenger_Data[[#This Row],[Price_USD]]*1</f>
        <v>214.66</v>
      </c>
      <c r="L8450">
        <v>56</v>
      </c>
      <c r="M8450" t="s">
        <v>30</v>
      </c>
      <c r="N8450" t="s">
        <v>31</v>
      </c>
      <c r="O8450" t="s">
        <v>42</v>
      </c>
      <c r="P8450" t="s">
        <v>83</v>
      </c>
      <c r="Q8450">
        <v>1</v>
      </c>
      <c r="R8450" t="s">
        <v>65</v>
      </c>
      <c r="S8450" t="s">
        <v>68</v>
      </c>
      <c r="T8450">
        <v>6.9</v>
      </c>
      <c r="U8450">
        <v>4</v>
      </c>
      <c r="V8450">
        <v>50</v>
      </c>
      <c r="W8450">
        <v>1</v>
      </c>
      <c r="X8450">
        <v>0</v>
      </c>
      <c r="Y8450" t="s">
        <v>77</v>
      </c>
    </row>
    <row r="8451" spans="1:25" x14ac:dyDescent="0.25">
      <c r="A8451" t="s">
        <v>10491</v>
      </c>
      <c r="B8451" t="s">
        <v>4973</v>
      </c>
      <c r="C8451" t="s">
        <v>73</v>
      </c>
      <c r="D8451" t="s">
        <v>39</v>
      </c>
      <c r="E8451" t="s">
        <v>59</v>
      </c>
      <c r="F8451" s="1" t="s">
        <v>20505</v>
      </c>
      <c r="G8451">
        <v>167</v>
      </c>
      <c r="H8451" t="s">
        <v>108</v>
      </c>
      <c r="I8451">
        <v>1271</v>
      </c>
      <c r="J8451">
        <v>424.32</v>
      </c>
      <c r="K8451">
        <f>Passenger_Data[[#This Row],[Price_USD]]*1</f>
        <v>424.32</v>
      </c>
      <c r="L8451">
        <v>45</v>
      </c>
      <c r="M8451" t="s">
        <v>30</v>
      </c>
      <c r="N8451" t="s">
        <v>60</v>
      </c>
      <c r="O8451" t="s">
        <v>32</v>
      </c>
      <c r="P8451" t="s">
        <v>50</v>
      </c>
      <c r="Q8451">
        <v>2</v>
      </c>
      <c r="R8451" t="s">
        <v>65</v>
      </c>
      <c r="S8451" t="s">
        <v>44</v>
      </c>
      <c r="T8451">
        <v>7.8</v>
      </c>
      <c r="U8451">
        <v>19</v>
      </c>
      <c r="V8451">
        <v>107</v>
      </c>
      <c r="W8451">
        <v>0</v>
      </c>
      <c r="X8451">
        <v>1</v>
      </c>
      <c r="Y8451" t="s">
        <v>45</v>
      </c>
    </row>
    <row r="8452" spans="1:25" x14ac:dyDescent="0.25">
      <c r="A8452" t="s">
        <v>10492</v>
      </c>
      <c r="B8452" t="s">
        <v>2601</v>
      </c>
      <c r="C8452" t="s">
        <v>48</v>
      </c>
      <c r="D8452" t="s">
        <v>27</v>
      </c>
      <c r="E8452" t="s">
        <v>55</v>
      </c>
      <c r="F8452" s="1" t="s">
        <v>20506</v>
      </c>
      <c r="G8452">
        <v>290</v>
      </c>
      <c r="H8452" t="s">
        <v>29</v>
      </c>
      <c r="I8452">
        <v>1054</v>
      </c>
      <c r="J8452">
        <v>203.53</v>
      </c>
      <c r="K8452">
        <f>Passenger_Data[[#This Row],[Price_USD]]*1</f>
        <v>203.53</v>
      </c>
      <c r="L8452">
        <v>57</v>
      </c>
      <c r="M8452" t="s">
        <v>30</v>
      </c>
      <c r="N8452" t="s">
        <v>31</v>
      </c>
      <c r="O8452" t="s">
        <v>42</v>
      </c>
      <c r="P8452" t="s">
        <v>50</v>
      </c>
      <c r="Q8452">
        <v>4</v>
      </c>
      <c r="R8452" t="s">
        <v>51</v>
      </c>
      <c r="S8452" t="s">
        <v>35</v>
      </c>
      <c r="T8452">
        <v>7.3</v>
      </c>
      <c r="U8452">
        <v>1</v>
      </c>
      <c r="V8452">
        <v>112</v>
      </c>
      <c r="W8452">
        <v>1</v>
      </c>
      <c r="X8452">
        <v>0</v>
      </c>
      <c r="Y8452" t="s">
        <v>77</v>
      </c>
    </row>
    <row r="8453" spans="1:25" x14ac:dyDescent="0.25">
      <c r="A8453" t="s">
        <v>10493</v>
      </c>
      <c r="B8453" t="s">
        <v>704</v>
      </c>
      <c r="C8453" t="s">
        <v>82</v>
      </c>
      <c r="D8453" t="s">
        <v>76</v>
      </c>
      <c r="E8453" t="s">
        <v>55</v>
      </c>
      <c r="F8453" s="1" t="s">
        <v>20507</v>
      </c>
      <c r="G8453">
        <v>159</v>
      </c>
      <c r="H8453" t="s">
        <v>29</v>
      </c>
      <c r="I8453">
        <v>2310</v>
      </c>
      <c r="J8453">
        <v>183.74</v>
      </c>
      <c r="K8453">
        <f>Passenger_Data[[#This Row],[Price_USD]]*1</f>
        <v>183.74</v>
      </c>
      <c r="L8453">
        <v>39</v>
      </c>
      <c r="M8453" t="s">
        <v>30</v>
      </c>
      <c r="N8453" t="s">
        <v>41</v>
      </c>
      <c r="O8453" t="s">
        <v>32</v>
      </c>
      <c r="P8453" t="s">
        <v>50</v>
      </c>
      <c r="Q8453">
        <v>1</v>
      </c>
      <c r="R8453" t="s">
        <v>51</v>
      </c>
      <c r="S8453" t="s">
        <v>68</v>
      </c>
      <c r="T8453">
        <v>6.1</v>
      </c>
      <c r="U8453">
        <v>44</v>
      </c>
      <c r="V8453">
        <v>106</v>
      </c>
      <c r="W8453">
        <v>0</v>
      </c>
      <c r="X8453">
        <v>0</v>
      </c>
      <c r="Y8453" t="s">
        <v>36</v>
      </c>
    </row>
    <row r="8454" spans="1:25" x14ac:dyDescent="0.25">
      <c r="A8454" t="s">
        <v>10494</v>
      </c>
      <c r="B8454" t="s">
        <v>683</v>
      </c>
      <c r="C8454" t="s">
        <v>82</v>
      </c>
      <c r="D8454" t="s">
        <v>49</v>
      </c>
      <c r="E8454" t="s">
        <v>64</v>
      </c>
      <c r="F8454" s="1" t="s">
        <v>20508</v>
      </c>
      <c r="G8454">
        <v>140</v>
      </c>
      <c r="H8454" t="s">
        <v>29</v>
      </c>
      <c r="I8454">
        <v>1005</v>
      </c>
      <c r="J8454">
        <v>373.33</v>
      </c>
      <c r="K8454">
        <f>Passenger_Data[[#This Row],[Price_USD]]*1</f>
        <v>373.33</v>
      </c>
      <c r="L8454">
        <v>78</v>
      </c>
      <c r="M8454" t="s">
        <v>30</v>
      </c>
      <c r="N8454" t="s">
        <v>31</v>
      </c>
      <c r="O8454" t="s">
        <v>32</v>
      </c>
      <c r="P8454" t="s">
        <v>50</v>
      </c>
      <c r="Q8454">
        <v>0</v>
      </c>
      <c r="R8454" t="s">
        <v>43</v>
      </c>
      <c r="S8454" t="s">
        <v>68</v>
      </c>
      <c r="T8454">
        <v>5.2</v>
      </c>
      <c r="U8454">
        <v>18</v>
      </c>
      <c r="V8454">
        <v>58</v>
      </c>
      <c r="W8454">
        <v>0</v>
      </c>
      <c r="X8454">
        <v>0</v>
      </c>
      <c r="Y8454" t="s">
        <v>45</v>
      </c>
    </row>
    <row r="8455" spans="1:25" x14ac:dyDescent="0.25">
      <c r="A8455" t="s">
        <v>10495</v>
      </c>
      <c r="B8455" t="s">
        <v>2880</v>
      </c>
      <c r="C8455" t="s">
        <v>48</v>
      </c>
      <c r="D8455" t="s">
        <v>39</v>
      </c>
      <c r="E8455" t="s">
        <v>27</v>
      </c>
      <c r="F8455" s="1" t="s">
        <v>20509</v>
      </c>
      <c r="G8455">
        <v>186</v>
      </c>
      <c r="H8455" t="s">
        <v>29</v>
      </c>
      <c r="I8455">
        <v>1091</v>
      </c>
      <c r="J8455">
        <v>282.24</v>
      </c>
      <c r="K8455">
        <f>Passenger_Data[[#This Row],[Price_USD]]*1</f>
        <v>282.24</v>
      </c>
      <c r="L8455">
        <v>71</v>
      </c>
      <c r="M8455" t="s">
        <v>30</v>
      </c>
      <c r="N8455" t="s">
        <v>31</v>
      </c>
      <c r="O8455" t="s">
        <v>56</v>
      </c>
      <c r="P8455" t="s">
        <v>33</v>
      </c>
      <c r="Q8455">
        <v>0</v>
      </c>
      <c r="R8455" t="s">
        <v>65</v>
      </c>
      <c r="S8455" t="s">
        <v>35</v>
      </c>
      <c r="T8455">
        <v>6.4</v>
      </c>
      <c r="U8455">
        <v>11</v>
      </c>
      <c r="V8455">
        <v>83</v>
      </c>
      <c r="W8455">
        <v>0</v>
      </c>
      <c r="X8455">
        <v>0</v>
      </c>
      <c r="Y8455" t="s">
        <v>77</v>
      </c>
    </row>
    <row r="8456" spans="1:25" x14ac:dyDescent="0.25">
      <c r="A8456" t="s">
        <v>10496</v>
      </c>
      <c r="B8456" t="s">
        <v>313</v>
      </c>
      <c r="C8456" t="s">
        <v>48</v>
      </c>
      <c r="D8456" t="s">
        <v>27</v>
      </c>
      <c r="E8456" t="s">
        <v>28</v>
      </c>
      <c r="F8456" s="1" t="s">
        <v>20510</v>
      </c>
      <c r="G8456">
        <v>139</v>
      </c>
      <c r="H8456" t="s">
        <v>29</v>
      </c>
      <c r="I8456">
        <v>970</v>
      </c>
      <c r="J8456">
        <v>365.76</v>
      </c>
      <c r="K8456">
        <f>Passenger_Data[[#This Row],[Price_USD]]*1</f>
        <v>365.76</v>
      </c>
      <c r="L8456">
        <v>30</v>
      </c>
      <c r="M8456" t="s">
        <v>30</v>
      </c>
      <c r="N8456" t="s">
        <v>41</v>
      </c>
      <c r="O8456" t="s">
        <v>42</v>
      </c>
      <c r="P8456" t="s">
        <v>83</v>
      </c>
      <c r="Q8456">
        <v>2</v>
      </c>
      <c r="R8456" t="s">
        <v>34</v>
      </c>
      <c r="S8456" t="s">
        <v>44</v>
      </c>
      <c r="T8456">
        <v>7.3</v>
      </c>
      <c r="U8456">
        <v>77</v>
      </c>
      <c r="V8456">
        <v>60</v>
      </c>
      <c r="W8456">
        <v>0</v>
      </c>
      <c r="X8456">
        <v>1</v>
      </c>
      <c r="Y8456" t="s">
        <v>36</v>
      </c>
    </row>
    <row r="8457" spans="1:25" x14ac:dyDescent="0.25">
      <c r="A8457" t="s">
        <v>10497</v>
      </c>
      <c r="B8457" t="s">
        <v>1341</v>
      </c>
      <c r="C8457" t="s">
        <v>82</v>
      </c>
      <c r="D8457" t="s">
        <v>64</v>
      </c>
      <c r="E8457" t="s">
        <v>27</v>
      </c>
      <c r="F8457" s="1" t="s">
        <v>20511</v>
      </c>
      <c r="G8457">
        <v>237</v>
      </c>
      <c r="H8457" t="s">
        <v>108</v>
      </c>
      <c r="I8457">
        <v>1204</v>
      </c>
      <c r="J8457">
        <v>274.31</v>
      </c>
      <c r="K8457">
        <f>Passenger_Data[[#This Row],[Price_USD]]*1</f>
        <v>274.31</v>
      </c>
      <c r="L8457">
        <v>32</v>
      </c>
      <c r="M8457" t="s">
        <v>30</v>
      </c>
      <c r="N8457" t="s">
        <v>31</v>
      </c>
      <c r="O8457" t="s">
        <v>33</v>
      </c>
      <c r="P8457" t="s">
        <v>83</v>
      </c>
      <c r="Q8457">
        <v>3</v>
      </c>
      <c r="R8457" t="s">
        <v>65</v>
      </c>
      <c r="S8457" t="s">
        <v>44</v>
      </c>
      <c r="T8457">
        <v>10</v>
      </c>
      <c r="U8457">
        <v>41</v>
      </c>
      <c r="V8457">
        <v>50</v>
      </c>
      <c r="W8457">
        <v>0</v>
      </c>
      <c r="X8457">
        <v>0</v>
      </c>
      <c r="Y8457" t="s">
        <v>45</v>
      </c>
    </row>
    <row r="8458" spans="1:25" x14ac:dyDescent="0.25">
      <c r="A8458" t="s">
        <v>10498</v>
      </c>
      <c r="B8458" t="s">
        <v>5697</v>
      </c>
      <c r="C8458" t="s">
        <v>82</v>
      </c>
      <c r="D8458" t="s">
        <v>39</v>
      </c>
      <c r="E8458" t="s">
        <v>27</v>
      </c>
      <c r="F8458" s="1" t="s">
        <v>20512</v>
      </c>
      <c r="G8458">
        <v>235</v>
      </c>
      <c r="H8458" t="s">
        <v>29</v>
      </c>
      <c r="I8458">
        <v>1357</v>
      </c>
      <c r="J8458">
        <v>295.77</v>
      </c>
      <c r="K8458">
        <f>Passenger_Data[[#This Row],[Price_USD]]*1</f>
        <v>295.77</v>
      </c>
      <c r="L8458">
        <v>26</v>
      </c>
      <c r="M8458" t="s">
        <v>30</v>
      </c>
      <c r="N8458" t="s">
        <v>31</v>
      </c>
      <c r="O8458" t="s">
        <v>32</v>
      </c>
      <c r="P8458" t="s">
        <v>50</v>
      </c>
      <c r="Q8458">
        <v>1</v>
      </c>
      <c r="R8458" t="s">
        <v>65</v>
      </c>
      <c r="S8458" t="s">
        <v>61</v>
      </c>
      <c r="T8458">
        <v>7.4</v>
      </c>
      <c r="U8458">
        <v>4</v>
      </c>
      <c r="V8458">
        <v>105</v>
      </c>
      <c r="W8458">
        <v>0</v>
      </c>
      <c r="X8458">
        <v>0</v>
      </c>
      <c r="Y8458" t="s">
        <v>77</v>
      </c>
    </row>
    <row r="8459" spans="1:25" x14ac:dyDescent="0.25">
      <c r="A8459" t="s">
        <v>10499</v>
      </c>
      <c r="B8459" t="s">
        <v>555</v>
      </c>
      <c r="C8459" t="s">
        <v>82</v>
      </c>
      <c r="D8459" t="s">
        <v>59</v>
      </c>
      <c r="E8459" t="s">
        <v>64</v>
      </c>
      <c r="F8459" s="1" t="s">
        <v>20513</v>
      </c>
      <c r="G8459">
        <v>216</v>
      </c>
      <c r="H8459" t="s">
        <v>29</v>
      </c>
      <c r="I8459">
        <v>1165</v>
      </c>
      <c r="J8459">
        <v>231.52</v>
      </c>
      <c r="K8459">
        <f>Passenger_Data[[#This Row],[Price_USD]]*1</f>
        <v>231.52</v>
      </c>
      <c r="L8459">
        <v>59</v>
      </c>
      <c r="M8459" t="s">
        <v>40</v>
      </c>
      <c r="N8459" t="s">
        <v>41</v>
      </c>
      <c r="O8459" t="s">
        <v>42</v>
      </c>
      <c r="P8459" t="s">
        <v>50</v>
      </c>
      <c r="Q8459">
        <v>3</v>
      </c>
      <c r="R8459" t="s">
        <v>51</v>
      </c>
      <c r="S8459" t="s">
        <v>35</v>
      </c>
      <c r="T8459">
        <v>8.5</v>
      </c>
      <c r="U8459">
        <v>23</v>
      </c>
      <c r="V8459">
        <v>7</v>
      </c>
      <c r="W8459">
        <v>0</v>
      </c>
      <c r="X8459">
        <v>0</v>
      </c>
      <c r="Y8459" t="s">
        <v>77</v>
      </c>
    </row>
    <row r="8460" spans="1:25" x14ac:dyDescent="0.25">
      <c r="A8460" t="s">
        <v>10500</v>
      </c>
      <c r="B8460" t="s">
        <v>3066</v>
      </c>
      <c r="C8460" t="s">
        <v>48</v>
      </c>
      <c r="D8460" t="s">
        <v>39</v>
      </c>
      <c r="E8460" t="s">
        <v>64</v>
      </c>
      <c r="F8460" s="1" t="s">
        <v>20514</v>
      </c>
      <c r="G8460">
        <v>103</v>
      </c>
      <c r="H8460" t="s">
        <v>29</v>
      </c>
      <c r="I8460">
        <v>847</v>
      </c>
      <c r="J8460">
        <v>555.05999999999995</v>
      </c>
      <c r="K8460">
        <f>Passenger_Data[[#This Row],[Price_USD]]*1</f>
        <v>555.05999999999995</v>
      </c>
      <c r="L8460">
        <v>78</v>
      </c>
      <c r="M8460" t="s">
        <v>30</v>
      </c>
      <c r="N8460" t="s">
        <v>31</v>
      </c>
      <c r="O8460" t="s">
        <v>32</v>
      </c>
      <c r="P8460" t="s">
        <v>33</v>
      </c>
      <c r="Q8460">
        <v>1</v>
      </c>
      <c r="R8460" t="s">
        <v>65</v>
      </c>
      <c r="S8460" t="s">
        <v>44</v>
      </c>
      <c r="T8460">
        <v>6.3</v>
      </c>
      <c r="U8460">
        <v>1</v>
      </c>
      <c r="V8460">
        <v>91</v>
      </c>
      <c r="W8460">
        <v>0</v>
      </c>
      <c r="X8460">
        <v>0</v>
      </c>
      <c r="Y8460" t="s">
        <v>45</v>
      </c>
    </row>
    <row r="8461" spans="1:25" x14ac:dyDescent="0.25">
      <c r="A8461" t="s">
        <v>10501</v>
      </c>
      <c r="B8461" t="s">
        <v>2851</v>
      </c>
      <c r="C8461" t="s">
        <v>54</v>
      </c>
      <c r="D8461" t="s">
        <v>27</v>
      </c>
      <c r="E8461" t="s">
        <v>27</v>
      </c>
      <c r="F8461" s="1" t="s">
        <v>20515</v>
      </c>
      <c r="G8461">
        <v>202</v>
      </c>
      <c r="H8461" t="s">
        <v>86</v>
      </c>
      <c r="I8461">
        <v>819</v>
      </c>
      <c r="J8461">
        <v>221.01</v>
      </c>
      <c r="K8461">
        <f>Passenger_Data[[#This Row],[Price_USD]]*1</f>
        <v>221.01</v>
      </c>
      <c r="L8461">
        <v>29</v>
      </c>
      <c r="M8461" t="s">
        <v>30</v>
      </c>
      <c r="N8461" t="s">
        <v>31</v>
      </c>
      <c r="O8461" t="s">
        <v>56</v>
      </c>
      <c r="P8461" t="s">
        <v>50</v>
      </c>
      <c r="Q8461">
        <v>1</v>
      </c>
      <c r="R8461" t="s">
        <v>65</v>
      </c>
      <c r="S8461" t="s">
        <v>61</v>
      </c>
      <c r="T8461">
        <v>6.3</v>
      </c>
      <c r="U8461">
        <v>6</v>
      </c>
      <c r="V8461">
        <v>101</v>
      </c>
      <c r="W8461">
        <v>0</v>
      </c>
      <c r="X8461">
        <v>0</v>
      </c>
      <c r="Y8461" t="s">
        <v>36</v>
      </c>
    </row>
    <row r="8462" spans="1:25" x14ac:dyDescent="0.25">
      <c r="A8462" t="s">
        <v>10502</v>
      </c>
      <c r="B8462" t="s">
        <v>2583</v>
      </c>
      <c r="C8462" t="s">
        <v>73</v>
      </c>
      <c r="D8462" t="s">
        <v>55</v>
      </c>
      <c r="E8462" t="s">
        <v>76</v>
      </c>
      <c r="F8462" s="1" t="s">
        <v>20516</v>
      </c>
      <c r="G8462">
        <v>139</v>
      </c>
      <c r="H8462" t="s">
        <v>29</v>
      </c>
      <c r="I8462">
        <v>1634</v>
      </c>
      <c r="J8462">
        <v>352.23</v>
      </c>
      <c r="K8462">
        <f>Passenger_Data[[#This Row],[Price_USD]]*1</f>
        <v>352.23</v>
      </c>
      <c r="L8462">
        <v>75</v>
      </c>
      <c r="M8462" t="s">
        <v>40</v>
      </c>
      <c r="N8462" t="s">
        <v>41</v>
      </c>
      <c r="O8462" t="s">
        <v>33</v>
      </c>
      <c r="P8462" t="s">
        <v>83</v>
      </c>
      <c r="Q8462">
        <v>0</v>
      </c>
      <c r="R8462" t="s">
        <v>34</v>
      </c>
      <c r="S8462" t="s">
        <v>35</v>
      </c>
      <c r="T8462">
        <v>6.5</v>
      </c>
      <c r="U8462">
        <v>1</v>
      </c>
      <c r="V8462">
        <v>5</v>
      </c>
      <c r="W8462">
        <v>0</v>
      </c>
      <c r="X8462">
        <v>0</v>
      </c>
      <c r="Y8462" t="s">
        <v>77</v>
      </c>
    </row>
    <row r="8463" spans="1:25" x14ac:dyDescent="0.25">
      <c r="A8463" t="s">
        <v>10503</v>
      </c>
      <c r="B8463" t="s">
        <v>1635</v>
      </c>
      <c r="C8463" t="s">
        <v>73</v>
      </c>
      <c r="D8463" t="s">
        <v>28</v>
      </c>
      <c r="E8463" t="s">
        <v>55</v>
      </c>
      <c r="F8463" s="1" t="s">
        <v>20517</v>
      </c>
      <c r="G8463">
        <v>359</v>
      </c>
      <c r="H8463" t="s">
        <v>29</v>
      </c>
      <c r="I8463">
        <v>1200</v>
      </c>
      <c r="J8463">
        <v>139.97</v>
      </c>
      <c r="K8463">
        <f>Passenger_Data[[#This Row],[Price_USD]]*1</f>
        <v>139.97</v>
      </c>
      <c r="L8463">
        <v>20</v>
      </c>
      <c r="M8463" t="s">
        <v>30</v>
      </c>
      <c r="N8463" t="s">
        <v>60</v>
      </c>
      <c r="O8463" t="s">
        <v>42</v>
      </c>
      <c r="P8463" t="s">
        <v>33</v>
      </c>
      <c r="Q8463">
        <v>3</v>
      </c>
      <c r="R8463" t="s">
        <v>65</v>
      </c>
      <c r="S8463" t="s">
        <v>61</v>
      </c>
      <c r="T8463">
        <v>8.1999999999999993</v>
      </c>
      <c r="U8463">
        <v>15</v>
      </c>
      <c r="V8463">
        <v>99</v>
      </c>
      <c r="W8463">
        <v>0</v>
      </c>
      <c r="X8463">
        <v>0</v>
      </c>
      <c r="Y8463" t="s">
        <v>77</v>
      </c>
    </row>
    <row r="8464" spans="1:25" x14ac:dyDescent="0.25">
      <c r="A8464" t="s">
        <v>10504</v>
      </c>
      <c r="B8464" t="s">
        <v>2841</v>
      </c>
      <c r="C8464" t="s">
        <v>82</v>
      </c>
      <c r="D8464" t="s">
        <v>49</v>
      </c>
      <c r="E8464" t="s">
        <v>55</v>
      </c>
      <c r="F8464" s="1" t="s">
        <v>20518</v>
      </c>
      <c r="G8464">
        <v>199</v>
      </c>
      <c r="H8464" t="s">
        <v>29</v>
      </c>
      <c r="I8464">
        <v>1541</v>
      </c>
      <c r="J8464">
        <v>367.16</v>
      </c>
      <c r="K8464">
        <f>Passenger_Data[[#This Row],[Price_USD]]*1</f>
        <v>367.16</v>
      </c>
      <c r="L8464">
        <v>51</v>
      </c>
      <c r="M8464" t="s">
        <v>30</v>
      </c>
      <c r="N8464" t="s">
        <v>31</v>
      </c>
      <c r="O8464" t="s">
        <v>56</v>
      </c>
      <c r="P8464" t="s">
        <v>33</v>
      </c>
      <c r="Q8464">
        <v>1</v>
      </c>
      <c r="R8464" t="s">
        <v>51</v>
      </c>
      <c r="S8464" t="s">
        <v>61</v>
      </c>
      <c r="T8464">
        <v>8.1</v>
      </c>
      <c r="U8464">
        <v>2</v>
      </c>
      <c r="V8464">
        <v>10</v>
      </c>
      <c r="W8464">
        <v>0</v>
      </c>
      <c r="X8464">
        <v>0</v>
      </c>
      <c r="Y8464" t="s">
        <v>45</v>
      </c>
    </row>
    <row r="8465" spans="1:25" x14ac:dyDescent="0.25">
      <c r="A8465" t="s">
        <v>10505</v>
      </c>
      <c r="B8465" t="s">
        <v>496</v>
      </c>
      <c r="C8465" t="s">
        <v>73</v>
      </c>
      <c r="D8465" t="s">
        <v>28</v>
      </c>
      <c r="E8465" t="s">
        <v>55</v>
      </c>
      <c r="F8465" s="1" t="s">
        <v>20519</v>
      </c>
      <c r="G8465">
        <v>208</v>
      </c>
      <c r="H8465" t="s">
        <v>86</v>
      </c>
      <c r="I8465">
        <v>1416</v>
      </c>
      <c r="J8465">
        <v>591.74</v>
      </c>
      <c r="K8465">
        <f>Passenger_Data[[#This Row],[Price_USD]]*1</f>
        <v>591.74</v>
      </c>
      <c r="L8465">
        <v>47</v>
      </c>
      <c r="M8465" t="s">
        <v>30</v>
      </c>
      <c r="N8465" t="s">
        <v>31</v>
      </c>
      <c r="O8465" t="s">
        <v>33</v>
      </c>
      <c r="P8465" t="s">
        <v>50</v>
      </c>
      <c r="Q8465">
        <v>2</v>
      </c>
      <c r="R8465" t="s">
        <v>51</v>
      </c>
      <c r="S8465" t="s">
        <v>68</v>
      </c>
      <c r="T8465">
        <v>8.3000000000000007</v>
      </c>
      <c r="U8465">
        <v>23</v>
      </c>
      <c r="V8465">
        <v>79</v>
      </c>
      <c r="W8465">
        <v>0</v>
      </c>
      <c r="X8465">
        <v>0</v>
      </c>
      <c r="Y8465" t="s">
        <v>45</v>
      </c>
    </row>
    <row r="8466" spans="1:25" x14ac:dyDescent="0.25">
      <c r="A8466" t="s">
        <v>10506</v>
      </c>
      <c r="B8466" t="s">
        <v>1293</v>
      </c>
      <c r="C8466" t="s">
        <v>54</v>
      </c>
      <c r="D8466" t="s">
        <v>55</v>
      </c>
      <c r="E8466" t="s">
        <v>28</v>
      </c>
      <c r="F8466" s="1" t="s">
        <v>20520</v>
      </c>
      <c r="G8466">
        <v>280</v>
      </c>
      <c r="H8466" t="s">
        <v>29</v>
      </c>
      <c r="I8466">
        <v>1002</v>
      </c>
      <c r="J8466">
        <v>344.47</v>
      </c>
      <c r="K8466">
        <f>Passenger_Data[[#This Row],[Price_USD]]*1</f>
        <v>344.47</v>
      </c>
      <c r="L8466">
        <v>63</v>
      </c>
      <c r="M8466" t="s">
        <v>30</v>
      </c>
      <c r="N8466" t="s">
        <v>31</v>
      </c>
      <c r="O8466" t="s">
        <v>42</v>
      </c>
      <c r="P8466" t="s">
        <v>33</v>
      </c>
      <c r="Q8466">
        <v>2</v>
      </c>
      <c r="R8466" t="s">
        <v>65</v>
      </c>
      <c r="S8466" t="s">
        <v>35</v>
      </c>
      <c r="T8466">
        <v>8.8000000000000007</v>
      </c>
      <c r="U8466">
        <v>18</v>
      </c>
      <c r="V8466">
        <v>6</v>
      </c>
      <c r="W8466">
        <v>0</v>
      </c>
      <c r="X8466">
        <v>0</v>
      </c>
      <c r="Y8466" t="s">
        <v>77</v>
      </c>
    </row>
    <row r="8467" spans="1:25" x14ac:dyDescent="0.25">
      <c r="A8467" t="s">
        <v>10507</v>
      </c>
      <c r="B8467" t="s">
        <v>508</v>
      </c>
      <c r="C8467" t="s">
        <v>73</v>
      </c>
      <c r="D8467" t="s">
        <v>59</v>
      </c>
      <c r="E8467" t="s">
        <v>76</v>
      </c>
      <c r="F8467" s="1" t="s">
        <v>20521</v>
      </c>
      <c r="G8467">
        <v>171</v>
      </c>
      <c r="H8467" t="s">
        <v>29</v>
      </c>
      <c r="I8467">
        <v>1370</v>
      </c>
      <c r="J8467">
        <v>315.16000000000003</v>
      </c>
      <c r="K8467">
        <f>Passenger_Data[[#This Row],[Price_USD]]*1</f>
        <v>315.16000000000003</v>
      </c>
      <c r="L8467">
        <v>21</v>
      </c>
      <c r="M8467" t="s">
        <v>30</v>
      </c>
      <c r="N8467" t="s">
        <v>60</v>
      </c>
      <c r="O8467" t="s">
        <v>32</v>
      </c>
      <c r="P8467" t="s">
        <v>50</v>
      </c>
      <c r="Q8467">
        <v>2</v>
      </c>
      <c r="R8467" t="s">
        <v>65</v>
      </c>
      <c r="S8467" t="s">
        <v>68</v>
      </c>
      <c r="T8467">
        <v>6.7</v>
      </c>
      <c r="U8467">
        <v>22</v>
      </c>
      <c r="V8467">
        <v>12</v>
      </c>
      <c r="W8467">
        <v>0</v>
      </c>
      <c r="X8467">
        <v>0</v>
      </c>
      <c r="Y8467" t="s">
        <v>77</v>
      </c>
    </row>
    <row r="8468" spans="1:25" x14ac:dyDescent="0.25">
      <c r="A8468" t="s">
        <v>10508</v>
      </c>
      <c r="B8468" t="s">
        <v>8237</v>
      </c>
      <c r="C8468" t="s">
        <v>54</v>
      </c>
      <c r="D8468" t="s">
        <v>27</v>
      </c>
      <c r="E8468" t="s">
        <v>28</v>
      </c>
      <c r="F8468" s="1" t="s">
        <v>20522</v>
      </c>
      <c r="G8468">
        <v>152</v>
      </c>
      <c r="H8468" t="s">
        <v>29</v>
      </c>
      <c r="I8468">
        <v>1479</v>
      </c>
      <c r="J8468">
        <v>265.17</v>
      </c>
      <c r="K8468">
        <f>Passenger_Data[[#This Row],[Price_USD]]*1</f>
        <v>265.17</v>
      </c>
      <c r="L8468">
        <v>36</v>
      </c>
      <c r="M8468" t="s">
        <v>30</v>
      </c>
      <c r="N8468" t="s">
        <v>31</v>
      </c>
      <c r="O8468" t="s">
        <v>42</v>
      </c>
      <c r="P8468" t="s">
        <v>50</v>
      </c>
      <c r="Q8468">
        <v>2</v>
      </c>
      <c r="R8468" t="s">
        <v>65</v>
      </c>
      <c r="S8468" t="s">
        <v>35</v>
      </c>
      <c r="T8468">
        <v>6.6</v>
      </c>
      <c r="U8468">
        <v>3</v>
      </c>
      <c r="V8468">
        <v>101</v>
      </c>
      <c r="W8468">
        <v>0</v>
      </c>
      <c r="X8468">
        <v>0</v>
      </c>
      <c r="Y8468" t="s">
        <v>77</v>
      </c>
    </row>
    <row r="8469" spans="1:25" x14ac:dyDescent="0.25">
      <c r="A8469" t="s">
        <v>10509</v>
      </c>
      <c r="B8469" t="s">
        <v>4349</v>
      </c>
      <c r="C8469" t="s">
        <v>54</v>
      </c>
      <c r="D8469" t="s">
        <v>59</v>
      </c>
      <c r="E8469" t="s">
        <v>49</v>
      </c>
      <c r="F8469" s="1" t="s">
        <v>20523</v>
      </c>
      <c r="G8469">
        <v>261</v>
      </c>
      <c r="H8469" t="s">
        <v>29</v>
      </c>
      <c r="I8469">
        <v>1102</v>
      </c>
      <c r="J8469">
        <v>191.23</v>
      </c>
      <c r="K8469">
        <f>Passenger_Data[[#This Row],[Price_USD]]*1</f>
        <v>191.23</v>
      </c>
      <c r="L8469">
        <v>54</v>
      </c>
      <c r="M8469" t="s">
        <v>30</v>
      </c>
      <c r="N8469" t="s">
        <v>41</v>
      </c>
      <c r="O8469" t="s">
        <v>56</v>
      </c>
      <c r="P8469" t="s">
        <v>50</v>
      </c>
      <c r="Q8469">
        <v>0</v>
      </c>
      <c r="R8469" t="s">
        <v>65</v>
      </c>
      <c r="S8469" t="s">
        <v>44</v>
      </c>
      <c r="T8469">
        <v>6.5</v>
      </c>
      <c r="U8469">
        <v>12</v>
      </c>
      <c r="V8469">
        <v>21</v>
      </c>
      <c r="W8469">
        <v>0</v>
      </c>
      <c r="X8469">
        <v>0</v>
      </c>
      <c r="Y8469" t="s">
        <v>45</v>
      </c>
    </row>
    <row r="8470" spans="1:25" x14ac:dyDescent="0.25">
      <c r="A8470" t="s">
        <v>10510</v>
      </c>
      <c r="B8470" t="s">
        <v>1100</v>
      </c>
      <c r="C8470" t="s">
        <v>48</v>
      </c>
      <c r="D8470" t="s">
        <v>59</v>
      </c>
      <c r="E8470" t="s">
        <v>27</v>
      </c>
      <c r="F8470" s="1" t="s">
        <v>20524</v>
      </c>
      <c r="G8470">
        <v>287</v>
      </c>
      <c r="H8470" t="s">
        <v>29</v>
      </c>
      <c r="I8470">
        <v>1505</v>
      </c>
      <c r="J8470">
        <v>201.51</v>
      </c>
      <c r="K8470">
        <f>Passenger_Data[[#This Row],[Price_USD]]*1</f>
        <v>201.51</v>
      </c>
      <c r="L8470">
        <v>18</v>
      </c>
      <c r="M8470" t="s">
        <v>30</v>
      </c>
      <c r="N8470" t="s">
        <v>60</v>
      </c>
      <c r="O8470" t="s">
        <v>33</v>
      </c>
      <c r="P8470" t="s">
        <v>33</v>
      </c>
      <c r="Q8470">
        <v>0</v>
      </c>
      <c r="R8470" t="s">
        <v>65</v>
      </c>
      <c r="S8470" t="s">
        <v>61</v>
      </c>
      <c r="T8470">
        <v>8.3000000000000007</v>
      </c>
      <c r="U8470">
        <v>6</v>
      </c>
      <c r="V8470">
        <v>20</v>
      </c>
      <c r="W8470">
        <v>0</v>
      </c>
      <c r="X8470">
        <v>1</v>
      </c>
      <c r="Y8470" t="s">
        <v>36</v>
      </c>
    </row>
    <row r="8471" spans="1:25" x14ac:dyDescent="0.25">
      <c r="A8471" t="s">
        <v>10511</v>
      </c>
      <c r="B8471" t="s">
        <v>10512</v>
      </c>
      <c r="C8471" t="s">
        <v>48</v>
      </c>
      <c r="D8471" t="s">
        <v>76</v>
      </c>
      <c r="E8471" t="s">
        <v>55</v>
      </c>
      <c r="F8471" s="1" t="s">
        <v>20525</v>
      </c>
      <c r="G8471">
        <v>218</v>
      </c>
      <c r="H8471" t="s">
        <v>29</v>
      </c>
      <c r="I8471">
        <v>1316</v>
      </c>
      <c r="J8471">
        <v>461.36</v>
      </c>
      <c r="K8471">
        <f>Passenger_Data[[#This Row],[Price_USD]]*1</f>
        <v>461.36</v>
      </c>
      <c r="L8471">
        <v>25</v>
      </c>
      <c r="M8471" t="s">
        <v>40</v>
      </c>
      <c r="N8471" t="s">
        <v>41</v>
      </c>
      <c r="O8471" t="s">
        <v>32</v>
      </c>
      <c r="P8471" t="s">
        <v>50</v>
      </c>
      <c r="Q8471">
        <v>0</v>
      </c>
      <c r="R8471" t="s">
        <v>65</v>
      </c>
      <c r="S8471" t="s">
        <v>68</v>
      </c>
      <c r="T8471">
        <v>7.4</v>
      </c>
      <c r="U8471">
        <v>13</v>
      </c>
      <c r="V8471">
        <v>116</v>
      </c>
      <c r="W8471">
        <v>0</v>
      </c>
      <c r="X8471">
        <v>0</v>
      </c>
      <c r="Y8471" t="s">
        <v>36</v>
      </c>
    </row>
    <row r="8472" spans="1:25" x14ac:dyDescent="0.25">
      <c r="A8472" t="s">
        <v>10513</v>
      </c>
      <c r="B8472" t="s">
        <v>10514</v>
      </c>
      <c r="C8472" t="s">
        <v>26</v>
      </c>
      <c r="D8472" t="s">
        <v>59</v>
      </c>
      <c r="E8472" t="s">
        <v>55</v>
      </c>
      <c r="F8472" s="1" t="s">
        <v>20526</v>
      </c>
      <c r="G8472">
        <v>127</v>
      </c>
      <c r="H8472" t="s">
        <v>86</v>
      </c>
      <c r="I8472">
        <v>1396</v>
      </c>
      <c r="J8472">
        <v>99.27</v>
      </c>
      <c r="K8472">
        <f>Passenger_Data[[#This Row],[Price_USD]]*1</f>
        <v>99.27</v>
      </c>
      <c r="L8472">
        <v>79</v>
      </c>
      <c r="M8472" t="s">
        <v>40</v>
      </c>
      <c r="N8472" t="s">
        <v>41</v>
      </c>
      <c r="O8472" t="s">
        <v>33</v>
      </c>
      <c r="P8472" t="s">
        <v>33</v>
      </c>
      <c r="Q8472">
        <v>2</v>
      </c>
      <c r="R8472" t="s">
        <v>65</v>
      </c>
      <c r="S8472" t="s">
        <v>44</v>
      </c>
      <c r="T8472">
        <v>8.6</v>
      </c>
      <c r="U8472">
        <v>4</v>
      </c>
      <c r="V8472">
        <v>72</v>
      </c>
      <c r="W8472">
        <v>0</v>
      </c>
      <c r="X8472">
        <v>0</v>
      </c>
      <c r="Y8472" t="s">
        <v>45</v>
      </c>
    </row>
    <row r="8473" spans="1:25" x14ac:dyDescent="0.25">
      <c r="A8473" t="s">
        <v>10515</v>
      </c>
      <c r="B8473" t="s">
        <v>3096</v>
      </c>
      <c r="C8473" t="s">
        <v>26</v>
      </c>
      <c r="D8473" t="s">
        <v>64</v>
      </c>
      <c r="E8473" t="s">
        <v>27</v>
      </c>
      <c r="F8473" s="1" t="s">
        <v>20527</v>
      </c>
      <c r="G8473">
        <v>153</v>
      </c>
      <c r="H8473" t="s">
        <v>29</v>
      </c>
      <c r="I8473">
        <v>1053</v>
      </c>
      <c r="J8473">
        <v>218.45</v>
      </c>
      <c r="K8473">
        <f>Passenger_Data[[#This Row],[Price_USD]]*1</f>
        <v>218.45</v>
      </c>
      <c r="L8473">
        <v>38</v>
      </c>
      <c r="M8473" t="s">
        <v>40</v>
      </c>
      <c r="N8473" t="s">
        <v>60</v>
      </c>
      <c r="O8473" t="s">
        <v>33</v>
      </c>
      <c r="P8473" t="s">
        <v>83</v>
      </c>
      <c r="Q8473">
        <v>2</v>
      </c>
      <c r="R8473" t="s">
        <v>51</v>
      </c>
      <c r="S8473" t="s">
        <v>61</v>
      </c>
      <c r="T8473">
        <v>7.4</v>
      </c>
      <c r="U8473">
        <v>13</v>
      </c>
      <c r="V8473">
        <v>82</v>
      </c>
      <c r="W8473">
        <v>0</v>
      </c>
      <c r="X8473">
        <v>0</v>
      </c>
      <c r="Y8473" t="s">
        <v>77</v>
      </c>
    </row>
    <row r="8474" spans="1:25" x14ac:dyDescent="0.25">
      <c r="A8474" t="s">
        <v>10516</v>
      </c>
      <c r="B8474" t="s">
        <v>4889</v>
      </c>
      <c r="C8474" t="s">
        <v>82</v>
      </c>
      <c r="D8474" t="s">
        <v>27</v>
      </c>
      <c r="E8474" t="s">
        <v>28</v>
      </c>
      <c r="F8474" s="1" t="s">
        <v>20528</v>
      </c>
      <c r="G8474">
        <v>193</v>
      </c>
      <c r="H8474" t="s">
        <v>29</v>
      </c>
      <c r="I8474">
        <v>859</v>
      </c>
      <c r="J8474">
        <v>394.4</v>
      </c>
      <c r="K8474">
        <f>Passenger_Data[[#This Row],[Price_USD]]*1</f>
        <v>394.4</v>
      </c>
      <c r="L8474">
        <v>30</v>
      </c>
      <c r="M8474" t="s">
        <v>40</v>
      </c>
      <c r="N8474" t="s">
        <v>60</v>
      </c>
      <c r="O8474" t="s">
        <v>42</v>
      </c>
      <c r="P8474" t="s">
        <v>50</v>
      </c>
      <c r="Q8474">
        <v>1</v>
      </c>
      <c r="R8474" t="s">
        <v>65</v>
      </c>
      <c r="S8474" t="s">
        <v>68</v>
      </c>
      <c r="T8474">
        <v>5.0999999999999996</v>
      </c>
      <c r="U8474">
        <v>9</v>
      </c>
      <c r="V8474">
        <v>20</v>
      </c>
      <c r="W8474">
        <v>0</v>
      </c>
      <c r="X8474">
        <v>1</v>
      </c>
      <c r="Y8474" t="s">
        <v>45</v>
      </c>
    </row>
    <row r="8475" spans="1:25" x14ac:dyDescent="0.25">
      <c r="A8475" t="s">
        <v>10517</v>
      </c>
      <c r="B8475" t="s">
        <v>1371</v>
      </c>
      <c r="C8475" t="s">
        <v>82</v>
      </c>
      <c r="D8475" t="s">
        <v>39</v>
      </c>
      <c r="E8475" t="s">
        <v>55</v>
      </c>
      <c r="F8475" s="1" t="s">
        <v>20529</v>
      </c>
      <c r="G8475">
        <v>66</v>
      </c>
      <c r="H8475" t="s">
        <v>86</v>
      </c>
      <c r="I8475">
        <v>1607</v>
      </c>
      <c r="J8475">
        <v>369.59</v>
      </c>
      <c r="K8475">
        <f>Passenger_Data[[#This Row],[Price_USD]]*1</f>
        <v>369.59</v>
      </c>
      <c r="L8475">
        <v>75</v>
      </c>
      <c r="M8475" t="s">
        <v>30</v>
      </c>
      <c r="N8475" t="s">
        <v>60</v>
      </c>
      <c r="O8475" t="s">
        <v>32</v>
      </c>
      <c r="P8475" t="s">
        <v>50</v>
      </c>
      <c r="Q8475">
        <v>1</v>
      </c>
      <c r="R8475" t="s">
        <v>65</v>
      </c>
      <c r="S8475" t="s">
        <v>61</v>
      </c>
      <c r="T8475">
        <v>8.4</v>
      </c>
      <c r="U8475">
        <v>28</v>
      </c>
      <c r="V8475">
        <v>63</v>
      </c>
      <c r="W8475">
        <v>0</v>
      </c>
      <c r="X8475">
        <v>0</v>
      </c>
      <c r="Y8475" t="s">
        <v>77</v>
      </c>
    </row>
    <row r="8476" spans="1:25" x14ac:dyDescent="0.25">
      <c r="A8476" t="s">
        <v>10518</v>
      </c>
      <c r="B8476" t="s">
        <v>5338</v>
      </c>
      <c r="C8476" t="s">
        <v>54</v>
      </c>
      <c r="D8476" t="s">
        <v>64</v>
      </c>
      <c r="E8476" t="s">
        <v>59</v>
      </c>
      <c r="F8476" s="1" t="s">
        <v>20530</v>
      </c>
      <c r="G8476">
        <v>63</v>
      </c>
      <c r="H8476" t="s">
        <v>29</v>
      </c>
      <c r="I8476">
        <v>789</v>
      </c>
      <c r="J8476">
        <v>302.27999999999997</v>
      </c>
      <c r="K8476">
        <f>Passenger_Data[[#This Row],[Price_USD]]*1</f>
        <v>302.27999999999997</v>
      </c>
      <c r="L8476">
        <v>32</v>
      </c>
      <c r="M8476" t="s">
        <v>40</v>
      </c>
      <c r="N8476" t="s">
        <v>60</v>
      </c>
      <c r="O8476" t="s">
        <v>42</v>
      </c>
      <c r="P8476" t="s">
        <v>83</v>
      </c>
      <c r="Q8476">
        <v>0</v>
      </c>
      <c r="R8476" t="s">
        <v>65</v>
      </c>
      <c r="S8476" t="s">
        <v>35</v>
      </c>
      <c r="T8476">
        <v>7.9</v>
      </c>
      <c r="U8476">
        <v>11</v>
      </c>
      <c r="V8476">
        <v>98</v>
      </c>
      <c r="W8476">
        <v>0</v>
      </c>
      <c r="X8476">
        <v>0</v>
      </c>
      <c r="Y8476" t="s">
        <v>36</v>
      </c>
    </row>
    <row r="8477" spans="1:25" x14ac:dyDescent="0.25">
      <c r="A8477" t="s">
        <v>10519</v>
      </c>
      <c r="B8477" t="s">
        <v>2619</v>
      </c>
      <c r="C8477" t="s">
        <v>82</v>
      </c>
      <c r="D8477" t="s">
        <v>76</v>
      </c>
      <c r="E8477" t="s">
        <v>64</v>
      </c>
      <c r="F8477" s="1" t="s">
        <v>20531</v>
      </c>
      <c r="G8477">
        <v>227</v>
      </c>
      <c r="H8477" t="s">
        <v>29</v>
      </c>
      <c r="I8477">
        <v>1195</v>
      </c>
      <c r="J8477">
        <v>328.16</v>
      </c>
      <c r="K8477">
        <f>Passenger_Data[[#This Row],[Price_USD]]*1</f>
        <v>328.16</v>
      </c>
      <c r="L8477">
        <v>63</v>
      </c>
      <c r="M8477" t="s">
        <v>40</v>
      </c>
      <c r="N8477" t="s">
        <v>31</v>
      </c>
      <c r="O8477" t="s">
        <v>42</v>
      </c>
      <c r="P8477" t="s">
        <v>264</v>
      </c>
      <c r="Q8477">
        <v>3</v>
      </c>
      <c r="R8477" t="s">
        <v>65</v>
      </c>
      <c r="S8477" t="s">
        <v>44</v>
      </c>
      <c r="T8477">
        <v>6.5</v>
      </c>
      <c r="U8477">
        <v>1</v>
      </c>
      <c r="V8477">
        <v>73</v>
      </c>
      <c r="W8477">
        <v>0</v>
      </c>
      <c r="X8477">
        <v>0</v>
      </c>
      <c r="Y8477" t="s">
        <v>77</v>
      </c>
    </row>
    <row r="8478" spans="1:25" x14ac:dyDescent="0.25">
      <c r="A8478" t="s">
        <v>10520</v>
      </c>
      <c r="B8478" t="s">
        <v>490</v>
      </c>
      <c r="C8478" t="s">
        <v>73</v>
      </c>
      <c r="D8478" t="s">
        <v>49</v>
      </c>
      <c r="E8478" t="s">
        <v>59</v>
      </c>
      <c r="F8478" s="1" t="s">
        <v>20532</v>
      </c>
      <c r="G8478">
        <v>166</v>
      </c>
      <c r="H8478" t="s">
        <v>29</v>
      </c>
      <c r="I8478">
        <v>814</v>
      </c>
      <c r="J8478">
        <v>466.24</v>
      </c>
      <c r="K8478">
        <f>Passenger_Data[[#This Row],[Price_USD]]*1</f>
        <v>466.24</v>
      </c>
      <c r="L8478">
        <v>46</v>
      </c>
      <c r="M8478" t="s">
        <v>40</v>
      </c>
      <c r="N8478" t="s">
        <v>31</v>
      </c>
      <c r="O8478" t="s">
        <v>32</v>
      </c>
      <c r="P8478" t="s">
        <v>83</v>
      </c>
      <c r="Q8478">
        <v>0</v>
      </c>
      <c r="R8478" t="s">
        <v>43</v>
      </c>
      <c r="S8478" t="s">
        <v>44</v>
      </c>
      <c r="T8478">
        <v>7.6</v>
      </c>
      <c r="U8478">
        <v>16</v>
      </c>
      <c r="V8478">
        <v>35</v>
      </c>
      <c r="W8478">
        <v>0</v>
      </c>
      <c r="X8478">
        <v>0</v>
      </c>
      <c r="Y8478" t="s">
        <v>36</v>
      </c>
    </row>
    <row r="8479" spans="1:25" x14ac:dyDescent="0.25">
      <c r="A8479" t="s">
        <v>10521</v>
      </c>
      <c r="B8479" t="s">
        <v>1053</v>
      </c>
      <c r="C8479" t="s">
        <v>26</v>
      </c>
      <c r="D8479" t="s">
        <v>76</v>
      </c>
      <c r="E8479" t="s">
        <v>28</v>
      </c>
      <c r="F8479" s="1" t="s">
        <v>20533</v>
      </c>
      <c r="G8479">
        <v>202</v>
      </c>
      <c r="H8479" t="s">
        <v>29</v>
      </c>
      <c r="I8479">
        <v>1515</v>
      </c>
      <c r="J8479">
        <v>411.1</v>
      </c>
      <c r="K8479">
        <f>Passenger_Data[[#This Row],[Price_USD]]*1</f>
        <v>411.1</v>
      </c>
      <c r="L8479">
        <v>56</v>
      </c>
      <c r="M8479" t="s">
        <v>30</v>
      </c>
      <c r="N8479" t="s">
        <v>31</v>
      </c>
      <c r="O8479" t="s">
        <v>42</v>
      </c>
      <c r="P8479" t="s">
        <v>264</v>
      </c>
      <c r="Q8479">
        <v>3</v>
      </c>
      <c r="R8479" t="s">
        <v>65</v>
      </c>
      <c r="S8479" t="s">
        <v>35</v>
      </c>
      <c r="T8479">
        <v>3.7</v>
      </c>
      <c r="U8479">
        <v>15</v>
      </c>
      <c r="V8479">
        <v>73</v>
      </c>
      <c r="W8479">
        <v>0</v>
      </c>
      <c r="X8479">
        <v>0</v>
      </c>
      <c r="Y8479" t="s">
        <v>77</v>
      </c>
    </row>
    <row r="8480" spans="1:25" x14ac:dyDescent="0.25">
      <c r="A8480" t="s">
        <v>10522</v>
      </c>
      <c r="B8480" t="s">
        <v>5458</v>
      </c>
      <c r="C8480" t="s">
        <v>54</v>
      </c>
      <c r="D8480" t="s">
        <v>49</v>
      </c>
      <c r="E8480" t="s">
        <v>59</v>
      </c>
      <c r="F8480" s="1" t="s">
        <v>20534</v>
      </c>
      <c r="G8480">
        <v>195</v>
      </c>
      <c r="H8480" t="s">
        <v>29</v>
      </c>
      <c r="I8480">
        <v>1246</v>
      </c>
      <c r="J8480">
        <v>365.78</v>
      </c>
      <c r="K8480">
        <f>Passenger_Data[[#This Row],[Price_USD]]*1</f>
        <v>365.78</v>
      </c>
      <c r="L8480">
        <v>31</v>
      </c>
      <c r="M8480" t="s">
        <v>30</v>
      </c>
      <c r="N8480" t="s">
        <v>60</v>
      </c>
      <c r="O8480" t="s">
        <v>42</v>
      </c>
      <c r="P8480" t="s">
        <v>50</v>
      </c>
      <c r="Q8480">
        <v>1</v>
      </c>
      <c r="R8480" t="s">
        <v>34</v>
      </c>
      <c r="S8480" t="s">
        <v>61</v>
      </c>
      <c r="T8480">
        <v>8.5</v>
      </c>
      <c r="U8480">
        <v>17</v>
      </c>
      <c r="V8480">
        <v>38</v>
      </c>
      <c r="W8480">
        <v>0</v>
      </c>
      <c r="X8480">
        <v>0</v>
      </c>
      <c r="Y8480" t="s">
        <v>36</v>
      </c>
    </row>
    <row r="8481" spans="1:25" x14ac:dyDescent="0.25">
      <c r="A8481" t="s">
        <v>10523</v>
      </c>
      <c r="B8481" t="s">
        <v>5313</v>
      </c>
      <c r="C8481" t="s">
        <v>48</v>
      </c>
      <c r="D8481" t="s">
        <v>55</v>
      </c>
      <c r="E8481" t="s">
        <v>28</v>
      </c>
      <c r="F8481" s="1" t="s">
        <v>20535</v>
      </c>
      <c r="G8481">
        <v>194</v>
      </c>
      <c r="H8481" t="s">
        <v>29</v>
      </c>
      <c r="I8481">
        <v>1109</v>
      </c>
      <c r="J8481">
        <v>482.94</v>
      </c>
      <c r="K8481">
        <f>Passenger_Data[[#This Row],[Price_USD]]*1</f>
        <v>482.94</v>
      </c>
      <c r="L8481">
        <v>48</v>
      </c>
      <c r="M8481" t="s">
        <v>30</v>
      </c>
      <c r="N8481" t="s">
        <v>60</v>
      </c>
      <c r="O8481" t="s">
        <v>32</v>
      </c>
      <c r="P8481" t="s">
        <v>50</v>
      </c>
      <c r="Q8481">
        <v>0</v>
      </c>
      <c r="R8481" t="s">
        <v>43</v>
      </c>
      <c r="S8481" t="s">
        <v>68</v>
      </c>
      <c r="T8481">
        <v>5.8</v>
      </c>
      <c r="U8481">
        <v>7</v>
      </c>
      <c r="V8481">
        <v>69</v>
      </c>
      <c r="W8481">
        <v>0</v>
      </c>
      <c r="X8481">
        <v>1</v>
      </c>
      <c r="Y8481" t="s">
        <v>77</v>
      </c>
    </row>
    <row r="8482" spans="1:25" x14ac:dyDescent="0.25">
      <c r="A8482" t="s">
        <v>10524</v>
      </c>
      <c r="B8482" t="s">
        <v>2506</v>
      </c>
      <c r="C8482" t="s">
        <v>82</v>
      </c>
      <c r="D8482" t="s">
        <v>27</v>
      </c>
      <c r="E8482" t="s">
        <v>76</v>
      </c>
      <c r="F8482" s="1" t="s">
        <v>20536</v>
      </c>
      <c r="G8482">
        <v>202</v>
      </c>
      <c r="H8482" t="s">
        <v>29</v>
      </c>
      <c r="I8482">
        <v>1222</v>
      </c>
      <c r="J8482">
        <v>301.60000000000002</v>
      </c>
      <c r="K8482">
        <f>Passenger_Data[[#This Row],[Price_USD]]*1</f>
        <v>301.60000000000002</v>
      </c>
      <c r="L8482">
        <v>76</v>
      </c>
      <c r="M8482" t="s">
        <v>40</v>
      </c>
      <c r="N8482" t="s">
        <v>31</v>
      </c>
      <c r="O8482" t="s">
        <v>33</v>
      </c>
      <c r="P8482" t="s">
        <v>50</v>
      </c>
      <c r="Q8482">
        <v>1</v>
      </c>
      <c r="R8482" t="s">
        <v>65</v>
      </c>
      <c r="S8482" t="s">
        <v>44</v>
      </c>
      <c r="T8482">
        <v>7.4</v>
      </c>
      <c r="U8482">
        <v>2</v>
      </c>
      <c r="V8482">
        <v>20</v>
      </c>
      <c r="W8482">
        <v>0</v>
      </c>
      <c r="X8482">
        <v>0</v>
      </c>
      <c r="Y8482" t="s">
        <v>45</v>
      </c>
    </row>
    <row r="8483" spans="1:25" x14ac:dyDescent="0.25">
      <c r="A8483" t="s">
        <v>10525</v>
      </c>
      <c r="B8483" t="s">
        <v>8355</v>
      </c>
      <c r="C8483" t="s">
        <v>54</v>
      </c>
      <c r="D8483" t="s">
        <v>28</v>
      </c>
      <c r="E8483" t="s">
        <v>27</v>
      </c>
      <c r="F8483" s="1" t="s">
        <v>20537</v>
      </c>
      <c r="G8483">
        <v>128</v>
      </c>
      <c r="H8483" t="s">
        <v>29</v>
      </c>
      <c r="I8483">
        <v>1182</v>
      </c>
      <c r="J8483">
        <v>411.81</v>
      </c>
      <c r="K8483">
        <f>Passenger_Data[[#This Row],[Price_USD]]*1</f>
        <v>411.81</v>
      </c>
      <c r="L8483">
        <v>73</v>
      </c>
      <c r="M8483" t="s">
        <v>30</v>
      </c>
      <c r="N8483" t="s">
        <v>41</v>
      </c>
      <c r="O8483" t="s">
        <v>33</v>
      </c>
      <c r="P8483" t="s">
        <v>264</v>
      </c>
      <c r="Q8483">
        <v>0</v>
      </c>
      <c r="R8483" t="s">
        <v>51</v>
      </c>
      <c r="S8483" t="s">
        <v>61</v>
      </c>
      <c r="T8483">
        <v>9.1</v>
      </c>
      <c r="U8483">
        <v>8</v>
      </c>
      <c r="V8483">
        <v>96</v>
      </c>
      <c r="W8483">
        <v>0</v>
      </c>
      <c r="X8483">
        <v>0</v>
      </c>
      <c r="Y8483" t="s">
        <v>77</v>
      </c>
    </row>
    <row r="8484" spans="1:25" x14ac:dyDescent="0.25">
      <c r="A8484" t="s">
        <v>10526</v>
      </c>
      <c r="B8484" t="s">
        <v>1720</v>
      </c>
      <c r="C8484" t="s">
        <v>48</v>
      </c>
      <c r="D8484" t="s">
        <v>49</v>
      </c>
      <c r="E8484" t="s">
        <v>55</v>
      </c>
      <c r="F8484" s="1" t="s">
        <v>20538</v>
      </c>
      <c r="G8484">
        <v>207</v>
      </c>
      <c r="H8484" t="s">
        <v>29</v>
      </c>
      <c r="I8484">
        <v>1646</v>
      </c>
      <c r="J8484">
        <v>339.02</v>
      </c>
      <c r="K8484">
        <f>Passenger_Data[[#This Row],[Price_USD]]*1</f>
        <v>339.02</v>
      </c>
      <c r="L8484">
        <v>57</v>
      </c>
      <c r="M8484" t="s">
        <v>30</v>
      </c>
      <c r="N8484" t="s">
        <v>31</v>
      </c>
      <c r="O8484" t="s">
        <v>42</v>
      </c>
      <c r="P8484" t="s">
        <v>264</v>
      </c>
      <c r="Q8484">
        <v>0</v>
      </c>
      <c r="R8484" t="s">
        <v>34</v>
      </c>
      <c r="S8484" t="s">
        <v>35</v>
      </c>
      <c r="T8484">
        <v>9</v>
      </c>
      <c r="U8484">
        <v>15</v>
      </c>
      <c r="V8484">
        <v>33</v>
      </c>
      <c r="W8484">
        <v>0</v>
      </c>
      <c r="X8484">
        <v>0</v>
      </c>
      <c r="Y8484" t="s">
        <v>36</v>
      </c>
    </row>
    <row r="8485" spans="1:25" x14ac:dyDescent="0.25">
      <c r="A8485" t="s">
        <v>10527</v>
      </c>
      <c r="B8485" t="s">
        <v>6149</v>
      </c>
      <c r="C8485" t="s">
        <v>82</v>
      </c>
      <c r="D8485" t="s">
        <v>64</v>
      </c>
      <c r="E8485" t="s">
        <v>76</v>
      </c>
      <c r="F8485" s="1" t="s">
        <v>20539</v>
      </c>
      <c r="G8485">
        <v>97</v>
      </c>
      <c r="H8485" t="s">
        <v>29</v>
      </c>
      <c r="I8485">
        <v>1067</v>
      </c>
      <c r="J8485">
        <v>464.61</v>
      </c>
      <c r="K8485">
        <f>Passenger_Data[[#This Row],[Price_USD]]*1</f>
        <v>464.61</v>
      </c>
      <c r="L8485">
        <v>40</v>
      </c>
      <c r="M8485" t="s">
        <v>30</v>
      </c>
      <c r="N8485" t="s">
        <v>60</v>
      </c>
      <c r="O8485" t="s">
        <v>33</v>
      </c>
      <c r="P8485" t="s">
        <v>50</v>
      </c>
      <c r="Q8485">
        <v>2</v>
      </c>
      <c r="R8485" t="s">
        <v>65</v>
      </c>
      <c r="S8485" t="s">
        <v>35</v>
      </c>
      <c r="T8485">
        <v>3.7</v>
      </c>
      <c r="U8485">
        <v>1</v>
      </c>
      <c r="V8485">
        <v>4</v>
      </c>
      <c r="W8485">
        <v>0</v>
      </c>
      <c r="X8485">
        <v>0</v>
      </c>
      <c r="Y8485" t="s">
        <v>36</v>
      </c>
    </row>
    <row r="8486" spans="1:25" x14ac:dyDescent="0.25">
      <c r="A8486" t="s">
        <v>10528</v>
      </c>
      <c r="B8486" t="s">
        <v>838</v>
      </c>
      <c r="C8486" t="s">
        <v>26</v>
      </c>
      <c r="D8486" t="s">
        <v>28</v>
      </c>
      <c r="E8486" t="s">
        <v>64</v>
      </c>
      <c r="F8486" s="1" t="s">
        <v>20540</v>
      </c>
      <c r="G8486">
        <v>264</v>
      </c>
      <c r="H8486" t="s">
        <v>86</v>
      </c>
      <c r="I8486">
        <v>859</v>
      </c>
      <c r="J8486">
        <v>339.41</v>
      </c>
      <c r="K8486">
        <f>Passenger_Data[[#This Row],[Price_USD]]*1</f>
        <v>339.41</v>
      </c>
      <c r="L8486">
        <v>73</v>
      </c>
      <c r="M8486" t="s">
        <v>40</v>
      </c>
      <c r="N8486" t="s">
        <v>31</v>
      </c>
      <c r="O8486" t="s">
        <v>42</v>
      </c>
      <c r="P8486" t="s">
        <v>83</v>
      </c>
      <c r="Q8486">
        <v>4</v>
      </c>
      <c r="R8486" t="s">
        <v>34</v>
      </c>
      <c r="S8486" t="s">
        <v>35</v>
      </c>
      <c r="T8486">
        <v>10</v>
      </c>
      <c r="U8486">
        <v>0</v>
      </c>
      <c r="V8486">
        <v>29</v>
      </c>
      <c r="W8486">
        <v>0</v>
      </c>
      <c r="X8486">
        <v>1</v>
      </c>
      <c r="Y8486" t="s">
        <v>77</v>
      </c>
    </row>
    <row r="8487" spans="1:25" x14ac:dyDescent="0.25">
      <c r="A8487" t="s">
        <v>10529</v>
      </c>
      <c r="B8487" t="s">
        <v>5373</v>
      </c>
      <c r="C8487" t="s">
        <v>48</v>
      </c>
      <c r="D8487" t="s">
        <v>59</v>
      </c>
      <c r="E8487" t="s">
        <v>64</v>
      </c>
      <c r="F8487" s="1" t="s">
        <v>20541</v>
      </c>
      <c r="G8487">
        <v>193</v>
      </c>
      <c r="H8487" t="s">
        <v>29</v>
      </c>
      <c r="I8487">
        <v>1224</v>
      </c>
      <c r="J8487">
        <v>308.35000000000002</v>
      </c>
      <c r="K8487">
        <f>Passenger_Data[[#This Row],[Price_USD]]*1</f>
        <v>308.35000000000002</v>
      </c>
      <c r="L8487">
        <v>79</v>
      </c>
      <c r="M8487" t="s">
        <v>40</v>
      </c>
      <c r="N8487" t="s">
        <v>41</v>
      </c>
      <c r="O8487" t="s">
        <v>32</v>
      </c>
      <c r="P8487" t="s">
        <v>50</v>
      </c>
      <c r="Q8487">
        <v>1</v>
      </c>
      <c r="R8487" t="s">
        <v>65</v>
      </c>
      <c r="S8487" t="s">
        <v>61</v>
      </c>
      <c r="T8487">
        <v>4.3</v>
      </c>
      <c r="U8487">
        <v>11</v>
      </c>
      <c r="V8487">
        <v>9</v>
      </c>
      <c r="W8487">
        <v>0</v>
      </c>
      <c r="X8487">
        <v>0</v>
      </c>
      <c r="Y8487" t="s">
        <v>36</v>
      </c>
    </row>
    <row r="8488" spans="1:25" x14ac:dyDescent="0.25">
      <c r="A8488" t="s">
        <v>10530</v>
      </c>
      <c r="B8488" t="s">
        <v>1204</v>
      </c>
      <c r="C8488" t="s">
        <v>26</v>
      </c>
      <c r="D8488" t="s">
        <v>59</v>
      </c>
      <c r="E8488" t="s">
        <v>27</v>
      </c>
      <c r="F8488" s="1" t="s">
        <v>20542</v>
      </c>
      <c r="G8488">
        <v>187</v>
      </c>
      <c r="H8488" t="s">
        <v>29</v>
      </c>
      <c r="I8488">
        <v>1295</v>
      </c>
      <c r="J8488">
        <v>221.99</v>
      </c>
      <c r="K8488">
        <f>Passenger_Data[[#This Row],[Price_USD]]*1</f>
        <v>221.99</v>
      </c>
      <c r="L8488">
        <v>57</v>
      </c>
      <c r="M8488" t="s">
        <v>30</v>
      </c>
      <c r="N8488" t="s">
        <v>41</v>
      </c>
      <c r="O8488" t="s">
        <v>42</v>
      </c>
      <c r="P8488" t="s">
        <v>50</v>
      </c>
      <c r="Q8488">
        <v>0</v>
      </c>
      <c r="R8488" t="s">
        <v>43</v>
      </c>
      <c r="S8488" t="s">
        <v>35</v>
      </c>
      <c r="T8488">
        <v>9.9</v>
      </c>
      <c r="U8488">
        <v>5</v>
      </c>
      <c r="V8488">
        <v>28</v>
      </c>
      <c r="W8488">
        <v>0</v>
      </c>
      <c r="X8488">
        <v>0</v>
      </c>
      <c r="Y8488" t="s">
        <v>45</v>
      </c>
    </row>
    <row r="8489" spans="1:25" x14ac:dyDescent="0.25">
      <c r="A8489" t="s">
        <v>10531</v>
      </c>
      <c r="B8489" t="s">
        <v>7113</v>
      </c>
      <c r="C8489" t="s">
        <v>48</v>
      </c>
      <c r="D8489" t="s">
        <v>49</v>
      </c>
      <c r="E8489" t="s">
        <v>59</v>
      </c>
      <c r="F8489" s="1" t="s">
        <v>20543</v>
      </c>
      <c r="G8489">
        <v>152</v>
      </c>
      <c r="H8489" t="s">
        <v>29</v>
      </c>
      <c r="I8489">
        <v>916</v>
      </c>
      <c r="J8489">
        <v>406.12</v>
      </c>
      <c r="K8489">
        <f>Passenger_Data[[#This Row],[Price_USD]]*1</f>
        <v>406.12</v>
      </c>
      <c r="L8489">
        <v>78</v>
      </c>
      <c r="M8489" t="s">
        <v>30</v>
      </c>
      <c r="N8489" t="s">
        <v>31</v>
      </c>
      <c r="O8489" t="s">
        <v>32</v>
      </c>
      <c r="P8489" t="s">
        <v>50</v>
      </c>
      <c r="Q8489">
        <v>0</v>
      </c>
      <c r="R8489" t="s">
        <v>51</v>
      </c>
      <c r="S8489" t="s">
        <v>35</v>
      </c>
      <c r="T8489">
        <v>7.2</v>
      </c>
      <c r="U8489">
        <v>15</v>
      </c>
      <c r="V8489">
        <v>91</v>
      </c>
      <c r="W8489">
        <v>0</v>
      </c>
      <c r="X8489">
        <v>0</v>
      </c>
      <c r="Y8489" t="s">
        <v>77</v>
      </c>
    </row>
    <row r="8490" spans="1:25" x14ac:dyDescent="0.25">
      <c r="A8490" t="s">
        <v>10532</v>
      </c>
      <c r="B8490" t="s">
        <v>5050</v>
      </c>
      <c r="C8490" t="s">
        <v>48</v>
      </c>
      <c r="D8490" t="s">
        <v>59</v>
      </c>
      <c r="E8490" t="s">
        <v>55</v>
      </c>
      <c r="F8490" s="1" t="s">
        <v>20544</v>
      </c>
      <c r="G8490">
        <v>145</v>
      </c>
      <c r="H8490" t="s">
        <v>29</v>
      </c>
      <c r="I8490">
        <v>905</v>
      </c>
      <c r="J8490">
        <v>437.61</v>
      </c>
      <c r="K8490">
        <f>Passenger_Data[[#This Row],[Price_USD]]*1</f>
        <v>437.61</v>
      </c>
      <c r="L8490">
        <v>74</v>
      </c>
      <c r="M8490" t="s">
        <v>40</v>
      </c>
      <c r="N8490" t="s">
        <v>60</v>
      </c>
      <c r="O8490" t="s">
        <v>33</v>
      </c>
      <c r="P8490" t="s">
        <v>33</v>
      </c>
      <c r="Q8490">
        <v>0</v>
      </c>
      <c r="R8490" t="s">
        <v>65</v>
      </c>
      <c r="S8490" t="s">
        <v>44</v>
      </c>
      <c r="T8490">
        <v>6.3</v>
      </c>
      <c r="U8490">
        <v>4</v>
      </c>
      <c r="V8490">
        <v>21</v>
      </c>
      <c r="W8490">
        <v>1</v>
      </c>
      <c r="X8490">
        <v>0</v>
      </c>
      <c r="Y8490" t="s">
        <v>36</v>
      </c>
    </row>
    <row r="8491" spans="1:25" x14ac:dyDescent="0.25">
      <c r="A8491" t="s">
        <v>10533</v>
      </c>
      <c r="B8491" t="s">
        <v>1371</v>
      </c>
      <c r="C8491" t="s">
        <v>73</v>
      </c>
      <c r="D8491" t="s">
        <v>59</v>
      </c>
      <c r="E8491" t="s">
        <v>49</v>
      </c>
      <c r="F8491" s="1" t="s">
        <v>20545</v>
      </c>
      <c r="G8491">
        <v>97</v>
      </c>
      <c r="H8491" t="s">
        <v>29</v>
      </c>
      <c r="I8491">
        <v>1149</v>
      </c>
      <c r="J8491">
        <v>412.06</v>
      </c>
      <c r="K8491">
        <f>Passenger_Data[[#This Row],[Price_USD]]*1</f>
        <v>412.06</v>
      </c>
      <c r="L8491">
        <v>48</v>
      </c>
      <c r="M8491" t="s">
        <v>30</v>
      </c>
      <c r="N8491" t="s">
        <v>60</v>
      </c>
      <c r="O8491" t="s">
        <v>56</v>
      </c>
      <c r="P8491" t="s">
        <v>33</v>
      </c>
      <c r="Q8491">
        <v>1</v>
      </c>
      <c r="R8491" t="s">
        <v>65</v>
      </c>
      <c r="S8491" t="s">
        <v>35</v>
      </c>
      <c r="T8491">
        <v>6.9</v>
      </c>
      <c r="U8491">
        <v>21</v>
      </c>
      <c r="V8491">
        <v>64</v>
      </c>
      <c r="W8491">
        <v>0</v>
      </c>
      <c r="X8491">
        <v>0</v>
      </c>
      <c r="Y8491" t="s">
        <v>45</v>
      </c>
    </row>
    <row r="8492" spans="1:25" x14ac:dyDescent="0.25">
      <c r="A8492" t="s">
        <v>10534</v>
      </c>
      <c r="B8492" t="s">
        <v>4714</v>
      </c>
      <c r="C8492" t="s">
        <v>73</v>
      </c>
      <c r="D8492" t="s">
        <v>55</v>
      </c>
      <c r="E8492" t="s">
        <v>64</v>
      </c>
      <c r="F8492" s="1" t="s">
        <v>20546</v>
      </c>
      <c r="G8492">
        <v>251</v>
      </c>
      <c r="H8492" t="s">
        <v>29</v>
      </c>
      <c r="I8492">
        <v>1156</v>
      </c>
      <c r="J8492">
        <v>272.74</v>
      </c>
      <c r="K8492">
        <f>Passenger_Data[[#This Row],[Price_USD]]*1</f>
        <v>272.74</v>
      </c>
      <c r="L8492">
        <v>45</v>
      </c>
      <c r="M8492" t="s">
        <v>40</v>
      </c>
      <c r="N8492" t="s">
        <v>60</v>
      </c>
      <c r="O8492" t="s">
        <v>32</v>
      </c>
      <c r="P8492" t="s">
        <v>83</v>
      </c>
      <c r="Q8492">
        <v>2</v>
      </c>
      <c r="R8492" t="s">
        <v>65</v>
      </c>
      <c r="S8492" t="s">
        <v>68</v>
      </c>
      <c r="T8492">
        <v>7.3</v>
      </c>
      <c r="U8492">
        <v>15</v>
      </c>
      <c r="V8492">
        <v>5</v>
      </c>
      <c r="W8492">
        <v>0</v>
      </c>
      <c r="X8492">
        <v>0</v>
      </c>
      <c r="Y8492" t="s">
        <v>36</v>
      </c>
    </row>
    <row r="8493" spans="1:25" x14ac:dyDescent="0.25">
      <c r="A8493" t="s">
        <v>10535</v>
      </c>
      <c r="B8493" t="s">
        <v>8558</v>
      </c>
      <c r="C8493" t="s">
        <v>82</v>
      </c>
      <c r="D8493" t="s">
        <v>59</v>
      </c>
      <c r="E8493" t="s">
        <v>76</v>
      </c>
      <c r="F8493" s="1" t="s">
        <v>20547</v>
      </c>
      <c r="G8493">
        <v>149</v>
      </c>
      <c r="H8493" t="s">
        <v>29</v>
      </c>
      <c r="I8493">
        <v>1272</v>
      </c>
      <c r="J8493">
        <v>392.3</v>
      </c>
      <c r="K8493">
        <f>Passenger_Data[[#This Row],[Price_USD]]*1</f>
        <v>392.3</v>
      </c>
      <c r="L8493">
        <v>61</v>
      </c>
      <c r="M8493" t="s">
        <v>30</v>
      </c>
      <c r="N8493" t="s">
        <v>41</v>
      </c>
      <c r="O8493" t="s">
        <v>32</v>
      </c>
      <c r="P8493" t="s">
        <v>33</v>
      </c>
      <c r="Q8493">
        <v>2</v>
      </c>
      <c r="R8493" t="s">
        <v>51</v>
      </c>
      <c r="S8493" t="s">
        <v>44</v>
      </c>
      <c r="T8493">
        <v>8</v>
      </c>
      <c r="U8493">
        <v>2</v>
      </c>
      <c r="V8493">
        <v>72</v>
      </c>
      <c r="W8493">
        <v>0</v>
      </c>
      <c r="X8493">
        <v>0</v>
      </c>
      <c r="Y8493" t="s">
        <v>77</v>
      </c>
    </row>
    <row r="8494" spans="1:25" x14ac:dyDescent="0.25">
      <c r="A8494" t="s">
        <v>10536</v>
      </c>
      <c r="B8494" t="s">
        <v>1042</v>
      </c>
      <c r="C8494" t="s">
        <v>26</v>
      </c>
      <c r="D8494" t="s">
        <v>49</v>
      </c>
      <c r="E8494" t="s">
        <v>59</v>
      </c>
      <c r="F8494" s="1" t="s">
        <v>20548</v>
      </c>
      <c r="G8494">
        <v>236</v>
      </c>
      <c r="H8494" t="s">
        <v>29</v>
      </c>
      <c r="I8494">
        <v>1376</v>
      </c>
      <c r="J8494">
        <v>392.68</v>
      </c>
      <c r="K8494">
        <f>Passenger_Data[[#This Row],[Price_USD]]*1</f>
        <v>392.68</v>
      </c>
      <c r="L8494">
        <v>79</v>
      </c>
      <c r="M8494" t="s">
        <v>40</v>
      </c>
      <c r="N8494" t="s">
        <v>60</v>
      </c>
      <c r="O8494" t="s">
        <v>33</v>
      </c>
      <c r="P8494" t="s">
        <v>33</v>
      </c>
      <c r="Q8494">
        <v>0</v>
      </c>
      <c r="R8494" t="s">
        <v>65</v>
      </c>
      <c r="S8494" t="s">
        <v>61</v>
      </c>
      <c r="T8494">
        <v>8.6999999999999993</v>
      </c>
      <c r="U8494">
        <v>7</v>
      </c>
      <c r="V8494">
        <v>72</v>
      </c>
      <c r="W8494">
        <v>0</v>
      </c>
      <c r="X8494">
        <v>0</v>
      </c>
      <c r="Y8494" t="s">
        <v>77</v>
      </c>
    </row>
    <row r="8495" spans="1:25" x14ac:dyDescent="0.25">
      <c r="A8495" t="s">
        <v>10537</v>
      </c>
      <c r="B8495" t="s">
        <v>564</v>
      </c>
      <c r="C8495" t="s">
        <v>82</v>
      </c>
      <c r="D8495" t="s">
        <v>49</v>
      </c>
      <c r="E8495" t="s">
        <v>49</v>
      </c>
      <c r="F8495" s="1" t="s">
        <v>20549</v>
      </c>
      <c r="G8495">
        <v>148</v>
      </c>
      <c r="H8495" t="s">
        <v>29</v>
      </c>
      <c r="I8495">
        <v>1402</v>
      </c>
      <c r="J8495">
        <v>329.35</v>
      </c>
      <c r="K8495">
        <f>Passenger_Data[[#This Row],[Price_USD]]*1</f>
        <v>329.35</v>
      </c>
      <c r="L8495">
        <v>29</v>
      </c>
      <c r="M8495" t="s">
        <v>40</v>
      </c>
      <c r="N8495" t="s">
        <v>41</v>
      </c>
      <c r="O8495" t="s">
        <v>42</v>
      </c>
      <c r="P8495" t="s">
        <v>50</v>
      </c>
      <c r="Q8495">
        <v>0</v>
      </c>
      <c r="R8495" t="s">
        <v>65</v>
      </c>
      <c r="S8495" t="s">
        <v>61</v>
      </c>
      <c r="T8495">
        <v>7.5</v>
      </c>
      <c r="U8495">
        <v>5</v>
      </c>
      <c r="V8495">
        <v>16</v>
      </c>
      <c r="W8495">
        <v>0</v>
      </c>
      <c r="X8495">
        <v>0</v>
      </c>
      <c r="Y8495" t="s">
        <v>77</v>
      </c>
    </row>
    <row r="8496" spans="1:25" x14ac:dyDescent="0.25">
      <c r="A8496" t="s">
        <v>10538</v>
      </c>
      <c r="B8496" t="s">
        <v>1907</v>
      </c>
      <c r="C8496" t="s">
        <v>48</v>
      </c>
      <c r="D8496" t="s">
        <v>28</v>
      </c>
      <c r="E8496" t="s">
        <v>55</v>
      </c>
      <c r="F8496" s="1" t="s">
        <v>20550</v>
      </c>
      <c r="G8496">
        <v>138</v>
      </c>
      <c r="H8496" t="s">
        <v>29</v>
      </c>
      <c r="I8496">
        <v>1182</v>
      </c>
      <c r="J8496">
        <v>420.29</v>
      </c>
      <c r="K8496">
        <f>Passenger_Data[[#This Row],[Price_USD]]*1</f>
        <v>420.29</v>
      </c>
      <c r="L8496">
        <v>42</v>
      </c>
      <c r="M8496" t="s">
        <v>30</v>
      </c>
      <c r="N8496" t="s">
        <v>31</v>
      </c>
      <c r="O8496" t="s">
        <v>56</v>
      </c>
      <c r="P8496" t="s">
        <v>50</v>
      </c>
      <c r="Q8496">
        <v>2</v>
      </c>
      <c r="R8496" t="s">
        <v>65</v>
      </c>
      <c r="S8496" t="s">
        <v>68</v>
      </c>
      <c r="T8496">
        <v>7.3</v>
      </c>
      <c r="U8496">
        <v>2</v>
      </c>
      <c r="V8496">
        <v>79</v>
      </c>
      <c r="W8496">
        <v>1</v>
      </c>
      <c r="X8496">
        <v>0</v>
      </c>
      <c r="Y8496" t="s">
        <v>77</v>
      </c>
    </row>
    <row r="8497" spans="1:25" x14ac:dyDescent="0.25">
      <c r="A8497" t="s">
        <v>10539</v>
      </c>
      <c r="B8497" t="s">
        <v>99</v>
      </c>
      <c r="C8497" t="s">
        <v>48</v>
      </c>
      <c r="D8497" t="s">
        <v>27</v>
      </c>
      <c r="E8497" t="s">
        <v>49</v>
      </c>
      <c r="F8497" s="1" t="s">
        <v>20551</v>
      </c>
      <c r="G8497">
        <v>154</v>
      </c>
      <c r="H8497" t="s">
        <v>29</v>
      </c>
      <c r="I8497">
        <v>887</v>
      </c>
      <c r="J8497">
        <v>206.44</v>
      </c>
      <c r="K8497">
        <f>Passenger_Data[[#This Row],[Price_USD]]*1</f>
        <v>206.44</v>
      </c>
      <c r="L8497">
        <v>38</v>
      </c>
      <c r="M8497" t="s">
        <v>40</v>
      </c>
      <c r="N8497" t="s">
        <v>31</v>
      </c>
      <c r="O8497" t="s">
        <v>33</v>
      </c>
      <c r="P8497" t="s">
        <v>50</v>
      </c>
      <c r="Q8497">
        <v>1</v>
      </c>
      <c r="R8497" t="s">
        <v>51</v>
      </c>
      <c r="S8497" t="s">
        <v>61</v>
      </c>
      <c r="T8497">
        <v>6.4</v>
      </c>
      <c r="U8497">
        <v>3</v>
      </c>
      <c r="V8497">
        <v>28</v>
      </c>
      <c r="W8497">
        <v>0</v>
      </c>
      <c r="X8497">
        <v>0</v>
      </c>
      <c r="Y8497" t="s">
        <v>36</v>
      </c>
    </row>
    <row r="8498" spans="1:25" x14ac:dyDescent="0.25">
      <c r="A8498" t="s">
        <v>10540</v>
      </c>
      <c r="B8498" t="s">
        <v>1022</v>
      </c>
      <c r="C8498" t="s">
        <v>82</v>
      </c>
      <c r="D8498" t="s">
        <v>39</v>
      </c>
      <c r="E8498" t="s">
        <v>49</v>
      </c>
      <c r="F8498" s="1" t="s">
        <v>20552</v>
      </c>
      <c r="G8498">
        <v>183</v>
      </c>
      <c r="H8498" t="s">
        <v>29</v>
      </c>
      <c r="I8498">
        <v>903</v>
      </c>
      <c r="J8498">
        <v>408.32</v>
      </c>
      <c r="K8498">
        <f>Passenger_Data[[#This Row],[Price_USD]]*1</f>
        <v>408.32</v>
      </c>
      <c r="L8498">
        <v>42</v>
      </c>
      <c r="M8498" t="s">
        <v>40</v>
      </c>
      <c r="N8498" t="s">
        <v>31</v>
      </c>
      <c r="O8498" t="s">
        <v>56</v>
      </c>
      <c r="P8498" t="s">
        <v>50</v>
      </c>
      <c r="Q8498">
        <v>0</v>
      </c>
      <c r="R8498" t="s">
        <v>65</v>
      </c>
      <c r="S8498" t="s">
        <v>44</v>
      </c>
      <c r="T8498">
        <v>8.6</v>
      </c>
      <c r="U8498">
        <v>5</v>
      </c>
      <c r="V8498">
        <v>29</v>
      </c>
      <c r="W8498">
        <v>0</v>
      </c>
      <c r="X8498">
        <v>1</v>
      </c>
      <c r="Y8498" t="s">
        <v>36</v>
      </c>
    </row>
    <row r="8499" spans="1:25" x14ac:dyDescent="0.25">
      <c r="A8499" t="s">
        <v>10541</v>
      </c>
      <c r="B8499" t="s">
        <v>1552</v>
      </c>
      <c r="C8499" t="s">
        <v>82</v>
      </c>
      <c r="D8499" t="s">
        <v>59</v>
      </c>
      <c r="E8499" t="s">
        <v>59</v>
      </c>
      <c r="F8499" s="1" t="s">
        <v>20553</v>
      </c>
      <c r="G8499">
        <v>300</v>
      </c>
      <c r="H8499" t="s">
        <v>29</v>
      </c>
      <c r="I8499">
        <v>821</v>
      </c>
      <c r="J8499">
        <v>391.71</v>
      </c>
      <c r="K8499">
        <f>Passenger_Data[[#This Row],[Price_USD]]*1</f>
        <v>391.71</v>
      </c>
      <c r="L8499">
        <v>61</v>
      </c>
      <c r="M8499" t="s">
        <v>30</v>
      </c>
      <c r="N8499" t="s">
        <v>60</v>
      </c>
      <c r="O8499" t="s">
        <v>42</v>
      </c>
      <c r="P8499" t="s">
        <v>50</v>
      </c>
      <c r="Q8499">
        <v>2</v>
      </c>
      <c r="R8499" t="s">
        <v>34</v>
      </c>
      <c r="S8499" t="s">
        <v>61</v>
      </c>
      <c r="T8499">
        <v>5.4</v>
      </c>
      <c r="U8499">
        <v>10</v>
      </c>
      <c r="V8499">
        <v>37</v>
      </c>
      <c r="W8499">
        <v>0</v>
      </c>
      <c r="X8499">
        <v>0</v>
      </c>
      <c r="Y8499" t="s">
        <v>77</v>
      </c>
    </row>
    <row r="8500" spans="1:25" x14ac:dyDescent="0.25">
      <c r="A8500" t="s">
        <v>10542</v>
      </c>
      <c r="B8500" t="s">
        <v>1244</v>
      </c>
      <c r="C8500" t="s">
        <v>73</v>
      </c>
      <c r="D8500" t="s">
        <v>49</v>
      </c>
      <c r="E8500" t="s">
        <v>49</v>
      </c>
      <c r="F8500" s="1" t="s">
        <v>20554</v>
      </c>
      <c r="G8500">
        <v>206</v>
      </c>
      <c r="H8500" t="s">
        <v>29</v>
      </c>
      <c r="I8500">
        <v>1078</v>
      </c>
      <c r="J8500">
        <v>326.66000000000003</v>
      </c>
      <c r="K8500">
        <f>Passenger_Data[[#This Row],[Price_USD]]*1</f>
        <v>326.66000000000003</v>
      </c>
      <c r="L8500">
        <v>63</v>
      </c>
      <c r="M8500" t="s">
        <v>30</v>
      </c>
      <c r="N8500" t="s">
        <v>60</v>
      </c>
      <c r="O8500" t="s">
        <v>33</v>
      </c>
      <c r="P8500" t="s">
        <v>50</v>
      </c>
      <c r="Q8500">
        <v>0</v>
      </c>
      <c r="R8500" t="s">
        <v>51</v>
      </c>
      <c r="S8500" t="s">
        <v>44</v>
      </c>
      <c r="T8500">
        <v>5.3</v>
      </c>
      <c r="U8500">
        <v>1</v>
      </c>
      <c r="V8500">
        <v>12</v>
      </c>
      <c r="W8500">
        <v>0</v>
      </c>
      <c r="X8500">
        <v>0</v>
      </c>
      <c r="Y8500" t="s">
        <v>45</v>
      </c>
    </row>
    <row r="8501" spans="1:25" x14ac:dyDescent="0.25">
      <c r="A8501" t="s">
        <v>10543</v>
      </c>
      <c r="B8501" t="s">
        <v>4195</v>
      </c>
      <c r="C8501" t="s">
        <v>54</v>
      </c>
      <c r="D8501" t="s">
        <v>55</v>
      </c>
      <c r="E8501" t="s">
        <v>27</v>
      </c>
      <c r="F8501" s="1" t="s">
        <v>20555</v>
      </c>
      <c r="G8501">
        <v>92</v>
      </c>
      <c r="H8501" t="s">
        <v>29</v>
      </c>
      <c r="I8501">
        <v>734</v>
      </c>
      <c r="J8501">
        <v>227.28</v>
      </c>
      <c r="K8501">
        <f>Passenger_Data[[#This Row],[Price_USD]]*1</f>
        <v>227.28</v>
      </c>
      <c r="L8501">
        <v>29</v>
      </c>
      <c r="M8501" t="s">
        <v>40</v>
      </c>
      <c r="N8501" t="s">
        <v>60</v>
      </c>
      <c r="O8501" t="s">
        <v>42</v>
      </c>
      <c r="P8501" t="s">
        <v>50</v>
      </c>
      <c r="Q8501">
        <v>0</v>
      </c>
      <c r="R8501" t="s">
        <v>65</v>
      </c>
      <c r="S8501" t="s">
        <v>61</v>
      </c>
      <c r="T8501">
        <v>7.6</v>
      </c>
      <c r="U8501">
        <v>6</v>
      </c>
      <c r="V8501">
        <v>32</v>
      </c>
      <c r="W8501">
        <v>0</v>
      </c>
      <c r="X8501">
        <v>0</v>
      </c>
      <c r="Y8501" t="s">
        <v>36</v>
      </c>
    </row>
    <row r="8502" spans="1:25" x14ac:dyDescent="0.25">
      <c r="A8502" t="s">
        <v>10544</v>
      </c>
      <c r="B8502" t="s">
        <v>8063</v>
      </c>
      <c r="C8502" t="s">
        <v>82</v>
      </c>
      <c r="D8502" t="s">
        <v>28</v>
      </c>
      <c r="E8502" t="s">
        <v>39</v>
      </c>
      <c r="F8502" s="1" t="s">
        <v>20556</v>
      </c>
      <c r="G8502">
        <v>159</v>
      </c>
      <c r="H8502" t="s">
        <v>29</v>
      </c>
      <c r="I8502">
        <v>814</v>
      </c>
      <c r="J8502">
        <v>115.2</v>
      </c>
      <c r="K8502">
        <f>Passenger_Data[[#This Row],[Price_USD]]*1</f>
        <v>115.2</v>
      </c>
      <c r="L8502">
        <v>59</v>
      </c>
      <c r="M8502" t="s">
        <v>30</v>
      </c>
      <c r="N8502" t="s">
        <v>41</v>
      </c>
      <c r="O8502" t="s">
        <v>42</v>
      </c>
      <c r="P8502" t="s">
        <v>50</v>
      </c>
      <c r="Q8502">
        <v>0</v>
      </c>
      <c r="R8502" t="s">
        <v>65</v>
      </c>
      <c r="S8502" t="s">
        <v>68</v>
      </c>
      <c r="T8502">
        <v>5.8</v>
      </c>
      <c r="U8502">
        <v>6</v>
      </c>
      <c r="V8502">
        <v>25</v>
      </c>
      <c r="W8502">
        <v>0</v>
      </c>
      <c r="X8502">
        <v>0</v>
      </c>
      <c r="Y8502" t="s">
        <v>36</v>
      </c>
    </row>
    <row r="8503" spans="1:25" x14ac:dyDescent="0.25">
      <c r="A8503" t="s">
        <v>10545</v>
      </c>
      <c r="B8503" t="s">
        <v>2288</v>
      </c>
      <c r="C8503" t="s">
        <v>26</v>
      </c>
      <c r="D8503" t="s">
        <v>28</v>
      </c>
      <c r="E8503" t="s">
        <v>39</v>
      </c>
      <c r="F8503" s="1" t="s">
        <v>20557</v>
      </c>
      <c r="G8503">
        <v>177</v>
      </c>
      <c r="H8503" t="s">
        <v>29</v>
      </c>
      <c r="I8503">
        <v>1314</v>
      </c>
      <c r="J8503">
        <v>365.17</v>
      </c>
      <c r="K8503">
        <f>Passenger_Data[[#This Row],[Price_USD]]*1</f>
        <v>365.17</v>
      </c>
      <c r="L8503">
        <v>66</v>
      </c>
      <c r="M8503" t="s">
        <v>30</v>
      </c>
      <c r="N8503" t="s">
        <v>31</v>
      </c>
      <c r="O8503" t="s">
        <v>32</v>
      </c>
      <c r="P8503" t="s">
        <v>33</v>
      </c>
      <c r="Q8503">
        <v>1</v>
      </c>
      <c r="R8503" t="s">
        <v>65</v>
      </c>
      <c r="S8503" t="s">
        <v>35</v>
      </c>
      <c r="T8503">
        <v>8.1999999999999993</v>
      </c>
      <c r="U8503">
        <v>2</v>
      </c>
      <c r="V8503">
        <v>20</v>
      </c>
      <c r="W8503">
        <v>0</v>
      </c>
      <c r="X8503">
        <v>1</v>
      </c>
      <c r="Y8503" t="s">
        <v>36</v>
      </c>
    </row>
    <row r="8504" spans="1:25" x14ac:dyDescent="0.25">
      <c r="A8504" t="s">
        <v>10546</v>
      </c>
      <c r="B8504" t="s">
        <v>3661</v>
      </c>
      <c r="C8504" t="s">
        <v>73</v>
      </c>
      <c r="D8504" t="s">
        <v>28</v>
      </c>
      <c r="E8504" t="s">
        <v>76</v>
      </c>
      <c r="F8504" s="1" t="s">
        <v>20558</v>
      </c>
      <c r="G8504">
        <v>276</v>
      </c>
      <c r="H8504" t="s">
        <v>29</v>
      </c>
      <c r="I8504">
        <v>814</v>
      </c>
      <c r="J8504">
        <v>348.21</v>
      </c>
      <c r="K8504">
        <f>Passenger_Data[[#This Row],[Price_USD]]*1</f>
        <v>348.21</v>
      </c>
      <c r="L8504">
        <v>52</v>
      </c>
      <c r="M8504" t="s">
        <v>30</v>
      </c>
      <c r="N8504" t="s">
        <v>31</v>
      </c>
      <c r="O8504" t="s">
        <v>42</v>
      </c>
      <c r="P8504" t="s">
        <v>50</v>
      </c>
      <c r="Q8504">
        <v>3</v>
      </c>
      <c r="R8504" t="s">
        <v>65</v>
      </c>
      <c r="S8504" t="s">
        <v>68</v>
      </c>
      <c r="T8504">
        <v>6.9</v>
      </c>
      <c r="U8504">
        <v>20</v>
      </c>
      <c r="V8504">
        <v>0</v>
      </c>
      <c r="W8504">
        <v>1</v>
      </c>
      <c r="X8504">
        <v>0</v>
      </c>
      <c r="Y8504" t="s">
        <v>45</v>
      </c>
    </row>
    <row r="8505" spans="1:25" x14ac:dyDescent="0.25">
      <c r="A8505" t="s">
        <v>10547</v>
      </c>
      <c r="B8505" t="s">
        <v>1284</v>
      </c>
      <c r="C8505" t="s">
        <v>48</v>
      </c>
      <c r="D8505" t="s">
        <v>59</v>
      </c>
      <c r="E8505" t="s">
        <v>76</v>
      </c>
      <c r="F8505" s="1" t="s">
        <v>20559</v>
      </c>
      <c r="G8505">
        <v>140</v>
      </c>
      <c r="H8505" t="s">
        <v>29</v>
      </c>
      <c r="I8505">
        <v>1074</v>
      </c>
      <c r="J8505">
        <v>365.59</v>
      </c>
      <c r="K8505">
        <f>Passenger_Data[[#This Row],[Price_USD]]*1</f>
        <v>365.59</v>
      </c>
      <c r="L8505">
        <v>26</v>
      </c>
      <c r="M8505" t="s">
        <v>30</v>
      </c>
      <c r="N8505" t="s">
        <v>41</v>
      </c>
      <c r="O8505" t="s">
        <v>42</v>
      </c>
      <c r="P8505" t="s">
        <v>50</v>
      </c>
      <c r="Q8505">
        <v>2</v>
      </c>
      <c r="R8505" t="s">
        <v>51</v>
      </c>
      <c r="S8505" t="s">
        <v>35</v>
      </c>
      <c r="T8505">
        <v>5.6</v>
      </c>
      <c r="U8505">
        <v>0</v>
      </c>
      <c r="V8505">
        <v>110</v>
      </c>
      <c r="W8505">
        <v>0</v>
      </c>
      <c r="X8505">
        <v>0</v>
      </c>
      <c r="Y8505" t="s">
        <v>77</v>
      </c>
    </row>
    <row r="8506" spans="1:25" x14ac:dyDescent="0.25">
      <c r="A8506" t="s">
        <v>10548</v>
      </c>
      <c r="B8506" t="s">
        <v>1092</v>
      </c>
      <c r="C8506" t="s">
        <v>26</v>
      </c>
      <c r="D8506" t="s">
        <v>39</v>
      </c>
      <c r="E8506" t="s">
        <v>76</v>
      </c>
      <c r="F8506" s="1" t="s">
        <v>20560</v>
      </c>
      <c r="G8506">
        <v>174</v>
      </c>
      <c r="H8506" t="s">
        <v>29</v>
      </c>
      <c r="I8506">
        <v>1609</v>
      </c>
      <c r="J8506">
        <v>264.25</v>
      </c>
      <c r="K8506">
        <f>Passenger_Data[[#This Row],[Price_USD]]*1</f>
        <v>264.25</v>
      </c>
      <c r="L8506">
        <v>30</v>
      </c>
      <c r="M8506" t="s">
        <v>40</v>
      </c>
      <c r="N8506" t="s">
        <v>31</v>
      </c>
      <c r="O8506" t="s">
        <v>33</v>
      </c>
      <c r="P8506" t="s">
        <v>50</v>
      </c>
      <c r="Q8506">
        <v>1</v>
      </c>
      <c r="R8506" t="s">
        <v>51</v>
      </c>
      <c r="S8506" t="s">
        <v>68</v>
      </c>
      <c r="T8506">
        <v>6</v>
      </c>
      <c r="U8506">
        <v>36</v>
      </c>
      <c r="V8506">
        <v>36</v>
      </c>
      <c r="W8506">
        <v>0</v>
      </c>
      <c r="X8506">
        <v>0</v>
      </c>
      <c r="Y8506" t="s">
        <v>77</v>
      </c>
    </row>
    <row r="8507" spans="1:25" x14ac:dyDescent="0.25">
      <c r="A8507" t="s">
        <v>10549</v>
      </c>
      <c r="B8507" t="s">
        <v>2714</v>
      </c>
      <c r="C8507" t="s">
        <v>26</v>
      </c>
      <c r="D8507" t="s">
        <v>27</v>
      </c>
      <c r="E8507" t="s">
        <v>76</v>
      </c>
      <c r="F8507" s="1" t="s">
        <v>20561</v>
      </c>
      <c r="G8507">
        <v>232</v>
      </c>
      <c r="H8507" t="s">
        <v>29</v>
      </c>
      <c r="I8507">
        <v>1187</v>
      </c>
      <c r="J8507">
        <v>275.56</v>
      </c>
      <c r="K8507">
        <f>Passenger_Data[[#This Row],[Price_USD]]*1</f>
        <v>275.56</v>
      </c>
      <c r="L8507">
        <v>26</v>
      </c>
      <c r="M8507" t="s">
        <v>40</v>
      </c>
      <c r="N8507" t="s">
        <v>31</v>
      </c>
      <c r="O8507" t="s">
        <v>56</v>
      </c>
      <c r="P8507" t="s">
        <v>50</v>
      </c>
      <c r="Q8507">
        <v>1</v>
      </c>
      <c r="R8507" t="s">
        <v>65</v>
      </c>
      <c r="S8507" t="s">
        <v>35</v>
      </c>
      <c r="T8507">
        <v>7.9</v>
      </c>
      <c r="U8507">
        <v>6</v>
      </c>
      <c r="V8507">
        <v>51</v>
      </c>
      <c r="W8507">
        <v>0</v>
      </c>
      <c r="X8507">
        <v>0</v>
      </c>
      <c r="Y8507" t="s">
        <v>36</v>
      </c>
    </row>
    <row r="8508" spans="1:25" x14ac:dyDescent="0.25">
      <c r="A8508" t="s">
        <v>10550</v>
      </c>
      <c r="B8508" t="s">
        <v>3371</v>
      </c>
      <c r="C8508" t="s">
        <v>54</v>
      </c>
      <c r="D8508" t="s">
        <v>27</v>
      </c>
      <c r="E8508" t="s">
        <v>27</v>
      </c>
      <c r="F8508" s="1" t="s">
        <v>20562</v>
      </c>
      <c r="G8508">
        <v>139</v>
      </c>
      <c r="H8508" t="s">
        <v>29</v>
      </c>
      <c r="I8508">
        <v>701</v>
      </c>
      <c r="J8508">
        <v>389.51</v>
      </c>
      <c r="K8508">
        <f>Passenger_Data[[#This Row],[Price_USD]]*1</f>
        <v>389.51</v>
      </c>
      <c r="L8508">
        <v>29</v>
      </c>
      <c r="M8508" t="s">
        <v>40</v>
      </c>
      <c r="N8508" t="s">
        <v>31</v>
      </c>
      <c r="O8508" t="s">
        <v>33</v>
      </c>
      <c r="P8508" t="s">
        <v>83</v>
      </c>
      <c r="Q8508">
        <v>1</v>
      </c>
      <c r="R8508" t="s">
        <v>65</v>
      </c>
      <c r="S8508" t="s">
        <v>44</v>
      </c>
      <c r="T8508">
        <v>9.1</v>
      </c>
      <c r="U8508">
        <v>0</v>
      </c>
      <c r="V8508">
        <v>72</v>
      </c>
      <c r="W8508">
        <v>0</v>
      </c>
      <c r="X8508">
        <v>1</v>
      </c>
      <c r="Y8508" t="s">
        <v>45</v>
      </c>
    </row>
    <row r="8509" spans="1:25" x14ac:dyDescent="0.25">
      <c r="A8509" t="s">
        <v>10551</v>
      </c>
      <c r="B8509" t="s">
        <v>5262</v>
      </c>
      <c r="C8509" t="s">
        <v>73</v>
      </c>
      <c r="D8509" t="s">
        <v>64</v>
      </c>
      <c r="E8509" t="s">
        <v>49</v>
      </c>
      <c r="F8509" s="1" t="s">
        <v>20563</v>
      </c>
      <c r="G8509">
        <v>191</v>
      </c>
      <c r="H8509" t="s">
        <v>29</v>
      </c>
      <c r="I8509">
        <v>1118</v>
      </c>
      <c r="J8509">
        <v>452.56</v>
      </c>
      <c r="K8509">
        <f>Passenger_Data[[#This Row],[Price_USD]]*1</f>
        <v>452.56</v>
      </c>
      <c r="L8509">
        <v>38</v>
      </c>
      <c r="M8509" t="s">
        <v>30</v>
      </c>
      <c r="N8509" t="s">
        <v>60</v>
      </c>
      <c r="O8509" t="s">
        <v>56</v>
      </c>
      <c r="P8509" t="s">
        <v>50</v>
      </c>
      <c r="Q8509">
        <v>2</v>
      </c>
      <c r="R8509" t="s">
        <v>51</v>
      </c>
      <c r="S8509" t="s">
        <v>35</v>
      </c>
      <c r="T8509">
        <v>6.6</v>
      </c>
      <c r="U8509">
        <v>25</v>
      </c>
      <c r="V8509">
        <v>64</v>
      </c>
      <c r="W8509">
        <v>1</v>
      </c>
      <c r="X8509">
        <v>0</v>
      </c>
      <c r="Y8509" t="s">
        <v>36</v>
      </c>
    </row>
    <row r="8510" spans="1:25" x14ac:dyDescent="0.25">
      <c r="A8510" t="s">
        <v>10552</v>
      </c>
      <c r="B8510" t="s">
        <v>2555</v>
      </c>
      <c r="C8510" t="s">
        <v>54</v>
      </c>
      <c r="D8510" t="s">
        <v>59</v>
      </c>
      <c r="E8510" t="s">
        <v>39</v>
      </c>
      <c r="F8510" s="1" t="s">
        <v>20564</v>
      </c>
      <c r="G8510">
        <v>331</v>
      </c>
      <c r="H8510" t="s">
        <v>86</v>
      </c>
      <c r="I8510">
        <v>1343</v>
      </c>
      <c r="J8510">
        <v>286.67</v>
      </c>
      <c r="K8510">
        <f>Passenger_Data[[#This Row],[Price_USD]]*1</f>
        <v>286.67</v>
      </c>
      <c r="L8510">
        <v>56</v>
      </c>
      <c r="M8510" t="s">
        <v>30</v>
      </c>
      <c r="N8510" t="s">
        <v>31</v>
      </c>
      <c r="O8510" t="s">
        <v>33</v>
      </c>
      <c r="P8510" t="s">
        <v>50</v>
      </c>
      <c r="Q8510">
        <v>2</v>
      </c>
      <c r="R8510" t="s">
        <v>65</v>
      </c>
      <c r="S8510" t="s">
        <v>35</v>
      </c>
      <c r="T8510">
        <v>7.6</v>
      </c>
      <c r="U8510">
        <v>1</v>
      </c>
      <c r="V8510">
        <v>36</v>
      </c>
      <c r="W8510">
        <v>0</v>
      </c>
      <c r="X8510">
        <v>0</v>
      </c>
      <c r="Y8510" t="s">
        <v>77</v>
      </c>
    </row>
    <row r="8511" spans="1:25" x14ac:dyDescent="0.25">
      <c r="A8511" t="s">
        <v>10553</v>
      </c>
      <c r="B8511" t="s">
        <v>3584</v>
      </c>
      <c r="C8511" t="s">
        <v>54</v>
      </c>
      <c r="D8511" t="s">
        <v>64</v>
      </c>
      <c r="E8511" t="s">
        <v>49</v>
      </c>
      <c r="F8511" s="1" t="s">
        <v>20565</v>
      </c>
      <c r="G8511">
        <v>218</v>
      </c>
      <c r="H8511" t="s">
        <v>29</v>
      </c>
      <c r="I8511">
        <v>1120</v>
      </c>
      <c r="J8511">
        <v>326.27</v>
      </c>
      <c r="K8511">
        <f>Passenger_Data[[#This Row],[Price_USD]]*1</f>
        <v>326.27</v>
      </c>
      <c r="L8511">
        <v>58</v>
      </c>
      <c r="M8511" t="s">
        <v>30</v>
      </c>
      <c r="N8511" t="s">
        <v>31</v>
      </c>
      <c r="O8511" t="s">
        <v>42</v>
      </c>
      <c r="P8511" t="s">
        <v>83</v>
      </c>
      <c r="Q8511">
        <v>3</v>
      </c>
      <c r="R8511" t="s">
        <v>65</v>
      </c>
      <c r="S8511" t="s">
        <v>61</v>
      </c>
      <c r="T8511">
        <v>4.4000000000000004</v>
      </c>
      <c r="U8511">
        <v>10</v>
      </c>
      <c r="V8511">
        <v>72</v>
      </c>
      <c r="W8511">
        <v>0</v>
      </c>
      <c r="X8511">
        <v>0</v>
      </c>
      <c r="Y8511" t="s">
        <v>77</v>
      </c>
    </row>
    <row r="8512" spans="1:25" x14ac:dyDescent="0.25">
      <c r="A8512" t="s">
        <v>10554</v>
      </c>
      <c r="B8512" t="s">
        <v>6913</v>
      </c>
      <c r="C8512" t="s">
        <v>48</v>
      </c>
      <c r="D8512" t="s">
        <v>76</v>
      </c>
      <c r="E8512" t="s">
        <v>64</v>
      </c>
      <c r="F8512" s="1" t="s">
        <v>20566</v>
      </c>
      <c r="G8512">
        <v>201</v>
      </c>
      <c r="H8512" t="s">
        <v>86</v>
      </c>
      <c r="I8512">
        <v>1314</v>
      </c>
      <c r="J8512">
        <v>476.52</v>
      </c>
      <c r="K8512">
        <f>Passenger_Data[[#This Row],[Price_USD]]*1</f>
        <v>476.52</v>
      </c>
      <c r="L8512">
        <v>36</v>
      </c>
      <c r="M8512" t="s">
        <v>30</v>
      </c>
      <c r="N8512" t="s">
        <v>31</v>
      </c>
      <c r="O8512" t="s">
        <v>33</v>
      </c>
      <c r="P8512" t="s">
        <v>50</v>
      </c>
      <c r="Q8512">
        <v>1</v>
      </c>
      <c r="R8512" t="s">
        <v>34</v>
      </c>
      <c r="S8512" t="s">
        <v>35</v>
      </c>
      <c r="T8512">
        <v>7</v>
      </c>
      <c r="U8512">
        <v>12</v>
      </c>
      <c r="V8512">
        <v>60</v>
      </c>
      <c r="W8512">
        <v>0</v>
      </c>
      <c r="X8512">
        <v>0</v>
      </c>
      <c r="Y8512" t="s">
        <v>45</v>
      </c>
    </row>
    <row r="8513" spans="1:25" x14ac:dyDescent="0.25">
      <c r="A8513" t="s">
        <v>10555</v>
      </c>
      <c r="B8513" t="s">
        <v>4831</v>
      </c>
      <c r="C8513" t="s">
        <v>82</v>
      </c>
      <c r="D8513" t="s">
        <v>49</v>
      </c>
      <c r="E8513" t="s">
        <v>27</v>
      </c>
      <c r="F8513" s="1" t="s">
        <v>20567</v>
      </c>
      <c r="G8513">
        <v>212</v>
      </c>
      <c r="H8513" t="s">
        <v>29</v>
      </c>
      <c r="I8513">
        <v>1028</v>
      </c>
      <c r="J8513">
        <v>189.76</v>
      </c>
      <c r="K8513">
        <f>Passenger_Data[[#This Row],[Price_USD]]*1</f>
        <v>189.76</v>
      </c>
      <c r="L8513">
        <v>65</v>
      </c>
      <c r="M8513" t="s">
        <v>40</v>
      </c>
      <c r="N8513" t="s">
        <v>60</v>
      </c>
      <c r="O8513" t="s">
        <v>42</v>
      </c>
      <c r="P8513" t="s">
        <v>50</v>
      </c>
      <c r="Q8513">
        <v>1</v>
      </c>
      <c r="R8513" t="s">
        <v>34</v>
      </c>
      <c r="S8513" t="s">
        <v>61</v>
      </c>
      <c r="T8513">
        <v>10</v>
      </c>
      <c r="U8513">
        <v>7</v>
      </c>
      <c r="V8513">
        <v>9</v>
      </c>
      <c r="W8513">
        <v>0</v>
      </c>
      <c r="X8513">
        <v>0</v>
      </c>
      <c r="Y8513" t="s">
        <v>77</v>
      </c>
    </row>
    <row r="8514" spans="1:25" x14ac:dyDescent="0.25">
      <c r="A8514" t="s">
        <v>10556</v>
      </c>
      <c r="B8514" t="s">
        <v>4648</v>
      </c>
      <c r="C8514" t="s">
        <v>54</v>
      </c>
      <c r="D8514" t="s">
        <v>39</v>
      </c>
      <c r="E8514" t="s">
        <v>49</v>
      </c>
      <c r="F8514" s="1" t="s">
        <v>20568</v>
      </c>
      <c r="G8514">
        <v>137</v>
      </c>
      <c r="H8514" t="s">
        <v>86</v>
      </c>
      <c r="I8514">
        <v>1357</v>
      </c>
      <c r="J8514">
        <v>193.82</v>
      </c>
      <c r="K8514">
        <f>Passenger_Data[[#This Row],[Price_USD]]*1</f>
        <v>193.82</v>
      </c>
      <c r="L8514">
        <v>40</v>
      </c>
      <c r="M8514" t="s">
        <v>30</v>
      </c>
      <c r="N8514" t="s">
        <v>41</v>
      </c>
      <c r="O8514" t="s">
        <v>56</v>
      </c>
      <c r="P8514" t="s">
        <v>50</v>
      </c>
      <c r="Q8514">
        <v>2</v>
      </c>
      <c r="R8514" t="s">
        <v>51</v>
      </c>
      <c r="S8514" t="s">
        <v>35</v>
      </c>
      <c r="T8514">
        <v>5.7</v>
      </c>
      <c r="U8514">
        <v>1</v>
      </c>
      <c r="V8514">
        <v>68</v>
      </c>
      <c r="W8514">
        <v>0</v>
      </c>
      <c r="X8514">
        <v>0</v>
      </c>
      <c r="Y8514" t="s">
        <v>77</v>
      </c>
    </row>
    <row r="8515" spans="1:25" x14ac:dyDescent="0.25">
      <c r="A8515" t="s">
        <v>10557</v>
      </c>
      <c r="B8515" t="s">
        <v>1508</v>
      </c>
      <c r="C8515" t="s">
        <v>48</v>
      </c>
      <c r="D8515" t="s">
        <v>28</v>
      </c>
      <c r="E8515" t="s">
        <v>64</v>
      </c>
      <c r="F8515" s="1" t="s">
        <v>20569</v>
      </c>
      <c r="G8515">
        <v>206</v>
      </c>
      <c r="H8515" t="s">
        <v>29</v>
      </c>
      <c r="I8515">
        <v>822</v>
      </c>
      <c r="J8515">
        <v>348.79</v>
      </c>
      <c r="K8515">
        <f>Passenger_Data[[#This Row],[Price_USD]]*1</f>
        <v>348.79</v>
      </c>
      <c r="L8515">
        <v>64</v>
      </c>
      <c r="M8515" t="s">
        <v>40</v>
      </c>
      <c r="N8515" t="s">
        <v>41</v>
      </c>
      <c r="O8515" t="s">
        <v>56</v>
      </c>
      <c r="P8515" t="s">
        <v>83</v>
      </c>
      <c r="Q8515">
        <v>0</v>
      </c>
      <c r="R8515" t="s">
        <v>65</v>
      </c>
      <c r="S8515" t="s">
        <v>44</v>
      </c>
      <c r="T8515">
        <v>4.8</v>
      </c>
      <c r="U8515">
        <v>2</v>
      </c>
      <c r="V8515">
        <v>117</v>
      </c>
      <c r="W8515">
        <v>0</v>
      </c>
      <c r="X8515">
        <v>0</v>
      </c>
      <c r="Y8515" t="s">
        <v>45</v>
      </c>
    </row>
    <row r="8516" spans="1:25" x14ac:dyDescent="0.25">
      <c r="A8516" t="s">
        <v>10558</v>
      </c>
      <c r="B8516" t="s">
        <v>2726</v>
      </c>
      <c r="C8516" t="s">
        <v>26</v>
      </c>
      <c r="D8516" t="s">
        <v>55</v>
      </c>
      <c r="E8516" t="s">
        <v>28</v>
      </c>
      <c r="F8516" s="1" t="s">
        <v>20570</v>
      </c>
      <c r="G8516">
        <v>31</v>
      </c>
      <c r="H8516" t="s">
        <v>29</v>
      </c>
      <c r="I8516">
        <v>1057</v>
      </c>
      <c r="J8516">
        <v>281.49</v>
      </c>
      <c r="K8516">
        <f>Passenger_Data[[#This Row],[Price_USD]]*1</f>
        <v>281.49</v>
      </c>
      <c r="L8516">
        <v>76</v>
      </c>
      <c r="M8516" t="s">
        <v>30</v>
      </c>
      <c r="N8516" t="s">
        <v>41</v>
      </c>
      <c r="O8516" t="s">
        <v>56</v>
      </c>
      <c r="P8516" t="s">
        <v>50</v>
      </c>
      <c r="Q8516">
        <v>2</v>
      </c>
      <c r="R8516" t="s">
        <v>65</v>
      </c>
      <c r="S8516" t="s">
        <v>68</v>
      </c>
      <c r="T8516">
        <v>6.6</v>
      </c>
      <c r="U8516">
        <v>34</v>
      </c>
      <c r="V8516">
        <v>97</v>
      </c>
      <c r="W8516">
        <v>0</v>
      </c>
      <c r="X8516">
        <v>0</v>
      </c>
      <c r="Y8516" t="s">
        <v>45</v>
      </c>
    </row>
    <row r="8517" spans="1:25" x14ac:dyDescent="0.25">
      <c r="A8517" t="s">
        <v>10559</v>
      </c>
      <c r="B8517" t="s">
        <v>5801</v>
      </c>
      <c r="C8517" t="s">
        <v>54</v>
      </c>
      <c r="D8517" t="s">
        <v>76</v>
      </c>
      <c r="E8517" t="s">
        <v>39</v>
      </c>
      <c r="F8517" s="1" t="s">
        <v>20571</v>
      </c>
      <c r="G8517">
        <v>232</v>
      </c>
      <c r="H8517" t="s">
        <v>29</v>
      </c>
      <c r="I8517">
        <v>1268</v>
      </c>
      <c r="J8517">
        <v>308.05</v>
      </c>
      <c r="K8517">
        <f>Passenger_Data[[#This Row],[Price_USD]]*1</f>
        <v>308.05</v>
      </c>
      <c r="L8517">
        <v>40</v>
      </c>
      <c r="M8517" t="s">
        <v>30</v>
      </c>
      <c r="N8517" t="s">
        <v>60</v>
      </c>
      <c r="O8517" t="s">
        <v>56</v>
      </c>
      <c r="P8517" t="s">
        <v>33</v>
      </c>
      <c r="Q8517">
        <v>0</v>
      </c>
      <c r="R8517" t="s">
        <v>43</v>
      </c>
      <c r="S8517" t="s">
        <v>68</v>
      </c>
      <c r="T8517">
        <v>7.7</v>
      </c>
      <c r="U8517">
        <v>11</v>
      </c>
      <c r="V8517">
        <v>49</v>
      </c>
      <c r="W8517">
        <v>0</v>
      </c>
      <c r="X8517">
        <v>0</v>
      </c>
      <c r="Y8517" t="s">
        <v>77</v>
      </c>
    </row>
    <row r="8518" spans="1:25" x14ac:dyDescent="0.25">
      <c r="A8518" t="s">
        <v>10560</v>
      </c>
      <c r="B8518" t="s">
        <v>512</v>
      </c>
      <c r="C8518" t="s">
        <v>82</v>
      </c>
      <c r="D8518" t="s">
        <v>59</v>
      </c>
      <c r="E8518" t="s">
        <v>59</v>
      </c>
      <c r="F8518" s="1" t="s">
        <v>20572</v>
      </c>
      <c r="G8518">
        <v>274</v>
      </c>
      <c r="H8518" t="s">
        <v>29</v>
      </c>
      <c r="I8518">
        <v>949</v>
      </c>
      <c r="J8518">
        <v>496.95</v>
      </c>
      <c r="K8518">
        <f>Passenger_Data[[#This Row],[Price_USD]]*1</f>
        <v>496.95</v>
      </c>
      <c r="L8518">
        <v>54</v>
      </c>
      <c r="M8518" t="s">
        <v>40</v>
      </c>
      <c r="N8518" t="s">
        <v>41</v>
      </c>
      <c r="O8518" t="s">
        <v>33</v>
      </c>
      <c r="P8518" t="s">
        <v>50</v>
      </c>
      <c r="Q8518">
        <v>2</v>
      </c>
      <c r="R8518" t="s">
        <v>43</v>
      </c>
      <c r="S8518" t="s">
        <v>44</v>
      </c>
      <c r="T8518">
        <v>8.6</v>
      </c>
      <c r="U8518">
        <v>1</v>
      </c>
      <c r="V8518">
        <v>27</v>
      </c>
      <c r="W8518">
        <v>0</v>
      </c>
      <c r="X8518">
        <v>0</v>
      </c>
      <c r="Y8518" t="s">
        <v>77</v>
      </c>
    </row>
    <row r="8519" spans="1:25" x14ac:dyDescent="0.25">
      <c r="A8519" t="s">
        <v>10561</v>
      </c>
      <c r="B8519" t="s">
        <v>2309</v>
      </c>
      <c r="C8519" t="s">
        <v>26</v>
      </c>
      <c r="D8519" t="s">
        <v>55</v>
      </c>
      <c r="E8519" t="s">
        <v>27</v>
      </c>
      <c r="F8519" s="1" t="s">
        <v>20573</v>
      </c>
      <c r="G8519">
        <v>74</v>
      </c>
      <c r="H8519" t="s">
        <v>108</v>
      </c>
      <c r="I8519">
        <v>1354</v>
      </c>
      <c r="J8519">
        <v>412.36</v>
      </c>
      <c r="K8519">
        <f>Passenger_Data[[#This Row],[Price_USD]]*1</f>
        <v>412.36</v>
      </c>
      <c r="L8519">
        <v>67</v>
      </c>
      <c r="M8519" t="s">
        <v>40</v>
      </c>
      <c r="N8519" t="s">
        <v>31</v>
      </c>
      <c r="O8519" t="s">
        <v>42</v>
      </c>
      <c r="P8519" t="s">
        <v>50</v>
      </c>
      <c r="Q8519">
        <v>2</v>
      </c>
      <c r="R8519" t="s">
        <v>43</v>
      </c>
      <c r="S8519" t="s">
        <v>35</v>
      </c>
      <c r="T8519">
        <v>6.5</v>
      </c>
      <c r="U8519">
        <v>5</v>
      </c>
      <c r="V8519">
        <v>76</v>
      </c>
      <c r="W8519">
        <v>0</v>
      </c>
      <c r="X8519">
        <v>0</v>
      </c>
      <c r="Y8519" t="s">
        <v>36</v>
      </c>
    </row>
    <row r="8520" spans="1:25" x14ac:dyDescent="0.25">
      <c r="A8520" t="s">
        <v>10562</v>
      </c>
      <c r="B8520" t="s">
        <v>2425</v>
      </c>
      <c r="C8520" t="s">
        <v>54</v>
      </c>
      <c r="D8520" t="s">
        <v>76</v>
      </c>
      <c r="E8520" t="s">
        <v>28</v>
      </c>
      <c r="F8520" s="1" t="s">
        <v>20574</v>
      </c>
      <c r="G8520">
        <v>217</v>
      </c>
      <c r="H8520" t="s">
        <v>29</v>
      </c>
      <c r="I8520">
        <v>913</v>
      </c>
      <c r="J8520">
        <v>375.11</v>
      </c>
      <c r="K8520">
        <f>Passenger_Data[[#This Row],[Price_USD]]*1</f>
        <v>375.11</v>
      </c>
      <c r="L8520">
        <v>18</v>
      </c>
      <c r="M8520" t="s">
        <v>40</v>
      </c>
      <c r="N8520" t="s">
        <v>41</v>
      </c>
      <c r="O8520" t="s">
        <v>42</v>
      </c>
      <c r="P8520" t="s">
        <v>50</v>
      </c>
      <c r="Q8520">
        <v>1</v>
      </c>
      <c r="R8520" t="s">
        <v>65</v>
      </c>
      <c r="S8520" t="s">
        <v>68</v>
      </c>
      <c r="T8520">
        <v>7</v>
      </c>
      <c r="U8520">
        <v>9</v>
      </c>
      <c r="V8520">
        <v>62</v>
      </c>
      <c r="W8520">
        <v>0</v>
      </c>
      <c r="X8520">
        <v>0</v>
      </c>
      <c r="Y8520" t="s">
        <v>45</v>
      </c>
    </row>
    <row r="8521" spans="1:25" x14ac:dyDescent="0.25">
      <c r="A8521" t="s">
        <v>10563</v>
      </c>
      <c r="B8521" t="s">
        <v>2576</v>
      </c>
      <c r="C8521" t="s">
        <v>54</v>
      </c>
      <c r="D8521" t="s">
        <v>27</v>
      </c>
      <c r="E8521" t="s">
        <v>28</v>
      </c>
      <c r="F8521" s="1" t="s">
        <v>20575</v>
      </c>
      <c r="G8521">
        <v>148</v>
      </c>
      <c r="H8521" t="s">
        <v>29</v>
      </c>
      <c r="I8521">
        <v>1053</v>
      </c>
      <c r="J8521">
        <v>206.94</v>
      </c>
      <c r="K8521">
        <f>Passenger_Data[[#This Row],[Price_USD]]*1</f>
        <v>206.94</v>
      </c>
      <c r="L8521">
        <v>34</v>
      </c>
      <c r="M8521" t="s">
        <v>40</v>
      </c>
      <c r="N8521" t="s">
        <v>60</v>
      </c>
      <c r="O8521" t="s">
        <v>33</v>
      </c>
      <c r="P8521" t="s">
        <v>50</v>
      </c>
      <c r="Q8521">
        <v>4</v>
      </c>
      <c r="R8521" t="s">
        <v>65</v>
      </c>
      <c r="S8521" t="s">
        <v>61</v>
      </c>
      <c r="T8521">
        <v>6.5</v>
      </c>
      <c r="U8521">
        <v>8</v>
      </c>
      <c r="V8521">
        <v>34</v>
      </c>
      <c r="W8521">
        <v>0</v>
      </c>
      <c r="X8521">
        <v>0</v>
      </c>
      <c r="Y8521" t="s">
        <v>77</v>
      </c>
    </row>
    <row r="8522" spans="1:25" x14ac:dyDescent="0.25">
      <c r="A8522" t="s">
        <v>10564</v>
      </c>
      <c r="B8522" t="s">
        <v>4918</v>
      </c>
      <c r="C8522" t="s">
        <v>48</v>
      </c>
      <c r="D8522" t="s">
        <v>64</v>
      </c>
      <c r="E8522" t="s">
        <v>76</v>
      </c>
      <c r="F8522" s="1" t="s">
        <v>20576</v>
      </c>
      <c r="G8522">
        <v>126</v>
      </c>
      <c r="H8522" t="s">
        <v>29</v>
      </c>
      <c r="I8522">
        <v>1521</v>
      </c>
      <c r="J8522">
        <v>326.49</v>
      </c>
      <c r="K8522">
        <f>Passenger_Data[[#This Row],[Price_USD]]*1</f>
        <v>326.49</v>
      </c>
      <c r="L8522">
        <v>29</v>
      </c>
      <c r="M8522" t="s">
        <v>30</v>
      </c>
      <c r="N8522" t="s">
        <v>41</v>
      </c>
      <c r="O8522" t="s">
        <v>56</v>
      </c>
      <c r="P8522" t="s">
        <v>50</v>
      </c>
      <c r="Q8522">
        <v>0</v>
      </c>
      <c r="R8522" t="s">
        <v>65</v>
      </c>
      <c r="S8522" t="s">
        <v>35</v>
      </c>
      <c r="T8522">
        <v>5.2</v>
      </c>
      <c r="U8522">
        <v>9</v>
      </c>
      <c r="V8522">
        <v>23</v>
      </c>
      <c r="W8522">
        <v>1</v>
      </c>
      <c r="X8522">
        <v>0</v>
      </c>
      <c r="Y8522" t="s">
        <v>36</v>
      </c>
    </row>
    <row r="8523" spans="1:25" x14ac:dyDescent="0.25">
      <c r="A8523" t="s">
        <v>10565</v>
      </c>
      <c r="B8523" t="s">
        <v>1540</v>
      </c>
      <c r="C8523" t="s">
        <v>26</v>
      </c>
      <c r="D8523" t="s">
        <v>49</v>
      </c>
      <c r="E8523" t="s">
        <v>55</v>
      </c>
      <c r="F8523" s="1" t="s">
        <v>20577</v>
      </c>
      <c r="G8523">
        <v>151</v>
      </c>
      <c r="H8523" t="s">
        <v>108</v>
      </c>
      <c r="I8523">
        <v>1383</v>
      </c>
      <c r="J8523">
        <v>499.14</v>
      </c>
      <c r="K8523">
        <f>Passenger_Data[[#This Row],[Price_USD]]*1</f>
        <v>499.14</v>
      </c>
      <c r="L8523">
        <v>34</v>
      </c>
      <c r="M8523" t="s">
        <v>40</v>
      </c>
      <c r="N8523" t="s">
        <v>60</v>
      </c>
      <c r="O8523" t="s">
        <v>32</v>
      </c>
      <c r="P8523" t="s">
        <v>50</v>
      </c>
      <c r="Q8523">
        <v>1</v>
      </c>
      <c r="R8523" t="s">
        <v>34</v>
      </c>
      <c r="S8523" t="s">
        <v>68</v>
      </c>
      <c r="T8523">
        <v>9.8000000000000007</v>
      </c>
      <c r="U8523">
        <v>14</v>
      </c>
      <c r="V8523">
        <v>51</v>
      </c>
      <c r="W8523">
        <v>0</v>
      </c>
      <c r="X8523">
        <v>0</v>
      </c>
      <c r="Y8523" t="s">
        <v>36</v>
      </c>
    </row>
    <row r="8524" spans="1:25" x14ac:dyDescent="0.25">
      <c r="A8524" t="s">
        <v>10566</v>
      </c>
      <c r="B8524" t="s">
        <v>3202</v>
      </c>
      <c r="C8524" t="s">
        <v>54</v>
      </c>
      <c r="D8524" t="s">
        <v>76</v>
      </c>
      <c r="E8524" t="s">
        <v>55</v>
      </c>
      <c r="F8524" s="1" t="s">
        <v>20578</v>
      </c>
      <c r="G8524">
        <v>157</v>
      </c>
      <c r="H8524" t="s">
        <v>29</v>
      </c>
      <c r="I8524">
        <v>947</v>
      </c>
      <c r="J8524">
        <v>488.99</v>
      </c>
      <c r="K8524">
        <f>Passenger_Data[[#This Row],[Price_USD]]*1</f>
        <v>488.99</v>
      </c>
      <c r="L8524">
        <v>71</v>
      </c>
      <c r="M8524" t="s">
        <v>30</v>
      </c>
      <c r="N8524" t="s">
        <v>60</v>
      </c>
      <c r="O8524" t="s">
        <v>32</v>
      </c>
      <c r="P8524" t="s">
        <v>50</v>
      </c>
      <c r="Q8524">
        <v>0</v>
      </c>
      <c r="R8524" t="s">
        <v>65</v>
      </c>
      <c r="S8524" t="s">
        <v>35</v>
      </c>
      <c r="T8524">
        <v>7.2</v>
      </c>
      <c r="U8524">
        <v>2</v>
      </c>
      <c r="V8524">
        <v>31</v>
      </c>
      <c r="W8524">
        <v>0</v>
      </c>
      <c r="X8524">
        <v>0</v>
      </c>
      <c r="Y8524" t="s">
        <v>77</v>
      </c>
    </row>
    <row r="8525" spans="1:25" x14ac:dyDescent="0.25">
      <c r="A8525" t="s">
        <v>10567</v>
      </c>
      <c r="B8525" t="s">
        <v>2502</v>
      </c>
      <c r="C8525" t="s">
        <v>26</v>
      </c>
      <c r="D8525" t="s">
        <v>76</v>
      </c>
      <c r="E8525" t="s">
        <v>39</v>
      </c>
      <c r="F8525" s="1" t="s">
        <v>20579</v>
      </c>
      <c r="G8525">
        <v>119</v>
      </c>
      <c r="H8525" t="s">
        <v>29</v>
      </c>
      <c r="I8525">
        <v>1521</v>
      </c>
      <c r="J8525">
        <v>290.57</v>
      </c>
      <c r="K8525">
        <f>Passenger_Data[[#This Row],[Price_USD]]*1</f>
        <v>290.57</v>
      </c>
      <c r="L8525">
        <v>26</v>
      </c>
      <c r="M8525" t="s">
        <v>30</v>
      </c>
      <c r="N8525" t="s">
        <v>60</v>
      </c>
      <c r="O8525" t="s">
        <v>32</v>
      </c>
      <c r="P8525" t="s">
        <v>50</v>
      </c>
      <c r="Q8525">
        <v>1</v>
      </c>
      <c r="R8525" t="s">
        <v>65</v>
      </c>
      <c r="S8525" t="s">
        <v>44</v>
      </c>
      <c r="T8525">
        <v>8.3000000000000007</v>
      </c>
      <c r="U8525">
        <v>7</v>
      </c>
      <c r="V8525">
        <v>14</v>
      </c>
      <c r="W8525">
        <v>0</v>
      </c>
      <c r="X8525">
        <v>0</v>
      </c>
      <c r="Y8525" t="s">
        <v>77</v>
      </c>
    </row>
    <row r="8526" spans="1:25" x14ac:dyDescent="0.25">
      <c r="A8526" t="s">
        <v>10568</v>
      </c>
      <c r="B8526" t="s">
        <v>876</v>
      </c>
      <c r="C8526" t="s">
        <v>73</v>
      </c>
      <c r="D8526" t="s">
        <v>49</v>
      </c>
      <c r="E8526" t="s">
        <v>64</v>
      </c>
      <c r="F8526" s="1" t="s">
        <v>20580</v>
      </c>
      <c r="G8526">
        <v>101</v>
      </c>
      <c r="H8526" t="s">
        <v>108</v>
      </c>
      <c r="I8526">
        <v>1338</v>
      </c>
      <c r="J8526">
        <v>396.34</v>
      </c>
      <c r="K8526">
        <f>Passenger_Data[[#This Row],[Price_USD]]*1</f>
        <v>396.34</v>
      </c>
      <c r="L8526">
        <v>29</v>
      </c>
      <c r="M8526" t="s">
        <v>30</v>
      </c>
      <c r="N8526" t="s">
        <v>60</v>
      </c>
      <c r="O8526" t="s">
        <v>32</v>
      </c>
      <c r="P8526" t="s">
        <v>33</v>
      </c>
      <c r="Q8526">
        <v>3</v>
      </c>
      <c r="R8526" t="s">
        <v>43</v>
      </c>
      <c r="S8526" t="s">
        <v>44</v>
      </c>
      <c r="T8526">
        <v>7.3</v>
      </c>
      <c r="U8526">
        <v>10</v>
      </c>
      <c r="V8526">
        <v>50</v>
      </c>
      <c r="W8526">
        <v>0</v>
      </c>
      <c r="X8526">
        <v>0</v>
      </c>
      <c r="Y8526" t="s">
        <v>36</v>
      </c>
    </row>
    <row r="8527" spans="1:25" x14ac:dyDescent="0.25">
      <c r="A8527" t="s">
        <v>10569</v>
      </c>
      <c r="B8527" t="s">
        <v>6704</v>
      </c>
      <c r="C8527" t="s">
        <v>54</v>
      </c>
      <c r="D8527" t="s">
        <v>76</v>
      </c>
      <c r="E8527" t="s">
        <v>76</v>
      </c>
      <c r="F8527" s="1" t="s">
        <v>20581</v>
      </c>
      <c r="G8527">
        <v>202</v>
      </c>
      <c r="H8527" t="s">
        <v>86</v>
      </c>
      <c r="I8527">
        <v>1308</v>
      </c>
      <c r="J8527">
        <v>384.56</v>
      </c>
      <c r="K8527">
        <f>Passenger_Data[[#This Row],[Price_USD]]*1</f>
        <v>384.56</v>
      </c>
      <c r="L8527">
        <v>39</v>
      </c>
      <c r="M8527" t="s">
        <v>40</v>
      </c>
      <c r="N8527" t="s">
        <v>31</v>
      </c>
      <c r="O8527" t="s">
        <v>56</v>
      </c>
      <c r="P8527" t="s">
        <v>264</v>
      </c>
      <c r="Q8527">
        <v>1</v>
      </c>
      <c r="R8527" t="s">
        <v>51</v>
      </c>
      <c r="S8527" t="s">
        <v>61</v>
      </c>
      <c r="T8527">
        <v>8.6</v>
      </c>
      <c r="U8527">
        <v>10</v>
      </c>
      <c r="V8527">
        <v>29</v>
      </c>
      <c r="W8527">
        <v>1</v>
      </c>
      <c r="X8527">
        <v>0</v>
      </c>
      <c r="Y8527" t="s">
        <v>36</v>
      </c>
    </row>
    <row r="8528" spans="1:25" x14ac:dyDescent="0.25">
      <c r="A8528" t="s">
        <v>10570</v>
      </c>
      <c r="B8528" t="s">
        <v>1617</v>
      </c>
      <c r="C8528" t="s">
        <v>73</v>
      </c>
      <c r="D8528" t="s">
        <v>76</v>
      </c>
      <c r="E8528" t="s">
        <v>27</v>
      </c>
      <c r="F8528" s="1" t="s">
        <v>20582</v>
      </c>
      <c r="G8528">
        <v>229</v>
      </c>
      <c r="H8528" t="s">
        <v>29</v>
      </c>
      <c r="I8528">
        <v>929</v>
      </c>
      <c r="J8528">
        <v>531.85</v>
      </c>
      <c r="K8528">
        <f>Passenger_Data[[#This Row],[Price_USD]]*1</f>
        <v>531.85</v>
      </c>
      <c r="L8528">
        <v>58</v>
      </c>
      <c r="M8528" t="s">
        <v>30</v>
      </c>
      <c r="N8528" t="s">
        <v>60</v>
      </c>
      <c r="O8528" t="s">
        <v>56</v>
      </c>
      <c r="P8528" t="s">
        <v>264</v>
      </c>
      <c r="Q8528">
        <v>1</v>
      </c>
      <c r="R8528" t="s">
        <v>51</v>
      </c>
      <c r="S8528" t="s">
        <v>44</v>
      </c>
      <c r="T8528">
        <v>6.2</v>
      </c>
      <c r="U8528">
        <v>12</v>
      </c>
      <c r="V8528">
        <v>54</v>
      </c>
      <c r="W8528">
        <v>0</v>
      </c>
      <c r="X8528">
        <v>0</v>
      </c>
      <c r="Y8528" t="s">
        <v>77</v>
      </c>
    </row>
    <row r="8529" spans="1:25" x14ac:dyDescent="0.25">
      <c r="A8529" t="s">
        <v>10571</v>
      </c>
      <c r="B8529" t="s">
        <v>10512</v>
      </c>
      <c r="C8529" t="s">
        <v>73</v>
      </c>
      <c r="D8529" t="s">
        <v>55</v>
      </c>
      <c r="E8529" t="s">
        <v>28</v>
      </c>
      <c r="F8529" s="1" t="s">
        <v>20583</v>
      </c>
      <c r="G8529">
        <v>253</v>
      </c>
      <c r="H8529" t="s">
        <v>108</v>
      </c>
      <c r="I8529">
        <v>1295</v>
      </c>
      <c r="J8529">
        <v>432.62</v>
      </c>
      <c r="K8529">
        <f>Passenger_Data[[#This Row],[Price_USD]]*1</f>
        <v>432.62</v>
      </c>
      <c r="L8529">
        <v>25</v>
      </c>
      <c r="M8529" t="s">
        <v>30</v>
      </c>
      <c r="N8529" t="s">
        <v>31</v>
      </c>
      <c r="O8529" t="s">
        <v>33</v>
      </c>
      <c r="P8529" t="s">
        <v>50</v>
      </c>
      <c r="Q8529">
        <v>1</v>
      </c>
      <c r="R8529" t="s">
        <v>51</v>
      </c>
      <c r="S8529" t="s">
        <v>61</v>
      </c>
      <c r="T8529">
        <v>5.5</v>
      </c>
      <c r="U8529">
        <v>7</v>
      </c>
      <c r="V8529">
        <v>116</v>
      </c>
      <c r="W8529">
        <v>0</v>
      </c>
      <c r="X8529">
        <v>1</v>
      </c>
      <c r="Y8529" t="s">
        <v>77</v>
      </c>
    </row>
    <row r="8530" spans="1:25" x14ac:dyDescent="0.25">
      <c r="A8530" t="s">
        <v>10572</v>
      </c>
      <c r="B8530" t="s">
        <v>4622</v>
      </c>
      <c r="C8530" t="s">
        <v>73</v>
      </c>
      <c r="D8530" t="s">
        <v>28</v>
      </c>
      <c r="E8530" t="s">
        <v>55</v>
      </c>
      <c r="F8530" s="1" t="s">
        <v>20584</v>
      </c>
      <c r="G8530">
        <v>151</v>
      </c>
      <c r="H8530" t="s">
        <v>108</v>
      </c>
      <c r="I8530">
        <v>1236</v>
      </c>
      <c r="J8530">
        <v>383.99</v>
      </c>
      <c r="K8530">
        <f>Passenger_Data[[#This Row],[Price_USD]]*1</f>
        <v>383.99</v>
      </c>
      <c r="L8530">
        <v>25</v>
      </c>
      <c r="M8530" t="s">
        <v>40</v>
      </c>
      <c r="N8530" t="s">
        <v>31</v>
      </c>
      <c r="O8530" t="s">
        <v>32</v>
      </c>
      <c r="P8530" t="s">
        <v>50</v>
      </c>
      <c r="Q8530">
        <v>3</v>
      </c>
      <c r="R8530" t="s">
        <v>51</v>
      </c>
      <c r="S8530" t="s">
        <v>61</v>
      </c>
      <c r="T8530">
        <v>7.5</v>
      </c>
      <c r="U8530">
        <v>9</v>
      </c>
      <c r="V8530">
        <v>111</v>
      </c>
      <c r="W8530">
        <v>0</v>
      </c>
      <c r="X8530">
        <v>1</v>
      </c>
      <c r="Y8530" t="s">
        <v>36</v>
      </c>
    </row>
    <row r="8531" spans="1:25" x14ac:dyDescent="0.25">
      <c r="A8531" t="s">
        <v>10573</v>
      </c>
      <c r="B8531" t="s">
        <v>5004</v>
      </c>
      <c r="C8531" t="s">
        <v>26</v>
      </c>
      <c r="D8531" t="s">
        <v>49</v>
      </c>
      <c r="E8531" t="s">
        <v>39</v>
      </c>
      <c r="F8531" s="1" t="s">
        <v>20585</v>
      </c>
      <c r="G8531">
        <v>199</v>
      </c>
      <c r="H8531" t="s">
        <v>29</v>
      </c>
      <c r="I8531">
        <v>1267</v>
      </c>
      <c r="J8531">
        <v>450.42</v>
      </c>
      <c r="K8531">
        <f>Passenger_Data[[#This Row],[Price_USD]]*1</f>
        <v>450.42</v>
      </c>
      <c r="L8531">
        <v>42</v>
      </c>
      <c r="M8531" t="s">
        <v>40</v>
      </c>
      <c r="N8531" t="s">
        <v>31</v>
      </c>
      <c r="O8531" t="s">
        <v>33</v>
      </c>
      <c r="P8531" t="s">
        <v>50</v>
      </c>
      <c r="Q8531">
        <v>1</v>
      </c>
      <c r="R8531" t="s">
        <v>65</v>
      </c>
      <c r="S8531" t="s">
        <v>68</v>
      </c>
      <c r="T8531">
        <v>6.8</v>
      </c>
      <c r="U8531">
        <v>9</v>
      </c>
      <c r="V8531">
        <v>30</v>
      </c>
      <c r="W8531">
        <v>0</v>
      </c>
      <c r="X8531">
        <v>0</v>
      </c>
      <c r="Y8531" t="s">
        <v>77</v>
      </c>
    </row>
    <row r="8532" spans="1:25" x14ac:dyDescent="0.25">
      <c r="A8532" t="s">
        <v>10574</v>
      </c>
      <c r="B8532" t="s">
        <v>465</v>
      </c>
      <c r="C8532" t="s">
        <v>26</v>
      </c>
      <c r="D8532" t="s">
        <v>28</v>
      </c>
      <c r="E8532" t="s">
        <v>64</v>
      </c>
      <c r="F8532" s="1" t="s">
        <v>20586</v>
      </c>
      <c r="G8532">
        <v>24</v>
      </c>
      <c r="H8532" t="s">
        <v>29</v>
      </c>
      <c r="I8532">
        <v>1328</v>
      </c>
      <c r="J8532">
        <v>418.58</v>
      </c>
      <c r="K8532">
        <f>Passenger_Data[[#This Row],[Price_USD]]*1</f>
        <v>418.58</v>
      </c>
      <c r="L8532">
        <v>77</v>
      </c>
      <c r="M8532" t="s">
        <v>30</v>
      </c>
      <c r="N8532" t="s">
        <v>41</v>
      </c>
      <c r="O8532" t="s">
        <v>32</v>
      </c>
      <c r="P8532" t="s">
        <v>33</v>
      </c>
      <c r="Q8532">
        <v>0</v>
      </c>
      <c r="R8532" t="s">
        <v>65</v>
      </c>
      <c r="S8532" t="s">
        <v>61</v>
      </c>
      <c r="T8532">
        <v>4.4000000000000004</v>
      </c>
      <c r="U8532">
        <v>16</v>
      </c>
      <c r="V8532">
        <v>26</v>
      </c>
      <c r="W8532">
        <v>0</v>
      </c>
      <c r="X8532">
        <v>0</v>
      </c>
      <c r="Y8532" t="s">
        <v>77</v>
      </c>
    </row>
    <row r="8533" spans="1:25" x14ac:dyDescent="0.25">
      <c r="A8533" t="s">
        <v>10575</v>
      </c>
      <c r="B8533" t="s">
        <v>3322</v>
      </c>
      <c r="C8533" t="s">
        <v>73</v>
      </c>
      <c r="D8533" t="s">
        <v>49</v>
      </c>
      <c r="E8533" t="s">
        <v>39</v>
      </c>
      <c r="F8533" s="1" t="s">
        <v>20587</v>
      </c>
      <c r="G8533">
        <v>70</v>
      </c>
      <c r="H8533" t="s">
        <v>29</v>
      </c>
      <c r="I8533">
        <v>1035</v>
      </c>
      <c r="J8533">
        <v>393.45</v>
      </c>
      <c r="K8533">
        <f>Passenger_Data[[#This Row],[Price_USD]]*1</f>
        <v>393.45</v>
      </c>
      <c r="L8533">
        <v>53</v>
      </c>
      <c r="M8533" t="s">
        <v>40</v>
      </c>
      <c r="N8533" t="s">
        <v>41</v>
      </c>
      <c r="O8533" t="s">
        <v>56</v>
      </c>
      <c r="P8533" t="s">
        <v>50</v>
      </c>
      <c r="Q8533">
        <v>1</v>
      </c>
      <c r="R8533" t="s">
        <v>51</v>
      </c>
      <c r="S8533" t="s">
        <v>44</v>
      </c>
      <c r="T8533">
        <v>7.6</v>
      </c>
      <c r="U8533">
        <v>0</v>
      </c>
      <c r="V8533">
        <v>19</v>
      </c>
      <c r="W8533">
        <v>1</v>
      </c>
      <c r="X8533">
        <v>0</v>
      </c>
      <c r="Y8533" t="s">
        <v>77</v>
      </c>
    </row>
    <row r="8534" spans="1:25" x14ac:dyDescent="0.25">
      <c r="A8534" t="s">
        <v>10576</v>
      </c>
      <c r="B8534" t="s">
        <v>3229</v>
      </c>
      <c r="C8534" t="s">
        <v>48</v>
      </c>
      <c r="D8534" t="s">
        <v>39</v>
      </c>
      <c r="E8534" t="s">
        <v>28</v>
      </c>
      <c r="F8534" s="1" t="s">
        <v>20588</v>
      </c>
      <c r="G8534">
        <v>193</v>
      </c>
      <c r="H8534" t="s">
        <v>29</v>
      </c>
      <c r="I8534">
        <v>1600</v>
      </c>
      <c r="J8534">
        <v>355.04</v>
      </c>
      <c r="K8534">
        <f>Passenger_Data[[#This Row],[Price_USD]]*1</f>
        <v>355.04</v>
      </c>
      <c r="L8534">
        <v>50</v>
      </c>
      <c r="M8534" t="s">
        <v>30</v>
      </c>
      <c r="N8534" t="s">
        <v>41</v>
      </c>
      <c r="O8534" t="s">
        <v>32</v>
      </c>
      <c r="P8534" t="s">
        <v>33</v>
      </c>
      <c r="Q8534">
        <v>1</v>
      </c>
      <c r="R8534" t="s">
        <v>65</v>
      </c>
      <c r="S8534" t="s">
        <v>68</v>
      </c>
      <c r="T8534">
        <v>5.8</v>
      </c>
      <c r="U8534">
        <v>32</v>
      </c>
      <c r="V8534">
        <v>61</v>
      </c>
      <c r="W8534">
        <v>0</v>
      </c>
      <c r="X8534">
        <v>0</v>
      </c>
      <c r="Y8534" t="s">
        <v>36</v>
      </c>
    </row>
    <row r="8535" spans="1:25" x14ac:dyDescent="0.25">
      <c r="A8535" t="s">
        <v>10577</v>
      </c>
      <c r="B8535" t="s">
        <v>1088</v>
      </c>
      <c r="C8535" t="s">
        <v>82</v>
      </c>
      <c r="D8535" t="s">
        <v>49</v>
      </c>
      <c r="E8535" t="s">
        <v>55</v>
      </c>
      <c r="F8535" s="1" t="s">
        <v>20589</v>
      </c>
      <c r="G8535">
        <v>184</v>
      </c>
      <c r="H8535" t="s">
        <v>29</v>
      </c>
      <c r="I8535">
        <v>610</v>
      </c>
      <c r="J8535">
        <v>286.87</v>
      </c>
      <c r="K8535">
        <f>Passenger_Data[[#This Row],[Price_USD]]*1</f>
        <v>286.87</v>
      </c>
      <c r="L8535">
        <v>66</v>
      </c>
      <c r="M8535" t="s">
        <v>30</v>
      </c>
      <c r="N8535" t="s">
        <v>31</v>
      </c>
      <c r="O8535" t="s">
        <v>32</v>
      </c>
      <c r="P8535" t="s">
        <v>50</v>
      </c>
      <c r="Q8535">
        <v>2</v>
      </c>
      <c r="R8535" t="s">
        <v>65</v>
      </c>
      <c r="S8535" t="s">
        <v>35</v>
      </c>
      <c r="T8535">
        <v>6</v>
      </c>
      <c r="U8535">
        <v>6</v>
      </c>
      <c r="V8535">
        <v>107</v>
      </c>
      <c r="W8535">
        <v>0</v>
      </c>
      <c r="X8535">
        <v>0</v>
      </c>
      <c r="Y8535" t="s">
        <v>36</v>
      </c>
    </row>
    <row r="8536" spans="1:25" x14ac:dyDescent="0.25">
      <c r="A8536" t="s">
        <v>10578</v>
      </c>
      <c r="B8536" t="s">
        <v>532</v>
      </c>
      <c r="C8536" t="s">
        <v>54</v>
      </c>
      <c r="D8536" t="s">
        <v>64</v>
      </c>
      <c r="E8536" t="s">
        <v>55</v>
      </c>
      <c r="F8536" s="1" t="s">
        <v>20590</v>
      </c>
      <c r="G8536">
        <v>209</v>
      </c>
      <c r="H8536" t="s">
        <v>29</v>
      </c>
      <c r="I8536">
        <v>1167</v>
      </c>
      <c r="J8536">
        <v>289.52</v>
      </c>
      <c r="K8536">
        <f>Passenger_Data[[#This Row],[Price_USD]]*1</f>
        <v>289.52</v>
      </c>
      <c r="L8536">
        <v>37</v>
      </c>
      <c r="M8536" t="s">
        <v>40</v>
      </c>
      <c r="N8536" t="s">
        <v>41</v>
      </c>
      <c r="O8536" t="s">
        <v>32</v>
      </c>
      <c r="P8536" t="s">
        <v>50</v>
      </c>
      <c r="Q8536">
        <v>1</v>
      </c>
      <c r="R8536" t="s">
        <v>65</v>
      </c>
      <c r="S8536" t="s">
        <v>61</v>
      </c>
      <c r="T8536">
        <v>7.9</v>
      </c>
      <c r="U8536">
        <v>14</v>
      </c>
      <c r="V8536">
        <v>60</v>
      </c>
      <c r="W8536">
        <v>0</v>
      </c>
      <c r="X8536">
        <v>0</v>
      </c>
      <c r="Y8536" t="s">
        <v>45</v>
      </c>
    </row>
    <row r="8537" spans="1:25" x14ac:dyDescent="0.25">
      <c r="A8537" t="s">
        <v>10579</v>
      </c>
      <c r="B8537" t="s">
        <v>4475</v>
      </c>
      <c r="C8537" t="s">
        <v>48</v>
      </c>
      <c r="D8537" t="s">
        <v>39</v>
      </c>
      <c r="E8537" t="s">
        <v>76</v>
      </c>
      <c r="F8537" s="1" t="s">
        <v>20591</v>
      </c>
      <c r="G8537">
        <v>207</v>
      </c>
      <c r="H8537" t="s">
        <v>29</v>
      </c>
      <c r="I8537">
        <v>1547</v>
      </c>
      <c r="J8537">
        <v>567.91</v>
      </c>
      <c r="K8537">
        <f>Passenger_Data[[#This Row],[Price_USD]]*1</f>
        <v>567.91</v>
      </c>
      <c r="L8537">
        <v>22</v>
      </c>
      <c r="M8537" t="s">
        <v>30</v>
      </c>
      <c r="N8537" t="s">
        <v>31</v>
      </c>
      <c r="O8537" t="s">
        <v>33</v>
      </c>
      <c r="P8537" t="s">
        <v>264</v>
      </c>
      <c r="Q8537">
        <v>1</v>
      </c>
      <c r="R8537" t="s">
        <v>65</v>
      </c>
      <c r="S8537" t="s">
        <v>68</v>
      </c>
      <c r="T8537">
        <v>4.2</v>
      </c>
      <c r="U8537">
        <v>2</v>
      </c>
      <c r="V8537">
        <v>77</v>
      </c>
      <c r="W8537">
        <v>0</v>
      </c>
      <c r="X8537">
        <v>0</v>
      </c>
      <c r="Y8537" t="s">
        <v>77</v>
      </c>
    </row>
    <row r="8538" spans="1:25" x14ac:dyDescent="0.25">
      <c r="A8538" t="s">
        <v>10580</v>
      </c>
      <c r="B8538" t="s">
        <v>3477</v>
      </c>
      <c r="C8538" t="s">
        <v>26</v>
      </c>
      <c r="D8538" t="s">
        <v>28</v>
      </c>
      <c r="E8538" t="s">
        <v>49</v>
      </c>
      <c r="F8538" s="1" t="s">
        <v>20592</v>
      </c>
      <c r="G8538">
        <v>208</v>
      </c>
      <c r="H8538" t="s">
        <v>86</v>
      </c>
      <c r="I8538">
        <v>1318</v>
      </c>
      <c r="J8538">
        <v>350.97</v>
      </c>
      <c r="K8538">
        <f>Passenger_Data[[#This Row],[Price_USD]]*1</f>
        <v>350.97</v>
      </c>
      <c r="L8538">
        <v>57</v>
      </c>
      <c r="M8538" t="s">
        <v>40</v>
      </c>
      <c r="N8538" t="s">
        <v>31</v>
      </c>
      <c r="O8538" t="s">
        <v>33</v>
      </c>
      <c r="P8538" t="s">
        <v>50</v>
      </c>
      <c r="Q8538">
        <v>1</v>
      </c>
      <c r="R8538" t="s">
        <v>65</v>
      </c>
      <c r="S8538" t="s">
        <v>68</v>
      </c>
      <c r="T8538">
        <v>7.2</v>
      </c>
      <c r="U8538">
        <v>9</v>
      </c>
      <c r="V8538">
        <v>55</v>
      </c>
      <c r="W8538">
        <v>0</v>
      </c>
      <c r="X8538">
        <v>1</v>
      </c>
      <c r="Y8538" t="s">
        <v>36</v>
      </c>
    </row>
    <row r="8539" spans="1:25" x14ac:dyDescent="0.25">
      <c r="A8539" t="s">
        <v>10581</v>
      </c>
      <c r="B8539" t="s">
        <v>1932</v>
      </c>
      <c r="C8539" t="s">
        <v>54</v>
      </c>
      <c r="D8539" t="s">
        <v>55</v>
      </c>
      <c r="E8539" t="s">
        <v>55</v>
      </c>
      <c r="F8539" s="1" t="s">
        <v>20593</v>
      </c>
      <c r="G8539">
        <v>143</v>
      </c>
      <c r="H8539" t="s">
        <v>29</v>
      </c>
      <c r="I8539">
        <v>1393</v>
      </c>
      <c r="J8539">
        <v>482.66</v>
      </c>
      <c r="K8539">
        <f>Passenger_Data[[#This Row],[Price_USD]]*1</f>
        <v>482.66</v>
      </c>
      <c r="L8539">
        <v>52</v>
      </c>
      <c r="M8539" t="s">
        <v>40</v>
      </c>
      <c r="N8539" t="s">
        <v>31</v>
      </c>
      <c r="O8539" t="s">
        <v>42</v>
      </c>
      <c r="P8539" t="s">
        <v>50</v>
      </c>
      <c r="Q8539">
        <v>1</v>
      </c>
      <c r="R8539" t="s">
        <v>65</v>
      </c>
      <c r="S8539" t="s">
        <v>68</v>
      </c>
      <c r="T8539">
        <v>8</v>
      </c>
      <c r="U8539">
        <v>8</v>
      </c>
      <c r="V8539">
        <v>48</v>
      </c>
      <c r="W8539">
        <v>0</v>
      </c>
      <c r="X8539">
        <v>0</v>
      </c>
      <c r="Y8539" t="s">
        <v>77</v>
      </c>
    </row>
    <row r="8540" spans="1:25" x14ac:dyDescent="0.25">
      <c r="A8540" t="s">
        <v>10582</v>
      </c>
      <c r="B8540" t="s">
        <v>1611</v>
      </c>
      <c r="C8540" t="s">
        <v>82</v>
      </c>
      <c r="D8540" t="s">
        <v>28</v>
      </c>
      <c r="E8540" t="s">
        <v>59</v>
      </c>
      <c r="F8540" s="1" t="s">
        <v>20594</v>
      </c>
      <c r="G8540">
        <v>183</v>
      </c>
      <c r="H8540" t="s">
        <v>86</v>
      </c>
      <c r="I8540">
        <v>978</v>
      </c>
      <c r="J8540">
        <v>477.25</v>
      </c>
      <c r="K8540">
        <f>Passenger_Data[[#This Row],[Price_USD]]*1</f>
        <v>477.25</v>
      </c>
      <c r="L8540">
        <v>30</v>
      </c>
      <c r="M8540" t="s">
        <v>40</v>
      </c>
      <c r="N8540" t="s">
        <v>31</v>
      </c>
      <c r="O8540" t="s">
        <v>33</v>
      </c>
      <c r="P8540" t="s">
        <v>83</v>
      </c>
      <c r="Q8540">
        <v>1</v>
      </c>
      <c r="R8540" t="s">
        <v>65</v>
      </c>
      <c r="S8540" t="s">
        <v>68</v>
      </c>
      <c r="T8540">
        <v>7.7</v>
      </c>
      <c r="U8540">
        <v>9</v>
      </c>
      <c r="V8540">
        <v>88</v>
      </c>
      <c r="W8540">
        <v>0</v>
      </c>
      <c r="X8540">
        <v>0</v>
      </c>
      <c r="Y8540" t="s">
        <v>45</v>
      </c>
    </row>
    <row r="8541" spans="1:25" x14ac:dyDescent="0.25">
      <c r="A8541" t="s">
        <v>10583</v>
      </c>
      <c r="B8541" t="s">
        <v>1073</v>
      </c>
      <c r="C8541" t="s">
        <v>48</v>
      </c>
      <c r="D8541" t="s">
        <v>64</v>
      </c>
      <c r="E8541" t="s">
        <v>49</v>
      </c>
      <c r="F8541" s="1" t="s">
        <v>20595</v>
      </c>
      <c r="G8541">
        <v>201</v>
      </c>
      <c r="H8541" t="s">
        <v>29</v>
      </c>
      <c r="I8541">
        <v>1238</v>
      </c>
      <c r="J8541">
        <v>193.62</v>
      </c>
      <c r="K8541">
        <f>Passenger_Data[[#This Row],[Price_USD]]*1</f>
        <v>193.62</v>
      </c>
      <c r="L8541">
        <v>49</v>
      </c>
      <c r="M8541" t="s">
        <v>30</v>
      </c>
      <c r="N8541" t="s">
        <v>31</v>
      </c>
      <c r="O8541" t="s">
        <v>32</v>
      </c>
      <c r="P8541" t="s">
        <v>264</v>
      </c>
      <c r="Q8541">
        <v>2</v>
      </c>
      <c r="R8541" t="s">
        <v>65</v>
      </c>
      <c r="S8541" t="s">
        <v>35</v>
      </c>
      <c r="T8541">
        <v>5.7</v>
      </c>
      <c r="U8541">
        <v>5</v>
      </c>
      <c r="V8541">
        <v>90</v>
      </c>
      <c r="W8541">
        <v>0</v>
      </c>
      <c r="X8541">
        <v>0</v>
      </c>
      <c r="Y8541" t="s">
        <v>36</v>
      </c>
    </row>
    <row r="8542" spans="1:25" x14ac:dyDescent="0.25">
      <c r="A8542" t="s">
        <v>10584</v>
      </c>
      <c r="B8542" t="s">
        <v>2059</v>
      </c>
      <c r="C8542" t="s">
        <v>73</v>
      </c>
      <c r="D8542" t="s">
        <v>49</v>
      </c>
      <c r="E8542" t="s">
        <v>59</v>
      </c>
      <c r="F8542" s="1" t="s">
        <v>20596</v>
      </c>
      <c r="G8542">
        <v>171</v>
      </c>
      <c r="H8542" t="s">
        <v>29</v>
      </c>
      <c r="I8542">
        <v>1260</v>
      </c>
      <c r="J8542">
        <v>349.39</v>
      </c>
      <c r="K8542">
        <f>Passenger_Data[[#This Row],[Price_USD]]*1</f>
        <v>349.39</v>
      </c>
      <c r="L8542">
        <v>34</v>
      </c>
      <c r="M8542" t="s">
        <v>30</v>
      </c>
      <c r="N8542" t="s">
        <v>31</v>
      </c>
      <c r="O8542" t="s">
        <v>42</v>
      </c>
      <c r="P8542" t="s">
        <v>33</v>
      </c>
      <c r="Q8542">
        <v>1</v>
      </c>
      <c r="R8542" t="s">
        <v>43</v>
      </c>
      <c r="S8542" t="s">
        <v>68</v>
      </c>
      <c r="T8542">
        <v>6.2</v>
      </c>
      <c r="U8542">
        <v>0</v>
      </c>
      <c r="V8542">
        <v>73</v>
      </c>
      <c r="W8542">
        <v>0</v>
      </c>
      <c r="X8542">
        <v>1</v>
      </c>
      <c r="Y8542" t="s">
        <v>36</v>
      </c>
    </row>
    <row r="8543" spans="1:25" x14ac:dyDescent="0.25">
      <c r="A8543" t="s">
        <v>10585</v>
      </c>
      <c r="B8543" t="s">
        <v>6089</v>
      </c>
      <c r="C8543" t="s">
        <v>73</v>
      </c>
      <c r="D8543" t="s">
        <v>64</v>
      </c>
      <c r="E8543" t="s">
        <v>55</v>
      </c>
      <c r="F8543" s="1" t="s">
        <v>20597</v>
      </c>
      <c r="G8543">
        <v>187</v>
      </c>
      <c r="H8543" t="s">
        <v>29</v>
      </c>
      <c r="I8543">
        <v>1307</v>
      </c>
      <c r="J8543">
        <v>439.39</v>
      </c>
      <c r="K8543">
        <f>Passenger_Data[[#This Row],[Price_USD]]*1</f>
        <v>439.39</v>
      </c>
      <c r="L8543">
        <v>37</v>
      </c>
      <c r="M8543" t="s">
        <v>30</v>
      </c>
      <c r="N8543" t="s">
        <v>41</v>
      </c>
      <c r="O8543" t="s">
        <v>56</v>
      </c>
      <c r="P8543" t="s">
        <v>50</v>
      </c>
      <c r="Q8543">
        <v>1</v>
      </c>
      <c r="R8543" t="s">
        <v>34</v>
      </c>
      <c r="S8543" t="s">
        <v>44</v>
      </c>
      <c r="T8543">
        <v>8</v>
      </c>
      <c r="U8543">
        <v>2</v>
      </c>
      <c r="V8543">
        <v>62</v>
      </c>
      <c r="W8543">
        <v>0</v>
      </c>
      <c r="X8543">
        <v>0</v>
      </c>
      <c r="Y8543" t="s">
        <v>36</v>
      </c>
    </row>
    <row r="8544" spans="1:25" x14ac:dyDescent="0.25">
      <c r="A8544" t="s">
        <v>10586</v>
      </c>
      <c r="B8544" t="s">
        <v>3014</v>
      </c>
      <c r="C8544" t="s">
        <v>82</v>
      </c>
      <c r="D8544" t="s">
        <v>76</v>
      </c>
      <c r="E8544" t="s">
        <v>39</v>
      </c>
      <c r="F8544" s="1" t="s">
        <v>20598</v>
      </c>
      <c r="G8544">
        <v>125</v>
      </c>
      <c r="H8544" t="s">
        <v>86</v>
      </c>
      <c r="I8544">
        <v>1167</v>
      </c>
      <c r="J8544">
        <v>239.46</v>
      </c>
      <c r="K8544">
        <f>Passenger_Data[[#This Row],[Price_USD]]*1</f>
        <v>239.46</v>
      </c>
      <c r="L8544">
        <v>19</v>
      </c>
      <c r="M8544" t="s">
        <v>30</v>
      </c>
      <c r="N8544" t="s">
        <v>41</v>
      </c>
      <c r="O8544" t="s">
        <v>32</v>
      </c>
      <c r="P8544" t="s">
        <v>50</v>
      </c>
      <c r="Q8544">
        <v>0</v>
      </c>
      <c r="R8544" t="s">
        <v>65</v>
      </c>
      <c r="S8544" t="s">
        <v>68</v>
      </c>
      <c r="T8544">
        <v>5.5</v>
      </c>
      <c r="U8544">
        <v>6</v>
      </c>
      <c r="V8544">
        <v>98</v>
      </c>
      <c r="W8544">
        <v>0</v>
      </c>
      <c r="X8544">
        <v>0</v>
      </c>
      <c r="Y8544" t="s">
        <v>36</v>
      </c>
    </row>
    <row r="8545" spans="1:25" x14ac:dyDescent="0.25">
      <c r="A8545" t="s">
        <v>10587</v>
      </c>
      <c r="B8545" t="s">
        <v>5313</v>
      </c>
      <c r="C8545" t="s">
        <v>54</v>
      </c>
      <c r="D8545" t="s">
        <v>76</v>
      </c>
      <c r="E8545" t="s">
        <v>64</v>
      </c>
      <c r="F8545" s="1" t="s">
        <v>20599</v>
      </c>
      <c r="G8545">
        <v>300</v>
      </c>
      <c r="H8545" t="s">
        <v>29</v>
      </c>
      <c r="I8545">
        <v>1083</v>
      </c>
      <c r="J8545">
        <v>363.03</v>
      </c>
      <c r="K8545">
        <f>Passenger_Data[[#This Row],[Price_USD]]*1</f>
        <v>363.03</v>
      </c>
      <c r="L8545">
        <v>29</v>
      </c>
      <c r="M8545" t="s">
        <v>40</v>
      </c>
      <c r="N8545" t="s">
        <v>31</v>
      </c>
      <c r="O8545" t="s">
        <v>56</v>
      </c>
      <c r="P8545" t="s">
        <v>50</v>
      </c>
      <c r="Q8545">
        <v>1</v>
      </c>
      <c r="R8545" t="s">
        <v>65</v>
      </c>
      <c r="S8545" t="s">
        <v>44</v>
      </c>
      <c r="T8545">
        <v>9.1</v>
      </c>
      <c r="U8545">
        <v>17</v>
      </c>
      <c r="V8545">
        <v>93</v>
      </c>
      <c r="W8545">
        <v>1</v>
      </c>
      <c r="X8545">
        <v>0</v>
      </c>
      <c r="Y8545" t="s">
        <v>45</v>
      </c>
    </row>
    <row r="8546" spans="1:25" x14ac:dyDescent="0.25">
      <c r="A8546" t="s">
        <v>10588</v>
      </c>
      <c r="B8546" t="s">
        <v>1356</v>
      </c>
      <c r="C8546" t="s">
        <v>82</v>
      </c>
      <c r="D8546" t="s">
        <v>28</v>
      </c>
      <c r="E8546" t="s">
        <v>49</v>
      </c>
      <c r="F8546" s="1" t="s">
        <v>20600</v>
      </c>
      <c r="G8546">
        <v>236</v>
      </c>
      <c r="H8546" t="s">
        <v>86</v>
      </c>
      <c r="I8546">
        <v>1138</v>
      </c>
      <c r="J8546">
        <v>441.07</v>
      </c>
      <c r="K8546">
        <f>Passenger_Data[[#This Row],[Price_USD]]*1</f>
        <v>441.07</v>
      </c>
      <c r="L8546">
        <v>26</v>
      </c>
      <c r="M8546" t="s">
        <v>40</v>
      </c>
      <c r="N8546" t="s">
        <v>41</v>
      </c>
      <c r="O8546" t="s">
        <v>56</v>
      </c>
      <c r="P8546" t="s">
        <v>83</v>
      </c>
      <c r="Q8546">
        <v>0</v>
      </c>
      <c r="R8546" t="s">
        <v>34</v>
      </c>
      <c r="S8546" t="s">
        <v>61</v>
      </c>
      <c r="T8546">
        <v>6.5</v>
      </c>
      <c r="U8546">
        <v>5</v>
      </c>
      <c r="V8546">
        <v>99</v>
      </c>
      <c r="W8546">
        <v>0</v>
      </c>
      <c r="X8546">
        <v>0</v>
      </c>
      <c r="Y8546" t="s">
        <v>36</v>
      </c>
    </row>
    <row r="8547" spans="1:25" x14ac:dyDescent="0.25">
      <c r="A8547" t="s">
        <v>10589</v>
      </c>
      <c r="B8547" t="s">
        <v>3753</v>
      </c>
      <c r="C8547" t="s">
        <v>48</v>
      </c>
      <c r="D8547" t="s">
        <v>55</v>
      </c>
      <c r="E8547" t="s">
        <v>39</v>
      </c>
      <c r="F8547" s="1" t="s">
        <v>20601</v>
      </c>
      <c r="G8547">
        <v>174</v>
      </c>
      <c r="H8547" t="s">
        <v>29</v>
      </c>
      <c r="I8547">
        <v>597</v>
      </c>
      <c r="J8547">
        <v>501.9</v>
      </c>
      <c r="K8547">
        <f>Passenger_Data[[#This Row],[Price_USD]]*1</f>
        <v>501.9</v>
      </c>
      <c r="L8547">
        <v>24</v>
      </c>
      <c r="M8547" t="s">
        <v>30</v>
      </c>
      <c r="N8547" t="s">
        <v>60</v>
      </c>
      <c r="O8547" t="s">
        <v>33</v>
      </c>
      <c r="P8547" t="s">
        <v>50</v>
      </c>
      <c r="Q8547">
        <v>1</v>
      </c>
      <c r="R8547" t="s">
        <v>43</v>
      </c>
      <c r="S8547" t="s">
        <v>44</v>
      </c>
      <c r="T8547">
        <v>6.2</v>
      </c>
      <c r="U8547">
        <v>4</v>
      </c>
      <c r="V8547">
        <v>36</v>
      </c>
      <c r="W8547">
        <v>0</v>
      </c>
      <c r="X8547">
        <v>0</v>
      </c>
      <c r="Y8547" t="s">
        <v>77</v>
      </c>
    </row>
    <row r="8548" spans="1:25" x14ac:dyDescent="0.25">
      <c r="A8548" t="s">
        <v>10590</v>
      </c>
      <c r="B8548" t="s">
        <v>3566</v>
      </c>
      <c r="C8548" t="s">
        <v>48</v>
      </c>
      <c r="D8548" t="s">
        <v>39</v>
      </c>
      <c r="E8548" t="s">
        <v>76</v>
      </c>
      <c r="F8548" s="1" t="s">
        <v>20602</v>
      </c>
      <c r="G8548">
        <v>175</v>
      </c>
      <c r="H8548" t="s">
        <v>29</v>
      </c>
      <c r="I8548">
        <v>1075</v>
      </c>
      <c r="J8548">
        <v>610.41999999999996</v>
      </c>
      <c r="K8548">
        <f>Passenger_Data[[#This Row],[Price_USD]]*1</f>
        <v>610.41999999999996</v>
      </c>
      <c r="L8548">
        <v>31</v>
      </c>
      <c r="M8548" t="s">
        <v>40</v>
      </c>
      <c r="N8548" t="s">
        <v>31</v>
      </c>
      <c r="O8548" t="s">
        <v>42</v>
      </c>
      <c r="P8548" t="s">
        <v>33</v>
      </c>
      <c r="Q8548">
        <v>2</v>
      </c>
      <c r="R8548" t="s">
        <v>65</v>
      </c>
      <c r="S8548" t="s">
        <v>68</v>
      </c>
      <c r="T8548">
        <v>7.3</v>
      </c>
      <c r="U8548">
        <v>3</v>
      </c>
      <c r="V8548">
        <v>26</v>
      </c>
      <c r="W8548">
        <v>0</v>
      </c>
      <c r="X8548">
        <v>0</v>
      </c>
      <c r="Y8548" t="s">
        <v>77</v>
      </c>
    </row>
    <row r="8549" spans="1:25" x14ac:dyDescent="0.25">
      <c r="A8549" t="s">
        <v>10591</v>
      </c>
      <c r="B8549" t="s">
        <v>3288</v>
      </c>
      <c r="C8549" t="s">
        <v>73</v>
      </c>
      <c r="D8549" t="s">
        <v>76</v>
      </c>
      <c r="E8549" t="s">
        <v>55</v>
      </c>
      <c r="F8549" s="1" t="s">
        <v>20603</v>
      </c>
      <c r="G8549">
        <v>138</v>
      </c>
      <c r="H8549" t="s">
        <v>29</v>
      </c>
      <c r="I8549">
        <v>1136</v>
      </c>
      <c r="J8549">
        <v>444.53</v>
      </c>
      <c r="K8549">
        <f>Passenger_Data[[#This Row],[Price_USD]]*1</f>
        <v>444.53</v>
      </c>
      <c r="L8549">
        <v>36</v>
      </c>
      <c r="M8549" t="s">
        <v>40</v>
      </c>
      <c r="N8549" t="s">
        <v>41</v>
      </c>
      <c r="O8549" t="s">
        <v>33</v>
      </c>
      <c r="P8549" t="s">
        <v>83</v>
      </c>
      <c r="Q8549">
        <v>0</v>
      </c>
      <c r="R8549" t="s">
        <v>65</v>
      </c>
      <c r="S8549" t="s">
        <v>44</v>
      </c>
      <c r="T8549">
        <v>9.1999999999999993</v>
      </c>
      <c r="U8549">
        <v>13</v>
      </c>
      <c r="V8549">
        <v>47</v>
      </c>
      <c r="W8549">
        <v>0</v>
      </c>
      <c r="X8549">
        <v>0</v>
      </c>
      <c r="Y8549" t="s">
        <v>36</v>
      </c>
    </row>
    <row r="8550" spans="1:25" x14ac:dyDescent="0.25">
      <c r="A8550" t="s">
        <v>10592</v>
      </c>
      <c r="B8550" t="s">
        <v>7878</v>
      </c>
      <c r="C8550" t="s">
        <v>26</v>
      </c>
      <c r="D8550" t="s">
        <v>76</v>
      </c>
      <c r="E8550" t="s">
        <v>64</v>
      </c>
      <c r="F8550" s="1" t="s">
        <v>20604</v>
      </c>
      <c r="G8550">
        <v>233</v>
      </c>
      <c r="H8550" t="s">
        <v>86</v>
      </c>
      <c r="I8550">
        <v>715</v>
      </c>
      <c r="J8550">
        <v>357.95</v>
      </c>
      <c r="K8550">
        <f>Passenger_Data[[#This Row],[Price_USD]]*1</f>
        <v>357.95</v>
      </c>
      <c r="L8550">
        <v>27</v>
      </c>
      <c r="M8550" t="s">
        <v>30</v>
      </c>
      <c r="N8550" t="s">
        <v>41</v>
      </c>
      <c r="O8550" t="s">
        <v>32</v>
      </c>
      <c r="P8550" t="s">
        <v>83</v>
      </c>
      <c r="Q8550">
        <v>1</v>
      </c>
      <c r="R8550" t="s">
        <v>65</v>
      </c>
      <c r="S8550" t="s">
        <v>68</v>
      </c>
      <c r="T8550">
        <v>3.4</v>
      </c>
      <c r="U8550">
        <v>1</v>
      </c>
      <c r="V8550">
        <v>25</v>
      </c>
      <c r="W8550">
        <v>0</v>
      </c>
      <c r="X8550">
        <v>0</v>
      </c>
      <c r="Y8550" t="s">
        <v>36</v>
      </c>
    </row>
    <row r="8551" spans="1:25" x14ac:dyDescent="0.25">
      <c r="A8551" t="s">
        <v>10593</v>
      </c>
      <c r="B8551" t="s">
        <v>329</v>
      </c>
      <c r="C8551" t="s">
        <v>54</v>
      </c>
      <c r="D8551" t="s">
        <v>39</v>
      </c>
      <c r="E8551" t="s">
        <v>39</v>
      </c>
      <c r="F8551" s="1" t="s">
        <v>20605</v>
      </c>
      <c r="G8551">
        <v>167</v>
      </c>
      <c r="H8551" t="s">
        <v>86</v>
      </c>
      <c r="I8551">
        <v>1692</v>
      </c>
      <c r="J8551">
        <v>456.54</v>
      </c>
      <c r="K8551">
        <f>Passenger_Data[[#This Row],[Price_USD]]*1</f>
        <v>456.54</v>
      </c>
      <c r="L8551">
        <v>28</v>
      </c>
      <c r="M8551" t="s">
        <v>30</v>
      </c>
      <c r="N8551" t="s">
        <v>31</v>
      </c>
      <c r="O8551" t="s">
        <v>33</v>
      </c>
      <c r="P8551" t="s">
        <v>264</v>
      </c>
      <c r="Q8551">
        <v>0</v>
      </c>
      <c r="R8551" t="s">
        <v>43</v>
      </c>
      <c r="S8551" t="s">
        <v>68</v>
      </c>
      <c r="T8551">
        <v>5.3</v>
      </c>
      <c r="U8551">
        <v>1</v>
      </c>
      <c r="V8551">
        <v>28</v>
      </c>
      <c r="W8551">
        <v>0</v>
      </c>
      <c r="X8551">
        <v>0</v>
      </c>
      <c r="Y8551" t="s">
        <v>36</v>
      </c>
    </row>
    <row r="8552" spans="1:25" x14ac:dyDescent="0.25">
      <c r="A8552" t="s">
        <v>10594</v>
      </c>
      <c r="B8552" t="s">
        <v>4150</v>
      </c>
      <c r="C8552" t="s">
        <v>82</v>
      </c>
      <c r="D8552" t="s">
        <v>59</v>
      </c>
      <c r="E8552" t="s">
        <v>39</v>
      </c>
      <c r="F8552" s="1" t="s">
        <v>20606</v>
      </c>
      <c r="G8552">
        <v>266</v>
      </c>
      <c r="H8552" t="s">
        <v>29</v>
      </c>
      <c r="I8552">
        <v>1459</v>
      </c>
      <c r="J8552">
        <v>281.87</v>
      </c>
      <c r="K8552">
        <f>Passenger_Data[[#This Row],[Price_USD]]*1</f>
        <v>281.87</v>
      </c>
      <c r="L8552">
        <v>36</v>
      </c>
      <c r="M8552" t="s">
        <v>40</v>
      </c>
      <c r="N8552" t="s">
        <v>31</v>
      </c>
      <c r="O8552" t="s">
        <v>32</v>
      </c>
      <c r="P8552" t="s">
        <v>50</v>
      </c>
      <c r="Q8552">
        <v>1</v>
      </c>
      <c r="R8552" t="s">
        <v>43</v>
      </c>
      <c r="S8552" t="s">
        <v>35</v>
      </c>
      <c r="T8552">
        <v>7.9</v>
      </c>
      <c r="U8552">
        <v>6</v>
      </c>
      <c r="V8552">
        <v>67</v>
      </c>
      <c r="W8552">
        <v>0</v>
      </c>
      <c r="X8552">
        <v>0</v>
      </c>
      <c r="Y8552" t="s">
        <v>45</v>
      </c>
    </row>
    <row r="8553" spans="1:25" x14ac:dyDescent="0.25">
      <c r="A8553" t="s">
        <v>10595</v>
      </c>
      <c r="B8553" t="s">
        <v>5623</v>
      </c>
      <c r="C8553" t="s">
        <v>48</v>
      </c>
      <c r="D8553" t="s">
        <v>59</v>
      </c>
      <c r="E8553" t="s">
        <v>27</v>
      </c>
      <c r="F8553" s="1" t="s">
        <v>20607</v>
      </c>
      <c r="G8553">
        <v>164</v>
      </c>
      <c r="H8553" t="s">
        <v>29</v>
      </c>
      <c r="I8553">
        <v>1110</v>
      </c>
      <c r="J8553">
        <v>276.3</v>
      </c>
      <c r="K8553">
        <f>Passenger_Data[[#This Row],[Price_USD]]*1</f>
        <v>276.3</v>
      </c>
      <c r="L8553">
        <v>23</v>
      </c>
      <c r="M8553" t="s">
        <v>30</v>
      </c>
      <c r="N8553" t="s">
        <v>41</v>
      </c>
      <c r="O8553" t="s">
        <v>33</v>
      </c>
      <c r="P8553" t="s">
        <v>83</v>
      </c>
      <c r="Q8553">
        <v>1</v>
      </c>
      <c r="R8553" t="s">
        <v>65</v>
      </c>
      <c r="S8553" t="s">
        <v>61</v>
      </c>
      <c r="T8553">
        <v>7.6</v>
      </c>
      <c r="U8553">
        <v>9</v>
      </c>
      <c r="V8553">
        <v>62</v>
      </c>
      <c r="W8553">
        <v>0</v>
      </c>
      <c r="X8553">
        <v>0</v>
      </c>
      <c r="Y8553" t="s">
        <v>36</v>
      </c>
    </row>
    <row r="8554" spans="1:25" x14ac:dyDescent="0.25">
      <c r="A8554" t="s">
        <v>10596</v>
      </c>
      <c r="B8554" t="s">
        <v>1752</v>
      </c>
      <c r="C8554" t="s">
        <v>73</v>
      </c>
      <c r="D8554" t="s">
        <v>55</v>
      </c>
      <c r="E8554" t="s">
        <v>59</v>
      </c>
      <c r="F8554" s="1" t="s">
        <v>20608</v>
      </c>
      <c r="G8554">
        <v>228</v>
      </c>
      <c r="H8554" t="s">
        <v>29</v>
      </c>
      <c r="I8554">
        <v>1195</v>
      </c>
      <c r="J8554">
        <v>219.36</v>
      </c>
      <c r="K8554">
        <f>Passenger_Data[[#This Row],[Price_USD]]*1</f>
        <v>219.36</v>
      </c>
      <c r="L8554">
        <v>68</v>
      </c>
      <c r="M8554" t="s">
        <v>30</v>
      </c>
      <c r="N8554" t="s">
        <v>41</v>
      </c>
      <c r="O8554" t="s">
        <v>32</v>
      </c>
      <c r="P8554" t="s">
        <v>83</v>
      </c>
      <c r="Q8554">
        <v>0</v>
      </c>
      <c r="R8554" t="s">
        <v>65</v>
      </c>
      <c r="S8554" t="s">
        <v>61</v>
      </c>
      <c r="T8554">
        <v>8.5</v>
      </c>
      <c r="U8554">
        <v>9</v>
      </c>
      <c r="V8554">
        <v>55</v>
      </c>
      <c r="W8554">
        <v>0</v>
      </c>
      <c r="X8554">
        <v>0</v>
      </c>
      <c r="Y8554" t="s">
        <v>45</v>
      </c>
    </row>
    <row r="8555" spans="1:25" x14ac:dyDescent="0.25">
      <c r="A8555" t="s">
        <v>10597</v>
      </c>
      <c r="B8555" t="s">
        <v>10598</v>
      </c>
      <c r="C8555" t="s">
        <v>26</v>
      </c>
      <c r="D8555" t="s">
        <v>39</v>
      </c>
      <c r="E8555" t="s">
        <v>28</v>
      </c>
      <c r="F8555" s="1" t="s">
        <v>20609</v>
      </c>
      <c r="G8555">
        <v>113</v>
      </c>
      <c r="H8555" t="s">
        <v>29</v>
      </c>
      <c r="I8555">
        <v>1284</v>
      </c>
      <c r="J8555">
        <v>146.71</v>
      </c>
      <c r="K8555">
        <f>Passenger_Data[[#This Row],[Price_USD]]*1</f>
        <v>146.71</v>
      </c>
      <c r="L8555">
        <v>45</v>
      </c>
      <c r="M8555" t="s">
        <v>30</v>
      </c>
      <c r="N8555" t="s">
        <v>31</v>
      </c>
      <c r="O8555" t="s">
        <v>33</v>
      </c>
      <c r="P8555" t="s">
        <v>83</v>
      </c>
      <c r="Q8555">
        <v>0</v>
      </c>
      <c r="R8555" t="s">
        <v>65</v>
      </c>
      <c r="S8555" t="s">
        <v>44</v>
      </c>
      <c r="T8555">
        <v>3</v>
      </c>
      <c r="U8555">
        <v>7</v>
      </c>
      <c r="V8555">
        <v>76</v>
      </c>
      <c r="W8555">
        <v>0</v>
      </c>
      <c r="X8555">
        <v>0</v>
      </c>
      <c r="Y8555" t="s">
        <v>36</v>
      </c>
    </row>
    <row r="8556" spans="1:25" x14ac:dyDescent="0.25">
      <c r="A8556" t="s">
        <v>10599</v>
      </c>
      <c r="B8556" t="s">
        <v>156</v>
      </c>
      <c r="C8556" t="s">
        <v>54</v>
      </c>
      <c r="D8556" t="s">
        <v>64</v>
      </c>
      <c r="E8556" t="s">
        <v>49</v>
      </c>
      <c r="F8556" s="1" t="s">
        <v>20610</v>
      </c>
      <c r="G8556">
        <v>192</v>
      </c>
      <c r="H8556" t="s">
        <v>29</v>
      </c>
      <c r="I8556">
        <v>984</v>
      </c>
      <c r="J8556">
        <v>439.03</v>
      </c>
      <c r="K8556">
        <f>Passenger_Data[[#This Row],[Price_USD]]*1</f>
        <v>439.03</v>
      </c>
      <c r="L8556">
        <v>66</v>
      </c>
      <c r="M8556" t="s">
        <v>40</v>
      </c>
      <c r="N8556" t="s">
        <v>31</v>
      </c>
      <c r="O8556" t="s">
        <v>56</v>
      </c>
      <c r="P8556" t="s">
        <v>50</v>
      </c>
      <c r="Q8556">
        <v>4</v>
      </c>
      <c r="R8556" t="s">
        <v>51</v>
      </c>
      <c r="S8556" t="s">
        <v>68</v>
      </c>
      <c r="T8556">
        <v>10</v>
      </c>
      <c r="U8556">
        <v>5</v>
      </c>
      <c r="V8556">
        <v>3</v>
      </c>
      <c r="W8556">
        <v>0</v>
      </c>
      <c r="X8556">
        <v>0</v>
      </c>
      <c r="Y8556" t="s">
        <v>77</v>
      </c>
    </row>
    <row r="8557" spans="1:25" x14ac:dyDescent="0.25">
      <c r="A8557" t="s">
        <v>10600</v>
      </c>
      <c r="B8557" t="s">
        <v>2726</v>
      </c>
      <c r="C8557" t="s">
        <v>82</v>
      </c>
      <c r="D8557" t="s">
        <v>76</v>
      </c>
      <c r="E8557" t="s">
        <v>64</v>
      </c>
      <c r="F8557" s="1" t="s">
        <v>20611</v>
      </c>
      <c r="G8557">
        <v>106</v>
      </c>
      <c r="H8557" t="s">
        <v>29</v>
      </c>
      <c r="I8557">
        <v>1341</v>
      </c>
      <c r="J8557">
        <v>467.7</v>
      </c>
      <c r="K8557">
        <f>Passenger_Data[[#This Row],[Price_USD]]*1</f>
        <v>467.7</v>
      </c>
      <c r="L8557">
        <v>51</v>
      </c>
      <c r="M8557" t="s">
        <v>40</v>
      </c>
      <c r="N8557" t="s">
        <v>31</v>
      </c>
      <c r="O8557" t="s">
        <v>33</v>
      </c>
      <c r="P8557" t="s">
        <v>50</v>
      </c>
      <c r="Q8557">
        <v>0</v>
      </c>
      <c r="R8557" t="s">
        <v>65</v>
      </c>
      <c r="S8557" t="s">
        <v>44</v>
      </c>
      <c r="T8557">
        <v>8.6999999999999993</v>
      </c>
      <c r="U8557">
        <v>5</v>
      </c>
      <c r="V8557">
        <v>75</v>
      </c>
      <c r="W8557">
        <v>0</v>
      </c>
      <c r="X8557">
        <v>0</v>
      </c>
      <c r="Y8557" t="s">
        <v>77</v>
      </c>
    </row>
    <row r="8558" spans="1:25" x14ac:dyDescent="0.25">
      <c r="A8558" t="s">
        <v>10601</v>
      </c>
      <c r="B8558" t="s">
        <v>4990</v>
      </c>
      <c r="C8558" t="s">
        <v>48</v>
      </c>
      <c r="D8558" t="s">
        <v>49</v>
      </c>
      <c r="E8558" t="s">
        <v>64</v>
      </c>
      <c r="F8558" s="1" t="s">
        <v>20612</v>
      </c>
      <c r="G8558">
        <v>94</v>
      </c>
      <c r="H8558" t="s">
        <v>29</v>
      </c>
      <c r="I8558">
        <v>1539</v>
      </c>
      <c r="J8558">
        <v>329.99</v>
      </c>
      <c r="K8558">
        <f>Passenger_Data[[#This Row],[Price_USD]]*1</f>
        <v>329.99</v>
      </c>
      <c r="L8558">
        <v>58</v>
      </c>
      <c r="M8558" t="s">
        <v>40</v>
      </c>
      <c r="N8558" t="s">
        <v>41</v>
      </c>
      <c r="O8558" t="s">
        <v>56</v>
      </c>
      <c r="P8558" t="s">
        <v>264</v>
      </c>
      <c r="Q8558">
        <v>1</v>
      </c>
      <c r="R8558" t="s">
        <v>43</v>
      </c>
      <c r="S8558" t="s">
        <v>61</v>
      </c>
      <c r="T8558">
        <v>7.7</v>
      </c>
      <c r="U8558">
        <v>7</v>
      </c>
      <c r="V8558">
        <v>6</v>
      </c>
      <c r="W8558">
        <v>0</v>
      </c>
      <c r="X8558">
        <v>0</v>
      </c>
      <c r="Y8558" t="s">
        <v>36</v>
      </c>
    </row>
    <row r="8559" spans="1:25" x14ac:dyDescent="0.25">
      <c r="A8559" t="s">
        <v>10602</v>
      </c>
      <c r="B8559" t="s">
        <v>219</v>
      </c>
      <c r="C8559" t="s">
        <v>54</v>
      </c>
      <c r="D8559" t="s">
        <v>28</v>
      </c>
      <c r="E8559" t="s">
        <v>39</v>
      </c>
      <c r="F8559" s="1" t="s">
        <v>20613</v>
      </c>
      <c r="G8559">
        <v>260</v>
      </c>
      <c r="H8559" t="s">
        <v>86</v>
      </c>
      <c r="I8559">
        <v>1418</v>
      </c>
      <c r="J8559">
        <v>238.37</v>
      </c>
      <c r="K8559">
        <f>Passenger_Data[[#This Row],[Price_USD]]*1</f>
        <v>238.37</v>
      </c>
      <c r="L8559">
        <v>70</v>
      </c>
      <c r="M8559" t="s">
        <v>40</v>
      </c>
      <c r="N8559" t="s">
        <v>31</v>
      </c>
      <c r="O8559" t="s">
        <v>42</v>
      </c>
      <c r="P8559" t="s">
        <v>50</v>
      </c>
      <c r="Q8559">
        <v>2</v>
      </c>
      <c r="R8559" t="s">
        <v>51</v>
      </c>
      <c r="S8559" t="s">
        <v>35</v>
      </c>
      <c r="T8559">
        <v>4.4000000000000004</v>
      </c>
      <c r="U8559">
        <v>6</v>
      </c>
      <c r="V8559">
        <v>13</v>
      </c>
      <c r="W8559">
        <v>0</v>
      </c>
      <c r="X8559">
        <v>0</v>
      </c>
      <c r="Y8559" t="s">
        <v>77</v>
      </c>
    </row>
    <row r="8560" spans="1:25" x14ac:dyDescent="0.25">
      <c r="A8560" t="s">
        <v>10603</v>
      </c>
      <c r="B8560" t="s">
        <v>1562</v>
      </c>
      <c r="C8560" t="s">
        <v>54</v>
      </c>
      <c r="D8560" t="s">
        <v>28</v>
      </c>
      <c r="E8560" t="s">
        <v>55</v>
      </c>
      <c r="F8560" s="1" t="s">
        <v>20614</v>
      </c>
      <c r="G8560">
        <v>207</v>
      </c>
      <c r="H8560" t="s">
        <v>29</v>
      </c>
      <c r="I8560">
        <v>1070</v>
      </c>
      <c r="J8560">
        <v>412.65</v>
      </c>
      <c r="K8560">
        <f>Passenger_Data[[#This Row],[Price_USD]]*1</f>
        <v>412.65</v>
      </c>
      <c r="L8560">
        <v>27</v>
      </c>
      <c r="M8560" t="s">
        <v>40</v>
      </c>
      <c r="N8560" t="s">
        <v>31</v>
      </c>
      <c r="O8560" t="s">
        <v>33</v>
      </c>
      <c r="P8560" t="s">
        <v>50</v>
      </c>
      <c r="Q8560">
        <v>0</v>
      </c>
      <c r="R8560" t="s">
        <v>65</v>
      </c>
      <c r="S8560" t="s">
        <v>61</v>
      </c>
      <c r="T8560">
        <v>6.9</v>
      </c>
      <c r="U8560">
        <v>3</v>
      </c>
      <c r="V8560">
        <v>41</v>
      </c>
      <c r="W8560">
        <v>0</v>
      </c>
      <c r="X8560">
        <v>0</v>
      </c>
      <c r="Y8560" t="s">
        <v>36</v>
      </c>
    </row>
    <row r="8561" spans="1:25" x14ac:dyDescent="0.25">
      <c r="A8561" t="s">
        <v>10604</v>
      </c>
      <c r="B8561" t="s">
        <v>2851</v>
      </c>
      <c r="C8561" t="s">
        <v>82</v>
      </c>
      <c r="D8561" t="s">
        <v>49</v>
      </c>
      <c r="E8561" t="s">
        <v>49</v>
      </c>
      <c r="F8561" s="1" t="s">
        <v>20615</v>
      </c>
      <c r="G8561">
        <v>139</v>
      </c>
      <c r="H8561" t="s">
        <v>29</v>
      </c>
      <c r="I8561">
        <v>1320</v>
      </c>
      <c r="J8561">
        <v>391.69</v>
      </c>
      <c r="K8561">
        <f>Passenger_Data[[#This Row],[Price_USD]]*1</f>
        <v>391.69</v>
      </c>
      <c r="L8561">
        <v>22</v>
      </c>
      <c r="M8561" t="s">
        <v>40</v>
      </c>
      <c r="N8561" t="s">
        <v>60</v>
      </c>
      <c r="O8561" t="s">
        <v>56</v>
      </c>
      <c r="P8561" t="s">
        <v>264</v>
      </c>
      <c r="Q8561">
        <v>1</v>
      </c>
      <c r="R8561" t="s">
        <v>43</v>
      </c>
      <c r="S8561" t="s">
        <v>61</v>
      </c>
      <c r="T8561">
        <v>3</v>
      </c>
      <c r="U8561">
        <v>11</v>
      </c>
      <c r="V8561">
        <v>16</v>
      </c>
      <c r="W8561">
        <v>0</v>
      </c>
      <c r="X8561">
        <v>0</v>
      </c>
      <c r="Y8561" t="s">
        <v>77</v>
      </c>
    </row>
    <row r="8562" spans="1:25" x14ac:dyDescent="0.25">
      <c r="A8562" t="s">
        <v>10605</v>
      </c>
      <c r="B8562" t="s">
        <v>3333</v>
      </c>
      <c r="C8562" t="s">
        <v>54</v>
      </c>
      <c r="D8562" t="s">
        <v>64</v>
      </c>
      <c r="E8562" t="s">
        <v>27</v>
      </c>
      <c r="F8562" s="1" t="s">
        <v>20616</v>
      </c>
      <c r="G8562">
        <v>91</v>
      </c>
      <c r="H8562" t="s">
        <v>86</v>
      </c>
      <c r="I8562">
        <v>1477</v>
      </c>
      <c r="J8562">
        <v>349.33</v>
      </c>
      <c r="K8562">
        <f>Passenger_Data[[#This Row],[Price_USD]]*1</f>
        <v>349.33</v>
      </c>
      <c r="L8562">
        <v>73</v>
      </c>
      <c r="M8562" t="s">
        <v>30</v>
      </c>
      <c r="N8562" t="s">
        <v>31</v>
      </c>
      <c r="O8562" t="s">
        <v>32</v>
      </c>
      <c r="P8562" t="s">
        <v>50</v>
      </c>
      <c r="Q8562">
        <v>1</v>
      </c>
      <c r="R8562" t="s">
        <v>65</v>
      </c>
      <c r="S8562" t="s">
        <v>44</v>
      </c>
      <c r="T8562">
        <v>10</v>
      </c>
      <c r="U8562">
        <v>15</v>
      </c>
      <c r="V8562">
        <v>95</v>
      </c>
      <c r="W8562">
        <v>0</v>
      </c>
      <c r="X8562">
        <v>0</v>
      </c>
      <c r="Y8562" t="s">
        <v>36</v>
      </c>
    </row>
    <row r="8563" spans="1:25" x14ac:dyDescent="0.25">
      <c r="A8563" t="s">
        <v>10606</v>
      </c>
      <c r="B8563" t="s">
        <v>1242</v>
      </c>
      <c r="C8563" t="s">
        <v>26</v>
      </c>
      <c r="D8563" t="s">
        <v>49</v>
      </c>
      <c r="E8563" t="s">
        <v>64</v>
      </c>
      <c r="F8563" s="1" t="s">
        <v>20617</v>
      </c>
      <c r="G8563">
        <v>242</v>
      </c>
      <c r="H8563" t="s">
        <v>29</v>
      </c>
      <c r="I8563">
        <v>1598</v>
      </c>
      <c r="J8563">
        <v>426.97</v>
      </c>
      <c r="K8563">
        <f>Passenger_Data[[#This Row],[Price_USD]]*1</f>
        <v>426.97</v>
      </c>
      <c r="L8563">
        <v>20</v>
      </c>
      <c r="M8563" t="s">
        <v>30</v>
      </c>
      <c r="N8563" t="s">
        <v>31</v>
      </c>
      <c r="O8563" t="s">
        <v>56</v>
      </c>
      <c r="P8563" t="s">
        <v>50</v>
      </c>
      <c r="Q8563">
        <v>1</v>
      </c>
      <c r="R8563" t="s">
        <v>51</v>
      </c>
      <c r="S8563" t="s">
        <v>35</v>
      </c>
      <c r="T8563">
        <v>7.3</v>
      </c>
      <c r="U8563">
        <v>2</v>
      </c>
      <c r="V8563">
        <v>72</v>
      </c>
      <c r="W8563">
        <v>0</v>
      </c>
      <c r="X8563">
        <v>0</v>
      </c>
      <c r="Y8563" t="s">
        <v>36</v>
      </c>
    </row>
    <row r="8564" spans="1:25" x14ac:dyDescent="0.25">
      <c r="A8564" t="s">
        <v>10607</v>
      </c>
      <c r="B8564" t="s">
        <v>992</v>
      </c>
      <c r="C8564" t="s">
        <v>82</v>
      </c>
      <c r="D8564" t="s">
        <v>64</v>
      </c>
      <c r="E8564" t="s">
        <v>55</v>
      </c>
      <c r="F8564" s="1" t="s">
        <v>20618</v>
      </c>
      <c r="G8564">
        <v>246</v>
      </c>
      <c r="H8564" t="s">
        <v>29</v>
      </c>
      <c r="I8564">
        <v>852</v>
      </c>
      <c r="J8564">
        <v>412.93</v>
      </c>
      <c r="K8564">
        <f>Passenger_Data[[#This Row],[Price_USD]]*1</f>
        <v>412.93</v>
      </c>
      <c r="L8564">
        <v>57</v>
      </c>
      <c r="M8564" t="s">
        <v>40</v>
      </c>
      <c r="N8564" t="s">
        <v>41</v>
      </c>
      <c r="O8564" t="s">
        <v>42</v>
      </c>
      <c r="P8564" t="s">
        <v>50</v>
      </c>
      <c r="Q8564">
        <v>1</v>
      </c>
      <c r="R8564" t="s">
        <v>51</v>
      </c>
      <c r="S8564" t="s">
        <v>61</v>
      </c>
      <c r="T8564">
        <v>9.1999999999999993</v>
      </c>
      <c r="U8564">
        <v>7</v>
      </c>
      <c r="V8564">
        <v>68</v>
      </c>
      <c r="W8564">
        <v>0</v>
      </c>
      <c r="X8564">
        <v>0</v>
      </c>
      <c r="Y8564" t="s">
        <v>45</v>
      </c>
    </row>
    <row r="8565" spans="1:25" x14ac:dyDescent="0.25">
      <c r="A8565" t="s">
        <v>10608</v>
      </c>
      <c r="B8565" t="s">
        <v>602</v>
      </c>
      <c r="C8565" t="s">
        <v>26</v>
      </c>
      <c r="D8565" t="s">
        <v>64</v>
      </c>
      <c r="E8565" t="s">
        <v>55</v>
      </c>
      <c r="F8565" s="1" t="s">
        <v>20619</v>
      </c>
      <c r="G8565">
        <v>189</v>
      </c>
      <c r="H8565" t="s">
        <v>29</v>
      </c>
      <c r="I8565">
        <v>1560</v>
      </c>
      <c r="J8565">
        <v>398.5</v>
      </c>
      <c r="K8565">
        <f>Passenger_Data[[#This Row],[Price_USD]]*1</f>
        <v>398.5</v>
      </c>
      <c r="L8565">
        <v>21</v>
      </c>
      <c r="M8565" t="s">
        <v>30</v>
      </c>
      <c r="N8565" t="s">
        <v>60</v>
      </c>
      <c r="O8565" t="s">
        <v>32</v>
      </c>
      <c r="P8565" t="s">
        <v>33</v>
      </c>
      <c r="Q8565">
        <v>0</v>
      </c>
      <c r="R8565" t="s">
        <v>51</v>
      </c>
      <c r="S8565" t="s">
        <v>68</v>
      </c>
      <c r="T8565">
        <v>8.6</v>
      </c>
      <c r="U8565">
        <v>23</v>
      </c>
      <c r="V8565">
        <v>31</v>
      </c>
      <c r="W8565">
        <v>0</v>
      </c>
      <c r="X8565">
        <v>1</v>
      </c>
      <c r="Y8565" t="s">
        <v>45</v>
      </c>
    </row>
    <row r="8566" spans="1:25" x14ac:dyDescent="0.25">
      <c r="A8566" t="s">
        <v>10609</v>
      </c>
      <c r="B8566" t="s">
        <v>2091</v>
      </c>
      <c r="C8566" t="s">
        <v>48</v>
      </c>
      <c r="D8566" t="s">
        <v>55</v>
      </c>
      <c r="E8566" t="s">
        <v>64</v>
      </c>
      <c r="F8566" s="1" t="s">
        <v>20620</v>
      </c>
      <c r="G8566">
        <v>167</v>
      </c>
      <c r="H8566" t="s">
        <v>29</v>
      </c>
      <c r="I8566">
        <v>1146</v>
      </c>
      <c r="J8566">
        <v>431.19</v>
      </c>
      <c r="K8566">
        <f>Passenger_Data[[#This Row],[Price_USD]]*1</f>
        <v>431.19</v>
      </c>
      <c r="L8566">
        <v>26</v>
      </c>
      <c r="M8566" t="s">
        <v>40</v>
      </c>
      <c r="N8566" t="s">
        <v>41</v>
      </c>
      <c r="O8566" t="s">
        <v>56</v>
      </c>
      <c r="P8566" t="s">
        <v>50</v>
      </c>
      <c r="Q8566">
        <v>0</v>
      </c>
      <c r="R8566" t="s">
        <v>43</v>
      </c>
      <c r="S8566" t="s">
        <v>44</v>
      </c>
      <c r="T8566">
        <v>7.7</v>
      </c>
      <c r="U8566">
        <v>28</v>
      </c>
      <c r="V8566">
        <v>79</v>
      </c>
      <c r="W8566">
        <v>0</v>
      </c>
      <c r="X8566">
        <v>0</v>
      </c>
      <c r="Y8566" t="s">
        <v>77</v>
      </c>
    </row>
    <row r="8567" spans="1:25" x14ac:dyDescent="0.25">
      <c r="A8567" t="s">
        <v>10610</v>
      </c>
      <c r="B8567" t="s">
        <v>3036</v>
      </c>
      <c r="C8567" t="s">
        <v>54</v>
      </c>
      <c r="D8567" t="s">
        <v>27</v>
      </c>
      <c r="E8567" t="s">
        <v>55</v>
      </c>
      <c r="F8567" s="1" t="s">
        <v>20621</v>
      </c>
      <c r="G8567">
        <v>147</v>
      </c>
      <c r="H8567" t="s">
        <v>29</v>
      </c>
      <c r="I8567">
        <v>1508</v>
      </c>
      <c r="J8567">
        <v>440.64</v>
      </c>
      <c r="K8567">
        <f>Passenger_Data[[#This Row],[Price_USD]]*1</f>
        <v>440.64</v>
      </c>
      <c r="L8567">
        <v>40</v>
      </c>
      <c r="M8567" t="s">
        <v>30</v>
      </c>
      <c r="N8567" t="s">
        <v>41</v>
      </c>
      <c r="O8567" t="s">
        <v>33</v>
      </c>
      <c r="P8567" t="s">
        <v>50</v>
      </c>
      <c r="Q8567">
        <v>1</v>
      </c>
      <c r="R8567" t="s">
        <v>34</v>
      </c>
      <c r="S8567" t="s">
        <v>44</v>
      </c>
      <c r="T8567">
        <v>6.8</v>
      </c>
      <c r="U8567">
        <v>16</v>
      </c>
      <c r="V8567">
        <v>11</v>
      </c>
      <c r="W8567">
        <v>0</v>
      </c>
      <c r="X8567">
        <v>0</v>
      </c>
      <c r="Y8567" t="s">
        <v>45</v>
      </c>
    </row>
    <row r="8568" spans="1:25" x14ac:dyDescent="0.25">
      <c r="A8568" t="s">
        <v>10611</v>
      </c>
      <c r="B8568" t="s">
        <v>3552</v>
      </c>
      <c r="C8568" t="s">
        <v>26</v>
      </c>
      <c r="D8568" t="s">
        <v>76</v>
      </c>
      <c r="E8568" t="s">
        <v>59</v>
      </c>
      <c r="F8568" s="1" t="s">
        <v>20622</v>
      </c>
      <c r="G8568">
        <v>186</v>
      </c>
      <c r="H8568" t="s">
        <v>29</v>
      </c>
      <c r="I8568">
        <v>1468</v>
      </c>
      <c r="J8568">
        <v>637.80999999999995</v>
      </c>
      <c r="K8568">
        <f>Passenger_Data[[#This Row],[Price_USD]]*1</f>
        <v>637.80999999999995</v>
      </c>
      <c r="L8568">
        <v>41</v>
      </c>
      <c r="M8568" t="s">
        <v>30</v>
      </c>
      <c r="N8568" t="s">
        <v>31</v>
      </c>
      <c r="O8568" t="s">
        <v>33</v>
      </c>
      <c r="P8568" t="s">
        <v>50</v>
      </c>
      <c r="Q8568">
        <v>0</v>
      </c>
      <c r="R8568" t="s">
        <v>34</v>
      </c>
      <c r="S8568" t="s">
        <v>68</v>
      </c>
      <c r="T8568">
        <v>7.5</v>
      </c>
      <c r="U8568">
        <v>52</v>
      </c>
      <c r="V8568">
        <v>39</v>
      </c>
      <c r="W8568">
        <v>0</v>
      </c>
      <c r="X8568">
        <v>0</v>
      </c>
      <c r="Y8568" t="s">
        <v>36</v>
      </c>
    </row>
    <row r="8569" spans="1:25" x14ac:dyDescent="0.25">
      <c r="A8569" t="s">
        <v>10612</v>
      </c>
      <c r="B8569" t="s">
        <v>2416</v>
      </c>
      <c r="C8569" t="s">
        <v>54</v>
      </c>
      <c r="D8569" t="s">
        <v>28</v>
      </c>
      <c r="E8569" t="s">
        <v>39</v>
      </c>
      <c r="F8569" s="1" t="s">
        <v>20623</v>
      </c>
      <c r="G8569">
        <v>190</v>
      </c>
      <c r="H8569" t="s">
        <v>29</v>
      </c>
      <c r="I8569">
        <v>780</v>
      </c>
      <c r="J8569">
        <v>501.85</v>
      </c>
      <c r="K8569">
        <f>Passenger_Data[[#This Row],[Price_USD]]*1</f>
        <v>501.85</v>
      </c>
      <c r="L8569">
        <v>31</v>
      </c>
      <c r="M8569" t="s">
        <v>30</v>
      </c>
      <c r="N8569" t="s">
        <v>31</v>
      </c>
      <c r="O8569" t="s">
        <v>33</v>
      </c>
      <c r="P8569" t="s">
        <v>50</v>
      </c>
      <c r="Q8569">
        <v>1</v>
      </c>
      <c r="R8569" t="s">
        <v>65</v>
      </c>
      <c r="S8569" t="s">
        <v>44</v>
      </c>
      <c r="T8569">
        <v>8.6999999999999993</v>
      </c>
      <c r="U8569">
        <v>7</v>
      </c>
      <c r="V8569">
        <v>17</v>
      </c>
      <c r="W8569">
        <v>0</v>
      </c>
      <c r="X8569">
        <v>0</v>
      </c>
      <c r="Y8569" t="s">
        <v>77</v>
      </c>
    </row>
    <row r="8570" spans="1:25" x14ac:dyDescent="0.25">
      <c r="A8570" t="s">
        <v>10613</v>
      </c>
      <c r="B8570" t="s">
        <v>2521</v>
      </c>
      <c r="C8570" t="s">
        <v>82</v>
      </c>
      <c r="D8570" t="s">
        <v>49</v>
      </c>
      <c r="E8570" t="s">
        <v>76</v>
      </c>
      <c r="F8570" s="1" t="s">
        <v>20624</v>
      </c>
      <c r="G8570">
        <v>151</v>
      </c>
      <c r="H8570" t="s">
        <v>29</v>
      </c>
      <c r="I8570">
        <v>819</v>
      </c>
      <c r="J8570">
        <v>534.73</v>
      </c>
      <c r="K8570">
        <f>Passenger_Data[[#This Row],[Price_USD]]*1</f>
        <v>534.73</v>
      </c>
      <c r="L8570">
        <v>18</v>
      </c>
      <c r="M8570" t="s">
        <v>30</v>
      </c>
      <c r="N8570" t="s">
        <v>31</v>
      </c>
      <c r="O8570" t="s">
        <v>56</v>
      </c>
      <c r="P8570" t="s">
        <v>83</v>
      </c>
      <c r="Q8570">
        <v>1</v>
      </c>
      <c r="R8570" t="s">
        <v>65</v>
      </c>
      <c r="S8570" t="s">
        <v>44</v>
      </c>
      <c r="T8570">
        <v>4.9000000000000004</v>
      </c>
      <c r="U8570">
        <v>38</v>
      </c>
      <c r="V8570">
        <v>86</v>
      </c>
      <c r="W8570">
        <v>0</v>
      </c>
      <c r="X8570">
        <v>0</v>
      </c>
      <c r="Y8570" t="s">
        <v>36</v>
      </c>
    </row>
    <row r="8571" spans="1:25" x14ac:dyDescent="0.25">
      <c r="A8571" t="s">
        <v>10614</v>
      </c>
      <c r="B8571" t="s">
        <v>1002</v>
      </c>
      <c r="C8571" t="s">
        <v>73</v>
      </c>
      <c r="D8571" t="s">
        <v>59</v>
      </c>
      <c r="E8571" t="s">
        <v>64</v>
      </c>
      <c r="F8571" s="1" t="s">
        <v>20625</v>
      </c>
      <c r="G8571">
        <v>131</v>
      </c>
      <c r="H8571" t="s">
        <v>29</v>
      </c>
      <c r="I8571">
        <v>1180</v>
      </c>
      <c r="J8571">
        <v>338.63</v>
      </c>
      <c r="K8571">
        <f>Passenger_Data[[#This Row],[Price_USD]]*1</f>
        <v>338.63</v>
      </c>
      <c r="L8571">
        <v>18</v>
      </c>
      <c r="M8571" t="s">
        <v>40</v>
      </c>
      <c r="N8571" t="s">
        <v>60</v>
      </c>
      <c r="O8571" t="s">
        <v>56</v>
      </c>
      <c r="P8571" t="s">
        <v>50</v>
      </c>
      <c r="Q8571">
        <v>2</v>
      </c>
      <c r="R8571" t="s">
        <v>43</v>
      </c>
      <c r="S8571" t="s">
        <v>61</v>
      </c>
      <c r="T8571">
        <v>6.6</v>
      </c>
      <c r="U8571">
        <v>2</v>
      </c>
      <c r="V8571">
        <v>8</v>
      </c>
      <c r="W8571">
        <v>0</v>
      </c>
      <c r="X8571">
        <v>0</v>
      </c>
      <c r="Y8571" t="s">
        <v>77</v>
      </c>
    </row>
    <row r="8572" spans="1:25" x14ac:dyDescent="0.25">
      <c r="A8572" t="s">
        <v>10615</v>
      </c>
      <c r="B8572" t="s">
        <v>7878</v>
      </c>
      <c r="C8572" t="s">
        <v>82</v>
      </c>
      <c r="D8572" t="s">
        <v>49</v>
      </c>
      <c r="E8572" t="s">
        <v>39</v>
      </c>
      <c r="F8572" s="1" t="s">
        <v>20626</v>
      </c>
      <c r="G8572">
        <v>161</v>
      </c>
      <c r="H8572" t="s">
        <v>29</v>
      </c>
      <c r="I8572">
        <v>1040</v>
      </c>
      <c r="J8572">
        <v>305.99</v>
      </c>
      <c r="K8572">
        <f>Passenger_Data[[#This Row],[Price_USD]]*1</f>
        <v>305.99</v>
      </c>
      <c r="L8572">
        <v>65</v>
      </c>
      <c r="M8572" t="s">
        <v>40</v>
      </c>
      <c r="N8572" t="s">
        <v>31</v>
      </c>
      <c r="O8572" t="s">
        <v>42</v>
      </c>
      <c r="P8572" t="s">
        <v>83</v>
      </c>
      <c r="Q8572">
        <v>3</v>
      </c>
      <c r="R8572" t="s">
        <v>65</v>
      </c>
      <c r="S8572" t="s">
        <v>61</v>
      </c>
      <c r="T8572">
        <v>3.1</v>
      </c>
      <c r="U8572">
        <v>5</v>
      </c>
      <c r="V8572">
        <v>106</v>
      </c>
      <c r="W8572">
        <v>0</v>
      </c>
      <c r="X8572">
        <v>0</v>
      </c>
      <c r="Y8572" t="s">
        <v>45</v>
      </c>
    </row>
    <row r="8573" spans="1:25" x14ac:dyDescent="0.25">
      <c r="A8573" t="s">
        <v>10616</v>
      </c>
      <c r="B8573" t="s">
        <v>2405</v>
      </c>
      <c r="C8573" t="s">
        <v>48</v>
      </c>
      <c r="D8573" t="s">
        <v>28</v>
      </c>
      <c r="E8573" t="s">
        <v>27</v>
      </c>
      <c r="F8573" s="1" t="s">
        <v>20627</v>
      </c>
      <c r="G8573">
        <v>179</v>
      </c>
      <c r="H8573" t="s">
        <v>29</v>
      </c>
      <c r="I8573">
        <v>1159</v>
      </c>
      <c r="J8573">
        <v>283.60000000000002</v>
      </c>
      <c r="K8573">
        <f>Passenger_Data[[#This Row],[Price_USD]]*1</f>
        <v>283.60000000000002</v>
      </c>
      <c r="L8573">
        <v>47</v>
      </c>
      <c r="M8573" t="s">
        <v>40</v>
      </c>
      <c r="N8573" t="s">
        <v>31</v>
      </c>
      <c r="O8573" t="s">
        <v>42</v>
      </c>
      <c r="P8573" t="s">
        <v>50</v>
      </c>
      <c r="Q8573">
        <v>0</v>
      </c>
      <c r="R8573" t="s">
        <v>65</v>
      </c>
      <c r="S8573" t="s">
        <v>68</v>
      </c>
      <c r="T8573">
        <v>8.4</v>
      </c>
      <c r="U8573">
        <v>3</v>
      </c>
      <c r="V8573">
        <v>0</v>
      </c>
      <c r="W8573">
        <v>0</v>
      </c>
      <c r="X8573">
        <v>0</v>
      </c>
      <c r="Y8573" t="s">
        <v>36</v>
      </c>
    </row>
    <row r="8574" spans="1:25" x14ac:dyDescent="0.25">
      <c r="A8574" t="s">
        <v>10617</v>
      </c>
      <c r="B8574" t="s">
        <v>3847</v>
      </c>
      <c r="C8574" t="s">
        <v>26</v>
      </c>
      <c r="D8574" t="s">
        <v>59</v>
      </c>
      <c r="E8574" t="s">
        <v>76</v>
      </c>
      <c r="F8574" s="1" t="s">
        <v>20628</v>
      </c>
      <c r="G8574">
        <v>177</v>
      </c>
      <c r="H8574" t="s">
        <v>29</v>
      </c>
      <c r="I8574">
        <v>1078</v>
      </c>
      <c r="J8574">
        <v>308.17</v>
      </c>
      <c r="K8574">
        <f>Passenger_Data[[#This Row],[Price_USD]]*1</f>
        <v>308.17</v>
      </c>
      <c r="L8574">
        <v>62</v>
      </c>
      <c r="M8574" t="s">
        <v>40</v>
      </c>
      <c r="N8574" t="s">
        <v>41</v>
      </c>
      <c r="O8574" t="s">
        <v>33</v>
      </c>
      <c r="P8574" t="s">
        <v>83</v>
      </c>
      <c r="Q8574">
        <v>1</v>
      </c>
      <c r="R8574" t="s">
        <v>51</v>
      </c>
      <c r="S8574" t="s">
        <v>68</v>
      </c>
      <c r="T8574">
        <v>8.3000000000000007</v>
      </c>
      <c r="U8574">
        <v>11</v>
      </c>
      <c r="V8574">
        <v>1</v>
      </c>
      <c r="W8574">
        <v>0</v>
      </c>
      <c r="X8574">
        <v>0</v>
      </c>
      <c r="Y8574" t="s">
        <v>77</v>
      </c>
    </row>
    <row r="8575" spans="1:25" x14ac:dyDescent="0.25">
      <c r="A8575" t="s">
        <v>10618</v>
      </c>
      <c r="B8575" t="s">
        <v>6242</v>
      </c>
      <c r="C8575" t="s">
        <v>82</v>
      </c>
      <c r="D8575" t="s">
        <v>55</v>
      </c>
      <c r="E8575" t="s">
        <v>64</v>
      </c>
      <c r="F8575" s="1" t="s">
        <v>20629</v>
      </c>
      <c r="G8575">
        <v>175</v>
      </c>
      <c r="H8575" t="s">
        <v>29</v>
      </c>
      <c r="I8575">
        <v>880</v>
      </c>
      <c r="J8575">
        <v>200</v>
      </c>
      <c r="K8575">
        <f>Passenger_Data[[#This Row],[Price_USD]]*1</f>
        <v>200</v>
      </c>
      <c r="L8575">
        <v>19</v>
      </c>
      <c r="M8575" t="s">
        <v>40</v>
      </c>
      <c r="N8575" t="s">
        <v>41</v>
      </c>
      <c r="O8575" t="s">
        <v>33</v>
      </c>
      <c r="P8575" t="s">
        <v>33</v>
      </c>
      <c r="Q8575">
        <v>0</v>
      </c>
      <c r="R8575" t="s">
        <v>65</v>
      </c>
      <c r="S8575" t="s">
        <v>35</v>
      </c>
      <c r="T8575">
        <v>7</v>
      </c>
      <c r="U8575">
        <v>13</v>
      </c>
      <c r="V8575">
        <v>36</v>
      </c>
      <c r="W8575">
        <v>1</v>
      </c>
      <c r="X8575">
        <v>0</v>
      </c>
      <c r="Y8575" t="s">
        <v>36</v>
      </c>
    </row>
    <row r="8576" spans="1:25" x14ac:dyDescent="0.25">
      <c r="A8576" t="s">
        <v>10619</v>
      </c>
      <c r="B8576" t="s">
        <v>1676</v>
      </c>
      <c r="C8576" t="s">
        <v>48</v>
      </c>
      <c r="D8576" t="s">
        <v>76</v>
      </c>
      <c r="E8576" t="s">
        <v>55</v>
      </c>
      <c r="F8576" s="1" t="s">
        <v>20630</v>
      </c>
      <c r="G8576">
        <v>214</v>
      </c>
      <c r="H8576" t="s">
        <v>29</v>
      </c>
      <c r="I8576">
        <v>1094</v>
      </c>
      <c r="J8576">
        <v>395.9</v>
      </c>
      <c r="K8576">
        <f>Passenger_Data[[#This Row],[Price_USD]]*1</f>
        <v>395.9</v>
      </c>
      <c r="L8576">
        <v>23</v>
      </c>
      <c r="M8576" t="s">
        <v>40</v>
      </c>
      <c r="N8576" t="s">
        <v>60</v>
      </c>
      <c r="O8576" t="s">
        <v>32</v>
      </c>
      <c r="P8576" t="s">
        <v>50</v>
      </c>
      <c r="Q8576">
        <v>0</v>
      </c>
      <c r="R8576" t="s">
        <v>51</v>
      </c>
      <c r="S8576" t="s">
        <v>68</v>
      </c>
      <c r="T8576">
        <v>6.8</v>
      </c>
      <c r="U8576">
        <v>25</v>
      </c>
      <c r="V8576">
        <v>110</v>
      </c>
      <c r="W8576">
        <v>0</v>
      </c>
      <c r="X8576">
        <v>1</v>
      </c>
      <c r="Y8576" t="s">
        <v>77</v>
      </c>
    </row>
    <row r="8577" spans="1:25" x14ac:dyDescent="0.25">
      <c r="A8577" t="s">
        <v>10620</v>
      </c>
      <c r="B8577" t="s">
        <v>779</v>
      </c>
      <c r="C8577" t="s">
        <v>48</v>
      </c>
      <c r="D8577" t="s">
        <v>76</v>
      </c>
      <c r="E8577" t="s">
        <v>28</v>
      </c>
      <c r="F8577" s="1" t="s">
        <v>20631</v>
      </c>
      <c r="G8577">
        <v>254</v>
      </c>
      <c r="H8577" t="s">
        <v>29</v>
      </c>
      <c r="I8577">
        <v>1007</v>
      </c>
      <c r="J8577">
        <v>276.93</v>
      </c>
      <c r="K8577">
        <f>Passenger_Data[[#This Row],[Price_USD]]*1</f>
        <v>276.93</v>
      </c>
      <c r="L8577">
        <v>67</v>
      </c>
      <c r="M8577" t="s">
        <v>30</v>
      </c>
      <c r="N8577" t="s">
        <v>60</v>
      </c>
      <c r="O8577" t="s">
        <v>32</v>
      </c>
      <c r="P8577" t="s">
        <v>33</v>
      </c>
      <c r="Q8577">
        <v>0</v>
      </c>
      <c r="R8577" t="s">
        <v>43</v>
      </c>
      <c r="S8577" t="s">
        <v>61</v>
      </c>
      <c r="T8577">
        <v>5.8</v>
      </c>
      <c r="U8577">
        <v>3</v>
      </c>
      <c r="V8577">
        <v>93</v>
      </c>
      <c r="W8577">
        <v>0</v>
      </c>
      <c r="X8577">
        <v>0</v>
      </c>
      <c r="Y8577" t="s">
        <v>45</v>
      </c>
    </row>
    <row r="8578" spans="1:25" x14ac:dyDescent="0.25">
      <c r="A8578" t="s">
        <v>10621</v>
      </c>
      <c r="B8578" t="s">
        <v>4760</v>
      </c>
      <c r="C8578" t="s">
        <v>54</v>
      </c>
      <c r="D8578" t="s">
        <v>76</v>
      </c>
      <c r="E8578" t="s">
        <v>28</v>
      </c>
      <c r="F8578" s="1" t="s">
        <v>20632</v>
      </c>
      <c r="G8578">
        <v>202</v>
      </c>
      <c r="H8578" t="s">
        <v>29</v>
      </c>
      <c r="I8578">
        <v>967</v>
      </c>
      <c r="J8578">
        <v>479.09</v>
      </c>
      <c r="K8578">
        <f>Passenger_Data[[#This Row],[Price_USD]]*1</f>
        <v>479.09</v>
      </c>
      <c r="L8578">
        <v>30</v>
      </c>
      <c r="M8578" t="s">
        <v>30</v>
      </c>
      <c r="N8578" t="s">
        <v>41</v>
      </c>
      <c r="O8578" t="s">
        <v>32</v>
      </c>
      <c r="P8578" t="s">
        <v>50</v>
      </c>
      <c r="Q8578">
        <v>2</v>
      </c>
      <c r="R8578" t="s">
        <v>65</v>
      </c>
      <c r="S8578" t="s">
        <v>61</v>
      </c>
      <c r="T8578">
        <v>4.8</v>
      </c>
      <c r="U8578">
        <v>2</v>
      </c>
      <c r="V8578">
        <v>20</v>
      </c>
      <c r="W8578">
        <v>0</v>
      </c>
      <c r="X8578">
        <v>0</v>
      </c>
      <c r="Y8578" t="s">
        <v>36</v>
      </c>
    </row>
    <row r="8579" spans="1:25" x14ac:dyDescent="0.25">
      <c r="A8579" t="s">
        <v>10622</v>
      </c>
      <c r="B8579" t="s">
        <v>1760</v>
      </c>
      <c r="C8579" t="s">
        <v>73</v>
      </c>
      <c r="D8579" t="s">
        <v>27</v>
      </c>
      <c r="E8579" t="s">
        <v>64</v>
      </c>
      <c r="F8579" s="1" t="s">
        <v>20633</v>
      </c>
      <c r="G8579">
        <v>141</v>
      </c>
      <c r="H8579" t="s">
        <v>29</v>
      </c>
      <c r="I8579">
        <v>1213</v>
      </c>
      <c r="J8579">
        <v>267.29000000000002</v>
      </c>
      <c r="K8579">
        <f>Passenger_Data[[#This Row],[Price_USD]]*1</f>
        <v>267.29000000000002</v>
      </c>
      <c r="L8579">
        <v>42</v>
      </c>
      <c r="M8579" t="s">
        <v>40</v>
      </c>
      <c r="N8579" t="s">
        <v>31</v>
      </c>
      <c r="O8579" t="s">
        <v>33</v>
      </c>
      <c r="P8579" t="s">
        <v>50</v>
      </c>
      <c r="Q8579">
        <v>1</v>
      </c>
      <c r="R8579" t="s">
        <v>65</v>
      </c>
      <c r="S8579" t="s">
        <v>35</v>
      </c>
      <c r="T8579">
        <v>6.1</v>
      </c>
      <c r="U8579">
        <v>1</v>
      </c>
      <c r="V8579">
        <v>13</v>
      </c>
      <c r="W8579">
        <v>0</v>
      </c>
      <c r="X8579">
        <v>0</v>
      </c>
      <c r="Y8579" t="s">
        <v>45</v>
      </c>
    </row>
    <row r="8580" spans="1:25" x14ac:dyDescent="0.25">
      <c r="A8580" t="s">
        <v>10623</v>
      </c>
      <c r="B8580" t="s">
        <v>728</v>
      </c>
      <c r="C8580" t="s">
        <v>73</v>
      </c>
      <c r="D8580" t="s">
        <v>28</v>
      </c>
      <c r="E8580" t="s">
        <v>55</v>
      </c>
      <c r="F8580" s="1" t="s">
        <v>20634</v>
      </c>
      <c r="G8580">
        <v>248</v>
      </c>
      <c r="H8580" t="s">
        <v>29</v>
      </c>
      <c r="I8580">
        <v>1003</v>
      </c>
      <c r="J8580">
        <v>400.62</v>
      </c>
      <c r="K8580">
        <f>Passenger_Data[[#This Row],[Price_USD]]*1</f>
        <v>400.62</v>
      </c>
      <c r="L8580">
        <v>33</v>
      </c>
      <c r="M8580" t="s">
        <v>30</v>
      </c>
      <c r="N8580" t="s">
        <v>41</v>
      </c>
      <c r="O8580" t="s">
        <v>56</v>
      </c>
      <c r="P8580" t="s">
        <v>50</v>
      </c>
      <c r="Q8580">
        <v>0</v>
      </c>
      <c r="R8580" t="s">
        <v>65</v>
      </c>
      <c r="S8580" t="s">
        <v>61</v>
      </c>
      <c r="T8580">
        <v>5.5</v>
      </c>
      <c r="U8580">
        <v>3</v>
      </c>
      <c r="V8580">
        <v>81</v>
      </c>
      <c r="W8580">
        <v>0</v>
      </c>
      <c r="X8580">
        <v>0</v>
      </c>
      <c r="Y8580" t="s">
        <v>45</v>
      </c>
    </row>
    <row r="8581" spans="1:25" x14ac:dyDescent="0.25">
      <c r="A8581" t="s">
        <v>10624</v>
      </c>
      <c r="B8581" t="s">
        <v>3149</v>
      </c>
      <c r="C8581" t="s">
        <v>48</v>
      </c>
      <c r="D8581" t="s">
        <v>64</v>
      </c>
      <c r="E8581" t="s">
        <v>39</v>
      </c>
      <c r="F8581" s="1" t="s">
        <v>20635</v>
      </c>
      <c r="G8581">
        <v>48</v>
      </c>
      <c r="H8581" t="s">
        <v>86</v>
      </c>
      <c r="I8581">
        <v>1042</v>
      </c>
      <c r="J8581">
        <v>373.18</v>
      </c>
      <c r="K8581">
        <f>Passenger_Data[[#This Row],[Price_USD]]*1</f>
        <v>373.18</v>
      </c>
      <c r="L8581">
        <v>48</v>
      </c>
      <c r="M8581" t="s">
        <v>40</v>
      </c>
      <c r="N8581" t="s">
        <v>31</v>
      </c>
      <c r="O8581" t="s">
        <v>56</v>
      </c>
      <c r="P8581" t="s">
        <v>50</v>
      </c>
      <c r="Q8581">
        <v>0</v>
      </c>
      <c r="R8581" t="s">
        <v>51</v>
      </c>
      <c r="S8581" t="s">
        <v>68</v>
      </c>
      <c r="T8581">
        <v>6.6</v>
      </c>
      <c r="U8581">
        <v>4</v>
      </c>
      <c r="V8581">
        <v>114</v>
      </c>
      <c r="W8581">
        <v>0</v>
      </c>
      <c r="X8581">
        <v>0</v>
      </c>
      <c r="Y8581" t="s">
        <v>77</v>
      </c>
    </row>
    <row r="8582" spans="1:25" x14ac:dyDescent="0.25">
      <c r="A8582" t="s">
        <v>10625</v>
      </c>
      <c r="B8582" t="s">
        <v>332</v>
      </c>
      <c r="C8582" t="s">
        <v>73</v>
      </c>
      <c r="D8582" t="s">
        <v>76</v>
      </c>
      <c r="E8582" t="s">
        <v>27</v>
      </c>
      <c r="F8582" s="1" t="s">
        <v>20636</v>
      </c>
      <c r="G8582">
        <v>116</v>
      </c>
      <c r="H8582" t="s">
        <v>29</v>
      </c>
      <c r="I8582">
        <v>1577</v>
      </c>
      <c r="J8582">
        <v>392.87</v>
      </c>
      <c r="K8582">
        <f>Passenger_Data[[#This Row],[Price_USD]]*1</f>
        <v>392.87</v>
      </c>
      <c r="L8582">
        <v>30</v>
      </c>
      <c r="M8582" t="s">
        <v>30</v>
      </c>
      <c r="N8582" t="s">
        <v>60</v>
      </c>
      <c r="O8582" t="s">
        <v>42</v>
      </c>
      <c r="P8582" t="s">
        <v>50</v>
      </c>
      <c r="Q8582">
        <v>1</v>
      </c>
      <c r="R8582" t="s">
        <v>43</v>
      </c>
      <c r="S8582" t="s">
        <v>68</v>
      </c>
      <c r="T8582">
        <v>3.6</v>
      </c>
      <c r="U8582">
        <v>18</v>
      </c>
      <c r="V8582">
        <v>9</v>
      </c>
      <c r="W8582">
        <v>0</v>
      </c>
      <c r="X8582">
        <v>0</v>
      </c>
      <c r="Y8582" t="s">
        <v>36</v>
      </c>
    </row>
    <row r="8583" spans="1:25" x14ac:dyDescent="0.25">
      <c r="A8583" t="s">
        <v>10626</v>
      </c>
      <c r="B8583" t="s">
        <v>1946</v>
      </c>
      <c r="C8583" t="s">
        <v>54</v>
      </c>
      <c r="D8583" t="s">
        <v>49</v>
      </c>
      <c r="E8583" t="s">
        <v>59</v>
      </c>
      <c r="F8583" s="1" t="s">
        <v>20637</v>
      </c>
      <c r="G8583">
        <v>145</v>
      </c>
      <c r="H8583" t="s">
        <v>29</v>
      </c>
      <c r="I8583">
        <v>1618</v>
      </c>
      <c r="J8583">
        <v>300.97000000000003</v>
      </c>
      <c r="K8583">
        <f>Passenger_Data[[#This Row],[Price_USD]]*1</f>
        <v>300.97000000000003</v>
      </c>
      <c r="L8583">
        <v>32</v>
      </c>
      <c r="M8583" t="s">
        <v>40</v>
      </c>
      <c r="N8583" t="s">
        <v>60</v>
      </c>
      <c r="O8583" t="s">
        <v>56</v>
      </c>
      <c r="P8583" t="s">
        <v>50</v>
      </c>
      <c r="Q8583">
        <v>2</v>
      </c>
      <c r="R8583" t="s">
        <v>51</v>
      </c>
      <c r="S8583" t="s">
        <v>68</v>
      </c>
      <c r="T8583">
        <v>5.6</v>
      </c>
      <c r="U8583">
        <v>5</v>
      </c>
      <c r="V8583">
        <v>35</v>
      </c>
      <c r="W8583">
        <v>0</v>
      </c>
      <c r="X8583">
        <v>0</v>
      </c>
      <c r="Y8583" t="s">
        <v>36</v>
      </c>
    </row>
    <row r="8584" spans="1:25" x14ac:dyDescent="0.25">
      <c r="A8584" t="s">
        <v>10627</v>
      </c>
      <c r="B8584" t="s">
        <v>3238</v>
      </c>
      <c r="C8584" t="s">
        <v>82</v>
      </c>
      <c r="D8584" t="s">
        <v>39</v>
      </c>
      <c r="E8584" t="s">
        <v>64</v>
      </c>
      <c r="F8584" s="1" t="s">
        <v>20638</v>
      </c>
      <c r="G8584">
        <v>157</v>
      </c>
      <c r="H8584" t="s">
        <v>29</v>
      </c>
      <c r="I8584">
        <v>1135</v>
      </c>
      <c r="J8584">
        <v>271.27999999999997</v>
      </c>
      <c r="K8584">
        <f>Passenger_Data[[#This Row],[Price_USD]]*1</f>
        <v>271.27999999999997</v>
      </c>
      <c r="L8584">
        <v>55</v>
      </c>
      <c r="M8584" t="s">
        <v>30</v>
      </c>
      <c r="N8584" t="s">
        <v>41</v>
      </c>
      <c r="O8584" t="s">
        <v>32</v>
      </c>
      <c r="P8584" t="s">
        <v>50</v>
      </c>
      <c r="Q8584">
        <v>0</v>
      </c>
      <c r="R8584" t="s">
        <v>65</v>
      </c>
      <c r="S8584" t="s">
        <v>35</v>
      </c>
      <c r="T8584">
        <v>7.9</v>
      </c>
      <c r="U8584">
        <v>6</v>
      </c>
      <c r="V8584">
        <v>13</v>
      </c>
      <c r="W8584">
        <v>0</v>
      </c>
      <c r="X8584">
        <v>0</v>
      </c>
      <c r="Y8584" t="s">
        <v>45</v>
      </c>
    </row>
    <row r="8585" spans="1:25" x14ac:dyDescent="0.25">
      <c r="A8585" t="s">
        <v>10628</v>
      </c>
      <c r="B8585" t="s">
        <v>814</v>
      </c>
      <c r="C8585" t="s">
        <v>48</v>
      </c>
      <c r="D8585" t="s">
        <v>28</v>
      </c>
      <c r="E8585" t="s">
        <v>76</v>
      </c>
      <c r="F8585" s="1" t="s">
        <v>20639</v>
      </c>
      <c r="G8585">
        <v>199</v>
      </c>
      <c r="H8585" t="s">
        <v>29</v>
      </c>
      <c r="I8585">
        <v>1387</v>
      </c>
      <c r="J8585">
        <v>295.05</v>
      </c>
      <c r="K8585">
        <f>Passenger_Data[[#This Row],[Price_USD]]*1</f>
        <v>295.05</v>
      </c>
      <c r="L8585">
        <v>65</v>
      </c>
      <c r="M8585" t="s">
        <v>30</v>
      </c>
      <c r="N8585" t="s">
        <v>31</v>
      </c>
      <c r="O8585" t="s">
        <v>33</v>
      </c>
      <c r="P8585" t="s">
        <v>50</v>
      </c>
      <c r="Q8585">
        <v>1</v>
      </c>
      <c r="R8585" t="s">
        <v>65</v>
      </c>
      <c r="S8585" t="s">
        <v>44</v>
      </c>
      <c r="T8585">
        <v>6.4</v>
      </c>
      <c r="U8585">
        <v>5</v>
      </c>
      <c r="V8585">
        <v>3</v>
      </c>
      <c r="W8585">
        <v>0</v>
      </c>
      <c r="X8585">
        <v>0</v>
      </c>
      <c r="Y8585" t="s">
        <v>36</v>
      </c>
    </row>
    <row r="8586" spans="1:25" x14ac:dyDescent="0.25">
      <c r="A8586" t="s">
        <v>10629</v>
      </c>
      <c r="B8586" t="s">
        <v>2880</v>
      </c>
      <c r="C8586" t="s">
        <v>82</v>
      </c>
      <c r="D8586" t="s">
        <v>76</v>
      </c>
      <c r="E8586" t="s">
        <v>28</v>
      </c>
      <c r="F8586" s="1" t="s">
        <v>20640</v>
      </c>
      <c r="G8586">
        <v>207</v>
      </c>
      <c r="H8586" t="s">
        <v>108</v>
      </c>
      <c r="I8586">
        <v>1330</v>
      </c>
      <c r="J8586">
        <v>281.18</v>
      </c>
      <c r="K8586">
        <f>Passenger_Data[[#This Row],[Price_USD]]*1</f>
        <v>281.18</v>
      </c>
      <c r="L8586">
        <v>69</v>
      </c>
      <c r="M8586" t="s">
        <v>30</v>
      </c>
      <c r="N8586" t="s">
        <v>60</v>
      </c>
      <c r="O8586" t="s">
        <v>42</v>
      </c>
      <c r="P8586" t="s">
        <v>33</v>
      </c>
      <c r="Q8586">
        <v>2</v>
      </c>
      <c r="R8586" t="s">
        <v>43</v>
      </c>
      <c r="S8586" t="s">
        <v>68</v>
      </c>
      <c r="T8586">
        <v>5.4</v>
      </c>
      <c r="U8586">
        <v>7</v>
      </c>
      <c r="V8586">
        <v>71</v>
      </c>
      <c r="W8586">
        <v>0</v>
      </c>
      <c r="X8586">
        <v>1</v>
      </c>
      <c r="Y8586" t="s">
        <v>77</v>
      </c>
    </row>
    <row r="8587" spans="1:25" x14ac:dyDescent="0.25">
      <c r="A8587" t="s">
        <v>10630</v>
      </c>
      <c r="B8587" t="s">
        <v>88</v>
      </c>
      <c r="C8587" t="s">
        <v>26</v>
      </c>
      <c r="D8587" t="s">
        <v>76</v>
      </c>
      <c r="E8587" t="s">
        <v>39</v>
      </c>
      <c r="F8587" s="1" t="s">
        <v>20641</v>
      </c>
      <c r="G8587">
        <v>133</v>
      </c>
      <c r="H8587" t="s">
        <v>29</v>
      </c>
      <c r="I8587">
        <v>1178</v>
      </c>
      <c r="J8587">
        <v>599.38</v>
      </c>
      <c r="K8587">
        <f>Passenger_Data[[#This Row],[Price_USD]]*1</f>
        <v>599.38</v>
      </c>
      <c r="L8587">
        <v>57</v>
      </c>
      <c r="M8587" t="s">
        <v>30</v>
      </c>
      <c r="N8587" t="s">
        <v>31</v>
      </c>
      <c r="O8587" t="s">
        <v>33</v>
      </c>
      <c r="P8587" t="s">
        <v>33</v>
      </c>
      <c r="Q8587">
        <v>0</v>
      </c>
      <c r="R8587" t="s">
        <v>51</v>
      </c>
      <c r="S8587" t="s">
        <v>35</v>
      </c>
      <c r="T8587">
        <v>5.5</v>
      </c>
      <c r="U8587">
        <v>6</v>
      </c>
      <c r="V8587">
        <v>86</v>
      </c>
      <c r="W8587">
        <v>0</v>
      </c>
      <c r="X8587">
        <v>0</v>
      </c>
      <c r="Y8587" t="s">
        <v>36</v>
      </c>
    </row>
    <row r="8588" spans="1:25" x14ac:dyDescent="0.25">
      <c r="A8588" t="s">
        <v>10631</v>
      </c>
      <c r="B8588" t="s">
        <v>3364</v>
      </c>
      <c r="C8588" t="s">
        <v>48</v>
      </c>
      <c r="D8588" t="s">
        <v>27</v>
      </c>
      <c r="E8588" t="s">
        <v>59</v>
      </c>
      <c r="F8588" s="1" t="s">
        <v>20642</v>
      </c>
      <c r="G8588">
        <v>205</v>
      </c>
      <c r="H8588" t="s">
        <v>29</v>
      </c>
      <c r="I8588">
        <v>1089</v>
      </c>
      <c r="J8588">
        <v>497.65</v>
      </c>
      <c r="K8588">
        <f>Passenger_Data[[#This Row],[Price_USD]]*1</f>
        <v>497.65</v>
      </c>
      <c r="L8588">
        <v>75</v>
      </c>
      <c r="M8588" t="s">
        <v>40</v>
      </c>
      <c r="N8588" t="s">
        <v>31</v>
      </c>
      <c r="O8588" t="s">
        <v>32</v>
      </c>
      <c r="P8588" t="s">
        <v>83</v>
      </c>
      <c r="Q8588">
        <v>0</v>
      </c>
      <c r="R8588" t="s">
        <v>65</v>
      </c>
      <c r="S8588" t="s">
        <v>35</v>
      </c>
      <c r="T8588">
        <v>6.4</v>
      </c>
      <c r="U8588">
        <v>0</v>
      </c>
      <c r="V8588">
        <v>103</v>
      </c>
      <c r="W8588">
        <v>0</v>
      </c>
      <c r="X8588">
        <v>1</v>
      </c>
      <c r="Y8588" t="s">
        <v>77</v>
      </c>
    </row>
    <row r="8589" spans="1:25" x14ac:dyDescent="0.25">
      <c r="A8589" t="s">
        <v>10632</v>
      </c>
      <c r="B8589" t="s">
        <v>4603</v>
      </c>
      <c r="C8589" t="s">
        <v>48</v>
      </c>
      <c r="D8589" t="s">
        <v>49</v>
      </c>
      <c r="E8589" t="s">
        <v>49</v>
      </c>
      <c r="F8589" s="1" t="s">
        <v>20643</v>
      </c>
      <c r="G8589">
        <v>216</v>
      </c>
      <c r="H8589" t="s">
        <v>29</v>
      </c>
      <c r="I8589">
        <v>1671</v>
      </c>
      <c r="J8589">
        <v>298.14</v>
      </c>
      <c r="K8589">
        <f>Passenger_Data[[#This Row],[Price_USD]]*1</f>
        <v>298.14</v>
      </c>
      <c r="L8589">
        <v>69</v>
      </c>
      <c r="M8589" t="s">
        <v>40</v>
      </c>
      <c r="N8589" t="s">
        <v>31</v>
      </c>
      <c r="O8589" t="s">
        <v>42</v>
      </c>
      <c r="P8589" t="s">
        <v>50</v>
      </c>
      <c r="Q8589">
        <v>0</v>
      </c>
      <c r="R8589" t="s">
        <v>65</v>
      </c>
      <c r="S8589" t="s">
        <v>35</v>
      </c>
      <c r="T8589">
        <v>5.4</v>
      </c>
      <c r="U8589">
        <v>4</v>
      </c>
      <c r="V8589">
        <v>119</v>
      </c>
      <c r="W8589">
        <v>0</v>
      </c>
      <c r="X8589">
        <v>0</v>
      </c>
      <c r="Y8589" t="s">
        <v>45</v>
      </c>
    </row>
    <row r="8590" spans="1:25" x14ac:dyDescent="0.25">
      <c r="A8590" t="s">
        <v>10633</v>
      </c>
      <c r="B8590" t="s">
        <v>5229</v>
      </c>
      <c r="C8590" t="s">
        <v>73</v>
      </c>
      <c r="D8590" t="s">
        <v>55</v>
      </c>
      <c r="E8590" t="s">
        <v>76</v>
      </c>
      <c r="F8590" s="1" t="s">
        <v>20644</v>
      </c>
      <c r="G8590">
        <v>182</v>
      </c>
      <c r="H8590" t="s">
        <v>29</v>
      </c>
      <c r="I8590">
        <v>748</v>
      </c>
      <c r="J8590">
        <v>143.35</v>
      </c>
      <c r="K8590">
        <f>Passenger_Data[[#This Row],[Price_USD]]*1</f>
        <v>143.35</v>
      </c>
      <c r="L8590">
        <v>67</v>
      </c>
      <c r="M8590" t="s">
        <v>40</v>
      </c>
      <c r="N8590" t="s">
        <v>31</v>
      </c>
      <c r="O8590" t="s">
        <v>42</v>
      </c>
      <c r="P8590" t="s">
        <v>83</v>
      </c>
      <c r="Q8590">
        <v>2</v>
      </c>
      <c r="R8590" t="s">
        <v>65</v>
      </c>
      <c r="S8590" t="s">
        <v>61</v>
      </c>
      <c r="T8590">
        <v>3</v>
      </c>
      <c r="U8590">
        <v>1</v>
      </c>
      <c r="V8590">
        <v>90</v>
      </c>
      <c r="W8590">
        <v>0</v>
      </c>
      <c r="X8590">
        <v>0</v>
      </c>
      <c r="Y8590" t="s">
        <v>36</v>
      </c>
    </row>
    <row r="8591" spans="1:25" x14ac:dyDescent="0.25">
      <c r="A8591" t="s">
        <v>10634</v>
      </c>
      <c r="B8591" t="s">
        <v>4769</v>
      </c>
      <c r="C8591" t="s">
        <v>26</v>
      </c>
      <c r="D8591" t="s">
        <v>55</v>
      </c>
      <c r="E8591" t="s">
        <v>59</v>
      </c>
      <c r="F8591" s="1" t="s">
        <v>20645</v>
      </c>
      <c r="G8591">
        <v>182</v>
      </c>
      <c r="H8591" t="s">
        <v>29</v>
      </c>
      <c r="I8591">
        <v>1184</v>
      </c>
      <c r="J8591">
        <v>423.25</v>
      </c>
      <c r="K8591">
        <f>Passenger_Data[[#This Row],[Price_USD]]*1</f>
        <v>423.25</v>
      </c>
      <c r="L8591">
        <v>64</v>
      </c>
      <c r="M8591" t="s">
        <v>40</v>
      </c>
      <c r="N8591" t="s">
        <v>41</v>
      </c>
      <c r="O8591" t="s">
        <v>42</v>
      </c>
      <c r="P8591" t="s">
        <v>83</v>
      </c>
      <c r="Q8591">
        <v>1</v>
      </c>
      <c r="R8591" t="s">
        <v>65</v>
      </c>
      <c r="S8591" t="s">
        <v>35</v>
      </c>
      <c r="T8591">
        <v>4.7</v>
      </c>
      <c r="U8591">
        <v>7</v>
      </c>
      <c r="V8591">
        <v>61</v>
      </c>
      <c r="W8591">
        <v>0</v>
      </c>
      <c r="X8591">
        <v>0</v>
      </c>
      <c r="Y8591" t="s">
        <v>77</v>
      </c>
    </row>
    <row r="8592" spans="1:25" x14ac:dyDescent="0.25">
      <c r="A8592" t="s">
        <v>10635</v>
      </c>
      <c r="B8592" t="s">
        <v>1007</v>
      </c>
      <c r="C8592" t="s">
        <v>73</v>
      </c>
      <c r="D8592" t="s">
        <v>27</v>
      </c>
      <c r="E8592" t="s">
        <v>64</v>
      </c>
      <c r="F8592" s="1" t="s">
        <v>20646</v>
      </c>
      <c r="G8592">
        <v>225</v>
      </c>
      <c r="H8592" t="s">
        <v>29</v>
      </c>
      <c r="I8592">
        <v>1170</v>
      </c>
      <c r="J8592">
        <v>363.58</v>
      </c>
      <c r="K8592">
        <f>Passenger_Data[[#This Row],[Price_USD]]*1</f>
        <v>363.58</v>
      </c>
      <c r="L8592">
        <v>27</v>
      </c>
      <c r="M8592" t="s">
        <v>30</v>
      </c>
      <c r="N8592" t="s">
        <v>31</v>
      </c>
      <c r="O8592" t="s">
        <v>33</v>
      </c>
      <c r="P8592" t="s">
        <v>83</v>
      </c>
      <c r="Q8592">
        <v>1</v>
      </c>
      <c r="R8592" t="s">
        <v>65</v>
      </c>
      <c r="S8592" t="s">
        <v>68</v>
      </c>
      <c r="T8592">
        <v>6.9</v>
      </c>
      <c r="U8592">
        <v>6</v>
      </c>
      <c r="V8592">
        <v>54</v>
      </c>
      <c r="W8592">
        <v>0</v>
      </c>
      <c r="X8592">
        <v>0</v>
      </c>
      <c r="Y8592" t="s">
        <v>45</v>
      </c>
    </row>
    <row r="8593" spans="1:25" x14ac:dyDescent="0.25">
      <c r="A8593" t="s">
        <v>10636</v>
      </c>
      <c r="B8593" t="s">
        <v>7058</v>
      </c>
      <c r="C8593" t="s">
        <v>73</v>
      </c>
      <c r="D8593" t="s">
        <v>59</v>
      </c>
      <c r="E8593" t="s">
        <v>76</v>
      </c>
      <c r="F8593" s="1" t="s">
        <v>20647</v>
      </c>
      <c r="G8593">
        <v>171</v>
      </c>
      <c r="H8593" t="s">
        <v>108</v>
      </c>
      <c r="I8593">
        <v>814</v>
      </c>
      <c r="J8593">
        <v>375.54</v>
      </c>
      <c r="K8593">
        <f>Passenger_Data[[#This Row],[Price_USD]]*1</f>
        <v>375.54</v>
      </c>
      <c r="L8593">
        <v>49</v>
      </c>
      <c r="M8593" t="s">
        <v>30</v>
      </c>
      <c r="N8593" t="s">
        <v>41</v>
      </c>
      <c r="O8593" t="s">
        <v>42</v>
      </c>
      <c r="P8593" t="s">
        <v>50</v>
      </c>
      <c r="Q8593">
        <v>2</v>
      </c>
      <c r="R8593" t="s">
        <v>51</v>
      </c>
      <c r="S8593" t="s">
        <v>35</v>
      </c>
      <c r="T8593">
        <v>4.2</v>
      </c>
      <c r="U8593">
        <v>4</v>
      </c>
      <c r="V8593">
        <v>46</v>
      </c>
      <c r="W8593">
        <v>0</v>
      </c>
      <c r="X8593">
        <v>0</v>
      </c>
      <c r="Y8593" t="s">
        <v>36</v>
      </c>
    </row>
    <row r="8594" spans="1:25" x14ac:dyDescent="0.25">
      <c r="A8594" t="s">
        <v>10637</v>
      </c>
      <c r="B8594" t="s">
        <v>416</v>
      </c>
      <c r="C8594" t="s">
        <v>73</v>
      </c>
      <c r="D8594" t="s">
        <v>27</v>
      </c>
      <c r="E8594" t="s">
        <v>39</v>
      </c>
      <c r="F8594" s="1" t="s">
        <v>20648</v>
      </c>
      <c r="G8594">
        <v>240</v>
      </c>
      <c r="H8594" t="s">
        <v>86</v>
      </c>
      <c r="I8594">
        <v>1146</v>
      </c>
      <c r="J8594">
        <v>442.77</v>
      </c>
      <c r="K8594">
        <f>Passenger_Data[[#This Row],[Price_USD]]*1</f>
        <v>442.77</v>
      </c>
      <c r="L8594">
        <v>36</v>
      </c>
      <c r="M8594" t="s">
        <v>30</v>
      </c>
      <c r="N8594" t="s">
        <v>31</v>
      </c>
      <c r="O8594" t="s">
        <v>33</v>
      </c>
      <c r="P8594" t="s">
        <v>50</v>
      </c>
      <c r="Q8594">
        <v>1</v>
      </c>
      <c r="R8594" t="s">
        <v>65</v>
      </c>
      <c r="S8594" t="s">
        <v>61</v>
      </c>
      <c r="T8594">
        <v>6.6</v>
      </c>
      <c r="U8594">
        <v>23</v>
      </c>
      <c r="V8594">
        <v>6</v>
      </c>
      <c r="W8594">
        <v>0</v>
      </c>
      <c r="X8594">
        <v>0</v>
      </c>
      <c r="Y8594" t="s">
        <v>36</v>
      </c>
    </row>
    <row r="8595" spans="1:25" x14ac:dyDescent="0.25">
      <c r="A8595" t="s">
        <v>10638</v>
      </c>
      <c r="B8595" t="s">
        <v>2999</v>
      </c>
      <c r="C8595" t="s">
        <v>48</v>
      </c>
      <c r="D8595" t="s">
        <v>76</v>
      </c>
      <c r="E8595" t="s">
        <v>64</v>
      </c>
      <c r="F8595" s="1" t="s">
        <v>20649</v>
      </c>
      <c r="G8595">
        <v>16</v>
      </c>
      <c r="H8595" t="s">
        <v>29</v>
      </c>
      <c r="I8595">
        <v>1269</v>
      </c>
      <c r="J8595">
        <v>257.95999999999998</v>
      </c>
      <c r="K8595">
        <f>Passenger_Data[[#This Row],[Price_USD]]*1</f>
        <v>257.95999999999998</v>
      </c>
      <c r="L8595">
        <v>75</v>
      </c>
      <c r="M8595" t="s">
        <v>40</v>
      </c>
      <c r="N8595" t="s">
        <v>60</v>
      </c>
      <c r="O8595" t="s">
        <v>56</v>
      </c>
      <c r="P8595" t="s">
        <v>50</v>
      </c>
      <c r="Q8595">
        <v>1</v>
      </c>
      <c r="R8595" t="s">
        <v>65</v>
      </c>
      <c r="S8595" t="s">
        <v>68</v>
      </c>
      <c r="T8595">
        <v>7.8</v>
      </c>
      <c r="U8595">
        <v>3</v>
      </c>
      <c r="V8595">
        <v>60</v>
      </c>
      <c r="W8595">
        <v>0</v>
      </c>
      <c r="X8595">
        <v>0</v>
      </c>
      <c r="Y8595" t="s">
        <v>36</v>
      </c>
    </row>
    <row r="8596" spans="1:25" x14ac:dyDescent="0.25">
      <c r="A8596" t="s">
        <v>10639</v>
      </c>
      <c r="B8596" t="s">
        <v>7085</v>
      </c>
      <c r="C8596" t="s">
        <v>82</v>
      </c>
      <c r="D8596" t="s">
        <v>39</v>
      </c>
      <c r="E8596" t="s">
        <v>64</v>
      </c>
      <c r="F8596" s="1" t="s">
        <v>20650</v>
      </c>
      <c r="G8596">
        <v>105</v>
      </c>
      <c r="H8596" t="s">
        <v>29</v>
      </c>
      <c r="I8596">
        <v>1350</v>
      </c>
      <c r="J8596">
        <v>270.08999999999997</v>
      </c>
      <c r="K8596">
        <f>Passenger_Data[[#This Row],[Price_USD]]*1</f>
        <v>270.08999999999997</v>
      </c>
      <c r="L8596">
        <v>48</v>
      </c>
      <c r="M8596" t="s">
        <v>30</v>
      </c>
      <c r="N8596" t="s">
        <v>60</v>
      </c>
      <c r="O8596" t="s">
        <v>56</v>
      </c>
      <c r="P8596" t="s">
        <v>50</v>
      </c>
      <c r="Q8596">
        <v>3</v>
      </c>
      <c r="R8596" t="s">
        <v>51</v>
      </c>
      <c r="S8596" t="s">
        <v>61</v>
      </c>
      <c r="T8596">
        <v>6.3</v>
      </c>
      <c r="U8596">
        <v>4</v>
      </c>
      <c r="V8596">
        <v>28</v>
      </c>
      <c r="W8596">
        <v>0</v>
      </c>
      <c r="X8596">
        <v>0</v>
      </c>
      <c r="Y8596" t="s">
        <v>77</v>
      </c>
    </row>
    <row r="8597" spans="1:25" x14ac:dyDescent="0.25">
      <c r="A8597" t="s">
        <v>10640</v>
      </c>
      <c r="B8597" t="s">
        <v>189</v>
      </c>
      <c r="C8597" t="s">
        <v>48</v>
      </c>
      <c r="D8597" t="s">
        <v>39</v>
      </c>
      <c r="E8597" t="s">
        <v>55</v>
      </c>
      <c r="F8597" s="1" t="s">
        <v>20651</v>
      </c>
      <c r="G8597">
        <v>117</v>
      </c>
      <c r="H8597" t="s">
        <v>29</v>
      </c>
      <c r="I8597">
        <v>1345</v>
      </c>
      <c r="J8597">
        <v>200.31</v>
      </c>
      <c r="K8597">
        <f>Passenger_Data[[#This Row],[Price_USD]]*1</f>
        <v>200.31</v>
      </c>
      <c r="L8597">
        <v>48</v>
      </c>
      <c r="M8597" t="s">
        <v>40</v>
      </c>
      <c r="N8597" t="s">
        <v>31</v>
      </c>
      <c r="O8597" t="s">
        <v>33</v>
      </c>
      <c r="P8597" t="s">
        <v>83</v>
      </c>
      <c r="Q8597">
        <v>1</v>
      </c>
      <c r="R8597" t="s">
        <v>51</v>
      </c>
      <c r="S8597" t="s">
        <v>44</v>
      </c>
      <c r="T8597">
        <v>6.8</v>
      </c>
      <c r="U8597">
        <v>5</v>
      </c>
      <c r="V8597">
        <v>33</v>
      </c>
      <c r="W8597">
        <v>0</v>
      </c>
      <c r="X8597">
        <v>0</v>
      </c>
      <c r="Y8597" t="s">
        <v>45</v>
      </c>
    </row>
    <row r="8598" spans="1:25" x14ac:dyDescent="0.25">
      <c r="A8598" t="s">
        <v>10641</v>
      </c>
      <c r="B8598" t="s">
        <v>4496</v>
      </c>
      <c r="C8598" t="s">
        <v>54</v>
      </c>
      <c r="D8598" t="s">
        <v>55</v>
      </c>
      <c r="E8598" t="s">
        <v>55</v>
      </c>
      <c r="F8598" s="1" t="s">
        <v>20652</v>
      </c>
      <c r="G8598">
        <v>119</v>
      </c>
      <c r="H8598" t="s">
        <v>29</v>
      </c>
      <c r="I8598">
        <v>1535</v>
      </c>
      <c r="J8598">
        <v>642.24</v>
      </c>
      <c r="K8598">
        <f>Passenger_Data[[#This Row],[Price_USD]]*1</f>
        <v>642.24</v>
      </c>
      <c r="L8598">
        <v>57</v>
      </c>
      <c r="M8598" t="s">
        <v>30</v>
      </c>
      <c r="N8598" t="s">
        <v>41</v>
      </c>
      <c r="O8598" t="s">
        <v>32</v>
      </c>
      <c r="P8598" t="s">
        <v>50</v>
      </c>
      <c r="Q8598">
        <v>2</v>
      </c>
      <c r="R8598" t="s">
        <v>43</v>
      </c>
      <c r="S8598" t="s">
        <v>61</v>
      </c>
      <c r="T8598">
        <v>5.8</v>
      </c>
      <c r="U8598">
        <v>32</v>
      </c>
      <c r="V8598">
        <v>90</v>
      </c>
      <c r="W8598">
        <v>0</v>
      </c>
      <c r="X8598">
        <v>0</v>
      </c>
      <c r="Y8598" t="s">
        <v>45</v>
      </c>
    </row>
    <row r="8599" spans="1:25" x14ac:dyDescent="0.25">
      <c r="A8599" t="s">
        <v>10642</v>
      </c>
      <c r="B8599" t="s">
        <v>2427</v>
      </c>
      <c r="C8599" t="s">
        <v>54</v>
      </c>
      <c r="D8599" t="s">
        <v>39</v>
      </c>
      <c r="E8599" t="s">
        <v>64</v>
      </c>
      <c r="F8599" s="1" t="s">
        <v>20653</v>
      </c>
      <c r="G8599">
        <v>277</v>
      </c>
      <c r="H8599" t="s">
        <v>29</v>
      </c>
      <c r="I8599">
        <v>879</v>
      </c>
      <c r="J8599">
        <v>396.35</v>
      </c>
      <c r="K8599">
        <f>Passenger_Data[[#This Row],[Price_USD]]*1</f>
        <v>396.35</v>
      </c>
      <c r="L8599">
        <v>26</v>
      </c>
      <c r="M8599" t="s">
        <v>40</v>
      </c>
      <c r="N8599" t="s">
        <v>31</v>
      </c>
      <c r="O8599" t="s">
        <v>56</v>
      </c>
      <c r="P8599" t="s">
        <v>50</v>
      </c>
      <c r="Q8599">
        <v>2</v>
      </c>
      <c r="R8599" t="s">
        <v>65</v>
      </c>
      <c r="S8599" t="s">
        <v>68</v>
      </c>
      <c r="T8599">
        <v>5.6</v>
      </c>
      <c r="U8599">
        <v>24</v>
      </c>
      <c r="V8599">
        <v>68</v>
      </c>
      <c r="W8599">
        <v>0</v>
      </c>
      <c r="X8599">
        <v>0</v>
      </c>
      <c r="Y8599" t="s">
        <v>36</v>
      </c>
    </row>
    <row r="8600" spans="1:25" x14ac:dyDescent="0.25">
      <c r="A8600" t="s">
        <v>10643</v>
      </c>
      <c r="B8600" t="s">
        <v>1472</v>
      </c>
      <c r="C8600" t="s">
        <v>54</v>
      </c>
      <c r="D8600" t="s">
        <v>55</v>
      </c>
      <c r="E8600" t="s">
        <v>76</v>
      </c>
      <c r="F8600" s="1" t="s">
        <v>20654</v>
      </c>
      <c r="G8600">
        <v>138</v>
      </c>
      <c r="H8600" t="s">
        <v>29</v>
      </c>
      <c r="I8600">
        <v>1208</v>
      </c>
      <c r="J8600">
        <v>326.73</v>
      </c>
      <c r="K8600">
        <f>Passenger_Data[[#This Row],[Price_USD]]*1</f>
        <v>326.73</v>
      </c>
      <c r="L8600">
        <v>18</v>
      </c>
      <c r="M8600" t="s">
        <v>40</v>
      </c>
      <c r="N8600" t="s">
        <v>31</v>
      </c>
      <c r="O8600" t="s">
        <v>33</v>
      </c>
      <c r="P8600" t="s">
        <v>50</v>
      </c>
      <c r="Q8600">
        <v>1</v>
      </c>
      <c r="R8600" t="s">
        <v>43</v>
      </c>
      <c r="S8600" t="s">
        <v>68</v>
      </c>
      <c r="T8600">
        <v>5.8</v>
      </c>
      <c r="U8600">
        <v>14</v>
      </c>
      <c r="V8600">
        <v>18</v>
      </c>
      <c r="W8600">
        <v>0</v>
      </c>
      <c r="X8600">
        <v>0</v>
      </c>
      <c r="Y8600" t="s">
        <v>45</v>
      </c>
    </row>
    <row r="8601" spans="1:25" x14ac:dyDescent="0.25">
      <c r="A8601" t="s">
        <v>10644</v>
      </c>
      <c r="B8601" t="s">
        <v>9327</v>
      </c>
      <c r="C8601" t="s">
        <v>26</v>
      </c>
      <c r="D8601" t="s">
        <v>39</v>
      </c>
      <c r="E8601" t="s">
        <v>64</v>
      </c>
      <c r="F8601" s="1" t="s">
        <v>20655</v>
      </c>
      <c r="G8601">
        <v>204</v>
      </c>
      <c r="H8601" t="s">
        <v>29</v>
      </c>
      <c r="I8601">
        <v>1565</v>
      </c>
      <c r="J8601">
        <v>350.36</v>
      </c>
      <c r="K8601">
        <f>Passenger_Data[[#This Row],[Price_USD]]*1</f>
        <v>350.36</v>
      </c>
      <c r="L8601">
        <v>51</v>
      </c>
      <c r="M8601" t="s">
        <v>40</v>
      </c>
      <c r="N8601" t="s">
        <v>41</v>
      </c>
      <c r="O8601" t="s">
        <v>32</v>
      </c>
      <c r="P8601" t="s">
        <v>83</v>
      </c>
      <c r="Q8601">
        <v>1</v>
      </c>
      <c r="R8601" t="s">
        <v>65</v>
      </c>
      <c r="S8601" t="s">
        <v>61</v>
      </c>
      <c r="T8601">
        <v>5.2</v>
      </c>
      <c r="U8601">
        <v>33</v>
      </c>
      <c r="V8601">
        <v>44</v>
      </c>
      <c r="W8601">
        <v>0</v>
      </c>
      <c r="X8601">
        <v>0</v>
      </c>
      <c r="Y8601" t="s">
        <v>77</v>
      </c>
    </row>
    <row r="8602" spans="1:25" x14ac:dyDescent="0.25">
      <c r="A8602" t="s">
        <v>10645</v>
      </c>
      <c r="B8602" t="s">
        <v>1334</v>
      </c>
      <c r="C8602" t="s">
        <v>48</v>
      </c>
      <c r="D8602" t="s">
        <v>76</v>
      </c>
      <c r="E8602" t="s">
        <v>27</v>
      </c>
      <c r="F8602" s="1" t="s">
        <v>20656</v>
      </c>
      <c r="G8602">
        <v>171</v>
      </c>
      <c r="H8602" t="s">
        <v>29</v>
      </c>
      <c r="I8602">
        <v>671</v>
      </c>
      <c r="J8602">
        <v>342.51</v>
      </c>
      <c r="K8602">
        <f>Passenger_Data[[#This Row],[Price_USD]]*1</f>
        <v>342.51</v>
      </c>
      <c r="L8602">
        <v>42</v>
      </c>
      <c r="M8602" t="s">
        <v>30</v>
      </c>
      <c r="N8602" t="s">
        <v>31</v>
      </c>
      <c r="O8602" t="s">
        <v>32</v>
      </c>
      <c r="P8602" t="s">
        <v>33</v>
      </c>
      <c r="Q8602">
        <v>0</v>
      </c>
      <c r="R8602" t="s">
        <v>43</v>
      </c>
      <c r="S8602" t="s">
        <v>35</v>
      </c>
      <c r="T8602">
        <v>5.4</v>
      </c>
      <c r="U8602">
        <v>8</v>
      </c>
      <c r="V8602">
        <v>23</v>
      </c>
      <c r="W8602">
        <v>0</v>
      </c>
      <c r="X8602">
        <v>0</v>
      </c>
      <c r="Y8602" t="s">
        <v>36</v>
      </c>
    </row>
    <row r="8603" spans="1:25" x14ac:dyDescent="0.25">
      <c r="A8603" t="s">
        <v>10646</v>
      </c>
      <c r="B8603" t="s">
        <v>5694</v>
      </c>
      <c r="C8603" t="s">
        <v>82</v>
      </c>
      <c r="D8603" t="s">
        <v>64</v>
      </c>
      <c r="E8603" t="s">
        <v>55</v>
      </c>
      <c r="F8603" s="1" t="s">
        <v>20657</v>
      </c>
      <c r="G8603">
        <v>217</v>
      </c>
      <c r="H8603" t="s">
        <v>29</v>
      </c>
      <c r="I8603">
        <v>1501</v>
      </c>
      <c r="J8603">
        <v>467.33</v>
      </c>
      <c r="K8603">
        <f>Passenger_Data[[#This Row],[Price_USD]]*1</f>
        <v>467.33</v>
      </c>
      <c r="L8603">
        <v>25</v>
      </c>
      <c r="M8603" t="s">
        <v>30</v>
      </c>
      <c r="N8603" t="s">
        <v>41</v>
      </c>
      <c r="O8603" t="s">
        <v>42</v>
      </c>
      <c r="P8603" t="s">
        <v>50</v>
      </c>
      <c r="Q8603">
        <v>1</v>
      </c>
      <c r="R8603" t="s">
        <v>65</v>
      </c>
      <c r="S8603" t="s">
        <v>61</v>
      </c>
      <c r="T8603">
        <v>7.2</v>
      </c>
      <c r="U8603">
        <v>8</v>
      </c>
      <c r="V8603">
        <v>34</v>
      </c>
      <c r="W8603">
        <v>0</v>
      </c>
      <c r="X8603">
        <v>0</v>
      </c>
      <c r="Y8603" t="s">
        <v>45</v>
      </c>
    </row>
    <row r="8604" spans="1:25" x14ac:dyDescent="0.25">
      <c r="A8604" t="s">
        <v>10647</v>
      </c>
      <c r="B8604" t="s">
        <v>1225</v>
      </c>
      <c r="C8604" t="s">
        <v>26</v>
      </c>
      <c r="D8604" t="s">
        <v>49</v>
      </c>
      <c r="E8604" t="s">
        <v>28</v>
      </c>
      <c r="F8604" s="1" t="s">
        <v>20658</v>
      </c>
      <c r="G8604">
        <v>103</v>
      </c>
      <c r="H8604" t="s">
        <v>86</v>
      </c>
      <c r="I8604">
        <v>1160</v>
      </c>
      <c r="J8604">
        <v>370.45</v>
      </c>
      <c r="K8604">
        <f>Passenger_Data[[#This Row],[Price_USD]]*1</f>
        <v>370.45</v>
      </c>
      <c r="L8604">
        <v>46</v>
      </c>
      <c r="M8604" t="s">
        <v>30</v>
      </c>
      <c r="N8604" t="s">
        <v>31</v>
      </c>
      <c r="O8604" t="s">
        <v>32</v>
      </c>
      <c r="P8604" t="s">
        <v>50</v>
      </c>
      <c r="Q8604">
        <v>0</v>
      </c>
      <c r="R8604" t="s">
        <v>65</v>
      </c>
      <c r="S8604" t="s">
        <v>61</v>
      </c>
      <c r="T8604">
        <v>6</v>
      </c>
      <c r="U8604">
        <v>0</v>
      </c>
      <c r="V8604">
        <v>70</v>
      </c>
      <c r="W8604">
        <v>0</v>
      </c>
      <c r="X8604">
        <v>1</v>
      </c>
      <c r="Y8604" t="s">
        <v>45</v>
      </c>
    </row>
    <row r="8605" spans="1:25" x14ac:dyDescent="0.25">
      <c r="A8605" t="s">
        <v>10648</v>
      </c>
      <c r="B8605" t="s">
        <v>2091</v>
      </c>
      <c r="C8605" t="s">
        <v>73</v>
      </c>
      <c r="D8605" t="s">
        <v>28</v>
      </c>
      <c r="E8605" t="s">
        <v>39</v>
      </c>
      <c r="F8605" s="1" t="s">
        <v>20659</v>
      </c>
      <c r="G8605">
        <v>131</v>
      </c>
      <c r="H8605" t="s">
        <v>29</v>
      </c>
      <c r="I8605">
        <v>1261</v>
      </c>
      <c r="J8605">
        <v>312.54000000000002</v>
      </c>
      <c r="K8605">
        <f>Passenger_Data[[#This Row],[Price_USD]]*1</f>
        <v>312.54000000000002</v>
      </c>
      <c r="L8605">
        <v>57</v>
      </c>
      <c r="M8605" t="s">
        <v>40</v>
      </c>
      <c r="N8605" t="s">
        <v>31</v>
      </c>
      <c r="O8605" t="s">
        <v>42</v>
      </c>
      <c r="P8605" t="s">
        <v>50</v>
      </c>
      <c r="Q8605">
        <v>0</v>
      </c>
      <c r="R8605" t="s">
        <v>34</v>
      </c>
      <c r="S8605" t="s">
        <v>68</v>
      </c>
      <c r="T8605">
        <v>7.8</v>
      </c>
      <c r="U8605">
        <v>15</v>
      </c>
      <c r="V8605">
        <v>76</v>
      </c>
      <c r="W8605">
        <v>0</v>
      </c>
      <c r="X8605">
        <v>0</v>
      </c>
      <c r="Y8605" t="s">
        <v>36</v>
      </c>
    </row>
    <row r="8606" spans="1:25" x14ac:dyDescent="0.25">
      <c r="A8606" t="s">
        <v>10649</v>
      </c>
      <c r="B8606" t="s">
        <v>152</v>
      </c>
      <c r="C8606" t="s">
        <v>48</v>
      </c>
      <c r="D8606" t="s">
        <v>76</v>
      </c>
      <c r="E8606" t="s">
        <v>64</v>
      </c>
      <c r="F8606" s="1" t="s">
        <v>20660</v>
      </c>
      <c r="G8606">
        <v>136</v>
      </c>
      <c r="H8606" t="s">
        <v>29</v>
      </c>
      <c r="I8606">
        <v>1249</v>
      </c>
      <c r="J8606">
        <v>231.37</v>
      </c>
      <c r="K8606">
        <f>Passenger_Data[[#This Row],[Price_USD]]*1</f>
        <v>231.37</v>
      </c>
      <c r="L8606">
        <v>59</v>
      </c>
      <c r="M8606" t="s">
        <v>40</v>
      </c>
      <c r="N8606" t="s">
        <v>60</v>
      </c>
      <c r="O8606" t="s">
        <v>32</v>
      </c>
      <c r="P8606" t="s">
        <v>50</v>
      </c>
      <c r="Q8606">
        <v>0</v>
      </c>
      <c r="R8606" t="s">
        <v>34</v>
      </c>
      <c r="S8606" t="s">
        <v>35</v>
      </c>
      <c r="T8606">
        <v>4.2</v>
      </c>
      <c r="U8606">
        <v>3</v>
      </c>
      <c r="V8606">
        <v>33</v>
      </c>
      <c r="W8606">
        <v>0</v>
      </c>
      <c r="X8606">
        <v>0</v>
      </c>
      <c r="Y8606" t="s">
        <v>45</v>
      </c>
    </row>
    <row r="8607" spans="1:25" x14ac:dyDescent="0.25">
      <c r="A8607" t="s">
        <v>10650</v>
      </c>
      <c r="B8607" t="s">
        <v>742</v>
      </c>
      <c r="C8607" t="s">
        <v>73</v>
      </c>
      <c r="D8607" t="s">
        <v>76</v>
      </c>
      <c r="E8607" t="s">
        <v>27</v>
      </c>
      <c r="F8607" s="1" t="s">
        <v>20661</v>
      </c>
      <c r="G8607">
        <v>125</v>
      </c>
      <c r="H8607" t="s">
        <v>29</v>
      </c>
      <c r="I8607">
        <v>1681</v>
      </c>
      <c r="J8607">
        <v>406.94</v>
      </c>
      <c r="K8607">
        <f>Passenger_Data[[#This Row],[Price_USD]]*1</f>
        <v>406.94</v>
      </c>
      <c r="L8607">
        <v>62</v>
      </c>
      <c r="M8607" t="s">
        <v>30</v>
      </c>
      <c r="N8607" t="s">
        <v>41</v>
      </c>
      <c r="O8607" t="s">
        <v>33</v>
      </c>
      <c r="P8607" t="s">
        <v>50</v>
      </c>
      <c r="Q8607">
        <v>0</v>
      </c>
      <c r="R8607" t="s">
        <v>65</v>
      </c>
      <c r="S8607" t="s">
        <v>68</v>
      </c>
      <c r="T8607">
        <v>4.5999999999999996</v>
      </c>
      <c r="U8607">
        <v>7</v>
      </c>
      <c r="V8607">
        <v>33</v>
      </c>
      <c r="W8607">
        <v>0</v>
      </c>
      <c r="X8607">
        <v>0</v>
      </c>
      <c r="Y8607" t="s">
        <v>45</v>
      </c>
    </row>
    <row r="8608" spans="1:25" x14ac:dyDescent="0.25">
      <c r="A8608" t="s">
        <v>10651</v>
      </c>
      <c r="B8608" t="s">
        <v>3322</v>
      </c>
      <c r="C8608" t="s">
        <v>48</v>
      </c>
      <c r="D8608" t="s">
        <v>49</v>
      </c>
      <c r="E8608" t="s">
        <v>59</v>
      </c>
      <c r="F8608" s="1" t="s">
        <v>20662</v>
      </c>
      <c r="G8608">
        <v>210</v>
      </c>
      <c r="H8608" t="s">
        <v>29</v>
      </c>
      <c r="I8608">
        <v>1403</v>
      </c>
      <c r="J8608">
        <v>235.09</v>
      </c>
      <c r="K8608">
        <f>Passenger_Data[[#This Row],[Price_USD]]*1</f>
        <v>235.09</v>
      </c>
      <c r="L8608">
        <v>40</v>
      </c>
      <c r="M8608" t="s">
        <v>30</v>
      </c>
      <c r="N8608" t="s">
        <v>60</v>
      </c>
      <c r="O8608" t="s">
        <v>33</v>
      </c>
      <c r="P8608" t="s">
        <v>33</v>
      </c>
      <c r="Q8608">
        <v>1</v>
      </c>
      <c r="R8608" t="s">
        <v>43</v>
      </c>
      <c r="S8608" t="s">
        <v>68</v>
      </c>
      <c r="T8608">
        <v>5.7</v>
      </c>
      <c r="U8608">
        <v>1</v>
      </c>
      <c r="V8608">
        <v>30</v>
      </c>
      <c r="W8608">
        <v>0</v>
      </c>
      <c r="X8608">
        <v>0</v>
      </c>
      <c r="Y8608" t="s">
        <v>45</v>
      </c>
    </row>
    <row r="8609" spans="1:25" x14ac:dyDescent="0.25">
      <c r="A8609" t="s">
        <v>10652</v>
      </c>
      <c r="B8609" t="s">
        <v>9108</v>
      </c>
      <c r="C8609" t="s">
        <v>48</v>
      </c>
      <c r="D8609" t="s">
        <v>76</v>
      </c>
      <c r="E8609" t="s">
        <v>55</v>
      </c>
      <c r="F8609" s="1" t="s">
        <v>20663</v>
      </c>
      <c r="G8609">
        <v>88</v>
      </c>
      <c r="H8609" t="s">
        <v>29</v>
      </c>
      <c r="I8609">
        <v>1509</v>
      </c>
      <c r="J8609">
        <v>193.86</v>
      </c>
      <c r="K8609">
        <f>Passenger_Data[[#This Row],[Price_USD]]*1</f>
        <v>193.86</v>
      </c>
      <c r="L8609">
        <v>38</v>
      </c>
      <c r="M8609" t="s">
        <v>40</v>
      </c>
      <c r="N8609" t="s">
        <v>31</v>
      </c>
      <c r="O8609" t="s">
        <v>56</v>
      </c>
      <c r="P8609" t="s">
        <v>83</v>
      </c>
      <c r="Q8609">
        <v>0</v>
      </c>
      <c r="R8609" t="s">
        <v>43</v>
      </c>
      <c r="S8609" t="s">
        <v>35</v>
      </c>
      <c r="T8609">
        <v>5.2</v>
      </c>
      <c r="U8609">
        <v>4</v>
      </c>
      <c r="V8609">
        <v>84</v>
      </c>
      <c r="W8609">
        <v>0</v>
      </c>
      <c r="X8609">
        <v>0</v>
      </c>
      <c r="Y8609" t="s">
        <v>45</v>
      </c>
    </row>
    <row r="8610" spans="1:25" x14ac:dyDescent="0.25">
      <c r="A8610" t="s">
        <v>10653</v>
      </c>
      <c r="B8610" t="s">
        <v>5469</v>
      </c>
      <c r="C8610" t="s">
        <v>73</v>
      </c>
      <c r="D8610" t="s">
        <v>64</v>
      </c>
      <c r="E8610" t="s">
        <v>39</v>
      </c>
      <c r="F8610" s="1" t="s">
        <v>20664</v>
      </c>
      <c r="G8610">
        <v>232</v>
      </c>
      <c r="H8610" t="s">
        <v>29</v>
      </c>
      <c r="I8610">
        <v>1280</v>
      </c>
      <c r="J8610">
        <v>600.41999999999996</v>
      </c>
      <c r="K8610">
        <f>Passenger_Data[[#This Row],[Price_USD]]*1</f>
        <v>600.41999999999996</v>
      </c>
      <c r="L8610">
        <v>42</v>
      </c>
      <c r="M8610" t="s">
        <v>30</v>
      </c>
      <c r="N8610" t="s">
        <v>31</v>
      </c>
      <c r="O8610" t="s">
        <v>56</v>
      </c>
      <c r="P8610" t="s">
        <v>33</v>
      </c>
      <c r="Q8610">
        <v>0</v>
      </c>
      <c r="R8610" t="s">
        <v>65</v>
      </c>
      <c r="S8610" t="s">
        <v>35</v>
      </c>
      <c r="T8610">
        <v>7.1</v>
      </c>
      <c r="U8610">
        <v>10</v>
      </c>
      <c r="V8610">
        <v>98</v>
      </c>
      <c r="W8610">
        <v>0</v>
      </c>
      <c r="X8610">
        <v>0</v>
      </c>
      <c r="Y8610" t="s">
        <v>45</v>
      </c>
    </row>
    <row r="8611" spans="1:25" x14ac:dyDescent="0.25">
      <c r="A8611" t="s">
        <v>10654</v>
      </c>
      <c r="B8611" t="s">
        <v>124</v>
      </c>
      <c r="C8611" t="s">
        <v>26</v>
      </c>
      <c r="D8611" t="s">
        <v>49</v>
      </c>
      <c r="E8611" t="s">
        <v>76</v>
      </c>
      <c r="F8611" s="1" t="s">
        <v>20665</v>
      </c>
      <c r="G8611">
        <v>207</v>
      </c>
      <c r="H8611" t="s">
        <v>29</v>
      </c>
      <c r="I8611">
        <v>1324</v>
      </c>
      <c r="J8611">
        <v>411.09</v>
      </c>
      <c r="K8611">
        <f>Passenger_Data[[#This Row],[Price_USD]]*1</f>
        <v>411.09</v>
      </c>
      <c r="L8611">
        <v>73</v>
      </c>
      <c r="M8611" t="s">
        <v>40</v>
      </c>
      <c r="N8611" t="s">
        <v>41</v>
      </c>
      <c r="O8611" t="s">
        <v>33</v>
      </c>
      <c r="P8611" t="s">
        <v>264</v>
      </c>
      <c r="Q8611">
        <v>2</v>
      </c>
      <c r="R8611" t="s">
        <v>65</v>
      </c>
      <c r="S8611" t="s">
        <v>68</v>
      </c>
      <c r="T8611">
        <v>5.0999999999999996</v>
      </c>
      <c r="U8611">
        <v>8</v>
      </c>
      <c r="V8611">
        <v>18</v>
      </c>
      <c r="W8611">
        <v>0</v>
      </c>
      <c r="X8611">
        <v>0</v>
      </c>
      <c r="Y8611" t="s">
        <v>77</v>
      </c>
    </row>
    <row r="8612" spans="1:25" x14ac:dyDescent="0.25">
      <c r="A8612" t="s">
        <v>10655</v>
      </c>
      <c r="B8612" t="s">
        <v>564</v>
      </c>
      <c r="C8612" t="s">
        <v>82</v>
      </c>
      <c r="D8612" t="s">
        <v>39</v>
      </c>
      <c r="E8612" t="s">
        <v>49</v>
      </c>
      <c r="F8612" s="1" t="s">
        <v>20666</v>
      </c>
      <c r="G8612">
        <v>191</v>
      </c>
      <c r="H8612" t="s">
        <v>29</v>
      </c>
      <c r="I8612">
        <v>808</v>
      </c>
      <c r="J8612">
        <v>289.70999999999998</v>
      </c>
      <c r="K8612">
        <f>Passenger_Data[[#This Row],[Price_USD]]*1</f>
        <v>289.70999999999998</v>
      </c>
      <c r="L8612">
        <v>64</v>
      </c>
      <c r="M8612" t="s">
        <v>30</v>
      </c>
      <c r="N8612" t="s">
        <v>31</v>
      </c>
      <c r="O8612" t="s">
        <v>56</v>
      </c>
      <c r="P8612" t="s">
        <v>83</v>
      </c>
      <c r="Q8612">
        <v>2</v>
      </c>
      <c r="R8612" t="s">
        <v>51</v>
      </c>
      <c r="S8612" t="s">
        <v>68</v>
      </c>
      <c r="T8612">
        <v>5.7</v>
      </c>
      <c r="U8612">
        <v>3</v>
      </c>
      <c r="V8612">
        <v>60</v>
      </c>
      <c r="W8612">
        <v>0</v>
      </c>
      <c r="X8612">
        <v>0</v>
      </c>
      <c r="Y8612" t="s">
        <v>45</v>
      </c>
    </row>
    <row r="8613" spans="1:25" x14ac:dyDescent="0.25">
      <c r="A8613" t="s">
        <v>10656</v>
      </c>
      <c r="B8613" t="s">
        <v>124</v>
      </c>
      <c r="C8613" t="s">
        <v>26</v>
      </c>
      <c r="D8613" t="s">
        <v>55</v>
      </c>
      <c r="E8613" t="s">
        <v>76</v>
      </c>
      <c r="F8613" s="1" t="s">
        <v>20667</v>
      </c>
      <c r="G8613">
        <v>291</v>
      </c>
      <c r="H8613" t="s">
        <v>29</v>
      </c>
      <c r="I8613">
        <v>903</v>
      </c>
      <c r="J8613">
        <v>519.79999999999995</v>
      </c>
      <c r="K8613">
        <f>Passenger_Data[[#This Row],[Price_USD]]*1</f>
        <v>519.79999999999995</v>
      </c>
      <c r="L8613">
        <v>23</v>
      </c>
      <c r="M8613" t="s">
        <v>40</v>
      </c>
      <c r="N8613" t="s">
        <v>60</v>
      </c>
      <c r="O8613" t="s">
        <v>42</v>
      </c>
      <c r="P8613" t="s">
        <v>50</v>
      </c>
      <c r="Q8613">
        <v>0</v>
      </c>
      <c r="R8613" t="s">
        <v>43</v>
      </c>
      <c r="S8613" t="s">
        <v>61</v>
      </c>
      <c r="T8613">
        <v>5.6</v>
      </c>
      <c r="U8613">
        <v>17</v>
      </c>
      <c r="V8613">
        <v>0</v>
      </c>
      <c r="W8613">
        <v>0</v>
      </c>
      <c r="X8613">
        <v>0</v>
      </c>
      <c r="Y8613" t="s">
        <v>77</v>
      </c>
    </row>
    <row r="8614" spans="1:25" x14ac:dyDescent="0.25">
      <c r="A8614" t="s">
        <v>10657</v>
      </c>
      <c r="B8614" t="s">
        <v>10658</v>
      </c>
      <c r="C8614" t="s">
        <v>26</v>
      </c>
      <c r="D8614" t="s">
        <v>76</v>
      </c>
      <c r="E8614" t="s">
        <v>27</v>
      </c>
      <c r="F8614" s="1" t="s">
        <v>20668</v>
      </c>
      <c r="G8614">
        <v>246</v>
      </c>
      <c r="H8614" t="s">
        <v>29</v>
      </c>
      <c r="I8614">
        <v>1888</v>
      </c>
      <c r="J8614">
        <v>386.79</v>
      </c>
      <c r="K8614">
        <f>Passenger_Data[[#This Row],[Price_USD]]*1</f>
        <v>386.79</v>
      </c>
      <c r="L8614">
        <v>46</v>
      </c>
      <c r="M8614" t="s">
        <v>40</v>
      </c>
      <c r="N8614" t="s">
        <v>41</v>
      </c>
      <c r="O8614" t="s">
        <v>56</v>
      </c>
      <c r="P8614" t="s">
        <v>50</v>
      </c>
      <c r="Q8614">
        <v>1</v>
      </c>
      <c r="R8614" t="s">
        <v>65</v>
      </c>
      <c r="S8614" t="s">
        <v>35</v>
      </c>
      <c r="T8614">
        <v>7.6</v>
      </c>
      <c r="U8614">
        <v>5</v>
      </c>
      <c r="V8614">
        <v>53</v>
      </c>
      <c r="W8614">
        <v>0</v>
      </c>
      <c r="X8614">
        <v>0</v>
      </c>
      <c r="Y8614" t="s">
        <v>77</v>
      </c>
    </row>
    <row r="8615" spans="1:25" x14ac:dyDescent="0.25">
      <c r="A8615" t="s">
        <v>10659</v>
      </c>
      <c r="B8615" t="s">
        <v>5396</v>
      </c>
      <c r="C8615" t="s">
        <v>73</v>
      </c>
      <c r="D8615" t="s">
        <v>76</v>
      </c>
      <c r="E8615" t="s">
        <v>59</v>
      </c>
      <c r="F8615" s="1" t="s">
        <v>20669</v>
      </c>
      <c r="G8615">
        <v>156</v>
      </c>
      <c r="H8615" t="s">
        <v>29</v>
      </c>
      <c r="I8615">
        <v>1179</v>
      </c>
      <c r="J8615">
        <v>430.96</v>
      </c>
      <c r="K8615">
        <f>Passenger_Data[[#This Row],[Price_USD]]*1</f>
        <v>430.96</v>
      </c>
      <c r="L8615">
        <v>46</v>
      </c>
      <c r="M8615" t="s">
        <v>40</v>
      </c>
      <c r="N8615" t="s">
        <v>41</v>
      </c>
      <c r="O8615" t="s">
        <v>56</v>
      </c>
      <c r="P8615" t="s">
        <v>83</v>
      </c>
      <c r="Q8615">
        <v>1</v>
      </c>
      <c r="R8615" t="s">
        <v>34</v>
      </c>
      <c r="S8615" t="s">
        <v>44</v>
      </c>
      <c r="T8615">
        <v>6.4</v>
      </c>
      <c r="U8615">
        <v>16</v>
      </c>
      <c r="V8615">
        <v>53</v>
      </c>
      <c r="W8615">
        <v>0</v>
      </c>
      <c r="X8615">
        <v>0</v>
      </c>
      <c r="Y8615" t="s">
        <v>36</v>
      </c>
    </row>
    <row r="8616" spans="1:25" x14ac:dyDescent="0.25">
      <c r="A8616" t="s">
        <v>10660</v>
      </c>
      <c r="B8616" t="s">
        <v>1599</v>
      </c>
      <c r="C8616" t="s">
        <v>82</v>
      </c>
      <c r="D8616" t="s">
        <v>49</v>
      </c>
      <c r="E8616" t="s">
        <v>28</v>
      </c>
      <c r="F8616" s="1" t="s">
        <v>20670</v>
      </c>
      <c r="G8616">
        <v>205</v>
      </c>
      <c r="H8616" t="s">
        <v>29</v>
      </c>
      <c r="I8616">
        <v>1041</v>
      </c>
      <c r="J8616">
        <v>308.35000000000002</v>
      </c>
      <c r="K8616">
        <f>Passenger_Data[[#This Row],[Price_USD]]*1</f>
        <v>308.35000000000002</v>
      </c>
      <c r="L8616">
        <v>27</v>
      </c>
      <c r="M8616" t="s">
        <v>30</v>
      </c>
      <c r="N8616" t="s">
        <v>60</v>
      </c>
      <c r="O8616" t="s">
        <v>42</v>
      </c>
      <c r="P8616" t="s">
        <v>83</v>
      </c>
      <c r="Q8616">
        <v>0</v>
      </c>
      <c r="R8616" t="s">
        <v>65</v>
      </c>
      <c r="S8616" t="s">
        <v>61</v>
      </c>
      <c r="T8616">
        <v>7.1</v>
      </c>
      <c r="U8616">
        <v>4</v>
      </c>
      <c r="V8616">
        <v>32</v>
      </c>
      <c r="W8616">
        <v>1</v>
      </c>
      <c r="X8616">
        <v>1</v>
      </c>
      <c r="Y8616" t="s">
        <v>77</v>
      </c>
    </row>
    <row r="8617" spans="1:25" x14ac:dyDescent="0.25">
      <c r="A8617" t="s">
        <v>10661</v>
      </c>
      <c r="B8617" t="s">
        <v>5555</v>
      </c>
      <c r="C8617" t="s">
        <v>73</v>
      </c>
      <c r="D8617" t="s">
        <v>55</v>
      </c>
      <c r="E8617" t="s">
        <v>39</v>
      </c>
      <c r="F8617" s="1" t="s">
        <v>20671</v>
      </c>
      <c r="G8617">
        <v>199</v>
      </c>
      <c r="H8617" t="s">
        <v>29</v>
      </c>
      <c r="I8617">
        <v>1157</v>
      </c>
      <c r="J8617">
        <v>277.44</v>
      </c>
      <c r="K8617">
        <f>Passenger_Data[[#This Row],[Price_USD]]*1</f>
        <v>277.44</v>
      </c>
      <c r="L8617">
        <v>32</v>
      </c>
      <c r="M8617" t="s">
        <v>40</v>
      </c>
      <c r="N8617" t="s">
        <v>31</v>
      </c>
      <c r="O8617" t="s">
        <v>56</v>
      </c>
      <c r="P8617" t="s">
        <v>50</v>
      </c>
      <c r="Q8617">
        <v>1</v>
      </c>
      <c r="R8617" t="s">
        <v>65</v>
      </c>
      <c r="S8617" t="s">
        <v>44</v>
      </c>
      <c r="T8617">
        <v>7</v>
      </c>
      <c r="U8617">
        <v>32</v>
      </c>
      <c r="V8617">
        <v>13</v>
      </c>
      <c r="W8617">
        <v>0</v>
      </c>
      <c r="X8617">
        <v>0</v>
      </c>
      <c r="Y8617" t="s">
        <v>45</v>
      </c>
    </row>
    <row r="8618" spans="1:25" x14ac:dyDescent="0.25">
      <c r="A8618" t="s">
        <v>10662</v>
      </c>
      <c r="B8618" t="s">
        <v>3126</v>
      </c>
      <c r="C8618" t="s">
        <v>54</v>
      </c>
      <c r="D8618" t="s">
        <v>64</v>
      </c>
      <c r="E8618" t="s">
        <v>64</v>
      </c>
      <c r="F8618" s="1" t="s">
        <v>20672</v>
      </c>
      <c r="G8618">
        <v>361</v>
      </c>
      <c r="H8618" t="s">
        <v>29</v>
      </c>
      <c r="I8618">
        <v>1611</v>
      </c>
      <c r="J8618">
        <v>467.5</v>
      </c>
      <c r="K8618">
        <f>Passenger_Data[[#This Row],[Price_USD]]*1</f>
        <v>467.5</v>
      </c>
      <c r="L8618">
        <v>63</v>
      </c>
      <c r="M8618" t="s">
        <v>40</v>
      </c>
      <c r="N8618" t="s">
        <v>60</v>
      </c>
      <c r="O8618" t="s">
        <v>32</v>
      </c>
      <c r="P8618" t="s">
        <v>50</v>
      </c>
      <c r="Q8618">
        <v>0</v>
      </c>
      <c r="R8618" t="s">
        <v>65</v>
      </c>
      <c r="S8618" t="s">
        <v>35</v>
      </c>
      <c r="T8618">
        <v>7.8</v>
      </c>
      <c r="U8618">
        <v>2</v>
      </c>
      <c r="V8618">
        <v>115</v>
      </c>
      <c r="W8618">
        <v>0</v>
      </c>
      <c r="X8618">
        <v>0</v>
      </c>
      <c r="Y8618" t="s">
        <v>45</v>
      </c>
    </row>
    <row r="8619" spans="1:25" x14ac:dyDescent="0.25">
      <c r="A8619" t="s">
        <v>10663</v>
      </c>
      <c r="B8619" t="s">
        <v>2195</v>
      </c>
      <c r="C8619" t="s">
        <v>82</v>
      </c>
      <c r="D8619" t="s">
        <v>55</v>
      </c>
      <c r="E8619" t="s">
        <v>49</v>
      </c>
      <c r="F8619" s="1" t="s">
        <v>20673</v>
      </c>
      <c r="G8619">
        <v>210</v>
      </c>
      <c r="H8619" t="s">
        <v>29</v>
      </c>
      <c r="I8619">
        <v>1165</v>
      </c>
      <c r="J8619">
        <v>430.57</v>
      </c>
      <c r="K8619">
        <f>Passenger_Data[[#This Row],[Price_USD]]*1</f>
        <v>430.57</v>
      </c>
      <c r="L8619">
        <v>22</v>
      </c>
      <c r="M8619" t="s">
        <v>40</v>
      </c>
      <c r="N8619" t="s">
        <v>60</v>
      </c>
      <c r="O8619" t="s">
        <v>32</v>
      </c>
      <c r="P8619" t="s">
        <v>33</v>
      </c>
      <c r="Q8619">
        <v>0</v>
      </c>
      <c r="R8619" t="s">
        <v>34</v>
      </c>
      <c r="S8619" t="s">
        <v>35</v>
      </c>
      <c r="T8619">
        <v>7.3</v>
      </c>
      <c r="U8619">
        <v>19</v>
      </c>
      <c r="V8619">
        <v>64</v>
      </c>
      <c r="W8619">
        <v>0</v>
      </c>
      <c r="X8619">
        <v>0</v>
      </c>
      <c r="Y8619" t="s">
        <v>36</v>
      </c>
    </row>
    <row r="8620" spans="1:25" x14ac:dyDescent="0.25">
      <c r="A8620" t="s">
        <v>10664</v>
      </c>
      <c r="B8620" t="s">
        <v>72</v>
      </c>
      <c r="C8620" t="s">
        <v>26</v>
      </c>
      <c r="D8620" t="s">
        <v>55</v>
      </c>
      <c r="E8620" t="s">
        <v>49</v>
      </c>
      <c r="F8620" s="1" t="s">
        <v>20674</v>
      </c>
      <c r="G8620">
        <v>82</v>
      </c>
      <c r="H8620" t="s">
        <v>29</v>
      </c>
      <c r="I8620">
        <v>1428</v>
      </c>
      <c r="J8620">
        <v>408.79</v>
      </c>
      <c r="K8620">
        <f>Passenger_Data[[#This Row],[Price_USD]]*1</f>
        <v>408.79</v>
      </c>
      <c r="L8620">
        <v>66</v>
      </c>
      <c r="M8620" t="s">
        <v>40</v>
      </c>
      <c r="N8620" t="s">
        <v>31</v>
      </c>
      <c r="O8620" t="s">
        <v>56</v>
      </c>
      <c r="P8620" t="s">
        <v>33</v>
      </c>
      <c r="Q8620">
        <v>1</v>
      </c>
      <c r="R8620" t="s">
        <v>65</v>
      </c>
      <c r="S8620" t="s">
        <v>35</v>
      </c>
      <c r="T8620">
        <v>7.5</v>
      </c>
      <c r="U8620">
        <v>12</v>
      </c>
      <c r="V8620">
        <v>74</v>
      </c>
      <c r="W8620">
        <v>0</v>
      </c>
      <c r="X8620">
        <v>0</v>
      </c>
      <c r="Y8620" t="s">
        <v>36</v>
      </c>
    </row>
    <row r="8621" spans="1:25" x14ac:dyDescent="0.25">
      <c r="A8621" t="s">
        <v>10665</v>
      </c>
      <c r="B8621" t="s">
        <v>1773</v>
      </c>
      <c r="C8621" t="s">
        <v>73</v>
      </c>
      <c r="D8621" t="s">
        <v>64</v>
      </c>
      <c r="E8621" t="s">
        <v>49</v>
      </c>
      <c r="F8621" s="1" t="s">
        <v>20675</v>
      </c>
      <c r="G8621">
        <v>154</v>
      </c>
      <c r="H8621" t="s">
        <v>108</v>
      </c>
      <c r="I8621">
        <v>1630</v>
      </c>
      <c r="J8621">
        <v>455.69</v>
      </c>
      <c r="K8621">
        <f>Passenger_Data[[#This Row],[Price_USD]]*1</f>
        <v>455.69</v>
      </c>
      <c r="L8621">
        <v>76</v>
      </c>
      <c r="M8621" t="s">
        <v>30</v>
      </c>
      <c r="N8621" t="s">
        <v>31</v>
      </c>
      <c r="O8621" t="s">
        <v>42</v>
      </c>
      <c r="P8621" t="s">
        <v>50</v>
      </c>
      <c r="Q8621">
        <v>0</v>
      </c>
      <c r="R8621" t="s">
        <v>65</v>
      </c>
      <c r="S8621" t="s">
        <v>68</v>
      </c>
      <c r="T8621">
        <v>3.4</v>
      </c>
      <c r="U8621">
        <v>12</v>
      </c>
      <c r="V8621">
        <v>68</v>
      </c>
      <c r="W8621">
        <v>0</v>
      </c>
      <c r="X8621">
        <v>0</v>
      </c>
      <c r="Y8621" t="s">
        <v>77</v>
      </c>
    </row>
    <row r="8622" spans="1:25" x14ac:dyDescent="0.25">
      <c r="A8622" t="s">
        <v>10666</v>
      </c>
      <c r="B8622" t="s">
        <v>3108</v>
      </c>
      <c r="C8622" t="s">
        <v>73</v>
      </c>
      <c r="D8622" t="s">
        <v>64</v>
      </c>
      <c r="E8622" t="s">
        <v>64</v>
      </c>
      <c r="F8622" s="1" t="s">
        <v>20676</v>
      </c>
      <c r="G8622">
        <v>136</v>
      </c>
      <c r="H8622" t="s">
        <v>86</v>
      </c>
      <c r="I8622">
        <v>1403</v>
      </c>
      <c r="J8622">
        <v>395.5</v>
      </c>
      <c r="K8622">
        <f>Passenger_Data[[#This Row],[Price_USD]]*1</f>
        <v>395.5</v>
      </c>
      <c r="L8622">
        <v>65</v>
      </c>
      <c r="M8622" t="s">
        <v>30</v>
      </c>
      <c r="N8622" t="s">
        <v>41</v>
      </c>
      <c r="O8622" t="s">
        <v>56</v>
      </c>
      <c r="P8622" t="s">
        <v>83</v>
      </c>
      <c r="Q8622">
        <v>0</v>
      </c>
      <c r="R8622" t="s">
        <v>65</v>
      </c>
      <c r="S8622" t="s">
        <v>61</v>
      </c>
      <c r="T8622">
        <v>6.3</v>
      </c>
      <c r="U8622">
        <v>2</v>
      </c>
      <c r="V8622">
        <v>103</v>
      </c>
      <c r="W8622">
        <v>0</v>
      </c>
      <c r="X8622">
        <v>0</v>
      </c>
      <c r="Y8622" t="s">
        <v>45</v>
      </c>
    </row>
    <row r="8623" spans="1:25" x14ac:dyDescent="0.25">
      <c r="A8623" t="s">
        <v>10667</v>
      </c>
      <c r="B8623" t="s">
        <v>4461</v>
      </c>
      <c r="C8623" t="s">
        <v>48</v>
      </c>
      <c r="D8623" t="s">
        <v>76</v>
      </c>
      <c r="E8623" t="s">
        <v>49</v>
      </c>
      <c r="F8623" s="1" t="s">
        <v>20677</v>
      </c>
      <c r="G8623">
        <v>196</v>
      </c>
      <c r="H8623" t="s">
        <v>29</v>
      </c>
      <c r="I8623">
        <v>1001</v>
      </c>
      <c r="J8623">
        <v>294.77999999999997</v>
      </c>
      <c r="K8623">
        <f>Passenger_Data[[#This Row],[Price_USD]]*1</f>
        <v>294.77999999999997</v>
      </c>
      <c r="L8623">
        <v>73</v>
      </c>
      <c r="M8623" t="s">
        <v>30</v>
      </c>
      <c r="N8623" t="s">
        <v>31</v>
      </c>
      <c r="O8623" t="s">
        <v>56</v>
      </c>
      <c r="P8623" t="s">
        <v>50</v>
      </c>
      <c r="Q8623">
        <v>2</v>
      </c>
      <c r="R8623" t="s">
        <v>65</v>
      </c>
      <c r="S8623" t="s">
        <v>61</v>
      </c>
      <c r="T8623">
        <v>7.3</v>
      </c>
      <c r="U8623">
        <v>1</v>
      </c>
      <c r="V8623">
        <v>40</v>
      </c>
      <c r="W8623">
        <v>0</v>
      </c>
      <c r="X8623">
        <v>0</v>
      </c>
      <c r="Y8623" t="s">
        <v>36</v>
      </c>
    </row>
    <row r="8624" spans="1:25" x14ac:dyDescent="0.25">
      <c r="A8624" t="s">
        <v>10668</v>
      </c>
      <c r="B8624" t="s">
        <v>1070</v>
      </c>
      <c r="C8624" t="s">
        <v>73</v>
      </c>
      <c r="D8624" t="s">
        <v>27</v>
      </c>
      <c r="E8624" t="s">
        <v>27</v>
      </c>
      <c r="F8624" s="1" t="s">
        <v>20678</v>
      </c>
      <c r="G8624">
        <v>189</v>
      </c>
      <c r="H8624" t="s">
        <v>29</v>
      </c>
      <c r="I8624">
        <v>1035</v>
      </c>
      <c r="J8624">
        <v>310.23</v>
      </c>
      <c r="K8624">
        <f>Passenger_Data[[#This Row],[Price_USD]]*1</f>
        <v>310.23</v>
      </c>
      <c r="L8624">
        <v>61</v>
      </c>
      <c r="M8624" t="s">
        <v>30</v>
      </c>
      <c r="N8624" t="s">
        <v>31</v>
      </c>
      <c r="O8624" t="s">
        <v>56</v>
      </c>
      <c r="P8624" t="s">
        <v>264</v>
      </c>
      <c r="Q8624">
        <v>0</v>
      </c>
      <c r="R8624" t="s">
        <v>65</v>
      </c>
      <c r="S8624" t="s">
        <v>44</v>
      </c>
      <c r="T8624">
        <v>5.4</v>
      </c>
      <c r="U8624">
        <v>9</v>
      </c>
      <c r="V8624">
        <v>105</v>
      </c>
      <c r="W8624">
        <v>0</v>
      </c>
      <c r="X8624">
        <v>0</v>
      </c>
      <c r="Y8624" t="s">
        <v>36</v>
      </c>
    </row>
    <row r="8625" spans="1:25" x14ac:dyDescent="0.25">
      <c r="A8625" t="s">
        <v>10669</v>
      </c>
      <c r="B8625" t="s">
        <v>5644</v>
      </c>
      <c r="C8625" t="s">
        <v>54</v>
      </c>
      <c r="D8625" t="s">
        <v>59</v>
      </c>
      <c r="E8625" t="s">
        <v>49</v>
      </c>
      <c r="F8625" s="1" t="s">
        <v>20679</v>
      </c>
      <c r="G8625">
        <v>219</v>
      </c>
      <c r="H8625" t="s">
        <v>29</v>
      </c>
      <c r="I8625">
        <v>460</v>
      </c>
      <c r="J8625">
        <v>350.45</v>
      </c>
      <c r="K8625">
        <f>Passenger_Data[[#This Row],[Price_USD]]*1</f>
        <v>350.45</v>
      </c>
      <c r="L8625">
        <v>25</v>
      </c>
      <c r="M8625" t="s">
        <v>30</v>
      </c>
      <c r="N8625" t="s">
        <v>41</v>
      </c>
      <c r="O8625" t="s">
        <v>42</v>
      </c>
      <c r="P8625" t="s">
        <v>50</v>
      </c>
      <c r="Q8625">
        <v>0</v>
      </c>
      <c r="R8625" t="s">
        <v>34</v>
      </c>
      <c r="S8625" t="s">
        <v>68</v>
      </c>
      <c r="T8625">
        <v>8.9</v>
      </c>
      <c r="U8625">
        <v>0</v>
      </c>
      <c r="V8625">
        <v>60</v>
      </c>
      <c r="W8625">
        <v>0</v>
      </c>
      <c r="X8625">
        <v>0</v>
      </c>
      <c r="Y8625" t="s">
        <v>45</v>
      </c>
    </row>
    <row r="8626" spans="1:25" x14ac:dyDescent="0.25">
      <c r="A8626" t="s">
        <v>10670</v>
      </c>
      <c r="B8626" t="s">
        <v>2023</v>
      </c>
      <c r="C8626" t="s">
        <v>82</v>
      </c>
      <c r="D8626" t="s">
        <v>76</v>
      </c>
      <c r="E8626" t="s">
        <v>76</v>
      </c>
      <c r="F8626" s="1" t="s">
        <v>20680</v>
      </c>
      <c r="G8626">
        <v>287</v>
      </c>
      <c r="H8626" t="s">
        <v>29</v>
      </c>
      <c r="I8626">
        <v>1484</v>
      </c>
      <c r="J8626">
        <v>399.89</v>
      </c>
      <c r="K8626">
        <f>Passenger_Data[[#This Row],[Price_USD]]*1</f>
        <v>399.89</v>
      </c>
      <c r="L8626">
        <v>33</v>
      </c>
      <c r="M8626" t="s">
        <v>30</v>
      </c>
      <c r="N8626" t="s">
        <v>60</v>
      </c>
      <c r="O8626" t="s">
        <v>42</v>
      </c>
      <c r="P8626" t="s">
        <v>33</v>
      </c>
      <c r="Q8626">
        <v>2</v>
      </c>
      <c r="R8626" t="s">
        <v>51</v>
      </c>
      <c r="S8626" t="s">
        <v>44</v>
      </c>
      <c r="T8626">
        <v>7.5</v>
      </c>
      <c r="U8626">
        <v>0</v>
      </c>
      <c r="V8626">
        <v>37</v>
      </c>
      <c r="W8626">
        <v>0</v>
      </c>
      <c r="X8626">
        <v>1</v>
      </c>
      <c r="Y8626" t="s">
        <v>36</v>
      </c>
    </row>
    <row r="8627" spans="1:25" x14ac:dyDescent="0.25">
      <c r="A8627" t="s">
        <v>10671</v>
      </c>
      <c r="B8627" t="s">
        <v>1580</v>
      </c>
      <c r="C8627" t="s">
        <v>73</v>
      </c>
      <c r="D8627" t="s">
        <v>39</v>
      </c>
      <c r="E8627" t="s">
        <v>28</v>
      </c>
      <c r="F8627" s="1" t="s">
        <v>20681</v>
      </c>
      <c r="G8627">
        <v>252</v>
      </c>
      <c r="H8627" t="s">
        <v>29</v>
      </c>
      <c r="I8627">
        <v>1422</v>
      </c>
      <c r="J8627">
        <v>356.45</v>
      </c>
      <c r="K8627">
        <f>Passenger_Data[[#This Row],[Price_USD]]*1</f>
        <v>356.45</v>
      </c>
      <c r="L8627">
        <v>31</v>
      </c>
      <c r="M8627" t="s">
        <v>40</v>
      </c>
      <c r="N8627" t="s">
        <v>31</v>
      </c>
      <c r="O8627" t="s">
        <v>56</v>
      </c>
      <c r="P8627" t="s">
        <v>50</v>
      </c>
      <c r="Q8627">
        <v>0</v>
      </c>
      <c r="R8627" t="s">
        <v>51</v>
      </c>
      <c r="S8627" t="s">
        <v>44</v>
      </c>
      <c r="T8627">
        <v>8</v>
      </c>
      <c r="U8627">
        <v>25</v>
      </c>
      <c r="V8627">
        <v>95</v>
      </c>
      <c r="W8627">
        <v>0</v>
      </c>
      <c r="X8627">
        <v>0</v>
      </c>
      <c r="Y8627" t="s">
        <v>77</v>
      </c>
    </row>
    <row r="8628" spans="1:25" x14ac:dyDescent="0.25">
      <c r="A8628" t="s">
        <v>10672</v>
      </c>
      <c r="B8628" t="s">
        <v>3241</v>
      </c>
      <c r="C8628" t="s">
        <v>48</v>
      </c>
      <c r="D8628" t="s">
        <v>27</v>
      </c>
      <c r="E8628" t="s">
        <v>28</v>
      </c>
      <c r="F8628" s="1" t="s">
        <v>20682</v>
      </c>
      <c r="G8628">
        <v>192</v>
      </c>
      <c r="H8628" t="s">
        <v>29</v>
      </c>
      <c r="I8628">
        <v>1008</v>
      </c>
      <c r="J8628">
        <v>204.86</v>
      </c>
      <c r="K8628">
        <f>Passenger_Data[[#This Row],[Price_USD]]*1</f>
        <v>204.86</v>
      </c>
      <c r="L8628">
        <v>39</v>
      </c>
      <c r="M8628" t="s">
        <v>30</v>
      </c>
      <c r="N8628" t="s">
        <v>60</v>
      </c>
      <c r="O8628" t="s">
        <v>56</v>
      </c>
      <c r="P8628" t="s">
        <v>33</v>
      </c>
      <c r="Q8628">
        <v>0</v>
      </c>
      <c r="R8628" t="s">
        <v>34</v>
      </c>
      <c r="S8628" t="s">
        <v>61</v>
      </c>
      <c r="T8628">
        <v>7.7</v>
      </c>
      <c r="U8628">
        <v>2</v>
      </c>
      <c r="V8628">
        <v>1</v>
      </c>
      <c r="W8628">
        <v>0</v>
      </c>
      <c r="X8628">
        <v>0</v>
      </c>
      <c r="Y8628" t="s">
        <v>45</v>
      </c>
    </row>
    <row r="8629" spans="1:25" x14ac:dyDescent="0.25">
      <c r="A8629" t="s">
        <v>10673</v>
      </c>
      <c r="B8629" t="s">
        <v>2040</v>
      </c>
      <c r="C8629" t="s">
        <v>82</v>
      </c>
      <c r="D8629" t="s">
        <v>27</v>
      </c>
      <c r="E8629" t="s">
        <v>49</v>
      </c>
      <c r="F8629" s="1" t="s">
        <v>20683</v>
      </c>
      <c r="G8629">
        <v>194</v>
      </c>
      <c r="H8629" t="s">
        <v>29</v>
      </c>
      <c r="I8629">
        <v>1011</v>
      </c>
      <c r="J8629">
        <v>142.82</v>
      </c>
      <c r="K8629">
        <f>Passenger_Data[[#This Row],[Price_USD]]*1</f>
        <v>142.82</v>
      </c>
      <c r="L8629">
        <v>19</v>
      </c>
      <c r="M8629" t="s">
        <v>40</v>
      </c>
      <c r="N8629" t="s">
        <v>31</v>
      </c>
      <c r="O8629" t="s">
        <v>33</v>
      </c>
      <c r="P8629" t="s">
        <v>50</v>
      </c>
      <c r="Q8629">
        <v>1</v>
      </c>
      <c r="R8629" t="s">
        <v>65</v>
      </c>
      <c r="S8629" t="s">
        <v>68</v>
      </c>
      <c r="T8629">
        <v>3.7</v>
      </c>
      <c r="U8629">
        <v>26</v>
      </c>
      <c r="V8629">
        <v>38</v>
      </c>
      <c r="W8629">
        <v>0</v>
      </c>
      <c r="X8629">
        <v>0</v>
      </c>
      <c r="Y8629" t="s">
        <v>77</v>
      </c>
    </row>
    <row r="8630" spans="1:25" x14ac:dyDescent="0.25">
      <c r="A8630" t="s">
        <v>10674</v>
      </c>
      <c r="B8630" t="s">
        <v>9074</v>
      </c>
      <c r="C8630" t="s">
        <v>82</v>
      </c>
      <c r="D8630" t="s">
        <v>27</v>
      </c>
      <c r="E8630" t="s">
        <v>27</v>
      </c>
      <c r="F8630" s="1" t="s">
        <v>20684</v>
      </c>
      <c r="G8630">
        <v>261</v>
      </c>
      <c r="H8630" t="s">
        <v>108</v>
      </c>
      <c r="I8630">
        <v>985</v>
      </c>
      <c r="J8630">
        <v>300.33</v>
      </c>
      <c r="K8630">
        <f>Passenger_Data[[#This Row],[Price_USD]]*1</f>
        <v>300.33</v>
      </c>
      <c r="L8630">
        <v>57</v>
      </c>
      <c r="M8630" t="s">
        <v>30</v>
      </c>
      <c r="N8630" t="s">
        <v>31</v>
      </c>
      <c r="O8630" t="s">
        <v>42</v>
      </c>
      <c r="P8630" t="s">
        <v>50</v>
      </c>
      <c r="Q8630">
        <v>1</v>
      </c>
      <c r="R8630" t="s">
        <v>65</v>
      </c>
      <c r="S8630" t="s">
        <v>68</v>
      </c>
      <c r="T8630">
        <v>7.9</v>
      </c>
      <c r="U8630">
        <v>7</v>
      </c>
      <c r="V8630">
        <v>89</v>
      </c>
      <c r="W8630">
        <v>0</v>
      </c>
      <c r="X8630">
        <v>0</v>
      </c>
      <c r="Y8630" t="s">
        <v>36</v>
      </c>
    </row>
    <row r="8631" spans="1:25" x14ac:dyDescent="0.25">
      <c r="A8631" t="s">
        <v>10675</v>
      </c>
      <c r="B8631" t="s">
        <v>5754</v>
      </c>
      <c r="C8631" t="s">
        <v>54</v>
      </c>
      <c r="D8631" t="s">
        <v>49</v>
      </c>
      <c r="E8631" t="s">
        <v>27</v>
      </c>
      <c r="F8631" s="1" t="s">
        <v>20685</v>
      </c>
      <c r="G8631">
        <v>261</v>
      </c>
      <c r="H8631" t="s">
        <v>29</v>
      </c>
      <c r="I8631">
        <v>1322</v>
      </c>
      <c r="J8631">
        <v>236.05</v>
      </c>
      <c r="K8631">
        <f>Passenger_Data[[#This Row],[Price_USD]]*1</f>
        <v>236.05</v>
      </c>
      <c r="L8631">
        <v>64</v>
      </c>
      <c r="M8631" t="s">
        <v>40</v>
      </c>
      <c r="N8631" t="s">
        <v>41</v>
      </c>
      <c r="O8631" t="s">
        <v>33</v>
      </c>
      <c r="P8631" t="s">
        <v>50</v>
      </c>
      <c r="Q8631">
        <v>0</v>
      </c>
      <c r="R8631" t="s">
        <v>43</v>
      </c>
      <c r="S8631" t="s">
        <v>44</v>
      </c>
      <c r="T8631">
        <v>7.1</v>
      </c>
      <c r="U8631">
        <v>0</v>
      </c>
      <c r="V8631">
        <v>31</v>
      </c>
      <c r="W8631">
        <v>0</v>
      </c>
      <c r="X8631">
        <v>0</v>
      </c>
      <c r="Y8631" t="s">
        <v>77</v>
      </c>
    </row>
    <row r="8632" spans="1:25" x14ac:dyDescent="0.25">
      <c r="A8632" t="s">
        <v>10676</v>
      </c>
      <c r="B8632" t="s">
        <v>1214</v>
      </c>
      <c r="C8632" t="s">
        <v>82</v>
      </c>
      <c r="D8632" t="s">
        <v>59</v>
      </c>
      <c r="E8632" t="s">
        <v>55</v>
      </c>
      <c r="F8632" s="1" t="s">
        <v>20686</v>
      </c>
      <c r="G8632">
        <v>154</v>
      </c>
      <c r="H8632" t="s">
        <v>29</v>
      </c>
      <c r="I8632">
        <v>971</v>
      </c>
      <c r="J8632">
        <v>379.01</v>
      </c>
      <c r="K8632">
        <f>Passenger_Data[[#This Row],[Price_USD]]*1</f>
        <v>379.01</v>
      </c>
      <c r="L8632">
        <v>61</v>
      </c>
      <c r="M8632" t="s">
        <v>40</v>
      </c>
      <c r="N8632" t="s">
        <v>31</v>
      </c>
      <c r="O8632" t="s">
        <v>42</v>
      </c>
      <c r="P8632" t="s">
        <v>50</v>
      </c>
      <c r="Q8632">
        <v>0</v>
      </c>
      <c r="R8632" t="s">
        <v>65</v>
      </c>
      <c r="S8632" t="s">
        <v>44</v>
      </c>
      <c r="T8632">
        <v>6.2</v>
      </c>
      <c r="U8632">
        <v>22</v>
      </c>
      <c r="V8632">
        <v>73</v>
      </c>
      <c r="W8632">
        <v>1</v>
      </c>
      <c r="X8632">
        <v>1</v>
      </c>
      <c r="Y8632" t="s">
        <v>77</v>
      </c>
    </row>
    <row r="8633" spans="1:25" x14ac:dyDescent="0.25">
      <c r="A8633" t="s">
        <v>10677</v>
      </c>
      <c r="B8633" t="s">
        <v>4453</v>
      </c>
      <c r="C8633" t="s">
        <v>48</v>
      </c>
      <c r="D8633" t="s">
        <v>39</v>
      </c>
      <c r="E8633" t="s">
        <v>76</v>
      </c>
      <c r="F8633" s="1" t="s">
        <v>20687</v>
      </c>
      <c r="G8633">
        <v>242</v>
      </c>
      <c r="H8633" t="s">
        <v>29</v>
      </c>
      <c r="I8633">
        <v>879</v>
      </c>
      <c r="J8633">
        <v>138.66</v>
      </c>
      <c r="K8633">
        <f>Passenger_Data[[#This Row],[Price_USD]]*1</f>
        <v>138.66</v>
      </c>
      <c r="L8633">
        <v>62</v>
      </c>
      <c r="M8633" t="s">
        <v>30</v>
      </c>
      <c r="N8633" t="s">
        <v>41</v>
      </c>
      <c r="O8633" t="s">
        <v>32</v>
      </c>
      <c r="P8633" t="s">
        <v>50</v>
      </c>
      <c r="Q8633">
        <v>3</v>
      </c>
      <c r="R8633" t="s">
        <v>51</v>
      </c>
      <c r="S8633" t="s">
        <v>35</v>
      </c>
      <c r="T8633">
        <v>7.7</v>
      </c>
      <c r="U8633">
        <v>19</v>
      </c>
      <c r="V8633">
        <v>47</v>
      </c>
      <c r="W8633">
        <v>0</v>
      </c>
      <c r="X8633">
        <v>1</v>
      </c>
      <c r="Y8633" t="s">
        <v>45</v>
      </c>
    </row>
    <row r="8634" spans="1:25" x14ac:dyDescent="0.25">
      <c r="A8634" t="s">
        <v>10678</v>
      </c>
      <c r="B8634" t="s">
        <v>6704</v>
      </c>
      <c r="C8634" t="s">
        <v>48</v>
      </c>
      <c r="D8634" t="s">
        <v>28</v>
      </c>
      <c r="E8634" t="s">
        <v>55</v>
      </c>
      <c r="F8634" s="1" t="s">
        <v>20688</v>
      </c>
      <c r="G8634">
        <v>119</v>
      </c>
      <c r="H8634" t="s">
        <v>86</v>
      </c>
      <c r="I8634">
        <v>608</v>
      </c>
      <c r="J8634">
        <v>401.71</v>
      </c>
      <c r="K8634">
        <f>Passenger_Data[[#This Row],[Price_USD]]*1</f>
        <v>401.71</v>
      </c>
      <c r="L8634">
        <v>53</v>
      </c>
      <c r="M8634" t="s">
        <v>40</v>
      </c>
      <c r="N8634" t="s">
        <v>31</v>
      </c>
      <c r="O8634" t="s">
        <v>56</v>
      </c>
      <c r="P8634" t="s">
        <v>33</v>
      </c>
      <c r="Q8634">
        <v>0</v>
      </c>
      <c r="R8634" t="s">
        <v>65</v>
      </c>
      <c r="S8634" t="s">
        <v>68</v>
      </c>
      <c r="T8634">
        <v>6.6</v>
      </c>
      <c r="U8634">
        <v>4</v>
      </c>
      <c r="V8634">
        <v>43</v>
      </c>
      <c r="W8634">
        <v>0</v>
      </c>
      <c r="X8634">
        <v>0</v>
      </c>
      <c r="Y8634" t="s">
        <v>45</v>
      </c>
    </row>
    <row r="8635" spans="1:25" x14ac:dyDescent="0.25">
      <c r="A8635" t="s">
        <v>10679</v>
      </c>
      <c r="B8635" t="s">
        <v>1423</v>
      </c>
      <c r="C8635" t="s">
        <v>54</v>
      </c>
      <c r="D8635" t="s">
        <v>55</v>
      </c>
      <c r="E8635" t="s">
        <v>76</v>
      </c>
      <c r="F8635" s="1" t="s">
        <v>20689</v>
      </c>
      <c r="G8635">
        <v>195</v>
      </c>
      <c r="H8635" t="s">
        <v>29</v>
      </c>
      <c r="I8635">
        <v>1065</v>
      </c>
      <c r="J8635">
        <v>401.59</v>
      </c>
      <c r="K8635">
        <f>Passenger_Data[[#This Row],[Price_USD]]*1</f>
        <v>401.59</v>
      </c>
      <c r="L8635">
        <v>39</v>
      </c>
      <c r="M8635" t="s">
        <v>30</v>
      </c>
      <c r="N8635" t="s">
        <v>60</v>
      </c>
      <c r="O8635" t="s">
        <v>33</v>
      </c>
      <c r="P8635" t="s">
        <v>50</v>
      </c>
      <c r="Q8635">
        <v>0</v>
      </c>
      <c r="R8635" t="s">
        <v>65</v>
      </c>
      <c r="S8635" t="s">
        <v>44</v>
      </c>
      <c r="T8635">
        <v>5.2</v>
      </c>
      <c r="U8635">
        <v>26</v>
      </c>
      <c r="V8635">
        <v>3</v>
      </c>
      <c r="W8635">
        <v>0</v>
      </c>
      <c r="X8635">
        <v>0</v>
      </c>
      <c r="Y8635" t="s">
        <v>45</v>
      </c>
    </row>
    <row r="8636" spans="1:25" x14ac:dyDescent="0.25">
      <c r="A8636" t="s">
        <v>10680</v>
      </c>
      <c r="B8636" t="s">
        <v>1796</v>
      </c>
      <c r="C8636" t="s">
        <v>73</v>
      </c>
      <c r="D8636" t="s">
        <v>49</v>
      </c>
      <c r="E8636" t="s">
        <v>49</v>
      </c>
      <c r="F8636" s="1" t="s">
        <v>20690</v>
      </c>
      <c r="G8636">
        <v>125</v>
      </c>
      <c r="H8636" t="s">
        <v>29</v>
      </c>
      <c r="I8636">
        <v>1243</v>
      </c>
      <c r="J8636">
        <v>405.51</v>
      </c>
      <c r="K8636">
        <f>Passenger_Data[[#This Row],[Price_USD]]*1</f>
        <v>405.51</v>
      </c>
      <c r="L8636">
        <v>28</v>
      </c>
      <c r="M8636" t="s">
        <v>30</v>
      </c>
      <c r="N8636" t="s">
        <v>31</v>
      </c>
      <c r="O8636" t="s">
        <v>33</v>
      </c>
      <c r="P8636" t="s">
        <v>50</v>
      </c>
      <c r="Q8636">
        <v>1</v>
      </c>
      <c r="R8636" t="s">
        <v>65</v>
      </c>
      <c r="S8636" t="s">
        <v>44</v>
      </c>
      <c r="T8636">
        <v>8.4</v>
      </c>
      <c r="U8636">
        <v>29</v>
      </c>
      <c r="V8636">
        <v>91</v>
      </c>
      <c r="W8636">
        <v>0</v>
      </c>
      <c r="X8636">
        <v>0</v>
      </c>
      <c r="Y8636" t="s">
        <v>36</v>
      </c>
    </row>
    <row r="8637" spans="1:25" x14ac:dyDescent="0.25">
      <c r="A8637" t="s">
        <v>10681</v>
      </c>
      <c r="B8637" t="s">
        <v>369</v>
      </c>
      <c r="C8637" t="s">
        <v>54</v>
      </c>
      <c r="D8637" t="s">
        <v>76</v>
      </c>
      <c r="E8637" t="s">
        <v>76</v>
      </c>
      <c r="F8637" s="1" t="s">
        <v>20691</v>
      </c>
      <c r="G8637">
        <v>179</v>
      </c>
      <c r="H8637" t="s">
        <v>29</v>
      </c>
      <c r="I8637">
        <v>1262</v>
      </c>
      <c r="J8637">
        <v>435.24</v>
      </c>
      <c r="K8637">
        <f>Passenger_Data[[#This Row],[Price_USD]]*1</f>
        <v>435.24</v>
      </c>
      <c r="L8637">
        <v>37</v>
      </c>
      <c r="M8637" t="s">
        <v>30</v>
      </c>
      <c r="N8637" t="s">
        <v>41</v>
      </c>
      <c r="O8637" t="s">
        <v>32</v>
      </c>
      <c r="P8637" t="s">
        <v>50</v>
      </c>
      <c r="Q8637">
        <v>2</v>
      </c>
      <c r="R8637" t="s">
        <v>65</v>
      </c>
      <c r="S8637" t="s">
        <v>61</v>
      </c>
      <c r="T8637">
        <v>8.1999999999999993</v>
      </c>
      <c r="U8637">
        <v>5</v>
      </c>
      <c r="V8637">
        <v>55</v>
      </c>
      <c r="W8637">
        <v>0</v>
      </c>
      <c r="X8637">
        <v>0</v>
      </c>
      <c r="Y8637" t="s">
        <v>36</v>
      </c>
    </row>
    <row r="8638" spans="1:25" x14ac:dyDescent="0.25">
      <c r="A8638" t="s">
        <v>10682</v>
      </c>
      <c r="B8638" t="s">
        <v>1472</v>
      </c>
      <c r="C8638" t="s">
        <v>48</v>
      </c>
      <c r="D8638" t="s">
        <v>27</v>
      </c>
      <c r="E8638" t="s">
        <v>55</v>
      </c>
      <c r="F8638" s="1" t="s">
        <v>20692</v>
      </c>
      <c r="G8638">
        <v>178</v>
      </c>
      <c r="H8638" t="s">
        <v>29</v>
      </c>
      <c r="I8638">
        <v>1230</v>
      </c>
      <c r="J8638">
        <v>402.87</v>
      </c>
      <c r="K8638">
        <f>Passenger_Data[[#This Row],[Price_USD]]*1</f>
        <v>402.87</v>
      </c>
      <c r="L8638">
        <v>57</v>
      </c>
      <c r="M8638" t="s">
        <v>40</v>
      </c>
      <c r="N8638" t="s">
        <v>41</v>
      </c>
      <c r="O8638" t="s">
        <v>56</v>
      </c>
      <c r="P8638" t="s">
        <v>83</v>
      </c>
      <c r="Q8638">
        <v>0</v>
      </c>
      <c r="R8638" t="s">
        <v>65</v>
      </c>
      <c r="S8638" t="s">
        <v>61</v>
      </c>
      <c r="T8638">
        <v>3.1</v>
      </c>
      <c r="U8638">
        <v>12</v>
      </c>
      <c r="V8638">
        <v>35</v>
      </c>
      <c r="W8638">
        <v>0</v>
      </c>
      <c r="X8638">
        <v>0</v>
      </c>
      <c r="Y8638" t="s">
        <v>77</v>
      </c>
    </row>
    <row r="8639" spans="1:25" x14ac:dyDescent="0.25">
      <c r="A8639" t="s">
        <v>10683</v>
      </c>
      <c r="B8639" t="s">
        <v>2277</v>
      </c>
      <c r="C8639" t="s">
        <v>73</v>
      </c>
      <c r="D8639" t="s">
        <v>28</v>
      </c>
      <c r="E8639" t="s">
        <v>55</v>
      </c>
      <c r="F8639" s="1" t="s">
        <v>20693</v>
      </c>
      <c r="G8639">
        <v>62</v>
      </c>
      <c r="H8639" t="s">
        <v>86</v>
      </c>
      <c r="I8639">
        <v>1576</v>
      </c>
      <c r="J8639">
        <v>383.83</v>
      </c>
      <c r="K8639">
        <f>Passenger_Data[[#This Row],[Price_USD]]*1</f>
        <v>383.83</v>
      </c>
      <c r="L8639">
        <v>61</v>
      </c>
      <c r="M8639" t="s">
        <v>30</v>
      </c>
      <c r="N8639" t="s">
        <v>31</v>
      </c>
      <c r="O8639" t="s">
        <v>42</v>
      </c>
      <c r="P8639" t="s">
        <v>33</v>
      </c>
      <c r="Q8639">
        <v>0</v>
      </c>
      <c r="R8639" t="s">
        <v>43</v>
      </c>
      <c r="S8639" t="s">
        <v>35</v>
      </c>
      <c r="T8639">
        <v>6.5</v>
      </c>
      <c r="U8639">
        <v>0</v>
      </c>
      <c r="V8639">
        <v>12</v>
      </c>
      <c r="W8639">
        <v>0</v>
      </c>
      <c r="X8639">
        <v>0</v>
      </c>
      <c r="Y8639" t="s">
        <v>77</v>
      </c>
    </row>
    <row r="8640" spans="1:25" x14ac:dyDescent="0.25">
      <c r="A8640" t="s">
        <v>10684</v>
      </c>
      <c r="B8640" t="s">
        <v>1399</v>
      </c>
      <c r="C8640" t="s">
        <v>26</v>
      </c>
      <c r="D8640" t="s">
        <v>64</v>
      </c>
      <c r="E8640" t="s">
        <v>55</v>
      </c>
      <c r="F8640" s="1" t="s">
        <v>20694</v>
      </c>
      <c r="G8640">
        <v>156</v>
      </c>
      <c r="H8640" t="s">
        <v>29</v>
      </c>
      <c r="I8640">
        <v>1243</v>
      </c>
      <c r="J8640">
        <v>260.83999999999997</v>
      </c>
      <c r="K8640">
        <f>Passenger_Data[[#This Row],[Price_USD]]*1</f>
        <v>260.83999999999997</v>
      </c>
      <c r="L8640">
        <v>46</v>
      </c>
      <c r="M8640" t="s">
        <v>40</v>
      </c>
      <c r="N8640" t="s">
        <v>41</v>
      </c>
      <c r="O8640" t="s">
        <v>33</v>
      </c>
      <c r="P8640" t="s">
        <v>50</v>
      </c>
      <c r="Q8640">
        <v>1</v>
      </c>
      <c r="R8640" t="s">
        <v>51</v>
      </c>
      <c r="S8640" t="s">
        <v>35</v>
      </c>
      <c r="T8640">
        <v>6.1</v>
      </c>
      <c r="U8640">
        <v>1</v>
      </c>
      <c r="V8640">
        <v>21</v>
      </c>
      <c r="W8640">
        <v>0</v>
      </c>
      <c r="X8640">
        <v>0</v>
      </c>
      <c r="Y8640" t="s">
        <v>77</v>
      </c>
    </row>
    <row r="8641" spans="1:25" x14ac:dyDescent="0.25">
      <c r="A8641" t="s">
        <v>10685</v>
      </c>
      <c r="B8641" t="s">
        <v>3835</v>
      </c>
      <c r="C8641" t="s">
        <v>73</v>
      </c>
      <c r="D8641" t="s">
        <v>49</v>
      </c>
      <c r="E8641" t="s">
        <v>49</v>
      </c>
      <c r="F8641" s="1" t="s">
        <v>20695</v>
      </c>
      <c r="G8641">
        <v>182</v>
      </c>
      <c r="H8641" t="s">
        <v>108</v>
      </c>
      <c r="I8641">
        <v>936</v>
      </c>
      <c r="J8641">
        <v>326.74</v>
      </c>
      <c r="K8641">
        <f>Passenger_Data[[#This Row],[Price_USD]]*1</f>
        <v>326.74</v>
      </c>
      <c r="L8641">
        <v>19</v>
      </c>
      <c r="M8641" t="s">
        <v>40</v>
      </c>
      <c r="N8641" t="s">
        <v>31</v>
      </c>
      <c r="O8641" t="s">
        <v>56</v>
      </c>
      <c r="P8641" t="s">
        <v>33</v>
      </c>
      <c r="Q8641">
        <v>2</v>
      </c>
      <c r="R8641" t="s">
        <v>65</v>
      </c>
      <c r="S8641" t="s">
        <v>35</v>
      </c>
      <c r="T8641">
        <v>9.4</v>
      </c>
      <c r="U8641">
        <v>1</v>
      </c>
      <c r="V8641">
        <v>29</v>
      </c>
      <c r="W8641">
        <v>0</v>
      </c>
      <c r="X8641">
        <v>0</v>
      </c>
      <c r="Y8641" t="s">
        <v>45</v>
      </c>
    </row>
    <row r="8642" spans="1:25" x14ac:dyDescent="0.25">
      <c r="A8642" t="s">
        <v>10686</v>
      </c>
      <c r="B8642" t="s">
        <v>4376</v>
      </c>
      <c r="C8642" t="s">
        <v>54</v>
      </c>
      <c r="D8642" t="s">
        <v>27</v>
      </c>
      <c r="E8642" t="s">
        <v>64</v>
      </c>
      <c r="F8642" s="1" t="s">
        <v>20696</v>
      </c>
      <c r="G8642">
        <v>251</v>
      </c>
      <c r="H8642" t="s">
        <v>29</v>
      </c>
      <c r="I8642">
        <v>1041</v>
      </c>
      <c r="J8642">
        <v>337.55</v>
      </c>
      <c r="K8642">
        <f>Passenger_Data[[#This Row],[Price_USD]]*1</f>
        <v>337.55</v>
      </c>
      <c r="L8642">
        <v>62</v>
      </c>
      <c r="M8642" t="s">
        <v>30</v>
      </c>
      <c r="N8642" t="s">
        <v>31</v>
      </c>
      <c r="O8642" t="s">
        <v>56</v>
      </c>
      <c r="P8642" t="s">
        <v>83</v>
      </c>
      <c r="Q8642">
        <v>2</v>
      </c>
      <c r="R8642" t="s">
        <v>51</v>
      </c>
      <c r="S8642" t="s">
        <v>35</v>
      </c>
      <c r="T8642">
        <v>8.3000000000000007</v>
      </c>
      <c r="U8642">
        <v>57</v>
      </c>
      <c r="V8642">
        <v>107</v>
      </c>
      <c r="W8642">
        <v>0</v>
      </c>
      <c r="X8642">
        <v>1</v>
      </c>
      <c r="Y8642" t="s">
        <v>77</v>
      </c>
    </row>
    <row r="8643" spans="1:25" x14ac:dyDescent="0.25">
      <c r="A8643" t="s">
        <v>10687</v>
      </c>
      <c r="B8643" t="s">
        <v>714</v>
      </c>
      <c r="C8643" t="s">
        <v>73</v>
      </c>
      <c r="D8643" t="s">
        <v>59</v>
      </c>
      <c r="E8643" t="s">
        <v>59</v>
      </c>
      <c r="F8643" s="1" t="s">
        <v>20697</v>
      </c>
      <c r="G8643">
        <v>196</v>
      </c>
      <c r="H8643" t="s">
        <v>29</v>
      </c>
      <c r="I8643">
        <v>1379</v>
      </c>
      <c r="J8643">
        <v>250.12</v>
      </c>
      <c r="K8643">
        <f>Passenger_Data[[#This Row],[Price_USD]]*1</f>
        <v>250.12</v>
      </c>
      <c r="L8643">
        <v>29</v>
      </c>
      <c r="M8643" t="s">
        <v>40</v>
      </c>
      <c r="N8643" t="s">
        <v>60</v>
      </c>
      <c r="O8643" t="s">
        <v>42</v>
      </c>
      <c r="P8643" t="s">
        <v>33</v>
      </c>
      <c r="Q8643">
        <v>3</v>
      </c>
      <c r="R8643" t="s">
        <v>43</v>
      </c>
      <c r="S8643" t="s">
        <v>35</v>
      </c>
      <c r="T8643">
        <v>6.6</v>
      </c>
      <c r="U8643">
        <v>12</v>
      </c>
      <c r="V8643">
        <v>58</v>
      </c>
      <c r="W8643">
        <v>0</v>
      </c>
      <c r="X8643">
        <v>0</v>
      </c>
      <c r="Y8643" t="s">
        <v>36</v>
      </c>
    </row>
    <row r="8644" spans="1:25" x14ac:dyDescent="0.25">
      <c r="A8644" t="s">
        <v>10688</v>
      </c>
      <c r="B8644" t="s">
        <v>5029</v>
      </c>
      <c r="C8644" t="s">
        <v>54</v>
      </c>
      <c r="D8644" t="s">
        <v>39</v>
      </c>
      <c r="E8644" t="s">
        <v>59</v>
      </c>
      <c r="F8644" s="1" t="s">
        <v>20698</v>
      </c>
      <c r="G8644">
        <v>181</v>
      </c>
      <c r="H8644" t="s">
        <v>108</v>
      </c>
      <c r="I8644">
        <v>1267</v>
      </c>
      <c r="J8644">
        <v>329.51</v>
      </c>
      <c r="K8644">
        <f>Passenger_Data[[#This Row],[Price_USD]]*1</f>
        <v>329.51</v>
      </c>
      <c r="L8644">
        <v>63</v>
      </c>
      <c r="M8644" t="s">
        <v>30</v>
      </c>
      <c r="N8644" t="s">
        <v>31</v>
      </c>
      <c r="O8644" t="s">
        <v>33</v>
      </c>
      <c r="P8644" t="s">
        <v>264</v>
      </c>
      <c r="Q8644">
        <v>1</v>
      </c>
      <c r="R8644" t="s">
        <v>65</v>
      </c>
      <c r="S8644" t="s">
        <v>68</v>
      </c>
      <c r="T8644">
        <v>9</v>
      </c>
      <c r="U8644">
        <v>7</v>
      </c>
      <c r="V8644">
        <v>62</v>
      </c>
      <c r="W8644">
        <v>0</v>
      </c>
      <c r="X8644">
        <v>1</v>
      </c>
      <c r="Y8644" t="s">
        <v>45</v>
      </c>
    </row>
    <row r="8645" spans="1:25" x14ac:dyDescent="0.25">
      <c r="A8645" t="s">
        <v>10689</v>
      </c>
      <c r="B8645" t="s">
        <v>3704</v>
      </c>
      <c r="C8645" t="s">
        <v>48</v>
      </c>
      <c r="D8645" t="s">
        <v>59</v>
      </c>
      <c r="E8645" t="s">
        <v>64</v>
      </c>
      <c r="F8645" s="1" t="s">
        <v>20699</v>
      </c>
      <c r="G8645">
        <v>279</v>
      </c>
      <c r="H8645" t="s">
        <v>29</v>
      </c>
      <c r="I8645">
        <v>1100</v>
      </c>
      <c r="J8645">
        <v>260.88</v>
      </c>
      <c r="K8645">
        <f>Passenger_Data[[#This Row],[Price_USD]]*1</f>
        <v>260.88</v>
      </c>
      <c r="L8645">
        <v>36</v>
      </c>
      <c r="M8645" t="s">
        <v>40</v>
      </c>
      <c r="N8645" t="s">
        <v>60</v>
      </c>
      <c r="O8645" t="s">
        <v>56</v>
      </c>
      <c r="P8645" t="s">
        <v>50</v>
      </c>
      <c r="Q8645">
        <v>1</v>
      </c>
      <c r="R8645" t="s">
        <v>65</v>
      </c>
      <c r="S8645" t="s">
        <v>68</v>
      </c>
      <c r="T8645">
        <v>8.1</v>
      </c>
      <c r="U8645">
        <v>8</v>
      </c>
      <c r="V8645">
        <v>24</v>
      </c>
      <c r="W8645">
        <v>0</v>
      </c>
      <c r="X8645">
        <v>0</v>
      </c>
      <c r="Y8645" t="s">
        <v>45</v>
      </c>
    </row>
    <row r="8646" spans="1:25" x14ac:dyDescent="0.25">
      <c r="A8646" t="s">
        <v>10690</v>
      </c>
      <c r="B8646" t="s">
        <v>3753</v>
      </c>
      <c r="C8646" t="s">
        <v>73</v>
      </c>
      <c r="D8646" t="s">
        <v>55</v>
      </c>
      <c r="E8646" t="s">
        <v>76</v>
      </c>
      <c r="F8646" s="1" t="s">
        <v>20700</v>
      </c>
      <c r="G8646">
        <v>201</v>
      </c>
      <c r="H8646" t="s">
        <v>29</v>
      </c>
      <c r="I8646">
        <v>899</v>
      </c>
      <c r="J8646">
        <v>461.06</v>
      </c>
      <c r="K8646">
        <f>Passenger_Data[[#This Row],[Price_USD]]*1</f>
        <v>461.06</v>
      </c>
      <c r="L8646">
        <v>23</v>
      </c>
      <c r="M8646" t="s">
        <v>40</v>
      </c>
      <c r="N8646" t="s">
        <v>41</v>
      </c>
      <c r="O8646" t="s">
        <v>42</v>
      </c>
      <c r="P8646" t="s">
        <v>50</v>
      </c>
      <c r="Q8646">
        <v>1</v>
      </c>
      <c r="R8646" t="s">
        <v>65</v>
      </c>
      <c r="S8646" t="s">
        <v>44</v>
      </c>
      <c r="T8646">
        <v>8.5</v>
      </c>
      <c r="U8646">
        <v>1</v>
      </c>
      <c r="V8646">
        <v>31</v>
      </c>
      <c r="W8646">
        <v>0</v>
      </c>
      <c r="X8646">
        <v>0</v>
      </c>
      <c r="Y8646" t="s">
        <v>45</v>
      </c>
    </row>
    <row r="8647" spans="1:25" x14ac:dyDescent="0.25">
      <c r="A8647" t="s">
        <v>10691</v>
      </c>
      <c r="B8647" t="s">
        <v>4153</v>
      </c>
      <c r="C8647" t="s">
        <v>54</v>
      </c>
      <c r="D8647" t="s">
        <v>27</v>
      </c>
      <c r="E8647" t="s">
        <v>76</v>
      </c>
      <c r="F8647" s="1" t="s">
        <v>20701</v>
      </c>
      <c r="G8647">
        <v>262</v>
      </c>
      <c r="H8647" t="s">
        <v>29</v>
      </c>
      <c r="I8647">
        <v>755</v>
      </c>
      <c r="J8647">
        <v>343.73</v>
      </c>
      <c r="K8647">
        <f>Passenger_Data[[#This Row],[Price_USD]]*1</f>
        <v>343.73</v>
      </c>
      <c r="L8647">
        <v>51</v>
      </c>
      <c r="M8647" t="s">
        <v>30</v>
      </c>
      <c r="N8647" t="s">
        <v>41</v>
      </c>
      <c r="O8647" t="s">
        <v>56</v>
      </c>
      <c r="P8647" t="s">
        <v>50</v>
      </c>
      <c r="Q8647">
        <v>0</v>
      </c>
      <c r="R8647" t="s">
        <v>51</v>
      </c>
      <c r="S8647" t="s">
        <v>61</v>
      </c>
      <c r="T8647">
        <v>6.5</v>
      </c>
      <c r="U8647">
        <v>17</v>
      </c>
      <c r="V8647">
        <v>10</v>
      </c>
      <c r="W8647">
        <v>0</v>
      </c>
      <c r="X8647">
        <v>1</v>
      </c>
      <c r="Y8647" t="s">
        <v>36</v>
      </c>
    </row>
    <row r="8648" spans="1:25" x14ac:dyDescent="0.25">
      <c r="A8648" t="s">
        <v>10692</v>
      </c>
      <c r="B8648" t="s">
        <v>1562</v>
      </c>
      <c r="C8648" t="s">
        <v>48</v>
      </c>
      <c r="D8648" t="s">
        <v>59</v>
      </c>
      <c r="E8648" t="s">
        <v>27</v>
      </c>
      <c r="F8648" s="1" t="s">
        <v>20702</v>
      </c>
      <c r="G8648">
        <v>212</v>
      </c>
      <c r="H8648" t="s">
        <v>29</v>
      </c>
      <c r="I8648">
        <v>1145</v>
      </c>
      <c r="J8648">
        <v>194.41</v>
      </c>
      <c r="K8648">
        <f>Passenger_Data[[#This Row],[Price_USD]]*1</f>
        <v>194.41</v>
      </c>
      <c r="L8648">
        <v>61</v>
      </c>
      <c r="M8648" t="s">
        <v>30</v>
      </c>
      <c r="N8648" t="s">
        <v>31</v>
      </c>
      <c r="O8648" t="s">
        <v>42</v>
      </c>
      <c r="P8648" t="s">
        <v>50</v>
      </c>
      <c r="Q8648">
        <v>0</v>
      </c>
      <c r="R8648" t="s">
        <v>43</v>
      </c>
      <c r="S8648" t="s">
        <v>61</v>
      </c>
      <c r="T8648">
        <v>10</v>
      </c>
      <c r="U8648">
        <v>6</v>
      </c>
      <c r="V8648">
        <v>102</v>
      </c>
      <c r="W8648">
        <v>0</v>
      </c>
      <c r="X8648">
        <v>0</v>
      </c>
      <c r="Y8648" t="s">
        <v>36</v>
      </c>
    </row>
    <row r="8649" spans="1:25" x14ac:dyDescent="0.25">
      <c r="A8649" t="s">
        <v>10693</v>
      </c>
      <c r="B8649" t="s">
        <v>4158</v>
      </c>
      <c r="C8649" t="s">
        <v>54</v>
      </c>
      <c r="D8649" t="s">
        <v>39</v>
      </c>
      <c r="E8649" t="s">
        <v>59</v>
      </c>
      <c r="F8649" s="1" t="s">
        <v>20703</v>
      </c>
      <c r="G8649">
        <v>133</v>
      </c>
      <c r="H8649" t="s">
        <v>29</v>
      </c>
      <c r="I8649">
        <v>963</v>
      </c>
      <c r="J8649">
        <v>505.41</v>
      </c>
      <c r="K8649">
        <f>Passenger_Data[[#This Row],[Price_USD]]*1</f>
        <v>505.41</v>
      </c>
      <c r="L8649">
        <v>57</v>
      </c>
      <c r="M8649" t="s">
        <v>30</v>
      </c>
      <c r="N8649" t="s">
        <v>31</v>
      </c>
      <c r="O8649" t="s">
        <v>33</v>
      </c>
      <c r="P8649" t="s">
        <v>33</v>
      </c>
      <c r="Q8649">
        <v>0</v>
      </c>
      <c r="R8649" t="s">
        <v>51</v>
      </c>
      <c r="S8649" t="s">
        <v>44</v>
      </c>
      <c r="T8649">
        <v>6.4</v>
      </c>
      <c r="U8649">
        <v>5</v>
      </c>
      <c r="V8649">
        <v>7</v>
      </c>
      <c r="W8649">
        <v>0</v>
      </c>
      <c r="X8649">
        <v>0</v>
      </c>
      <c r="Y8649" t="s">
        <v>45</v>
      </c>
    </row>
    <row r="8650" spans="1:25" x14ac:dyDescent="0.25">
      <c r="A8650" t="s">
        <v>10694</v>
      </c>
      <c r="B8650" t="s">
        <v>1824</v>
      </c>
      <c r="C8650" t="s">
        <v>54</v>
      </c>
      <c r="D8650" t="s">
        <v>27</v>
      </c>
      <c r="E8650" t="s">
        <v>59</v>
      </c>
      <c r="F8650" s="1" t="s">
        <v>20704</v>
      </c>
      <c r="G8650">
        <v>159</v>
      </c>
      <c r="H8650" t="s">
        <v>29</v>
      </c>
      <c r="I8650">
        <v>1652</v>
      </c>
      <c r="J8650">
        <v>466.75</v>
      </c>
      <c r="K8650">
        <f>Passenger_Data[[#This Row],[Price_USD]]*1</f>
        <v>466.75</v>
      </c>
      <c r="L8650">
        <v>69</v>
      </c>
      <c r="M8650" t="s">
        <v>40</v>
      </c>
      <c r="N8650" t="s">
        <v>31</v>
      </c>
      <c r="O8650" t="s">
        <v>32</v>
      </c>
      <c r="P8650" t="s">
        <v>50</v>
      </c>
      <c r="Q8650">
        <v>0</v>
      </c>
      <c r="R8650" t="s">
        <v>65</v>
      </c>
      <c r="S8650" t="s">
        <v>35</v>
      </c>
      <c r="T8650">
        <v>3.4</v>
      </c>
      <c r="U8650">
        <v>7</v>
      </c>
      <c r="V8650">
        <v>42</v>
      </c>
      <c r="W8650">
        <v>0</v>
      </c>
      <c r="X8650">
        <v>0</v>
      </c>
      <c r="Y8650" t="s">
        <v>45</v>
      </c>
    </row>
    <row r="8651" spans="1:25" x14ac:dyDescent="0.25">
      <c r="A8651" t="s">
        <v>10695</v>
      </c>
      <c r="B8651" t="s">
        <v>88</v>
      </c>
      <c r="C8651" t="s">
        <v>48</v>
      </c>
      <c r="D8651" t="s">
        <v>59</v>
      </c>
      <c r="E8651" t="s">
        <v>55</v>
      </c>
      <c r="F8651" s="1" t="s">
        <v>20705</v>
      </c>
      <c r="G8651">
        <v>342</v>
      </c>
      <c r="H8651" t="s">
        <v>29</v>
      </c>
      <c r="I8651">
        <v>1243</v>
      </c>
      <c r="J8651">
        <v>262.10000000000002</v>
      </c>
      <c r="K8651">
        <f>Passenger_Data[[#This Row],[Price_USD]]*1</f>
        <v>262.10000000000002</v>
      </c>
      <c r="L8651">
        <v>67</v>
      </c>
      <c r="M8651" t="s">
        <v>40</v>
      </c>
      <c r="N8651" t="s">
        <v>60</v>
      </c>
      <c r="O8651" t="s">
        <v>42</v>
      </c>
      <c r="P8651" t="s">
        <v>83</v>
      </c>
      <c r="Q8651">
        <v>1</v>
      </c>
      <c r="R8651" t="s">
        <v>43</v>
      </c>
      <c r="S8651" t="s">
        <v>61</v>
      </c>
      <c r="T8651">
        <v>9.8000000000000007</v>
      </c>
      <c r="U8651">
        <v>1</v>
      </c>
      <c r="V8651">
        <v>49</v>
      </c>
      <c r="W8651">
        <v>0</v>
      </c>
      <c r="X8651">
        <v>1</v>
      </c>
      <c r="Y8651" t="s">
        <v>45</v>
      </c>
    </row>
    <row r="8652" spans="1:25" x14ac:dyDescent="0.25">
      <c r="A8652" t="s">
        <v>10696</v>
      </c>
      <c r="B8652" t="s">
        <v>650</v>
      </c>
      <c r="C8652" t="s">
        <v>73</v>
      </c>
      <c r="D8652" t="s">
        <v>55</v>
      </c>
      <c r="E8652" t="s">
        <v>49</v>
      </c>
      <c r="F8652" s="1" t="s">
        <v>20706</v>
      </c>
      <c r="G8652">
        <v>188</v>
      </c>
      <c r="H8652" t="s">
        <v>29</v>
      </c>
      <c r="I8652">
        <v>590</v>
      </c>
      <c r="J8652">
        <v>474.14</v>
      </c>
      <c r="K8652">
        <f>Passenger_Data[[#This Row],[Price_USD]]*1</f>
        <v>474.14</v>
      </c>
      <c r="L8652">
        <v>45</v>
      </c>
      <c r="M8652" t="s">
        <v>40</v>
      </c>
      <c r="N8652" t="s">
        <v>41</v>
      </c>
      <c r="O8652" t="s">
        <v>56</v>
      </c>
      <c r="P8652" t="s">
        <v>50</v>
      </c>
      <c r="Q8652">
        <v>0</v>
      </c>
      <c r="R8652" t="s">
        <v>51</v>
      </c>
      <c r="S8652" t="s">
        <v>44</v>
      </c>
      <c r="T8652">
        <v>7.5</v>
      </c>
      <c r="U8652">
        <v>7</v>
      </c>
      <c r="V8652">
        <v>51</v>
      </c>
      <c r="W8652">
        <v>0</v>
      </c>
      <c r="X8652">
        <v>0</v>
      </c>
      <c r="Y8652" t="s">
        <v>77</v>
      </c>
    </row>
    <row r="8653" spans="1:25" x14ac:dyDescent="0.25">
      <c r="A8653" t="s">
        <v>10697</v>
      </c>
      <c r="B8653" t="s">
        <v>4097</v>
      </c>
      <c r="C8653" t="s">
        <v>54</v>
      </c>
      <c r="D8653" t="s">
        <v>55</v>
      </c>
      <c r="E8653" t="s">
        <v>27</v>
      </c>
      <c r="F8653" s="1" t="s">
        <v>20707</v>
      </c>
      <c r="G8653">
        <v>190</v>
      </c>
      <c r="H8653" t="s">
        <v>29</v>
      </c>
      <c r="I8653">
        <v>1785</v>
      </c>
      <c r="J8653">
        <v>421.47</v>
      </c>
      <c r="K8653">
        <f>Passenger_Data[[#This Row],[Price_USD]]*1</f>
        <v>421.47</v>
      </c>
      <c r="L8653">
        <v>67</v>
      </c>
      <c r="M8653" t="s">
        <v>40</v>
      </c>
      <c r="N8653" t="s">
        <v>31</v>
      </c>
      <c r="O8653" t="s">
        <v>42</v>
      </c>
      <c r="P8653" t="s">
        <v>50</v>
      </c>
      <c r="Q8653">
        <v>0</v>
      </c>
      <c r="R8653" t="s">
        <v>65</v>
      </c>
      <c r="S8653" t="s">
        <v>35</v>
      </c>
      <c r="T8653">
        <v>8.6</v>
      </c>
      <c r="U8653">
        <v>13</v>
      </c>
      <c r="V8653">
        <v>62</v>
      </c>
      <c r="W8653">
        <v>0</v>
      </c>
      <c r="X8653">
        <v>0</v>
      </c>
      <c r="Y8653" t="s">
        <v>36</v>
      </c>
    </row>
    <row r="8654" spans="1:25" x14ac:dyDescent="0.25">
      <c r="A8654" t="s">
        <v>10698</v>
      </c>
      <c r="B8654" t="s">
        <v>1613</v>
      </c>
      <c r="C8654" t="s">
        <v>48</v>
      </c>
      <c r="D8654" t="s">
        <v>76</v>
      </c>
      <c r="E8654" t="s">
        <v>49</v>
      </c>
      <c r="F8654" s="1" t="s">
        <v>20708</v>
      </c>
      <c r="G8654">
        <v>308</v>
      </c>
      <c r="H8654" t="s">
        <v>86</v>
      </c>
      <c r="I8654">
        <v>1247</v>
      </c>
      <c r="J8654">
        <v>336.65</v>
      </c>
      <c r="K8654">
        <f>Passenger_Data[[#This Row],[Price_USD]]*1</f>
        <v>336.65</v>
      </c>
      <c r="L8654">
        <v>21</v>
      </c>
      <c r="M8654" t="s">
        <v>40</v>
      </c>
      <c r="N8654" t="s">
        <v>31</v>
      </c>
      <c r="O8654" t="s">
        <v>42</v>
      </c>
      <c r="P8654" t="s">
        <v>83</v>
      </c>
      <c r="Q8654">
        <v>1</v>
      </c>
      <c r="R8654" t="s">
        <v>43</v>
      </c>
      <c r="S8654" t="s">
        <v>44</v>
      </c>
      <c r="T8654">
        <v>5.2</v>
      </c>
      <c r="U8654">
        <v>7</v>
      </c>
      <c r="V8654">
        <v>16</v>
      </c>
      <c r="W8654">
        <v>0</v>
      </c>
      <c r="X8654">
        <v>0</v>
      </c>
      <c r="Y8654" t="s">
        <v>45</v>
      </c>
    </row>
    <row r="8655" spans="1:25" x14ac:dyDescent="0.25">
      <c r="A8655" t="s">
        <v>10699</v>
      </c>
      <c r="B8655" t="s">
        <v>1792</v>
      </c>
      <c r="C8655" t="s">
        <v>73</v>
      </c>
      <c r="D8655" t="s">
        <v>27</v>
      </c>
      <c r="E8655" t="s">
        <v>49</v>
      </c>
      <c r="F8655" s="1" t="s">
        <v>20709</v>
      </c>
      <c r="G8655">
        <v>159</v>
      </c>
      <c r="H8655" t="s">
        <v>29</v>
      </c>
      <c r="I8655">
        <v>725</v>
      </c>
      <c r="J8655">
        <v>471.12</v>
      </c>
      <c r="K8655">
        <f>Passenger_Data[[#This Row],[Price_USD]]*1</f>
        <v>471.12</v>
      </c>
      <c r="L8655">
        <v>23</v>
      </c>
      <c r="M8655" t="s">
        <v>40</v>
      </c>
      <c r="N8655" t="s">
        <v>31</v>
      </c>
      <c r="O8655" t="s">
        <v>42</v>
      </c>
      <c r="P8655" t="s">
        <v>50</v>
      </c>
      <c r="Q8655">
        <v>1</v>
      </c>
      <c r="R8655" t="s">
        <v>34</v>
      </c>
      <c r="S8655" t="s">
        <v>61</v>
      </c>
      <c r="T8655">
        <v>6.2</v>
      </c>
      <c r="U8655">
        <v>27</v>
      </c>
      <c r="V8655">
        <v>36</v>
      </c>
      <c r="W8655">
        <v>0</v>
      </c>
      <c r="X8655">
        <v>1</v>
      </c>
      <c r="Y8655" t="s">
        <v>77</v>
      </c>
    </row>
    <row r="8656" spans="1:25" x14ac:dyDescent="0.25">
      <c r="A8656" t="s">
        <v>10700</v>
      </c>
      <c r="B8656" t="s">
        <v>3262</v>
      </c>
      <c r="C8656" t="s">
        <v>73</v>
      </c>
      <c r="D8656" t="s">
        <v>28</v>
      </c>
      <c r="E8656" t="s">
        <v>28</v>
      </c>
      <c r="F8656" s="1" t="s">
        <v>20710</v>
      </c>
      <c r="G8656">
        <v>179</v>
      </c>
      <c r="H8656" t="s">
        <v>86</v>
      </c>
      <c r="I8656">
        <v>1978</v>
      </c>
      <c r="J8656">
        <v>351.84</v>
      </c>
      <c r="K8656">
        <f>Passenger_Data[[#This Row],[Price_USD]]*1</f>
        <v>351.84</v>
      </c>
      <c r="L8656">
        <v>29</v>
      </c>
      <c r="M8656" t="s">
        <v>30</v>
      </c>
      <c r="N8656" t="s">
        <v>41</v>
      </c>
      <c r="O8656" t="s">
        <v>33</v>
      </c>
      <c r="P8656" t="s">
        <v>50</v>
      </c>
      <c r="Q8656">
        <v>1</v>
      </c>
      <c r="R8656" t="s">
        <v>65</v>
      </c>
      <c r="S8656" t="s">
        <v>61</v>
      </c>
      <c r="T8656">
        <v>7.8</v>
      </c>
      <c r="U8656">
        <v>6</v>
      </c>
      <c r="V8656">
        <v>4</v>
      </c>
      <c r="W8656">
        <v>0</v>
      </c>
      <c r="X8656">
        <v>0</v>
      </c>
      <c r="Y8656" t="s">
        <v>77</v>
      </c>
    </row>
    <row r="8657" spans="1:25" x14ac:dyDescent="0.25">
      <c r="A8657" t="s">
        <v>10701</v>
      </c>
      <c r="B8657" t="s">
        <v>1611</v>
      </c>
      <c r="C8657" t="s">
        <v>48</v>
      </c>
      <c r="D8657" t="s">
        <v>76</v>
      </c>
      <c r="E8657" t="s">
        <v>28</v>
      </c>
      <c r="F8657" s="1" t="s">
        <v>20711</v>
      </c>
      <c r="G8657">
        <v>110</v>
      </c>
      <c r="H8657" t="s">
        <v>29</v>
      </c>
      <c r="I8657">
        <v>1116</v>
      </c>
      <c r="J8657">
        <v>303.61</v>
      </c>
      <c r="K8657">
        <f>Passenger_Data[[#This Row],[Price_USD]]*1</f>
        <v>303.61</v>
      </c>
      <c r="L8657">
        <v>68</v>
      </c>
      <c r="M8657" t="s">
        <v>30</v>
      </c>
      <c r="N8657" t="s">
        <v>31</v>
      </c>
      <c r="O8657" t="s">
        <v>33</v>
      </c>
      <c r="P8657" t="s">
        <v>264</v>
      </c>
      <c r="Q8657">
        <v>0</v>
      </c>
      <c r="R8657" t="s">
        <v>51</v>
      </c>
      <c r="S8657" t="s">
        <v>44</v>
      </c>
      <c r="T8657">
        <v>7.7</v>
      </c>
      <c r="U8657">
        <v>4</v>
      </c>
      <c r="V8657">
        <v>54</v>
      </c>
      <c r="W8657">
        <v>0</v>
      </c>
      <c r="X8657">
        <v>0</v>
      </c>
      <c r="Y8657" t="s">
        <v>77</v>
      </c>
    </row>
    <row r="8658" spans="1:25" x14ac:dyDescent="0.25">
      <c r="A8658" t="s">
        <v>10702</v>
      </c>
      <c r="B8658" t="s">
        <v>203</v>
      </c>
      <c r="C8658" t="s">
        <v>82</v>
      </c>
      <c r="D8658" t="s">
        <v>27</v>
      </c>
      <c r="E8658" t="s">
        <v>59</v>
      </c>
      <c r="F8658" s="1" t="s">
        <v>20712</v>
      </c>
      <c r="G8658">
        <v>149</v>
      </c>
      <c r="H8658" t="s">
        <v>29</v>
      </c>
      <c r="I8658">
        <v>1645</v>
      </c>
      <c r="J8658">
        <v>287.64</v>
      </c>
      <c r="K8658">
        <f>Passenger_Data[[#This Row],[Price_USD]]*1</f>
        <v>287.64</v>
      </c>
      <c r="L8658">
        <v>63</v>
      </c>
      <c r="M8658" t="s">
        <v>40</v>
      </c>
      <c r="N8658" t="s">
        <v>31</v>
      </c>
      <c r="O8658" t="s">
        <v>33</v>
      </c>
      <c r="P8658" t="s">
        <v>83</v>
      </c>
      <c r="Q8658">
        <v>1</v>
      </c>
      <c r="R8658" t="s">
        <v>65</v>
      </c>
      <c r="S8658" t="s">
        <v>61</v>
      </c>
      <c r="T8658">
        <v>6.7</v>
      </c>
      <c r="U8658">
        <v>1</v>
      </c>
      <c r="V8658">
        <v>38</v>
      </c>
      <c r="W8658">
        <v>0</v>
      </c>
      <c r="X8658">
        <v>0</v>
      </c>
      <c r="Y8658" t="s">
        <v>45</v>
      </c>
    </row>
    <row r="8659" spans="1:25" x14ac:dyDescent="0.25">
      <c r="A8659" t="s">
        <v>10703</v>
      </c>
      <c r="B8659" t="s">
        <v>5880</v>
      </c>
      <c r="C8659" t="s">
        <v>73</v>
      </c>
      <c r="D8659" t="s">
        <v>55</v>
      </c>
      <c r="E8659" t="s">
        <v>55</v>
      </c>
      <c r="F8659" s="1" t="s">
        <v>20713</v>
      </c>
      <c r="G8659">
        <v>137</v>
      </c>
      <c r="H8659" t="s">
        <v>29</v>
      </c>
      <c r="I8659">
        <v>769</v>
      </c>
      <c r="J8659">
        <v>392.26</v>
      </c>
      <c r="K8659">
        <f>Passenger_Data[[#This Row],[Price_USD]]*1</f>
        <v>392.26</v>
      </c>
      <c r="L8659">
        <v>63</v>
      </c>
      <c r="M8659" t="s">
        <v>30</v>
      </c>
      <c r="N8659" t="s">
        <v>41</v>
      </c>
      <c r="O8659" t="s">
        <v>56</v>
      </c>
      <c r="P8659" t="s">
        <v>83</v>
      </c>
      <c r="Q8659">
        <v>1</v>
      </c>
      <c r="R8659" t="s">
        <v>51</v>
      </c>
      <c r="S8659" t="s">
        <v>35</v>
      </c>
      <c r="T8659">
        <v>6.8</v>
      </c>
      <c r="U8659">
        <v>16</v>
      </c>
      <c r="V8659">
        <v>65</v>
      </c>
      <c r="W8659">
        <v>0</v>
      </c>
      <c r="X8659">
        <v>0</v>
      </c>
      <c r="Y8659" t="s">
        <v>77</v>
      </c>
    </row>
    <row r="8660" spans="1:25" x14ac:dyDescent="0.25">
      <c r="A8660" t="s">
        <v>10704</v>
      </c>
      <c r="B8660" t="s">
        <v>1278</v>
      </c>
      <c r="C8660" t="s">
        <v>54</v>
      </c>
      <c r="D8660" t="s">
        <v>49</v>
      </c>
      <c r="E8660" t="s">
        <v>49</v>
      </c>
      <c r="F8660" s="1" t="s">
        <v>20714</v>
      </c>
      <c r="G8660">
        <v>220</v>
      </c>
      <c r="H8660" t="s">
        <v>29</v>
      </c>
      <c r="I8660">
        <v>1421</v>
      </c>
      <c r="J8660">
        <v>375.57</v>
      </c>
      <c r="K8660">
        <f>Passenger_Data[[#This Row],[Price_USD]]*1</f>
        <v>375.57</v>
      </c>
      <c r="L8660">
        <v>54</v>
      </c>
      <c r="M8660" t="s">
        <v>30</v>
      </c>
      <c r="N8660" t="s">
        <v>60</v>
      </c>
      <c r="O8660" t="s">
        <v>42</v>
      </c>
      <c r="P8660" t="s">
        <v>50</v>
      </c>
      <c r="Q8660">
        <v>0</v>
      </c>
      <c r="R8660" t="s">
        <v>65</v>
      </c>
      <c r="S8660" t="s">
        <v>68</v>
      </c>
      <c r="T8660">
        <v>7.3</v>
      </c>
      <c r="U8660">
        <v>4</v>
      </c>
      <c r="V8660">
        <v>4</v>
      </c>
      <c r="W8660">
        <v>0</v>
      </c>
      <c r="X8660">
        <v>0</v>
      </c>
      <c r="Y8660" t="s">
        <v>77</v>
      </c>
    </row>
    <row r="8661" spans="1:25" x14ac:dyDescent="0.25">
      <c r="A8661" t="s">
        <v>10705</v>
      </c>
      <c r="B8661" t="s">
        <v>1982</v>
      </c>
      <c r="C8661" t="s">
        <v>48</v>
      </c>
      <c r="D8661" t="s">
        <v>76</v>
      </c>
      <c r="E8661" t="s">
        <v>55</v>
      </c>
      <c r="F8661" s="1" t="s">
        <v>20715</v>
      </c>
      <c r="G8661">
        <v>269</v>
      </c>
      <c r="H8661" t="s">
        <v>29</v>
      </c>
      <c r="I8661">
        <v>1088</v>
      </c>
      <c r="J8661">
        <v>251.06</v>
      </c>
      <c r="K8661">
        <f>Passenger_Data[[#This Row],[Price_USD]]*1</f>
        <v>251.06</v>
      </c>
      <c r="L8661">
        <v>55</v>
      </c>
      <c r="M8661" t="s">
        <v>30</v>
      </c>
      <c r="N8661" t="s">
        <v>60</v>
      </c>
      <c r="O8661" t="s">
        <v>56</v>
      </c>
      <c r="P8661" t="s">
        <v>50</v>
      </c>
      <c r="Q8661">
        <v>2</v>
      </c>
      <c r="R8661" t="s">
        <v>51</v>
      </c>
      <c r="S8661" t="s">
        <v>44</v>
      </c>
      <c r="T8661">
        <v>5.9</v>
      </c>
      <c r="U8661">
        <v>2</v>
      </c>
      <c r="V8661">
        <v>14</v>
      </c>
      <c r="W8661">
        <v>0</v>
      </c>
      <c r="X8661">
        <v>1</v>
      </c>
      <c r="Y8661" t="s">
        <v>36</v>
      </c>
    </row>
    <row r="8662" spans="1:25" x14ac:dyDescent="0.25">
      <c r="A8662" t="s">
        <v>10706</v>
      </c>
      <c r="B8662" t="s">
        <v>702</v>
      </c>
      <c r="C8662" t="s">
        <v>54</v>
      </c>
      <c r="D8662" t="s">
        <v>76</v>
      </c>
      <c r="E8662" t="s">
        <v>59</v>
      </c>
      <c r="F8662" s="1" t="s">
        <v>20716</v>
      </c>
      <c r="G8662">
        <v>242</v>
      </c>
      <c r="H8662" t="s">
        <v>29</v>
      </c>
      <c r="I8662">
        <v>1020</v>
      </c>
      <c r="J8662">
        <v>341.27</v>
      </c>
      <c r="K8662">
        <f>Passenger_Data[[#This Row],[Price_USD]]*1</f>
        <v>341.27</v>
      </c>
      <c r="L8662">
        <v>55</v>
      </c>
      <c r="M8662" t="s">
        <v>40</v>
      </c>
      <c r="N8662" t="s">
        <v>60</v>
      </c>
      <c r="O8662" t="s">
        <v>33</v>
      </c>
      <c r="P8662" t="s">
        <v>50</v>
      </c>
      <c r="Q8662">
        <v>1</v>
      </c>
      <c r="R8662" t="s">
        <v>43</v>
      </c>
      <c r="S8662" t="s">
        <v>35</v>
      </c>
      <c r="T8662">
        <v>5.3</v>
      </c>
      <c r="U8662">
        <v>6</v>
      </c>
      <c r="V8662">
        <v>46</v>
      </c>
      <c r="W8662">
        <v>0</v>
      </c>
      <c r="X8662">
        <v>0</v>
      </c>
      <c r="Y8662" t="s">
        <v>45</v>
      </c>
    </row>
    <row r="8663" spans="1:25" x14ac:dyDescent="0.25">
      <c r="A8663" t="s">
        <v>10707</v>
      </c>
      <c r="B8663" t="s">
        <v>179</v>
      </c>
      <c r="C8663" t="s">
        <v>48</v>
      </c>
      <c r="D8663" t="s">
        <v>76</v>
      </c>
      <c r="E8663" t="s">
        <v>27</v>
      </c>
      <c r="F8663" s="1" t="s">
        <v>20717</v>
      </c>
      <c r="G8663">
        <v>245</v>
      </c>
      <c r="H8663" t="s">
        <v>108</v>
      </c>
      <c r="I8663">
        <v>1366</v>
      </c>
      <c r="J8663">
        <v>431.76</v>
      </c>
      <c r="K8663">
        <f>Passenger_Data[[#This Row],[Price_USD]]*1</f>
        <v>431.76</v>
      </c>
      <c r="L8663">
        <v>24</v>
      </c>
      <c r="M8663" t="s">
        <v>30</v>
      </c>
      <c r="N8663" t="s">
        <v>31</v>
      </c>
      <c r="O8663" t="s">
        <v>42</v>
      </c>
      <c r="P8663" t="s">
        <v>50</v>
      </c>
      <c r="Q8663">
        <v>0</v>
      </c>
      <c r="R8663" t="s">
        <v>51</v>
      </c>
      <c r="S8663" t="s">
        <v>44</v>
      </c>
      <c r="T8663">
        <v>7.8</v>
      </c>
      <c r="U8663">
        <v>4</v>
      </c>
      <c r="V8663">
        <v>82</v>
      </c>
      <c r="W8663">
        <v>0</v>
      </c>
      <c r="X8663">
        <v>0</v>
      </c>
      <c r="Y8663" t="s">
        <v>36</v>
      </c>
    </row>
    <row r="8664" spans="1:25" x14ac:dyDescent="0.25">
      <c r="A8664" t="s">
        <v>10708</v>
      </c>
      <c r="B8664" t="s">
        <v>4134</v>
      </c>
      <c r="C8664" t="s">
        <v>73</v>
      </c>
      <c r="D8664" t="s">
        <v>76</v>
      </c>
      <c r="E8664" t="s">
        <v>64</v>
      </c>
      <c r="F8664" s="1" t="s">
        <v>20718</v>
      </c>
      <c r="G8664">
        <v>287</v>
      </c>
      <c r="H8664" t="s">
        <v>29</v>
      </c>
      <c r="I8664">
        <v>1069</v>
      </c>
      <c r="J8664">
        <v>422.79</v>
      </c>
      <c r="K8664">
        <f>Passenger_Data[[#This Row],[Price_USD]]*1</f>
        <v>422.79</v>
      </c>
      <c r="L8664">
        <v>59</v>
      </c>
      <c r="M8664" t="s">
        <v>40</v>
      </c>
      <c r="N8664" t="s">
        <v>60</v>
      </c>
      <c r="O8664" t="s">
        <v>33</v>
      </c>
      <c r="P8664" t="s">
        <v>50</v>
      </c>
      <c r="Q8664">
        <v>0</v>
      </c>
      <c r="R8664" t="s">
        <v>65</v>
      </c>
      <c r="S8664" t="s">
        <v>61</v>
      </c>
      <c r="T8664">
        <v>4.5999999999999996</v>
      </c>
      <c r="U8664">
        <v>10</v>
      </c>
      <c r="V8664">
        <v>93</v>
      </c>
      <c r="W8664">
        <v>0</v>
      </c>
      <c r="X8664">
        <v>0</v>
      </c>
      <c r="Y8664" t="s">
        <v>45</v>
      </c>
    </row>
    <row r="8665" spans="1:25" x14ac:dyDescent="0.25">
      <c r="A8665" t="s">
        <v>10709</v>
      </c>
      <c r="B8665" t="s">
        <v>476</v>
      </c>
      <c r="C8665" t="s">
        <v>82</v>
      </c>
      <c r="D8665" t="s">
        <v>49</v>
      </c>
      <c r="E8665" t="s">
        <v>27</v>
      </c>
      <c r="F8665" s="1" t="s">
        <v>20719</v>
      </c>
      <c r="G8665">
        <v>238</v>
      </c>
      <c r="H8665" t="s">
        <v>29</v>
      </c>
      <c r="I8665">
        <v>1182</v>
      </c>
      <c r="J8665">
        <v>302.2</v>
      </c>
      <c r="K8665">
        <f>Passenger_Data[[#This Row],[Price_USD]]*1</f>
        <v>302.2</v>
      </c>
      <c r="L8665">
        <v>75</v>
      </c>
      <c r="M8665" t="s">
        <v>40</v>
      </c>
      <c r="N8665" t="s">
        <v>31</v>
      </c>
      <c r="O8665" t="s">
        <v>33</v>
      </c>
      <c r="P8665" t="s">
        <v>33</v>
      </c>
      <c r="Q8665">
        <v>2</v>
      </c>
      <c r="R8665" t="s">
        <v>51</v>
      </c>
      <c r="S8665" t="s">
        <v>61</v>
      </c>
      <c r="T8665">
        <v>5.3</v>
      </c>
      <c r="U8665">
        <v>14</v>
      </c>
      <c r="V8665">
        <v>74</v>
      </c>
      <c r="W8665">
        <v>0</v>
      </c>
      <c r="X8665">
        <v>1</v>
      </c>
      <c r="Y8665" t="s">
        <v>36</v>
      </c>
    </row>
    <row r="8666" spans="1:25" x14ac:dyDescent="0.25">
      <c r="A8666" t="s">
        <v>10710</v>
      </c>
      <c r="B8666" t="s">
        <v>600</v>
      </c>
      <c r="C8666" t="s">
        <v>48</v>
      </c>
      <c r="D8666" t="s">
        <v>27</v>
      </c>
      <c r="E8666" t="s">
        <v>49</v>
      </c>
      <c r="F8666" s="1" t="s">
        <v>20720</v>
      </c>
      <c r="G8666">
        <v>102</v>
      </c>
      <c r="H8666" t="s">
        <v>29</v>
      </c>
      <c r="I8666">
        <v>1419</v>
      </c>
      <c r="J8666">
        <v>342.21</v>
      </c>
      <c r="K8666">
        <f>Passenger_Data[[#This Row],[Price_USD]]*1</f>
        <v>342.21</v>
      </c>
      <c r="L8666">
        <v>38</v>
      </c>
      <c r="M8666" t="s">
        <v>30</v>
      </c>
      <c r="N8666" t="s">
        <v>31</v>
      </c>
      <c r="O8666" t="s">
        <v>56</v>
      </c>
      <c r="P8666" t="s">
        <v>33</v>
      </c>
      <c r="Q8666">
        <v>0</v>
      </c>
      <c r="R8666" t="s">
        <v>34</v>
      </c>
      <c r="S8666" t="s">
        <v>35</v>
      </c>
      <c r="T8666">
        <v>5.3</v>
      </c>
      <c r="U8666">
        <v>6</v>
      </c>
      <c r="V8666">
        <v>103</v>
      </c>
      <c r="W8666">
        <v>0</v>
      </c>
      <c r="X8666">
        <v>0</v>
      </c>
      <c r="Y8666" t="s">
        <v>36</v>
      </c>
    </row>
    <row r="8667" spans="1:25" x14ac:dyDescent="0.25">
      <c r="A8667" t="s">
        <v>10711</v>
      </c>
      <c r="B8667" t="s">
        <v>880</v>
      </c>
      <c r="C8667" t="s">
        <v>54</v>
      </c>
      <c r="D8667" t="s">
        <v>28</v>
      </c>
      <c r="E8667" t="s">
        <v>55</v>
      </c>
      <c r="F8667" s="1" t="s">
        <v>20721</v>
      </c>
      <c r="G8667">
        <v>237</v>
      </c>
      <c r="H8667" t="s">
        <v>29</v>
      </c>
      <c r="I8667">
        <v>1028</v>
      </c>
      <c r="J8667">
        <v>466.19</v>
      </c>
      <c r="K8667">
        <f>Passenger_Data[[#This Row],[Price_USD]]*1</f>
        <v>466.19</v>
      </c>
      <c r="L8667">
        <v>32</v>
      </c>
      <c r="M8667" t="s">
        <v>40</v>
      </c>
      <c r="N8667" t="s">
        <v>41</v>
      </c>
      <c r="O8667" t="s">
        <v>33</v>
      </c>
      <c r="P8667" t="s">
        <v>264</v>
      </c>
      <c r="Q8667">
        <v>2</v>
      </c>
      <c r="R8667" t="s">
        <v>65</v>
      </c>
      <c r="S8667" t="s">
        <v>68</v>
      </c>
      <c r="T8667">
        <v>6.7</v>
      </c>
      <c r="U8667">
        <v>0</v>
      </c>
      <c r="V8667">
        <v>25</v>
      </c>
      <c r="W8667">
        <v>1</v>
      </c>
      <c r="X8667">
        <v>0</v>
      </c>
      <c r="Y8667" t="s">
        <v>45</v>
      </c>
    </row>
    <row r="8668" spans="1:25" x14ac:dyDescent="0.25">
      <c r="A8668" t="s">
        <v>10712</v>
      </c>
      <c r="B8668" t="s">
        <v>767</v>
      </c>
      <c r="C8668" t="s">
        <v>54</v>
      </c>
      <c r="D8668" t="s">
        <v>64</v>
      </c>
      <c r="E8668" t="s">
        <v>64</v>
      </c>
      <c r="F8668" s="1" t="s">
        <v>20722</v>
      </c>
      <c r="G8668">
        <v>93</v>
      </c>
      <c r="H8668" t="s">
        <v>29</v>
      </c>
      <c r="I8668">
        <v>683</v>
      </c>
      <c r="J8668">
        <v>364.37</v>
      </c>
      <c r="K8668">
        <f>Passenger_Data[[#This Row],[Price_USD]]*1</f>
        <v>364.37</v>
      </c>
      <c r="L8668">
        <v>27</v>
      </c>
      <c r="M8668" t="s">
        <v>30</v>
      </c>
      <c r="N8668" t="s">
        <v>31</v>
      </c>
      <c r="O8668" t="s">
        <v>32</v>
      </c>
      <c r="P8668" t="s">
        <v>50</v>
      </c>
      <c r="Q8668">
        <v>0</v>
      </c>
      <c r="R8668" t="s">
        <v>51</v>
      </c>
      <c r="S8668" t="s">
        <v>61</v>
      </c>
      <c r="T8668">
        <v>7.9</v>
      </c>
      <c r="U8668">
        <v>8</v>
      </c>
      <c r="V8668">
        <v>71</v>
      </c>
      <c r="W8668">
        <v>0</v>
      </c>
      <c r="X8668">
        <v>0</v>
      </c>
      <c r="Y8668" t="s">
        <v>36</v>
      </c>
    </row>
    <row r="8669" spans="1:25" x14ac:dyDescent="0.25">
      <c r="A8669" t="s">
        <v>10713</v>
      </c>
      <c r="B8669" t="s">
        <v>1542</v>
      </c>
      <c r="C8669" t="s">
        <v>73</v>
      </c>
      <c r="D8669" t="s">
        <v>27</v>
      </c>
      <c r="E8669" t="s">
        <v>59</v>
      </c>
      <c r="F8669" s="1" t="s">
        <v>20723</v>
      </c>
      <c r="G8669">
        <v>216</v>
      </c>
      <c r="H8669" t="s">
        <v>29</v>
      </c>
      <c r="I8669">
        <v>1057</v>
      </c>
      <c r="J8669">
        <v>381.05</v>
      </c>
      <c r="K8669">
        <f>Passenger_Data[[#This Row],[Price_USD]]*1</f>
        <v>381.05</v>
      </c>
      <c r="L8669">
        <v>57</v>
      </c>
      <c r="M8669" t="s">
        <v>30</v>
      </c>
      <c r="N8669" t="s">
        <v>31</v>
      </c>
      <c r="O8669" t="s">
        <v>56</v>
      </c>
      <c r="P8669" t="s">
        <v>33</v>
      </c>
      <c r="Q8669">
        <v>4</v>
      </c>
      <c r="R8669" t="s">
        <v>65</v>
      </c>
      <c r="S8669" t="s">
        <v>68</v>
      </c>
      <c r="T8669">
        <v>7.4</v>
      </c>
      <c r="U8669">
        <v>9</v>
      </c>
      <c r="V8669">
        <v>98</v>
      </c>
      <c r="W8669">
        <v>1</v>
      </c>
      <c r="X8669">
        <v>0</v>
      </c>
      <c r="Y8669" t="s">
        <v>36</v>
      </c>
    </row>
    <row r="8670" spans="1:25" x14ac:dyDescent="0.25">
      <c r="A8670" t="s">
        <v>10714</v>
      </c>
      <c r="B8670" t="s">
        <v>3695</v>
      </c>
      <c r="C8670" t="s">
        <v>82</v>
      </c>
      <c r="D8670" t="s">
        <v>76</v>
      </c>
      <c r="E8670" t="s">
        <v>76</v>
      </c>
      <c r="F8670" s="1" t="s">
        <v>20724</v>
      </c>
      <c r="G8670">
        <v>184</v>
      </c>
      <c r="H8670" t="s">
        <v>29</v>
      </c>
      <c r="I8670">
        <v>691</v>
      </c>
      <c r="J8670">
        <v>256.77</v>
      </c>
      <c r="K8670">
        <f>Passenger_Data[[#This Row],[Price_USD]]*1</f>
        <v>256.77</v>
      </c>
      <c r="L8670">
        <v>64</v>
      </c>
      <c r="M8670" t="s">
        <v>40</v>
      </c>
      <c r="N8670" t="s">
        <v>31</v>
      </c>
      <c r="O8670" t="s">
        <v>42</v>
      </c>
      <c r="P8670" t="s">
        <v>50</v>
      </c>
      <c r="Q8670">
        <v>0</v>
      </c>
      <c r="R8670" t="s">
        <v>65</v>
      </c>
      <c r="S8670" t="s">
        <v>61</v>
      </c>
      <c r="T8670">
        <v>8.8000000000000007</v>
      </c>
      <c r="U8670">
        <v>5</v>
      </c>
      <c r="V8670">
        <v>118</v>
      </c>
      <c r="W8670">
        <v>0</v>
      </c>
      <c r="X8670">
        <v>0</v>
      </c>
      <c r="Y8670" t="s">
        <v>77</v>
      </c>
    </row>
    <row r="8671" spans="1:25" x14ac:dyDescent="0.25">
      <c r="A8671" t="s">
        <v>10715</v>
      </c>
      <c r="B8671" t="s">
        <v>4494</v>
      </c>
      <c r="C8671" t="s">
        <v>73</v>
      </c>
      <c r="D8671" t="s">
        <v>28</v>
      </c>
      <c r="E8671" t="s">
        <v>64</v>
      </c>
      <c r="F8671" s="1" t="s">
        <v>20725</v>
      </c>
      <c r="G8671">
        <v>201</v>
      </c>
      <c r="H8671" t="s">
        <v>29</v>
      </c>
      <c r="I8671">
        <v>1174</v>
      </c>
      <c r="J8671">
        <v>319.26</v>
      </c>
      <c r="K8671">
        <f>Passenger_Data[[#This Row],[Price_USD]]*1</f>
        <v>319.26</v>
      </c>
      <c r="L8671">
        <v>70</v>
      </c>
      <c r="M8671" t="s">
        <v>30</v>
      </c>
      <c r="N8671" t="s">
        <v>41</v>
      </c>
      <c r="O8671" t="s">
        <v>56</v>
      </c>
      <c r="P8671" t="s">
        <v>83</v>
      </c>
      <c r="Q8671">
        <v>1</v>
      </c>
      <c r="R8671" t="s">
        <v>65</v>
      </c>
      <c r="S8671" t="s">
        <v>44</v>
      </c>
      <c r="T8671">
        <v>6.8</v>
      </c>
      <c r="U8671">
        <v>1</v>
      </c>
      <c r="V8671">
        <v>31</v>
      </c>
      <c r="W8671">
        <v>0</v>
      </c>
      <c r="X8671">
        <v>0</v>
      </c>
      <c r="Y8671" t="s">
        <v>77</v>
      </c>
    </row>
    <row r="8672" spans="1:25" x14ac:dyDescent="0.25">
      <c r="A8672" t="s">
        <v>10716</v>
      </c>
      <c r="B8672" t="s">
        <v>4288</v>
      </c>
      <c r="C8672" t="s">
        <v>54</v>
      </c>
      <c r="D8672" t="s">
        <v>76</v>
      </c>
      <c r="E8672" t="s">
        <v>39</v>
      </c>
      <c r="F8672" s="1" t="s">
        <v>20726</v>
      </c>
      <c r="G8672">
        <v>162</v>
      </c>
      <c r="H8672" t="s">
        <v>108</v>
      </c>
      <c r="I8672">
        <v>1231</v>
      </c>
      <c r="J8672">
        <v>394.1</v>
      </c>
      <c r="K8672">
        <f>Passenger_Data[[#This Row],[Price_USD]]*1</f>
        <v>394.1</v>
      </c>
      <c r="L8672">
        <v>21</v>
      </c>
      <c r="M8672" t="s">
        <v>40</v>
      </c>
      <c r="N8672" t="s">
        <v>60</v>
      </c>
      <c r="O8672" t="s">
        <v>32</v>
      </c>
      <c r="P8672" t="s">
        <v>50</v>
      </c>
      <c r="Q8672">
        <v>1</v>
      </c>
      <c r="R8672" t="s">
        <v>65</v>
      </c>
      <c r="S8672" t="s">
        <v>35</v>
      </c>
      <c r="T8672">
        <v>8.1999999999999993</v>
      </c>
      <c r="U8672">
        <v>10</v>
      </c>
      <c r="V8672">
        <v>52</v>
      </c>
      <c r="W8672">
        <v>0</v>
      </c>
      <c r="X8672">
        <v>0</v>
      </c>
      <c r="Y8672" t="s">
        <v>45</v>
      </c>
    </row>
    <row r="8673" spans="1:25" x14ac:dyDescent="0.25">
      <c r="A8673" t="s">
        <v>10717</v>
      </c>
      <c r="B8673" t="s">
        <v>1939</v>
      </c>
      <c r="C8673" t="s">
        <v>26</v>
      </c>
      <c r="D8673" t="s">
        <v>28</v>
      </c>
      <c r="E8673" t="s">
        <v>59</v>
      </c>
      <c r="F8673" s="1" t="s">
        <v>20727</v>
      </c>
      <c r="G8673">
        <v>152</v>
      </c>
      <c r="H8673" t="s">
        <v>29</v>
      </c>
      <c r="I8673">
        <v>968</v>
      </c>
      <c r="J8673">
        <v>290.72000000000003</v>
      </c>
      <c r="K8673">
        <f>Passenger_Data[[#This Row],[Price_USD]]*1</f>
        <v>290.72000000000003</v>
      </c>
      <c r="L8673">
        <v>65</v>
      </c>
      <c r="M8673" t="s">
        <v>40</v>
      </c>
      <c r="N8673" t="s">
        <v>31</v>
      </c>
      <c r="O8673" t="s">
        <v>33</v>
      </c>
      <c r="P8673" t="s">
        <v>83</v>
      </c>
      <c r="Q8673">
        <v>1</v>
      </c>
      <c r="R8673" t="s">
        <v>34</v>
      </c>
      <c r="S8673" t="s">
        <v>35</v>
      </c>
      <c r="T8673">
        <v>5.2</v>
      </c>
      <c r="U8673">
        <v>16</v>
      </c>
      <c r="V8673">
        <v>95</v>
      </c>
      <c r="W8673">
        <v>0</v>
      </c>
      <c r="X8673">
        <v>0</v>
      </c>
      <c r="Y8673" t="s">
        <v>45</v>
      </c>
    </row>
    <row r="8674" spans="1:25" x14ac:dyDescent="0.25">
      <c r="A8674" t="s">
        <v>10718</v>
      </c>
      <c r="B8674" t="s">
        <v>3695</v>
      </c>
      <c r="C8674" t="s">
        <v>48</v>
      </c>
      <c r="D8674" t="s">
        <v>55</v>
      </c>
      <c r="E8674" t="s">
        <v>76</v>
      </c>
      <c r="F8674" s="1" t="s">
        <v>20728</v>
      </c>
      <c r="G8674">
        <v>248</v>
      </c>
      <c r="H8674" t="s">
        <v>108</v>
      </c>
      <c r="I8674">
        <v>1750</v>
      </c>
      <c r="J8674">
        <v>278.60000000000002</v>
      </c>
      <c r="K8674">
        <f>Passenger_Data[[#This Row],[Price_USD]]*1</f>
        <v>278.60000000000002</v>
      </c>
      <c r="L8674">
        <v>22</v>
      </c>
      <c r="M8674" t="s">
        <v>30</v>
      </c>
      <c r="N8674" t="s">
        <v>31</v>
      </c>
      <c r="O8674" t="s">
        <v>33</v>
      </c>
      <c r="P8674" t="s">
        <v>50</v>
      </c>
      <c r="Q8674">
        <v>1</v>
      </c>
      <c r="R8674" t="s">
        <v>51</v>
      </c>
      <c r="S8674" t="s">
        <v>68</v>
      </c>
      <c r="T8674">
        <v>7.8</v>
      </c>
      <c r="U8674">
        <v>13</v>
      </c>
      <c r="V8674">
        <v>2</v>
      </c>
      <c r="W8674">
        <v>0</v>
      </c>
      <c r="X8674">
        <v>0</v>
      </c>
      <c r="Y8674" t="s">
        <v>77</v>
      </c>
    </row>
    <row r="8675" spans="1:25" x14ac:dyDescent="0.25">
      <c r="A8675" t="s">
        <v>10719</v>
      </c>
      <c r="B8675" t="s">
        <v>2119</v>
      </c>
      <c r="C8675" t="s">
        <v>82</v>
      </c>
      <c r="D8675" t="s">
        <v>76</v>
      </c>
      <c r="E8675" t="s">
        <v>39</v>
      </c>
      <c r="F8675" s="1" t="s">
        <v>20729</v>
      </c>
      <c r="G8675">
        <v>117</v>
      </c>
      <c r="H8675" t="s">
        <v>29</v>
      </c>
      <c r="I8675">
        <v>1145</v>
      </c>
      <c r="J8675">
        <v>315.07</v>
      </c>
      <c r="K8675">
        <f>Passenger_Data[[#This Row],[Price_USD]]*1</f>
        <v>315.07</v>
      </c>
      <c r="L8675">
        <v>53</v>
      </c>
      <c r="M8675" t="s">
        <v>40</v>
      </c>
      <c r="N8675" t="s">
        <v>31</v>
      </c>
      <c r="O8675" t="s">
        <v>32</v>
      </c>
      <c r="P8675" t="s">
        <v>50</v>
      </c>
      <c r="Q8675">
        <v>1</v>
      </c>
      <c r="R8675" t="s">
        <v>65</v>
      </c>
      <c r="S8675" t="s">
        <v>35</v>
      </c>
      <c r="T8675">
        <v>5.8</v>
      </c>
      <c r="U8675">
        <v>3</v>
      </c>
      <c r="V8675">
        <v>76</v>
      </c>
      <c r="W8675">
        <v>0</v>
      </c>
      <c r="X8675">
        <v>0</v>
      </c>
      <c r="Y8675" t="s">
        <v>77</v>
      </c>
    </row>
    <row r="8676" spans="1:25" x14ac:dyDescent="0.25">
      <c r="A8676" t="s">
        <v>10720</v>
      </c>
      <c r="B8676" t="s">
        <v>2037</v>
      </c>
      <c r="C8676" t="s">
        <v>73</v>
      </c>
      <c r="D8676" t="s">
        <v>49</v>
      </c>
      <c r="E8676" t="s">
        <v>27</v>
      </c>
      <c r="F8676" s="1" t="s">
        <v>20730</v>
      </c>
      <c r="G8676">
        <v>159</v>
      </c>
      <c r="H8676" t="s">
        <v>29</v>
      </c>
      <c r="I8676">
        <v>1497</v>
      </c>
      <c r="J8676">
        <v>407.45</v>
      </c>
      <c r="K8676">
        <f>Passenger_Data[[#This Row],[Price_USD]]*1</f>
        <v>407.45</v>
      </c>
      <c r="L8676">
        <v>52</v>
      </c>
      <c r="M8676" t="s">
        <v>30</v>
      </c>
      <c r="N8676" t="s">
        <v>41</v>
      </c>
      <c r="O8676" t="s">
        <v>56</v>
      </c>
      <c r="P8676" t="s">
        <v>83</v>
      </c>
      <c r="Q8676">
        <v>1</v>
      </c>
      <c r="R8676" t="s">
        <v>43</v>
      </c>
      <c r="S8676" t="s">
        <v>61</v>
      </c>
      <c r="T8676">
        <v>4</v>
      </c>
      <c r="U8676">
        <v>6</v>
      </c>
      <c r="V8676">
        <v>22</v>
      </c>
      <c r="W8676">
        <v>0</v>
      </c>
      <c r="X8676">
        <v>0</v>
      </c>
      <c r="Y8676" t="s">
        <v>45</v>
      </c>
    </row>
    <row r="8677" spans="1:25" x14ac:dyDescent="0.25">
      <c r="A8677" t="s">
        <v>10721</v>
      </c>
      <c r="B8677" t="s">
        <v>301</v>
      </c>
      <c r="C8677" t="s">
        <v>82</v>
      </c>
      <c r="D8677" t="s">
        <v>49</v>
      </c>
      <c r="E8677" t="s">
        <v>55</v>
      </c>
      <c r="F8677" s="1" t="s">
        <v>20731</v>
      </c>
      <c r="G8677">
        <v>93</v>
      </c>
      <c r="H8677" t="s">
        <v>29</v>
      </c>
      <c r="I8677">
        <v>1759</v>
      </c>
      <c r="J8677">
        <v>368.55</v>
      </c>
      <c r="K8677">
        <f>Passenger_Data[[#This Row],[Price_USD]]*1</f>
        <v>368.55</v>
      </c>
      <c r="L8677">
        <v>54</v>
      </c>
      <c r="M8677" t="s">
        <v>30</v>
      </c>
      <c r="N8677" t="s">
        <v>31</v>
      </c>
      <c r="O8677" t="s">
        <v>33</v>
      </c>
      <c r="P8677" t="s">
        <v>264</v>
      </c>
      <c r="Q8677">
        <v>0</v>
      </c>
      <c r="R8677" t="s">
        <v>34</v>
      </c>
      <c r="S8677" t="s">
        <v>68</v>
      </c>
      <c r="T8677">
        <v>6.6</v>
      </c>
      <c r="U8677">
        <v>25</v>
      </c>
      <c r="V8677">
        <v>94</v>
      </c>
      <c r="W8677">
        <v>0</v>
      </c>
      <c r="X8677">
        <v>0</v>
      </c>
      <c r="Y8677" t="s">
        <v>45</v>
      </c>
    </row>
    <row r="8678" spans="1:25" x14ac:dyDescent="0.25">
      <c r="A8678" t="s">
        <v>10722</v>
      </c>
      <c r="B8678" t="s">
        <v>2539</v>
      </c>
      <c r="C8678" t="s">
        <v>54</v>
      </c>
      <c r="D8678" t="s">
        <v>76</v>
      </c>
      <c r="E8678" t="s">
        <v>27</v>
      </c>
      <c r="F8678" s="1" t="s">
        <v>20732</v>
      </c>
      <c r="G8678">
        <v>87</v>
      </c>
      <c r="H8678" t="s">
        <v>29</v>
      </c>
      <c r="I8678">
        <v>1510</v>
      </c>
      <c r="J8678">
        <v>439.27</v>
      </c>
      <c r="K8678">
        <f>Passenger_Data[[#This Row],[Price_USD]]*1</f>
        <v>439.27</v>
      </c>
      <c r="L8678">
        <v>20</v>
      </c>
      <c r="M8678" t="s">
        <v>30</v>
      </c>
      <c r="N8678" t="s">
        <v>31</v>
      </c>
      <c r="O8678" t="s">
        <v>32</v>
      </c>
      <c r="P8678" t="s">
        <v>83</v>
      </c>
      <c r="Q8678">
        <v>0</v>
      </c>
      <c r="R8678" t="s">
        <v>65</v>
      </c>
      <c r="S8678" t="s">
        <v>68</v>
      </c>
      <c r="T8678">
        <v>5.7</v>
      </c>
      <c r="U8678">
        <v>7</v>
      </c>
      <c r="V8678">
        <v>72</v>
      </c>
      <c r="W8678">
        <v>0</v>
      </c>
      <c r="X8678">
        <v>0</v>
      </c>
      <c r="Y8678" t="s">
        <v>45</v>
      </c>
    </row>
    <row r="8679" spans="1:25" x14ac:dyDescent="0.25">
      <c r="A8679" t="s">
        <v>10723</v>
      </c>
      <c r="B8679" t="s">
        <v>1835</v>
      </c>
      <c r="C8679" t="s">
        <v>26</v>
      </c>
      <c r="D8679" t="s">
        <v>64</v>
      </c>
      <c r="E8679" t="s">
        <v>28</v>
      </c>
      <c r="F8679" s="1" t="s">
        <v>20733</v>
      </c>
      <c r="G8679">
        <v>92</v>
      </c>
      <c r="H8679" t="s">
        <v>29</v>
      </c>
      <c r="I8679">
        <v>1383</v>
      </c>
      <c r="J8679">
        <v>224.27</v>
      </c>
      <c r="K8679">
        <f>Passenger_Data[[#This Row],[Price_USD]]*1</f>
        <v>224.27</v>
      </c>
      <c r="L8679">
        <v>44</v>
      </c>
      <c r="M8679" t="s">
        <v>40</v>
      </c>
      <c r="N8679" t="s">
        <v>41</v>
      </c>
      <c r="O8679" t="s">
        <v>32</v>
      </c>
      <c r="P8679" t="s">
        <v>50</v>
      </c>
      <c r="Q8679">
        <v>0</v>
      </c>
      <c r="R8679" t="s">
        <v>51</v>
      </c>
      <c r="S8679" t="s">
        <v>68</v>
      </c>
      <c r="T8679">
        <v>6.8</v>
      </c>
      <c r="U8679">
        <v>3</v>
      </c>
      <c r="V8679">
        <v>50</v>
      </c>
      <c r="W8679">
        <v>0</v>
      </c>
      <c r="X8679">
        <v>0</v>
      </c>
      <c r="Y8679" t="s">
        <v>77</v>
      </c>
    </row>
    <row r="8680" spans="1:25" x14ac:dyDescent="0.25">
      <c r="A8680" t="s">
        <v>10724</v>
      </c>
      <c r="B8680" t="s">
        <v>398</v>
      </c>
      <c r="C8680" t="s">
        <v>26</v>
      </c>
      <c r="D8680" t="s">
        <v>28</v>
      </c>
      <c r="E8680" t="s">
        <v>39</v>
      </c>
      <c r="F8680" s="1" t="s">
        <v>20734</v>
      </c>
      <c r="G8680">
        <v>227</v>
      </c>
      <c r="H8680" t="s">
        <v>29</v>
      </c>
      <c r="I8680">
        <v>1269</v>
      </c>
      <c r="J8680">
        <v>260.38</v>
      </c>
      <c r="K8680">
        <f>Passenger_Data[[#This Row],[Price_USD]]*1</f>
        <v>260.38</v>
      </c>
      <c r="L8680">
        <v>67</v>
      </c>
      <c r="M8680" t="s">
        <v>30</v>
      </c>
      <c r="N8680" t="s">
        <v>31</v>
      </c>
      <c r="O8680" t="s">
        <v>33</v>
      </c>
      <c r="P8680" t="s">
        <v>50</v>
      </c>
      <c r="Q8680">
        <v>1</v>
      </c>
      <c r="R8680" t="s">
        <v>43</v>
      </c>
      <c r="S8680" t="s">
        <v>35</v>
      </c>
      <c r="T8680">
        <v>7.2</v>
      </c>
      <c r="U8680">
        <v>13</v>
      </c>
      <c r="V8680">
        <v>72</v>
      </c>
      <c r="W8680">
        <v>0</v>
      </c>
      <c r="X8680">
        <v>0</v>
      </c>
      <c r="Y8680" t="s">
        <v>77</v>
      </c>
    </row>
    <row r="8681" spans="1:25" x14ac:dyDescent="0.25">
      <c r="A8681" t="s">
        <v>10725</v>
      </c>
      <c r="B8681" t="s">
        <v>445</v>
      </c>
      <c r="C8681" t="s">
        <v>48</v>
      </c>
      <c r="D8681" t="s">
        <v>59</v>
      </c>
      <c r="E8681" t="s">
        <v>27</v>
      </c>
      <c r="F8681" s="1" t="s">
        <v>20735</v>
      </c>
      <c r="G8681">
        <v>211</v>
      </c>
      <c r="H8681" t="s">
        <v>29</v>
      </c>
      <c r="I8681">
        <v>1200</v>
      </c>
      <c r="J8681">
        <v>350.26</v>
      </c>
      <c r="K8681">
        <f>Passenger_Data[[#This Row],[Price_USD]]*1</f>
        <v>350.26</v>
      </c>
      <c r="L8681">
        <v>68</v>
      </c>
      <c r="M8681" t="s">
        <v>40</v>
      </c>
      <c r="N8681" t="s">
        <v>31</v>
      </c>
      <c r="O8681" t="s">
        <v>32</v>
      </c>
      <c r="P8681" t="s">
        <v>50</v>
      </c>
      <c r="Q8681">
        <v>1</v>
      </c>
      <c r="R8681" t="s">
        <v>65</v>
      </c>
      <c r="S8681" t="s">
        <v>44</v>
      </c>
      <c r="T8681">
        <v>10</v>
      </c>
      <c r="U8681">
        <v>12</v>
      </c>
      <c r="V8681">
        <v>88</v>
      </c>
      <c r="W8681">
        <v>0</v>
      </c>
      <c r="X8681">
        <v>0</v>
      </c>
      <c r="Y8681" t="s">
        <v>36</v>
      </c>
    </row>
    <row r="8682" spans="1:25" x14ac:dyDescent="0.25">
      <c r="A8682" t="s">
        <v>10726</v>
      </c>
      <c r="B8682" t="s">
        <v>1582</v>
      </c>
      <c r="C8682" t="s">
        <v>48</v>
      </c>
      <c r="D8682" t="s">
        <v>76</v>
      </c>
      <c r="E8682" t="s">
        <v>27</v>
      </c>
      <c r="F8682" s="1" t="s">
        <v>20736</v>
      </c>
      <c r="G8682">
        <v>147</v>
      </c>
      <c r="H8682" t="s">
        <v>29</v>
      </c>
      <c r="I8682">
        <v>927</v>
      </c>
      <c r="J8682">
        <v>373.94</v>
      </c>
      <c r="K8682">
        <f>Passenger_Data[[#This Row],[Price_USD]]*1</f>
        <v>373.94</v>
      </c>
      <c r="L8682">
        <v>56</v>
      </c>
      <c r="M8682" t="s">
        <v>40</v>
      </c>
      <c r="N8682" t="s">
        <v>31</v>
      </c>
      <c r="O8682" t="s">
        <v>32</v>
      </c>
      <c r="P8682" t="s">
        <v>83</v>
      </c>
      <c r="Q8682">
        <v>0</v>
      </c>
      <c r="R8682" t="s">
        <v>65</v>
      </c>
      <c r="S8682" t="s">
        <v>44</v>
      </c>
      <c r="T8682">
        <v>5.8</v>
      </c>
      <c r="U8682">
        <v>16</v>
      </c>
      <c r="V8682">
        <v>9</v>
      </c>
      <c r="W8682">
        <v>0</v>
      </c>
      <c r="X8682">
        <v>0</v>
      </c>
      <c r="Y8682" t="s">
        <v>45</v>
      </c>
    </row>
    <row r="8683" spans="1:25" x14ac:dyDescent="0.25">
      <c r="A8683" t="s">
        <v>10727</v>
      </c>
      <c r="B8683" t="s">
        <v>2599</v>
      </c>
      <c r="C8683" t="s">
        <v>48</v>
      </c>
      <c r="D8683" t="s">
        <v>39</v>
      </c>
      <c r="E8683" t="s">
        <v>28</v>
      </c>
      <c r="F8683" s="1" t="s">
        <v>20737</v>
      </c>
      <c r="G8683">
        <v>29</v>
      </c>
      <c r="H8683" t="s">
        <v>29</v>
      </c>
      <c r="I8683">
        <v>1394</v>
      </c>
      <c r="J8683">
        <v>299.68</v>
      </c>
      <c r="K8683">
        <f>Passenger_Data[[#This Row],[Price_USD]]*1</f>
        <v>299.68</v>
      </c>
      <c r="L8683">
        <v>44</v>
      </c>
      <c r="M8683" t="s">
        <v>30</v>
      </c>
      <c r="N8683" t="s">
        <v>31</v>
      </c>
      <c r="O8683" t="s">
        <v>33</v>
      </c>
      <c r="P8683" t="s">
        <v>50</v>
      </c>
      <c r="Q8683">
        <v>0</v>
      </c>
      <c r="R8683" t="s">
        <v>65</v>
      </c>
      <c r="S8683" t="s">
        <v>61</v>
      </c>
      <c r="T8683">
        <v>6.2</v>
      </c>
      <c r="U8683">
        <v>9</v>
      </c>
      <c r="V8683">
        <v>19</v>
      </c>
      <c r="W8683">
        <v>0</v>
      </c>
      <c r="X8683">
        <v>1</v>
      </c>
      <c r="Y8683" t="s">
        <v>45</v>
      </c>
    </row>
    <row r="8684" spans="1:25" x14ac:dyDescent="0.25">
      <c r="A8684" t="s">
        <v>10728</v>
      </c>
      <c r="B8684" t="s">
        <v>2106</v>
      </c>
      <c r="C8684" t="s">
        <v>26</v>
      </c>
      <c r="D8684" t="s">
        <v>27</v>
      </c>
      <c r="E8684" t="s">
        <v>76</v>
      </c>
      <c r="F8684" s="1" t="s">
        <v>20738</v>
      </c>
      <c r="G8684">
        <v>279</v>
      </c>
      <c r="H8684" t="s">
        <v>29</v>
      </c>
      <c r="I8684">
        <v>750</v>
      </c>
      <c r="J8684">
        <v>373.28</v>
      </c>
      <c r="K8684">
        <f>Passenger_Data[[#This Row],[Price_USD]]*1</f>
        <v>373.28</v>
      </c>
      <c r="L8684">
        <v>57</v>
      </c>
      <c r="M8684" t="s">
        <v>40</v>
      </c>
      <c r="N8684" t="s">
        <v>31</v>
      </c>
      <c r="O8684" t="s">
        <v>56</v>
      </c>
      <c r="P8684" t="s">
        <v>83</v>
      </c>
      <c r="Q8684">
        <v>3</v>
      </c>
      <c r="R8684" t="s">
        <v>34</v>
      </c>
      <c r="S8684" t="s">
        <v>44</v>
      </c>
      <c r="T8684">
        <v>8.8000000000000007</v>
      </c>
      <c r="U8684">
        <v>5</v>
      </c>
      <c r="V8684">
        <v>51</v>
      </c>
      <c r="W8684">
        <v>0</v>
      </c>
      <c r="X8684">
        <v>0</v>
      </c>
      <c r="Y8684" t="s">
        <v>36</v>
      </c>
    </row>
    <row r="8685" spans="1:25" x14ac:dyDescent="0.25">
      <c r="A8685" t="s">
        <v>10729</v>
      </c>
      <c r="B8685" t="s">
        <v>1621</v>
      </c>
      <c r="C8685" t="s">
        <v>82</v>
      </c>
      <c r="D8685" t="s">
        <v>59</v>
      </c>
      <c r="E8685" t="s">
        <v>39</v>
      </c>
      <c r="F8685" s="1" t="s">
        <v>20739</v>
      </c>
      <c r="G8685">
        <v>200</v>
      </c>
      <c r="H8685" t="s">
        <v>29</v>
      </c>
      <c r="I8685">
        <v>1297</v>
      </c>
      <c r="J8685">
        <v>407.32</v>
      </c>
      <c r="K8685">
        <f>Passenger_Data[[#This Row],[Price_USD]]*1</f>
        <v>407.32</v>
      </c>
      <c r="L8685">
        <v>54</v>
      </c>
      <c r="M8685" t="s">
        <v>30</v>
      </c>
      <c r="N8685" t="s">
        <v>60</v>
      </c>
      <c r="O8685" t="s">
        <v>33</v>
      </c>
      <c r="P8685" t="s">
        <v>50</v>
      </c>
      <c r="Q8685">
        <v>0</v>
      </c>
      <c r="R8685" t="s">
        <v>65</v>
      </c>
      <c r="S8685" t="s">
        <v>61</v>
      </c>
      <c r="T8685">
        <v>7.3</v>
      </c>
      <c r="U8685">
        <v>53</v>
      </c>
      <c r="V8685">
        <v>17</v>
      </c>
      <c r="W8685">
        <v>0</v>
      </c>
      <c r="X8685">
        <v>0</v>
      </c>
      <c r="Y8685" t="s">
        <v>45</v>
      </c>
    </row>
    <row r="8686" spans="1:25" x14ac:dyDescent="0.25">
      <c r="A8686" t="s">
        <v>10730</v>
      </c>
      <c r="B8686" t="s">
        <v>5888</v>
      </c>
      <c r="C8686" t="s">
        <v>26</v>
      </c>
      <c r="D8686" t="s">
        <v>64</v>
      </c>
      <c r="E8686" t="s">
        <v>39</v>
      </c>
      <c r="F8686" s="1" t="s">
        <v>20740</v>
      </c>
      <c r="G8686">
        <v>186</v>
      </c>
      <c r="H8686" t="s">
        <v>29</v>
      </c>
      <c r="I8686">
        <v>1117</v>
      </c>
      <c r="J8686">
        <v>353.34</v>
      </c>
      <c r="K8686">
        <f>Passenger_Data[[#This Row],[Price_USD]]*1</f>
        <v>353.34</v>
      </c>
      <c r="L8686">
        <v>68</v>
      </c>
      <c r="M8686" t="s">
        <v>40</v>
      </c>
      <c r="N8686" t="s">
        <v>31</v>
      </c>
      <c r="O8686" t="s">
        <v>42</v>
      </c>
      <c r="P8686" t="s">
        <v>50</v>
      </c>
      <c r="Q8686">
        <v>2</v>
      </c>
      <c r="R8686" t="s">
        <v>51</v>
      </c>
      <c r="S8686" t="s">
        <v>35</v>
      </c>
      <c r="T8686">
        <v>8.1999999999999993</v>
      </c>
      <c r="U8686">
        <v>0</v>
      </c>
      <c r="V8686">
        <v>1</v>
      </c>
      <c r="W8686">
        <v>0</v>
      </c>
      <c r="X8686">
        <v>0</v>
      </c>
      <c r="Y8686" t="s">
        <v>36</v>
      </c>
    </row>
    <row r="8687" spans="1:25" x14ac:dyDescent="0.25">
      <c r="A8687" t="s">
        <v>10731</v>
      </c>
      <c r="B8687" t="s">
        <v>229</v>
      </c>
      <c r="C8687" t="s">
        <v>48</v>
      </c>
      <c r="D8687" t="s">
        <v>76</v>
      </c>
      <c r="E8687" t="s">
        <v>28</v>
      </c>
      <c r="F8687" s="1" t="s">
        <v>20741</v>
      </c>
      <c r="G8687">
        <v>185</v>
      </c>
      <c r="H8687" t="s">
        <v>29</v>
      </c>
      <c r="I8687">
        <v>892</v>
      </c>
      <c r="J8687">
        <v>380.67</v>
      </c>
      <c r="K8687">
        <f>Passenger_Data[[#This Row],[Price_USD]]*1</f>
        <v>380.67</v>
      </c>
      <c r="L8687">
        <v>72</v>
      </c>
      <c r="M8687" t="s">
        <v>30</v>
      </c>
      <c r="N8687" t="s">
        <v>41</v>
      </c>
      <c r="O8687" t="s">
        <v>32</v>
      </c>
      <c r="P8687" t="s">
        <v>83</v>
      </c>
      <c r="Q8687">
        <v>1</v>
      </c>
      <c r="R8687" t="s">
        <v>65</v>
      </c>
      <c r="S8687" t="s">
        <v>68</v>
      </c>
      <c r="T8687">
        <v>6.7</v>
      </c>
      <c r="U8687">
        <v>4</v>
      </c>
      <c r="V8687">
        <v>81</v>
      </c>
      <c r="W8687">
        <v>0</v>
      </c>
      <c r="X8687">
        <v>0</v>
      </c>
      <c r="Y8687" t="s">
        <v>36</v>
      </c>
    </row>
    <row r="8688" spans="1:25" x14ac:dyDescent="0.25">
      <c r="A8688" t="s">
        <v>10732</v>
      </c>
      <c r="B8688" t="s">
        <v>3903</v>
      </c>
      <c r="C8688" t="s">
        <v>82</v>
      </c>
      <c r="D8688" t="s">
        <v>49</v>
      </c>
      <c r="E8688" t="s">
        <v>59</v>
      </c>
      <c r="F8688" s="1" t="s">
        <v>20742</v>
      </c>
      <c r="G8688">
        <v>23</v>
      </c>
      <c r="H8688" t="s">
        <v>29</v>
      </c>
      <c r="I8688">
        <v>888</v>
      </c>
      <c r="J8688">
        <v>395.65</v>
      </c>
      <c r="K8688">
        <f>Passenger_Data[[#This Row],[Price_USD]]*1</f>
        <v>395.65</v>
      </c>
      <c r="L8688">
        <v>43</v>
      </c>
      <c r="M8688" t="s">
        <v>30</v>
      </c>
      <c r="N8688" t="s">
        <v>60</v>
      </c>
      <c r="O8688" t="s">
        <v>42</v>
      </c>
      <c r="P8688" t="s">
        <v>50</v>
      </c>
      <c r="Q8688">
        <v>0</v>
      </c>
      <c r="R8688" t="s">
        <v>51</v>
      </c>
      <c r="S8688" t="s">
        <v>68</v>
      </c>
      <c r="T8688">
        <v>5.9</v>
      </c>
      <c r="U8688">
        <v>15</v>
      </c>
      <c r="V8688">
        <v>88</v>
      </c>
      <c r="W8688">
        <v>0</v>
      </c>
      <c r="X8688">
        <v>0</v>
      </c>
      <c r="Y8688" t="s">
        <v>45</v>
      </c>
    </row>
    <row r="8689" spans="1:25" x14ac:dyDescent="0.25">
      <c r="A8689" t="s">
        <v>10733</v>
      </c>
      <c r="B8689" t="s">
        <v>2155</v>
      </c>
      <c r="C8689" t="s">
        <v>48</v>
      </c>
      <c r="D8689" t="s">
        <v>39</v>
      </c>
      <c r="E8689" t="s">
        <v>27</v>
      </c>
      <c r="F8689" s="1" t="s">
        <v>20743</v>
      </c>
      <c r="G8689">
        <v>105</v>
      </c>
      <c r="H8689" t="s">
        <v>29</v>
      </c>
      <c r="I8689">
        <v>1309</v>
      </c>
      <c r="J8689">
        <v>417.72</v>
      </c>
      <c r="K8689">
        <f>Passenger_Data[[#This Row],[Price_USD]]*1</f>
        <v>417.72</v>
      </c>
      <c r="L8689">
        <v>63</v>
      </c>
      <c r="M8689" t="s">
        <v>40</v>
      </c>
      <c r="N8689" t="s">
        <v>60</v>
      </c>
      <c r="O8689" t="s">
        <v>42</v>
      </c>
      <c r="P8689" t="s">
        <v>33</v>
      </c>
      <c r="Q8689">
        <v>2</v>
      </c>
      <c r="R8689" t="s">
        <v>65</v>
      </c>
      <c r="S8689" t="s">
        <v>44</v>
      </c>
      <c r="T8689">
        <v>4.5999999999999996</v>
      </c>
      <c r="U8689">
        <v>12</v>
      </c>
      <c r="V8689">
        <v>97</v>
      </c>
      <c r="W8689">
        <v>0</v>
      </c>
      <c r="X8689">
        <v>0</v>
      </c>
      <c r="Y8689" t="s">
        <v>36</v>
      </c>
    </row>
    <row r="8690" spans="1:25" x14ac:dyDescent="0.25">
      <c r="A8690" t="s">
        <v>10734</v>
      </c>
      <c r="B8690" t="s">
        <v>2608</v>
      </c>
      <c r="C8690" t="s">
        <v>48</v>
      </c>
      <c r="D8690" t="s">
        <v>28</v>
      </c>
      <c r="E8690" t="s">
        <v>76</v>
      </c>
      <c r="F8690" s="1" t="s">
        <v>20744</v>
      </c>
      <c r="G8690">
        <v>218</v>
      </c>
      <c r="H8690" t="s">
        <v>29</v>
      </c>
      <c r="I8690">
        <v>1270</v>
      </c>
      <c r="J8690">
        <v>301.64999999999998</v>
      </c>
      <c r="K8690">
        <f>Passenger_Data[[#This Row],[Price_USD]]*1</f>
        <v>301.64999999999998</v>
      </c>
      <c r="L8690">
        <v>43</v>
      </c>
      <c r="M8690" t="s">
        <v>30</v>
      </c>
      <c r="N8690" t="s">
        <v>41</v>
      </c>
      <c r="O8690" t="s">
        <v>56</v>
      </c>
      <c r="P8690" t="s">
        <v>50</v>
      </c>
      <c r="Q8690">
        <v>0</v>
      </c>
      <c r="R8690" t="s">
        <v>65</v>
      </c>
      <c r="S8690" t="s">
        <v>44</v>
      </c>
      <c r="T8690">
        <v>5.8</v>
      </c>
      <c r="U8690">
        <v>6</v>
      </c>
      <c r="V8690">
        <v>17</v>
      </c>
      <c r="W8690">
        <v>0</v>
      </c>
      <c r="X8690">
        <v>0</v>
      </c>
      <c r="Y8690" t="s">
        <v>45</v>
      </c>
    </row>
    <row r="8691" spans="1:25" x14ac:dyDescent="0.25">
      <c r="A8691" t="s">
        <v>10735</v>
      </c>
      <c r="B8691" t="s">
        <v>5433</v>
      </c>
      <c r="C8691" t="s">
        <v>54</v>
      </c>
      <c r="D8691" t="s">
        <v>27</v>
      </c>
      <c r="E8691" t="s">
        <v>55</v>
      </c>
      <c r="F8691" s="1" t="s">
        <v>20745</v>
      </c>
      <c r="G8691">
        <v>197</v>
      </c>
      <c r="H8691" t="s">
        <v>29</v>
      </c>
      <c r="I8691">
        <v>1034</v>
      </c>
      <c r="J8691">
        <v>163.92</v>
      </c>
      <c r="K8691">
        <f>Passenger_Data[[#This Row],[Price_USD]]*1</f>
        <v>163.92</v>
      </c>
      <c r="L8691">
        <v>24</v>
      </c>
      <c r="M8691" t="s">
        <v>40</v>
      </c>
      <c r="N8691" t="s">
        <v>31</v>
      </c>
      <c r="O8691" t="s">
        <v>42</v>
      </c>
      <c r="P8691" t="s">
        <v>50</v>
      </c>
      <c r="Q8691">
        <v>0</v>
      </c>
      <c r="R8691" t="s">
        <v>65</v>
      </c>
      <c r="S8691" t="s">
        <v>68</v>
      </c>
      <c r="T8691">
        <v>7.1</v>
      </c>
      <c r="U8691">
        <v>2</v>
      </c>
      <c r="V8691">
        <v>61</v>
      </c>
      <c r="W8691">
        <v>0</v>
      </c>
      <c r="X8691">
        <v>0</v>
      </c>
      <c r="Y8691" t="s">
        <v>36</v>
      </c>
    </row>
    <row r="8692" spans="1:25" x14ac:dyDescent="0.25">
      <c r="A8692" t="s">
        <v>10736</v>
      </c>
      <c r="B8692" t="s">
        <v>2546</v>
      </c>
      <c r="C8692" t="s">
        <v>26</v>
      </c>
      <c r="D8692" t="s">
        <v>76</v>
      </c>
      <c r="E8692" t="s">
        <v>49</v>
      </c>
      <c r="F8692" s="1" t="s">
        <v>20746</v>
      </c>
      <c r="G8692">
        <v>196</v>
      </c>
      <c r="H8692" t="s">
        <v>86</v>
      </c>
      <c r="I8692">
        <v>1009</v>
      </c>
      <c r="J8692">
        <v>480.58</v>
      </c>
      <c r="K8692">
        <f>Passenger_Data[[#This Row],[Price_USD]]*1</f>
        <v>480.58</v>
      </c>
      <c r="L8692">
        <v>39</v>
      </c>
      <c r="M8692" t="s">
        <v>40</v>
      </c>
      <c r="N8692" t="s">
        <v>41</v>
      </c>
      <c r="O8692" t="s">
        <v>42</v>
      </c>
      <c r="P8692" t="s">
        <v>50</v>
      </c>
      <c r="Q8692">
        <v>3</v>
      </c>
      <c r="R8692" t="s">
        <v>65</v>
      </c>
      <c r="S8692" t="s">
        <v>35</v>
      </c>
      <c r="T8692">
        <v>8.4</v>
      </c>
      <c r="U8692">
        <v>2</v>
      </c>
      <c r="V8692">
        <v>40</v>
      </c>
      <c r="W8692">
        <v>0</v>
      </c>
      <c r="X8692">
        <v>1</v>
      </c>
      <c r="Y8692" t="s">
        <v>36</v>
      </c>
    </row>
    <row r="8693" spans="1:25" x14ac:dyDescent="0.25">
      <c r="A8693" t="s">
        <v>10737</v>
      </c>
      <c r="B8693" t="s">
        <v>1854</v>
      </c>
      <c r="C8693" t="s">
        <v>82</v>
      </c>
      <c r="D8693" t="s">
        <v>59</v>
      </c>
      <c r="E8693" t="s">
        <v>27</v>
      </c>
      <c r="F8693" s="1" t="s">
        <v>20747</v>
      </c>
      <c r="G8693">
        <v>118</v>
      </c>
      <c r="H8693" t="s">
        <v>29</v>
      </c>
      <c r="I8693">
        <v>1009</v>
      </c>
      <c r="J8693">
        <v>282.87</v>
      </c>
      <c r="K8693">
        <f>Passenger_Data[[#This Row],[Price_USD]]*1</f>
        <v>282.87</v>
      </c>
      <c r="L8693">
        <v>55</v>
      </c>
      <c r="M8693" t="s">
        <v>30</v>
      </c>
      <c r="N8693" t="s">
        <v>31</v>
      </c>
      <c r="O8693" t="s">
        <v>32</v>
      </c>
      <c r="P8693" t="s">
        <v>50</v>
      </c>
      <c r="Q8693">
        <v>2</v>
      </c>
      <c r="R8693" t="s">
        <v>51</v>
      </c>
      <c r="S8693" t="s">
        <v>44</v>
      </c>
      <c r="T8693">
        <v>7.3</v>
      </c>
      <c r="U8693">
        <v>2</v>
      </c>
      <c r="V8693">
        <v>81</v>
      </c>
      <c r="W8693">
        <v>0</v>
      </c>
      <c r="X8693">
        <v>0</v>
      </c>
      <c r="Y8693" t="s">
        <v>36</v>
      </c>
    </row>
    <row r="8694" spans="1:25" x14ac:dyDescent="0.25">
      <c r="A8694" t="s">
        <v>10738</v>
      </c>
      <c r="B8694" t="s">
        <v>3197</v>
      </c>
      <c r="C8694" t="s">
        <v>48</v>
      </c>
      <c r="D8694" t="s">
        <v>27</v>
      </c>
      <c r="E8694" t="s">
        <v>59</v>
      </c>
      <c r="F8694" s="1" t="s">
        <v>20748</v>
      </c>
      <c r="G8694">
        <v>138</v>
      </c>
      <c r="H8694" t="s">
        <v>29</v>
      </c>
      <c r="I8694">
        <v>812</v>
      </c>
      <c r="J8694">
        <v>368.19</v>
      </c>
      <c r="K8694">
        <f>Passenger_Data[[#This Row],[Price_USD]]*1</f>
        <v>368.19</v>
      </c>
      <c r="L8694">
        <v>65</v>
      </c>
      <c r="M8694" t="s">
        <v>40</v>
      </c>
      <c r="N8694" t="s">
        <v>60</v>
      </c>
      <c r="O8694" t="s">
        <v>32</v>
      </c>
      <c r="P8694" t="s">
        <v>50</v>
      </c>
      <c r="Q8694">
        <v>2</v>
      </c>
      <c r="R8694" t="s">
        <v>65</v>
      </c>
      <c r="S8694" t="s">
        <v>61</v>
      </c>
      <c r="T8694">
        <v>5.4</v>
      </c>
      <c r="U8694">
        <v>2</v>
      </c>
      <c r="V8694">
        <v>113</v>
      </c>
      <c r="W8694">
        <v>0</v>
      </c>
      <c r="X8694">
        <v>0</v>
      </c>
      <c r="Y8694" t="s">
        <v>45</v>
      </c>
    </row>
    <row r="8695" spans="1:25" x14ac:dyDescent="0.25">
      <c r="A8695" t="s">
        <v>10739</v>
      </c>
      <c r="B8695" t="s">
        <v>469</v>
      </c>
      <c r="C8695" t="s">
        <v>73</v>
      </c>
      <c r="D8695" t="s">
        <v>39</v>
      </c>
      <c r="E8695" t="s">
        <v>27</v>
      </c>
      <c r="F8695" s="1" t="s">
        <v>20749</v>
      </c>
      <c r="G8695">
        <v>210</v>
      </c>
      <c r="H8695" t="s">
        <v>108</v>
      </c>
      <c r="I8695">
        <v>1403</v>
      </c>
      <c r="J8695">
        <v>273.52999999999997</v>
      </c>
      <c r="K8695">
        <f>Passenger_Data[[#This Row],[Price_USD]]*1</f>
        <v>273.52999999999997</v>
      </c>
      <c r="L8695">
        <v>76</v>
      </c>
      <c r="M8695" t="s">
        <v>40</v>
      </c>
      <c r="N8695" t="s">
        <v>31</v>
      </c>
      <c r="O8695" t="s">
        <v>42</v>
      </c>
      <c r="P8695" t="s">
        <v>50</v>
      </c>
      <c r="Q8695">
        <v>1</v>
      </c>
      <c r="R8695" t="s">
        <v>65</v>
      </c>
      <c r="S8695" t="s">
        <v>68</v>
      </c>
      <c r="T8695">
        <v>8.1999999999999993</v>
      </c>
      <c r="U8695">
        <v>9</v>
      </c>
      <c r="V8695">
        <v>6</v>
      </c>
      <c r="W8695">
        <v>0</v>
      </c>
      <c r="X8695">
        <v>0</v>
      </c>
      <c r="Y8695" t="s">
        <v>45</v>
      </c>
    </row>
    <row r="8696" spans="1:25" x14ac:dyDescent="0.25">
      <c r="A8696" t="s">
        <v>10740</v>
      </c>
      <c r="B8696" t="s">
        <v>3714</v>
      </c>
      <c r="C8696" t="s">
        <v>82</v>
      </c>
      <c r="D8696" t="s">
        <v>28</v>
      </c>
      <c r="E8696" t="s">
        <v>39</v>
      </c>
      <c r="F8696" s="1" t="s">
        <v>20750</v>
      </c>
      <c r="G8696">
        <v>147</v>
      </c>
      <c r="H8696" t="s">
        <v>29</v>
      </c>
      <c r="I8696">
        <v>617</v>
      </c>
      <c r="J8696">
        <v>244.05</v>
      </c>
      <c r="K8696">
        <f>Passenger_Data[[#This Row],[Price_USD]]*1</f>
        <v>244.05</v>
      </c>
      <c r="L8696">
        <v>55</v>
      </c>
      <c r="M8696" t="s">
        <v>40</v>
      </c>
      <c r="N8696" t="s">
        <v>31</v>
      </c>
      <c r="O8696" t="s">
        <v>33</v>
      </c>
      <c r="P8696" t="s">
        <v>50</v>
      </c>
      <c r="Q8696">
        <v>1</v>
      </c>
      <c r="R8696" t="s">
        <v>65</v>
      </c>
      <c r="S8696" t="s">
        <v>68</v>
      </c>
      <c r="T8696">
        <v>7</v>
      </c>
      <c r="U8696">
        <v>4</v>
      </c>
      <c r="V8696">
        <v>87</v>
      </c>
      <c r="W8696">
        <v>0</v>
      </c>
      <c r="X8696">
        <v>0</v>
      </c>
      <c r="Y8696" t="s">
        <v>36</v>
      </c>
    </row>
    <row r="8697" spans="1:25" x14ac:dyDescent="0.25">
      <c r="A8697" t="s">
        <v>10741</v>
      </c>
      <c r="B8697" t="s">
        <v>2360</v>
      </c>
      <c r="C8697" t="s">
        <v>26</v>
      </c>
      <c r="D8697" t="s">
        <v>27</v>
      </c>
      <c r="E8697" t="s">
        <v>39</v>
      </c>
      <c r="F8697" s="1" t="s">
        <v>20751</v>
      </c>
      <c r="G8697">
        <v>189</v>
      </c>
      <c r="H8697" t="s">
        <v>29</v>
      </c>
      <c r="I8697">
        <v>974</v>
      </c>
      <c r="J8697">
        <v>257.66000000000003</v>
      </c>
      <c r="K8697">
        <f>Passenger_Data[[#This Row],[Price_USD]]*1</f>
        <v>257.66000000000003</v>
      </c>
      <c r="L8697">
        <v>48</v>
      </c>
      <c r="M8697" t="s">
        <v>40</v>
      </c>
      <c r="N8697" t="s">
        <v>60</v>
      </c>
      <c r="O8697" t="s">
        <v>32</v>
      </c>
      <c r="P8697" t="s">
        <v>50</v>
      </c>
      <c r="Q8697">
        <v>2</v>
      </c>
      <c r="R8697" t="s">
        <v>65</v>
      </c>
      <c r="S8697" t="s">
        <v>68</v>
      </c>
      <c r="T8697">
        <v>8.6</v>
      </c>
      <c r="U8697">
        <v>1</v>
      </c>
      <c r="V8697">
        <v>99</v>
      </c>
      <c r="W8697">
        <v>0</v>
      </c>
      <c r="X8697">
        <v>0</v>
      </c>
      <c r="Y8697" t="s">
        <v>77</v>
      </c>
    </row>
    <row r="8698" spans="1:25" x14ac:dyDescent="0.25">
      <c r="A8698" t="s">
        <v>10742</v>
      </c>
      <c r="B8698" t="s">
        <v>2970</v>
      </c>
      <c r="C8698" t="s">
        <v>73</v>
      </c>
      <c r="D8698" t="s">
        <v>59</v>
      </c>
      <c r="E8698" t="s">
        <v>28</v>
      </c>
      <c r="F8698" s="1" t="s">
        <v>20752</v>
      </c>
      <c r="G8698">
        <v>148</v>
      </c>
      <c r="H8698" t="s">
        <v>86</v>
      </c>
      <c r="I8698">
        <v>1678</v>
      </c>
      <c r="J8698">
        <v>473.18</v>
      </c>
      <c r="K8698">
        <f>Passenger_Data[[#This Row],[Price_USD]]*1</f>
        <v>473.18</v>
      </c>
      <c r="L8698">
        <v>40</v>
      </c>
      <c r="M8698" t="s">
        <v>30</v>
      </c>
      <c r="N8698" t="s">
        <v>60</v>
      </c>
      <c r="O8698" t="s">
        <v>32</v>
      </c>
      <c r="P8698" t="s">
        <v>33</v>
      </c>
      <c r="Q8698">
        <v>1</v>
      </c>
      <c r="R8698" t="s">
        <v>65</v>
      </c>
      <c r="S8698" t="s">
        <v>68</v>
      </c>
      <c r="T8698">
        <v>7.5</v>
      </c>
      <c r="U8698">
        <v>19</v>
      </c>
      <c r="V8698">
        <v>104</v>
      </c>
      <c r="W8698">
        <v>0</v>
      </c>
      <c r="X8698">
        <v>1</v>
      </c>
      <c r="Y8698" t="s">
        <v>45</v>
      </c>
    </row>
    <row r="8699" spans="1:25" x14ac:dyDescent="0.25">
      <c r="A8699" t="s">
        <v>10743</v>
      </c>
      <c r="B8699" t="s">
        <v>2486</v>
      </c>
      <c r="C8699" t="s">
        <v>26</v>
      </c>
      <c r="D8699" t="s">
        <v>59</v>
      </c>
      <c r="E8699" t="s">
        <v>28</v>
      </c>
      <c r="F8699" s="1" t="s">
        <v>20753</v>
      </c>
      <c r="G8699">
        <v>208</v>
      </c>
      <c r="H8699" t="s">
        <v>86</v>
      </c>
      <c r="I8699">
        <v>1356</v>
      </c>
      <c r="J8699">
        <v>486.88</v>
      </c>
      <c r="K8699">
        <f>Passenger_Data[[#This Row],[Price_USD]]*1</f>
        <v>486.88</v>
      </c>
      <c r="L8699">
        <v>73</v>
      </c>
      <c r="M8699" t="s">
        <v>30</v>
      </c>
      <c r="N8699" t="s">
        <v>31</v>
      </c>
      <c r="O8699" t="s">
        <v>32</v>
      </c>
      <c r="P8699" t="s">
        <v>33</v>
      </c>
      <c r="Q8699">
        <v>0</v>
      </c>
      <c r="R8699" t="s">
        <v>43</v>
      </c>
      <c r="S8699" t="s">
        <v>44</v>
      </c>
      <c r="T8699">
        <v>6.7</v>
      </c>
      <c r="U8699">
        <v>9</v>
      </c>
      <c r="V8699">
        <v>87</v>
      </c>
      <c r="W8699">
        <v>0</v>
      </c>
      <c r="X8699">
        <v>0</v>
      </c>
      <c r="Y8699" t="s">
        <v>45</v>
      </c>
    </row>
    <row r="8700" spans="1:25" x14ac:dyDescent="0.25">
      <c r="A8700" t="s">
        <v>10744</v>
      </c>
      <c r="B8700" t="s">
        <v>2317</v>
      </c>
      <c r="C8700" t="s">
        <v>48</v>
      </c>
      <c r="D8700" t="s">
        <v>49</v>
      </c>
      <c r="E8700" t="s">
        <v>55</v>
      </c>
      <c r="F8700" s="1" t="s">
        <v>20754</v>
      </c>
      <c r="G8700">
        <v>183</v>
      </c>
      <c r="H8700" t="s">
        <v>29</v>
      </c>
      <c r="I8700">
        <v>1212</v>
      </c>
      <c r="J8700">
        <v>527.96</v>
      </c>
      <c r="K8700">
        <f>Passenger_Data[[#This Row],[Price_USD]]*1</f>
        <v>527.96</v>
      </c>
      <c r="L8700">
        <v>32</v>
      </c>
      <c r="M8700" t="s">
        <v>40</v>
      </c>
      <c r="N8700" t="s">
        <v>31</v>
      </c>
      <c r="O8700" t="s">
        <v>32</v>
      </c>
      <c r="P8700" t="s">
        <v>264</v>
      </c>
      <c r="Q8700">
        <v>0</v>
      </c>
      <c r="R8700" t="s">
        <v>65</v>
      </c>
      <c r="S8700" t="s">
        <v>68</v>
      </c>
      <c r="T8700">
        <v>7.1</v>
      </c>
      <c r="U8700">
        <v>13</v>
      </c>
      <c r="V8700">
        <v>18</v>
      </c>
      <c r="W8700">
        <v>0</v>
      </c>
      <c r="X8700">
        <v>0</v>
      </c>
      <c r="Y8700" t="s">
        <v>77</v>
      </c>
    </row>
    <row r="8701" spans="1:25" x14ac:dyDescent="0.25">
      <c r="A8701" t="s">
        <v>10745</v>
      </c>
      <c r="B8701" t="s">
        <v>5136</v>
      </c>
      <c r="C8701" t="s">
        <v>82</v>
      </c>
      <c r="D8701" t="s">
        <v>28</v>
      </c>
      <c r="E8701" t="s">
        <v>76</v>
      </c>
      <c r="F8701" s="1" t="s">
        <v>20755</v>
      </c>
      <c r="G8701">
        <v>157</v>
      </c>
      <c r="H8701" t="s">
        <v>29</v>
      </c>
      <c r="I8701">
        <v>1113</v>
      </c>
      <c r="J8701">
        <v>226.59</v>
      </c>
      <c r="K8701">
        <f>Passenger_Data[[#This Row],[Price_USD]]*1</f>
        <v>226.59</v>
      </c>
      <c r="L8701">
        <v>23</v>
      </c>
      <c r="M8701" t="s">
        <v>30</v>
      </c>
      <c r="N8701" t="s">
        <v>31</v>
      </c>
      <c r="O8701" t="s">
        <v>33</v>
      </c>
      <c r="P8701" t="s">
        <v>83</v>
      </c>
      <c r="Q8701">
        <v>2</v>
      </c>
      <c r="R8701" t="s">
        <v>51</v>
      </c>
      <c r="S8701" t="s">
        <v>68</v>
      </c>
      <c r="T8701">
        <v>7.7</v>
      </c>
      <c r="U8701">
        <v>18</v>
      </c>
      <c r="V8701">
        <v>97</v>
      </c>
      <c r="W8701">
        <v>0</v>
      </c>
      <c r="X8701">
        <v>0</v>
      </c>
      <c r="Y8701" t="s">
        <v>36</v>
      </c>
    </row>
    <row r="8702" spans="1:25" x14ac:dyDescent="0.25">
      <c r="A8702" t="s">
        <v>10746</v>
      </c>
      <c r="B8702" t="s">
        <v>607</v>
      </c>
      <c r="C8702" t="s">
        <v>48</v>
      </c>
      <c r="D8702" t="s">
        <v>27</v>
      </c>
      <c r="E8702" t="s">
        <v>49</v>
      </c>
      <c r="F8702" s="1" t="s">
        <v>20756</v>
      </c>
      <c r="G8702">
        <v>114</v>
      </c>
      <c r="H8702" t="s">
        <v>29</v>
      </c>
      <c r="I8702">
        <v>1171</v>
      </c>
      <c r="J8702">
        <v>435.08</v>
      </c>
      <c r="K8702">
        <f>Passenger_Data[[#This Row],[Price_USD]]*1</f>
        <v>435.08</v>
      </c>
      <c r="L8702">
        <v>27</v>
      </c>
      <c r="M8702" t="s">
        <v>30</v>
      </c>
      <c r="N8702" t="s">
        <v>31</v>
      </c>
      <c r="O8702" t="s">
        <v>33</v>
      </c>
      <c r="P8702" t="s">
        <v>50</v>
      </c>
      <c r="Q8702">
        <v>3</v>
      </c>
      <c r="R8702" t="s">
        <v>43</v>
      </c>
      <c r="S8702" t="s">
        <v>44</v>
      </c>
      <c r="T8702">
        <v>8</v>
      </c>
      <c r="U8702">
        <v>25</v>
      </c>
      <c r="V8702">
        <v>66</v>
      </c>
      <c r="W8702">
        <v>0</v>
      </c>
      <c r="X8702">
        <v>0</v>
      </c>
      <c r="Y8702" t="s">
        <v>77</v>
      </c>
    </row>
    <row r="8703" spans="1:25" x14ac:dyDescent="0.25">
      <c r="A8703" t="s">
        <v>10747</v>
      </c>
      <c r="B8703" t="s">
        <v>3060</v>
      </c>
      <c r="C8703" t="s">
        <v>82</v>
      </c>
      <c r="D8703" t="s">
        <v>39</v>
      </c>
      <c r="E8703" t="s">
        <v>55</v>
      </c>
      <c r="F8703" s="1" t="s">
        <v>20757</v>
      </c>
      <c r="G8703">
        <v>148</v>
      </c>
      <c r="H8703" t="s">
        <v>29</v>
      </c>
      <c r="I8703">
        <v>543</v>
      </c>
      <c r="J8703">
        <v>454.9</v>
      </c>
      <c r="K8703">
        <f>Passenger_Data[[#This Row],[Price_USD]]*1</f>
        <v>454.9</v>
      </c>
      <c r="L8703">
        <v>28</v>
      </c>
      <c r="M8703" t="s">
        <v>40</v>
      </c>
      <c r="N8703" t="s">
        <v>60</v>
      </c>
      <c r="O8703" t="s">
        <v>56</v>
      </c>
      <c r="P8703" t="s">
        <v>33</v>
      </c>
      <c r="Q8703">
        <v>1</v>
      </c>
      <c r="R8703" t="s">
        <v>51</v>
      </c>
      <c r="S8703" t="s">
        <v>44</v>
      </c>
      <c r="T8703">
        <v>4.9000000000000004</v>
      </c>
      <c r="U8703">
        <v>7</v>
      </c>
      <c r="V8703">
        <v>66</v>
      </c>
      <c r="W8703">
        <v>0</v>
      </c>
      <c r="X8703">
        <v>0</v>
      </c>
      <c r="Y8703" t="s">
        <v>45</v>
      </c>
    </row>
    <row r="8704" spans="1:25" x14ac:dyDescent="0.25">
      <c r="A8704" t="s">
        <v>10748</v>
      </c>
      <c r="B8704" t="s">
        <v>2164</v>
      </c>
      <c r="C8704" t="s">
        <v>48</v>
      </c>
      <c r="D8704" t="s">
        <v>55</v>
      </c>
      <c r="E8704" t="s">
        <v>76</v>
      </c>
      <c r="F8704" s="1" t="s">
        <v>20758</v>
      </c>
      <c r="G8704">
        <v>217</v>
      </c>
      <c r="H8704" t="s">
        <v>29</v>
      </c>
      <c r="I8704">
        <v>1014</v>
      </c>
      <c r="J8704">
        <v>339.77</v>
      </c>
      <c r="K8704">
        <f>Passenger_Data[[#This Row],[Price_USD]]*1</f>
        <v>339.77</v>
      </c>
      <c r="L8704">
        <v>65</v>
      </c>
      <c r="M8704" t="s">
        <v>40</v>
      </c>
      <c r="N8704" t="s">
        <v>31</v>
      </c>
      <c r="O8704" t="s">
        <v>33</v>
      </c>
      <c r="P8704" t="s">
        <v>33</v>
      </c>
      <c r="Q8704">
        <v>0</v>
      </c>
      <c r="R8704" t="s">
        <v>51</v>
      </c>
      <c r="S8704" t="s">
        <v>44</v>
      </c>
      <c r="T8704">
        <v>6.8</v>
      </c>
      <c r="U8704">
        <v>3</v>
      </c>
      <c r="V8704">
        <v>10</v>
      </c>
      <c r="W8704">
        <v>0</v>
      </c>
      <c r="X8704">
        <v>0</v>
      </c>
      <c r="Y8704" t="s">
        <v>77</v>
      </c>
    </row>
    <row r="8705" spans="1:25" x14ac:dyDescent="0.25">
      <c r="A8705" t="s">
        <v>10749</v>
      </c>
      <c r="B8705" t="s">
        <v>974</v>
      </c>
      <c r="C8705" t="s">
        <v>48</v>
      </c>
      <c r="D8705" t="s">
        <v>28</v>
      </c>
      <c r="E8705" t="s">
        <v>49</v>
      </c>
      <c r="F8705" s="1" t="s">
        <v>20759</v>
      </c>
      <c r="G8705">
        <v>188</v>
      </c>
      <c r="H8705" t="s">
        <v>29</v>
      </c>
      <c r="I8705">
        <v>1798</v>
      </c>
      <c r="J8705">
        <v>258.08</v>
      </c>
      <c r="K8705">
        <f>Passenger_Data[[#This Row],[Price_USD]]*1</f>
        <v>258.08</v>
      </c>
      <c r="L8705">
        <v>18</v>
      </c>
      <c r="M8705" t="s">
        <v>30</v>
      </c>
      <c r="N8705" t="s">
        <v>31</v>
      </c>
      <c r="O8705" t="s">
        <v>56</v>
      </c>
      <c r="P8705" t="s">
        <v>50</v>
      </c>
      <c r="Q8705">
        <v>2</v>
      </c>
      <c r="R8705" t="s">
        <v>65</v>
      </c>
      <c r="S8705" t="s">
        <v>61</v>
      </c>
      <c r="T8705">
        <v>6.4</v>
      </c>
      <c r="U8705">
        <v>5</v>
      </c>
      <c r="V8705">
        <v>89</v>
      </c>
      <c r="W8705">
        <v>0</v>
      </c>
      <c r="X8705">
        <v>1</v>
      </c>
      <c r="Y8705" t="s">
        <v>36</v>
      </c>
    </row>
    <row r="8706" spans="1:25" x14ac:dyDescent="0.25">
      <c r="A8706" t="s">
        <v>10750</v>
      </c>
      <c r="B8706" t="s">
        <v>437</v>
      </c>
      <c r="C8706" t="s">
        <v>26</v>
      </c>
      <c r="D8706" t="s">
        <v>64</v>
      </c>
      <c r="E8706" t="s">
        <v>59</v>
      </c>
      <c r="F8706" s="1" t="s">
        <v>20760</v>
      </c>
      <c r="G8706">
        <v>206</v>
      </c>
      <c r="H8706" t="s">
        <v>29</v>
      </c>
      <c r="I8706">
        <v>1099</v>
      </c>
      <c r="J8706">
        <v>233.25</v>
      </c>
      <c r="K8706">
        <f>Passenger_Data[[#This Row],[Price_USD]]*1</f>
        <v>233.25</v>
      </c>
      <c r="L8706">
        <v>39</v>
      </c>
      <c r="M8706" t="s">
        <v>30</v>
      </c>
      <c r="N8706" t="s">
        <v>60</v>
      </c>
      <c r="O8706" t="s">
        <v>42</v>
      </c>
      <c r="P8706" t="s">
        <v>33</v>
      </c>
      <c r="Q8706">
        <v>0</v>
      </c>
      <c r="R8706" t="s">
        <v>65</v>
      </c>
      <c r="S8706" t="s">
        <v>68</v>
      </c>
      <c r="T8706">
        <v>8.6</v>
      </c>
      <c r="U8706">
        <v>1</v>
      </c>
      <c r="V8706">
        <v>13</v>
      </c>
      <c r="W8706">
        <v>0</v>
      </c>
      <c r="X8706">
        <v>1</v>
      </c>
      <c r="Y8706" t="s">
        <v>45</v>
      </c>
    </row>
    <row r="8707" spans="1:25" x14ac:dyDescent="0.25">
      <c r="A8707" t="s">
        <v>10751</v>
      </c>
      <c r="B8707" t="s">
        <v>1683</v>
      </c>
      <c r="C8707" t="s">
        <v>82</v>
      </c>
      <c r="D8707" t="s">
        <v>28</v>
      </c>
      <c r="E8707" t="s">
        <v>76</v>
      </c>
      <c r="F8707" s="1" t="s">
        <v>20761</v>
      </c>
      <c r="G8707">
        <v>206</v>
      </c>
      <c r="H8707" t="s">
        <v>29</v>
      </c>
      <c r="I8707">
        <v>959</v>
      </c>
      <c r="J8707">
        <v>286.7</v>
      </c>
      <c r="K8707">
        <f>Passenger_Data[[#This Row],[Price_USD]]*1</f>
        <v>286.7</v>
      </c>
      <c r="L8707">
        <v>35</v>
      </c>
      <c r="M8707" t="s">
        <v>30</v>
      </c>
      <c r="N8707" t="s">
        <v>41</v>
      </c>
      <c r="O8707" t="s">
        <v>32</v>
      </c>
      <c r="P8707" t="s">
        <v>33</v>
      </c>
      <c r="Q8707">
        <v>0</v>
      </c>
      <c r="R8707" t="s">
        <v>65</v>
      </c>
      <c r="S8707" t="s">
        <v>35</v>
      </c>
      <c r="T8707">
        <v>7.1</v>
      </c>
      <c r="U8707">
        <v>31</v>
      </c>
      <c r="V8707">
        <v>51</v>
      </c>
      <c r="W8707">
        <v>0</v>
      </c>
      <c r="X8707">
        <v>0</v>
      </c>
      <c r="Y8707" t="s">
        <v>45</v>
      </c>
    </row>
    <row r="8708" spans="1:25" x14ac:dyDescent="0.25">
      <c r="A8708" t="s">
        <v>10752</v>
      </c>
      <c r="B8708" t="s">
        <v>7878</v>
      </c>
      <c r="C8708" t="s">
        <v>48</v>
      </c>
      <c r="D8708" t="s">
        <v>59</v>
      </c>
      <c r="E8708" t="s">
        <v>27</v>
      </c>
      <c r="F8708" s="1" t="s">
        <v>20762</v>
      </c>
      <c r="G8708">
        <v>132</v>
      </c>
      <c r="H8708" t="s">
        <v>29</v>
      </c>
      <c r="I8708">
        <v>1138</v>
      </c>
      <c r="J8708">
        <v>177.49</v>
      </c>
      <c r="K8708">
        <f>Passenger_Data[[#This Row],[Price_USD]]*1</f>
        <v>177.49</v>
      </c>
      <c r="L8708">
        <v>53</v>
      </c>
      <c r="M8708" t="s">
        <v>40</v>
      </c>
      <c r="N8708" t="s">
        <v>41</v>
      </c>
      <c r="O8708" t="s">
        <v>42</v>
      </c>
      <c r="P8708" t="s">
        <v>264</v>
      </c>
      <c r="Q8708">
        <v>1</v>
      </c>
      <c r="R8708" t="s">
        <v>51</v>
      </c>
      <c r="S8708" t="s">
        <v>61</v>
      </c>
      <c r="T8708">
        <v>8.6999999999999993</v>
      </c>
      <c r="U8708">
        <v>4</v>
      </c>
      <c r="V8708">
        <v>91</v>
      </c>
      <c r="W8708">
        <v>0</v>
      </c>
      <c r="X8708">
        <v>1</v>
      </c>
      <c r="Y8708" t="s">
        <v>45</v>
      </c>
    </row>
    <row r="8709" spans="1:25" x14ac:dyDescent="0.25">
      <c r="A8709" t="s">
        <v>10753</v>
      </c>
      <c r="B8709" t="s">
        <v>5373</v>
      </c>
      <c r="C8709" t="s">
        <v>48</v>
      </c>
      <c r="D8709" t="s">
        <v>59</v>
      </c>
      <c r="E8709" t="s">
        <v>59</v>
      </c>
      <c r="F8709" s="1" t="s">
        <v>20763</v>
      </c>
      <c r="G8709">
        <v>166</v>
      </c>
      <c r="H8709" t="s">
        <v>29</v>
      </c>
      <c r="I8709">
        <v>716</v>
      </c>
      <c r="J8709">
        <v>501.65</v>
      </c>
      <c r="K8709">
        <f>Passenger_Data[[#This Row],[Price_USD]]*1</f>
        <v>501.65</v>
      </c>
      <c r="L8709">
        <v>25</v>
      </c>
      <c r="M8709" t="s">
        <v>30</v>
      </c>
      <c r="N8709" t="s">
        <v>31</v>
      </c>
      <c r="O8709" t="s">
        <v>42</v>
      </c>
      <c r="P8709" t="s">
        <v>33</v>
      </c>
      <c r="Q8709">
        <v>2</v>
      </c>
      <c r="R8709" t="s">
        <v>65</v>
      </c>
      <c r="S8709" t="s">
        <v>35</v>
      </c>
      <c r="T8709">
        <v>3.8</v>
      </c>
      <c r="U8709">
        <v>3</v>
      </c>
      <c r="V8709">
        <v>105</v>
      </c>
      <c r="W8709">
        <v>0</v>
      </c>
      <c r="X8709">
        <v>0</v>
      </c>
      <c r="Y8709" t="s">
        <v>45</v>
      </c>
    </row>
    <row r="8710" spans="1:25" x14ac:dyDescent="0.25">
      <c r="A8710" t="s">
        <v>10754</v>
      </c>
      <c r="B8710" t="s">
        <v>4485</v>
      </c>
      <c r="C8710" t="s">
        <v>26</v>
      </c>
      <c r="D8710" t="s">
        <v>27</v>
      </c>
      <c r="E8710" t="s">
        <v>39</v>
      </c>
      <c r="F8710" s="1" t="s">
        <v>20764</v>
      </c>
      <c r="G8710">
        <v>184</v>
      </c>
      <c r="H8710" t="s">
        <v>86</v>
      </c>
      <c r="I8710">
        <v>739</v>
      </c>
      <c r="J8710">
        <v>378.57</v>
      </c>
      <c r="K8710">
        <f>Passenger_Data[[#This Row],[Price_USD]]*1</f>
        <v>378.57</v>
      </c>
      <c r="L8710">
        <v>55</v>
      </c>
      <c r="M8710" t="s">
        <v>40</v>
      </c>
      <c r="N8710" t="s">
        <v>41</v>
      </c>
      <c r="O8710" t="s">
        <v>56</v>
      </c>
      <c r="P8710" t="s">
        <v>50</v>
      </c>
      <c r="Q8710">
        <v>0</v>
      </c>
      <c r="R8710" t="s">
        <v>65</v>
      </c>
      <c r="S8710" t="s">
        <v>44</v>
      </c>
      <c r="T8710">
        <v>9.1999999999999993</v>
      </c>
      <c r="U8710">
        <v>9</v>
      </c>
      <c r="V8710">
        <v>94</v>
      </c>
      <c r="W8710">
        <v>0</v>
      </c>
      <c r="X8710">
        <v>1</v>
      </c>
      <c r="Y8710" t="s">
        <v>36</v>
      </c>
    </row>
    <row r="8711" spans="1:25" x14ac:dyDescent="0.25">
      <c r="A8711" t="s">
        <v>10755</v>
      </c>
      <c r="B8711" t="s">
        <v>4417</v>
      </c>
      <c r="C8711" t="s">
        <v>54</v>
      </c>
      <c r="D8711" t="s">
        <v>55</v>
      </c>
      <c r="E8711" t="s">
        <v>27</v>
      </c>
      <c r="F8711" s="1" t="s">
        <v>20765</v>
      </c>
      <c r="G8711">
        <v>127</v>
      </c>
      <c r="H8711" t="s">
        <v>29</v>
      </c>
      <c r="I8711">
        <v>1052</v>
      </c>
      <c r="J8711">
        <v>403.04</v>
      </c>
      <c r="K8711">
        <f>Passenger_Data[[#This Row],[Price_USD]]*1</f>
        <v>403.04</v>
      </c>
      <c r="L8711">
        <v>65</v>
      </c>
      <c r="M8711" t="s">
        <v>40</v>
      </c>
      <c r="N8711" t="s">
        <v>60</v>
      </c>
      <c r="O8711" t="s">
        <v>42</v>
      </c>
      <c r="P8711" t="s">
        <v>83</v>
      </c>
      <c r="Q8711">
        <v>1</v>
      </c>
      <c r="R8711" t="s">
        <v>51</v>
      </c>
      <c r="S8711" t="s">
        <v>61</v>
      </c>
      <c r="T8711">
        <v>6.5</v>
      </c>
      <c r="U8711">
        <v>2</v>
      </c>
      <c r="V8711">
        <v>38</v>
      </c>
      <c r="W8711">
        <v>0</v>
      </c>
      <c r="X8711">
        <v>0</v>
      </c>
      <c r="Y8711" t="s">
        <v>45</v>
      </c>
    </row>
    <row r="8712" spans="1:25" x14ac:dyDescent="0.25">
      <c r="A8712" t="s">
        <v>10756</v>
      </c>
      <c r="B8712" t="s">
        <v>657</v>
      </c>
      <c r="C8712" t="s">
        <v>48</v>
      </c>
      <c r="D8712" t="s">
        <v>27</v>
      </c>
      <c r="E8712" t="s">
        <v>39</v>
      </c>
      <c r="F8712" s="1" t="s">
        <v>20766</v>
      </c>
      <c r="G8712">
        <v>73</v>
      </c>
      <c r="H8712" t="s">
        <v>86</v>
      </c>
      <c r="I8712">
        <v>1381</v>
      </c>
      <c r="J8712">
        <v>519.16</v>
      </c>
      <c r="K8712">
        <f>Passenger_Data[[#This Row],[Price_USD]]*1</f>
        <v>519.16</v>
      </c>
      <c r="L8712">
        <v>19</v>
      </c>
      <c r="M8712" t="s">
        <v>40</v>
      </c>
      <c r="N8712" t="s">
        <v>31</v>
      </c>
      <c r="O8712" t="s">
        <v>32</v>
      </c>
      <c r="P8712" t="s">
        <v>50</v>
      </c>
      <c r="Q8712">
        <v>1</v>
      </c>
      <c r="R8712" t="s">
        <v>65</v>
      </c>
      <c r="S8712" t="s">
        <v>35</v>
      </c>
      <c r="T8712">
        <v>9</v>
      </c>
      <c r="U8712">
        <v>4</v>
      </c>
      <c r="V8712">
        <v>83</v>
      </c>
      <c r="W8712">
        <v>0</v>
      </c>
      <c r="X8712">
        <v>0</v>
      </c>
      <c r="Y8712" t="s">
        <v>45</v>
      </c>
    </row>
    <row r="8713" spans="1:25" x14ac:dyDescent="0.25">
      <c r="A8713" t="s">
        <v>10757</v>
      </c>
      <c r="B8713" t="s">
        <v>4267</v>
      </c>
      <c r="C8713" t="s">
        <v>73</v>
      </c>
      <c r="D8713" t="s">
        <v>55</v>
      </c>
      <c r="E8713" t="s">
        <v>64</v>
      </c>
      <c r="F8713" s="1" t="s">
        <v>20767</v>
      </c>
      <c r="G8713">
        <v>120</v>
      </c>
      <c r="H8713" t="s">
        <v>86</v>
      </c>
      <c r="I8713">
        <v>1054</v>
      </c>
      <c r="J8713">
        <v>641.23</v>
      </c>
      <c r="K8713">
        <f>Passenger_Data[[#This Row],[Price_USD]]*1</f>
        <v>641.23</v>
      </c>
      <c r="L8713">
        <v>78</v>
      </c>
      <c r="M8713" t="s">
        <v>30</v>
      </c>
      <c r="N8713" t="s">
        <v>31</v>
      </c>
      <c r="O8713" t="s">
        <v>56</v>
      </c>
      <c r="P8713" t="s">
        <v>33</v>
      </c>
      <c r="Q8713">
        <v>1</v>
      </c>
      <c r="R8713" t="s">
        <v>51</v>
      </c>
      <c r="S8713" t="s">
        <v>44</v>
      </c>
      <c r="T8713">
        <v>6.8</v>
      </c>
      <c r="U8713">
        <v>17</v>
      </c>
      <c r="V8713">
        <v>103</v>
      </c>
      <c r="W8713">
        <v>0</v>
      </c>
      <c r="X8713">
        <v>0</v>
      </c>
      <c r="Y8713" t="s">
        <v>36</v>
      </c>
    </row>
    <row r="8714" spans="1:25" x14ac:dyDescent="0.25">
      <c r="A8714" t="s">
        <v>10758</v>
      </c>
      <c r="B8714" t="s">
        <v>886</v>
      </c>
      <c r="C8714" t="s">
        <v>54</v>
      </c>
      <c r="D8714" t="s">
        <v>55</v>
      </c>
      <c r="E8714" t="s">
        <v>49</v>
      </c>
      <c r="F8714" s="1" t="s">
        <v>20768</v>
      </c>
      <c r="G8714">
        <v>130</v>
      </c>
      <c r="H8714" t="s">
        <v>86</v>
      </c>
      <c r="I8714">
        <v>1065</v>
      </c>
      <c r="J8714">
        <v>329.81</v>
      </c>
      <c r="K8714">
        <f>Passenger_Data[[#This Row],[Price_USD]]*1</f>
        <v>329.81</v>
      </c>
      <c r="L8714">
        <v>68</v>
      </c>
      <c r="M8714" t="s">
        <v>30</v>
      </c>
      <c r="N8714" t="s">
        <v>41</v>
      </c>
      <c r="O8714" t="s">
        <v>56</v>
      </c>
      <c r="P8714" t="s">
        <v>50</v>
      </c>
      <c r="Q8714">
        <v>3</v>
      </c>
      <c r="R8714" t="s">
        <v>65</v>
      </c>
      <c r="S8714" t="s">
        <v>35</v>
      </c>
      <c r="T8714">
        <v>7.4</v>
      </c>
      <c r="U8714">
        <v>2</v>
      </c>
      <c r="V8714">
        <v>118</v>
      </c>
      <c r="W8714">
        <v>0</v>
      </c>
      <c r="X8714">
        <v>0</v>
      </c>
      <c r="Y8714" t="s">
        <v>36</v>
      </c>
    </row>
    <row r="8715" spans="1:25" x14ac:dyDescent="0.25">
      <c r="A8715" t="s">
        <v>10759</v>
      </c>
      <c r="B8715" t="s">
        <v>8338</v>
      </c>
      <c r="C8715" t="s">
        <v>82</v>
      </c>
      <c r="D8715" t="s">
        <v>39</v>
      </c>
      <c r="E8715" t="s">
        <v>27</v>
      </c>
      <c r="F8715" s="1" t="s">
        <v>20769</v>
      </c>
      <c r="G8715">
        <v>182</v>
      </c>
      <c r="H8715" t="s">
        <v>29</v>
      </c>
      <c r="I8715">
        <v>1015</v>
      </c>
      <c r="J8715">
        <v>272.26</v>
      </c>
      <c r="K8715">
        <f>Passenger_Data[[#This Row],[Price_USD]]*1</f>
        <v>272.26</v>
      </c>
      <c r="L8715">
        <v>35</v>
      </c>
      <c r="M8715" t="s">
        <v>40</v>
      </c>
      <c r="N8715" t="s">
        <v>60</v>
      </c>
      <c r="O8715" t="s">
        <v>32</v>
      </c>
      <c r="P8715" t="s">
        <v>83</v>
      </c>
      <c r="Q8715">
        <v>0</v>
      </c>
      <c r="R8715" t="s">
        <v>65</v>
      </c>
      <c r="S8715" t="s">
        <v>61</v>
      </c>
      <c r="T8715">
        <v>4.7</v>
      </c>
      <c r="U8715">
        <v>2</v>
      </c>
      <c r="V8715">
        <v>82</v>
      </c>
      <c r="W8715">
        <v>0</v>
      </c>
      <c r="X8715">
        <v>0</v>
      </c>
      <c r="Y8715" t="s">
        <v>45</v>
      </c>
    </row>
    <row r="8716" spans="1:25" x14ac:dyDescent="0.25">
      <c r="A8716" t="s">
        <v>10760</v>
      </c>
      <c r="B8716" t="s">
        <v>2012</v>
      </c>
      <c r="C8716" t="s">
        <v>26</v>
      </c>
      <c r="D8716" t="s">
        <v>55</v>
      </c>
      <c r="E8716" t="s">
        <v>76</v>
      </c>
      <c r="F8716" s="1" t="s">
        <v>20770</v>
      </c>
      <c r="G8716">
        <v>106</v>
      </c>
      <c r="H8716" t="s">
        <v>29</v>
      </c>
      <c r="I8716">
        <v>1360</v>
      </c>
      <c r="J8716">
        <v>329.81</v>
      </c>
      <c r="K8716">
        <f>Passenger_Data[[#This Row],[Price_USD]]*1</f>
        <v>329.81</v>
      </c>
      <c r="L8716">
        <v>79</v>
      </c>
      <c r="M8716" t="s">
        <v>30</v>
      </c>
      <c r="N8716" t="s">
        <v>31</v>
      </c>
      <c r="O8716" t="s">
        <v>56</v>
      </c>
      <c r="P8716" t="s">
        <v>50</v>
      </c>
      <c r="Q8716">
        <v>0</v>
      </c>
      <c r="R8716" t="s">
        <v>65</v>
      </c>
      <c r="S8716" t="s">
        <v>61</v>
      </c>
      <c r="T8716">
        <v>8.8000000000000007</v>
      </c>
      <c r="U8716">
        <v>9</v>
      </c>
      <c r="V8716">
        <v>112</v>
      </c>
      <c r="W8716">
        <v>0</v>
      </c>
      <c r="X8716">
        <v>1</v>
      </c>
      <c r="Y8716" t="s">
        <v>77</v>
      </c>
    </row>
    <row r="8717" spans="1:25" x14ac:dyDescent="0.25">
      <c r="A8717" t="s">
        <v>10761</v>
      </c>
      <c r="B8717" t="s">
        <v>359</v>
      </c>
      <c r="C8717" t="s">
        <v>82</v>
      </c>
      <c r="D8717" t="s">
        <v>28</v>
      </c>
      <c r="E8717" t="s">
        <v>55</v>
      </c>
      <c r="F8717" s="1" t="s">
        <v>20771</v>
      </c>
      <c r="G8717">
        <v>93</v>
      </c>
      <c r="H8717" t="s">
        <v>108</v>
      </c>
      <c r="I8717">
        <v>1134</v>
      </c>
      <c r="J8717">
        <v>345.37</v>
      </c>
      <c r="K8717">
        <f>Passenger_Data[[#This Row],[Price_USD]]*1</f>
        <v>345.37</v>
      </c>
      <c r="L8717">
        <v>24</v>
      </c>
      <c r="M8717" t="s">
        <v>40</v>
      </c>
      <c r="N8717" t="s">
        <v>60</v>
      </c>
      <c r="O8717" t="s">
        <v>42</v>
      </c>
      <c r="P8717" t="s">
        <v>83</v>
      </c>
      <c r="Q8717">
        <v>1</v>
      </c>
      <c r="R8717" t="s">
        <v>65</v>
      </c>
      <c r="S8717" t="s">
        <v>61</v>
      </c>
      <c r="T8717">
        <v>5.3</v>
      </c>
      <c r="U8717">
        <v>1</v>
      </c>
      <c r="V8717">
        <v>104</v>
      </c>
      <c r="W8717">
        <v>0</v>
      </c>
      <c r="X8717">
        <v>0</v>
      </c>
      <c r="Y8717" t="s">
        <v>77</v>
      </c>
    </row>
    <row r="8718" spans="1:25" x14ac:dyDescent="0.25">
      <c r="A8718" t="s">
        <v>10762</v>
      </c>
      <c r="B8718" t="s">
        <v>132</v>
      </c>
      <c r="C8718" t="s">
        <v>82</v>
      </c>
      <c r="D8718" t="s">
        <v>64</v>
      </c>
      <c r="E8718" t="s">
        <v>28</v>
      </c>
      <c r="F8718" s="1" t="s">
        <v>20772</v>
      </c>
      <c r="G8718">
        <v>215</v>
      </c>
      <c r="H8718" t="s">
        <v>29</v>
      </c>
      <c r="I8718">
        <v>1674</v>
      </c>
      <c r="J8718">
        <v>171.01</v>
      </c>
      <c r="K8718">
        <f>Passenger_Data[[#This Row],[Price_USD]]*1</f>
        <v>171.01</v>
      </c>
      <c r="L8718">
        <v>29</v>
      </c>
      <c r="M8718" t="s">
        <v>40</v>
      </c>
      <c r="N8718" t="s">
        <v>41</v>
      </c>
      <c r="O8718" t="s">
        <v>32</v>
      </c>
      <c r="P8718" t="s">
        <v>83</v>
      </c>
      <c r="Q8718">
        <v>0</v>
      </c>
      <c r="R8718" t="s">
        <v>65</v>
      </c>
      <c r="S8718" t="s">
        <v>35</v>
      </c>
      <c r="T8718">
        <v>8.1999999999999993</v>
      </c>
      <c r="U8718">
        <v>2</v>
      </c>
      <c r="V8718">
        <v>67</v>
      </c>
      <c r="W8718">
        <v>0</v>
      </c>
      <c r="X8718">
        <v>0</v>
      </c>
      <c r="Y8718" t="s">
        <v>36</v>
      </c>
    </row>
    <row r="8719" spans="1:25" x14ac:dyDescent="0.25">
      <c r="A8719" t="s">
        <v>10763</v>
      </c>
      <c r="B8719" t="s">
        <v>1016</v>
      </c>
      <c r="C8719" t="s">
        <v>73</v>
      </c>
      <c r="D8719" t="s">
        <v>28</v>
      </c>
      <c r="E8719" t="s">
        <v>59</v>
      </c>
      <c r="F8719" s="1" t="s">
        <v>20773</v>
      </c>
      <c r="G8719">
        <v>173</v>
      </c>
      <c r="H8719" t="s">
        <v>86</v>
      </c>
      <c r="I8719">
        <v>1586</v>
      </c>
      <c r="J8719">
        <v>223.35</v>
      </c>
      <c r="K8719">
        <f>Passenger_Data[[#This Row],[Price_USD]]*1</f>
        <v>223.35</v>
      </c>
      <c r="L8719">
        <v>56</v>
      </c>
      <c r="M8719" t="s">
        <v>40</v>
      </c>
      <c r="N8719" t="s">
        <v>60</v>
      </c>
      <c r="O8719" t="s">
        <v>56</v>
      </c>
      <c r="P8719" t="s">
        <v>33</v>
      </c>
      <c r="Q8719">
        <v>0</v>
      </c>
      <c r="R8719" t="s">
        <v>51</v>
      </c>
      <c r="S8719" t="s">
        <v>44</v>
      </c>
      <c r="T8719">
        <v>5.2</v>
      </c>
      <c r="U8719">
        <v>2</v>
      </c>
      <c r="V8719">
        <v>72</v>
      </c>
      <c r="W8719">
        <v>0</v>
      </c>
      <c r="X8719">
        <v>0</v>
      </c>
      <c r="Y8719" t="s">
        <v>77</v>
      </c>
    </row>
    <row r="8720" spans="1:25" x14ac:dyDescent="0.25">
      <c r="A8720" t="s">
        <v>10764</v>
      </c>
      <c r="B8720" t="s">
        <v>431</v>
      </c>
      <c r="C8720" t="s">
        <v>26</v>
      </c>
      <c r="D8720" t="s">
        <v>27</v>
      </c>
      <c r="E8720" t="s">
        <v>39</v>
      </c>
      <c r="F8720" s="1" t="s">
        <v>20774</v>
      </c>
      <c r="G8720">
        <v>128</v>
      </c>
      <c r="H8720" t="s">
        <v>29</v>
      </c>
      <c r="I8720">
        <v>1471</v>
      </c>
      <c r="J8720">
        <v>226.64</v>
      </c>
      <c r="K8720">
        <f>Passenger_Data[[#This Row],[Price_USD]]*1</f>
        <v>226.64</v>
      </c>
      <c r="L8720">
        <v>75</v>
      </c>
      <c r="M8720" t="s">
        <v>30</v>
      </c>
      <c r="N8720" t="s">
        <v>31</v>
      </c>
      <c r="O8720" t="s">
        <v>42</v>
      </c>
      <c r="P8720" t="s">
        <v>33</v>
      </c>
      <c r="Q8720">
        <v>1</v>
      </c>
      <c r="R8720" t="s">
        <v>65</v>
      </c>
      <c r="S8720" t="s">
        <v>68</v>
      </c>
      <c r="T8720">
        <v>8.4</v>
      </c>
      <c r="U8720">
        <v>4</v>
      </c>
      <c r="V8720">
        <v>69</v>
      </c>
      <c r="W8720">
        <v>0</v>
      </c>
      <c r="X8720">
        <v>0</v>
      </c>
      <c r="Y8720" t="s">
        <v>45</v>
      </c>
    </row>
    <row r="8721" spans="1:25" x14ac:dyDescent="0.25">
      <c r="A8721" t="s">
        <v>10765</v>
      </c>
      <c r="B8721" t="s">
        <v>118</v>
      </c>
      <c r="C8721" t="s">
        <v>54</v>
      </c>
      <c r="D8721" t="s">
        <v>64</v>
      </c>
      <c r="E8721" t="s">
        <v>59</v>
      </c>
      <c r="F8721" s="1" t="s">
        <v>20775</v>
      </c>
      <c r="G8721">
        <v>186</v>
      </c>
      <c r="H8721" t="s">
        <v>29</v>
      </c>
      <c r="I8721">
        <v>1122</v>
      </c>
      <c r="J8721">
        <v>301.52999999999997</v>
      </c>
      <c r="K8721">
        <f>Passenger_Data[[#This Row],[Price_USD]]*1</f>
        <v>301.52999999999997</v>
      </c>
      <c r="L8721">
        <v>66</v>
      </c>
      <c r="M8721" t="s">
        <v>40</v>
      </c>
      <c r="N8721" t="s">
        <v>41</v>
      </c>
      <c r="O8721" t="s">
        <v>32</v>
      </c>
      <c r="P8721" t="s">
        <v>50</v>
      </c>
      <c r="Q8721">
        <v>2</v>
      </c>
      <c r="R8721" t="s">
        <v>65</v>
      </c>
      <c r="S8721" t="s">
        <v>68</v>
      </c>
      <c r="T8721">
        <v>7.9</v>
      </c>
      <c r="U8721">
        <v>1</v>
      </c>
      <c r="V8721">
        <v>65</v>
      </c>
      <c r="W8721">
        <v>0</v>
      </c>
      <c r="X8721">
        <v>1</v>
      </c>
      <c r="Y8721" t="s">
        <v>45</v>
      </c>
    </row>
    <row r="8722" spans="1:25" x14ac:dyDescent="0.25">
      <c r="A8722" t="s">
        <v>10766</v>
      </c>
      <c r="B8722" t="s">
        <v>1128</v>
      </c>
      <c r="C8722" t="s">
        <v>48</v>
      </c>
      <c r="D8722" t="s">
        <v>28</v>
      </c>
      <c r="E8722" t="s">
        <v>27</v>
      </c>
      <c r="F8722" s="1" t="s">
        <v>20776</v>
      </c>
      <c r="G8722">
        <v>66</v>
      </c>
      <c r="H8722" t="s">
        <v>108</v>
      </c>
      <c r="I8722">
        <v>1772</v>
      </c>
      <c r="J8722">
        <v>383.85</v>
      </c>
      <c r="K8722">
        <f>Passenger_Data[[#This Row],[Price_USD]]*1</f>
        <v>383.85</v>
      </c>
      <c r="L8722">
        <v>75</v>
      </c>
      <c r="M8722" t="s">
        <v>30</v>
      </c>
      <c r="N8722" t="s">
        <v>31</v>
      </c>
      <c r="O8722" t="s">
        <v>42</v>
      </c>
      <c r="P8722" t="s">
        <v>50</v>
      </c>
      <c r="Q8722">
        <v>2</v>
      </c>
      <c r="R8722" t="s">
        <v>65</v>
      </c>
      <c r="S8722" t="s">
        <v>68</v>
      </c>
      <c r="T8722">
        <v>6.5</v>
      </c>
      <c r="U8722">
        <v>6</v>
      </c>
      <c r="V8722">
        <v>52</v>
      </c>
      <c r="W8722">
        <v>0</v>
      </c>
      <c r="X8722">
        <v>0</v>
      </c>
      <c r="Y8722" t="s">
        <v>77</v>
      </c>
    </row>
    <row r="8723" spans="1:25" x14ac:dyDescent="0.25">
      <c r="A8723" t="s">
        <v>10767</v>
      </c>
      <c r="B8723" t="s">
        <v>329</v>
      </c>
      <c r="C8723" t="s">
        <v>82</v>
      </c>
      <c r="D8723" t="s">
        <v>49</v>
      </c>
      <c r="E8723" t="s">
        <v>55</v>
      </c>
      <c r="F8723" s="1" t="s">
        <v>20777</v>
      </c>
      <c r="G8723">
        <v>125</v>
      </c>
      <c r="H8723" t="s">
        <v>29</v>
      </c>
      <c r="I8723">
        <v>1209</v>
      </c>
      <c r="J8723">
        <v>400.3</v>
      </c>
      <c r="K8723">
        <f>Passenger_Data[[#This Row],[Price_USD]]*1</f>
        <v>400.3</v>
      </c>
      <c r="L8723">
        <v>39</v>
      </c>
      <c r="M8723" t="s">
        <v>30</v>
      </c>
      <c r="N8723" t="s">
        <v>31</v>
      </c>
      <c r="O8723" t="s">
        <v>32</v>
      </c>
      <c r="P8723" t="s">
        <v>50</v>
      </c>
      <c r="Q8723">
        <v>1</v>
      </c>
      <c r="R8723" t="s">
        <v>34</v>
      </c>
      <c r="S8723" t="s">
        <v>44</v>
      </c>
      <c r="T8723">
        <v>6.8</v>
      </c>
      <c r="U8723">
        <v>2</v>
      </c>
      <c r="V8723">
        <v>42</v>
      </c>
      <c r="W8723">
        <v>0</v>
      </c>
      <c r="X8723">
        <v>0</v>
      </c>
      <c r="Y8723" t="s">
        <v>45</v>
      </c>
    </row>
    <row r="8724" spans="1:25" x14ac:dyDescent="0.25">
      <c r="A8724" t="s">
        <v>10768</v>
      </c>
      <c r="B8724" t="s">
        <v>2826</v>
      </c>
      <c r="C8724" t="s">
        <v>48</v>
      </c>
      <c r="D8724" t="s">
        <v>28</v>
      </c>
      <c r="E8724" t="s">
        <v>59</v>
      </c>
      <c r="F8724" s="1" t="s">
        <v>20778</v>
      </c>
      <c r="G8724">
        <v>222</v>
      </c>
      <c r="H8724" t="s">
        <v>29</v>
      </c>
      <c r="I8724">
        <v>1453</v>
      </c>
      <c r="J8724">
        <v>366.93</v>
      </c>
      <c r="K8724">
        <f>Passenger_Data[[#This Row],[Price_USD]]*1</f>
        <v>366.93</v>
      </c>
      <c r="L8724">
        <v>57</v>
      </c>
      <c r="M8724" t="s">
        <v>30</v>
      </c>
      <c r="N8724" t="s">
        <v>31</v>
      </c>
      <c r="O8724" t="s">
        <v>56</v>
      </c>
      <c r="P8724" t="s">
        <v>50</v>
      </c>
      <c r="Q8724">
        <v>1</v>
      </c>
      <c r="R8724" t="s">
        <v>51</v>
      </c>
      <c r="S8724" t="s">
        <v>68</v>
      </c>
      <c r="T8724">
        <v>7.9</v>
      </c>
      <c r="U8724">
        <v>2</v>
      </c>
      <c r="V8724">
        <v>112</v>
      </c>
      <c r="W8724">
        <v>0</v>
      </c>
      <c r="X8724">
        <v>0</v>
      </c>
      <c r="Y8724" t="s">
        <v>77</v>
      </c>
    </row>
    <row r="8725" spans="1:25" x14ac:dyDescent="0.25">
      <c r="A8725" t="s">
        <v>10769</v>
      </c>
      <c r="B8725" t="s">
        <v>2853</v>
      </c>
      <c r="C8725" t="s">
        <v>82</v>
      </c>
      <c r="D8725" t="s">
        <v>59</v>
      </c>
      <c r="E8725" t="s">
        <v>27</v>
      </c>
      <c r="F8725" s="1" t="s">
        <v>20779</v>
      </c>
      <c r="G8725">
        <v>197</v>
      </c>
      <c r="H8725" t="s">
        <v>29</v>
      </c>
      <c r="I8725">
        <v>1094</v>
      </c>
      <c r="J8725">
        <v>344.8</v>
      </c>
      <c r="K8725">
        <f>Passenger_Data[[#This Row],[Price_USD]]*1</f>
        <v>344.8</v>
      </c>
      <c r="L8725">
        <v>55</v>
      </c>
      <c r="M8725" t="s">
        <v>30</v>
      </c>
      <c r="N8725" t="s">
        <v>60</v>
      </c>
      <c r="O8725" t="s">
        <v>56</v>
      </c>
      <c r="P8725" t="s">
        <v>83</v>
      </c>
      <c r="Q8725">
        <v>1</v>
      </c>
      <c r="R8725" t="s">
        <v>51</v>
      </c>
      <c r="S8725" t="s">
        <v>68</v>
      </c>
      <c r="T8725">
        <v>9</v>
      </c>
      <c r="U8725">
        <v>8</v>
      </c>
      <c r="V8725">
        <v>66</v>
      </c>
      <c r="W8725">
        <v>0</v>
      </c>
      <c r="X8725">
        <v>0</v>
      </c>
      <c r="Y8725" t="s">
        <v>77</v>
      </c>
    </row>
    <row r="8726" spans="1:25" x14ac:dyDescent="0.25">
      <c r="A8726" t="s">
        <v>10770</v>
      </c>
      <c r="B8726" t="s">
        <v>618</v>
      </c>
      <c r="C8726" t="s">
        <v>26</v>
      </c>
      <c r="D8726" t="s">
        <v>55</v>
      </c>
      <c r="E8726" t="s">
        <v>49</v>
      </c>
      <c r="F8726" s="1" t="s">
        <v>20780</v>
      </c>
      <c r="G8726">
        <v>215</v>
      </c>
      <c r="H8726" t="s">
        <v>29</v>
      </c>
      <c r="I8726">
        <v>1632</v>
      </c>
      <c r="J8726">
        <v>295.19</v>
      </c>
      <c r="K8726">
        <f>Passenger_Data[[#This Row],[Price_USD]]*1</f>
        <v>295.19</v>
      </c>
      <c r="L8726">
        <v>56</v>
      </c>
      <c r="M8726" t="s">
        <v>30</v>
      </c>
      <c r="N8726" t="s">
        <v>41</v>
      </c>
      <c r="O8726" t="s">
        <v>42</v>
      </c>
      <c r="P8726" t="s">
        <v>50</v>
      </c>
      <c r="Q8726">
        <v>0</v>
      </c>
      <c r="R8726" t="s">
        <v>34</v>
      </c>
      <c r="S8726" t="s">
        <v>44</v>
      </c>
      <c r="T8726">
        <v>5.7</v>
      </c>
      <c r="U8726">
        <v>29</v>
      </c>
      <c r="V8726">
        <v>109</v>
      </c>
      <c r="W8726">
        <v>0</v>
      </c>
      <c r="X8726">
        <v>1</v>
      </c>
      <c r="Y8726" t="s">
        <v>77</v>
      </c>
    </row>
    <row r="8727" spans="1:25" x14ac:dyDescent="0.25">
      <c r="A8727" t="s">
        <v>10771</v>
      </c>
      <c r="B8727" t="s">
        <v>4953</v>
      </c>
      <c r="C8727" t="s">
        <v>48</v>
      </c>
      <c r="D8727" t="s">
        <v>28</v>
      </c>
      <c r="E8727" t="s">
        <v>27</v>
      </c>
      <c r="F8727" s="1" t="s">
        <v>20781</v>
      </c>
      <c r="G8727">
        <v>248</v>
      </c>
      <c r="H8727" t="s">
        <v>29</v>
      </c>
      <c r="I8727">
        <v>718</v>
      </c>
      <c r="J8727">
        <v>383.04</v>
      </c>
      <c r="K8727">
        <f>Passenger_Data[[#This Row],[Price_USD]]*1</f>
        <v>383.04</v>
      </c>
      <c r="L8727">
        <v>61</v>
      </c>
      <c r="M8727" t="s">
        <v>40</v>
      </c>
      <c r="N8727" t="s">
        <v>41</v>
      </c>
      <c r="O8727" t="s">
        <v>33</v>
      </c>
      <c r="P8727" t="s">
        <v>83</v>
      </c>
      <c r="Q8727">
        <v>1</v>
      </c>
      <c r="R8727" t="s">
        <v>65</v>
      </c>
      <c r="S8727" t="s">
        <v>44</v>
      </c>
      <c r="T8727">
        <v>6.3</v>
      </c>
      <c r="U8727">
        <v>4</v>
      </c>
      <c r="V8727">
        <v>95</v>
      </c>
      <c r="W8727">
        <v>0</v>
      </c>
      <c r="X8727">
        <v>0</v>
      </c>
      <c r="Y8727" t="s">
        <v>45</v>
      </c>
    </row>
    <row r="8728" spans="1:25" x14ac:dyDescent="0.25">
      <c r="A8728" t="s">
        <v>10772</v>
      </c>
      <c r="B8728" t="s">
        <v>2099</v>
      </c>
      <c r="C8728" t="s">
        <v>73</v>
      </c>
      <c r="D8728" t="s">
        <v>59</v>
      </c>
      <c r="E8728" t="s">
        <v>27</v>
      </c>
      <c r="F8728" s="1" t="s">
        <v>20782</v>
      </c>
      <c r="G8728">
        <v>219</v>
      </c>
      <c r="H8728" t="s">
        <v>29</v>
      </c>
      <c r="I8728">
        <v>1195</v>
      </c>
      <c r="J8728">
        <v>451.49</v>
      </c>
      <c r="K8728">
        <f>Passenger_Data[[#This Row],[Price_USD]]*1</f>
        <v>451.49</v>
      </c>
      <c r="L8728">
        <v>75</v>
      </c>
      <c r="M8728" t="s">
        <v>40</v>
      </c>
      <c r="N8728" t="s">
        <v>60</v>
      </c>
      <c r="O8728" t="s">
        <v>42</v>
      </c>
      <c r="P8728" t="s">
        <v>83</v>
      </c>
      <c r="Q8728">
        <v>2</v>
      </c>
      <c r="R8728" t="s">
        <v>65</v>
      </c>
      <c r="S8728" t="s">
        <v>35</v>
      </c>
      <c r="T8728">
        <v>7.9</v>
      </c>
      <c r="U8728">
        <v>1</v>
      </c>
      <c r="V8728">
        <v>109</v>
      </c>
      <c r="W8728">
        <v>0</v>
      </c>
      <c r="X8728">
        <v>1</v>
      </c>
      <c r="Y8728" t="s">
        <v>36</v>
      </c>
    </row>
    <row r="8729" spans="1:25" x14ac:dyDescent="0.25">
      <c r="A8729" t="s">
        <v>10773</v>
      </c>
      <c r="B8729" t="s">
        <v>3646</v>
      </c>
      <c r="C8729" t="s">
        <v>73</v>
      </c>
      <c r="D8729" t="s">
        <v>28</v>
      </c>
      <c r="E8729" t="s">
        <v>76</v>
      </c>
      <c r="F8729" s="1" t="s">
        <v>20783</v>
      </c>
      <c r="G8729">
        <v>303</v>
      </c>
      <c r="H8729" t="s">
        <v>29</v>
      </c>
      <c r="I8729">
        <v>1386</v>
      </c>
      <c r="J8729">
        <v>121.91</v>
      </c>
      <c r="K8729">
        <f>Passenger_Data[[#This Row],[Price_USD]]*1</f>
        <v>121.91</v>
      </c>
      <c r="L8729">
        <v>69</v>
      </c>
      <c r="M8729" t="s">
        <v>30</v>
      </c>
      <c r="N8729" t="s">
        <v>31</v>
      </c>
      <c r="O8729" t="s">
        <v>33</v>
      </c>
      <c r="P8729" t="s">
        <v>50</v>
      </c>
      <c r="Q8729">
        <v>1</v>
      </c>
      <c r="R8729" t="s">
        <v>34</v>
      </c>
      <c r="S8729" t="s">
        <v>35</v>
      </c>
      <c r="T8729">
        <v>8.8000000000000007</v>
      </c>
      <c r="U8729">
        <v>16</v>
      </c>
      <c r="V8729">
        <v>107</v>
      </c>
      <c r="W8729">
        <v>1</v>
      </c>
      <c r="X8729">
        <v>0</v>
      </c>
      <c r="Y8729" t="s">
        <v>45</v>
      </c>
    </row>
    <row r="8730" spans="1:25" x14ac:dyDescent="0.25">
      <c r="A8730" t="s">
        <v>10774</v>
      </c>
      <c r="B8730" t="s">
        <v>4018</v>
      </c>
      <c r="C8730" t="s">
        <v>82</v>
      </c>
      <c r="D8730" t="s">
        <v>27</v>
      </c>
      <c r="E8730" t="s">
        <v>27</v>
      </c>
      <c r="F8730" s="1" t="s">
        <v>20784</v>
      </c>
      <c r="G8730">
        <v>104</v>
      </c>
      <c r="H8730" t="s">
        <v>29</v>
      </c>
      <c r="I8730">
        <v>1042</v>
      </c>
      <c r="J8730">
        <v>289.32</v>
      </c>
      <c r="K8730">
        <f>Passenger_Data[[#This Row],[Price_USD]]*1</f>
        <v>289.32</v>
      </c>
      <c r="L8730">
        <v>36</v>
      </c>
      <c r="M8730" t="s">
        <v>40</v>
      </c>
      <c r="N8730" t="s">
        <v>31</v>
      </c>
      <c r="O8730" t="s">
        <v>32</v>
      </c>
      <c r="P8730" t="s">
        <v>50</v>
      </c>
      <c r="Q8730">
        <v>0</v>
      </c>
      <c r="R8730" t="s">
        <v>65</v>
      </c>
      <c r="S8730" t="s">
        <v>61</v>
      </c>
      <c r="T8730">
        <v>7.5</v>
      </c>
      <c r="U8730">
        <v>16</v>
      </c>
      <c r="V8730">
        <v>117</v>
      </c>
      <c r="W8730">
        <v>0</v>
      </c>
      <c r="X8730">
        <v>0</v>
      </c>
      <c r="Y8730" t="s">
        <v>36</v>
      </c>
    </row>
    <row r="8731" spans="1:25" x14ac:dyDescent="0.25">
      <c r="A8731" t="s">
        <v>10775</v>
      </c>
      <c r="B8731" t="s">
        <v>6721</v>
      </c>
      <c r="C8731" t="s">
        <v>54</v>
      </c>
      <c r="D8731" t="s">
        <v>28</v>
      </c>
      <c r="E8731" t="s">
        <v>59</v>
      </c>
      <c r="F8731" s="1" t="s">
        <v>20785</v>
      </c>
      <c r="G8731">
        <v>193</v>
      </c>
      <c r="H8731" t="s">
        <v>86</v>
      </c>
      <c r="I8731">
        <v>1266</v>
      </c>
      <c r="J8731">
        <v>323.68</v>
      </c>
      <c r="K8731">
        <f>Passenger_Data[[#This Row],[Price_USD]]*1</f>
        <v>323.68</v>
      </c>
      <c r="L8731">
        <v>38</v>
      </c>
      <c r="M8731" t="s">
        <v>40</v>
      </c>
      <c r="N8731" t="s">
        <v>60</v>
      </c>
      <c r="O8731" t="s">
        <v>32</v>
      </c>
      <c r="P8731" t="s">
        <v>50</v>
      </c>
      <c r="Q8731">
        <v>3</v>
      </c>
      <c r="R8731" t="s">
        <v>65</v>
      </c>
      <c r="S8731" t="s">
        <v>44</v>
      </c>
      <c r="T8731">
        <v>5.8</v>
      </c>
      <c r="U8731">
        <v>11</v>
      </c>
      <c r="V8731">
        <v>33</v>
      </c>
      <c r="W8731">
        <v>0</v>
      </c>
      <c r="X8731">
        <v>0</v>
      </c>
      <c r="Y8731" t="s">
        <v>77</v>
      </c>
    </row>
    <row r="8732" spans="1:25" x14ac:dyDescent="0.25">
      <c r="A8732" t="s">
        <v>10776</v>
      </c>
      <c r="B8732" t="s">
        <v>8103</v>
      </c>
      <c r="C8732" t="s">
        <v>73</v>
      </c>
      <c r="D8732" t="s">
        <v>27</v>
      </c>
      <c r="E8732" t="s">
        <v>39</v>
      </c>
      <c r="F8732" s="1" t="s">
        <v>20786</v>
      </c>
      <c r="G8732">
        <v>86</v>
      </c>
      <c r="H8732" t="s">
        <v>29</v>
      </c>
      <c r="I8732">
        <v>1365</v>
      </c>
      <c r="J8732">
        <v>304.29000000000002</v>
      </c>
      <c r="K8732">
        <f>Passenger_Data[[#This Row],[Price_USD]]*1</f>
        <v>304.29000000000002</v>
      </c>
      <c r="L8732">
        <v>75</v>
      </c>
      <c r="M8732" t="s">
        <v>40</v>
      </c>
      <c r="N8732" t="s">
        <v>31</v>
      </c>
      <c r="O8732" t="s">
        <v>56</v>
      </c>
      <c r="P8732" t="s">
        <v>50</v>
      </c>
      <c r="Q8732">
        <v>0</v>
      </c>
      <c r="R8732" t="s">
        <v>51</v>
      </c>
      <c r="S8732" t="s">
        <v>68</v>
      </c>
      <c r="T8732">
        <v>8.9</v>
      </c>
      <c r="U8732">
        <v>21</v>
      </c>
      <c r="V8732">
        <v>97</v>
      </c>
      <c r="W8732">
        <v>0</v>
      </c>
      <c r="X8732">
        <v>0</v>
      </c>
      <c r="Y8732" t="s">
        <v>36</v>
      </c>
    </row>
    <row r="8733" spans="1:25" x14ac:dyDescent="0.25">
      <c r="A8733" t="s">
        <v>10777</v>
      </c>
      <c r="B8733" t="s">
        <v>594</v>
      </c>
      <c r="C8733" t="s">
        <v>73</v>
      </c>
      <c r="D8733" t="s">
        <v>59</v>
      </c>
      <c r="E8733" t="s">
        <v>28</v>
      </c>
      <c r="F8733" s="1" t="s">
        <v>20787</v>
      </c>
      <c r="G8733">
        <v>255</v>
      </c>
      <c r="H8733" t="s">
        <v>29</v>
      </c>
      <c r="I8733">
        <v>1716</v>
      </c>
      <c r="J8733">
        <v>431.1</v>
      </c>
      <c r="K8733">
        <f>Passenger_Data[[#This Row],[Price_USD]]*1</f>
        <v>431.1</v>
      </c>
      <c r="L8733">
        <v>68</v>
      </c>
      <c r="M8733" t="s">
        <v>30</v>
      </c>
      <c r="N8733" t="s">
        <v>31</v>
      </c>
      <c r="O8733" t="s">
        <v>33</v>
      </c>
      <c r="P8733" t="s">
        <v>83</v>
      </c>
      <c r="Q8733">
        <v>1</v>
      </c>
      <c r="R8733" t="s">
        <v>43</v>
      </c>
      <c r="S8733" t="s">
        <v>68</v>
      </c>
      <c r="T8733">
        <v>5.8</v>
      </c>
      <c r="U8733">
        <v>11</v>
      </c>
      <c r="V8733">
        <v>3</v>
      </c>
      <c r="W8733">
        <v>0</v>
      </c>
      <c r="X8733">
        <v>0</v>
      </c>
      <c r="Y8733" t="s">
        <v>45</v>
      </c>
    </row>
    <row r="8734" spans="1:25" x14ac:dyDescent="0.25">
      <c r="A8734" t="s">
        <v>10778</v>
      </c>
      <c r="B8734" t="s">
        <v>3605</v>
      </c>
      <c r="C8734" t="s">
        <v>82</v>
      </c>
      <c r="D8734" t="s">
        <v>59</v>
      </c>
      <c r="E8734" t="s">
        <v>39</v>
      </c>
      <c r="F8734" s="1" t="s">
        <v>20788</v>
      </c>
      <c r="G8734">
        <v>115</v>
      </c>
      <c r="H8734" t="s">
        <v>29</v>
      </c>
      <c r="I8734">
        <v>941</v>
      </c>
      <c r="J8734">
        <v>205.87</v>
      </c>
      <c r="K8734">
        <f>Passenger_Data[[#This Row],[Price_USD]]*1</f>
        <v>205.87</v>
      </c>
      <c r="L8734">
        <v>36</v>
      </c>
      <c r="M8734" t="s">
        <v>30</v>
      </c>
      <c r="N8734" t="s">
        <v>31</v>
      </c>
      <c r="O8734" t="s">
        <v>56</v>
      </c>
      <c r="P8734" t="s">
        <v>50</v>
      </c>
      <c r="Q8734">
        <v>0</v>
      </c>
      <c r="R8734" t="s">
        <v>51</v>
      </c>
      <c r="S8734" t="s">
        <v>44</v>
      </c>
      <c r="T8734">
        <v>8.5</v>
      </c>
      <c r="U8734">
        <v>19</v>
      </c>
      <c r="V8734">
        <v>5</v>
      </c>
      <c r="W8734">
        <v>0</v>
      </c>
      <c r="X8734">
        <v>0</v>
      </c>
      <c r="Y8734" t="s">
        <v>77</v>
      </c>
    </row>
    <row r="8735" spans="1:25" x14ac:dyDescent="0.25">
      <c r="A8735" t="s">
        <v>10779</v>
      </c>
      <c r="B8735" t="s">
        <v>1339</v>
      </c>
      <c r="C8735" t="s">
        <v>48</v>
      </c>
      <c r="D8735" t="s">
        <v>76</v>
      </c>
      <c r="E8735" t="s">
        <v>64</v>
      </c>
      <c r="F8735" s="1" t="s">
        <v>20789</v>
      </c>
      <c r="G8735">
        <v>207</v>
      </c>
      <c r="H8735" t="s">
        <v>29</v>
      </c>
      <c r="I8735">
        <v>1272</v>
      </c>
      <c r="J8735">
        <v>372.38</v>
      </c>
      <c r="K8735">
        <f>Passenger_Data[[#This Row],[Price_USD]]*1</f>
        <v>372.38</v>
      </c>
      <c r="L8735">
        <v>79</v>
      </c>
      <c r="M8735" t="s">
        <v>30</v>
      </c>
      <c r="N8735" t="s">
        <v>31</v>
      </c>
      <c r="O8735" t="s">
        <v>32</v>
      </c>
      <c r="P8735" t="s">
        <v>50</v>
      </c>
      <c r="Q8735">
        <v>2</v>
      </c>
      <c r="R8735" t="s">
        <v>43</v>
      </c>
      <c r="S8735" t="s">
        <v>44</v>
      </c>
      <c r="T8735">
        <v>7.5</v>
      </c>
      <c r="U8735">
        <v>14</v>
      </c>
      <c r="V8735">
        <v>57</v>
      </c>
      <c r="W8735">
        <v>0</v>
      </c>
      <c r="X8735">
        <v>0</v>
      </c>
      <c r="Y8735" t="s">
        <v>77</v>
      </c>
    </row>
    <row r="8736" spans="1:25" x14ac:dyDescent="0.25">
      <c r="A8736" t="s">
        <v>10780</v>
      </c>
      <c r="B8736" t="s">
        <v>4146</v>
      </c>
      <c r="C8736" t="s">
        <v>48</v>
      </c>
      <c r="D8736" t="s">
        <v>49</v>
      </c>
      <c r="E8736" t="s">
        <v>64</v>
      </c>
      <c r="F8736" s="1" t="s">
        <v>20790</v>
      </c>
      <c r="G8736">
        <v>216</v>
      </c>
      <c r="H8736" t="s">
        <v>86</v>
      </c>
      <c r="I8736">
        <v>1544</v>
      </c>
      <c r="J8736">
        <v>392.39</v>
      </c>
      <c r="K8736">
        <f>Passenger_Data[[#This Row],[Price_USD]]*1</f>
        <v>392.39</v>
      </c>
      <c r="L8736">
        <v>53</v>
      </c>
      <c r="M8736" t="s">
        <v>40</v>
      </c>
      <c r="N8736" t="s">
        <v>31</v>
      </c>
      <c r="O8736" t="s">
        <v>42</v>
      </c>
      <c r="P8736" t="s">
        <v>83</v>
      </c>
      <c r="Q8736">
        <v>1</v>
      </c>
      <c r="R8736" t="s">
        <v>43</v>
      </c>
      <c r="S8736" t="s">
        <v>68</v>
      </c>
      <c r="T8736">
        <v>7.1</v>
      </c>
      <c r="U8736">
        <v>5</v>
      </c>
      <c r="V8736">
        <v>95</v>
      </c>
      <c r="W8736">
        <v>0</v>
      </c>
      <c r="X8736">
        <v>0</v>
      </c>
      <c r="Y8736" t="s">
        <v>36</v>
      </c>
    </row>
    <row r="8737" spans="1:25" x14ac:dyDescent="0.25">
      <c r="A8737" t="s">
        <v>10781</v>
      </c>
      <c r="B8737" t="s">
        <v>2340</v>
      </c>
      <c r="C8737" t="s">
        <v>73</v>
      </c>
      <c r="D8737" t="s">
        <v>39</v>
      </c>
      <c r="E8737" t="s">
        <v>76</v>
      </c>
      <c r="F8737" s="1" t="s">
        <v>20791</v>
      </c>
      <c r="G8737">
        <v>218</v>
      </c>
      <c r="H8737" t="s">
        <v>29</v>
      </c>
      <c r="I8737">
        <v>1580</v>
      </c>
      <c r="J8737">
        <v>386.49</v>
      </c>
      <c r="K8737">
        <f>Passenger_Data[[#This Row],[Price_USD]]*1</f>
        <v>386.49</v>
      </c>
      <c r="L8737">
        <v>49</v>
      </c>
      <c r="M8737" t="s">
        <v>40</v>
      </c>
      <c r="N8737" t="s">
        <v>31</v>
      </c>
      <c r="O8737" t="s">
        <v>42</v>
      </c>
      <c r="P8737" t="s">
        <v>33</v>
      </c>
      <c r="Q8737">
        <v>0</v>
      </c>
      <c r="R8737" t="s">
        <v>43</v>
      </c>
      <c r="S8737" t="s">
        <v>68</v>
      </c>
      <c r="T8737">
        <v>8.1999999999999993</v>
      </c>
      <c r="U8737">
        <v>6</v>
      </c>
      <c r="V8737">
        <v>64</v>
      </c>
      <c r="W8737">
        <v>0</v>
      </c>
      <c r="X8737">
        <v>0</v>
      </c>
      <c r="Y8737" t="s">
        <v>77</v>
      </c>
    </row>
    <row r="8738" spans="1:25" x14ac:dyDescent="0.25">
      <c r="A8738" t="s">
        <v>10782</v>
      </c>
      <c r="B8738" t="s">
        <v>4971</v>
      </c>
      <c r="C8738" t="s">
        <v>73</v>
      </c>
      <c r="D8738" t="s">
        <v>64</v>
      </c>
      <c r="E8738" t="s">
        <v>27</v>
      </c>
      <c r="F8738" s="1" t="s">
        <v>20792</v>
      </c>
      <c r="G8738">
        <v>104</v>
      </c>
      <c r="H8738" t="s">
        <v>29</v>
      </c>
      <c r="I8738">
        <v>1517</v>
      </c>
      <c r="J8738">
        <v>299.66000000000003</v>
      </c>
      <c r="K8738">
        <f>Passenger_Data[[#This Row],[Price_USD]]*1</f>
        <v>299.66000000000003</v>
      </c>
      <c r="L8738">
        <v>51</v>
      </c>
      <c r="M8738" t="s">
        <v>40</v>
      </c>
      <c r="N8738" t="s">
        <v>60</v>
      </c>
      <c r="O8738" t="s">
        <v>56</v>
      </c>
      <c r="P8738" t="s">
        <v>50</v>
      </c>
      <c r="Q8738">
        <v>3</v>
      </c>
      <c r="R8738" t="s">
        <v>34</v>
      </c>
      <c r="S8738" t="s">
        <v>61</v>
      </c>
      <c r="T8738">
        <v>5.5</v>
      </c>
      <c r="U8738">
        <v>14</v>
      </c>
      <c r="V8738">
        <v>112</v>
      </c>
      <c r="W8738">
        <v>0</v>
      </c>
      <c r="X8738">
        <v>1</v>
      </c>
      <c r="Y8738" t="s">
        <v>77</v>
      </c>
    </row>
    <row r="8739" spans="1:25" x14ac:dyDescent="0.25">
      <c r="A8739" t="s">
        <v>10783</v>
      </c>
      <c r="B8739" t="s">
        <v>4443</v>
      </c>
      <c r="C8739" t="s">
        <v>54</v>
      </c>
      <c r="D8739" t="s">
        <v>28</v>
      </c>
      <c r="E8739" t="s">
        <v>64</v>
      </c>
      <c r="F8739" s="1" t="s">
        <v>20793</v>
      </c>
      <c r="G8739">
        <v>243</v>
      </c>
      <c r="H8739" t="s">
        <v>29</v>
      </c>
      <c r="I8739">
        <v>1163</v>
      </c>
      <c r="J8739">
        <v>352.82</v>
      </c>
      <c r="K8739">
        <f>Passenger_Data[[#This Row],[Price_USD]]*1</f>
        <v>352.82</v>
      </c>
      <c r="L8739">
        <v>48</v>
      </c>
      <c r="M8739" t="s">
        <v>40</v>
      </c>
      <c r="N8739" t="s">
        <v>31</v>
      </c>
      <c r="O8739" t="s">
        <v>56</v>
      </c>
      <c r="P8739" t="s">
        <v>83</v>
      </c>
      <c r="Q8739">
        <v>1</v>
      </c>
      <c r="R8739" t="s">
        <v>65</v>
      </c>
      <c r="S8739" t="s">
        <v>68</v>
      </c>
      <c r="T8739">
        <v>7.3</v>
      </c>
      <c r="U8739">
        <v>14</v>
      </c>
      <c r="V8739">
        <v>110</v>
      </c>
      <c r="W8739">
        <v>0</v>
      </c>
      <c r="X8739">
        <v>0</v>
      </c>
      <c r="Y8739" t="s">
        <v>45</v>
      </c>
    </row>
    <row r="8740" spans="1:25" x14ac:dyDescent="0.25">
      <c r="A8740" t="s">
        <v>10784</v>
      </c>
      <c r="B8740" t="s">
        <v>1412</v>
      </c>
      <c r="C8740" t="s">
        <v>48</v>
      </c>
      <c r="D8740" t="s">
        <v>59</v>
      </c>
      <c r="E8740" t="s">
        <v>49</v>
      </c>
      <c r="F8740" s="1" t="s">
        <v>20794</v>
      </c>
      <c r="G8740">
        <v>167</v>
      </c>
      <c r="H8740" t="s">
        <v>29</v>
      </c>
      <c r="I8740">
        <v>1253</v>
      </c>
      <c r="J8740">
        <v>541.83000000000004</v>
      </c>
      <c r="K8740">
        <f>Passenger_Data[[#This Row],[Price_USD]]*1</f>
        <v>541.83000000000004</v>
      </c>
      <c r="L8740">
        <v>58</v>
      </c>
      <c r="M8740" t="s">
        <v>40</v>
      </c>
      <c r="N8740" t="s">
        <v>41</v>
      </c>
      <c r="O8740" t="s">
        <v>42</v>
      </c>
      <c r="P8740" t="s">
        <v>50</v>
      </c>
      <c r="Q8740">
        <v>0</v>
      </c>
      <c r="R8740" t="s">
        <v>43</v>
      </c>
      <c r="S8740" t="s">
        <v>61</v>
      </c>
      <c r="T8740">
        <v>8.3000000000000007</v>
      </c>
      <c r="U8740">
        <v>1</v>
      </c>
      <c r="V8740">
        <v>43</v>
      </c>
      <c r="W8740">
        <v>0</v>
      </c>
      <c r="X8740">
        <v>0</v>
      </c>
      <c r="Y8740" t="s">
        <v>77</v>
      </c>
    </row>
    <row r="8741" spans="1:25" x14ac:dyDescent="0.25">
      <c r="A8741" t="s">
        <v>10785</v>
      </c>
      <c r="B8741" t="s">
        <v>2953</v>
      </c>
      <c r="C8741" t="s">
        <v>26</v>
      </c>
      <c r="D8741" t="s">
        <v>39</v>
      </c>
      <c r="E8741" t="s">
        <v>76</v>
      </c>
      <c r="F8741" s="1" t="s">
        <v>20795</v>
      </c>
      <c r="G8741">
        <v>159</v>
      </c>
      <c r="H8741" t="s">
        <v>29</v>
      </c>
      <c r="I8741">
        <v>798</v>
      </c>
      <c r="J8741">
        <v>467.97</v>
      </c>
      <c r="K8741">
        <f>Passenger_Data[[#This Row],[Price_USD]]*1</f>
        <v>467.97</v>
      </c>
      <c r="L8741">
        <v>73</v>
      </c>
      <c r="M8741" t="s">
        <v>40</v>
      </c>
      <c r="N8741" t="s">
        <v>31</v>
      </c>
      <c r="O8741" t="s">
        <v>33</v>
      </c>
      <c r="P8741" t="s">
        <v>50</v>
      </c>
      <c r="Q8741">
        <v>0</v>
      </c>
      <c r="R8741" t="s">
        <v>65</v>
      </c>
      <c r="S8741" t="s">
        <v>61</v>
      </c>
      <c r="T8741">
        <v>5.2</v>
      </c>
      <c r="U8741">
        <v>4</v>
      </c>
      <c r="V8741">
        <v>104</v>
      </c>
      <c r="W8741">
        <v>1</v>
      </c>
      <c r="X8741">
        <v>0</v>
      </c>
      <c r="Y8741" t="s">
        <v>45</v>
      </c>
    </row>
    <row r="8742" spans="1:25" x14ac:dyDescent="0.25">
      <c r="A8742" t="s">
        <v>10786</v>
      </c>
      <c r="B8742" t="s">
        <v>8035</v>
      </c>
      <c r="C8742" t="s">
        <v>54</v>
      </c>
      <c r="D8742" t="s">
        <v>27</v>
      </c>
      <c r="E8742" t="s">
        <v>39</v>
      </c>
      <c r="F8742" s="1" t="s">
        <v>20796</v>
      </c>
      <c r="G8742">
        <v>198</v>
      </c>
      <c r="H8742" t="s">
        <v>29</v>
      </c>
      <c r="I8742">
        <v>1402</v>
      </c>
      <c r="J8742">
        <v>189.2</v>
      </c>
      <c r="K8742">
        <f>Passenger_Data[[#This Row],[Price_USD]]*1</f>
        <v>189.2</v>
      </c>
      <c r="L8742">
        <v>40</v>
      </c>
      <c r="M8742" t="s">
        <v>40</v>
      </c>
      <c r="N8742" t="s">
        <v>41</v>
      </c>
      <c r="O8742" t="s">
        <v>56</v>
      </c>
      <c r="P8742" t="s">
        <v>50</v>
      </c>
      <c r="Q8742">
        <v>2</v>
      </c>
      <c r="R8742" t="s">
        <v>43</v>
      </c>
      <c r="S8742" t="s">
        <v>61</v>
      </c>
      <c r="T8742">
        <v>8.8000000000000007</v>
      </c>
      <c r="U8742">
        <v>9</v>
      </c>
      <c r="V8742">
        <v>107</v>
      </c>
      <c r="W8742">
        <v>0</v>
      </c>
      <c r="X8742">
        <v>0</v>
      </c>
      <c r="Y8742" t="s">
        <v>77</v>
      </c>
    </row>
    <row r="8743" spans="1:25" x14ac:dyDescent="0.25">
      <c r="A8743" t="s">
        <v>10787</v>
      </c>
      <c r="B8743" t="s">
        <v>429</v>
      </c>
      <c r="C8743" t="s">
        <v>73</v>
      </c>
      <c r="D8743" t="s">
        <v>55</v>
      </c>
      <c r="E8743" t="s">
        <v>55</v>
      </c>
      <c r="F8743" s="1" t="s">
        <v>20797</v>
      </c>
      <c r="G8743">
        <v>90</v>
      </c>
      <c r="H8743" t="s">
        <v>29</v>
      </c>
      <c r="I8743">
        <v>1327</v>
      </c>
      <c r="J8743">
        <v>367.08</v>
      </c>
      <c r="K8743">
        <f>Passenger_Data[[#This Row],[Price_USD]]*1</f>
        <v>367.08</v>
      </c>
      <c r="L8743">
        <v>77</v>
      </c>
      <c r="M8743" t="s">
        <v>40</v>
      </c>
      <c r="N8743" t="s">
        <v>60</v>
      </c>
      <c r="O8743" t="s">
        <v>56</v>
      </c>
      <c r="P8743" t="s">
        <v>264</v>
      </c>
      <c r="Q8743">
        <v>1</v>
      </c>
      <c r="R8743" t="s">
        <v>51</v>
      </c>
      <c r="S8743" t="s">
        <v>35</v>
      </c>
      <c r="T8743">
        <v>6.7</v>
      </c>
      <c r="U8743">
        <v>4</v>
      </c>
      <c r="V8743">
        <v>12</v>
      </c>
      <c r="W8743">
        <v>0</v>
      </c>
      <c r="X8743">
        <v>0</v>
      </c>
      <c r="Y8743" t="s">
        <v>45</v>
      </c>
    </row>
    <row r="8744" spans="1:25" x14ac:dyDescent="0.25">
      <c r="A8744" t="s">
        <v>10788</v>
      </c>
      <c r="B8744" t="s">
        <v>169</v>
      </c>
      <c r="C8744" t="s">
        <v>82</v>
      </c>
      <c r="D8744" t="s">
        <v>64</v>
      </c>
      <c r="E8744" t="s">
        <v>39</v>
      </c>
      <c r="F8744" s="1" t="s">
        <v>20798</v>
      </c>
      <c r="G8744">
        <v>235</v>
      </c>
      <c r="H8744" t="s">
        <v>86</v>
      </c>
      <c r="I8744">
        <v>1282</v>
      </c>
      <c r="J8744">
        <v>450.57</v>
      </c>
      <c r="K8744">
        <f>Passenger_Data[[#This Row],[Price_USD]]*1</f>
        <v>450.57</v>
      </c>
      <c r="L8744">
        <v>56</v>
      </c>
      <c r="M8744" t="s">
        <v>30</v>
      </c>
      <c r="N8744" t="s">
        <v>41</v>
      </c>
      <c r="O8744" t="s">
        <v>32</v>
      </c>
      <c r="P8744" t="s">
        <v>50</v>
      </c>
      <c r="Q8744">
        <v>1</v>
      </c>
      <c r="R8744" t="s">
        <v>51</v>
      </c>
      <c r="S8744" t="s">
        <v>61</v>
      </c>
      <c r="T8744">
        <v>7.6</v>
      </c>
      <c r="U8744">
        <v>1</v>
      </c>
      <c r="V8744">
        <v>46</v>
      </c>
      <c r="W8744">
        <v>0</v>
      </c>
      <c r="X8744">
        <v>0</v>
      </c>
      <c r="Y8744" t="s">
        <v>36</v>
      </c>
    </row>
    <row r="8745" spans="1:25" x14ac:dyDescent="0.25">
      <c r="A8745" t="s">
        <v>10789</v>
      </c>
      <c r="B8745" t="s">
        <v>1122</v>
      </c>
      <c r="C8745" t="s">
        <v>82</v>
      </c>
      <c r="D8745" t="s">
        <v>49</v>
      </c>
      <c r="E8745" t="s">
        <v>27</v>
      </c>
      <c r="F8745" s="1" t="s">
        <v>20799</v>
      </c>
      <c r="G8745">
        <v>144</v>
      </c>
      <c r="H8745" t="s">
        <v>108</v>
      </c>
      <c r="I8745">
        <v>1051</v>
      </c>
      <c r="J8745">
        <v>531.84</v>
      </c>
      <c r="K8745">
        <f>Passenger_Data[[#This Row],[Price_USD]]*1</f>
        <v>531.84</v>
      </c>
      <c r="L8745">
        <v>44</v>
      </c>
      <c r="M8745" t="s">
        <v>30</v>
      </c>
      <c r="N8745" t="s">
        <v>31</v>
      </c>
      <c r="O8745" t="s">
        <v>42</v>
      </c>
      <c r="P8745" t="s">
        <v>33</v>
      </c>
      <c r="Q8745">
        <v>0</v>
      </c>
      <c r="R8745" t="s">
        <v>51</v>
      </c>
      <c r="S8745" t="s">
        <v>35</v>
      </c>
      <c r="T8745">
        <v>4.7</v>
      </c>
      <c r="U8745">
        <v>6</v>
      </c>
      <c r="V8745">
        <v>19</v>
      </c>
      <c r="W8745">
        <v>0</v>
      </c>
      <c r="X8745">
        <v>1</v>
      </c>
      <c r="Y8745" t="s">
        <v>77</v>
      </c>
    </row>
    <row r="8746" spans="1:25" x14ac:dyDescent="0.25">
      <c r="A8746" t="s">
        <v>10790</v>
      </c>
      <c r="B8746" t="s">
        <v>526</v>
      </c>
      <c r="C8746" t="s">
        <v>54</v>
      </c>
      <c r="D8746" t="s">
        <v>49</v>
      </c>
      <c r="E8746" t="s">
        <v>27</v>
      </c>
      <c r="F8746" s="1" t="s">
        <v>20800</v>
      </c>
      <c r="G8746">
        <v>64</v>
      </c>
      <c r="H8746" t="s">
        <v>29</v>
      </c>
      <c r="I8746">
        <v>1537</v>
      </c>
      <c r="J8746">
        <v>330.31</v>
      </c>
      <c r="K8746">
        <f>Passenger_Data[[#This Row],[Price_USD]]*1</f>
        <v>330.31</v>
      </c>
      <c r="L8746">
        <v>72</v>
      </c>
      <c r="M8746" t="s">
        <v>30</v>
      </c>
      <c r="N8746" t="s">
        <v>41</v>
      </c>
      <c r="O8746" t="s">
        <v>42</v>
      </c>
      <c r="P8746" t="s">
        <v>50</v>
      </c>
      <c r="Q8746">
        <v>0</v>
      </c>
      <c r="R8746" t="s">
        <v>65</v>
      </c>
      <c r="S8746" t="s">
        <v>61</v>
      </c>
      <c r="T8746">
        <v>5.6</v>
      </c>
      <c r="U8746">
        <v>22</v>
      </c>
      <c r="V8746">
        <v>19</v>
      </c>
      <c r="W8746">
        <v>0</v>
      </c>
      <c r="X8746">
        <v>0</v>
      </c>
      <c r="Y8746" t="s">
        <v>45</v>
      </c>
    </row>
    <row r="8747" spans="1:25" x14ac:dyDescent="0.25">
      <c r="A8747" t="s">
        <v>10791</v>
      </c>
      <c r="B8747" t="s">
        <v>4728</v>
      </c>
      <c r="C8747" t="s">
        <v>54</v>
      </c>
      <c r="D8747" t="s">
        <v>28</v>
      </c>
      <c r="E8747" t="s">
        <v>64</v>
      </c>
      <c r="F8747" s="1" t="s">
        <v>20801</v>
      </c>
      <c r="G8747">
        <v>225</v>
      </c>
      <c r="H8747" t="s">
        <v>29</v>
      </c>
      <c r="I8747">
        <v>1660</v>
      </c>
      <c r="J8747">
        <v>316.01</v>
      </c>
      <c r="K8747">
        <f>Passenger_Data[[#This Row],[Price_USD]]*1</f>
        <v>316.01</v>
      </c>
      <c r="L8747">
        <v>47</v>
      </c>
      <c r="M8747" t="s">
        <v>30</v>
      </c>
      <c r="N8747" t="s">
        <v>60</v>
      </c>
      <c r="O8747" t="s">
        <v>33</v>
      </c>
      <c r="P8747" t="s">
        <v>50</v>
      </c>
      <c r="Q8747">
        <v>0</v>
      </c>
      <c r="R8747" t="s">
        <v>51</v>
      </c>
      <c r="S8747" t="s">
        <v>61</v>
      </c>
      <c r="T8747">
        <v>9.5</v>
      </c>
      <c r="U8747">
        <v>15</v>
      </c>
      <c r="V8747">
        <v>107</v>
      </c>
      <c r="W8747">
        <v>0</v>
      </c>
      <c r="X8747">
        <v>0</v>
      </c>
      <c r="Y8747" t="s">
        <v>77</v>
      </c>
    </row>
    <row r="8748" spans="1:25" x14ac:dyDescent="0.25">
      <c r="A8748" t="s">
        <v>10792</v>
      </c>
      <c r="B8748" t="s">
        <v>2653</v>
      </c>
      <c r="C8748" t="s">
        <v>73</v>
      </c>
      <c r="D8748" t="s">
        <v>27</v>
      </c>
      <c r="E8748" t="s">
        <v>28</v>
      </c>
      <c r="F8748" s="1" t="s">
        <v>20802</v>
      </c>
      <c r="G8748">
        <v>162</v>
      </c>
      <c r="H8748" t="s">
        <v>29</v>
      </c>
      <c r="I8748">
        <v>1303</v>
      </c>
      <c r="J8748">
        <v>357.62</v>
      </c>
      <c r="K8748">
        <f>Passenger_Data[[#This Row],[Price_USD]]*1</f>
        <v>357.62</v>
      </c>
      <c r="L8748">
        <v>22</v>
      </c>
      <c r="M8748" t="s">
        <v>30</v>
      </c>
      <c r="N8748" t="s">
        <v>31</v>
      </c>
      <c r="O8748" t="s">
        <v>32</v>
      </c>
      <c r="P8748" t="s">
        <v>33</v>
      </c>
      <c r="Q8748">
        <v>3</v>
      </c>
      <c r="R8748" t="s">
        <v>65</v>
      </c>
      <c r="S8748" t="s">
        <v>44</v>
      </c>
      <c r="T8748">
        <v>4.8</v>
      </c>
      <c r="U8748">
        <v>4</v>
      </c>
      <c r="V8748">
        <v>101</v>
      </c>
      <c r="W8748">
        <v>0</v>
      </c>
      <c r="X8748">
        <v>1</v>
      </c>
      <c r="Y8748" t="s">
        <v>77</v>
      </c>
    </row>
    <row r="8749" spans="1:25" x14ac:dyDescent="0.25">
      <c r="A8749" t="s">
        <v>10793</v>
      </c>
      <c r="B8749" t="s">
        <v>1585</v>
      </c>
      <c r="C8749" t="s">
        <v>54</v>
      </c>
      <c r="D8749" t="s">
        <v>64</v>
      </c>
      <c r="E8749" t="s">
        <v>27</v>
      </c>
      <c r="F8749" s="1" t="s">
        <v>20803</v>
      </c>
      <c r="G8749">
        <v>137</v>
      </c>
      <c r="H8749" t="s">
        <v>29</v>
      </c>
      <c r="I8749">
        <v>1297</v>
      </c>
      <c r="J8749">
        <v>329.86</v>
      </c>
      <c r="K8749">
        <f>Passenger_Data[[#This Row],[Price_USD]]*1</f>
        <v>329.86</v>
      </c>
      <c r="L8749">
        <v>65</v>
      </c>
      <c r="M8749" t="s">
        <v>40</v>
      </c>
      <c r="N8749" t="s">
        <v>31</v>
      </c>
      <c r="O8749" t="s">
        <v>56</v>
      </c>
      <c r="P8749" t="s">
        <v>83</v>
      </c>
      <c r="Q8749">
        <v>2</v>
      </c>
      <c r="R8749" t="s">
        <v>43</v>
      </c>
      <c r="S8749" t="s">
        <v>44</v>
      </c>
      <c r="T8749">
        <v>5.9</v>
      </c>
      <c r="U8749">
        <v>3</v>
      </c>
      <c r="V8749">
        <v>106</v>
      </c>
      <c r="W8749">
        <v>0</v>
      </c>
      <c r="X8749">
        <v>0</v>
      </c>
      <c r="Y8749" t="s">
        <v>36</v>
      </c>
    </row>
    <row r="8750" spans="1:25" x14ac:dyDescent="0.25">
      <c r="A8750" t="s">
        <v>10794</v>
      </c>
      <c r="B8750" t="s">
        <v>2622</v>
      </c>
      <c r="C8750" t="s">
        <v>82</v>
      </c>
      <c r="D8750" t="s">
        <v>64</v>
      </c>
      <c r="E8750" t="s">
        <v>76</v>
      </c>
      <c r="F8750" s="1" t="s">
        <v>20804</v>
      </c>
      <c r="G8750">
        <v>175</v>
      </c>
      <c r="H8750" t="s">
        <v>86</v>
      </c>
      <c r="I8750">
        <v>1297</v>
      </c>
      <c r="J8750">
        <v>412.02</v>
      </c>
      <c r="K8750">
        <f>Passenger_Data[[#This Row],[Price_USD]]*1</f>
        <v>412.02</v>
      </c>
      <c r="L8750">
        <v>77</v>
      </c>
      <c r="M8750" t="s">
        <v>30</v>
      </c>
      <c r="N8750" t="s">
        <v>31</v>
      </c>
      <c r="O8750" t="s">
        <v>56</v>
      </c>
      <c r="P8750" t="s">
        <v>50</v>
      </c>
      <c r="Q8750">
        <v>1</v>
      </c>
      <c r="R8750" t="s">
        <v>43</v>
      </c>
      <c r="S8750" t="s">
        <v>44</v>
      </c>
      <c r="T8750">
        <v>6.7</v>
      </c>
      <c r="U8750">
        <v>1</v>
      </c>
      <c r="V8750">
        <v>21</v>
      </c>
      <c r="W8750">
        <v>0</v>
      </c>
      <c r="X8750">
        <v>0</v>
      </c>
      <c r="Y8750" t="s">
        <v>77</v>
      </c>
    </row>
    <row r="8751" spans="1:25" x14ac:dyDescent="0.25">
      <c r="A8751" t="s">
        <v>10795</v>
      </c>
      <c r="B8751" t="s">
        <v>2888</v>
      </c>
      <c r="C8751" t="s">
        <v>54</v>
      </c>
      <c r="D8751" t="s">
        <v>55</v>
      </c>
      <c r="E8751" t="s">
        <v>64</v>
      </c>
      <c r="F8751" s="1" t="s">
        <v>20805</v>
      </c>
      <c r="G8751">
        <v>185</v>
      </c>
      <c r="H8751" t="s">
        <v>29</v>
      </c>
      <c r="I8751">
        <v>1337</v>
      </c>
      <c r="J8751">
        <v>358.53</v>
      </c>
      <c r="K8751">
        <f>Passenger_Data[[#This Row],[Price_USD]]*1</f>
        <v>358.53</v>
      </c>
      <c r="L8751">
        <v>52</v>
      </c>
      <c r="M8751" t="s">
        <v>40</v>
      </c>
      <c r="N8751" t="s">
        <v>31</v>
      </c>
      <c r="O8751" t="s">
        <v>56</v>
      </c>
      <c r="P8751" t="s">
        <v>50</v>
      </c>
      <c r="Q8751">
        <v>1</v>
      </c>
      <c r="R8751" t="s">
        <v>65</v>
      </c>
      <c r="S8751" t="s">
        <v>61</v>
      </c>
      <c r="T8751">
        <v>7.2</v>
      </c>
      <c r="U8751">
        <v>8</v>
      </c>
      <c r="V8751">
        <v>64</v>
      </c>
      <c r="W8751">
        <v>0</v>
      </c>
      <c r="X8751">
        <v>0</v>
      </c>
      <c r="Y8751" t="s">
        <v>77</v>
      </c>
    </row>
    <row r="8752" spans="1:25" x14ac:dyDescent="0.25">
      <c r="A8752" t="s">
        <v>10796</v>
      </c>
      <c r="B8752" t="s">
        <v>437</v>
      </c>
      <c r="C8752" t="s">
        <v>48</v>
      </c>
      <c r="D8752" t="s">
        <v>28</v>
      </c>
      <c r="E8752" t="s">
        <v>27</v>
      </c>
      <c r="F8752" s="1" t="s">
        <v>20806</v>
      </c>
      <c r="G8752">
        <v>205</v>
      </c>
      <c r="H8752" t="s">
        <v>29</v>
      </c>
      <c r="I8752">
        <v>1463</v>
      </c>
      <c r="J8752">
        <v>279.48</v>
      </c>
      <c r="K8752">
        <f>Passenger_Data[[#This Row],[Price_USD]]*1</f>
        <v>279.48</v>
      </c>
      <c r="L8752">
        <v>41</v>
      </c>
      <c r="M8752" t="s">
        <v>30</v>
      </c>
      <c r="N8752" t="s">
        <v>60</v>
      </c>
      <c r="O8752" t="s">
        <v>32</v>
      </c>
      <c r="P8752" t="s">
        <v>33</v>
      </c>
      <c r="Q8752">
        <v>1</v>
      </c>
      <c r="R8752" t="s">
        <v>43</v>
      </c>
      <c r="S8752" t="s">
        <v>35</v>
      </c>
      <c r="T8752">
        <v>8.6999999999999993</v>
      </c>
      <c r="U8752">
        <v>3</v>
      </c>
      <c r="V8752">
        <v>88</v>
      </c>
      <c r="W8752">
        <v>0</v>
      </c>
      <c r="X8752">
        <v>1</v>
      </c>
      <c r="Y8752" t="s">
        <v>36</v>
      </c>
    </row>
    <row r="8753" spans="1:25" x14ac:dyDescent="0.25">
      <c r="A8753" t="s">
        <v>10797</v>
      </c>
      <c r="B8753" t="s">
        <v>2037</v>
      </c>
      <c r="C8753" t="s">
        <v>48</v>
      </c>
      <c r="D8753" t="s">
        <v>64</v>
      </c>
      <c r="E8753" t="s">
        <v>76</v>
      </c>
      <c r="F8753" s="1" t="s">
        <v>20807</v>
      </c>
      <c r="G8753">
        <v>167</v>
      </c>
      <c r="H8753" t="s">
        <v>29</v>
      </c>
      <c r="I8753">
        <v>1362</v>
      </c>
      <c r="J8753">
        <v>427.03</v>
      </c>
      <c r="K8753">
        <f>Passenger_Data[[#This Row],[Price_USD]]*1</f>
        <v>427.03</v>
      </c>
      <c r="L8753">
        <v>58</v>
      </c>
      <c r="M8753" t="s">
        <v>40</v>
      </c>
      <c r="N8753" t="s">
        <v>60</v>
      </c>
      <c r="O8753" t="s">
        <v>32</v>
      </c>
      <c r="P8753" t="s">
        <v>264</v>
      </c>
      <c r="Q8753">
        <v>2</v>
      </c>
      <c r="R8753" t="s">
        <v>65</v>
      </c>
      <c r="S8753" t="s">
        <v>61</v>
      </c>
      <c r="T8753">
        <v>9.3000000000000007</v>
      </c>
      <c r="U8753">
        <v>0</v>
      </c>
      <c r="V8753">
        <v>89</v>
      </c>
      <c r="W8753">
        <v>0</v>
      </c>
      <c r="X8753">
        <v>0</v>
      </c>
      <c r="Y8753" t="s">
        <v>45</v>
      </c>
    </row>
    <row r="8754" spans="1:25" x14ac:dyDescent="0.25">
      <c r="A8754" t="s">
        <v>10798</v>
      </c>
      <c r="B8754" t="s">
        <v>2927</v>
      </c>
      <c r="C8754" t="s">
        <v>26</v>
      </c>
      <c r="D8754" t="s">
        <v>64</v>
      </c>
      <c r="E8754" t="s">
        <v>27</v>
      </c>
      <c r="F8754" s="1" t="s">
        <v>20808</v>
      </c>
      <c r="G8754">
        <v>199</v>
      </c>
      <c r="H8754" t="s">
        <v>29</v>
      </c>
      <c r="I8754">
        <v>1155</v>
      </c>
      <c r="J8754">
        <v>136.56</v>
      </c>
      <c r="K8754">
        <f>Passenger_Data[[#This Row],[Price_USD]]*1</f>
        <v>136.56</v>
      </c>
      <c r="L8754">
        <v>65</v>
      </c>
      <c r="M8754" t="s">
        <v>30</v>
      </c>
      <c r="N8754" t="s">
        <v>41</v>
      </c>
      <c r="O8754" t="s">
        <v>56</v>
      </c>
      <c r="P8754" t="s">
        <v>83</v>
      </c>
      <c r="Q8754">
        <v>0</v>
      </c>
      <c r="R8754" t="s">
        <v>34</v>
      </c>
      <c r="S8754" t="s">
        <v>44</v>
      </c>
      <c r="T8754">
        <v>7.2</v>
      </c>
      <c r="U8754">
        <v>7</v>
      </c>
      <c r="V8754">
        <v>33</v>
      </c>
      <c r="W8754">
        <v>0</v>
      </c>
      <c r="X8754">
        <v>0</v>
      </c>
      <c r="Y8754" t="s">
        <v>77</v>
      </c>
    </row>
    <row r="8755" spans="1:25" x14ac:dyDescent="0.25">
      <c r="A8755" t="s">
        <v>10799</v>
      </c>
      <c r="B8755" t="s">
        <v>4714</v>
      </c>
      <c r="C8755" t="s">
        <v>48</v>
      </c>
      <c r="D8755" t="s">
        <v>59</v>
      </c>
      <c r="E8755" t="s">
        <v>76</v>
      </c>
      <c r="F8755" s="1" t="s">
        <v>20809</v>
      </c>
      <c r="G8755">
        <v>188</v>
      </c>
      <c r="H8755" t="s">
        <v>86</v>
      </c>
      <c r="I8755">
        <v>1227</v>
      </c>
      <c r="J8755">
        <v>415.4</v>
      </c>
      <c r="K8755">
        <f>Passenger_Data[[#This Row],[Price_USD]]*1</f>
        <v>415.4</v>
      </c>
      <c r="L8755">
        <v>44</v>
      </c>
      <c r="M8755" t="s">
        <v>30</v>
      </c>
      <c r="N8755" t="s">
        <v>31</v>
      </c>
      <c r="O8755" t="s">
        <v>42</v>
      </c>
      <c r="P8755" t="s">
        <v>50</v>
      </c>
      <c r="Q8755">
        <v>1</v>
      </c>
      <c r="R8755" t="s">
        <v>51</v>
      </c>
      <c r="S8755" t="s">
        <v>68</v>
      </c>
      <c r="T8755">
        <v>9.5</v>
      </c>
      <c r="U8755">
        <v>28</v>
      </c>
      <c r="V8755">
        <v>40</v>
      </c>
      <c r="W8755">
        <v>0</v>
      </c>
      <c r="X8755">
        <v>0</v>
      </c>
      <c r="Y8755" t="s">
        <v>36</v>
      </c>
    </row>
    <row r="8756" spans="1:25" x14ac:dyDescent="0.25">
      <c r="A8756" t="s">
        <v>10800</v>
      </c>
      <c r="B8756" t="s">
        <v>158</v>
      </c>
      <c r="C8756" t="s">
        <v>26</v>
      </c>
      <c r="D8756" t="s">
        <v>49</v>
      </c>
      <c r="E8756" t="s">
        <v>49</v>
      </c>
      <c r="F8756" s="1" t="s">
        <v>20810</v>
      </c>
      <c r="G8756">
        <v>178</v>
      </c>
      <c r="H8756" t="s">
        <v>86</v>
      </c>
      <c r="I8756">
        <v>1480</v>
      </c>
      <c r="J8756">
        <v>375.34</v>
      </c>
      <c r="K8756">
        <f>Passenger_Data[[#This Row],[Price_USD]]*1</f>
        <v>375.34</v>
      </c>
      <c r="L8756">
        <v>37</v>
      </c>
      <c r="M8756" t="s">
        <v>30</v>
      </c>
      <c r="N8756" t="s">
        <v>31</v>
      </c>
      <c r="O8756" t="s">
        <v>56</v>
      </c>
      <c r="P8756" t="s">
        <v>50</v>
      </c>
      <c r="Q8756">
        <v>0</v>
      </c>
      <c r="R8756" t="s">
        <v>43</v>
      </c>
      <c r="S8756" t="s">
        <v>61</v>
      </c>
      <c r="T8756">
        <v>8.1999999999999993</v>
      </c>
      <c r="U8756">
        <v>34</v>
      </c>
      <c r="V8756">
        <v>98</v>
      </c>
      <c r="W8756">
        <v>0</v>
      </c>
      <c r="X8756">
        <v>0</v>
      </c>
      <c r="Y8756" t="s">
        <v>36</v>
      </c>
    </row>
    <row r="8757" spans="1:25" x14ac:dyDescent="0.25">
      <c r="A8757" t="s">
        <v>10801</v>
      </c>
      <c r="B8757" t="s">
        <v>2795</v>
      </c>
      <c r="C8757" t="s">
        <v>48</v>
      </c>
      <c r="D8757" t="s">
        <v>76</v>
      </c>
      <c r="E8757" t="s">
        <v>27</v>
      </c>
      <c r="F8757" s="1" t="s">
        <v>20811</v>
      </c>
      <c r="G8757">
        <v>78</v>
      </c>
      <c r="H8757" t="s">
        <v>29</v>
      </c>
      <c r="I8757">
        <v>946</v>
      </c>
      <c r="J8757">
        <v>337.59</v>
      </c>
      <c r="K8757">
        <f>Passenger_Data[[#This Row],[Price_USD]]*1</f>
        <v>337.59</v>
      </c>
      <c r="L8757">
        <v>76</v>
      </c>
      <c r="M8757" t="s">
        <v>30</v>
      </c>
      <c r="N8757" t="s">
        <v>60</v>
      </c>
      <c r="O8757" t="s">
        <v>32</v>
      </c>
      <c r="P8757" t="s">
        <v>83</v>
      </c>
      <c r="Q8757">
        <v>0</v>
      </c>
      <c r="R8757" t="s">
        <v>34</v>
      </c>
      <c r="S8757" t="s">
        <v>35</v>
      </c>
      <c r="T8757">
        <v>6</v>
      </c>
      <c r="U8757">
        <v>47</v>
      </c>
      <c r="V8757">
        <v>69</v>
      </c>
      <c r="W8757">
        <v>0</v>
      </c>
      <c r="X8757">
        <v>1</v>
      </c>
      <c r="Y8757" t="s">
        <v>45</v>
      </c>
    </row>
    <row r="8758" spans="1:25" x14ac:dyDescent="0.25">
      <c r="A8758" t="s">
        <v>10802</v>
      </c>
      <c r="B8758" t="s">
        <v>2544</v>
      </c>
      <c r="C8758" t="s">
        <v>82</v>
      </c>
      <c r="D8758" t="s">
        <v>49</v>
      </c>
      <c r="E8758" t="s">
        <v>28</v>
      </c>
      <c r="F8758" s="1" t="s">
        <v>20812</v>
      </c>
      <c r="G8758">
        <v>251</v>
      </c>
      <c r="H8758" t="s">
        <v>108</v>
      </c>
      <c r="I8758">
        <v>1587</v>
      </c>
      <c r="J8758">
        <v>393.36</v>
      </c>
      <c r="K8758">
        <f>Passenger_Data[[#This Row],[Price_USD]]*1</f>
        <v>393.36</v>
      </c>
      <c r="L8758">
        <v>65</v>
      </c>
      <c r="M8758" t="s">
        <v>30</v>
      </c>
      <c r="N8758" t="s">
        <v>31</v>
      </c>
      <c r="O8758" t="s">
        <v>32</v>
      </c>
      <c r="P8758" t="s">
        <v>50</v>
      </c>
      <c r="Q8758">
        <v>1</v>
      </c>
      <c r="R8758" t="s">
        <v>65</v>
      </c>
      <c r="S8758" t="s">
        <v>61</v>
      </c>
      <c r="T8758">
        <v>9.3000000000000007</v>
      </c>
      <c r="U8758">
        <v>19</v>
      </c>
      <c r="V8758">
        <v>42</v>
      </c>
      <c r="W8758">
        <v>0</v>
      </c>
      <c r="X8758">
        <v>0</v>
      </c>
      <c r="Y8758" t="s">
        <v>45</v>
      </c>
    </row>
    <row r="8759" spans="1:25" x14ac:dyDescent="0.25">
      <c r="A8759" t="s">
        <v>10803</v>
      </c>
      <c r="B8759" t="s">
        <v>3005</v>
      </c>
      <c r="C8759" t="s">
        <v>54</v>
      </c>
      <c r="D8759" t="s">
        <v>49</v>
      </c>
      <c r="E8759" t="s">
        <v>59</v>
      </c>
      <c r="F8759" s="1" t="s">
        <v>20813</v>
      </c>
      <c r="G8759">
        <v>169</v>
      </c>
      <c r="H8759" t="s">
        <v>86</v>
      </c>
      <c r="I8759">
        <v>1685</v>
      </c>
      <c r="J8759">
        <v>527.34</v>
      </c>
      <c r="K8759">
        <f>Passenger_Data[[#This Row],[Price_USD]]*1</f>
        <v>527.34</v>
      </c>
      <c r="L8759">
        <v>35</v>
      </c>
      <c r="M8759" t="s">
        <v>30</v>
      </c>
      <c r="N8759" t="s">
        <v>60</v>
      </c>
      <c r="O8759" t="s">
        <v>33</v>
      </c>
      <c r="P8759" t="s">
        <v>50</v>
      </c>
      <c r="Q8759">
        <v>1</v>
      </c>
      <c r="R8759" t="s">
        <v>65</v>
      </c>
      <c r="S8759" t="s">
        <v>68</v>
      </c>
      <c r="T8759">
        <v>7.4</v>
      </c>
      <c r="U8759">
        <v>11</v>
      </c>
      <c r="V8759">
        <v>26</v>
      </c>
      <c r="W8759">
        <v>0</v>
      </c>
      <c r="X8759">
        <v>0</v>
      </c>
      <c r="Y8759" t="s">
        <v>77</v>
      </c>
    </row>
    <row r="8760" spans="1:25" x14ac:dyDescent="0.25">
      <c r="A8760" t="s">
        <v>10804</v>
      </c>
      <c r="B8760" t="s">
        <v>683</v>
      </c>
      <c r="C8760" t="s">
        <v>73</v>
      </c>
      <c r="D8760" t="s">
        <v>39</v>
      </c>
      <c r="E8760" t="s">
        <v>49</v>
      </c>
      <c r="F8760" s="1" t="s">
        <v>20814</v>
      </c>
      <c r="G8760">
        <v>139</v>
      </c>
      <c r="H8760" t="s">
        <v>29</v>
      </c>
      <c r="I8760">
        <v>1209</v>
      </c>
      <c r="J8760">
        <v>500.53</v>
      </c>
      <c r="K8760">
        <f>Passenger_Data[[#This Row],[Price_USD]]*1</f>
        <v>500.53</v>
      </c>
      <c r="L8760">
        <v>24</v>
      </c>
      <c r="M8760" t="s">
        <v>40</v>
      </c>
      <c r="N8760" t="s">
        <v>31</v>
      </c>
      <c r="O8760" t="s">
        <v>56</v>
      </c>
      <c r="P8760" t="s">
        <v>83</v>
      </c>
      <c r="Q8760">
        <v>0</v>
      </c>
      <c r="R8760" t="s">
        <v>65</v>
      </c>
      <c r="S8760" t="s">
        <v>61</v>
      </c>
      <c r="T8760">
        <v>8.1</v>
      </c>
      <c r="U8760">
        <v>27</v>
      </c>
      <c r="V8760">
        <v>58</v>
      </c>
      <c r="W8760">
        <v>0</v>
      </c>
      <c r="X8760">
        <v>0</v>
      </c>
      <c r="Y8760" t="s">
        <v>77</v>
      </c>
    </row>
    <row r="8761" spans="1:25" x14ac:dyDescent="0.25">
      <c r="A8761" t="s">
        <v>10805</v>
      </c>
      <c r="B8761" t="s">
        <v>1401</v>
      </c>
      <c r="C8761" t="s">
        <v>73</v>
      </c>
      <c r="D8761" t="s">
        <v>27</v>
      </c>
      <c r="E8761" t="s">
        <v>55</v>
      </c>
      <c r="F8761" s="1" t="s">
        <v>20815</v>
      </c>
      <c r="G8761">
        <v>251</v>
      </c>
      <c r="H8761" t="s">
        <v>86</v>
      </c>
      <c r="I8761">
        <v>1180</v>
      </c>
      <c r="J8761">
        <v>299.37</v>
      </c>
      <c r="K8761">
        <f>Passenger_Data[[#This Row],[Price_USD]]*1</f>
        <v>299.37</v>
      </c>
      <c r="L8761">
        <v>75</v>
      </c>
      <c r="M8761" t="s">
        <v>30</v>
      </c>
      <c r="N8761" t="s">
        <v>31</v>
      </c>
      <c r="O8761" t="s">
        <v>56</v>
      </c>
      <c r="P8761" t="s">
        <v>50</v>
      </c>
      <c r="Q8761">
        <v>0</v>
      </c>
      <c r="R8761" t="s">
        <v>65</v>
      </c>
      <c r="S8761" t="s">
        <v>35</v>
      </c>
      <c r="T8761">
        <v>3.5</v>
      </c>
      <c r="U8761">
        <v>16</v>
      </c>
      <c r="V8761">
        <v>78</v>
      </c>
      <c r="W8761">
        <v>0</v>
      </c>
      <c r="X8761">
        <v>1</v>
      </c>
      <c r="Y8761" t="s">
        <v>36</v>
      </c>
    </row>
    <row r="8762" spans="1:25" x14ac:dyDescent="0.25">
      <c r="A8762" t="s">
        <v>10806</v>
      </c>
      <c r="B8762" t="s">
        <v>3849</v>
      </c>
      <c r="C8762" t="s">
        <v>48</v>
      </c>
      <c r="D8762" t="s">
        <v>64</v>
      </c>
      <c r="E8762" t="s">
        <v>76</v>
      </c>
      <c r="F8762" s="1" t="s">
        <v>20816</v>
      </c>
      <c r="G8762">
        <v>166</v>
      </c>
      <c r="H8762" t="s">
        <v>29</v>
      </c>
      <c r="I8762">
        <v>1808</v>
      </c>
      <c r="J8762">
        <v>500.41</v>
      </c>
      <c r="K8762">
        <f>Passenger_Data[[#This Row],[Price_USD]]*1</f>
        <v>500.41</v>
      </c>
      <c r="L8762">
        <v>50</v>
      </c>
      <c r="M8762" t="s">
        <v>30</v>
      </c>
      <c r="N8762" t="s">
        <v>31</v>
      </c>
      <c r="O8762" t="s">
        <v>56</v>
      </c>
      <c r="P8762" t="s">
        <v>50</v>
      </c>
      <c r="Q8762">
        <v>1</v>
      </c>
      <c r="R8762" t="s">
        <v>51</v>
      </c>
      <c r="S8762" t="s">
        <v>35</v>
      </c>
      <c r="T8762">
        <v>9.8000000000000007</v>
      </c>
      <c r="U8762">
        <v>3</v>
      </c>
      <c r="V8762">
        <v>50</v>
      </c>
      <c r="W8762">
        <v>0</v>
      </c>
      <c r="X8762">
        <v>0</v>
      </c>
      <c r="Y8762" t="s">
        <v>77</v>
      </c>
    </row>
    <row r="8763" spans="1:25" x14ac:dyDescent="0.25">
      <c r="A8763" t="s">
        <v>10807</v>
      </c>
      <c r="B8763" t="s">
        <v>3315</v>
      </c>
      <c r="C8763" t="s">
        <v>54</v>
      </c>
      <c r="D8763" t="s">
        <v>55</v>
      </c>
      <c r="E8763" t="s">
        <v>28</v>
      </c>
      <c r="F8763" s="1" t="s">
        <v>20817</v>
      </c>
      <c r="G8763">
        <v>256</v>
      </c>
      <c r="H8763" t="s">
        <v>29</v>
      </c>
      <c r="I8763">
        <v>1131</v>
      </c>
      <c r="J8763">
        <v>337.1</v>
      </c>
      <c r="K8763">
        <f>Passenger_Data[[#This Row],[Price_USD]]*1</f>
        <v>337.1</v>
      </c>
      <c r="L8763">
        <v>68</v>
      </c>
      <c r="M8763" t="s">
        <v>40</v>
      </c>
      <c r="N8763" t="s">
        <v>31</v>
      </c>
      <c r="O8763" t="s">
        <v>56</v>
      </c>
      <c r="P8763" t="s">
        <v>50</v>
      </c>
      <c r="Q8763">
        <v>3</v>
      </c>
      <c r="R8763" t="s">
        <v>65</v>
      </c>
      <c r="S8763" t="s">
        <v>35</v>
      </c>
      <c r="T8763">
        <v>6.5</v>
      </c>
      <c r="U8763">
        <v>8</v>
      </c>
      <c r="V8763">
        <v>53</v>
      </c>
      <c r="W8763">
        <v>0</v>
      </c>
      <c r="X8763">
        <v>0</v>
      </c>
      <c r="Y8763" t="s">
        <v>45</v>
      </c>
    </row>
    <row r="8764" spans="1:25" x14ac:dyDescent="0.25">
      <c r="A8764" t="s">
        <v>10808</v>
      </c>
      <c r="B8764" t="s">
        <v>9089</v>
      </c>
      <c r="C8764" t="s">
        <v>82</v>
      </c>
      <c r="D8764" t="s">
        <v>59</v>
      </c>
      <c r="E8764" t="s">
        <v>28</v>
      </c>
      <c r="F8764" s="1" t="s">
        <v>20818</v>
      </c>
      <c r="G8764">
        <v>297</v>
      </c>
      <c r="H8764" t="s">
        <v>29</v>
      </c>
      <c r="I8764">
        <v>941</v>
      </c>
      <c r="J8764">
        <v>408.03</v>
      </c>
      <c r="K8764">
        <f>Passenger_Data[[#This Row],[Price_USD]]*1</f>
        <v>408.03</v>
      </c>
      <c r="L8764">
        <v>78</v>
      </c>
      <c r="M8764" t="s">
        <v>40</v>
      </c>
      <c r="N8764" t="s">
        <v>31</v>
      </c>
      <c r="O8764" t="s">
        <v>32</v>
      </c>
      <c r="P8764" t="s">
        <v>50</v>
      </c>
      <c r="Q8764">
        <v>2</v>
      </c>
      <c r="R8764" t="s">
        <v>65</v>
      </c>
      <c r="S8764" t="s">
        <v>68</v>
      </c>
      <c r="T8764">
        <v>8.8000000000000007</v>
      </c>
      <c r="U8764">
        <v>1</v>
      </c>
      <c r="V8764">
        <v>53</v>
      </c>
      <c r="W8764">
        <v>0</v>
      </c>
      <c r="X8764">
        <v>0</v>
      </c>
      <c r="Y8764" t="s">
        <v>77</v>
      </c>
    </row>
    <row r="8765" spans="1:25" x14ac:dyDescent="0.25">
      <c r="A8765" t="s">
        <v>10809</v>
      </c>
      <c r="B8765" t="s">
        <v>4440</v>
      </c>
      <c r="C8765" t="s">
        <v>48</v>
      </c>
      <c r="D8765" t="s">
        <v>49</v>
      </c>
      <c r="E8765" t="s">
        <v>49</v>
      </c>
      <c r="F8765" s="1" t="s">
        <v>20819</v>
      </c>
      <c r="G8765">
        <v>99</v>
      </c>
      <c r="H8765" t="s">
        <v>29</v>
      </c>
      <c r="I8765">
        <v>1025</v>
      </c>
      <c r="J8765">
        <v>211.4</v>
      </c>
      <c r="K8765">
        <f>Passenger_Data[[#This Row],[Price_USD]]*1</f>
        <v>211.4</v>
      </c>
      <c r="L8765">
        <v>28</v>
      </c>
      <c r="M8765" t="s">
        <v>30</v>
      </c>
      <c r="N8765" t="s">
        <v>31</v>
      </c>
      <c r="O8765" t="s">
        <v>56</v>
      </c>
      <c r="P8765" t="s">
        <v>50</v>
      </c>
      <c r="Q8765">
        <v>1</v>
      </c>
      <c r="R8765" t="s">
        <v>65</v>
      </c>
      <c r="S8765" t="s">
        <v>68</v>
      </c>
      <c r="T8765">
        <v>6.6</v>
      </c>
      <c r="U8765">
        <v>3</v>
      </c>
      <c r="V8765">
        <v>104</v>
      </c>
      <c r="W8765">
        <v>0</v>
      </c>
      <c r="X8765">
        <v>0</v>
      </c>
      <c r="Y8765" t="s">
        <v>36</v>
      </c>
    </row>
    <row r="8766" spans="1:25" x14ac:dyDescent="0.25">
      <c r="A8766" t="s">
        <v>10810</v>
      </c>
      <c r="B8766" t="s">
        <v>4064</v>
      </c>
      <c r="C8766" t="s">
        <v>82</v>
      </c>
      <c r="D8766" t="s">
        <v>49</v>
      </c>
      <c r="E8766" t="s">
        <v>64</v>
      </c>
      <c r="F8766" s="1" t="s">
        <v>20820</v>
      </c>
      <c r="G8766">
        <v>196</v>
      </c>
      <c r="H8766" t="s">
        <v>29</v>
      </c>
      <c r="I8766">
        <v>1429</v>
      </c>
      <c r="J8766">
        <v>293.60000000000002</v>
      </c>
      <c r="K8766">
        <f>Passenger_Data[[#This Row],[Price_USD]]*1</f>
        <v>293.60000000000002</v>
      </c>
      <c r="L8766">
        <v>60</v>
      </c>
      <c r="M8766" t="s">
        <v>40</v>
      </c>
      <c r="N8766" t="s">
        <v>41</v>
      </c>
      <c r="O8766" t="s">
        <v>56</v>
      </c>
      <c r="P8766" t="s">
        <v>50</v>
      </c>
      <c r="Q8766">
        <v>0</v>
      </c>
      <c r="R8766" t="s">
        <v>65</v>
      </c>
      <c r="S8766" t="s">
        <v>68</v>
      </c>
      <c r="T8766">
        <v>5.7</v>
      </c>
      <c r="U8766">
        <v>10</v>
      </c>
      <c r="V8766">
        <v>116</v>
      </c>
      <c r="W8766">
        <v>0</v>
      </c>
      <c r="X8766">
        <v>0</v>
      </c>
      <c r="Y8766" t="s">
        <v>45</v>
      </c>
    </row>
    <row r="8767" spans="1:25" x14ac:dyDescent="0.25">
      <c r="A8767" t="s">
        <v>10811</v>
      </c>
      <c r="B8767" t="s">
        <v>6993</v>
      </c>
      <c r="C8767" t="s">
        <v>82</v>
      </c>
      <c r="D8767" t="s">
        <v>59</v>
      </c>
      <c r="E8767" t="s">
        <v>27</v>
      </c>
      <c r="F8767" s="1" t="s">
        <v>20821</v>
      </c>
      <c r="G8767">
        <v>149</v>
      </c>
      <c r="H8767" t="s">
        <v>29</v>
      </c>
      <c r="I8767">
        <v>1465</v>
      </c>
      <c r="J8767">
        <v>185.31</v>
      </c>
      <c r="K8767">
        <f>Passenger_Data[[#This Row],[Price_USD]]*1</f>
        <v>185.31</v>
      </c>
      <c r="L8767">
        <v>77</v>
      </c>
      <c r="M8767" t="s">
        <v>30</v>
      </c>
      <c r="N8767" t="s">
        <v>31</v>
      </c>
      <c r="O8767" t="s">
        <v>33</v>
      </c>
      <c r="P8767" t="s">
        <v>83</v>
      </c>
      <c r="Q8767">
        <v>3</v>
      </c>
      <c r="R8767" t="s">
        <v>65</v>
      </c>
      <c r="S8767" t="s">
        <v>68</v>
      </c>
      <c r="T8767">
        <v>7.4</v>
      </c>
      <c r="U8767">
        <v>8</v>
      </c>
      <c r="V8767">
        <v>85</v>
      </c>
      <c r="W8767">
        <v>0</v>
      </c>
      <c r="X8767">
        <v>0</v>
      </c>
      <c r="Y8767" t="s">
        <v>45</v>
      </c>
    </row>
    <row r="8768" spans="1:25" x14ac:dyDescent="0.25">
      <c r="A8768" t="s">
        <v>10812</v>
      </c>
      <c r="B8768" t="s">
        <v>927</v>
      </c>
      <c r="C8768" t="s">
        <v>54</v>
      </c>
      <c r="D8768" t="s">
        <v>59</v>
      </c>
      <c r="E8768" t="s">
        <v>28</v>
      </c>
      <c r="F8768" s="1" t="s">
        <v>20822</v>
      </c>
      <c r="G8768">
        <v>93</v>
      </c>
      <c r="H8768" t="s">
        <v>29</v>
      </c>
      <c r="I8768">
        <v>977</v>
      </c>
      <c r="J8768">
        <v>253.63</v>
      </c>
      <c r="K8768">
        <f>Passenger_Data[[#This Row],[Price_USD]]*1</f>
        <v>253.63</v>
      </c>
      <c r="L8768">
        <v>55</v>
      </c>
      <c r="M8768" t="s">
        <v>30</v>
      </c>
      <c r="N8768" t="s">
        <v>60</v>
      </c>
      <c r="O8768" t="s">
        <v>42</v>
      </c>
      <c r="P8768" t="s">
        <v>83</v>
      </c>
      <c r="Q8768">
        <v>2</v>
      </c>
      <c r="R8768" t="s">
        <v>65</v>
      </c>
      <c r="S8768" t="s">
        <v>61</v>
      </c>
      <c r="T8768">
        <v>7.9</v>
      </c>
      <c r="U8768">
        <v>14</v>
      </c>
      <c r="V8768">
        <v>15</v>
      </c>
      <c r="W8768">
        <v>1</v>
      </c>
      <c r="X8768">
        <v>0</v>
      </c>
      <c r="Y8768" t="s">
        <v>36</v>
      </c>
    </row>
    <row r="8769" spans="1:25" x14ac:dyDescent="0.25">
      <c r="A8769" t="s">
        <v>10813</v>
      </c>
      <c r="B8769" t="s">
        <v>2676</v>
      </c>
      <c r="C8769" t="s">
        <v>54</v>
      </c>
      <c r="D8769" t="s">
        <v>55</v>
      </c>
      <c r="E8769" t="s">
        <v>39</v>
      </c>
      <c r="F8769" s="1" t="s">
        <v>20823</v>
      </c>
      <c r="G8769">
        <v>202</v>
      </c>
      <c r="H8769" t="s">
        <v>86</v>
      </c>
      <c r="I8769">
        <v>1129</v>
      </c>
      <c r="J8769">
        <v>336</v>
      </c>
      <c r="K8769">
        <f>Passenger_Data[[#This Row],[Price_USD]]*1</f>
        <v>336</v>
      </c>
      <c r="L8769">
        <v>55</v>
      </c>
      <c r="M8769" t="s">
        <v>40</v>
      </c>
      <c r="N8769" t="s">
        <v>60</v>
      </c>
      <c r="O8769" t="s">
        <v>56</v>
      </c>
      <c r="P8769" t="s">
        <v>50</v>
      </c>
      <c r="Q8769">
        <v>0</v>
      </c>
      <c r="R8769" t="s">
        <v>51</v>
      </c>
      <c r="S8769" t="s">
        <v>68</v>
      </c>
      <c r="T8769">
        <v>6.8</v>
      </c>
      <c r="U8769">
        <v>0</v>
      </c>
      <c r="V8769">
        <v>80</v>
      </c>
      <c r="W8769">
        <v>0</v>
      </c>
      <c r="X8769">
        <v>0</v>
      </c>
      <c r="Y8769" t="s">
        <v>45</v>
      </c>
    </row>
    <row r="8770" spans="1:25" x14ac:dyDescent="0.25">
      <c r="A8770" t="s">
        <v>10814</v>
      </c>
      <c r="B8770" t="s">
        <v>3890</v>
      </c>
      <c r="C8770" t="s">
        <v>48</v>
      </c>
      <c r="D8770" t="s">
        <v>64</v>
      </c>
      <c r="E8770" t="s">
        <v>28</v>
      </c>
      <c r="F8770" s="1" t="s">
        <v>20824</v>
      </c>
      <c r="G8770">
        <v>131</v>
      </c>
      <c r="H8770" t="s">
        <v>29</v>
      </c>
      <c r="I8770">
        <v>811</v>
      </c>
      <c r="J8770">
        <v>386.07</v>
      </c>
      <c r="K8770">
        <f>Passenger_Data[[#This Row],[Price_USD]]*1</f>
        <v>386.07</v>
      </c>
      <c r="L8770">
        <v>29</v>
      </c>
      <c r="M8770" t="s">
        <v>30</v>
      </c>
      <c r="N8770" t="s">
        <v>31</v>
      </c>
      <c r="O8770" t="s">
        <v>32</v>
      </c>
      <c r="P8770" t="s">
        <v>50</v>
      </c>
      <c r="Q8770">
        <v>1</v>
      </c>
      <c r="R8770" t="s">
        <v>65</v>
      </c>
      <c r="S8770" t="s">
        <v>61</v>
      </c>
      <c r="T8770">
        <v>7.2</v>
      </c>
      <c r="U8770">
        <v>9</v>
      </c>
      <c r="V8770">
        <v>95</v>
      </c>
      <c r="W8770">
        <v>0</v>
      </c>
      <c r="X8770">
        <v>0</v>
      </c>
      <c r="Y8770" t="s">
        <v>36</v>
      </c>
    </row>
    <row r="8771" spans="1:25" x14ac:dyDescent="0.25">
      <c r="A8771" t="s">
        <v>10815</v>
      </c>
      <c r="B8771" t="s">
        <v>4153</v>
      </c>
      <c r="C8771" t="s">
        <v>26</v>
      </c>
      <c r="D8771" t="s">
        <v>49</v>
      </c>
      <c r="E8771" t="s">
        <v>49</v>
      </c>
      <c r="F8771" s="1" t="s">
        <v>20825</v>
      </c>
      <c r="G8771">
        <v>298</v>
      </c>
      <c r="H8771" t="s">
        <v>29</v>
      </c>
      <c r="I8771">
        <v>1527</v>
      </c>
      <c r="J8771">
        <v>412.11</v>
      </c>
      <c r="K8771">
        <f>Passenger_Data[[#This Row],[Price_USD]]*1</f>
        <v>412.11</v>
      </c>
      <c r="L8771">
        <v>67</v>
      </c>
      <c r="M8771" t="s">
        <v>40</v>
      </c>
      <c r="N8771" t="s">
        <v>31</v>
      </c>
      <c r="O8771" t="s">
        <v>56</v>
      </c>
      <c r="P8771" t="s">
        <v>50</v>
      </c>
      <c r="Q8771">
        <v>1</v>
      </c>
      <c r="R8771" t="s">
        <v>65</v>
      </c>
      <c r="S8771" t="s">
        <v>35</v>
      </c>
      <c r="T8771">
        <v>6.9</v>
      </c>
      <c r="U8771">
        <v>1</v>
      </c>
      <c r="V8771">
        <v>119</v>
      </c>
      <c r="W8771">
        <v>0</v>
      </c>
      <c r="X8771">
        <v>1</v>
      </c>
      <c r="Y8771" t="s">
        <v>45</v>
      </c>
    </row>
    <row r="8772" spans="1:25" x14ac:dyDescent="0.25">
      <c r="A8772" t="s">
        <v>10816</v>
      </c>
      <c r="B8772" t="s">
        <v>4940</v>
      </c>
      <c r="C8772" t="s">
        <v>54</v>
      </c>
      <c r="D8772" t="s">
        <v>49</v>
      </c>
      <c r="E8772" t="s">
        <v>27</v>
      </c>
      <c r="F8772" s="1" t="s">
        <v>20826</v>
      </c>
      <c r="G8772">
        <v>205</v>
      </c>
      <c r="H8772" t="s">
        <v>29</v>
      </c>
      <c r="I8772">
        <v>449</v>
      </c>
      <c r="J8772">
        <v>334.32</v>
      </c>
      <c r="K8772">
        <f>Passenger_Data[[#This Row],[Price_USD]]*1</f>
        <v>334.32</v>
      </c>
      <c r="L8772">
        <v>72</v>
      </c>
      <c r="M8772" t="s">
        <v>40</v>
      </c>
      <c r="N8772" t="s">
        <v>31</v>
      </c>
      <c r="O8772" t="s">
        <v>32</v>
      </c>
      <c r="P8772" t="s">
        <v>50</v>
      </c>
      <c r="Q8772">
        <v>1</v>
      </c>
      <c r="R8772" t="s">
        <v>65</v>
      </c>
      <c r="S8772" t="s">
        <v>61</v>
      </c>
      <c r="T8772">
        <v>4.5</v>
      </c>
      <c r="U8772">
        <v>9</v>
      </c>
      <c r="V8772">
        <v>25</v>
      </c>
      <c r="W8772">
        <v>0</v>
      </c>
      <c r="X8772">
        <v>1</v>
      </c>
      <c r="Y8772" t="s">
        <v>36</v>
      </c>
    </row>
    <row r="8773" spans="1:25" x14ac:dyDescent="0.25">
      <c r="A8773" t="s">
        <v>10817</v>
      </c>
      <c r="B8773" t="s">
        <v>53</v>
      </c>
      <c r="C8773" t="s">
        <v>48</v>
      </c>
      <c r="D8773" t="s">
        <v>39</v>
      </c>
      <c r="E8773" t="s">
        <v>27</v>
      </c>
      <c r="F8773" s="1" t="s">
        <v>20827</v>
      </c>
      <c r="G8773">
        <v>202</v>
      </c>
      <c r="H8773" t="s">
        <v>29</v>
      </c>
      <c r="I8773">
        <v>1129</v>
      </c>
      <c r="J8773">
        <v>342.96</v>
      </c>
      <c r="K8773">
        <f>Passenger_Data[[#This Row],[Price_USD]]*1</f>
        <v>342.96</v>
      </c>
      <c r="L8773">
        <v>43</v>
      </c>
      <c r="M8773" t="s">
        <v>30</v>
      </c>
      <c r="N8773" t="s">
        <v>60</v>
      </c>
      <c r="O8773" t="s">
        <v>42</v>
      </c>
      <c r="P8773" t="s">
        <v>50</v>
      </c>
      <c r="Q8773">
        <v>1</v>
      </c>
      <c r="R8773" t="s">
        <v>65</v>
      </c>
      <c r="S8773" t="s">
        <v>61</v>
      </c>
      <c r="T8773">
        <v>8</v>
      </c>
      <c r="U8773">
        <v>19</v>
      </c>
      <c r="V8773">
        <v>49</v>
      </c>
      <c r="W8773">
        <v>0</v>
      </c>
      <c r="X8773">
        <v>0</v>
      </c>
      <c r="Y8773" t="s">
        <v>77</v>
      </c>
    </row>
    <row r="8774" spans="1:25" x14ac:dyDescent="0.25">
      <c r="A8774" t="s">
        <v>10818</v>
      </c>
      <c r="B8774" t="s">
        <v>1857</v>
      </c>
      <c r="C8774" t="s">
        <v>82</v>
      </c>
      <c r="D8774" t="s">
        <v>27</v>
      </c>
      <c r="E8774" t="s">
        <v>55</v>
      </c>
      <c r="F8774" s="1" t="s">
        <v>20828</v>
      </c>
      <c r="G8774">
        <v>115</v>
      </c>
      <c r="H8774" t="s">
        <v>29</v>
      </c>
      <c r="I8774">
        <v>576</v>
      </c>
      <c r="J8774">
        <v>323.04000000000002</v>
      </c>
      <c r="K8774">
        <f>Passenger_Data[[#This Row],[Price_USD]]*1</f>
        <v>323.04000000000002</v>
      </c>
      <c r="L8774">
        <v>53</v>
      </c>
      <c r="M8774" t="s">
        <v>30</v>
      </c>
      <c r="N8774" t="s">
        <v>31</v>
      </c>
      <c r="O8774" t="s">
        <v>33</v>
      </c>
      <c r="P8774" t="s">
        <v>33</v>
      </c>
      <c r="Q8774">
        <v>3</v>
      </c>
      <c r="R8774" t="s">
        <v>51</v>
      </c>
      <c r="S8774" t="s">
        <v>61</v>
      </c>
      <c r="T8774">
        <v>9</v>
      </c>
      <c r="U8774">
        <v>21</v>
      </c>
      <c r="V8774">
        <v>85</v>
      </c>
      <c r="W8774">
        <v>0</v>
      </c>
      <c r="X8774">
        <v>0</v>
      </c>
      <c r="Y8774" t="s">
        <v>45</v>
      </c>
    </row>
    <row r="8775" spans="1:25" x14ac:dyDescent="0.25">
      <c r="A8775" t="s">
        <v>10819</v>
      </c>
      <c r="B8775" t="s">
        <v>1295</v>
      </c>
      <c r="C8775" t="s">
        <v>73</v>
      </c>
      <c r="D8775" t="s">
        <v>27</v>
      </c>
      <c r="E8775" t="s">
        <v>28</v>
      </c>
      <c r="F8775" s="1" t="s">
        <v>20829</v>
      </c>
      <c r="G8775">
        <v>281</v>
      </c>
      <c r="H8775" t="s">
        <v>29</v>
      </c>
      <c r="I8775">
        <v>1750</v>
      </c>
      <c r="J8775">
        <v>212.88</v>
      </c>
      <c r="K8775">
        <f>Passenger_Data[[#This Row],[Price_USD]]*1</f>
        <v>212.88</v>
      </c>
      <c r="L8775">
        <v>48</v>
      </c>
      <c r="M8775" t="s">
        <v>40</v>
      </c>
      <c r="N8775" t="s">
        <v>60</v>
      </c>
      <c r="O8775" t="s">
        <v>42</v>
      </c>
      <c r="P8775" t="s">
        <v>50</v>
      </c>
      <c r="Q8775">
        <v>3</v>
      </c>
      <c r="R8775" t="s">
        <v>51</v>
      </c>
      <c r="S8775" t="s">
        <v>61</v>
      </c>
      <c r="T8775">
        <v>6.6</v>
      </c>
      <c r="U8775">
        <v>3</v>
      </c>
      <c r="V8775">
        <v>107</v>
      </c>
      <c r="W8775">
        <v>0</v>
      </c>
      <c r="X8775">
        <v>0</v>
      </c>
      <c r="Y8775" t="s">
        <v>77</v>
      </c>
    </row>
    <row r="8776" spans="1:25" x14ac:dyDescent="0.25">
      <c r="A8776" t="s">
        <v>10820</v>
      </c>
      <c r="B8776" t="s">
        <v>2181</v>
      </c>
      <c r="C8776" t="s">
        <v>73</v>
      </c>
      <c r="D8776" t="s">
        <v>59</v>
      </c>
      <c r="E8776" t="s">
        <v>39</v>
      </c>
      <c r="F8776" s="1" t="s">
        <v>20830</v>
      </c>
      <c r="G8776">
        <v>108</v>
      </c>
      <c r="H8776" t="s">
        <v>29</v>
      </c>
      <c r="I8776">
        <v>1388</v>
      </c>
      <c r="J8776">
        <v>384.89</v>
      </c>
      <c r="K8776">
        <f>Passenger_Data[[#This Row],[Price_USD]]*1</f>
        <v>384.89</v>
      </c>
      <c r="L8776">
        <v>70</v>
      </c>
      <c r="M8776" t="s">
        <v>40</v>
      </c>
      <c r="N8776" t="s">
        <v>41</v>
      </c>
      <c r="O8776" t="s">
        <v>42</v>
      </c>
      <c r="P8776" t="s">
        <v>50</v>
      </c>
      <c r="Q8776">
        <v>0</v>
      </c>
      <c r="R8776" t="s">
        <v>65</v>
      </c>
      <c r="S8776" t="s">
        <v>35</v>
      </c>
      <c r="T8776">
        <v>6.3</v>
      </c>
      <c r="U8776">
        <v>10</v>
      </c>
      <c r="V8776">
        <v>3</v>
      </c>
      <c r="W8776">
        <v>0</v>
      </c>
      <c r="X8776">
        <v>0</v>
      </c>
      <c r="Y8776" t="s">
        <v>77</v>
      </c>
    </row>
    <row r="8777" spans="1:25" x14ac:dyDescent="0.25">
      <c r="A8777" t="s">
        <v>10821</v>
      </c>
      <c r="B8777" t="s">
        <v>1094</v>
      </c>
      <c r="C8777" t="s">
        <v>26</v>
      </c>
      <c r="D8777" t="s">
        <v>55</v>
      </c>
      <c r="E8777" t="s">
        <v>55</v>
      </c>
      <c r="F8777" s="1" t="s">
        <v>20831</v>
      </c>
      <c r="G8777">
        <v>140</v>
      </c>
      <c r="H8777" t="s">
        <v>29</v>
      </c>
      <c r="I8777">
        <v>1363</v>
      </c>
      <c r="J8777">
        <v>402.77</v>
      </c>
      <c r="K8777">
        <f>Passenger_Data[[#This Row],[Price_USD]]*1</f>
        <v>402.77</v>
      </c>
      <c r="L8777">
        <v>36</v>
      </c>
      <c r="M8777" t="s">
        <v>30</v>
      </c>
      <c r="N8777" t="s">
        <v>41</v>
      </c>
      <c r="O8777" t="s">
        <v>33</v>
      </c>
      <c r="P8777" t="s">
        <v>83</v>
      </c>
      <c r="Q8777">
        <v>1</v>
      </c>
      <c r="R8777" t="s">
        <v>65</v>
      </c>
      <c r="S8777" t="s">
        <v>44</v>
      </c>
      <c r="T8777">
        <v>5.4</v>
      </c>
      <c r="U8777">
        <v>21</v>
      </c>
      <c r="V8777">
        <v>82</v>
      </c>
      <c r="W8777">
        <v>1</v>
      </c>
      <c r="X8777">
        <v>0</v>
      </c>
      <c r="Y8777" t="s">
        <v>77</v>
      </c>
    </row>
    <row r="8778" spans="1:25" x14ac:dyDescent="0.25">
      <c r="A8778" t="s">
        <v>10822</v>
      </c>
      <c r="B8778" t="s">
        <v>655</v>
      </c>
      <c r="C8778" t="s">
        <v>82</v>
      </c>
      <c r="D8778" t="s">
        <v>27</v>
      </c>
      <c r="E8778" t="s">
        <v>49</v>
      </c>
      <c r="F8778" s="1" t="s">
        <v>20832</v>
      </c>
      <c r="G8778">
        <v>144</v>
      </c>
      <c r="H8778" t="s">
        <v>29</v>
      </c>
      <c r="I8778">
        <v>1301</v>
      </c>
      <c r="J8778">
        <v>317.47000000000003</v>
      </c>
      <c r="K8778">
        <f>Passenger_Data[[#This Row],[Price_USD]]*1</f>
        <v>317.47000000000003</v>
      </c>
      <c r="L8778">
        <v>26</v>
      </c>
      <c r="M8778" t="s">
        <v>40</v>
      </c>
      <c r="N8778" t="s">
        <v>60</v>
      </c>
      <c r="O8778" t="s">
        <v>33</v>
      </c>
      <c r="P8778" t="s">
        <v>50</v>
      </c>
      <c r="Q8778">
        <v>2</v>
      </c>
      <c r="R8778" t="s">
        <v>65</v>
      </c>
      <c r="S8778" t="s">
        <v>61</v>
      </c>
      <c r="T8778">
        <v>5.8</v>
      </c>
      <c r="U8778">
        <v>3</v>
      </c>
      <c r="V8778">
        <v>20</v>
      </c>
      <c r="W8778">
        <v>0</v>
      </c>
      <c r="X8778">
        <v>0</v>
      </c>
      <c r="Y8778" t="s">
        <v>36</v>
      </c>
    </row>
    <row r="8779" spans="1:25" x14ac:dyDescent="0.25">
      <c r="A8779" t="s">
        <v>10823</v>
      </c>
      <c r="B8779" t="s">
        <v>3397</v>
      </c>
      <c r="C8779" t="s">
        <v>26</v>
      </c>
      <c r="D8779" t="s">
        <v>59</v>
      </c>
      <c r="E8779" t="s">
        <v>76</v>
      </c>
      <c r="F8779" s="1" t="s">
        <v>20833</v>
      </c>
      <c r="G8779">
        <v>185</v>
      </c>
      <c r="H8779" t="s">
        <v>29</v>
      </c>
      <c r="I8779">
        <v>1022</v>
      </c>
      <c r="J8779">
        <v>309.56</v>
      </c>
      <c r="K8779">
        <f>Passenger_Data[[#This Row],[Price_USD]]*1</f>
        <v>309.56</v>
      </c>
      <c r="L8779">
        <v>61</v>
      </c>
      <c r="M8779" t="s">
        <v>40</v>
      </c>
      <c r="N8779" t="s">
        <v>31</v>
      </c>
      <c r="O8779" t="s">
        <v>33</v>
      </c>
      <c r="P8779" t="s">
        <v>83</v>
      </c>
      <c r="Q8779">
        <v>2</v>
      </c>
      <c r="R8779" t="s">
        <v>34</v>
      </c>
      <c r="S8779" t="s">
        <v>44</v>
      </c>
      <c r="T8779">
        <v>5.2</v>
      </c>
      <c r="U8779">
        <v>11</v>
      </c>
      <c r="V8779">
        <v>35</v>
      </c>
      <c r="W8779">
        <v>0</v>
      </c>
      <c r="X8779">
        <v>0</v>
      </c>
      <c r="Y8779" t="s">
        <v>36</v>
      </c>
    </row>
    <row r="8780" spans="1:25" x14ac:dyDescent="0.25">
      <c r="A8780" t="s">
        <v>10824</v>
      </c>
      <c r="B8780" t="s">
        <v>1952</v>
      </c>
      <c r="C8780" t="s">
        <v>82</v>
      </c>
      <c r="D8780" t="s">
        <v>28</v>
      </c>
      <c r="E8780" t="s">
        <v>28</v>
      </c>
      <c r="F8780" s="1" t="s">
        <v>20834</v>
      </c>
      <c r="G8780">
        <v>158</v>
      </c>
      <c r="H8780" t="s">
        <v>29</v>
      </c>
      <c r="I8780">
        <v>1587</v>
      </c>
      <c r="J8780">
        <v>336.61</v>
      </c>
      <c r="K8780">
        <f>Passenger_Data[[#This Row],[Price_USD]]*1</f>
        <v>336.61</v>
      </c>
      <c r="L8780">
        <v>22</v>
      </c>
      <c r="M8780" t="s">
        <v>40</v>
      </c>
      <c r="N8780" t="s">
        <v>31</v>
      </c>
      <c r="O8780" t="s">
        <v>33</v>
      </c>
      <c r="P8780" t="s">
        <v>33</v>
      </c>
      <c r="Q8780">
        <v>1</v>
      </c>
      <c r="R8780" t="s">
        <v>65</v>
      </c>
      <c r="S8780" t="s">
        <v>61</v>
      </c>
      <c r="T8780">
        <v>7.9</v>
      </c>
      <c r="U8780">
        <v>9</v>
      </c>
      <c r="V8780">
        <v>44</v>
      </c>
      <c r="W8780">
        <v>0</v>
      </c>
      <c r="X8780">
        <v>0</v>
      </c>
      <c r="Y8780" t="s">
        <v>77</v>
      </c>
    </row>
    <row r="8781" spans="1:25" x14ac:dyDescent="0.25">
      <c r="A8781" t="s">
        <v>10825</v>
      </c>
      <c r="B8781" t="s">
        <v>7044</v>
      </c>
      <c r="C8781" t="s">
        <v>48</v>
      </c>
      <c r="D8781" t="s">
        <v>76</v>
      </c>
      <c r="E8781" t="s">
        <v>28</v>
      </c>
      <c r="F8781" s="1" t="s">
        <v>20835</v>
      </c>
      <c r="G8781">
        <v>317</v>
      </c>
      <c r="H8781" t="s">
        <v>29</v>
      </c>
      <c r="I8781">
        <v>880</v>
      </c>
      <c r="J8781">
        <v>433.19</v>
      </c>
      <c r="K8781">
        <f>Passenger_Data[[#This Row],[Price_USD]]*1</f>
        <v>433.19</v>
      </c>
      <c r="L8781">
        <v>61</v>
      </c>
      <c r="M8781" t="s">
        <v>30</v>
      </c>
      <c r="N8781" t="s">
        <v>41</v>
      </c>
      <c r="O8781" t="s">
        <v>32</v>
      </c>
      <c r="P8781" t="s">
        <v>264</v>
      </c>
      <c r="Q8781">
        <v>0</v>
      </c>
      <c r="R8781" t="s">
        <v>65</v>
      </c>
      <c r="S8781" t="s">
        <v>44</v>
      </c>
      <c r="T8781">
        <v>6.4</v>
      </c>
      <c r="U8781">
        <v>10</v>
      </c>
      <c r="V8781">
        <v>46</v>
      </c>
      <c r="W8781">
        <v>0</v>
      </c>
      <c r="X8781">
        <v>0</v>
      </c>
      <c r="Y8781" t="s">
        <v>77</v>
      </c>
    </row>
    <row r="8782" spans="1:25" x14ac:dyDescent="0.25">
      <c r="A8782" t="s">
        <v>10826</v>
      </c>
      <c r="B8782" t="s">
        <v>3683</v>
      </c>
      <c r="C8782" t="s">
        <v>48</v>
      </c>
      <c r="D8782" t="s">
        <v>27</v>
      </c>
      <c r="E8782" t="s">
        <v>76</v>
      </c>
      <c r="F8782" s="1" t="s">
        <v>20836</v>
      </c>
      <c r="G8782">
        <v>138</v>
      </c>
      <c r="H8782" t="s">
        <v>29</v>
      </c>
      <c r="I8782">
        <v>1337</v>
      </c>
      <c r="J8782">
        <v>20.05</v>
      </c>
      <c r="K8782">
        <f>Passenger_Data[[#This Row],[Price_USD]]*1</f>
        <v>20.05</v>
      </c>
      <c r="L8782">
        <v>33</v>
      </c>
      <c r="M8782" t="s">
        <v>30</v>
      </c>
      <c r="N8782" t="s">
        <v>31</v>
      </c>
      <c r="O8782" t="s">
        <v>33</v>
      </c>
      <c r="P8782" t="s">
        <v>50</v>
      </c>
      <c r="Q8782">
        <v>1</v>
      </c>
      <c r="R8782" t="s">
        <v>43</v>
      </c>
      <c r="S8782" t="s">
        <v>61</v>
      </c>
      <c r="T8782">
        <v>5.8</v>
      </c>
      <c r="U8782">
        <v>3</v>
      </c>
      <c r="V8782">
        <v>9</v>
      </c>
      <c r="W8782">
        <v>0</v>
      </c>
      <c r="X8782">
        <v>0</v>
      </c>
      <c r="Y8782" t="s">
        <v>77</v>
      </c>
    </row>
    <row r="8783" spans="1:25" x14ac:dyDescent="0.25">
      <c r="A8783" t="s">
        <v>10827</v>
      </c>
      <c r="B8783" t="s">
        <v>3855</v>
      </c>
      <c r="C8783" t="s">
        <v>54</v>
      </c>
      <c r="D8783" t="s">
        <v>27</v>
      </c>
      <c r="E8783" t="s">
        <v>64</v>
      </c>
      <c r="F8783" s="1" t="s">
        <v>20837</v>
      </c>
      <c r="G8783">
        <v>47</v>
      </c>
      <c r="H8783" t="s">
        <v>86</v>
      </c>
      <c r="I8783">
        <v>1083</v>
      </c>
      <c r="J8783">
        <v>474.69</v>
      </c>
      <c r="K8783">
        <f>Passenger_Data[[#This Row],[Price_USD]]*1</f>
        <v>474.69</v>
      </c>
      <c r="L8783">
        <v>22</v>
      </c>
      <c r="M8783" t="s">
        <v>40</v>
      </c>
      <c r="N8783" t="s">
        <v>31</v>
      </c>
      <c r="O8783" t="s">
        <v>32</v>
      </c>
      <c r="P8783" t="s">
        <v>50</v>
      </c>
      <c r="Q8783">
        <v>2</v>
      </c>
      <c r="R8783" t="s">
        <v>65</v>
      </c>
      <c r="S8783" t="s">
        <v>44</v>
      </c>
      <c r="T8783">
        <v>8.9</v>
      </c>
      <c r="U8783">
        <v>5</v>
      </c>
      <c r="V8783">
        <v>60</v>
      </c>
      <c r="W8783">
        <v>0</v>
      </c>
      <c r="X8783">
        <v>0</v>
      </c>
      <c r="Y8783" t="s">
        <v>45</v>
      </c>
    </row>
    <row r="8784" spans="1:25" x14ac:dyDescent="0.25">
      <c r="A8784" t="s">
        <v>10828</v>
      </c>
      <c r="B8784" t="s">
        <v>1149</v>
      </c>
      <c r="C8784" t="s">
        <v>73</v>
      </c>
      <c r="D8784" t="s">
        <v>76</v>
      </c>
      <c r="E8784" t="s">
        <v>39</v>
      </c>
      <c r="F8784" s="1" t="s">
        <v>20838</v>
      </c>
      <c r="G8784">
        <v>105</v>
      </c>
      <c r="H8784" t="s">
        <v>29</v>
      </c>
      <c r="I8784">
        <v>1402</v>
      </c>
      <c r="J8784">
        <v>367.61</v>
      </c>
      <c r="K8784">
        <f>Passenger_Data[[#This Row],[Price_USD]]*1</f>
        <v>367.61</v>
      </c>
      <c r="L8784">
        <v>41</v>
      </c>
      <c r="M8784" t="s">
        <v>30</v>
      </c>
      <c r="N8784" t="s">
        <v>60</v>
      </c>
      <c r="O8784" t="s">
        <v>33</v>
      </c>
      <c r="P8784" t="s">
        <v>50</v>
      </c>
      <c r="Q8784">
        <v>3</v>
      </c>
      <c r="R8784" t="s">
        <v>65</v>
      </c>
      <c r="S8784" t="s">
        <v>35</v>
      </c>
      <c r="T8784">
        <v>6.3</v>
      </c>
      <c r="U8784">
        <v>8</v>
      </c>
      <c r="V8784">
        <v>23</v>
      </c>
      <c r="W8784">
        <v>0</v>
      </c>
      <c r="X8784">
        <v>0</v>
      </c>
      <c r="Y8784" t="s">
        <v>77</v>
      </c>
    </row>
    <row r="8785" spans="1:25" x14ac:dyDescent="0.25">
      <c r="A8785" t="s">
        <v>10829</v>
      </c>
      <c r="B8785" t="s">
        <v>4150</v>
      </c>
      <c r="C8785" t="s">
        <v>26</v>
      </c>
      <c r="D8785" t="s">
        <v>39</v>
      </c>
      <c r="E8785" t="s">
        <v>27</v>
      </c>
      <c r="F8785" s="1" t="s">
        <v>20839</v>
      </c>
      <c r="G8785">
        <v>220</v>
      </c>
      <c r="H8785" t="s">
        <v>29</v>
      </c>
      <c r="I8785">
        <v>838</v>
      </c>
      <c r="J8785">
        <v>469.66</v>
      </c>
      <c r="K8785">
        <f>Passenger_Data[[#This Row],[Price_USD]]*1</f>
        <v>469.66</v>
      </c>
      <c r="L8785">
        <v>71</v>
      </c>
      <c r="M8785" t="s">
        <v>40</v>
      </c>
      <c r="N8785" t="s">
        <v>60</v>
      </c>
      <c r="O8785" t="s">
        <v>56</v>
      </c>
      <c r="P8785" t="s">
        <v>33</v>
      </c>
      <c r="Q8785">
        <v>2</v>
      </c>
      <c r="R8785" t="s">
        <v>65</v>
      </c>
      <c r="S8785" t="s">
        <v>61</v>
      </c>
      <c r="T8785">
        <v>9.1999999999999993</v>
      </c>
      <c r="U8785">
        <v>7</v>
      </c>
      <c r="V8785">
        <v>19</v>
      </c>
      <c r="W8785">
        <v>0</v>
      </c>
      <c r="X8785">
        <v>0</v>
      </c>
      <c r="Y8785" t="s">
        <v>36</v>
      </c>
    </row>
    <row r="8786" spans="1:25" x14ac:dyDescent="0.25">
      <c r="A8786" t="s">
        <v>10830</v>
      </c>
      <c r="B8786" t="s">
        <v>536</v>
      </c>
      <c r="C8786" t="s">
        <v>82</v>
      </c>
      <c r="D8786" t="s">
        <v>28</v>
      </c>
      <c r="E8786" t="s">
        <v>28</v>
      </c>
      <c r="F8786" s="1" t="s">
        <v>20840</v>
      </c>
      <c r="G8786">
        <v>97</v>
      </c>
      <c r="H8786" t="s">
        <v>29</v>
      </c>
      <c r="I8786">
        <v>1096</v>
      </c>
      <c r="J8786">
        <v>419.41</v>
      </c>
      <c r="K8786">
        <f>Passenger_Data[[#This Row],[Price_USD]]*1</f>
        <v>419.41</v>
      </c>
      <c r="L8786">
        <v>34</v>
      </c>
      <c r="M8786" t="s">
        <v>30</v>
      </c>
      <c r="N8786" t="s">
        <v>31</v>
      </c>
      <c r="O8786" t="s">
        <v>33</v>
      </c>
      <c r="P8786" t="s">
        <v>33</v>
      </c>
      <c r="Q8786">
        <v>1</v>
      </c>
      <c r="R8786" t="s">
        <v>43</v>
      </c>
      <c r="S8786" t="s">
        <v>35</v>
      </c>
      <c r="T8786">
        <v>8</v>
      </c>
      <c r="U8786">
        <v>24</v>
      </c>
      <c r="V8786">
        <v>45</v>
      </c>
      <c r="W8786">
        <v>0</v>
      </c>
      <c r="X8786">
        <v>0</v>
      </c>
      <c r="Y8786" t="s">
        <v>36</v>
      </c>
    </row>
    <row r="8787" spans="1:25" x14ac:dyDescent="0.25">
      <c r="A8787" t="s">
        <v>10831</v>
      </c>
      <c r="B8787" t="s">
        <v>5290</v>
      </c>
      <c r="C8787" t="s">
        <v>73</v>
      </c>
      <c r="D8787" t="s">
        <v>55</v>
      </c>
      <c r="E8787" t="s">
        <v>49</v>
      </c>
      <c r="F8787" s="1" t="s">
        <v>20841</v>
      </c>
      <c r="G8787">
        <v>136</v>
      </c>
      <c r="H8787" t="s">
        <v>29</v>
      </c>
      <c r="I8787">
        <v>679</v>
      </c>
      <c r="J8787">
        <v>394.75</v>
      </c>
      <c r="K8787">
        <f>Passenger_Data[[#This Row],[Price_USD]]*1</f>
        <v>394.75</v>
      </c>
      <c r="L8787">
        <v>41</v>
      </c>
      <c r="M8787" t="s">
        <v>40</v>
      </c>
      <c r="N8787" t="s">
        <v>31</v>
      </c>
      <c r="O8787" t="s">
        <v>33</v>
      </c>
      <c r="P8787" t="s">
        <v>50</v>
      </c>
      <c r="Q8787">
        <v>0</v>
      </c>
      <c r="R8787" t="s">
        <v>65</v>
      </c>
      <c r="S8787" t="s">
        <v>35</v>
      </c>
      <c r="T8787">
        <v>7.6</v>
      </c>
      <c r="U8787">
        <v>1</v>
      </c>
      <c r="V8787">
        <v>87</v>
      </c>
      <c r="W8787">
        <v>0</v>
      </c>
      <c r="X8787">
        <v>0</v>
      </c>
      <c r="Y8787" t="s">
        <v>36</v>
      </c>
    </row>
    <row r="8788" spans="1:25" x14ac:dyDescent="0.25">
      <c r="A8788" t="s">
        <v>10832</v>
      </c>
      <c r="B8788" t="s">
        <v>1442</v>
      </c>
      <c r="C8788" t="s">
        <v>48</v>
      </c>
      <c r="D8788" t="s">
        <v>28</v>
      </c>
      <c r="E8788" t="s">
        <v>55</v>
      </c>
      <c r="F8788" s="1" t="s">
        <v>20842</v>
      </c>
      <c r="G8788">
        <v>326</v>
      </c>
      <c r="H8788" t="s">
        <v>86</v>
      </c>
      <c r="I8788">
        <v>1284</v>
      </c>
      <c r="J8788">
        <v>384.62</v>
      </c>
      <c r="K8788">
        <f>Passenger_Data[[#This Row],[Price_USD]]*1</f>
        <v>384.62</v>
      </c>
      <c r="L8788">
        <v>29</v>
      </c>
      <c r="M8788" t="s">
        <v>30</v>
      </c>
      <c r="N8788" t="s">
        <v>60</v>
      </c>
      <c r="O8788" t="s">
        <v>56</v>
      </c>
      <c r="P8788" t="s">
        <v>33</v>
      </c>
      <c r="Q8788">
        <v>2</v>
      </c>
      <c r="R8788" t="s">
        <v>51</v>
      </c>
      <c r="S8788" t="s">
        <v>44</v>
      </c>
      <c r="T8788">
        <v>9.1</v>
      </c>
      <c r="U8788">
        <v>12</v>
      </c>
      <c r="V8788">
        <v>102</v>
      </c>
      <c r="W8788">
        <v>0</v>
      </c>
      <c r="X8788">
        <v>0</v>
      </c>
      <c r="Y8788" t="s">
        <v>45</v>
      </c>
    </row>
    <row r="8789" spans="1:25" x14ac:dyDescent="0.25">
      <c r="A8789" t="s">
        <v>10833</v>
      </c>
      <c r="B8789" t="s">
        <v>5380</v>
      </c>
      <c r="C8789" t="s">
        <v>48</v>
      </c>
      <c r="D8789" t="s">
        <v>27</v>
      </c>
      <c r="E8789" t="s">
        <v>59</v>
      </c>
      <c r="F8789" s="1" t="s">
        <v>20843</v>
      </c>
      <c r="G8789">
        <v>328</v>
      </c>
      <c r="H8789" t="s">
        <v>86</v>
      </c>
      <c r="I8789">
        <v>1294</v>
      </c>
      <c r="J8789">
        <v>365.41</v>
      </c>
      <c r="K8789">
        <f>Passenger_Data[[#This Row],[Price_USD]]*1</f>
        <v>365.41</v>
      </c>
      <c r="L8789">
        <v>64</v>
      </c>
      <c r="M8789" t="s">
        <v>40</v>
      </c>
      <c r="N8789" t="s">
        <v>31</v>
      </c>
      <c r="O8789" t="s">
        <v>33</v>
      </c>
      <c r="P8789" t="s">
        <v>33</v>
      </c>
      <c r="Q8789">
        <v>1</v>
      </c>
      <c r="R8789" t="s">
        <v>51</v>
      </c>
      <c r="S8789" t="s">
        <v>68</v>
      </c>
      <c r="T8789">
        <v>8.6999999999999993</v>
      </c>
      <c r="U8789">
        <v>15</v>
      </c>
      <c r="V8789">
        <v>93</v>
      </c>
      <c r="W8789">
        <v>0</v>
      </c>
      <c r="X8789">
        <v>0</v>
      </c>
      <c r="Y8789" t="s">
        <v>36</v>
      </c>
    </row>
    <row r="8790" spans="1:25" x14ac:dyDescent="0.25">
      <c r="A8790" t="s">
        <v>10834</v>
      </c>
      <c r="B8790" t="s">
        <v>10835</v>
      </c>
      <c r="C8790" t="s">
        <v>82</v>
      </c>
      <c r="D8790" t="s">
        <v>27</v>
      </c>
      <c r="E8790" t="s">
        <v>76</v>
      </c>
      <c r="F8790" s="1" t="s">
        <v>20844</v>
      </c>
      <c r="G8790">
        <v>87</v>
      </c>
      <c r="H8790" t="s">
        <v>29</v>
      </c>
      <c r="I8790">
        <v>1205</v>
      </c>
      <c r="J8790">
        <v>398.85</v>
      </c>
      <c r="K8790">
        <f>Passenger_Data[[#This Row],[Price_USD]]*1</f>
        <v>398.85</v>
      </c>
      <c r="L8790">
        <v>62</v>
      </c>
      <c r="M8790" t="s">
        <v>40</v>
      </c>
      <c r="N8790" t="s">
        <v>31</v>
      </c>
      <c r="O8790" t="s">
        <v>32</v>
      </c>
      <c r="P8790" t="s">
        <v>50</v>
      </c>
      <c r="Q8790">
        <v>2</v>
      </c>
      <c r="R8790" t="s">
        <v>51</v>
      </c>
      <c r="S8790" t="s">
        <v>61</v>
      </c>
      <c r="T8790">
        <v>9.4</v>
      </c>
      <c r="U8790">
        <v>7</v>
      </c>
      <c r="V8790">
        <v>74</v>
      </c>
      <c r="W8790">
        <v>1</v>
      </c>
      <c r="X8790">
        <v>1</v>
      </c>
      <c r="Y8790" t="s">
        <v>77</v>
      </c>
    </row>
    <row r="8791" spans="1:25" x14ac:dyDescent="0.25">
      <c r="A8791" t="s">
        <v>10836</v>
      </c>
      <c r="B8791" t="s">
        <v>4217</v>
      </c>
      <c r="C8791" t="s">
        <v>82</v>
      </c>
      <c r="D8791" t="s">
        <v>59</v>
      </c>
      <c r="E8791" t="s">
        <v>39</v>
      </c>
      <c r="F8791" s="1" t="s">
        <v>20845</v>
      </c>
      <c r="G8791">
        <v>77</v>
      </c>
      <c r="H8791" t="s">
        <v>29</v>
      </c>
      <c r="I8791">
        <v>1058</v>
      </c>
      <c r="J8791">
        <v>552.42999999999995</v>
      </c>
      <c r="K8791">
        <f>Passenger_Data[[#This Row],[Price_USD]]*1</f>
        <v>552.42999999999995</v>
      </c>
      <c r="L8791">
        <v>70</v>
      </c>
      <c r="M8791" t="s">
        <v>30</v>
      </c>
      <c r="N8791" t="s">
        <v>60</v>
      </c>
      <c r="O8791" t="s">
        <v>56</v>
      </c>
      <c r="P8791" t="s">
        <v>50</v>
      </c>
      <c r="Q8791">
        <v>0</v>
      </c>
      <c r="R8791" t="s">
        <v>51</v>
      </c>
      <c r="S8791" t="s">
        <v>35</v>
      </c>
      <c r="T8791">
        <v>7.1</v>
      </c>
      <c r="U8791">
        <v>2</v>
      </c>
      <c r="V8791">
        <v>103</v>
      </c>
      <c r="W8791">
        <v>0</v>
      </c>
      <c r="X8791">
        <v>0</v>
      </c>
      <c r="Y8791" t="s">
        <v>36</v>
      </c>
    </row>
    <row r="8792" spans="1:25" x14ac:dyDescent="0.25">
      <c r="A8792" t="s">
        <v>10837</v>
      </c>
      <c r="B8792" t="s">
        <v>2010</v>
      </c>
      <c r="C8792" t="s">
        <v>26</v>
      </c>
      <c r="D8792" t="s">
        <v>64</v>
      </c>
      <c r="E8792" t="s">
        <v>49</v>
      </c>
      <c r="F8792" s="1" t="s">
        <v>20846</v>
      </c>
      <c r="G8792">
        <v>248</v>
      </c>
      <c r="H8792" t="s">
        <v>29</v>
      </c>
      <c r="I8792">
        <v>901</v>
      </c>
      <c r="J8792">
        <v>565.99</v>
      </c>
      <c r="K8792">
        <f>Passenger_Data[[#This Row],[Price_USD]]*1</f>
        <v>565.99</v>
      </c>
      <c r="L8792">
        <v>53</v>
      </c>
      <c r="M8792" t="s">
        <v>40</v>
      </c>
      <c r="N8792" t="s">
        <v>60</v>
      </c>
      <c r="O8792" t="s">
        <v>42</v>
      </c>
      <c r="P8792" t="s">
        <v>50</v>
      </c>
      <c r="Q8792">
        <v>0</v>
      </c>
      <c r="R8792" t="s">
        <v>65</v>
      </c>
      <c r="S8792" t="s">
        <v>61</v>
      </c>
      <c r="T8792">
        <v>6.6</v>
      </c>
      <c r="U8792">
        <v>33</v>
      </c>
      <c r="V8792">
        <v>16</v>
      </c>
      <c r="W8792">
        <v>0</v>
      </c>
      <c r="X8792">
        <v>0</v>
      </c>
      <c r="Y8792" t="s">
        <v>36</v>
      </c>
    </row>
    <row r="8793" spans="1:25" x14ac:dyDescent="0.25">
      <c r="A8793" t="s">
        <v>10838</v>
      </c>
      <c r="B8793" t="s">
        <v>443</v>
      </c>
      <c r="C8793" t="s">
        <v>82</v>
      </c>
      <c r="D8793" t="s">
        <v>76</v>
      </c>
      <c r="E8793" t="s">
        <v>76</v>
      </c>
      <c r="F8793" s="1" t="s">
        <v>20847</v>
      </c>
      <c r="G8793">
        <v>57</v>
      </c>
      <c r="H8793" t="s">
        <v>86</v>
      </c>
      <c r="I8793">
        <v>1465</v>
      </c>
      <c r="J8793">
        <v>414.74</v>
      </c>
      <c r="K8793">
        <f>Passenger_Data[[#This Row],[Price_USD]]*1</f>
        <v>414.74</v>
      </c>
      <c r="L8793">
        <v>26</v>
      </c>
      <c r="M8793" t="s">
        <v>30</v>
      </c>
      <c r="N8793" t="s">
        <v>31</v>
      </c>
      <c r="O8793" t="s">
        <v>32</v>
      </c>
      <c r="P8793" t="s">
        <v>83</v>
      </c>
      <c r="Q8793">
        <v>1</v>
      </c>
      <c r="R8793" t="s">
        <v>65</v>
      </c>
      <c r="S8793" t="s">
        <v>35</v>
      </c>
      <c r="T8793">
        <v>3.7</v>
      </c>
      <c r="U8793">
        <v>11</v>
      </c>
      <c r="V8793">
        <v>5</v>
      </c>
      <c r="W8793">
        <v>0</v>
      </c>
      <c r="X8793">
        <v>0</v>
      </c>
      <c r="Y8793" t="s">
        <v>36</v>
      </c>
    </row>
    <row r="8794" spans="1:25" x14ac:dyDescent="0.25">
      <c r="A8794" t="s">
        <v>10839</v>
      </c>
      <c r="B8794" t="s">
        <v>1323</v>
      </c>
      <c r="C8794" t="s">
        <v>54</v>
      </c>
      <c r="D8794" t="s">
        <v>64</v>
      </c>
      <c r="E8794" t="s">
        <v>27</v>
      </c>
      <c r="F8794" s="1" t="s">
        <v>20848</v>
      </c>
      <c r="G8794">
        <v>252</v>
      </c>
      <c r="H8794" t="s">
        <v>86</v>
      </c>
      <c r="I8794">
        <v>594</v>
      </c>
      <c r="J8794">
        <v>517.48</v>
      </c>
      <c r="K8794">
        <f>Passenger_Data[[#This Row],[Price_USD]]*1</f>
        <v>517.48</v>
      </c>
      <c r="L8794">
        <v>76</v>
      </c>
      <c r="M8794" t="s">
        <v>40</v>
      </c>
      <c r="N8794" t="s">
        <v>31</v>
      </c>
      <c r="O8794" t="s">
        <v>56</v>
      </c>
      <c r="P8794" t="s">
        <v>83</v>
      </c>
      <c r="Q8794">
        <v>4</v>
      </c>
      <c r="R8794" t="s">
        <v>34</v>
      </c>
      <c r="S8794" t="s">
        <v>61</v>
      </c>
      <c r="T8794">
        <v>5.4</v>
      </c>
      <c r="U8794">
        <v>3</v>
      </c>
      <c r="V8794">
        <v>34</v>
      </c>
      <c r="W8794">
        <v>0</v>
      </c>
      <c r="X8794">
        <v>0</v>
      </c>
      <c r="Y8794" t="s">
        <v>45</v>
      </c>
    </row>
    <row r="8795" spans="1:25" x14ac:dyDescent="0.25">
      <c r="A8795" t="s">
        <v>10840</v>
      </c>
      <c r="B8795" t="s">
        <v>4189</v>
      </c>
      <c r="C8795" t="s">
        <v>73</v>
      </c>
      <c r="D8795" t="s">
        <v>49</v>
      </c>
      <c r="E8795" t="s">
        <v>49</v>
      </c>
      <c r="F8795" s="1" t="s">
        <v>20849</v>
      </c>
      <c r="G8795">
        <v>154</v>
      </c>
      <c r="H8795" t="s">
        <v>108</v>
      </c>
      <c r="I8795">
        <v>1599</v>
      </c>
      <c r="J8795">
        <v>420.77</v>
      </c>
      <c r="K8795">
        <f>Passenger_Data[[#This Row],[Price_USD]]*1</f>
        <v>420.77</v>
      </c>
      <c r="L8795">
        <v>57</v>
      </c>
      <c r="M8795" t="s">
        <v>30</v>
      </c>
      <c r="N8795" t="s">
        <v>31</v>
      </c>
      <c r="O8795" t="s">
        <v>42</v>
      </c>
      <c r="P8795" t="s">
        <v>50</v>
      </c>
      <c r="Q8795">
        <v>0</v>
      </c>
      <c r="R8795" t="s">
        <v>65</v>
      </c>
      <c r="S8795" t="s">
        <v>44</v>
      </c>
      <c r="T8795">
        <v>6.4</v>
      </c>
      <c r="U8795">
        <v>14</v>
      </c>
      <c r="V8795">
        <v>110</v>
      </c>
      <c r="W8795">
        <v>0</v>
      </c>
      <c r="X8795">
        <v>0</v>
      </c>
      <c r="Y8795" t="s">
        <v>45</v>
      </c>
    </row>
    <row r="8796" spans="1:25" x14ac:dyDescent="0.25">
      <c r="A8796" t="s">
        <v>10841</v>
      </c>
      <c r="B8796" t="s">
        <v>791</v>
      </c>
      <c r="C8796" t="s">
        <v>73</v>
      </c>
      <c r="D8796" t="s">
        <v>27</v>
      </c>
      <c r="E8796" t="s">
        <v>76</v>
      </c>
      <c r="F8796" s="1" t="s">
        <v>20850</v>
      </c>
      <c r="G8796">
        <v>214</v>
      </c>
      <c r="H8796" t="s">
        <v>29</v>
      </c>
      <c r="I8796">
        <v>1503</v>
      </c>
      <c r="J8796">
        <v>443.86</v>
      </c>
      <c r="K8796">
        <f>Passenger_Data[[#This Row],[Price_USD]]*1</f>
        <v>443.86</v>
      </c>
      <c r="L8796">
        <v>77</v>
      </c>
      <c r="M8796" t="s">
        <v>30</v>
      </c>
      <c r="N8796" t="s">
        <v>60</v>
      </c>
      <c r="O8796" t="s">
        <v>42</v>
      </c>
      <c r="P8796" t="s">
        <v>50</v>
      </c>
      <c r="Q8796">
        <v>0</v>
      </c>
      <c r="R8796" t="s">
        <v>34</v>
      </c>
      <c r="S8796" t="s">
        <v>68</v>
      </c>
      <c r="T8796">
        <v>6</v>
      </c>
      <c r="U8796">
        <v>7</v>
      </c>
      <c r="V8796">
        <v>1</v>
      </c>
      <c r="W8796">
        <v>0</v>
      </c>
      <c r="X8796">
        <v>0</v>
      </c>
      <c r="Y8796" t="s">
        <v>36</v>
      </c>
    </row>
    <row r="8797" spans="1:25" x14ac:dyDescent="0.25">
      <c r="A8797" t="s">
        <v>10842</v>
      </c>
      <c r="B8797" t="s">
        <v>4573</v>
      </c>
      <c r="C8797" t="s">
        <v>48</v>
      </c>
      <c r="D8797" t="s">
        <v>55</v>
      </c>
      <c r="E8797" t="s">
        <v>39</v>
      </c>
      <c r="F8797" s="1" t="s">
        <v>20851</v>
      </c>
      <c r="G8797">
        <v>188</v>
      </c>
      <c r="H8797" t="s">
        <v>86</v>
      </c>
      <c r="I8797">
        <v>1610</v>
      </c>
      <c r="J8797">
        <v>312.10000000000002</v>
      </c>
      <c r="K8797">
        <f>Passenger_Data[[#This Row],[Price_USD]]*1</f>
        <v>312.10000000000002</v>
      </c>
      <c r="L8797">
        <v>33</v>
      </c>
      <c r="M8797" t="s">
        <v>30</v>
      </c>
      <c r="N8797" t="s">
        <v>31</v>
      </c>
      <c r="O8797" t="s">
        <v>42</v>
      </c>
      <c r="P8797" t="s">
        <v>33</v>
      </c>
      <c r="Q8797">
        <v>2</v>
      </c>
      <c r="R8797" t="s">
        <v>65</v>
      </c>
      <c r="S8797" t="s">
        <v>44</v>
      </c>
      <c r="T8797">
        <v>7.6</v>
      </c>
      <c r="U8797">
        <v>2</v>
      </c>
      <c r="V8797">
        <v>31</v>
      </c>
      <c r="W8797">
        <v>0</v>
      </c>
      <c r="X8797">
        <v>0</v>
      </c>
      <c r="Y8797" t="s">
        <v>45</v>
      </c>
    </row>
    <row r="8798" spans="1:25" x14ac:dyDescent="0.25">
      <c r="A8798" t="s">
        <v>10843</v>
      </c>
      <c r="B8798" t="s">
        <v>10324</v>
      </c>
      <c r="C8798" t="s">
        <v>82</v>
      </c>
      <c r="D8798" t="s">
        <v>55</v>
      </c>
      <c r="E8798" t="s">
        <v>55</v>
      </c>
      <c r="F8798" s="1" t="s">
        <v>20852</v>
      </c>
      <c r="G8798">
        <v>172</v>
      </c>
      <c r="H8798" t="s">
        <v>29</v>
      </c>
      <c r="I8798">
        <v>1208</v>
      </c>
      <c r="J8798">
        <v>313.91000000000003</v>
      </c>
      <c r="K8798">
        <f>Passenger_Data[[#This Row],[Price_USD]]*1</f>
        <v>313.91000000000003</v>
      </c>
      <c r="L8798">
        <v>43</v>
      </c>
      <c r="M8798" t="s">
        <v>40</v>
      </c>
      <c r="N8798" t="s">
        <v>31</v>
      </c>
      <c r="O8798" t="s">
        <v>33</v>
      </c>
      <c r="P8798" t="s">
        <v>83</v>
      </c>
      <c r="Q8798">
        <v>0</v>
      </c>
      <c r="R8798" t="s">
        <v>65</v>
      </c>
      <c r="S8798" t="s">
        <v>68</v>
      </c>
      <c r="T8798">
        <v>6.7</v>
      </c>
      <c r="U8798">
        <v>5</v>
      </c>
      <c r="V8798">
        <v>41</v>
      </c>
      <c r="W8798">
        <v>0</v>
      </c>
      <c r="X8798">
        <v>0</v>
      </c>
      <c r="Y8798" t="s">
        <v>45</v>
      </c>
    </row>
    <row r="8799" spans="1:25" x14ac:dyDescent="0.25">
      <c r="A8799" t="s">
        <v>10844</v>
      </c>
      <c r="B8799" t="s">
        <v>449</v>
      </c>
      <c r="C8799" t="s">
        <v>26</v>
      </c>
      <c r="D8799" t="s">
        <v>59</v>
      </c>
      <c r="E8799" t="s">
        <v>59</v>
      </c>
      <c r="F8799" s="1" t="s">
        <v>20853</v>
      </c>
      <c r="G8799">
        <v>229</v>
      </c>
      <c r="H8799" t="s">
        <v>29</v>
      </c>
      <c r="I8799">
        <v>764</v>
      </c>
      <c r="J8799">
        <v>317.01</v>
      </c>
      <c r="K8799">
        <f>Passenger_Data[[#This Row],[Price_USD]]*1</f>
        <v>317.01</v>
      </c>
      <c r="L8799">
        <v>37</v>
      </c>
      <c r="M8799" t="s">
        <v>30</v>
      </c>
      <c r="N8799" t="s">
        <v>31</v>
      </c>
      <c r="O8799" t="s">
        <v>42</v>
      </c>
      <c r="P8799" t="s">
        <v>83</v>
      </c>
      <c r="Q8799">
        <v>1</v>
      </c>
      <c r="R8799" t="s">
        <v>51</v>
      </c>
      <c r="S8799" t="s">
        <v>44</v>
      </c>
      <c r="T8799">
        <v>5.2</v>
      </c>
      <c r="U8799">
        <v>3</v>
      </c>
      <c r="V8799">
        <v>67</v>
      </c>
      <c r="W8799">
        <v>0</v>
      </c>
      <c r="X8799">
        <v>0</v>
      </c>
      <c r="Y8799" t="s">
        <v>77</v>
      </c>
    </row>
    <row r="8800" spans="1:25" x14ac:dyDescent="0.25">
      <c r="A8800" t="s">
        <v>10845</v>
      </c>
      <c r="B8800" t="s">
        <v>4301</v>
      </c>
      <c r="C8800" t="s">
        <v>54</v>
      </c>
      <c r="D8800" t="s">
        <v>76</v>
      </c>
      <c r="E8800" t="s">
        <v>76</v>
      </c>
      <c r="F8800" s="1" t="s">
        <v>20854</v>
      </c>
      <c r="G8800">
        <v>176</v>
      </c>
      <c r="H8800" t="s">
        <v>29</v>
      </c>
      <c r="I8800">
        <v>1005</v>
      </c>
      <c r="J8800">
        <v>338.52</v>
      </c>
      <c r="K8800">
        <f>Passenger_Data[[#This Row],[Price_USD]]*1</f>
        <v>338.52</v>
      </c>
      <c r="L8800">
        <v>60</v>
      </c>
      <c r="M8800" t="s">
        <v>30</v>
      </c>
      <c r="N8800" t="s">
        <v>41</v>
      </c>
      <c r="O8800" t="s">
        <v>56</v>
      </c>
      <c r="P8800" t="s">
        <v>83</v>
      </c>
      <c r="Q8800">
        <v>0</v>
      </c>
      <c r="R8800" t="s">
        <v>65</v>
      </c>
      <c r="S8800" t="s">
        <v>68</v>
      </c>
      <c r="T8800">
        <v>5.8</v>
      </c>
      <c r="U8800">
        <v>0</v>
      </c>
      <c r="V8800">
        <v>88</v>
      </c>
      <c r="W8800">
        <v>0</v>
      </c>
      <c r="X8800">
        <v>0</v>
      </c>
      <c r="Y8800" t="s">
        <v>77</v>
      </c>
    </row>
    <row r="8801" spans="1:25" x14ac:dyDescent="0.25">
      <c r="A8801" t="s">
        <v>10846</v>
      </c>
      <c r="B8801" t="s">
        <v>2597</v>
      </c>
      <c r="C8801" t="s">
        <v>54</v>
      </c>
      <c r="D8801" t="s">
        <v>28</v>
      </c>
      <c r="E8801" t="s">
        <v>28</v>
      </c>
      <c r="F8801" s="1" t="s">
        <v>20855</v>
      </c>
      <c r="G8801">
        <v>197</v>
      </c>
      <c r="H8801" t="s">
        <v>29</v>
      </c>
      <c r="I8801">
        <v>1438</v>
      </c>
      <c r="J8801">
        <v>354</v>
      </c>
      <c r="K8801">
        <f>Passenger_Data[[#This Row],[Price_USD]]*1</f>
        <v>354</v>
      </c>
      <c r="L8801">
        <v>77</v>
      </c>
      <c r="M8801" t="s">
        <v>40</v>
      </c>
      <c r="N8801" t="s">
        <v>31</v>
      </c>
      <c r="O8801" t="s">
        <v>32</v>
      </c>
      <c r="P8801" t="s">
        <v>50</v>
      </c>
      <c r="Q8801">
        <v>2</v>
      </c>
      <c r="R8801" t="s">
        <v>34</v>
      </c>
      <c r="S8801" t="s">
        <v>68</v>
      </c>
      <c r="T8801">
        <v>9.1999999999999993</v>
      </c>
      <c r="U8801">
        <v>8</v>
      </c>
      <c r="V8801">
        <v>93</v>
      </c>
      <c r="W8801">
        <v>0</v>
      </c>
      <c r="X8801">
        <v>0</v>
      </c>
      <c r="Y8801" t="s">
        <v>45</v>
      </c>
    </row>
    <row r="8802" spans="1:25" x14ac:dyDescent="0.25">
      <c r="A8802" t="s">
        <v>10847</v>
      </c>
      <c r="B8802" t="s">
        <v>2035</v>
      </c>
      <c r="C8802" t="s">
        <v>82</v>
      </c>
      <c r="D8802" t="s">
        <v>76</v>
      </c>
      <c r="E8802" t="s">
        <v>39</v>
      </c>
      <c r="F8802" s="1" t="s">
        <v>20856</v>
      </c>
      <c r="G8802">
        <v>155</v>
      </c>
      <c r="H8802" t="s">
        <v>29</v>
      </c>
      <c r="I8802">
        <v>1059</v>
      </c>
      <c r="J8802">
        <v>359.74</v>
      </c>
      <c r="K8802">
        <f>Passenger_Data[[#This Row],[Price_USD]]*1</f>
        <v>359.74</v>
      </c>
      <c r="L8802">
        <v>70</v>
      </c>
      <c r="M8802" t="s">
        <v>40</v>
      </c>
      <c r="N8802" t="s">
        <v>31</v>
      </c>
      <c r="O8802" t="s">
        <v>56</v>
      </c>
      <c r="P8802" t="s">
        <v>83</v>
      </c>
      <c r="Q8802">
        <v>1</v>
      </c>
      <c r="R8802" t="s">
        <v>43</v>
      </c>
      <c r="S8802" t="s">
        <v>61</v>
      </c>
      <c r="T8802">
        <v>7</v>
      </c>
      <c r="U8802">
        <v>4</v>
      </c>
      <c r="V8802">
        <v>16</v>
      </c>
      <c r="W8802">
        <v>0</v>
      </c>
      <c r="X8802">
        <v>0</v>
      </c>
      <c r="Y8802" t="s">
        <v>77</v>
      </c>
    </row>
    <row r="8803" spans="1:25" x14ac:dyDescent="0.25">
      <c r="A8803" t="s">
        <v>10848</v>
      </c>
      <c r="B8803" t="s">
        <v>2131</v>
      </c>
      <c r="C8803" t="s">
        <v>82</v>
      </c>
      <c r="D8803" t="s">
        <v>39</v>
      </c>
      <c r="E8803" t="s">
        <v>28</v>
      </c>
      <c r="F8803" s="1" t="s">
        <v>20857</v>
      </c>
      <c r="G8803">
        <v>142</v>
      </c>
      <c r="H8803" t="s">
        <v>108</v>
      </c>
      <c r="I8803">
        <v>1170</v>
      </c>
      <c r="J8803">
        <v>397.65</v>
      </c>
      <c r="K8803">
        <f>Passenger_Data[[#This Row],[Price_USD]]*1</f>
        <v>397.65</v>
      </c>
      <c r="L8803">
        <v>67</v>
      </c>
      <c r="M8803" t="s">
        <v>40</v>
      </c>
      <c r="N8803" t="s">
        <v>31</v>
      </c>
      <c r="O8803" t="s">
        <v>33</v>
      </c>
      <c r="P8803" t="s">
        <v>83</v>
      </c>
      <c r="Q8803">
        <v>1</v>
      </c>
      <c r="R8803" t="s">
        <v>51</v>
      </c>
      <c r="S8803" t="s">
        <v>35</v>
      </c>
      <c r="T8803">
        <v>7</v>
      </c>
      <c r="U8803">
        <v>15</v>
      </c>
      <c r="V8803">
        <v>112</v>
      </c>
      <c r="W8803">
        <v>0</v>
      </c>
      <c r="X8803">
        <v>0</v>
      </c>
      <c r="Y8803" t="s">
        <v>77</v>
      </c>
    </row>
    <row r="8804" spans="1:25" x14ac:dyDescent="0.25">
      <c r="A8804" t="s">
        <v>10849</v>
      </c>
      <c r="B8804" t="s">
        <v>1941</v>
      </c>
      <c r="C8804" t="s">
        <v>26</v>
      </c>
      <c r="D8804" t="s">
        <v>64</v>
      </c>
      <c r="E8804" t="s">
        <v>64</v>
      </c>
      <c r="F8804" s="1" t="s">
        <v>20858</v>
      </c>
      <c r="G8804">
        <v>187</v>
      </c>
      <c r="H8804" t="s">
        <v>29</v>
      </c>
      <c r="I8804">
        <v>1415</v>
      </c>
      <c r="J8804">
        <v>459.57</v>
      </c>
      <c r="K8804">
        <f>Passenger_Data[[#This Row],[Price_USD]]*1</f>
        <v>459.57</v>
      </c>
      <c r="L8804">
        <v>25</v>
      </c>
      <c r="M8804" t="s">
        <v>40</v>
      </c>
      <c r="N8804" t="s">
        <v>41</v>
      </c>
      <c r="O8804" t="s">
        <v>56</v>
      </c>
      <c r="P8804" t="s">
        <v>83</v>
      </c>
      <c r="Q8804">
        <v>1</v>
      </c>
      <c r="R8804" t="s">
        <v>43</v>
      </c>
      <c r="S8804" t="s">
        <v>61</v>
      </c>
      <c r="T8804">
        <v>8</v>
      </c>
      <c r="U8804">
        <v>8</v>
      </c>
      <c r="V8804">
        <v>31</v>
      </c>
      <c r="W8804">
        <v>0</v>
      </c>
      <c r="X8804">
        <v>0</v>
      </c>
      <c r="Y8804" t="s">
        <v>77</v>
      </c>
    </row>
    <row r="8805" spans="1:25" x14ac:dyDescent="0.25">
      <c r="A8805" t="s">
        <v>10850</v>
      </c>
      <c r="B8805" t="s">
        <v>490</v>
      </c>
      <c r="C8805" t="s">
        <v>48</v>
      </c>
      <c r="D8805" t="s">
        <v>55</v>
      </c>
      <c r="E8805" t="s">
        <v>27</v>
      </c>
      <c r="F8805" s="1" t="s">
        <v>20859</v>
      </c>
      <c r="G8805">
        <v>155</v>
      </c>
      <c r="H8805" t="s">
        <v>29</v>
      </c>
      <c r="I8805">
        <v>866</v>
      </c>
      <c r="J8805">
        <v>285.95</v>
      </c>
      <c r="K8805">
        <f>Passenger_Data[[#This Row],[Price_USD]]*1</f>
        <v>285.95</v>
      </c>
      <c r="L8805">
        <v>29</v>
      </c>
      <c r="M8805" t="s">
        <v>30</v>
      </c>
      <c r="N8805" t="s">
        <v>31</v>
      </c>
      <c r="O8805" t="s">
        <v>32</v>
      </c>
      <c r="P8805" t="s">
        <v>83</v>
      </c>
      <c r="Q8805">
        <v>1</v>
      </c>
      <c r="R8805" t="s">
        <v>65</v>
      </c>
      <c r="S8805" t="s">
        <v>35</v>
      </c>
      <c r="T8805">
        <v>2.4</v>
      </c>
      <c r="U8805">
        <v>1</v>
      </c>
      <c r="V8805">
        <v>51</v>
      </c>
      <c r="W8805">
        <v>0</v>
      </c>
      <c r="X8805">
        <v>0</v>
      </c>
      <c r="Y8805" t="s">
        <v>36</v>
      </c>
    </row>
    <row r="8806" spans="1:25" x14ac:dyDescent="0.25">
      <c r="A8806" t="s">
        <v>10851</v>
      </c>
      <c r="B8806" t="s">
        <v>6081</v>
      </c>
      <c r="C8806" t="s">
        <v>82</v>
      </c>
      <c r="D8806" t="s">
        <v>39</v>
      </c>
      <c r="E8806" t="s">
        <v>59</v>
      </c>
      <c r="F8806" s="1" t="s">
        <v>20860</v>
      </c>
      <c r="G8806">
        <v>147</v>
      </c>
      <c r="H8806" t="s">
        <v>29</v>
      </c>
      <c r="I8806">
        <v>1667</v>
      </c>
      <c r="J8806">
        <v>344.34</v>
      </c>
      <c r="K8806">
        <f>Passenger_Data[[#This Row],[Price_USD]]*1</f>
        <v>344.34</v>
      </c>
      <c r="L8806">
        <v>32</v>
      </c>
      <c r="M8806" t="s">
        <v>40</v>
      </c>
      <c r="N8806" t="s">
        <v>60</v>
      </c>
      <c r="O8806" t="s">
        <v>32</v>
      </c>
      <c r="P8806" t="s">
        <v>50</v>
      </c>
      <c r="Q8806">
        <v>1</v>
      </c>
      <c r="R8806" t="s">
        <v>43</v>
      </c>
      <c r="S8806" t="s">
        <v>35</v>
      </c>
      <c r="T8806">
        <v>8.6</v>
      </c>
      <c r="U8806">
        <v>2</v>
      </c>
      <c r="V8806">
        <v>54</v>
      </c>
      <c r="W8806">
        <v>0</v>
      </c>
      <c r="X8806">
        <v>1</v>
      </c>
      <c r="Y8806" t="s">
        <v>77</v>
      </c>
    </row>
    <row r="8807" spans="1:25" x14ac:dyDescent="0.25">
      <c r="A8807" t="s">
        <v>10852</v>
      </c>
      <c r="B8807" t="s">
        <v>7600</v>
      </c>
      <c r="C8807" t="s">
        <v>48</v>
      </c>
      <c r="D8807" t="s">
        <v>64</v>
      </c>
      <c r="E8807" t="s">
        <v>76</v>
      </c>
      <c r="F8807" s="1" t="s">
        <v>20861</v>
      </c>
      <c r="G8807">
        <v>216</v>
      </c>
      <c r="H8807" t="s">
        <v>29</v>
      </c>
      <c r="I8807">
        <v>1085</v>
      </c>
      <c r="J8807">
        <v>344.76</v>
      </c>
      <c r="K8807">
        <f>Passenger_Data[[#This Row],[Price_USD]]*1</f>
        <v>344.76</v>
      </c>
      <c r="L8807">
        <v>27</v>
      </c>
      <c r="M8807" t="s">
        <v>40</v>
      </c>
      <c r="N8807" t="s">
        <v>31</v>
      </c>
      <c r="O8807" t="s">
        <v>33</v>
      </c>
      <c r="P8807" t="s">
        <v>50</v>
      </c>
      <c r="Q8807">
        <v>0</v>
      </c>
      <c r="R8807" t="s">
        <v>65</v>
      </c>
      <c r="S8807" t="s">
        <v>35</v>
      </c>
      <c r="T8807">
        <v>8</v>
      </c>
      <c r="U8807">
        <v>4</v>
      </c>
      <c r="V8807">
        <v>63</v>
      </c>
      <c r="W8807">
        <v>0</v>
      </c>
      <c r="X8807">
        <v>0</v>
      </c>
      <c r="Y8807" t="s">
        <v>45</v>
      </c>
    </row>
    <row r="8808" spans="1:25" x14ac:dyDescent="0.25">
      <c r="A8808" t="s">
        <v>10853</v>
      </c>
      <c r="B8808" t="s">
        <v>4998</v>
      </c>
      <c r="C8808" t="s">
        <v>82</v>
      </c>
      <c r="D8808" t="s">
        <v>64</v>
      </c>
      <c r="E8808" t="s">
        <v>76</v>
      </c>
      <c r="F8808" s="1" t="s">
        <v>20862</v>
      </c>
      <c r="G8808">
        <v>295</v>
      </c>
      <c r="H8808" t="s">
        <v>29</v>
      </c>
      <c r="I8808">
        <v>1288</v>
      </c>
      <c r="J8808">
        <v>264.95</v>
      </c>
      <c r="K8808">
        <f>Passenger_Data[[#This Row],[Price_USD]]*1</f>
        <v>264.95</v>
      </c>
      <c r="L8808">
        <v>41</v>
      </c>
      <c r="M8808" t="s">
        <v>40</v>
      </c>
      <c r="N8808" t="s">
        <v>41</v>
      </c>
      <c r="O8808" t="s">
        <v>32</v>
      </c>
      <c r="P8808" t="s">
        <v>50</v>
      </c>
      <c r="Q8808">
        <v>2</v>
      </c>
      <c r="R8808" t="s">
        <v>65</v>
      </c>
      <c r="S8808" t="s">
        <v>44</v>
      </c>
      <c r="T8808">
        <v>7.4</v>
      </c>
      <c r="U8808">
        <v>13</v>
      </c>
      <c r="V8808">
        <v>55</v>
      </c>
      <c r="W8808">
        <v>0</v>
      </c>
      <c r="X8808">
        <v>0</v>
      </c>
      <c r="Y8808" t="s">
        <v>77</v>
      </c>
    </row>
    <row r="8809" spans="1:25" x14ac:dyDescent="0.25">
      <c r="A8809" t="s">
        <v>10854</v>
      </c>
      <c r="B8809" t="s">
        <v>7056</v>
      </c>
      <c r="C8809" t="s">
        <v>73</v>
      </c>
      <c r="D8809" t="s">
        <v>59</v>
      </c>
      <c r="E8809" t="s">
        <v>55</v>
      </c>
      <c r="F8809" s="1" t="s">
        <v>20863</v>
      </c>
      <c r="G8809">
        <v>115</v>
      </c>
      <c r="H8809" t="s">
        <v>29</v>
      </c>
      <c r="I8809">
        <v>862</v>
      </c>
      <c r="J8809">
        <v>407.05</v>
      </c>
      <c r="K8809">
        <f>Passenger_Data[[#This Row],[Price_USD]]*1</f>
        <v>407.05</v>
      </c>
      <c r="L8809">
        <v>63</v>
      </c>
      <c r="M8809" t="s">
        <v>30</v>
      </c>
      <c r="N8809" t="s">
        <v>31</v>
      </c>
      <c r="O8809" t="s">
        <v>42</v>
      </c>
      <c r="P8809" t="s">
        <v>50</v>
      </c>
      <c r="Q8809">
        <v>0</v>
      </c>
      <c r="R8809" t="s">
        <v>65</v>
      </c>
      <c r="S8809" t="s">
        <v>68</v>
      </c>
      <c r="T8809">
        <v>3.5</v>
      </c>
      <c r="U8809">
        <v>14</v>
      </c>
      <c r="V8809">
        <v>99</v>
      </c>
      <c r="W8809">
        <v>0</v>
      </c>
      <c r="X8809">
        <v>0</v>
      </c>
      <c r="Y8809" t="s">
        <v>45</v>
      </c>
    </row>
    <row r="8810" spans="1:25" x14ac:dyDescent="0.25">
      <c r="A8810" t="s">
        <v>10855</v>
      </c>
      <c r="B8810" t="s">
        <v>88</v>
      </c>
      <c r="C8810" t="s">
        <v>26</v>
      </c>
      <c r="D8810" t="s">
        <v>76</v>
      </c>
      <c r="E8810" t="s">
        <v>28</v>
      </c>
      <c r="F8810" s="1" t="s">
        <v>20864</v>
      </c>
      <c r="G8810">
        <v>191</v>
      </c>
      <c r="H8810" t="s">
        <v>29</v>
      </c>
      <c r="I8810">
        <v>1402</v>
      </c>
      <c r="J8810">
        <v>289.60000000000002</v>
      </c>
      <c r="K8810">
        <f>Passenger_Data[[#This Row],[Price_USD]]*1</f>
        <v>289.60000000000002</v>
      </c>
      <c r="L8810">
        <v>73</v>
      </c>
      <c r="M8810" t="s">
        <v>40</v>
      </c>
      <c r="N8810" t="s">
        <v>60</v>
      </c>
      <c r="O8810" t="s">
        <v>32</v>
      </c>
      <c r="P8810" t="s">
        <v>33</v>
      </c>
      <c r="Q8810">
        <v>0</v>
      </c>
      <c r="R8810" t="s">
        <v>43</v>
      </c>
      <c r="S8810" t="s">
        <v>61</v>
      </c>
      <c r="T8810">
        <v>9.8000000000000007</v>
      </c>
      <c r="U8810">
        <v>1</v>
      </c>
      <c r="V8810">
        <v>117</v>
      </c>
      <c r="W8810">
        <v>0</v>
      </c>
      <c r="X8810">
        <v>0</v>
      </c>
      <c r="Y8810" t="s">
        <v>45</v>
      </c>
    </row>
    <row r="8811" spans="1:25" x14ac:dyDescent="0.25">
      <c r="A8811" t="s">
        <v>10856</v>
      </c>
      <c r="B8811" t="s">
        <v>1696</v>
      </c>
      <c r="C8811" t="s">
        <v>26</v>
      </c>
      <c r="D8811" t="s">
        <v>28</v>
      </c>
      <c r="E8811" t="s">
        <v>55</v>
      </c>
      <c r="F8811" s="1" t="s">
        <v>20865</v>
      </c>
      <c r="G8811">
        <v>153</v>
      </c>
      <c r="H8811" t="s">
        <v>29</v>
      </c>
      <c r="I8811">
        <v>1203</v>
      </c>
      <c r="J8811">
        <v>322.47000000000003</v>
      </c>
      <c r="K8811">
        <f>Passenger_Data[[#This Row],[Price_USD]]*1</f>
        <v>322.47000000000003</v>
      </c>
      <c r="L8811">
        <v>70</v>
      </c>
      <c r="M8811" t="s">
        <v>40</v>
      </c>
      <c r="N8811" t="s">
        <v>31</v>
      </c>
      <c r="O8811" t="s">
        <v>32</v>
      </c>
      <c r="P8811" t="s">
        <v>33</v>
      </c>
      <c r="Q8811">
        <v>1</v>
      </c>
      <c r="R8811" t="s">
        <v>51</v>
      </c>
      <c r="S8811" t="s">
        <v>68</v>
      </c>
      <c r="T8811">
        <v>3.8</v>
      </c>
      <c r="U8811">
        <v>9</v>
      </c>
      <c r="V8811">
        <v>99</v>
      </c>
      <c r="W8811">
        <v>0</v>
      </c>
      <c r="X8811">
        <v>0</v>
      </c>
      <c r="Y8811" t="s">
        <v>77</v>
      </c>
    </row>
    <row r="8812" spans="1:25" x14ac:dyDescent="0.25">
      <c r="A8812" t="s">
        <v>10857</v>
      </c>
      <c r="B8812" t="s">
        <v>588</v>
      </c>
      <c r="C8812" t="s">
        <v>48</v>
      </c>
      <c r="D8812" t="s">
        <v>39</v>
      </c>
      <c r="E8812" t="s">
        <v>76</v>
      </c>
      <c r="F8812" s="1" t="s">
        <v>20866</v>
      </c>
      <c r="G8812">
        <v>252</v>
      </c>
      <c r="H8812" t="s">
        <v>29</v>
      </c>
      <c r="I8812">
        <v>1435</v>
      </c>
      <c r="J8812">
        <v>324.69</v>
      </c>
      <c r="K8812">
        <f>Passenger_Data[[#This Row],[Price_USD]]*1</f>
        <v>324.69</v>
      </c>
      <c r="L8812">
        <v>70</v>
      </c>
      <c r="M8812" t="s">
        <v>30</v>
      </c>
      <c r="N8812" t="s">
        <v>31</v>
      </c>
      <c r="O8812" t="s">
        <v>56</v>
      </c>
      <c r="P8812" t="s">
        <v>50</v>
      </c>
      <c r="Q8812">
        <v>1</v>
      </c>
      <c r="R8812" t="s">
        <v>65</v>
      </c>
      <c r="S8812" t="s">
        <v>68</v>
      </c>
      <c r="T8812">
        <v>7.4</v>
      </c>
      <c r="U8812">
        <v>14</v>
      </c>
      <c r="V8812">
        <v>30</v>
      </c>
      <c r="W8812">
        <v>0</v>
      </c>
      <c r="X8812">
        <v>0</v>
      </c>
      <c r="Y8812" t="s">
        <v>77</v>
      </c>
    </row>
    <row r="8813" spans="1:25" x14ac:dyDescent="0.25">
      <c r="A8813" t="s">
        <v>10858</v>
      </c>
      <c r="B8813" t="s">
        <v>1811</v>
      </c>
      <c r="C8813" t="s">
        <v>82</v>
      </c>
      <c r="D8813" t="s">
        <v>76</v>
      </c>
      <c r="E8813" t="s">
        <v>49</v>
      </c>
      <c r="F8813" s="1" t="s">
        <v>20867</v>
      </c>
      <c r="G8813">
        <v>74</v>
      </c>
      <c r="H8813" t="s">
        <v>86</v>
      </c>
      <c r="I8813">
        <v>1052</v>
      </c>
      <c r="J8813">
        <v>553.01</v>
      </c>
      <c r="K8813">
        <f>Passenger_Data[[#This Row],[Price_USD]]*1</f>
        <v>553.01</v>
      </c>
      <c r="L8813">
        <v>56</v>
      </c>
      <c r="M8813" t="s">
        <v>30</v>
      </c>
      <c r="N8813" t="s">
        <v>31</v>
      </c>
      <c r="O8813" t="s">
        <v>56</v>
      </c>
      <c r="P8813" t="s">
        <v>264</v>
      </c>
      <c r="Q8813">
        <v>0</v>
      </c>
      <c r="R8813" t="s">
        <v>34</v>
      </c>
      <c r="S8813" t="s">
        <v>44</v>
      </c>
      <c r="T8813">
        <v>6.2</v>
      </c>
      <c r="U8813">
        <v>0</v>
      </c>
      <c r="V8813">
        <v>39</v>
      </c>
      <c r="W8813">
        <v>0</v>
      </c>
      <c r="X8813">
        <v>0</v>
      </c>
      <c r="Y8813" t="s">
        <v>36</v>
      </c>
    </row>
    <row r="8814" spans="1:25" x14ac:dyDescent="0.25">
      <c r="A8814" t="s">
        <v>10859</v>
      </c>
      <c r="B8814" t="s">
        <v>3711</v>
      </c>
      <c r="C8814" t="s">
        <v>82</v>
      </c>
      <c r="D8814" t="s">
        <v>49</v>
      </c>
      <c r="E8814" t="s">
        <v>59</v>
      </c>
      <c r="F8814" s="1" t="s">
        <v>20868</v>
      </c>
      <c r="G8814">
        <v>211</v>
      </c>
      <c r="H8814" t="s">
        <v>29</v>
      </c>
      <c r="I8814">
        <v>1019</v>
      </c>
      <c r="J8814">
        <v>326.35000000000002</v>
      </c>
      <c r="K8814">
        <f>Passenger_Data[[#This Row],[Price_USD]]*1</f>
        <v>326.35000000000002</v>
      </c>
      <c r="L8814">
        <v>49</v>
      </c>
      <c r="M8814" t="s">
        <v>40</v>
      </c>
      <c r="N8814" t="s">
        <v>60</v>
      </c>
      <c r="O8814" t="s">
        <v>42</v>
      </c>
      <c r="P8814" t="s">
        <v>264</v>
      </c>
      <c r="Q8814">
        <v>0</v>
      </c>
      <c r="R8814" t="s">
        <v>43</v>
      </c>
      <c r="S8814" t="s">
        <v>35</v>
      </c>
      <c r="T8814">
        <v>8.3000000000000007</v>
      </c>
      <c r="U8814">
        <v>22</v>
      </c>
      <c r="V8814">
        <v>92</v>
      </c>
      <c r="W8814">
        <v>0</v>
      </c>
      <c r="X8814">
        <v>0</v>
      </c>
      <c r="Y8814" t="s">
        <v>45</v>
      </c>
    </row>
    <row r="8815" spans="1:25" x14ac:dyDescent="0.25">
      <c r="A8815" t="s">
        <v>10860</v>
      </c>
      <c r="B8815" t="s">
        <v>7401</v>
      </c>
      <c r="C8815" t="s">
        <v>82</v>
      </c>
      <c r="D8815" t="s">
        <v>59</v>
      </c>
      <c r="E8815" t="s">
        <v>59</v>
      </c>
      <c r="F8815" s="1" t="s">
        <v>20869</v>
      </c>
      <c r="G8815">
        <v>127</v>
      </c>
      <c r="H8815" t="s">
        <v>29</v>
      </c>
      <c r="I8815">
        <v>1233</v>
      </c>
      <c r="J8815">
        <v>428.36</v>
      </c>
      <c r="K8815">
        <f>Passenger_Data[[#This Row],[Price_USD]]*1</f>
        <v>428.36</v>
      </c>
      <c r="L8815">
        <v>52</v>
      </c>
      <c r="M8815" t="s">
        <v>40</v>
      </c>
      <c r="N8815" t="s">
        <v>31</v>
      </c>
      <c r="O8815" t="s">
        <v>32</v>
      </c>
      <c r="P8815" t="s">
        <v>50</v>
      </c>
      <c r="Q8815">
        <v>0</v>
      </c>
      <c r="R8815" t="s">
        <v>65</v>
      </c>
      <c r="S8815" t="s">
        <v>68</v>
      </c>
      <c r="T8815">
        <v>4.7</v>
      </c>
      <c r="U8815">
        <v>24</v>
      </c>
      <c r="V8815">
        <v>81</v>
      </c>
      <c r="W8815">
        <v>0</v>
      </c>
      <c r="X8815">
        <v>1</v>
      </c>
      <c r="Y8815" t="s">
        <v>45</v>
      </c>
    </row>
    <row r="8816" spans="1:25" x14ac:dyDescent="0.25">
      <c r="A8816" t="s">
        <v>10861</v>
      </c>
      <c r="B8816" t="s">
        <v>2846</v>
      </c>
      <c r="C8816" t="s">
        <v>82</v>
      </c>
      <c r="D8816" t="s">
        <v>49</v>
      </c>
      <c r="E8816" t="s">
        <v>76</v>
      </c>
      <c r="F8816" s="1" t="s">
        <v>20870</v>
      </c>
      <c r="G8816">
        <v>95</v>
      </c>
      <c r="H8816" t="s">
        <v>29</v>
      </c>
      <c r="I8816">
        <v>746</v>
      </c>
      <c r="J8816">
        <v>469.06</v>
      </c>
      <c r="K8816">
        <f>Passenger_Data[[#This Row],[Price_USD]]*1</f>
        <v>469.06</v>
      </c>
      <c r="L8816">
        <v>36</v>
      </c>
      <c r="M8816" t="s">
        <v>30</v>
      </c>
      <c r="N8816" t="s">
        <v>31</v>
      </c>
      <c r="O8816" t="s">
        <v>56</v>
      </c>
      <c r="P8816" t="s">
        <v>50</v>
      </c>
      <c r="Q8816">
        <v>1</v>
      </c>
      <c r="R8816" t="s">
        <v>65</v>
      </c>
      <c r="S8816" t="s">
        <v>44</v>
      </c>
      <c r="T8816">
        <v>5.6</v>
      </c>
      <c r="U8816">
        <v>4</v>
      </c>
      <c r="V8816">
        <v>117</v>
      </c>
      <c r="W8816">
        <v>0</v>
      </c>
      <c r="X8816">
        <v>0</v>
      </c>
      <c r="Y8816" t="s">
        <v>77</v>
      </c>
    </row>
    <row r="8817" spans="1:25" x14ac:dyDescent="0.25">
      <c r="A8817" t="s">
        <v>10862</v>
      </c>
      <c r="B8817" t="s">
        <v>5965</v>
      </c>
      <c r="C8817" t="s">
        <v>54</v>
      </c>
      <c r="D8817" t="s">
        <v>59</v>
      </c>
      <c r="E8817" t="s">
        <v>39</v>
      </c>
      <c r="F8817" s="1" t="s">
        <v>20871</v>
      </c>
      <c r="G8817">
        <v>207</v>
      </c>
      <c r="H8817" t="s">
        <v>29</v>
      </c>
      <c r="I8817">
        <v>1085</v>
      </c>
      <c r="J8817">
        <v>407.26</v>
      </c>
      <c r="K8817">
        <f>Passenger_Data[[#This Row],[Price_USD]]*1</f>
        <v>407.26</v>
      </c>
      <c r="L8817">
        <v>76</v>
      </c>
      <c r="M8817" t="s">
        <v>30</v>
      </c>
      <c r="N8817" t="s">
        <v>60</v>
      </c>
      <c r="O8817" t="s">
        <v>42</v>
      </c>
      <c r="P8817" t="s">
        <v>50</v>
      </c>
      <c r="Q8817">
        <v>1</v>
      </c>
      <c r="R8817" t="s">
        <v>51</v>
      </c>
      <c r="S8817" t="s">
        <v>61</v>
      </c>
      <c r="T8817">
        <v>8.3000000000000007</v>
      </c>
      <c r="U8817">
        <v>17</v>
      </c>
      <c r="V8817">
        <v>52</v>
      </c>
      <c r="W8817">
        <v>0</v>
      </c>
      <c r="X8817">
        <v>0</v>
      </c>
      <c r="Y8817" t="s">
        <v>36</v>
      </c>
    </row>
    <row r="8818" spans="1:25" x14ac:dyDescent="0.25">
      <c r="A8818" t="s">
        <v>10863</v>
      </c>
      <c r="B8818" t="s">
        <v>1343</v>
      </c>
      <c r="C8818" t="s">
        <v>48</v>
      </c>
      <c r="D8818" t="s">
        <v>64</v>
      </c>
      <c r="E8818" t="s">
        <v>49</v>
      </c>
      <c r="F8818" s="1" t="s">
        <v>20872</v>
      </c>
      <c r="G8818">
        <v>272</v>
      </c>
      <c r="H8818" t="s">
        <v>29</v>
      </c>
      <c r="I8818">
        <v>1048</v>
      </c>
      <c r="J8818">
        <v>311.08</v>
      </c>
      <c r="K8818">
        <f>Passenger_Data[[#This Row],[Price_USD]]*1</f>
        <v>311.08</v>
      </c>
      <c r="L8818">
        <v>27</v>
      </c>
      <c r="M8818" t="s">
        <v>40</v>
      </c>
      <c r="N8818" t="s">
        <v>41</v>
      </c>
      <c r="O8818" t="s">
        <v>56</v>
      </c>
      <c r="P8818" t="s">
        <v>83</v>
      </c>
      <c r="Q8818">
        <v>1</v>
      </c>
      <c r="R8818" t="s">
        <v>43</v>
      </c>
      <c r="S8818" t="s">
        <v>68</v>
      </c>
      <c r="T8818">
        <v>4.7</v>
      </c>
      <c r="U8818">
        <v>17</v>
      </c>
      <c r="V8818">
        <v>115</v>
      </c>
      <c r="W8818">
        <v>0</v>
      </c>
      <c r="X8818">
        <v>1</v>
      </c>
      <c r="Y8818" t="s">
        <v>45</v>
      </c>
    </row>
    <row r="8819" spans="1:25" x14ac:dyDescent="0.25">
      <c r="A8819" t="s">
        <v>10864</v>
      </c>
      <c r="B8819" t="s">
        <v>4559</v>
      </c>
      <c r="C8819" t="s">
        <v>48</v>
      </c>
      <c r="D8819" t="s">
        <v>64</v>
      </c>
      <c r="E8819" t="s">
        <v>39</v>
      </c>
      <c r="F8819" s="1" t="s">
        <v>20873</v>
      </c>
      <c r="G8819">
        <v>154</v>
      </c>
      <c r="H8819" t="s">
        <v>29</v>
      </c>
      <c r="I8819">
        <v>1480</v>
      </c>
      <c r="J8819">
        <v>245.39</v>
      </c>
      <c r="K8819">
        <f>Passenger_Data[[#This Row],[Price_USD]]*1</f>
        <v>245.39</v>
      </c>
      <c r="L8819">
        <v>49</v>
      </c>
      <c r="M8819" t="s">
        <v>40</v>
      </c>
      <c r="N8819" t="s">
        <v>41</v>
      </c>
      <c r="O8819" t="s">
        <v>56</v>
      </c>
      <c r="P8819" t="s">
        <v>83</v>
      </c>
      <c r="Q8819">
        <v>0</v>
      </c>
      <c r="R8819" t="s">
        <v>43</v>
      </c>
      <c r="S8819" t="s">
        <v>44</v>
      </c>
      <c r="T8819">
        <v>8</v>
      </c>
      <c r="U8819">
        <v>11</v>
      </c>
      <c r="V8819">
        <v>88</v>
      </c>
      <c r="W8819">
        <v>0</v>
      </c>
      <c r="X8819">
        <v>0</v>
      </c>
      <c r="Y8819" t="s">
        <v>45</v>
      </c>
    </row>
    <row r="8820" spans="1:25" x14ac:dyDescent="0.25">
      <c r="A8820" t="s">
        <v>10865</v>
      </c>
      <c r="B8820" t="s">
        <v>433</v>
      </c>
      <c r="C8820" t="s">
        <v>54</v>
      </c>
      <c r="D8820" t="s">
        <v>76</v>
      </c>
      <c r="E8820" t="s">
        <v>49</v>
      </c>
      <c r="F8820" s="1" t="s">
        <v>20874</v>
      </c>
      <c r="G8820">
        <v>182</v>
      </c>
      <c r="H8820" t="s">
        <v>29</v>
      </c>
      <c r="I8820">
        <v>1106</v>
      </c>
      <c r="J8820">
        <v>432.03</v>
      </c>
      <c r="K8820">
        <f>Passenger_Data[[#This Row],[Price_USD]]*1</f>
        <v>432.03</v>
      </c>
      <c r="L8820">
        <v>51</v>
      </c>
      <c r="M8820" t="s">
        <v>30</v>
      </c>
      <c r="N8820" t="s">
        <v>41</v>
      </c>
      <c r="O8820" t="s">
        <v>56</v>
      </c>
      <c r="P8820" t="s">
        <v>50</v>
      </c>
      <c r="Q8820">
        <v>2</v>
      </c>
      <c r="R8820" t="s">
        <v>43</v>
      </c>
      <c r="S8820" t="s">
        <v>44</v>
      </c>
      <c r="T8820">
        <v>7.6</v>
      </c>
      <c r="U8820">
        <v>10</v>
      </c>
      <c r="V8820">
        <v>96</v>
      </c>
      <c r="W8820">
        <v>1</v>
      </c>
      <c r="X8820">
        <v>0</v>
      </c>
      <c r="Y8820" t="s">
        <v>36</v>
      </c>
    </row>
    <row r="8821" spans="1:25" x14ac:dyDescent="0.25">
      <c r="A8821" t="s">
        <v>10866</v>
      </c>
      <c r="B8821" t="s">
        <v>562</v>
      </c>
      <c r="C8821" t="s">
        <v>48</v>
      </c>
      <c r="D8821" t="s">
        <v>28</v>
      </c>
      <c r="E8821" t="s">
        <v>76</v>
      </c>
      <c r="F8821" s="1" t="s">
        <v>20875</v>
      </c>
      <c r="G8821">
        <v>150</v>
      </c>
      <c r="H8821" t="s">
        <v>29</v>
      </c>
      <c r="I8821">
        <v>1036</v>
      </c>
      <c r="J8821">
        <v>381.48</v>
      </c>
      <c r="K8821">
        <f>Passenger_Data[[#This Row],[Price_USD]]*1</f>
        <v>381.48</v>
      </c>
      <c r="L8821">
        <v>46</v>
      </c>
      <c r="M8821" t="s">
        <v>30</v>
      </c>
      <c r="N8821" t="s">
        <v>41</v>
      </c>
      <c r="O8821" t="s">
        <v>56</v>
      </c>
      <c r="P8821" t="s">
        <v>264</v>
      </c>
      <c r="Q8821">
        <v>0</v>
      </c>
      <c r="R8821" t="s">
        <v>65</v>
      </c>
      <c r="S8821" t="s">
        <v>35</v>
      </c>
      <c r="T8821">
        <v>7</v>
      </c>
      <c r="U8821">
        <v>19</v>
      </c>
      <c r="V8821">
        <v>70</v>
      </c>
      <c r="W8821">
        <v>0</v>
      </c>
      <c r="X8821">
        <v>1</v>
      </c>
      <c r="Y8821" t="s">
        <v>36</v>
      </c>
    </row>
    <row r="8822" spans="1:25" x14ac:dyDescent="0.25">
      <c r="A8822" t="s">
        <v>10867</v>
      </c>
      <c r="B8822" t="s">
        <v>2672</v>
      </c>
      <c r="C8822" t="s">
        <v>48</v>
      </c>
      <c r="D8822" t="s">
        <v>49</v>
      </c>
      <c r="E8822" t="s">
        <v>49</v>
      </c>
      <c r="F8822" s="1" t="s">
        <v>20876</v>
      </c>
      <c r="G8822">
        <v>180</v>
      </c>
      <c r="H8822" t="s">
        <v>86</v>
      </c>
      <c r="I8822">
        <v>1811</v>
      </c>
      <c r="J8822">
        <v>342.89</v>
      </c>
      <c r="K8822">
        <f>Passenger_Data[[#This Row],[Price_USD]]*1</f>
        <v>342.89</v>
      </c>
      <c r="L8822">
        <v>22</v>
      </c>
      <c r="M8822" t="s">
        <v>30</v>
      </c>
      <c r="N8822" t="s">
        <v>31</v>
      </c>
      <c r="O8822" t="s">
        <v>32</v>
      </c>
      <c r="P8822" t="s">
        <v>83</v>
      </c>
      <c r="Q8822">
        <v>0</v>
      </c>
      <c r="R8822" t="s">
        <v>51</v>
      </c>
      <c r="S8822" t="s">
        <v>44</v>
      </c>
      <c r="T8822">
        <v>8.1</v>
      </c>
      <c r="U8822">
        <v>11</v>
      </c>
      <c r="V8822">
        <v>40</v>
      </c>
      <c r="W8822">
        <v>0</v>
      </c>
      <c r="X8822">
        <v>0</v>
      </c>
      <c r="Y8822" t="s">
        <v>45</v>
      </c>
    </row>
    <row r="8823" spans="1:25" x14ac:dyDescent="0.25">
      <c r="A8823" t="s">
        <v>10868</v>
      </c>
      <c r="B8823" t="s">
        <v>1808</v>
      </c>
      <c r="C8823" t="s">
        <v>48</v>
      </c>
      <c r="D8823" t="s">
        <v>55</v>
      </c>
      <c r="E8823" t="s">
        <v>59</v>
      </c>
      <c r="F8823" s="1" t="s">
        <v>20877</v>
      </c>
      <c r="G8823">
        <v>118</v>
      </c>
      <c r="H8823" t="s">
        <v>29</v>
      </c>
      <c r="I8823">
        <v>1255</v>
      </c>
      <c r="J8823">
        <v>315.58999999999997</v>
      </c>
      <c r="K8823">
        <f>Passenger_Data[[#This Row],[Price_USD]]*1</f>
        <v>315.58999999999997</v>
      </c>
      <c r="L8823">
        <v>40</v>
      </c>
      <c r="M8823" t="s">
        <v>40</v>
      </c>
      <c r="N8823" t="s">
        <v>41</v>
      </c>
      <c r="O8823" t="s">
        <v>42</v>
      </c>
      <c r="P8823" t="s">
        <v>50</v>
      </c>
      <c r="Q8823">
        <v>2</v>
      </c>
      <c r="R8823" t="s">
        <v>65</v>
      </c>
      <c r="S8823" t="s">
        <v>44</v>
      </c>
      <c r="T8823">
        <v>4.8</v>
      </c>
      <c r="U8823">
        <v>2</v>
      </c>
      <c r="V8823">
        <v>22</v>
      </c>
      <c r="W8823">
        <v>0</v>
      </c>
      <c r="X8823">
        <v>0</v>
      </c>
      <c r="Y8823" t="s">
        <v>36</v>
      </c>
    </row>
    <row r="8824" spans="1:25" x14ac:dyDescent="0.25">
      <c r="A8824" t="s">
        <v>10869</v>
      </c>
      <c r="B8824" t="s">
        <v>2456</v>
      </c>
      <c r="C8824" t="s">
        <v>73</v>
      </c>
      <c r="D8824" t="s">
        <v>64</v>
      </c>
      <c r="E8824" t="s">
        <v>64</v>
      </c>
      <c r="F8824" s="1" t="s">
        <v>20878</v>
      </c>
      <c r="G8824">
        <v>161</v>
      </c>
      <c r="H8824" t="s">
        <v>29</v>
      </c>
      <c r="I8824">
        <v>1281</v>
      </c>
      <c r="J8824">
        <v>292.66000000000003</v>
      </c>
      <c r="K8824">
        <f>Passenger_Data[[#This Row],[Price_USD]]*1</f>
        <v>292.66000000000003</v>
      </c>
      <c r="L8824">
        <v>27</v>
      </c>
      <c r="M8824" t="s">
        <v>30</v>
      </c>
      <c r="N8824" t="s">
        <v>31</v>
      </c>
      <c r="O8824" t="s">
        <v>33</v>
      </c>
      <c r="P8824" t="s">
        <v>83</v>
      </c>
      <c r="Q8824">
        <v>2</v>
      </c>
      <c r="R8824" t="s">
        <v>43</v>
      </c>
      <c r="S8824" t="s">
        <v>68</v>
      </c>
      <c r="T8824">
        <v>6.6</v>
      </c>
      <c r="U8824">
        <v>22</v>
      </c>
      <c r="V8824">
        <v>116</v>
      </c>
      <c r="W8824">
        <v>0</v>
      </c>
      <c r="X8824">
        <v>0</v>
      </c>
      <c r="Y8824" t="s">
        <v>36</v>
      </c>
    </row>
    <row r="8825" spans="1:25" x14ac:dyDescent="0.25">
      <c r="A8825" t="s">
        <v>10870</v>
      </c>
      <c r="B8825" t="s">
        <v>1214</v>
      </c>
      <c r="C8825" t="s">
        <v>26</v>
      </c>
      <c r="D8825" t="s">
        <v>27</v>
      </c>
      <c r="E8825" t="s">
        <v>28</v>
      </c>
      <c r="F8825" s="1" t="s">
        <v>20879</v>
      </c>
      <c r="G8825">
        <v>158</v>
      </c>
      <c r="H8825" t="s">
        <v>29</v>
      </c>
      <c r="I8825">
        <v>1090</v>
      </c>
      <c r="J8825">
        <v>349.12</v>
      </c>
      <c r="K8825">
        <f>Passenger_Data[[#This Row],[Price_USD]]*1</f>
        <v>349.12</v>
      </c>
      <c r="L8825">
        <v>35</v>
      </c>
      <c r="M8825" t="s">
        <v>30</v>
      </c>
      <c r="N8825" t="s">
        <v>41</v>
      </c>
      <c r="O8825" t="s">
        <v>33</v>
      </c>
      <c r="P8825" t="s">
        <v>50</v>
      </c>
      <c r="Q8825">
        <v>1</v>
      </c>
      <c r="R8825" t="s">
        <v>65</v>
      </c>
      <c r="S8825" t="s">
        <v>35</v>
      </c>
      <c r="T8825">
        <v>8.4</v>
      </c>
      <c r="U8825">
        <v>5</v>
      </c>
      <c r="V8825">
        <v>45</v>
      </c>
      <c r="W8825">
        <v>0</v>
      </c>
      <c r="X8825">
        <v>0</v>
      </c>
      <c r="Y8825" t="s">
        <v>45</v>
      </c>
    </row>
    <row r="8826" spans="1:25" x14ac:dyDescent="0.25">
      <c r="A8826" t="s">
        <v>10871</v>
      </c>
      <c r="B8826" t="s">
        <v>1470</v>
      </c>
      <c r="C8826" t="s">
        <v>82</v>
      </c>
      <c r="D8826" t="s">
        <v>49</v>
      </c>
      <c r="E8826" t="s">
        <v>76</v>
      </c>
      <c r="F8826" s="1" t="s">
        <v>20880</v>
      </c>
      <c r="G8826">
        <v>88</v>
      </c>
      <c r="H8826" t="s">
        <v>29</v>
      </c>
      <c r="I8826">
        <v>1490</v>
      </c>
      <c r="J8826">
        <v>315.48</v>
      </c>
      <c r="K8826">
        <f>Passenger_Data[[#This Row],[Price_USD]]*1</f>
        <v>315.48</v>
      </c>
      <c r="L8826">
        <v>57</v>
      </c>
      <c r="M8826" t="s">
        <v>30</v>
      </c>
      <c r="N8826" t="s">
        <v>31</v>
      </c>
      <c r="O8826" t="s">
        <v>32</v>
      </c>
      <c r="P8826" t="s">
        <v>83</v>
      </c>
      <c r="Q8826">
        <v>2</v>
      </c>
      <c r="R8826" t="s">
        <v>51</v>
      </c>
      <c r="S8826" t="s">
        <v>44</v>
      </c>
      <c r="T8826">
        <v>5.3</v>
      </c>
      <c r="U8826">
        <v>1</v>
      </c>
      <c r="V8826">
        <v>28</v>
      </c>
      <c r="W8826">
        <v>0</v>
      </c>
      <c r="X8826">
        <v>0</v>
      </c>
      <c r="Y8826" t="s">
        <v>36</v>
      </c>
    </row>
    <row r="8827" spans="1:25" x14ac:dyDescent="0.25">
      <c r="A8827" t="s">
        <v>10872</v>
      </c>
      <c r="B8827" t="s">
        <v>3126</v>
      </c>
      <c r="C8827" t="s">
        <v>73</v>
      </c>
      <c r="D8827" t="s">
        <v>59</v>
      </c>
      <c r="E8827" t="s">
        <v>27</v>
      </c>
      <c r="F8827" s="1" t="s">
        <v>20881</v>
      </c>
      <c r="G8827">
        <v>177</v>
      </c>
      <c r="H8827" t="s">
        <v>29</v>
      </c>
      <c r="I8827">
        <v>906</v>
      </c>
      <c r="J8827">
        <v>544.72</v>
      </c>
      <c r="K8827">
        <f>Passenger_Data[[#This Row],[Price_USD]]*1</f>
        <v>544.72</v>
      </c>
      <c r="L8827">
        <v>66</v>
      </c>
      <c r="M8827" t="s">
        <v>30</v>
      </c>
      <c r="N8827" t="s">
        <v>31</v>
      </c>
      <c r="O8827" t="s">
        <v>42</v>
      </c>
      <c r="P8827" t="s">
        <v>50</v>
      </c>
      <c r="Q8827">
        <v>0</v>
      </c>
      <c r="R8827" t="s">
        <v>51</v>
      </c>
      <c r="S8827" t="s">
        <v>44</v>
      </c>
      <c r="T8827">
        <v>7.5</v>
      </c>
      <c r="U8827">
        <v>1</v>
      </c>
      <c r="V8827">
        <v>89</v>
      </c>
      <c r="W8827">
        <v>0</v>
      </c>
      <c r="X8827">
        <v>0</v>
      </c>
      <c r="Y8827" t="s">
        <v>45</v>
      </c>
    </row>
    <row r="8828" spans="1:25" x14ac:dyDescent="0.25">
      <c r="A8828" t="s">
        <v>10873</v>
      </c>
      <c r="B8828" t="s">
        <v>4973</v>
      </c>
      <c r="C8828" t="s">
        <v>48</v>
      </c>
      <c r="D8828" t="s">
        <v>59</v>
      </c>
      <c r="E8828" t="s">
        <v>27</v>
      </c>
      <c r="F8828" s="1" t="s">
        <v>20882</v>
      </c>
      <c r="G8828">
        <v>237</v>
      </c>
      <c r="H8828" t="s">
        <v>29</v>
      </c>
      <c r="I8828">
        <v>1223</v>
      </c>
      <c r="J8828">
        <v>270.70999999999998</v>
      </c>
      <c r="K8828">
        <f>Passenger_Data[[#This Row],[Price_USD]]*1</f>
        <v>270.70999999999998</v>
      </c>
      <c r="L8828">
        <v>24</v>
      </c>
      <c r="M8828" t="s">
        <v>30</v>
      </c>
      <c r="N8828" t="s">
        <v>31</v>
      </c>
      <c r="O8828" t="s">
        <v>32</v>
      </c>
      <c r="P8828" t="s">
        <v>83</v>
      </c>
      <c r="Q8828">
        <v>0</v>
      </c>
      <c r="R8828" t="s">
        <v>65</v>
      </c>
      <c r="S8828" t="s">
        <v>44</v>
      </c>
      <c r="T8828">
        <v>9</v>
      </c>
      <c r="U8828">
        <v>17</v>
      </c>
      <c r="V8828">
        <v>30</v>
      </c>
      <c r="W8828">
        <v>1</v>
      </c>
      <c r="X8828">
        <v>0</v>
      </c>
      <c r="Y8828" t="s">
        <v>45</v>
      </c>
    </row>
    <row r="8829" spans="1:25" x14ac:dyDescent="0.25">
      <c r="A8829" t="s">
        <v>10874</v>
      </c>
      <c r="B8829" t="s">
        <v>775</v>
      </c>
      <c r="C8829" t="s">
        <v>48</v>
      </c>
      <c r="D8829" t="s">
        <v>28</v>
      </c>
      <c r="E8829" t="s">
        <v>76</v>
      </c>
      <c r="F8829" s="1" t="s">
        <v>20883</v>
      </c>
      <c r="G8829">
        <v>138</v>
      </c>
      <c r="H8829" t="s">
        <v>29</v>
      </c>
      <c r="I8829">
        <v>1415</v>
      </c>
      <c r="J8829">
        <v>279.19</v>
      </c>
      <c r="K8829">
        <f>Passenger_Data[[#This Row],[Price_USD]]*1</f>
        <v>279.19</v>
      </c>
      <c r="L8829">
        <v>28</v>
      </c>
      <c r="M8829" t="s">
        <v>40</v>
      </c>
      <c r="N8829" t="s">
        <v>31</v>
      </c>
      <c r="O8829" t="s">
        <v>33</v>
      </c>
      <c r="P8829" t="s">
        <v>50</v>
      </c>
      <c r="Q8829">
        <v>3</v>
      </c>
      <c r="R8829" t="s">
        <v>65</v>
      </c>
      <c r="S8829" t="s">
        <v>35</v>
      </c>
      <c r="T8829">
        <v>5.6</v>
      </c>
      <c r="U8829">
        <v>4</v>
      </c>
      <c r="V8829">
        <v>31</v>
      </c>
      <c r="W8829">
        <v>0</v>
      </c>
      <c r="X8829">
        <v>0</v>
      </c>
      <c r="Y8829" t="s">
        <v>36</v>
      </c>
    </row>
    <row r="8830" spans="1:25" x14ac:dyDescent="0.25">
      <c r="A8830" t="s">
        <v>10875</v>
      </c>
      <c r="B8830" t="s">
        <v>249</v>
      </c>
      <c r="C8830" t="s">
        <v>82</v>
      </c>
      <c r="D8830" t="s">
        <v>64</v>
      </c>
      <c r="E8830" t="s">
        <v>64</v>
      </c>
      <c r="F8830" s="1" t="s">
        <v>20884</v>
      </c>
      <c r="G8830">
        <v>121</v>
      </c>
      <c r="H8830" t="s">
        <v>108</v>
      </c>
      <c r="I8830">
        <v>1287</v>
      </c>
      <c r="J8830">
        <v>301.93</v>
      </c>
      <c r="K8830">
        <f>Passenger_Data[[#This Row],[Price_USD]]*1</f>
        <v>301.93</v>
      </c>
      <c r="L8830">
        <v>20</v>
      </c>
      <c r="M8830" t="s">
        <v>40</v>
      </c>
      <c r="N8830" t="s">
        <v>41</v>
      </c>
      <c r="O8830" t="s">
        <v>56</v>
      </c>
      <c r="P8830" t="s">
        <v>83</v>
      </c>
      <c r="Q8830">
        <v>0</v>
      </c>
      <c r="R8830" t="s">
        <v>65</v>
      </c>
      <c r="S8830" t="s">
        <v>35</v>
      </c>
      <c r="T8830">
        <v>7.3</v>
      </c>
      <c r="U8830">
        <v>10</v>
      </c>
      <c r="V8830">
        <v>93</v>
      </c>
      <c r="W8830">
        <v>0</v>
      </c>
      <c r="X8830">
        <v>0</v>
      </c>
      <c r="Y8830" t="s">
        <v>77</v>
      </c>
    </row>
    <row r="8831" spans="1:25" x14ac:dyDescent="0.25">
      <c r="A8831" t="s">
        <v>10876</v>
      </c>
      <c r="B8831" t="s">
        <v>5176</v>
      </c>
      <c r="C8831" t="s">
        <v>26</v>
      </c>
      <c r="D8831" t="s">
        <v>28</v>
      </c>
      <c r="E8831" t="s">
        <v>64</v>
      </c>
      <c r="F8831" s="1" t="s">
        <v>20885</v>
      </c>
      <c r="G8831">
        <v>156</v>
      </c>
      <c r="H8831" t="s">
        <v>29</v>
      </c>
      <c r="I8831">
        <v>926</v>
      </c>
      <c r="J8831">
        <v>303.36</v>
      </c>
      <c r="K8831">
        <f>Passenger_Data[[#This Row],[Price_USD]]*1</f>
        <v>303.36</v>
      </c>
      <c r="L8831">
        <v>23</v>
      </c>
      <c r="M8831" t="s">
        <v>30</v>
      </c>
      <c r="N8831" t="s">
        <v>31</v>
      </c>
      <c r="O8831" t="s">
        <v>42</v>
      </c>
      <c r="P8831" t="s">
        <v>33</v>
      </c>
      <c r="Q8831">
        <v>0</v>
      </c>
      <c r="R8831" t="s">
        <v>65</v>
      </c>
      <c r="S8831" t="s">
        <v>61</v>
      </c>
      <c r="T8831">
        <v>6.7</v>
      </c>
      <c r="U8831">
        <v>20</v>
      </c>
      <c r="V8831">
        <v>91</v>
      </c>
      <c r="W8831">
        <v>0</v>
      </c>
      <c r="X8831">
        <v>0</v>
      </c>
      <c r="Y8831" t="s">
        <v>36</v>
      </c>
    </row>
    <row r="8832" spans="1:25" x14ac:dyDescent="0.25">
      <c r="A8832" t="s">
        <v>10877</v>
      </c>
      <c r="B8832" t="s">
        <v>2999</v>
      </c>
      <c r="C8832" t="s">
        <v>82</v>
      </c>
      <c r="D8832" t="s">
        <v>28</v>
      </c>
      <c r="E8832" t="s">
        <v>64</v>
      </c>
      <c r="F8832" s="1" t="s">
        <v>20886</v>
      </c>
      <c r="G8832">
        <v>182</v>
      </c>
      <c r="H8832" t="s">
        <v>29</v>
      </c>
      <c r="I8832">
        <v>825</v>
      </c>
      <c r="J8832">
        <v>360.34</v>
      </c>
      <c r="K8832">
        <f>Passenger_Data[[#This Row],[Price_USD]]*1</f>
        <v>360.34</v>
      </c>
      <c r="L8832">
        <v>19</v>
      </c>
      <c r="M8832" t="s">
        <v>30</v>
      </c>
      <c r="N8832" t="s">
        <v>31</v>
      </c>
      <c r="O8832" t="s">
        <v>32</v>
      </c>
      <c r="P8832" t="s">
        <v>50</v>
      </c>
      <c r="Q8832">
        <v>0</v>
      </c>
      <c r="R8832" t="s">
        <v>34</v>
      </c>
      <c r="S8832" t="s">
        <v>35</v>
      </c>
      <c r="T8832">
        <v>5.0999999999999996</v>
      </c>
      <c r="U8832">
        <v>2</v>
      </c>
      <c r="V8832">
        <v>113</v>
      </c>
      <c r="W8832">
        <v>0</v>
      </c>
      <c r="X8832">
        <v>0</v>
      </c>
      <c r="Y8832" t="s">
        <v>45</v>
      </c>
    </row>
    <row r="8833" spans="1:25" x14ac:dyDescent="0.25">
      <c r="A8833" t="s">
        <v>10878</v>
      </c>
      <c r="B8833" t="s">
        <v>67</v>
      </c>
      <c r="C8833" t="s">
        <v>82</v>
      </c>
      <c r="D8833" t="s">
        <v>27</v>
      </c>
      <c r="E8833" t="s">
        <v>28</v>
      </c>
      <c r="F8833" s="1" t="s">
        <v>20887</v>
      </c>
      <c r="G8833">
        <v>250</v>
      </c>
      <c r="H8833" t="s">
        <v>29</v>
      </c>
      <c r="I8833">
        <v>1613</v>
      </c>
      <c r="J8833">
        <v>470.56</v>
      </c>
      <c r="K8833">
        <f>Passenger_Data[[#This Row],[Price_USD]]*1</f>
        <v>470.56</v>
      </c>
      <c r="L8833">
        <v>33</v>
      </c>
      <c r="M8833" t="s">
        <v>40</v>
      </c>
      <c r="N8833" t="s">
        <v>41</v>
      </c>
      <c r="O8833" t="s">
        <v>32</v>
      </c>
      <c r="P8833" t="s">
        <v>50</v>
      </c>
      <c r="Q8833">
        <v>1</v>
      </c>
      <c r="R8833" t="s">
        <v>43</v>
      </c>
      <c r="S8833" t="s">
        <v>35</v>
      </c>
      <c r="T8833">
        <v>7.4</v>
      </c>
      <c r="U8833">
        <v>24</v>
      </c>
      <c r="V8833">
        <v>84</v>
      </c>
      <c r="W8833">
        <v>0</v>
      </c>
      <c r="X8833">
        <v>0</v>
      </c>
      <c r="Y8833" t="s">
        <v>45</v>
      </c>
    </row>
    <row r="8834" spans="1:25" x14ac:dyDescent="0.25">
      <c r="A8834" t="s">
        <v>10879</v>
      </c>
      <c r="B8834" t="s">
        <v>923</v>
      </c>
      <c r="C8834" t="s">
        <v>48</v>
      </c>
      <c r="D8834" t="s">
        <v>27</v>
      </c>
      <c r="E8834" t="s">
        <v>28</v>
      </c>
      <c r="F8834" s="1" t="s">
        <v>20888</v>
      </c>
      <c r="G8834">
        <v>220</v>
      </c>
      <c r="H8834" t="s">
        <v>86</v>
      </c>
      <c r="I8834">
        <v>1421</v>
      </c>
      <c r="J8834">
        <v>395.44</v>
      </c>
      <c r="K8834">
        <f>Passenger_Data[[#This Row],[Price_USD]]*1</f>
        <v>395.44</v>
      </c>
      <c r="L8834">
        <v>63</v>
      </c>
      <c r="M8834" t="s">
        <v>40</v>
      </c>
      <c r="N8834" t="s">
        <v>31</v>
      </c>
      <c r="O8834" t="s">
        <v>32</v>
      </c>
      <c r="P8834" t="s">
        <v>50</v>
      </c>
      <c r="Q8834">
        <v>1</v>
      </c>
      <c r="R8834" t="s">
        <v>51</v>
      </c>
      <c r="S8834" t="s">
        <v>68</v>
      </c>
      <c r="T8834">
        <v>4.8</v>
      </c>
      <c r="U8834">
        <v>1</v>
      </c>
      <c r="V8834">
        <v>12</v>
      </c>
      <c r="W8834">
        <v>0</v>
      </c>
      <c r="X8834">
        <v>1</v>
      </c>
      <c r="Y8834" t="s">
        <v>45</v>
      </c>
    </row>
    <row r="8835" spans="1:25" x14ac:dyDescent="0.25">
      <c r="A8835" t="s">
        <v>10880</v>
      </c>
      <c r="B8835" t="s">
        <v>2363</v>
      </c>
      <c r="C8835" t="s">
        <v>26</v>
      </c>
      <c r="D8835" t="s">
        <v>55</v>
      </c>
      <c r="E8835" t="s">
        <v>49</v>
      </c>
      <c r="F8835" s="1" t="s">
        <v>20889</v>
      </c>
      <c r="G8835">
        <v>152</v>
      </c>
      <c r="H8835" t="s">
        <v>29</v>
      </c>
      <c r="I8835">
        <v>1499</v>
      </c>
      <c r="J8835">
        <v>453.9</v>
      </c>
      <c r="K8835">
        <f>Passenger_Data[[#This Row],[Price_USD]]*1</f>
        <v>453.9</v>
      </c>
      <c r="L8835">
        <v>31</v>
      </c>
      <c r="M8835" t="s">
        <v>30</v>
      </c>
      <c r="N8835" t="s">
        <v>31</v>
      </c>
      <c r="O8835" t="s">
        <v>42</v>
      </c>
      <c r="P8835" t="s">
        <v>50</v>
      </c>
      <c r="Q8835">
        <v>0</v>
      </c>
      <c r="R8835" t="s">
        <v>51</v>
      </c>
      <c r="S8835" t="s">
        <v>44</v>
      </c>
      <c r="T8835">
        <v>3.2</v>
      </c>
      <c r="U8835">
        <v>2</v>
      </c>
      <c r="V8835">
        <v>99</v>
      </c>
      <c r="W8835">
        <v>0</v>
      </c>
      <c r="X8835">
        <v>0</v>
      </c>
      <c r="Y8835" t="s">
        <v>45</v>
      </c>
    </row>
    <row r="8836" spans="1:25" x14ac:dyDescent="0.25">
      <c r="A8836" t="s">
        <v>10881</v>
      </c>
      <c r="B8836" t="s">
        <v>2152</v>
      </c>
      <c r="C8836" t="s">
        <v>48</v>
      </c>
      <c r="D8836" t="s">
        <v>49</v>
      </c>
      <c r="E8836" t="s">
        <v>64</v>
      </c>
      <c r="F8836" s="1" t="s">
        <v>20890</v>
      </c>
      <c r="G8836">
        <v>254</v>
      </c>
      <c r="H8836" t="s">
        <v>29</v>
      </c>
      <c r="I8836">
        <v>967</v>
      </c>
      <c r="J8836">
        <v>461.17</v>
      </c>
      <c r="K8836">
        <f>Passenger_Data[[#This Row],[Price_USD]]*1</f>
        <v>461.17</v>
      </c>
      <c r="L8836">
        <v>21</v>
      </c>
      <c r="M8836" t="s">
        <v>40</v>
      </c>
      <c r="N8836" t="s">
        <v>41</v>
      </c>
      <c r="O8836" t="s">
        <v>32</v>
      </c>
      <c r="P8836" t="s">
        <v>33</v>
      </c>
      <c r="Q8836">
        <v>0</v>
      </c>
      <c r="R8836" t="s">
        <v>43</v>
      </c>
      <c r="S8836" t="s">
        <v>44</v>
      </c>
      <c r="T8836">
        <v>8.6</v>
      </c>
      <c r="U8836">
        <v>52</v>
      </c>
      <c r="V8836">
        <v>117</v>
      </c>
      <c r="W8836">
        <v>0</v>
      </c>
      <c r="X8836">
        <v>0</v>
      </c>
      <c r="Y8836" t="s">
        <v>77</v>
      </c>
    </row>
    <row r="8837" spans="1:25" x14ac:dyDescent="0.25">
      <c r="A8837" t="s">
        <v>10882</v>
      </c>
      <c r="B8837" t="s">
        <v>2844</v>
      </c>
      <c r="C8837" t="s">
        <v>73</v>
      </c>
      <c r="D8837" t="s">
        <v>27</v>
      </c>
      <c r="E8837" t="s">
        <v>39</v>
      </c>
      <c r="F8837" s="1" t="s">
        <v>20891</v>
      </c>
      <c r="G8837">
        <v>151</v>
      </c>
      <c r="H8837" t="s">
        <v>29</v>
      </c>
      <c r="I8837">
        <v>1121</v>
      </c>
      <c r="J8837">
        <v>252.65</v>
      </c>
      <c r="K8837">
        <f>Passenger_Data[[#This Row],[Price_USD]]*1</f>
        <v>252.65</v>
      </c>
      <c r="L8837">
        <v>70</v>
      </c>
      <c r="M8837" t="s">
        <v>30</v>
      </c>
      <c r="N8837" t="s">
        <v>60</v>
      </c>
      <c r="O8837" t="s">
        <v>33</v>
      </c>
      <c r="P8837" t="s">
        <v>50</v>
      </c>
      <c r="Q8837">
        <v>1</v>
      </c>
      <c r="R8837" t="s">
        <v>65</v>
      </c>
      <c r="S8837" t="s">
        <v>35</v>
      </c>
      <c r="T8837">
        <v>8</v>
      </c>
      <c r="U8837">
        <v>12</v>
      </c>
      <c r="V8837">
        <v>111</v>
      </c>
      <c r="W8837">
        <v>0</v>
      </c>
      <c r="X8837">
        <v>1</v>
      </c>
      <c r="Y8837" t="s">
        <v>45</v>
      </c>
    </row>
    <row r="8838" spans="1:25" x14ac:dyDescent="0.25">
      <c r="A8838" t="s">
        <v>10883</v>
      </c>
      <c r="B8838" t="s">
        <v>4904</v>
      </c>
      <c r="C8838" t="s">
        <v>26</v>
      </c>
      <c r="D8838" t="s">
        <v>55</v>
      </c>
      <c r="E8838" t="s">
        <v>39</v>
      </c>
      <c r="F8838" s="1" t="s">
        <v>20892</v>
      </c>
      <c r="G8838">
        <v>271</v>
      </c>
      <c r="H8838" t="s">
        <v>29</v>
      </c>
      <c r="I8838">
        <v>948</v>
      </c>
      <c r="J8838">
        <v>348.94</v>
      </c>
      <c r="K8838">
        <f>Passenger_Data[[#This Row],[Price_USD]]*1</f>
        <v>348.94</v>
      </c>
      <c r="L8838">
        <v>21</v>
      </c>
      <c r="M8838" t="s">
        <v>30</v>
      </c>
      <c r="N8838" t="s">
        <v>31</v>
      </c>
      <c r="O8838" t="s">
        <v>42</v>
      </c>
      <c r="P8838" t="s">
        <v>50</v>
      </c>
      <c r="Q8838">
        <v>0</v>
      </c>
      <c r="R8838" t="s">
        <v>65</v>
      </c>
      <c r="S8838" t="s">
        <v>68</v>
      </c>
      <c r="T8838">
        <v>4.4000000000000004</v>
      </c>
      <c r="U8838">
        <v>2</v>
      </c>
      <c r="V8838">
        <v>33</v>
      </c>
      <c r="W8838">
        <v>0</v>
      </c>
      <c r="X8838">
        <v>0</v>
      </c>
      <c r="Y8838" t="s">
        <v>36</v>
      </c>
    </row>
    <row r="8839" spans="1:25" x14ac:dyDescent="0.25">
      <c r="A8839" t="s">
        <v>10884</v>
      </c>
      <c r="B8839" t="s">
        <v>1628</v>
      </c>
      <c r="C8839" t="s">
        <v>48</v>
      </c>
      <c r="D8839" t="s">
        <v>49</v>
      </c>
      <c r="E8839" t="s">
        <v>39</v>
      </c>
      <c r="F8839" s="1" t="s">
        <v>20893</v>
      </c>
      <c r="G8839">
        <v>112</v>
      </c>
      <c r="H8839" t="s">
        <v>29</v>
      </c>
      <c r="I8839">
        <v>1418</v>
      </c>
      <c r="J8839">
        <v>264.93</v>
      </c>
      <c r="K8839">
        <f>Passenger_Data[[#This Row],[Price_USD]]*1</f>
        <v>264.93</v>
      </c>
      <c r="L8839">
        <v>76</v>
      </c>
      <c r="M8839" t="s">
        <v>40</v>
      </c>
      <c r="N8839" t="s">
        <v>31</v>
      </c>
      <c r="O8839" t="s">
        <v>33</v>
      </c>
      <c r="P8839" t="s">
        <v>83</v>
      </c>
      <c r="Q8839">
        <v>2</v>
      </c>
      <c r="R8839" t="s">
        <v>51</v>
      </c>
      <c r="S8839" t="s">
        <v>68</v>
      </c>
      <c r="T8839">
        <v>7</v>
      </c>
      <c r="U8839">
        <v>8</v>
      </c>
      <c r="V8839">
        <v>93</v>
      </c>
      <c r="W8839">
        <v>0</v>
      </c>
      <c r="X8839">
        <v>0</v>
      </c>
      <c r="Y8839" t="s">
        <v>36</v>
      </c>
    </row>
    <row r="8840" spans="1:25" x14ac:dyDescent="0.25">
      <c r="A8840" t="s">
        <v>10885</v>
      </c>
      <c r="B8840" t="s">
        <v>716</v>
      </c>
      <c r="C8840" t="s">
        <v>54</v>
      </c>
      <c r="D8840" t="s">
        <v>49</v>
      </c>
      <c r="E8840" t="s">
        <v>55</v>
      </c>
      <c r="F8840" s="1" t="s">
        <v>20894</v>
      </c>
      <c r="G8840">
        <v>38</v>
      </c>
      <c r="H8840" t="s">
        <v>29</v>
      </c>
      <c r="I8840">
        <v>398</v>
      </c>
      <c r="J8840">
        <v>364.72</v>
      </c>
      <c r="K8840">
        <f>Passenger_Data[[#This Row],[Price_USD]]*1</f>
        <v>364.72</v>
      </c>
      <c r="L8840">
        <v>27</v>
      </c>
      <c r="M8840" t="s">
        <v>30</v>
      </c>
      <c r="N8840" t="s">
        <v>60</v>
      </c>
      <c r="O8840" t="s">
        <v>42</v>
      </c>
      <c r="P8840" t="s">
        <v>50</v>
      </c>
      <c r="Q8840">
        <v>1</v>
      </c>
      <c r="R8840" t="s">
        <v>65</v>
      </c>
      <c r="S8840" t="s">
        <v>44</v>
      </c>
      <c r="T8840">
        <v>8.1</v>
      </c>
      <c r="U8840">
        <v>10</v>
      </c>
      <c r="V8840">
        <v>9</v>
      </c>
      <c r="W8840">
        <v>0</v>
      </c>
      <c r="X8840">
        <v>0</v>
      </c>
      <c r="Y8840" t="s">
        <v>36</v>
      </c>
    </row>
    <row r="8841" spans="1:25" x14ac:dyDescent="0.25">
      <c r="A8841" t="s">
        <v>10886</v>
      </c>
      <c r="B8841" t="s">
        <v>5519</v>
      </c>
      <c r="C8841" t="s">
        <v>73</v>
      </c>
      <c r="D8841" t="s">
        <v>27</v>
      </c>
      <c r="E8841" t="s">
        <v>49</v>
      </c>
      <c r="F8841" s="1" t="s">
        <v>20895</v>
      </c>
      <c r="G8841">
        <v>103</v>
      </c>
      <c r="H8841" t="s">
        <v>108</v>
      </c>
      <c r="I8841">
        <v>1463</v>
      </c>
      <c r="J8841">
        <v>432.67</v>
      </c>
      <c r="K8841">
        <f>Passenger_Data[[#This Row],[Price_USD]]*1</f>
        <v>432.67</v>
      </c>
      <c r="L8841">
        <v>21</v>
      </c>
      <c r="M8841" t="s">
        <v>30</v>
      </c>
      <c r="N8841" t="s">
        <v>41</v>
      </c>
      <c r="O8841" t="s">
        <v>56</v>
      </c>
      <c r="P8841" t="s">
        <v>50</v>
      </c>
      <c r="Q8841">
        <v>0</v>
      </c>
      <c r="R8841" t="s">
        <v>65</v>
      </c>
      <c r="S8841" t="s">
        <v>35</v>
      </c>
      <c r="T8841">
        <v>5.7</v>
      </c>
      <c r="U8841">
        <v>8</v>
      </c>
      <c r="V8841">
        <v>62</v>
      </c>
      <c r="W8841">
        <v>0</v>
      </c>
      <c r="X8841">
        <v>0</v>
      </c>
      <c r="Y8841" t="s">
        <v>77</v>
      </c>
    </row>
    <row r="8842" spans="1:25" x14ac:dyDescent="0.25">
      <c r="A8842" t="s">
        <v>10887</v>
      </c>
      <c r="B8842" t="s">
        <v>281</v>
      </c>
      <c r="C8842" t="s">
        <v>48</v>
      </c>
      <c r="D8842" t="s">
        <v>39</v>
      </c>
      <c r="E8842" t="s">
        <v>27</v>
      </c>
      <c r="F8842" s="1" t="s">
        <v>20896</v>
      </c>
      <c r="G8842">
        <v>138</v>
      </c>
      <c r="H8842" t="s">
        <v>29</v>
      </c>
      <c r="I8842">
        <v>1394</v>
      </c>
      <c r="J8842">
        <v>377.52</v>
      </c>
      <c r="K8842">
        <f>Passenger_Data[[#This Row],[Price_USD]]*1</f>
        <v>377.52</v>
      </c>
      <c r="L8842">
        <v>58</v>
      </c>
      <c r="M8842" t="s">
        <v>40</v>
      </c>
      <c r="N8842" t="s">
        <v>31</v>
      </c>
      <c r="O8842" t="s">
        <v>56</v>
      </c>
      <c r="P8842" t="s">
        <v>50</v>
      </c>
      <c r="Q8842">
        <v>0</v>
      </c>
      <c r="R8842" t="s">
        <v>51</v>
      </c>
      <c r="S8842" t="s">
        <v>35</v>
      </c>
      <c r="T8842">
        <v>8.4</v>
      </c>
      <c r="U8842">
        <v>7</v>
      </c>
      <c r="V8842">
        <v>11</v>
      </c>
      <c r="W8842">
        <v>0</v>
      </c>
      <c r="X8842">
        <v>0</v>
      </c>
      <c r="Y8842" t="s">
        <v>77</v>
      </c>
    </row>
    <row r="8843" spans="1:25" x14ac:dyDescent="0.25">
      <c r="A8843" t="s">
        <v>10888</v>
      </c>
      <c r="B8843" t="s">
        <v>7617</v>
      </c>
      <c r="C8843" t="s">
        <v>54</v>
      </c>
      <c r="D8843" t="s">
        <v>49</v>
      </c>
      <c r="E8843" t="s">
        <v>55</v>
      </c>
      <c r="F8843" s="1" t="s">
        <v>20897</v>
      </c>
      <c r="G8843">
        <v>122</v>
      </c>
      <c r="H8843" t="s">
        <v>29</v>
      </c>
      <c r="I8843">
        <v>1031</v>
      </c>
      <c r="J8843">
        <v>380.77</v>
      </c>
      <c r="K8843">
        <f>Passenger_Data[[#This Row],[Price_USD]]*1</f>
        <v>380.77</v>
      </c>
      <c r="L8843">
        <v>32</v>
      </c>
      <c r="M8843" t="s">
        <v>40</v>
      </c>
      <c r="N8843" t="s">
        <v>31</v>
      </c>
      <c r="O8843" t="s">
        <v>33</v>
      </c>
      <c r="P8843" t="s">
        <v>50</v>
      </c>
      <c r="Q8843">
        <v>0</v>
      </c>
      <c r="R8843" t="s">
        <v>43</v>
      </c>
      <c r="S8843" t="s">
        <v>35</v>
      </c>
      <c r="T8843">
        <v>6.3</v>
      </c>
      <c r="U8843">
        <v>17</v>
      </c>
      <c r="V8843">
        <v>108</v>
      </c>
      <c r="W8843">
        <v>0</v>
      </c>
      <c r="X8843">
        <v>0</v>
      </c>
      <c r="Y8843" t="s">
        <v>77</v>
      </c>
    </row>
    <row r="8844" spans="1:25" x14ac:dyDescent="0.25">
      <c r="A8844" t="s">
        <v>10889</v>
      </c>
      <c r="B8844" t="s">
        <v>673</v>
      </c>
      <c r="C8844" t="s">
        <v>82</v>
      </c>
      <c r="D8844" t="s">
        <v>76</v>
      </c>
      <c r="E8844" t="s">
        <v>27</v>
      </c>
      <c r="F8844" s="1" t="s">
        <v>20898</v>
      </c>
      <c r="G8844">
        <v>247</v>
      </c>
      <c r="H8844" t="s">
        <v>86</v>
      </c>
      <c r="I8844">
        <v>1109</v>
      </c>
      <c r="J8844">
        <v>288.76</v>
      </c>
      <c r="K8844">
        <f>Passenger_Data[[#This Row],[Price_USD]]*1</f>
        <v>288.76</v>
      </c>
      <c r="L8844">
        <v>24</v>
      </c>
      <c r="M8844" t="s">
        <v>40</v>
      </c>
      <c r="N8844" t="s">
        <v>41</v>
      </c>
      <c r="O8844" t="s">
        <v>56</v>
      </c>
      <c r="P8844" t="s">
        <v>83</v>
      </c>
      <c r="Q8844">
        <v>1</v>
      </c>
      <c r="R8844" t="s">
        <v>34</v>
      </c>
      <c r="S8844" t="s">
        <v>68</v>
      </c>
      <c r="T8844">
        <v>8.6</v>
      </c>
      <c r="U8844">
        <v>7</v>
      </c>
      <c r="V8844">
        <v>72</v>
      </c>
      <c r="W8844">
        <v>0</v>
      </c>
      <c r="X8844">
        <v>0</v>
      </c>
      <c r="Y8844" t="s">
        <v>36</v>
      </c>
    </row>
    <row r="8845" spans="1:25" x14ac:dyDescent="0.25">
      <c r="A8845" t="s">
        <v>10890</v>
      </c>
      <c r="B8845" t="s">
        <v>4301</v>
      </c>
      <c r="C8845" t="s">
        <v>54</v>
      </c>
      <c r="D8845" t="s">
        <v>64</v>
      </c>
      <c r="E8845" t="s">
        <v>76</v>
      </c>
      <c r="F8845" s="1" t="s">
        <v>20899</v>
      </c>
      <c r="G8845">
        <v>243</v>
      </c>
      <c r="H8845" t="s">
        <v>86</v>
      </c>
      <c r="I8845">
        <v>1465</v>
      </c>
      <c r="J8845">
        <v>537.85</v>
      </c>
      <c r="K8845">
        <f>Passenger_Data[[#This Row],[Price_USD]]*1</f>
        <v>537.85</v>
      </c>
      <c r="L8845">
        <v>28</v>
      </c>
      <c r="M8845" t="s">
        <v>30</v>
      </c>
      <c r="N8845" t="s">
        <v>41</v>
      </c>
      <c r="O8845" t="s">
        <v>33</v>
      </c>
      <c r="P8845" t="s">
        <v>83</v>
      </c>
      <c r="Q8845">
        <v>0</v>
      </c>
      <c r="R8845" t="s">
        <v>65</v>
      </c>
      <c r="S8845" t="s">
        <v>68</v>
      </c>
      <c r="T8845">
        <v>8</v>
      </c>
      <c r="U8845">
        <v>17</v>
      </c>
      <c r="V8845">
        <v>84</v>
      </c>
      <c r="W8845">
        <v>0</v>
      </c>
      <c r="X8845">
        <v>1</v>
      </c>
      <c r="Y8845" t="s">
        <v>36</v>
      </c>
    </row>
    <row r="8846" spans="1:25" x14ac:dyDescent="0.25">
      <c r="A8846" t="s">
        <v>10891</v>
      </c>
      <c r="B8846" t="s">
        <v>1298</v>
      </c>
      <c r="C8846" t="s">
        <v>26</v>
      </c>
      <c r="D8846" t="s">
        <v>55</v>
      </c>
      <c r="E8846" t="s">
        <v>49</v>
      </c>
      <c r="F8846" s="1" t="s">
        <v>20900</v>
      </c>
      <c r="G8846">
        <v>253</v>
      </c>
      <c r="H8846" t="s">
        <v>29</v>
      </c>
      <c r="I8846">
        <v>1388</v>
      </c>
      <c r="J8846">
        <v>293.42</v>
      </c>
      <c r="K8846">
        <f>Passenger_Data[[#This Row],[Price_USD]]*1</f>
        <v>293.42</v>
      </c>
      <c r="L8846">
        <v>63</v>
      </c>
      <c r="M8846" t="s">
        <v>30</v>
      </c>
      <c r="N8846" t="s">
        <v>31</v>
      </c>
      <c r="O8846" t="s">
        <v>32</v>
      </c>
      <c r="P8846" t="s">
        <v>50</v>
      </c>
      <c r="Q8846">
        <v>0</v>
      </c>
      <c r="R8846" t="s">
        <v>43</v>
      </c>
      <c r="S8846" t="s">
        <v>68</v>
      </c>
      <c r="T8846">
        <v>6.9</v>
      </c>
      <c r="U8846">
        <v>16</v>
      </c>
      <c r="V8846">
        <v>69</v>
      </c>
      <c r="W8846">
        <v>0</v>
      </c>
      <c r="X8846">
        <v>0</v>
      </c>
      <c r="Y8846" t="s">
        <v>45</v>
      </c>
    </row>
    <row r="8847" spans="1:25" x14ac:dyDescent="0.25">
      <c r="A8847" t="s">
        <v>10892</v>
      </c>
      <c r="B8847" t="s">
        <v>386</v>
      </c>
      <c r="C8847" t="s">
        <v>26</v>
      </c>
      <c r="D8847" t="s">
        <v>64</v>
      </c>
      <c r="E8847" t="s">
        <v>39</v>
      </c>
      <c r="F8847" s="1" t="s">
        <v>20901</v>
      </c>
      <c r="G8847">
        <v>80</v>
      </c>
      <c r="H8847" t="s">
        <v>29</v>
      </c>
      <c r="I8847">
        <v>1086</v>
      </c>
      <c r="J8847">
        <v>309.75</v>
      </c>
      <c r="K8847">
        <f>Passenger_Data[[#This Row],[Price_USD]]*1</f>
        <v>309.75</v>
      </c>
      <c r="L8847">
        <v>49</v>
      </c>
      <c r="M8847" t="s">
        <v>30</v>
      </c>
      <c r="N8847" t="s">
        <v>41</v>
      </c>
      <c r="O8847" t="s">
        <v>33</v>
      </c>
      <c r="P8847" t="s">
        <v>50</v>
      </c>
      <c r="Q8847">
        <v>1</v>
      </c>
      <c r="R8847" t="s">
        <v>51</v>
      </c>
      <c r="S8847" t="s">
        <v>44</v>
      </c>
      <c r="T8847">
        <v>5.9</v>
      </c>
      <c r="U8847">
        <v>15</v>
      </c>
      <c r="V8847">
        <v>112</v>
      </c>
      <c r="W8847">
        <v>0</v>
      </c>
      <c r="X8847">
        <v>0</v>
      </c>
      <c r="Y8847" t="s">
        <v>45</v>
      </c>
    </row>
    <row r="8848" spans="1:25" x14ac:dyDescent="0.25">
      <c r="A8848" t="s">
        <v>10893</v>
      </c>
      <c r="B8848" t="s">
        <v>1075</v>
      </c>
      <c r="C8848" t="s">
        <v>48</v>
      </c>
      <c r="D8848" t="s">
        <v>59</v>
      </c>
      <c r="E8848" t="s">
        <v>39</v>
      </c>
      <c r="F8848" s="1" t="s">
        <v>20902</v>
      </c>
      <c r="G8848">
        <v>142</v>
      </c>
      <c r="H8848" t="s">
        <v>29</v>
      </c>
      <c r="I8848">
        <v>1202</v>
      </c>
      <c r="J8848">
        <v>172.06</v>
      </c>
      <c r="K8848">
        <f>Passenger_Data[[#This Row],[Price_USD]]*1</f>
        <v>172.06</v>
      </c>
      <c r="L8848">
        <v>68</v>
      </c>
      <c r="M8848" t="s">
        <v>30</v>
      </c>
      <c r="N8848" t="s">
        <v>31</v>
      </c>
      <c r="O8848" t="s">
        <v>33</v>
      </c>
      <c r="P8848" t="s">
        <v>50</v>
      </c>
      <c r="Q8848">
        <v>1</v>
      </c>
      <c r="R8848" t="s">
        <v>65</v>
      </c>
      <c r="S8848" t="s">
        <v>44</v>
      </c>
      <c r="T8848">
        <v>9.5</v>
      </c>
      <c r="U8848">
        <v>13</v>
      </c>
      <c r="V8848">
        <v>116</v>
      </c>
      <c r="W8848">
        <v>0</v>
      </c>
      <c r="X8848">
        <v>0</v>
      </c>
      <c r="Y8848" t="s">
        <v>36</v>
      </c>
    </row>
    <row r="8849" spans="1:25" x14ac:dyDescent="0.25">
      <c r="A8849" t="s">
        <v>10894</v>
      </c>
      <c r="B8849" t="s">
        <v>4281</v>
      </c>
      <c r="C8849" t="s">
        <v>82</v>
      </c>
      <c r="D8849" t="s">
        <v>59</v>
      </c>
      <c r="E8849" t="s">
        <v>55</v>
      </c>
      <c r="F8849" s="1" t="s">
        <v>20903</v>
      </c>
      <c r="G8849">
        <v>217</v>
      </c>
      <c r="H8849" t="s">
        <v>29</v>
      </c>
      <c r="I8849">
        <v>962</v>
      </c>
      <c r="J8849">
        <v>526.86</v>
      </c>
      <c r="K8849">
        <f>Passenger_Data[[#This Row],[Price_USD]]*1</f>
        <v>526.86</v>
      </c>
      <c r="L8849">
        <v>22</v>
      </c>
      <c r="M8849" t="s">
        <v>40</v>
      </c>
      <c r="N8849" t="s">
        <v>31</v>
      </c>
      <c r="O8849" t="s">
        <v>32</v>
      </c>
      <c r="P8849" t="s">
        <v>83</v>
      </c>
      <c r="Q8849">
        <v>2</v>
      </c>
      <c r="R8849" t="s">
        <v>65</v>
      </c>
      <c r="S8849" t="s">
        <v>61</v>
      </c>
      <c r="T8849">
        <v>4.4000000000000004</v>
      </c>
      <c r="U8849">
        <v>5</v>
      </c>
      <c r="V8849">
        <v>8</v>
      </c>
      <c r="W8849">
        <v>0</v>
      </c>
      <c r="X8849">
        <v>0</v>
      </c>
      <c r="Y8849" t="s">
        <v>45</v>
      </c>
    </row>
    <row r="8850" spans="1:25" x14ac:dyDescent="0.25">
      <c r="A8850" t="s">
        <v>10895</v>
      </c>
      <c r="B8850" t="s">
        <v>1597</v>
      </c>
      <c r="C8850" t="s">
        <v>26</v>
      </c>
      <c r="D8850" t="s">
        <v>27</v>
      </c>
      <c r="E8850" t="s">
        <v>28</v>
      </c>
      <c r="F8850" s="1" t="s">
        <v>20904</v>
      </c>
      <c r="G8850">
        <v>219</v>
      </c>
      <c r="H8850" t="s">
        <v>29</v>
      </c>
      <c r="I8850">
        <v>1251</v>
      </c>
      <c r="J8850">
        <v>353.73</v>
      </c>
      <c r="K8850">
        <f>Passenger_Data[[#This Row],[Price_USD]]*1</f>
        <v>353.73</v>
      </c>
      <c r="L8850">
        <v>43</v>
      </c>
      <c r="M8850" t="s">
        <v>40</v>
      </c>
      <c r="N8850" t="s">
        <v>41</v>
      </c>
      <c r="O8850" t="s">
        <v>33</v>
      </c>
      <c r="P8850" t="s">
        <v>50</v>
      </c>
      <c r="Q8850">
        <v>3</v>
      </c>
      <c r="R8850" t="s">
        <v>43</v>
      </c>
      <c r="S8850" t="s">
        <v>35</v>
      </c>
      <c r="T8850">
        <v>8.4</v>
      </c>
      <c r="U8850">
        <v>2</v>
      </c>
      <c r="V8850">
        <v>4</v>
      </c>
      <c r="W8850">
        <v>0</v>
      </c>
      <c r="X8850">
        <v>1</v>
      </c>
      <c r="Y8850" t="s">
        <v>36</v>
      </c>
    </row>
    <row r="8851" spans="1:25" x14ac:dyDescent="0.25">
      <c r="A8851" t="s">
        <v>10896</v>
      </c>
      <c r="B8851" t="s">
        <v>2790</v>
      </c>
      <c r="C8851" t="s">
        <v>54</v>
      </c>
      <c r="D8851" t="s">
        <v>76</v>
      </c>
      <c r="E8851" t="s">
        <v>76</v>
      </c>
      <c r="F8851" s="1" t="s">
        <v>20905</v>
      </c>
      <c r="G8851">
        <v>184</v>
      </c>
      <c r="H8851" t="s">
        <v>29</v>
      </c>
      <c r="I8851">
        <v>1083</v>
      </c>
      <c r="J8851">
        <v>295.98</v>
      </c>
      <c r="K8851">
        <f>Passenger_Data[[#This Row],[Price_USD]]*1</f>
        <v>295.98</v>
      </c>
      <c r="L8851">
        <v>21</v>
      </c>
      <c r="M8851" t="s">
        <v>30</v>
      </c>
      <c r="N8851" t="s">
        <v>31</v>
      </c>
      <c r="O8851" t="s">
        <v>32</v>
      </c>
      <c r="P8851" t="s">
        <v>33</v>
      </c>
      <c r="Q8851">
        <v>2</v>
      </c>
      <c r="R8851" t="s">
        <v>65</v>
      </c>
      <c r="S8851" t="s">
        <v>35</v>
      </c>
      <c r="T8851">
        <v>6</v>
      </c>
      <c r="U8851">
        <v>12</v>
      </c>
      <c r="V8851">
        <v>6</v>
      </c>
      <c r="W8851">
        <v>0</v>
      </c>
      <c r="X8851">
        <v>0</v>
      </c>
      <c r="Y8851" t="s">
        <v>77</v>
      </c>
    </row>
    <row r="8852" spans="1:25" x14ac:dyDescent="0.25">
      <c r="A8852" t="s">
        <v>10897</v>
      </c>
      <c r="B8852" t="s">
        <v>1369</v>
      </c>
      <c r="C8852" t="s">
        <v>48</v>
      </c>
      <c r="D8852" t="s">
        <v>49</v>
      </c>
      <c r="E8852" t="s">
        <v>39</v>
      </c>
      <c r="F8852" s="1" t="s">
        <v>20906</v>
      </c>
      <c r="G8852">
        <v>163</v>
      </c>
      <c r="H8852" t="s">
        <v>29</v>
      </c>
      <c r="I8852">
        <v>1455</v>
      </c>
      <c r="J8852">
        <v>421.88</v>
      </c>
      <c r="K8852">
        <f>Passenger_Data[[#This Row],[Price_USD]]*1</f>
        <v>421.88</v>
      </c>
      <c r="L8852">
        <v>79</v>
      </c>
      <c r="M8852" t="s">
        <v>40</v>
      </c>
      <c r="N8852" t="s">
        <v>60</v>
      </c>
      <c r="O8852" t="s">
        <v>42</v>
      </c>
      <c r="P8852" t="s">
        <v>50</v>
      </c>
      <c r="Q8852">
        <v>1</v>
      </c>
      <c r="R8852" t="s">
        <v>51</v>
      </c>
      <c r="S8852" t="s">
        <v>44</v>
      </c>
      <c r="T8852">
        <v>6.4</v>
      </c>
      <c r="U8852">
        <v>8</v>
      </c>
      <c r="V8852">
        <v>24</v>
      </c>
      <c r="W8852">
        <v>0</v>
      </c>
      <c r="X8852">
        <v>0</v>
      </c>
      <c r="Y8852" t="s">
        <v>77</v>
      </c>
    </row>
    <row r="8853" spans="1:25" x14ac:dyDescent="0.25">
      <c r="A8853" t="s">
        <v>10898</v>
      </c>
      <c r="B8853" t="s">
        <v>1416</v>
      </c>
      <c r="C8853" t="s">
        <v>73</v>
      </c>
      <c r="D8853" t="s">
        <v>55</v>
      </c>
      <c r="E8853" t="s">
        <v>39</v>
      </c>
      <c r="F8853" s="1" t="s">
        <v>20907</v>
      </c>
      <c r="G8853">
        <v>233</v>
      </c>
      <c r="H8853" t="s">
        <v>29</v>
      </c>
      <c r="I8853">
        <v>1065</v>
      </c>
      <c r="J8853">
        <v>353.69</v>
      </c>
      <c r="K8853">
        <f>Passenger_Data[[#This Row],[Price_USD]]*1</f>
        <v>353.69</v>
      </c>
      <c r="L8853">
        <v>21</v>
      </c>
      <c r="M8853" t="s">
        <v>30</v>
      </c>
      <c r="N8853" t="s">
        <v>31</v>
      </c>
      <c r="O8853" t="s">
        <v>32</v>
      </c>
      <c r="P8853" t="s">
        <v>50</v>
      </c>
      <c r="Q8853">
        <v>2</v>
      </c>
      <c r="R8853" t="s">
        <v>65</v>
      </c>
      <c r="S8853" t="s">
        <v>35</v>
      </c>
      <c r="T8853">
        <v>5.0999999999999996</v>
      </c>
      <c r="U8853">
        <v>9</v>
      </c>
      <c r="V8853">
        <v>119</v>
      </c>
      <c r="W8853">
        <v>0</v>
      </c>
      <c r="X8853">
        <v>0</v>
      </c>
      <c r="Y8853" t="s">
        <v>77</v>
      </c>
    </row>
    <row r="8854" spans="1:25" x14ac:dyDescent="0.25">
      <c r="A8854" t="s">
        <v>10899</v>
      </c>
      <c r="B8854" t="s">
        <v>1250</v>
      </c>
      <c r="C8854" t="s">
        <v>48</v>
      </c>
      <c r="D8854" t="s">
        <v>28</v>
      </c>
      <c r="E8854" t="s">
        <v>64</v>
      </c>
      <c r="F8854" s="1" t="s">
        <v>20908</v>
      </c>
      <c r="G8854">
        <v>131</v>
      </c>
      <c r="H8854" t="s">
        <v>29</v>
      </c>
      <c r="I8854">
        <v>1068</v>
      </c>
      <c r="J8854">
        <v>352.22</v>
      </c>
      <c r="K8854">
        <f>Passenger_Data[[#This Row],[Price_USD]]*1</f>
        <v>352.22</v>
      </c>
      <c r="L8854">
        <v>21</v>
      </c>
      <c r="M8854" t="s">
        <v>30</v>
      </c>
      <c r="N8854" t="s">
        <v>31</v>
      </c>
      <c r="O8854" t="s">
        <v>33</v>
      </c>
      <c r="P8854" t="s">
        <v>50</v>
      </c>
      <c r="Q8854">
        <v>0</v>
      </c>
      <c r="R8854" t="s">
        <v>65</v>
      </c>
      <c r="S8854" t="s">
        <v>61</v>
      </c>
      <c r="T8854">
        <v>8.1</v>
      </c>
      <c r="U8854">
        <v>5</v>
      </c>
      <c r="V8854">
        <v>108</v>
      </c>
      <c r="W8854">
        <v>0</v>
      </c>
      <c r="X8854">
        <v>0</v>
      </c>
      <c r="Y8854" t="s">
        <v>77</v>
      </c>
    </row>
    <row r="8855" spans="1:25" x14ac:dyDescent="0.25">
      <c r="A8855" t="s">
        <v>10900</v>
      </c>
      <c r="B8855" t="s">
        <v>8807</v>
      </c>
      <c r="C8855" t="s">
        <v>26</v>
      </c>
      <c r="D8855" t="s">
        <v>59</v>
      </c>
      <c r="E8855" t="s">
        <v>76</v>
      </c>
      <c r="F8855" s="1" t="s">
        <v>20909</v>
      </c>
      <c r="G8855">
        <v>-30</v>
      </c>
      <c r="H8855" t="s">
        <v>29</v>
      </c>
      <c r="I8855">
        <v>1303</v>
      </c>
      <c r="J8855">
        <v>237.97</v>
      </c>
      <c r="K8855">
        <f>Passenger_Data[[#This Row],[Price_USD]]*1</f>
        <v>237.97</v>
      </c>
      <c r="L8855">
        <v>78</v>
      </c>
      <c r="M8855" t="s">
        <v>30</v>
      </c>
      <c r="N8855" t="s">
        <v>60</v>
      </c>
      <c r="O8855" t="s">
        <v>33</v>
      </c>
      <c r="P8855" t="s">
        <v>33</v>
      </c>
      <c r="Q8855">
        <v>0</v>
      </c>
      <c r="R8855" t="s">
        <v>65</v>
      </c>
      <c r="S8855" t="s">
        <v>68</v>
      </c>
      <c r="T8855">
        <v>9.1999999999999993</v>
      </c>
      <c r="U8855">
        <v>12</v>
      </c>
      <c r="V8855">
        <v>71</v>
      </c>
      <c r="W8855">
        <v>0</v>
      </c>
      <c r="X8855">
        <v>0</v>
      </c>
      <c r="Y8855" t="s">
        <v>77</v>
      </c>
    </row>
    <row r="8856" spans="1:25" x14ac:dyDescent="0.25">
      <c r="A8856" t="s">
        <v>10901</v>
      </c>
      <c r="B8856" t="s">
        <v>5123</v>
      </c>
      <c r="C8856" t="s">
        <v>48</v>
      </c>
      <c r="D8856" t="s">
        <v>76</v>
      </c>
      <c r="E8856" t="s">
        <v>55</v>
      </c>
      <c r="F8856" s="1" t="s">
        <v>20910</v>
      </c>
      <c r="G8856">
        <v>79</v>
      </c>
      <c r="H8856" t="s">
        <v>29</v>
      </c>
      <c r="I8856">
        <v>1329</v>
      </c>
      <c r="J8856">
        <v>571.77</v>
      </c>
      <c r="K8856">
        <f>Passenger_Data[[#This Row],[Price_USD]]*1</f>
        <v>571.77</v>
      </c>
      <c r="L8856">
        <v>22</v>
      </c>
      <c r="M8856" t="s">
        <v>40</v>
      </c>
      <c r="N8856" t="s">
        <v>31</v>
      </c>
      <c r="O8856" t="s">
        <v>33</v>
      </c>
      <c r="P8856" t="s">
        <v>50</v>
      </c>
      <c r="Q8856">
        <v>1</v>
      </c>
      <c r="R8856" t="s">
        <v>34</v>
      </c>
      <c r="S8856" t="s">
        <v>68</v>
      </c>
      <c r="T8856">
        <v>6.3</v>
      </c>
      <c r="U8856">
        <v>23</v>
      </c>
      <c r="V8856">
        <v>50</v>
      </c>
      <c r="W8856">
        <v>0</v>
      </c>
      <c r="X8856">
        <v>0</v>
      </c>
      <c r="Y8856" t="s">
        <v>45</v>
      </c>
    </row>
    <row r="8857" spans="1:25" x14ac:dyDescent="0.25">
      <c r="A8857" t="s">
        <v>10902</v>
      </c>
      <c r="B8857" t="s">
        <v>2626</v>
      </c>
      <c r="C8857" t="s">
        <v>73</v>
      </c>
      <c r="D8857" t="s">
        <v>49</v>
      </c>
      <c r="E8857" t="s">
        <v>64</v>
      </c>
      <c r="F8857" s="1" t="s">
        <v>20911</v>
      </c>
      <c r="G8857">
        <v>125</v>
      </c>
      <c r="H8857" t="s">
        <v>29</v>
      </c>
      <c r="I8857">
        <v>1332</v>
      </c>
      <c r="J8857">
        <v>360.12</v>
      </c>
      <c r="K8857">
        <f>Passenger_Data[[#This Row],[Price_USD]]*1</f>
        <v>360.12</v>
      </c>
      <c r="L8857">
        <v>43</v>
      </c>
      <c r="M8857" t="s">
        <v>40</v>
      </c>
      <c r="N8857" t="s">
        <v>60</v>
      </c>
      <c r="O8857" t="s">
        <v>32</v>
      </c>
      <c r="P8857" t="s">
        <v>50</v>
      </c>
      <c r="Q8857">
        <v>1</v>
      </c>
      <c r="R8857" t="s">
        <v>65</v>
      </c>
      <c r="S8857" t="s">
        <v>35</v>
      </c>
      <c r="T8857">
        <v>5.0999999999999996</v>
      </c>
      <c r="U8857">
        <v>12</v>
      </c>
      <c r="V8857">
        <v>82</v>
      </c>
      <c r="W8857">
        <v>0</v>
      </c>
      <c r="X8857">
        <v>0</v>
      </c>
      <c r="Y8857" t="s">
        <v>36</v>
      </c>
    </row>
    <row r="8858" spans="1:25" x14ac:dyDescent="0.25">
      <c r="A8858" t="s">
        <v>10903</v>
      </c>
      <c r="B8858" t="s">
        <v>3928</v>
      </c>
      <c r="C8858" t="s">
        <v>73</v>
      </c>
      <c r="D8858" t="s">
        <v>49</v>
      </c>
      <c r="E8858" t="s">
        <v>39</v>
      </c>
      <c r="F8858" s="1" t="s">
        <v>20912</v>
      </c>
      <c r="G8858">
        <v>162</v>
      </c>
      <c r="H8858" t="s">
        <v>86</v>
      </c>
      <c r="I8858">
        <v>980</v>
      </c>
      <c r="J8858">
        <v>243.79</v>
      </c>
      <c r="K8858">
        <f>Passenger_Data[[#This Row],[Price_USD]]*1</f>
        <v>243.79</v>
      </c>
      <c r="L8858">
        <v>79</v>
      </c>
      <c r="M8858" t="s">
        <v>40</v>
      </c>
      <c r="N8858" t="s">
        <v>31</v>
      </c>
      <c r="O8858" t="s">
        <v>42</v>
      </c>
      <c r="P8858" t="s">
        <v>50</v>
      </c>
      <c r="Q8858">
        <v>1</v>
      </c>
      <c r="R8858" t="s">
        <v>51</v>
      </c>
      <c r="S8858" t="s">
        <v>44</v>
      </c>
      <c r="T8858">
        <v>7.4</v>
      </c>
      <c r="U8858">
        <v>36</v>
      </c>
      <c r="V8858">
        <v>45</v>
      </c>
      <c r="W8858">
        <v>0</v>
      </c>
      <c r="X8858">
        <v>0</v>
      </c>
      <c r="Y8858" t="s">
        <v>77</v>
      </c>
    </row>
    <row r="8859" spans="1:25" x14ac:dyDescent="0.25">
      <c r="A8859" t="s">
        <v>10904</v>
      </c>
      <c r="B8859" t="s">
        <v>1860</v>
      </c>
      <c r="C8859" t="s">
        <v>54</v>
      </c>
      <c r="D8859" t="s">
        <v>27</v>
      </c>
      <c r="E8859" t="s">
        <v>76</v>
      </c>
      <c r="F8859" s="1" t="s">
        <v>20913</v>
      </c>
      <c r="G8859">
        <v>160</v>
      </c>
      <c r="H8859" t="s">
        <v>29</v>
      </c>
      <c r="I8859">
        <v>503</v>
      </c>
      <c r="J8859">
        <v>323.38</v>
      </c>
      <c r="K8859">
        <f>Passenger_Data[[#This Row],[Price_USD]]*1</f>
        <v>323.38</v>
      </c>
      <c r="L8859">
        <v>75</v>
      </c>
      <c r="M8859" t="s">
        <v>30</v>
      </c>
      <c r="N8859" t="s">
        <v>31</v>
      </c>
      <c r="O8859" t="s">
        <v>32</v>
      </c>
      <c r="P8859" t="s">
        <v>264</v>
      </c>
      <c r="Q8859">
        <v>1</v>
      </c>
      <c r="R8859" t="s">
        <v>65</v>
      </c>
      <c r="S8859" t="s">
        <v>61</v>
      </c>
      <c r="T8859">
        <v>7.4</v>
      </c>
      <c r="U8859">
        <v>3</v>
      </c>
      <c r="V8859">
        <v>108</v>
      </c>
      <c r="W8859">
        <v>0</v>
      </c>
      <c r="X8859">
        <v>0</v>
      </c>
      <c r="Y8859" t="s">
        <v>77</v>
      </c>
    </row>
    <row r="8860" spans="1:25" x14ac:dyDescent="0.25">
      <c r="A8860" t="s">
        <v>10905</v>
      </c>
      <c r="B8860" t="s">
        <v>307</v>
      </c>
      <c r="C8860" t="s">
        <v>26</v>
      </c>
      <c r="D8860" t="s">
        <v>39</v>
      </c>
      <c r="E8860" t="s">
        <v>49</v>
      </c>
      <c r="F8860" s="1" t="s">
        <v>20914</v>
      </c>
      <c r="G8860">
        <v>146</v>
      </c>
      <c r="H8860" t="s">
        <v>29</v>
      </c>
      <c r="I8860">
        <v>1001</v>
      </c>
      <c r="J8860">
        <v>449.03</v>
      </c>
      <c r="K8860">
        <f>Passenger_Data[[#This Row],[Price_USD]]*1</f>
        <v>449.03</v>
      </c>
      <c r="L8860">
        <v>56</v>
      </c>
      <c r="M8860" t="s">
        <v>30</v>
      </c>
      <c r="N8860" t="s">
        <v>41</v>
      </c>
      <c r="O8860" t="s">
        <v>33</v>
      </c>
      <c r="P8860" t="s">
        <v>33</v>
      </c>
      <c r="Q8860">
        <v>1</v>
      </c>
      <c r="R8860" t="s">
        <v>65</v>
      </c>
      <c r="S8860" t="s">
        <v>44</v>
      </c>
      <c r="T8860">
        <v>7.7</v>
      </c>
      <c r="U8860">
        <v>6</v>
      </c>
      <c r="V8860">
        <v>82</v>
      </c>
      <c r="W8860">
        <v>0</v>
      </c>
      <c r="X8860">
        <v>0</v>
      </c>
      <c r="Y8860" t="s">
        <v>36</v>
      </c>
    </row>
    <row r="8861" spans="1:25" x14ac:dyDescent="0.25">
      <c r="A8861" t="s">
        <v>10906</v>
      </c>
      <c r="B8861" t="s">
        <v>913</v>
      </c>
      <c r="C8861" t="s">
        <v>48</v>
      </c>
      <c r="D8861" t="s">
        <v>27</v>
      </c>
      <c r="E8861" t="s">
        <v>49</v>
      </c>
      <c r="F8861" s="1" t="s">
        <v>20915</v>
      </c>
      <c r="G8861">
        <v>161</v>
      </c>
      <c r="H8861" t="s">
        <v>29</v>
      </c>
      <c r="I8861">
        <v>1153</v>
      </c>
      <c r="J8861">
        <v>313.62</v>
      </c>
      <c r="K8861">
        <f>Passenger_Data[[#This Row],[Price_USD]]*1</f>
        <v>313.62</v>
      </c>
      <c r="L8861">
        <v>28</v>
      </c>
      <c r="M8861" t="s">
        <v>30</v>
      </c>
      <c r="N8861" t="s">
        <v>31</v>
      </c>
      <c r="O8861" t="s">
        <v>32</v>
      </c>
      <c r="P8861" t="s">
        <v>50</v>
      </c>
      <c r="Q8861">
        <v>0</v>
      </c>
      <c r="R8861" t="s">
        <v>65</v>
      </c>
      <c r="S8861" t="s">
        <v>61</v>
      </c>
      <c r="T8861">
        <v>4.7</v>
      </c>
      <c r="U8861">
        <v>14</v>
      </c>
      <c r="V8861">
        <v>38</v>
      </c>
      <c r="W8861">
        <v>0</v>
      </c>
      <c r="X8861">
        <v>0</v>
      </c>
      <c r="Y8861" t="s">
        <v>36</v>
      </c>
    </row>
    <row r="8862" spans="1:25" x14ac:dyDescent="0.25">
      <c r="A8862" t="s">
        <v>10907</v>
      </c>
      <c r="B8862" t="s">
        <v>1026</v>
      </c>
      <c r="C8862" t="s">
        <v>73</v>
      </c>
      <c r="D8862" t="s">
        <v>55</v>
      </c>
      <c r="E8862" t="s">
        <v>39</v>
      </c>
      <c r="F8862" s="1" t="s">
        <v>20916</v>
      </c>
      <c r="G8862">
        <v>156</v>
      </c>
      <c r="H8862" t="s">
        <v>29</v>
      </c>
      <c r="I8862">
        <v>851</v>
      </c>
      <c r="J8862">
        <v>374.43</v>
      </c>
      <c r="K8862">
        <f>Passenger_Data[[#This Row],[Price_USD]]*1</f>
        <v>374.43</v>
      </c>
      <c r="L8862">
        <v>44</v>
      </c>
      <c r="M8862" t="s">
        <v>40</v>
      </c>
      <c r="N8862" t="s">
        <v>31</v>
      </c>
      <c r="O8862" t="s">
        <v>32</v>
      </c>
      <c r="P8862" t="s">
        <v>33</v>
      </c>
      <c r="Q8862">
        <v>1</v>
      </c>
      <c r="R8862" t="s">
        <v>65</v>
      </c>
      <c r="S8862" t="s">
        <v>44</v>
      </c>
      <c r="T8862">
        <v>7</v>
      </c>
      <c r="U8862">
        <v>15</v>
      </c>
      <c r="V8862">
        <v>23</v>
      </c>
      <c r="W8862">
        <v>0</v>
      </c>
      <c r="X8862">
        <v>1</v>
      </c>
      <c r="Y8862" t="s">
        <v>45</v>
      </c>
    </row>
    <row r="8863" spans="1:25" x14ac:dyDescent="0.25">
      <c r="A8863" t="s">
        <v>10908</v>
      </c>
      <c r="B8863" t="s">
        <v>850</v>
      </c>
      <c r="C8863" t="s">
        <v>73</v>
      </c>
      <c r="D8863" t="s">
        <v>76</v>
      </c>
      <c r="E8863" t="s">
        <v>27</v>
      </c>
      <c r="F8863" s="1" t="s">
        <v>20917</v>
      </c>
      <c r="G8863">
        <v>24</v>
      </c>
      <c r="H8863" t="s">
        <v>29</v>
      </c>
      <c r="I8863">
        <v>1103</v>
      </c>
      <c r="J8863">
        <v>276.94</v>
      </c>
      <c r="K8863">
        <f>Passenger_Data[[#This Row],[Price_USD]]*1</f>
        <v>276.94</v>
      </c>
      <c r="L8863">
        <v>69</v>
      </c>
      <c r="M8863" t="s">
        <v>30</v>
      </c>
      <c r="N8863" t="s">
        <v>41</v>
      </c>
      <c r="O8863" t="s">
        <v>32</v>
      </c>
      <c r="P8863" t="s">
        <v>83</v>
      </c>
      <c r="Q8863">
        <v>0</v>
      </c>
      <c r="R8863" t="s">
        <v>51</v>
      </c>
      <c r="S8863" t="s">
        <v>61</v>
      </c>
      <c r="T8863">
        <v>7.8</v>
      </c>
      <c r="U8863">
        <v>1</v>
      </c>
      <c r="V8863">
        <v>82</v>
      </c>
      <c r="W8863">
        <v>0</v>
      </c>
      <c r="X8863">
        <v>0</v>
      </c>
      <c r="Y8863" t="s">
        <v>77</v>
      </c>
    </row>
    <row r="8864" spans="1:25" x14ac:dyDescent="0.25">
      <c r="A8864" t="s">
        <v>10909</v>
      </c>
      <c r="B8864" t="s">
        <v>2793</v>
      </c>
      <c r="C8864" t="s">
        <v>48</v>
      </c>
      <c r="D8864" t="s">
        <v>28</v>
      </c>
      <c r="E8864" t="s">
        <v>76</v>
      </c>
      <c r="F8864" s="1" t="s">
        <v>20918</v>
      </c>
      <c r="G8864">
        <v>231</v>
      </c>
      <c r="H8864" t="s">
        <v>108</v>
      </c>
      <c r="I8864">
        <v>1122</v>
      </c>
      <c r="J8864">
        <v>296.64</v>
      </c>
      <c r="K8864">
        <f>Passenger_Data[[#This Row],[Price_USD]]*1</f>
        <v>296.64</v>
      </c>
      <c r="L8864">
        <v>23</v>
      </c>
      <c r="M8864" t="s">
        <v>30</v>
      </c>
      <c r="N8864" t="s">
        <v>41</v>
      </c>
      <c r="O8864" t="s">
        <v>56</v>
      </c>
      <c r="P8864" t="s">
        <v>83</v>
      </c>
      <c r="Q8864">
        <v>0</v>
      </c>
      <c r="R8864" t="s">
        <v>65</v>
      </c>
      <c r="S8864" t="s">
        <v>35</v>
      </c>
      <c r="T8864">
        <v>5.7</v>
      </c>
      <c r="U8864">
        <v>11</v>
      </c>
      <c r="V8864">
        <v>115</v>
      </c>
      <c r="W8864">
        <v>0</v>
      </c>
      <c r="X8864">
        <v>1</v>
      </c>
      <c r="Y8864" t="s">
        <v>36</v>
      </c>
    </row>
    <row r="8865" spans="1:25" x14ac:dyDescent="0.25">
      <c r="A8865" t="s">
        <v>10910</v>
      </c>
      <c r="B8865" t="s">
        <v>8025</v>
      </c>
      <c r="C8865" t="s">
        <v>48</v>
      </c>
      <c r="D8865" t="s">
        <v>49</v>
      </c>
      <c r="E8865" t="s">
        <v>55</v>
      </c>
      <c r="F8865" s="1" t="s">
        <v>20919</v>
      </c>
      <c r="G8865">
        <v>154</v>
      </c>
      <c r="H8865" t="s">
        <v>29</v>
      </c>
      <c r="I8865">
        <v>1006</v>
      </c>
      <c r="J8865">
        <v>524.27</v>
      </c>
      <c r="K8865">
        <f>Passenger_Data[[#This Row],[Price_USD]]*1</f>
        <v>524.27</v>
      </c>
      <c r="L8865">
        <v>53</v>
      </c>
      <c r="M8865" t="s">
        <v>30</v>
      </c>
      <c r="N8865" t="s">
        <v>41</v>
      </c>
      <c r="O8865" t="s">
        <v>56</v>
      </c>
      <c r="P8865" t="s">
        <v>83</v>
      </c>
      <c r="Q8865">
        <v>0</v>
      </c>
      <c r="R8865" t="s">
        <v>51</v>
      </c>
      <c r="S8865" t="s">
        <v>61</v>
      </c>
      <c r="T8865">
        <v>6.8</v>
      </c>
      <c r="U8865">
        <v>4</v>
      </c>
      <c r="V8865">
        <v>2</v>
      </c>
      <c r="W8865">
        <v>0</v>
      </c>
      <c r="X8865">
        <v>1</v>
      </c>
      <c r="Y8865" t="s">
        <v>36</v>
      </c>
    </row>
    <row r="8866" spans="1:25" x14ac:dyDescent="0.25">
      <c r="A8866" t="s">
        <v>10911</v>
      </c>
      <c r="B8866" t="s">
        <v>3628</v>
      </c>
      <c r="C8866" t="s">
        <v>54</v>
      </c>
      <c r="D8866" t="s">
        <v>55</v>
      </c>
      <c r="E8866" t="s">
        <v>39</v>
      </c>
      <c r="F8866" s="1" t="s">
        <v>20920</v>
      </c>
      <c r="G8866">
        <v>220</v>
      </c>
      <c r="H8866" t="s">
        <v>29</v>
      </c>
      <c r="I8866">
        <v>1190</v>
      </c>
      <c r="J8866">
        <v>270.10000000000002</v>
      </c>
      <c r="K8866">
        <f>Passenger_Data[[#This Row],[Price_USD]]*1</f>
        <v>270.10000000000002</v>
      </c>
      <c r="L8866">
        <v>28</v>
      </c>
      <c r="M8866" t="s">
        <v>30</v>
      </c>
      <c r="N8866" t="s">
        <v>60</v>
      </c>
      <c r="O8866" t="s">
        <v>56</v>
      </c>
      <c r="P8866" t="s">
        <v>50</v>
      </c>
      <c r="Q8866">
        <v>0</v>
      </c>
      <c r="R8866" t="s">
        <v>65</v>
      </c>
      <c r="S8866" t="s">
        <v>44</v>
      </c>
      <c r="T8866">
        <v>7.9</v>
      </c>
      <c r="U8866">
        <v>11</v>
      </c>
      <c r="V8866">
        <v>119</v>
      </c>
      <c r="W8866">
        <v>0</v>
      </c>
      <c r="X8866">
        <v>0</v>
      </c>
      <c r="Y8866" t="s">
        <v>36</v>
      </c>
    </row>
    <row r="8867" spans="1:25" x14ac:dyDescent="0.25">
      <c r="A8867" t="s">
        <v>10912</v>
      </c>
      <c r="B8867" t="s">
        <v>1113</v>
      </c>
      <c r="C8867" t="s">
        <v>73</v>
      </c>
      <c r="D8867" t="s">
        <v>59</v>
      </c>
      <c r="E8867" t="s">
        <v>27</v>
      </c>
      <c r="F8867" s="1" t="s">
        <v>20921</v>
      </c>
      <c r="G8867">
        <v>194</v>
      </c>
      <c r="H8867" t="s">
        <v>29</v>
      </c>
      <c r="I8867">
        <v>707</v>
      </c>
      <c r="J8867">
        <v>245.83</v>
      </c>
      <c r="K8867">
        <f>Passenger_Data[[#This Row],[Price_USD]]*1</f>
        <v>245.83</v>
      </c>
      <c r="L8867">
        <v>77</v>
      </c>
      <c r="M8867" t="s">
        <v>40</v>
      </c>
      <c r="N8867" t="s">
        <v>41</v>
      </c>
      <c r="O8867" t="s">
        <v>56</v>
      </c>
      <c r="P8867" t="s">
        <v>33</v>
      </c>
      <c r="Q8867">
        <v>0</v>
      </c>
      <c r="R8867" t="s">
        <v>65</v>
      </c>
      <c r="S8867" t="s">
        <v>35</v>
      </c>
      <c r="T8867">
        <v>4.4000000000000004</v>
      </c>
      <c r="U8867">
        <v>79</v>
      </c>
      <c r="V8867">
        <v>6</v>
      </c>
      <c r="W8867">
        <v>0</v>
      </c>
      <c r="X8867">
        <v>1</v>
      </c>
      <c r="Y8867" t="s">
        <v>36</v>
      </c>
    </row>
    <row r="8868" spans="1:25" x14ac:dyDescent="0.25">
      <c r="A8868" t="s">
        <v>10913</v>
      </c>
      <c r="B8868" t="s">
        <v>2589</v>
      </c>
      <c r="C8868" t="s">
        <v>54</v>
      </c>
      <c r="D8868" t="s">
        <v>59</v>
      </c>
      <c r="E8868" t="s">
        <v>39</v>
      </c>
      <c r="F8868" s="1" t="s">
        <v>20922</v>
      </c>
      <c r="G8868">
        <v>108</v>
      </c>
      <c r="H8868" t="s">
        <v>86</v>
      </c>
      <c r="I8868">
        <v>1192</v>
      </c>
      <c r="J8868">
        <v>331.32</v>
      </c>
      <c r="K8868">
        <f>Passenger_Data[[#This Row],[Price_USD]]*1</f>
        <v>331.32</v>
      </c>
      <c r="L8868">
        <v>60</v>
      </c>
      <c r="M8868" t="s">
        <v>40</v>
      </c>
      <c r="N8868" t="s">
        <v>41</v>
      </c>
      <c r="O8868" t="s">
        <v>56</v>
      </c>
      <c r="P8868" t="s">
        <v>83</v>
      </c>
      <c r="Q8868">
        <v>1</v>
      </c>
      <c r="R8868" t="s">
        <v>65</v>
      </c>
      <c r="S8868" t="s">
        <v>44</v>
      </c>
      <c r="T8868">
        <v>5</v>
      </c>
      <c r="U8868">
        <v>23</v>
      </c>
      <c r="V8868">
        <v>3</v>
      </c>
      <c r="W8868">
        <v>0</v>
      </c>
      <c r="X8868">
        <v>0</v>
      </c>
      <c r="Y8868" t="s">
        <v>36</v>
      </c>
    </row>
    <row r="8869" spans="1:25" x14ac:dyDescent="0.25">
      <c r="A8869" t="s">
        <v>10914</v>
      </c>
      <c r="B8869" t="s">
        <v>4134</v>
      </c>
      <c r="C8869" t="s">
        <v>26</v>
      </c>
      <c r="D8869" t="s">
        <v>49</v>
      </c>
      <c r="E8869" t="s">
        <v>27</v>
      </c>
      <c r="F8869" s="1" t="s">
        <v>20923</v>
      </c>
      <c r="G8869">
        <v>-23</v>
      </c>
      <c r="H8869" t="s">
        <v>29</v>
      </c>
      <c r="I8869">
        <v>841</v>
      </c>
      <c r="J8869">
        <v>568.59</v>
      </c>
      <c r="K8869">
        <f>Passenger_Data[[#This Row],[Price_USD]]*1</f>
        <v>568.59</v>
      </c>
      <c r="L8869">
        <v>77</v>
      </c>
      <c r="M8869" t="s">
        <v>30</v>
      </c>
      <c r="N8869" t="s">
        <v>31</v>
      </c>
      <c r="O8869" t="s">
        <v>33</v>
      </c>
      <c r="P8869" t="s">
        <v>83</v>
      </c>
      <c r="Q8869">
        <v>0</v>
      </c>
      <c r="R8869" t="s">
        <v>43</v>
      </c>
      <c r="S8869" t="s">
        <v>44</v>
      </c>
      <c r="T8869">
        <v>5.4</v>
      </c>
      <c r="U8869">
        <v>6</v>
      </c>
      <c r="V8869">
        <v>0</v>
      </c>
      <c r="W8869">
        <v>0</v>
      </c>
      <c r="X8869">
        <v>0</v>
      </c>
      <c r="Y8869" t="s">
        <v>36</v>
      </c>
    </row>
    <row r="8870" spans="1:25" x14ac:dyDescent="0.25">
      <c r="A8870" t="s">
        <v>10915</v>
      </c>
      <c r="B8870" t="s">
        <v>5396</v>
      </c>
      <c r="C8870" t="s">
        <v>48</v>
      </c>
      <c r="D8870" t="s">
        <v>59</v>
      </c>
      <c r="E8870" t="s">
        <v>59</v>
      </c>
      <c r="F8870" s="1" t="s">
        <v>20924</v>
      </c>
      <c r="G8870">
        <v>240</v>
      </c>
      <c r="H8870" t="s">
        <v>29</v>
      </c>
      <c r="I8870">
        <v>767</v>
      </c>
      <c r="J8870">
        <v>334.02</v>
      </c>
      <c r="K8870">
        <f>Passenger_Data[[#This Row],[Price_USD]]*1</f>
        <v>334.02</v>
      </c>
      <c r="L8870">
        <v>57</v>
      </c>
      <c r="M8870" t="s">
        <v>30</v>
      </c>
      <c r="N8870" t="s">
        <v>41</v>
      </c>
      <c r="O8870" t="s">
        <v>56</v>
      </c>
      <c r="P8870" t="s">
        <v>33</v>
      </c>
      <c r="Q8870">
        <v>0</v>
      </c>
      <c r="R8870" t="s">
        <v>43</v>
      </c>
      <c r="S8870" t="s">
        <v>44</v>
      </c>
      <c r="T8870">
        <v>8</v>
      </c>
      <c r="U8870">
        <v>16</v>
      </c>
      <c r="V8870">
        <v>6</v>
      </c>
      <c r="W8870">
        <v>0</v>
      </c>
      <c r="X8870">
        <v>0</v>
      </c>
      <c r="Y8870" t="s">
        <v>36</v>
      </c>
    </row>
    <row r="8871" spans="1:25" x14ac:dyDescent="0.25">
      <c r="A8871" t="s">
        <v>10916</v>
      </c>
      <c r="B8871" t="s">
        <v>5155</v>
      </c>
      <c r="C8871" t="s">
        <v>82</v>
      </c>
      <c r="D8871" t="s">
        <v>76</v>
      </c>
      <c r="E8871" t="s">
        <v>28</v>
      </c>
      <c r="F8871" s="1" t="s">
        <v>20925</v>
      </c>
      <c r="G8871">
        <v>228</v>
      </c>
      <c r="H8871" t="s">
        <v>86</v>
      </c>
      <c r="I8871">
        <v>744</v>
      </c>
      <c r="J8871">
        <v>274.91000000000003</v>
      </c>
      <c r="K8871">
        <f>Passenger_Data[[#This Row],[Price_USD]]*1</f>
        <v>274.91000000000003</v>
      </c>
      <c r="L8871">
        <v>64</v>
      </c>
      <c r="M8871" t="s">
        <v>40</v>
      </c>
      <c r="N8871" t="s">
        <v>41</v>
      </c>
      <c r="O8871" t="s">
        <v>56</v>
      </c>
      <c r="P8871" t="s">
        <v>50</v>
      </c>
      <c r="Q8871">
        <v>2</v>
      </c>
      <c r="R8871" t="s">
        <v>51</v>
      </c>
      <c r="S8871" t="s">
        <v>44</v>
      </c>
      <c r="T8871">
        <v>7.2</v>
      </c>
      <c r="U8871">
        <v>2</v>
      </c>
      <c r="V8871">
        <v>57</v>
      </c>
      <c r="W8871">
        <v>0</v>
      </c>
      <c r="X8871">
        <v>0</v>
      </c>
      <c r="Y8871" t="s">
        <v>45</v>
      </c>
    </row>
    <row r="8872" spans="1:25" x14ac:dyDescent="0.25">
      <c r="A8872" t="s">
        <v>10917</v>
      </c>
      <c r="B8872" t="s">
        <v>259</v>
      </c>
      <c r="C8872" t="s">
        <v>26</v>
      </c>
      <c r="D8872" t="s">
        <v>27</v>
      </c>
      <c r="E8872" t="s">
        <v>55</v>
      </c>
      <c r="F8872" s="1" t="s">
        <v>20926</v>
      </c>
      <c r="G8872">
        <v>162</v>
      </c>
      <c r="H8872" t="s">
        <v>29</v>
      </c>
      <c r="I8872">
        <v>1119</v>
      </c>
      <c r="J8872">
        <v>320.62</v>
      </c>
      <c r="K8872">
        <f>Passenger_Data[[#This Row],[Price_USD]]*1</f>
        <v>320.62</v>
      </c>
      <c r="L8872">
        <v>69</v>
      </c>
      <c r="M8872" t="s">
        <v>30</v>
      </c>
      <c r="N8872" t="s">
        <v>31</v>
      </c>
      <c r="O8872" t="s">
        <v>56</v>
      </c>
      <c r="P8872" t="s">
        <v>264</v>
      </c>
      <c r="Q8872">
        <v>1</v>
      </c>
      <c r="R8872" t="s">
        <v>65</v>
      </c>
      <c r="S8872" t="s">
        <v>61</v>
      </c>
      <c r="T8872">
        <v>6.2</v>
      </c>
      <c r="U8872">
        <v>28</v>
      </c>
      <c r="V8872">
        <v>14</v>
      </c>
      <c r="W8872">
        <v>0</v>
      </c>
      <c r="X8872">
        <v>1</v>
      </c>
      <c r="Y8872" t="s">
        <v>45</v>
      </c>
    </row>
    <row r="8873" spans="1:25" x14ac:dyDescent="0.25">
      <c r="A8873" t="s">
        <v>10918</v>
      </c>
      <c r="B8873" t="s">
        <v>7030</v>
      </c>
      <c r="C8873" t="s">
        <v>26</v>
      </c>
      <c r="D8873" t="s">
        <v>76</v>
      </c>
      <c r="E8873" t="s">
        <v>27</v>
      </c>
      <c r="F8873" s="1" t="s">
        <v>20927</v>
      </c>
      <c r="G8873">
        <v>209</v>
      </c>
      <c r="H8873" t="s">
        <v>29</v>
      </c>
      <c r="I8873">
        <v>907</v>
      </c>
      <c r="J8873">
        <v>404.58</v>
      </c>
      <c r="K8873">
        <f>Passenger_Data[[#This Row],[Price_USD]]*1</f>
        <v>404.58</v>
      </c>
      <c r="L8873">
        <v>44</v>
      </c>
      <c r="M8873" t="s">
        <v>30</v>
      </c>
      <c r="N8873" t="s">
        <v>31</v>
      </c>
      <c r="O8873" t="s">
        <v>32</v>
      </c>
      <c r="P8873" t="s">
        <v>50</v>
      </c>
      <c r="Q8873">
        <v>1</v>
      </c>
      <c r="R8873" t="s">
        <v>43</v>
      </c>
      <c r="S8873" t="s">
        <v>44</v>
      </c>
      <c r="T8873">
        <v>7.1</v>
      </c>
      <c r="U8873">
        <v>29</v>
      </c>
      <c r="V8873">
        <v>40</v>
      </c>
      <c r="W8873">
        <v>0</v>
      </c>
      <c r="X8873">
        <v>0</v>
      </c>
      <c r="Y8873" t="s">
        <v>77</v>
      </c>
    </row>
    <row r="8874" spans="1:25" x14ac:dyDescent="0.25">
      <c r="A8874" t="s">
        <v>10919</v>
      </c>
      <c r="B8874" t="s">
        <v>1014</v>
      </c>
      <c r="C8874" t="s">
        <v>73</v>
      </c>
      <c r="D8874" t="s">
        <v>76</v>
      </c>
      <c r="E8874" t="s">
        <v>76</v>
      </c>
      <c r="F8874" s="1" t="s">
        <v>20928</v>
      </c>
      <c r="G8874">
        <v>134</v>
      </c>
      <c r="H8874" t="s">
        <v>86</v>
      </c>
      <c r="I8874">
        <v>1506</v>
      </c>
      <c r="J8874">
        <v>257.58</v>
      </c>
      <c r="K8874">
        <f>Passenger_Data[[#This Row],[Price_USD]]*1</f>
        <v>257.58</v>
      </c>
      <c r="L8874">
        <v>34</v>
      </c>
      <c r="M8874" t="s">
        <v>40</v>
      </c>
      <c r="N8874" t="s">
        <v>60</v>
      </c>
      <c r="O8874" t="s">
        <v>42</v>
      </c>
      <c r="P8874" t="s">
        <v>50</v>
      </c>
      <c r="Q8874">
        <v>1</v>
      </c>
      <c r="R8874" t="s">
        <v>65</v>
      </c>
      <c r="S8874" t="s">
        <v>35</v>
      </c>
      <c r="T8874">
        <v>7</v>
      </c>
      <c r="U8874">
        <v>11</v>
      </c>
      <c r="V8874">
        <v>113</v>
      </c>
      <c r="W8874">
        <v>0</v>
      </c>
      <c r="X8874">
        <v>0</v>
      </c>
      <c r="Y8874" t="s">
        <v>77</v>
      </c>
    </row>
    <row r="8875" spans="1:25" x14ac:dyDescent="0.25">
      <c r="A8875" t="s">
        <v>10920</v>
      </c>
      <c r="B8875" t="s">
        <v>5464</v>
      </c>
      <c r="C8875" t="s">
        <v>26</v>
      </c>
      <c r="D8875" t="s">
        <v>27</v>
      </c>
      <c r="E8875" t="s">
        <v>28</v>
      </c>
      <c r="F8875" s="1" t="s">
        <v>20929</v>
      </c>
      <c r="G8875">
        <v>137</v>
      </c>
      <c r="H8875" t="s">
        <v>29</v>
      </c>
      <c r="I8875">
        <v>1388</v>
      </c>
      <c r="J8875">
        <v>388.2</v>
      </c>
      <c r="K8875">
        <f>Passenger_Data[[#This Row],[Price_USD]]*1</f>
        <v>388.2</v>
      </c>
      <c r="L8875">
        <v>40</v>
      </c>
      <c r="M8875" t="s">
        <v>40</v>
      </c>
      <c r="N8875" t="s">
        <v>31</v>
      </c>
      <c r="O8875" t="s">
        <v>33</v>
      </c>
      <c r="P8875" t="s">
        <v>50</v>
      </c>
      <c r="Q8875">
        <v>1</v>
      </c>
      <c r="R8875" t="s">
        <v>34</v>
      </c>
      <c r="S8875" t="s">
        <v>44</v>
      </c>
      <c r="T8875">
        <v>8.6999999999999993</v>
      </c>
      <c r="U8875">
        <v>13</v>
      </c>
      <c r="V8875">
        <v>61</v>
      </c>
      <c r="W8875">
        <v>1</v>
      </c>
      <c r="X8875">
        <v>1</v>
      </c>
      <c r="Y8875" t="s">
        <v>77</v>
      </c>
    </row>
    <row r="8876" spans="1:25" x14ac:dyDescent="0.25">
      <c r="A8876" t="s">
        <v>10921</v>
      </c>
      <c r="B8876" t="s">
        <v>510</v>
      </c>
      <c r="C8876" t="s">
        <v>73</v>
      </c>
      <c r="D8876" t="s">
        <v>49</v>
      </c>
      <c r="E8876" t="s">
        <v>64</v>
      </c>
      <c r="F8876" s="1" t="s">
        <v>20930</v>
      </c>
      <c r="G8876">
        <v>124</v>
      </c>
      <c r="H8876" t="s">
        <v>29</v>
      </c>
      <c r="I8876">
        <v>692</v>
      </c>
      <c r="J8876">
        <v>366.93</v>
      </c>
      <c r="K8876">
        <f>Passenger_Data[[#This Row],[Price_USD]]*1</f>
        <v>366.93</v>
      </c>
      <c r="L8876">
        <v>62</v>
      </c>
      <c r="M8876" t="s">
        <v>40</v>
      </c>
      <c r="N8876" t="s">
        <v>31</v>
      </c>
      <c r="O8876" t="s">
        <v>56</v>
      </c>
      <c r="P8876" t="s">
        <v>33</v>
      </c>
      <c r="Q8876">
        <v>1</v>
      </c>
      <c r="R8876" t="s">
        <v>43</v>
      </c>
      <c r="S8876" t="s">
        <v>68</v>
      </c>
      <c r="T8876">
        <v>7.4</v>
      </c>
      <c r="U8876">
        <v>9</v>
      </c>
      <c r="V8876">
        <v>36</v>
      </c>
      <c r="W8876">
        <v>0</v>
      </c>
      <c r="X8876">
        <v>0</v>
      </c>
      <c r="Y8876" t="s">
        <v>36</v>
      </c>
    </row>
    <row r="8877" spans="1:25" x14ac:dyDescent="0.25">
      <c r="A8877" t="s">
        <v>10922</v>
      </c>
      <c r="B8877" t="s">
        <v>1885</v>
      </c>
      <c r="C8877" t="s">
        <v>26</v>
      </c>
      <c r="D8877" t="s">
        <v>64</v>
      </c>
      <c r="E8877" t="s">
        <v>28</v>
      </c>
      <c r="F8877" s="1" t="s">
        <v>20931</v>
      </c>
      <c r="G8877">
        <v>235</v>
      </c>
      <c r="H8877" t="s">
        <v>29</v>
      </c>
      <c r="I8877">
        <v>749</v>
      </c>
      <c r="J8877">
        <v>228.35</v>
      </c>
      <c r="K8877">
        <f>Passenger_Data[[#This Row],[Price_USD]]*1</f>
        <v>228.35</v>
      </c>
      <c r="L8877">
        <v>19</v>
      </c>
      <c r="M8877" t="s">
        <v>40</v>
      </c>
      <c r="N8877" t="s">
        <v>31</v>
      </c>
      <c r="O8877" t="s">
        <v>32</v>
      </c>
      <c r="P8877" t="s">
        <v>83</v>
      </c>
      <c r="Q8877">
        <v>1</v>
      </c>
      <c r="R8877" t="s">
        <v>65</v>
      </c>
      <c r="S8877" t="s">
        <v>35</v>
      </c>
      <c r="T8877">
        <v>5.7</v>
      </c>
      <c r="U8877">
        <v>9</v>
      </c>
      <c r="V8877">
        <v>34</v>
      </c>
      <c r="W8877">
        <v>0</v>
      </c>
      <c r="X8877">
        <v>0</v>
      </c>
      <c r="Y8877" t="s">
        <v>45</v>
      </c>
    </row>
    <row r="8878" spans="1:25" x14ac:dyDescent="0.25">
      <c r="A8878" t="s">
        <v>10923</v>
      </c>
      <c r="B8878" t="s">
        <v>408</v>
      </c>
      <c r="C8878" t="s">
        <v>82</v>
      </c>
      <c r="D8878" t="s">
        <v>76</v>
      </c>
      <c r="E8878" t="s">
        <v>39</v>
      </c>
      <c r="F8878" s="1" t="s">
        <v>20932</v>
      </c>
      <c r="G8878">
        <v>147</v>
      </c>
      <c r="H8878" t="s">
        <v>29</v>
      </c>
      <c r="I8878">
        <v>1130</v>
      </c>
      <c r="J8878">
        <v>403.47</v>
      </c>
      <c r="K8878">
        <f>Passenger_Data[[#This Row],[Price_USD]]*1</f>
        <v>403.47</v>
      </c>
      <c r="L8878">
        <v>24</v>
      </c>
      <c r="M8878" t="s">
        <v>40</v>
      </c>
      <c r="N8878" t="s">
        <v>41</v>
      </c>
      <c r="O8878" t="s">
        <v>56</v>
      </c>
      <c r="P8878" t="s">
        <v>50</v>
      </c>
      <c r="Q8878">
        <v>1</v>
      </c>
      <c r="R8878" t="s">
        <v>34</v>
      </c>
      <c r="S8878" t="s">
        <v>68</v>
      </c>
      <c r="T8878">
        <v>6.6</v>
      </c>
      <c r="U8878">
        <v>6</v>
      </c>
      <c r="V8878">
        <v>77</v>
      </c>
      <c r="W8878">
        <v>0</v>
      </c>
      <c r="X8878">
        <v>0</v>
      </c>
      <c r="Y8878" t="s">
        <v>45</v>
      </c>
    </row>
    <row r="8879" spans="1:25" x14ac:dyDescent="0.25">
      <c r="A8879" t="s">
        <v>10924</v>
      </c>
      <c r="B8879" t="s">
        <v>690</v>
      </c>
      <c r="C8879" t="s">
        <v>48</v>
      </c>
      <c r="D8879" t="s">
        <v>39</v>
      </c>
      <c r="E8879" t="s">
        <v>64</v>
      </c>
      <c r="F8879" s="1" t="s">
        <v>20933</v>
      </c>
      <c r="G8879">
        <v>220</v>
      </c>
      <c r="H8879" t="s">
        <v>29</v>
      </c>
      <c r="I8879">
        <v>1069</v>
      </c>
      <c r="J8879">
        <v>344.64</v>
      </c>
      <c r="K8879">
        <f>Passenger_Data[[#This Row],[Price_USD]]*1</f>
        <v>344.64</v>
      </c>
      <c r="L8879">
        <v>65</v>
      </c>
      <c r="M8879" t="s">
        <v>40</v>
      </c>
      <c r="N8879" t="s">
        <v>41</v>
      </c>
      <c r="O8879" t="s">
        <v>33</v>
      </c>
      <c r="P8879" t="s">
        <v>50</v>
      </c>
      <c r="Q8879">
        <v>0</v>
      </c>
      <c r="R8879" t="s">
        <v>34</v>
      </c>
      <c r="S8879" t="s">
        <v>68</v>
      </c>
      <c r="T8879">
        <v>8.1999999999999993</v>
      </c>
      <c r="U8879">
        <v>8</v>
      </c>
      <c r="V8879">
        <v>46</v>
      </c>
      <c r="W8879">
        <v>0</v>
      </c>
      <c r="X8879">
        <v>0</v>
      </c>
      <c r="Y8879" t="s">
        <v>36</v>
      </c>
    </row>
    <row r="8880" spans="1:25" x14ac:dyDescent="0.25">
      <c r="A8880" t="s">
        <v>10925</v>
      </c>
      <c r="B8880" t="s">
        <v>347</v>
      </c>
      <c r="C8880" t="s">
        <v>54</v>
      </c>
      <c r="D8880" t="s">
        <v>76</v>
      </c>
      <c r="E8880" t="s">
        <v>64</v>
      </c>
      <c r="F8880" s="1" t="s">
        <v>20934</v>
      </c>
      <c r="G8880">
        <v>271</v>
      </c>
      <c r="H8880" t="s">
        <v>29</v>
      </c>
      <c r="I8880">
        <v>1285</v>
      </c>
      <c r="J8880">
        <v>199.17</v>
      </c>
      <c r="K8880">
        <f>Passenger_Data[[#This Row],[Price_USD]]*1</f>
        <v>199.17</v>
      </c>
      <c r="L8880">
        <v>35</v>
      </c>
      <c r="M8880" t="s">
        <v>40</v>
      </c>
      <c r="N8880" t="s">
        <v>41</v>
      </c>
      <c r="O8880" t="s">
        <v>32</v>
      </c>
      <c r="P8880" t="s">
        <v>50</v>
      </c>
      <c r="Q8880">
        <v>1</v>
      </c>
      <c r="R8880" t="s">
        <v>65</v>
      </c>
      <c r="S8880" t="s">
        <v>44</v>
      </c>
      <c r="T8880">
        <v>8.3000000000000007</v>
      </c>
      <c r="U8880">
        <v>19</v>
      </c>
      <c r="V8880">
        <v>57</v>
      </c>
      <c r="W8880">
        <v>0</v>
      </c>
      <c r="X8880">
        <v>0</v>
      </c>
      <c r="Y8880" t="s">
        <v>77</v>
      </c>
    </row>
    <row r="8881" spans="1:25" x14ac:dyDescent="0.25">
      <c r="A8881" t="s">
        <v>10926</v>
      </c>
      <c r="B8881" t="s">
        <v>3305</v>
      </c>
      <c r="C8881" t="s">
        <v>26</v>
      </c>
      <c r="D8881" t="s">
        <v>49</v>
      </c>
      <c r="E8881" t="s">
        <v>55</v>
      </c>
      <c r="F8881" s="1" t="s">
        <v>20935</v>
      </c>
      <c r="G8881">
        <v>133</v>
      </c>
      <c r="H8881" t="s">
        <v>29</v>
      </c>
      <c r="I8881">
        <v>1188</v>
      </c>
      <c r="J8881">
        <v>315.72000000000003</v>
      </c>
      <c r="K8881">
        <f>Passenger_Data[[#This Row],[Price_USD]]*1</f>
        <v>315.72000000000003</v>
      </c>
      <c r="L8881">
        <v>27</v>
      </c>
      <c r="M8881" t="s">
        <v>30</v>
      </c>
      <c r="N8881" t="s">
        <v>60</v>
      </c>
      <c r="O8881" t="s">
        <v>56</v>
      </c>
      <c r="P8881" t="s">
        <v>50</v>
      </c>
      <c r="Q8881">
        <v>0</v>
      </c>
      <c r="R8881" t="s">
        <v>65</v>
      </c>
      <c r="S8881" t="s">
        <v>61</v>
      </c>
      <c r="T8881">
        <v>10</v>
      </c>
      <c r="U8881">
        <v>15</v>
      </c>
      <c r="V8881">
        <v>92</v>
      </c>
      <c r="W8881">
        <v>0</v>
      </c>
      <c r="X8881">
        <v>0</v>
      </c>
      <c r="Y8881" t="s">
        <v>77</v>
      </c>
    </row>
    <row r="8882" spans="1:25" x14ac:dyDescent="0.25">
      <c r="A8882" t="s">
        <v>10927</v>
      </c>
      <c r="B8882" t="s">
        <v>1391</v>
      </c>
      <c r="C8882" t="s">
        <v>54</v>
      </c>
      <c r="D8882" t="s">
        <v>39</v>
      </c>
      <c r="E8882" t="s">
        <v>55</v>
      </c>
      <c r="F8882" s="1" t="s">
        <v>20936</v>
      </c>
      <c r="G8882">
        <v>178</v>
      </c>
      <c r="H8882" t="s">
        <v>29</v>
      </c>
      <c r="I8882">
        <v>780</v>
      </c>
      <c r="J8882">
        <v>313.39</v>
      </c>
      <c r="K8882">
        <f>Passenger_Data[[#This Row],[Price_USD]]*1</f>
        <v>313.39</v>
      </c>
      <c r="L8882">
        <v>78</v>
      </c>
      <c r="M8882" t="s">
        <v>30</v>
      </c>
      <c r="N8882" t="s">
        <v>60</v>
      </c>
      <c r="O8882" t="s">
        <v>33</v>
      </c>
      <c r="P8882" t="s">
        <v>50</v>
      </c>
      <c r="Q8882">
        <v>0</v>
      </c>
      <c r="R8882" t="s">
        <v>43</v>
      </c>
      <c r="S8882" t="s">
        <v>61</v>
      </c>
      <c r="T8882">
        <v>4</v>
      </c>
      <c r="U8882">
        <v>5</v>
      </c>
      <c r="V8882">
        <v>78</v>
      </c>
      <c r="W8882">
        <v>0</v>
      </c>
      <c r="X8882">
        <v>0</v>
      </c>
      <c r="Y8882" t="s">
        <v>45</v>
      </c>
    </row>
    <row r="8883" spans="1:25" x14ac:dyDescent="0.25">
      <c r="A8883" t="s">
        <v>10928</v>
      </c>
      <c r="B8883" t="s">
        <v>3946</v>
      </c>
      <c r="C8883" t="s">
        <v>82</v>
      </c>
      <c r="D8883" t="s">
        <v>28</v>
      </c>
      <c r="E8883" t="s">
        <v>28</v>
      </c>
      <c r="F8883" s="1" t="s">
        <v>20937</v>
      </c>
      <c r="G8883">
        <v>181</v>
      </c>
      <c r="H8883" t="s">
        <v>29</v>
      </c>
      <c r="I8883">
        <v>816</v>
      </c>
      <c r="J8883">
        <v>143.91999999999999</v>
      </c>
      <c r="K8883">
        <f>Passenger_Data[[#This Row],[Price_USD]]*1</f>
        <v>143.91999999999999</v>
      </c>
      <c r="L8883">
        <v>47</v>
      </c>
      <c r="M8883" t="s">
        <v>40</v>
      </c>
      <c r="N8883" t="s">
        <v>60</v>
      </c>
      <c r="O8883" t="s">
        <v>56</v>
      </c>
      <c r="P8883" t="s">
        <v>50</v>
      </c>
      <c r="Q8883">
        <v>0</v>
      </c>
      <c r="R8883" t="s">
        <v>34</v>
      </c>
      <c r="S8883" t="s">
        <v>68</v>
      </c>
      <c r="T8883">
        <v>5.6</v>
      </c>
      <c r="U8883">
        <v>83</v>
      </c>
      <c r="V8883">
        <v>99</v>
      </c>
      <c r="W8883">
        <v>0</v>
      </c>
      <c r="X8883">
        <v>0</v>
      </c>
      <c r="Y8883" t="s">
        <v>36</v>
      </c>
    </row>
    <row r="8884" spans="1:25" x14ac:dyDescent="0.25">
      <c r="A8884" t="s">
        <v>10929</v>
      </c>
      <c r="B8884" t="s">
        <v>667</v>
      </c>
      <c r="C8884" t="s">
        <v>48</v>
      </c>
      <c r="D8884" t="s">
        <v>55</v>
      </c>
      <c r="E8884" t="s">
        <v>39</v>
      </c>
      <c r="F8884" s="1" t="s">
        <v>20938</v>
      </c>
      <c r="G8884">
        <v>146</v>
      </c>
      <c r="H8884" t="s">
        <v>29</v>
      </c>
      <c r="I8884">
        <v>1519</v>
      </c>
      <c r="J8884">
        <v>384.12</v>
      </c>
      <c r="K8884">
        <f>Passenger_Data[[#This Row],[Price_USD]]*1</f>
        <v>384.12</v>
      </c>
      <c r="L8884">
        <v>68</v>
      </c>
      <c r="M8884" t="s">
        <v>40</v>
      </c>
      <c r="N8884" t="s">
        <v>31</v>
      </c>
      <c r="O8884" t="s">
        <v>42</v>
      </c>
      <c r="P8884" t="s">
        <v>50</v>
      </c>
      <c r="Q8884">
        <v>3</v>
      </c>
      <c r="R8884" t="s">
        <v>65</v>
      </c>
      <c r="S8884" t="s">
        <v>35</v>
      </c>
      <c r="T8884">
        <v>9.6</v>
      </c>
      <c r="U8884">
        <v>8</v>
      </c>
      <c r="V8884">
        <v>77</v>
      </c>
      <c r="W8884">
        <v>0</v>
      </c>
      <c r="X8884">
        <v>1</v>
      </c>
      <c r="Y8884" t="s">
        <v>36</v>
      </c>
    </row>
    <row r="8885" spans="1:25" x14ac:dyDescent="0.25">
      <c r="A8885" t="s">
        <v>10930</v>
      </c>
      <c r="B8885" t="s">
        <v>857</v>
      </c>
      <c r="C8885" t="s">
        <v>26</v>
      </c>
      <c r="D8885" t="s">
        <v>55</v>
      </c>
      <c r="E8885" t="s">
        <v>76</v>
      </c>
      <c r="F8885" s="1" t="s">
        <v>20939</v>
      </c>
      <c r="G8885">
        <v>167</v>
      </c>
      <c r="H8885" t="s">
        <v>86</v>
      </c>
      <c r="I8885">
        <v>1558</v>
      </c>
      <c r="J8885">
        <v>330.38</v>
      </c>
      <c r="K8885">
        <f>Passenger_Data[[#This Row],[Price_USD]]*1</f>
        <v>330.38</v>
      </c>
      <c r="L8885">
        <v>72</v>
      </c>
      <c r="M8885" t="s">
        <v>30</v>
      </c>
      <c r="N8885" t="s">
        <v>41</v>
      </c>
      <c r="O8885" t="s">
        <v>42</v>
      </c>
      <c r="P8885" t="s">
        <v>83</v>
      </c>
      <c r="Q8885">
        <v>2</v>
      </c>
      <c r="R8885" t="s">
        <v>34</v>
      </c>
      <c r="S8885" t="s">
        <v>68</v>
      </c>
      <c r="T8885">
        <v>6.9</v>
      </c>
      <c r="U8885">
        <v>23</v>
      </c>
      <c r="V8885">
        <v>102</v>
      </c>
      <c r="W8885">
        <v>0</v>
      </c>
      <c r="X8885">
        <v>0</v>
      </c>
      <c r="Y8885" t="s">
        <v>36</v>
      </c>
    </row>
    <row r="8886" spans="1:25" x14ac:dyDescent="0.25">
      <c r="A8886" t="s">
        <v>10931</v>
      </c>
      <c r="B8886" t="s">
        <v>728</v>
      </c>
      <c r="C8886" t="s">
        <v>54</v>
      </c>
      <c r="D8886" t="s">
        <v>39</v>
      </c>
      <c r="E8886" t="s">
        <v>27</v>
      </c>
      <c r="F8886" s="1" t="s">
        <v>20940</v>
      </c>
      <c r="G8886">
        <v>247</v>
      </c>
      <c r="H8886" t="s">
        <v>29</v>
      </c>
      <c r="I8886">
        <v>1437</v>
      </c>
      <c r="J8886">
        <v>270.83</v>
      </c>
      <c r="K8886">
        <f>Passenger_Data[[#This Row],[Price_USD]]*1</f>
        <v>270.83</v>
      </c>
      <c r="L8886">
        <v>68</v>
      </c>
      <c r="M8886" t="s">
        <v>40</v>
      </c>
      <c r="N8886" t="s">
        <v>31</v>
      </c>
      <c r="O8886" t="s">
        <v>56</v>
      </c>
      <c r="P8886" t="s">
        <v>83</v>
      </c>
      <c r="Q8886">
        <v>0</v>
      </c>
      <c r="R8886" t="s">
        <v>65</v>
      </c>
      <c r="S8886" t="s">
        <v>68</v>
      </c>
      <c r="T8886">
        <v>7.4</v>
      </c>
      <c r="U8886">
        <v>23</v>
      </c>
      <c r="V8886">
        <v>82</v>
      </c>
      <c r="W8886">
        <v>0</v>
      </c>
      <c r="X8886">
        <v>0</v>
      </c>
      <c r="Y8886" t="s">
        <v>45</v>
      </c>
    </row>
    <row r="8887" spans="1:25" x14ac:dyDescent="0.25">
      <c r="A8887" t="s">
        <v>10932</v>
      </c>
      <c r="B8887" t="s">
        <v>1952</v>
      </c>
      <c r="C8887" t="s">
        <v>73</v>
      </c>
      <c r="D8887" t="s">
        <v>28</v>
      </c>
      <c r="E8887" t="s">
        <v>76</v>
      </c>
      <c r="F8887" s="1" t="s">
        <v>20941</v>
      </c>
      <c r="G8887">
        <v>158</v>
      </c>
      <c r="H8887" t="s">
        <v>29</v>
      </c>
      <c r="I8887">
        <v>1012</v>
      </c>
      <c r="J8887">
        <v>426.87</v>
      </c>
      <c r="K8887">
        <f>Passenger_Data[[#This Row],[Price_USD]]*1</f>
        <v>426.87</v>
      </c>
      <c r="L8887">
        <v>45</v>
      </c>
      <c r="M8887" t="s">
        <v>40</v>
      </c>
      <c r="N8887" t="s">
        <v>60</v>
      </c>
      <c r="O8887" t="s">
        <v>56</v>
      </c>
      <c r="P8887" t="s">
        <v>50</v>
      </c>
      <c r="Q8887">
        <v>0</v>
      </c>
      <c r="R8887" t="s">
        <v>65</v>
      </c>
      <c r="S8887" t="s">
        <v>44</v>
      </c>
      <c r="T8887">
        <v>5.4</v>
      </c>
      <c r="U8887">
        <v>5</v>
      </c>
      <c r="V8887">
        <v>63</v>
      </c>
      <c r="W8887">
        <v>0</v>
      </c>
      <c r="X8887">
        <v>0</v>
      </c>
      <c r="Y8887" t="s">
        <v>77</v>
      </c>
    </row>
    <row r="8888" spans="1:25" x14ac:dyDescent="0.25">
      <c r="A8888" t="s">
        <v>10933</v>
      </c>
      <c r="B8888" t="s">
        <v>609</v>
      </c>
      <c r="C8888" t="s">
        <v>73</v>
      </c>
      <c r="D8888" t="s">
        <v>64</v>
      </c>
      <c r="E8888" t="s">
        <v>28</v>
      </c>
      <c r="F8888" s="1" t="s">
        <v>20942</v>
      </c>
      <c r="G8888">
        <v>145</v>
      </c>
      <c r="H8888" t="s">
        <v>29</v>
      </c>
      <c r="I8888">
        <v>1488</v>
      </c>
      <c r="J8888">
        <v>452.92</v>
      </c>
      <c r="K8888">
        <f>Passenger_Data[[#This Row],[Price_USD]]*1</f>
        <v>452.92</v>
      </c>
      <c r="L8888">
        <v>72</v>
      </c>
      <c r="M8888" t="s">
        <v>40</v>
      </c>
      <c r="N8888" t="s">
        <v>31</v>
      </c>
      <c r="O8888" t="s">
        <v>33</v>
      </c>
      <c r="P8888" t="s">
        <v>83</v>
      </c>
      <c r="Q8888">
        <v>1</v>
      </c>
      <c r="R8888" t="s">
        <v>65</v>
      </c>
      <c r="S8888" t="s">
        <v>68</v>
      </c>
      <c r="T8888">
        <v>6.5</v>
      </c>
      <c r="U8888">
        <v>12</v>
      </c>
      <c r="V8888">
        <v>86</v>
      </c>
      <c r="W8888">
        <v>0</v>
      </c>
      <c r="X8888">
        <v>1</v>
      </c>
      <c r="Y8888" t="s">
        <v>36</v>
      </c>
    </row>
    <row r="8889" spans="1:25" x14ac:dyDescent="0.25">
      <c r="A8889" t="s">
        <v>10934</v>
      </c>
      <c r="B8889" t="s">
        <v>1045</v>
      </c>
      <c r="C8889" t="s">
        <v>54</v>
      </c>
      <c r="D8889" t="s">
        <v>28</v>
      </c>
      <c r="E8889" t="s">
        <v>55</v>
      </c>
      <c r="F8889" s="1" t="s">
        <v>20943</v>
      </c>
      <c r="G8889">
        <v>165</v>
      </c>
      <c r="H8889" t="s">
        <v>86</v>
      </c>
      <c r="I8889">
        <v>1383</v>
      </c>
      <c r="J8889">
        <v>347.64</v>
      </c>
      <c r="K8889">
        <f>Passenger_Data[[#This Row],[Price_USD]]*1</f>
        <v>347.64</v>
      </c>
      <c r="L8889">
        <v>72</v>
      </c>
      <c r="M8889" t="s">
        <v>40</v>
      </c>
      <c r="N8889" t="s">
        <v>31</v>
      </c>
      <c r="O8889" t="s">
        <v>56</v>
      </c>
      <c r="P8889" t="s">
        <v>33</v>
      </c>
      <c r="Q8889">
        <v>1</v>
      </c>
      <c r="R8889" t="s">
        <v>51</v>
      </c>
      <c r="S8889" t="s">
        <v>61</v>
      </c>
      <c r="T8889">
        <v>8.1</v>
      </c>
      <c r="U8889">
        <v>8</v>
      </c>
      <c r="V8889">
        <v>68</v>
      </c>
      <c r="W8889">
        <v>0</v>
      </c>
      <c r="X8889">
        <v>0</v>
      </c>
      <c r="Y8889" t="s">
        <v>36</v>
      </c>
    </row>
    <row r="8890" spans="1:25" x14ac:dyDescent="0.25">
      <c r="A8890" t="s">
        <v>10935</v>
      </c>
      <c r="B8890" t="s">
        <v>5121</v>
      </c>
      <c r="C8890" t="s">
        <v>73</v>
      </c>
      <c r="D8890" t="s">
        <v>28</v>
      </c>
      <c r="E8890" t="s">
        <v>59</v>
      </c>
      <c r="F8890" s="1" t="s">
        <v>20944</v>
      </c>
      <c r="G8890">
        <v>142</v>
      </c>
      <c r="H8890" t="s">
        <v>29</v>
      </c>
      <c r="I8890">
        <v>1101</v>
      </c>
      <c r="J8890">
        <v>430.36</v>
      </c>
      <c r="K8890">
        <f>Passenger_Data[[#This Row],[Price_USD]]*1</f>
        <v>430.36</v>
      </c>
      <c r="L8890">
        <v>54</v>
      </c>
      <c r="M8890" t="s">
        <v>40</v>
      </c>
      <c r="N8890" t="s">
        <v>41</v>
      </c>
      <c r="O8890" t="s">
        <v>32</v>
      </c>
      <c r="P8890" t="s">
        <v>50</v>
      </c>
      <c r="Q8890">
        <v>0</v>
      </c>
      <c r="R8890" t="s">
        <v>65</v>
      </c>
      <c r="S8890" t="s">
        <v>35</v>
      </c>
      <c r="T8890">
        <v>8</v>
      </c>
      <c r="U8890">
        <v>40</v>
      </c>
      <c r="V8890">
        <v>81</v>
      </c>
      <c r="W8890">
        <v>0</v>
      </c>
      <c r="X8890">
        <v>0</v>
      </c>
      <c r="Y8890" t="s">
        <v>45</v>
      </c>
    </row>
    <row r="8891" spans="1:25" x14ac:dyDescent="0.25">
      <c r="A8891" t="s">
        <v>10936</v>
      </c>
      <c r="B8891" t="s">
        <v>1042</v>
      </c>
      <c r="C8891" t="s">
        <v>48</v>
      </c>
      <c r="D8891" t="s">
        <v>28</v>
      </c>
      <c r="E8891" t="s">
        <v>76</v>
      </c>
      <c r="F8891" s="1" t="s">
        <v>20945</v>
      </c>
      <c r="G8891">
        <v>223</v>
      </c>
      <c r="H8891" t="s">
        <v>29</v>
      </c>
      <c r="I8891">
        <v>1596</v>
      </c>
      <c r="J8891">
        <v>422.4</v>
      </c>
      <c r="K8891">
        <f>Passenger_Data[[#This Row],[Price_USD]]*1</f>
        <v>422.4</v>
      </c>
      <c r="L8891">
        <v>42</v>
      </c>
      <c r="M8891" t="s">
        <v>40</v>
      </c>
      <c r="N8891" t="s">
        <v>31</v>
      </c>
      <c r="O8891" t="s">
        <v>32</v>
      </c>
      <c r="P8891" t="s">
        <v>83</v>
      </c>
      <c r="Q8891">
        <v>2</v>
      </c>
      <c r="R8891" t="s">
        <v>51</v>
      </c>
      <c r="S8891" t="s">
        <v>68</v>
      </c>
      <c r="T8891">
        <v>6.8</v>
      </c>
      <c r="U8891">
        <v>7</v>
      </c>
      <c r="V8891">
        <v>116</v>
      </c>
      <c r="W8891">
        <v>0</v>
      </c>
      <c r="X8891">
        <v>0</v>
      </c>
      <c r="Y8891" t="s">
        <v>77</v>
      </c>
    </row>
    <row r="8892" spans="1:25" x14ac:dyDescent="0.25">
      <c r="A8892" t="s">
        <v>10937</v>
      </c>
      <c r="B8892" t="s">
        <v>6820</v>
      </c>
      <c r="C8892" t="s">
        <v>73</v>
      </c>
      <c r="D8892" t="s">
        <v>55</v>
      </c>
      <c r="E8892" t="s">
        <v>76</v>
      </c>
      <c r="F8892" s="1" t="s">
        <v>20946</v>
      </c>
      <c r="G8892">
        <v>163</v>
      </c>
      <c r="H8892" t="s">
        <v>29</v>
      </c>
      <c r="I8892">
        <v>1620</v>
      </c>
      <c r="J8892">
        <v>410.45</v>
      </c>
      <c r="K8892">
        <f>Passenger_Data[[#This Row],[Price_USD]]*1</f>
        <v>410.45</v>
      </c>
      <c r="L8892">
        <v>47</v>
      </c>
      <c r="M8892" t="s">
        <v>30</v>
      </c>
      <c r="N8892" t="s">
        <v>31</v>
      </c>
      <c r="O8892" t="s">
        <v>33</v>
      </c>
      <c r="P8892" t="s">
        <v>33</v>
      </c>
      <c r="Q8892">
        <v>1</v>
      </c>
      <c r="R8892" t="s">
        <v>43</v>
      </c>
      <c r="S8892" t="s">
        <v>68</v>
      </c>
      <c r="T8892">
        <v>7</v>
      </c>
      <c r="U8892">
        <v>6</v>
      </c>
      <c r="V8892">
        <v>9</v>
      </c>
      <c r="W8892">
        <v>0</v>
      </c>
      <c r="X8892">
        <v>0</v>
      </c>
      <c r="Y8892" t="s">
        <v>45</v>
      </c>
    </row>
    <row r="8893" spans="1:25" x14ac:dyDescent="0.25">
      <c r="A8893" t="s">
        <v>10938</v>
      </c>
      <c r="B8893" t="s">
        <v>3331</v>
      </c>
      <c r="C8893" t="s">
        <v>48</v>
      </c>
      <c r="D8893" t="s">
        <v>27</v>
      </c>
      <c r="E8893" t="s">
        <v>64</v>
      </c>
      <c r="F8893" s="1" t="s">
        <v>20947</v>
      </c>
      <c r="G8893">
        <v>300</v>
      </c>
      <c r="H8893" t="s">
        <v>29</v>
      </c>
      <c r="I8893">
        <v>1453</v>
      </c>
      <c r="J8893">
        <v>320.97000000000003</v>
      </c>
      <c r="K8893">
        <f>Passenger_Data[[#This Row],[Price_USD]]*1</f>
        <v>320.97000000000003</v>
      </c>
      <c r="L8893">
        <v>70</v>
      </c>
      <c r="M8893" t="s">
        <v>40</v>
      </c>
      <c r="N8893" t="s">
        <v>60</v>
      </c>
      <c r="O8893" t="s">
        <v>56</v>
      </c>
      <c r="P8893" t="s">
        <v>50</v>
      </c>
      <c r="Q8893">
        <v>1</v>
      </c>
      <c r="R8893" t="s">
        <v>65</v>
      </c>
      <c r="S8893" t="s">
        <v>61</v>
      </c>
      <c r="T8893">
        <v>7</v>
      </c>
      <c r="U8893">
        <v>13</v>
      </c>
      <c r="V8893">
        <v>54</v>
      </c>
      <c r="W8893">
        <v>0</v>
      </c>
      <c r="X8893">
        <v>0</v>
      </c>
      <c r="Y8893" t="s">
        <v>36</v>
      </c>
    </row>
    <row r="8894" spans="1:25" x14ac:dyDescent="0.25">
      <c r="A8894" t="s">
        <v>10939</v>
      </c>
      <c r="B8894" t="s">
        <v>628</v>
      </c>
      <c r="C8894" t="s">
        <v>82</v>
      </c>
      <c r="D8894" t="s">
        <v>49</v>
      </c>
      <c r="E8894" t="s">
        <v>39</v>
      </c>
      <c r="F8894" s="1" t="s">
        <v>20948</v>
      </c>
      <c r="G8894">
        <v>156</v>
      </c>
      <c r="H8894" t="s">
        <v>29</v>
      </c>
      <c r="I8894">
        <v>1327</v>
      </c>
      <c r="J8894">
        <v>372.87</v>
      </c>
      <c r="K8894">
        <f>Passenger_Data[[#This Row],[Price_USD]]*1</f>
        <v>372.87</v>
      </c>
      <c r="L8894">
        <v>27</v>
      </c>
      <c r="M8894" t="s">
        <v>40</v>
      </c>
      <c r="N8894" t="s">
        <v>31</v>
      </c>
      <c r="O8894" t="s">
        <v>42</v>
      </c>
      <c r="P8894" t="s">
        <v>83</v>
      </c>
      <c r="Q8894">
        <v>1</v>
      </c>
      <c r="R8894" t="s">
        <v>65</v>
      </c>
      <c r="S8894" t="s">
        <v>68</v>
      </c>
      <c r="T8894">
        <v>10</v>
      </c>
      <c r="U8894">
        <v>15</v>
      </c>
      <c r="V8894">
        <v>52</v>
      </c>
      <c r="W8894">
        <v>0</v>
      </c>
      <c r="X8894">
        <v>0</v>
      </c>
      <c r="Y8894" t="s">
        <v>77</v>
      </c>
    </row>
    <row r="8895" spans="1:25" x14ac:dyDescent="0.25">
      <c r="A8895" t="s">
        <v>10940</v>
      </c>
      <c r="B8895" t="s">
        <v>773</v>
      </c>
      <c r="C8895" t="s">
        <v>82</v>
      </c>
      <c r="D8895" t="s">
        <v>39</v>
      </c>
      <c r="E8895" t="s">
        <v>39</v>
      </c>
      <c r="F8895" s="1" t="s">
        <v>20949</v>
      </c>
      <c r="G8895">
        <v>268</v>
      </c>
      <c r="H8895" t="s">
        <v>29</v>
      </c>
      <c r="I8895">
        <v>1409</v>
      </c>
      <c r="J8895">
        <v>248.37</v>
      </c>
      <c r="K8895">
        <f>Passenger_Data[[#This Row],[Price_USD]]*1</f>
        <v>248.37</v>
      </c>
      <c r="L8895">
        <v>20</v>
      </c>
      <c r="M8895" t="s">
        <v>30</v>
      </c>
      <c r="N8895" t="s">
        <v>41</v>
      </c>
      <c r="O8895" t="s">
        <v>33</v>
      </c>
      <c r="P8895" t="s">
        <v>50</v>
      </c>
      <c r="Q8895">
        <v>1</v>
      </c>
      <c r="R8895" t="s">
        <v>43</v>
      </c>
      <c r="S8895" t="s">
        <v>68</v>
      </c>
      <c r="T8895">
        <v>9.1999999999999993</v>
      </c>
      <c r="U8895">
        <v>20</v>
      </c>
      <c r="V8895">
        <v>82</v>
      </c>
      <c r="W8895">
        <v>0</v>
      </c>
      <c r="X8895">
        <v>0</v>
      </c>
      <c r="Y8895" t="s">
        <v>36</v>
      </c>
    </row>
    <row r="8896" spans="1:25" x14ac:dyDescent="0.25">
      <c r="A8896" t="s">
        <v>10941</v>
      </c>
      <c r="B8896" t="s">
        <v>866</v>
      </c>
      <c r="C8896" t="s">
        <v>73</v>
      </c>
      <c r="D8896" t="s">
        <v>76</v>
      </c>
      <c r="E8896" t="s">
        <v>64</v>
      </c>
      <c r="F8896" s="1" t="s">
        <v>20950</v>
      </c>
      <c r="G8896">
        <v>266</v>
      </c>
      <c r="H8896" t="s">
        <v>29</v>
      </c>
      <c r="I8896">
        <v>1049</v>
      </c>
      <c r="J8896">
        <v>342.78</v>
      </c>
      <c r="K8896">
        <f>Passenger_Data[[#This Row],[Price_USD]]*1</f>
        <v>342.78</v>
      </c>
      <c r="L8896">
        <v>28</v>
      </c>
      <c r="M8896" t="s">
        <v>40</v>
      </c>
      <c r="N8896" t="s">
        <v>31</v>
      </c>
      <c r="O8896" t="s">
        <v>32</v>
      </c>
      <c r="P8896" t="s">
        <v>50</v>
      </c>
      <c r="Q8896">
        <v>0</v>
      </c>
      <c r="R8896" t="s">
        <v>65</v>
      </c>
      <c r="S8896" t="s">
        <v>68</v>
      </c>
      <c r="T8896">
        <v>6.9</v>
      </c>
      <c r="U8896">
        <v>0</v>
      </c>
      <c r="V8896">
        <v>26</v>
      </c>
      <c r="W8896">
        <v>0</v>
      </c>
      <c r="X8896">
        <v>0</v>
      </c>
      <c r="Y8896" t="s">
        <v>77</v>
      </c>
    </row>
    <row r="8897" spans="1:25" x14ac:dyDescent="0.25">
      <c r="A8897" t="s">
        <v>10942</v>
      </c>
      <c r="B8897" t="s">
        <v>4469</v>
      </c>
      <c r="C8897" t="s">
        <v>73</v>
      </c>
      <c r="D8897" t="s">
        <v>76</v>
      </c>
      <c r="E8897" t="s">
        <v>64</v>
      </c>
      <c r="F8897" s="1" t="s">
        <v>20951</v>
      </c>
      <c r="G8897">
        <v>78</v>
      </c>
      <c r="H8897" t="s">
        <v>29</v>
      </c>
      <c r="I8897">
        <v>1650</v>
      </c>
      <c r="J8897">
        <v>274.17</v>
      </c>
      <c r="K8897">
        <f>Passenger_Data[[#This Row],[Price_USD]]*1</f>
        <v>274.17</v>
      </c>
      <c r="L8897">
        <v>30</v>
      </c>
      <c r="M8897" t="s">
        <v>30</v>
      </c>
      <c r="N8897" t="s">
        <v>60</v>
      </c>
      <c r="O8897" t="s">
        <v>32</v>
      </c>
      <c r="P8897" t="s">
        <v>50</v>
      </c>
      <c r="Q8897">
        <v>1</v>
      </c>
      <c r="R8897" t="s">
        <v>65</v>
      </c>
      <c r="S8897" t="s">
        <v>44</v>
      </c>
      <c r="T8897">
        <v>6.5</v>
      </c>
      <c r="U8897">
        <v>30</v>
      </c>
      <c r="V8897">
        <v>106</v>
      </c>
      <c r="W8897">
        <v>0</v>
      </c>
      <c r="X8897">
        <v>0</v>
      </c>
      <c r="Y8897" t="s">
        <v>77</v>
      </c>
    </row>
    <row r="8898" spans="1:25" x14ac:dyDescent="0.25">
      <c r="A8898" t="s">
        <v>10943</v>
      </c>
      <c r="B8898" t="s">
        <v>1607</v>
      </c>
      <c r="C8898" t="s">
        <v>54</v>
      </c>
      <c r="D8898" t="s">
        <v>27</v>
      </c>
      <c r="E8898" t="s">
        <v>59</v>
      </c>
      <c r="F8898" s="1" t="s">
        <v>20952</v>
      </c>
      <c r="G8898">
        <v>92</v>
      </c>
      <c r="H8898" t="s">
        <v>29</v>
      </c>
      <c r="I8898">
        <v>1659</v>
      </c>
      <c r="J8898">
        <v>364.57</v>
      </c>
      <c r="K8898">
        <f>Passenger_Data[[#This Row],[Price_USD]]*1</f>
        <v>364.57</v>
      </c>
      <c r="L8898">
        <v>75</v>
      </c>
      <c r="M8898" t="s">
        <v>30</v>
      </c>
      <c r="N8898" t="s">
        <v>41</v>
      </c>
      <c r="O8898" t="s">
        <v>42</v>
      </c>
      <c r="P8898" t="s">
        <v>50</v>
      </c>
      <c r="Q8898">
        <v>1</v>
      </c>
      <c r="R8898" t="s">
        <v>51</v>
      </c>
      <c r="S8898" t="s">
        <v>35</v>
      </c>
      <c r="T8898">
        <v>8.6999999999999993</v>
      </c>
      <c r="U8898">
        <v>16</v>
      </c>
      <c r="V8898">
        <v>54</v>
      </c>
      <c r="W8898">
        <v>0</v>
      </c>
      <c r="X8898">
        <v>0</v>
      </c>
      <c r="Y8898" t="s">
        <v>77</v>
      </c>
    </row>
    <row r="8899" spans="1:25" x14ac:dyDescent="0.25">
      <c r="A8899" t="s">
        <v>10944</v>
      </c>
      <c r="B8899" t="s">
        <v>3603</v>
      </c>
      <c r="C8899" t="s">
        <v>48</v>
      </c>
      <c r="D8899" t="s">
        <v>59</v>
      </c>
      <c r="E8899" t="s">
        <v>49</v>
      </c>
      <c r="F8899" s="1" t="s">
        <v>20953</v>
      </c>
      <c r="G8899">
        <v>248</v>
      </c>
      <c r="H8899" t="s">
        <v>108</v>
      </c>
      <c r="I8899">
        <v>1172</v>
      </c>
      <c r="J8899">
        <v>142.76</v>
      </c>
      <c r="K8899">
        <f>Passenger_Data[[#This Row],[Price_USD]]*1</f>
        <v>142.76</v>
      </c>
      <c r="L8899">
        <v>44</v>
      </c>
      <c r="M8899" t="s">
        <v>40</v>
      </c>
      <c r="N8899" t="s">
        <v>41</v>
      </c>
      <c r="O8899" t="s">
        <v>33</v>
      </c>
      <c r="P8899" t="s">
        <v>50</v>
      </c>
      <c r="Q8899">
        <v>0</v>
      </c>
      <c r="R8899" t="s">
        <v>65</v>
      </c>
      <c r="S8899" t="s">
        <v>61</v>
      </c>
      <c r="T8899">
        <v>6.5</v>
      </c>
      <c r="U8899">
        <v>9</v>
      </c>
      <c r="V8899">
        <v>83</v>
      </c>
      <c r="W8899">
        <v>1</v>
      </c>
      <c r="X8899">
        <v>1</v>
      </c>
      <c r="Y8899" t="s">
        <v>77</v>
      </c>
    </row>
    <row r="8900" spans="1:25" x14ac:dyDescent="0.25">
      <c r="A8900" t="s">
        <v>10945</v>
      </c>
      <c r="B8900" t="s">
        <v>1698</v>
      </c>
      <c r="C8900" t="s">
        <v>26</v>
      </c>
      <c r="D8900" t="s">
        <v>49</v>
      </c>
      <c r="E8900" t="s">
        <v>59</v>
      </c>
      <c r="F8900" s="1" t="s">
        <v>20954</v>
      </c>
      <c r="G8900">
        <v>233</v>
      </c>
      <c r="H8900" t="s">
        <v>29</v>
      </c>
      <c r="I8900">
        <v>665</v>
      </c>
      <c r="J8900">
        <v>343.35</v>
      </c>
      <c r="K8900">
        <f>Passenger_Data[[#This Row],[Price_USD]]*1</f>
        <v>343.35</v>
      </c>
      <c r="L8900">
        <v>18</v>
      </c>
      <c r="M8900" t="s">
        <v>40</v>
      </c>
      <c r="N8900" t="s">
        <v>41</v>
      </c>
      <c r="O8900" t="s">
        <v>32</v>
      </c>
      <c r="P8900" t="s">
        <v>83</v>
      </c>
      <c r="Q8900">
        <v>1</v>
      </c>
      <c r="R8900" t="s">
        <v>65</v>
      </c>
      <c r="S8900" t="s">
        <v>35</v>
      </c>
      <c r="T8900">
        <v>6.7</v>
      </c>
      <c r="U8900">
        <v>4</v>
      </c>
      <c r="V8900">
        <v>97</v>
      </c>
      <c r="W8900">
        <v>0</v>
      </c>
      <c r="X8900">
        <v>0</v>
      </c>
      <c r="Y8900" t="s">
        <v>45</v>
      </c>
    </row>
    <row r="8901" spans="1:25" x14ac:dyDescent="0.25">
      <c r="A8901" t="s">
        <v>10946</v>
      </c>
      <c r="B8901" t="s">
        <v>773</v>
      </c>
      <c r="C8901" t="s">
        <v>73</v>
      </c>
      <c r="D8901" t="s">
        <v>76</v>
      </c>
      <c r="E8901" t="s">
        <v>64</v>
      </c>
      <c r="F8901" s="1" t="s">
        <v>20955</v>
      </c>
      <c r="G8901">
        <v>184</v>
      </c>
      <c r="H8901" t="s">
        <v>29</v>
      </c>
      <c r="I8901">
        <v>1356</v>
      </c>
      <c r="J8901">
        <v>344.08</v>
      </c>
      <c r="K8901">
        <f>Passenger_Data[[#This Row],[Price_USD]]*1</f>
        <v>344.08</v>
      </c>
      <c r="L8901">
        <v>21</v>
      </c>
      <c r="M8901" t="s">
        <v>30</v>
      </c>
      <c r="N8901" t="s">
        <v>60</v>
      </c>
      <c r="O8901" t="s">
        <v>32</v>
      </c>
      <c r="P8901" t="s">
        <v>33</v>
      </c>
      <c r="Q8901">
        <v>4</v>
      </c>
      <c r="R8901" t="s">
        <v>65</v>
      </c>
      <c r="S8901" t="s">
        <v>68</v>
      </c>
      <c r="T8901">
        <v>6.5</v>
      </c>
      <c r="U8901">
        <v>2</v>
      </c>
      <c r="V8901">
        <v>1</v>
      </c>
      <c r="W8901">
        <v>0</v>
      </c>
      <c r="X8901">
        <v>0</v>
      </c>
      <c r="Y8901" t="s">
        <v>45</v>
      </c>
    </row>
    <row r="8902" spans="1:25" x14ac:dyDescent="0.25">
      <c r="A8902" t="s">
        <v>10947</v>
      </c>
      <c r="B8902" t="s">
        <v>363</v>
      </c>
      <c r="C8902" t="s">
        <v>73</v>
      </c>
      <c r="D8902" t="s">
        <v>64</v>
      </c>
      <c r="E8902" t="s">
        <v>49</v>
      </c>
      <c r="F8902" s="1" t="s">
        <v>20956</v>
      </c>
      <c r="G8902">
        <v>198</v>
      </c>
      <c r="H8902" t="s">
        <v>29</v>
      </c>
      <c r="I8902">
        <v>1653</v>
      </c>
      <c r="J8902">
        <v>319.08</v>
      </c>
      <c r="K8902">
        <f>Passenger_Data[[#This Row],[Price_USD]]*1</f>
        <v>319.08</v>
      </c>
      <c r="L8902">
        <v>46</v>
      </c>
      <c r="M8902" t="s">
        <v>30</v>
      </c>
      <c r="N8902" t="s">
        <v>41</v>
      </c>
      <c r="O8902" t="s">
        <v>33</v>
      </c>
      <c r="P8902" t="s">
        <v>50</v>
      </c>
      <c r="Q8902">
        <v>0</v>
      </c>
      <c r="R8902" t="s">
        <v>51</v>
      </c>
      <c r="S8902" t="s">
        <v>35</v>
      </c>
      <c r="T8902">
        <v>5.0999999999999996</v>
      </c>
      <c r="U8902">
        <v>1</v>
      </c>
      <c r="V8902">
        <v>88</v>
      </c>
      <c r="W8902">
        <v>0</v>
      </c>
      <c r="X8902">
        <v>0</v>
      </c>
      <c r="Y8902" t="s">
        <v>36</v>
      </c>
    </row>
    <row r="8903" spans="1:25" x14ac:dyDescent="0.25">
      <c r="A8903" t="s">
        <v>10948</v>
      </c>
      <c r="B8903" t="s">
        <v>681</v>
      </c>
      <c r="C8903" t="s">
        <v>82</v>
      </c>
      <c r="D8903" t="s">
        <v>49</v>
      </c>
      <c r="E8903" t="s">
        <v>55</v>
      </c>
      <c r="F8903" s="1" t="s">
        <v>20957</v>
      </c>
      <c r="G8903">
        <v>247</v>
      </c>
      <c r="H8903" t="s">
        <v>29</v>
      </c>
      <c r="I8903">
        <v>797</v>
      </c>
      <c r="J8903">
        <v>217.79</v>
      </c>
      <c r="K8903">
        <f>Passenger_Data[[#This Row],[Price_USD]]*1</f>
        <v>217.79</v>
      </c>
      <c r="L8903">
        <v>41</v>
      </c>
      <c r="M8903" t="s">
        <v>40</v>
      </c>
      <c r="N8903" t="s">
        <v>31</v>
      </c>
      <c r="O8903" t="s">
        <v>32</v>
      </c>
      <c r="P8903" t="s">
        <v>50</v>
      </c>
      <c r="Q8903">
        <v>1</v>
      </c>
      <c r="R8903" t="s">
        <v>65</v>
      </c>
      <c r="S8903" t="s">
        <v>61</v>
      </c>
      <c r="T8903">
        <v>9.1</v>
      </c>
      <c r="U8903">
        <v>15</v>
      </c>
      <c r="V8903">
        <v>11</v>
      </c>
      <c r="W8903">
        <v>0</v>
      </c>
      <c r="X8903">
        <v>1</v>
      </c>
      <c r="Y8903" t="s">
        <v>77</v>
      </c>
    </row>
    <row r="8904" spans="1:25" x14ac:dyDescent="0.25">
      <c r="A8904" t="s">
        <v>10949</v>
      </c>
      <c r="B8904" t="s">
        <v>2037</v>
      </c>
      <c r="C8904" t="s">
        <v>26</v>
      </c>
      <c r="D8904" t="s">
        <v>76</v>
      </c>
      <c r="E8904" t="s">
        <v>39</v>
      </c>
      <c r="F8904" s="1" t="s">
        <v>20958</v>
      </c>
      <c r="G8904">
        <v>172</v>
      </c>
      <c r="H8904" t="s">
        <v>29</v>
      </c>
      <c r="I8904">
        <v>1052</v>
      </c>
      <c r="J8904">
        <v>322.08999999999997</v>
      </c>
      <c r="K8904">
        <f>Passenger_Data[[#This Row],[Price_USD]]*1</f>
        <v>322.08999999999997</v>
      </c>
      <c r="L8904">
        <v>24</v>
      </c>
      <c r="M8904" t="s">
        <v>40</v>
      </c>
      <c r="N8904" t="s">
        <v>31</v>
      </c>
      <c r="O8904" t="s">
        <v>32</v>
      </c>
      <c r="P8904" t="s">
        <v>33</v>
      </c>
      <c r="Q8904">
        <v>2</v>
      </c>
      <c r="R8904" t="s">
        <v>65</v>
      </c>
      <c r="S8904" t="s">
        <v>35</v>
      </c>
      <c r="T8904">
        <v>8.1999999999999993</v>
      </c>
      <c r="U8904">
        <v>8</v>
      </c>
      <c r="V8904">
        <v>98</v>
      </c>
      <c r="W8904">
        <v>0</v>
      </c>
      <c r="X8904">
        <v>0</v>
      </c>
      <c r="Y8904" t="s">
        <v>77</v>
      </c>
    </row>
    <row r="8905" spans="1:25" x14ac:dyDescent="0.25">
      <c r="A8905" t="s">
        <v>10950</v>
      </c>
      <c r="B8905" t="s">
        <v>1011</v>
      </c>
      <c r="C8905" t="s">
        <v>82</v>
      </c>
      <c r="D8905" t="s">
        <v>27</v>
      </c>
      <c r="E8905" t="s">
        <v>64</v>
      </c>
      <c r="F8905" s="1" t="s">
        <v>20959</v>
      </c>
      <c r="G8905">
        <v>141</v>
      </c>
      <c r="H8905" t="s">
        <v>29</v>
      </c>
      <c r="I8905">
        <v>1013</v>
      </c>
      <c r="J8905">
        <v>405.58</v>
      </c>
      <c r="K8905">
        <f>Passenger_Data[[#This Row],[Price_USD]]*1</f>
        <v>405.58</v>
      </c>
      <c r="L8905">
        <v>60</v>
      </c>
      <c r="M8905" t="s">
        <v>30</v>
      </c>
      <c r="N8905" t="s">
        <v>60</v>
      </c>
      <c r="O8905" t="s">
        <v>42</v>
      </c>
      <c r="P8905" t="s">
        <v>50</v>
      </c>
      <c r="Q8905">
        <v>1</v>
      </c>
      <c r="R8905" t="s">
        <v>43</v>
      </c>
      <c r="S8905" t="s">
        <v>68</v>
      </c>
      <c r="T8905">
        <v>4.7</v>
      </c>
      <c r="U8905">
        <v>2</v>
      </c>
      <c r="V8905">
        <v>92</v>
      </c>
      <c r="W8905">
        <v>0</v>
      </c>
      <c r="X8905">
        <v>0</v>
      </c>
      <c r="Y8905" t="s">
        <v>77</v>
      </c>
    </row>
    <row r="8906" spans="1:25" x14ac:dyDescent="0.25">
      <c r="A8906" t="s">
        <v>10951</v>
      </c>
      <c r="B8906" t="s">
        <v>526</v>
      </c>
      <c r="C8906" t="s">
        <v>82</v>
      </c>
      <c r="D8906" t="s">
        <v>55</v>
      </c>
      <c r="E8906" t="s">
        <v>27</v>
      </c>
      <c r="F8906" s="1" t="s">
        <v>20960</v>
      </c>
      <c r="G8906">
        <v>206</v>
      </c>
      <c r="H8906" t="s">
        <v>29</v>
      </c>
      <c r="I8906">
        <v>563</v>
      </c>
      <c r="J8906">
        <v>231.34</v>
      </c>
      <c r="K8906">
        <f>Passenger_Data[[#This Row],[Price_USD]]*1</f>
        <v>231.34</v>
      </c>
      <c r="L8906">
        <v>56</v>
      </c>
      <c r="M8906" t="s">
        <v>30</v>
      </c>
      <c r="N8906" t="s">
        <v>31</v>
      </c>
      <c r="O8906" t="s">
        <v>33</v>
      </c>
      <c r="P8906" t="s">
        <v>50</v>
      </c>
      <c r="Q8906">
        <v>2</v>
      </c>
      <c r="R8906" t="s">
        <v>34</v>
      </c>
      <c r="S8906" t="s">
        <v>68</v>
      </c>
      <c r="T8906">
        <v>8.4</v>
      </c>
      <c r="U8906">
        <v>3</v>
      </c>
      <c r="V8906">
        <v>117</v>
      </c>
      <c r="W8906">
        <v>0</v>
      </c>
      <c r="X8906">
        <v>0</v>
      </c>
      <c r="Y8906" t="s">
        <v>45</v>
      </c>
    </row>
    <row r="8907" spans="1:25" x14ac:dyDescent="0.25">
      <c r="A8907" t="s">
        <v>10952</v>
      </c>
      <c r="B8907" t="s">
        <v>657</v>
      </c>
      <c r="C8907" t="s">
        <v>54</v>
      </c>
      <c r="D8907" t="s">
        <v>39</v>
      </c>
      <c r="E8907" t="s">
        <v>59</v>
      </c>
      <c r="F8907" s="1" t="s">
        <v>20961</v>
      </c>
      <c r="G8907">
        <v>266</v>
      </c>
      <c r="H8907" t="s">
        <v>29</v>
      </c>
      <c r="I8907">
        <v>1188</v>
      </c>
      <c r="J8907">
        <v>367.05</v>
      </c>
      <c r="K8907">
        <f>Passenger_Data[[#This Row],[Price_USD]]*1</f>
        <v>367.05</v>
      </c>
      <c r="L8907">
        <v>45</v>
      </c>
      <c r="M8907" t="s">
        <v>30</v>
      </c>
      <c r="N8907" t="s">
        <v>41</v>
      </c>
      <c r="O8907" t="s">
        <v>42</v>
      </c>
      <c r="P8907" t="s">
        <v>50</v>
      </c>
      <c r="Q8907">
        <v>1</v>
      </c>
      <c r="R8907" t="s">
        <v>65</v>
      </c>
      <c r="S8907" t="s">
        <v>44</v>
      </c>
      <c r="T8907">
        <v>7.6</v>
      </c>
      <c r="U8907">
        <v>9</v>
      </c>
      <c r="V8907">
        <v>21</v>
      </c>
      <c r="W8907">
        <v>0</v>
      </c>
      <c r="X8907">
        <v>0</v>
      </c>
      <c r="Y8907" t="s">
        <v>36</v>
      </c>
    </row>
    <row r="8908" spans="1:25" x14ac:dyDescent="0.25">
      <c r="A8908" t="s">
        <v>10953</v>
      </c>
      <c r="B8908" t="s">
        <v>9999</v>
      </c>
      <c r="C8908" t="s">
        <v>82</v>
      </c>
      <c r="D8908" t="s">
        <v>59</v>
      </c>
      <c r="E8908" t="s">
        <v>76</v>
      </c>
      <c r="F8908" s="1" t="s">
        <v>20962</v>
      </c>
      <c r="G8908">
        <v>218</v>
      </c>
      <c r="H8908" t="s">
        <v>86</v>
      </c>
      <c r="I8908">
        <v>1153</v>
      </c>
      <c r="J8908">
        <v>302.8</v>
      </c>
      <c r="K8908">
        <f>Passenger_Data[[#This Row],[Price_USD]]*1</f>
        <v>302.8</v>
      </c>
      <c r="L8908">
        <v>59</v>
      </c>
      <c r="M8908" t="s">
        <v>30</v>
      </c>
      <c r="N8908" t="s">
        <v>31</v>
      </c>
      <c r="O8908" t="s">
        <v>33</v>
      </c>
      <c r="P8908" t="s">
        <v>50</v>
      </c>
      <c r="Q8908">
        <v>1</v>
      </c>
      <c r="R8908" t="s">
        <v>65</v>
      </c>
      <c r="S8908" t="s">
        <v>44</v>
      </c>
      <c r="T8908">
        <v>5.7</v>
      </c>
      <c r="U8908">
        <v>3</v>
      </c>
      <c r="V8908">
        <v>19</v>
      </c>
      <c r="W8908">
        <v>0</v>
      </c>
      <c r="X8908">
        <v>0</v>
      </c>
      <c r="Y8908" t="s">
        <v>77</v>
      </c>
    </row>
    <row r="8909" spans="1:25" x14ac:dyDescent="0.25">
      <c r="A8909" t="s">
        <v>10954</v>
      </c>
      <c r="B8909" t="s">
        <v>8355</v>
      </c>
      <c r="C8909" t="s">
        <v>26</v>
      </c>
      <c r="D8909" t="s">
        <v>59</v>
      </c>
      <c r="E8909" t="s">
        <v>55</v>
      </c>
      <c r="F8909" s="1" t="s">
        <v>20963</v>
      </c>
      <c r="G8909">
        <v>190</v>
      </c>
      <c r="H8909" t="s">
        <v>29</v>
      </c>
      <c r="I8909">
        <v>879</v>
      </c>
      <c r="J8909">
        <v>337.36</v>
      </c>
      <c r="K8909">
        <f>Passenger_Data[[#This Row],[Price_USD]]*1</f>
        <v>337.36</v>
      </c>
      <c r="L8909">
        <v>60</v>
      </c>
      <c r="M8909" t="s">
        <v>40</v>
      </c>
      <c r="N8909" t="s">
        <v>31</v>
      </c>
      <c r="O8909" t="s">
        <v>56</v>
      </c>
      <c r="P8909" t="s">
        <v>50</v>
      </c>
      <c r="Q8909">
        <v>1</v>
      </c>
      <c r="R8909" t="s">
        <v>51</v>
      </c>
      <c r="S8909" t="s">
        <v>61</v>
      </c>
      <c r="T8909">
        <v>8.1999999999999993</v>
      </c>
      <c r="U8909">
        <v>1</v>
      </c>
      <c r="V8909">
        <v>40</v>
      </c>
      <c r="W8909">
        <v>0</v>
      </c>
      <c r="X8909">
        <v>0</v>
      </c>
      <c r="Y8909" t="s">
        <v>36</v>
      </c>
    </row>
    <row r="8910" spans="1:25" x14ac:dyDescent="0.25">
      <c r="A8910" t="s">
        <v>10955</v>
      </c>
      <c r="B8910" t="s">
        <v>2518</v>
      </c>
      <c r="C8910" t="s">
        <v>73</v>
      </c>
      <c r="D8910" t="s">
        <v>27</v>
      </c>
      <c r="E8910" t="s">
        <v>49</v>
      </c>
      <c r="F8910" s="1" t="s">
        <v>20964</v>
      </c>
      <c r="G8910">
        <v>160</v>
      </c>
      <c r="H8910" t="s">
        <v>29</v>
      </c>
      <c r="I8910">
        <v>1237</v>
      </c>
      <c r="J8910">
        <v>378.33</v>
      </c>
      <c r="K8910">
        <f>Passenger_Data[[#This Row],[Price_USD]]*1</f>
        <v>378.33</v>
      </c>
      <c r="L8910">
        <v>65</v>
      </c>
      <c r="M8910" t="s">
        <v>30</v>
      </c>
      <c r="N8910" t="s">
        <v>31</v>
      </c>
      <c r="O8910" t="s">
        <v>32</v>
      </c>
      <c r="P8910" t="s">
        <v>50</v>
      </c>
      <c r="Q8910">
        <v>3</v>
      </c>
      <c r="R8910" t="s">
        <v>43</v>
      </c>
      <c r="S8910" t="s">
        <v>61</v>
      </c>
      <c r="T8910">
        <v>8.1</v>
      </c>
      <c r="U8910">
        <v>16</v>
      </c>
      <c r="V8910">
        <v>96</v>
      </c>
      <c r="W8910">
        <v>0</v>
      </c>
      <c r="X8910">
        <v>0</v>
      </c>
      <c r="Y8910" t="s">
        <v>36</v>
      </c>
    </row>
    <row r="8911" spans="1:25" x14ac:dyDescent="0.25">
      <c r="A8911" t="s">
        <v>10956</v>
      </c>
      <c r="B8911" t="s">
        <v>594</v>
      </c>
      <c r="C8911" t="s">
        <v>48</v>
      </c>
      <c r="D8911" t="s">
        <v>27</v>
      </c>
      <c r="E8911" t="s">
        <v>76</v>
      </c>
      <c r="F8911" s="1" t="s">
        <v>20965</v>
      </c>
      <c r="G8911">
        <v>182</v>
      </c>
      <c r="H8911" t="s">
        <v>29</v>
      </c>
      <c r="I8911">
        <v>1457</v>
      </c>
      <c r="J8911">
        <v>332.37</v>
      </c>
      <c r="K8911">
        <f>Passenger_Data[[#This Row],[Price_USD]]*1</f>
        <v>332.37</v>
      </c>
      <c r="L8911">
        <v>38</v>
      </c>
      <c r="M8911" t="s">
        <v>40</v>
      </c>
      <c r="N8911" t="s">
        <v>41</v>
      </c>
      <c r="O8911" t="s">
        <v>56</v>
      </c>
      <c r="P8911" t="s">
        <v>33</v>
      </c>
      <c r="Q8911">
        <v>2</v>
      </c>
      <c r="R8911" t="s">
        <v>65</v>
      </c>
      <c r="S8911" t="s">
        <v>68</v>
      </c>
      <c r="T8911">
        <v>9.6999999999999993</v>
      </c>
      <c r="U8911">
        <v>7</v>
      </c>
      <c r="V8911">
        <v>63</v>
      </c>
      <c r="W8911">
        <v>0</v>
      </c>
      <c r="X8911">
        <v>0</v>
      </c>
      <c r="Y8911" t="s">
        <v>36</v>
      </c>
    </row>
    <row r="8912" spans="1:25" x14ac:dyDescent="0.25">
      <c r="A8912" t="s">
        <v>10957</v>
      </c>
      <c r="B8912" t="s">
        <v>3453</v>
      </c>
      <c r="C8912" t="s">
        <v>26</v>
      </c>
      <c r="D8912" t="s">
        <v>39</v>
      </c>
      <c r="E8912" t="s">
        <v>49</v>
      </c>
      <c r="F8912" s="1" t="s">
        <v>20966</v>
      </c>
      <c r="G8912">
        <v>186</v>
      </c>
      <c r="H8912" t="s">
        <v>86</v>
      </c>
      <c r="I8912">
        <v>1713</v>
      </c>
      <c r="J8912">
        <v>396.06</v>
      </c>
      <c r="K8912">
        <f>Passenger_Data[[#This Row],[Price_USD]]*1</f>
        <v>396.06</v>
      </c>
      <c r="L8912">
        <v>47</v>
      </c>
      <c r="M8912" t="s">
        <v>40</v>
      </c>
      <c r="N8912" t="s">
        <v>31</v>
      </c>
      <c r="O8912" t="s">
        <v>33</v>
      </c>
      <c r="P8912" t="s">
        <v>50</v>
      </c>
      <c r="Q8912">
        <v>0</v>
      </c>
      <c r="R8912" t="s">
        <v>65</v>
      </c>
      <c r="S8912" t="s">
        <v>61</v>
      </c>
      <c r="T8912">
        <v>6.5</v>
      </c>
      <c r="U8912">
        <v>14</v>
      </c>
      <c r="V8912">
        <v>0</v>
      </c>
      <c r="W8912">
        <v>0</v>
      </c>
      <c r="X8912">
        <v>0</v>
      </c>
      <c r="Y8912" t="s">
        <v>77</v>
      </c>
    </row>
    <row r="8913" spans="1:25" x14ac:dyDescent="0.25">
      <c r="A8913" t="s">
        <v>10958</v>
      </c>
      <c r="B8913" t="s">
        <v>9613</v>
      </c>
      <c r="C8913" t="s">
        <v>26</v>
      </c>
      <c r="D8913" t="s">
        <v>55</v>
      </c>
      <c r="E8913" t="s">
        <v>49</v>
      </c>
      <c r="F8913" s="1" t="s">
        <v>20967</v>
      </c>
      <c r="G8913">
        <v>210</v>
      </c>
      <c r="H8913" t="s">
        <v>29</v>
      </c>
      <c r="I8913">
        <v>1184</v>
      </c>
      <c r="J8913">
        <v>201.43</v>
      </c>
      <c r="K8913">
        <f>Passenger_Data[[#This Row],[Price_USD]]*1</f>
        <v>201.43</v>
      </c>
      <c r="L8913">
        <v>66</v>
      </c>
      <c r="M8913" t="s">
        <v>30</v>
      </c>
      <c r="N8913" t="s">
        <v>31</v>
      </c>
      <c r="O8913" t="s">
        <v>32</v>
      </c>
      <c r="P8913" t="s">
        <v>50</v>
      </c>
      <c r="Q8913">
        <v>1</v>
      </c>
      <c r="R8913" t="s">
        <v>65</v>
      </c>
      <c r="S8913" t="s">
        <v>68</v>
      </c>
      <c r="T8913">
        <v>6.4</v>
      </c>
      <c r="U8913">
        <v>12</v>
      </c>
      <c r="V8913">
        <v>91</v>
      </c>
      <c r="W8913">
        <v>0</v>
      </c>
      <c r="X8913">
        <v>1</v>
      </c>
      <c r="Y8913" t="s">
        <v>36</v>
      </c>
    </row>
    <row r="8914" spans="1:25" x14ac:dyDescent="0.25">
      <c r="A8914" t="s">
        <v>10959</v>
      </c>
      <c r="B8914" t="s">
        <v>4355</v>
      </c>
      <c r="C8914" t="s">
        <v>54</v>
      </c>
      <c r="D8914" t="s">
        <v>28</v>
      </c>
      <c r="E8914" t="s">
        <v>55</v>
      </c>
      <c r="F8914" s="1" t="s">
        <v>20968</v>
      </c>
      <c r="G8914">
        <v>178</v>
      </c>
      <c r="H8914" t="s">
        <v>29</v>
      </c>
      <c r="I8914">
        <v>1283</v>
      </c>
      <c r="J8914">
        <v>329</v>
      </c>
      <c r="K8914">
        <f>Passenger_Data[[#This Row],[Price_USD]]*1</f>
        <v>329</v>
      </c>
      <c r="L8914">
        <v>48</v>
      </c>
      <c r="M8914" t="s">
        <v>30</v>
      </c>
      <c r="N8914" t="s">
        <v>60</v>
      </c>
      <c r="O8914" t="s">
        <v>33</v>
      </c>
      <c r="P8914" t="s">
        <v>50</v>
      </c>
      <c r="Q8914">
        <v>0</v>
      </c>
      <c r="R8914" t="s">
        <v>51</v>
      </c>
      <c r="S8914" t="s">
        <v>61</v>
      </c>
      <c r="T8914">
        <v>5.8</v>
      </c>
      <c r="U8914">
        <v>9</v>
      </c>
      <c r="V8914">
        <v>104</v>
      </c>
      <c r="W8914">
        <v>0</v>
      </c>
      <c r="X8914">
        <v>0</v>
      </c>
      <c r="Y8914" t="s">
        <v>36</v>
      </c>
    </row>
    <row r="8915" spans="1:25" x14ac:dyDescent="0.25">
      <c r="A8915" t="s">
        <v>10960</v>
      </c>
      <c r="B8915" t="s">
        <v>3483</v>
      </c>
      <c r="C8915" t="s">
        <v>82</v>
      </c>
      <c r="D8915" t="s">
        <v>55</v>
      </c>
      <c r="E8915" t="s">
        <v>55</v>
      </c>
      <c r="F8915" s="1" t="s">
        <v>20969</v>
      </c>
      <c r="G8915">
        <v>165</v>
      </c>
      <c r="H8915" t="s">
        <v>108</v>
      </c>
      <c r="I8915">
        <v>912</v>
      </c>
      <c r="J8915">
        <v>228.33</v>
      </c>
      <c r="K8915">
        <f>Passenger_Data[[#This Row],[Price_USD]]*1</f>
        <v>228.33</v>
      </c>
      <c r="L8915">
        <v>30</v>
      </c>
      <c r="M8915" t="s">
        <v>30</v>
      </c>
      <c r="N8915" t="s">
        <v>60</v>
      </c>
      <c r="O8915" t="s">
        <v>42</v>
      </c>
      <c r="P8915" t="s">
        <v>50</v>
      </c>
      <c r="Q8915">
        <v>0</v>
      </c>
      <c r="R8915" t="s">
        <v>65</v>
      </c>
      <c r="S8915" t="s">
        <v>35</v>
      </c>
      <c r="T8915">
        <v>2.7</v>
      </c>
      <c r="U8915">
        <v>3</v>
      </c>
      <c r="V8915">
        <v>81</v>
      </c>
      <c r="W8915">
        <v>0</v>
      </c>
      <c r="X8915">
        <v>0</v>
      </c>
      <c r="Y8915" t="s">
        <v>77</v>
      </c>
    </row>
    <row r="8916" spans="1:25" x14ac:dyDescent="0.25">
      <c r="A8916" t="s">
        <v>10961</v>
      </c>
      <c r="B8916" t="s">
        <v>5850</v>
      </c>
      <c r="C8916" t="s">
        <v>54</v>
      </c>
      <c r="D8916" t="s">
        <v>49</v>
      </c>
      <c r="E8916" t="s">
        <v>55</v>
      </c>
      <c r="F8916" s="1" t="s">
        <v>20970</v>
      </c>
      <c r="G8916">
        <v>239</v>
      </c>
      <c r="H8916" t="s">
        <v>29</v>
      </c>
      <c r="I8916">
        <v>1462</v>
      </c>
      <c r="J8916">
        <v>142.51</v>
      </c>
      <c r="K8916">
        <f>Passenger_Data[[#This Row],[Price_USD]]*1</f>
        <v>142.51</v>
      </c>
      <c r="L8916">
        <v>20</v>
      </c>
      <c r="M8916" t="s">
        <v>30</v>
      </c>
      <c r="N8916" t="s">
        <v>60</v>
      </c>
      <c r="O8916" t="s">
        <v>32</v>
      </c>
      <c r="P8916" t="s">
        <v>33</v>
      </c>
      <c r="Q8916">
        <v>2</v>
      </c>
      <c r="R8916" t="s">
        <v>43</v>
      </c>
      <c r="S8916" t="s">
        <v>35</v>
      </c>
      <c r="T8916">
        <v>7.7</v>
      </c>
      <c r="U8916">
        <v>3</v>
      </c>
      <c r="V8916">
        <v>54</v>
      </c>
      <c r="W8916">
        <v>0</v>
      </c>
      <c r="X8916">
        <v>0</v>
      </c>
      <c r="Y8916" t="s">
        <v>45</v>
      </c>
    </row>
    <row r="8917" spans="1:25" x14ac:dyDescent="0.25">
      <c r="A8917" t="s">
        <v>10962</v>
      </c>
      <c r="B8917" t="s">
        <v>6675</v>
      </c>
      <c r="C8917" t="s">
        <v>54</v>
      </c>
      <c r="D8917" t="s">
        <v>76</v>
      </c>
      <c r="E8917" t="s">
        <v>59</v>
      </c>
      <c r="F8917" s="1" t="s">
        <v>20971</v>
      </c>
      <c r="G8917">
        <v>242</v>
      </c>
      <c r="H8917" t="s">
        <v>29</v>
      </c>
      <c r="I8917">
        <v>1020</v>
      </c>
      <c r="J8917">
        <v>398.36</v>
      </c>
      <c r="K8917">
        <f>Passenger_Data[[#This Row],[Price_USD]]*1</f>
        <v>398.36</v>
      </c>
      <c r="L8917">
        <v>50</v>
      </c>
      <c r="M8917" t="s">
        <v>30</v>
      </c>
      <c r="N8917" t="s">
        <v>41</v>
      </c>
      <c r="O8917" t="s">
        <v>32</v>
      </c>
      <c r="P8917" t="s">
        <v>83</v>
      </c>
      <c r="Q8917">
        <v>2</v>
      </c>
      <c r="R8917" t="s">
        <v>51</v>
      </c>
      <c r="S8917" t="s">
        <v>35</v>
      </c>
      <c r="T8917">
        <v>8.4</v>
      </c>
      <c r="U8917">
        <v>1</v>
      </c>
      <c r="V8917">
        <v>10</v>
      </c>
      <c r="W8917">
        <v>0</v>
      </c>
      <c r="X8917">
        <v>0</v>
      </c>
      <c r="Y8917" t="s">
        <v>77</v>
      </c>
    </row>
    <row r="8918" spans="1:25" x14ac:dyDescent="0.25">
      <c r="A8918" t="s">
        <v>10963</v>
      </c>
      <c r="B8918" t="s">
        <v>4049</v>
      </c>
      <c r="C8918" t="s">
        <v>26</v>
      </c>
      <c r="D8918" t="s">
        <v>59</v>
      </c>
      <c r="E8918" t="s">
        <v>59</v>
      </c>
      <c r="F8918" s="1" t="s">
        <v>20972</v>
      </c>
      <c r="G8918">
        <v>208</v>
      </c>
      <c r="H8918" t="s">
        <v>86</v>
      </c>
      <c r="I8918">
        <v>742</v>
      </c>
      <c r="J8918">
        <v>367.84</v>
      </c>
      <c r="K8918">
        <f>Passenger_Data[[#This Row],[Price_USD]]*1</f>
        <v>367.84</v>
      </c>
      <c r="L8918">
        <v>28</v>
      </c>
      <c r="M8918" t="s">
        <v>30</v>
      </c>
      <c r="N8918" t="s">
        <v>31</v>
      </c>
      <c r="O8918" t="s">
        <v>42</v>
      </c>
      <c r="P8918" t="s">
        <v>50</v>
      </c>
      <c r="Q8918">
        <v>0</v>
      </c>
      <c r="R8918" t="s">
        <v>51</v>
      </c>
      <c r="S8918" t="s">
        <v>68</v>
      </c>
      <c r="T8918">
        <v>4.7</v>
      </c>
      <c r="U8918">
        <v>2</v>
      </c>
      <c r="V8918">
        <v>39</v>
      </c>
      <c r="W8918">
        <v>0</v>
      </c>
      <c r="X8918">
        <v>0</v>
      </c>
      <c r="Y8918" t="s">
        <v>45</v>
      </c>
    </row>
    <row r="8919" spans="1:25" x14ac:dyDescent="0.25">
      <c r="A8919" t="s">
        <v>10964</v>
      </c>
      <c r="B8919" t="s">
        <v>2964</v>
      </c>
      <c r="C8919" t="s">
        <v>48</v>
      </c>
      <c r="D8919" t="s">
        <v>64</v>
      </c>
      <c r="E8919" t="s">
        <v>55</v>
      </c>
      <c r="F8919" s="1" t="s">
        <v>20973</v>
      </c>
      <c r="G8919">
        <v>220</v>
      </c>
      <c r="H8919" t="s">
        <v>86</v>
      </c>
      <c r="I8919">
        <v>738</v>
      </c>
      <c r="J8919">
        <v>397.47</v>
      </c>
      <c r="K8919">
        <f>Passenger_Data[[#This Row],[Price_USD]]*1</f>
        <v>397.47</v>
      </c>
      <c r="L8919">
        <v>45</v>
      </c>
      <c r="M8919" t="s">
        <v>40</v>
      </c>
      <c r="N8919" t="s">
        <v>60</v>
      </c>
      <c r="O8919" t="s">
        <v>56</v>
      </c>
      <c r="P8919" t="s">
        <v>33</v>
      </c>
      <c r="Q8919">
        <v>2</v>
      </c>
      <c r="R8919" t="s">
        <v>51</v>
      </c>
      <c r="S8919" t="s">
        <v>44</v>
      </c>
      <c r="T8919">
        <v>7.6</v>
      </c>
      <c r="U8919">
        <v>31</v>
      </c>
      <c r="V8919">
        <v>56</v>
      </c>
      <c r="W8919">
        <v>0</v>
      </c>
      <c r="X8919">
        <v>1</v>
      </c>
      <c r="Y8919" t="s">
        <v>45</v>
      </c>
    </row>
    <row r="8920" spans="1:25" x14ac:dyDescent="0.25">
      <c r="A8920" t="s">
        <v>10965</v>
      </c>
      <c r="B8920" t="s">
        <v>1649</v>
      </c>
      <c r="C8920" t="s">
        <v>54</v>
      </c>
      <c r="D8920" t="s">
        <v>49</v>
      </c>
      <c r="E8920" t="s">
        <v>76</v>
      </c>
      <c r="F8920" s="1" t="s">
        <v>20974</v>
      </c>
      <c r="G8920">
        <v>207</v>
      </c>
      <c r="H8920" t="s">
        <v>86</v>
      </c>
      <c r="I8920">
        <v>1933</v>
      </c>
      <c r="J8920">
        <v>232.91</v>
      </c>
      <c r="K8920">
        <f>Passenger_Data[[#This Row],[Price_USD]]*1</f>
        <v>232.91</v>
      </c>
      <c r="L8920">
        <v>27</v>
      </c>
      <c r="M8920" t="s">
        <v>40</v>
      </c>
      <c r="N8920" t="s">
        <v>41</v>
      </c>
      <c r="O8920" t="s">
        <v>42</v>
      </c>
      <c r="P8920" t="s">
        <v>50</v>
      </c>
      <c r="Q8920">
        <v>0</v>
      </c>
      <c r="R8920" t="s">
        <v>65</v>
      </c>
      <c r="S8920" t="s">
        <v>68</v>
      </c>
      <c r="T8920">
        <v>6.4</v>
      </c>
      <c r="U8920">
        <v>3</v>
      </c>
      <c r="V8920">
        <v>69</v>
      </c>
      <c r="W8920">
        <v>1</v>
      </c>
      <c r="X8920">
        <v>0</v>
      </c>
      <c r="Y8920" t="s">
        <v>36</v>
      </c>
    </row>
    <row r="8921" spans="1:25" x14ac:dyDescent="0.25">
      <c r="A8921" t="s">
        <v>10966</v>
      </c>
      <c r="B8921" t="s">
        <v>5536</v>
      </c>
      <c r="C8921" t="s">
        <v>54</v>
      </c>
      <c r="D8921" t="s">
        <v>28</v>
      </c>
      <c r="E8921" t="s">
        <v>64</v>
      </c>
      <c r="F8921" s="1" t="s">
        <v>20975</v>
      </c>
      <c r="G8921">
        <v>362</v>
      </c>
      <c r="H8921" t="s">
        <v>29</v>
      </c>
      <c r="I8921">
        <v>1587</v>
      </c>
      <c r="J8921">
        <v>58.44</v>
      </c>
      <c r="K8921">
        <f>Passenger_Data[[#This Row],[Price_USD]]*1</f>
        <v>58.44</v>
      </c>
      <c r="L8921">
        <v>66</v>
      </c>
      <c r="M8921" t="s">
        <v>40</v>
      </c>
      <c r="N8921" t="s">
        <v>41</v>
      </c>
      <c r="O8921" t="s">
        <v>32</v>
      </c>
      <c r="P8921" t="s">
        <v>50</v>
      </c>
      <c r="Q8921">
        <v>0</v>
      </c>
      <c r="R8921" t="s">
        <v>51</v>
      </c>
      <c r="S8921" t="s">
        <v>35</v>
      </c>
      <c r="T8921">
        <v>7.7</v>
      </c>
      <c r="U8921">
        <v>10</v>
      </c>
      <c r="V8921">
        <v>32</v>
      </c>
      <c r="W8921">
        <v>0</v>
      </c>
      <c r="X8921">
        <v>0</v>
      </c>
      <c r="Y8921" t="s">
        <v>36</v>
      </c>
    </row>
    <row r="8922" spans="1:25" x14ac:dyDescent="0.25">
      <c r="A8922" t="s">
        <v>10967</v>
      </c>
      <c r="B8922" t="s">
        <v>9108</v>
      </c>
      <c r="C8922" t="s">
        <v>73</v>
      </c>
      <c r="D8922" t="s">
        <v>39</v>
      </c>
      <c r="E8922" t="s">
        <v>64</v>
      </c>
      <c r="F8922" s="1" t="s">
        <v>20976</v>
      </c>
      <c r="G8922">
        <v>122</v>
      </c>
      <c r="H8922" t="s">
        <v>29</v>
      </c>
      <c r="I8922">
        <v>895</v>
      </c>
      <c r="J8922">
        <v>439.94</v>
      </c>
      <c r="K8922">
        <f>Passenger_Data[[#This Row],[Price_USD]]*1</f>
        <v>439.94</v>
      </c>
      <c r="L8922">
        <v>58</v>
      </c>
      <c r="M8922" t="s">
        <v>40</v>
      </c>
      <c r="N8922" t="s">
        <v>31</v>
      </c>
      <c r="O8922" t="s">
        <v>56</v>
      </c>
      <c r="P8922" t="s">
        <v>83</v>
      </c>
      <c r="Q8922">
        <v>1</v>
      </c>
      <c r="R8922" t="s">
        <v>51</v>
      </c>
      <c r="S8922" t="s">
        <v>68</v>
      </c>
      <c r="T8922">
        <v>7.6</v>
      </c>
      <c r="U8922">
        <v>4</v>
      </c>
      <c r="V8922">
        <v>115</v>
      </c>
      <c r="W8922">
        <v>0</v>
      </c>
      <c r="X8922">
        <v>0</v>
      </c>
      <c r="Y8922" t="s">
        <v>36</v>
      </c>
    </row>
    <row r="8923" spans="1:25" x14ac:dyDescent="0.25">
      <c r="A8923" t="s">
        <v>10968</v>
      </c>
      <c r="B8923" t="s">
        <v>980</v>
      </c>
      <c r="C8923" t="s">
        <v>82</v>
      </c>
      <c r="D8923" t="s">
        <v>64</v>
      </c>
      <c r="E8923" t="s">
        <v>55</v>
      </c>
      <c r="F8923" s="1" t="s">
        <v>20977</v>
      </c>
      <c r="G8923">
        <v>217</v>
      </c>
      <c r="H8923" t="s">
        <v>29</v>
      </c>
      <c r="I8923">
        <v>1725</v>
      </c>
      <c r="J8923">
        <v>297.39999999999998</v>
      </c>
      <c r="K8923">
        <f>Passenger_Data[[#This Row],[Price_USD]]*1</f>
        <v>297.39999999999998</v>
      </c>
      <c r="L8923">
        <v>38</v>
      </c>
      <c r="M8923" t="s">
        <v>40</v>
      </c>
      <c r="N8923" t="s">
        <v>31</v>
      </c>
      <c r="O8923" t="s">
        <v>56</v>
      </c>
      <c r="P8923" t="s">
        <v>50</v>
      </c>
      <c r="Q8923">
        <v>1</v>
      </c>
      <c r="R8923" t="s">
        <v>51</v>
      </c>
      <c r="S8923" t="s">
        <v>35</v>
      </c>
      <c r="T8923">
        <v>5.8</v>
      </c>
      <c r="U8923">
        <v>0</v>
      </c>
      <c r="V8923">
        <v>88</v>
      </c>
      <c r="W8923">
        <v>0</v>
      </c>
      <c r="X8923">
        <v>0</v>
      </c>
      <c r="Y8923" t="s">
        <v>45</v>
      </c>
    </row>
    <row r="8924" spans="1:25" x14ac:dyDescent="0.25">
      <c r="A8924" t="s">
        <v>10969</v>
      </c>
      <c r="B8924" t="s">
        <v>2666</v>
      </c>
      <c r="C8924" t="s">
        <v>54</v>
      </c>
      <c r="D8924" t="s">
        <v>59</v>
      </c>
      <c r="E8924" t="s">
        <v>64</v>
      </c>
      <c r="F8924" s="1" t="s">
        <v>20978</v>
      </c>
      <c r="G8924">
        <v>183</v>
      </c>
      <c r="H8924" t="s">
        <v>29</v>
      </c>
      <c r="I8924">
        <v>678</v>
      </c>
      <c r="J8924">
        <v>186.64</v>
      </c>
      <c r="K8924">
        <f>Passenger_Data[[#This Row],[Price_USD]]*1</f>
        <v>186.64</v>
      </c>
      <c r="L8924">
        <v>60</v>
      </c>
      <c r="M8924" t="s">
        <v>40</v>
      </c>
      <c r="N8924" t="s">
        <v>41</v>
      </c>
      <c r="O8924" t="s">
        <v>42</v>
      </c>
      <c r="P8924" t="s">
        <v>50</v>
      </c>
      <c r="Q8924">
        <v>0</v>
      </c>
      <c r="R8924" t="s">
        <v>51</v>
      </c>
      <c r="S8924" t="s">
        <v>44</v>
      </c>
      <c r="T8924">
        <v>8.6</v>
      </c>
      <c r="U8924">
        <v>6</v>
      </c>
      <c r="V8924">
        <v>99</v>
      </c>
      <c r="W8924">
        <v>0</v>
      </c>
      <c r="X8924">
        <v>1</v>
      </c>
      <c r="Y8924" t="s">
        <v>45</v>
      </c>
    </row>
    <row r="8925" spans="1:25" x14ac:dyDescent="0.25">
      <c r="A8925" t="s">
        <v>10970</v>
      </c>
      <c r="B8925" t="s">
        <v>4060</v>
      </c>
      <c r="C8925" t="s">
        <v>82</v>
      </c>
      <c r="D8925" t="s">
        <v>49</v>
      </c>
      <c r="E8925" t="s">
        <v>49</v>
      </c>
      <c r="F8925" s="1" t="s">
        <v>20979</v>
      </c>
      <c r="G8925">
        <v>235</v>
      </c>
      <c r="H8925" t="s">
        <v>29</v>
      </c>
      <c r="I8925">
        <v>1285</v>
      </c>
      <c r="J8925">
        <v>482.89</v>
      </c>
      <c r="K8925">
        <f>Passenger_Data[[#This Row],[Price_USD]]*1</f>
        <v>482.89</v>
      </c>
      <c r="L8925">
        <v>26</v>
      </c>
      <c r="M8925" t="s">
        <v>30</v>
      </c>
      <c r="N8925" t="s">
        <v>60</v>
      </c>
      <c r="O8925" t="s">
        <v>42</v>
      </c>
      <c r="P8925" t="s">
        <v>33</v>
      </c>
      <c r="Q8925">
        <v>0</v>
      </c>
      <c r="R8925" t="s">
        <v>65</v>
      </c>
      <c r="S8925" t="s">
        <v>35</v>
      </c>
      <c r="T8925">
        <v>6.4</v>
      </c>
      <c r="U8925">
        <v>12</v>
      </c>
      <c r="V8925">
        <v>52</v>
      </c>
      <c r="W8925">
        <v>0</v>
      </c>
      <c r="X8925">
        <v>1</v>
      </c>
      <c r="Y8925" t="s">
        <v>77</v>
      </c>
    </row>
    <row r="8926" spans="1:25" x14ac:dyDescent="0.25">
      <c r="A8926" t="s">
        <v>10971</v>
      </c>
      <c r="B8926" t="s">
        <v>4288</v>
      </c>
      <c r="C8926" t="s">
        <v>54</v>
      </c>
      <c r="D8926" t="s">
        <v>55</v>
      </c>
      <c r="E8926" t="s">
        <v>76</v>
      </c>
      <c r="F8926" s="1" t="s">
        <v>20980</v>
      </c>
      <c r="G8926">
        <v>58</v>
      </c>
      <c r="H8926" t="s">
        <v>86</v>
      </c>
      <c r="I8926">
        <v>820</v>
      </c>
      <c r="J8926">
        <v>421.88</v>
      </c>
      <c r="K8926">
        <f>Passenger_Data[[#This Row],[Price_USD]]*1</f>
        <v>421.88</v>
      </c>
      <c r="L8926">
        <v>31</v>
      </c>
      <c r="M8926" t="s">
        <v>30</v>
      </c>
      <c r="N8926" t="s">
        <v>31</v>
      </c>
      <c r="O8926" t="s">
        <v>32</v>
      </c>
      <c r="P8926" t="s">
        <v>33</v>
      </c>
      <c r="Q8926">
        <v>0</v>
      </c>
      <c r="R8926" t="s">
        <v>65</v>
      </c>
      <c r="S8926" t="s">
        <v>68</v>
      </c>
      <c r="T8926">
        <v>9.5</v>
      </c>
      <c r="U8926">
        <v>16</v>
      </c>
      <c r="V8926">
        <v>84</v>
      </c>
      <c r="W8926">
        <v>0</v>
      </c>
      <c r="X8926">
        <v>0</v>
      </c>
      <c r="Y8926" t="s">
        <v>45</v>
      </c>
    </row>
    <row r="8927" spans="1:25" x14ac:dyDescent="0.25">
      <c r="A8927" t="s">
        <v>10972</v>
      </c>
      <c r="B8927" t="s">
        <v>2961</v>
      </c>
      <c r="C8927" t="s">
        <v>73</v>
      </c>
      <c r="D8927" t="s">
        <v>55</v>
      </c>
      <c r="E8927" t="s">
        <v>28</v>
      </c>
      <c r="F8927" s="1" t="s">
        <v>20981</v>
      </c>
      <c r="G8927">
        <v>159</v>
      </c>
      <c r="H8927" t="s">
        <v>29</v>
      </c>
      <c r="I8927">
        <v>1008</v>
      </c>
      <c r="J8927">
        <v>276.81</v>
      </c>
      <c r="K8927">
        <f>Passenger_Data[[#This Row],[Price_USD]]*1</f>
        <v>276.81</v>
      </c>
      <c r="L8927">
        <v>50</v>
      </c>
      <c r="M8927" t="s">
        <v>30</v>
      </c>
      <c r="N8927" t="s">
        <v>31</v>
      </c>
      <c r="O8927" t="s">
        <v>56</v>
      </c>
      <c r="P8927" t="s">
        <v>33</v>
      </c>
      <c r="Q8927">
        <v>2</v>
      </c>
      <c r="R8927" t="s">
        <v>43</v>
      </c>
      <c r="S8927" t="s">
        <v>44</v>
      </c>
      <c r="T8927">
        <v>7.3</v>
      </c>
      <c r="U8927">
        <v>5</v>
      </c>
      <c r="V8927">
        <v>94</v>
      </c>
      <c r="W8927">
        <v>0</v>
      </c>
      <c r="X8927">
        <v>0</v>
      </c>
      <c r="Y8927" t="s">
        <v>77</v>
      </c>
    </row>
    <row r="8928" spans="1:25" x14ac:dyDescent="0.25">
      <c r="A8928" t="s">
        <v>10973</v>
      </c>
      <c r="B8928" t="s">
        <v>431</v>
      </c>
      <c r="C8928" t="s">
        <v>26</v>
      </c>
      <c r="D8928" t="s">
        <v>64</v>
      </c>
      <c r="E8928" t="s">
        <v>59</v>
      </c>
      <c r="F8928" s="1" t="s">
        <v>20982</v>
      </c>
      <c r="G8928">
        <v>70</v>
      </c>
      <c r="H8928" t="s">
        <v>29</v>
      </c>
      <c r="I8928">
        <v>982</v>
      </c>
      <c r="J8928">
        <v>435.9</v>
      </c>
      <c r="K8928">
        <f>Passenger_Data[[#This Row],[Price_USD]]*1</f>
        <v>435.9</v>
      </c>
      <c r="L8928">
        <v>59</v>
      </c>
      <c r="M8928" t="s">
        <v>40</v>
      </c>
      <c r="N8928" t="s">
        <v>41</v>
      </c>
      <c r="O8928" t="s">
        <v>32</v>
      </c>
      <c r="P8928" t="s">
        <v>50</v>
      </c>
      <c r="Q8928">
        <v>0</v>
      </c>
      <c r="R8928" t="s">
        <v>51</v>
      </c>
      <c r="S8928" t="s">
        <v>61</v>
      </c>
      <c r="T8928">
        <v>5.5</v>
      </c>
      <c r="U8928">
        <v>6</v>
      </c>
      <c r="V8928">
        <v>90</v>
      </c>
      <c r="W8928">
        <v>0</v>
      </c>
      <c r="X8928">
        <v>0</v>
      </c>
      <c r="Y8928" t="s">
        <v>36</v>
      </c>
    </row>
    <row r="8929" spans="1:25" x14ac:dyDescent="0.25">
      <c r="A8929" t="s">
        <v>10974</v>
      </c>
      <c r="B8929" t="s">
        <v>3085</v>
      </c>
      <c r="C8929" t="s">
        <v>73</v>
      </c>
      <c r="D8929" t="s">
        <v>49</v>
      </c>
      <c r="E8929" t="s">
        <v>59</v>
      </c>
      <c r="F8929" s="1" t="s">
        <v>20983</v>
      </c>
      <c r="G8929">
        <v>284</v>
      </c>
      <c r="H8929" t="s">
        <v>29</v>
      </c>
      <c r="I8929">
        <v>1697</v>
      </c>
      <c r="J8929">
        <v>390.03</v>
      </c>
      <c r="K8929">
        <f>Passenger_Data[[#This Row],[Price_USD]]*1</f>
        <v>390.03</v>
      </c>
      <c r="L8929">
        <v>38</v>
      </c>
      <c r="M8929" t="s">
        <v>40</v>
      </c>
      <c r="N8929" t="s">
        <v>31</v>
      </c>
      <c r="O8929" t="s">
        <v>56</v>
      </c>
      <c r="P8929" t="s">
        <v>33</v>
      </c>
      <c r="Q8929">
        <v>0</v>
      </c>
      <c r="R8929" t="s">
        <v>65</v>
      </c>
      <c r="S8929" t="s">
        <v>35</v>
      </c>
      <c r="T8929">
        <v>5.8</v>
      </c>
      <c r="U8929">
        <v>1</v>
      </c>
      <c r="V8929">
        <v>110</v>
      </c>
      <c r="W8929">
        <v>0</v>
      </c>
      <c r="X8929">
        <v>0</v>
      </c>
      <c r="Y8929" t="s">
        <v>36</v>
      </c>
    </row>
    <row r="8930" spans="1:25" x14ac:dyDescent="0.25">
      <c r="A8930" t="s">
        <v>10975</v>
      </c>
      <c r="B8930" t="s">
        <v>2179</v>
      </c>
      <c r="C8930" t="s">
        <v>54</v>
      </c>
      <c r="D8930" t="s">
        <v>59</v>
      </c>
      <c r="E8930" t="s">
        <v>49</v>
      </c>
      <c r="F8930" s="1" t="s">
        <v>20984</v>
      </c>
      <c r="G8930">
        <v>159</v>
      </c>
      <c r="H8930" t="s">
        <v>29</v>
      </c>
      <c r="I8930">
        <v>1771</v>
      </c>
      <c r="J8930">
        <v>260.51</v>
      </c>
      <c r="K8930">
        <f>Passenger_Data[[#This Row],[Price_USD]]*1</f>
        <v>260.51</v>
      </c>
      <c r="L8930">
        <v>46</v>
      </c>
      <c r="M8930" t="s">
        <v>30</v>
      </c>
      <c r="N8930" t="s">
        <v>31</v>
      </c>
      <c r="O8930" t="s">
        <v>56</v>
      </c>
      <c r="P8930" t="s">
        <v>83</v>
      </c>
      <c r="Q8930">
        <v>0</v>
      </c>
      <c r="R8930" t="s">
        <v>65</v>
      </c>
      <c r="S8930" t="s">
        <v>44</v>
      </c>
      <c r="T8930">
        <v>7.9</v>
      </c>
      <c r="U8930">
        <v>7</v>
      </c>
      <c r="V8930">
        <v>114</v>
      </c>
      <c r="W8930">
        <v>0</v>
      </c>
      <c r="X8930">
        <v>0</v>
      </c>
      <c r="Y8930" t="s">
        <v>45</v>
      </c>
    </row>
    <row r="8931" spans="1:25" x14ac:dyDescent="0.25">
      <c r="A8931" t="s">
        <v>10976</v>
      </c>
      <c r="B8931" t="s">
        <v>2040</v>
      </c>
      <c r="C8931" t="s">
        <v>48</v>
      </c>
      <c r="D8931" t="s">
        <v>59</v>
      </c>
      <c r="E8931" t="s">
        <v>59</v>
      </c>
      <c r="F8931" s="1" t="s">
        <v>20985</v>
      </c>
      <c r="G8931">
        <v>248</v>
      </c>
      <c r="H8931" t="s">
        <v>29</v>
      </c>
      <c r="I8931">
        <v>1211</v>
      </c>
      <c r="J8931">
        <v>475.47</v>
      </c>
      <c r="K8931">
        <f>Passenger_Data[[#This Row],[Price_USD]]*1</f>
        <v>475.47</v>
      </c>
      <c r="L8931">
        <v>35</v>
      </c>
      <c r="M8931" t="s">
        <v>40</v>
      </c>
      <c r="N8931" t="s">
        <v>41</v>
      </c>
      <c r="O8931" t="s">
        <v>42</v>
      </c>
      <c r="P8931" t="s">
        <v>33</v>
      </c>
      <c r="Q8931">
        <v>0</v>
      </c>
      <c r="R8931" t="s">
        <v>43</v>
      </c>
      <c r="S8931" t="s">
        <v>68</v>
      </c>
      <c r="T8931">
        <v>2.7</v>
      </c>
      <c r="U8931">
        <v>11</v>
      </c>
      <c r="V8931">
        <v>88</v>
      </c>
      <c r="W8931">
        <v>0</v>
      </c>
      <c r="X8931">
        <v>0</v>
      </c>
      <c r="Y8931" t="s">
        <v>77</v>
      </c>
    </row>
    <row r="8932" spans="1:25" x14ac:dyDescent="0.25">
      <c r="A8932" t="s">
        <v>10977</v>
      </c>
      <c r="B8932" t="s">
        <v>3711</v>
      </c>
      <c r="C8932" t="s">
        <v>54</v>
      </c>
      <c r="D8932" t="s">
        <v>49</v>
      </c>
      <c r="E8932" t="s">
        <v>55</v>
      </c>
      <c r="F8932" s="1" t="s">
        <v>20986</v>
      </c>
      <c r="G8932">
        <v>126</v>
      </c>
      <c r="H8932" t="s">
        <v>86</v>
      </c>
      <c r="I8932">
        <v>1257</v>
      </c>
      <c r="J8932">
        <v>222.13</v>
      </c>
      <c r="K8932">
        <f>Passenger_Data[[#This Row],[Price_USD]]*1</f>
        <v>222.13</v>
      </c>
      <c r="L8932">
        <v>21</v>
      </c>
      <c r="M8932" t="s">
        <v>40</v>
      </c>
      <c r="N8932" t="s">
        <v>31</v>
      </c>
      <c r="O8932" t="s">
        <v>56</v>
      </c>
      <c r="P8932" t="s">
        <v>50</v>
      </c>
      <c r="Q8932">
        <v>1</v>
      </c>
      <c r="R8932" t="s">
        <v>51</v>
      </c>
      <c r="S8932" t="s">
        <v>68</v>
      </c>
      <c r="T8932">
        <v>4.9000000000000004</v>
      </c>
      <c r="U8932">
        <v>2</v>
      </c>
      <c r="V8932">
        <v>117</v>
      </c>
      <c r="W8932">
        <v>0</v>
      </c>
      <c r="X8932">
        <v>0</v>
      </c>
      <c r="Y8932" t="s">
        <v>45</v>
      </c>
    </row>
    <row r="8933" spans="1:25" x14ac:dyDescent="0.25">
      <c r="A8933" t="s">
        <v>10978</v>
      </c>
      <c r="B8933" t="s">
        <v>4573</v>
      </c>
      <c r="C8933" t="s">
        <v>48</v>
      </c>
      <c r="D8933" t="s">
        <v>49</v>
      </c>
      <c r="E8933" t="s">
        <v>49</v>
      </c>
      <c r="F8933" s="1" t="s">
        <v>20987</v>
      </c>
      <c r="G8933">
        <v>113</v>
      </c>
      <c r="H8933" t="s">
        <v>29</v>
      </c>
      <c r="I8933">
        <v>1039</v>
      </c>
      <c r="J8933">
        <v>292</v>
      </c>
      <c r="K8933">
        <f>Passenger_Data[[#This Row],[Price_USD]]*1</f>
        <v>292</v>
      </c>
      <c r="L8933">
        <v>45</v>
      </c>
      <c r="M8933" t="s">
        <v>40</v>
      </c>
      <c r="N8933" t="s">
        <v>41</v>
      </c>
      <c r="O8933" t="s">
        <v>32</v>
      </c>
      <c r="P8933" t="s">
        <v>50</v>
      </c>
      <c r="Q8933">
        <v>0</v>
      </c>
      <c r="R8933" t="s">
        <v>65</v>
      </c>
      <c r="S8933" t="s">
        <v>44</v>
      </c>
      <c r="T8933">
        <v>6.4</v>
      </c>
      <c r="U8933">
        <v>7</v>
      </c>
      <c r="V8933">
        <v>84</v>
      </c>
      <c r="W8933">
        <v>0</v>
      </c>
      <c r="X8933">
        <v>0</v>
      </c>
      <c r="Y8933" t="s">
        <v>36</v>
      </c>
    </row>
    <row r="8934" spans="1:25" x14ac:dyDescent="0.25">
      <c r="A8934" t="s">
        <v>10979</v>
      </c>
      <c r="B8934" t="s">
        <v>3047</v>
      </c>
      <c r="C8934" t="s">
        <v>82</v>
      </c>
      <c r="D8934" t="s">
        <v>59</v>
      </c>
      <c r="E8934" t="s">
        <v>64</v>
      </c>
      <c r="F8934" s="1" t="s">
        <v>20988</v>
      </c>
      <c r="G8934">
        <v>209</v>
      </c>
      <c r="H8934" t="s">
        <v>86</v>
      </c>
      <c r="I8934">
        <v>1258</v>
      </c>
      <c r="J8934">
        <v>466.31</v>
      </c>
      <c r="K8934">
        <f>Passenger_Data[[#This Row],[Price_USD]]*1</f>
        <v>466.31</v>
      </c>
      <c r="L8934">
        <v>56</v>
      </c>
      <c r="M8934" t="s">
        <v>30</v>
      </c>
      <c r="N8934" t="s">
        <v>41</v>
      </c>
      <c r="O8934" t="s">
        <v>56</v>
      </c>
      <c r="P8934" t="s">
        <v>264</v>
      </c>
      <c r="Q8934">
        <v>1</v>
      </c>
      <c r="R8934" t="s">
        <v>65</v>
      </c>
      <c r="S8934" t="s">
        <v>61</v>
      </c>
      <c r="T8934">
        <v>9.6999999999999993</v>
      </c>
      <c r="U8934">
        <v>4</v>
      </c>
      <c r="V8934">
        <v>25</v>
      </c>
      <c r="W8934">
        <v>0</v>
      </c>
      <c r="X8934">
        <v>0</v>
      </c>
      <c r="Y8934" t="s">
        <v>77</v>
      </c>
    </row>
    <row r="8935" spans="1:25" x14ac:dyDescent="0.25">
      <c r="A8935" t="s">
        <v>10980</v>
      </c>
      <c r="B8935" t="s">
        <v>1222</v>
      </c>
      <c r="C8935" t="s">
        <v>26</v>
      </c>
      <c r="D8935" t="s">
        <v>55</v>
      </c>
      <c r="E8935" t="s">
        <v>49</v>
      </c>
      <c r="F8935" s="1" t="s">
        <v>20989</v>
      </c>
      <c r="G8935">
        <v>207</v>
      </c>
      <c r="H8935" t="s">
        <v>29</v>
      </c>
      <c r="I8935">
        <v>954</v>
      </c>
      <c r="J8935">
        <v>413.27</v>
      </c>
      <c r="K8935">
        <f>Passenger_Data[[#This Row],[Price_USD]]*1</f>
        <v>413.27</v>
      </c>
      <c r="L8935">
        <v>23</v>
      </c>
      <c r="M8935" t="s">
        <v>40</v>
      </c>
      <c r="N8935" t="s">
        <v>60</v>
      </c>
      <c r="O8935" t="s">
        <v>42</v>
      </c>
      <c r="P8935" t="s">
        <v>83</v>
      </c>
      <c r="Q8935">
        <v>0</v>
      </c>
      <c r="R8935" t="s">
        <v>51</v>
      </c>
      <c r="S8935" t="s">
        <v>35</v>
      </c>
      <c r="T8935">
        <v>7.4</v>
      </c>
      <c r="U8935">
        <v>3</v>
      </c>
      <c r="V8935">
        <v>97</v>
      </c>
      <c r="W8935">
        <v>0</v>
      </c>
      <c r="X8935">
        <v>0</v>
      </c>
      <c r="Y8935" t="s">
        <v>36</v>
      </c>
    </row>
    <row r="8936" spans="1:25" x14ac:dyDescent="0.25">
      <c r="A8936" t="s">
        <v>10981</v>
      </c>
      <c r="B8936" t="s">
        <v>2714</v>
      </c>
      <c r="C8936" t="s">
        <v>54</v>
      </c>
      <c r="D8936" t="s">
        <v>39</v>
      </c>
      <c r="E8936" t="s">
        <v>27</v>
      </c>
      <c r="F8936" s="1" t="s">
        <v>20990</v>
      </c>
      <c r="G8936">
        <v>236</v>
      </c>
      <c r="H8936" t="s">
        <v>29</v>
      </c>
      <c r="I8936">
        <v>582</v>
      </c>
      <c r="J8936">
        <v>387.04</v>
      </c>
      <c r="K8936">
        <f>Passenger_Data[[#This Row],[Price_USD]]*1</f>
        <v>387.04</v>
      </c>
      <c r="L8936">
        <v>46</v>
      </c>
      <c r="M8936" t="s">
        <v>40</v>
      </c>
      <c r="N8936" t="s">
        <v>31</v>
      </c>
      <c r="O8936" t="s">
        <v>42</v>
      </c>
      <c r="P8936" t="s">
        <v>50</v>
      </c>
      <c r="Q8936">
        <v>0</v>
      </c>
      <c r="R8936" t="s">
        <v>51</v>
      </c>
      <c r="S8936" t="s">
        <v>44</v>
      </c>
      <c r="T8936">
        <v>8.1999999999999993</v>
      </c>
      <c r="U8936">
        <v>17</v>
      </c>
      <c r="V8936">
        <v>23</v>
      </c>
      <c r="W8936">
        <v>1</v>
      </c>
      <c r="X8936">
        <v>0</v>
      </c>
      <c r="Y8936" t="s">
        <v>45</v>
      </c>
    </row>
    <row r="8937" spans="1:25" x14ac:dyDescent="0.25">
      <c r="A8937" t="s">
        <v>10982</v>
      </c>
      <c r="B8937" t="s">
        <v>836</v>
      </c>
      <c r="C8937" t="s">
        <v>26</v>
      </c>
      <c r="D8937" t="s">
        <v>64</v>
      </c>
      <c r="E8937" t="s">
        <v>64</v>
      </c>
      <c r="F8937" s="1" t="s">
        <v>20991</v>
      </c>
      <c r="G8937">
        <v>142</v>
      </c>
      <c r="H8937" t="s">
        <v>29</v>
      </c>
      <c r="I8937">
        <v>1211</v>
      </c>
      <c r="J8937">
        <v>380.2</v>
      </c>
      <c r="K8937">
        <f>Passenger_Data[[#This Row],[Price_USD]]*1</f>
        <v>380.2</v>
      </c>
      <c r="L8937">
        <v>20</v>
      </c>
      <c r="M8937" t="s">
        <v>40</v>
      </c>
      <c r="N8937" t="s">
        <v>41</v>
      </c>
      <c r="O8937" t="s">
        <v>32</v>
      </c>
      <c r="P8937" t="s">
        <v>83</v>
      </c>
      <c r="Q8937">
        <v>2</v>
      </c>
      <c r="R8937" t="s">
        <v>65</v>
      </c>
      <c r="S8937" t="s">
        <v>35</v>
      </c>
      <c r="T8937">
        <v>7.8</v>
      </c>
      <c r="U8937">
        <v>20</v>
      </c>
      <c r="V8937">
        <v>102</v>
      </c>
      <c r="W8937">
        <v>0</v>
      </c>
      <c r="X8937">
        <v>0</v>
      </c>
      <c r="Y8937" t="s">
        <v>45</v>
      </c>
    </row>
    <row r="8938" spans="1:25" x14ac:dyDescent="0.25">
      <c r="A8938" t="s">
        <v>10983</v>
      </c>
      <c r="B8938" t="s">
        <v>1890</v>
      </c>
      <c r="C8938" t="s">
        <v>82</v>
      </c>
      <c r="D8938" t="s">
        <v>27</v>
      </c>
      <c r="E8938" t="s">
        <v>64</v>
      </c>
      <c r="F8938" s="1" t="s">
        <v>20992</v>
      </c>
      <c r="G8938">
        <v>148</v>
      </c>
      <c r="H8938" t="s">
        <v>29</v>
      </c>
      <c r="I8938">
        <v>1188</v>
      </c>
      <c r="J8938">
        <v>260.39</v>
      </c>
      <c r="K8938">
        <f>Passenger_Data[[#This Row],[Price_USD]]*1</f>
        <v>260.39</v>
      </c>
      <c r="L8938">
        <v>64</v>
      </c>
      <c r="M8938" t="s">
        <v>30</v>
      </c>
      <c r="N8938" t="s">
        <v>31</v>
      </c>
      <c r="O8938" t="s">
        <v>56</v>
      </c>
      <c r="P8938" t="s">
        <v>33</v>
      </c>
      <c r="Q8938">
        <v>0</v>
      </c>
      <c r="R8938" t="s">
        <v>34</v>
      </c>
      <c r="S8938" t="s">
        <v>61</v>
      </c>
      <c r="T8938">
        <v>7</v>
      </c>
      <c r="U8938">
        <v>12</v>
      </c>
      <c r="V8938">
        <v>54</v>
      </c>
      <c r="W8938">
        <v>0</v>
      </c>
      <c r="X8938">
        <v>0</v>
      </c>
      <c r="Y8938" t="s">
        <v>36</v>
      </c>
    </row>
    <row r="8939" spans="1:25" x14ac:dyDescent="0.25">
      <c r="A8939" t="s">
        <v>10984</v>
      </c>
      <c r="B8939" t="s">
        <v>2793</v>
      </c>
      <c r="C8939" t="s">
        <v>48</v>
      </c>
      <c r="D8939" t="s">
        <v>76</v>
      </c>
      <c r="E8939" t="s">
        <v>64</v>
      </c>
      <c r="F8939" s="1" t="s">
        <v>20993</v>
      </c>
      <c r="G8939">
        <v>201</v>
      </c>
      <c r="H8939" t="s">
        <v>86</v>
      </c>
      <c r="I8939">
        <v>819</v>
      </c>
      <c r="J8939">
        <v>500.47</v>
      </c>
      <c r="K8939">
        <f>Passenger_Data[[#This Row],[Price_USD]]*1</f>
        <v>500.47</v>
      </c>
      <c r="L8939">
        <v>22</v>
      </c>
      <c r="M8939" t="s">
        <v>30</v>
      </c>
      <c r="N8939" t="s">
        <v>31</v>
      </c>
      <c r="O8939" t="s">
        <v>42</v>
      </c>
      <c r="P8939" t="s">
        <v>50</v>
      </c>
      <c r="Q8939">
        <v>0</v>
      </c>
      <c r="R8939" t="s">
        <v>65</v>
      </c>
      <c r="S8939" t="s">
        <v>44</v>
      </c>
      <c r="T8939">
        <v>10</v>
      </c>
      <c r="U8939">
        <v>3</v>
      </c>
      <c r="V8939">
        <v>1</v>
      </c>
      <c r="W8939">
        <v>0</v>
      </c>
      <c r="X8939">
        <v>0</v>
      </c>
      <c r="Y8939" t="s">
        <v>36</v>
      </c>
    </row>
    <row r="8940" spans="1:25" x14ac:dyDescent="0.25">
      <c r="A8940" t="s">
        <v>10985</v>
      </c>
      <c r="B8940" t="s">
        <v>3273</v>
      </c>
      <c r="C8940" t="s">
        <v>73</v>
      </c>
      <c r="D8940" t="s">
        <v>76</v>
      </c>
      <c r="E8940" t="s">
        <v>76</v>
      </c>
      <c r="F8940" s="1" t="s">
        <v>20994</v>
      </c>
      <c r="G8940">
        <v>124</v>
      </c>
      <c r="H8940" t="s">
        <v>29</v>
      </c>
      <c r="I8940">
        <v>1253</v>
      </c>
      <c r="J8940">
        <v>195.6</v>
      </c>
      <c r="K8940">
        <f>Passenger_Data[[#This Row],[Price_USD]]*1</f>
        <v>195.6</v>
      </c>
      <c r="L8940">
        <v>74</v>
      </c>
      <c r="M8940" t="s">
        <v>40</v>
      </c>
      <c r="N8940" t="s">
        <v>31</v>
      </c>
      <c r="O8940" t="s">
        <v>42</v>
      </c>
      <c r="P8940" t="s">
        <v>83</v>
      </c>
      <c r="Q8940">
        <v>0</v>
      </c>
      <c r="R8940" t="s">
        <v>43</v>
      </c>
      <c r="S8940" t="s">
        <v>44</v>
      </c>
      <c r="T8940">
        <v>8.4</v>
      </c>
      <c r="U8940">
        <v>11</v>
      </c>
      <c r="V8940">
        <v>100</v>
      </c>
      <c r="W8940">
        <v>0</v>
      </c>
      <c r="X8940">
        <v>0</v>
      </c>
      <c r="Y8940" t="s">
        <v>36</v>
      </c>
    </row>
    <row r="8941" spans="1:25" x14ac:dyDescent="0.25">
      <c r="A8941" t="s">
        <v>10986</v>
      </c>
      <c r="B8941" t="s">
        <v>2653</v>
      </c>
      <c r="C8941" t="s">
        <v>54</v>
      </c>
      <c r="D8941" t="s">
        <v>27</v>
      </c>
      <c r="E8941" t="s">
        <v>28</v>
      </c>
      <c r="F8941" s="1" t="s">
        <v>20995</v>
      </c>
      <c r="G8941">
        <v>262</v>
      </c>
      <c r="H8941" t="s">
        <v>86</v>
      </c>
      <c r="I8941">
        <v>1237</v>
      </c>
      <c r="J8941">
        <v>361.89</v>
      </c>
      <c r="K8941">
        <f>Passenger_Data[[#This Row],[Price_USD]]*1</f>
        <v>361.89</v>
      </c>
      <c r="L8941">
        <v>63</v>
      </c>
      <c r="M8941" t="s">
        <v>30</v>
      </c>
      <c r="N8941" t="s">
        <v>41</v>
      </c>
      <c r="O8941" t="s">
        <v>42</v>
      </c>
      <c r="P8941" t="s">
        <v>50</v>
      </c>
      <c r="Q8941">
        <v>1</v>
      </c>
      <c r="R8941" t="s">
        <v>51</v>
      </c>
      <c r="S8941" t="s">
        <v>44</v>
      </c>
      <c r="T8941">
        <v>4.2</v>
      </c>
      <c r="U8941">
        <v>11</v>
      </c>
      <c r="V8941">
        <v>96</v>
      </c>
      <c r="W8941">
        <v>0</v>
      </c>
      <c r="X8941">
        <v>0</v>
      </c>
      <c r="Y8941" t="s">
        <v>45</v>
      </c>
    </row>
    <row r="8942" spans="1:25" x14ac:dyDescent="0.25">
      <c r="A8942" t="s">
        <v>10987</v>
      </c>
      <c r="B8942" t="s">
        <v>3364</v>
      </c>
      <c r="C8942" t="s">
        <v>48</v>
      </c>
      <c r="D8942" t="s">
        <v>28</v>
      </c>
      <c r="E8942" t="s">
        <v>64</v>
      </c>
      <c r="F8942" s="1" t="s">
        <v>20996</v>
      </c>
      <c r="G8942">
        <v>102</v>
      </c>
      <c r="H8942" t="s">
        <v>29</v>
      </c>
      <c r="I8942">
        <v>844</v>
      </c>
      <c r="J8942">
        <v>346.86</v>
      </c>
      <c r="K8942">
        <f>Passenger_Data[[#This Row],[Price_USD]]*1</f>
        <v>346.86</v>
      </c>
      <c r="L8942">
        <v>32</v>
      </c>
      <c r="M8942" t="s">
        <v>40</v>
      </c>
      <c r="N8942" t="s">
        <v>31</v>
      </c>
      <c r="O8942" t="s">
        <v>56</v>
      </c>
      <c r="P8942" t="s">
        <v>50</v>
      </c>
      <c r="Q8942">
        <v>0</v>
      </c>
      <c r="R8942" t="s">
        <v>51</v>
      </c>
      <c r="S8942" t="s">
        <v>61</v>
      </c>
      <c r="T8942">
        <v>8.1</v>
      </c>
      <c r="U8942">
        <v>15</v>
      </c>
      <c r="V8942">
        <v>56</v>
      </c>
      <c r="W8942">
        <v>0</v>
      </c>
      <c r="X8942">
        <v>1</v>
      </c>
      <c r="Y8942" t="s">
        <v>45</v>
      </c>
    </row>
    <row r="8943" spans="1:25" x14ac:dyDescent="0.25">
      <c r="A8943" t="s">
        <v>10988</v>
      </c>
      <c r="B8943" t="s">
        <v>4797</v>
      </c>
      <c r="C8943" t="s">
        <v>54</v>
      </c>
      <c r="D8943" t="s">
        <v>49</v>
      </c>
      <c r="E8943" t="s">
        <v>55</v>
      </c>
      <c r="F8943" s="1" t="s">
        <v>20997</v>
      </c>
      <c r="G8943">
        <v>103</v>
      </c>
      <c r="H8943" t="s">
        <v>29</v>
      </c>
      <c r="I8943">
        <v>999</v>
      </c>
      <c r="J8943">
        <v>430.99</v>
      </c>
      <c r="K8943">
        <f>Passenger_Data[[#This Row],[Price_USD]]*1</f>
        <v>430.99</v>
      </c>
      <c r="L8943">
        <v>51</v>
      </c>
      <c r="M8943" t="s">
        <v>40</v>
      </c>
      <c r="N8943" t="s">
        <v>60</v>
      </c>
      <c r="O8943" t="s">
        <v>56</v>
      </c>
      <c r="P8943" t="s">
        <v>83</v>
      </c>
      <c r="Q8943">
        <v>1</v>
      </c>
      <c r="R8943" t="s">
        <v>51</v>
      </c>
      <c r="S8943" t="s">
        <v>61</v>
      </c>
      <c r="T8943">
        <v>5</v>
      </c>
      <c r="U8943">
        <v>0</v>
      </c>
      <c r="V8943">
        <v>100</v>
      </c>
      <c r="W8943">
        <v>0</v>
      </c>
      <c r="X8943">
        <v>0</v>
      </c>
      <c r="Y8943" t="s">
        <v>45</v>
      </c>
    </row>
    <row r="8944" spans="1:25" x14ac:dyDescent="0.25">
      <c r="A8944" t="s">
        <v>10989</v>
      </c>
      <c r="B8944" t="s">
        <v>2176</v>
      </c>
      <c r="C8944" t="s">
        <v>54</v>
      </c>
      <c r="D8944" t="s">
        <v>59</v>
      </c>
      <c r="E8944" t="s">
        <v>27</v>
      </c>
      <c r="F8944" s="1" t="s">
        <v>20998</v>
      </c>
      <c r="G8944">
        <v>190</v>
      </c>
      <c r="H8944" t="s">
        <v>108</v>
      </c>
      <c r="I8944">
        <v>1322</v>
      </c>
      <c r="J8944">
        <v>352.9</v>
      </c>
      <c r="K8944">
        <f>Passenger_Data[[#This Row],[Price_USD]]*1</f>
        <v>352.9</v>
      </c>
      <c r="L8944">
        <v>62</v>
      </c>
      <c r="M8944" t="s">
        <v>30</v>
      </c>
      <c r="N8944" t="s">
        <v>31</v>
      </c>
      <c r="O8944" t="s">
        <v>33</v>
      </c>
      <c r="P8944" t="s">
        <v>50</v>
      </c>
      <c r="Q8944">
        <v>1</v>
      </c>
      <c r="R8944" t="s">
        <v>65</v>
      </c>
      <c r="S8944" t="s">
        <v>61</v>
      </c>
      <c r="T8944">
        <v>3.5</v>
      </c>
      <c r="U8944">
        <v>0</v>
      </c>
      <c r="V8944">
        <v>114</v>
      </c>
      <c r="W8944">
        <v>0</v>
      </c>
      <c r="X8944">
        <v>0</v>
      </c>
      <c r="Y8944" t="s">
        <v>36</v>
      </c>
    </row>
    <row r="8945" spans="1:25" x14ac:dyDescent="0.25">
      <c r="A8945" t="s">
        <v>10990</v>
      </c>
      <c r="B8945" t="s">
        <v>516</v>
      </c>
      <c r="C8945" t="s">
        <v>73</v>
      </c>
      <c r="D8945" t="s">
        <v>59</v>
      </c>
      <c r="E8945" t="s">
        <v>64</v>
      </c>
      <c r="F8945" s="1" t="s">
        <v>20999</v>
      </c>
      <c r="G8945">
        <v>161</v>
      </c>
      <c r="H8945" t="s">
        <v>86</v>
      </c>
      <c r="I8945">
        <v>1168</v>
      </c>
      <c r="J8945">
        <v>561.92999999999995</v>
      </c>
      <c r="K8945">
        <f>Passenger_Data[[#This Row],[Price_USD]]*1</f>
        <v>561.92999999999995</v>
      </c>
      <c r="L8945">
        <v>49</v>
      </c>
      <c r="M8945" t="s">
        <v>40</v>
      </c>
      <c r="N8945" t="s">
        <v>31</v>
      </c>
      <c r="O8945" t="s">
        <v>32</v>
      </c>
      <c r="P8945" t="s">
        <v>83</v>
      </c>
      <c r="Q8945">
        <v>3</v>
      </c>
      <c r="R8945" t="s">
        <v>51</v>
      </c>
      <c r="S8945" t="s">
        <v>68</v>
      </c>
      <c r="T8945">
        <v>10</v>
      </c>
      <c r="U8945">
        <v>0</v>
      </c>
      <c r="V8945">
        <v>27</v>
      </c>
      <c r="W8945">
        <v>0</v>
      </c>
      <c r="X8945">
        <v>0</v>
      </c>
      <c r="Y8945" t="s">
        <v>45</v>
      </c>
    </row>
    <row r="8946" spans="1:25" x14ac:dyDescent="0.25">
      <c r="A8946" t="s">
        <v>10991</v>
      </c>
      <c r="B8946" t="s">
        <v>1603</v>
      </c>
      <c r="C8946" t="s">
        <v>54</v>
      </c>
      <c r="D8946" t="s">
        <v>49</v>
      </c>
      <c r="E8946" t="s">
        <v>76</v>
      </c>
      <c r="F8946" s="1" t="s">
        <v>21000</v>
      </c>
      <c r="G8946">
        <v>155</v>
      </c>
      <c r="H8946" t="s">
        <v>29</v>
      </c>
      <c r="I8946">
        <v>1304</v>
      </c>
      <c r="J8946">
        <v>248.66</v>
      </c>
      <c r="K8946">
        <f>Passenger_Data[[#This Row],[Price_USD]]*1</f>
        <v>248.66</v>
      </c>
      <c r="L8946">
        <v>70</v>
      </c>
      <c r="M8946" t="s">
        <v>30</v>
      </c>
      <c r="N8946" t="s">
        <v>60</v>
      </c>
      <c r="O8946" t="s">
        <v>42</v>
      </c>
      <c r="P8946" t="s">
        <v>83</v>
      </c>
      <c r="Q8946">
        <v>2</v>
      </c>
      <c r="R8946" t="s">
        <v>34</v>
      </c>
      <c r="S8946" t="s">
        <v>61</v>
      </c>
      <c r="T8946">
        <v>6.7</v>
      </c>
      <c r="U8946">
        <v>4</v>
      </c>
      <c r="V8946">
        <v>3</v>
      </c>
      <c r="W8946">
        <v>0</v>
      </c>
      <c r="X8946">
        <v>0</v>
      </c>
      <c r="Y8946" t="s">
        <v>77</v>
      </c>
    </row>
    <row r="8947" spans="1:25" x14ac:dyDescent="0.25">
      <c r="A8947" t="s">
        <v>10992</v>
      </c>
      <c r="B8947" t="s">
        <v>67</v>
      </c>
      <c r="C8947" t="s">
        <v>26</v>
      </c>
      <c r="D8947" t="s">
        <v>59</v>
      </c>
      <c r="E8947" t="s">
        <v>55</v>
      </c>
      <c r="F8947" s="1" t="s">
        <v>21001</v>
      </c>
      <c r="G8947">
        <v>199</v>
      </c>
      <c r="H8947" t="s">
        <v>29</v>
      </c>
      <c r="I8947">
        <v>1126</v>
      </c>
      <c r="J8947">
        <v>287.54000000000002</v>
      </c>
      <c r="K8947">
        <f>Passenger_Data[[#This Row],[Price_USD]]*1</f>
        <v>287.54000000000002</v>
      </c>
      <c r="L8947">
        <v>27</v>
      </c>
      <c r="M8947" t="s">
        <v>40</v>
      </c>
      <c r="N8947" t="s">
        <v>41</v>
      </c>
      <c r="O8947" t="s">
        <v>32</v>
      </c>
      <c r="P8947" t="s">
        <v>50</v>
      </c>
      <c r="Q8947">
        <v>1</v>
      </c>
      <c r="R8947" t="s">
        <v>51</v>
      </c>
      <c r="S8947" t="s">
        <v>68</v>
      </c>
      <c r="T8947">
        <v>5.8</v>
      </c>
      <c r="U8947">
        <v>20</v>
      </c>
      <c r="V8947">
        <v>85</v>
      </c>
      <c r="W8947">
        <v>0</v>
      </c>
      <c r="X8947">
        <v>0</v>
      </c>
      <c r="Y8947" t="s">
        <v>36</v>
      </c>
    </row>
    <row r="8948" spans="1:25" x14ac:dyDescent="0.25">
      <c r="A8948" t="s">
        <v>10993</v>
      </c>
      <c r="B8948" t="s">
        <v>7435</v>
      </c>
      <c r="C8948" t="s">
        <v>48</v>
      </c>
      <c r="D8948" t="s">
        <v>39</v>
      </c>
      <c r="E8948" t="s">
        <v>59</v>
      </c>
      <c r="F8948" s="1" t="s">
        <v>21002</v>
      </c>
      <c r="G8948">
        <v>157</v>
      </c>
      <c r="H8948" t="s">
        <v>29</v>
      </c>
      <c r="I8948">
        <v>1341</v>
      </c>
      <c r="J8948">
        <v>260.52</v>
      </c>
      <c r="K8948">
        <f>Passenger_Data[[#This Row],[Price_USD]]*1</f>
        <v>260.52</v>
      </c>
      <c r="L8948">
        <v>70</v>
      </c>
      <c r="M8948" t="s">
        <v>30</v>
      </c>
      <c r="N8948" t="s">
        <v>31</v>
      </c>
      <c r="O8948" t="s">
        <v>56</v>
      </c>
      <c r="P8948" t="s">
        <v>33</v>
      </c>
      <c r="Q8948">
        <v>3</v>
      </c>
      <c r="R8948" t="s">
        <v>65</v>
      </c>
      <c r="S8948" t="s">
        <v>61</v>
      </c>
      <c r="T8948">
        <v>9</v>
      </c>
      <c r="U8948">
        <v>13</v>
      </c>
      <c r="V8948">
        <v>108</v>
      </c>
      <c r="W8948">
        <v>0</v>
      </c>
      <c r="X8948">
        <v>0</v>
      </c>
      <c r="Y8948" t="s">
        <v>77</v>
      </c>
    </row>
    <row r="8949" spans="1:25" x14ac:dyDescent="0.25">
      <c r="A8949" t="s">
        <v>10994</v>
      </c>
      <c r="B8949" t="s">
        <v>763</v>
      </c>
      <c r="C8949" t="s">
        <v>54</v>
      </c>
      <c r="D8949" t="s">
        <v>49</v>
      </c>
      <c r="E8949" t="s">
        <v>64</v>
      </c>
      <c r="F8949" s="1" t="s">
        <v>21003</v>
      </c>
      <c r="G8949">
        <v>181</v>
      </c>
      <c r="H8949" t="s">
        <v>29</v>
      </c>
      <c r="I8949">
        <v>1527</v>
      </c>
      <c r="J8949">
        <v>396.32</v>
      </c>
      <c r="K8949">
        <f>Passenger_Data[[#This Row],[Price_USD]]*1</f>
        <v>396.32</v>
      </c>
      <c r="L8949">
        <v>67</v>
      </c>
      <c r="M8949" t="s">
        <v>30</v>
      </c>
      <c r="N8949" t="s">
        <v>31</v>
      </c>
      <c r="O8949" t="s">
        <v>33</v>
      </c>
      <c r="P8949" t="s">
        <v>33</v>
      </c>
      <c r="Q8949">
        <v>1</v>
      </c>
      <c r="R8949" t="s">
        <v>51</v>
      </c>
      <c r="S8949" t="s">
        <v>44</v>
      </c>
      <c r="T8949">
        <v>7.9</v>
      </c>
      <c r="U8949">
        <v>2</v>
      </c>
      <c r="V8949">
        <v>97</v>
      </c>
      <c r="W8949">
        <v>0</v>
      </c>
      <c r="X8949">
        <v>0</v>
      </c>
      <c r="Y8949" t="s">
        <v>36</v>
      </c>
    </row>
    <row r="8950" spans="1:25" x14ac:dyDescent="0.25">
      <c r="A8950" t="s">
        <v>10995</v>
      </c>
      <c r="B8950" t="s">
        <v>457</v>
      </c>
      <c r="C8950" t="s">
        <v>26</v>
      </c>
      <c r="D8950" t="s">
        <v>27</v>
      </c>
      <c r="E8950" t="s">
        <v>76</v>
      </c>
      <c r="F8950" s="1" t="s">
        <v>21004</v>
      </c>
      <c r="G8950">
        <v>164</v>
      </c>
      <c r="H8950" t="s">
        <v>108</v>
      </c>
      <c r="I8950">
        <v>1511</v>
      </c>
      <c r="J8950">
        <v>378.17</v>
      </c>
      <c r="K8950">
        <f>Passenger_Data[[#This Row],[Price_USD]]*1</f>
        <v>378.17</v>
      </c>
      <c r="L8950">
        <v>29</v>
      </c>
      <c r="M8950" t="s">
        <v>40</v>
      </c>
      <c r="N8950" t="s">
        <v>60</v>
      </c>
      <c r="O8950" t="s">
        <v>32</v>
      </c>
      <c r="P8950" t="s">
        <v>50</v>
      </c>
      <c r="Q8950">
        <v>1</v>
      </c>
      <c r="R8950" t="s">
        <v>65</v>
      </c>
      <c r="S8950" t="s">
        <v>44</v>
      </c>
      <c r="T8950">
        <v>8.4</v>
      </c>
      <c r="U8950">
        <v>35</v>
      </c>
      <c r="V8950">
        <v>24</v>
      </c>
      <c r="W8950">
        <v>0</v>
      </c>
      <c r="X8950">
        <v>0</v>
      </c>
      <c r="Y8950" t="s">
        <v>77</v>
      </c>
    </row>
    <row r="8951" spans="1:25" x14ac:dyDescent="0.25">
      <c r="A8951" t="s">
        <v>10996</v>
      </c>
      <c r="B8951" t="s">
        <v>5910</v>
      </c>
      <c r="C8951" t="s">
        <v>54</v>
      </c>
      <c r="D8951" t="s">
        <v>64</v>
      </c>
      <c r="E8951" t="s">
        <v>49</v>
      </c>
      <c r="F8951" s="1" t="s">
        <v>21005</v>
      </c>
      <c r="G8951">
        <v>202</v>
      </c>
      <c r="H8951" t="s">
        <v>29</v>
      </c>
      <c r="I8951">
        <v>1220</v>
      </c>
      <c r="J8951">
        <v>208.43</v>
      </c>
      <c r="K8951">
        <f>Passenger_Data[[#This Row],[Price_USD]]*1</f>
        <v>208.43</v>
      </c>
      <c r="L8951">
        <v>33</v>
      </c>
      <c r="M8951" t="s">
        <v>40</v>
      </c>
      <c r="N8951" t="s">
        <v>41</v>
      </c>
      <c r="O8951" t="s">
        <v>32</v>
      </c>
      <c r="P8951" t="s">
        <v>264</v>
      </c>
      <c r="Q8951">
        <v>0</v>
      </c>
      <c r="R8951" t="s">
        <v>43</v>
      </c>
      <c r="S8951" t="s">
        <v>35</v>
      </c>
      <c r="T8951">
        <v>9.1999999999999993</v>
      </c>
      <c r="U8951">
        <v>2</v>
      </c>
      <c r="V8951">
        <v>93</v>
      </c>
      <c r="W8951">
        <v>0</v>
      </c>
      <c r="X8951">
        <v>0</v>
      </c>
      <c r="Y8951" t="s">
        <v>45</v>
      </c>
    </row>
    <row r="8952" spans="1:25" x14ac:dyDescent="0.25">
      <c r="A8952" t="s">
        <v>10997</v>
      </c>
      <c r="B8952" t="s">
        <v>1630</v>
      </c>
      <c r="C8952" t="s">
        <v>82</v>
      </c>
      <c r="D8952" t="s">
        <v>59</v>
      </c>
      <c r="E8952" t="s">
        <v>27</v>
      </c>
      <c r="F8952" s="1" t="s">
        <v>21006</v>
      </c>
      <c r="G8952">
        <v>226</v>
      </c>
      <c r="H8952" t="s">
        <v>29</v>
      </c>
      <c r="I8952">
        <v>1175</v>
      </c>
      <c r="J8952">
        <v>497.04</v>
      </c>
      <c r="K8952">
        <f>Passenger_Data[[#This Row],[Price_USD]]*1</f>
        <v>497.04</v>
      </c>
      <c r="L8952">
        <v>61</v>
      </c>
      <c r="M8952" t="s">
        <v>30</v>
      </c>
      <c r="N8952" t="s">
        <v>31</v>
      </c>
      <c r="O8952" t="s">
        <v>33</v>
      </c>
      <c r="P8952" t="s">
        <v>83</v>
      </c>
      <c r="Q8952">
        <v>0</v>
      </c>
      <c r="R8952" t="s">
        <v>65</v>
      </c>
      <c r="S8952" t="s">
        <v>35</v>
      </c>
      <c r="T8952">
        <v>6.8</v>
      </c>
      <c r="U8952">
        <v>0</v>
      </c>
      <c r="V8952">
        <v>81</v>
      </c>
      <c r="W8952">
        <v>1</v>
      </c>
      <c r="X8952">
        <v>0</v>
      </c>
      <c r="Y8952" t="s">
        <v>36</v>
      </c>
    </row>
    <row r="8953" spans="1:25" x14ac:dyDescent="0.25">
      <c r="A8953" t="s">
        <v>10998</v>
      </c>
      <c r="B8953" t="s">
        <v>6652</v>
      </c>
      <c r="C8953" t="s">
        <v>54</v>
      </c>
      <c r="D8953" t="s">
        <v>64</v>
      </c>
      <c r="E8953" t="s">
        <v>39</v>
      </c>
      <c r="F8953" s="1" t="s">
        <v>21007</v>
      </c>
      <c r="G8953">
        <v>118</v>
      </c>
      <c r="H8953" t="s">
        <v>29</v>
      </c>
      <c r="I8953">
        <v>999</v>
      </c>
      <c r="J8953">
        <v>220.99</v>
      </c>
      <c r="K8953">
        <f>Passenger_Data[[#This Row],[Price_USD]]*1</f>
        <v>220.99</v>
      </c>
      <c r="L8953">
        <v>33</v>
      </c>
      <c r="M8953" t="s">
        <v>30</v>
      </c>
      <c r="N8953" t="s">
        <v>41</v>
      </c>
      <c r="O8953" t="s">
        <v>32</v>
      </c>
      <c r="P8953" t="s">
        <v>50</v>
      </c>
      <c r="Q8953">
        <v>1</v>
      </c>
      <c r="R8953" t="s">
        <v>51</v>
      </c>
      <c r="S8953" t="s">
        <v>61</v>
      </c>
      <c r="T8953">
        <v>8.9</v>
      </c>
      <c r="U8953">
        <v>10</v>
      </c>
      <c r="V8953">
        <v>94</v>
      </c>
      <c r="W8953">
        <v>0</v>
      </c>
      <c r="X8953">
        <v>1</v>
      </c>
      <c r="Y8953" t="s">
        <v>45</v>
      </c>
    </row>
    <row r="8954" spans="1:25" x14ac:dyDescent="0.25">
      <c r="A8954" t="s">
        <v>10999</v>
      </c>
      <c r="B8954" t="s">
        <v>558</v>
      </c>
      <c r="C8954" t="s">
        <v>26</v>
      </c>
      <c r="D8954" t="s">
        <v>76</v>
      </c>
      <c r="E8954" t="s">
        <v>59</v>
      </c>
      <c r="F8954" s="1" t="s">
        <v>21008</v>
      </c>
      <c r="G8954">
        <v>277</v>
      </c>
      <c r="H8954" t="s">
        <v>29</v>
      </c>
      <c r="I8954">
        <v>1542</v>
      </c>
      <c r="J8954">
        <v>316.20999999999998</v>
      </c>
      <c r="K8954">
        <f>Passenger_Data[[#This Row],[Price_USD]]*1</f>
        <v>316.20999999999998</v>
      </c>
      <c r="L8954">
        <v>55</v>
      </c>
      <c r="M8954" t="s">
        <v>30</v>
      </c>
      <c r="N8954" t="s">
        <v>60</v>
      </c>
      <c r="O8954" t="s">
        <v>32</v>
      </c>
      <c r="P8954" t="s">
        <v>50</v>
      </c>
      <c r="Q8954">
        <v>1</v>
      </c>
      <c r="R8954" t="s">
        <v>34</v>
      </c>
      <c r="S8954" t="s">
        <v>68</v>
      </c>
      <c r="T8954">
        <v>3.8</v>
      </c>
      <c r="U8954">
        <v>2</v>
      </c>
      <c r="V8954">
        <v>35</v>
      </c>
      <c r="W8954">
        <v>0</v>
      </c>
      <c r="X8954">
        <v>1</v>
      </c>
      <c r="Y8954" t="s">
        <v>45</v>
      </c>
    </row>
    <row r="8955" spans="1:25" x14ac:dyDescent="0.25">
      <c r="A8955" t="s">
        <v>11000</v>
      </c>
      <c r="B8955" t="s">
        <v>2534</v>
      </c>
      <c r="C8955" t="s">
        <v>82</v>
      </c>
      <c r="D8955" t="s">
        <v>39</v>
      </c>
      <c r="E8955" t="s">
        <v>39</v>
      </c>
      <c r="F8955" s="1" t="s">
        <v>21009</v>
      </c>
      <c r="G8955">
        <v>282</v>
      </c>
      <c r="H8955" t="s">
        <v>29</v>
      </c>
      <c r="I8955">
        <v>1279</v>
      </c>
      <c r="J8955">
        <v>482.78</v>
      </c>
      <c r="K8955">
        <f>Passenger_Data[[#This Row],[Price_USD]]*1</f>
        <v>482.78</v>
      </c>
      <c r="L8955">
        <v>34</v>
      </c>
      <c r="M8955" t="s">
        <v>40</v>
      </c>
      <c r="N8955" t="s">
        <v>31</v>
      </c>
      <c r="O8955" t="s">
        <v>33</v>
      </c>
      <c r="P8955" t="s">
        <v>50</v>
      </c>
      <c r="Q8955">
        <v>1</v>
      </c>
      <c r="R8955" t="s">
        <v>65</v>
      </c>
      <c r="S8955" t="s">
        <v>61</v>
      </c>
      <c r="T8955">
        <v>8.9</v>
      </c>
      <c r="U8955">
        <v>16</v>
      </c>
      <c r="V8955">
        <v>105</v>
      </c>
      <c r="W8955">
        <v>0</v>
      </c>
      <c r="X8955">
        <v>0</v>
      </c>
      <c r="Y8955" t="s">
        <v>77</v>
      </c>
    </row>
    <row r="8956" spans="1:25" x14ac:dyDescent="0.25">
      <c r="A8956" t="s">
        <v>11001</v>
      </c>
      <c r="B8956" t="s">
        <v>1359</v>
      </c>
      <c r="C8956" t="s">
        <v>48</v>
      </c>
      <c r="D8956" t="s">
        <v>27</v>
      </c>
      <c r="E8956" t="s">
        <v>27</v>
      </c>
      <c r="F8956" s="1" t="s">
        <v>21010</v>
      </c>
      <c r="G8956">
        <v>191</v>
      </c>
      <c r="H8956" t="s">
        <v>29</v>
      </c>
      <c r="I8956">
        <v>957</v>
      </c>
      <c r="J8956">
        <v>239.35</v>
      </c>
      <c r="K8956">
        <f>Passenger_Data[[#This Row],[Price_USD]]*1</f>
        <v>239.35</v>
      </c>
      <c r="L8956">
        <v>40</v>
      </c>
      <c r="M8956" t="s">
        <v>40</v>
      </c>
      <c r="N8956" t="s">
        <v>41</v>
      </c>
      <c r="O8956" t="s">
        <v>42</v>
      </c>
      <c r="P8956" t="s">
        <v>50</v>
      </c>
      <c r="Q8956">
        <v>0</v>
      </c>
      <c r="R8956" t="s">
        <v>65</v>
      </c>
      <c r="S8956" t="s">
        <v>35</v>
      </c>
      <c r="T8956">
        <v>9.1</v>
      </c>
      <c r="U8956">
        <v>3</v>
      </c>
      <c r="V8956">
        <v>47</v>
      </c>
      <c r="W8956">
        <v>0</v>
      </c>
      <c r="X8956">
        <v>0</v>
      </c>
      <c r="Y8956" t="s">
        <v>36</v>
      </c>
    </row>
    <row r="8957" spans="1:25" x14ac:dyDescent="0.25">
      <c r="A8957" t="s">
        <v>11002</v>
      </c>
      <c r="B8957" t="s">
        <v>3661</v>
      </c>
      <c r="C8957" t="s">
        <v>73</v>
      </c>
      <c r="D8957" t="s">
        <v>49</v>
      </c>
      <c r="E8957" t="s">
        <v>39</v>
      </c>
      <c r="F8957" s="1" t="s">
        <v>21011</v>
      </c>
      <c r="G8957">
        <v>196</v>
      </c>
      <c r="H8957" t="s">
        <v>86</v>
      </c>
      <c r="I8957">
        <v>1192</v>
      </c>
      <c r="J8957">
        <v>227.17</v>
      </c>
      <c r="K8957">
        <f>Passenger_Data[[#This Row],[Price_USD]]*1</f>
        <v>227.17</v>
      </c>
      <c r="L8957">
        <v>76</v>
      </c>
      <c r="M8957" t="s">
        <v>40</v>
      </c>
      <c r="N8957" t="s">
        <v>41</v>
      </c>
      <c r="O8957" t="s">
        <v>42</v>
      </c>
      <c r="P8957" t="s">
        <v>50</v>
      </c>
      <c r="Q8957">
        <v>0</v>
      </c>
      <c r="R8957" t="s">
        <v>65</v>
      </c>
      <c r="S8957" t="s">
        <v>44</v>
      </c>
      <c r="T8957">
        <v>6.3</v>
      </c>
      <c r="U8957">
        <v>6</v>
      </c>
      <c r="V8957">
        <v>38</v>
      </c>
      <c r="W8957">
        <v>0</v>
      </c>
      <c r="X8957">
        <v>0</v>
      </c>
      <c r="Y8957" t="s">
        <v>77</v>
      </c>
    </row>
    <row r="8958" spans="1:25" x14ac:dyDescent="0.25">
      <c r="A8958" t="s">
        <v>11003</v>
      </c>
      <c r="B8958" t="s">
        <v>2603</v>
      </c>
      <c r="C8958" t="s">
        <v>73</v>
      </c>
      <c r="D8958" t="s">
        <v>59</v>
      </c>
      <c r="E8958" t="s">
        <v>39</v>
      </c>
      <c r="F8958" s="1" t="s">
        <v>21012</v>
      </c>
      <c r="G8958">
        <v>79</v>
      </c>
      <c r="H8958" t="s">
        <v>29</v>
      </c>
      <c r="I8958">
        <v>1463</v>
      </c>
      <c r="J8958">
        <v>560.91</v>
      </c>
      <c r="K8958">
        <f>Passenger_Data[[#This Row],[Price_USD]]*1</f>
        <v>560.91</v>
      </c>
      <c r="L8958">
        <v>50</v>
      </c>
      <c r="M8958" t="s">
        <v>40</v>
      </c>
      <c r="N8958" t="s">
        <v>41</v>
      </c>
      <c r="O8958" t="s">
        <v>33</v>
      </c>
      <c r="P8958" t="s">
        <v>50</v>
      </c>
      <c r="Q8958">
        <v>1</v>
      </c>
      <c r="R8958" t="s">
        <v>65</v>
      </c>
      <c r="S8958" t="s">
        <v>44</v>
      </c>
      <c r="T8958">
        <v>7.1</v>
      </c>
      <c r="U8958">
        <v>4</v>
      </c>
      <c r="V8958">
        <v>49</v>
      </c>
      <c r="W8958">
        <v>0</v>
      </c>
      <c r="X8958">
        <v>0</v>
      </c>
      <c r="Y8958" t="s">
        <v>45</v>
      </c>
    </row>
    <row r="8959" spans="1:25" x14ac:dyDescent="0.25">
      <c r="A8959" t="s">
        <v>11004</v>
      </c>
      <c r="B8959" t="s">
        <v>2823</v>
      </c>
      <c r="C8959" t="s">
        <v>26</v>
      </c>
      <c r="D8959" t="s">
        <v>55</v>
      </c>
      <c r="E8959" t="s">
        <v>59</v>
      </c>
      <c r="F8959" s="1" t="s">
        <v>21013</v>
      </c>
      <c r="G8959">
        <v>116</v>
      </c>
      <c r="H8959" t="s">
        <v>29</v>
      </c>
      <c r="I8959">
        <v>897</v>
      </c>
      <c r="J8959">
        <v>299.91000000000003</v>
      </c>
      <c r="K8959">
        <f>Passenger_Data[[#This Row],[Price_USD]]*1</f>
        <v>299.91000000000003</v>
      </c>
      <c r="L8959">
        <v>23</v>
      </c>
      <c r="M8959" t="s">
        <v>40</v>
      </c>
      <c r="N8959" t="s">
        <v>31</v>
      </c>
      <c r="O8959" t="s">
        <v>56</v>
      </c>
      <c r="P8959" t="s">
        <v>83</v>
      </c>
      <c r="Q8959">
        <v>1</v>
      </c>
      <c r="R8959" t="s">
        <v>51</v>
      </c>
      <c r="S8959" t="s">
        <v>44</v>
      </c>
      <c r="T8959">
        <v>8.1</v>
      </c>
      <c r="U8959">
        <v>6</v>
      </c>
      <c r="V8959">
        <v>75</v>
      </c>
      <c r="W8959">
        <v>0</v>
      </c>
      <c r="X8959">
        <v>0</v>
      </c>
      <c r="Y8959" t="s">
        <v>45</v>
      </c>
    </row>
    <row r="8960" spans="1:25" x14ac:dyDescent="0.25">
      <c r="A8960" t="s">
        <v>11005</v>
      </c>
      <c r="B8960" t="s">
        <v>810</v>
      </c>
      <c r="C8960" t="s">
        <v>82</v>
      </c>
      <c r="D8960" t="s">
        <v>49</v>
      </c>
      <c r="E8960" t="s">
        <v>55</v>
      </c>
      <c r="F8960" s="1" t="s">
        <v>21014</v>
      </c>
      <c r="G8960">
        <v>143</v>
      </c>
      <c r="H8960" t="s">
        <v>29</v>
      </c>
      <c r="I8960">
        <v>945</v>
      </c>
      <c r="J8960">
        <v>456.43</v>
      </c>
      <c r="K8960">
        <f>Passenger_Data[[#This Row],[Price_USD]]*1</f>
        <v>456.43</v>
      </c>
      <c r="L8960">
        <v>69</v>
      </c>
      <c r="M8960" t="s">
        <v>30</v>
      </c>
      <c r="N8960" t="s">
        <v>31</v>
      </c>
      <c r="O8960" t="s">
        <v>32</v>
      </c>
      <c r="P8960" t="s">
        <v>33</v>
      </c>
      <c r="Q8960">
        <v>0</v>
      </c>
      <c r="R8960" t="s">
        <v>51</v>
      </c>
      <c r="S8960" t="s">
        <v>35</v>
      </c>
      <c r="T8960">
        <v>4.9000000000000004</v>
      </c>
      <c r="U8960">
        <v>0</v>
      </c>
      <c r="V8960">
        <v>96</v>
      </c>
      <c r="W8960">
        <v>0</v>
      </c>
      <c r="X8960">
        <v>0</v>
      </c>
      <c r="Y8960" t="s">
        <v>77</v>
      </c>
    </row>
    <row r="8961" spans="1:25" x14ac:dyDescent="0.25">
      <c r="A8961" t="s">
        <v>11006</v>
      </c>
      <c r="B8961" t="s">
        <v>3172</v>
      </c>
      <c r="C8961" t="s">
        <v>48</v>
      </c>
      <c r="D8961" t="s">
        <v>76</v>
      </c>
      <c r="E8961" t="s">
        <v>64</v>
      </c>
      <c r="F8961" s="1" t="s">
        <v>21015</v>
      </c>
      <c r="G8961">
        <v>185</v>
      </c>
      <c r="H8961" t="s">
        <v>86</v>
      </c>
      <c r="I8961">
        <v>1170</v>
      </c>
      <c r="J8961">
        <v>321.70999999999998</v>
      </c>
      <c r="K8961">
        <f>Passenger_Data[[#This Row],[Price_USD]]*1</f>
        <v>321.70999999999998</v>
      </c>
      <c r="L8961">
        <v>31</v>
      </c>
      <c r="M8961" t="s">
        <v>40</v>
      </c>
      <c r="N8961" t="s">
        <v>31</v>
      </c>
      <c r="O8961" t="s">
        <v>56</v>
      </c>
      <c r="P8961" t="s">
        <v>83</v>
      </c>
      <c r="Q8961">
        <v>1</v>
      </c>
      <c r="R8961" t="s">
        <v>65</v>
      </c>
      <c r="S8961" t="s">
        <v>35</v>
      </c>
      <c r="T8961">
        <v>6.6</v>
      </c>
      <c r="U8961">
        <v>1</v>
      </c>
      <c r="V8961">
        <v>11</v>
      </c>
      <c r="W8961">
        <v>0</v>
      </c>
      <c r="X8961">
        <v>0</v>
      </c>
      <c r="Y8961" t="s">
        <v>77</v>
      </c>
    </row>
    <row r="8962" spans="1:25" x14ac:dyDescent="0.25">
      <c r="A8962" t="s">
        <v>11007</v>
      </c>
      <c r="B8962" t="s">
        <v>690</v>
      </c>
      <c r="C8962" t="s">
        <v>82</v>
      </c>
      <c r="D8962" t="s">
        <v>39</v>
      </c>
      <c r="E8962" t="s">
        <v>27</v>
      </c>
      <c r="F8962" s="1" t="s">
        <v>21016</v>
      </c>
      <c r="G8962">
        <v>177</v>
      </c>
      <c r="H8962" t="s">
        <v>29</v>
      </c>
      <c r="I8962">
        <v>1590</v>
      </c>
      <c r="J8962">
        <v>89.19</v>
      </c>
      <c r="K8962">
        <f>Passenger_Data[[#This Row],[Price_USD]]*1</f>
        <v>89.19</v>
      </c>
      <c r="L8962">
        <v>66</v>
      </c>
      <c r="M8962" t="s">
        <v>40</v>
      </c>
      <c r="N8962" t="s">
        <v>31</v>
      </c>
      <c r="O8962" t="s">
        <v>42</v>
      </c>
      <c r="P8962" t="s">
        <v>33</v>
      </c>
      <c r="Q8962">
        <v>1</v>
      </c>
      <c r="R8962" t="s">
        <v>65</v>
      </c>
      <c r="S8962" t="s">
        <v>35</v>
      </c>
      <c r="T8962">
        <v>8.4</v>
      </c>
      <c r="U8962">
        <v>1</v>
      </c>
      <c r="V8962">
        <v>11</v>
      </c>
      <c r="W8962">
        <v>0</v>
      </c>
      <c r="X8962">
        <v>0</v>
      </c>
      <c r="Y8962" t="s">
        <v>77</v>
      </c>
    </row>
    <row r="8963" spans="1:25" x14ac:dyDescent="0.25">
      <c r="A8963" t="s">
        <v>11008</v>
      </c>
      <c r="B8963" t="s">
        <v>1214</v>
      </c>
      <c r="C8963" t="s">
        <v>82</v>
      </c>
      <c r="D8963" t="s">
        <v>55</v>
      </c>
      <c r="E8963" t="s">
        <v>59</v>
      </c>
      <c r="F8963" s="1" t="s">
        <v>21017</v>
      </c>
      <c r="G8963">
        <v>98</v>
      </c>
      <c r="H8963" t="s">
        <v>29</v>
      </c>
      <c r="I8963">
        <v>1206</v>
      </c>
      <c r="J8963">
        <v>419.15</v>
      </c>
      <c r="K8963">
        <f>Passenger_Data[[#This Row],[Price_USD]]*1</f>
        <v>419.15</v>
      </c>
      <c r="L8963">
        <v>21</v>
      </c>
      <c r="M8963" t="s">
        <v>40</v>
      </c>
      <c r="N8963" t="s">
        <v>41</v>
      </c>
      <c r="O8963" t="s">
        <v>32</v>
      </c>
      <c r="P8963" t="s">
        <v>50</v>
      </c>
      <c r="Q8963">
        <v>0</v>
      </c>
      <c r="R8963" t="s">
        <v>43</v>
      </c>
      <c r="S8963" t="s">
        <v>35</v>
      </c>
      <c r="T8963">
        <v>7.7</v>
      </c>
      <c r="U8963">
        <v>2</v>
      </c>
      <c r="V8963">
        <v>47</v>
      </c>
      <c r="W8963">
        <v>0</v>
      </c>
      <c r="X8963">
        <v>0</v>
      </c>
      <c r="Y8963" t="s">
        <v>45</v>
      </c>
    </row>
    <row r="8964" spans="1:25" x14ac:dyDescent="0.25">
      <c r="A8964" t="s">
        <v>11009</v>
      </c>
      <c r="B8964" t="s">
        <v>259</v>
      </c>
      <c r="C8964" t="s">
        <v>48</v>
      </c>
      <c r="D8964" t="s">
        <v>55</v>
      </c>
      <c r="E8964" t="s">
        <v>39</v>
      </c>
      <c r="F8964" s="1" t="s">
        <v>21018</v>
      </c>
      <c r="G8964">
        <v>242</v>
      </c>
      <c r="H8964" t="s">
        <v>29</v>
      </c>
      <c r="I8964">
        <v>966</v>
      </c>
      <c r="J8964">
        <v>321.54000000000002</v>
      </c>
      <c r="K8964">
        <f>Passenger_Data[[#This Row],[Price_USD]]*1</f>
        <v>321.54000000000002</v>
      </c>
      <c r="L8964">
        <v>18</v>
      </c>
      <c r="M8964" t="s">
        <v>40</v>
      </c>
      <c r="N8964" t="s">
        <v>31</v>
      </c>
      <c r="O8964" t="s">
        <v>33</v>
      </c>
      <c r="P8964" t="s">
        <v>83</v>
      </c>
      <c r="Q8964">
        <v>1</v>
      </c>
      <c r="R8964" t="s">
        <v>65</v>
      </c>
      <c r="S8964" t="s">
        <v>61</v>
      </c>
      <c r="T8964">
        <v>8.5</v>
      </c>
      <c r="U8964">
        <v>2</v>
      </c>
      <c r="V8964">
        <v>29</v>
      </c>
      <c r="W8964">
        <v>1</v>
      </c>
      <c r="X8964">
        <v>0</v>
      </c>
      <c r="Y8964" t="s">
        <v>77</v>
      </c>
    </row>
    <row r="8965" spans="1:25" x14ac:dyDescent="0.25">
      <c r="A8965" t="s">
        <v>11010</v>
      </c>
      <c r="B8965" t="s">
        <v>5898</v>
      </c>
      <c r="C8965" t="s">
        <v>48</v>
      </c>
      <c r="D8965" t="s">
        <v>55</v>
      </c>
      <c r="E8965" t="s">
        <v>76</v>
      </c>
      <c r="F8965" s="1" t="s">
        <v>21019</v>
      </c>
      <c r="G8965">
        <v>126</v>
      </c>
      <c r="H8965" t="s">
        <v>86</v>
      </c>
      <c r="I8965">
        <v>1554</v>
      </c>
      <c r="J8965">
        <v>470.88</v>
      </c>
      <c r="K8965">
        <f>Passenger_Data[[#This Row],[Price_USD]]*1</f>
        <v>470.88</v>
      </c>
      <c r="L8965">
        <v>22</v>
      </c>
      <c r="M8965" t="s">
        <v>40</v>
      </c>
      <c r="N8965" t="s">
        <v>31</v>
      </c>
      <c r="O8965" t="s">
        <v>32</v>
      </c>
      <c r="P8965" t="s">
        <v>264</v>
      </c>
      <c r="Q8965">
        <v>2</v>
      </c>
      <c r="R8965" t="s">
        <v>65</v>
      </c>
      <c r="S8965" t="s">
        <v>44</v>
      </c>
      <c r="T8965">
        <v>7.8</v>
      </c>
      <c r="U8965">
        <v>6</v>
      </c>
      <c r="V8965">
        <v>83</v>
      </c>
      <c r="W8965">
        <v>0</v>
      </c>
      <c r="X8965">
        <v>0</v>
      </c>
      <c r="Y8965" t="s">
        <v>77</v>
      </c>
    </row>
    <row r="8966" spans="1:25" x14ac:dyDescent="0.25">
      <c r="A8966" t="s">
        <v>11011</v>
      </c>
      <c r="B8966" t="s">
        <v>173</v>
      </c>
      <c r="C8966" t="s">
        <v>82</v>
      </c>
      <c r="D8966" t="s">
        <v>59</v>
      </c>
      <c r="E8966" t="s">
        <v>55</v>
      </c>
      <c r="F8966" s="1" t="s">
        <v>21020</v>
      </c>
      <c r="G8966">
        <v>218</v>
      </c>
      <c r="H8966" t="s">
        <v>86</v>
      </c>
      <c r="I8966">
        <v>1630</v>
      </c>
      <c r="J8966">
        <v>331.08</v>
      </c>
      <c r="K8966">
        <f>Passenger_Data[[#This Row],[Price_USD]]*1</f>
        <v>331.08</v>
      </c>
      <c r="L8966">
        <v>47</v>
      </c>
      <c r="M8966" t="s">
        <v>30</v>
      </c>
      <c r="N8966" t="s">
        <v>31</v>
      </c>
      <c r="O8966" t="s">
        <v>42</v>
      </c>
      <c r="P8966" t="s">
        <v>83</v>
      </c>
      <c r="Q8966">
        <v>0</v>
      </c>
      <c r="R8966" t="s">
        <v>34</v>
      </c>
      <c r="S8966" t="s">
        <v>68</v>
      </c>
      <c r="T8966">
        <v>6.4</v>
      </c>
      <c r="U8966">
        <v>12</v>
      </c>
      <c r="V8966">
        <v>83</v>
      </c>
      <c r="W8966">
        <v>0</v>
      </c>
      <c r="X8966">
        <v>0</v>
      </c>
      <c r="Y8966" t="s">
        <v>45</v>
      </c>
    </row>
    <row r="8967" spans="1:25" x14ac:dyDescent="0.25">
      <c r="A8967" t="s">
        <v>11012</v>
      </c>
      <c r="B8967" t="s">
        <v>4499</v>
      </c>
      <c r="C8967" t="s">
        <v>54</v>
      </c>
      <c r="D8967" t="s">
        <v>49</v>
      </c>
      <c r="E8967" t="s">
        <v>64</v>
      </c>
      <c r="F8967" s="1" t="s">
        <v>21021</v>
      </c>
      <c r="G8967">
        <v>147</v>
      </c>
      <c r="H8967" t="s">
        <v>29</v>
      </c>
      <c r="I8967">
        <v>1414</v>
      </c>
      <c r="J8967">
        <v>453.89</v>
      </c>
      <c r="K8967">
        <f>Passenger_Data[[#This Row],[Price_USD]]*1</f>
        <v>453.89</v>
      </c>
      <c r="L8967">
        <v>79</v>
      </c>
      <c r="M8967" t="s">
        <v>30</v>
      </c>
      <c r="N8967" t="s">
        <v>31</v>
      </c>
      <c r="O8967" t="s">
        <v>33</v>
      </c>
      <c r="P8967" t="s">
        <v>50</v>
      </c>
      <c r="Q8967">
        <v>1</v>
      </c>
      <c r="R8967" t="s">
        <v>43</v>
      </c>
      <c r="S8967" t="s">
        <v>68</v>
      </c>
      <c r="T8967">
        <v>5.2</v>
      </c>
      <c r="U8967">
        <v>2</v>
      </c>
      <c r="V8967">
        <v>83</v>
      </c>
      <c r="W8967">
        <v>0</v>
      </c>
      <c r="X8967">
        <v>0</v>
      </c>
      <c r="Y8967" t="s">
        <v>36</v>
      </c>
    </row>
    <row r="8968" spans="1:25" x14ac:dyDescent="0.25">
      <c r="A8968" t="s">
        <v>11013</v>
      </c>
      <c r="B8968" t="s">
        <v>388</v>
      </c>
      <c r="C8968" t="s">
        <v>48</v>
      </c>
      <c r="D8968" t="s">
        <v>64</v>
      </c>
      <c r="E8968" t="s">
        <v>27</v>
      </c>
      <c r="F8968" s="1" t="s">
        <v>21022</v>
      </c>
      <c r="G8968">
        <v>195</v>
      </c>
      <c r="H8968" t="s">
        <v>29</v>
      </c>
      <c r="I8968">
        <v>1135</v>
      </c>
      <c r="J8968">
        <v>485.6</v>
      </c>
      <c r="K8968">
        <f>Passenger_Data[[#This Row],[Price_USD]]*1</f>
        <v>485.6</v>
      </c>
      <c r="L8968">
        <v>52</v>
      </c>
      <c r="M8968" t="s">
        <v>30</v>
      </c>
      <c r="N8968" t="s">
        <v>60</v>
      </c>
      <c r="O8968" t="s">
        <v>33</v>
      </c>
      <c r="P8968" t="s">
        <v>83</v>
      </c>
      <c r="Q8968">
        <v>0</v>
      </c>
      <c r="R8968" t="s">
        <v>43</v>
      </c>
      <c r="S8968" t="s">
        <v>44</v>
      </c>
      <c r="T8968">
        <v>4.7</v>
      </c>
      <c r="U8968">
        <v>1</v>
      </c>
      <c r="V8968">
        <v>105</v>
      </c>
      <c r="W8968">
        <v>0</v>
      </c>
      <c r="X8968">
        <v>0</v>
      </c>
      <c r="Y8968" t="s">
        <v>36</v>
      </c>
    </row>
    <row r="8969" spans="1:25" x14ac:dyDescent="0.25">
      <c r="A8969" t="s">
        <v>11014</v>
      </c>
      <c r="B8969" t="s">
        <v>5658</v>
      </c>
      <c r="C8969" t="s">
        <v>73</v>
      </c>
      <c r="D8969" t="s">
        <v>49</v>
      </c>
      <c r="E8969" t="s">
        <v>59</v>
      </c>
      <c r="F8969" s="1" t="s">
        <v>21023</v>
      </c>
      <c r="G8969">
        <v>137</v>
      </c>
      <c r="H8969" t="s">
        <v>29</v>
      </c>
      <c r="I8969">
        <v>1427</v>
      </c>
      <c r="J8969">
        <v>317.01</v>
      </c>
      <c r="K8969">
        <f>Passenger_Data[[#This Row],[Price_USD]]*1</f>
        <v>317.01</v>
      </c>
      <c r="L8969">
        <v>25</v>
      </c>
      <c r="M8969" t="s">
        <v>30</v>
      </c>
      <c r="N8969" t="s">
        <v>31</v>
      </c>
      <c r="O8969" t="s">
        <v>42</v>
      </c>
      <c r="P8969" t="s">
        <v>33</v>
      </c>
      <c r="Q8969">
        <v>1</v>
      </c>
      <c r="R8969" t="s">
        <v>34</v>
      </c>
      <c r="S8969" t="s">
        <v>68</v>
      </c>
      <c r="T8969">
        <v>9.6</v>
      </c>
      <c r="U8969">
        <v>3</v>
      </c>
      <c r="V8969">
        <v>30</v>
      </c>
      <c r="W8969">
        <v>0</v>
      </c>
      <c r="X8969">
        <v>0</v>
      </c>
      <c r="Y8969" t="s">
        <v>36</v>
      </c>
    </row>
    <row r="8970" spans="1:25" x14ac:dyDescent="0.25">
      <c r="A8970" t="s">
        <v>11015</v>
      </c>
      <c r="B8970" t="s">
        <v>3596</v>
      </c>
      <c r="C8970" t="s">
        <v>82</v>
      </c>
      <c r="D8970" t="s">
        <v>49</v>
      </c>
      <c r="E8970" t="s">
        <v>64</v>
      </c>
      <c r="F8970" s="1" t="s">
        <v>21024</v>
      </c>
      <c r="G8970">
        <v>174</v>
      </c>
      <c r="H8970" t="s">
        <v>29</v>
      </c>
      <c r="I8970">
        <v>922</v>
      </c>
      <c r="J8970">
        <v>290.3</v>
      </c>
      <c r="K8970">
        <f>Passenger_Data[[#This Row],[Price_USD]]*1</f>
        <v>290.3</v>
      </c>
      <c r="L8970">
        <v>27</v>
      </c>
      <c r="M8970" t="s">
        <v>30</v>
      </c>
      <c r="N8970" t="s">
        <v>41</v>
      </c>
      <c r="O8970" t="s">
        <v>42</v>
      </c>
      <c r="P8970" t="s">
        <v>50</v>
      </c>
      <c r="Q8970">
        <v>1</v>
      </c>
      <c r="R8970" t="s">
        <v>34</v>
      </c>
      <c r="S8970" t="s">
        <v>35</v>
      </c>
      <c r="T8970">
        <v>8.5</v>
      </c>
      <c r="U8970">
        <v>16</v>
      </c>
      <c r="V8970">
        <v>22</v>
      </c>
      <c r="W8970">
        <v>0</v>
      </c>
      <c r="X8970">
        <v>0</v>
      </c>
      <c r="Y8970" t="s">
        <v>45</v>
      </c>
    </row>
    <row r="8971" spans="1:25" x14ac:dyDescent="0.25">
      <c r="A8971" t="s">
        <v>11016</v>
      </c>
      <c r="B8971" t="s">
        <v>1284</v>
      </c>
      <c r="C8971" t="s">
        <v>73</v>
      </c>
      <c r="D8971" t="s">
        <v>64</v>
      </c>
      <c r="E8971" t="s">
        <v>39</v>
      </c>
      <c r="F8971" s="1" t="s">
        <v>21025</v>
      </c>
      <c r="G8971">
        <v>255</v>
      </c>
      <c r="H8971" t="s">
        <v>108</v>
      </c>
      <c r="I8971">
        <v>1204</v>
      </c>
      <c r="J8971">
        <v>369.89</v>
      </c>
      <c r="K8971">
        <f>Passenger_Data[[#This Row],[Price_USD]]*1</f>
        <v>369.89</v>
      </c>
      <c r="L8971">
        <v>73</v>
      </c>
      <c r="M8971" t="s">
        <v>40</v>
      </c>
      <c r="N8971" t="s">
        <v>60</v>
      </c>
      <c r="O8971" t="s">
        <v>32</v>
      </c>
      <c r="P8971" t="s">
        <v>50</v>
      </c>
      <c r="Q8971">
        <v>0</v>
      </c>
      <c r="R8971" t="s">
        <v>65</v>
      </c>
      <c r="S8971" t="s">
        <v>44</v>
      </c>
      <c r="T8971">
        <v>6.1</v>
      </c>
      <c r="U8971">
        <v>1</v>
      </c>
      <c r="V8971">
        <v>87</v>
      </c>
      <c r="W8971">
        <v>0</v>
      </c>
      <c r="X8971">
        <v>0</v>
      </c>
      <c r="Y8971" t="s">
        <v>45</v>
      </c>
    </row>
    <row r="8972" spans="1:25" x14ac:dyDescent="0.25">
      <c r="A8972" t="s">
        <v>11017</v>
      </c>
      <c r="B8972" t="s">
        <v>4561</v>
      </c>
      <c r="C8972" t="s">
        <v>82</v>
      </c>
      <c r="D8972" t="s">
        <v>28</v>
      </c>
      <c r="E8972" t="s">
        <v>39</v>
      </c>
      <c r="F8972" s="1" t="s">
        <v>21026</v>
      </c>
      <c r="G8972">
        <v>248</v>
      </c>
      <c r="H8972" t="s">
        <v>108</v>
      </c>
      <c r="I8972">
        <v>1151</v>
      </c>
      <c r="J8972">
        <v>285.61</v>
      </c>
      <c r="K8972">
        <f>Passenger_Data[[#This Row],[Price_USD]]*1</f>
        <v>285.61</v>
      </c>
      <c r="L8972">
        <v>74</v>
      </c>
      <c r="M8972" t="s">
        <v>30</v>
      </c>
      <c r="N8972" t="s">
        <v>31</v>
      </c>
      <c r="O8972" t="s">
        <v>56</v>
      </c>
      <c r="P8972" t="s">
        <v>50</v>
      </c>
      <c r="Q8972">
        <v>1</v>
      </c>
      <c r="R8972" t="s">
        <v>65</v>
      </c>
      <c r="S8972" t="s">
        <v>35</v>
      </c>
      <c r="T8972">
        <v>7.4</v>
      </c>
      <c r="U8972">
        <v>6</v>
      </c>
      <c r="V8972">
        <v>115</v>
      </c>
      <c r="W8972">
        <v>0</v>
      </c>
      <c r="X8972">
        <v>0</v>
      </c>
      <c r="Y8972" t="s">
        <v>77</v>
      </c>
    </row>
    <row r="8973" spans="1:25" x14ac:dyDescent="0.25">
      <c r="A8973" t="s">
        <v>11018</v>
      </c>
      <c r="B8973" t="s">
        <v>1269</v>
      </c>
      <c r="C8973" t="s">
        <v>73</v>
      </c>
      <c r="D8973" t="s">
        <v>59</v>
      </c>
      <c r="E8973" t="s">
        <v>59</v>
      </c>
      <c r="F8973" s="1" t="s">
        <v>21027</v>
      </c>
      <c r="G8973">
        <v>139</v>
      </c>
      <c r="H8973" t="s">
        <v>29</v>
      </c>
      <c r="I8973">
        <v>1133</v>
      </c>
      <c r="J8973">
        <v>224.77</v>
      </c>
      <c r="K8973">
        <f>Passenger_Data[[#This Row],[Price_USD]]*1</f>
        <v>224.77</v>
      </c>
      <c r="L8973">
        <v>48</v>
      </c>
      <c r="M8973" t="s">
        <v>30</v>
      </c>
      <c r="N8973" t="s">
        <v>60</v>
      </c>
      <c r="O8973" t="s">
        <v>42</v>
      </c>
      <c r="P8973" t="s">
        <v>50</v>
      </c>
      <c r="Q8973">
        <v>2</v>
      </c>
      <c r="R8973" t="s">
        <v>65</v>
      </c>
      <c r="S8973" t="s">
        <v>68</v>
      </c>
      <c r="T8973">
        <v>7.8</v>
      </c>
      <c r="U8973">
        <v>6</v>
      </c>
      <c r="V8973">
        <v>97</v>
      </c>
      <c r="W8973">
        <v>0</v>
      </c>
      <c r="X8973">
        <v>0</v>
      </c>
      <c r="Y8973" t="s">
        <v>45</v>
      </c>
    </row>
    <row r="8974" spans="1:25" x14ac:dyDescent="0.25">
      <c r="A8974" t="s">
        <v>11019</v>
      </c>
      <c r="B8974" t="s">
        <v>420</v>
      </c>
      <c r="C8974" t="s">
        <v>48</v>
      </c>
      <c r="D8974" t="s">
        <v>49</v>
      </c>
      <c r="E8974" t="s">
        <v>27</v>
      </c>
      <c r="F8974" s="1" t="s">
        <v>21028</v>
      </c>
      <c r="G8974">
        <v>277</v>
      </c>
      <c r="H8974" t="s">
        <v>29</v>
      </c>
      <c r="I8974">
        <v>1392</v>
      </c>
      <c r="J8974">
        <v>279.12</v>
      </c>
      <c r="K8974">
        <f>Passenger_Data[[#This Row],[Price_USD]]*1</f>
        <v>279.12</v>
      </c>
      <c r="L8974">
        <v>50</v>
      </c>
      <c r="M8974" t="s">
        <v>30</v>
      </c>
      <c r="N8974" t="s">
        <v>31</v>
      </c>
      <c r="O8974" t="s">
        <v>32</v>
      </c>
      <c r="P8974" t="s">
        <v>83</v>
      </c>
      <c r="Q8974">
        <v>0</v>
      </c>
      <c r="R8974" t="s">
        <v>34</v>
      </c>
      <c r="S8974" t="s">
        <v>44</v>
      </c>
      <c r="T8974">
        <v>5.7</v>
      </c>
      <c r="U8974">
        <v>1</v>
      </c>
      <c r="V8974">
        <v>93</v>
      </c>
      <c r="W8974">
        <v>0</v>
      </c>
      <c r="X8974">
        <v>1</v>
      </c>
      <c r="Y8974" t="s">
        <v>77</v>
      </c>
    </row>
    <row r="8975" spans="1:25" x14ac:dyDescent="0.25">
      <c r="A8975" t="s">
        <v>11020</v>
      </c>
      <c r="B8975" t="s">
        <v>263</v>
      </c>
      <c r="C8975" t="s">
        <v>73</v>
      </c>
      <c r="D8975" t="s">
        <v>55</v>
      </c>
      <c r="E8975" t="s">
        <v>39</v>
      </c>
      <c r="F8975" s="1" t="s">
        <v>21029</v>
      </c>
      <c r="G8975">
        <v>251</v>
      </c>
      <c r="H8975" t="s">
        <v>86</v>
      </c>
      <c r="I8975">
        <v>1029</v>
      </c>
      <c r="J8975">
        <v>412.08</v>
      </c>
      <c r="K8975">
        <f>Passenger_Data[[#This Row],[Price_USD]]*1</f>
        <v>412.08</v>
      </c>
      <c r="L8975">
        <v>63</v>
      </c>
      <c r="M8975" t="s">
        <v>30</v>
      </c>
      <c r="N8975" t="s">
        <v>31</v>
      </c>
      <c r="O8975" t="s">
        <v>56</v>
      </c>
      <c r="P8975" t="s">
        <v>50</v>
      </c>
      <c r="Q8975">
        <v>1</v>
      </c>
      <c r="R8975" t="s">
        <v>65</v>
      </c>
      <c r="S8975" t="s">
        <v>68</v>
      </c>
      <c r="T8975">
        <v>6.2</v>
      </c>
      <c r="U8975">
        <v>20</v>
      </c>
      <c r="V8975">
        <v>73</v>
      </c>
      <c r="W8975">
        <v>0</v>
      </c>
      <c r="X8975">
        <v>0</v>
      </c>
      <c r="Y8975" t="s">
        <v>45</v>
      </c>
    </row>
    <row r="8976" spans="1:25" x14ac:dyDescent="0.25">
      <c r="A8976" t="s">
        <v>11021</v>
      </c>
      <c r="B8976" t="s">
        <v>1253</v>
      </c>
      <c r="C8976" t="s">
        <v>73</v>
      </c>
      <c r="D8976" t="s">
        <v>55</v>
      </c>
      <c r="E8976" t="s">
        <v>28</v>
      </c>
      <c r="F8976" s="1" t="s">
        <v>21030</v>
      </c>
      <c r="G8976">
        <v>121</v>
      </c>
      <c r="H8976" t="s">
        <v>29</v>
      </c>
      <c r="I8976">
        <v>891</v>
      </c>
      <c r="J8976">
        <v>339.08</v>
      </c>
      <c r="K8976">
        <f>Passenger_Data[[#This Row],[Price_USD]]*1</f>
        <v>339.08</v>
      </c>
      <c r="L8976">
        <v>18</v>
      </c>
      <c r="M8976" t="s">
        <v>30</v>
      </c>
      <c r="N8976" t="s">
        <v>41</v>
      </c>
      <c r="O8976" t="s">
        <v>56</v>
      </c>
      <c r="P8976" t="s">
        <v>33</v>
      </c>
      <c r="Q8976">
        <v>0</v>
      </c>
      <c r="R8976" t="s">
        <v>51</v>
      </c>
      <c r="S8976" t="s">
        <v>44</v>
      </c>
      <c r="T8976">
        <v>7.2</v>
      </c>
      <c r="U8976">
        <v>3</v>
      </c>
      <c r="V8976">
        <v>98</v>
      </c>
      <c r="W8976">
        <v>0</v>
      </c>
      <c r="X8976">
        <v>0</v>
      </c>
      <c r="Y8976" t="s">
        <v>45</v>
      </c>
    </row>
    <row r="8977" spans="1:25" x14ac:dyDescent="0.25">
      <c r="A8977" t="s">
        <v>11022</v>
      </c>
      <c r="B8977" t="s">
        <v>1649</v>
      </c>
      <c r="C8977" t="s">
        <v>48</v>
      </c>
      <c r="D8977" t="s">
        <v>27</v>
      </c>
      <c r="E8977" t="s">
        <v>76</v>
      </c>
      <c r="F8977" s="1" t="s">
        <v>21031</v>
      </c>
      <c r="G8977">
        <v>174</v>
      </c>
      <c r="H8977" t="s">
        <v>29</v>
      </c>
      <c r="I8977">
        <v>1051</v>
      </c>
      <c r="J8977">
        <v>348.57</v>
      </c>
      <c r="K8977">
        <f>Passenger_Data[[#This Row],[Price_USD]]*1</f>
        <v>348.57</v>
      </c>
      <c r="L8977">
        <v>30</v>
      </c>
      <c r="M8977" t="s">
        <v>30</v>
      </c>
      <c r="N8977" t="s">
        <v>60</v>
      </c>
      <c r="O8977" t="s">
        <v>42</v>
      </c>
      <c r="P8977" t="s">
        <v>50</v>
      </c>
      <c r="Q8977">
        <v>1</v>
      </c>
      <c r="R8977" t="s">
        <v>65</v>
      </c>
      <c r="S8977" t="s">
        <v>35</v>
      </c>
      <c r="T8977">
        <v>8.6999999999999993</v>
      </c>
      <c r="U8977">
        <v>6</v>
      </c>
      <c r="V8977">
        <v>50</v>
      </c>
      <c r="W8977">
        <v>0</v>
      </c>
      <c r="X8977">
        <v>0</v>
      </c>
      <c r="Y8977" t="s">
        <v>77</v>
      </c>
    </row>
    <row r="8978" spans="1:25" x14ac:dyDescent="0.25">
      <c r="A8978" t="s">
        <v>11023</v>
      </c>
      <c r="B8978" t="s">
        <v>101</v>
      </c>
      <c r="C8978" t="s">
        <v>73</v>
      </c>
      <c r="D8978" t="s">
        <v>39</v>
      </c>
      <c r="E8978" t="s">
        <v>59</v>
      </c>
      <c r="F8978" s="1" t="s">
        <v>21032</v>
      </c>
      <c r="G8978">
        <v>223</v>
      </c>
      <c r="H8978" t="s">
        <v>29</v>
      </c>
      <c r="I8978">
        <v>1586</v>
      </c>
      <c r="J8978">
        <v>339.52</v>
      </c>
      <c r="K8978">
        <f>Passenger_Data[[#This Row],[Price_USD]]*1</f>
        <v>339.52</v>
      </c>
      <c r="L8978">
        <v>24</v>
      </c>
      <c r="M8978" t="s">
        <v>40</v>
      </c>
      <c r="N8978" t="s">
        <v>60</v>
      </c>
      <c r="O8978" t="s">
        <v>42</v>
      </c>
      <c r="P8978" t="s">
        <v>50</v>
      </c>
      <c r="Q8978">
        <v>1</v>
      </c>
      <c r="R8978" t="s">
        <v>43</v>
      </c>
      <c r="S8978" t="s">
        <v>44</v>
      </c>
      <c r="T8978">
        <v>7.9</v>
      </c>
      <c r="U8978">
        <v>4</v>
      </c>
      <c r="V8978">
        <v>80</v>
      </c>
      <c r="W8978">
        <v>1</v>
      </c>
      <c r="X8978">
        <v>0</v>
      </c>
      <c r="Y8978" t="s">
        <v>45</v>
      </c>
    </row>
    <row r="8979" spans="1:25" x14ac:dyDescent="0.25">
      <c r="A8979" t="s">
        <v>11024</v>
      </c>
      <c r="B8979" t="s">
        <v>3142</v>
      </c>
      <c r="C8979" t="s">
        <v>54</v>
      </c>
      <c r="D8979" t="s">
        <v>64</v>
      </c>
      <c r="E8979" t="s">
        <v>39</v>
      </c>
      <c r="F8979" s="1" t="s">
        <v>21033</v>
      </c>
      <c r="G8979">
        <v>200</v>
      </c>
      <c r="H8979" t="s">
        <v>29</v>
      </c>
      <c r="I8979">
        <v>1466</v>
      </c>
      <c r="J8979">
        <v>131.97</v>
      </c>
      <c r="K8979">
        <f>Passenger_Data[[#This Row],[Price_USD]]*1</f>
        <v>131.97</v>
      </c>
      <c r="L8979">
        <v>60</v>
      </c>
      <c r="M8979" t="s">
        <v>40</v>
      </c>
      <c r="N8979" t="s">
        <v>60</v>
      </c>
      <c r="O8979" t="s">
        <v>32</v>
      </c>
      <c r="P8979" t="s">
        <v>50</v>
      </c>
      <c r="Q8979">
        <v>0</v>
      </c>
      <c r="R8979" t="s">
        <v>51</v>
      </c>
      <c r="S8979" t="s">
        <v>44</v>
      </c>
      <c r="T8979">
        <v>6.9</v>
      </c>
      <c r="U8979">
        <v>16</v>
      </c>
      <c r="V8979">
        <v>55</v>
      </c>
      <c r="W8979">
        <v>0</v>
      </c>
      <c r="X8979">
        <v>0</v>
      </c>
      <c r="Y8979" t="s">
        <v>77</v>
      </c>
    </row>
    <row r="8980" spans="1:25" x14ac:dyDescent="0.25">
      <c r="A8980" t="s">
        <v>11025</v>
      </c>
      <c r="B8980" t="s">
        <v>4414</v>
      </c>
      <c r="C8980" t="s">
        <v>82</v>
      </c>
      <c r="D8980" t="s">
        <v>49</v>
      </c>
      <c r="E8980" t="s">
        <v>49</v>
      </c>
      <c r="F8980" s="1" t="s">
        <v>21034</v>
      </c>
      <c r="G8980">
        <v>155</v>
      </c>
      <c r="H8980" t="s">
        <v>29</v>
      </c>
      <c r="I8980">
        <v>1234</v>
      </c>
      <c r="J8980">
        <v>349.42</v>
      </c>
      <c r="K8980">
        <f>Passenger_Data[[#This Row],[Price_USD]]*1</f>
        <v>349.42</v>
      </c>
      <c r="L8980">
        <v>68</v>
      </c>
      <c r="M8980" t="s">
        <v>40</v>
      </c>
      <c r="N8980" t="s">
        <v>31</v>
      </c>
      <c r="O8980" t="s">
        <v>33</v>
      </c>
      <c r="P8980" t="s">
        <v>50</v>
      </c>
      <c r="Q8980">
        <v>2</v>
      </c>
      <c r="R8980" t="s">
        <v>43</v>
      </c>
      <c r="S8980" t="s">
        <v>35</v>
      </c>
      <c r="T8980">
        <v>3.6</v>
      </c>
      <c r="U8980">
        <v>6</v>
      </c>
      <c r="V8980">
        <v>108</v>
      </c>
      <c r="W8980">
        <v>0</v>
      </c>
      <c r="X8980">
        <v>0</v>
      </c>
      <c r="Y8980" t="s">
        <v>45</v>
      </c>
    </row>
    <row r="8981" spans="1:25" x14ac:dyDescent="0.25">
      <c r="A8981" t="s">
        <v>11026</v>
      </c>
      <c r="B8981" t="s">
        <v>1375</v>
      </c>
      <c r="C8981" t="s">
        <v>82</v>
      </c>
      <c r="D8981" t="s">
        <v>27</v>
      </c>
      <c r="E8981" t="s">
        <v>49</v>
      </c>
      <c r="F8981" s="1" t="s">
        <v>21035</v>
      </c>
      <c r="G8981">
        <v>206</v>
      </c>
      <c r="H8981" t="s">
        <v>29</v>
      </c>
      <c r="I8981">
        <v>896</v>
      </c>
      <c r="J8981">
        <v>337.9</v>
      </c>
      <c r="K8981">
        <f>Passenger_Data[[#This Row],[Price_USD]]*1</f>
        <v>337.9</v>
      </c>
      <c r="L8981">
        <v>47</v>
      </c>
      <c r="M8981" t="s">
        <v>30</v>
      </c>
      <c r="N8981" t="s">
        <v>31</v>
      </c>
      <c r="O8981" t="s">
        <v>42</v>
      </c>
      <c r="P8981" t="s">
        <v>50</v>
      </c>
      <c r="Q8981">
        <v>2</v>
      </c>
      <c r="R8981" t="s">
        <v>65</v>
      </c>
      <c r="S8981" t="s">
        <v>61</v>
      </c>
      <c r="T8981">
        <v>7.2</v>
      </c>
      <c r="U8981">
        <v>10</v>
      </c>
      <c r="V8981">
        <v>58</v>
      </c>
      <c r="W8981">
        <v>0</v>
      </c>
      <c r="X8981">
        <v>0</v>
      </c>
      <c r="Y8981" t="s">
        <v>77</v>
      </c>
    </row>
    <row r="8982" spans="1:25" x14ac:dyDescent="0.25">
      <c r="A8982" t="s">
        <v>11027</v>
      </c>
      <c r="B8982" t="s">
        <v>2055</v>
      </c>
      <c r="C8982" t="s">
        <v>48</v>
      </c>
      <c r="D8982" t="s">
        <v>64</v>
      </c>
      <c r="E8982" t="s">
        <v>76</v>
      </c>
      <c r="F8982" s="1" t="s">
        <v>21036</v>
      </c>
      <c r="G8982">
        <v>117</v>
      </c>
      <c r="H8982" t="s">
        <v>29</v>
      </c>
      <c r="I8982">
        <v>1746</v>
      </c>
      <c r="J8982">
        <v>242.67</v>
      </c>
      <c r="K8982">
        <f>Passenger_Data[[#This Row],[Price_USD]]*1</f>
        <v>242.67</v>
      </c>
      <c r="L8982">
        <v>59</v>
      </c>
      <c r="M8982" t="s">
        <v>40</v>
      </c>
      <c r="N8982" t="s">
        <v>31</v>
      </c>
      <c r="O8982" t="s">
        <v>56</v>
      </c>
      <c r="P8982" t="s">
        <v>50</v>
      </c>
      <c r="Q8982">
        <v>1</v>
      </c>
      <c r="R8982" t="s">
        <v>65</v>
      </c>
      <c r="S8982" t="s">
        <v>35</v>
      </c>
      <c r="T8982">
        <v>7.5</v>
      </c>
      <c r="U8982">
        <v>5</v>
      </c>
      <c r="V8982">
        <v>93</v>
      </c>
      <c r="W8982">
        <v>0</v>
      </c>
      <c r="X8982">
        <v>0</v>
      </c>
      <c r="Y8982" t="s">
        <v>36</v>
      </c>
    </row>
    <row r="8983" spans="1:25" x14ac:dyDescent="0.25">
      <c r="A8983" t="s">
        <v>11028</v>
      </c>
      <c r="B8983" t="s">
        <v>3792</v>
      </c>
      <c r="C8983" t="s">
        <v>54</v>
      </c>
      <c r="D8983" t="s">
        <v>49</v>
      </c>
      <c r="E8983" t="s">
        <v>49</v>
      </c>
      <c r="F8983" s="1" t="s">
        <v>21037</v>
      </c>
      <c r="G8983">
        <v>223</v>
      </c>
      <c r="H8983" t="s">
        <v>29</v>
      </c>
      <c r="I8983">
        <v>549</v>
      </c>
      <c r="J8983">
        <v>191.05</v>
      </c>
      <c r="K8983">
        <f>Passenger_Data[[#This Row],[Price_USD]]*1</f>
        <v>191.05</v>
      </c>
      <c r="L8983">
        <v>32</v>
      </c>
      <c r="M8983" t="s">
        <v>40</v>
      </c>
      <c r="N8983" t="s">
        <v>31</v>
      </c>
      <c r="O8983" t="s">
        <v>56</v>
      </c>
      <c r="P8983" t="s">
        <v>50</v>
      </c>
      <c r="Q8983">
        <v>0</v>
      </c>
      <c r="R8983" t="s">
        <v>65</v>
      </c>
      <c r="S8983" t="s">
        <v>35</v>
      </c>
      <c r="T8983">
        <v>9.5</v>
      </c>
      <c r="U8983">
        <v>4</v>
      </c>
      <c r="V8983">
        <v>81</v>
      </c>
      <c r="W8983">
        <v>0</v>
      </c>
      <c r="X8983">
        <v>0</v>
      </c>
      <c r="Y8983" t="s">
        <v>45</v>
      </c>
    </row>
    <row r="8984" spans="1:25" x14ac:dyDescent="0.25">
      <c r="A8984" t="s">
        <v>11029</v>
      </c>
      <c r="B8984" t="s">
        <v>3053</v>
      </c>
      <c r="C8984" t="s">
        <v>82</v>
      </c>
      <c r="D8984" t="s">
        <v>59</v>
      </c>
      <c r="E8984" t="s">
        <v>28</v>
      </c>
      <c r="F8984" s="1" t="s">
        <v>21038</v>
      </c>
      <c r="G8984">
        <v>148</v>
      </c>
      <c r="H8984" t="s">
        <v>29</v>
      </c>
      <c r="I8984">
        <v>774</v>
      </c>
      <c r="J8984">
        <v>202.01</v>
      </c>
      <c r="K8984">
        <f>Passenger_Data[[#This Row],[Price_USD]]*1</f>
        <v>202.01</v>
      </c>
      <c r="L8984">
        <v>78</v>
      </c>
      <c r="M8984" t="s">
        <v>30</v>
      </c>
      <c r="N8984" t="s">
        <v>31</v>
      </c>
      <c r="O8984" t="s">
        <v>56</v>
      </c>
      <c r="P8984" t="s">
        <v>50</v>
      </c>
      <c r="Q8984">
        <v>1</v>
      </c>
      <c r="R8984" t="s">
        <v>65</v>
      </c>
      <c r="S8984" t="s">
        <v>61</v>
      </c>
      <c r="T8984">
        <v>7.9</v>
      </c>
      <c r="U8984">
        <v>3</v>
      </c>
      <c r="V8984">
        <v>115</v>
      </c>
      <c r="W8984">
        <v>0</v>
      </c>
      <c r="X8984">
        <v>1</v>
      </c>
      <c r="Y8984" t="s">
        <v>36</v>
      </c>
    </row>
    <row r="8985" spans="1:25" x14ac:dyDescent="0.25">
      <c r="A8985" t="s">
        <v>11030</v>
      </c>
      <c r="B8985" t="s">
        <v>2672</v>
      </c>
      <c r="C8985" t="s">
        <v>48</v>
      </c>
      <c r="D8985" t="s">
        <v>39</v>
      </c>
      <c r="E8985" t="s">
        <v>27</v>
      </c>
      <c r="F8985" s="1" t="s">
        <v>21039</v>
      </c>
      <c r="G8985">
        <v>129</v>
      </c>
      <c r="H8985" t="s">
        <v>29</v>
      </c>
      <c r="I8985">
        <v>1115</v>
      </c>
      <c r="J8985">
        <v>357.96</v>
      </c>
      <c r="K8985">
        <f>Passenger_Data[[#This Row],[Price_USD]]*1</f>
        <v>357.96</v>
      </c>
      <c r="L8985">
        <v>49</v>
      </c>
      <c r="M8985" t="s">
        <v>40</v>
      </c>
      <c r="N8985" t="s">
        <v>41</v>
      </c>
      <c r="O8985" t="s">
        <v>33</v>
      </c>
      <c r="P8985" t="s">
        <v>83</v>
      </c>
      <c r="Q8985">
        <v>0</v>
      </c>
      <c r="R8985" t="s">
        <v>51</v>
      </c>
      <c r="S8985" t="s">
        <v>68</v>
      </c>
      <c r="T8985">
        <v>6.5</v>
      </c>
      <c r="U8985">
        <v>9</v>
      </c>
      <c r="V8985">
        <v>97</v>
      </c>
      <c r="W8985">
        <v>1</v>
      </c>
      <c r="X8985">
        <v>0</v>
      </c>
      <c r="Y8985" t="s">
        <v>45</v>
      </c>
    </row>
    <row r="8986" spans="1:25" x14ac:dyDescent="0.25">
      <c r="A8986" t="s">
        <v>11031</v>
      </c>
      <c r="B8986" t="s">
        <v>4958</v>
      </c>
      <c r="C8986" t="s">
        <v>48</v>
      </c>
      <c r="D8986" t="s">
        <v>64</v>
      </c>
      <c r="E8986" t="s">
        <v>28</v>
      </c>
      <c r="F8986" s="1" t="s">
        <v>21040</v>
      </c>
      <c r="G8986">
        <v>179</v>
      </c>
      <c r="H8986" t="s">
        <v>108</v>
      </c>
      <c r="I8986">
        <v>1383</v>
      </c>
      <c r="J8986">
        <v>406.09</v>
      </c>
      <c r="K8986">
        <f>Passenger_Data[[#This Row],[Price_USD]]*1</f>
        <v>406.09</v>
      </c>
      <c r="L8986">
        <v>56</v>
      </c>
      <c r="M8986" t="s">
        <v>30</v>
      </c>
      <c r="N8986" t="s">
        <v>31</v>
      </c>
      <c r="O8986" t="s">
        <v>42</v>
      </c>
      <c r="P8986" t="s">
        <v>50</v>
      </c>
      <c r="Q8986">
        <v>2</v>
      </c>
      <c r="R8986" t="s">
        <v>51</v>
      </c>
      <c r="S8986" t="s">
        <v>44</v>
      </c>
      <c r="T8986">
        <v>6.5</v>
      </c>
      <c r="U8986">
        <v>9</v>
      </c>
      <c r="V8986">
        <v>72</v>
      </c>
      <c r="W8986">
        <v>1</v>
      </c>
      <c r="X8986">
        <v>0</v>
      </c>
      <c r="Y8986" t="s">
        <v>36</v>
      </c>
    </row>
    <row r="8987" spans="1:25" x14ac:dyDescent="0.25">
      <c r="A8987" t="s">
        <v>11032</v>
      </c>
      <c r="B8987" t="s">
        <v>5737</v>
      </c>
      <c r="C8987" t="s">
        <v>54</v>
      </c>
      <c r="D8987" t="s">
        <v>49</v>
      </c>
      <c r="E8987" t="s">
        <v>28</v>
      </c>
      <c r="F8987" s="1" t="s">
        <v>21041</v>
      </c>
      <c r="G8987">
        <v>232</v>
      </c>
      <c r="H8987" t="s">
        <v>29</v>
      </c>
      <c r="I8987">
        <v>1311</v>
      </c>
      <c r="J8987">
        <v>250.73</v>
      </c>
      <c r="K8987">
        <f>Passenger_Data[[#This Row],[Price_USD]]*1</f>
        <v>250.73</v>
      </c>
      <c r="L8987">
        <v>22</v>
      </c>
      <c r="M8987" t="s">
        <v>30</v>
      </c>
      <c r="N8987" t="s">
        <v>31</v>
      </c>
      <c r="O8987" t="s">
        <v>56</v>
      </c>
      <c r="P8987" t="s">
        <v>264</v>
      </c>
      <c r="Q8987">
        <v>0</v>
      </c>
      <c r="R8987" t="s">
        <v>65</v>
      </c>
      <c r="S8987" t="s">
        <v>68</v>
      </c>
      <c r="T8987">
        <v>3.5</v>
      </c>
      <c r="U8987">
        <v>7</v>
      </c>
      <c r="V8987">
        <v>43</v>
      </c>
      <c r="W8987">
        <v>0</v>
      </c>
      <c r="X8987">
        <v>0</v>
      </c>
      <c r="Y8987" t="s">
        <v>77</v>
      </c>
    </row>
    <row r="8988" spans="1:25" x14ac:dyDescent="0.25">
      <c r="A8988" t="s">
        <v>11033</v>
      </c>
      <c r="B8988" t="s">
        <v>8756</v>
      </c>
      <c r="C8988" t="s">
        <v>82</v>
      </c>
      <c r="D8988" t="s">
        <v>76</v>
      </c>
      <c r="E8988" t="s">
        <v>55</v>
      </c>
      <c r="F8988" s="1" t="s">
        <v>21042</v>
      </c>
      <c r="G8988">
        <v>147</v>
      </c>
      <c r="H8988" t="s">
        <v>29</v>
      </c>
      <c r="I8988">
        <v>1334</v>
      </c>
      <c r="J8988">
        <v>372.52</v>
      </c>
      <c r="K8988">
        <f>Passenger_Data[[#This Row],[Price_USD]]*1</f>
        <v>372.52</v>
      </c>
      <c r="L8988">
        <v>61</v>
      </c>
      <c r="M8988" t="s">
        <v>30</v>
      </c>
      <c r="N8988" t="s">
        <v>31</v>
      </c>
      <c r="O8988" t="s">
        <v>42</v>
      </c>
      <c r="P8988" t="s">
        <v>264</v>
      </c>
      <c r="Q8988">
        <v>0</v>
      </c>
      <c r="R8988" t="s">
        <v>43</v>
      </c>
      <c r="S8988" t="s">
        <v>35</v>
      </c>
      <c r="T8988">
        <v>7.4</v>
      </c>
      <c r="U8988">
        <v>3</v>
      </c>
      <c r="V8988">
        <v>30</v>
      </c>
      <c r="W8988">
        <v>1</v>
      </c>
      <c r="X8988">
        <v>0</v>
      </c>
      <c r="Y8988" t="s">
        <v>77</v>
      </c>
    </row>
    <row r="8989" spans="1:25" x14ac:dyDescent="0.25">
      <c r="A8989" t="s">
        <v>11034</v>
      </c>
      <c r="B8989" t="s">
        <v>3267</v>
      </c>
      <c r="C8989" t="s">
        <v>26</v>
      </c>
      <c r="D8989" t="s">
        <v>49</v>
      </c>
      <c r="E8989" t="s">
        <v>27</v>
      </c>
      <c r="F8989" s="1" t="s">
        <v>21043</v>
      </c>
      <c r="G8989">
        <v>205</v>
      </c>
      <c r="H8989" t="s">
        <v>29</v>
      </c>
      <c r="I8989">
        <v>1341</v>
      </c>
      <c r="J8989">
        <v>572.47</v>
      </c>
      <c r="K8989">
        <f>Passenger_Data[[#This Row],[Price_USD]]*1</f>
        <v>572.47</v>
      </c>
      <c r="L8989">
        <v>70</v>
      </c>
      <c r="M8989" t="s">
        <v>40</v>
      </c>
      <c r="N8989" t="s">
        <v>31</v>
      </c>
      <c r="O8989" t="s">
        <v>33</v>
      </c>
      <c r="P8989" t="s">
        <v>83</v>
      </c>
      <c r="Q8989">
        <v>1</v>
      </c>
      <c r="R8989" t="s">
        <v>65</v>
      </c>
      <c r="S8989" t="s">
        <v>61</v>
      </c>
      <c r="T8989">
        <v>6.8</v>
      </c>
      <c r="U8989">
        <v>4</v>
      </c>
      <c r="V8989">
        <v>36</v>
      </c>
      <c r="W8989">
        <v>0</v>
      </c>
      <c r="X8989">
        <v>1</v>
      </c>
      <c r="Y8989" t="s">
        <v>36</v>
      </c>
    </row>
    <row r="8990" spans="1:25" x14ac:dyDescent="0.25">
      <c r="A8990" t="s">
        <v>11035</v>
      </c>
      <c r="B8990" t="s">
        <v>11036</v>
      </c>
      <c r="C8990" t="s">
        <v>54</v>
      </c>
      <c r="D8990" t="s">
        <v>59</v>
      </c>
      <c r="E8990" t="s">
        <v>39</v>
      </c>
      <c r="F8990" s="1" t="s">
        <v>21044</v>
      </c>
      <c r="G8990">
        <v>204</v>
      </c>
      <c r="H8990" t="s">
        <v>29</v>
      </c>
      <c r="I8990">
        <v>1121</v>
      </c>
      <c r="J8990">
        <v>321.63</v>
      </c>
      <c r="K8990">
        <f>Passenger_Data[[#This Row],[Price_USD]]*1</f>
        <v>321.63</v>
      </c>
      <c r="L8990">
        <v>57</v>
      </c>
      <c r="M8990" t="s">
        <v>40</v>
      </c>
      <c r="N8990" t="s">
        <v>60</v>
      </c>
      <c r="O8990" t="s">
        <v>42</v>
      </c>
      <c r="P8990" t="s">
        <v>33</v>
      </c>
      <c r="Q8990">
        <v>1</v>
      </c>
      <c r="R8990" t="s">
        <v>65</v>
      </c>
      <c r="S8990" t="s">
        <v>44</v>
      </c>
      <c r="T8990">
        <v>7.3</v>
      </c>
      <c r="U8990">
        <v>8</v>
      </c>
      <c r="V8990">
        <v>64</v>
      </c>
      <c r="W8990">
        <v>1</v>
      </c>
      <c r="X8990">
        <v>0</v>
      </c>
      <c r="Y8990" t="s">
        <v>36</v>
      </c>
    </row>
    <row r="8991" spans="1:25" x14ac:dyDescent="0.25">
      <c r="A8991" t="s">
        <v>11037</v>
      </c>
      <c r="B8991" t="s">
        <v>2990</v>
      </c>
      <c r="C8991" t="s">
        <v>26</v>
      </c>
      <c r="D8991" t="s">
        <v>27</v>
      </c>
      <c r="E8991" t="s">
        <v>76</v>
      </c>
      <c r="F8991" s="1" t="s">
        <v>21045</v>
      </c>
      <c r="G8991">
        <v>265</v>
      </c>
      <c r="H8991" t="s">
        <v>86</v>
      </c>
      <c r="I8991">
        <v>1142</v>
      </c>
      <c r="J8991">
        <v>340.64</v>
      </c>
      <c r="K8991">
        <f>Passenger_Data[[#This Row],[Price_USD]]*1</f>
        <v>340.64</v>
      </c>
      <c r="L8991">
        <v>60</v>
      </c>
      <c r="M8991" t="s">
        <v>30</v>
      </c>
      <c r="N8991" t="s">
        <v>31</v>
      </c>
      <c r="O8991" t="s">
        <v>42</v>
      </c>
      <c r="P8991" t="s">
        <v>83</v>
      </c>
      <c r="Q8991">
        <v>1</v>
      </c>
      <c r="R8991" t="s">
        <v>65</v>
      </c>
      <c r="S8991" t="s">
        <v>61</v>
      </c>
      <c r="T8991">
        <v>10</v>
      </c>
      <c r="U8991">
        <v>11</v>
      </c>
      <c r="V8991">
        <v>5</v>
      </c>
      <c r="W8991">
        <v>0</v>
      </c>
      <c r="X8991">
        <v>1</v>
      </c>
      <c r="Y8991" t="s">
        <v>45</v>
      </c>
    </row>
    <row r="8992" spans="1:25" x14ac:dyDescent="0.25">
      <c r="A8992" t="s">
        <v>11038</v>
      </c>
      <c r="B8992" t="s">
        <v>1399</v>
      </c>
      <c r="C8992" t="s">
        <v>73</v>
      </c>
      <c r="D8992" t="s">
        <v>55</v>
      </c>
      <c r="E8992" t="s">
        <v>28</v>
      </c>
      <c r="F8992" s="1" t="s">
        <v>21046</v>
      </c>
      <c r="G8992">
        <v>222</v>
      </c>
      <c r="H8992" t="s">
        <v>29</v>
      </c>
      <c r="I8992">
        <v>1658</v>
      </c>
      <c r="J8992">
        <v>207.13</v>
      </c>
      <c r="K8992">
        <f>Passenger_Data[[#This Row],[Price_USD]]*1</f>
        <v>207.13</v>
      </c>
      <c r="L8992">
        <v>59</v>
      </c>
      <c r="M8992" t="s">
        <v>30</v>
      </c>
      <c r="N8992" t="s">
        <v>60</v>
      </c>
      <c r="O8992" t="s">
        <v>42</v>
      </c>
      <c r="P8992" t="s">
        <v>264</v>
      </c>
      <c r="Q8992">
        <v>3</v>
      </c>
      <c r="R8992" t="s">
        <v>65</v>
      </c>
      <c r="S8992" t="s">
        <v>44</v>
      </c>
      <c r="T8992">
        <v>7.2</v>
      </c>
      <c r="U8992">
        <v>1</v>
      </c>
      <c r="V8992">
        <v>9</v>
      </c>
      <c r="W8992">
        <v>0</v>
      </c>
      <c r="X8992">
        <v>0</v>
      </c>
      <c r="Y8992" t="s">
        <v>36</v>
      </c>
    </row>
    <row r="8993" spans="1:25" x14ac:dyDescent="0.25">
      <c r="A8993" t="s">
        <v>11039</v>
      </c>
      <c r="B8993" t="s">
        <v>329</v>
      </c>
      <c r="C8993" t="s">
        <v>54</v>
      </c>
      <c r="D8993" t="s">
        <v>27</v>
      </c>
      <c r="E8993" t="s">
        <v>49</v>
      </c>
      <c r="F8993" s="1" t="s">
        <v>21047</v>
      </c>
      <c r="G8993">
        <v>88</v>
      </c>
      <c r="H8993" t="s">
        <v>29</v>
      </c>
      <c r="I8993">
        <v>1333</v>
      </c>
      <c r="J8993">
        <v>259.35000000000002</v>
      </c>
      <c r="K8993">
        <f>Passenger_Data[[#This Row],[Price_USD]]*1</f>
        <v>259.35000000000002</v>
      </c>
      <c r="L8993">
        <v>62</v>
      </c>
      <c r="M8993" t="s">
        <v>40</v>
      </c>
      <c r="N8993" t="s">
        <v>41</v>
      </c>
      <c r="O8993" t="s">
        <v>33</v>
      </c>
      <c r="P8993" t="s">
        <v>50</v>
      </c>
      <c r="Q8993">
        <v>0</v>
      </c>
      <c r="R8993" t="s">
        <v>43</v>
      </c>
      <c r="S8993" t="s">
        <v>44</v>
      </c>
      <c r="T8993">
        <v>6.1</v>
      </c>
      <c r="U8993">
        <v>8</v>
      </c>
      <c r="V8993">
        <v>53</v>
      </c>
      <c r="W8993">
        <v>0</v>
      </c>
      <c r="X8993">
        <v>0</v>
      </c>
      <c r="Y8993" t="s">
        <v>45</v>
      </c>
    </row>
    <row r="8994" spans="1:25" x14ac:dyDescent="0.25">
      <c r="A8994" t="s">
        <v>11040</v>
      </c>
      <c r="B8994" t="s">
        <v>2862</v>
      </c>
      <c r="C8994" t="s">
        <v>48</v>
      </c>
      <c r="D8994" t="s">
        <v>49</v>
      </c>
      <c r="E8994" t="s">
        <v>39</v>
      </c>
      <c r="F8994" s="1" t="s">
        <v>21048</v>
      </c>
      <c r="G8994">
        <v>193</v>
      </c>
      <c r="H8994" t="s">
        <v>29</v>
      </c>
      <c r="I8994">
        <v>1282</v>
      </c>
      <c r="J8994">
        <v>245.57</v>
      </c>
      <c r="K8994">
        <f>Passenger_Data[[#This Row],[Price_USD]]*1</f>
        <v>245.57</v>
      </c>
      <c r="L8994">
        <v>66</v>
      </c>
      <c r="M8994" t="s">
        <v>30</v>
      </c>
      <c r="N8994" t="s">
        <v>31</v>
      </c>
      <c r="O8994" t="s">
        <v>56</v>
      </c>
      <c r="P8994" t="s">
        <v>33</v>
      </c>
      <c r="Q8994">
        <v>1</v>
      </c>
      <c r="R8994" t="s">
        <v>65</v>
      </c>
      <c r="S8994" t="s">
        <v>61</v>
      </c>
      <c r="T8994">
        <v>7.3</v>
      </c>
      <c r="U8994">
        <v>24</v>
      </c>
      <c r="V8994">
        <v>42</v>
      </c>
      <c r="W8994">
        <v>0</v>
      </c>
      <c r="X8994">
        <v>0</v>
      </c>
      <c r="Y8994" t="s">
        <v>36</v>
      </c>
    </row>
    <row r="8995" spans="1:25" x14ac:dyDescent="0.25">
      <c r="A8995" t="s">
        <v>11041</v>
      </c>
      <c r="B8995" t="s">
        <v>3096</v>
      </c>
      <c r="C8995" t="s">
        <v>82</v>
      </c>
      <c r="D8995" t="s">
        <v>28</v>
      </c>
      <c r="E8995" t="s">
        <v>49</v>
      </c>
      <c r="F8995" s="1" t="s">
        <v>21049</v>
      </c>
      <c r="G8995">
        <v>141</v>
      </c>
      <c r="H8995" t="s">
        <v>29</v>
      </c>
      <c r="I8995">
        <v>1575</v>
      </c>
      <c r="J8995">
        <v>202.52</v>
      </c>
      <c r="K8995">
        <f>Passenger_Data[[#This Row],[Price_USD]]*1</f>
        <v>202.52</v>
      </c>
      <c r="L8995">
        <v>48</v>
      </c>
      <c r="M8995" t="s">
        <v>30</v>
      </c>
      <c r="N8995" t="s">
        <v>60</v>
      </c>
      <c r="O8995" t="s">
        <v>33</v>
      </c>
      <c r="P8995" t="s">
        <v>83</v>
      </c>
      <c r="Q8995">
        <v>2</v>
      </c>
      <c r="R8995" t="s">
        <v>51</v>
      </c>
      <c r="S8995" t="s">
        <v>44</v>
      </c>
      <c r="T8995">
        <v>7.9</v>
      </c>
      <c r="U8995">
        <v>3</v>
      </c>
      <c r="V8995">
        <v>60</v>
      </c>
      <c r="W8995">
        <v>0</v>
      </c>
      <c r="X8995">
        <v>0</v>
      </c>
      <c r="Y8995" t="s">
        <v>77</v>
      </c>
    </row>
    <row r="8996" spans="1:25" x14ac:dyDescent="0.25">
      <c r="A8996" t="s">
        <v>11042</v>
      </c>
      <c r="B8996" t="s">
        <v>245</v>
      </c>
      <c r="C8996" t="s">
        <v>54</v>
      </c>
      <c r="D8996" t="s">
        <v>49</v>
      </c>
      <c r="E8996" t="s">
        <v>59</v>
      </c>
      <c r="F8996" s="1" t="s">
        <v>21050</v>
      </c>
      <c r="G8996">
        <v>243</v>
      </c>
      <c r="H8996" t="s">
        <v>86</v>
      </c>
      <c r="I8996">
        <v>623</v>
      </c>
      <c r="J8996">
        <v>330.21</v>
      </c>
      <c r="K8996">
        <f>Passenger_Data[[#This Row],[Price_USD]]*1</f>
        <v>330.21</v>
      </c>
      <c r="L8996">
        <v>28</v>
      </c>
      <c r="M8996" t="s">
        <v>30</v>
      </c>
      <c r="N8996" t="s">
        <v>41</v>
      </c>
      <c r="O8996" t="s">
        <v>56</v>
      </c>
      <c r="P8996" t="s">
        <v>33</v>
      </c>
      <c r="Q8996">
        <v>0</v>
      </c>
      <c r="R8996" t="s">
        <v>65</v>
      </c>
      <c r="S8996" t="s">
        <v>61</v>
      </c>
      <c r="T8996">
        <v>6.7</v>
      </c>
      <c r="U8996">
        <v>3</v>
      </c>
      <c r="V8996">
        <v>103</v>
      </c>
      <c r="W8996">
        <v>0</v>
      </c>
      <c r="X8996">
        <v>0</v>
      </c>
      <c r="Y8996" t="s">
        <v>45</v>
      </c>
    </row>
    <row r="8997" spans="1:25" x14ac:dyDescent="0.25">
      <c r="A8997" t="s">
        <v>11043</v>
      </c>
      <c r="B8997" t="s">
        <v>1824</v>
      </c>
      <c r="C8997" t="s">
        <v>73</v>
      </c>
      <c r="D8997" t="s">
        <v>55</v>
      </c>
      <c r="E8997" t="s">
        <v>28</v>
      </c>
      <c r="F8997" s="1" t="s">
        <v>21051</v>
      </c>
      <c r="G8997">
        <v>65</v>
      </c>
      <c r="H8997" t="s">
        <v>86</v>
      </c>
      <c r="I8997">
        <v>1115</v>
      </c>
      <c r="J8997">
        <v>518.74</v>
      </c>
      <c r="K8997">
        <f>Passenger_Data[[#This Row],[Price_USD]]*1</f>
        <v>518.74</v>
      </c>
      <c r="L8997">
        <v>37</v>
      </c>
      <c r="M8997" t="s">
        <v>30</v>
      </c>
      <c r="N8997" t="s">
        <v>41</v>
      </c>
      <c r="O8997" t="s">
        <v>42</v>
      </c>
      <c r="P8997" t="s">
        <v>50</v>
      </c>
      <c r="Q8997">
        <v>0</v>
      </c>
      <c r="R8997" t="s">
        <v>34</v>
      </c>
      <c r="S8997" t="s">
        <v>68</v>
      </c>
      <c r="T8997">
        <v>6.6</v>
      </c>
      <c r="U8997">
        <v>2</v>
      </c>
      <c r="V8997">
        <v>43</v>
      </c>
      <c r="W8997">
        <v>0</v>
      </c>
      <c r="X8997">
        <v>0</v>
      </c>
      <c r="Y8997" t="s">
        <v>36</v>
      </c>
    </row>
    <row r="8998" spans="1:25" x14ac:dyDescent="0.25">
      <c r="A8998" t="s">
        <v>11044</v>
      </c>
      <c r="B8998" t="s">
        <v>1423</v>
      </c>
      <c r="C8998" t="s">
        <v>82</v>
      </c>
      <c r="D8998" t="s">
        <v>49</v>
      </c>
      <c r="E8998" t="s">
        <v>27</v>
      </c>
      <c r="F8998" s="1" t="s">
        <v>21052</v>
      </c>
      <c r="G8998">
        <v>197</v>
      </c>
      <c r="H8998" t="s">
        <v>29</v>
      </c>
      <c r="I8998">
        <v>1332</v>
      </c>
      <c r="J8998">
        <v>201.37</v>
      </c>
      <c r="K8998">
        <f>Passenger_Data[[#This Row],[Price_USD]]*1</f>
        <v>201.37</v>
      </c>
      <c r="L8998">
        <v>41</v>
      </c>
      <c r="M8998" t="s">
        <v>30</v>
      </c>
      <c r="N8998" t="s">
        <v>41</v>
      </c>
      <c r="O8998" t="s">
        <v>42</v>
      </c>
      <c r="P8998" t="s">
        <v>50</v>
      </c>
      <c r="Q8998">
        <v>0</v>
      </c>
      <c r="R8998" t="s">
        <v>51</v>
      </c>
      <c r="S8998" t="s">
        <v>35</v>
      </c>
      <c r="T8998">
        <v>5</v>
      </c>
      <c r="U8998">
        <v>12</v>
      </c>
      <c r="V8998">
        <v>72</v>
      </c>
      <c r="W8998">
        <v>0</v>
      </c>
      <c r="X8998">
        <v>0</v>
      </c>
      <c r="Y8998" t="s">
        <v>45</v>
      </c>
    </row>
    <row r="8999" spans="1:25" x14ac:dyDescent="0.25">
      <c r="A8999" t="s">
        <v>11045</v>
      </c>
      <c r="B8999" t="s">
        <v>8103</v>
      </c>
      <c r="C8999" t="s">
        <v>26</v>
      </c>
      <c r="D8999" t="s">
        <v>27</v>
      </c>
      <c r="E8999" t="s">
        <v>49</v>
      </c>
      <c r="F8999" s="1" t="s">
        <v>21053</v>
      </c>
      <c r="G8999">
        <v>191</v>
      </c>
      <c r="H8999" t="s">
        <v>29</v>
      </c>
      <c r="I8999">
        <v>807</v>
      </c>
      <c r="J8999">
        <v>348.71</v>
      </c>
      <c r="K8999">
        <f>Passenger_Data[[#This Row],[Price_USD]]*1</f>
        <v>348.71</v>
      </c>
      <c r="L8999">
        <v>77</v>
      </c>
      <c r="M8999" t="s">
        <v>40</v>
      </c>
      <c r="N8999" t="s">
        <v>31</v>
      </c>
      <c r="O8999" t="s">
        <v>33</v>
      </c>
      <c r="P8999" t="s">
        <v>50</v>
      </c>
      <c r="Q8999">
        <v>0</v>
      </c>
      <c r="R8999" t="s">
        <v>51</v>
      </c>
      <c r="S8999" t="s">
        <v>44</v>
      </c>
      <c r="T8999">
        <v>4.3</v>
      </c>
      <c r="U8999">
        <v>7</v>
      </c>
      <c r="V8999">
        <v>100</v>
      </c>
      <c r="W8999">
        <v>0</v>
      </c>
      <c r="X8999">
        <v>0</v>
      </c>
      <c r="Y8999" t="s">
        <v>77</v>
      </c>
    </row>
    <row r="9000" spans="1:25" x14ac:dyDescent="0.25">
      <c r="A9000" t="s">
        <v>11046</v>
      </c>
      <c r="B9000" t="s">
        <v>1948</v>
      </c>
      <c r="C9000" t="s">
        <v>73</v>
      </c>
      <c r="D9000" t="s">
        <v>49</v>
      </c>
      <c r="E9000" t="s">
        <v>59</v>
      </c>
      <c r="F9000" s="1" t="s">
        <v>21054</v>
      </c>
      <c r="G9000">
        <v>48</v>
      </c>
      <c r="H9000" t="s">
        <v>29</v>
      </c>
      <c r="I9000">
        <v>1049</v>
      </c>
      <c r="J9000">
        <v>498.64</v>
      </c>
      <c r="K9000">
        <f>Passenger_Data[[#This Row],[Price_USD]]*1</f>
        <v>498.64</v>
      </c>
      <c r="L9000">
        <v>53</v>
      </c>
      <c r="M9000" t="s">
        <v>30</v>
      </c>
      <c r="N9000" t="s">
        <v>31</v>
      </c>
      <c r="O9000" t="s">
        <v>56</v>
      </c>
      <c r="P9000" t="s">
        <v>50</v>
      </c>
      <c r="Q9000">
        <v>0</v>
      </c>
      <c r="R9000" t="s">
        <v>43</v>
      </c>
      <c r="S9000" t="s">
        <v>68</v>
      </c>
      <c r="T9000">
        <v>6.7</v>
      </c>
      <c r="U9000">
        <v>32</v>
      </c>
      <c r="V9000">
        <v>105</v>
      </c>
      <c r="W9000">
        <v>0</v>
      </c>
      <c r="X9000">
        <v>0</v>
      </c>
      <c r="Y9000" t="s">
        <v>45</v>
      </c>
    </row>
    <row r="9001" spans="1:25" x14ac:dyDescent="0.25">
      <c r="A9001" t="s">
        <v>11047</v>
      </c>
      <c r="B9001" t="s">
        <v>2170</v>
      </c>
      <c r="C9001" t="s">
        <v>48</v>
      </c>
      <c r="D9001" t="s">
        <v>27</v>
      </c>
      <c r="E9001" t="s">
        <v>55</v>
      </c>
      <c r="F9001" s="1" t="s">
        <v>21055</v>
      </c>
      <c r="G9001">
        <v>193</v>
      </c>
      <c r="H9001" t="s">
        <v>29</v>
      </c>
      <c r="I9001">
        <v>1283</v>
      </c>
      <c r="J9001">
        <v>269.45</v>
      </c>
      <c r="K9001">
        <f>Passenger_Data[[#This Row],[Price_USD]]*1</f>
        <v>269.45</v>
      </c>
      <c r="L9001">
        <v>43</v>
      </c>
      <c r="M9001" t="s">
        <v>40</v>
      </c>
      <c r="N9001" t="s">
        <v>31</v>
      </c>
      <c r="O9001" t="s">
        <v>32</v>
      </c>
      <c r="P9001" t="s">
        <v>83</v>
      </c>
      <c r="Q9001">
        <v>0</v>
      </c>
      <c r="R9001" t="s">
        <v>65</v>
      </c>
      <c r="S9001" t="s">
        <v>68</v>
      </c>
      <c r="T9001">
        <v>7.9</v>
      </c>
      <c r="U9001">
        <v>13</v>
      </c>
      <c r="V9001">
        <v>100</v>
      </c>
      <c r="W9001">
        <v>0</v>
      </c>
      <c r="X9001">
        <v>0</v>
      </c>
      <c r="Y9001" t="s">
        <v>45</v>
      </c>
    </row>
    <row r="9002" spans="1:25" x14ac:dyDescent="0.25">
      <c r="A9002" t="s">
        <v>11048</v>
      </c>
      <c r="B9002" t="s">
        <v>6615</v>
      </c>
      <c r="C9002" t="s">
        <v>26</v>
      </c>
      <c r="D9002" t="s">
        <v>49</v>
      </c>
      <c r="E9002" t="s">
        <v>49</v>
      </c>
      <c r="F9002" s="1" t="s">
        <v>21056</v>
      </c>
      <c r="G9002">
        <v>218</v>
      </c>
      <c r="H9002" t="s">
        <v>86</v>
      </c>
      <c r="I9002">
        <v>944</v>
      </c>
      <c r="J9002">
        <v>546.39</v>
      </c>
      <c r="K9002">
        <f>Passenger_Data[[#This Row],[Price_USD]]*1</f>
        <v>546.39</v>
      </c>
      <c r="L9002">
        <v>50</v>
      </c>
      <c r="M9002" t="s">
        <v>30</v>
      </c>
      <c r="N9002" t="s">
        <v>31</v>
      </c>
      <c r="O9002" t="s">
        <v>56</v>
      </c>
      <c r="P9002" t="s">
        <v>83</v>
      </c>
      <c r="Q9002">
        <v>1</v>
      </c>
      <c r="R9002" t="s">
        <v>51</v>
      </c>
      <c r="S9002" t="s">
        <v>61</v>
      </c>
      <c r="T9002">
        <v>6.2</v>
      </c>
      <c r="U9002">
        <v>12</v>
      </c>
      <c r="V9002">
        <v>36</v>
      </c>
      <c r="W9002">
        <v>0</v>
      </c>
      <c r="X9002">
        <v>0</v>
      </c>
      <c r="Y9002" t="s">
        <v>36</v>
      </c>
    </row>
    <row r="9003" spans="1:25" x14ac:dyDescent="0.25">
      <c r="A9003" t="s">
        <v>11049</v>
      </c>
      <c r="B9003" t="s">
        <v>3775</v>
      </c>
      <c r="C9003" t="s">
        <v>54</v>
      </c>
      <c r="D9003" t="s">
        <v>49</v>
      </c>
      <c r="E9003" t="s">
        <v>49</v>
      </c>
      <c r="F9003" s="1" t="s">
        <v>21057</v>
      </c>
      <c r="G9003">
        <v>17</v>
      </c>
      <c r="H9003" t="s">
        <v>29</v>
      </c>
      <c r="I9003">
        <v>1145</v>
      </c>
      <c r="J9003">
        <v>387.11</v>
      </c>
      <c r="K9003">
        <f>Passenger_Data[[#This Row],[Price_USD]]*1</f>
        <v>387.11</v>
      </c>
      <c r="L9003">
        <v>36</v>
      </c>
      <c r="M9003" t="s">
        <v>30</v>
      </c>
      <c r="N9003" t="s">
        <v>41</v>
      </c>
      <c r="O9003" t="s">
        <v>42</v>
      </c>
      <c r="P9003" t="s">
        <v>50</v>
      </c>
      <c r="Q9003">
        <v>1</v>
      </c>
      <c r="R9003" t="s">
        <v>51</v>
      </c>
      <c r="S9003" t="s">
        <v>44</v>
      </c>
      <c r="T9003">
        <v>6.1</v>
      </c>
      <c r="U9003">
        <v>0</v>
      </c>
      <c r="V9003">
        <v>102</v>
      </c>
      <c r="W9003">
        <v>0</v>
      </c>
      <c r="X9003">
        <v>0</v>
      </c>
      <c r="Y9003" t="s">
        <v>36</v>
      </c>
    </row>
    <row r="9004" spans="1:25" x14ac:dyDescent="0.25">
      <c r="A9004" t="s">
        <v>11050</v>
      </c>
      <c r="B9004" t="s">
        <v>6029</v>
      </c>
      <c r="C9004" t="s">
        <v>82</v>
      </c>
      <c r="D9004" t="s">
        <v>28</v>
      </c>
      <c r="E9004" t="s">
        <v>55</v>
      </c>
      <c r="F9004" s="1" t="s">
        <v>21058</v>
      </c>
      <c r="G9004">
        <v>123</v>
      </c>
      <c r="H9004" t="s">
        <v>29</v>
      </c>
      <c r="I9004">
        <v>1062</v>
      </c>
      <c r="J9004">
        <v>330.5</v>
      </c>
      <c r="K9004">
        <f>Passenger_Data[[#This Row],[Price_USD]]*1</f>
        <v>330.5</v>
      </c>
      <c r="L9004">
        <v>42</v>
      </c>
      <c r="M9004" t="s">
        <v>40</v>
      </c>
      <c r="N9004" t="s">
        <v>41</v>
      </c>
      <c r="O9004" t="s">
        <v>32</v>
      </c>
      <c r="P9004" t="s">
        <v>50</v>
      </c>
      <c r="Q9004">
        <v>1</v>
      </c>
      <c r="R9004" t="s">
        <v>43</v>
      </c>
      <c r="S9004" t="s">
        <v>68</v>
      </c>
      <c r="T9004">
        <v>7.5</v>
      </c>
      <c r="U9004">
        <v>14</v>
      </c>
      <c r="V9004">
        <v>23</v>
      </c>
      <c r="W9004">
        <v>0</v>
      </c>
      <c r="X9004">
        <v>0</v>
      </c>
      <c r="Y9004" t="s">
        <v>36</v>
      </c>
    </row>
    <row r="9005" spans="1:25" x14ac:dyDescent="0.25">
      <c r="A9005" t="s">
        <v>11051</v>
      </c>
      <c r="B9005" t="s">
        <v>618</v>
      </c>
      <c r="C9005" t="s">
        <v>48</v>
      </c>
      <c r="D9005" t="s">
        <v>27</v>
      </c>
      <c r="E9005" t="s">
        <v>76</v>
      </c>
      <c r="F9005" s="1" t="s">
        <v>21059</v>
      </c>
      <c r="G9005">
        <v>223</v>
      </c>
      <c r="H9005" t="s">
        <v>29</v>
      </c>
      <c r="I9005">
        <v>1432</v>
      </c>
      <c r="J9005">
        <v>250.34</v>
      </c>
      <c r="K9005">
        <f>Passenger_Data[[#This Row],[Price_USD]]*1</f>
        <v>250.34</v>
      </c>
      <c r="L9005">
        <v>69</v>
      </c>
      <c r="M9005" t="s">
        <v>40</v>
      </c>
      <c r="N9005" t="s">
        <v>31</v>
      </c>
      <c r="O9005" t="s">
        <v>56</v>
      </c>
      <c r="P9005" t="s">
        <v>33</v>
      </c>
      <c r="Q9005">
        <v>0</v>
      </c>
      <c r="R9005" t="s">
        <v>43</v>
      </c>
      <c r="S9005" t="s">
        <v>61</v>
      </c>
      <c r="T9005">
        <v>4.7</v>
      </c>
      <c r="U9005">
        <v>0</v>
      </c>
      <c r="V9005">
        <v>112</v>
      </c>
      <c r="W9005">
        <v>0</v>
      </c>
      <c r="X9005">
        <v>0</v>
      </c>
      <c r="Y9005" t="s">
        <v>77</v>
      </c>
    </row>
    <row r="9006" spans="1:25" x14ac:dyDescent="0.25">
      <c r="A9006" t="s">
        <v>11052</v>
      </c>
      <c r="B9006" t="s">
        <v>3538</v>
      </c>
      <c r="C9006" t="s">
        <v>73</v>
      </c>
      <c r="D9006" t="s">
        <v>64</v>
      </c>
      <c r="E9006" t="s">
        <v>27</v>
      </c>
      <c r="F9006" s="1" t="s">
        <v>21060</v>
      </c>
      <c r="G9006">
        <v>232</v>
      </c>
      <c r="H9006" t="s">
        <v>29</v>
      </c>
      <c r="I9006">
        <v>1070</v>
      </c>
      <c r="J9006">
        <v>341.01</v>
      </c>
      <c r="K9006">
        <f>Passenger_Data[[#This Row],[Price_USD]]*1</f>
        <v>341.01</v>
      </c>
      <c r="L9006">
        <v>47</v>
      </c>
      <c r="M9006" t="s">
        <v>30</v>
      </c>
      <c r="N9006" t="s">
        <v>60</v>
      </c>
      <c r="O9006" t="s">
        <v>32</v>
      </c>
      <c r="P9006" t="s">
        <v>50</v>
      </c>
      <c r="Q9006">
        <v>1</v>
      </c>
      <c r="R9006" t="s">
        <v>51</v>
      </c>
      <c r="S9006" t="s">
        <v>44</v>
      </c>
      <c r="T9006">
        <v>7.7</v>
      </c>
      <c r="U9006">
        <v>21</v>
      </c>
      <c r="V9006">
        <v>81</v>
      </c>
      <c r="W9006">
        <v>0</v>
      </c>
      <c r="X9006">
        <v>0</v>
      </c>
      <c r="Y9006" t="s">
        <v>77</v>
      </c>
    </row>
    <row r="9007" spans="1:25" x14ac:dyDescent="0.25">
      <c r="A9007" t="s">
        <v>11053</v>
      </c>
      <c r="B9007" t="s">
        <v>6532</v>
      </c>
      <c r="C9007" t="s">
        <v>48</v>
      </c>
      <c r="D9007" t="s">
        <v>39</v>
      </c>
      <c r="E9007" t="s">
        <v>64</v>
      </c>
      <c r="F9007" s="1" t="s">
        <v>21061</v>
      </c>
      <c r="G9007">
        <v>157</v>
      </c>
      <c r="H9007" t="s">
        <v>108</v>
      </c>
      <c r="I9007">
        <v>1324</v>
      </c>
      <c r="J9007">
        <v>445.45</v>
      </c>
      <c r="K9007">
        <f>Passenger_Data[[#This Row],[Price_USD]]*1</f>
        <v>445.45</v>
      </c>
      <c r="L9007">
        <v>53</v>
      </c>
      <c r="M9007" t="s">
        <v>30</v>
      </c>
      <c r="N9007" t="s">
        <v>31</v>
      </c>
      <c r="O9007" t="s">
        <v>32</v>
      </c>
      <c r="P9007" t="s">
        <v>50</v>
      </c>
      <c r="Q9007">
        <v>0</v>
      </c>
      <c r="R9007" t="s">
        <v>65</v>
      </c>
      <c r="S9007" t="s">
        <v>35</v>
      </c>
      <c r="T9007">
        <v>4.5</v>
      </c>
      <c r="U9007">
        <v>17</v>
      </c>
      <c r="V9007">
        <v>43</v>
      </c>
      <c r="W9007">
        <v>0</v>
      </c>
      <c r="X9007">
        <v>0</v>
      </c>
      <c r="Y9007" t="s">
        <v>77</v>
      </c>
    </row>
    <row r="9008" spans="1:25" x14ac:dyDescent="0.25">
      <c r="A9008" t="s">
        <v>11054</v>
      </c>
      <c r="B9008" t="s">
        <v>566</v>
      </c>
      <c r="C9008" t="s">
        <v>54</v>
      </c>
      <c r="D9008" t="s">
        <v>55</v>
      </c>
      <c r="E9008" t="s">
        <v>64</v>
      </c>
      <c r="F9008" s="1" t="s">
        <v>21062</v>
      </c>
      <c r="G9008">
        <v>260</v>
      </c>
      <c r="H9008" t="s">
        <v>29</v>
      </c>
      <c r="I9008">
        <v>1042</v>
      </c>
      <c r="J9008">
        <v>454.74</v>
      </c>
      <c r="K9008">
        <f>Passenger_Data[[#This Row],[Price_USD]]*1</f>
        <v>454.74</v>
      </c>
      <c r="L9008">
        <v>67</v>
      </c>
      <c r="M9008" t="s">
        <v>30</v>
      </c>
      <c r="N9008" t="s">
        <v>41</v>
      </c>
      <c r="O9008" t="s">
        <v>33</v>
      </c>
      <c r="P9008" t="s">
        <v>83</v>
      </c>
      <c r="Q9008">
        <v>1</v>
      </c>
      <c r="R9008" t="s">
        <v>43</v>
      </c>
      <c r="S9008" t="s">
        <v>44</v>
      </c>
      <c r="T9008">
        <v>8.9</v>
      </c>
      <c r="U9008">
        <v>7</v>
      </c>
      <c r="V9008">
        <v>56</v>
      </c>
      <c r="W9008">
        <v>0</v>
      </c>
      <c r="X9008">
        <v>0</v>
      </c>
      <c r="Y9008" t="s">
        <v>36</v>
      </c>
    </row>
    <row r="9009" spans="1:25" x14ac:dyDescent="0.25">
      <c r="A9009" t="s">
        <v>11055</v>
      </c>
      <c r="B9009" t="s">
        <v>1363</v>
      </c>
      <c r="C9009" t="s">
        <v>82</v>
      </c>
      <c r="D9009" t="s">
        <v>76</v>
      </c>
      <c r="E9009" t="s">
        <v>49</v>
      </c>
      <c r="F9009" s="1" t="s">
        <v>21063</v>
      </c>
      <c r="G9009">
        <v>110</v>
      </c>
      <c r="H9009" t="s">
        <v>29</v>
      </c>
      <c r="I9009">
        <v>886</v>
      </c>
      <c r="J9009">
        <v>376.01</v>
      </c>
      <c r="K9009">
        <f>Passenger_Data[[#This Row],[Price_USD]]*1</f>
        <v>376.01</v>
      </c>
      <c r="L9009">
        <v>73</v>
      </c>
      <c r="M9009" t="s">
        <v>30</v>
      </c>
      <c r="N9009" t="s">
        <v>41</v>
      </c>
      <c r="O9009" t="s">
        <v>56</v>
      </c>
      <c r="P9009" t="s">
        <v>83</v>
      </c>
      <c r="Q9009">
        <v>0</v>
      </c>
      <c r="R9009" t="s">
        <v>51</v>
      </c>
      <c r="S9009" t="s">
        <v>61</v>
      </c>
      <c r="T9009">
        <v>7.9</v>
      </c>
      <c r="U9009">
        <v>14</v>
      </c>
      <c r="V9009">
        <v>119</v>
      </c>
      <c r="W9009">
        <v>0</v>
      </c>
      <c r="X9009">
        <v>1</v>
      </c>
      <c r="Y9009" t="s">
        <v>45</v>
      </c>
    </row>
    <row r="9010" spans="1:25" x14ac:dyDescent="0.25">
      <c r="A9010" t="s">
        <v>11056</v>
      </c>
      <c r="B9010" t="s">
        <v>10835</v>
      </c>
      <c r="C9010" t="s">
        <v>54</v>
      </c>
      <c r="D9010" t="s">
        <v>55</v>
      </c>
      <c r="E9010" t="s">
        <v>59</v>
      </c>
      <c r="F9010" s="1" t="s">
        <v>21064</v>
      </c>
      <c r="G9010">
        <v>209</v>
      </c>
      <c r="H9010" t="s">
        <v>29</v>
      </c>
      <c r="I9010">
        <v>1129</v>
      </c>
      <c r="J9010">
        <v>301.32</v>
      </c>
      <c r="K9010">
        <f>Passenger_Data[[#This Row],[Price_USD]]*1</f>
        <v>301.32</v>
      </c>
      <c r="L9010">
        <v>65</v>
      </c>
      <c r="M9010" t="s">
        <v>40</v>
      </c>
      <c r="N9010" t="s">
        <v>41</v>
      </c>
      <c r="O9010" t="s">
        <v>32</v>
      </c>
      <c r="P9010" t="s">
        <v>50</v>
      </c>
      <c r="Q9010">
        <v>1</v>
      </c>
      <c r="R9010" t="s">
        <v>65</v>
      </c>
      <c r="S9010" t="s">
        <v>44</v>
      </c>
      <c r="T9010">
        <v>7.6</v>
      </c>
      <c r="U9010">
        <v>11</v>
      </c>
      <c r="V9010">
        <v>90</v>
      </c>
      <c r="W9010">
        <v>0</v>
      </c>
      <c r="X9010">
        <v>0</v>
      </c>
      <c r="Y9010" t="s">
        <v>45</v>
      </c>
    </row>
    <row r="9011" spans="1:25" x14ac:dyDescent="0.25">
      <c r="A9011" t="s">
        <v>11057</v>
      </c>
      <c r="B9011" t="s">
        <v>2407</v>
      </c>
      <c r="C9011" t="s">
        <v>54</v>
      </c>
      <c r="D9011" t="s">
        <v>76</v>
      </c>
      <c r="E9011" t="s">
        <v>76</v>
      </c>
      <c r="F9011" s="1" t="s">
        <v>21065</v>
      </c>
      <c r="G9011">
        <v>144</v>
      </c>
      <c r="H9011" t="s">
        <v>29</v>
      </c>
      <c r="I9011">
        <v>1056</v>
      </c>
      <c r="J9011">
        <v>255.52</v>
      </c>
      <c r="K9011">
        <f>Passenger_Data[[#This Row],[Price_USD]]*1</f>
        <v>255.52</v>
      </c>
      <c r="L9011">
        <v>41</v>
      </c>
      <c r="M9011" t="s">
        <v>40</v>
      </c>
      <c r="N9011" t="s">
        <v>41</v>
      </c>
      <c r="O9011" t="s">
        <v>32</v>
      </c>
      <c r="P9011" t="s">
        <v>50</v>
      </c>
      <c r="Q9011">
        <v>0</v>
      </c>
      <c r="R9011" t="s">
        <v>51</v>
      </c>
      <c r="S9011" t="s">
        <v>68</v>
      </c>
      <c r="T9011">
        <v>9.1999999999999993</v>
      </c>
      <c r="U9011">
        <v>25</v>
      </c>
      <c r="V9011">
        <v>17</v>
      </c>
      <c r="W9011">
        <v>0</v>
      </c>
      <c r="X9011">
        <v>0</v>
      </c>
      <c r="Y9011" t="s">
        <v>45</v>
      </c>
    </row>
    <row r="9012" spans="1:25" x14ac:dyDescent="0.25">
      <c r="A9012" t="s">
        <v>11058</v>
      </c>
      <c r="B9012" t="s">
        <v>7789</v>
      </c>
      <c r="C9012" t="s">
        <v>54</v>
      </c>
      <c r="D9012" t="s">
        <v>28</v>
      </c>
      <c r="E9012" t="s">
        <v>76</v>
      </c>
      <c r="F9012" s="1" t="s">
        <v>21066</v>
      </c>
      <c r="G9012">
        <v>158</v>
      </c>
      <c r="H9012" t="s">
        <v>29</v>
      </c>
      <c r="I9012">
        <v>818</v>
      </c>
      <c r="J9012">
        <v>314.62</v>
      </c>
      <c r="K9012">
        <f>Passenger_Data[[#This Row],[Price_USD]]*1</f>
        <v>314.62</v>
      </c>
      <c r="L9012">
        <v>74</v>
      </c>
      <c r="M9012" t="s">
        <v>40</v>
      </c>
      <c r="N9012" t="s">
        <v>41</v>
      </c>
      <c r="O9012" t="s">
        <v>33</v>
      </c>
      <c r="P9012" t="s">
        <v>83</v>
      </c>
      <c r="Q9012">
        <v>0</v>
      </c>
      <c r="R9012" t="s">
        <v>65</v>
      </c>
      <c r="S9012" t="s">
        <v>35</v>
      </c>
      <c r="T9012">
        <v>6.1</v>
      </c>
      <c r="U9012">
        <v>9</v>
      </c>
      <c r="V9012">
        <v>89</v>
      </c>
      <c r="W9012">
        <v>0</v>
      </c>
      <c r="X9012">
        <v>0</v>
      </c>
      <c r="Y9012" t="s">
        <v>45</v>
      </c>
    </row>
    <row r="9013" spans="1:25" x14ac:dyDescent="0.25">
      <c r="A9013" t="s">
        <v>11059</v>
      </c>
      <c r="B9013" t="s">
        <v>958</v>
      </c>
      <c r="C9013" t="s">
        <v>26</v>
      </c>
      <c r="D9013" t="s">
        <v>28</v>
      </c>
      <c r="E9013" t="s">
        <v>59</v>
      </c>
      <c r="F9013" s="1" t="s">
        <v>21067</v>
      </c>
      <c r="G9013">
        <v>208</v>
      </c>
      <c r="H9013" t="s">
        <v>29</v>
      </c>
      <c r="I9013">
        <v>1633</v>
      </c>
      <c r="J9013">
        <v>369.82</v>
      </c>
      <c r="K9013">
        <f>Passenger_Data[[#This Row],[Price_USD]]*1</f>
        <v>369.82</v>
      </c>
      <c r="L9013">
        <v>63</v>
      </c>
      <c r="M9013" t="s">
        <v>40</v>
      </c>
      <c r="N9013" t="s">
        <v>31</v>
      </c>
      <c r="O9013" t="s">
        <v>42</v>
      </c>
      <c r="P9013" t="s">
        <v>50</v>
      </c>
      <c r="Q9013">
        <v>1</v>
      </c>
      <c r="R9013" t="s">
        <v>65</v>
      </c>
      <c r="S9013" t="s">
        <v>61</v>
      </c>
      <c r="T9013">
        <v>6.8</v>
      </c>
      <c r="U9013">
        <v>12</v>
      </c>
      <c r="V9013">
        <v>28</v>
      </c>
      <c r="W9013">
        <v>0</v>
      </c>
      <c r="X9013">
        <v>0</v>
      </c>
      <c r="Y9013" t="s">
        <v>77</v>
      </c>
    </row>
    <row r="9014" spans="1:25" x14ac:dyDescent="0.25">
      <c r="A9014" t="s">
        <v>11060</v>
      </c>
      <c r="B9014" t="s">
        <v>6532</v>
      </c>
      <c r="C9014" t="s">
        <v>73</v>
      </c>
      <c r="D9014" t="s">
        <v>76</v>
      </c>
      <c r="E9014" t="s">
        <v>59</v>
      </c>
      <c r="F9014" s="1" t="s">
        <v>21068</v>
      </c>
      <c r="G9014">
        <v>193</v>
      </c>
      <c r="H9014" t="s">
        <v>29</v>
      </c>
      <c r="I9014">
        <v>1724</v>
      </c>
      <c r="J9014">
        <v>369.81</v>
      </c>
      <c r="K9014">
        <f>Passenger_Data[[#This Row],[Price_USD]]*1</f>
        <v>369.81</v>
      </c>
      <c r="L9014">
        <v>66</v>
      </c>
      <c r="M9014" t="s">
        <v>40</v>
      </c>
      <c r="N9014" t="s">
        <v>31</v>
      </c>
      <c r="O9014" t="s">
        <v>33</v>
      </c>
      <c r="P9014" t="s">
        <v>50</v>
      </c>
      <c r="Q9014">
        <v>2</v>
      </c>
      <c r="R9014" t="s">
        <v>51</v>
      </c>
      <c r="S9014" t="s">
        <v>68</v>
      </c>
      <c r="T9014">
        <v>3.5</v>
      </c>
      <c r="U9014">
        <v>46</v>
      </c>
      <c r="V9014">
        <v>104</v>
      </c>
      <c r="W9014">
        <v>0</v>
      </c>
      <c r="X9014">
        <v>1</v>
      </c>
      <c r="Y9014" t="s">
        <v>36</v>
      </c>
    </row>
    <row r="9015" spans="1:25" x14ac:dyDescent="0.25">
      <c r="A9015" t="s">
        <v>11061</v>
      </c>
      <c r="B9015" t="s">
        <v>4960</v>
      </c>
      <c r="C9015" t="s">
        <v>54</v>
      </c>
      <c r="D9015" t="s">
        <v>59</v>
      </c>
      <c r="E9015" t="s">
        <v>59</v>
      </c>
      <c r="F9015" s="1" t="s">
        <v>21069</v>
      </c>
      <c r="G9015">
        <v>319</v>
      </c>
      <c r="H9015" t="s">
        <v>29</v>
      </c>
      <c r="I9015">
        <v>867</v>
      </c>
      <c r="J9015">
        <v>353.36</v>
      </c>
      <c r="K9015">
        <f>Passenger_Data[[#This Row],[Price_USD]]*1</f>
        <v>353.36</v>
      </c>
      <c r="L9015">
        <v>53</v>
      </c>
      <c r="M9015" t="s">
        <v>40</v>
      </c>
      <c r="N9015" t="s">
        <v>31</v>
      </c>
      <c r="O9015" t="s">
        <v>56</v>
      </c>
      <c r="P9015" t="s">
        <v>83</v>
      </c>
      <c r="Q9015">
        <v>0</v>
      </c>
      <c r="R9015" t="s">
        <v>65</v>
      </c>
      <c r="S9015" t="s">
        <v>35</v>
      </c>
      <c r="T9015">
        <v>8.4</v>
      </c>
      <c r="U9015">
        <v>3</v>
      </c>
      <c r="V9015">
        <v>95</v>
      </c>
      <c r="W9015">
        <v>0</v>
      </c>
      <c r="X9015">
        <v>0</v>
      </c>
      <c r="Y9015" t="s">
        <v>36</v>
      </c>
    </row>
    <row r="9016" spans="1:25" x14ac:dyDescent="0.25">
      <c r="A9016" t="s">
        <v>11062</v>
      </c>
      <c r="B9016" t="s">
        <v>4400</v>
      </c>
      <c r="C9016" t="s">
        <v>73</v>
      </c>
      <c r="D9016" t="s">
        <v>55</v>
      </c>
      <c r="E9016" t="s">
        <v>27</v>
      </c>
      <c r="F9016" s="1" t="s">
        <v>21070</v>
      </c>
      <c r="G9016">
        <v>235</v>
      </c>
      <c r="H9016" t="s">
        <v>29</v>
      </c>
      <c r="I9016">
        <v>804</v>
      </c>
      <c r="J9016">
        <v>370.67</v>
      </c>
      <c r="K9016">
        <f>Passenger_Data[[#This Row],[Price_USD]]*1</f>
        <v>370.67</v>
      </c>
      <c r="L9016">
        <v>70</v>
      </c>
      <c r="M9016" t="s">
        <v>30</v>
      </c>
      <c r="N9016" t="s">
        <v>41</v>
      </c>
      <c r="O9016" t="s">
        <v>32</v>
      </c>
      <c r="P9016" t="s">
        <v>50</v>
      </c>
      <c r="Q9016">
        <v>1</v>
      </c>
      <c r="R9016" t="s">
        <v>51</v>
      </c>
      <c r="S9016" t="s">
        <v>44</v>
      </c>
      <c r="T9016">
        <v>8.1999999999999993</v>
      </c>
      <c r="U9016">
        <v>3</v>
      </c>
      <c r="V9016">
        <v>50</v>
      </c>
      <c r="W9016">
        <v>0</v>
      </c>
      <c r="X9016">
        <v>0</v>
      </c>
      <c r="Y9016" t="s">
        <v>36</v>
      </c>
    </row>
    <row r="9017" spans="1:25" x14ac:dyDescent="0.25">
      <c r="A9017" t="s">
        <v>11063</v>
      </c>
      <c r="B9017" t="s">
        <v>2442</v>
      </c>
      <c r="C9017" t="s">
        <v>73</v>
      </c>
      <c r="D9017" t="s">
        <v>27</v>
      </c>
      <c r="E9017" t="s">
        <v>49</v>
      </c>
      <c r="F9017" s="1" t="s">
        <v>21071</v>
      </c>
      <c r="G9017">
        <v>174</v>
      </c>
      <c r="H9017" t="s">
        <v>29</v>
      </c>
      <c r="I9017">
        <v>977</v>
      </c>
      <c r="J9017">
        <v>552.54</v>
      </c>
      <c r="K9017">
        <f>Passenger_Data[[#This Row],[Price_USD]]*1</f>
        <v>552.54</v>
      </c>
      <c r="L9017">
        <v>37</v>
      </c>
      <c r="M9017" t="s">
        <v>30</v>
      </c>
      <c r="N9017" t="s">
        <v>41</v>
      </c>
      <c r="O9017" t="s">
        <v>32</v>
      </c>
      <c r="P9017" t="s">
        <v>50</v>
      </c>
      <c r="Q9017">
        <v>0</v>
      </c>
      <c r="R9017" t="s">
        <v>65</v>
      </c>
      <c r="S9017" t="s">
        <v>44</v>
      </c>
      <c r="T9017">
        <v>7.9</v>
      </c>
      <c r="U9017">
        <v>4</v>
      </c>
      <c r="V9017">
        <v>105</v>
      </c>
      <c r="W9017">
        <v>0</v>
      </c>
      <c r="X9017">
        <v>1</v>
      </c>
      <c r="Y9017" t="s">
        <v>36</v>
      </c>
    </row>
    <row r="9018" spans="1:25" x14ac:dyDescent="0.25">
      <c r="A9018" t="s">
        <v>11064</v>
      </c>
      <c r="B9018" t="s">
        <v>966</v>
      </c>
      <c r="C9018" t="s">
        <v>54</v>
      </c>
      <c r="D9018" t="s">
        <v>55</v>
      </c>
      <c r="E9018" t="s">
        <v>27</v>
      </c>
      <c r="F9018" s="1" t="s">
        <v>21072</v>
      </c>
      <c r="G9018">
        <v>260</v>
      </c>
      <c r="H9018" t="s">
        <v>29</v>
      </c>
      <c r="I9018">
        <v>1146</v>
      </c>
      <c r="J9018">
        <v>529.11</v>
      </c>
      <c r="K9018">
        <f>Passenger_Data[[#This Row],[Price_USD]]*1</f>
        <v>529.11</v>
      </c>
      <c r="L9018">
        <v>78</v>
      </c>
      <c r="M9018" t="s">
        <v>40</v>
      </c>
      <c r="N9018" t="s">
        <v>60</v>
      </c>
      <c r="O9018" t="s">
        <v>42</v>
      </c>
      <c r="P9018" t="s">
        <v>50</v>
      </c>
      <c r="Q9018">
        <v>1</v>
      </c>
      <c r="R9018" t="s">
        <v>65</v>
      </c>
      <c r="S9018" t="s">
        <v>35</v>
      </c>
      <c r="T9018">
        <v>9.3000000000000007</v>
      </c>
      <c r="U9018">
        <v>2</v>
      </c>
      <c r="V9018">
        <v>2</v>
      </c>
      <c r="W9018">
        <v>0</v>
      </c>
      <c r="X9018">
        <v>0</v>
      </c>
      <c r="Y9018" t="s">
        <v>77</v>
      </c>
    </row>
    <row r="9019" spans="1:25" x14ac:dyDescent="0.25">
      <c r="A9019" t="s">
        <v>11065</v>
      </c>
      <c r="B9019" t="s">
        <v>5380</v>
      </c>
      <c r="C9019" t="s">
        <v>54</v>
      </c>
      <c r="D9019" t="s">
        <v>76</v>
      </c>
      <c r="E9019" t="s">
        <v>39</v>
      </c>
      <c r="F9019" s="1" t="s">
        <v>21073</v>
      </c>
      <c r="G9019">
        <v>163</v>
      </c>
      <c r="H9019" t="s">
        <v>29</v>
      </c>
      <c r="I9019">
        <v>869</v>
      </c>
      <c r="J9019">
        <v>298.38</v>
      </c>
      <c r="K9019">
        <f>Passenger_Data[[#This Row],[Price_USD]]*1</f>
        <v>298.38</v>
      </c>
      <c r="L9019">
        <v>22</v>
      </c>
      <c r="M9019" t="s">
        <v>30</v>
      </c>
      <c r="N9019" t="s">
        <v>41</v>
      </c>
      <c r="O9019" t="s">
        <v>32</v>
      </c>
      <c r="P9019" t="s">
        <v>50</v>
      </c>
      <c r="Q9019">
        <v>1</v>
      </c>
      <c r="R9019" t="s">
        <v>51</v>
      </c>
      <c r="S9019" t="s">
        <v>68</v>
      </c>
      <c r="T9019">
        <v>6.3</v>
      </c>
      <c r="U9019">
        <v>20</v>
      </c>
      <c r="V9019">
        <v>23</v>
      </c>
      <c r="W9019">
        <v>0</v>
      </c>
      <c r="X9019">
        <v>1</v>
      </c>
      <c r="Y9019" t="s">
        <v>45</v>
      </c>
    </row>
    <row r="9020" spans="1:25" x14ac:dyDescent="0.25">
      <c r="A9020" t="s">
        <v>11066</v>
      </c>
      <c r="B9020" t="s">
        <v>1131</v>
      </c>
      <c r="C9020" t="s">
        <v>54</v>
      </c>
      <c r="D9020" t="s">
        <v>64</v>
      </c>
      <c r="E9020" t="s">
        <v>55</v>
      </c>
      <c r="F9020" s="1" t="s">
        <v>21074</v>
      </c>
      <c r="G9020">
        <v>205</v>
      </c>
      <c r="H9020" t="s">
        <v>29</v>
      </c>
      <c r="I9020">
        <v>1085</v>
      </c>
      <c r="J9020">
        <v>434.31</v>
      </c>
      <c r="K9020">
        <f>Passenger_Data[[#This Row],[Price_USD]]*1</f>
        <v>434.31</v>
      </c>
      <c r="L9020">
        <v>45</v>
      </c>
      <c r="M9020" t="s">
        <v>30</v>
      </c>
      <c r="N9020" t="s">
        <v>31</v>
      </c>
      <c r="O9020" t="s">
        <v>42</v>
      </c>
      <c r="P9020" t="s">
        <v>50</v>
      </c>
      <c r="Q9020">
        <v>0</v>
      </c>
      <c r="R9020" t="s">
        <v>65</v>
      </c>
      <c r="S9020" t="s">
        <v>61</v>
      </c>
      <c r="T9020">
        <v>7.3</v>
      </c>
      <c r="U9020">
        <v>8</v>
      </c>
      <c r="V9020">
        <v>112</v>
      </c>
      <c r="W9020">
        <v>0</v>
      </c>
      <c r="X9020">
        <v>0</v>
      </c>
      <c r="Y9020" t="s">
        <v>77</v>
      </c>
    </row>
    <row r="9021" spans="1:25" x14ac:dyDescent="0.25">
      <c r="A9021" t="s">
        <v>11067</v>
      </c>
      <c r="B9021" t="s">
        <v>1453</v>
      </c>
      <c r="C9021" t="s">
        <v>54</v>
      </c>
      <c r="D9021" t="s">
        <v>76</v>
      </c>
      <c r="E9021" t="s">
        <v>28</v>
      </c>
      <c r="F9021" s="1" t="s">
        <v>21075</v>
      </c>
      <c r="G9021">
        <v>187</v>
      </c>
      <c r="H9021" t="s">
        <v>108</v>
      </c>
      <c r="I9021">
        <v>885</v>
      </c>
      <c r="J9021">
        <v>172.04</v>
      </c>
      <c r="K9021">
        <f>Passenger_Data[[#This Row],[Price_USD]]*1</f>
        <v>172.04</v>
      </c>
      <c r="L9021">
        <v>37</v>
      </c>
      <c r="M9021" t="s">
        <v>30</v>
      </c>
      <c r="N9021" t="s">
        <v>41</v>
      </c>
      <c r="O9021" t="s">
        <v>42</v>
      </c>
      <c r="P9021" t="s">
        <v>83</v>
      </c>
      <c r="Q9021">
        <v>1</v>
      </c>
      <c r="R9021" t="s">
        <v>65</v>
      </c>
      <c r="S9021" t="s">
        <v>68</v>
      </c>
      <c r="T9021">
        <v>8.6999999999999993</v>
      </c>
      <c r="U9021">
        <v>16</v>
      </c>
      <c r="V9021">
        <v>28</v>
      </c>
      <c r="W9021">
        <v>0</v>
      </c>
      <c r="X9021">
        <v>0</v>
      </c>
      <c r="Y9021" t="s">
        <v>45</v>
      </c>
    </row>
    <row r="9022" spans="1:25" x14ac:dyDescent="0.25">
      <c r="A9022" t="s">
        <v>11068</v>
      </c>
      <c r="B9022" t="s">
        <v>1250</v>
      </c>
      <c r="C9022" t="s">
        <v>82</v>
      </c>
      <c r="D9022" t="s">
        <v>59</v>
      </c>
      <c r="E9022" t="s">
        <v>55</v>
      </c>
      <c r="F9022" s="1" t="s">
        <v>21076</v>
      </c>
      <c r="G9022">
        <v>263</v>
      </c>
      <c r="H9022" t="s">
        <v>86</v>
      </c>
      <c r="I9022">
        <v>1071</v>
      </c>
      <c r="J9022">
        <v>296.7</v>
      </c>
      <c r="K9022">
        <f>Passenger_Data[[#This Row],[Price_USD]]*1</f>
        <v>296.7</v>
      </c>
      <c r="L9022">
        <v>43</v>
      </c>
      <c r="M9022" t="s">
        <v>30</v>
      </c>
      <c r="N9022" t="s">
        <v>31</v>
      </c>
      <c r="O9022" t="s">
        <v>56</v>
      </c>
      <c r="P9022" t="s">
        <v>83</v>
      </c>
      <c r="Q9022">
        <v>0</v>
      </c>
      <c r="R9022" t="s">
        <v>43</v>
      </c>
      <c r="S9022" t="s">
        <v>68</v>
      </c>
      <c r="T9022">
        <v>5.8</v>
      </c>
      <c r="U9022">
        <v>31</v>
      </c>
      <c r="V9022">
        <v>20</v>
      </c>
      <c r="W9022">
        <v>0</v>
      </c>
      <c r="X9022">
        <v>0</v>
      </c>
      <c r="Y9022" t="s">
        <v>45</v>
      </c>
    </row>
    <row r="9023" spans="1:25" x14ac:dyDescent="0.25">
      <c r="A9023" t="s">
        <v>11069</v>
      </c>
      <c r="B9023" t="s">
        <v>179</v>
      </c>
      <c r="C9023" t="s">
        <v>48</v>
      </c>
      <c r="D9023" t="s">
        <v>76</v>
      </c>
      <c r="E9023" t="s">
        <v>28</v>
      </c>
      <c r="F9023" s="1" t="s">
        <v>21077</v>
      </c>
      <c r="G9023">
        <v>166</v>
      </c>
      <c r="H9023" t="s">
        <v>29</v>
      </c>
      <c r="I9023">
        <v>965</v>
      </c>
      <c r="J9023">
        <v>173.68</v>
      </c>
      <c r="K9023">
        <f>Passenger_Data[[#This Row],[Price_USD]]*1</f>
        <v>173.68</v>
      </c>
      <c r="L9023">
        <v>79</v>
      </c>
      <c r="M9023" t="s">
        <v>30</v>
      </c>
      <c r="N9023" t="s">
        <v>31</v>
      </c>
      <c r="O9023" t="s">
        <v>33</v>
      </c>
      <c r="P9023" t="s">
        <v>264</v>
      </c>
      <c r="Q9023">
        <v>1</v>
      </c>
      <c r="R9023" t="s">
        <v>65</v>
      </c>
      <c r="S9023" t="s">
        <v>35</v>
      </c>
      <c r="T9023">
        <v>5.7</v>
      </c>
      <c r="U9023">
        <v>13</v>
      </c>
      <c r="V9023">
        <v>28</v>
      </c>
      <c r="W9023">
        <v>0</v>
      </c>
      <c r="X9023">
        <v>0</v>
      </c>
      <c r="Y9023" t="s">
        <v>36</v>
      </c>
    </row>
    <row r="9024" spans="1:25" x14ac:dyDescent="0.25">
      <c r="A9024" t="s">
        <v>11070</v>
      </c>
      <c r="B9024" t="s">
        <v>516</v>
      </c>
      <c r="C9024" t="s">
        <v>26</v>
      </c>
      <c r="D9024" t="s">
        <v>49</v>
      </c>
      <c r="E9024" t="s">
        <v>76</v>
      </c>
      <c r="F9024" s="1" t="s">
        <v>21078</v>
      </c>
      <c r="G9024">
        <v>225</v>
      </c>
      <c r="H9024" t="s">
        <v>29</v>
      </c>
      <c r="I9024">
        <v>1385</v>
      </c>
      <c r="J9024">
        <v>243.16</v>
      </c>
      <c r="K9024">
        <f>Passenger_Data[[#This Row],[Price_USD]]*1</f>
        <v>243.16</v>
      </c>
      <c r="L9024">
        <v>67</v>
      </c>
      <c r="M9024" t="s">
        <v>30</v>
      </c>
      <c r="N9024" t="s">
        <v>60</v>
      </c>
      <c r="O9024" t="s">
        <v>33</v>
      </c>
      <c r="P9024" t="s">
        <v>33</v>
      </c>
      <c r="Q9024">
        <v>0</v>
      </c>
      <c r="R9024" t="s">
        <v>65</v>
      </c>
      <c r="S9024" t="s">
        <v>35</v>
      </c>
      <c r="T9024">
        <v>8.1</v>
      </c>
      <c r="U9024">
        <v>15</v>
      </c>
      <c r="V9024">
        <v>100</v>
      </c>
      <c r="W9024">
        <v>0</v>
      </c>
      <c r="X9024">
        <v>0</v>
      </c>
      <c r="Y9024" t="s">
        <v>36</v>
      </c>
    </row>
    <row r="9025" spans="1:25" x14ac:dyDescent="0.25">
      <c r="A9025" t="s">
        <v>11071</v>
      </c>
      <c r="B9025" t="s">
        <v>3903</v>
      </c>
      <c r="C9025" t="s">
        <v>54</v>
      </c>
      <c r="D9025" t="s">
        <v>64</v>
      </c>
      <c r="E9025" t="s">
        <v>39</v>
      </c>
      <c r="F9025" s="1" t="s">
        <v>21079</v>
      </c>
      <c r="G9025">
        <v>169</v>
      </c>
      <c r="H9025" t="s">
        <v>29</v>
      </c>
      <c r="I9025">
        <v>1162</v>
      </c>
      <c r="J9025">
        <v>492.02</v>
      </c>
      <c r="K9025">
        <f>Passenger_Data[[#This Row],[Price_USD]]*1</f>
        <v>492.02</v>
      </c>
      <c r="L9025">
        <v>21</v>
      </c>
      <c r="M9025" t="s">
        <v>30</v>
      </c>
      <c r="N9025" t="s">
        <v>41</v>
      </c>
      <c r="O9025" t="s">
        <v>33</v>
      </c>
      <c r="P9025" t="s">
        <v>83</v>
      </c>
      <c r="Q9025">
        <v>0</v>
      </c>
      <c r="R9025" t="s">
        <v>65</v>
      </c>
      <c r="S9025" t="s">
        <v>44</v>
      </c>
      <c r="T9025">
        <v>5.7</v>
      </c>
      <c r="U9025">
        <v>3</v>
      </c>
      <c r="V9025">
        <v>49</v>
      </c>
      <c r="W9025">
        <v>0</v>
      </c>
      <c r="X9025">
        <v>0</v>
      </c>
      <c r="Y9025" t="s">
        <v>77</v>
      </c>
    </row>
    <row r="9026" spans="1:25" x14ac:dyDescent="0.25">
      <c r="A9026" t="s">
        <v>11072</v>
      </c>
      <c r="B9026" t="s">
        <v>2521</v>
      </c>
      <c r="C9026" t="s">
        <v>48</v>
      </c>
      <c r="D9026" t="s">
        <v>28</v>
      </c>
      <c r="E9026" t="s">
        <v>59</v>
      </c>
      <c r="F9026" s="1" t="s">
        <v>21080</v>
      </c>
      <c r="G9026">
        <v>159</v>
      </c>
      <c r="H9026" t="s">
        <v>108</v>
      </c>
      <c r="I9026">
        <v>1104</v>
      </c>
      <c r="J9026">
        <v>414.41</v>
      </c>
      <c r="K9026">
        <f>Passenger_Data[[#This Row],[Price_USD]]*1</f>
        <v>414.41</v>
      </c>
      <c r="L9026">
        <v>27</v>
      </c>
      <c r="M9026" t="s">
        <v>40</v>
      </c>
      <c r="N9026" t="s">
        <v>41</v>
      </c>
      <c r="O9026" t="s">
        <v>33</v>
      </c>
      <c r="P9026" t="s">
        <v>50</v>
      </c>
      <c r="Q9026">
        <v>0</v>
      </c>
      <c r="R9026" t="s">
        <v>65</v>
      </c>
      <c r="S9026" t="s">
        <v>61</v>
      </c>
      <c r="T9026">
        <v>7.1</v>
      </c>
      <c r="U9026">
        <v>12</v>
      </c>
      <c r="V9026">
        <v>110</v>
      </c>
      <c r="W9026">
        <v>0</v>
      </c>
      <c r="X9026">
        <v>0</v>
      </c>
      <c r="Y9026" t="s">
        <v>77</v>
      </c>
    </row>
    <row r="9027" spans="1:25" x14ac:dyDescent="0.25">
      <c r="A9027" t="s">
        <v>11073</v>
      </c>
      <c r="B9027" t="s">
        <v>726</v>
      </c>
      <c r="C9027" t="s">
        <v>54</v>
      </c>
      <c r="D9027" t="s">
        <v>27</v>
      </c>
      <c r="E9027" t="s">
        <v>39</v>
      </c>
      <c r="F9027" s="1" t="s">
        <v>21081</v>
      </c>
      <c r="G9027">
        <v>243</v>
      </c>
      <c r="H9027" t="s">
        <v>29</v>
      </c>
      <c r="I9027">
        <v>1435</v>
      </c>
      <c r="J9027">
        <v>428.07</v>
      </c>
      <c r="K9027">
        <f>Passenger_Data[[#This Row],[Price_USD]]*1</f>
        <v>428.07</v>
      </c>
      <c r="L9027">
        <v>27</v>
      </c>
      <c r="M9027" t="s">
        <v>30</v>
      </c>
      <c r="N9027" t="s">
        <v>31</v>
      </c>
      <c r="O9027" t="s">
        <v>42</v>
      </c>
      <c r="P9027" t="s">
        <v>83</v>
      </c>
      <c r="Q9027">
        <v>1</v>
      </c>
      <c r="R9027" t="s">
        <v>51</v>
      </c>
      <c r="S9027" t="s">
        <v>68</v>
      </c>
      <c r="T9027">
        <v>7.2</v>
      </c>
      <c r="U9027">
        <v>21</v>
      </c>
      <c r="V9027">
        <v>76</v>
      </c>
      <c r="W9027">
        <v>0</v>
      </c>
      <c r="X9027">
        <v>0</v>
      </c>
      <c r="Y9027" t="s">
        <v>45</v>
      </c>
    </row>
    <row r="9028" spans="1:25" x14ac:dyDescent="0.25">
      <c r="A9028" t="s">
        <v>11074</v>
      </c>
      <c r="B9028" t="s">
        <v>2449</v>
      </c>
      <c r="C9028" t="s">
        <v>54</v>
      </c>
      <c r="D9028" t="s">
        <v>39</v>
      </c>
      <c r="E9028" t="s">
        <v>39</v>
      </c>
      <c r="F9028" s="1" t="s">
        <v>21082</v>
      </c>
      <c r="G9028">
        <v>218</v>
      </c>
      <c r="H9028" t="s">
        <v>29</v>
      </c>
      <c r="I9028">
        <v>1459</v>
      </c>
      <c r="J9028">
        <v>256.73</v>
      </c>
      <c r="K9028">
        <f>Passenger_Data[[#This Row],[Price_USD]]*1</f>
        <v>256.73</v>
      </c>
      <c r="L9028">
        <v>24</v>
      </c>
      <c r="M9028" t="s">
        <v>40</v>
      </c>
      <c r="N9028" t="s">
        <v>31</v>
      </c>
      <c r="O9028" t="s">
        <v>56</v>
      </c>
      <c r="P9028" t="s">
        <v>33</v>
      </c>
      <c r="Q9028">
        <v>0</v>
      </c>
      <c r="R9028" t="s">
        <v>34</v>
      </c>
      <c r="S9028" t="s">
        <v>44</v>
      </c>
      <c r="T9028">
        <v>7</v>
      </c>
      <c r="U9028">
        <v>24</v>
      </c>
      <c r="V9028">
        <v>61</v>
      </c>
      <c r="W9028">
        <v>0</v>
      </c>
      <c r="X9028">
        <v>1</v>
      </c>
      <c r="Y9028" t="s">
        <v>36</v>
      </c>
    </row>
    <row r="9029" spans="1:25" x14ac:dyDescent="0.25">
      <c r="A9029" t="s">
        <v>11075</v>
      </c>
      <c r="B9029" t="s">
        <v>3598</v>
      </c>
      <c r="C9029" t="s">
        <v>73</v>
      </c>
      <c r="D9029" t="s">
        <v>59</v>
      </c>
      <c r="E9029" t="s">
        <v>28</v>
      </c>
      <c r="F9029" s="1" t="s">
        <v>21083</v>
      </c>
      <c r="G9029">
        <v>214</v>
      </c>
      <c r="H9029" t="s">
        <v>29</v>
      </c>
      <c r="I9029">
        <v>1294</v>
      </c>
      <c r="J9029">
        <v>307.93</v>
      </c>
      <c r="K9029">
        <f>Passenger_Data[[#This Row],[Price_USD]]*1</f>
        <v>307.93</v>
      </c>
      <c r="L9029">
        <v>61</v>
      </c>
      <c r="M9029" t="s">
        <v>40</v>
      </c>
      <c r="N9029" t="s">
        <v>31</v>
      </c>
      <c r="O9029" t="s">
        <v>33</v>
      </c>
      <c r="P9029" t="s">
        <v>33</v>
      </c>
      <c r="Q9029">
        <v>1</v>
      </c>
      <c r="R9029" t="s">
        <v>65</v>
      </c>
      <c r="S9029" t="s">
        <v>35</v>
      </c>
      <c r="T9029">
        <v>5.5</v>
      </c>
      <c r="U9029">
        <v>3</v>
      </c>
      <c r="V9029">
        <v>96</v>
      </c>
      <c r="W9029">
        <v>0</v>
      </c>
      <c r="X9029">
        <v>0</v>
      </c>
      <c r="Y9029" t="s">
        <v>45</v>
      </c>
    </row>
    <row r="9030" spans="1:25" x14ac:dyDescent="0.25">
      <c r="A9030" t="s">
        <v>11076</v>
      </c>
      <c r="B9030" t="s">
        <v>2381</v>
      </c>
      <c r="C9030" t="s">
        <v>82</v>
      </c>
      <c r="D9030" t="s">
        <v>39</v>
      </c>
      <c r="E9030" t="s">
        <v>27</v>
      </c>
      <c r="F9030" s="1" t="s">
        <v>21084</v>
      </c>
      <c r="G9030">
        <v>162</v>
      </c>
      <c r="H9030" t="s">
        <v>29</v>
      </c>
      <c r="I9030">
        <v>1422</v>
      </c>
      <c r="J9030">
        <v>414.45</v>
      </c>
      <c r="K9030">
        <f>Passenger_Data[[#This Row],[Price_USD]]*1</f>
        <v>414.45</v>
      </c>
      <c r="L9030">
        <v>51</v>
      </c>
      <c r="M9030" t="s">
        <v>30</v>
      </c>
      <c r="N9030" t="s">
        <v>31</v>
      </c>
      <c r="O9030" t="s">
        <v>32</v>
      </c>
      <c r="P9030" t="s">
        <v>50</v>
      </c>
      <c r="Q9030">
        <v>0</v>
      </c>
      <c r="R9030" t="s">
        <v>43</v>
      </c>
      <c r="S9030" t="s">
        <v>44</v>
      </c>
      <c r="T9030">
        <v>5.6</v>
      </c>
      <c r="U9030">
        <v>11</v>
      </c>
      <c r="V9030">
        <v>99</v>
      </c>
      <c r="W9030">
        <v>0</v>
      </c>
      <c r="X9030">
        <v>0</v>
      </c>
      <c r="Y9030" t="s">
        <v>36</v>
      </c>
    </row>
    <row r="9031" spans="1:25" x14ac:dyDescent="0.25">
      <c r="A9031" t="s">
        <v>11077</v>
      </c>
      <c r="B9031" t="s">
        <v>3382</v>
      </c>
      <c r="C9031" t="s">
        <v>26</v>
      </c>
      <c r="D9031" t="s">
        <v>76</v>
      </c>
      <c r="E9031" t="s">
        <v>27</v>
      </c>
      <c r="F9031" s="1" t="s">
        <v>21085</v>
      </c>
      <c r="G9031">
        <v>164</v>
      </c>
      <c r="H9031" t="s">
        <v>108</v>
      </c>
      <c r="I9031">
        <v>1671</v>
      </c>
      <c r="J9031">
        <v>452.08</v>
      </c>
      <c r="K9031">
        <f>Passenger_Data[[#This Row],[Price_USD]]*1</f>
        <v>452.08</v>
      </c>
      <c r="L9031">
        <v>33</v>
      </c>
      <c r="M9031" t="s">
        <v>40</v>
      </c>
      <c r="N9031" t="s">
        <v>60</v>
      </c>
      <c r="O9031" t="s">
        <v>42</v>
      </c>
      <c r="P9031" t="s">
        <v>33</v>
      </c>
      <c r="Q9031">
        <v>3</v>
      </c>
      <c r="R9031" t="s">
        <v>65</v>
      </c>
      <c r="S9031" t="s">
        <v>35</v>
      </c>
      <c r="T9031">
        <v>7.9</v>
      </c>
      <c r="U9031">
        <v>1</v>
      </c>
      <c r="V9031">
        <v>79</v>
      </c>
      <c r="W9031">
        <v>0</v>
      </c>
      <c r="X9031">
        <v>0</v>
      </c>
      <c r="Y9031" t="s">
        <v>45</v>
      </c>
    </row>
    <row r="9032" spans="1:25" x14ac:dyDescent="0.25">
      <c r="A9032" t="s">
        <v>11078</v>
      </c>
      <c r="B9032" t="s">
        <v>70</v>
      </c>
      <c r="C9032" t="s">
        <v>82</v>
      </c>
      <c r="D9032" t="s">
        <v>27</v>
      </c>
      <c r="E9032" t="s">
        <v>76</v>
      </c>
      <c r="F9032" s="1" t="s">
        <v>21086</v>
      </c>
      <c r="G9032">
        <v>97</v>
      </c>
      <c r="H9032" t="s">
        <v>29</v>
      </c>
      <c r="I9032">
        <v>1631</v>
      </c>
      <c r="J9032">
        <v>352.23</v>
      </c>
      <c r="K9032">
        <f>Passenger_Data[[#This Row],[Price_USD]]*1</f>
        <v>352.23</v>
      </c>
      <c r="L9032">
        <v>27</v>
      </c>
      <c r="M9032" t="s">
        <v>30</v>
      </c>
      <c r="N9032" t="s">
        <v>41</v>
      </c>
      <c r="O9032" t="s">
        <v>42</v>
      </c>
      <c r="P9032" t="s">
        <v>33</v>
      </c>
      <c r="Q9032">
        <v>0</v>
      </c>
      <c r="R9032" t="s">
        <v>51</v>
      </c>
      <c r="S9032" t="s">
        <v>68</v>
      </c>
      <c r="T9032">
        <v>7.6</v>
      </c>
      <c r="U9032">
        <v>16</v>
      </c>
      <c r="V9032">
        <v>71</v>
      </c>
      <c r="W9032">
        <v>0</v>
      </c>
      <c r="X9032">
        <v>0</v>
      </c>
      <c r="Y9032" t="s">
        <v>77</v>
      </c>
    </row>
    <row r="9033" spans="1:25" x14ac:dyDescent="0.25">
      <c r="A9033" t="s">
        <v>11079</v>
      </c>
      <c r="B9033" t="s">
        <v>2953</v>
      </c>
      <c r="C9033" t="s">
        <v>73</v>
      </c>
      <c r="D9033" t="s">
        <v>49</v>
      </c>
      <c r="E9033" t="s">
        <v>55</v>
      </c>
      <c r="F9033" s="1" t="s">
        <v>21087</v>
      </c>
      <c r="G9033">
        <v>171</v>
      </c>
      <c r="H9033" t="s">
        <v>29</v>
      </c>
      <c r="I9033">
        <v>1010</v>
      </c>
      <c r="J9033">
        <v>375.77</v>
      </c>
      <c r="K9033">
        <f>Passenger_Data[[#This Row],[Price_USD]]*1</f>
        <v>375.77</v>
      </c>
      <c r="L9033">
        <v>63</v>
      </c>
      <c r="M9033" t="s">
        <v>40</v>
      </c>
      <c r="N9033" t="s">
        <v>60</v>
      </c>
      <c r="O9033" t="s">
        <v>42</v>
      </c>
      <c r="P9033" t="s">
        <v>33</v>
      </c>
      <c r="Q9033">
        <v>1</v>
      </c>
      <c r="R9033" t="s">
        <v>51</v>
      </c>
      <c r="S9033" t="s">
        <v>68</v>
      </c>
      <c r="T9033">
        <v>7.8</v>
      </c>
      <c r="U9033">
        <v>20</v>
      </c>
      <c r="V9033">
        <v>23</v>
      </c>
      <c r="W9033">
        <v>0</v>
      </c>
      <c r="X9033">
        <v>0</v>
      </c>
      <c r="Y9033" t="s">
        <v>77</v>
      </c>
    </row>
    <row r="9034" spans="1:25" x14ac:dyDescent="0.25">
      <c r="A9034" t="s">
        <v>11080</v>
      </c>
      <c r="B9034" t="s">
        <v>3351</v>
      </c>
      <c r="C9034" t="s">
        <v>73</v>
      </c>
      <c r="D9034" t="s">
        <v>59</v>
      </c>
      <c r="E9034" t="s">
        <v>39</v>
      </c>
      <c r="F9034" s="1" t="s">
        <v>21088</v>
      </c>
      <c r="G9034">
        <v>186</v>
      </c>
      <c r="H9034" t="s">
        <v>29</v>
      </c>
      <c r="I9034">
        <v>884</v>
      </c>
      <c r="J9034">
        <v>293.27</v>
      </c>
      <c r="K9034">
        <f>Passenger_Data[[#This Row],[Price_USD]]*1</f>
        <v>293.27</v>
      </c>
      <c r="L9034">
        <v>30</v>
      </c>
      <c r="M9034" t="s">
        <v>40</v>
      </c>
      <c r="N9034" t="s">
        <v>31</v>
      </c>
      <c r="O9034" t="s">
        <v>32</v>
      </c>
      <c r="P9034" t="s">
        <v>33</v>
      </c>
      <c r="Q9034">
        <v>0</v>
      </c>
      <c r="R9034" t="s">
        <v>34</v>
      </c>
      <c r="S9034" t="s">
        <v>61</v>
      </c>
      <c r="T9034">
        <v>8</v>
      </c>
      <c r="U9034">
        <v>4</v>
      </c>
      <c r="V9034">
        <v>71</v>
      </c>
      <c r="W9034">
        <v>0</v>
      </c>
      <c r="X9034">
        <v>0</v>
      </c>
      <c r="Y9034" t="s">
        <v>45</v>
      </c>
    </row>
    <row r="9035" spans="1:25" x14ac:dyDescent="0.25">
      <c r="A9035" t="s">
        <v>11081</v>
      </c>
      <c r="B9035" t="s">
        <v>506</v>
      </c>
      <c r="C9035" t="s">
        <v>54</v>
      </c>
      <c r="D9035" t="s">
        <v>76</v>
      </c>
      <c r="E9035" t="s">
        <v>39</v>
      </c>
      <c r="F9035" s="1" t="s">
        <v>21089</v>
      </c>
      <c r="G9035">
        <v>189</v>
      </c>
      <c r="H9035" t="s">
        <v>86</v>
      </c>
      <c r="I9035">
        <v>1035</v>
      </c>
      <c r="J9035">
        <v>362.39</v>
      </c>
      <c r="K9035">
        <f>Passenger_Data[[#This Row],[Price_USD]]*1</f>
        <v>362.39</v>
      </c>
      <c r="L9035">
        <v>42</v>
      </c>
      <c r="M9035" t="s">
        <v>30</v>
      </c>
      <c r="N9035" t="s">
        <v>60</v>
      </c>
      <c r="O9035" t="s">
        <v>42</v>
      </c>
      <c r="P9035" t="s">
        <v>50</v>
      </c>
      <c r="Q9035">
        <v>1</v>
      </c>
      <c r="R9035" t="s">
        <v>51</v>
      </c>
      <c r="S9035" t="s">
        <v>35</v>
      </c>
      <c r="T9035">
        <v>8</v>
      </c>
      <c r="U9035">
        <v>8</v>
      </c>
      <c r="V9035">
        <v>14</v>
      </c>
      <c r="W9035">
        <v>0</v>
      </c>
      <c r="X9035">
        <v>0</v>
      </c>
      <c r="Y9035" t="s">
        <v>45</v>
      </c>
    </row>
    <row r="9036" spans="1:25" x14ac:dyDescent="0.25">
      <c r="A9036" t="s">
        <v>11082</v>
      </c>
      <c r="B9036" t="s">
        <v>793</v>
      </c>
      <c r="C9036" t="s">
        <v>26</v>
      </c>
      <c r="D9036" t="s">
        <v>27</v>
      </c>
      <c r="E9036" t="s">
        <v>49</v>
      </c>
      <c r="F9036" s="1" t="s">
        <v>21090</v>
      </c>
      <c r="G9036">
        <v>250</v>
      </c>
      <c r="H9036" t="s">
        <v>29</v>
      </c>
      <c r="I9036">
        <v>1085</v>
      </c>
      <c r="J9036">
        <v>483.06</v>
      </c>
      <c r="K9036">
        <f>Passenger_Data[[#This Row],[Price_USD]]*1</f>
        <v>483.06</v>
      </c>
      <c r="L9036">
        <v>37</v>
      </c>
      <c r="M9036" t="s">
        <v>30</v>
      </c>
      <c r="N9036" t="s">
        <v>31</v>
      </c>
      <c r="O9036" t="s">
        <v>33</v>
      </c>
      <c r="P9036" t="s">
        <v>83</v>
      </c>
      <c r="Q9036">
        <v>1</v>
      </c>
      <c r="R9036" t="s">
        <v>43</v>
      </c>
      <c r="S9036" t="s">
        <v>68</v>
      </c>
      <c r="T9036">
        <v>6</v>
      </c>
      <c r="U9036">
        <v>4</v>
      </c>
      <c r="V9036">
        <v>116</v>
      </c>
      <c r="W9036">
        <v>0</v>
      </c>
      <c r="X9036">
        <v>0</v>
      </c>
      <c r="Y9036" t="s">
        <v>36</v>
      </c>
    </row>
    <row r="9037" spans="1:25" x14ac:dyDescent="0.25">
      <c r="A9037" t="s">
        <v>11083</v>
      </c>
      <c r="B9037" t="s">
        <v>6656</v>
      </c>
      <c r="C9037" t="s">
        <v>26</v>
      </c>
      <c r="D9037" t="s">
        <v>49</v>
      </c>
      <c r="E9037" t="s">
        <v>55</v>
      </c>
      <c r="F9037" s="1" t="s">
        <v>21091</v>
      </c>
      <c r="G9037">
        <v>162</v>
      </c>
      <c r="H9037" t="s">
        <v>86</v>
      </c>
      <c r="I9037">
        <v>1465</v>
      </c>
      <c r="J9037">
        <v>262.04000000000002</v>
      </c>
      <c r="K9037">
        <f>Passenger_Data[[#This Row],[Price_USD]]*1</f>
        <v>262.04000000000002</v>
      </c>
      <c r="L9037">
        <v>31</v>
      </c>
      <c r="M9037" t="s">
        <v>30</v>
      </c>
      <c r="N9037" t="s">
        <v>41</v>
      </c>
      <c r="O9037" t="s">
        <v>56</v>
      </c>
      <c r="P9037" t="s">
        <v>83</v>
      </c>
      <c r="Q9037">
        <v>0</v>
      </c>
      <c r="R9037" t="s">
        <v>43</v>
      </c>
      <c r="S9037" t="s">
        <v>44</v>
      </c>
      <c r="T9037">
        <v>4.7</v>
      </c>
      <c r="U9037">
        <v>1</v>
      </c>
      <c r="V9037">
        <v>113</v>
      </c>
      <c r="W9037">
        <v>0</v>
      </c>
      <c r="X9037">
        <v>0</v>
      </c>
      <c r="Y9037" t="s">
        <v>36</v>
      </c>
    </row>
    <row r="9038" spans="1:25" x14ac:dyDescent="0.25">
      <c r="A9038" t="s">
        <v>11084</v>
      </c>
      <c r="B9038" t="s">
        <v>927</v>
      </c>
      <c r="C9038" t="s">
        <v>73</v>
      </c>
      <c r="D9038" t="s">
        <v>55</v>
      </c>
      <c r="E9038" t="s">
        <v>49</v>
      </c>
      <c r="F9038" s="1" t="s">
        <v>21092</v>
      </c>
      <c r="G9038">
        <v>133</v>
      </c>
      <c r="H9038" t="s">
        <v>29</v>
      </c>
      <c r="I9038">
        <v>850</v>
      </c>
      <c r="J9038">
        <v>275.7</v>
      </c>
      <c r="K9038">
        <f>Passenger_Data[[#This Row],[Price_USD]]*1</f>
        <v>275.7</v>
      </c>
      <c r="L9038">
        <v>61</v>
      </c>
      <c r="M9038" t="s">
        <v>40</v>
      </c>
      <c r="N9038" t="s">
        <v>60</v>
      </c>
      <c r="O9038" t="s">
        <v>33</v>
      </c>
      <c r="P9038" t="s">
        <v>50</v>
      </c>
      <c r="Q9038">
        <v>2</v>
      </c>
      <c r="R9038" t="s">
        <v>65</v>
      </c>
      <c r="S9038" t="s">
        <v>35</v>
      </c>
      <c r="T9038">
        <v>7.9</v>
      </c>
      <c r="U9038">
        <v>7</v>
      </c>
      <c r="V9038">
        <v>109</v>
      </c>
      <c r="W9038">
        <v>0</v>
      </c>
      <c r="X9038">
        <v>1</v>
      </c>
      <c r="Y9038" t="s">
        <v>45</v>
      </c>
    </row>
    <row r="9039" spans="1:25" x14ac:dyDescent="0.25">
      <c r="A9039" t="s">
        <v>11085</v>
      </c>
      <c r="B9039" t="s">
        <v>3003</v>
      </c>
      <c r="C9039" t="s">
        <v>48</v>
      </c>
      <c r="D9039" t="s">
        <v>49</v>
      </c>
      <c r="E9039" t="s">
        <v>28</v>
      </c>
      <c r="F9039" s="1" t="s">
        <v>21093</v>
      </c>
      <c r="G9039">
        <v>112</v>
      </c>
      <c r="H9039" t="s">
        <v>29</v>
      </c>
      <c r="I9039">
        <v>775</v>
      </c>
      <c r="J9039">
        <v>351.7</v>
      </c>
      <c r="K9039">
        <f>Passenger_Data[[#This Row],[Price_USD]]*1</f>
        <v>351.7</v>
      </c>
      <c r="L9039">
        <v>71</v>
      </c>
      <c r="M9039" t="s">
        <v>30</v>
      </c>
      <c r="N9039" t="s">
        <v>31</v>
      </c>
      <c r="O9039" t="s">
        <v>56</v>
      </c>
      <c r="P9039" t="s">
        <v>33</v>
      </c>
      <c r="Q9039">
        <v>1</v>
      </c>
      <c r="R9039" t="s">
        <v>65</v>
      </c>
      <c r="S9039" t="s">
        <v>61</v>
      </c>
      <c r="T9039">
        <v>6.5</v>
      </c>
      <c r="U9039">
        <v>3</v>
      </c>
      <c r="V9039">
        <v>60</v>
      </c>
      <c r="W9039">
        <v>0</v>
      </c>
      <c r="X9039">
        <v>0</v>
      </c>
      <c r="Y9039" t="s">
        <v>45</v>
      </c>
    </row>
    <row r="9040" spans="1:25" x14ac:dyDescent="0.25">
      <c r="A9040" t="s">
        <v>11086</v>
      </c>
      <c r="B9040" t="s">
        <v>167</v>
      </c>
      <c r="C9040" t="s">
        <v>73</v>
      </c>
      <c r="D9040" t="s">
        <v>39</v>
      </c>
      <c r="E9040" t="s">
        <v>28</v>
      </c>
      <c r="F9040" s="1" t="s">
        <v>21094</v>
      </c>
      <c r="G9040">
        <v>166</v>
      </c>
      <c r="H9040" t="s">
        <v>29</v>
      </c>
      <c r="I9040">
        <v>1745</v>
      </c>
      <c r="J9040">
        <v>309.66000000000003</v>
      </c>
      <c r="K9040">
        <f>Passenger_Data[[#This Row],[Price_USD]]*1</f>
        <v>309.66000000000003</v>
      </c>
      <c r="L9040">
        <v>77</v>
      </c>
      <c r="M9040" t="s">
        <v>30</v>
      </c>
      <c r="N9040" t="s">
        <v>31</v>
      </c>
      <c r="O9040" t="s">
        <v>42</v>
      </c>
      <c r="P9040" t="s">
        <v>50</v>
      </c>
      <c r="Q9040">
        <v>0</v>
      </c>
      <c r="R9040" t="s">
        <v>43</v>
      </c>
      <c r="S9040" t="s">
        <v>61</v>
      </c>
      <c r="T9040">
        <v>6.8</v>
      </c>
      <c r="U9040">
        <v>12</v>
      </c>
      <c r="V9040">
        <v>84</v>
      </c>
      <c r="W9040">
        <v>0</v>
      </c>
      <c r="X9040">
        <v>1</v>
      </c>
      <c r="Y9040" t="s">
        <v>36</v>
      </c>
    </row>
    <row r="9041" spans="1:25" x14ac:dyDescent="0.25">
      <c r="A9041" t="s">
        <v>11087</v>
      </c>
      <c r="B9041" t="s">
        <v>4782</v>
      </c>
      <c r="C9041" t="s">
        <v>48</v>
      </c>
      <c r="D9041" t="s">
        <v>64</v>
      </c>
      <c r="E9041" t="s">
        <v>49</v>
      </c>
      <c r="F9041" s="1" t="s">
        <v>21095</v>
      </c>
      <c r="G9041">
        <v>295</v>
      </c>
      <c r="H9041" t="s">
        <v>29</v>
      </c>
      <c r="I9041">
        <v>756</v>
      </c>
      <c r="J9041">
        <v>301.35000000000002</v>
      </c>
      <c r="K9041">
        <f>Passenger_Data[[#This Row],[Price_USD]]*1</f>
        <v>301.35000000000002</v>
      </c>
      <c r="L9041">
        <v>46</v>
      </c>
      <c r="M9041" t="s">
        <v>30</v>
      </c>
      <c r="N9041" t="s">
        <v>60</v>
      </c>
      <c r="O9041" t="s">
        <v>56</v>
      </c>
      <c r="P9041" t="s">
        <v>50</v>
      </c>
      <c r="Q9041">
        <v>0</v>
      </c>
      <c r="R9041" t="s">
        <v>51</v>
      </c>
      <c r="S9041" t="s">
        <v>35</v>
      </c>
      <c r="T9041">
        <v>5.2</v>
      </c>
      <c r="U9041">
        <v>26</v>
      </c>
      <c r="V9041">
        <v>55</v>
      </c>
      <c r="W9041">
        <v>0</v>
      </c>
      <c r="X9041">
        <v>1</v>
      </c>
      <c r="Y9041" t="s">
        <v>77</v>
      </c>
    </row>
    <row r="9042" spans="1:25" x14ac:dyDescent="0.25">
      <c r="A9042" t="s">
        <v>11088</v>
      </c>
      <c r="B9042" t="s">
        <v>5714</v>
      </c>
      <c r="C9042" t="s">
        <v>82</v>
      </c>
      <c r="D9042" t="s">
        <v>55</v>
      </c>
      <c r="E9042" t="s">
        <v>49</v>
      </c>
      <c r="F9042" s="1" t="s">
        <v>21096</v>
      </c>
      <c r="G9042">
        <v>251</v>
      </c>
      <c r="H9042" t="s">
        <v>29</v>
      </c>
      <c r="I9042">
        <v>633</v>
      </c>
      <c r="J9042">
        <v>229.65</v>
      </c>
      <c r="K9042">
        <f>Passenger_Data[[#This Row],[Price_USD]]*1</f>
        <v>229.65</v>
      </c>
      <c r="L9042">
        <v>47</v>
      </c>
      <c r="M9042" t="s">
        <v>30</v>
      </c>
      <c r="N9042" t="s">
        <v>60</v>
      </c>
      <c r="O9042" t="s">
        <v>32</v>
      </c>
      <c r="P9042" t="s">
        <v>50</v>
      </c>
      <c r="Q9042">
        <v>1</v>
      </c>
      <c r="R9042" t="s">
        <v>65</v>
      </c>
      <c r="S9042" t="s">
        <v>44</v>
      </c>
      <c r="T9042">
        <v>8.1999999999999993</v>
      </c>
      <c r="U9042">
        <v>17</v>
      </c>
      <c r="V9042">
        <v>72</v>
      </c>
      <c r="W9042">
        <v>0</v>
      </c>
      <c r="X9042">
        <v>0</v>
      </c>
      <c r="Y9042" t="s">
        <v>77</v>
      </c>
    </row>
    <row r="9043" spans="1:25" x14ac:dyDescent="0.25">
      <c r="A9043" t="s">
        <v>11089</v>
      </c>
      <c r="B9043" t="s">
        <v>6529</v>
      </c>
      <c r="C9043" t="s">
        <v>48</v>
      </c>
      <c r="D9043" t="s">
        <v>76</v>
      </c>
      <c r="E9043" t="s">
        <v>64</v>
      </c>
      <c r="F9043" s="1" t="s">
        <v>21097</v>
      </c>
      <c r="G9043">
        <v>162</v>
      </c>
      <c r="H9043" t="s">
        <v>29</v>
      </c>
      <c r="I9043">
        <v>1357</v>
      </c>
      <c r="J9043">
        <v>255.09</v>
      </c>
      <c r="K9043">
        <f>Passenger_Data[[#This Row],[Price_USD]]*1</f>
        <v>255.09</v>
      </c>
      <c r="L9043">
        <v>62</v>
      </c>
      <c r="M9043" t="s">
        <v>40</v>
      </c>
      <c r="N9043" t="s">
        <v>41</v>
      </c>
      <c r="O9043" t="s">
        <v>32</v>
      </c>
      <c r="P9043" t="s">
        <v>50</v>
      </c>
      <c r="Q9043">
        <v>2</v>
      </c>
      <c r="R9043" t="s">
        <v>51</v>
      </c>
      <c r="S9043" t="s">
        <v>44</v>
      </c>
      <c r="T9043">
        <v>6.9</v>
      </c>
      <c r="U9043">
        <v>13</v>
      </c>
      <c r="V9043">
        <v>24</v>
      </c>
      <c r="W9043">
        <v>0</v>
      </c>
      <c r="X9043">
        <v>0</v>
      </c>
      <c r="Y9043" t="s">
        <v>36</v>
      </c>
    </row>
    <row r="9044" spans="1:25" x14ac:dyDescent="0.25">
      <c r="A9044" t="s">
        <v>11090</v>
      </c>
      <c r="B9044" t="s">
        <v>4090</v>
      </c>
      <c r="C9044" t="s">
        <v>48</v>
      </c>
      <c r="D9044" t="s">
        <v>59</v>
      </c>
      <c r="E9044" t="s">
        <v>55</v>
      </c>
      <c r="F9044" s="1" t="s">
        <v>21098</v>
      </c>
      <c r="G9044">
        <v>122</v>
      </c>
      <c r="H9044" t="s">
        <v>29</v>
      </c>
      <c r="I9044">
        <v>1130</v>
      </c>
      <c r="J9044">
        <v>542.25</v>
      </c>
      <c r="K9044">
        <f>Passenger_Data[[#This Row],[Price_USD]]*1</f>
        <v>542.25</v>
      </c>
      <c r="L9044">
        <v>19</v>
      </c>
      <c r="M9044" t="s">
        <v>40</v>
      </c>
      <c r="N9044" t="s">
        <v>41</v>
      </c>
      <c r="O9044" t="s">
        <v>33</v>
      </c>
      <c r="P9044" t="s">
        <v>50</v>
      </c>
      <c r="Q9044">
        <v>1</v>
      </c>
      <c r="R9044" t="s">
        <v>43</v>
      </c>
      <c r="S9044" t="s">
        <v>61</v>
      </c>
      <c r="T9044">
        <v>6.8</v>
      </c>
      <c r="U9044">
        <v>6</v>
      </c>
      <c r="V9044">
        <v>2</v>
      </c>
      <c r="W9044">
        <v>0</v>
      </c>
      <c r="X9044">
        <v>1</v>
      </c>
      <c r="Y9044" t="s">
        <v>77</v>
      </c>
    </row>
    <row r="9045" spans="1:25" x14ac:dyDescent="0.25">
      <c r="A9045" t="s">
        <v>11091</v>
      </c>
      <c r="B9045" t="s">
        <v>307</v>
      </c>
      <c r="C9045" t="s">
        <v>73</v>
      </c>
      <c r="D9045" t="s">
        <v>59</v>
      </c>
      <c r="E9045" t="s">
        <v>49</v>
      </c>
      <c r="F9045" s="1" t="s">
        <v>21099</v>
      </c>
      <c r="G9045">
        <v>154</v>
      </c>
      <c r="H9045" t="s">
        <v>86</v>
      </c>
      <c r="I9045">
        <v>942</v>
      </c>
      <c r="J9045">
        <v>307.83</v>
      </c>
      <c r="K9045">
        <f>Passenger_Data[[#This Row],[Price_USD]]*1</f>
        <v>307.83</v>
      </c>
      <c r="L9045">
        <v>78</v>
      </c>
      <c r="M9045" t="s">
        <v>40</v>
      </c>
      <c r="N9045" t="s">
        <v>31</v>
      </c>
      <c r="O9045" t="s">
        <v>33</v>
      </c>
      <c r="P9045" t="s">
        <v>33</v>
      </c>
      <c r="Q9045">
        <v>0</v>
      </c>
      <c r="R9045" t="s">
        <v>51</v>
      </c>
      <c r="S9045" t="s">
        <v>44</v>
      </c>
      <c r="T9045">
        <v>7.2</v>
      </c>
      <c r="U9045">
        <v>12</v>
      </c>
      <c r="V9045">
        <v>119</v>
      </c>
      <c r="W9045">
        <v>0</v>
      </c>
      <c r="X9045">
        <v>0</v>
      </c>
      <c r="Y9045" t="s">
        <v>45</v>
      </c>
    </row>
    <row r="9046" spans="1:25" x14ac:dyDescent="0.25">
      <c r="A9046" t="s">
        <v>11092</v>
      </c>
      <c r="B9046" t="s">
        <v>1192</v>
      </c>
      <c r="C9046" t="s">
        <v>54</v>
      </c>
      <c r="D9046" t="s">
        <v>39</v>
      </c>
      <c r="E9046" t="s">
        <v>49</v>
      </c>
      <c r="F9046" s="1" t="s">
        <v>21100</v>
      </c>
      <c r="G9046">
        <v>211</v>
      </c>
      <c r="H9046" t="s">
        <v>29</v>
      </c>
      <c r="I9046">
        <v>926</v>
      </c>
      <c r="J9046">
        <v>137.09</v>
      </c>
      <c r="K9046">
        <f>Passenger_Data[[#This Row],[Price_USD]]*1</f>
        <v>137.09</v>
      </c>
      <c r="L9046">
        <v>73</v>
      </c>
      <c r="M9046" t="s">
        <v>30</v>
      </c>
      <c r="N9046" t="s">
        <v>60</v>
      </c>
      <c r="O9046" t="s">
        <v>42</v>
      </c>
      <c r="P9046" t="s">
        <v>50</v>
      </c>
      <c r="Q9046">
        <v>2</v>
      </c>
      <c r="R9046" t="s">
        <v>65</v>
      </c>
      <c r="S9046" t="s">
        <v>44</v>
      </c>
      <c r="T9046">
        <v>7.2</v>
      </c>
      <c r="U9046">
        <v>5</v>
      </c>
      <c r="V9046">
        <v>115</v>
      </c>
      <c r="W9046">
        <v>0</v>
      </c>
      <c r="X9046">
        <v>0</v>
      </c>
      <c r="Y9046" t="s">
        <v>77</v>
      </c>
    </row>
    <row r="9047" spans="1:25" x14ac:dyDescent="0.25">
      <c r="A9047" t="s">
        <v>11093</v>
      </c>
      <c r="B9047" t="s">
        <v>5937</v>
      </c>
      <c r="C9047" t="s">
        <v>48</v>
      </c>
      <c r="D9047" t="s">
        <v>28</v>
      </c>
      <c r="E9047" t="s">
        <v>76</v>
      </c>
      <c r="F9047" s="1" t="s">
        <v>21101</v>
      </c>
      <c r="G9047">
        <v>189</v>
      </c>
      <c r="H9047" t="s">
        <v>86</v>
      </c>
      <c r="I9047">
        <v>1040</v>
      </c>
      <c r="J9047">
        <v>198.36</v>
      </c>
      <c r="K9047">
        <f>Passenger_Data[[#This Row],[Price_USD]]*1</f>
        <v>198.36</v>
      </c>
      <c r="L9047">
        <v>54</v>
      </c>
      <c r="M9047" t="s">
        <v>40</v>
      </c>
      <c r="N9047" t="s">
        <v>31</v>
      </c>
      <c r="O9047" t="s">
        <v>56</v>
      </c>
      <c r="P9047" t="s">
        <v>83</v>
      </c>
      <c r="Q9047">
        <v>0</v>
      </c>
      <c r="R9047" t="s">
        <v>43</v>
      </c>
      <c r="S9047" t="s">
        <v>35</v>
      </c>
      <c r="T9047">
        <v>6.6</v>
      </c>
      <c r="U9047">
        <v>0</v>
      </c>
      <c r="V9047">
        <v>56</v>
      </c>
      <c r="W9047">
        <v>1</v>
      </c>
      <c r="X9047">
        <v>0</v>
      </c>
      <c r="Y9047" t="s">
        <v>36</v>
      </c>
    </row>
    <row r="9048" spans="1:25" x14ac:dyDescent="0.25">
      <c r="A9048" t="s">
        <v>11094</v>
      </c>
      <c r="B9048" t="s">
        <v>1448</v>
      </c>
      <c r="C9048" t="s">
        <v>82</v>
      </c>
      <c r="D9048" t="s">
        <v>28</v>
      </c>
      <c r="E9048" t="s">
        <v>27</v>
      </c>
      <c r="F9048" s="1" t="s">
        <v>21102</v>
      </c>
      <c r="G9048">
        <v>215</v>
      </c>
      <c r="H9048" t="s">
        <v>29</v>
      </c>
      <c r="I9048">
        <v>1101</v>
      </c>
      <c r="J9048">
        <v>161.96</v>
      </c>
      <c r="K9048">
        <f>Passenger_Data[[#This Row],[Price_USD]]*1</f>
        <v>161.96</v>
      </c>
      <c r="L9048">
        <v>66</v>
      </c>
      <c r="M9048" t="s">
        <v>30</v>
      </c>
      <c r="N9048" t="s">
        <v>31</v>
      </c>
      <c r="O9048" t="s">
        <v>42</v>
      </c>
      <c r="P9048" t="s">
        <v>264</v>
      </c>
      <c r="Q9048">
        <v>1</v>
      </c>
      <c r="R9048" t="s">
        <v>34</v>
      </c>
      <c r="S9048" t="s">
        <v>68</v>
      </c>
      <c r="T9048">
        <v>7.6</v>
      </c>
      <c r="U9048">
        <v>1</v>
      </c>
      <c r="V9048">
        <v>30</v>
      </c>
      <c r="W9048">
        <v>0</v>
      </c>
      <c r="X9048">
        <v>0</v>
      </c>
      <c r="Y9048" t="s">
        <v>36</v>
      </c>
    </row>
    <row r="9049" spans="1:25" x14ac:dyDescent="0.25">
      <c r="A9049" t="s">
        <v>11095</v>
      </c>
      <c r="B9049" t="s">
        <v>2946</v>
      </c>
      <c r="C9049" t="s">
        <v>54</v>
      </c>
      <c r="D9049" t="s">
        <v>39</v>
      </c>
      <c r="E9049" t="s">
        <v>27</v>
      </c>
      <c r="F9049" s="1" t="s">
        <v>21103</v>
      </c>
      <c r="G9049">
        <v>87</v>
      </c>
      <c r="H9049" t="s">
        <v>29</v>
      </c>
      <c r="I9049">
        <v>1589</v>
      </c>
      <c r="J9049">
        <v>548.76</v>
      </c>
      <c r="K9049">
        <f>Passenger_Data[[#This Row],[Price_USD]]*1</f>
        <v>548.76</v>
      </c>
      <c r="L9049">
        <v>73</v>
      </c>
      <c r="M9049" t="s">
        <v>40</v>
      </c>
      <c r="N9049" t="s">
        <v>31</v>
      </c>
      <c r="O9049" t="s">
        <v>33</v>
      </c>
      <c r="P9049" t="s">
        <v>83</v>
      </c>
      <c r="Q9049">
        <v>1</v>
      </c>
      <c r="R9049" t="s">
        <v>51</v>
      </c>
      <c r="S9049" t="s">
        <v>68</v>
      </c>
      <c r="T9049">
        <v>7.3</v>
      </c>
      <c r="U9049">
        <v>65</v>
      </c>
      <c r="V9049">
        <v>4</v>
      </c>
      <c r="W9049">
        <v>1</v>
      </c>
      <c r="X9049">
        <v>0</v>
      </c>
      <c r="Y9049" t="s">
        <v>45</v>
      </c>
    </row>
    <row r="9050" spans="1:25" x14ac:dyDescent="0.25">
      <c r="A9050" t="s">
        <v>11096</v>
      </c>
      <c r="B9050" t="s">
        <v>1242</v>
      </c>
      <c r="C9050" t="s">
        <v>48</v>
      </c>
      <c r="D9050" t="s">
        <v>39</v>
      </c>
      <c r="E9050" t="s">
        <v>59</v>
      </c>
      <c r="F9050" s="1" t="s">
        <v>21104</v>
      </c>
      <c r="G9050">
        <v>226</v>
      </c>
      <c r="H9050" t="s">
        <v>29</v>
      </c>
      <c r="I9050">
        <v>1970</v>
      </c>
      <c r="J9050">
        <v>288.97000000000003</v>
      </c>
      <c r="K9050">
        <f>Passenger_Data[[#This Row],[Price_USD]]*1</f>
        <v>288.97000000000003</v>
      </c>
      <c r="L9050">
        <v>79</v>
      </c>
      <c r="M9050" t="s">
        <v>40</v>
      </c>
      <c r="N9050" t="s">
        <v>31</v>
      </c>
      <c r="O9050" t="s">
        <v>56</v>
      </c>
      <c r="P9050" t="s">
        <v>50</v>
      </c>
      <c r="Q9050">
        <v>2</v>
      </c>
      <c r="R9050" t="s">
        <v>34</v>
      </c>
      <c r="S9050" t="s">
        <v>61</v>
      </c>
      <c r="T9050">
        <v>6.9</v>
      </c>
      <c r="U9050">
        <v>9</v>
      </c>
      <c r="V9050">
        <v>21</v>
      </c>
      <c r="W9050">
        <v>0</v>
      </c>
      <c r="X9050">
        <v>0</v>
      </c>
      <c r="Y9050" t="s">
        <v>77</v>
      </c>
    </row>
    <row r="9051" spans="1:25" x14ac:dyDescent="0.25">
      <c r="A9051" t="s">
        <v>11097</v>
      </c>
      <c r="B9051" t="s">
        <v>1393</v>
      </c>
      <c r="C9051" t="s">
        <v>82</v>
      </c>
      <c r="D9051" t="s">
        <v>55</v>
      </c>
      <c r="E9051" t="s">
        <v>39</v>
      </c>
      <c r="F9051" s="1" t="s">
        <v>21105</v>
      </c>
      <c r="G9051">
        <v>176</v>
      </c>
      <c r="H9051" t="s">
        <v>29</v>
      </c>
      <c r="I9051">
        <v>1027</v>
      </c>
      <c r="J9051">
        <v>346.31</v>
      </c>
      <c r="K9051">
        <f>Passenger_Data[[#This Row],[Price_USD]]*1</f>
        <v>346.31</v>
      </c>
      <c r="L9051">
        <v>68</v>
      </c>
      <c r="M9051" t="s">
        <v>40</v>
      </c>
      <c r="N9051" t="s">
        <v>41</v>
      </c>
      <c r="O9051" t="s">
        <v>33</v>
      </c>
      <c r="P9051" t="s">
        <v>50</v>
      </c>
      <c r="Q9051">
        <v>1</v>
      </c>
      <c r="R9051" t="s">
        <v>51</v>
      </c>
      <c r="S9051" t="s">
        <v>68</v>
      </c>
      <c r="T9051">
        <v>9.4</v>
      </c>
      <c r="U9051">
        <v>21</v>
      </c>
      <c r="V9051">
        <v>95</v>
      </c>
      <c r="W9051">
        <v>0</v>
      </c>
      <c r="X9051">
        <v>0</v>
      </c>
      <c r="Y9051" t="s">
        <v>45</v>
      </c>
    </row>
    <row r="9052" spans="1:25" x14ac:dyDescent="0.25">
      <c r="A9052" t="s">
        <v>11098</v>
      </c>
      <c r="B9052" t="s">
        <v>2819</v>
      </c>
      <c r="C9052" t="s">
        <v>26</v>
      </c>
      <c r="D9052" t="s">
        <v>64</v>
      </c>
      <c r="E9052" t="s">
        <v>49</v>
      </c>
      <c r="F9052" s="1" t="s">
        <v>21106</v>
      </c>
      <c r="G9052">
        <v>112</v>
      </c>
      <c r="H9052" t="s">
        <v>29</v>
      </c>
      <c r="I9052">
        <v>1486</v>
      </c>
      <c r="J9052">
        <v>163.32</v>
      </c>
      <c r="K9052">
        <f>Passenger_Data[[#This Row],[Price_USD]]*1</f>
        <v>163.32</v>
      </c>
      <c r="L9052">
        <v>79</v>
      </c>
      <c r="M9052" t="s">
        <v>30</v>
      </c>
      <c r="N9052" t="s">
        <v>31</v>
      </c>
      <c r="O9052" t="s">
        <v>33</v>
      </c>
      <c r="P9052" t="s">
        <v>83</v>
      </c>
      <c r="Q9052">
        <v>1</v>
      </c>
      <c r="R9052" t="s">
        <v>51</v>
      </c>
      <c r="S9052" t="s">
        <v>61</v>
      </c>
      <c r="T9052">
        <v>9.4</v>
      </c>
      <c r="U9052">
        <v>19</v>
      </c>
      <c r="V9052">
        <v>51</v>
      </c>
      <c r="W9052">
        <v>0</v>
      </c>
      <c r="X9052">
        <v>0</v>
      </c>
      <c r="Y9052" t="s">
        <v>45</v>
      </c>
    </row>
    <row r="9053" spans="1:25" x14ac:dyDescent="0.25">
      <c r="A9053" t="s">
        <v>11099</v>
      </c>
      <c r="B9053" t="s">
        <v>6716</v>
      </c>
      <c r="C9053" t="s">
        <v>48</v>
      </c>
      <c r="D9053" t="s">
        <v>27</v>
      </c>
      <c r="E9053" t="s">
        <v>59</v>
      </c>
      <c r="F9053" s="1" t="s">
        <v>21107</v>
      </c>
      <c r="G9053">
        <v>151</v>
      </c>
      <c r="H9053" t="s">
        <v>29</v>
      </c>
      <c r="I9053">
        <v>1102</v>
      </c>
      <c r="J9053">
        <v>320.66000000000003</v>
      </c>
      <c r="K9053">
        <f>Passenger_Data[[#This Row],[Price_USD]]*1</f>
        <v>320.66000000000003</v>
      </c>
      <c r="L9053">
        <v>68</v>
      </c>
      <c r="M9053" t="s">
        <v>40</v>
      </c>
      <c r="N9053" t="s">
        <v>41</v>
      </c>
      <c r="O9053" t="s">
        <v>42</v>
      </c>
      <c r="P9053" t="s">
        <v>50</v>
      </c>
      <c r="Q9053">
        <v>3</v>
      </c>
      <c r="R9053" t="s">
        <v>34</v>
      </c>
      <c r="S9053" t="s">
        <v>68</v>
      </c>
      <c r="T9053">
        <v>8</v>
      </c>
      <c r="U9053">
        <v>3</v>
      </c>
      <c r="V9053">
        <v>81</v>
      </c>
      <c r="W9053">
        <v>0</v>
      </c>
      <c r="X9053">
        <v>0</v>
      </c>
      <c r="Y9053" t="s">
        <v>77</v>
      </c>
    </row>
    <row r="9054" spans="1:25" x14ac:dyDescent="0.25">
      <c r="A9054" t="s">
        <v>11100</v>
      </c>
      <c r="B9054" t="s">
        <v>3855</v>
      </c>
      <c r="C9054" t="s">
        <v>73</v>
      </c>
      <c r="D9054" t="s">
        <v>39</v>
      </c>
      <c r="E9054" t="s">
        <v>27</v>
      </c>
      <c r="F9054" s="1" t="s">
        <v>21108</v>
      </c>
      <c r="G9054">
        <v>214</v>
      </c>
      <c r="H9054" t="s">
        <v>29</v>
      </c>
      <c r="I9054">
        <v>1063</v>
      </c>
      <c r="J9054">
        <v>426.39</v>
      </c>
      <c r="K9054">
        <f>Passenger_Data[[#This Row],[Price_USD]]*1</f>
        <v>426.39</v>
      </c>
      <c r="L9054">
        <v>30</v>
      </c>
      <c r="M9054" t="s">
        <v>30</v>
      </c>
      <c r="N9054" t="s">
        <v>31</v>
      </c>
      <c r="O9054" t="s">
        <v>33</v>
      </c>
      <c r="P9054" t="s">
        <v>50</v>
      </c>
      <c r="Q9054">
        <v>1</v>
      </c>
      <c r="R9054" t="s">
        <v>51</v>
      </c>
      <c r="S9054" t="s">
        <v>61</v>
      </c>
      <c r="T9054">
        <v>3.9</v>
      </c>
      <c r="U9054">
        <v>4</v>
      </c>
      <c r="V9054">
        <v>116</v>
      </c>
      <c r="W9054">
        <v>0</v>
      </c>
      <c r="X9054">
        <v>0</v>
      </c>
      <c r="Y9054" t="s">
        <v>36</v>
      </c>
    </row>
    <row r="9055" spans="1:25" x14ac:dyDescent="0.25">
      <c r="A9055" t="s">
        <v>11101</v>
      </c>
      <c r="B9055" t="s">
        <v>461</v>
      </c>
      <c r="C9055" t="s">
        <v>82</v>
      </c>
      <c r="D9055" t="s">
        <v>49</v>
      </c>
      <c r="E9055" t="s">
        <v>59</v>
      </c>
      <c r="F9055" s="1" t="s">
        <v>21109</v>
      </c>
      <c r="G9055">
        <v>188</v>
      </c>
      <c r="H9055" t="s">
        <v>29</v>
      </c>
      <c r="I9055">
        <v>1090</v>
      </c>
      <c r="J9055">
        <v>376.06</v>
      </c>
      <c r="K9055">
        <f>Passenger_Data[[#This Row],[Price_USD]]*1</f>
        <v>376.06</v>
      </c>
      <c r="L9055">
        <v>68</v>
      </c>
      <c r="M9055" t="s">
        <v>40</v>
      </c>
      <c r="N9055" t="s">
        <v>41</v>
      </c>
      <c r="O9055" t="s">
        <v>56</v>
      </c>
      <c r="P9055" t="s">
        <v>50</v>
      </c>
      <c r="Q9055">
        <v>1</v>
      </c>
      <c r="R9055" t="s">
        <v>43</v>
      </c>
      <c r="S9055" t="s">
        <v>68</v>
      </c>
      <c r="T9055">
        <v>7.4</v>
      </c>
      <c r="U9055">
        <v>12</v>
      </c>
      <c r="V9055">
        <v>95</v>
      </c>
      <c r="W9055">
        <v>0</v>
      </c>
      <c r="X9055">
        <v>0</v>
      </c>
      <c r="Y9055" t="s">
        <v>36</v>
      </c>
    </row>
    <row r="9056" spans="1:25" x14ac:dyDescent="0.25">
      <c r="A9056" t="s">
        <v>11102</v>
      </c>
      <c r="B9056" t="s">
        <v>4412</v>
      </c>
      <c r="C9056" t="s">
        <v>54</v>
      </c>
      <c r="D9056" t="s">
        <v>39</v>
      </c>
      <c r="E9056" t="s">
        <v>27</v>
      </c>
      <c r="F9056" s="1" t="s">
        <v>21110</v>
      </c>
      <c r="G9056">
        <v>276</v>
      </c>
      <c r="H9056" t="s">
        <v>86</v>
      </c>
      <c r="I9056">
        <v>993</v>
      </c>
      <c r="J9056">
        <v>280.29000000000002</v>
      </c>
      <c r="K9056">
        <f>Passenger_Data[[#This Row],[Price_USD]]*1</f>
        <v>280.29000000000002</v>
      </c>
      <c r="L9056">
        <v>23</v>
      </c>
      <c r="M9056" t="s">
        <v>30</v>
      </c>
      <c r="N9056" t="s">
        <v>41</v>
      </c>
      <c r="O9056" t="s">
        <v>42</v>
      </c>
      <c r="P9056" t="s">
        <v>83</v>
      </c>
      <c r="Q9056">
        <v>3</v>
      </c>
      <c r="R9056" t="s">
        <v>65</v>
      </c>
      <c r="S9056" t="s">
        <v>68</v>
      </c>
      <c r="T9056">
        <v>4.8</v>
      </c>
      <c r="U9056">
        <v>6</v>
      </c>
      <c r="V9056">
        <v>5</v>
      </c>
      <c r="W9056">
        <v>0</v>
      </c>
      <c r="X9056">
        <v>0</v>
      </c>
      <c r="Y9056" t="s">
        <v>36</v>
      </c>
    </row>
    <row r="9057" spans="1:25" x14ac:dyDescent="0.25">
      <c r="A9057" t="s">
        <v>11103</v>
      </c>
      <c r="B9057" t="s">
        <v>5850</v>
      </c>
      <c r="C9057" t="s">
        <v>26</v>
      </c>
      <c r="D9057" t="s">
        <v>28</v>
      </c>
      <c r="E9057" t="s">
        <v>49</v>
      </c>
      <c r="F9057" s="1" t="s">
        <v>21111</v>
      </c>
      <c r="G9057">
        <v>214</v>
      </c>
      <c r="H9057" t="s">
        <v>29</v>
      </c>
      <c r="I9057">
        <v>1131</v>
      </c>
      <c r="J9057">
        <v>539.65</v>
      </c>
      <c r="K9057">
        <f>Passenger_Data[[#This Row],[Price_USD]]*1</f>
        <v>539.65</v>
      </c>
      <c r="L9057">
        <v>19</v>
      </c>
      <c r="M9057" t="s">
        <v>30</v>
      </c>
      <c r="N9057" t="s">
        <v>31</v>
      </c>
      <c r="O9057" t="s">
        <v>33</v>
      </c>
      <c r="P9057" t="s">
        <v>83</v>
      </c>
      <c r="Q9057">
        <v>1</v>
      </c>
      <c r="R9057" t="s">
        <v>65</v>
      </c>
      <c r="S9057" t="s">
        <v>61</v>
      </c>
      <c r="T9057">
        <v>7.3</v>
      </c>
      <c r="U9057">
        <v>2</v>
      </c>
      <c r="V9057">
        <v>61</v>
      </c>
      <c r="W9057">
        <v>0</v>
      </c>
      <c r="X9057">
        <v>0</v>
      </c>
      <c r="Y9057" t="s">
        <v>45</v>
      </c>
    </row>
    <row r="9058" spans="1:25" x14ac:dyDescent="0.25">
      <c r="A9058" t="s">
        <v>11104</v>
      </c>
      <c r="B9058" t="s">
        <v>1601</v>
      </c>
      <c r="C9058" t="s">
        <v>26</v>
      </c>
      <c r="D9058" t="s">
        <v>64</v>
      </c>
      <c r="E9058" t="s">
        <v>76</v>
      </c>
      <c r="F9058" s="1" t="s">
        <v>21112</v>
      </c>
      <c r="G9058">
        <v>260</v>
      </c>
      <c r="H9058" t="s">
        <v>29</v>
      </c>
      <c r="I9058">
        <v>1436</v>
      </c>
      <c r="J9058">
        <v>288.66000000000003</v>
      </c>
      <c r="K9058">
        <f>Passenger_Data[[#This Row],[Price_USD]]*1</f>
        <v>288.66000000000003</v>
      </c>
      <c r="L9058">
        <v>43</v>
      </c>
      <c r="M9058" t="s">
        <v>30</v>
      </c>
      <c r="N9058" t="s">
        <v>31</v>
      </c>
      <c r="O9058" t="s">
        <v>42</v>
      </c>
      <c r="P9058" t="s">
        <v>50</v>
      </c>
      <c r="Q9058">
        <v>0</v>
      </c>
      <c r="R9058" t="s">
        <v>65</v>
      </c>
      <c r="S9058" t="s">
        <v>44</v>
      </c>
      <c r="T9058">
        <v>5.2</v>
      </c>
      <c r="U9058">
        <v>23</v>
      </c>
      <c r="V9058">
        <v>66</v>
      </c>
      <c r="W9058">
        <v>0</v>
      </c>
      <c r="X9058">
        <v>0</v>
      </c>
      <c r="Y9058" t="s">
        <v>36</v>
      </c>
    </row>
    <row r="9059" spans="1:25" x14ac:dyDescent="0.25">
      <c r="A9059" t="s">
        <v>11105</v>
      </c>
      <c r="B9059" t="s">
        <v>1100</v>
      </c>
      <c r="C9059" t="s">
        <v>26</v>
      </c>
      <c r="D9059" t="s">
        <v>27</v>
      </c>
      <c r="E9059" t="s">
        <v>59</v>
      </c>
      <c r="F9059" s="1" t="s">
        <v>21113</v>
      </c>
      <c r="G9059">
        <v>152</v>
      </c>
      <c r="H9059" t="s">
        <v>29</v>
      </c>
      <c r="I9059">
        <v>1139</v>
      </c>
      <c r="J9059">
        <v>285.57</v>
      </c>
      <c r="K9059">
        <f>Passenger_Data[[#This Row],[Price_USD]]*1</f>
        <v>285.57</v>
      </c>
      <c r="L9059">
        <v>28</v>
      </c>
      <c r="M9059" t="s">
        <v>30</v>
      </c>
      <c r="N9059" t="s">
        <v>31</v>
      </c>
      <c r="O9059" t="s">
        <v>42</v>
      </c>
      <c r="P9059" t="s">
        <v>50</v>
      </c>
      <c r="Q9059">
        <v>2</v>
      </c>
      <c r="R9059" t="s">
        <v>65</v>
      </c>
      <c r="S9059" t="s">
        <v>35</v>
      </c>
      <c r="T9059">
        <v>6.4</v>
      </c>
      <c r="U9059">
        <v>5</v>
      </c>
      <c r="V9059">
        <v>47</v>
      </c>
      <c r="W9059">
        <v>0</v>
      </c>
      <c r="X9059">
        <v>0</v>
      </c>
      <c r="Y9059" t="s">
        <v>77</v>
      </c>
    </row>
    <row r="9060" spans="1:25" x14ac:dyDescent="0.25">
      <c r="A9060" t="s">
        <v>11106</v>
      </c>
      <c r="B9060" t="s">
        <v>5886</v>
      </c>
      <c r="C9060" t="s">
        <v>54</v>
      </c>
      <c r="D9060" t="s">
        <v>76</v>
      </c>
      <c r="E9060" t="s">
        <v>49</v>
      </c>
      <c r="F9060" s="1" t="s">
        <v>21114</v>
      </c>
      <c r="G9060">
        <v>158</v>
      </c>
      <c r="H9060" t="s">
        <v>29</v>
      </c>
      <c r="I9060">
        <v>593</v>
      </c>
      <c r="J9060">
        <v>272.02</v>
      </c>
      <c r="K9060">
        <f>Passenger_Data[[#This Row],[Price_USD]]*1</f>
        <v>272.02</v>
      </c>
      <c r="L9060">
        <v>25</v>
      </c>
      <c r="M9060" t="s">
        <v>40</v>
      </c>
      <c r="N9060" t="s">
        <v>41</v>
      </c>
      <c r="O9060" t="s">
        <v>56</v>
      </c>
      <c r="P9060" t="s">
        <v>33</v>
      </c>
      <c r="Q9060">
        <v>1</v>
      </c>
      <c r="R9060" t="s">
        <v>65</v>
      </c>
      <c r="S9060" t="s">
        <v>61</v>
      </c>
      <c r="T9060">
        <v>6.3</v>
      </c>
      <c r="U9060">
        <v>7</v>
      </c>
      <c r="V9060">
        <v>112</v>
      </c>
      <c r="W9060">
        <v>0</v>
      </c>
      <c r="X9060">
        <v>0</v>
      </c>
      <c r="Y9060" t="s">
        <v>77</v>
      </c>
    </row>
    <row r="9061" spans="1:25" x14ac:dyDescent="0.25">
      <c r="A9061" t="s">
        <v>11107</v>
      </c>
      <c r="B9061" t="s">
        <v>2375</v>
      </c>
      <c r="C9061" t="s">
        <v>82</v>
      </c>
      <c r="D9061" t="s">
        <v>64</v>
      </c>
      <c r="E9061" t="s">
        <v>59</v>
      </c>
      <c r="F9061" s="1" t="s">
        <v>21115</v>
      </c>
      <c r="G9061">
        <v>126</v>
      </c>
      <c r="H9061" t="s">
        <v>86</v>
      </c>
      <c r="I9061">
        <v>987</v>
      </c>
      <c r="J9061">
        <v>489.71</v>
      </c>
      <c r="K9061">
        <f>Passenger_Data[[#This Row],[Price_USD]]*1</f>
        <v>489.71</v>
      </c>
      <c r="L9061">
        <v>47</v>
      </c>
      <c r="M9061" t="s">
        <v>30</v>
      </c>
      <c r="N9061" t="s">
        <v>31</v>
      </c>
      <c r="O9061" t="s">
        <v>33</v>
      </c>
      <c r="P9061" t="s">
        <v>33</v>
      </c>
      <c r="Q9061">
        <v>1</v>
      </c>
      <c r="R9061" t="s">
        <v>65</v>
      </c>
      <c r="S9061" t="s">
        <v>44</v>
      </c>
      <c r="T9061">
        <v>5</v>
      </c>
      <c r="U9061">
        <v>10</v>
      </c>
      <c r="V9061">
        <v>50</v>
      </c>
      <c r="W9061">
        <v>1</v>
      </c>
      <c r="X9061">
        <v>0</v>
      </c>
      <c r="Y9061" t="s">
        <v>77</v>
      </c>
    </row>
    <row r="9062" spans="1:25" x14ac:dyDescent="0.25">
      <c r="A9062" t="s">
        <v>11108</v>
      </c>
      <c r="B9062" t="s">
        <v>2860</v>
      </c>
      <c r="C9062" t="s">
        <v>82</v>
      </c>
      <c r="D9062" t="s">
        <v>49</v>
      </c>
      <c r="E9062" t="s">
        <v>64</v>
      </c>
      <c r="F9062" s="1" t="s">
        <v>21116</v>
      </c>
      <c r="G9062">
        <v>286</v>
      </c>
      <c r="H9062" t="s">
        <v>29</v>
      </c>
      <c r="I9062">
        <v>1596</v>
      </c>
      <c r="J9062">
        <v>294.10000000000002</v>
      </c>
      <c r="K9062">
        <f>Passenger_Data[[#This Row],[Price_USD]]*1</f>
        <v>294.10000000000002</v>
      </c>
      <c r="L9062">
        <v>54</v>
      </c>
      <c r="M9062" t="s">
        <v>30</v>
      </c>
      <c r="N9062" t="s">
        <v>41</v>
      </c>
      <c r="O9062" t="s">
        <v>33</v>
      </c>
      <c r="P9062" t="s">
        <v>50</v>
      </c>
      <c r="Q9062">
        <v>1</v>
      </c>
      <c r="R9062" t="s">
        <v>34</v>
      </c>
      <c r="S9062" t="s">
        <v>61</v>
      </c>
      <c r="T9062">
        <v>7.3</v>
      </c>
      <c r="U9062">
        <v>6</v>
      </c>
      <c r="V9062">
        <v>30</v>
      </c>
      <c r="W9062">
        <v>0</v>
      </c>
      <c r="X9062">
        <v>0</v>
      </c>
      <c r="Y9062" t="s">
        <v>36</v>
      </c>
    </row>
    <row r="9063" spans="1:25" x14ac:dyDescent="0.25">
      <c r="A9063" t="s">
        <v>11109</v>
      </c>
      <c r="B9063" t="s">
        <v>4366</v>
      </c>
      <c r="C9063" t="s">
        <v>82</v>
      </c>
      <c r="D9063" t="s">
        <v>76</v>
      </c>
      <c r="E9063" t="s">
        <v>64</v>
      </c>
      <c r="F9063" s="1" t="s">
        <v>21117</v>
      </c>
      <c r="G9063">
        <v>207</v>
      </c>
      <c r="H9063" t="s">
        <v>86</v>
      </c>
      <c r="I9063">
        <v>1090</v>
      </c>
      <c r="J9063">
        <v>351.92</v>
      </c>
      <c r="K9063">
        <f>Passenger_Data[[#This Row],[Price_USD]]*1</f>
        <v>351.92</v>
      </c>
      <c r="L9063">
        <v>50</v>
      </c>
      <c r="M9063" t="s">
        <v>30</v>
      </c>
      <c r="N9063" t="s">
        <v>41</v>
      </c>
      <c r="O9063" t="s">
        <v>42</v>
      </c>
      <c r="P9063" t="s">
        <v>50</v>
      </c>
      <c r="Q9063">
        <v>1</v>
      </c>
      <c r="R9063" t="s">
        <v>43</v>
      </c>
      <c r="S9063" t="s">
        <v>68</v>
      </c>
      <c r="T9063">
        <v>10</v>
      </c>
      <c r="U9063">
        <v>5</v>
      </c>
      <c r="V9063">
        <v>48</v>
      </c>
      <c r="W9063">
        <v>0</v>
      </c>
      <c r="X9063">
        <v>0</v>
      </c>
      <c r="Y9063" t="s">
        <v>36</v>
      </c>
    </row>
    <row r="9064" spans="1:25" x14ac:dyDescent="0.25">
      <c r="A9064" t="s">
        <v>11110</v>
      </c>
      <c r="B9064" t="s">
        <v>2198</v>
      </c>
      <c r="C9064" t="s">
        <v>82</v>
      </c>
      <c r="D9064" t="s">
        <v>39</v>
      </c>
      <c r="E9064" t="s">
        <v>59</v>
      </c>
      <c r="F9064" s="1" t="s">
        <v>21118</v>
      </c>
      <c r="G9064">
        <v>144</v>
      </c>
      <c r="H9064" t="s">
        <v>29</v>
      </c>
      <c r="I9064">
        <v>1548</v>
      </c>
      <c r="J9064">
        <v>306.73</v>
      </c>
      <c r="K9064">
        <f>Passenger_Data[[#This Row],[Price_USD]]*1</f>
        <v>306.73</v>
      </c>
      <c r="L9064">
        <v>73</v>
      </c>
      <c r="M9064" t="s">
        <v>30</v>
      </c>
      <c r="N9064" t="s">
        <v>31</v>
      </c>
      <c r="O9064" t="s">
        <v>33</v>
      </c>
      <c r="P9064" t="s">
        <v>50</v>
      </c>
      <c r="Q9064">
        <v>1</v>
      </c>
      <c r="R9064" t="s">
        <v>43</v>
      </c>
      <c r="S9064" t="s">
        <v>44</v>
      </c>
      <c r="T9064">
        <v>7.5</v>
      </c>
      <c r="U9064">
        <v>4</v>
      </c>
      <c r="V9064">
        <v>7</v>
      </c>
      <c r="W9064">
        <v>0</v>
      </c>
      <c r="X9064">
        <v>0</v>
      </c>
      <c r="Y9064" t="s">
        <v>36</v>
      </c>
    </row>
    <row r="9065" spans="1:25" x14ac:dyDescent="0.25">
      <c r="A9065" t="s">
        <v>11111</v>
      </c>
      <c r="B9065" t="s">
        <v>1005</v>
      </c>
      <c r="C9065" t="s">
        <v>54</v>
      </c>
      <c r="D9065" t="s">
        <v>27</v>
      </c>
      <c r="E9065" t="s">
        <v>59</v>
      </c>
      <c r="F9065" s="1" t="s">
        <v>21119</v>
      </c>
      <c r="G9065">
        <v>58</v>
      </c>
      <c r="H9065" t="s">
        <v>29</v>
      </c>
      <c r="I9065">
        <v>885</v>
      </c>
      <c r="J9065">
        <v>222.63</v>
      </c>
      <c r="K9065">
        <f>Passenger_Data[[#This Row],[Price_USD]]*1</f>
        <v>222.63</v>
      </c>
      <c r="L9065">
        <v>50</v>
      </c>
      <c r="M9065" t="s">
        <v>30</v>
      </c>
      <c r="N9065" t="s">
        <v>31</v>
      </c>
      <c r="O9065" t="s">
        <v>33</v>
      </c>
      <c r="P9065" t="s">
        <v>83</v>
      </c>
      <c r="Q9065">
        <v>0</v>
      </c>
      <c r="R9065" t="s">
        <v>65</v>
      </c>
      <c r="S9065" t="s">
        <v>35</v>
      </c>
      <c r="T9065">
        <v>7.5</v>
      </c>
      <c r="U9065">
        <v>3</v>
      </c>
      <c r="V9065">
        <v>73</v>
      </c>
      <c r="W9065">
        <v>0</v>
      </c>
      <c r="X9065">
        <v>0</v>
      </c>
      <c r="Y9065" t="s">
        <v>36</v>
      </c>
    </row>
    <row r="9066" spans="1:25" x14ac:dyDescent="0.25">
      <c r="A9066" t="s">
        <v>11112</v>
      </c>
      <c r="B9066" t="s">
        <v>765</v>
      </c>
      <c r="C9066" t="s">
        <v>82</v>
      </c>
      <c r="D9066" t="s">
        <v>55</v>
      </c>
      <c r="E9066" t="s">
        <v>64</v>
      </c>
      <c r="F9066" s="1" t="s">
        <v>21120</v>
      </c>
      <c r="G9066">
        <v>138</v>
      </c>
      <c r="H9066" t="s">
        <v>29</v>
      </c>
      <c r="I9066">
        <v>1263</v>
      </c>
      <c r="J9066">
        <v>259.66000000000003</v>
      </c>
      <c r="K9066">
        <f>Passenger_Data[[#This Row],[Price_USD]]*1</f>
        <v>259.66000000000003</v>
      </c>
      <c r="L9066">
        <v>20</v>
      </c>
      <c r="M9066" t="s">
        <v>30</v>
      </c>
      <c r="N9066" t="s">
        <v>31</v>
      </c>
      <c r="O9066" t="s">
        <v>32</v>
      </c>
      <c r="P9066" t="s">
        <v>50</v>
      </c>
      <c r="Q9066">
        <v>0</v>
      </c>
      <c r="R9066" t="s">
        <v>65</v>
      </c>
      <c r="S9066" t="s">
        <v>68</v>
      </c>
      <c r="T9066">
        <v>3.1</v>
      </c>
      <c r="U9066">
        <v>5</v>
      </c>
      <c r="V9066">
        <v>9</v>
      </c>
      <c r="W9066">
        <v>0</v>
      </c>
      <c r="X9066">
        <v>0</v>
      </c>
      <c r="Y9066" t="s">
        <v>45</v>
      </c>
    </row>
    <row r="9067" spans="1:25" x14ac:dyDescent="0.25">
      <c r="A9067" t="s">
        <v>11113</v>
      </c>
      <c r="B9067" t="s">
        <v>8668</v>
      </c>
      <c r="C9067" t="s">
        <v>73</v>
      </c>
      <c r="D9067" t="s">
        <v>59</v>
      </c>
      <c r="E9067" t="s">
        <v>49</v>
      </c>
      <c r="F9067" s="1" t="s">
        <v>21121</v>
      </c>
      <c r="G9067">
        <v>251</v>
      </c>
      <c r="H9067" t="s">
        <v>29</v>
      </c>
      <c r="I9067">
        <v>576</v>
      </c>
      <c r="J9067">
        <v>421.85</v>
      </c>
      <c r="K9067">
        <f>Passenger_Data[[#This Row],[Price_USD]]*1</f>
        <v>421.85</v>
      </c>
      <c r="L9067">
        <v>19</v>
      </c>
      <c r="M9067" t="s">
        <v>40</v>
      </c>
      <c r="N9067" t="s">
        <v>31</v>
      </c>
      <c r="O9067" t="s">
        <v>56</v>
      </c>
      <c r="P9067" t="s">
        <v>50</v>
      </c>
      <c r="Q9067">
        <v>0</v>
      </c>
      <c r="R9067" t="s">
        <v>51</v>
      </c>
      <c r="S9067" t="s">
        <v>35</v>
      </c>
      <c r="T9067">
        <v>8.3000000000000007</v>
      </c>
      <c r="U9067">
        <v>10</v>
      </c>
      <c r="V9067">
        <v>31</v>
      </c>
      <c r="W9067">
        <v>0</v>
      </c>
      <c r="X9067">
        <v>0</v>
      </c>
      <c r="Y9067" t="s">
        <v>77</v>
      </c>
    </row>
    <row r="9068" spans="1:25" x14ac:dyDescent="0.25">
      <c r="A9068" t="s">
        <v>11114</v>
      </c>
      <c r="B9068" t="s">
        <v>2170</v>
      </c>
      <c r="C9068" t="s">
        <v>82</v>
      </c>
      <c r="D9068" t="s">
        <v>59</v>
      </c>
      <c r="E9068" t="s">
        <v>39</v>
      </c>
      <c r="F9068" s="1" t="s">
        <v>21122</v>
      </c>
      <c r="G9068">
        <v>254</v>
      </c>
      <c r="H9068" t="s">
        <v>29</v>
      </c>
      <c r="I9068">
        <v>539</v>
      </c>
      <c r="J9068">
        <v>344.74</v>
      </c>
      <c r="K9068">
        <f>Passenger_Data[[#This Row],[Price_USD]]*1</f>
        <v>344.74</v>
      </c>
      <c r="L9068">
        <v>54</v>
      </c>
      <c r="M9068" t="s">
        <v>30</v>
      </c>
      <c r="N9068" t="s">
        <v>31</v>
      </c>
      <c r="O9068" t="s">
        <v>32</v>
      </c>
      <c r="P9068" t="s">
        <v>50</v>
      </c>
      <c r="Q9068">
        <v>0</v>
      </c>
      <c r="R9068" t="s">
        <v>51</v>
      </c>
      <c r="S9068" t="s">
        <v>61</v>
      </c>
      <c r="T9068">
        <v>6.9</v>
      </c>
      <c r="U9068">
        <v>2</v>
      </c>
      <c r="V9068">
        <v>65</v>
      </c>
      <c r="W9068">
        <v>0</v>
      </c>
      <c r="X9068">
        <v>0</v>
      </c>
      <c r="Y9068" t="s">
        <v>36</v>
      </c>
    </row>
    <row r="9069" spans="1:25" x14ac:dyDescent="0.25">
      <c r="A9069" t="s">
        <v>11115</v>
      </c>
      <c r="B9069" t="s">
        <v>90</v>
      </c>
      <c r="C9069" t="s">
        <v>54</v>
      </c>
      <c r="D9069" t="s">
        <v>64</v>
      </c>
      <c r="E9069" t="s">
        <v>39</v>
      </c>
      <c r="F9069" s="1" t="s">
        <v>21123</v>
      </c>
      <c r="G9069">
        <v>121</v>
      </c>
      <c r="H9069" t="s">
        <v>29</v>
      </c>
      <c r="I9069">
        <v>1364</v>
      </c>
      <c r="J9069">
        <v>340.84</v>
      </c>
      <c r="K9069">
        <f>Passenger_Data[[#This Row],[Price_USD]]*1</f>
        <v>340.84</v>
      </c>
      <c r="L9069">
        <v>24</v>
      </c>
      <c r="M9069" t="s">
        <v>30</v>
      </c>
      <c r="N9069" t="s">
        <v>41</v>
      </c>
      <c r="O9069" t="s">
        <v>33</v>
      </c>
      <c r="P9069" t="s">
        <v>83</v>
      </c>
      <c r="Q9069">
        <v>0</v>
      </c>
      <c r="R9069" t="s">
        <v>34</v>
      </c>
      <c r="S9069" t="s">
        <v>35</v>
      </c>
      <c r="T9069">
        <v>6.3</v>
      </c>
      <c r="U9069">
        <v>3</v>
      </c>
      <c r="V9069">
        <v>90</v>
      </c>
      <c r="W9069">
        <v>0</v>
      </c>
      <c r="X9069">
        <v>1</v>
      </c>
      <c r="Y9069" t="s">
        <v>36</v>
      </c>
    </row>
    <row r="9070" spans="1:25" x14ac:dyDescent="0.25">
      <c r="A9070" t="s">
        <v>11116</v>
      </c>
      <c r="B9070" t="s">
        <v>1837</v>
      </c>
      <c r="C9070" t="s">
        <v>73</v>
      </c>
      <c r="D9070" t="s">
        <v>27</v>
      </c>
      <c r="E9070" t="s">
        <v>76</v>
      </c>
      <c r="F9070" s="1" t="s">
        <v>21124</v>
      </c>
      <c r="G9070">
        <v>160</v>
      </c>
      <c r="H9070" t="s">
        <v>29</v>
      </c>
      <c r="I9070">
        <v>1102</v>
      </c>
      <c r="J9070">
        <v>514.47</v>
      </c>
      <c r="K9070">
        <f>Passenger_Data[[#This Row],[Price_USD]]*1</f>
        <v>514.47</v>
      </c>
      <c r="L9070">
        <v>45</v>
      </c>
      <c r="M9070" t="s">
        <v>40</v>
      </c>
      <c r="N9070" t="s">
        <v>41</v>
      </c>
      <c r="O9070" t="s">
        <v>32</v>
      </c>
      <c r="P9070" t="s">
        <v>83</v>
      </c>
      <c r="Q9070">
        <v>3</v>
      </c>
      <c r="R9070" t="s">
        <v>65</v>
      </c>
      <c r="S9070" t="s">
        <v>35</v>
      </c>
      <c r="T9070">
        <v>7.3</v>
      </c>
      <c r="U9070">
        <v>10</v>
      </c>
      <c r="V9070">
        <v>37</v>
      </c>
      <c r="W9070">
        <v>1</v>
      </c>
      <c r="X9070">
        <v>0</v>
      </c>
      <c r="Y9070" t="s">
        <v>45</v>
      </c>
    </row>
    <row r="9071" spans="1:25" x14ac:dyDescent="0.25">
      <c r="A9071" t="s">
        <v>11117</v>
      </c>
      <c r="B9071" t="s">
        <v>707</v>
      </c>
      <c r="C9071" t="s">
        <v>82</v>
      </c>
      <c r="D9071" t="s">
        <v>76</v>
      </c>
      <c r="E9071" t="s">
        <v>55</v>
      </c>
      <c r="F9071" s="1" t="s">
        <v>21125</v>
      </c>
      <c r="G9071">
        <v>243</v>
      </c>
      <c r="H9071" t="s">
        <v>29</v>
      </c>
      <c r="I9071">
        <v>1576</v>
      </c>
      <c r="J9071">
        <v>387.24</v>
      </c>
      <c r="K9071">
        <f>Passenger_Data[[#This Row],[Price_USD]]*1</f>
        <v>387.24</v>
      </c>
      <c r="L9071">
        <v>41</v>
      </c>
      <c r="M9071" t="s">
        <v>30</v>
      </c>
      <c r="N9071" t="s">
        <v>41</v>
      </c>
      <c r="O9071" t="s">
        <v>33</v>
      </c>
      <c r="P9071" t="s">
        <v>50</v>
      </c>
      <c r="Q9071">
        <v>2</v>
      </c>
      <c r="R9071" t="s">
        <v>65</v>
      </c>
      <c r="S9071" t="s">
        <v>61</v>
      </c>
      <c r="T9071">
        <v>8.1</v>
      </c>
      <c r="U9071">
        <v>1</v>
      </c>
      <c r="V9071">
        <v>54</v>
      </c>
      <c r="W9071">
        <v>0</v>
      </c>
      <c r="X9071">
        <v>0</v>
      </c>
      <c r="Y9071" t="s">
        <v>45</v>
      </c>
    </row>
    <row r="9072" spans="1:25" x14ac:dyDescent="0.25">
      <c r="A9072" t="s">
        <v>11118</v>
      </c>
      <c r="B9072" t="s">
        <v>3849</v>
      </c>
      <c r="C9072" t="s">
        <v>54</v>
      </c>
      <c r="D9072" t="s">
        <v>55</v>
      </c>
      <c r="E9072" t="s">
        <v>49</v>
      </c>
      <c r="F9072" s="1" t="s">
        <v>21126</v>
      </c>
      <c r="G9072">
        <v>201</v>
      </c>
      <c r="H9072" t="s">
        <v>29</v>
      </c>
      <c r="I9072">
        <v>985</v>
      </c>
      <c r="J9072">
        <v>129.53</v>
      </c>
      <c r="K9072">
        <f>Passenger_Data[[#This Row],[Price_USD]]*1</f>
        <v>129.53</v>
      </c>
      <c r="L9072">
        <v>75</v>
      </c>
      <c r="M9072" t="s">
        <v>40</v>
      </c>
      <c r="N9072" t="s">
        <v>41</v>
      </c>
      <c r="O9072" t="s">
        <v>32</v>
      </c>
      <c r="P9072" t="s">
        <v>50</v>
      </c>
      <c r="Q9072">
        <v>3</v>
      </c>
      <c r="R9072" t="s">
        <v>65</v>
      </c>
      <c r="S9072" t="s">
        <v>61</v>
      </c>
      <c r="T9072">
        <v>7.1</v>
      </c>
      <c r="U9072">
        <v>31</v>
      </c>
      <c r="V9072">
        <v>72</v>
      </c>
      <c r="W9072">
        <v>0</v>
      </c>
      <c r="X9072">
        <v>0</v>
      </c>
      <c r="Y9072" t="s">
        <v>36</v>
      </c>
    </row>
    <row r="9073" spans="1:25" x14ac:dyDescent="0.25">
      <c r="A9073" t="s">
        <v>11119</v>
      </c>
      <c r="B9073" t="s">
        <v>3603</v>
      </c>
      <c r="C9073" t="s">
        <v>73</v>
      </c>
      <c r="D9073" t="s">
        <v>76</v>
      </c>
      <c r="E9073" t="s">
        <v>59</v>
      </c>
      <c r="F9073" s="1" t="s">
        <v>21127</v>
      </c>
      <c r="G9073">
        <v>266</v>
      </c>
      <c r="H9073" t="s">
        <v>29</v>
      </c>
      <c r="I9073">
        <v>815</v>
      </c>
      <c r="J9073">
        <v>290.95</v>
      </c>
      <c r="K9073">
        <f>Passenger_Data[[#This Row],[Price_USD]]*1</f>
        <v>290.95</v>
      </c>
      <c r="L9073">
        <v>31</v>
      </c>
      <c r="M9073" t="s">
        <v>30</v>
      </c>
      <c r="N9073" t="s">
        <v>41</v>
      </c>
      <c r="O9073" t="s">
        <v>42</v>
      </c>
      <c r="P9073" t="s">
        <v>50</v>
      </c>
      <c r="Q9073">
        <v>3</v>
      </c>
      <c r="R9073" t="s">
        <v>43</v>
      </c>
      <c r="S9073" t="s">
        <v>35</v>
      </c>
      <c r="T9073">
        <v>5.4</v>
      </c>
      <c r="U9073">
        <v>7</v>
      </c>
      <c r="V9073">
        <v>28</v>
      </c>
      <c r="W9073">
        <v>0</v>
      </c>
      <c r="X9073">
        <v>0</v>
      </c>
      <c r="Y9073" t="s">
        <v>36</v>
      </c>
    </row>
    <row r="9074" spans="1:25" x14ac:dyDescent="0.25">
      <c r="A9074" t="s">
        <v>11120</v>
      </c>
      <c r="B9074" t="s">
        <v>2363</v>
      </c>
      <c r="C9074" t="s">
        <v>73</v>
      </c>
      <c r="D9074" t="s">
        <v>59</v>
      </c>
      <c r="E9074" t="s">
        <v>49</v>
      </c>
      <c r="F9074" s="1" t="s">
        <v>21128</v>
      </c>
      <c r="G9074">
        <v>133</v>
      </c>
      <c r="H9074" t="s">
        <v>29</v>
      </c>
      <c r="I9074">
        <v>932</v>
      </c>
      <c r="J9074">
        <v>289.77999999999997</v>
      </c>
      <c r="K9074">
        <f>Passenger_Data[[#This Row],[Price_USD]]*1</f>
        <v>289.77999999999997</v>
      </c>
      <c r="L9074">
        <v>29</v>
      </c>
      <c r="M9074" t="s">
        <v>30</v>
      </c>
      <c r="N9074" t="s">
        <v>31</v>
      </c>
      <c r="O9074" t="s">
        <v>32</v>
      </c>
      <c r="P9074" t="s">
        <v>50</v>
      </c>
      <c r="Q9074">
        <v>1</v>
      </c>
      <c r="R9074" t="s">
        <v>65</v>
      </c>
      <c r="S9074" t="s">
        <v>68</v>
      </c>
      <c r="T9074">
        <v>6.2</v>
      </c>
      <c r="U9074">
        <v>1</v>
      </c>
      <c r="V9074">
        <v>24</v>
      </c>
      <c r="W9074">
        <v>0</v>
      </c>
      <c r="X9074">
        <v>0</v>
      </c>
      <c r="Y9074" t="s">
        <v>77</v>
      </c>
    </row>
    <row r="9075" spans="1:25" x14ac:dyDescent="0.25">
      <c r="A9075" t="s">
        <v>11121</v>
      </c>
      <c r="B9075" t="s">
        <v>8051</v>
      </c>
      <c r="C9075" t="s">
        <v>48</v>
      </c>
      <c r="D9075" t="s">
        <v>49</v>
      </c>
      <c r="E9075" t="s">
        <v>49</v>
      </c>
      <c r="F9075" s="1" t="s">
        <v>21129</v>
      </c>
      <c r="G9075">
        <v>175</v>
      </c>
      <c r="H9075" t="s">
        <v>29</v>
      </c>
      <c r="I9075">
        <v>1537</v>
      </c>
      <c r="J9075">
        <v>415.78</v>
      </c>
      <c r="K9075">
        <f>Passenger_Data[[#This Row],[Price_USD]]*1</f>
        <v>415.78</v>
      </c>
      <c r="L9075">
        <v>29</v>
      </c>
      <c r="M9075" t="s">
        <v>30</v>
      </c>
      <c r="N9075" t="s">
        <v>31</v>
      </c>
      <c r="O9075" t="s">
        <v>42</v>
      </c>
      <c r="P9075" t="s">
        <v>33</v>
      </c>
      <c r="Q9075">
        <v>2</v>
      </c>
      <c r="R9075" t="s">
        <v>34</v>
      </c>
      <c r="S9075" t="s">
        <v>61</v>
      </c>
      <c r="T9075">
        <v>6.4</v>
      </c>
      <c r="U9075">
        <v>8</v>
      </c>
      <c r="V9075">
        <v>54</v>
      </c>
      <c r="W9075">
        <v>0</v>
      </c>
      <c r="X9075">
        <v>0</v>
      </c>
      <c r="Y9075" t="s">
        <v>36</v>
      </c>
    </row>
    <row r="9076" spans="1:25" x14ac:dyDescent="0.25">
      <c r="A9076" t="s">
        <v>11122</v>
      </c>
      <c r="B9076" t="s">
        <v>8876</v>
      </c>
      <c r="C9076" t="s">
        <v>54</v>
      </c>
      <c r="D9076" t="s">
        <v>64</v>
      </c>
      <c r="E9076" t="s">
        <v>39</v>
      </c>
      <c r="F9076" s="1" t="s">
        <v>21130</v>
      </c>
      <c r="G9076">
        <v>122</v>
      </c>
      <c r="H9076" t="s">
        <v>29</v>
      </c>
      <c r="I9076">
        <v>1643</v>
      </c>
      <c r="J9076">
        <v>462.86</v>
      </c>
      <c r="K9076">
        <f>Passenger_Data[[#This Row],[Price_USD]]*1</f>
        <v>462.86</v>
      </c>
      <c r="L9076">
        <v>79</v>
      </c>
      <c r="M9076" t="s">
        <v>40</v>
      </c>
      <c r="N9076" t="s">
        <v>60</v>
      </c>
      <c r="O9076" t="s">
        <v>42</v>
      </c>
      <c r="P9076" t="s">
        <v>83</v>
      </c>
      <c r="Q9076">
        <v>2</v>
      </c>
      <c r="R9076" t="s">
        <v>65</v>
      </c>
      <c r="S9076" t="s">
        <v>61</v>
      </c>
      <c r="T9076">
        <v>7.6</v>
      </c>
      <c r="U9076">
        <v>6</v>
      </c>
      <c r="V9076">
        <v>0</v>
      </c>
      <c r="W9076">
        <v>0</v>
      </c>
      <c r="X9076">
        <v>0</v>
      </c>
      <c r="Y9076" t="s">
        <v>36</v>
      </c>
    </row>
    <row r="9077" spans="1:25" x14ac:dyDescent="0.25">
      <c r="A9077" t="s">
        <v>11123</v>
      </c>
      <c r="B9077" t="s">
        <v>5999</v>
      </c>
      <c r="C9077" t="s">
        <v>82</v>
      </c>
      <c r="D9077" t="s">
        <v>39</v>
      </c>
      <c r="E9077" t="s">
        <v>64</v>
      </c>
      <c r="F9077" s="1" t="s">
        <v>21131</v>
      </c>
      <c r="G9077">
        <v>277</v>
      </c>
      <c r="H9077" t="s">
        <v>29</v>
      </c>
      <c r="I9077">
        <v>1200</v>
      </c>
      <c r="J9077">
        <v>263.93</v>
      </c>
      <c r="K9077">
        <f>Passenger_Data[[#This Row],[Price_USD]]*1</f>
        <v>263.93</v>
      </c>
      <c r="L9077">
        <v>41</v>
      </c>
      <c r="M9077" t="s">
        <v>30</v>
      </c>
      <c r="N9077" t="s">
        <v>60</v>
      </c>
      <c r="O9077" t="s">
        <v>56</v>
      </c>
      <c r="P9077" t="s">
        <v>83</v>
      </c>
      <c r="Q9077">
        <v>1</v>
      </c>
      <c r="R9077" t="s">
        <v>51</v>
      </c>
      <c r="S9077" t="s">
        <v>68</v>
      </c>
      <c r="T9077">
        <v>6.2</v>
      </c>
      <c r="U9077">
        <v>2</v>
      </c>
      <c r="V9077">
        <v>95</v>
      </c>
      <c r="W9077">
        <v>0</v>
      </c>
      <c r="X9077">
        <v>0</v>
      </c>
      <c r="Y9077" t="s">
        <v>45</v>
      </c>
    </row>
    <row r="9078" spans="1:25" x14ac:dyDescent="0.25">
      <c r="A9078" t="s">
        <v>11124</v>
      </c>
      <c r="B9078" t="s">
        <v>1540</v>
      </c>
      <c r="C9078" t="s">
        <v>54</v>
      </c>
      <c r="D9078" t="s">
        <v>28</v>
      </c>
      <c r="E9078" t="s">
        <v>59</v>
      </c>
      <c r="F9078" s="1" t="s">
        <v>21132</v>
      </c>
      <c r="G9078">
        <v>163</v>
      </c>
      <c r="H9078" t="s">
        <v>29</v>
      </c>
      <c r="I9078">
        <v>1363</v>
      </c>
      <c r="J9078">
        <v>374.77</v>
      </c>
      <c r="K9078">
        <f>Passenger_Data[[#This Row],[Price_USD]]*1</f>
        <v>374.77</v>
      </c>
      <c r="L9078">
        <v>69</v>
      </c>
      <c r="M9078" t="s">
        <v>40</v>
      </c>
      <c r="N9078" t="s">
        <v>31</v>
      </c>
      <c r="O9078" t="s">
        <v>42</v>
      </c>
      <c r="P9078" t="s">
        <v>50</v>
      </c>
      <c r="Q9078">
        <v>0</v>
      </c>
      <c r="R9078" t="s">
        <v>65</v>
      </c>
      <c r="S9078" t="s">
        <v>44</v>
      </c>
      <c r="T9078">
        <v>5.3</v>
      </c>
      <c r="U9078">
        <v>2</v>
      </c>
      <c r="V9078">
        <v>81</v>
      </c>
      <c r="W9078">
        <v>0</v>
      </c>
      <c r="X9078">
        <v>0</v>
      </c>
      <c r="Y9078" t="s">
        <v>77</v>
      </c>
    </row>
    <row r="9079" spans="1:25" x14ac:dyDescent="0.25">
      <c r="A9079" t="s">
        <v>11125</v>
      </c>
      <c r="B9079" t="s">
        <v>791</v>
      </c>
      <c r="C9079" t="s">
        <v>73</v>
      </c>
      <c r="D9079" t="s">
        <v>28</v>
      </c>
      <c r="E9079" t="s">
        <v>39</v>
      </c>
      <c r="F9079" s="1" t="s">
        <v>21133</v>
      </c>
      <c r="G9079">
        <v>189</v>
      </c>
      <c r="H9079" t="s">
        <v>29</v>
      </c>
      <c r="I9079">
        <v>1207</v>
      </c>
      <c r="J9079">
        <v>411.3</v>
      </c>
      <c r="K9079">
        <f>Passenger_Data[[#This Row],[Price_USD]]*1</f>
        <v>411.3</v>
      </c>
      <c r="L9079">
        <v>56</v>
      </c>
      <c r="M9079" t="s">
        <v>30</v>
      </c>
      <c r="N9079" t="s">
        <v>41</v>
      </c>
      <c r="O9079" t="s">
        <v>32</v>
      </c>
      <c r="P9079" t="s">
        <v>33</v>
      </c>
      <c r="Q9079">
        <v>2</v>
      </c>
      <c r="R9079" t="s">
        <v>43</v>
      </c>
      <c r="S9079" t="s">
        <v>44</v>
      </c>
      <c r="T9079">
        <v>7.2</v>
      </c>
      <c r="U9079">
        <v>8</v>
      </c>
      <c r="V9079">
        <v>95</v>
      </c>
      <c r="W9079">
        <v>0</v>
      </c>
      <c r="X9079">
        <v>0</v>
      </c>
      <c r="Y9079" t="s">
        <v>36</v>
      </c>
    </row>
    <row r="9080" spans="1:25" x14ac:dyDescent="0.25">
      <c r="A9080" t="s">
        <v>11126</v>
      </c>
      <c r="B9080" t="s">
        <v>1589</v>
      </c>
      <c r="C9080" t="s">
        <v>82</v>
      </c>
      <c r="D9080" t="s">
        <v>55</v>
      </c>
      <c r="E9080" t="s">
        <v>55</v>
      </c>
      <c r="F9080" s="1" t="s">
        <v>21134</v>
      </c>
      <c r="G9080">
        <v>223</v>
      </c>
      <c r="H9080" t="s">
        <v>29</v>
      </c>
      <c r="I9080">
        <v>1443</v>
      </c>
      <c r="J9080">
        <v>305.68</v>
      </c>
      <c r="K9080">
        <f>Passenger_Data[[#This Row],[Price_USD]]*1</f>
        <v>305.68</v>
      </c>
      <c r="L9080">
        <v>33</v>
      </c>
      <c r="M9080" t="s">
        <v>30</v>
      </c>
      <c r="N9080" t="s">
        <v>31</v>
      </c>
      <c r="O9080" t="s">
        <v>56</v>
      </c>
      <c r="P9080" t="s">
        <v>50</v>
      </c>
      <c r="Q9080">
        <v>1</v>
      </c>
      <c r="R9080" t="s">
        <v>51</v>
      </c>
      <c r="S9080" t="s">
        <v>68</v>
      </c>
      <c r="T9080">
        <v>8.6999999999999993</v>
      </c>
      <c r="U9080">
        <v>8</v>
      </c>
      <c r="V9080">
        <v>23</v>
      </c>
      <c r="W9080">
        <v>0</v>
      </c>
      <c r="X9080">
        <v>0</v>
      </c>
      <c r="Y9080" t="s">
        <v>77</v>
      </c>
    </row>
    <row r="9081" spans="1:25" x14ac:dyDescent="0.25">
      <c r="A9081" t="s">
        <v>11127</v>
      </c>
      <c r="B9081" t="s">
        <v>605</v>
      </c>
      <c r="C9081" t="s">
        <v>26</v>
      </c>
      <c r="D9081" t="s">
        <v>59</v>
      </c>
      <c r="E9081" t="s">
        <v>76</v>
      </c>
      <c r="F9081" s="1" t="s">
        <v>21135</v>
      </c>
      <c r="G9081">
        <v>178</v>
      </c>
      <c r="H9081" t="s">
        <v>29</v>
      </c>
      <c r="I9081">
        <v>1649</v>
      </c>
      <c r="J9081">
        <v>253.26</v>
      </c>
      <c r="K9081">
        <f>Passenger_Data[[#This Row],[Price_USD]]*1</f>
        <v>253.26</v>
      </c>
      <c r="L9081">
        <v>71</v>
      </c>
      <c r="M9081" t="s">
        <v>40</v>
      </c>
      <c r="N9081" t="s">
        <v>41</v>
      </c>
      <c r="O9081" t="s">
        <v>32</v>
      </c>
      <c r="P9081" t="s">
        <v>33</v>
      </c>
      <c r="Q9081">
        <v>2</v>
      </c>
      <c r="R9081" t="s">
        <v>65</v>
      </c>
      <c r="S9081" t="s">
        <v>61</v>
      </c>
      <c r="T9081">
        <v>6.3</v>
      </c>
      <c r="U9081">
        <v>4</v>
      </c>
      <c r="V9081">
        <v>110</v>
      </c>
      <c r="W9081">
        <v>0</v>
      </c>
      <c r="X9081">
        <v>0</v>
      </c>
      <c r="Y9081" t="s">
        <v>36</v>
      </c>
    </row>
    <row r="9082" spans="1:25" x14ac:dyDescent="0.25">
      <c r="A9082" t="s">
        <v>11128</v>
      </c>
      <c r="B9082" t="s">
        <v>6320</v>
      </c>
      <c r="C9082" t="s">
        <v>54</v>
      </c>
      <c r="D9082" t="s">
        <v>28</v>
      </c>
      <c r="E9082" t="s">
        <v>27</v>
      </c>
      <c r="F9082" s="1" t="s">
        <v>21136</v>
      </c>
      <c r="G9082">
        <v>266</v>
      </c>
      <c r="H9082" t="s">
        <v>29</v>
      </c>
      <c r="I9082">
        <v>1209</v>
      </c>
      <c r="J9082">
        <v>284.83999999999997</v>
      </c>
      <c r="K9082">
        <f>Passenger_Data[[#This Row],[Price_USD]]*1</f>
        <v>284.83999999999997</v>
      </c>
      <c r="L9082">
        <v>77</v>
      </c>
      <c r="M9082" t="s">
        <v>30</v>
      </c>
      <c r="N9082" t="s">
        <v>31</v>
      </c>
      <c r="O9082" t="s">
        <v>33</v>
      </c>
      <c r="P9082" t="s">
        <v>50</v>
      </c>
      <c r="Q9082">
        <v>0</v>
      </c>
      <c r="R9082" t="s">
        <v>65</v>
      </c>
      <c r="S9082" t="s">
        <v>44</v>
      </c>
      <c r="T9082">
        <v>6.4</v>
      </c>
      <c r="U9082">
        <v>2</v>
      </c>
      <c r="V9082">
        <v>60</v>
      </c>
      <c r="W9082">
        <v>0</v>
      </c>
      <c r="X9082">
        <v>0</v>
      </c>
      <c r="Y9082" t="s">
        <v>77</v>
      </c>
    </row>
    <row r="9083" spans="1:25" x14ac:dyDescent="0.25">
      <c r="A9083" t="s">
        <v>11129</v>
      </c>
      <c r="B9083" t="s">
        <v>193</v>
      </c>
      <c r="C9083" t="s">
        <v>26</v>
      </c>
      <c r="D9083" t="s">
        <v>49</v>
      </c>
      <c r="E9083" t="s">
        <v>59</v>
      </c>
      <c r="F9083" s="1" t="s">
        <v>21137</v>
      </c>
      <c r="G9083">
        <v>234</v>
      </c>
      <c r="H9083" t="s">
        <v>29</v>
      </c>
      <c r="I9083">
        <v>860</v>
      </c>
      <c r="J9083">
        <v>385.74</v>
      </c>
      <c r="K9083">
        <f>Passenger_Data[[#This Row],[Price_USD]]*1</f>
        <v>385.74</v>
      </c>
      <c r="L9083">
        <v>22</v>
      </c>
      <c r="M9083" t="s">
        <v>40</v>
      </c>
      <c r="N9083" t="s">
        <v>41</v>
      </c>
      <c r="O9083" t="s">
        <v>56</v>
      </c>
      <c r="P9083" t="s">
        <v>50</v>
      </c>
      <c r="Q9083">
        <v>0</v>
      </c>
      <c r="R9083" t="s">
        <v>65</v>
      </c>
      <c r="S9083" t="s">
        <v>35</v>
      </c>
      <c r="T9083">
        <v>6.7</v>
      </c>
      <c r="U9083">
        <v>8</v>
      </c>
      <c r="V9083">
        <v>29</v>
      </c>
      <c r="W9083">
        <v>0</v>
      </c>
      <c r="X9083">
        <v>0</v>
      </c>
      <c r="Y9083" t="s">
        <v>45</v>
      </c>
    </row>
    <row r="9084" spans="1:25" x14ac:dyDescent="0.25">
      <c r="A9084" t="s">
        <v>11130</v>
      </c>
      <c r="B9084" t="s">
        <v>5037</v>
      </c>
      <c r="C9084" t="s">
        <v>26</v>
      </c>
      <c r="D9084" t="s">
        <v>49</v>
      </c>
      <c r="E9084" t="s">
        <v>55</v>
      </c>
      <c r="F9084" s="1" t="s">
        <v>21138</v>
      </c>
      <c r="G9084">
        <v>231</v>
      </c>
      <c r="H9084" t="s">
        <v>86</v>
      </c>
      <c r="I9084">
        <v>1189</v>
      </c>
      <c r="J9084">
        <v>329.42</v>
      </c>
      <c r="K9084">
        <f>Passenger_Data[[#This Row],[Price_USD]]*1</f>
        <v>329.42</v>
      </c>
      <c r="L9084">
        <v>59</v>
      </c>
      <c r="M9084" t="s">
        <v>40</v>
      </c>
      <c r="N9084" t="s">
        <v>60</v>
      </c>
      <c r="O9084" t="s">
        <v>32</v>
      </c>
      <c r="P9084" t="s">
        <v>50</v>
      </c>
      <c r="Q9084">
        <v>0</v>
      </c>
      <c r="R9084" t="s">
        <v>65</v>
      </c>
      <c r="S9084" t="s">
        <v>68</v>
      </c>
      <c r="T9084">
        <v>7</v>
      </c>
      <c r="U9084">
        <v>0</v>
      </c>
      <c r="V9084">
        <v>30</v>
      </c>
      <c r="W9084">
        <v>0</v>
      </c>
      <c r="X9084">
        <v>0</v>
      </c>
      <c r="Y9084" t="s">
        <v>77</v>
      </c>
    </row>
    <row r="9085" spans="1:25" x14ac:dyDescent="0.25">
      <c r="A9085" t="s">
        <v>11131</v>
      </c>
      <c r="B9085" t="s">
        <v>1214</v>
      </c>
      <c r="C9085" t="s">
        <v>54</v>
      </c>
      <c r="D9085" t="s">
        <v>28</v>
      </c>
      <c r="E9085" t="s">
        <v>28</v>
      </c>
      <c r="F9085" s="1" t="s">
        <v>21139</v>
      </c>
      <c r="G9085">
        <v>228</v>
      </c>
      <c r="H9085" t="s">
        <v>29</v>
      </c>
      <c r="I9085">
        <v>770</v>
      </c>
      <c r="J9085">
        <v>344.58</v>
      </c>
      <c r="K9085">
        <f>Passenger_Data[[#This Row],[Price_USD]]*1</f>
        <v>344.58</v>
      </c>
      <c r="L9085">
        <v>49</v>
      </c>
      <c r="M9085" t="s">
        <v>40</v>
      </c>
      <c r="N9085" t="s">
        <v>31</v>
      </c>
      <c r="O9085" t="s">
        <v>32</v>
      </c>
      <c r="P9085" t="s">
        <v>83</v>
      </c>
      <c r="Q9085">
        <v>0</v>
      </c>
      <c r="R9085" t="s">
        <v>51</v>
      </c>
      <c r="S9085" t="s">
        <v>68</v>
      </c>
      <c r="T9085">
        <v>7.6</v>
      </c>
      <c r="U9085">
        <v>18</v>
      </c>
      <c r="V9085">
        <v>85</v>
      </c>
      <c r="W9085">
        <v>0</v>
      </c>
      <c r="X9085">
        <v>1</v>
      </c>
      <c r="Y9085" t="s">
        <v>77</v>
      </c>
    </row>
    <row r="9086" spans="1:25" x14ac:dyDescent="0.25">
      <c r="A9086" t="s">
        <v>11132</v>
      </c>
      <c r="B9086" t="s">
        <v>6420</v>
      </c>
      <c r="C9086" t="s">
        <v>73</v>
      </c>
      <c r="D9086" t="s">
        <v>28</v>
      </c>
      <c r="E9086" t="s">
        <v>28</v>
      </c>
      <c r="F9086" s="1" t="s">
        <v>21140</v>
      </c>
      <c r="G9086">
        <v>260</v>
      </c>
      <c r="H9086" t="s">
        <v>29</v>
      </c>
      <c r="I9086">
        <v>947</v>
      </c>
      <c r="J9086">
        <v>311.37</v>
      </c>
      <c r="K9086">
        <f>Passenger_Data[[#This Row],[Price_USD]]*1</f>
        <v>311.37</v>
      </c>
      <c r="L9086">
        <v>74</v>
      </c>
      <c r="M9086" t="s">
        <v>30</v>
      </c>
      <c r="N9086" t="s">
        <v>31</v>
      </c>
      <c r="O9086" t="s">
        <v>42</v>
      </c>
      <c r="P9086" t="s">
        <v>50</v>
      </c>
      <c r="Q9086">
        <v>1</v>
      </c>
      <c r="R9086" t="s">
        <v>51</v>
      </c>
      <c r="S9086" t="s">
        <v>44</v>
      </c>
      <c r="T9086">
        <v>7.6</v>
      </c>
      <c r="U9086">
        <v>9</v>
      </c>
      <c r="V9086">
        <v>97</v>
      </c>
      <c r="W9086">
        <v>0</v>
      </c>
      <c r="X9086">
        <v>0</v>
      </c>
      <c r="Y9086" t="s">
        <v>36</v>
      </c>
    </row>
    <row r="9087" spans="1:25" x14ac:dyDescent="0.25">
      <c r="A9087" t="s">
        <v>11133</v>
      </c>
      <c r="B9087" t="s">
        <v>4461</v>
      </c>
      <c r="C9087" t="s">
        <v>73</v>
      </c>
      <c r="D9087" t="s">
        <v>39</v>
      </c>
      <c r="E9087" t="s">
        <v>76</v>
      </c>
      <c r="F9087" s="1" t="s">
        <v>21141</v>
      </c>
      <c r="G9087">
        <v>282</v>
      </c>
      <c r="H9087" t="s">
        <v>29</v>
      </c>
      <c r="I9087">
        <v>1147</v>
      </c>
      <c r="J9087">
        <v>134.6</v>
      </c>
      <c r="K9087">
        <f>Passenger_Data[[#This Row],[Price_USD]]*1</f>
        <v>134.6</v>
      </c>
      <c r="L9087">
        <v>59</v>
      </c>
      <c r="M9087" t="s">
        <v>40</v>
      </c>
      <c r="N9087" t="s">
        <v>31</v>
      </c>
      <c r="O9087" t="s">
        <v>56</v>
      </c>
      <c r="P9087" t="s">
        <v>264</v>
      </c>
      <c r="Q9087">
        <v>0</v>
      </c>
      <c r="R9087" t="s">
        <v>65</v>
      </c>
      <c r="S9087" t="s">
        <v>35</v>
      </c>
      <c r="T9087">
        <v>6.6</v>
      </c>
      <c r="U9087">
        <v>28</v>
      </c>
      <c r="V9087">
        <v>49</v>
      </c>
      <c r="W9087">
        <v>0</v>
      </c>
      <c r="X9087">
        <v>1</v>
      </c>
      <c r="Y9087" t="s">
        <v>77</v>
      </c>
    </row>
    <row r="9088" spans="1:25" x14ac:dyDescent="0.25">
      <c r="A9088" t="s">
        <v>11134</v>
      </c>
      <c r="B9088" t="s">
        <v>952</v>
      </c>
      <c r="C9088" t="s">
        <v>54</v>
      </c>
      <c r="D9088" t="s">
        <v>76</v>
      </c>
      <c r="E9088" t="s">
        <v>28</v>
      </c>
      <c r="F9088" s="1" t="s">
        <v>21142</v>
      </c>
      <c r="G9088">
        <v>79</v>
      </c>
      <c r="H9088" t="s">
        <v>29</v>
      </c>
      <c r="I9088">
        <v>1156</v>
      </c>
      <c r="J9088">
        <v>148.85</v>
      </c>
      <c r="K9088">
        <f>Passenger_Data[[#This Row],[Price_USD]]*1</f>
        <v>148.85</v>
      </c>
      <c r="L9088">
        <v>21</v>
      </c>
      <c r="M9088" t="s">
        <v>40</v>
      </c>
      <c r="N9088" t="s">
        <v>41</v>
      </c>
      <c r="O9088" t="s">
        <v>56</v>
      </c>
      <c r="P9088" t="s">
        <v>50</v>
      </c>
      <c r="Q9088">
        <v>0</v>
      </c>
      <c r="R9088" t="s">
        <v>65</v>
      </c>
      <c r="S9088" t="s">
        <v>44</v>
      </c>
      <c r="T9088">
        <v>5.9</v>
      </c>
      <c r="U9088">
        <v>8</v>
      </c>
      <c r="V9088">
        <v>73</v>
      </c>
      <c r="W9088">
        <v>0</v>
      </c>
      <c r="X9088">
        <v>0</v>
      </c>
      <c r="Y9088" t="s">
        <v>45</v>
      </c>
    </row>
    <row r="9089" spans="1:25" x14ac:dyDescent="0.25">
      <c r="A9089" t="s">
        <v>11135</v>
      </c>
      <c r="B9089" t="s">
        <v>502</v>
      </c>
      <c r="C9089" t="s">
        <v>82</v>
      </c>
      <c r="D9089" t="s">
        <v>27</v>
      </c>
      <c r="E9089" t="s">
        <v>28</v>
      </c>
      <c r="F9089" s="1" t="s">
        <v>21143</v>
      </c>
      <c r="G9089">
        <v>127</v>
      </c>
      <c r="H9089" t="s">
        <v>29</v>
      </c>
      <c r="I9089">
        <v>1132</v>
      </c>
      <c r="J9089">
        <v>372.37</v>
      </c>
      <c r="K9089">
        <f>Passenger_Data[[#This Row],[Price_USD]]*1</f>
        <v>372.37</v>
      </c>
      <c r="L9089">
        <v>56</v>
      </c>
      <c r="M9089" t="s">
        <v>30</v>
      </c>
      <c r="N9089" t="s">
        <v>31</v>
      </c>
      <c r="O9089" t="s">
        <v>33</v>
      </c>
      <c r="P9089" t="s">
        <v>50</v>
      </c>
      <c r="Q9089">
        <v>2</v>
      </c>
      <c r="R9089" t="s">
        <v>51</v>
      </c>
      <c r="S9089" t="s">
        <v>68</v>
      </c>
      <c r="T9089">
        <v>6.9</v>
      </c>
      <c r="U9089">
        <v>6</v>
      </c>
      <c r="V9089">
        <v>2</v>
      </c>
      <c r="W9089">
        <v>0</v>
      </c>
      <c r="X9089">
        <v>0</v>
      </c>
      <c r="Y9089" t="s">
        <v>77</v>
      </c>
    </row>
    <row r="9090" spans="1:25" x14ac:dyDescent="0.25">
      <c r="A9090" t="s">
        <v>11136</v>
      </c>
      <c r="B9090" t="s">
        <v>2131</v>
      </c>
      <c r="C9090" t="s">
        <v>82</v>
      </c>
      <c r="D9090" t="s">
        <v>49</v>
      </c>
      <c r="E9090" t="s">
        <v>28</v>
      </c>
      <c r="F9090" s="1" t="s">
        <v>21144</v>
      </c>
      <c r="G9090">
        <v>295</v>
      </c>
      <c r="H9090" t="s">
        <v>29</v>
      </c>
      <c r="I9090">
        <v>1353</v>
      </c>
      <c r="J9090">
        <v>334.55</v>
      </c>
      <c r="K9090">
        <f>Passenger_Data[[#This Row],[Price_USD]]*1</f>
        <v>334.55</v>
      </c>
      <c r="L9090">
        <v>47</v>
      </c>
      <c r="M9090" t="s">
        <v>30</v>
      </c>
      <c r="N9090" t="s">
        <v>31</v>
      </c>
      <c r="O9090" t="s">
        <v>32</v>
      </c>
      <c r="P9090" t="s">
        <v>83</v>
      </c>
      <c r="Q9090">
        <v>0</v>
      </c>
      <c r="R9090" t="s">
        <v>51</v>
      </c>
      <c r="S9090" t="s">
        <v>35</v>
      </c>
      <c r="T9090">
        <v>10</v>
      </c>
      <c r="U9090">
        <v>5</v>
      </c>
      <c r="V9090">
        <v>79</v>
      </c>
      <c r="W9090">
        <v>0</v>
      </c>
      <c r="X9090">
        <v>0</v>
      </c>
      <c r="Y9090" t="s">
        <v>45</v>
      </c>
    </row>
    <row r="9091" spans="1:25" x14ac:dyDescent="0.25">
      <c r="A9091" t="s">
        <v>11137</v>
      </c>
      <c r="B9091" t="s">
        <v>3845</v>
      </c>
      <c r="C9091" t="s">
        <v>26</v>
      </c>
      <c r="D9091" t="s">
        <v>76</v>
      </c>
      <c r="E9091" t="s">
        <v>55</v>
      </c>
      <c r="F9091" s="1" t="s">
        <v>21145</v>
      </c>
      <c r="G9091">
        <v>209</v>
      </c>
      <c r="H9091" t="s">
        <v>29</v>
      </c>
      <c r="I9091">
        <v>311</v>
      </c>
      <c r="J9091">
        <v>556.24</v>
      </c>
      <c r="K9091">
        <f>Passenger_Data[[#This Row],[Price_USD]]*1</f>
        <v>556.24</v>
      </c>
      <c r="L9091">
        <v>71</v>
      </c>
      <c r="M9091" t="s">
        <v>40</v>
      </c>
      <c r="N9091" t="s">
        <v>60</v>
      </c>
      <c r="O9091" t="s">
        <v>56</v>
      </c>
      <c r="P9091" t="s">
        <v>50</v>
      </c>
      <c r="Q9091">
        <v>1</v>
      </c>
      <c r="R9091" t="s">
        <v>65</v>
      </c>
      <c r="S9091" t="s">
        <v>68</v>
      </c>
      <c r="T9091">
        <v>6.6</v>
      </c>
      <c r="U9091">
        <v>9</v>
      </c>
      <c r="V9091">
        <v>11</v>
      </c>
      <c r="W9091">
        <v>1</v>
      </c>
      <c r="X9091">
        <v>0</v>
      </c>
      <c r="Y9091" t="s">
        <v>77</v>
      </c>
    </row>
    <row r="9092" spans="1:25" x14ac:dyDescent="0.25">
      <c r="A9092" t="s">
        <v>11138</v>
      </c>
      <c r="B9092" t="s">
        <v>4431</v>
      </c>
      <c r="C9092" t="s">
        <v>82</v>
      </c>
      <c r="D9092" t="s">
        <v>76</v>
      </c>
      <c r="E9092" t="s">
        <v>64</v>
      </c>
      <c r="F9092" s="1" t="s">
        <v>21146</v>
      </c>
      <c r="G9092">
        <v>148</v>
      </c>
      <c r="H9092" t="s">
        <v>29</v>
      </c>
      <c r="I9092">
        <v>985</v>
      </c>
      <c r="J9092">
        <v>214.92</v>
      </c>
      <c r="K9092">
        <f>Passenger_Data[[#This Row],[Price_USD]]*1</f>
        <v>214.92</v>
      </c>
      <c r="L9092">
        <v>59</v>
      </c>
      <c r="M9092" t="s">
        <v>40</v>
      </c>
      <c r="N9092" t="s">
        <v>41</v>
      </c>
      <c r="O9092" t="s">
        <v>32</v>
      </c>
      <c r="P9092" t="s">
        <v>50</v>
      </c>
      <c r="Q9092">
        <v>0</v>
      </c>
      <c r="R9092" t="s">
        <v>51</v>
      </c>
      <c r="S9092" t="s">
        <v>44</v>
      </c>
      <c r="T9092">
        <v>4.2</v>
      </c>
      <c r="U9092">
        <v>9</v>
      </c>
      <c r="V9092">
        <v>99</v>
      </c>
      <c r="W9092">
        <v>0</v>
      </c>
      <c r="X9092">
        <v>0</v>
      </c>
      <c r="Y9092" t="s">
        <v>45</v>
      </c>
    </row>
    <row r="9093" spans="1:25" x14ac:dyDescent="0.25">
      <c r="A9093" t="s">
        <v>11139</v>
      </c>
      <c r="B9093" t="s">
        <v>5859</v>
      </c>
      <c r="C9093" t="s">
        <v>82</v>
      </c>
      <c r="D9093" t="s">
        <v>28</v>
      </c>
      <c r="E9093" t="s">
        <v>55</v>
      </c>
      <c r="F9093" s="1" t="s">
        <v>21147</v>
      </c>
      <c r="G9093">
        <v>97</v>
      </c>
      <c r="H9093" t="s">
        <v>29</v>
      </c>
      <c r="I9093">
        <v>1593</v>
      </c>
      <c r="J9093">
        <v>270.79000000000002</v>
      </c>
      <c r="K9093">
        <f>Passenger_Data[[#This Row],[Price_USD]]*1</f>
        <v>270.79000000000002</v>
      </c>
      <c r="L9093">
        <v>65</v>
      </c>
      <c r="M9093" t="s">
        <v>30</v>
      </c>
      <c r="N9093" t="s">
        <v>31</v>
      </c>
      <c r="O9093" t="s">
        <v>56</v>
      </c>
      <c r="P9093" t="s">
        <v>50</v>
      </c>
      <c r="Q9093">
        <v>2</v>
      </c>
      <c r="R9093" t="s">
        <v>34</v>
      </c>
      <c r="S9093" t="s">
        <v>68</v>
      </c>
      <c r="T9093">
        <v>8.6999999999999993</v>
      </c>
      <c r="U9093">
        <v>7</v>
      </c>
      <c r="V9093">
        <v>0</v>
      </c>
      <c r="W9093">
        <v>0</v>
      </c>
      <c r="X9093">
        <v>0</v>
      </c>
      <c r="Y9093" t="s">
        <v>45</v>
      </c>
    </row>
    <row r="9094" spans="1:25" x14ac:dyDescent="0.25">
      <c r="A9094" t="s">
        <v>11140</v>
      </c>
      <c r="B9094" t="s">
        <v>734</v>
      </c>
      <c r="C9094" t="s">
        <v>48</v>
      </c>
      <c r="D9094" t="s">
        <v>64</v>
      </c>
      <c r="E9094" t="s">
        <v>55</v>
      </c>
      <c r="F9094" s="1" t="s">
        <v>21148</v>
      </c>
      <c r="G9094">
        <v>207</v>
      </c>
      <c r="H9094" t="s">
        <v>29</v>
      </c>
      <c r="I9094">
        <v>1680</v>
      </c>
      <c r="J9094">
        <v>486.1</v>
      </c>
      <c r="K9094">
        <f>Passenger_Data[[#This Row],[Price_USD]]*1</f>
        <v>486.1</v>
      </c>
      <c r="L9094">
        <v>35</v>
      </c>
      <c r="M9094" t="s">
        <v>30</v>
      </c>
      <c r="N9094" t="s">
        <v>31</v>
      </c>
      <c r="O9094" t="s">
        <v>33</v>
      </c>
      <c r="P9094" t="s">
        <v>33</v>
      </c>
      <c r="Q9094">
        <v>1</v>
      </c>
      <c r="R9094" t="s">
        <v>65</v>
      </c>
      <c r="S9094" t="s">
        <v>44</v>
      </c>
      <c r="T9094">
        <v>5.6</v>
      </c>
      <c r="U9094">
        <v>2</v>
      </c>
      <c r="V9094">
        <v>40</v>
      </c>
      <c r="W9094">
        <v>0</v>
      </c>
      <c r="X9094">
        <v>0</v>
      </c>
      <c r="Y9094" t="s">
        <v>45</v>
      </c>
    </row>
    <row r="9095" spans="1:25" x14ac:dyDescent="0.25">
      <c r="A9095" t="s">
        <v>11141</v>
      </c>
      <c r="B9095" t="s">
        <v>7176</v>
      </c>
      <c r="C9095" t="s">
        <v>73</v>
      </c>
      <c r="D9095" t="s">
        <v>64</v>
      </c>
      <c r="E9095" t="s">
        <v>76</v>
      </c>
      <c r="F9095" s="1" t="s">
        <v>21149</v>
      </c>
      <c r="G9095">
        <v>173</v>
      </c>
      <c r="H9095" t="s">
        <v>29</v>
      </c>
      <c r="I9095">
        <v>1052</v>
      </c>
      <c r="J9095">
        <v>375.46</v>
      </c>
      <c r="K9095">
        <f>Passenger_Data[[#This Row],[Price_USD]]*1</f>
        <v>375.46</v>
      </c>
      <c r="L9095">
        <v>62</v>
      </c>
      <c r="M9095" t="s">
        <v>40</v>
      </c>
      <c r="N9095" t="s">
        <v>41</v>
      </c>
      <c r="O9095" t="s">
        <v>32</v>
      </c>
      <c r="P9095" t="s">
        <v>50</v>
      </c>
      <c r="Q9095">
        <v>0</v>
      </c>
      <c r="R9095" t="s">
        <v>65</v>
      </c>
      <c r="S9095" t="s">
        <v>44</v>
      </c>
      <c r="T9095">
        <v>7.2</v>
      </c>
      <c r="U9095">
        <v>6</v>
      </c>
      <c r="V9095">
        <v>2</v>
      </c>
      <c r="W9095">
        <v>0</v>
      </c>
      <c r="X9095">
        <v>0</v>
      </c>
      <c r="Y9095" t="s">
        <v>77</v>
      </c>
    </row>
    <row r="9096" spans="1:25" x14ac:dyDescent="0.25">
      <c r="A9096" t="s">
        <v>11142</v>
      </c>
      <c r="B9096" t="s">
        <v>2746</v>
      </c>
      <c r="C9096" t="s">
        <v>54</v>
      </c>
      <c r="D9096" t="s">
        <v>59</v>
      </c>
      <c r="E9096" t="s">
        <v>64</v>
      </c>
      <c r="F9096" s="1" t="s">
        <v>21150</v>
      </c>
      <c r="G9096">
        <v>198</v>
      </c>
      <c r="H9096" t="s">
        <v>29</v>
      </c>
      <c r="I9096">
        <v>1485</v>
      </c>
      <c r="J9096">
        <v>514.42999999999995</v>
      </c>
      <c r="K9096">
        <f>Passenger_Data[[#This Row],[Price_USD]]*1</f>
        <v>514.42999999999995</v>
      </c>
      <c r="L9096">
        <v>73</v>
      </c>
      <c r="M9096" t="s">
        <v>40</v>
      </c>
      <c r="N9096" t="s">
        <v>41</v>
      </c>
      <c r="O9096" t="s">
        <v>32</v>
      </c>
      <c r="P9096" t="s">
        <v>50</v>
      </c>
      <c r="Q9096">
        <v>4</v>
      </c>
      <c r="R9096" t="s">
        <v>65</v>
      </c>
      <c r="S9096" t="s">
        <v>44</v>
      </c>
      <c r="T9096">
        <v>5.0999999999999996</v>
      </c>
      <c r="U9096">
        <v>1</v>
      </c>
      <c r="V9096">
        <v>63</v>
      </c>
      <c r="W9096">
        <v>0</v>
      </c>
      <c r="X9096">
        <v>0</v>
      </c>
      <c r="Y9096" t="s">
        <v>45</v>
      </c>
    </row>
    <row r="9097" spans="1:25" x14ac:dyDescent="0.25">
      <c r="A9097" t="s">
        <v>11143</v>
      </c>
      <c r="B9097" t="s">
        <v>522</v>
      </c>
      <c r="C9097" t="s">
        <v>73</v>
      </c>
      <c r="D9097" t="s">
        <v>76</v>
      </c>
      <c r="E9097" t="s">
        <v>27</v>
      </c>
      <c r="F9097" s="1" t="s">
        <v>21151</v>
      </c>
      <c r="G9097">
        <v>165</v>
      </c>
      <c r="H9097" t="s">
        <v>29</v>
      </c>
      <c r="I9097">
        <v>1350</v>
      </c>
      <c r="J9097">
        <v>522.67999999999995</v>
      </c>
      <c r="K9097">
        <f>Passenger_Data[[#This Row],[Price_USD]]*1</f>
        <v>522.67999999999995</v>
      </c>
      <c r="L9097">
        <v>55</v>
      </c>
      <c r="M9097" t="s">
        <v>40</v>
      </c>
      <c r="N9097" t="s">
        <v>31</v>
      </c>
      <c r="O9097" t="s">
        <v>56</v>
      </c>
      <c r="P9097" t="s">
        <v>83</v>
      </c>
      <c r="Q9097">
        <v>0</v>
      </c>
      <c r="R9097" t="s">
        <v>65</v>
      </c>
      <c r="S9097" t="s">
        <v>35</v>
      </c>
      <c r="T9097">
        <v>8.1999999999999993</v>
      </c>
      <c r="U9097">
        <v>4</v>
      </c>
      <c r="V9097">
        <v>7</v>
      </c>
      <c r="W9097">
        <v>0</v>
      </c>
      <c r="X9097">
        <v>0</v>
      </c>
      <c r="Y9097" t="s">
        <v>45</v>
      </c>
    </row>
    <row r="9098" spans="1:25" x14ac:dyDescent="0.25">
      <c r="A9098" t="s">
        <v>11144</v>
      </c>
      <c r="B9098" t="s">
        <v>5430</v>
      </c>
      <c r="C9098" t="s">
        <v>48</v>
      </c>
      <c r="D9098" t="s">
        <v>59</v>
      </c>
      <c r="E9098" t="s">
        <v>55</v>
      </c>
      <c r="F9098" s="1" t="s">
        <v>21152</v>
      </c>
      <c r="G9098">
        <v>105</v>
      </c>
      <c r="H9098" t="s">
        <v>86</v>
      </c>
      <c r="I9098">
        <v>734</v>
      </c>
      <c r="J9098">
        <v>265.75</v>
      </c>
      <c r="K9098">
        <f>Passenger_Data[[#This Row],[Price_USD]]*1</f>
        <v>265.75</v>
      </c>
      <c r="L9098">
        <v>63</v>
      </c>
      <c r="M9098" t="s">
        <v>30</v>
      </c>
      <c r="N9098" t="s">
        <v>41</v>
      </c>
      <c r="O9098" t="s">
        <v>32</v>
      </c>
      <c r="P9098" t="s">
        <v>83</v>
      </c>
      <c r="Q9098">
        <v>0</v>
      </c>
      <c r="R9098" t="s">
        <v>34</v>
      </c>
      <c r="S9098" t="s">
        <v>61</v>
      </c>
      <c r="T9098">
        <v>4.5999999999999996</v>
      </c>
      <c r="U9098">
        <v>5</v>
      </c>
      <c r="V9098">
        <v>105</v>
      </c>
      <c r="W9098">
        <v>0</v>
      </c>
      <c r="X9098">
        <v>1</v>
      </c>
      <c r="Y9098" t="s">
        <v>77</v>
      </c>
    </row>
    <row r="9099" spans="1:25" x14ac:dyDescent="0.25">
      <c r="A9099" t="s">
        <v>11145</v>
      </c>
      <c r="B9099" t="s">
        <v>1808</v>
      </c>
      <c r="C9099" t="s">
        <v>54</v>
      </c>
      <c r="D9099" t="s">
        <v>59</v>
      </c>
      <c r="E9099" t="s">
        <v>55</v>
      </c>
      <c r="F9099" s="1" t="s">
        <v>21153</v>
      </c>
      <c r="G9099">
        <v>212</v>
      </c>
      <c r="H9099" t="s">
        <v>29</v>
      </c>
      <c r="I9099">
        <v>1478</v>
      </c>
      <c r="J9099">
        <v>341.71</v>
      </c>
      <c r="K9099">
        <f>Passenger_Data[[#This Row],[Price_USD]]*1</f>
        <v>341.71</v>
      </c>
      <c r="L9099">
        <v>73</v>
      </c>
      <c r="M9099" t="s">
        <v>40</v>
      </c>
      <c r="N9099" t="s">
        <v>31</v>
      </c>
      <c r="O9099" t="s">
        <v>32</v>
      </c>
      <c r="P9099" t="s">
        <v>33</v>
      </c>
      <c r="Q9099">
        <v>1</v>
      </c>
      <c r="R9099" t="s">
        <v>65</v>
      </c>
      <c r="S9099" t="s">
        <v>68</v>
      </c>
      <c r="T9099">
        <v>6</v>
      </c>
      <c r="U9099">
        <v>20</v>
      </c>
      <c r="V9099">
        <v>50</v>
      </c>
      <c r="W9099">
        <v>0</v>
      </c>
      <c r="X9099">
        <v>0</v>
      </c>
      <c r="Y9099" t="s">
        <v>36</v>
      </c>
    </row>
    <row r="9100" spans="1:25" x14ac:dyDescent="0.25">
      <c r="A9100" t="s">
        <v>11146</v>
      </c>
      <c r="B9100" t="s">
        <v>3051</v>
      </c>
      <c r="C9100" t="s">
        <v>82</v>
      </c>
      <c r="D9100" t="s">
        <v>55</v>
      </c>
      <c r="E9100" t="s">
        <v>49</v>
      </c>
      <c r="F9100" s="1" t="s">
        <v>21154</v>
      </c>
      <c r="G9100">
        <v>155</v>
      </c>
      <c r="H9100" t="s">
        <v>29</v>
      </c>
      <c r="I9100">
        <v>1284</v>
      </c>
      <c r="J9100">
        <v>276.17</v>
      </c>
      <c r="K9100">
        <f>Passenger_Data[[#This Row],[Price_USD]]*1</f>
        <v>276.17</v>
      </c>
      <c r="L9100">
        <v>69</v>
      </c>
      <c r="M9100" t="s">
        <v>30</v>
      </c>
      <c r="N9100" t="s">
        <v>41</v>
      </c>
      <c r="O9100" t="s">
        <v>32</v>
      </c>
      <c r="P9100" t="s">
        <v>50</v>
      </c>
      <c r="Q9100">
        <v>1</v>
      </c>
      <c r="R9100" t="s">
        <v>65</v>
      </c>
      <c r="S9100" t="s">
        <v>35</v>
      </c>
      <c r="T9100">
        <v>6.1</v>
      </c>
      <c r="U9100">
        <v>7</v>
      </c>
      <c r="V9100">
        <v>75</v>
      </c>
      <c r="W9100">
        <v>0</v>
      </c>
      <c r="X9100">
        <v>0</v>
      </c>
      <c r="Y9100" t="s">
        <v>45</v>
      </c>
    </row>
    <row r="9101" spans="1:25" x14ac:dyDescent="0.25">
      <c r="A9101" t="s">
        <v>11147</v>
      </c>
      <c r="B9101" t="s">
        <v>5921</v>
      </c>
      <c r="C9101" t="s">
        <v>73</v>
      </c>
      <c r="D9101" t="s">
        <v>39</v>
      </c>
      <c r="E9101" t="s">
        <v>27</v>
      </c>
      <c r="F9101" s="1" t="s">
        <v>21155</v>
      </c>
      <c r="G9101">
        <v>81</v>
      </c>
      <c r="H9101" t="s">
        <v>29</v>
      </c>
      <c r="I9101">
        <v>1127</v>
      </c>
      <c r="J9101">
        <v>334.28</v>
      </c>
      <c r="K9101">
        <f>Passenger_Data[[#This Row],[Price_USD]]*1</f>
        <v>334.28</v>
      </c>
      <c r="L9101">
        <v>32</v>
      </c>
      <c r="M9101" t="s">
        <v>30</v>
      </c>
      <c r="N9101" t="s">
        <v>31</v>
      </c>
      <c r="O9101" t="s">
        <v>32</v>
      </c>
      <c r="P9101" t="s">
        <v>83</v>
      </c>
      <c r="Q9101">
        <v>1</v>
      </c>
      <c r="R9101" t="s">
        <v>51</v>
      </c>
      <c r="S9101" t="s">
        <v>68</v>
      </c>
      <c r="T9101">
        <v>5.7</v>
      </c>
      <c r="U9101">
        <v>11</v>
      </c>
      <c r="V9101">
        <v>58</v>
      </c>
      <c r="W9101">
        <v>0</v>
      </c>
      <c r="X9101">
        <v>0</v>
      </c>
      <c r="Y9101" t="s">
        <v>45</v>
      </c>
    </row>
    <row r="9102" spans="1:25" x14ac:dyDescent="0.25">
      <c r="A9102" t="s">
        <v>11148</v>
      </c>
      <c r="B9102" t="s">
        <v>2360</v>
      </c>
      <c r="C9102" t="s">
        <v>82</v>
      </c>
      <c r="D9102" t="s">
        <v>55</v>
      </c>
      <c r="E9102" t="s">
        <v>64</v>
      </c>
      <c r="F9102" s="1" t="s">
        <v>21156</v>
      </c>
      <c r="G9102">
        <v>208</v>
      </c>
      <c r="H9102" t="s">
        <v>29</v>
      </c>
      <c r="I9102">
        <v>1159</v>
      </c>
      <c r="J9102">
        <v>327.45</v>
      </c>
      <c r="K9102">
        <f>Passenger_Data[[#This Row],[Price_USD]]*1</f>
        <v>327.45</v>
      </c>
      <c r="L9102">
        <v>53</v>
      </c>
      <c r="M9102" t="s">
        <v>30</v>
      </c>
      <c r="N9102" t="s">
        <v>31</v>
      </c>
      <c r="O9102" t="s">
        <v>33</v>
      </c>
      <c r="P9102" t="s">
        <v>50</v>
      </c>
      <c r="Q9102">
        <v>2</v>
      </c>
      <c r="R9102" t="s">
        <v>43</v>
      </c>
      <c r="S9102" t="s">
        <v>44</v>
      </c>
      <c r="T9102">
        <v>6.1</v>
      </c>
      <c r="U9102">
        <v>1</v>
      </c>
      <c r="V9102">
        <v>85</v>
      </c>
      <c r="W9102">
        <v>0</v>
      </c>
      <c r="X9102">
        <v>0</v>
      </c>
      <c r="Y9102" t="s">
        <v>36</v>
      </c>
    </row>
    <row r="9103" spans="1:25" x14ac:dyDescent="0.25">
      <c r="A9103" t="s">
        <v>11149</v>
      </c>
      <c r="B9103" t="s">
        <v>4071</v>
      </c>
      <c r="C9103" t="s">
        <v>54</v>
      </c>
      <c r="D9103" t="s">
        <v>39</v>
      </c>
      <c r="E9103" t="s">
        <v>49</v>
      </c>
      <c r="F9103" s="1" t="s">
        <v>21157</v>
      </c>
      <c r="G9103">
        <v>234</v>
      </c>
      <c r="H9103" t="s">
        <v>29</v>
      </c>
      <c r="I9103">
        <v>1241</v>
      </c>
      <c r="J9103">
        <v>517.15</v>
      </c>
      <c r="K9103">
        <f>Passenger_Data[[#This Row],[Price_USD]]*1</f>
        <v>517.15</v>
      </c>
      <c r="L9103">
        <v>37</v>
      </c>
      <c r="M9103" t="s">
        <v>30</v>
      </c>
      <c r="N9103" t="s">
        <v>31</v>
      </c>
      <c r="O9103" t="s">
        <v>56</v>
      </c>
      <c r="P9103" t="s">
        <v>50</v>
      </c>
      <c r="Q9103">
        <v>1</v>
      </c>
      <c r="R9103" t="s">
        <v>51</v>
      </c>
      <c r="S9103" t="s">
        <v>44</v>
      </c>
      <c r="T9103">
        <v>6.7</v>
      </c>
      <c r="U9103">
        <v>26</v>
      </c>
      <c r="V9103">
        <v>118</v>
      </c>
      <c r="W9103">
        <v>0</v>
      </c>
      <c r="X9103">
        <v>0</v>
      </c>
      <c r="Y9103" t="s">
        <v>45</v>
      </c>
    </row>
    <row r="9104" spans="1:25" x14ac:dyDescent="0.25">
      <c r="A9104" t="s">
        <v>11150</v>
      </c>
      <c r="B9104" t="s">
        <v>4192</v>
      </c>
      <c r="C9104" t="s">
        <v>73</v>
      </c>
      <c r="D9104" t="s">
        <v>64</v>
      </c>
      <c r="E9104" t="s">
        <v>59</v>
      </c>
      <c r="F9104" s="1" t="s">
        <v>21158</v>
      </c>
      <c r="G9104">
        <v>103</v>
      </c>
      <c r="H9104" t="s">
        <v>29</v>
      </c>
      <c r="I9104">
        <v>1240</v>
      </c>
      <c r="J9104">
        <v>383.66</v>
      </c>
      <c r="K9104">
        <f>Passenger_Data[[#This Row],[Price_USD]]*1</f>
        <v>383.66</v>
      </c>
      <c r="L9104">
        <v>25</v>
      </c>
      <c r="M9104" t="s">
        <v>30</v>
      </c>
      <c r="N9104" t="s">
        <v>31</v>
      </c>
      <c r="O9104" t="s">
        <v>42</v>
      </c>
      <c r="P9104" t="s">
        <v>50</v>
      </c>
      <c r="Q9104">
        <v>0</v>
      </c>
      <c r="R9104" t="s">
        <v>43</v>
      </c>
      <c r="S9104" t="s">
        <v>35</v>
      </c>
      <c r="T9104">
        <v>5.9</v>
      </c>
      <c r="U9104">
        <v>5</v>
      </c>
      <c r="V9104">
        <v>94</v>
      </c>
      <c r="W9104">
        <v>0</v>
      </c>
      <c r="X9104">
        <v>0</v>
      </c>
      <c r="Y9104" t="s">
        <v>36</v>
      </c>
    </row>
    <row r="9105" spans="1:25" x14ac:dyDescent="0.25">
      <c r="A9105" t="s">
        <v>11151</v>
      </c>
      <c r="B9105" t="s">
        <v>5745</v>
      </c>
      <c r="C9105" t="s">
        <v>82</v>
      </c>
      <c r="D9105" t="s">
        <v>27</v>
      </c>
      <c r="E9105" t="s">
        <v>39</v>
      </c>
      <c r="F9105" s="1" t="s">
        <v>21159</v>
      </c>
      <c r="G9105">
        <v>186</v>
      </c>
      <c r="H9105" t="s">
        <v>29</v>
      </c>
      <c r="I9105">
        <v>971</v>
      </c>
      <c r="J9105">
        <v>448.52</v>
      </c>
      <c r="K9105">
        <f>Passenger_Data[[#This Row],[Price_USD]]*1</f>
        <v>448.52</v>
      </c>
      <c r="L9105">
        <v>56</v>
      </c>
      <c r="M9105" t="s">
        <v>30</v>
      </c>
      <c r="N9105" t="s">
        <v>41</v>
      </c>
      <c r="O9105" t="s">
        <v>42</v>
      </c>
      <c r="P9105" t="s">
        <v>83</v>
      </c>
      <c r="Q9105">
        <v>3</v>
      </c>
      <c r="R9105" t="s">
        <v>51</v>
      </c>
      <c r="S9105" t="s">
        <v>61</v>
      </c>
      <c r="T9105">
        <v>6.9</v>
      </c>
      <c r="U9105">
        <v>2</v>
      </c>
      <c r="V9105">
        <v>74</v>
      </c>
      <c r="W9105">
        <v>0</v>
      </c>
      <c r="X9105">
        <v>1</v>
      </c>
      <c r="Y9105" t="s">
        <v>77</v>
      </c>
    </row>
    <row r="9106" spans="1:25" x14ac:dyDescent="0.25">
      <c r="A9106" t="s">
        <v>11152</v>
      </c>
      <c r="B9106" t="s">
        <v>3192</v>
      </c>
      <c r="C9106" t="s">
        <v>82</v>
      </c>
      <c r="D9106" t="s">
        <v>64</v>
      </c>
      <c r="E9106" t="s">
        <v>76</v>
      </c>
      <c r="F9106" s="1" t="s">
        <v>21160</v>
      </c>
      <c r="G9106">
        <v>194</v>
      </c>
      <c r="H9106" t="s">
        <v>86</v>
      </c>
      <c r="I9106">
        <v>1122</v>
      </c>
      <c r="J9106">
        <v>302.42</v>
      </c>
      <c r="K9106">
        <f>Passenger_Data[[#This Row],[Price_USD]]*1</f>
        <v>302.42</v>
      </c>
      <c r="L9106">
        <v>49</v>
      </c>
      <c r="M9106" t="s">
        <v>40</v>
      </c>
      <c r="N9106" t="s">
        <v>31</v>
      </c>
      <c r="O9106" t="s">
        <v>56</v>
      </c>
      <c r="P9106" t="s">
        <v>50</v>
      </c>
      <c r="Q9106">
        <v>1</v>
      </c>
      <c r="R9106" t="s">
        <v>65</v>
      </c>
      <c r="S9106" t="s">
        <v>35</v>
      </c>
      <c r="T9106">
        <v>6.4</v>
      </c>
      <c r="U9106">
        <v>25</v>
      </c>
      <c r="V9106">
        <v>7</v>
      </c>
      <c r="W9106">
        <v>0</v>
      </c>
      <c r="X9106">
        <v>0</v>
      </c>
      <c r="Y9106" t="s">
        <v>45</v>
      </c>
    </row>
    <row r="9107" spans="1:25" x14ac:dyDescent="0.25">
      <c r="A9107" t="s">
        <v>11153</v>
      </c>
      <c r="B9107" t="s">
        <v>7110</v>
      </c>
      <c r="C9107" t="s">
        <v>26</v>
      </c>
      <c r="D9107" t="s">
        <v>64</v>
      </c>
      <c r="E9107" t="s">
        <v>28</v>
      </c>
      <c r="F9107" s="1" t="s">
        <v>21161</v>
      </c>
      <c r="G9107">
        <v>256</v>
      </c>
      <c r="H9107" t="s">
        <v>29</v>
      </c>
      <c r="I9107">
        <v>1520</v>
      </c>
      <c r="J9107">
        <v>366.99</v>
      </c>
      <c r="K9107">
        <f>Passenger_Data[[#This Row],[Price_USD]]*1</f>
        <v>366.99</v>
      </c>
      <c r="L9107">
        <v>30</v>
      </c>
      <c r="M9107" t="s">
        <v>30</v>
      </c>
      <c r="N9107" t="s">
        <v>41</v>
      </c>
      <c r="O9107" t="s">
        <v>42</v>
      </c>
      <c r="P9107" t="s">
        <v>83</v>
      </c>
      <c r="Q9107">
        <v>1</v>
      </c>
      <c r="R9107" t="s">
        <v>65</v>
      </c>
      <c r="S9107" t="s">
        <v>35</v>
      </c>
      <c r="T9107">
        <v>9.6</v>
      </c>
      <c r="U9107">
        <v>9</v>
      </c>
      <c r="V9107">
        <v>77</v>
      </c>
      <c r="W9107">
        <v>0</v>
      </c>
      <c r="X9107">
        <v>0</v>
      </c>
      <c r="Y9107" t="s">
        <v>77</v>
      </c>
    </row>
    <row r="9108" spans="1:25" x14ac:dyDescent="0.25">
      <c r="A9108" t="s">
        <v>11154</v>
      </c>
      <c r="B9108" t="s">
        <v>237</v>
      </c>
      <c r="C9108" t="s">
        <v>26</v>
      </c>
      <c r="D9108" t="s">
        <v>76</v>
      </c>
      <c r="E9108" t="s">
        <v>28</v>
      </c>
      <c r="F9108" s="1" t="s">
        <v>21162</v>
      </c>
      <c r="G9108">
        <v>200</v>
      </c>
      <c r="H9108" t="s">
        <v>29</v>
      </c>
      <c r="I9108">
        <v>1254</v>
      </c>
      <c r="J9108">
        <v>476.59</v>
      </c>
      <c r="K9108">
        <f>Passenger_Data[[#This Row],[Price_USD]]*1</f>
        <v>476.59</v>
      </c>
      <c r="L9108">
        <v>31</v>
      </c>
      <c r="M9108" t="s">
        <v>30</v>
      </c>
      <c r="N9108" t="s">
        <v>31</v>
      </c>
      <c r="O9108" t="s">
        <v>42</v>
      </c>
      <c r="P9108" t="s">
        <v>50</v>
      </c>
      <c r="Q9108">
        <v>2</v>
      </c>
      <c r="R9108" t="s">
        <v>65</v>
      </c>
      <c r="S9108" t="s">
        <v>61</v>
      </c>
      <c r="T9108">
        <v>8.3000000000000007</v>
      </c>
      <c r="U9108">
        <v>1</v>
      </c>
      <c r="V9108">
        <v>23</v>
      </c>
      <c r="W9108">
        <v>0</v>
      </c>
      <c r="X9108">
        <v>0</v>
      </c>
      <c r="Y9108" t="s">
        <v>36</v>
      </c>
    </row>
    <row r="9109" spans="1:25" x14ac:dyDescent="0.25">
      <c r="A9109" t="s">
        <v>11155</v>
      </c>
      <c r="B9109" t="s">
        <v>626</v>
      </c>
      <c r="C9109" t="s">
        <v>82</v>
      </c>
      <c r="D9109" t="s">
        <v>27</v>
      </c>
      <c r="E9109" t="s">
        <v>59</v>
      </c>
      <c r="F9109" s="1" t="s">
        <v>21163</v>
      </c>
      <c r="G9109">
        <v>233</v>
      </c>
      <c r="H9109" t="s">
        <v>29</v>
      </c>
      <c r="I9109">
        <v>1212</v>
      </c>
      <c r="J9109">
        <v>470.76</v>
      </c>
      <c r="K9109">
        <f>Passenger_Data[[#This Row],[Price_USD]]*1</f>
        <v>470.76</v>
      </c>
      <c r="L9109">
        <v>61</v>
      </c>
      <c r="M9109" t="s">
        <v>30</v>
      </c>
      <c r="N9109" t="s">
        <v>31</v>
      </c>
      <c r="O9109" t="s">
        <v>32</v>
      </c>
      <c r="P9109" t="s">
        <v>50</v>
      </c>
      <c r="Q9109">
        <v>1</v>
      </c>
      <c r="R9109" t="s">
        <v>43</v>
      </c>
      <c r="S9109" t="s">
        <v>68</v>
      </c>
      <c r="T9109">
        <v>6.9</v>
      </c>
      <c r="U9109">
        <v>4</v>
      </c>
      <c r="V9109">
        <v>21</v>
      </c>
      <c r="W9109">
        <v>0</v>
      </c>
      <c r="X9109">
        <v>0</v>
      </c>
      <c r="Y9109" t="s">
        <v>36</v>
      </c>
    </row>
    <row r="9110" spans="1:25" x14ac:dyDescent="0.25">
      <c r="A9110" t="s">
        <v>11156</v>
      </c>
      <c r="B9110" t="s">
        <v>1885</v>
      </c>
      <c r="C9110" t="s">
        <v>73</v>
      </c>
      <c r="D9110" t="s">
        <v>59</v>
      </c>
      <c r="E9110" t="s">
        <v>55</v>
      </c>
      <c r="F9110" s="1" t="s">
        <v>21164</v>
      </c>
      <c r="G9110">
        <v>241</v>
      </c>
      <c r="H9110" t="s">
        <v>29</v>
      </c>
      <c r="I9110">
        <v>1259</v>
      </c>
      <c r="J9110">
        <v>506.21</v>
      </c>
      <c r="K9110">
        <f>Passenger_Data[[#This Row],[Price_USD]]*1</f>
        <v>506.21</v>
      </c>
      <c r="L9110">
        <v>79</v>
      </c>
      <c r="M9110" t="s">
        <v>30</v>
      </c>
      <c r="N9110" t="s">
        <v>41</v>
      </c>
      <c r="O9110" t="s">
        <v>32</v>
      </c>
      <c r="P9110" t="s">
        <v>50</v>
      </c>
      <c r="Q9110">
        <v>3</v>
      </c>
      <c r="R9110" t="s">
        <v>51</v>
      </c>
      <c r="S9110" t="s">
        <v>35</v>
      </c>
      <c r="T9110">
        <v>7.1</v>
      </c>
      <c r="U9110">
        <v>36</v>
      </c>
      <c r="V9110">
        <v>115</v>
      </c>
      <c r="W9110">
        <v>0</v>
      </c>
      <c r="X9110">
        <v>0</v>
      </c>
      <c r="Y9110" t="s">
        <v>77</v>
      </c>
    </row>
    <row r="9111" spans="1:25" x14ac:dyDescent="0.25">
      <c r="A9111" t="s">
        <v>11157</v>
      </c>
      <c r="B9111" t="s">
        <v>1405</v>
      </c>
      <c r="C9111" t="s">
        <v>54</v>
      </c>
      <c r="D9111" t="s">
        <v>39</v>
      </c>
      <c r="E9111" t="s">
        <v>55</v>
      </c>
      <c r="F9111" s="1" t="s">
        <v>21165</v>
      </c>
      <c r="G9111">
        <v>121</v>
      </c>
      <c r="H9111" t="s">
        <v>29</v>
      </c>
      <c r="I9111">
        <v>1426</v>
      </c>
      <c r="J9111">
        <v>359.8</v>
      </c>
      <c r="K9111">
        <f>Passenger_Data[[#This Row],[Price_USD]]*1</f>
        <v>359.8</v>
      </c>
      <c r="L9111">
        <v>51</v>
      </c>
      <c r="M9111" t="s">
        <v>30</v>
      </c>
      <c r="N9111" t="s">
        <v>31</v>
      </c>
      <c r="O9111" t="s">
        <v>42</v>
      </c>
      <c r="P9111" t="s">
        <v>50</v>
      </c>
      <c r="Q9111">
        <v>2</v>
      </c>
      <c r="R9111" t="s">
        <v>34</v>
      </c>
      <c r="S9111" t="s">
        <v>61</v>
      </c>
      <c r="T9111">
        <v>7.3</v>
      </c>
      <c r="U9111">
        <v>6</v>
      </c>
      <c r="V9111">
        <v>13</v>
      </c>
      <c r="W9111">
        <v>0</v>
      </c>
      <c r="X9111">
        <v>0</v>
      </c>
      <c r="Y9111" t="s">
        <v>36</v>
      </c>
    </row>
    <row r="9112" spans="1:25" x14ac:dyDescent="0.25">
      <c r="A9112" t="s">
        <v>11158</v>
      </c>
      <c r="B9112" t="s">
        <v>1516</v>
      </c>
      <c r="C9112" t="s">
        <v>26</v>
      </c>
      <c r="D9112" t="s">
        <v>39</v>
      </c>
      <c r="E9112" t="s">
        <v>64</v>
      </c>
      <c r="F9112" s="1" t="s">
        <v>21166</v>
      </c>
      <c r="G9112">
        <v>115</v>
      </c>
      <c r="H9112" t="s">
        <v>29</v>
      </c>
      <c r="I9112">
        <v>1318</v>
      </c>
      <c r="J9112">
        <v>364.43</v>
      </c>
      <c r="K9112">
        <f>Passenger_Data[[#This Row],[Price_USD]]*1</f>
        <v>364.43</v>
      </c>
      <c r="L9112">
        <v>59</v>
      </c>
      <c r="M9112" t="s">
        <v>30</v>
      </c>
      <c r="N9112" t="s">
        <v>60</v>
      </c>
      <c r="O9112" t="s">
        <v>33</v>
      </c>
      <c r="P9112" t="s">
        <v>50</v>
      </c>
      <c r="Q9112">
        <v>1</v>
      </c>
      <c r="R9112" t="s">
        <v>34</v>
      </c>
      <c r="S9112" t="s">
        <v>44</v>
      </c>
      <c r="T9112">
        <v>7</v>
      </c>
      <c r="U9112">
        <v>2</v>
      </c>
      <c r="V9112">
        <v>61</v>
      </c>
      <c r="W9112">
        <v>0</v>
      </c>
      <c r="X9112">
        <v>0</v>
      </c>
      <c r="Y9112" t="s">
        <v>45</v>
      </c>
    </row>
    <row r="9113" spans="1:25" x14ac:dyDescent="0.25">
      <c r="A9113" t="s">
        <v>11159</v>
      </c>
      <c r="B9113" t="s">
        <v>2269</v>
      </c>
      <c r="C9113" t="s">
        <v>26</v>
      </c>
      <c r="D9113" t="s">
        <v>64</v>
      </c>
      <c r="E9113" t="s">
        <v>27</v>
      </c>
      <c r="F9113" s="1" t="s">
        <v>21167</v>
      </c>
      <c r="G9113">
        <v>226</v>
      </c>
      <c r="H9113" t="s">
        <v>86</v>
      </c>
      <c r="I9113">
        <v>1324</v>
      </c>
      <c r="J9113">
        <v>275.8</v>
      </c>
      <c r="K9113">
        <f>Passenger_Data[[#This Row],[Price_USD]]*1</f>
        <v>275.8</v>
      </c>
      <c r="L9113">
        <v>65</v>
      </c>
      <c r="M9113" t="s">
        <v>40</v>
      </c>
      <c r="N9113" t="s">
        <v>41</v>
      </c>
      <c r="O9113" t="s">
        <v>56</v>
      </c>
      <c r="P9113" t="s">
        <v>50</v>
      </c>
      <c r="Q9113">
        <v>0</v>
      </c>
      <c r="R9113" t="s">
        <v>65</v>
      </c>
      <c r="S9113" t="s">
        <v>44</v>
      </c>
      <c r="T9113">
        <v>8.4</v>
      </c>
      <c r="U9113">
        <v>5</v>
      </c>
      <c r="V9113">
        <v>75</v>
      </c>
      <c r="W9113">
        <v>0</v>
      </c>
      <c r="X9113">
        <v>0</v>
      </c>
      <c r="Y9113" t="s">
        <v>77</v>
      </c>
    </row>
    <row r="9114" spans="1:25" x14ac:dyDescent="0.25">
      <c r="A9114" t="s">
        <v>11160</v>
      </c>
      <c r="B9114" t="s">
        <v>742</v>
      </c>
      <c r="C9114" t="s">
        <v>26</v>
      </c>
      <c r="D9114" t="s">
        <v>39</v>
      </c>
      <c r="E9114" t="s">
        <v>39</v>
      </c>
      <c r="F9114" s="1" t="s">
        <v>21168</v>
      </c>
      <c r="G9114">
        <v>261</v>
      </c>
      <c r="H9114" t="s">
        <v>29</v>
      </c>
      <c r="I9114">
        <v>1627</v>
      </c>
      <c r="J9114">
        <v>276.87</v>
      </c>
      <c r="K9114">
        <f>Passenger_Data[[#This Row],[Price_USD]]*1</f>
        <v>276.87</v>
      </c>
      <c r="L9114">
        <v>26</v>
      </c>
      <c r="M9114" t="s">
        <v>30</v>
      </c>
      <c r="N9114" t="s">
        <v>41</v>
      </c>
      <c r="O9114" t="s">
        <v>56</v>
      </c>
      <c r="P9114" t="s">
        <v>50</v>
      </c>
      <c r="Q9114">
        <v>0</v>
      </c>
      <c r="R9114" t="s">
        <v>65</v>
      </c>
      <c r="S9114" t="s">
        <v>68</v>
      </c>
      <c r="T9114">
        <v>5</v>
      </c>
      <c r="U9114">
        <v>2</v>
      </c>
      <c r="V9114">
        <v>114</v>
      </c>
      <c r="W9114">
        <v>0</v>
      </c>
      <c r="X9114">
        <v>0</v>
      </c>
      <c r="Y9114" t="s">
        <v>36</v>
      </c>
    </row>
    <row r="9115" spans="1:25" x14ac:dyDescent="0.25">
      <c r="A9115" t="s">
        <v>11161</v>
      </c>
      <c r="B9115" t="s">
        <v>2735</v>
      </c>
      <c r="C9115" t="s">
        <v>82</v>
      </c>
      <c r="D9115" t="s">
        <v>55</v>
      </c>
      <c r="E9115" t="s">
        <v>28</v>
      </c>
      <c r="F9115" s="1" t="s">
        <v>21169</v>
      </c>
      <c r="G9115">
        <v>229</v>
      </c>
      <c r="H9115" t="s">
        <v>29</v>
      </c>
      <c r="I9115">
        <v>1406</v>
      </c>
      <c r="J9115">
        <v>203.08</v>
      </c>
      <c r="K9115">
        <f>Passenger_Data[[#This Row],[Price_USD]]*1</f>
        <v>203.08</v>
      </c>
      <c r="L9115">
        <v>46</v>
      </c>
      <c r="M9115" t="s">
        <v>40</v>
      </c>
      <c r="N9115" t="s">
        <v>41</v>
      </c>
      <c r="O9115" t="s">
        <v>32</v>
      </c>
      <c r="P9115" t="s">
        <v>50</v>
      </c>
      <c r="Q9115">
        <v>2</v>
      </c>
      <c r="R9115" t="s">
        <v>34</v>
      </c>
      <c r="S9115" t="s">
        <v>68</v>
      </c>
      <c r="T9115">
        <v>9.8000000000000007</v>
      </c>
      <c r="U9115">
        <v>1</v>
      </c>
      <c r="V9115">
        <v>67</v>
      </c>
      <c r="W9115">
        <v>0</v>
      </c>
      <c r="X9115">
        <v>0</v>
      </c>
      <c r="Y9115" t="s">
        <v>45</v>
      </c>
    </row>
    <row r="9116" spans="1:25" x14ac:dyDescent="0.25">
      <c r="A9116" t="s">
        <v>11162</v>
      </c>
      <c r="B9116" t="s">
        <v>3353</v>
      </c>
      <c r="C9116" t="s">
        <v>26</v>
      </c>
      <c r="D9116" t="s">
        <v>59</v>
      </c>
      <c r="E9116" t="s">
        <v>28</v>
      </c>
      <c r="F9116" s="1" t="s">
        <v>21170</v>
      </c>
      <c r="G9116">
        <v>183</v>
      </c>
      <c r="H9116" t="s">
        <v>29</v>
      </c>
      <c r="I9116">
        <v>646</v>
      </c>
      <c r="J9116">
        <v>237.61</v>
      </c>
      <c r="K9116">
        <f>Passenger_Data[[#This Row],[Price_USD]]*1</f>
        <v>237.61</v>
      </c>
      <c r="L9116">
        <v>20</v>
      </c>
      <c r="M9116" t="s">
        <v>30</v>
      </c>
      <c r="N9116" t="s">
        <v>41</v>
      </c>
      <c r="O9116" t="s">
        <v>32</v>
      </c>
      <c r="P9116" t="s">
        <v>33</v>
      </c>
      <c r="Q9116">
        <v>0</v>
      </c>
      <c r="R9116" t="s">
        <v>65</v>
      </c>
      <c r="S9116" t="s">
        <v>61</v>
      </c>
      <c r="T9116">
        <v>5.7</v>
      </c>
      <c r="U9116">
        <v>12</v>
      </c>
      <c r="V9116">
        <v>79</v>
      </c>
      <c r="W9116">
        <v>0</v>
      </c>
      <c r="X9116">
        <v>0</v>
      </c>
      <c r="Y9116" t="s">
        <v>77</v>
      </c>
    </row>
    <row r="9117" spans="1:25" x14ac:dyDescent="0.25">
      <c r="A9117" t="s">
        <v>11163</v>
      </c>
      <c r="B9117" t="s">
        <v>3017</v>
      </c>
      <c r="C9117" t="s">
        <v>26</v>
      </c>
      <c r="D9117" t="s">
        <v>55</v>
      </c>
      <c r="E9117" t="s">
        <v>39</v>
      </c>
      <c r="F9117" s="1" t="s">
        <v>21171</v>
      </c>
      <c r="G9117">
        <v>94</v>
      </c>
      <c r="H9117" t="s">
        <v>86</v>
      </c>
      <c r="I9117">
        <v>1205</v>
      </c>
      <c r="J9117">
        <v>166.32</v>
      </c>
      <c r="K9117">
        <f>Passenger_Data[[#This Row],[Price_USD]]*1</f>
        <v>166.32</v>
      </c>
      <c r="L9117">
        <v>72</v>
      </c>
      <c r="M9117" t="s">
        <v>30</v>
      </c>
      <c r="N9117" t="s">
        <v>60</v>
      </c>
      <c r="O9117" t="s">
        <v>42</v>
      </c>
      <c r="P9117" t="s">
        <v>50</v>
      </c>
      <c r="Q9117">
        <v>1</v>
      </c>
      <c r="R9117" t="s">
        <v>51</v>
      </c>
      <c r="S9117" t="s">
        <v>61</v>
      </c>
      <c r="T9117">
        <v>7.8</v>
      </c>
      <c r="U9117">
        <v>8</v>
      </c>
      <c r="V9117">
        <v>96</v>
      </c>
      <c r="W9117">
        <v>0</v>
      </c>
      <c r="X9117">
        <v>1</v>
      </c>
      <c r="Y9117" t="s">
        <v>77</v>
      </c>
    </row>
    <row r="9118" spans="1:25" x14ac:dyDescent="0.25">
      <c r="A9118" t="s">
        <v>11164</v>
      </c>
      <c r="B9118" t="s">
        <v>1186</v>
      </c>
      <c r="C9118" t="s">
        <v>82</v>
      </c>
      <c r="D9118" t="s">
        <v>39</v>
      </c>
      <c r="E9118" t="s">
        <v>39</v>
      </c>
      <c r="F9118" s="1" t="s">
        <v>21172</v>
      </c>
      <c r="G9118">
        <v>125</v>
      </c>
      <c r="H9118" t="s">
        <v>29</v>
      </c>
      <c r="I9118">
        <v>1858</v>
      </c>
      <c r="J9118">
        <v>407.31</v>
      </c>
      <c r="K9118">
        <f>Passenger_Data[[#This Row],[Price_USD]]*1</f>
        <v>407.31</v>
      </c>
      <c r="L9118">
        <v>30</v>
      </c>
      <c r="M9118" t="s">
        <v>40</v>
      </c>
      <c r="N9118" t="s">
        <v>31</v>
      </c>
      <c r="O9118" t="s">
        <v>33</v>
      </c>
      <c r="P9118" t="s">
        <v>83</v>
      </c>
      <c r="Q9118">
        <v>1</v>
      </c>
      <c r="R9118" t="s">
        <v>65</v>
      </c>
      <c r="S9118" t="s">
        <v>68</v>
      </c>
      <c r="T9118">
        <v>7.7</v>
      </c>
      <c r="U9118">
        <v>4</v>
      </c>
      <c r="V9118">
        <v>90</v>
      </c>
      <c r="W9118">
        <v>0</v>
      </c>
      <c r="X9118">
        <v>0</v>
      </c>
      <c r="Y9118" t="s">
        <v>77</v>
      </c>
    </row>
    <row r="9119" spans="1:25" x14ac:dyDescent="0.25">
      <c r="A9119" t="s">
        <v>11165</v>
      </c>
      <c r="B9119" t="s">
        <v>3709</v>
      </c>
      <c r="C9119" t="s">
        <v>54</v>
      </c>
      <c r="D9119" t="s">
        <v>27</v>
      </c>
      <c r="E9119" t="s">
        <v>76</v>
      </c>
      <c r="F9119" s="1" t="s">
        <v>21173</v>
      </c>
      <c r="G9119">
        <v>168</v>
      </c>
      <c r="H9119" t="s">
        <v>86</v>
      </c>
      <c r="I9119">
        <v>1246</v>
      </c>
      <c r="J9119">
        <v>489.43</v>
      </c>
      <c r="K9119">
        <f>Passenger_Data[[#This Row],[Price_USD]]*1</f>
        <v>489.43</v>
      </c>
      <c r="L9119">
        <v>54</v>
      </c>
      <c r="M9119" t="s">
        <v>30</v>
      </c>
      <c r="N9119" t="s">
        <v>41</v>
      </c>
      <c r="O9119" t="s">
        <v>42</v>
      </c>
      <c r="P9119" t="s">
        <v>50</v>
      </c>
      <c r="Q9119">
        <v>1</v>
      </c>
      <c r="R9119" t="s">
        <v>65</v>
      </c>
      <c r="S9119" t="s">
        <v>61</v>
      </c>
      <c r="T9119">
        <v>6.3</v>
      </c>
      <c r="U9119">
        <v>21</v>
      </c>
      <c r="V9119">
        <v>64</v>
      </c>
      <c r="W9119">
        <v>0</v>
      </c>
      <c r="X9119">
        <v>0</v>
      </c>
      <c r="Y9119" t="s">
        <v>77</v>
      </c>
    </row>
    <row r="9120" spans="1:25" x14ac:dyDescent="0.25">
      <c r="A9120" t="s">
        <v>11166</v>
      </c>
      <c r="B9120" t="s">
        <v>1313</v>
      </c>
      <c r="C9120" t="s">
        <v>48</v>
      </c>
      <c r="D9120" t="s">
        <v>59</v>
      </c>
      <c r="E9120" t="s">
        <v>55</v>
      </c>
      <c r="F9120" s="1" t="s">
        <v>21174</v>
      </c>
      <c r="G9120">
        <v>188</v>
      </c>
      <c r="H9120" t="s">
        <v>29</v>
      </c>
      <c r="I9120">
        <v>889</v>
      </c>
      <c r="J9120">
        <v>388</v>
      </c>
      <c r="K9120">
        <f>Passenger_Data[[#This Row],[Price_USD]]*1</f>
        <v>388</v>
      </c>
      <c r="L9120">
        <v>37</v>
      </c>
      <c r="M9120" t="s">
        <v>30</v>
      </c>
      <c r="N9120" t="s">
        <v>31</v>
      </c>
      <c r="O9120" t="s">
        <v>42</v>
      </c>
      <c r="P9120" t="s">
        <v>50</v>
      </c>
      <c r="Q9120">
        <v>1</v>
      </c>
      <c r="R9120" t="s">
        <v>43</v>
      </c>
      <c r="S9120" t="s">
        <v>35</v>
      </c>
      <c r="T9120">
        <v>8.6999999999999993</v>
      </c>
      <c r="U9120">
        <v>1</v>
      </c>
      <c r="V9120">
        <v>38</v>
      </c>
      <c r="W9120">
        <v>0</v>
      </c>
      <c r="X9120">
        <v>0</v>
      </c>
      <c r="Y9120" t="s">
        <v>36</v>
      </c>
    </row>
    <row r="9121" spans="1:25" x14ac:dyDescent="0.25">
      <c r="A9121" t="s">
        <v>11167</v>
      </c>
      <c r="B9121" t="s">
        <v>1925</v>
      </c>
      <c r="C9121" t="s">
        <v>82</v>
      </c>
      <c r="D9121" t="s">
        <v>64</v>
      </c>
      <c r="E9121" t="s">
        <v>76</v>
      </c>
      <c r="F9121" s="1" t="s">
        <v>21175</v>
      </c>
      <c r="G9121">
        <v>127</v>
      </c>
      <c r="H9121" t="s">
        <v>86</v>
      </c>
      <c r="I9121">
        <v>802</v>
      </c>
      <c r="J9121">
        <v>235.31</v>
      </c>
      <c r="K9121">
        <f>Passenger_Data[[#This Row],[Price_USD]]*1</f>
        <v>235.31</v>
      </c>
      <c r="L9121">
        <v>62</v>
      </c>
      <c r="M9121" t="s">
        <v>30</v>
      </c>
      <c r="N9121" t="s">
        <v>60</v>
      </c>
      <c r="O9121" t="s">
        <v>33</v>
      </c>
      <c r="P9121" t="s">
        <v>50</v>
      </c>
      <c r="Q9121">
        <v>2</v>
      </c>
      <c r="R9121" t="s">
        <v>65</v>
      </c>
      <c r="S9121" t="s">
        <v>35</v>
      </c>
      <c r="T9121">
        <v>9.6</v>
      </c>
      <c r="U9121">
        <v>7</v>
      </c>
      <c r="V9121">
        <v>14</v>
      </c>
      <c r="W9121">
        <v>0</v>
      </c>
      <c r="X9121">
        <v>0</v>
      </c>
      <c r="Y9121" t="s">
        <v>36</v>
      </c>
    </row>
    <row r="9122" spans="1:25" x14ac:dyDescent="0.25">
      <c r="A9122" t="s">
        <v>11168</v>
      </c>
      <c r="B9122" t="s">
        <v>1601</v>
      </c>
      <c r="C9122" t="s">
        <v>26</v>
      </c>
      <c r="D9122" t="s">
        <v>76</v>
      </c>
      <c r="E9122" t="s">
        <v>28</v>
      </c>
      <c r="F9122" s="1" t="s">
        <v>21176</v>
      </c>
      <c r="G9122">
        <v>102</v>
      </c>
      <c r="H9122" t="s">
        <v>29</v>
      </c>
      <c r="I9122">
        <v>1405</v>
      </c>
      <c r="J9122">
        <v>381.62</v>
      </c>
      <c r="K9122">
        <f>Passenger_Data[[#This Row],[Price_USD]]*1</f>
        <v>381.62</v>
      </c>
      <c r="L9122">
        <v>53</v>
      </c>
      <c r="M9122" t="s">
        <v>30</v>
      </c>
      <c r="N9122" t="s">
        <v>60</v>
      </c>
      <c r="O9122" t="s">
        <v>42</v>
      </c>
      <c r="P9122" t="s">
        <v>33</v>
      </c>
      <c r="Q9122">
        <v>2</v>
      </c>
      <c r="R9122" t="s">
        <v>34</v>
      </c>
      <c r="S9122" t="s">
        <v>68</v>
      </c>
      <c r="T9122">
        <v>8</v>
      </c>
      <c r="U9122">
        <v>4</v>
      </c>
      <c r="V9122">
        <v>0</v>
      </c>
      <c r="W9122">
        <v>0</v>
      </c>
      <c r="X9122">
        <v>1</v>
      </c>
      <c r="Y9122" t="s">
        <v>45</v>
      </c>
    </row>
    <row r="9123" spans="1:25" x14ac:dyDescent="0.25">
      <c r="A9123" t="s">
        <v>11169</v>
      </c>
      <c r="B9123" t="s">
        <v>1696</v>
      </c>
      <c r="C9123" t="s">
        <v>73</v>
      </c>
      <c r="D9123" t="s">
        <v>28</v>
      </c>
      <c r="E9123" t="s">
        <v>64</v>
      </c>
      <c r="F9123" s="1" t="s">
        <v>21177</v>
      </c>
      <c r="G9123">
        <v>90</v>
      </c>
      <c r="H9123" t="s">
        <v>29</v>
      </c>
      <c r="I9123">
        <v>1686</v>
      </c>
      <c r="J9123">
        <v>441.5</v>
      </c>
      <c r="K9123">
        <f>Passenger_Data[[#This Row],[Price_USD]]*1</f>
        <v>441.5</v>
      </c>
      <c r="L9123">
        <v>70</v>
      </c>
      <c r="M9123" t="s">
        <v>40</v>
      </c>
      <c r="N9123" t="s">
        <v>41</v>
      </c>
      <c r="O9123" t="s">
        <v>33</v>
      </c>
      <c r="P9123" t="s">
        <v>50</v>
      </c>
      <c r="Q9123">
        <v>1</v>
      </c>
      <c r="R9123" t="s">
        <v>65</v>
      </c>
      <c r="S9123" t="s">
        <v>44</v>
      </c>
      <c r="T9123">
        <v>8</v>
      </c>
      <c r="U9123">
        <v>11</v>
      </c>
      <c r="V9123">
        <v>42</v>
      </c>
      <c r="W9123">
        <v>0</v>
      </c>
      <c r="X9123">
        <v>0</v>
      </c>
      <c r="Y9123" t="s">
        <v>36</v>
      </c>
    </row>
    <row r="9124" spans="1:25" x14ac:dyDescent="0.25">
      <c r="A9124" t="s">
        <v>11170</v>
      </c>
      <c r="B9124" t="s">
        <v>4182</v>
      </c>
      <c r="C9124" t="s">
        <v>82</v>
      </c>
      <c r="D9124" t="s">
        <v>39</v>
      </c>
      <c r="E9124" t="s">
        <v>64</v>
      </c>
      <c r="F9124" s="1" t="s">
        <v>21178</v>
      </c>
      <c r="G9124">
        <v>184</v>
      </c>
      <c r="H9124" t="s">
        <v>86</v>
      </c>
      <c r="I9124">
        <v>1121</v>
      </c>
      <c r="J9124">
        <v>385.02</v>
      </c>
      <c r="K9124">
        <f>Passenger_Data[[#This Row],[Price_USD]]*1</f>
        <v>385.02</v>
      </c>
      <c r="L9124">
        <v>41</v>
      </c>
      <c r="M9124" t="s">
        <v>30</v>
      </c>
      <c r="N9124" t="s">
        <v>31</v>
      </c>
      <c r="O9124" t="s">
        <v>56</v>
      </c>
      <c r="P9124" t="s">
        <v>83</v>
      </c>
      <c r="Q9124">
        <v>1</v>
      </c>
      <c r="R9124" t="s">
        <v>34</v>
      </c>
      <c r="S9124" t="s">
        <v>68</v>
      </c>
      <c r="T9124">
        <v>7.6</v>
      </c>
      <c r="U9124">
        <v>31</v>
      </c>
      <c r="V9124">
        <v>23</v>
      </c>
      <c r="W9124">
        <v>0</v>
      </c>
      <c r="X9124">
        <v>0</v>
      </c>
      <c r="Y9124" t="s">
        <v>36</v>
      </c>
    </row>
    <row r="9125" spans="1:25" x14ac:dyDescent="0.25">
      <c r="A9125" t="s">
        <v>11171</v>
      </c>
      <c r="B9125" t="s">
        <v>7061</v>
      </c>
      <c r="C9125" t="s">
        <v>82</v>
      </c>
      <c r="D9125" t="s">
        <v>39</v>
      </c>
      <c r="E9125" t="s">
        <v>49</v>
      </c>
      <c r="F9125" s="1" t="s">
        <v>21179</v>
      </c>
      <c r="G9125">
        <v>220</v>
      </c>
      <c r="H9125" t="s">
        <v>29</v>
      </c>
      <c r="I9125">
        <v>1524</v>
      </c>
      <c r="J9125">
        <v>434</v>
      </c>
      <c r="K9125">
        <f>Passenger_Data[[#This Row],[Price_USD]]*1</f>
        <v>434</v>
      </c>
      <c r="L9125">
        <v>64</v>
      </c>
      <c r="M9125" t="s">
        <v>40</v>
      </c>
      <c r="N9125" t="s">
        <v>60</v>
      </c>
      <c r="O9125" t="s">
        <v>32</v>
      </c>
      <c r="P9125" t="s">
        <v>33</v>
      </c>
      <c r="Q9125">
        <v>0</v>
      </c>
      <c r="R9125" t="s">
        <v>51</v>
      </c>
      <c r="S9125" t="s">
        <v>61</v>
      </c>
      <c r="T9125">
        <v>6.5</v>
      </c>
      <c r="U9125">
        <v>1</v>
      </c>
      <c r="V9125">
        <v>93</v>
      </c>
      <c r="W9125">
        <v>0</v>
      </c>
      <c r="X9125">
        <v>0</v>
      </c>
      <c r="Y9125" t="s">
        <v>77</v>
      </c>
    </row>
    <row r="9126" spans="1:25" x14ac:dyDescent="0.25">
      <c r="A9126" t="s">
        <v>11172</v>
      </c>
      <c r="B9126" t="s">
        <v>7069</v>
      </c>
      <c r="C9126" t="s">
        <v>82</v>
      </c>
      <c r="D9126" t="s">
        <v>27</v>
      </c>
      <c r="E9126" t="s">
        <v>59</v>
      </c>
      <c r="F9126" s="1" t="s">
        <v>21180</v>
      </c>
      <c r="G9126">
        <v>91</v>
      </c>
      <c r="H9126" t="s">
        <v>29</v>
      </c>
      <c r="I9126">
        <v>828</v>
      </c>
      <c r="J9126">
        <v>424.69</v>
      </c>
      <c r="K9126">
        <f>Passenger_Data[[#This Row],[Price_USD]]*1</f>
        <v>424.69</v>
      </c>
      <c r="L9126">
        <v>48</v>
      </c>
      <c r="M9126" t="s">
        <v>40</v>
      </c>
      <c r="N9126" t="s">
        <v>31</v>
      </c>
      <c r="O9126" t="s">
        <v>33</v>
      </c>
      <c r="P9126" t="s">
        <v>264</v>
      </c>
      <c r="Q9126">
        <v>0</v>
      </c>
      <c r="R9126" t="s">
        <v>65</v>
      </c>
      <c r="S9126" t="s">
        <v>35</v>
      </c>
      <c r="T9126">
        <v>7.7</v>
      </c>
      <c r="U9126">
        <v>5</v>
      </c>
      <c r="V9126">
        <v>116</v>
      </c>
      <c r="W9126">
        <v>0</v>
      </c>
      <c r="X9126">
        <v>0</v>
      </c>
      <c r="Y9126" t="s">
        <v>36</v>
      </c>
    </row>
    <row r="9127" spans="1:25" x14ac:dyDescent="0.25">
      <c r="A9127" t="s">
        <v>11173</v>
      </c>
      <c r="B9127" t="s">
        <v>2338</v>
      </c>
      <c r="C9127" t="s">
        <v>82</v>
      </c>
      <c r="D9127" t="s">
        <v>49</v>
      </c>
      <c r="E9127" t="s">
        <v>27</v>
      </c>
      <c r="F9127" s="1" t="s">
        <v>21181</v>
      </c>
      <c r="G9127">
        <v>182</v>
      </c>
      <c r="H9127" t="s">
        <v>86</v>
      </c>
      <c r="I9127">
        <v>1149</v>
      </c>
      <c r="J9127">
        <v>443.06</v>
      </c>
      <c r="K9127">
        <f>Passenger_Data[[#This Row],[Price_USD]]*1</f>
        <v>443.06</v>
      </c>
      <c r="L9127">
        <v>37</v>
      </c>
      <c r="M9127" t="s">
        <v>30</v>
      </c>
      <c r="N9127" t="s">
        <v>31</v>
      </c>
      <c r="O9127" t="s">
        <v>42</v>
      </c>
      <c r="P9127" t="s">
        <v>33</v>
      </c>
      <c r="Q9127">
        <v>2</v>
      </c>
      <c r="R9127" t="s">
        <v>65</v>
      </c>
      <c r="S9127" t="s">
        <v>61</v>
      </c>
      <c r="T9127">
        <v>9.3000000000000007</v>
      </c>
      <c r="U9127">
        <v>4</v>
      </c>
      <c r="V9127">
        <v>34</v>
      </c>
      <c r="W9127">
        <v>0</v>
      </c>
      <c r="X9127">
        <v>0</v>
      </c>
      <c r="Y9127" t="s">
        <v>36</v>
      </c>
    </row>
    <row r="9128" spans="1:25" x14ac:dyDescent="0.25">
      <c r="A9128" t="s">
        <v>11174</v>
      </c>
      <c r="B9128" t="s">
        <v>2488</v>
      </c>
      <c r="C9128" t="s">
        <v>73</v>
      </c>
      <c r="D9128" t="s">
        <v>55</v>
      </c>
      <c r="E9128" t="s">
        <v>59</v>
      </c>
      <c r="F9128" s="1" t="s">
        <v>21182</v>
      </c>
      <c r="G9128">
        <v>239</v>
      </c>
      <c r="H9128" t="s">
        <v>29</v>
      </c>
      <c r="I9128">
        <v>1200</v>
      </c>
      <c r="J9128">
        <v>448.34</v>
      </c>
      <c r="K9128">
        <f>Passenger_Data[[#This Row],[Price_USD]]*1</f>
        <v>448.34</v>
      </c>
      <c r="L9128">
        <v>58</v>
      </c>
      <c r="M9128" t="s">
        <v>40</v>
      </c>
      <c r="N9128" t="s">
        <v>31</v>
      </c>
      <c r="O9128" t="s">
        <v>42</v>
      </c>
      <c r="P9128" t="s">
        <v>83</v>
      </c>
      <c r="Q9128">
        <v>1</v>
      </c>
      <c r="R9128" t="s">
        <v>65</v>
      </c>
      <c r="S9128" t="s">
        <v>44</v>
      </c>
      <c r="T9128">
        <v>7.8</v>
      </c>
      <c r="U9128">
        <v>1</v>
      </c>
      <c r="V9128">
        <v>23</v>
      </c>
      <c r="W9128">
        <v>0</v>
      </c>
      <c r="X9128">
        <v>0</v>
      </c>
      <c r="Y9128" t="s">
        <v>36</v>
      </c>
    </row>
    <row r="9129" spans="1:25" x14ac:dyDescent="0.25">
      <c r="A9129" t="s">
        <v>11175</v>
      </c>
      <c r="B9129" t="s">
        <v>2468</v>
      </c>
      <c r="C9129" t="s">
        <v>82</v>
      </c>
      <c r="D9129" t="s">
        <v>76</v>
      </c>
      <c r="E9129" t="s">
        <v>27</v>
      </c>
      <c r="F9129" s="1" t="s">
        <v>21183</v>
      </c>
      <c r="G9129">
        <v>242</v>
      </c>
      <c r="H9129" t="s">
        <v>29</v>
      </c>
      <c r="I9129">
        <v>783</v>
      </c>
      <c r="J9129">
        <v>231.32</v>
      </c>
      <c r="K9129">
        <f>Passenger_Data[[#This Row],[Price_USD]]*1</f>
        <v>231.32</v>
      </c>
      <c r="L9129">
        <v>33</v>
      </c>
      <c r="M9129" t="s">
        <v>40</v>
      </c>
      <c r="N9129" t="s">
        <v>31</v>
      </c>
      <c r="O9129" t="s">
        <v>32</v>
      </c>
      <c r="P9129" t="s">
        <v>50</v>
      </c>
      <c r="Q9129">
        <v>1</v>
      </c>
      <c r="R9129" t="s">
        <v>51</v>
      </c>
      <c r="S9129" t="s">
        <v>35</v>
      </c>
      <c r="T9129">
        <v>7.9</v>
      </c>
      <c r="U9129">
        <v>6</v>
      </c>
      <c r="V9129">
        <v>76</v>
      </c>
      <c r="W9129">
        <v>0</v>
      </c>
      <c r="X9129">
        <v>0</v>
      </c>
      <c r="Y9129" t="s">
        <v>36</v>
      </c>
    </row>
    <row r="9130" spans="1:25" x14ac:dyDescent="0.25">
      <c r="A9130" t="s">
        <v>11176</v>
      </c>
      <c r="B9130" t="s">
        <v>3847</v>
      </c>
      <c r="C9130" t="s">
        <v>82</v>
      </c>
      <c r="D9130" t="s">
        <v>39</v>
      </c>
      <c r="E9130" t="s">
        <v>76</v>
      </c>
      <c r="F9130" s="1" t="s">
        <v>21184</v>
      </c>
      <c r="G9130">
        <v>229</v>
      </c>
      <c r="H9130" t="s">
        <v>29</v>
      </c>
      <c r="I9130">
        <v>1360</v>
      </c>
      <c r="J9130">
        <v>343.04</v>
      </c>
      <c r="K9130">
        <f>Passenger_Data[[#This Row],[Price_USD]]*1</f>
        <v>343.04</v>
      </c>
      <c r="L9130">
        <v>73</v>
      </c>
      <c r="M9130" t="s">
        <v>30</v>
      </c>
      <c r="N9130" t="s">
        <v>31</v>
      </c>
      <c r="O9130" t="s">
        <v>42</v>
      </c>
      <c r="P9130" t="s">
        <v>33</v>
      </c>
      <c r="Q9130">
        <v>1</v>
      </c>
      <c r="R9130" t="s">
        <v>65</v>
      </c>
      <c r="S9130" t="s">
        <v>44</v>
      </c>
      <c r="T9130">
        <v>8.1999999999999993</v>
      </c>
      <c r="U9130">
        <v>3</v>
      </c>
      <c r="V9130">
        <v>45</v>
      </c>
      <c r="W9130">
        <v>0</v>
      </c>
      <c r="X9130">
        <v>0</v>
      </c>
      <c r="Y9130" t="s">
        <v>45</v>
      </c>
    </row>
    <row r="9131" spans="1:25" x14ac:dyDescent="0.25">
      <c r="A9131" t="s">
        <v>11177</v>
      </c>
      <c r="B9131" t="s">
        <v>5519</v>
      </c>
      <c r="C9131" t="s">
        <v>73</v>
      </c>
      <c r="D9131" t="s">
        <v>59</v>
      </c>
      <c r="E9131" t="s">
        <v>76</v>
      </c>
      <c r="F9131" s="1" t="s">
        <v>21185</v>
      </c>
      <c r="G9131">
        <v>173</v>
      </c>
      <c r="H9131" t="s">
        <v>29</v>
      </c>
      <c r="I9131">
        <v>1031</v>
      </c>
      <c r="J9131">
        <v>392.6</v>
      </c>
      <c r="K9131">
        <f>Passenger_Data[[#This Row],[Price_USD]]*1</f>
        <v>392.6</v>
      </c>
      <c r="L9131">
        <v>24</v>
      </c>
      <c r="M9131" t="s">
        <v>30</v>
      </c>
      <c r="N9131" t="s">
        <v>41</v>
      </c>
      <c r="O9131" t="s">
        <v>56</v>
      </c>
      <c r="P9131" t="s">
        <v>83</v>
      </c>
      <c r="Q9131">
        <v>1</v>
      </c>
      <c r="R9131" t="s">
        <v>43</v>
      </c>
      <c r="S9131" t="s">
        <v>61</v>
      </c>
      <c r="T9131">
        <v>4</v>
      </c>
      <c r="U9131">
        <v>18</v>
      </c>
      <c r="V9131">
        <v>113</v>
      </c>
      <c r="W9131">
        <v>0</v>
      </c>
      <c r="X9131">
        <v>0</v>
      </c>
      <c r="Y9131" t="s">
        <v>36</v>
      </c>
    </row>
    <row r="9132" spans="1:25" x14ac:dyDescent="0.25">
      <c r="A9132" t="s">
        <v>11178</v>
      </c>
      <c r="B9132" t="s">
        <v>2463</v>
      </c>
      <c r="C9132" t="s">
        <v>82</v>
      </c>
      <c r="D9132" t="s">
        <v>28</v>
      </c>
      <c r="E9132" t="s">
        <v>27</v>
      </c>
      <c r="F9132" s="1" t="s">
        <v>21186</v>
      </c>
      <c r="G9132">
        <v>207</v>
      </c>
      <c r="H9132" t="s">
        <v>29</v>
      </c>
      <c r="I9132">
        <v>1096</v>
      </c>
      <c r="J9132">
        <v>407.01</v>
      </c>
      <c r="K9132">
        <f>Passenger_Data[[#This Row],[Price_USD]]*1</f>
        <v>407.01</v>
      </c>
      <c r="L9132">
        <v>56</v>
      </c>
      <c r="M9132" t="s">
        <v>30</v>
      </c>
      <c r="N9132" t="s">
        <v>31</v>
      </c>
      <c r="O9132" t="s">
        <v>56</v>
      </c>
      <c r="P9132" t="s">
        <v>33</v>
      </c>
      <c r="Q9132">
        <v>1</v>
      </c>
      <c r="R9132" t="s">
        <v>51</v>
      </c>
      <c r="S9132" t="s">
        <v>35</v>
      </c>
      <c r="T9132">
        <v>6.8</v>
      </c>
      <c r="U9132">
        <v>1</v>
      </c>
      <c r="V9132">
        <v>107</v>
      </c>
      <c r="W9132">
        <v>0</v>
      </c>
      <c r="X9132">
        <v>0</v>
      </c>
      <c r="Y9132" t="s">
        <v>36</v>
      </c>
    </row>
    <row r="9133" spans="1:25" x14ac:dyDescent="0.25">
      <c r="A9133" t="s">
        <v>11179</v>
      </c>
      <c r="B9133" t="s">
        <v>103</v>
      </c>
      <c r="C9133" t="s">
        <v>48</v>
      </c>
      <c r="D9133" t="s">
        <v>76</v>
      </c>
      <c r="E9133" t="s">
        <v>39</v>
      </c>
      <c r="F9133" s="1" t="s">
        <v>21187</v>
      </c>
      <c r="G9133">
        <v>120</v>
      </c>
      <c r="H9133" t="s">
        <v>86</v>
      </c>
      <c r="I9133">
        <v>1455</v>
      </c>
      <c r="J9133">
        <v>364.15</v>
      </c>
      <c r="K9133">
        <f>Passenger_Data[[#This Row],[Price_USD]]*1</f>
        <v>364.15</v>
      </c>
      <c r="L9133">
        <v>76</v>
      </c>
      <c r="M9133" t="s">
        <v>30</v>
      </c>
      <c r="N9133" t="s">
        <v>60</v>
      </c>
      <c r="O9133" t="s">
        <v>56</v>
      </c>
      <c r="P9133" t="s">
        <v>50</v>
      </c>
      <c r="Q9133">
        <v>1</v>
      </c>
      <c r="R9133" t="s">
        <v>51</v>
      </c>
      <c r="S9133" t="s">
        <v>44</v>
      </c>
      <c r="T9133">
        <v>6.1</v>
      </c>
      <c r="U9133">
        <v>0</v>
      </c>
      <c r="V9133">
        <v>117</v>
      </c>
      <c r="W9133">
        <v>0</v>
      </c>
      <c r="X9133">
        <v>0</v>
      </c>
      <c r="Y9133" t="s">
        <v>36</v>
      </c>
    </row>
    <row r="9134" spans="1:25" x14ac:dyDescent="0.25">
      <c r="A9134" t="s">
        <v>11180</v>
      </c>
      <c r="B9134" t="s">
        <v>449</v>
      </c>
      <c r="C9134" t="s">
        <v>82</v>
      </c>
      <c r="D9134" t="s">
        <v>27</v>
      </c>
      <c r="E9134" t="s">
        <v>64</v>
      </c>
      <c r="F9134" s="1" t="s">
        <v>21188</v>
      </c>
      <c r="G9134">
        <v>131</v>
      </c>
      <c r="H9134" t="s">
        <v>29</v>
      </c>
      <c r="I9134">
        <v>1599</v>
      </c>
      <c r="J9134">
        <v>312.87</v>
      </c>
      <c r="K9134">
        <f>Passenger_Data[[#This Row],[Price_USD]]*1</f>
        <v>312.87</v>
      </c>
      <c r="L9134">
        <v>31</v>
      </c>
      <c r="M9134" t="s">
        <v>30</v>
      </c>
      <c r="N9134" t="s">
        <v>31</v>
      </c>
      <c r="O9134" t="s">
        <v>56</v>
      </c>
      <c r="P9134" t="s">
        <v>50</v>
      </c>
      <c r="Q9134">
        <v>0</v>
      </c>
      <c r="R9134" t="s">
        <v>65</v>
      </c>
      <c r="S9134" t="s">
        <v>68</v>
      </c>
      <c r="T9134">
        <v>8.5</v>
      </c>
      <c r="U9134">
        <v>4</v>
      </c>
      <c r="V9134">
        <v>102</v>
      </c>
      <c r="W9134">
        <v>0</v>
      </c>
      <c r="X9134">
        <v>0</v>
      </c>
      <c r="Y9134" t="s">
        <v>45</v>
      </c>
    </row>
    <row r="9135" spans="1:25" x14ac:dyDescent="0.25">
      <c r="A9135" t="s">
        <v>11181</v>
      </c>
      <c r="B9135" t="s">
        <v>1820</v>
      </c>
      <c r="C9135" t="s">
        <v>73</v>
      </c>
      <c r="D9135" t="s">
        <v>28</v>
      </c>
      <c r="E9135" t="s">
        <v>76</v>
      </c>
      <c r="F9135" s="1" t="s">
        <v>21189</v>
      </c>
      <c r="G9135">
        <v>276</v>
      </c>
      <c r="H9135" t="s">
        <v>29</v>
      </c>
      <c r="I9135">
        <v>1371</v>
      </c>
      <c r="J9135">
        <v>370.29</v>
      </c>
      <c r="K9135">
        <f>Passenger_Data[[#This Row],[Price_USD]]*1</f>
        <v>370.29</v>
      </c>
      <c r="L9135">
        <v>68</v>
      </c>
      <c r="M9135" t="s">
        <v>30</v>
      </c>
      <c r="N9135" t="s">
        <v>31</v>
      </c>
      <c r="O9135" t="s">
        <v>56</v>
      </c>
      <c r="P9135" t="s">
        <v>83</v>
      </c>
      <c r="Q9135">
        <v>0</v>
      </c>
      <c r="R9135" t="s">
        <v>65</v>
      </c>
      <c r="S9135" t="s">
        <v>44</v>
      </c>
      <c r="T9135">
        <v>6.7</v>
      </c>
      <c r="U9135">
        <v>17</v>
      </c>
      <c r="V9135">
        <v>48</v>
      </c>
      <c r="W9135">
        <v>0</v>
      </c>
      <c r="X9135">
        <v>0</v>
      </c>
      <c r="Y9135" t="s">
        <v>45</v>
      </c>
    </row>
    <row r="9136" spans="1:25" x14ac:dyDescent="0.25">
      <c r="A9136" t="s">
        <v>11182</v>
      </c>
      <c r="B9136" t="s">
        <v>3784</v>
      </c>
      <c r="C9136" t="s">
        <v>54</v>
      </c>
      <c r="D9136" t="s">
        <v>27</v>
      </c>
      <c r="E9136" t="s">
        <v>59</v>
      </c>
      <c r="F9136" s="1" t="s">
        <v>21190</v>
      </c>
      <c r="G9136">
        <v>183</v>
      </c>
      <c r="H9136" t="s">
        <v>29</v>
      </c>
      <c r="I9136">
        <v>948</v>
      </c>
      <c r="J9136">
        <v>316.95</v>
      </c>
      <c r="K9136">
        <f>Passenger_Data[[#This Row],[Price_USD]]*1</f>
        <v>316.95</v>
      </c>
      <c r="L9136">
        <v>52</v>
      </c>
      <c r="M9136" t="s">
        <v>40</v>
      </c>
      <c r="N9136" t="s">
        <v>31</v>
      </c>
      <c r="O9136" t="s">
        <v>33</v>
      </c>
      <c r="P9136" t="s">
        <v>83</v>
      </c>
      <c r="Q9136">
        <v>2</v>
      </c>
      <c r="R9136" t="s">
        <v>65</v>
      </c>
      <c r="S9136" t="s">
        <v>68</v>
      </c>
      <c r="T9136">
        <v>5.3</v>
      </c>
      <c r="U9136">
        <v>11</v>
      </c>
      <c r="V9136">
        <v>119</v>
      </c>
      <c r="W9136">
        <v>0</v>
      </c>
      <c r="X9136">
        <v>0</v>
      </c>
      <c r="Y9136" t="s">
        <v>45</v>
      </c>
    </row>
    <row r="9137" spans="1:25" x14ac:dyDescent="0.25">
      <c r="A9137" t="s">
        <v>11183</v>
      </c>
      <c r="B9137" t="s">
        <v>2612</v>
      </c>
      <c r="C9137" t="s">
        <v>48</v>
      </c>
      <c r="D9137" t="s">
        <v>27</v>
      </c>
      <c r="E9137" t="s">
        <v>27</v>
      </c>
      <c r="F9137" s="1" t="s">
        <v>21191</v>
      </c>
      <c r="G9137">
        <v>158</v>
      </c>
      <c r="H9137" t="s">
        <v>29</v>
      </c>
      <c r="I9137">
        <v>725</v>
      </c>
      <c r="J9137">
        <v>312.98</v>
      </c>
      <c r="K9137">
        <f>Passenger_Data[[#This Row],[Price_USD]]*1</f>
        <v>312.98</v>
      </c>
      <c r="L9137">
        <v>45</v>
      </c>
      <c r="M9137" t="s">
        <v>30</v>
      </c>
      <c r="N9137" t="s">
        <v>31</v>
      </c>
      <c r="O9137" t="s">
        <v>42</v>
      </c>
      <c r="P9137" t="s">
        <v>264</v>
      </c>
      <c r="Q9137">
        <v>3</v>
      </c>
      <c r="R9137" t="s">
        <v>51</v>
      </c>
      <c r="S9137" t="s">
        <v>44</v>
      </c>
      <c r="T9137">
        <v>7.2</v>
      </c>
      <c r="U9137">
        <v>2</v>
      </c>
      <c r="V9137">
        <v>77</v>
      </c>
      <c r="W9137">
        <v>0</v>
      </c>
      <c r="X9137">
        <v>0</v>
      </c>
      <c r="Y9137" t="s">
        <v>77</v>
      </c>
    </row>
    <row r="9138" spans="1:25" x14ac:dyDescent="0.25">
      <c r="A9138" t="s">
        <v>11184</v>
      </c>
      <c r="B9138" t="s">
        <v>1126</v>
      </c>
      <c r="C9138" t="s">
        <v>26</v>
      </c>
      <c r="D9138" t="s">
        <v>28</v>
      </c>
      <c r="E9138" t="s">
        <v>76</v>
      </c>
      <c r="F9138" s="1" t="s">
        <v>21192</v>
      </c>
      <c r="G9138">
        <v>183</v>
      </c>
      <c r="H9138" t="s">
        <v>29</v>
      </c>
      <c r="I9138">
        <v>778</v>
      </c>
      <c r="J9138">
        <v>218.62</v>
      </c>
      <c r="K9138">
        <f>Passenger_Data[[#This Row],[Price_USD]]*1</f>
        <v>218.62</v>
      </c>
      <c r="L9138">
        <v>41</v>
      </c>
      <c r="M9138" t="s">
        <v>40</v>
      </c>
      <c r="N9138" t="s">
        <v>31</v>
      </c>
      <c r="O9138" t="s">
        <v>32</v>
      </c>
      <c r="P9138" t="s">
        <v>264</v>
      </c>
      <c r="Q9138">
        <v>0</v>
      </c>
      <c r="R9138" t="s">
        <v>65</v>
      </c>
      <c r="S9138" t="s">
        <v>61</v>
      </c>
      <c r="T9138">
        <v>8.8000000000000007</v>
      </c>
      <c r="U9138">
        <v>3</v>
      </c>
      <c r="V9138">
        <v>23</v>
      </c>
      <c r="W9138">
        <v>0</v>
      </c>
      <c r="X9138">
        <v>0</v>
      </c>
      <c r="Y9138" t="s">
        <v>36</v>
      </c>
    </row>
    <row r="9139" spans="1:25" x14ac:dyDescent="0.25">
      <c r="A9139" t="s">
        <v>11185</v>
      </c>
      <c r="B9139" t="s">
        <v>894</v>
      </c>
      <c r="C9139" t="s">
        <v>48</v>
      </c>
      <c r="D9139" t="s">
        <v>28</v>
      </c>
      <c r="E9139" t="s">
        <v>64</v>
      </c>
      <c r="F9139" s="1" t="s">
        <v>21193</v>
      </c>
      <c r="G9139">
        <v>245</v>
      </c>
      <c r="H9139" t="s">
        <v>29</v>
      </c>
      <c r="I9139">
        <v>965</v>
      </c>
      <c r="J9139">
        <v>247.92</v>
      </c>
      <c r="K9139">
        <f>Passenger_Data[[#This Row],[Price_USD]]*1</f>
        <v>247.92</v>
      </c>
      <c r="L9139">
        <v>79</v>
      </c>
      <c r="M9139" t="s">
        <v>40</v>
      </c>
      <c r="N9139" t="s">
        <v>31</v>
      </c>
      <c r="O9139" t="s">
        <v>42</v>
      </c>
      <c r="P9139" t="s">
        <v>83</v>
      </c>
      <c r="Q9139">
        <v>1</v>
      </c>
      <c r="R9139" t="s">
        <v>51</v>
      </c>
      <c r="S9139" t="s">
        <v>35</v>
      </c>
      <c r="T9139">
        <v>7.6</v>
      </c>
      <c r="U9139">
        <v>3</v>
      </c>
      <c r="V9139">
        <v>25</v>
      </c>
      <c r="W9139">
        <v>0</v>
      </c>
      <c r="X9139">
        <v>0</v>
      </c>
      <c r="Y9139" t="s">
        <v>45</v>
      </c>
    </row>
    <row r="9140" spans="1:25" x14ac:dyDescent="0.25">
      <c r="A9140" t="s">
        <v>11186</v>
      </c>
      <c r="B9140" t="s">
        <v>7732</v>
      </c>
      <c r="C9140" t="s">
        <v>73</v>
      </c>
      <c r="D9140" t="s">
        <v>27</v>
      </c>
      <c r="E9140" t="s">
        <v>59</v>
      </c>
      <c r="F9140" s="1" t="s">
        <v>21194</v>
      </c>
      <c r="G9140">
        <v>165</v>
      </c>
      <c r="H9140" t="s">
        <v>29</v>
      </c>
      <c r="I9140">
        <v>1246</v>
      </c>
      <c r="J9140">
        <v>515.86</v>
      </c>
      <c r="K9140">
        <f>Passenger_Data[[#This Row],[Price_USD]]*1</f>
        <v>515.86</v>
      </c>
      <c r="L9140">
        <v>63</v>
      </c>
      <c r="M9140" t="s">
        <v>40</v>
      </c>
      <c r="N9140" t="s">
        <v>31</v>
      </c>
      <c r="O9140" t="s">
        <v>42</v>
      </c>
      <c r="P9140" t="s">
        <v>50</v>
      </c>
      <c r="Q9140">
        <v>2</v>
      </c>
      <c r="R9140" t="s">
        <v>51</v>
      </c>
      <c r="S9140" t="s">
        <v>68</v>
      </c>
      <c r="T9140">
        <v>10</v>
      </c>
      <c r="U9140">
        <v>35</v>
      </c>
      <c r="V9140">
        <v>37</v>
      </c>
      <c r="W9140">
        <v>0</v>
      </c>
      <c r="X9140">
        <v>0</v>
      </c>
      <c r="Y9140" t="s">
        <v>77</v>
      </c>
    </row>
    <row r="9141" spans="1:25" x14ac:dyDescent="0.25">
      <c r="A9141" t="s">
        <v>11187</v>
      </c>
      <c r="B9141" t="s">
        <v>3806</v>
      </c>
      <c r="C9141" t="s">
        <v>73</v>
      </c>
      <c r="D9141" t="s">
        <v>28</v>
      </c>
      <c r="E9141" t="s">
        <v>64</v>
      </c>
      <c r="F9141" s="1" t="s">
        <v>21195</v>
      </c>
      <c r="G9141">
        <v>120</v>
      </c>
      <c r="H9141" t="s">
        <v>29</v>
      </c>
      <c r="I9141">
        <v>1202</v>
      </c>
      <c r="J9141">
        <v>414.59</v>
      </c>
      <c r="K9141">
        <f>Passenger_Data[[#This Row],[Price_USD]]*1</f>
        <v>414.59</v>
      </c>
      <c r="L9141">
        <v>76</v>
      </c>
      <c r="M9141" t="s">
        <v>30</v>
      </c>
      <c r="N9141" t="s">
        <v>31</v>
      </c>
      <c r="O9141" t="s">
        <v>32</v>
      </c>
      <c r="P9141" t="s">
        <v>50</v>
      </c>
      <c r="Q9141">
        <v>1</v>
      </c>
      <c r="R9141" t="s">
        <v>51</v>
      </c>
      <c r="S9141" t="s">
        <v>61</v>
      </c>
      <c r="T9141">
        <v>3.4</v>
      </c>
      <c r="U9141">
        <v>3</v>
      </c>
      <c r="V9141">
        <v>86</v>
      </c>
      <c r="W9141">
        <v>0</v>
      </c>
      <c r="X9141">
        <v>0</v>
      </c>
      <c r="Y9141" t="s">
        <v>45</v>
      </c>
    </row>
    <row r="9142" spans="1:25" x14ac:dyDescent="0.25">
      <c r="A9142" t="s">
        <v>11188</v>
      </c>
      <c r="B9142" t="s">
        <v>2069</v>
      </c>
      <c r="C9142" t="s">
        <v>54</v>
      </c>
      <c r="D9142" t="s">
        <v>28</v>
      </c>
      <c r="E9142" t="s">
        <v>39</v>
      </c>
      <c r="F9142" s="1" t="s">
        <v>21196</v>
      </c>
      <c r="G9142">
        <v>112</v>
      </c>
      <c r="H9142" t="s">
        <v>29</v>
      </c>
      <c r="I9142">
        <v>589</v>
      </c>
      <c r="J9142">
        <v>202.95</v>
      </c>
      <c r="K9142">
        <f>Passenger_Data[[#This Row],[Price_USD]]*1</f>
        <v>202.95</v>
      </c>
      <c r="L9142">
        <v>28</v>
      </c>
      <c r="M9142" t="s">
        <v>40</v>
      </c>
      <c r="N9142" t="s">
        <v>31</v>
      </c>
      <c r="O9142" t="s">
        <v>32</v>
      </c>
      <c r="P9142" t="s">
        <v>50</v>
      </c>
      <c r="Q9142">
        <v>3</v>
      </c>
      <c r="R9142" t="s">
        <v>65</v>
      </c>
      <c r="S9142" t="s">
        <v>35</v>
      </c>
      <c r="T9142">
        <v>4.7</v>
      </c>
      <c r="U9142">
        <v>0</v>
      </c>
      <c r="V9142">
        <v>41</v>
      </c>
      <c r="W9142">
        <v>0</v>
      </c>
      <c r="X9142">
        <v>0</v>
      </c>
      <c r="Y9142" t="s">
        <v>45</v>
      </c>
    </row>
    <row r="9143" spans="1:25" x14ac:dyDescent="0.25">
      <c r="A9143" t="s">
        <v>11189</v>
      </c>
      <c r="B9143" t="s">
        <v>5542</v>
      </c>
      <c r="C9143" t="s">
        <v>48</v>
      </c>
      <c r="D9143" t="s">
        <v>27</v>
      </c>
      <c r="E9143" t="s">
        <v>76</v>
      </c>
      <c r="F9143" s="1" t="s">
        <v>21197</v>
      </c>
      <c r="G9143">
        <v>144</v>
      </c>
      <c r="H9143" t="s">
        <v>29</v>
      </c>
      <c r="I9143">
        <v>913</v>
      </c>
      <c r="J9143">
        <v>378.64</v>
      </c>
      <c r="K9143">
        <f>Passenger_Data[[#This Row],[Price_USD]]*1</f>
        <v>378.64</v>
      </c>
      <c r="L9143">
        <v>19</v>
      </c>
      <c r="M9143" t="s">
        <v>40</v>
      </c>
      <c r="N9143" t="s">
        <v>41</v>
      </c>
      <c r="O9143" t="s">
        <v>42</v>
      </c>
      <c r="P9143" t="s">
        <v>50</v>
      </c>
      <c r="Q9143">
        <v>0</v>
      </c>
      <c r="R9143" t="s">
        <v>51</v>
      </c>
      <c r="S9143" t="s">
        <v>61</v>
      </c>
      <c r="T9143">
        <v>9</v>
      </c>
      <c r="U9143">
        <v>19</v>
      </c>
      <c r="V9143">
        <v>80</v>
      </c>
      <c r="W9143">
        <v>0</v>
      </c>
      <c r="X9143">
        <v>0</v>
      </c>
      <c r="Y9143" t="s">
        <v>45</v>
      </c>
    </row>
    <row r="9144" spans="1:25" x14ac:dyDescent="0.25">
      <c r="A9144" t="s">
        <v>11190</v>
      </c>
      <c r="B9144" t="s">
        <v>6029</v>
      </c>
      <c r="C9144" t="s">
        <v>48</v>
      </c>
      <c r="D9144" t="s">
        <v>39</v>
      </c>
      <c r="E9144" t="s">
        <v>76</v>
      </c>
      <c r="F9144" s="1" t="s">
        <v>21198</v>
      </c>
      <c r="G9144">
        <v>140</v>
      </c>
      <c r="H9144" t="s">
        <v>29</v>
      </c>
      <c r="I9144">
        <v>539</v>
      </c>
      <c r="J9144">
        <v>256.75</v>
      </c>
      <c r="K9144">
        <f>Passenger_Data[[#This Row],[Price_USD]]*1</f>
        <v>256.75</v>
      </c>
      <c r="L9144">
        <v>21</v>
      </c>
      <c r="M9144" t="s">
        <v>30</v>
      </c>
      <c r="N9144" t="s">
        <v>31</v>
      </c>
      <c r="O9144" t="s">
        <v>33</v>
      </c>
      <c r="P9144" t="s">
        <v>50</v>
      </c>
      <c r="Q9144">
        <v>2</v>
      </c>
      <c r="R9144" t="s">
        <v>34</v>
      </c>
      <c r="S9144" t="s">
        <v>44</v>
      </c>
      <c r="T9144">
        <v>9.3000000000000007</v>
      </c>
      <c r="U9144">
        <v>13</v>
      </c>
      <c r="V9144">
        <v>84</v>
      </c>
      <c r="W9144">
        <v>0</v>
      </c>
      <c r="X9144">
        <v>0</v>
      </c>
      <c r="Y9144" t="s">
        <v>77</v>
      </c>
    </row>
    <row r="9145" spans="1:25" x14ac:dyDescent="0.25">
      <c r="A9145" t="s">
        <v>11191</v>
      </c>
      <c r="B9145" t="s">
        <v>6029</v>
      </c>
      <c r="C9145" t="s">
        <v>48</v>
      </c>
      <c r="D9145" t="s">
        <v>39</v>
      </c>
      <c r="E9145" t="s">
        <v>49</v>
      </c>
      <c r="F9145" s="1" t="s">
        <v>21199</v>
      </c>
      <c r="G9145">
        <v>108</v>
      </c>
      <c r="H9145" t="s">
        <v>29</v>
      </c>
      <c r="I9145">
        <v>1081</v>
      </c>
      <c r="J9145">
        <v>419.75</v>
      </c>
      <c r="K9145">
        <f>Passenger_Data[[#This Row],[Price_USD]]*1</f>
        <v>419.75</v>
      </c>
      <c r="L9145">
        <v>27</v>
      </c>
      <c r="M9145" t="s">
        <v>40</v>
      </c>
      <c r="N9145" t="s">
        <v>31</v>
      </c>
      <c r="O9145" t="s">
        <v>32</v>
      </c>
      <c r="P9145" t="s">
        <v>50</v>
      </c>
      <c r="Q9145">
        <v>1</v>
      </c>
      <c r="R9145" t="s">
        <v>51</v>
      </c>
      <c r="S9145" t="s">
        <v>35</v>
      </c>
      <c r="T9145">
        <v>5.6</v>
      </c>
      <c r="U9145">
        <v>6</v>
      </c>
      <c r="V9145">
        <v>12</v>
      </c>
      <c r="W9145">
        <v>0</v>
      </c>
      <c r="X9145">
        <v>0</v>
      </c>
      <c r="Y9145" t="s">
        <v>45</v>
      </c>
    </row>
    <row r="9146" spans="1:25" x14ac:dyDescent="0.25">
      <c r="A9146" t="s">
        <v>11192</v>
      </c>
      <c r="B9146" t="s">
        <v>7511</v>
      </c>
      <c r="C9146" t="s">
        <v>48</v>
      </c>
      <c r="D9146" t="s">
        <v>76</v>
      </c>
      <c r="E9146" t="s">
        <v>28</v>
      </c>
      <c r="F9146" s="1" t="s">
        <v>21200</v>
      </c>
      <c r="G9146">
        <v>41</v>
      </c>
      <c r="H9146" t="s">
        <v>86</v>
      </c>
      <c r="I9146">
        <v>1127</v>
      </c>
      <c r="J9146">
        <v>511.94</v>
      </c>
      <c r="K9146">
        <f>Passenger_Data[[#This Row],[Price_USD]]*1</f>
        <v>511.94</v>
      </c>
      <c r="L9146">
        <v>47</v>
      </c>
      <c r="M9146" t="s">
        <v>30</v>
      </c>
      <c r="N9146" t="s">
        <v>41</v>
      </c>
      <c r="O9146" t="s">
        <v>33</v>
      </c>
      <c r="P9146" t="s">
        <v>50</v>
      </c>
      <c r="Q9146">
        <v>2</v>
      </c>
      <c r="R9146" t="s">
        <v>43</v>
      </c>
      <c r="S9146" t="s">
        <v>44</v>
      </c>
      <c r="T9146">
        <v>4.3</v>
      </c>
      <c r="U9146">
        <v>4</v>
      </c>
      <c r="V9146">
        <v>71</v>
      </c>
      <c r="W9146">
        <v>0</v>
      </c>
      <c r="X9146">
        <v>0</v>
      </c>
      <c r="Y9146" t="s">
        <v>45</v>
      </c>
    </row>
    <row r="9147" spans="1:25" x14ac:dyDescent="0.25">
      <c r="A9147" t="s">
        <v>11193</v>
      </c>
      <c r="B9147" t="s">
        <v>3730</v>
      </c>
      <c r="C9147" t="s">
        <v>82</v>
      </c>
      <c r="D9147" t="s">
        <v>55</v>
      </c>
      <c r="E9147" t="s">
        <v>28</v>
      </c>
      <c r="F9147" s="1" t="s">
        <v>21201</v>
      </c>
      <c r="G9147">
        <v>166</v>
      </c>
      <c r="H9147" t="s">
        <v>29</v>
      </c>
      <c r="I9147">
        <v>1116</v>
      </c>
      <c r="J9147">
        <v>416.22</v>
      </c>
      <c r="K9147">
        <f>Passenger_Data[[#This Row],[Price_USD]]*1</f>
        <v>416.22</v>
      </c>
      <c r="L9147">
        <v>60</v>
      </c>
      <c r="M9147" t="s">
        <v>30</v>
      </c>
      <c r="N9147" t="s">
        <v>60</v>
      </c>
      <c r="O9147" t="s">
        <v>56</v>
      </c>
      <c r="P9147" t="s">
        <v>50</v>
      </c>
      <c r="Q9147">
        <v>2</v>
      </c>
      <c r="R9147" t="s">
        <v>65</v>
      </c>
      <c r="S9147" t="s">
        <v>35</v>
      </c>
      <c r="T9147">
        <v>7</v>
      </c>
      <c r="U9147">
        <v>18</v>
      </c>
      <c r="V9147">
        <v>31</v>
      </c>
      <c r="W9147">
        <v>0</v>
      </c>
      <c r="X9147">
        <v>0</v>
      </c>
      <c r="Y9147" t="s">
        <v>36</v>
      </c>
    </row>
    <row r="9148" spans="1:25" x14ac:dyDescent="0.25">
      <c r="A9148" t="s">
        <v>11194</v>
      </c>
      <c r="B9148" t="s">
        <v>289</v>
      </c>
      <c r="C9148" t="s">
        <v>48</v>
      </c>
      <c r="D9148" t="s">
        <v>27</v>
      </c>
      <c r="E9148" t="s">
        <v>64</v>
      </c>
      <c r="F9148" s="1" t="s">
        <v>21202</v>
      </c>
      <c r="G9148">
        <v>139</v>
      </c>
      <c r="H9148" t="s">
        <v>29</v>
      </c>
      <c r="I9148">
        <v>1344</v>
      </c>
      <c r="J9148">
        <v>359.93</v>
      </c>
      <c r="K9148">
        <f>Passenger_Data[[#This Row],[Price_USD]]*1</f>
        <v>359.93</v>
      </c>
      <c r="L9148">
        <v>65</v>
      </c>
      <c r="M9148" t="s">
        <v>30</v>
      </c>
      <c r="N9148" t="s">
        <v>60</v>
      </c>
      <c r="O9148" t="s">
        <v>56</v>
      </c>
      <c r="P9148" t="s">
        <v>50</v>
      </c>
      <c r="Q9148">
        <v>0</v>
      </c>
      <c r="R9148" t="s">
        <v>51</v>
      </c>
      <c r="S9148" t="s">
        <v>35</v>
      </c>
      <c r="T9148">
        <v>9.4</v>
      </c>
      <c r="U9148">
        <v>3</v>
      </c>
      <c r="V9148">
        <v>59</v>
      </c>
      <c r="W9148">
        <v>0</v>
      </c>
      <c r="X9148">
        <v>1</v>
      </c>
      <c r="Y9148" t="s">
        <v>77</v>
      </c>
    </row>
    <row r="9149" spans="1:25" x14ac:dyDescent="0.25">
      <c r="A9149" t="s">
        <v>11195</v>
      </c>
      <c r="B9149" t="s">
        <v>974</v>
      </c>
      <c r="C9149" t="s">
        <v>73</v>
      </c>
      <c r="D9149" t="s">
        <v>64</v>
      </c>
      <c r="E9149" t="s">
        <v>55</v>
      </c>
      <c r="F9149" s="1" t="s">
        <v>21203</v>
      </c>
      <c r="G9149">
        <v>122</v>
      </c>
      <c r="H9149" t="s">
        <v>29</v>
      </c>
      <c r="I9149">
        <v>1026</v>
      </c>
      <c r="J9149">
        <v>436.81</v>
      </c>
      <c r="K9149">
        <f>Passenger_Data[[#This Row],[Price_USD]]*1</f>
        <v>436.81</v>
      </c>
      <c r="L9149">
        <v>22</v>
      </c>
      <c r="M9149" t="s">
        <v>30</v>
      </c>
      <c r="N9149" t="s">
        <v>31</v>
      </c>
      <c r="O9149" t="s">
        <v>32</v>
      </c>
      <c r="P9149" t="s">
        <v>50</v>
      </c>
      <c r="Q9149">
        <v>0</v>
      </c>
      <c r="R9149" t="s">
        <v>65</v>
      </c>
      <c r="S9149" t="s">
        <v>35</v>
      </c>
      <c r="T9149">
        <v>7.7</v>
      </c>
      <c r="U9149">
        <v>2</v>
      </c>
      <c r="V9149">
        <v>27</v>
      </c>
      <c r="W9149">
        <v>0</v>
      </c>
      <c r="X9149">
        <v>0</v>
      </c>
      <c r="Y9149" t="s">
        <v>36</v>
      </c>
    </row>
    <row r="9150" spans="1:25" x14ac:dyDescent="0.25">
      <c r="A9150" t="s">
        <v>11196</v>
      </c>
      <c r="B9150" t="s">
        <v>2634</v>
      </c>
      <c r="C9150" t="s">
        <v>48</v>
      </c>
      <c r="D9150" t="s">
        <v>27</v>
      </c>
      <c r="E9150" t="s">
        <v>59</v>
      </c>
      <c r="F9150" s="1" t="s">
        <v>21204</v>
      </c>
      <c r="G9150">
        <v>262</v>
      </c>
      <c r="H9150" t="s">
        <v>29</v>
      </c>
      <c r="I9150">
        <v>809</v>
      </c>
      <c r="J9150">
        <v>545.72</v>
      </c>
      <c r="K9150">
        <f>Passenger_Data[[#This Row],[Price_USD]]*1</f>
        <v>545.72</v>
      </c>
      <c r="L9150">
        <v>55</v>
      </c>
      <c r="M9150" t="s">
        <v>30</v>
      </c>
      <c r="N9150" t="s">
        <v>31</v>
      </c>
      <c r="O9150" t="s">
        <v>33</v>
      </c>
      <c r="P9150" t="s">
        <v>50</v>
      </c>
      <c r="Q9150">
        <v>4</v>
      </c>
      <c r="R9150" t="s">
        <v>65</v>
      </c>
      <c r="S9150" t="s">
        <v>44</v>
      </c>
      <c r="T9150">
        <v>5.8</v>
      </c>
      <c r="U9150">
        <v>15</v>
      </c>
      <c r="V9150">
        <v>96</v>
      </c>
      <c r="W9150">
        <v>0</v>
      </c>
      <c r="X9150">
        <v>0</v>
      </c>
      <c r="Y9150" t="s">
        <v>36</v>
      </c>
    </row>
    <row r="9151" spans="1:25" x14ac:dyDescent="0.25">
      <c r="A9151" t="s">
        <v>11197</v>
      </c>
      <c r="B9151" t="s">
        <v>659</v>
      </c>
      <c r="C9151" t="s">
        <v>48</v>
      </c>
      <c r="D9151" t="s">
        <v>39</v>
      </c>
      <c r="E9151" t="s">
        <v>49</v>
      </c>
      <c r="F9151" s="1" t="s">
        <v>21205</v>
      </c>
      <c r="G9151">
        <v>141</v>
      </c>
      <c r="H9151" t="s">
        <v>29</v>
      </c>
      <c r="I9151">
        <v>1569</v>
      </c>
      <c r="J9151">
        <v>386.44</v>
      </c>
      <c r="K9151">
        <f>Passenger_Data[[#This Row],[Price_USD]]*1</f>
        <v>386.44</v>
      </c>
      <c r="L9151">
        <v>28</v>
      </c>
      <c r="M9151" t="s">
        <v>30</v>
      </c>
      <c r="N9151" t="s">
        <v>41</v>
      </c>
      <c r="O9151" t="s">
        <v>32</v>
      </c>
      <c r="P9151" t="s">
        <v>50</v>
      </c>
      <c r="Q9151">
        <v>0</v>
      </c>
      <c r="R9151" t="s">
        <v>65</v>
      </c>
      <c r="S9151" t="s">
        <v>44</v>
      </c>
      <c r="T9151">
        <v>6</v>
      </c>
      <c r="U9151">
        <v>5</v>
      </c>
      <c r="V9151">
        <v>107</v>
      </c>
      <c r="W9151">
        <v>0</v>
      </c>
      <c r="X9151">
        <v>0</v>
      </c>
      <c r="Y9151" t="s">
        <v>36</v>
      </c>
    </row>
    <row r="9152" spans="1:25" x14ac:dyDescent="0.25">
      <c r="A9152" t="s">
        <v>11198</v>
      </c>
      <c r="B9152" t="s">
        <v>3315</v>
      </c>
      <c r="C9152" t="s">
        <v>82</v>
      </c>
      <c r="D9152" t="s">
        <v>64</v>
      </c>
      <c r="E9152" t="s">
        <v>59</v>
      </c>
      <c r="F9152" s="1" t="s">
        <v>21206</v>
      </c>
      <c r="G9152">
        <v>217</v>
      </c>
      <c r="H9152" t="s">
        <v>29</v>
      </c>
      <c r="I9152">
        <v>1090</v>
      </c>
      <c r="J9152">
        <v>323.19</v>
      </c>
      <c r="K9152">
        <f>Passenger_Data[[#This Row],[Price_USD]]*1</f>
        <v>323.19</v>
      </c>
      <c r="L9152">
        <v>36</v>
      </c>
      <c r="M9152" t="s">
        <v>40</v>
      </c>
      <c r="N9152" t="s">
        <v>31</v>
      </c>
      <c r="O9152" t="s">
        <v>56</v>
      </c>
      <c r="P9152" t="s">
        <v>50</v>
      </c>
      <c r="Q9152">
        <v>1</v>
      </c>
      <c r="R9152" t="s">
        <v>65</v>
      </c>
      <c r="S9152" t="s">
        <v>35</v>
      </c>
      <c r="T9152">
        <v>7.2</v>
      </c>
      <c r="U9152">
        <v>23</v>
      </c>
      <c r="V9152">
        <v>34</v>
      </c>
      <c r="W9152">
        <v>0</v>
      </c>
      <c r="X9152">
        <v>0</v>
      </c>
      <c r="Y9152" t="s">
        <v>45</v>
      </c>
    </row>
    <row r="9153" spans="1:25" x14ac:dyDescent="0.25">
      <c r="A9153" t="s">
        <v>11199</v>
      </c>
      <c r="B9153" t="s">
        <v>3600</v>
      </c>
      <c r="C9153" t="s">
        <v>54</v>
      </c>
      <c r="D9153" t="s">
        <v>64</v>
      </c>
      <c r="E9153" t="s">
        <v>49</v>
      </c>
      <c r="F9153" s="1" t="s">
        <v>21207</v>
      </c>
      <c r="G9153">
        <v>266</v>
      </c>
      <c r="H9153" t="s">
        <v>29</v>
      </c>
      <c r="I9153">
        <v>1489</v>
      </c>
      <c r="J9153">
        <v>274.49</v>
      </c>
      <c r="K9153">
        <f>Passenger_Data[[#This Row],[Price_USD]]*1</f>
        <v>274.49</v>
      </c>
      <c r="L9153">
        <v>57</v>
      </c>
      <c r="M9153" t="s">
        <v>30</v>
      </c>
      <c r="N9153" t="s">
        <v>31</v>
      </c>
      <c r="O9153" t="s">
        <v>42</v>
      </c>
      <c r="P9153" t="s">
        <v>50</v>
      </c>
      <c r="Q9153">
        <v>2</v>
      </c>
      <c r="R9153" t="s">
        <v>65</v>
      </c>
      <c r="S9153" t="s">
        <v>44</v>
      </c>
      <c r="T9153">
        <v>6.7</v>
      </c>
      <c r="U9153">
        <v>4</v>
      </c>
      <c r="V9153">
        <v>115</v>
      </c>
      <c r="W9153">
        <v>0</v>
      </c>
      <c r="X9153">
        <v>0</v>
      </c>
      <c r="Y9153" t="s">
        <v>45</v>
      </c>
    </row>
    <row r="9154" spans="1:25" x14ac:dyDescent="0.25">
      <c r="A9154" t="s">
        <v>11200</v>
      </c>
      <c r="B9154" t="s">
        <v>2705</v>
      </c>
      <c r="C9154" t="s">
        <v>73</v>
      </c>
      <c r="D9154" t="s">
        <v>39</v>
      </c>
      <c r="E9154" t="s">
        <v>59</v>
      </c>
      <c r="F9154" s="1" t="s">
        <v>21208</v>
      </c>
      <c r="G9154">
        <v>93</v>
      </c>
      <c r="H9154" t="s">
        <v>86</v>
      </c>
      <c r="I9154">
        <v>1703</v>
      </c>
      <c r="J9154">
        <v>199.68</v>
      </c>
      <c r="K9154">
        <f>Passenger_Data[[#This Row],[Price_USD]]*1</f>
        <v>199.68</v>
      </c>
      <c r="L9154">
        <v>64</v>
      </c>
      <c r="M9154" t="s">
        <v>40</v>
      </c>
      <c r="N9154" t="s">
        <v>41</v>
      </c>
      <c r="O9154" t="s">
        <v>56</v>
      </c>
      <c r="P9154" t="s">
        <v>50</v>
      </c>
      <c r="Q9154">
        <v>1</v>
      </c>
      <c r="R9154" t="s">
        <v>34</v>
      </c>
      <c r="S9154" t="s">
        <v>61</v>
      </c>
      <c r="T9154">
        <v>6.1</v>
      </c>
      <c r="U9154">
        <v>9</v>
      </c>
      <c r="V9154">
        <v>7</v>
      </c>
      <c r="W9154">
        <v>0</v>
      </c>
      <c r="X9154">
        <v>0</v>
      </c>
      <c r="Y9154" t="s">
        <v>45</v>
      </c>
    </row>
    <row r="9155" spans="1:25" x14ac:dyDescent="0.25">
      <c r="A9155" t="s">
        <v>11201</v>
      </c>
      <c r="B9155" t="s">
        <v>1291</v>
      </c>
      <c r="C9155" t="s">
        <v>54</v>
      </c>
      <c r="D9155" t="s">
        <v>27</v>
      </c>
      <c r="E9155" t="s">
        <v>49</v>
      </c>
      <c r="F9155" s="1" t="s">
        <v>21209</v>
      </c>
      <c r="G9155">
        <v>181</v>
      </c>
      <c r="H9155" t="s">
        <v>29</v>
      </c>
      <c r="I9155">
        <v>1292</v>
      </c>
      <c r="J9155">
        <v>299.91000000000003</v>
      </c>
      <c r="K9155">
        <f>Passenger_Data[[#This Row],[Price_USD]]*1</f>
        <v>299.91000000000003</v>
      </c>
      <c r="L9155">
        <v>69</v>
      </c>
      <c r="M9155" t="s">
        <v>40</v>
      </c>
      <c r="N9155" t="s">
        <v>60</v>
      </c>
      <c r="O9155" t="s">
        <v>56</v>
      </c>
      <c r="P9155" t="s">
        <v>50</v>
      </c>
      <c r="Q9155">
        <v>0</v>
      </c>
      <c r="R9155" t="s">
        <v>65</v>
      </c>
      <c r="S9155" t="s">
        <v>35</v>
      </c>
      <c r="T9155">
        <v>5.4</v>
      </c>
      <c r="U9155">
        <v>17</v>
      </c>
      <c r="V9155">
        <v>48</v>
      </c>
      <c r="W9155">
        <v>0</v>
      </c>
      <c r="X9155">
        <v>0</v>
      </c>
      <c r="Y9155" t="s">
        <v>45</v>
      </c>
    </row>
    <row r="9156" spans="1:25" x14ac:dyDescent="0.25">
      <c r="A9156" t="s">
        <v>11202</v>
      </c>
      <c r="B9156" t="s">
        <v>1546</v>
      </c>
      <c r="C9156" t="s">
        <v>48</v>
      </c>
      <c r="D9156" t="s">
        <v>27</v>
      </c>
      <c r="E9156" t="s">
        <v>76</v>
      </c>
      <c r="F9156" s="1" t="s">
        <v>21210</v>
      </c>
      <c r="G9156">
        <v>277</v>
      </c>
      <c r="H9156" t="s">
        <v>86</v>
      </c>
      <c r="I9156">
        <v>1358</v>
      </c>
      <c r="J9156">
        <v>450.91</v>
      </c>
      <c r="K9156">
        <f>Passenger_Data[[#This Row],[Price_USD]]*1</f>
        <v>450.91</v>
      </c>
      <c r="L9156">
        <v>54</v>
      </c>
      <c r="M9156" t="s">
        <v>40</v>
      </c>
      <c r="N9156" t="s">
        <v>31</v>
      </c>
      <c r="O9156" t="s">
        <v>32</v>
      </c>
      <c r="P9156" t="s">
        <v>50</v>
      </c>
      <c r="Q9156">
        <v>1</v>
      </c>
      <c r="R9156" t="s">
        <v>65</v>
      </c>
      <c r="S9156" t="s">
        <v>68</v>
      </c>
      <c r="T9156">
        <v>9.4</v>
      </c>
      <c r="U9156">
        <v>22</v>
      </c>
      <c r="V9156">
        <v>37</v>
      </c>
      <c r="W9156">
        <v>0</v>
      </c>
      <c r="X9156">
        <v>0</v>
      </c>
      <c r="Y9156" t="s">
        <v>36</v>
      </c>
    </row>
    <row r="9157" spans="1:25" x14ac:dyDescent="0.25">
      <c r="A9157" t="s">
        <v>11203</v>
      </c>
      <c r="B9157" t="s">
        <v>771</v>
      </c>
      <c r="C9157" t="s">
        <v>54</v>
      </c>
      <c r="D9157" t="s">
        <v>55</v>
      </c>
      <c r="E9157" t="s">
        <v>49</v>
      </c>
      <c r="F9157" s="1" t="s">
        <v>21211</v>
      </c>
      <c r="G9157">
        <v>262</v>
      </c>
      <c r="H9157" t="s">
        <v>108</v>
      </c>
      <c r="I9157">
        <v>1550</v>
      </c>
      <c r="J9157">
        <v>308.55</v>
      </c>
      <c r="K9157">
        <f>Passenger_Data[[#This Row],[Price_USD]]*1</f>
        <v>308.55</v>
      </c>
      <c r="L9157">
        <v>18</v>
      </c>
      <c r="M9157" t="s">
        <v>40</v>
      </c>
      <c r="N9157" t="s">
        <v>60</v>
      </c>
      <c r="O9157" t="s">
        <v>56</v>
      </c>
      <c r="P9157" t="s">
        <v>50</v>
      </c>
      <c r="Q9157">
        <v>2</v>
      </c>
      <c r="R9157" t="s">
        <v>51</v>
      </c>
      <c r="S9157" t="s">
        <v>35</v>
      </c>
      <c r="T9157">
        <v>7.1</v>
      </c>
      <c r="U9157">
        <v>2</v>
      </c>
      <c r="V9157">
        <v>59</v>
      </c>
      <c r="W9157">
        <v>0</v>
      </c>
      <c r="X9157">
        <v>0</v>
      </c>
      <c r="Y9157" t="s">
        <v>77</v>
      </c>
    </row>
    <row r="9158" spans="1:25" x14ac:dyDescent="0.25">
      <c r="A9158" t="s">
        <v>11204</v>
      </c>
      <c r="B9158" t="s">
        <v>2040</v>
      </c>
      <c r="C9158" t="s">
        <v>26</v>
      </c>
      <c r="D9158" t="s">
        <v>28</v>
      </c>
      <c r="E9158" t="s">
        <v>28</v>
      </c>
      <c r="F9158" s="1" t="s">
        <v>21212</v>
      </c>
      <c r="G9158">
        <v>187</v>
      </c>
      <c r="H9158" t="s">
        <v>86</v>
      </c>
      <c r="I9158">
        <v>1617</v>
      </c>
      <c r="J9158">
        <v>279.99</v>
      </c>
      <c r="K9158">
        <f>Passenger_Data[[#This Row],[Price_USD]]*1</f>
        <v>279.99</v>
      </c>
      <c r="L9158">
        <v>51</v>
      </c>
      <c r="M9158" t="s">
        <v>40</v>
      </c>
      <c r="N9158" t="s">
        <v>31</v>
      </c>
      <c r="O9158" t="s">
        <v>56</v>
      </c>
      <c r="P9158" t="s">
        <v>50</v>
      </c>
      <c r="Q9158">
        <v>1</v>
      </c>
      <c r="R9158" t="s">
        <v>51</v>
      </c>
      <c r="S9158" t="s">
        <v>68</v>
      </c>
      <c r="T9158">
        <v>10</v>
      </c>
      <c r="U9158">
        <v>4</v>
      </c>
      <c r="V9158">
        <v>9</v>
      </c>
      <c r="W9158">
        <v>0</v>
      </c>
      <c r="X9158">
        <v>1</v>
      </c>
      <c r="Y9158" t="s">
        <v>77</v>
      </c>
    </row>
    <row r="9159" spans="1:25" x14ac:dyDescent="0.25">
      <c r="A9159" t="s">
        <v>11205</v>
      </c>
      <c r="B9159" t="s">
        <v>2914</v>
      </c>
      <c r="C9159" t="s">
        <v>48</v>
      </c>
      <c r="D9159" t="s">
        <v>27</v>
      </c>
      <c r="E9159" t="s">
        <v>59</v>
      </c>
      <c r="F9159" s="1" t="s">
        <v>21213</v>
      </c>
      <c r="G9159">
        <v>164</v>
      </c>
      <c r="H9159" t="s">
        <v>86</v>
      </c>
      <c r="I9159">
        <v>950</v>
      </c>
      <c r="J9159">
        <v>342.53</v>
      </c>
      <c r="K9159">
        <f>Passenger_Data[[#This Row],[Price_USD]]*1</f>
        <v>342.53</v>
      </c>
      <c r="L9159">
        <v>56</v>
      </c>
      <c r="M9159" t="s">
        <v>40</v>
      </c>
      <c r="N9159" t="s">
        <v>41</v>
      </c>
      <c r="O9159" t="s">
        <v>32</v>
      </c>
      <c r="P9159" t="s">
        <v>50</v>
      </c>
      <c r="Q9159">
        <v>3</v>
      </c>
      <c r="R9159" t="s">
        <v>65</v>
      </c>
      <c r="S9159" t="s">
        <v>44</v>
      </c>
      <c r="T9159">
        <v>5.9</v>
      </c>
      <c r="U9159">
        <v>9</v>
      </c>
      <c r="V9159">
        <v>116</v>
      </c>
      <c r="W9159">
        <v>0</v>
      </c>
      <c r="X9159">
        <v>0</v>
      </c>
      <c r="Y9159" t="s">
        <v>36</v>
      </c>
    </row>
    <row r="9160" spans="1:25" x14ac:dyDescent="0.25">
      <c r="A9160" t="s">
        <v>11206</v>
      </c>
      <c r="B9160" t="s">
        <v>319</v>
      </c>
      <c r="C9160" t="s">
        <v>73</v>
      </c>
      <c r="D9160" t="s">
        <v>39</v>
      </c>
      <c r="E9160" t="s">
        <v>28</v>
      </c>
      <c r="F9160" s="1" t="s">
        <v>21214</v>
      </c>
      <c r="G9160">
        <v>130</v>
      </c>
      <c r="H9160" t="s">
        <v>29</v>
      </c>
      <c r="I9160">
        <v>1305</v>
      </c>
      <c r="J9160">
        <v>540.91</v>
      </c>
      <c r="K9160">
        <f>Passenger_Data[[#This Row],[Price_USD]]*1</f>
        <v>540.91</v>
      </c>
      <c r="L9160">
        <v>35</v>
      </c>
      <c r="M9160" t="s">
        <v>40</v>
      </c>
      <c r="N9160" t="s">
        <v>41</v>
      </c>
      <c r="O9160" t="s">
        <v>32</v>
      </c>
      <c r="P9160" t="s">
        <v>50</v>
      </c>
      <c r="Q9160">
        <v>0</v>
      </c>
      <c r="R9160" t="s">
        <v>65</v>
      </c>
      <c r="S9160" t="s">
        <v>35</v>
      </c>
      <c r="T9160">
        <v>5.9</v>
      </c>
      <c r="U9160">
        <v>8</v>
      </c>
      <c r="V9160">
        <v>55</v>
      </c>
      <c r="W9160">
        <v>0</v>
      </c>
      <c r="X9160">
        <v>0</v>
      </c>
      <c r="Y9160" t="s">
        <v>45</v>
      </c>
    </row>
    <row r="9161" spans="1:25" x14ac:dyDescent="0.25">
      <c r="A9161" t="s">
        <v>11207</v>
      </c>
      <c r="B9161" t="s">
        <v>2691</v>
      </c>
      <c r="C9161" t="s">
        <v>73</v>
      </c>
      <c r="D9161" t="s">
        <v>39</v>
      </c>
      <c r="E9161" t="s">
        <v>59</v>
      </c>
      <c r="F9161" s="1" t="s">
        <v>21215</v>
      </c>
      <c r="G9161">
        <v>205</v>
      </c>
      <c r="H9161" t="s">
        <v>29</v>
      </c>
      <c r="I9161">
        <v>1311</v>
      </c>
      <c r="J9161">
        <v>357.92</v>
      </c>
      <c r="K9161">
        <f>Passenger_Data[[#This Row],[Price_USD]]*1</f>
        <v>357.92</v>
      </c>
      <c r="L9161">
        <v>22</v>
      </c>
      <c r="M9161" t="s">
        <v>30</v>
      </c>
      <c r="N9161" t="s">
        <v>41</v>
      </c>
      <c r="O9161" t="s">
        <v>32</v>
      </c>
      <c r="P9161" t="s">
        <v>83</v>
      </c>
      <c r="Q9161">
        <v>1</v>
      </c>
      <c r="R9161" t="s">
        <v>65</v>
      </c>
      <c r="S9161" t="s">
        <v>68</v>
      </c>
      <c r="T9161">
        <v>9</v>
      </c>
      <c r="U9161">
        <v>1</v>
      </c>
      <c r="V9161">
        <v>21</v>
      </c>
      <c r="W9161">
        <v>0</v>
      </c>
      <c r="X9161">
        <v>0</v>
      </c>
      <c r="Y9161" t="s">
        <v>77</v>
      </c>
    </row>
    <row r="9162" spans="1:25" x14ac:dyDescent="0.25">
      <c r="A9162" t="s">
        <v>11208</v>
      </c>
      <c r="B9162" t="s">
        <v>968</v>
      </c>
      <c r="C9162" t="s">
        <v>82</v>
      </c>
      <c r="D9162" t="s">
        <v>39</v>
      </c>
      <c r="E9162" t="s">
        <v>76</v>
      </c>
      <c r="F9162" s="1" t="s">
        <v>21216</v>
      </c>
      <c r="G9162">
        <v>228</v>
      </c>
      <c r="H9162" t="s">
        <v>29</v>
      </c>
      <c r="I9162">
        <v>1548</v>
      </c>
      <c r="J9162">
        <v>287.61</v>
      </c>
      <c r="K9162">
        <f>Passenger_Data[[#This Row],[Price_USD]]*1</f>
        <v>287.61</v>
      </c>
      <c r="L9162">
        <v>61</v>
      </c>
      <c r="M9162" t="s">
        <v>30</v>
      </c>
      <c r="N9162" t="s">
        <v>31</v>
      </c>
      <c r="O9162" t="s">
        <v>42</v>
      </c>
      <c r="P9162" t="s">
        <v>50</v>
      </c>
      <c r="Q9162">
        <v>1</v>
      </c>
      <c r="R9162" t="s">
        <v>65</v>
      </c>
      <c r="S9162" t="s">
        <v>61</v>
      </c>
      <c r="T9162">
        <v>6.5</v>
      </c>
      <c r="U9162">
        <v>1</v>
      </c>
      <c r="V9162">
        <v>103</v>
      </c>
      <c r="W9162">
        <v>0</v>
      </c>
      <c r="X9162">
        <v>0</v>
      </c>
      <c r="Y9162" t="s">
        <v>45</v>
      </c>
    </row>
    <row r="9163" spans="1:25" x14ac:dyDescent="0.25">
      <c r="A9163" t="s">
        <v>11209</v>
      </c>
      <c r="B9163" t="s">
        <v>181</v>
      </c>
      <c r="C9163" t="s">
        <v>48</v>
      </c>
      <c r="D9163" t="s">
        <v>28</v>
      </c>
      <c r="E9163" t="s">
        <v>49</v>
      </c>
      <c r="F9163" s="1" t="s">
        <v>21217</v>
      </c>
      <c r="G9163">
        <v>184</v>
      </c>
      <c r="H9163" t="s">
        <v>29</v>
      </c>
      <c r="I9163">
        <v>1540</v>
      </c>
      <c r="J9163">
        <v>336.1</v>
      </c>
      <c r="K9163">
        <f>Passenger_Data[[#This Row],[Price_USD]]*1</f>
        <v>336.1</v>
      </c>
      <c r="L9163">
        <v>49</v>
      </c>
      <c r="M9163" t="s">
        <v>30</v>
      </c>
      <c r="N9163" t="s">
        <v>60</v>
      </c>
      <c r="O9163" t="s">
        <v>32</v>
      </c>
      <c r="P9163" t="s">
        <v>50</v>
      </c>
      <c r="Q9163">
        <v>2</v>
      </c>
      <c r="R9163" t="s">
        <v>43</v>
      </c>
      <c r="S9163" t="s">
        <v>68</v>
      </c>
      <c r="T9163">
        <v>7.1</v>
      </c>
      <c r="U9163">
        <v>2</v>
      </c>
      <c r="V9163">
        <v>107</v>
      </c>
      <c r="W9163">
        <v>0</v>
      </c>
      <c r="X9163">
        <v>0</v>
      </c>
      <c r="Y9163" t="s">
        <v>77</v>
      </c>
    </row>
    <row r="9164" spans="1:25" x14ac:dyDescent="0.25">
      <c r="A9164" t="s">
        <v>11210</v>
      </c>
      <c r="B9164" t="s">
        <v>2622</v>
      </c>
      <c r="C9164" t="s">
        <v>73</v>
      </c>
      <c r="D9164" t="s">
        <v>55</v>
      </c>
      <c r="E9164" t="s">
        <v>64</v>
      </c>
      <c r="F9164" s="1" t="s">
        <v>21218</v>
      </c>
      <c r="G9164">
        <v>113</v>
      </c>
      <c r="H9164" t="s">
        <v>29</v>
      </c>
      <c r="I9164">
        <v>1023</v>
      </c>
      <c r="J9164">
        <v>363.1</v>
      </c>
      <c r="K9164">
        <f>Passenger_Data[[#This Row],[Price_USD]]*1</f>
        <v>363.1</v>
      </c>
      <c r="L9164">
        <v>60</v>
      </c>
      <c r="M9164" t="s">
        <v>40</v>
      </c>
      <c r="N9164" t="s">
        <v>41</v>
      </c>
      <c r="O9164" t="s">
        <v>32</v>
      </c>
      <c r="P9164" t="s">
        <v>50</v>
      </c>
      <c r="Q9164">
        <v>1</v>
      </c>
      <c r="R9164" t="s">
        <v>51</v>
      </c>
      <c r="S9164" t="s">
        <v>44</v>
      </c>
      <c r="T9164">
        <v>4.5</v>
      </c>
      <c r="U9164">
        <v>11</v>
      </c>
      <c r="V9164">
        <v>36</v>
      </c>
      <c r="W9164">
        <v>0</v>
      </c>
      <c r="X9164">
        <v>0</v>
      </c>
      <c r="Y9164" t="s">
        <v>77</v>
      </c>
    </row>
    <row r="9165" spans="1:25" x14ac:dyDescent="0.25">
      <c r="A9165" t="s">
        <v>11211</v>
      </c>
      <c r="B9165" t="s">
        <v>4337</v>
      </c>
      <c r="C9165" t="s">
        <v>82</v>
      </c>
      <c r="D9165" t="s">
        <v>27</v>
      </c>
      <c r="E9165" t="s">
        <v>76</v>
      </c>
      <c r="F9165" s="1" t="s">
        <v>21219</v>
      </c>
      <c r="G9165">
        <v>204</v>
      </c>
      <c r="H9165" t="s">
        <v>29</v>
      </c>
      <c r="I9165">
        <v>969</v>
      </c>
      <c r="J9165">
        <v>301.58999999999997</v>
      </c>
      <c r="K9165">
        <f>Passenger_Data[[#This Row],[Price_USD]]*1</f>
        <v>301.58999999999997</v>
      </c>
      <c r="L9165">
        <v>72</v>
      </c>
      <c r="M9165" t="s">
        <v>40</v>
      </c>
      <c r="N9165" t="s">
        <v>41</v>
      </c>
      <c r="O9165" t="s">
        <v>32</v>
      </c>
      <c r="P9165" t="s">
        <v>83</v>
      </c>
      <c r="Q9165">
        <v>0</v>
      </c>
      <c r="R9165" t="s">
        <v>43</v>
      </c>
      <c r="S9165" t="s">
        <v>44</v>
      </c>
      <c r="T9165">
        <v>6.2</v>
      </c>
      <c r="U9165">
        <v>13</v>
      </c>
      <c r="V9165">
        <v>58</v>
      </c>
      <c r="W9165">
        <v>0</v>
      </c>
      <c r="X9165">
        <v>0</v>
      </c>
      <c r="Y9165" t="s">
        <v>36</v>
      </c>
    </row>
    <row r="9166" spans="1:25" x14ac:dyDescent="0.25">
      <c r="A9166" t="s">
        <v>11212</v>
      </c>
      <c r="B9166" t="s">
        <v>7310</v>
      </c>
      <c r="C9166" t="s">
        <v>48</v>
      </c>
      <c r="D9166" t="s">
        <v>28</v>
      </c>
      <c r="E9166" t="s">
        <v>59</v>
      </c>
      <c r="F9166" s="1" t="s">
        <v>21220</v>
      </c>
      <c r="G9166">
        <v>181</v>
      </c>
      <c r="H9166" t="s">
        <v>29</v>
      </c>
      <c r="I9166">
        <v>1205</v>
      </c>
      <c r="J9166">
        <v>333.42</v>
      </c>
      <c r="K9166">
        <f>Passenger_Data[[#This Row],[Price_USD]]*1</f>
        <v>333.42</v>
      </c>
      <c r="L9166">
        <v>67</v>
      </c>
      <c r="M9166" t="s">
        <v>40</v>
      </c>
      <c r="N9166" t="s">
        <v>60</v>
      </c>
      <c r="O9166" t="s">
        <v>56</v>
      </c>
      <c r="P9166" t="s">
        <v>50</v>
      </c>
      <c r="Q9166">
        <v>0</v>
      </c>
      <c r="R9166" t="s">
        <v>65</v>
      </c>
      <c r="S9166" t="s">
        <v>61</v>
      </c>
      <c r="T9166">
        <v>6.6</v>
      </c>
      <c r="U9166">
        <v>28</v>
      </c>
      <c r="V9166">
        <v>114</v>
      </c>
      <c r="W9166">
        <v>0</v>
      </c>
      <c r="X9166">
        <v>0</v>
      </c>
      <c r="Y9166" t="s">
        <v>36</v>
      </c>
    </row>
    <row r="9167" spans="1:25" x14ac:dyDescent="0.25">
      <c r="A9167" t="s">
        <v>11213</v>
      </c>
      <c r="B9167" t="s">
        <v>1907</v>
      </c>
      <c r="C9167" t="s">
        <v>54</v>
      </c>
      <c r="D9167" t="s">
        <v>27</v>
      </c>
      <c r="E9167" t="s">
        <v>76</v>
      </c>
      <c r="F9167" s="1" t="s">
        <v>21221</v>
      </c>
      <c r="G9167">
        <v>138</v>
      </c>
      <c r="H9167" t="s">
        <v>29</v>
      </c>
      <c r="I9167">
        <v>1124</v>
      </c>
      <c r="J9167">
        <v>487.67</v>
      </c>
      <c r="K9167">
        <f>Passenger_Data[[#This Row],[Price_USD]]*1</f>
        <v>487.67</v>
      </c>
      <c r="L9167">
        <v>47</v>
      </c>
      <c r="M9167" t="s">
        <v>30</v>
      </c>
      <c r="N9167" t="s">
        <v>60</v>
      </c>
      <c r="O9167" t="s">
        <v>33</v>
      </c>
      <c r="P9167" t="s">
        <v>50</v>
      </c>
      <c r="Q9167">
        <v>0</v>
      </c>
      <c r="R9167" t="s">
        <v>43</v>
      </c>
      <c r="S9167" t="s">
        <v>61</v>
      </c>
      <c r="T9167">
        <v>7.6</v>
      </c>
      <c r="U9167">
        <v>13</v>
      </c>
      <c r="V9167">
        <v>5</v>
      </c>
      <c r="W9167">
        <v>0</v>
      </c>
      <c r="X9167">
        <v>0</v>
      </c>
      <c r="Y9167" t="s">
        <v>77</v>
      </c>
    </row>
    <row r="9168" spans="1:25" x14ac:dyDescent="0.25">
      <c r="A9168" t="s">
        <v>11214</v>
      </c>
      <c r="B9168" t="s">
        <v>1354</v>
      </c>
      <c r="C9168" t="s">
        <v>26</v>
      </c>
      <c r="D9168" t="s">
        <v>59</v>
      </c>
      <c r="E9168" t="s">
        <v>39</v>
      </c>
      <c r="F9168" s="1" t="s">
        <v>21222</v>
      </c>
      <c r="G9168">
        <v>178</v>
      </c>
      <c r="H9168" t="s">
        <v>29</v>
      </c>
      <c r="I9168">
        <v>1517</v>
      </c>
      <c r="J9168">
        <v>318.22000000000003</v>
      </c>
      <c r="K9168">
        <f>Passenger_Data[[#This Row],[Price_USD]]*1</f>
        <v>318.22000000000003</v>
      </c>
      <c r="L9168">
        <v>73</v>
      </c>
      <c r="M9168" t="s">
        <v>30</v>
      </c>
      <c r="N9168" t="s">
        <v>31</v>
      </c>
      <c r="O9168" t="s">
        <v>42</v>
      </c>
      <c r="P9168" t="s">
        <v>264</v>
      </c>
      <c r="Q9168">
        <v>1</v>
      </c>
      <c r="R9168" t="s">
        <v>65</v>
      </c>
      <c r="S9168" t="s">
        <v>35</v>
      </c>
      <c r="T9168">
        <v>7.7</v>
      </c>
      <c r="U9168">
        <v>12</v>
      </c>
      <c r="V9168">
        <v>42</v>
      </c>
      <c r="W9168">
        <v>0</v>
      </c>
      <c r="X9168">
        <v>0</v>
      </c>
      <c r="Y9168" t="s">
        <v>45</v>
      </c>
    </row>
    <row r="9169" spans="1:25" x14ac:dyDescent="0.25">
      <c r="A9169" t="s">
        <v>11215</v>
      </c>
      <c r="B9169" t="s">
        <v>690</v>
      </c>
      <c r="C9169" t="s">
        <v>26</v>
      </c>
      <c r="D9169" t="s">
        <v>39</v>
      </c>
      <c r="E9169" t="s">
        <v>28</v>
      </c>
      <c r="F9169" s="1" t="s">
        <v>21223</v>
      </c>
      <c r="G9169">
        <v>214</v>
      </c>
      <c r="H9169" t="s">
        <v>29</v>
      </c>
      <c r="I9169">
        <v>1678</v>
      </c>
      <c r="J9169">
        <v>351.56</v>
      </c>
      <c r="K9169">
        <f>Passenger_Data[[#This Row],[Price_USD]]*1</f>
        <v>351.56</v>
      </c>
      <c r="L9169">
        <v>21</v>
      </c>
      <c r="M9169" t="s">
        <v>40</v>
      </c>
      <c r="N9169" t="s">
        <v>31</v>
      </c>
      <c r="O9169" t="s">
        <v>32</v>
      </c>
      <c r="P9169" t="s">
        <v>83</v>
      </c>
      <c r="Q9169">
        <v>0</v>
      </c>
      <c r="R9169" t="s">
        <v>51</v>
      </c>
      <c r="S9169" t="s">
        <v>68</v>
      </c>
      <c r="T9169">
        <v>6.2</v>
      </c>
      <c r="U9169">
        <v>16</v>
      </c>
      <c r="V9169">
        <v>6</v>
      </c>
      <c r="W9169">
        <v>0</v>
      </c>
      <c r="X9169">
        <v>0</v>
      </c>
      <c r="Y9169" t="s">
        <v>45</v>
      </c>
    </row>
    <row r="9170" spans="1:25" x14ac:dyDescent="0.25">
      <c r="A9170" t="s">
        <v>11216</v>
      </c>
      <c r="B9170" t="s">
        <v>11217</v>
      </c>
      <c r="C9170" t="s">
        <v>26</v>
      </c>
      <c r="D9170" t="s">
        <v>28</v>
      </c>
      <c r="E9170" t="s">
        <v>39</v>
      </c>
      <c r="F9170" s="1" t="s">
        <v>21224</v>
      </c>
      <c r="G9170">
        <v>150</v>
      </c>
      <c r="H9170" t="s">
        <v>29</v>
      </c>
      <c r="I9170">
        <v>1098</v>
      </c>
      <c r="J9170">
        <v>147.84</v>
      </c>
      <c r="K9170">
        <f>Passenger_Data[[#This Row],[Price_USD]]*1</f>
        <v>147.84</v>
      </c>
      <c r="L9170">
        <v>71</v>
      </c>
      <c r="M9170" t="s">
        <v>30</v>
      </c>
      <c r="N9170" t="s">
        <v>31</v>
      </c>
      <c r="O9170" t="s">
        <v>33</v>
      </c>
      <c r="P9170" t="s">
        <v>50</v>
      </c>
      <c r="Q9170">
        <v>0</v>
      </c>
      <c r="R9170" t="s">
        <v>51</v>
      </c>
      <c r="S9170" t="s">
        <v>35</v>
      </c>
      <c r="T9170">
        <v>9.3000000000000007</v>
      </c>
      <c r="U9170">
        <v>8</v>
      </c>
      <c r="V9170">
        <v>25</v>
      </c>
      <c r="W9170">
        <v>0</v>
      </c>
      <c r="X9170">
        <v>0</v>
      </c>
      <c r="Y9170" t="s">
        <v>45</v>
      </c>
    </row>
    <row r="9171" spans="1:25" x14ac:dyDescent="0.25">
      <c r="A9171" t="s">
        <v>11218</v>
      </c>
      <c r="B9171" t="s">
        <v>2826</v>
      </c>
      <c r="C9171" t="s">
        <v>26</v>
      </c>
      <c r="D9171" t="s">
        <v>59</v>
      </c>
      <c r="E9171" t="s">
        <v>55</v>
      </c>
      <c r="F9171" s="1" t="s">
        <v>21225</v>
      </c>
      <c r="G9171">
        <v>86</v>
      </c>
      <c r="H9171" t="s">
        <v>29</v>
      </c>
      <c r="I9171">
        <v>1034</v>
      </c>
      <c r="J9171">
        <v>408.45</v>
      </c>
      <c r="K9171">
        <f>Passenger_Data[[#This Row],[Price_USD]]*1</f>
        <v>408.45</v>
      </c>
      <c r="L9171">
        <v>75</v>
      </c>
      <c r="M9171" t="s">
        <v>40</v>
      </c>
      <c r="N9171" t="s">
        <v>31</v>
      </c>
      <c r="O9171" t="s">
        <v>56</v>
      </c>
      <c r="P9171" t="s">
        <v>50</v>
      </c>
      <c r="Q9171">
        <v>0</v>
      </c>
      <c r="R9171" t="s">
        <v>43</v>
      </c>
      <c r="S9171" t="s">
        <v>44</v>
      </c>
      <c r="T9171">
        <v>7.1</v>
      </c>
      <c r="U9171">
        <v>3</v>
      </c>
      <c r="V9171">
        <v>76</v>
      </c>
      <c r="W9171">
        <v>0</v>
      </c>
      <c r="X9171">
        <v>0</v>
      </c>
      <c r="Y9171" t="s">
        <v>77</v>
      </c>
    </row>
    <row r="9172" spans="1:25" x14ac:dyDescent="0.25">
      <c r="A9172" t="s">
        <v>11219</v>
      </c>
      <c r="B9172" t="s">
        <v>261</v>
      </c>
      <c r="C9172" t="s">
        <v>73</v>
      </c>
      <c r="D9172" t="s">
        <v>39</v>
      </c>
      <c r="E9172" t="s">
        <v>55</v>
      </c>
      <c r="F9172" s="1" t="s">
        <v>21226</v>
      </c>
      <c r="G9172">
        <v>220</v>
      </c>
      <c r="H9172" t="s">
        <v>29</v>
      </c>
      <c r="I9172">
        <v>909</v>
      </c>
      <c r="J9172">
        <v>461.98</v>
      </c>
      <c r="K9172">
        <f>Passenger_Data[[#This Row],[Price_USD]]*1</f>
        <v>461.98</v>
      </c>
      <c r="L9172">
        <v>31</v>
      </c>
      <c r="M9172" t="s">
        <v>30</v>
      </c>
      <c r="N9172" t="s">
        <v>31</v>
      </c>
      <c r="O9172" t="s">
        <v>56</v>
      </c>
      <c r="P9172" t="s">
        <v>50</v>
      </c>
      <c r="Q9172">
        <v>0</v>
      </c>
      <c r="R9172" t="s">
        <v>51</v>
      </c>
      <c r="S9172" t="s">
        <v>68</v>
      </c>
      <c r="T9172">
        <v>6.5</v>
      </c>
      <c r="U9172">
        <v>1</v>
      </c>
      <c r="V9172">
        <v>22</v>
      </c>
      <c r="W9172">
        <v>0</v>
      </c>
      <c r="X9172">
        <v>0</v>
      </c>
      <c r="Y9172" t="s">
        <v>36</v>
      </c>
    </row>
    <row r="9173" spans="1:25" x14ac:dyDescent="0.25">
      <c r="A9173" t="s">
        <v>11220</v>
      </c>
      <c r="B9173" t="s">
        <v>829</v>
      </c>
      <c r="C9173" t="s">
        <v>48</v>
      </c>
      <c r="D9173" t="s">
        <v>76</v>
      </c>
      <c r="E9173" t="s">
        <v>39</v>
      </c>
      <c r="F9173" s="1" t="s">
        <v>21227</v>
      </c>
      <c r="G9173">
        <v>226</v>
      </c>
      <c r="H9173" t="s">
        <v>29</v>
      </c>
      <c r="I9173">
        <v>944</v>
      </c>
      <c r="J9173">
        <v>289.72000000000003</v>
      </c>
      <c r="K9173">
        <f>Passenger_Data[[#This Row],[Price_USD]]*1</f>
        <v>289.72000000000003</v>
      </c>
      <c r="L9173">
        <v>24</v>
      </c>
      <c r="M9173" t="s">
        <v>30</v>
      </c>
      <c r="N9173" t="s">
        <v>31</v>
      </c>
      <c r="O9173" t="s">
        <v>42</v>
      </c>
      <c r="P9173" t="s">
        <v>50</v>
      </c>
      <c r="Q9173">
        <v>2</v>
      </c>
      <c r="R9173" t="s">
        <v>51</v>
      </c>
      <c r="S9173" t="s">
        <v>35</v>
      </c>
      <c r="T9173">
        <v>9.6</v>
      </c>
      <c r="U9173">
        <v>36</v>
      </c>
      <c r="V9173">
        <v>18</v>
      </c>
      <c r="W9173">
        <v>0</v>
      </c>
      <c r="X9173">
        <v>1</v>
      </c>
      <c r="Y9173" t="s">
        <v>77</v>
      </c>
    </row>
    <row r="9174" spans="1:25" x14ac:dyDescent="0.25">
      <c r="A9174" t="s">
        <v>11221</v>
      </c>
      <c r="B9174" t="s">
        <v>2860</v>
      </c>
      <c r="C9174" t="s">
        <v>73</v>
      </c>
      <c r="D9174" t="s">
        <v>39</v>
      </c>
      <c r="E9174" t="s">
        <v>28</v>
      </c>
      <c r="F9174" s="1" t="s">
        <v>21228</v>
      </c>
      <c r="G9174">
        <v>165</v>
      </c>
      <c r="H9174" t="s">
        <v>29</v>
      </c>
      <c r="I9174">
        <v>1285</v>
      </c>
      <c r="J9174">
        <v>357.17</v>
      </c>
      <c r="K9174">
        <f>Passenger_Data[[#This Row],[Price_USD]]*1</f>
        <v>357.17</v>
      </c>
      <c r="L9174">
        <v>25</v>
      </c>
      <c r="M9174" t="s">
        <v>30</v>
      </c>
      <c r="N9174" t="s">
        <v>41</v>
      </c>
      <c r="O9174" t="s">
        <v>33</v>
      </c>
      <c r="P9174" t="s">
        <v>33</v>
      </c>
      <c r="Q9174">
        <v>1</v>
      </c>
      <c r="R9174" t="s">
        <v>34</v>
      </c>
      <c r="S9174" t="s">
        <v>68</v>
      </c>
      <c r="T9174">
        <v>8.6</v>
      </c>
      <c r="U9174">
        <v>23</v>
      </c>
      <c r="V9174">
        <v>104</v>
      </c>
      <c r="W9174">
        <v>0</v>
      </c>
      <c r="X9174">
        <v>0</v>
      </c>
      <c r="Y9174" t="s">
        <v>36</v>
      </c>
    </row>
    <row r="9175" spans="1:25" x14ac:dyDescent="0.25">
      <c r="A9175" t="s">
        <v>11222</v>
      </c>
      <c r="B9175" t="s">
        <v>5290</v>
      </c>
      <c r="C9175" t="s">
        <v>73</v>
      </c>
      <c r="D9175" t="s">
        <v>27</v>
      </c>
      <c r="E9175" t="s">
        <v>39</v>
      </c>
      <c r="F9175" s="1" t="s">
        <v>21229</v>
      </c>
      <c r="G9175">
        <v>160</v>
      </c>
      <c r="H9175" t="s">
        <v>29</v>
      </c>
      <c r="I9175">
        <v>796</v>
      </c>
      <c r="J9175">
        <v>382.58</v>
      </c>
      <c r="K9175">
        <f>Passenger_Data[[#This Row],[Price_USD]]*1</f>
        <v>382.58</v>
      </c>
      <c r="L9175">
        <v>40</v>
      </c>
      <c r="M9175" t="s">
        <v>30</v>
      </c>
      <c r="N9175" t="s">
        <v>31</v>
      </c>
      <c r="O9175" t="s">
        <v>33</v>
      </c>
      <c r="P9175" t="s">
        <v>50</v>
      </c>
      <c r="Q9175">
        <v>1</v>
      </c>
      <c r="R9175" t="s">
        <v>51</v>
      </c>
      <c r="S9175" t="s">
        <v>68</v>
      </c>
      <c r="T9175">
        <v>8.1</v>
      </c>
      <c r="U9175">
        <v>18</v>
      </c>
      <c r="V9175">
        <v>64</v>
      </c>
      <c r="W9175">
        <v>0</v>
      </c>
      <c r="X9175">
        <v>1</v>
      </c>
      <c r="Y9175" t="s">
        <v>45</v>
      </c>
    </row>
    <row r="9176" spans="1:25" x14ac:dyDescent="0.25">
      <c r="A9176" t="s">
        <v>11223</v>
      </c>
      <c r="B9176" t="s">
        <v>9327</v>
      </c>
      <c r="C9176" t="s">
        <v>54</v>
      </c>
      <c r="D9176" t="s">
        <v>76</v>
      </c>
      <c r="E9176" t="s">
        <v>28</v>
      </c>
      <c r="F9176" s="1" t="s">
        <v>21230</v>
      </c>
      <c r="G9176">
        <v>142</v>
      </c>
      <c r="H9176" t="s">
        <v>29</v>
      </c>
      <c r="I9176">
        <v>980</v>
      </c>
      <c r="J9176">
        <v>418.17</v>
      </c>
      <c r="K9176">
        <f>Passenger_Data[[#This Row],[Price_USD]]*1</f>
        <v>418.17</v>
      </c>
      <c r="L9176">
        <v>42</v>
      </c>
      <c r="M9176" t="s">
        <v>30</v>
      </c>
      <c r="N9176" t="s">
        <v>31</v>
      </c>
      <c r="O9176" t="s">
        <v>33</v>
      </c>
      <c r="P9176" t="s">
        <v>50</v>
      </c>
      <c r="Q9176">
        <v>0</v>
      </c>
      <c r="R9176" t="s">
        <v>65</v>
      </c>
      <c r="S9176" t="s">
        <v>44</v>
      </c>
      <c r="T9176">
        <v>6.8</v>
      </c>
      <c r="U9176">
        <v>9</v>
      </c>
      <c r="V9176">
        <v>26</v>
      </c>
      <c r="W9176">
        <v>0</v>
      </c>
      <c r="X9176">
        <v>0</v>
      </c>
      <c r="Y9176" t="s">
        <v>77</v>
      </c>
    </row>
    <row r="9177" spans="1:25" x14ac:dyDescent="0.25">
      <c r="A9177" t="s">
        <v>11224</v>
      </c>
      <c r="B9177" t="s">
        <v>2581</v>
      </c>
      <c r="C9177" t="s">
        <v>82</v>
      </c>
      <c r="D9177" t="s">
        <v>59</v>
      </c>
      <c r="E9177" t="s">
        <v>76</v>
      </c>
      <c r="F9177" s="1" t="s">
        <v>21231</v>
      </c>
      <c r="G9177">
        <v>146</v>
      </c>
      <c r="H9177" t="s">
        <v>29</v>
      </c>
      <c r="I9177">
        <v>1546</v>
      </c>
      <c r="J9177">
        <v>383.4</v>
      </c>
      <c r="K9177">
        <f>Passenger_Data[[#This Row],[Price_USD]]*1</f>
        <v>383.4</v>
      </c>
      <c r="L9177">
        <v>25</v>
      </c>
      <c r="M9177" t="s">
        <v>40</v>
      </c>
      <c r="N9177" t="s">
        <v>31</v>
      </c>
      <c r="O9177" t="s">
        <v>42</v>
      </c>
      <c r="P9177" t="s">
        <v>50</v>
      </c>
      <c r="Q9177">
        <v>1</v>
      </c>
      <c r="R9177" t="s">
        <v>65</v>
      </c>
      <c r="S9177" t="s">
        <v>35</v>
      </c>
      <c r="T9177">
        <v>7.2</v>
      </c>
      <c r="U9177">
        <v>6</v>
      </c>
      <c r="V9177">
        <v>43</v>
      </c>
      <c r="W9177">
        <v>0</v>
      </c>
      <c r="X9177">
        <v>0</v>
      </c>
      <c r="Y9177" t="s">
        <v>45</v>
      </c>
    </row>
    <row r="9178" spans="1:25" x14ac:dyDescent="0.25">
      <c r="A9178" t="s">
        <v>11225</v>
      </c>
      <c r="B9178" t="s">
        <v>2630</v>
      </c>
      <c r="C9178" t="s">
        <v>48</v>
      </c>
      <c r="D9178" t="s">
        <v>39</v>
      </c>
      <c r="E9178" t="s">
        <v>59</v>
      </c>
      <c r="F9178" s="1" t="s">
        <v>21232</v>
      </c>
      <c r="G9178">
        <v>199</v>
      </c>
      <c r="H9178" t="s">
        <v>29</v>
      </c>
      <c r="I9178">
        <v>1469</v>
      </c>
      <c r="J9178">
        <v>296.98</v>
      </c>
      <c r="K9178">
        <f>Passenger_Data[[#This Row],[Price_USD]]*1</f>
        <v>296.98</v>
      </c>
      <c r="L9178">
        <v>27</v>
      </c>
      <c r="M9178" t="s">
        <v>40</v>
      </c>
      <c r="N9178" t="s">
        <v>41</v>
      </c>
      <c r="O9178" t="s">
        <v>42</v>
      </c>
      <c r="P9178" t="s">
        <v>83</v>
      </c>
      <c r="Q9178">
        <v>2</v>
      </c>
      <c r="R9178" t="s">
        <v>65</v>
      </c>
      <c r="S9178" t="s">
        <v>35</v>
      </c>
      <c r="T9178">
        <v>4.3</v>
      </c>
      <c r="U9178">
        <v>4</v>
      </c>
      <c r="V9178">
        <v>76</v>
      </c>
      <c r="W9178">
        <v>0</v>
      </c>
      <c r="X9178">
        <v>0</v>
      </c>
      <c r="Y9178" t="s">
        <v>77</v>
      </c>
    </row>
    <row r="9179" spans="1:25" x14ac:dyDescent="0.25">
      <c r="A9179" t="s">
        <v>11226</v>
      </c>
      <c r="B9179" t="s">
        <v>11227</v>
      </c>
      <c r="C9179" t="s">
        <v>26</v>
      </c>
      <c r="D9179" t="s">
        <v>55</v>
      </c>
      <c r="E9179" t="s">
        <v>27</v>
      </c>
      <c r="F9179" s="1" t="s">
        <v>21233</v>
      </c>
      <c r="G9179">
        <v>247</v>
      </c>
      <c r="H9179" t="s">
        <v>86</v>
      </c>
      <c r="I9179">
        <v>1643</v>
      </c>
      <c r="J9179">
        <v>383.32</v>
      </c>
      <c r="K9179">
        <f>Passenger_Data[[#This Row],[Price_USD]]*1</f>
        <v>383.32</v>
      </c>
      <c r="L9179">
        <v>25</v>
      </c>
      <c r="M9179" t="s">
        <v>40</v>
      </c>
      <c r="N9179" t="s">
        <v>31</v>
      </c>
      <c r="O9179" t="s">
        <v>42</v>
      </c>
      <c r="P9179" t="s">
        <v>50</v>
      </c>
      <c r="Q9179">
        <v>3</v>
      </c>
      <c r="R9179" t="s">
        <v>51</v>
      </c>
      <c r="S9179" t="s">
        <v>44</v>
      </c>
      <c r="T9179">
        <v>8.6</v>
      </c>
      <c r="U9179">
        <v>21</v>
      </c>
      <c r="V9179">
        <v>88</v>
      </c>
      <c r="W9179">
        <v>0</v>
      </c>
      <c r="X9179">
        <v>0</v>
      </c>
      <c r="Y9179" t="s">
        <v>77</v>
      </c>
    </row>
    <row r="9180" spans="1:25" x14ac:dyDescent="0.25">
      <c r="A9180" t="s">
        <v>11228</v>
      </c>
      <c r="B9180" t="s">
        <v>2017</v>
      </c>
      <c r="C9180" t="s">
        <v>26</v>
      </c>
      <c r="D9180" t="s">
        <v>27</v>
      </c>
      <c r="E9180" t="s">
        <v>55</v>
      </c>
      <c r="F9180" s="1" t="s">
        <v>21234</v>
      </c>
      <c r="G9180">
        <v>177</v>
      </c>
      <c r="H9180" t="s">
        <v>86</v>
      </c>
      <c r="I9180">
        <v>1272</v>
      </c>
      <c r="J9180">
        <v>316.16000000000003</v>
      </c>
      <c r="K9180">
        <f>Passenger_Data[[#This Row],[Price_USD]]*1</f>
        <v>316.16000000000003</v>
      </c>
      <c r="L9180">
        <v>77</v>
      </c>
      <c r="M9180" t="s">
        <v>30</v>
      </c>
      <c r="N9180" t="s">
        <v>31</v>
      </c>
      <c r="O9180" t="s">
        <v>56</v>
      </c>
      <c r="P9180" t="s">
        <v>50</v>
      </c>
      <c r="Q9180">
        <v>1</v>
      </c>
      <c r="R9180" t="s">
        <v>65</v>
      </c>
      <c r="S9180" t="s">
        <v>61</v>
      </c>
      <c r="T9180">
        <v>7.9</v>
      </c>
      <c r="U9180">
        <v>4</v>
      </c>
      <c r="V9180">
        <v>54</v>
      </c>
      <c r="W9180">
        <v>0</v>
      </c>
      <c r="X9180">
        <v>0</v>
      </c>
      <c r="Y9180" t="s">
        <v>36</v>
      </c>
    </row>
    <row r="9181" spans="1:25" x14ac:dyDescent="0.25">
      <c r="A9181" t="s">
        <v>11229</v>
      </c>
      <c r="B9181" t="s">
        <v>1011</v>
      </c>
      <c r="C9181" t="s">
        <v>54</v>
      </c>
      <c r="D9181" t="s">
        <v>27</v>
      </c>
      <c r="E9181" t="s">
        <v>76</v>
      </c>
      <c r="F9181" s="1" t="s">
        <v>21235</v>
      </c>
      <c r="G9181">
        <v>236</v>
      </c>
      <c r="H9181" t="s">
        <v>86</v>
      </c>
      <c r="I9181">
        <v>1439</v>
      </c>
      <c r="J9181">
        <v>203.3</v>
      </c>
      <c r="K9181">
        <f>Passenger_Data[[#This Row],[Price_USD]]*1</f>
        <v>203.3</v>
      </c>
      <c r="L9181">
        <v>73</v>
      </c>
      <c r="M9181" t="s">
        <v>30</v>
      </c>
      <c r="N9181" t="s">
        <v>60</v>
      </c>
      <c r="O9181" t="s">
        <v>32</v>
      </c>
      <c r="P9181" t="s">
        <v>33</v>
      </c>
      <c r="Q9181">
        <v>1</v>
      </c>
      <c r="R9181" t="s">
        <v>51</v>
      </c>
      <c r="S9181" t="s">
        <v>61</v>
      </c>
      <c r="T9181">
        <v>7.7</v>
      </c>
      <c r="U9181">
        <v>6</v>
      </c>
      <c r="V9181">
        <v>57</v>
      </c>
      <c r="W9181">
        <v>0</v>
      </c>
      <c r="X9181">
        <v>0</v>
      </c>
      <c r="Y9181" t="s">
        <v>77</v>
      </c>
    </row>
    <row r="9182" spans="1:25" x14ac:dyDescent="0.25">
      <c r="A9182" t="s">
        <v>11230</v>
      </c>
      <c r="B9182" t="s">
        <v>1674</v>
      </c>
      <c r="C9182" t="s">
        <v>82</v>
      </c>
      <c r="D9182" t="s">
        <v>28</v>
      </c>
      <c r="E9182" t="s">
        <v>64</v>
      </c>
      <c r="F9182" s="1" t="s">
        <v>21236</v>
      </c>
      <c r="G9182">
        <v>205</v>
      </c>
      <c r="H9182" t="s">
        <v>29</v>
      </c>
      <c r="I9182">
        <v>864</v>
      </c>
      <c r="J9182">
        <v>382.83</v>
      </c>
      <c r="K9182">
        <f>Passenger_Data[[#This Row],[Price_USD]]*1</f>
        <v>382.83</v>
      </c>
      <c r="L9182">
        <v>59</v>
      </c>
      <c r="M9182" t="s">
        <v>40</v>
      </c>
      <c r="N9182" t="s">
        <v>41</v>
      </c>
      <c r="O9182" t="s">
        <v>56</v>
      </c>
      <c r="P9182" t="s">
        <v>50</v>
      </c>
      <c r="Q9182">
        <v>0</v>
      </c>
      <c r="R9182" t="s">
        <v>65</v>
      </c>
      <c r="S9182" t="s">
        <v>44</v>
      </c>
      <c r="T9182">
        <v>7.5</v>
      </c>
      <c r="U9182">
        <v>4</v>
      </c>
      <c r="V9182">
        <v>17</v>
      </c>
      <c r="W9182">
        <v>0</v>
      </c>
      <c r="X9182">
        <v>0</v>
      </c>
      <c r="Y9182" t="s">
        <v>77</v>
      </c>
    </row>
    <row r="9183" spans="1:25" x14ac:dyDescent="0.25">
      <c r="A9183" t="s">
        <v>11231</v>
      </c>
      <c r="B9183" t="s">
        <v>2799</v>
      </c>
      <c r="C9183" t="s">
        <v>26</v>
      </c>
      <c r="D9183" t="s">
        <v>64</v>
      </c>
      <c r="E9183" t="s">
        <v>27</v>
      </c>
      <c r="F9183" s="1" t="s">
        <v>21237</v>
      </c>
      <c r="G9183">
        <v>177</v>
      </c>
      <c r="H9183" t="s">
        <v>29</v>
      </c>
      <c r="I9183">
        <v>1292</v>
      </c>
      <c r="J9183">
        <v>349.77</v>
      </c>
      <c r="K9183">
        <f>Passenger_Data[[#This Row],[Price_USD]]*1</f>
        <v>349.77</v>
      </c>
      <c r="L9183">
        <v>20</v>
      </c>
      <c r="M9183" t="s">
        <v>30</v>
      </c>
      <c r="N9183" t="s">
        <v>60</v>
      </c>
      <c r="O9183" t="s">
        <v>32</v>
      </c>
      <c r="P9183" t="s">
        <v>83</v>
      </c>
      <c r="Q9183">
        <v>0</v>
      </c>
      <c r="R9183" t="s">
        <v>51</v>
      </c>
      <c r="S9183" t="s">
        <v>61</v>
      </c>
      <c r="T9183">
        <v>6</v>
      </c>
      <c r="U9183">
        <v>0</v>
      </c>
      <c r="V9183">
        <v>0</v>
      </c>
      <c r="W9183">
        <v>0</v>
      </c>
      <c r="X9183">
        <v>1</v>
      </c>
      <c r="Y9183" t="s">
        <v>36</v>
      </c>
    </row>
    <row r="9184" spans="1:25" x14ac:dyDescent="0.25">
      <c r="A9184" t="s">
        <v>11232</v>
      </c>
      <c r="B9184" t="s">
        <v>5219</v>
      </c>
      <c r="C9184" t="s">
        <v>26</v>
      </c>
      <c r="D9184" t="s">
        <v>27</v>
      </c>
      <c r="E9184" t="s">
        <v>76</v>
      </c>
      <c r="F9184" s="1" t="s">
        <v>21238</v>
      </c>
      <c r="G9184">
        <v>149</v>
      </c>
      <c r="H9184" t="s">
        <v>29</v>
      </c>
      <c r="I9184">
        <v>1401</v>
      </c>
      <c r="J9184">
        <v>418.83</v>
      </c>
      <c r="K9184">
        <f>Passenger_Data[[#This Row],[Price_USD]]*1</f>
        <v>418.83</v>
      </c>
      <c r="L9184">
        <v>55</v>
      </c>
      <c r="M9184" t="s">
        <v>40</v>
      </c>
      <c r="N9184" t="s">
        <v>31</v>
      </c>
      <c r="O9184" t="s">
        <v>56</v>
      </c>
      <c r="P9184" t="s">
        <v>33</v>
      </c>
      <c r="Q9184">
        <v>0</v>
      </c>
      <c r="R9184" t="s">
        <v>65</v>
      </c>
      <c r="S9184" t="s">
        <v>68</v>
      </c>
      <c r="T9184">
        <v>7.7</v>
      </c>
      <c r="U9184">
        <v>13</v>
      </c>
      <c r="V9184">
        <v>53</v>
      </c>
      <c r="W9184">
        <v>0</v>
      </c>
      <c r="X9184">
        <v>0</v>
      </c>
      <c r="Y9184" t="s">
        <v>77</v>
      </c>
    </row>
    <row r="9185" spans="1:25" x14ac:dyDescent="0.25">
      <c r="A9185" t="s">
        <v>11233</v>
      </c>
      <c r="B9185" t="s">
        <v>5910</v>
      </c>
      <c r="C9185" t="s">
        <v>48</v>
      </c>
      <c r="D9185" t="s">
        <v>39</v>
      </c>
      <c r="E9185" t="s">
        <v>55</v>
      </c>
      <c r="F9185" s="1" t="s">
        <v>21239</v>
      </c>
      <c r="G9185">
        <v>174</v>
      </c>
      <c r="H9185" t="s">
        <v>29</v>
      </c>
      <c r="I9185">
        <v>1064</v>
      </c>
      <c r="J9185">
        <v>233.85</v>
      </c>
      <c r="K9185">
        <f>Passenger_Data[[#This Row],[Price_USD]]*1</f>
        <v>233.85</v>
      </c>
      <c r="L9185">
        <v>63</v>
      </c>
      <c r="M9185" t="s">
        <v>40</v>
      </c>
      <c r="N9185" t="s">
        <v>31</v>
      </c>
      <c r="O9185" t="s">
        <v>42</v>
      </c>
      <c r="P9185" t="s">
        <v>50</v>
      </c>
      <c r="Q9185">
        <v>0</v>
      </c>
      <c r="R9185" t="s">
        <v>65</v>
      </c>
      <c r="S9185" t="s">
        <v>68</v>
      </c>
      <c r="T9185">
        <v>7</v>
      </c>
      <c r="U9185">
        <v>7</v>
      </c>
      <c r="V9185">
        <v>12</v>
      </c>
      <c r="W9185">
        <v>0</v>
      </c>
      <c r="X9185">
        <v>1</v>
      </c>
      <c r="Y9185" t="s">
        <v>77</v>
      </c>
    </row>
    <row r="9186" spans="1:25" x14ac:dyDescent="0.25">
      <c r="A9186" t="s">
        <v>11234</v>
      </c>
      <c r="B9186" t="s">
        <v>1587</v>
      </c>
      <c r="C9186" t="s">
        <v>82</v>
      </c>
      <c r="D9186" t="s">
        <v>39</v>
      </c>
      <c r="E9186" t="s">
        <v>27</v>
      </c>
      <c r="F9186" s="1" t="s">
        <v>21240</v>
      </c>
      <c r="G9186">
        <v>150</v>
      </c>
      <c r="H9186" t="s">
        <v>29</v>
      </c>
      <c r="I9186">
        <v>1395</v>
      </c>
      <c r="J9186">
        <v>174.2</v>
      </c>
      <c r="K9186">
        <f>Passenger_Data[[#This Row],[Price_USD]]*1</f>
        <v>174.2</v>
      </c>
      <c r="L9186">
        <v>68</v>
      </c>
      <c r="M9186" t="s">
        <v>30</v>
      </c>
      <c r="N9186" t="s">
        <v>31</v>
      </c>
      <c r="O9186" t="s">
        <v>32</v>
      </c>
      <c r="P9186" t="s">
        <v>50</v>
      </c>
      <c r="Q9186">
        <v>1</v>
      </c>
      <c r="R9186" t="s">
        <v>65</v>
      </c>
      <c r="S9186" t="s">
        <v>61</v>
      </c>
      <c r="T9186">
        <v>5.3</v>
      </c>
      <c r="U9186">
        <v>1</v>
      </c>
      <c r="V9186">
        <v>64</v>
      </c>
      <c r="W9186">
        <v>0</v>
      </c>
      <c r="X9186">
        <v>0</v>
      </c>
      <c r="Y9186" t="s">
        <v>77</v>
      </c>
    </row>
    <row r="9187" spans="1:25" x14ac:dyDescent="0.25">
      <c r="A9187" t="s">
        <v>11235</v>
      </c>
      <c r="B9187" t="s">
        <v>6277</v>
      </c>
      <c r="C9187" t="s">
        <v>54</v>
      </c>
      <c r="D9187" t="s">
        <v>59</v>
      </c>
      <c r="E9187" t="s">
        <v>49</v>
      </c>
      <c r="F9187" s="1" t="s">
        <v>21241</v>
      </c>
      <c r="G9187">
        <v>211</v>
      </c>
      <c r="H9187" t="s">
        <v>29</v>
      </c>
      <c r="I9187">
        <v>648</v>
      </c>
      <c r="J9187">
        <v>309.05</v>
      </c>
      <c r="K9187">
        <f>Passenger_Data[[#This Row],[Price_USD]]*1</f>
        <v>309.05</v>
      </c>
      <c r="L9187">
        <v>21</v>
      </c>
      <c r="M9187" t="s">
        <v>40</v>
      </c>
      <c r="N9187" t="s">
        <v>41</v>
      </c>
      <c r="O9187" t="s">
        <v>33</v>
      </c>
      <c r="P9187" t="s">
        <v>264</v>
      </c>
      <c r="Q9187">
        <v>1</v>
      </c>
      <c r="R9187" t="s">
        <v>51</v>
      </c>
      <c r="S9187" t="s">
        <v>35</v>
      </c>
      <c r="T9187">
        <v>5.5</v>
      </c>
      <c r="U9187">
        <v>12</v>
      </c>
      <c r="V9187">
        <v>34</v>
      </c>
      <c r="W9187">
        <v>0</v>
      </c>
      <c r="X9187">
        <v>0</v>
      </c>
      <c r="Y9187" t="s">
        <v>45</v>
      </c>
    </row>
    <row r="9188" spans="1:25" x14ac:dyDescent="0.25">
      <c r="A9188" t="s">
        <v>11236</v>
      </c>
      <c r="B9188" t="s">
        <v>1476</v>
      </c>
      <c r="C9188" t="s">
        <v>48</v>
      </c>
      <c r="D9188" t="s">
        <v>49</v>
      </c>
      <c r="E9188" t="s">
        <v>64</v>
      </c>
      <c r="F9188" s="1" t="s">
        <v>21242</v>
      </c>
      <c r="G9188">
        <v>189</v>
      </c>
      <c r="H9188" t="s">
        <v>29</v>
      </c>
      <c r="I9188">
        <v>1599</v>
      </c>
      <c r="J9188">
        <v>327.9</v>
      </c>
      <c r="K9188">
        <f>Passenger_Data[[#This Row],[Price_USD]]*1</f>
        <v>327.9</v>
      </c>
      <c r="L9188">
        <v>69</v>
      </c>
      <c r="M9188" t="s">
        <v>30</v>
      </c>
      <c r="N9188" t="s">
        <v>41</v>
      </c>
      <c r="O9188" t="s">
        <v>33</v>
      </c>
      <c r="P9188" t="s">
        <v>50</v>
      </c>
      <c r="Q9188">
        <v>0</v>
      </c>
      <c r="R9188" t="s">
        <v>51</v>
      </c>
      <c r="S9188" t="s">
        <v>68</v>
      </c>
      <c r="T9188">
        <v>9.8000000000000007</v>
      </c>
      <c r="U9188">
        <v>13</v>
      </c>
      <c r="V9188">
        <v>69</v>
      </c>
      <c r="W9188">
        <v>0</v>
      </c>
      <c r="X9188">
        <v>0</v>
      </c>
      <c r="Y9188" t="s">
        <v>77</v>
      </c>
    </row>
    <row r="9189" spans="1:25" x14ac:dyDescent="0.25">
      <c r="A9189" t="s">
        <v>11237</v>
      </c>
      <c r="B9189" t="s">
        <v>1057</v>
      </c>
      <c r="C9189" t="s">
        <v>48</v>
      </c>
      <c r="D9189" t="s">
        <v>28</v>
      </c>
      <c r="E9189" t="s">
        <v>76</v>
      </c>
      <c r="F9189" s="1" t="s">
        <v>21243</v>
      </c>
      <c r="G9189">
        <v>240</v>
      </c>
      <c r="H9189" t="s">
        <v>29</v>
      </c>
      <c r="I9189">
        <v>1286</v>
      </c>
      <c r="J9189">
        <v>324.57</v>
      </c>
      <c r="K9189">
        <f>Passenger_Data[[#This Row],[Price_USD]]*1</f>
        <v>324.57</v>
      </c>
      <c r="L9189">
        <v>73</v>
      </c>
      <c r="M9189" t="s">
        <v>40</v>
      </c>
      <c r="N9189" t="s">
        <v>31</v>
      </c>
      <c r="O9189" t="s">
        <v>56</v>
      </c>
      <c r="P9189" t="s">
        <v>50</v>
      </c>
      <c r="Q9189">
        <v>1</v>
      </c>
      <c r="R9189" t="s">
        <v>43</v>
      </c>
      <c r="S9189" t="s">
        <v>61</v>
      </c>
      <c r="T9189">
        <v>4.8</v>
      </c>
      <c r="U9189">
        <v>5</v>
      </c>
      <c r="V9189">
        <v>66</v>
      </c>
      <c r="W9189">
        <v>1</v>
      </c>
      <c r="X9189">
        <v>0</v>
      </c>
      <c r="Y9189" t="s">
        <v>36</v>
      </c>
    </row>
    <row r="9190" spans="1:25" x14ac:dyDescent="0.25">
      <c r="A9190" t="s">
        <v>11238</v>
      </c>
      <c r="B9190" t="s">
        <v>107</v>
      </c>
      <c r="C9190" t="s">
        <v>26</v>
      </c>
      <c r="D9190" t="s">
        <v>55</v>
      </c>
      <c r="E9190" t="s">
        <v>49</v>
      </c>
      <c r="F9190" s="1" t="s">
        <v>21244</v>
      </c>
      <c r="G9190">
        <v>39</v>
      </c>
      <c r="H9190" t="s">
        <v>29</v>
      </c>
      <c r="I9190">
        <v>1256</v>
      </c>
      <c r="J9190">
        <v>448.84</v>
      </c>
      <c r="K9190">
        <f>Passenger_Data[[#This Row],[Price_USD]]*1</f>
        <v>448.84</v>
      </c>
      <c r="L9190">
        <v>22</v>
      </c>
      <c r="M9190" t="s">
        <v>30</v>
      </c>
      <c r="N9190" t="s">
        <v>41</v>
      </c>
      <c r="O9190" t="s">
        <v>33</v>
      </c>
      <c r="P9190" t="s">
        <v>50</v>
      </c>
      <c r="Q9190">
        <v>0</v>
      </c>
      <c r="R9190" t="s">
        <v>34</v>
      </c>
      <c r="S9190" t="s">
        <v>68</v>
      </c>
      <c r="T9190">
        <v>6.5</v>
      </c>
      <c r="U9190">
        <v>3</v>
      </c>
      <c r="V9190">
        <v>93</v>
      </c>
      <c r="W9190">
        <v>0</v>
      </c>
      <c r="X9190">
        <v>1</v>
      </c>
      <c r="Y9190" t="s">
        <v>77</v>
      </c>
    </row>
    <row r="9191" spans="1:25" x14ac:dyDescent="0.25">
      <c r="A9191" t="s">
        <v>11239</v>
      </c>
      <c r="B9191" t="s">
        <v>1009</v>
      </c>
      <c r="C9191" t="s">
        <v>73</v>
      </c>
      <c r="D9191" t="s">
        <v>28</v>
      </c>
      <c r="E9191" t="s">
        <v>39</v>
      </c>
      <c r="F9191" s="1" t="s">
        <v>21245</v>
      </c>
      <c r="G9191">
        <v>158</v>
      </c>
      <c r="H9191" t="s">
        <v>29</v>
      </c>
      <c r="I9191">
        <v>908</v>
      </c>
      <c r="J9191">
        <v>186.62</v>
      </c>
      <c r="K9191">
        <f>Passenger_Data[[#This Row],[Price_USD]]*1</f>
        <v>186.62</v>
      </c>
      <c r="L9191">
        <v>63</v>
      </c>
      <c r="M9191" t="s">
        <v>30</v>
      </c>
      <c r="N9191" t="s">
        <v>41</v>
      </c>
      <c r="O9191" t="s">
        <v>56</v>
      </c>
      <c r="P9191" t="s">
        <v>33</v>
      </c>
      <c r="Q9191">
        <v>1</v>
      </c>
      <c r="R9191" t="s">
        <v>65</v>
      </c>
      <c r="S9191" t="s">
        <v>61</v>
      </c>
      <c r="T9191">
        <v>4.5999999999999996</v>
      </c>
      <c r="U9191">
        <v>36</v>
      </c>
      <c r="V9191">
        <v>61</v>
      </c>
      <c r="W9191">
        <v>0</v>
      </c>
      <c r="X9191">
        <v>0</v>
      </c>
      <c r="Y9191" t="s">
        <v>36</v>
      </c>
    </row>
    <row r="9192" spans="1:25" x14ac:dyDescent="0.25">
      <c r="A9192" t="s">
        <v>11240</v>
      </c>
      <c r="B9192" t="s">
        <v>392</v>
      </c>
      <c r="C9192" t="s">
        <v>48</v>
      </c>
      <c r="D9192" t="s">
        <v>64</v>
      </c>
      <c r="E9192" t="s">
        <v>76</v>
      </c>
      <c r="F9192" s="1" t="s">
        <v>21246</v>
      </c>
      <c r="G9192">
        <v>99</v>
      </c>
      <c r="H9192" t="s">
        <v>29</v>
      </c>
      <c r="I9192">
        <v>1527</v>
      </c>
      <c r="J9192">
        <v>385.13</v>
      </c>
      <c r="K9192">
        <f>Passenger_Data[[#This Row],[Price_USD]]*1</f>
        <v>385.13</v>
      </c>
      <c r="L9192">
        <v>79</v>
      </c>
      <c r="M9192" t="s">
        <v>30</v>
      </c>
      <c r="N9192" t="s">
        <v>41</v>
      </c>
      <c r="O9192" t="s">
        <v>56</v>
      </c>
      <c r="P9192" t="s">
        <v>50</v>
      </c>
      <c r="Q9192">
        <v>1</v>
      </c>
      <c r="R9192" t="s">
        <v>65</v>
      </c>
      <c r="S9192" t="s">
        <v>61</v>
      </c>
      <c r="T9192">
        <v>2.8</v>
      </c>
      <c r="U9192">
        <v>10</v>
      </c>
      <c r="V9192">
        <v>11</v>
      </c>
      <c r="W9192">
        <v>0</v>
      </c>
      <c r="X9192">
        <v>0</v>
      </c>
      <c r="Y9192" t="s">
        <v>36</v>
      </c>
    </row>
    <row r="9193" spans="1:25" x14ac:dyDescent="0.25">
      <c r="A9193" t="s">
        <v>11241</v>
      </c>
      <c r="B9193" t="s">
        <v>4385</v>
      </c>
      <c r="C9193" t="s">
        <v>48</v>
      </c>
      <c r="D9193" t="s">
        <v>59</v>
      </c>
      <c r="E9193" t="s">
        <v>28</v>
      </c>
      <c r="F9193" s="1" t="s">
        <v>21247</v>
      </c>
      <c r="G9193">
        <v>128</v>
      </c>
      <c r="H9193" t="s">
        <v>29</v>
      </c>
      <c r="I9193">
        <v>1285</v>
      </c>
      <c r="J9193">
        <v>296.72000000000003</v>
      </c>
      <c r="K9193">
        <f>Passenger_Data[[#This Row],[Price_USD]]*1</f>
        <v>296.72000000000003</v>
      </c>
      <c r="L9193">
        <v>58</v>
      </c>
      <c r="M9193" t="s">
        <v>30</v>
      </c>
      <c r="N9193" t="s">
        <v>41</v>
      </c>
      <c r="O9193" t="s">
        <v>33</v>
      </c>
      <c r="P9193" t="s">
        <v>50</v>
      </c>
      <c r="Q9193">
        <v>1</v>
      </c>
      <c r="R9193" t="s">
        <v>34</v>
      </c>
      <c r="S9193" t="s">
        <v>68</v>
      </c>
      <c r="T9193">
        <v>6.2</v>
      </c>
      <c r="U9193">
        <v>1</v>
      </c>
      <c r="V9193">
        <v>77</v>
      </c>
      <c r="W9193">
        <v>0</v>
      </c>
      <c r="X9193">
        <v>0</v>
      </c>
      <c r="Y9193" t="s">
        <v>36</v>
      </c>
    </row>
    <row r="9194" spans="1:25" x14ac:dyDescent="0.25">
      <c r="A9194" t="s">
        <v>11242</v>
      </c>
      <c r="B9194" t="s">
        <v>4496</v>
      </c>
      <c r="C9194" t="s">
        <v>26</v>
      </c>
      <c r="D9194" t="s">
        <v>55</v>
      </c>
      <c r="E9194" t="s">
        <v>76</v>
      </c>
      <c r="F9194" s="1" t="s">
        <v>21248</v>
      </c>
      <c r="G9194">
        <v>188</v>
      </c>
      <c r="H9194" t="s">
        <v>29</v>
      </c>
      <c r="I9194">
        <v>1294</v>
      </c>
      <c r="J9194">
        <v>407.08</v>
      </c>
      <c r="K9194">
        <f>Passenger_Data[[#This Row],[Price_USD]]*1</f>
        <v>407.08</v>
      </c>
      <c r="L9194">
        <v>60</v>
      </c>
      <c r="M9194" t="s">
        <v>30</v>
      </c>
      <c r="N9194" t="s">
        <v>31</v>
      </c>
      <c r="O9194" t="s">
        <v>33</v>
      </c>
      <c r="P9194" t="s">
        <v>50</v>
      </c>
      <c r="Q9194">
        <v>1</v>
      </c>
      <c r="R9194" t="s">
        <v>43</v>
      </c>
      <c r="S9194" t="s">
        <v>44</v>
      </c>
      <c r="T9194">
        <v>9.4</v>
      </c>
      <c r="U9194">
        <v>8</v>
      </c>
      <c r="V9194">
        <v>96</v>
      </c>
      <c r="W9194">
        <v>0</v>
      </c>
      <c r="X9194">
        <v>0</v>
      </c>
      <c r="Y9194" t="s">
        <v>77</v>
      </c>
    </row>
    <row r="9195" spans="1:25" x14ac:dyDescent="0.25">
      <c r="A9195" t="s">
        <v>11243</v>
      </c>
      <c r="B9195" t="s">
        <v>911</v>
      </c>
      <c r="C9195" t="s">
        <v>82</v>
      </c>
      <c r="D9195" t="s">
        <v>64</v>
      </c>
      <c r="E9195" t="s">
        <v>49</v>
      </c>
      <c r="F9195" s="1" t="s">
        <v>21249</v>
      </c>
      <c r="G9195">
        <v>159</v>
      </c>
      <c r="H9195" t="s">
        <v>29</v>
      </c>
      <c r="I9195">
        <v>1194</v>
      </c>
      <c r="J9195">
        <v>246.25</v>
      </c>
      <c r="K9195">
        <f>Passenger_Data[[#This Row],[Price_USD]]*1</f>
        <v>246.25</v>
      </c>
      <c r="L9195">
        <v>68</v>
      </c>
      <c r="M9195" t="s">
        <v>40</v>
      </c>
      <c r="N9195" t="s">
        <v>41</v>
      </c>
      <c r="O9195" t="s">
        <v>42</v>
      </c>
      <c r="P9195" t="s">
        <v>50</v>
      </c>
      <c r="Q9195">
        <v>0</v>
      </c>
      <c r="R9195" t="s">
        <v>65</v>
      </c>
      <c r="S9195" t="s">
        <v>61</v>
      </c>
      <c r="T9195">
        <v>6.6</v>
      </c>
      <c r="U9195">
        <v>12</v>
      </c>
      <c r="V9195">
        <v>85</v>
      </c>
      <c r="W9195">
        <v>0</v>
      </c>
      <c r="X9195">
        <v>1</v>
      </c>
      <c r="Y9195" t="s">
        <v>36</v>
      </c>
    </row>
    <row r="9196" spans="1:25" x14ac:dyDescent="0.25">
      <c r="A9196" t="s">
        <v>11244</v>
      </c>
      <c r="B9196" t="s">
        <v>802</v>
      </c>
      <c r="C9196" t="s">
        <v>73</v>
      </c>
      <c r="D9196" t="s">
        <v>64</v>
      </c>
      <c r="E9196" t="s">
        <v>28</v>
      </c>
      <c r="F9196" s="1" t="s">
        <v>21250</v>
      </c>
      <c r="G9196">
        <v>223</v>
      </c>
      <c r="H9196" t="s">
        <v>29</v>
      </c>
      <c r="I9196">
        <v>1287</v>
      </c>
      <c r="J9196">
        <v>227.2</v>
      </c>
      <c r="K9196">
        <f>Passenger_Data[[#This Row],[Price_USD]]*1</f>
        <v>227.2</v>
      </c>
      <c r="L9196">
        <v>55</v>
      </c>
      <c r="M9196" t="s">
        <v>30</v>
      </c>
      <c r="N9196" t="s">
        <v>31</v>
      </c>
      <c r="O9196" t="s">
        <v>56</v>
      </c>
      <c r="P9196" t="s">
        <v>83</v>
      </c>
      <c r="Q9196">
        <v>0</v>
      </c>
      <c r="R9196" t="s">
        <v>65</v>
      </c>
      <c r="S9196" t="s">
        <v>44</v>
      </c>
      <c r="T9196">
        <v>6</v>
      </c>
      <c r="U9196">
        <v>6</v>
      </c>
      <c r="V9196">
        <v>6</v>
      </c>
      <c r="W9196">
        <v>0</v>
      </c>
      <c r="X9196">
        <v>0</v>
      </c>
      <c r="Y9196" t="s">
        <v>45</v>
      </c>
    </row>
    <row r="9197" spans="1:25" x14ac:dyDescent="0.25">
      <c r="A9197" t="s">
        <v>11245</v>
      </c>
      <c r="B9197" t="s">
        <v>1533</v>
      </c>
      <c r="C9197" t="s">
        <v>54</v>
      </c>
      <c r="D9197" t="s">
        <v>28</v>
      </c>
      <c r="E9197" t="s">
        <v>59</v>
      </c>
      <c r="F9197" s="1" t="s">
        <v>21251</v>
      </c>
      <c r="G9197">
        <v>226</v>
      </c>
      <c r="H9197" t="s">
        <v>29</v>
      </c>
      <c r="I9197">
        <v>875</v>
      </c>
      <c r="J9197">
        <v>218.82</v>
      </c>
      <c r="K9197">
        <f>Passenger_Data[[#This Row],[Price_USD]]*1</f>
        <v>218.82</v>
      </c>
      <c r="L9197">
        <v>36</v>
      </c>
      <c r="M9197" t="s">
        <v>40</v>
      </c>
      <c r="N9197" t="s">
        <v>60</v>
      </c>
      <c r="O9197" t="s">
        <v>42</v>
      </c>
      <c r="P9197" t="s">
        <v>50</v>
      </c>
      <c r="Q9197">
        <v>2</v>
      </c>
      <c r="R9197" t="s">
        <v>34</v>
      </c>
      <c r="S9197" t="s">
        <v>44</v>
      </c>
      <c r="T9197">
        <v>7.3</v>
      </c>
      <c r="U9197">
        <v>42</v>
      </c>
      <c r="V9197">
        <v>72</v>
      </c>
      <c r="W9197">
        <v>0</v>
      </c>
      <c r="X9197">
        <v>0</v>
      </c>
      <c r="Y9197" t="s">
        <v>45</v>
      </c>
    </row>
    <row r="9198" spans="1:25" x14ac:dyDescent="0.25">
      <c r="A9198" t="s">
        <v>11246</v>
      </c>
      <c r="B9198" t="s">
        <v>679</v>
      </c>
      <c r="C9198" t="s">
        <v>26</v>
      </c>
      <c r="D9198" t="s">
        <v>55</v>
      </c>
      <c r="E9198" t="s">
        <v>27</v>
      </c>
      <c r="F9198" s="1" t="s">
        <v>21252</v>
      </c>
      <c r="G9198">
        <v>191</v>
      </c>
      <c r="H9198" t="s">
        <v>29</v>
      </c>
      <c r="I9198">
        <v>1455</v>
      </c>
      <c r="J9198">
        <v>362.8</v>
      </c>
      <c r="K9198">
        <f>Passenger_Data[[#This Row],[Price_USD]]*1</f>
        <v>362.8</v>
      </c>
      <c r="L9198">
        <v>59</v>
      </c>
      <c r="M9198" t="s">
        <v>40</v>
      </c>
      <c r="N9198" t="s">
        <v>60</v>
      </c>
      <c r="O9198" t="s">
        <v>42</v>
      </c>
      <c r="P9198" t="s">
        <v>33</v>
      </c>
      <c r="Q9198">
        <v>1</v>
      </c>
      <c r="R9198" t="s">
        <v>65</v>
      </c>
      <c r="S9198" t="s">
        <v>68</v>
      </c>
      <c r="T9198">
        <v>6.9</v>
      </c>
      <c r="U9198">
        <v>2</v>
      </c>
      <c r="V9198">
        <v>111</v>
      </c>
      <c r="W9198">
        <v>0</v>
      </c>
      <c r="X9198">
        <v>0</v>
      </c>
      <c r="Y9198" t="s">
        <v>77</v>
      </c>
    </row>
    <row r="9199" spans="1:25" x14ac:dyDescent="0.25">
      <c r="A9199" t="s">
        <v>11247</v>
      </c>
      <c r="B9199" t="s">
        <v>2793</v>
      </c>
      <c r="C9199" t="s">
        <v>26</v>
      </c>
      <c r="D9199" t="s">
        <v>27</v>
      </c>
      <c r="E9199" t="s">
        <v>28</v>
      </c>
      <c r="F9199" s="1" t="s">
        <v>21253</v>
      </c>
      <c r="G9199">
        <v>117</v>
      </c>
      <c r="H9199" t="s">
        <v>29</v>
      </c>
      <c r="I9199">
        <v>1112</v>
      </c>
      <c r="J9199">
        <v>348.74</v>
      </c>
      <c r="K9199">
        <f>Passenger_Data[[#This Row],[Price_USD]]*1</f>
        <v>348.74</v>
      </c>
      <c r="L9199">
        <v>32</v>
      </c>
      <c r="M9199" t="s">
        <v>40</v>
      </c>
      <c r="N9199" t="s">
        <v>31</v>
      </c>
      <c r="O9199" t="s">
        <v>42</v>
      </c>
      <c r="P9199" t="s">
        <v>50</v>
      </c>
      <c r="Q9199">
        <v>0</v>
      </c>
      <c r="R9199" t="s">
        <v>65</v>
      </c>
      <c r="S9199" t="s">
        <v>44</v>
      </c>
      <c r="T9199">
        <v>8.8000000000000007</v>
      </c>
      <c r="U9199">
        <v>7</v>
      </c>
      <c r="V9199">
        <v>55</v>
      </c>
      <c r="W9199">
        <v>1</v>
      </c>
      <c r="X9199">
        <v>0</v>
      </c>
      <c r="Y9199" t="s">
        <v>36</v>
      </c>
    </row>
    <row r="9200" spans="1:25" x14ac:dyDescent="0.25">
      <c r="A9200" t="s">
        <v>11248</v>
      </c>
      <c r="B9200" t="s">
        <v>5658</v>
      </c>
      <c r="C9200" t="s">
        <v>73</v>
      </c>
      <c r="D9200" t="s">
        <v>76</v>
      </c>
      <c r="E9200" t="s">
        <v>39</v>
      </c>
      <c r="F9200" s="1" t="s">
        <v>21254</v>
      </c>
      <c r="G9200">
        <v>112</v>
      </c>
      <c r="H9200" t="s">
        <v>29</v>
      </c>
      <c r="I9200">
        <v>966</v>
      </c>
      <c r="J9200">
        <v>369.74</v>
      </c>
      <c r="K9200">
        <f>Passenger_Data[[#This Row],[Price_USD]]*1</f>
        <v>369.74</v>
      </c>
      <c r="L9200">
        <v>70</v>
      </c>
      <c r="M9200" t="s">
        <v>30</v>
      </c>
      <c r="N9200" t="s">
        <v>31</v>
      </c>
      <c r="O9200" t="s">
        <v>33</v>
      </c>
      <c r="P9200" t="s">
        <v>50</v>
      </c>
      <c r="Q9200">
        <v>0</v>
      </c>
      <c r="R9200" t="s">
        <v>51</v>
      </c>
      <c r="S9200" t="s">
        <v>35</v>
      </c>
      <c r="T9200">
        <v>6</v>
      </c>
      <c r="U9200">
        <v>4</v>
      </c>
      <c r="V9200">
        <v>98</v>
      </c>
      <c r="W9200">
        <v>0</v>
      </c>
      <c r="X9200">
        <v>0</v>
      </c>
      <c r="Y9200" t="s">
        <v>77</v>
      </c>
    </row>
    <row r="9201" spans="1:25" x14ac:dyDescent="0.25">
      <c r="A9201" t="s">
        <v>11249</v>
      </c>
      <c r="B9201" t="s">
        <v>2147</v>
      </c>
      <c r="C9201" t="s">
        <v>48</v>
      </c>
      <c r="D9201" t="s">
        <v>55</v>
      </c>
      <c r="E9201" t="s">
        <v>76</v>
      </c>
      <c r="F9201" s="1" t="s">
        <v>21255</v>
      </c>
      <c r="G9201">
        <v>169</v>
      </c>
      <c r="H9201" t="s">
        <v>29</v>
      </c>
      <c r="I9201">
        <v>1107</v>
      </c>
      <c r="J9201">
        <v>427.77</v>
      </c>
      <c r="K9201">
        <f>Passenger_Data[[#This Row],[Price_USD]]*1</f>
        <v>427.77</v>
      </c>
      <c r="L9201">
        <v>56</v>
      </c>
      <c r="M9201" t="s">
        <v>40</v>
      </c>
      <c r="N9201" t="s">
        <v>31</v>
      </c>
      <c r="O9201" t="s">
        <v>56</v>
      </c>
      <c r="P9201" t="s">
        <v>50</v>
      </c>
      <c r="Q9201">
        <v>0</v>
      </c>
      <c r="R9201" t="s">
        <v>51</v>
      </c>
      <c r="S9201" t="s">
        <v>61</v>
      </c>
      <c r="T9201">
        <v>7.1</v>
      </c>
      <c r="U9201">
        <v>10</v>
      </c>
      <c r="V9201">
        <v>3</v>
      </c>
      <c r="W9201">
        <v>1</v>
      </c>
      <c r="X9201">
        <v>0</v>
      </c>
      <c r="Y9201" t="s">
        <v>77</v>
      </c>
    </row>
    <row r="9202" spans="1:25" x14ac:dyDescent="0.25">
      <c r="A9202" t="s">
        <v>11250</v>
      </c>
      <c r="B9202" t="s">
        <v>58</v>
      </c>
      <c r="C9202" t="s">
        <v>26</v>
      </c>
      <c r="D9202" t="s">
        <v>64</v>
      </c>
      <c r="E9202" t="s">
        <v>39</v>
      </c>
      <c r="F9202" s="1" t="s">
        <v>21256</v>
      </c>
      <c r="G9202">
        <v>189</v>
      </c>
      <c r="H9202" t="s">
        <v>108</v>
      </c>
      <c r="I9202">
        <v>1200</v>
      </c>
      <c r="J9202">
        <v>364.62</v>
      </c>
      <c r="K9202">
        <f>Passenger_Data[[#This Row],[Price_USD]]*1</f>
        <v>364.62</v>
      </c>
      <c r="L9202">
        <v>39</v>
      </c>
      <c r="M9202" t="s">
        <v>30</v>
      </c>
      <c r="N9202" t="s">
        <v>41</v>
      </c>
      <c r="O9202" t="s">
        <v>42</v>
      </c>
      <c r="P9202" t="s">
        <v>83</v>
      </c>
      <c r="Q9202">
        <v>0</v>
      </c>
      <c r="R9202" t="s">
        <v>65</v>
      </c>
      <c r="S9202" t="s">
        <v>68</v>
      </c>
      <c r="T9202">
        <v>7.5</v>
      </c>
      <c r="U9202">
        <v>4</v>
      </c>
      <c r="V9202">
        <v>4</v>
      </c>
      <c r="W9202">
        <v>0</v>
      </c>
      <c r="X9202">
        <v>0</v>
      </c>
      <c r="Y9202" t="s">
        <v>77</v>
      </c>
    </row>
    <row r="9203" spans="1:25" x14ac:dyDescent="0.25">
      <c r="A9203" t="s">
        <v>11251</v>
      </c>
      <c r="B9203" t="s">
        <v>5756</v>
      </c>
      <c r="C9203" t="s">
        <v>54</v>
      </c>
      <c r="D9203" t="s">
        <v>55</v>
      </c>
      <c r="E9203" t="s">
        <v>55</v>
      </c>
      <c r="F9203" s="1" t="s">
        <v>21257</v>
      </c>
      <c r="G9203">
        <v>127</v>
      </c>
      <c r="H9203" t="s">
        <v>29</v>
      </c>
      <c r="I9203">
        <v>1151</v>
      </c>
      <c r="J9203">
        <v>297.64</v>
      </c>
      <c r="K9203">
        <f>Passenger_Data[[#This Row],[Price_USD]]*1</f>
        <v>297.64</v>
      </c>
      <c r="L9203">
        <v>49</v>
      </c>
      <c r="M9203" t="s">
        <v>30</v>
      </c>
      <c r="N9203" t="s">
        <v>41</v>
      </c>
      <c r="O9203" t="s">
        <v>56</v>
      </c>
      <c r="P9203" t="s">
        <v>50</v>
      </c>
      <c r="Q9203">
        <v>1</v>
      </c>
      <c r="R9203" t="s">
        <v>43</v>
      </c>
      <c r="S9203" t="s">
        <v>44</v>
      </c>
      <c r="T9203">
        <v>9</v>
      </c>
      <c r="U9203">
        <v>16</v>
      </c>
      <c r="V9203">
        <v>36</v>
      </c>
      <c r="W9203">
        <v>0</v>
      </c>
      <c r="X9203">
        <v>0</v>
      </c>
      <c r="Y9203" t="s">
        <v>45</v>
      </c>
    </row>
    <row r="9204" spans="1:25" x14ac:dyDescent="0.25">
      <c r="A9204" t="s">
        <v>11252</v>
      </c>
      <c r="B9204" t="s">
        <v>163</v>
      </c>
      <c r="C9204" t="s">
        <v>82</v>
      </c>
      <c r="D9204" t="s">
        <v>39</v>
      </c>
      <c r="E9204" t="s">
        <v>55</v>
      </c>
      <c r="F9204" s="1" t="s">
        <v>21258</v>
      </c>
      <c r="G9204">
        <v>139</v>
      </c>
      <c r="H9204" t="s">
        <v>29</v>
      </c>
      <c r="I9204">
        <v>1397</v>
      </c>
      <c r="J9204">
        <v>417.68</v>
      </c>
      <c r="K9204">
        <f>Passenger_Data[[#This Row],[Price_USD]]*1</f>
        <v>417.68</v>
      </c>
      <c r="L9204">
        <v>53</v>
      </c>
      <c r="M9204" t="s">
        <v>40</v>
      </c>
      <c r="N9204" t="s">
        <v>60</v>
      </c>
      <c r="O9204" t="s">
        <v>32</v>
      </c>
      <c r="P9204" t="s">
        <v>83</v>
      </c>
      <c r="Q9204">
        <v>0</v>
      </c>
      <c r="R9204" t="s">
        <v>65</v>
      </c>
      <c r="S9204" t="s">
        <v>61</v>
      </c>
      <c r="T9204">
        <v>5.8</v>
      </c>
      <c r="U9204">
        <v>14</v>
      </c>
      <c r="V9204">
        <v>73</v>
      </c>
      <c r="W9204">
        <v>0</v>
      </c>
      <c r="X9204">
        <v>0</v>
      </c>
      <c r="Y9204" t="s">
        <v>36</v>
      </c>
    </row>
    <row r="9205" spans="1:25" x14ac:dyDescent="0.25">
      <c r="A9205" t="s">
        <v>11253</v>
      </c>
      <c r="B9205" t="s">
        <v>2086</v>
      </c>
      <c r="C9205" t="s">
        <v>73</v>
      </c>
      <c r="D9205" t="s">
        <v>76</v>
      </c>
      <c r="E9205" t="s">
        <v>28</v>
      </c>
      <c r="F9205" s="1" t="s">
        <v>21259</v>
      </c>
      <c r="G9205">
        <v>157</v>
      </c>
      <c r="H9205" t="s">
        <v>29</v>
      </c>
      <c r="I9205">
        <v>702</v>
      </c>
      <c r="J9205">
        <v>386.09</v>
      </c>
      <c r="K9205">
        <f>Passenger_Data[[#This Row],[Price_USD]]*1</f>
        <v>386.09</v>
      </c>
      <c r="L9205">
        <v>78</v>
      </c>
      <c r="M9205" t="s">
        <v>30</v>
      </c>
      <c r="N9205" t="s">
        <v>41</v>
      </c>
      <c r="O9205" t="s">
        <v>32</v>
      </c>
      <c r="P9205" t="s">
        <v>50</v>
      </c>
      <c r="Q9205">
        <v>2</v>
      </c>
      <c r="R9205" t="s">
        <v>65</v>
      </c>
      <c r="S9205" t="s">
        <v>35</v>
      </c>
      <c r="T9205">
        <v>6.8</v>
      </c>
      <c r="U9205">
        <v>7</v>
      </c>
      <c r="V9205">
        <v>15</v>
      </c>
      <c r="W9205">
        <v>0</v>
      </c>
      <c r="X9205">
        <v>0</v>
      </c>
      <c r="Y9205" t="s">
        <v>77</v>
      </c>
    </row>
    <row r="9206" spans="1:25" x14ac:dyDescent="0.25">
      <c r="A9206" t="s">
        <v>11254</v>
      </c>
      <c r="B9206" t="s">
        <v>2174</v>
      </c>
      <c r="C9206" t="s">
        <v>54</v>
      </c>
      <c r="D9206" t="s">
        <v>55</v>
      </c>
      <c r="E9206" t="s">
        <v>39</v>
      </c>
      <c r="F9206" s="1" t="s">
        <v>21260</v>
      </c>
      <c r="G9206">
        <v>189</v>
      </c>
      <c r="H9206" t="s">
        <v>29</v>
      </c>
      <c r="I9206">
        <v>870</v>
      </c>
      <c r="J9206">
        <v>312.37</v>
      </c>
      <c r="K9206">
        <f>Passenger_Data[[#This Row],[Price_USD]]*1</f>
        <v>312.37</v>
      </c>
      <c r="L9206">
        <v>24</v>
      </c>
      <c r="M9206" t="s">
        <v>30</v>
      </c>
      <c r="N9206" t="s">
        <v>41</v>
      </c>
      <c r="O9206" t="s">
        <v>33</v>
      </c>
      <c r="P9206" t="s">
        <v>50</v>
      </c>
      <c r="Q9206">
        <v>1</v>
      </c>
      <c r="R9206" t="s">
        <v>51</v>
      </c>
      <c r="S9206" t="s">
        <v>44</v>
      </c>
      <c r="T9206">
        <v>7.5</v>
      </c>
      <c r="U9206">
        <v>4</v>
      </c>
      <c r="V9206">
        <v>50</v>
      </c>
      <c r="W9206">
        <v>0</v>
      </c>
      <c r="X9206">
        <v>0</v>
      </c>
      <c r="Y9206" t="s">
        <v>45</v>
      </c>
    </row>
    <row r="9207" spans="1:25" x14ac:dyDescent="0.25">
      <c r="A9207" t="s">
        <v>11255</v>
      </c>
      <c r="B9207" t="s">
        <v>2851</v>
      </c>
      <c r="C9207" t="s">
        <v>26</v>
      </c>
      <c r="D9207" t="s">
        <v>55</v>
      </c>
      <c r="E9207" t="s">
        <v>27</v>
      </c>
      <c r="F9207" s="1" t="s">
        <v>21261</v>
      </c>
      <c r="G9207">
        <v>237</v>
      </c>
      <c r="H9207" t="s">
        <v>29</v>
      </c>
      <c r="I9207">
        <v>1610</v>
      </c>
      <c r="J9207">
        <v>294.60000000000002</v>
      </c>
      <c r="K9207">
        <f>Passenger_Data[[#This Row],[Price_USD]]*1</f>
        <v>294.60000000000002</v>
      </c>
      <c r="L9207">
        <v>64</v>
      </c>
      <c r="M9207" t="s">
        <v>40</v>
      </c>
      <c r="N9207" t="s">
        <v>31</v>
      </c>
      <c r="O9207" t="s">
        <v>56</v>
      </c>
      <c r="P9207" t="s">
        <v>50</v>
      </c>
      <c r="Q9207">
        <v>3</v>
      </c>
      <c r="R9207" t="s">
        <v>65</v>
      </c>
      <c r="S9207" t="s">
        <v>35</v>
      </c>
      <c r="T9207">
        <v>10</v>
      </c>
      <c r="U9207">
        <v>3</v>
      </c>
      <c r="V9207">
        <v>82</v>
      </c>
      <c r="W9207">
        <v>0</v>
      </c>
      <c r="X9207">
        <v>0</v>
      </c>
      <c r="Y9207" t="s">
        <v>45</v>
      </c>
    </row>
    <row r="9208" spans="1:25" x14ac:dyDescent="0.25">
      <c r="A9208" t="s">
        <v>11256</v>
      </c>
      <c r="B9208" t="s">
        <v>3901</v>
      </c>
      <c r="C9208" t="s">
        <v>48</v>
      </c>
      <c r="D9208" t="s">
        <v>59</v>
      </c>
      <c r="E9208" t="s">
        <v>64</v>
      </c>
      <c r="F9208" s="1" t="s">
        <v>21262</v>
      </c>
      <c r="G9208">
        <v>78</v>
      </c>
      <c r="H9208" t="s">
        <v>29</v>
      </c>
      <c r="I9208">
        <v>1369</v>
      </c>
      <c r="J9208">
        <v>457.99</v>
      </c>
      <c r="K9208">
        <f>Passenger_Data[[#This Row],[Price_USD]]*1</f>
        <v>457.99</v>
      </c>
      <c r="L9208">
        <v>60</v>
      </c>
      <c r="M9208" t="s">
        <v>30</v>
      </c>
      <c r="N9208" t="s">
        <v>41</v>
      </c>
      <c r="O9208" t="s">
        <v>32</v>
      </c>
      <c r="P9208" t="s">
        <v>50</v>
      </c>
      <c r="Q9208">
        <v>0</v>
      </c>
      <c r="R9208" t="s">
        <v>43</v>
      </c>
      <c r="S9208" t="s">
        <v>35</v>
      </c>
      <c r="T9208">
        <v>5.7</v>
      </c>
      <c r="U9208">
        <v>8</v>
      </c>
      <c r="V9208">
        <v>109</v>
      </c>
      <c r="W9208">
        <v>0</v>
      </c>
      <c r="X9208">
        <v>0</v>
      </c>
      <c r="Y9208" t="s">
        <v>45</v>
      </c>
    </row>
    <row r="9209" spans="1:25" x14ac:dyDescent="0.25">
      <c r="A9209" t="s">
        <v>11257</v>
      </c>
      <c r="B9209" t="s">
        <v>5895</v>
      </c>
      <c r="C9209" t="s">
        <v>82</v>
      </c>
      <c r="D9209" t="s">
        <v>64</v>
      </c>
      <c r="E9209" t="s">
        <v>27</v>
      </c>
      <c r="F9209" s="1" t="s">
        <v>21263</v>
      </c>
      <c r="G9209">
        <v>200</v>
      </c>
      <c r="H9209" t="s">
        <v>29</v>
      </c>
      <c r="I9209">
        <v>891</v>
      </c>
      <c r="J9209">
        <v>443.45</v>
      </c>
      <c r="K9209">
        <f>Passenger_Data[[#This Row],[Price_USD]]*1</f>
        <v>443.45</v>
      </c>
      <c r="L9209">
        <v>60</v>
      </c>
      <c r="M9209" t="s">
        <v>40</v>
      </c>
      <c r="N9209" t="s">
        <v>60</v>
      </c>
      <c r="O9209" t="s">
        <v>42</v>
      </c>
      <c r="P9209" t="s">
        <v>50</v>
      </c>
      <c r="Q9209">
        <v>2</v>
      </c>
      <c r="R9209" t="s">
        <v>65</v>
      </c>
      <c r="S9209" t="s">
        <v>35</v>
      </c>
      <c r="T9209">
        <v>6.6</v>
      </c>
      <c r="U9209">
        <v>14</v>
      </c>
      <c r="V9209">
        <v>50</v>
      </c>
      <c r="W9209">
        <v>1</v>
      </c>
      <c r="X9209">
        <v>0</v>
      </c>
      <c r="Y9209" t="s">
        <v>45</v>
      </c>
    </row>
    <row r="9210" spans="1:25" x14ac:dyDescent="0.25">
      <c r="A9210" t="s">
        <v>11258</v>
      </c>
      <c r="B9210" t="s">
        <v>6970</v>
      </c>
      <c r="C9210" t="s">
        <v>48</v>
      </c>
      <c r="D9210" t="s">
        <v>76</v>
      </c>
      <c r="E9210" t="s">
        <v>64</v>
      </c>
      <c r="F9210" s="1" t="s">
        <v>21264</v>
      </c>
      <c r="G9210">
        <v>157</v>
      </c>
      <c r="H9210" t="s">
        <v>29</v>
      </c>
      <c r="I9210">
        <v>1049</v>
      </c>
      <c r="J9210">
        <v>311.60000000000002</v>
      </c>
      <c r="K9210">
        <f>Passenger_Data[[#This Row],[Price_USD]]*1</f>
        <v>311.60000000000002</v>
      </c>
      <c r="L9210">
        <v>27</v>
      </c>
      <c r="M9210" t="s">
        <v>40</v>
      </c>
      <c r="N9210" t="s">
        <v>31</v>
      </c>
      <c r="O9210" t="s">
        <v>42</v>
      </c>
      <c r="P9210" t="s">
        <v>50</v>
      </c>
      <c r="Q9210">
        <v>2</v>
      </c>
      <c r="R9210" t="s">
        <v>65</v>
      </c>
      <c r="S9210" t="s">
        <v>35</v>
      </c>
      <c r="T9210">
        <v>9.5</v>
      </c>
      <c r="U9210">
        <v>2</v>
      </c>
      <c r="V9210">
        <v>21</v>
      </c>
      <c r="W9210">
        <v>0</v>
      </c>
      <c r="X9210">
        <v>1</v>
      </c>
      <c r="Y9210" t="s">
        <v>77</v>
      </c>
    </row>
    <row r="9211" spans="1:25" x14ac:dyDescent="0.25">
      <c r="A9211" t="s">
        <v>11259</v>
      </c>
      <c r="B9211" t="s">
        <v>247</v>
      </c>
      <c r="C9211" t="s">
        <v>26</v>
      </c>
      <c r="D9211" t="s">
        <v>39</v>
      </c>
      <c r="E9211" t="s">
        <v>76</v>
      </c>
      <c r="F9211" s="1" t="s">
        <v>21265</v>
      </c>
      <c r="G9211">
        <v>293</v>
      </c>
      <c r="H9211" t="s">
        <v>29</v>
      </c>
      <c r="I9211">
        <v>716</v>
      </c>
      <c r="J9211">
        <v>404.81</v>
      </c>
      <c r="K9211">
        <f>Passenger_Data[[#This Row],[Price_USD]]*1</f>
        <v>404.81</v>
      </c>
      <c r="L9211">
        <v>70</v>
      </c>
      <c r="M9211" t="s">
        <v>30</v>
      </c>
      <c r="N9211" t="s">
        <v>41</v>
      </c>
      <c r="O9211" t="s">
        <v>32</v>
      </c>
      <c r="P9211" t="s">
        <v>33</v>
      </c>
      <c r="Q9211">
        <v>2</v>
      </c>
      <c r="R9211" t="s">
        <v>65</v>
      </c>
      <c r="S9211" t="s">
        <v>44</v>
      </c>
      <c r="T9211">
        <v>5.3</v>
      </c>
      <c r="U9211">
        <v>7</v>
      </c>
      <c r="V9211">
        <v>11</v>
      </c>
      <c r="W9211">
        <v>0</v>
      </c>
      <c r="X9211">
        <v>1</v>
      </c>
      <c r="Y9211" t="s">
        <v>45</v>
      </c>
    </row>
    <row r="9212" spans="1:25" x14ac:dyDescent="0.25">
      <c r="A9212" t="s">
        <v>11260</v>
      </c>
      <c r="B9212" t="s">
        <v>2108</v>
      </c>
      <c r="C9212" t="s">
        <v>54</v>
      </c>
      <c r="D9212" t="s">
        <v>39</v>
      </c>
      <c r="E9212" t="s">
        <v>28</v>
      </c>
      <c r="F9212" s="1" t="s">
        <v>21266</v>
      </c>
      <c r="G9212">
        <v>143</v>
      </c>
      <c r="H9212" t="s">
        <v>29</v>
      </c>
      <c r="I9212">
        <v>1655</v>
      </c>
      <c r="J9212">
        <v>386.94</v>
      </c>
      <c r="K9212">
        <f>Passenger_Data[[#This Row],[Price_USD]]*1</f>
        <v>386.94</v>
      </c>
      <c r="L9212">
        <v>79</v>
      </c>
      <c r="M9212" t="s">
        <v>40</v>
      </c>
      <c r="N9212" t="s">
        <v>31</v>
      </c>
      <c r="O9212" t="s">
        <v>56</v>
      </c>
      <c r="P9212" t="s">
        <v>50</v>
      </c>
      <c r="Q9212">
        <v>0</v>
      </c>
      <c r="R9212" t="s">
        <v>65</v>
      </c>
      <c r="S9212" t="s">
        <v>44</v>
      </c>
      <c r="T9212">
        <v>6.4</v>
      </c>
      <c r="U9212">
        <v>3</v>
      </c>
      <c r="V9212">
        <v>36</v>
      </c>
      <c r="W9212">
        <v>0</v>
      </c>
      <c r="X9212">
        <v>0</v>
      </c>
      <c r="Y9212" t="s">
        <v>36</v>
      </c>
    </row>
    <row r="9213" spans="1:25" x14ac:dyDescent="0.25">
      <c r="A9213" t="s">
        <v>11261</v>
      </c>
      <c r="B9213" t="s">
        <v>526</v>
      </c>
      <c r="C9213" t="s">
        <v>26</v>
      </c>
      <c r="D9213" t="s">
        <v>64</v>
      </c>
      <c r="E9213" t="s">
        <v>28</v>
      </c>
      <c r="F9213" s="1" t="s">
        <v>21267</v>
      </c>
      <c r="G9213">
        <v>230</v>
      </c>
      <c r="H9213" t="s">
        <v>108</v>
      </c>
      <c r="I9213">
        <v>815</v>
      </c>
      <c r="J9213">
        <v>229.6</v>
      </c>
      <c r="K9213">
        <f>Passenger_Data[[#This Row],[Price_USD]]*1</f>
        <v>229.6</v>
      </c>
      <c r="L9213">
        <v>67</v>
      </c>
      <c r="M9213" t="s">
        <v>30</v>
      </c>
      <c r="N9213" t="s">
        <v>31</v>
      </c>
      <c r="O9213" t="s">
        <v>33</v>
      </c>
      <c r="P9213" t="s">
        <v>50</v>
      </c>
      <c r="Q9213">
        <v>1</v>
      </c>
      <c r="R9213" t="s">
        <v>65</v>
      </c>
      <c r="S9213" t="s">
        <v>35</v>
      </c>
      <c r="T9213">
        <v>7.5</v>
      </c>
      <c r="U9213">
        <v>5</v>
      </c>
      <c r="V9213">
        <v>59</v>
      </c>
      <c r="W9213">
        <v>0</v>
      </c>
      <c r="X9213">
        <v>1</v>
      </c>
      <c r="Y9213" t="s">
        <v>45</v>
      </c>
    </row>
    <row r="9214" spans="1:25" x14ac:dyDescent="0.25">
      <c r="A9214" t="s">
        <v>11262</v>
      </c>
      <c r="B9214" t="s">
        <v>2769</v>
      </c>
      <c r="C9214" t="s">
        <v>73</v>
      </c>
      <c r="D9214" t="s">
        <v>59</v>
      </c>
      <c r="E9214" t="s">
        <v>28</v>
      </c>
      <c r="F9214" s="1" t="s">
        <v>21268</v>
      </c>
      <c r="G9214">
        <v>122</v>
      </c>
      <c r="H9214" t="s">
        <v>29</v>
      </c>
      <c r="I9214">
        <v>1138</v>
      </c>
      <c r="J9214">
        <v>497.1</v>
      </c>
      <c r="K9214">
        <f>Passenger_Data[[#This Row],[Price_USD]]*1</f>
        <v>497.1</v>
      </c>
      <c r="L9214">
        <v>40</v>
      </c>
      <c r="M9214" t="s">
        <v>30</v>
      </c>
      <c r="N9214" t="s">
        <v>31</v>
      </c>
      <c r="O9214" t="s">
        <v>32</v>
      </c>
      <c r="P9214" t="s">
        <v>83</v>
      </c>
      <c r="Q9214">
        <v>3</v>
      </c>
      <c r="R9214" t="s">
        <v>65</v>
      </c>
      <c r="S9214" t="s">
        <v>44</v>
      </c>
      <c r="T9214">
        <v>9.4</v>
      </c>
      <c r="U9214">
        <v>6</v>
      </c>
      <c r="V9214">
        <v>38</v>
      </c>
      <c r="W9214">
        <v>1</v>
      </c>
      <c r="X9214">
        <v>0</v>
      </c>
      <c r="Y9214" t="s">
        <v>45</v>
      </c>
    </row>
    <row r="9215" spans="1:25" x14ac:dyDescent="0.25">
      <c r="A9215" t="s">
        <v>11263</v>
      </c>
      <c r="B9215" t="s">
        <v>2300</v>
      </c>
      <c r="C9215" t="s">
        <v>48</v>
      </c>
      <c r="D9215" t="s">
        <v>55</v>
      </c>
      <c r="E9215" t="s">
        <v>27</v>
      </c>
      <c r="F9215" s="1" t="s">
        <v>21269</v>
      </c>
      <c r="G9215">
        <v>209</v>
      </c>
      <c r="H9215" t="s">
        <v>29</v>
      </c>
      <c r="I9215">
        <v>1399</v>
      </c>
      <c r="J9215">
        <v>325.82</v>
      </c>
      <c r="K9215">
        <f>Passenger_Data[[#This Row],[Price_USD]]*1</f>
        <v>325.82</v>
      </c>
      <c r="L9215">
        <v>55</v>
      </c>
      <c r="M9215" t="s">
        <v>40</v>
      </c>
      <c r="N9215" t="s">
        <v>60</v>
      </c>
      <c r="O9215" t="s">
        <v>42</v>
      </c>
      <c r="P9215" t="s">
        <v>33</v>
      </c>
      <c r="Q9215">
        <v>2</v>
      </c>
      <c r="R9215" t="s">
        <v>51</v>
      </c>
      <c r="S9215" t="s">
        <v>35</v>
      </c>
      <c r="T9215">
        <v>6.1</v>
      </c>
      <c r="U9215">
        <v>6</v>
      </c>
      <c r="V9215">
        <v>84</v>
      </c>
      <c r="W9215">
        <v>0</v>
      </c>
      <c r="X9215">
        <v>0</v>
      </c>
      <c r="Y9215" t="s">
        <v>77</v>
      </c>
    </row>
    <row r="9216" spans="1:25" x14ac:dyDescent="0.25">
      <c r="A9216" t="s">
        <v>11264</v>
      </c>
      <c r="B9216" t="s">
        <v>134</v>
      </c>
      <c r="C9216" t="s">
        <v>73</v>
      </c>
      <c r="D9216" t="s">
        <v>28</v>
      </c>
      <c r="E9216" t="s">
        <v>49</v>
      </c>
      <c r="F9216" s="1" t="s">
        <v>21270</v>
      </c>
      <c r="G9216">
        <v>81</v>
      </c>
      <c r="H9216" t="s">
        <v>29</v>
      </c>
      <c r="I9216">
        <v>1567</v>
      </c>
      <c r="J9216">
        <v>273.74</v>
      </c>
      <c r="K9216">
        <f>Passenger_Data[[#This Row],[Price_USD]]*1</f>
        <v>273.74</v>
      </c>
      <c r="L9216">
        <v>18</v>
      </c>
      <c r="M9216" t="s">
        <v>30</v>
      </c>
      <c r="N9216" t="s">
        <v>41</v>
      </c>
      <c r="O9216" t="s">
        <v>33</v>
      </c>
      <c r="P9216" t="s">
        <v>50</v>
      </c>
      <c r="Q9216">
        <v>2</v>
      </c>
      <c r="R9216" t="s">
        <v>65</v>
      </c>
      <c r="S9216" t="s">
        <v>44</v>
      </c>
      <c r="T9216">
        <v>8.9</v>
      </c>
      <c r="U9216">
        <v>5</v>
      </c>
      <c r="V9216">
        <v>70</v>
      </c>
      <c r="W9216">
        <v>0</v>
      </c>
      <c r="X9216">
        <v>0</v>
      </c>
      <c r="Y9216" t="s">
        <v>45</v>
      </c>
    </row>
    <row r="9217" spans="1:25" x14ac:dyDescent="0.25">
      <c r="A9217" t="s">
        <v>11265</v>
      </c>
      <c r="B9217" t="s">
        <v>4030</v>
      </c>
      <c r="C9217" t="s">
        <v>54</v>
      </c>
      <c r="D9217" t="s">
        <v>28</v>
      </c>
      <c r="E9217" t="s">
        <v>64</v>
      </c>
      <c r="F9217" s="1" t="s">
        <v>21271</v>
      </c>
      <c r="G9217">
        <v>188</v>
      </c>
      <c r="H9217" t="s">
        <v>29</v>
      </c>
      <c r="I9217">
        <v>756</v>
      </c>
      <c r="J9217">
        <v>423.86</v>
      </c>
      <c r="K9217">
        <f>Passenger_Data[[#This Row],[Price_USD]]*1</f>
        <v>423.86</v>
      </c>
      <c r="L9217">
        <v>35</v>
      </c>
      <c r="M9217" t="s">
        <v>40</v>
      </c>
      <c r="N9217" t="s">
        <v>31</v>
      </c>
      <c r="O9217" t="s">
        <v>32</v>
      </c>
      <c r="P9217" t="s">
        <v>50</v>
      </c>
      <c r="Q9217">
        <v>2</v>
      </c>
      <c r="R9217" t="s">
        <v>65</v>
      </c>
      <c r="S9217" t="s">
        <v>68</v>
      </c>
      <c r="T9217">
        <v>7.1</v>
      </c>
      <c r="U9217">
        <v>15</v>
      </c>
      <c r="V9217">
        <v>79</v>
      </c>
      <c r="W9217">
        <v>0</v>
      </c>
      <c r="X9217">
        <v>0</v>
      </c>
      <c r="Y9217" t="s">
        <v>77</v>
      </c>
    </row>
    <row r="9218" spans="1:25" x14ac:dyDescent="0.25">
      <c r="A9218" t="s">
        <v>11266</v>
      </c>
      <c r="B9218" t="s">
        <v>317</v>
      </c>
      <c r="C9218" t="s">
        <v>48</v>
      </c>
      <c r="D9218" t="s">
        <v>27</v>
      </c>
      <c r="E9218" t="s">
        <v>76</v>
      </c>
      <c r="F9218" s="1" t="s">
        <v>21272</v>
      </c>
      <c r="G9218">
        <v>103</v>
      </c>
      <c r="H9218" t="s">
        <v>29</v>
      </c>
      <c r="I9218">
        <v>1116</v>
      </c>
      <c r="J9218">
        <v>292.08</v>
      </c>
      <c r="K9218">
        <f>Passenger_Data[[#This Row],[Price_USD]]*1</f>
        <v>292.08</v>
      </c>
      <c r="L9218">
        <v>70</v>
      </c>
      <c r="M9218" t="s">
        <v>40</v>
      </c>
      <c r="N9218" t="s">
        <v>41</v>
      </c>
      <c r="O9218" t="s">
        <v>42</v>
      </c>
      <c r="P9218" t="s">
        <v>83</v>
      </c>
      <c r="Q9218">
        <v>2</v>
      </c>
      <c r="R9218" t="s">
        <v>65</v>
      </c>
      <c r="S9218" t="s">
        <v>44</v>
      </c>
      <c r="T9218">
        <v>6.2</v>
      </c>
      <c r="U9218">
        <v>4</v>
      </c>
      <c r="V9218">
        <v>84</v>
      </c>
      <c r="W9218">
        <v>0</v>
      </c>
      <c r="X9218">
        <v>0</v>
      </c>
      <c r="Y9218" t="s">
        <v>77</v>
      </c>
    </row>
    <row r="9219" spans="1:25" x14ac:dyDescent="0.25">
      <c r="A9219" t="s">
        <v>11267</v>
      </c>
      <c r="B9219" t="s">
        <v>538</v>
      </c>
      <c r="C9219" t="s">
        <v>26</v>
      </c>
      <c r="D9219" t="s">
        <v>76</v>
      </c>
      <c r="E9219" t="s">
        <v>27</v>
      </c>
      <c r="F9219" s="1" t="s">
        <v>21273</v>
      </c>
      <c r="G9219">
        <v>133</v>
      </c>
      <c r="H9219" t="s">
        <v>29</v>
      </c>
      <c r="I9219">
        <v>1429</v>
      </c>
      <c r="J9219">
        <v>355.41</v>
      </c>
      <c r="K9219">
        <f>Passenger_Data[[#This Row],[Price_USD]]*1</f>
        <v>355.41</v>
      </c>
      <c r="L9219">
        <v>79</v>
      </c>
      <c r="M9219" t="s">
        <v>40</v>
      </c>
      <c r="N9219" t="s">
        <v>41</v>
      </c>
      <c r="O9219" t="s">
        <v>32</v>
      </c>
      <c r="P9219" t="s">
        <v>83</v>
      </c>
      <c r="Q9219">
        <v>2</v>
      </c>
      <c r="R9219" t="s">
        <v>34</v>
      </c>
      <c r="S9219" t="s">
        <v>68</v>
      </c>
      <c r="T9219">
        <v>9.1</v>
      </c>
      <c r="U9219">
        <v>4</v>
      </c>
      <c r="V9219">
        <v>78</v>
      </c>
      <c r="W9219">
        <v>0</v>
      </c>
      <c r="X9219">
        <v>1</v>
      </c>
      <c r="Y9219" t="s">
        <v>45</v>
      </c>
    </row>
    <row r="9220" spans="1:25" x14ac:dyDescent="0.25">
      <c r="A9220" t="s">
        <v>11268</v>
      </c>
      <c r="B9220" t="s">
        <v>1204</v>
      </c>
      <c r="C9220" t="s">
        <v>54</v>
      </c>
      <c r="D9220" t="s">
        <v>76</v>
      </c>
      <c r="E9220" t="s">
        <v>76</v>
      </c>
      <c r="F9220" s="1" t="s">
        <v>21274</v>
      </c>
      <c r="G9220">
        <v>241</v>
      </c>
      <c r="H9220" t="s">
        <v>29</v>
      </c>
      <c r="I9220">
        <v>1345</v>
      </c>
      <c r="J9220">
        <v>290.45</v>
      </c>
      <c r="K9220">
        <f>Passenger_Data[[#This Row],[Price_USD]]*1</f>
        <v>290.45</v>
      </c>
      <c r="L9220">
        <v>31</v>
      </c>
      <c r="M9220" t="s">
        <v>30</v>
      </c>
      <c r="N9220" t="s">
        <v>41</v>
      </c>
      <c r="O9220" t="s">
        <v>32</v>
      </c>
      <c r="P9220" t="s">
        <v>50</v>
      </c>
      <c r="Q9220">
        <v>2</v>
      </c>
      <c r="R9220" t="s">
        <v>65</v>
      </c>
      <c r="S9220" t="s">
        <v>61</v>
      </c>
      <c r="T9220">
        <v>9</v>
      </c>
      <c r="U9220">
        <v>31</v>
      </c>
      <c r="V9220">
        <v>30</v>
      </c>
      <c r="W9220">
        <v>0</v>
      </c>
      <c r="X9220">
        <v>0</v>
      </c>
      <c r="Y9220" t="s">
        <v>36</v>
      </c>
    </row>
    <row r="9221" spans="1:25" x14ac:dyDescent="0.25">
      <c r="A9221" t="s">
        <v>11269</v>
      </c>
      <c r="B9221" t="s">
        <v>1373</v>
      </c>
      <c r="C9221" t="s">
        <v>82</v>
      </c>
      <c r="D9221" t="s">
        <v>59</v>
      </c>
      <c r="E9221" t="s">
        <v>49</v>
      </c>
      <c r="F9221" s="1" t="s">
        <v>21275</v>
      </c>
      <c r="G9221">
        <v>35</v>
      </c>
      <c r="H9221" t="s">
        <v>86</v>
      </c>
      <c r="I9221">
        <v>1536</v>
      </c>
      <c r="J9221">
        <v>266.79000000000002</v>
      </c>
      <c r="K9221">
        <f>Passenger_Data[[#This Row],[Price_USD]]*1</f>
        <v>266.79000000000002</v>
      </c>
      <c r="L9221">
        <v>75</v>
      </c>
      <c r="M9221" t="s">
        <v>40</v>
      </c>
      <c r="N9221" t="s">
        <v>31</v>
      </c>
      <c r="O9221" t="s">
        <v>56</v>
      </c>
      <c r="P9221" t="s">
        <v>50</v>
      </c>
      <c r="Q9221">
        <v>1</v>
      </c>
      <c r="R9221" t="s">
        <v>43</v>
      </c>
      <c r="S9221" t="s">
        <v>35</v>
      </c>
      <c r="T9221">
        <v>6.8</v>
      </c>
      <c r="U9221">
        <v>13</v>
      </c>
      <c r="V9221">
        <v>31</v>
      </c>
      <c r="W9221">
        <v>0</v>
      </c>
      <c r="X9221">
        <v>0</v>
      </c>
      <c r="Y9221" t="s">
        <v>45</v>
      </c>
    </row>
    <row r="9222" spans="1:25" x14ac:dyDescent="0.25">
      <c r="A9222" t="s">
        <v>11270</v>
      </c>
      <c r="B9222" t="s">
        <v>4281</v>
      </c>
      <c r="C9222" t="s">
        <v>82</v>
      </c>
      <c r="D9222" t="s">
        <v>64</v>
      </c>
      <c r="E9222" t="s">
        <v>59</v>
      </c>
      <c r="F9222" s="1" t="s">
        <v>21276</v>
      </c>
      <c r="G9222">
        <v>218</v>
      </c>
      <c r="H9222" t="s">
        <v>29</v>
      </c>
      <c r="I9222">
        <v>766</v>
      </c>
      <c r="J9222">
        <v>330.37</v>
      </c>
      <c r="K9222">
        <f>Passenger_Data[[#This Row],[Price_USD]]*1</f>
        <v>330.37</v>
      </c>
      <c r="L9222">
        <v>31</v>
      </c>
      <c r="M9222" t="s">
        <v>30</v>
      </c>
      <c r="N9222" t="s">
        <v>60</v>
      </c>
      <c r="O9222" t="s">
        <v>56</v>
      </c>
      <c r="P9222" t="s">
        <v>50</v>
      </c>
      <c r="Q9222">
        <v>0</v>
      </c>
      <c r="R9222" t="s">
        <v>51</v>
      </c>
      <c r="S9222" t="s">
        <v>35</v>
      </c>
      <c r="T9222">
        <v>6.6</v>
      </c>
      <c r="U9222">
        <v>11</v>
      </c>
      <c r="V9222">
        <v>43</v>
      </c>
      <c r="W9222">
        <v>0</v>
      </c>
      <c r="X9222">
        <v>0</v>
      </c>
      <c r="Y9222" t="s">
        <v>45</v>
      </c>
    </row>
    <row r="9223" spans="1:25" x14ac:dyDescent="0.25">
      <c r="A9223" t="s">
        <v>11271</v>
      </c>
      <c r="B9223" t="s">
        <v>249</v>
      </c>
      <c r="C9223" t="s">
        <v>82</v>
      </c>
      <c r="D9223" t="s">
        <v>55</v>
      </c>
      <c r="E9223" t="s">
        <v>39</v>
      </c>
      <c r="F9223" s="1" t="s">
        <v>21277</v>
      </c>
      <c r="G9223">
        <v>154</v>
      </c>
      <c r="H9223" t="s">
        <v>29</v>
      </c>
      <c r="I9223">
        <v>1107</v>
      </c>
      <c r="J9223">
        <v>334.5</v>
      </c>
      <c r="K9223">
        <f>Passenger_Data[[#This Row],[Price_USD]]*1</f>
        <v>334.5</v>
      </c>
      <c r="L9223">
        <v>75</v>
      </c>
      <c r="M9223" t="s">
        <v>30</v>
      </c>
      <c r="N9223" t="s">
        <v>31</v>
      </c>
      <c r="O9223" t="s">
        <v>42</v>
      </c>
      <c r="P9223" t="s">
        <v>33</v>
      </c>
      <c r="Q9223">
        <v>2</v>
      </c>
      <c r="R9223" t="s">
        <v>43</v>
      </c>
      <c r="S9223" t="s">
        <v>44</v>
      </c>
      <c r="T9223">
        <v>9.3000000000000007</v>
      </c>
      <c r="U9223">
        <v>1</v>
      </c>
      <c r="V9223">
        <v>75</v>
      </c>
      <c r="W9223">
        <v>0</v>
      </c>
      <c r="X9223">
        <v>0</v>
      </c>
      <c r="Y9223" t="s">
        <v>36</v>
      </c>
    </row>
    <row r="9224" spans="1:25" x14ac:dyDescent="0.25">
      <c r="A9224" t="s">
        <v>11272</v>
      </c>
      <c r="B9224" t="s">
        <v>431</v>
      </c>
      <c r="C9224" t="s">
        <v>48</v>
      </c>
      <c r="D9224" t="s">
        <v>27</v>
      </c>
      <c r="E9224" t="s">
        <v>27</v>
      </c>
      <c r="F9224" s="1" t="s">
        <v>21278</v>
      </c>
      <c r="G9224">
        <v>216</v>
      </c>
      <c r="H9224" t="s">
        <v>86</v>
      </c>
      <c r="I9224">
        <v>1193</v>
      </c>
      <c r="J9224">
        <v>291.63</v>
      </c>
      <c r="K9224">
        <f>Passenger_Data[[#This Row],[Price_USD]]*1</f>
        <v>291.63</v>
      </c>
      <c r="L9224">
        <v>77</v>
      </c>
      <c r="M9224" t="s">
        <v>30</v>
      </c>
      <c r="N9224" t="s">
        <v>31</v>
      </c>
      <c r="O9224" t="s">
        <v>56</v>
      </c>
      <c r="P9224" t="s">
        <v>83</v>
      </c>
      <c r="Q9224">
        <v>1</v>
      </c>
      <c r="R9224" t="s">
        <v>65</v>
      </c>
      <c r="S9224" t="s">
        <v>61</v>
      </c>
      <c r="T9224">
        <v>7.4</v>
      </c>
      <c r="U9224">
        <v>2</v>
      </c>
      <c r="V9224">
        <v>34</v>
      </c>
      <c r="W9224">
        <v>0</v>
      </c>
      <c r="X9224">
        <v>0</v>
      </c>
      <c r="Y9224" t="s">
        <v>45</v>
      </c>
    </row>
    <row r="9225" spans="1:25" x14ac:dyDescent="0.25">
      <c r="A9225" t="s">
        <v>11273</v>
      </c>
      <c r="B9225" t="s">
        <v>838</v>
      </c>
      <c r="C9225" t="s">
        <v>73</v>
      </c>
      <c r="D9225" t="s">
        <v>39</v>
      </c>
      <c r="E9225" t="s">
        <v>27</v>
      </c>
      <c r="F9225" s="1" t="s">
        <v>21279</v>
      </c>
      <c r="G9225">
        <v>126</v>
      </c>
      <c r="H9225" t="s">
        <v>29</v>
      </c>
      <c r="I9225">
        <v>933</v>
      </c>
      <c r="J9225">
        <v>375.41</v>
      </c>
      <c r="K9225">
        <f>Passenger_Data[[#This Row],[Price_USD]]*1</f>
        <v>375.41</v>
      </c>
      <c r="L9225">
        <v>27</v>
      </c>
      <c r="M9225" t="s">
        <v>40</v>
      </c>
      <c r="N9225" t="s">
        <v>31</v>
      </c>
      <c r="O9225" t="s">
        <v>42</v>
      </c>
      <c r="P9225" t="s">
        <v>50</v>
      </c>
      <c r="Q9225">
        <v>1</v>
      </c>
      <c r="R9225" t="s">
        <v>65</v>
      </c>
      <c r="S9225" t="s">
        <v>61</v>
      </c>
      <c r="T9225">
        <v>8.1999999999999993</v>
      </c>
      <c r="U9225">
        <v>8</v>
      </c>
      <c r="V9225">
        <v>114</v>
      </c>
      <c r="W9225">
        <v>0</v>
      </c>
      <c r="X9225">
        <v>0</v>
      </c>
      <c r="Y9225" t="s">
        <v>77</v>
      </c>
    </row>
    <row r="9226" spans="1:25" x14ac:dyDescent="0.25">
      <c r="A9226" t="s">
        <v>11274</v>
      </c>
      <c r="B9226" t="s">
        <v>855</v>
      </c>
      <c r="C9226" t="s">
        <v>26</v>
      </c>
      <c r="D9226" t="s">
        <v>76</v>
      </c>
      <c r="E9226" t="s">
        <v>28</v>
      </c>
      <c r="F9226" s="1" t="s">
        <v>21280</v>
      </c>
      <c r="G9226">
        <v>276</v>
      </c>
      <c r="H9226" t="s">
        <v>29</v>
      </c>
      <c r="I9226">
        <v>1643</v>
      </c>
      <c r="J9226">
        <v>247.9</v>
      </c>
      <c r="K9226">
        <f>Passenger_Data[[#This Row],[Price_USD]]*1</f>
        <v>247.9</v>
      </c>
      <c r="L9226">
        <v>45</v>
      </c>
      <c r="M9226" t="s">
        <v>40</v>
      </c>
      <c r="N9226" t="s">
        <v>31</v>
      </c>
      <c r="O9226" t="s">
        <v>56</v>
      </c>
      <c r="P9226" t="s">
        <v>50</v>
      </c>
      <c r="Q9226">
        <v>1</v>
      </c>
      <c r="R9226" t="s">
        <v>51</v>
      </c>
      <c r="S9226" t="s">
        <v>68</v>
      </c>
      <c r="T9226">
        <v>6.1</v>
      </c>
      <c r="U9226">
        <v>23</v>
      </c>
      <c r="V9226">
        <v>46</v>
      </c>
      <c r="W9226">
        <v>0</v>
      </c>
      <c r="X9226">
        <v>0</v>
      </c>
      <c r="Y9226" t="s">
        <v>36</v>
      </c>
    </row>
    <row r="9227" spans="1:25" x14ac:dyDescent="0.25">
      <c r="A9227" t="s">
        <v>11275</v>
      </c>
      <c r="B9227" t="s">
        <v>3291</v>
      </c>
      <c r="C9227" t="s">
        <v>54</v>
      </c>
      <c r="D9227" t="s">
        <v>28</v>
      </c>
      <c r="E9227" t="s">
        <v>27</v>
      </c>
      <c r="F9227" s="1" t="s">
        <v>21281</v>
      </c>
      <c r="G9227">
        <v>195</v>
      </c>
      <c r="H9227" t="s">
        <v>86</v>
      </c>
      <c r="I9227">
        <v>1436</v>
      </c>
      <c r="J9227">
        <v>248.83</v>
      </c>
      <c r="K9227">
        <f>Passenger_Data[[#This Row],[Price_USD]]*1</f>
        <v>248.83</v>
      </c>
      <c r="L9227">
        <v>22</v>
      </c>
      <c r="M9227" t="s">
        <v>30</v>
      </c>
      <c r="N9227" t="s">
        <v>60</v>
      </c>
      <c r="O9227" t="s">
        <v>56</v>
      </c>
      <c r="P9227" t="s">
        <v>83</v>
      </c>
      <c r="Q9227">
        <v>1</v>
      </c>
      <c r="R9227" t="s">
        <v>43</v>
      </c>
      <c r="S9227" t="s">
        <v>44</v>
      </c>
      <c r="T9227">
        <v>7.6</v>
      </c>
      <c r="U9227">
        <v>5</v>
      </c>
      <c r="V9227">
        <v>96</v>
      </c>
      <c r="W9227">
        <v>0</v>
      </c>
      <c r="X9227">
        <v>0</v>
      </c>
      <c r="Y9227" t="s">
        <v>36</v>
      </c>
    </row>
    <row r="9228" spans="1:25" x14ac:dyDescent="0.25">
      <c r="A9228" t="s">
        <v>11276</v>
      </c>
      <c r="B9228" t="s">
        <v>3646</v>
      </c>
      <c r="C9228" t="s">
        <v>82</v>
      </c>
      <c r="D9228" t="s">
        <v>64</v>
      </c>
      <c r="E9228" t="s">
        <v>28</v>
      </c>
      <c r="F9228" s="1" t="s">
        <v>21282</v>
      </c>
      <c r="G9228">
        <v>212</v>
      </c>
      <c r="H9228" t="s">
        <v>29</v>
      </c>
      <c r="I9228">
        <v>1406</v>
      </c>
      <c r="J9228">
        <v>294.83999999999997</v>
      </c>
      <c r="K9228">
        <f>Passenger_Data[[#This Row],[Price_USD]]*1</f>
        <v>294.83999999999997</v>
      </c>
      <c r="L9228">
        <v>68</v>
      </c>
      <c r="M9228" t="s">
        <v>30</v>
      </c>
      <c r="N9228" t="s">
        <v>31</v>
      </c>
      <c r="O9228" t="s">
        <v>33</v>
      </c>
      <c r="P9228" t="s">
        <v>50</v>
      </c>
      <c r="Q9228">
        <v>1</v>
      </c>
      <c r="R9228" t="s">
        <v>65</v>
      </c>
      <c r="S9228" t="s">
        <v>68</v>
      </c>
      <c r="T9228">
        <v>8.1</v>
      </c>
      <c r="U9228">
        <v>6</v>
      </c>
      <c r="V9228">
        <v>29</v>
      </c>
      <c r="W9228">
        <v>0</v>
      </c>
      <c r="X9228">
        <v>0</v>
      </c>
      <c r="Y9228" t="s">
        <v>36</v>
      </c>
    </row>
    <row r="9229" spans="1:25" x14ac:dyDescent="0.25">
      <c r="A9229" t="s">
        <v>11277</v>
      </c>
      <c r="B9229" t="s">
        <v>1439</v>
      </c>
      <c r="C9229" t="s">
        <v>73</v>
      </c>
      <c r="D9229" t="s">
        <v>59</v>
      </c>
      <c r="E9229" t="s">
        <v>64</v>
      </c>
      <c r="F9229" s="1" t="s">
        <v>21283</v>
      </c>
      <c r="G9229">
        <v>231</v>
      </c>
      <c r="H9229" t="s">
        <v>29</v>
      </c>
      <c r="I9229">
        <v>1146</v>
      </c>
      <c r="J9229">
        <v>465.24</v>
      </c>
      <c r="K9229">
        <f>Passenger_Data[[#This Row],[Price_USD]]*1</f>
        <v>465.24</v>
      </c>
      <c r="L9229">
        <v>55</v>
      </c>
      <c r="M9229" t="s">
        <v>30</v>
      </c>
      <c r="N9229" t="s">
        <v>31</v>
      </c>
      <c r="O9229" t="s">
        <v>32</v>
      </c>
      <c r="P9229" t="s">
        <v>33</v>
      </c>
      <c r="Q9229">
        <v>0</v>
      </c>
      <c r="R9229" t="s">
        <v>65</v>
      </c>
      <c r="S9229" t="s">
        <v>61</v>
      </c>
      <c r="T9229">
        <v>5.8</v>
      </c>
      <c r="U9229">
        <v>22</v>
      </c>
      <c r="V9229">
        <v>14</v>
      </c>
      <c r="W9229">
        <v>0</v>
      </c>
      <c r="X9229">
        <v>0</v>
      </c>
      <c r="Y9229" t="s">
        <v>36</v>
      </c>
    </row>
    <row r="9230" spans="1:25" x14ac:dyDescent="0.25">
      <c r="A9230" t="s">
        <v>11278</v>
      </c>
      <c r="B9230" t="s">
        <v>2309</v>
      </c>
      <c r="C9230" t="s">
        <v>54</v>
      </c>
      <c r="D9230" t="s">
        <v>27</v>
      </c>
      <c r="E9230" t="s">
        <v>49</v>
      </c>
      <c r="F9230" s="1" t="s">
        <v>21284</v>
      </c>
      <c r="G9230">
        <v>132</v>
      </c>
      <c r="H9230" t="s">
        <v>29</v>
      </c>
      <c r="I9230">
        <v>1306</v>
      </c>
      <c r="J9230">
        <v>251.79</v>
      </c>
      <c r="K9230">
        <f>Passenger_Data[[#This Row],[Price_USD]]*1</f>
        <v>251.79</v>
      </c>
      <c r="L9230">
        <v>65</v>
      </c>
      <c r="M9230" t="s">
        <v>30</v>
      </c>
      <c r="N9230" t="s">
        <v>31</v>
      </c>
      <c r="O9230" t="s">
        <v>42</v>
      </c>
      <c r="P9230" t="s">
        <v>50</v>
      </c>
      <c r="Q9230">
        <v>0</v>
      </c>
      <c r="R9230" t="s">
        <v>65</v>
      </c>
      <c r="S9230" t="s">
        <v>61</v>
      </c>
      <c r="T9230">
        <v>8.8000000000000007</v>
      </c>
      <c r="U9230">
        <v>5</v>
      </c>
      <c r="V9230">
        <v>58</v>
      </c>
      <c r="W9230">
        <v>0</v>
      </c>
      <c r="X9230">
        <v>0</v>
      </c>
      <c r="Y9230" t="s">
        <v>36</v>
      </c>
    </row>
    <row r="9231" spans="1:25" x14ac:dyDescent="0.25">
      <c r="A9231" t="s">
        <v>11279</v>
      </c>
      <c r="B9231" t="s">
        <v>2612</v>
      </c>
      <c r="C9231" t="s">
        <v>82</v>
      </c>
      <c r="D9231" t="s">
        <v>27</v>
      </c>
      <c r="E9231" t="s">
        <v>39</v>
      </c>
      <c r="F9231" s="1" t="s">
        <v>21285</v>
      </c>
      <c r="G9231">
        <v>272</v>
      </c>
      <c r="H9231" t="s">
        <v>86</v>
      </c>
      <c r="I9231">
        <v>939</v>
      </c>
      <c r="J9231">
        <v>280</v>
      </c>
      <c r="K9231">
        <f>Passenger_Data[[#This Row],[Price_USD]]*1</f>
        <v>280</v>
      </c>
      <c r="L9231">
        <v>78</v>
      </c>
      <c r="M9231" t="s">
        <v>30</v>
      </c>
      <c r="N9231" t="s">
        <v>31</v>
      </c>
      <c r="O9231" t="s">
        <v>32</v>
      </c>
      <c r="P9231" t="s">
        <v>50</v>
      </c>
      <c r="Q9231">
        <v>1</v>
      </c>
      <c r="R9231" t="s">
        <v>51</v>
      </c>
      <c r="S9231" t="s">
        <v>61</v>
      </c>
      <c r="T9231">
        <v>6.6</v>
      </c>
      <c r="U9231">
        <v>4</v>
      </c>
      <c r="V9231">
        <v>23</v>
      </c>
      <c r="W9231">
        <v>0</v>
      </c>
      <c r="X9231">
        <v>0</v>
      </c>
      <c r="Y9231" t="s">
        <v>77</v>
      </c>
    </row>
    <row r="9232" spans="1:25" x14ac:dyDescent="0.25">
      <c r="A9232" t="s">
        <v>11280</v>
      </c>
      <c r="B9232" t="s">
        <v>1302</v>
      </c>
      <c r="C9232" t="s">
        <v>48</v>
      </c>
      <c r="D9232" t="s">
        <v>59</v>
      </c>
      <c r="E9232" t="s">
        <v>59</v>
      </c>
      <c r="F9232" s="1" t="s">
        <v>21286</v>
      </c>
      <c r="G9232">
        <v>212</v>
      </c>
      <c r="H9232" t="s">
        <v>29</v>
      </c>
      <c r="I9232">
        <v>1950</v>
      </c>
      <c r="J9232">
        <v>300.43</v>
      </c>
      <c r="K9232">
        <f>Passenger_Data[[#This Row],[Price_USD]]*1</f>
        <v>300.43</v>
      </c>
      <c r="L9232">
        <v>53</v>
      </c>
      <c r="M9232" t="s">
        <v>30</v>
      </c>
      <c r="N9232" t="s">
        <v>41</v>
      </c>
      <c r="O9232" t="s">
        <v>32</v>
      </c>
      <c r="P9232" t="s">
        <v>83</v>
      </c>
      <c r="Q9232">
        <v>2</v>
      </c>
      <c r="R9232" t="s">
        <v>51</v>
      </c>
      <c r="S9232" t="s">
        <v>61</v>
      </c>
      <c r="T9232">
        <v>7.7</v>
      </c>
      <c r="U9232">
        <v>9</v>
      </c>
      <c r="V9232">
        <v>44</v>
      </c>
      <c r="W9232">
        <v>0</v>
      </c>
      <c r="X9232">
        <v>0</v>
      </c>
      <c r="Y9232" t="s">
        <v>77</v>
      </c>
    </row>
    <row r="9233" spans="1:25" x14ac:dyDescent="0.25">
      <c r="A9233" t="s">
        <v>11281</v>
      </c>
      <c r="B9233" t="s">
        <v>1258</v>
      </c>
      <c r="C9233" t="s">
        <v>54</v>
      </c>
      <c r="D9233" t="s">
        <v>64</v>
      </c>
      <c r="E9233" t="s">
        <v>55</v>
      </c>
      <c r="F9233" s="1" t="s">
        <v>21287</v>
      </c>
      <c r="G9233">
        <v>143</v>
      </c>
      <c r="H9233" t="s">
        <v>29</v>
      </c>
      <c r="I9233">
        <v>1475</v>
      </c>
      <c r="J9233">
        <v>309.8</v>
      </c>
      <c r="K9233">
        <f>Passenger_Data[[#This Row],[Price_USD]]*1</f>
        <v>309.8</v>
      </c>
      <c r="L9233">
        <v>75</v>
      </c>
      <c r="M9233" t="s">
        <v>40</v>
      </c>
      <c r="N9233" t="s">
        <v>31</v>
      </c>
      <c r="O9233" t="s">
        <v>33</v>
      </c>
      <c r="P9233" t="s">
        <v>50</v>
      </c>
      <c r="Q9233">
        <v>1</v>
      </c>
      <c r="R9233" t="s">
        <v>65</v>
      </c>
      <c r="S9233" t="s">
        <v>35</v>
      </c>
      <c r="T9233">
        <v>9.8000000000000007</v>
      </c>
      <c r="U9233">
        <v>8</v>
      </c>
      <c r="V9233">
        <v>115</v>
      </c>
      <c r="W9233">
        <v>0</v>
      </c>
      <c r="X9233">
        <v>0</v>
      </c>
      <c r="Y9233" t="s">
        <v>36</v>
      </c>
    </row>
    <row r="9234" spans="1:25" x14ac:dyDescent="0.25">
      <c r="A9234" t="s">
        <v>11282</v>
      </c>
      <c r="B9234" t="s">
        <v>1356</v>
      </c>
      <c r="C9234" t="s">
        <v>54</v>
      </c>
      <c r="D9234" t="s">
        <v>59</v>
      </c>
      <c r="E9234" t="s">
        <v>59</v>
      </c>
      <c r="F9234" s="1" t="s">
        <v>21288</v>
      </c>
      <c r="G9234">
        <v>191</v>
      </c>
      <c r="H9234" t="s">
        <v>29</v>
      </c>
      <c r="I9234">
        <v>830</v>
      </c>
      <c r="J9234">
        <v>357.75</v>
      </c>
      <c r="K9234">
        <f>Passenger_Data[[#This Row],[Price_USD]]*1</f>
        <v>357.75</v>
      </c>
      <c r="L9234">
        <v>68</v>
      </c>
      <c r="M9234" t="s">
        <v>30</v>
      </c>
      <c r="N9234" t="s">
        <v>31</v>
      </c>
      <c r="O9234" t="s">
        <v>42</v>
      </c>
      <c r="P9234" t="s">
        <v>264</v>
      </c>
      <c r="Q9234">
        <v>1</v>
      </c>
      <c r="R9234" t="s">
        <v>65</v>
      </c>
      <c r="S9234" t="s">
        <v>35</v>
      </c>
      <c r="T9234">
        <v>6.7</v>
      </c>
      <c r="U9234">
        <v>18</v>
      </c>
      <c r="V9234">
        <v>74</v>
      </c>
      <c r="W9234">
        <v>0</v>
      </c>
      <c r="X9234">
        <v>1</v>
      </c>
      <c r="Y9234" t="s">
        <v>77</v>
      </c>
    </row>
    <row r="9235" spans="1:25" x14ac:dyDescent="0.25">
      <c r="A9235" t="s">
        <v>11283</v>
      </c>
      <c r="B9235" t="s">
        <v>2378</v>
      </c>
      <c r="C9235" t="s">
        <v>26</v>
      </c>
      <c r="D9235" t="s">
        <v>28</v>
      </c>
      <c r="E9235" t="s">
        <v>27</v>
      </c>
      <c r="F9235" s="1" t="s">
        <v>21289</v>
      </c>
      <c r="G9235">
        <v>224</v>
      </c>
      <c r="H9235" t="s">
        <v>29</v>
      </c>
      <c r="I9235">
        <v>1497</v>
      </c>
      <c r="J9235">
        <v>333.83</v>
      </c>
      <c r="K9235">
        <f>Passenger_Data[[#This Row],[Price_USD]]*1</f>
        <v>333.83</v>
      </c>
      <c r="L9235">
        <v>65</v>
      </c>
      <c r="M9235" t="s">
        <v>30</v>
      </c>
      <c r="N9235" t="s">
        <v>31</v>
      </c>
      <c r="O9235" t="s">
        <v>33</v>
      </c>
      <c r="P9235" t="s">
        <v>50</v>
      </c>
      <c r="Q9235">
        <v>1</v>
      </c>
      <c r="R9235" t="s">
        <v>51</v>
      </c>
      <c r="S9235" t="s">
        <v>61</v>
      </c>
      <c r="T9235">
        <v>8.3000000000000007</v>
      </c>
      <c r="U9235">
        <v>0</v>
      </c>
      <c r="V9235">
        <v>110</v>
      </c>
      <c r="W9235">
        <v>0</v>
      </c>
      <c r="X9235">
        <v>0</v>
      </c>
      <c r="Y9235" t="s">
        <v>45</v>
      </c>
    </row>
    <row r="9236" spans="1:25" x14ac:dyDescent="0.25">
      <c r="A9236" t="s">
        <v>11284</v>
      </c>
      <c r="B9236" t="s">
        <v>8332</v>
      </c>
      <c r="C9236" t="s">
        <v>48</v>
      </c>
      <c r="D9236" t="s">
        <v>64</v>
      </c>
      <c r="E9236" t="s">
        <v>55</v>
      </c>
      <c r="F9236" s="1" t="s">
        <v>21290</v>
      </c>
      <c r="G9236">
        <v>183</v>
      </c>
      <c r="H9236" t="s">
        <v>29</v>
      </c>
      <c r="I9236">
        <v>1663</v>
      </c>
      <c r="J9236">
        <v>303.2</v>
      </c>
      <c r="K9236">
        <f>Passenger_Data[[#This Row],[Price_USD]]*1</f>
        <v>303.2</v>
      </c>
      <c r="L9236">
        <v>77</v>
      </c>
      <c r="M9236" t="s">
        <v>30</v>
      </c>
      <c r="N9236" t="s">
        <v>31</v>
      </c>
      <c r="O9236" t="s">
        <v>33</v>
      </c>
      <c r="P9236" t="s">
        <v>50</v>
      </c>
      <c r="Q9236">
        <v>0</v>
      </c>
      <c r="R9236" t="s">
        <v>65</v>
      </c>
      <c r="S9236" t="s">
        <v>61</v>
      </c>
      <c r="T9236">
        <v>7.2</v>
      </c>
      <c r="U9236">
        <v>5</v>
      </c>
      <c r="V9236">
        <v>21</v>
      </c>
      <c r="W9236">
        <v>0</v>
      </c>
      <c r="X9236">
        <v>0</v>
      </c>
      <c r="Y9236" t="s">
        <v>45</v>
      </c>
    </row>
    <row r="9237" spans="1:25" x14ac:dyDescent="0.25">
      <c r="A9237" t="s">
        <v>11285</v>
      </c>
      <c r="B9237" t="s">
        <v>8855</v>
      </c>
      <c r="C9237" t="s">
        <v>54</v>
      </c>
      <c r="D9237" t="s">
        <v>59</v>
      </c>
      <c r="E9237" t="s">
        <v>59</v>
      </c>
      <c r="F9237" s="1" t="s">
        <v>21291</v>
      </c>
      <c r="G9237">
        <v>177</v>
      </c>
      <c r="H9237" t="s">
        <v>86</v>
      </c>
      <c r="I9237">
        <v>1345</v>
      </c>
      <c r="J9237">
        <v>264.89</v>
      </c>
      <c r="K9237">
        <f>Passenger_Data[[#This Row],[Price_USD]]*1</f>
        <v>264.89</v>
      </c>
      <c r="L9237">
        <v>49</v>
      </c>
      <c r="M9237" t="s">
        <v>30</v>
      </c>
      <c r="N9237" t="s">
        <v>31</v>
      </c>
      <c r="O9237" t="s">
        <v>42</v>
      </c>
      <c r="P9237" t="s">
        <v>33</v>
      </c>
      <c r="Q9237">
        <v>2</v>
      </c>
      <c r="R9237" t="s">
        <v>34</v>
      </c>
      <c r="S9237" t="s">
        <v>44</v>
      </c>
      <c r="T9237">
        <v>6</v>
      </c>
      <c r="U9237">
        <v>1</v>
      </c>
      <c r="V9237">
        <v>10</v>
      </c>
      <c r="W9237">
        <v>0</v>
      </c>
      <c r="X9237">
        <v>0</v>
      </c>
      <c r="Y9237" t="s">
        <v>36</v>
      </c>
    </row>
    <row r="9238" spans="1:25" x14ac:dyDescent="0.25">
      <c r="A9238" t="s">
        <v>11286</v>
      </c>
      <c r="B9238" t="s">
        <v>406</v>
      </c>
      <c r="C9238" t="s">
        <v>73</v>
      </c>
      <c r="D9238" t="s">
        <v>28</v>
      </c>
      <c r="E9238" t="s">
        <v>28</v>
      </c>
      <c r="F9238" s="1" t="s">
        <v>21292</v>
      </c>
      <c r="G9238">
        <v>170</v>
      </c>
      <c r="H9238" t="s">
        <v>29</v>
      </c>
      <c r="I9238">
        <v>958</v>
      </c>
      <c r="J9238">
        <v>350.14</v>
      </c>
      <c r="K9238">
        <f>Passenger_Data[[#This Row],[Price_USD]]*1</f>
        <v>350.14</v>
      </c>
      <c r="L9238">
        <v>24</v>
      </c>
      <c r="M9238" t="s">
        <v>30</v>
      </c>
      <c r="N9238" t="s">
        <v>41</v>
      </c>
      <c r="O9238" t="s">
        <v>32</v>
      </c>
      <c r="P9238" t="s">
        <v>33</v>
      </c>
      <c r="Q9238">
        <v>1</v>
      </c>
      <c r="R9238" t="s">
        <v>65</v>
      </c>
      <c r="S9238" t="s">
        <v>61</v>
      </c>
      <c r="T9238">
        <v>7.3</v>
      </c>
      <c r="U9238">
        <v>5</v>
      </c>
      <c r="V9238">
        <v>110</v>
      </c>
      <c r="W9238">
        <v>0</v>
      </c>
      <c r="X9238">
        <v>0</v>
      </c>
      <c r="Y9238" t="s">
        <v>36</v>
      </c>
    </row>
    <row r="9239" spans="1:25" x14ac:dyDescent="0.25">
      <c r="A9239" t="s">
        <v>11287</v>
      </c>
      <c r="B9239" t="s">
        <v>110</v>
      </c>
      <c r="C9239" t="s">
        <v>54</v>
      </c>
      <c r="D9239" t="s">
        <v>59</v>
      </c>
      <c r="E9239" t="s">
        <v>76</v>
      </c>
      <c r="F9239" s="1" t="s">
        <v>21293</v>
      </c>
      <c r="G9239">
        <v>131</v>
      </c>
      <c r="H9239" t="s">
        <v>29</v>
      </c>
      <c r="I9239">
        <v>1280</v>
      </c>
      <c r="J9239">
        <v>394.56</v>
      </c>
      <c r="K9239">
        <f>Passenger_Data[[#This Row],[Price_USD]]*1</f>
        <v>394.56</v>
      </c>
      <c r="L9239">
        <v>67</v>
      </c>
      <c r="M9239" t="s">
        <v>30</v>
      </c>
      <c r="N9239" t="s">
        <v>31</v>
      </c>
      <c r="O9239" t="s">
        <v>42</v>
      </c>
      <c r="P9239" t="s">
        <v>83</v>
      </c>
      <c r="Q9239">
        <v>3</v>
      </c>
      <c r="R9239" t="s">
        <v>51</v>
      </c>
      <c r="S9239" t="s">
        <v>68</v>
      </c>
      <c r="T9239">
        <v>5.9</v>
      </c>
      <c r="U9239">
        <v>6</v>
      </c>
      <c r="V9239">
        <v>16</v>
      </c>
      <c r="W9239">
        <v>0</v>
      </c>
      <c r="X9239">
        <v>0</v>
      </c>
      <c r="Y9239" t="s">
        <v>36</v>
      </c>
    </row>
    <row r="9240" spans="1:25" x14ac:dyDescent="0.25">
      <c r="A9240" t="s">
        <v>11288</v>
      </c>
      <c r="B9240" t="s">
        <v>2269</v>
      </c>
      <c r="C9240" t="s">
        <v>54</v>
      </c>
      <c r="D9240" t="s">
        <v>28</v>
      </c>
      <c r="E9240" t="s">
        <v>28</v>
      </c>
      <c r="F9240" s="1" t="s">
        <v>21294</v>
      </c>
      <c r="G9240">
        <v>113</v>
      </c>
      <c r="H9240" t="s">
        <v>29</v>
      </c>
      <c r="I9240">
        <v>718</v>
      </c>
      <c r="J9240">
        <v>315.31</v>
      </c>
      <c r="K9240">
        <f>Passenger_Data[[#This Row],[Price_USD]]*1</f>
        <v>315.31</v>
      </c>
      <c r="L9240">
        <v>43</v>
      </c>
      <c r="M9240" t="s">
        <v>40</v>
      </c>
      <c r="N9240" t="s">
        <v>31</v>
      </c>
      <c r="O9240" t="s">
        <v>32</v>
      </c>
      <c r="P9240" t="s">
        <v>50</v>
      </c>
      <c r="Q9240">
        <v>0</v>
      </c>
      <c r="R9240" t="s">
        <v>65</v>
      </c>
      <c r="S9240" t="s">
        <v>35</v>
      </c>
      <c r="T9240">
        <v>8.6999999999999993</v>
      </c>
      <c r="U9240">
        <v>9</v>
      </c>
      <c r="V9240">
        <v>45</v>
      </c>
      <c r="W9240">
        <v>0</v>
      </c>
      <c r="X9240">
        <v>0</v>
      </c>
      <c r="Y9240" t="s">
        <v>45</v>
      </c>
    </row>
    <row r="9241" spans="1:25" x14ac:dyDescent="0.25">
      <c r="A9241" t="s">
        <v>11289</v>
      </c>
      <c r="B9241" t="s">
        <v>3917</v>
      </c>
      <c r="C9241" t="s">
        <v>26</v>
      </c>
      <c r="D9241" t="s">
        <v>76</v>
      </c>
      <c r="E9241" t="s">
        <v>64</v>
      </c>
      <c r="F9241" s="1" t="s">
        <v>21295</v>
      </c>
      <c r="G9241">
        <v>41</v>
      </c>
      <c r="H9241" t="s">
        <v>86</v>
      </c>
      <c r="I9241">
        <v>902</v>
      </c>
      <c r="J9241">
        <v>333.86</v>
      </c>
      <c r="K9241">
        <f>Passenger_Data[[#This Row],[Price_USD]]*1</f>
        <v>333.86</v>
      </c>
      <c r="L9241">
        <v>42</v>
      </c>
      <c r="M9241" t="s">
        <v>30</v>
      </c>
      <c r="N9241" t="s">
        <v>60</v>
      </c>
      <c r="O9241" t="s">
        <v>33</v>
      </c>
      <c r="P9241" t="s">
        <v>50</v>
      </c>
      <c r="Q9241">
        <v>3</v>
      </c>
      <c r="R9241" t="s">
        <v>65</v>
      </c>
      <c r="S9241" t="s">
        <v>35</v>
      </c>
      <c r="T9241">
        <v>4</v>
      </c>
      <c r="U9241">
        <v>3</v>
      </c>
      <c r="V9241">
        <v>66</v>
      </c>
      <c r="W9241">
        <v>0</v>
      </c>
      <c r="X9241">
        <v>0</v>
      </c>
      <c r="Y9241" t="s">
        <v>77</v>
      </c>
    </row>
    <row r="9242" spans="1:25" x14ac:dyDescent="0.25">
      <c r="A9242" t="s">
        <v>11290</v>
      </c>
      <c r="B9242" t="s">
        <v>927</v>
      </c>
      <c r="C9242" t="s">
        <v>54</v>
      </c>
      <c r="D9242" t="s">
        <v>59</v>
      </c>
      <c r="E9242" t="s">
        <v>28</v>
      </c>
      <c r="F9242" s="1" t="s">
        <v>21296</v>
      </c>
      <c r="G9242">
        <v>266</v>
      </c>
      <c r="H9242" t="s">
        <v>108</v>
      </c>
      <c r="I9242">
        <v>1532</v>
      </c>
      <c r="J9242">
        <v>37.450000000000003</v>
      </c>
      <c r="K9242">
        <f>Passenger_Data[[#This Row],[Price_USD]]*1</f>
        <v>37.450000000000003</v>
      </c>
      <c r="L9242">
        <v>79</v>
      </c>
      <c r="M9242" t="s">
        <v>40</v>
      </c>
      <c r="N9242" t="s">
        <v>41</v>
      </c>
      <c r="O9242" t="s">
        <v>32</v>
      </c>
      <c r="P9242" t="s">
        <v>50</v>
      </c>
      <c r="Q9242">
        <v>1</v>
      </c>
      <c r="R9242" t="s">
        <v>43</v>
      </c>
      <c r="S9242" t="s">
        <v>44</v>
      </c>
      <c r="T9242">
        <v>5.2</v>
      </c>
      <c r="U9242">
        <v>26</v>
      </c>
      <c r="V9242">
        <v>65</v>
      </c>
      <c r="W9242">
        <v>0</v>
      </c>
      <c r="X9242">
        <v>0</v>
      </c>
      <c r="Y9242" t="s">
        <v>36</v>
      </c>
    </row>
    <row r="9243" spans="1:25" x14ac:dyDescent="0.25">
      <c r="A9243" t="s">
        <v>11291</v>
      </c>
      <c r="B9243" t="s">
        <v>6947</v>
      </c>
      <c r="C9243" t="s">
        <v>73</v>
      </c>
      <c r="D9243" t="s">
        <v>28</v>
      </c>
      <c r="E9243" t="s">
        <v>59</v>
      </c>
      <c r="F9243" s="1" t="s">
        <v>21297</v>
      </c>
      <c r="G9243">
        <v>147</v>
      </c>
      <c r="H9243" t="s">
        <v>29</v>
      </c>
      <c r="I9243">
        <v>1464</v>
      </c>
      <c r="J9243">
        <v>340.9</v>
      </c>
      <c r="K9243">
        <f>Passenger_Data[[#This Row],[Price_USD]]*1</f>
        <v>340.9</v>
      </c>
      <c r="L9243">
        <v>61</v>
      </c>
      <c r="M9243" t="s">
        <v>40</v>
      </c>
      <c r="N9243" t="s">
        <v>41</v>
      </c>
      <c r="O9243" t="s">
        <v>32</v>
      </c>
      <c r="P9243" t="s">
        <v>83</v>
      </c>
      <c r="Q9243">
        <v>2</v>
      </c>
      <c r="R9243" t="s">
        <v>65</v>
      </c>
      <c r="S9243" t="s">
        <v>35</v>
      </c>
      <c r="T9243">
        <v>10</v>
      </c>
      <c r="U9243">
        <v>4</v>
      </c>
      <c r="V9243">
        <v>12</v>
      </c>
      <c r="W9243">
        <v>0</v>
      </c>
      <c r="X9243">
        <v>0</v>
      </c>
      <c r="Y9243" t="s">
        <v>77</v>
      </c>
    </row>
    <row r="9244" spans="1:25" x14ac:dyDescent="0.25">
      <c r="A9244" t="s">
        <v>11292</v>
      </c>
      <c r="B9244" t="s">
        <v>7732</v>
      </c>
      <c r="C9244" t="s">
        <v>54</v>
      </c>
      <c r="D9244" t="s">
        <v>39</v>
      </c>
      <c r="E9244" t="s">
        <v>55</v>
      </c>
      <c r="F9244" s="1" t="s">
        <v>21298</v>
      </c>
      <c r="G9244">
        <v>186</v>
      </c>
      <c r="H9244" t="s">
        <v>29</v>
      </c>
      <c r="I9244">
        <v>1364</v>
      </c>
      <c r="J9244">
        <v>410.24</v>
      </c>
      <c r="K9244">
        <f>Passenger_Data[[#This Row],[Price_USD]]*1</f>
        <v>410.24</v>
      </c>
      <c r="L9244">
        <v>46</v>
      </c>
      <c r="M9244" t="s">
        <v>30</v>
      </c>
      <c r="N9244" t="s">
        <v>41</v>
      </c>
      <c r="O9244" t="s">
        <v>33</v>
      </c>
      <c r="P9244" t="s">
        <v>50</v>
      </c>
      <c r="Q9244">
        <v>1</v>
      </c>
      <c r="R9244" t="s">
        <v>65</v>
      </c>
      <c r="S9244" t="s">
        <v>35</v>
      </c>
      <c r="T9244">
        <v>6.5</v>
      </c>
      <c r="U9244">
        <v>1</v>
      </c>
      <c r="V9244">
        <v>75</v>
      </c>
      <c r="W9244">
        <v>0</v>
      </c>
      <c r="X9244">
        <v>0</v>
      </c>
      <c r="Y9244" t="s">
        <v>36</v>
      </c>
    </row>
    <row r="9245" spans="1:25" x14ac:dyDescent="0.25">
      <c r="A9245" t="s">
        <v>11293</v>
      </c>
      <c r="B9245" t="s">
        <v>577</v>
      </c>
      <c r="C9245" t="s">
        <v>26</v>
      </c>
      <c r="D9245" t="s">
        <v>28</v>
      </c>
      <c r="E9245" t="s">
        <v>64</v>
      </c>
      <c r="F9245" s="1" t="s">
        <v>21299</v>
      </c>
      <c r="G9245">
        <v>141</v>
      </c>
      <c r="H9245" t="s">
        <v>29</v>
      </c>
      <c r="I9245">
        <v>1811</v>
      </c>
      <c r="J9245">
        <v>339.28</v>
      </c>
      <c r="K9245">
        <f>Passenger_Data[[#This Row],[Price_USD]]*1</f>
        <v>339.28</v>
      </c>
      <c r="L9245">
        <v>23</v>
      </c>
      <c r="M9245" t="s">
        <v>40</v>
      </c>
      <c r="N9245" t="s">
        <v>31</v>
      </c>
      <c r="O9245" t="s">
        <v>56</v>
      </c>
      <c r="P9245" t="s">
        <v>50</v>
      </c>
      <c r="Q9245">
        <v>2</v>
      </c>
      <c r="R9245" t="s">
        <v>34</v>
      </c>
      <c r="S9245" t="s">
        <v>35</v>
      </c>
      <c r="T9245">
        <v>6.3</v>
      </c>
      <c r="U9245">
        <v>9</v>
      </c>
      <c r="V9245">
        <v>22</v>
      </c>
      <c r="W9245">
        <v>0</v>
      </c>
      <c r="X9245">
        <v>0</v>
      </c>
      <c r="Y9245" t="s">
        <v>77</v>
      </c>
    </row>
    <row r="9246" spans="1:25" x14ac:dyDescent="0.25">
      <c r="A9246" t="s">
        <v>11294</v>
      </c>
      <c r="B9246" t="s">
        <v>816</v>
      </c>
      <c r="C9246" t="s">
        <v>73</v>
      </c>
      <c r="D9246" t="s">
        <v>76</v>
      </c>
      <c r="E9246" t="s">
        <v>27</v>
      </c>
      <c r="F9246" s="1" t="s">
        <v>21300</v>
      </c>
      <c r="G9246">
        <v>267</v>
      </c>
      <c r="H9246" t="s">
        <v>29</v>
      </c>
      <c r="I9246">
        <v>908</v>
      </c>
      <c r="J9246">
        <v>470.02</v>
      </c>
      <c r="K9246">
        <f>Passenger_Data[[#This Row],[Price_USD]]*1</f>
        <v>470.02</v>
      </c>
      <c r="L9246">
        <v>46</v>
      </c>
      <c r="M9246" t="s">
        <v>40</v>
      </c>
      <c r="N9246" t="s">
        <v>41</v>
      </c>
      <c r="O9246" t="s">
        <v>33</v>
      </c>
      <c r="P9246" t="s">
        <v>50</v>
      </c>
      <c r="Q9246">
        <v>3</v>
      </c>
      <c r="R9246" t="s">
        <v>65</v>
      </c>
      <c r="S9246" t="s">
        <v>61</v>
      </c>
      <c r="T9246">
        <v>3.9</v>
      </c>
      <c r="U9246">
        <v>1</v>
      </c>
      <c r="V9246">
        <v>64</v>
      </c>
      <c r="W9246">
        <v>0</v>
      </c>
      <c r="X9246">
        <v>0</v>
      </c>
      <c r="Y9246" t="s">
        <v>77</v>
      </c>
    </row>
    <row r="9247" spans="1:25" x14ac:dyDescent="0.25">
      <c r="A9247" t="s">
        <v>11295</v>
      </c>
      <c r="B9247" t="s">
        <v>4192</v>
      </c>
      <c r="C9247" t="s">
        <v>54</v>
      </c>
      <c r="D9247" t="s">
        <v>27</v>
      </c>
      <c r="E9247" t="s">
        <v>76</v>
      </c>
      <c r="F9247" s="1" t="s">
        <v>21301</v>
      </c>
      <c r="G9247">
        <v>209</v>
      </c>
      <c r="H9247" t="s">
        <v>29</v>
      </c>
      <c r="I9247">
        <v>1172</v>
      </c>
      <c r="J9247">
        <v>510.7</v>
      </c>
      <c r="K9247">
        <f>Passenger_Data[[#This Row],[Price_USD]]*1</f>
        <v>510.7</v>
      </c>
      <c r="L9247">
        <v>33</v>
      </c>
      <c r="M9247" t="s">
        <v>30</v>
      </c>
      <c r="N9247" t="s">
        <v>31</v>
      </c>
      <c r="O9247" t="s">
        <v>56</v>
      </c>
      <c r="P9247" t="s">
        <v>50</v>
      </c>
      <c r="Q9247">
        <v>1</v>
      </c>
      <c r="R9247" t="s">
        <v>51</v>
      </c>
      <c r="S9247" t="s">
        <v>44</v>
      </c>
      <c r="T9247">
        <v>6.2</v>
      </c>
      <c r="U9247">
        <v>12</v>
      </c>
      <c r="V9247">
        <v>80</v>
      </c>
      <c r="W9247">
        <v>0</v>
      </c>
      <c r="X9247">
        <v>0</v>
      </c>
      <c r="Y9247" t="s">
        <v>45</v>
      </c>
    </row>
    <row r="9248" spans="1:25" x14ac:dyDescent="0.25">
      <c r="A9248" t="s">
        <v>11296</v>
      </c>
      <c r="B9248" t="s">
        <v>1560</v>
      </c>
      <c r="C9248" t="s">
        <v>48</v>
      </c>
      <c r="D9248" t="s">
        <v>55</v>
      </c>
      <c r="E9248" t="s">
        <v>39</v>
      </c>
      <c r="F9248" s="1" t="s">
        <v>21302</v>
      </c>
      <c r="G9248">
        <v>158</v>
      </c>
      <c r="H9248" t="s">
        <v>29</v>
      </c>
      <c r="I9248">
        <v>1112</v>
      </c>
      <c r="J9248">
        <v>439.21</v>
      </c>
      <c r="K9248">
        <f>Passenger_Data[[#This Row],[Price_USD]]*1</f>
        <v>439.21</v>
      </c>
      <c r="L9248">
        <v>50</v>
      </c>
      <c r="M9248" t="s">
        <v>30</v>
      </c>
      <c r="N9248" t="s">
        <v>31</v>
      </c>
      <c r="O9248" t="s">
        <v>33</v>
      </c>
      <c r="P9248" t="s">
        <v>50</v>
      </c>
      <c r="Q9248">
        <v>0</v>
      </c>
      <c r="R9248" t="s">
        <v>65</v>
      </c>
      <c r="S9248" t="s">
        <v>44</v>
      </c>
      <c r="T9248">
        <v>6</v>
      </c>
      <c r="U9248">
        <v>7</v>
      </c>
      <c r="V9248">
        <v>61</v>
      </c>
      <c r="W9248">
        <v>0</v>
      </c>
      <c r="X9248">
        <v>0</v>
      </c>
      <c r="Y9248" t="s">
        <v>77</v>
      </c>
    </row>
    <row r="9249" spans="1:25" x14ac:dyDescent="0.25">
      <c r="A9249" t="s">
        <v>11297</v>
      </c>
      <c r="B9249" t="s">
        <v>702</v>
      </c>
      <c r="C9249" t="s">
        <v>73</v>
      </c>
      <c r="D9249" t="s">
        <v>76</v>
      </c>
      <c r="E9249" t="s">
        <v>59</v>
      </c>
      <c r="F9249" s="1" t="s">
        <v>21303</v>
      </c>
      <c r="G9249">
        <v>129</v>
      </c>
      <c r="H9249" t="s">
        <v>86</v>
      </c>
      <c r="I9249">
        <v>833</v>
      </c>
      <c r="J9249">
        <v>327.2</v>
      </c>
      <c r="K9249">
        <f>Passenger_Data[[#This Row],[Price_USD]]*1</f>
        <v>327.2</v>
      </c>
      <c r="L9249">
        <v>34</v>
      </c>
      <c r="M9249" t="s">
        <v>30</v>
      </c>
      <c r="N9249" t="s">
        <v>31</v>
      </c>
      <c r="O9249" t="s">
        <v>32</v>
      </c>
      <c r="P9249" t="s">
        <v>50</v>
      </c>
      <c r="Q9249">
        <v>3</v>
      </c>
      <c r="R9249" t="s">
        <v>65</v>
      </c>
      <c r="S9249" t="s">
        <v>68</v>
      </c>
      <c r="T9249">
        <v>7.7</v>
      </c>
      <c r="U9249">
        <v>3</v>
      </c>
      <c r="V9249">
        <v>11</v>
      </c>
      <c r="W9249">
        <v>0</v>
      </c>
      <c r="X9249">
        <v>0</v>
      </c>
      <c r="Y9249" t="s">
        <v>45</v>
      </c>
    </row>
    <row r="9250" spans="1:25" x14ac:dyDescent="0.25">
      <c r="A9250" t="s">
        <v>11298</v>
      </c>
      <c r="B9250" t="s">
        <v>4295</v>
      </c>
      <c r="C9250" t="s">
        <v>26</v>
      </c>
      <c r="D9250" t="s">
        <v>27</v>
      </c>
      <c r="E9250" t="s">
        <v>55</v>
      </c>
      <c r="F9250" s="1" t="s">
        <v>21304</v>
      </c>
      <c r="G9250">
        <v>179</v>
      </c>
      <c r="H9250" t="s">
        <v>29</v>
      </c>
      <c r="I9250">
        <v>1329</v>
      </c>
      <c r="J9250">
        <v>381.69</v>
      </c>
      <c r="K9250">
        <f>Passenger_Data[[#This Row],[Price_USD]]*1</f>
        <v>381.69</v>
      </c>
      <c r="L9250">
        <v>44</v>
      </c>
      <c r="M9250" t="s">
        <v>30</v>
      </c>
      <c r="N9250" t="s">
        <v>31</v>
      </c>
      <c r="O9250" t="s">
        <v>42</v>
      </c>
      <c r="P9250" t="s">
        <v>50</v>
      </c>
      <c r="Q9250">
        <v>2</v>
      </c>
      <c r="R9250" t="s">
        <v>65</v>
      </c>
      <c r="S9250" t="s">
        <v>68</v>
      </c>
      <c r="T9250">
        <v>7.8</v>
      </c>
      <c r="U9250">
        <v>32</v>
      </c>
      <c r="V9250">
        <v>65</v>
      </c>
      <c r="W9250">
        <v>0</v>
      </c>
      <c r="X9250">
        <v>1</v>
      </c>
      <c r="Y9250" t="s">
        <v>36</v>
      </c>
    </row>
    <row r="9251" spans="1:25" x14ac:dyDescent="0.25">
      <c r="A9251" t="s">
        <v>11299</v>
      </c>
      <c r="B9251" t="s">
        <v>2769</v>
      </c>
      <c r="C9251" t="s">
        <v>54</v>
      </c>
      <c r="D9251" t="s">
        <v>55</v>
      </c>
      <c r="E9251" t="s">
        <v>64</v>
      </c>
      <c r="F9251" s="1" t="s">
        <v>21305</v>
      </c>
      <c r="G9251">
        <v>189</v>
      </c>
      <c r="H9251" t="s">
        <v>29</v>
      </c>
      <c r="I9251">
        <v>1380</v>
      </c>
      <c r="J9251">
        <v>471.14</v>
      </c>
      <c r="K9251">
        <f>Passenger_Data[[#This Row],[Price_USD]]*1</f>
        <v>471.14</v>
      </c>
      <c r="L9251">
        <v>67</v>
      </c>
      <c r="M9251" t="s">
        <v>40</v>
      </c>
      <c r="N9251" t="s">
        <v>31</v>
      </c>
      <c r="O9251" t="s">
        <v>33</v>
      </c>
      <c r="P9251" t="s">
        <v>50</v>
      </c>
      <c r="Q9251">
        <v>2</v>
      </c>
      <c r="R9251" t="s">
        <v>65</v>
      </c>
      <c r="S9251" t="s">
        <v>68</v>
      </c>
      <c r="T9251">
        <v>7.1</v>
      </c>
      <c r="U9251">
        <v>7</v>
      </c>
      <c r="V9251">
        <v>101</v>
      </c>
      <c r="W9251">
        <v>0</v>
      </c>
      <c r="X9251">
        <v>0</v>
      </c>
      <c r="Y9251" t="s">
        <v>77</v>
      </c>
    </row>
    <row r="9252" spans="1:25" x14ac:dyDescent="0.25">
      <c r="A9252" t="s">
        <v>11300</v>
      </c>
      <c r="B9252" t="s">
        <v>8558</v>
      </c>
      <c r="C9252" t="s">
        <v>82</v>
      </c>
      <c r="D9252" t="s">
        <v>49</v>
      </c>
      <c r="E9252" t="s">
        <v>55</v>
      </c>
      <c r="F9252" s="1" t="s">
        <v>21306</v>
      </c>
      <c r="G9252">
        <v>141</v>
      </c>
      <c r="H9252" t="s">
        <v>86</v>
      </c>
      <c r="I9252">
        <v>972</v>
      </c>
      <c r="J9252">
        <v>357</v>
      </c>
      <c r="K9252">
        <f>Passenger_Data[[#This Row],[Price_USD]]*1</f>
        <v>357</v>
      </c>
      <c r="L9252">
        <v>44</v>
      </c>
      <c r="M9252" t="s">
        <v>30</v>
      </c>
      <c r="N9252" t="s">
        <v>60</v>
      </c>
      <c r="O9252" t="s">
        <v>56</v>
      </c>
      <c r="P9252" t="s">
        <v>50</v>
      </c>
      <c r="Q9252">
        <v>0</v>
      </c>
      <c r="R9252" t="s">
        <v>51</v>
      </c>
      <c r="S9252" t="s">
        <v>68</v>
      </c>
      <c r="T9252">
        <v>9</v>
      </c>
      <c r="U9252">
        <v>33</v>
      </c>
      <c r="V9252">
        <v>29</v>
      </c>
      <c r="W9252">
        <v>0</v>
      </c>
      <c r="X9252">
        <v>0</v>
      </c>
      <c r="Y9252" t="s">
        <v>45</v>
      </c>
    </row>
    <row r="9253" spans="1:25" x14ac:dyDescent="0.25">
      <c r="A9253" t="s">
        <v>11301</v>
      </c>
      <c r="B9253" t="s">
        <v>892</v>
      </c>
      <c r="C9253" t="s">
        <v>48</v>
      </c>
      <c r="D9253" t="s">
        <v>59</v>
      </c>
      <c r="E9253" t="s">
        <v>64</v>
      </c>
      <c r="F9253" s="1" t="s">
        <v>21307</v>
      </c>
      <c r="G9253">
        <v>109</v>
      </c>
      <c r="H9253" t="s">
        <v>29</v>
      </c>
      <c r="I9253">
        <v>1075</v>
      </c>
      <c r="J9253">
        <v>391.11</v>
      </c>
      <c r="K9253">
        <f>Passenger_Data[[#This Row],[Price_USD]]*1</f>
        <v>391.11</v>
      </c>
      <c r="L9253">
        <v>25</v>
      </c>
      <c r="M9253" t="s">
        <v>30</v>
      </c>
      <c r="N9253" t="s">
        <v>31</v>
      </c>
      <c r="O9253" t="s">
        <v>42</v>
      </c>
      <c r="P9253" t="s">
        <v>50</v>
      </c>
      <c r="Q9253">
        <v>0</v>
      </c>
      <c r="R9253" t="s">
        <v>51</v>
      </c>
      <c r="S9253" t="s">
        <v>61</v>
      </c>
      <c r="T9253">
        <v>9</v>
      </c>
      <c r="U9253">
        <v>0</v>
      </c>
      <c r="V9253">
        <v>32</v>
      </c>
      <c r="W9253">
        <v>0</v>
      </c>
      <c r="X9253">
        <v>0</v>
      </c>
      <c r="Y9253" t="s">
        <v>77</v>
      </c>
    </row>
    <row r="9254" spans="1:25" x14ac:dyDescent="0.25">
      <c r="A9254" t="s">
        <v>11302</v>
      </c>
      <c r="B9254" t="s">
        <v>2293</v>
      </c>
      <c r="C9254" t="s">
        <v>73</v>
      </c>
      <c r="D9254" t="s">
        <v>55</v>
      </c>
      <c r="E9254" t="s">
        <v>28</v>
      </c>
      <c r="F9254" s="1" t="s">
        <v>21308</v>
      </c>
      <c r="G9254">
        <v>119</v>
      </c>
      <c r="H9254" t="s">
        <v>29</v>
      </c>
      <c r="I9254">
        <v>1205</v>
      </c>
      <c r="J9254">
        <v>168.35</v>
      </c>
      <c r="K9254">
        <f>Passenger_Data[[#This Row],[Price_USD]]*1</f>
        <v>168.35</v>
      </c>
      <c r="L9254">
        <v>36</v>
      </c>
      <c r="M9254" t="s">
        <v>30</v>
      </c>
      <c r="N9254" t="s">
        <v>41</v>
      </c>
      <c r="O9254" t="s">
        <v>42</v>
      </c>
      <c r="P9254" t="s">
        <v>50</v>
      </c>
      <c r="Q9254">
        <v>1</v>
      </c>
      <c r="R9254" t="s">
        <v>65</v>
      </c>
      <c r="S9254" t="s">
        <v>35</v>
      </c>
      <c r="T9254">
        <v>6.3</v>
      </c>
      <c r="U9254">
        <v>3</v>
      </c>
      <c r="V9254">
        <v>36</v>
      </c>
      <c r="W9254">
        <v>0</v>
      </c>
      <c r="X9254">
        <v>0</v>
      </c>
      <c r="Y9254" t="s">
        <v>77</v>
      </c>
    </row>
    <row r="9255" spans="1:25" x14ac:dyDescent="0.25">
      <c r="A9255" t="s">
        <v>11303</v>
      </c>
      <c r="B9255" t="s">
        <v>1082</v>
      </c>
      <c r="C9255" t="s">
        <v>26</v>
      </c>
      <c r="D9255" t="s">
        <v>76</v>
      </c>
      <c r="E9255" t="s">
        <v>39</v>
      </c>
      <c r="F9255" s="1" t="s">
        <v>21309</v>
      </c>
      <c r="G9255">
        <v>270</v>
      </c>
      <c r="H9255" t="s">
        <v>29</v>
      </c>
      <c r="I9255">
        <v>1102</v>
      </c>
      <c r="J9255">
        <v>399.93</v>
      </c>
      <c r="K9255">
        <f>Passenger_Data[[#This Row],[Price_USD]]*1</f>
        <v>399.93</v>
      </c>
      <c r="L9255">
        <v>20</v>
      </c>
      <c r="M9255" t="s">
        <v>40</v>
      </c>
      <c r="N9255" t="s">
        <v>60</v>
      </c>
      <c r="O9255" t="s">
        <v>42</v>
      </c>
      <c r="P9255" t="s">
        <v>50</v>
      </c>
      <c r="Q9255">
        <v>1</v>
      </c>
      <c r="R9255" t="s">
        <v>65</v>
      </c>
      <c r="S9255" t="s">
        <v>35</v>
      </c>
      <c r="T9255">
        <v>7.5</v>
      </c>
      <c r="U9255">
        <v>51</v>
      </c>
      <c r="V9255">
        <v>82</v>
      </c>
      <c r="W9255">
        <v>0</v>
      </c>
      <c r="X9255">
        <v>0</v>
      </c>
      <c r="Y9255" t="s">
        <v>45</v>
      </c>
    </row>
    <row r="9256" spans="1:25" x14ac:dyDescent="0.25">
      <c r="A9256" t="s">
        <v>11304</v>
      </c>
      <c r="B9256" t="s">
        <v>1026</v>
      </c>
      <c r="C9256" t="s">
        <v>48</v>
      </c>
      <c r="D9256" t="s">
        <v>55</v>
      </c>
      <c r="E9256" t="s">
        <v>59</v>
      </c>
      <c r="F9256" s="1" t="s">
        <v>21310</v>
      </c>
      <c r="G9256">
        <v>165</v>
      </c>
      <c r="H9256" t="s">
        <v>86</v>
      </c>
      <c r="I9256">
        <v>1618</v>
      </c>
      <c r="J9256">
        <v>566.30999999999995</v>
      </c>
      <c r="K9256">
        <f>Passenger_Data[[#This Row],[Price_USD]]*1</f>
        <v>566.30999999999995</v>
      </c>
      <c r="L9256">
        <v>65</v>
      </c>
      <c r="M9256" t="s">
        <v>30</v>
      </c>
      <c r="N9256" t="s">
        <v>31</v>
      </c>
      <c r="O9256" t="s">
        <v>32</v>
      </c>
      <c r="P9256" t="s">
        <v>50</v>
      </c>
      <c r="Q9256">
        <v>0</v>
      </c>
      <c r="R9256" t="s">
        <v>65</v>
      </c>
      <c r="S9256" t="s">
        <v>44</v>
      </c>
      <c r="T9256">
        <v>9.1999999999999993</v>
      </c>
      <c r="U9256">
        <v>1</v>
      </c>
      <c r="V9256">
        <v>0</v>
      </c>
      <c r="W9256">
        <v>0</v>
      </c>
      <c r="X9256">
        <v>0</v>
      </c>
      <c r="Y9256" t="s">
        <v>36</v>
      </c>
    </row>
    <row r="9257" spans="1:25" x14ac:dyDescent="0.25">
      <c r="A9257" t="s">
        <v>11305</v>
      </c>
      <c r="B9257" t="s">
        <v>241</v>
      </c>
      <c r="C9257" t="s">
        <v>82</v>
      </c>
      <c r="D9257" t="s">
        <v>28</v>
      </c>
      <c r="E9257" t="s">
        <v>76</v>
      </c>
      <c r="F9257" s="1" t="s">
        <v>21311</v>
      </c>
      <c r="G9257">
        <v>190</v>
      </c>
      <c r="H9257" t="s">
        <v>29</v>
      </c>
      <c r="I9257">
        <v>1171</v>
      </c>
      <c r="J9257">
        <v>371.26</v>
      </c>
      <c r="K9257">
        <f>Passenger_Data[[#This Row],[Price_USD]]*1</f>
        <v>371.26</v>
      </c>
      <c r="L9257">
        <v>44</v>
      </c>
      <c r="M9257" t="s">
        <v>30</v>
      </c>
      <c r="N9257" t="s">
        <v>60</v>
      </c>
      <c r="O9257" t="s">
        <v>33</v>
      </c>
      <c r="P9257" t="s">
        <v>50</v>
      </c>
      <c r="Q9257">
        <v>0</v>
      </c>
      <c r="R9257" t="s">
        <v>43</v>
      </c>
      <c r="S9257" t="s">
        <v>68</v>
      </c>
      <c r="T9257">
        <v>9.1</v>
      </c>
      <c r="U9257">
        <v>7</v>
      </c>
      <c r="V9257">
        <v>94</v>
      </c>
      <c r="W9257">
        <v>0</v>
      </c>
      <c r="X9257">
        <v>0</v>
      </c>
      <c r="Y9257" t="s">
        <v>36</v>
      </c>
    </row>
    <row r="9258" spans="1:25" x14ac:dyDescent="0.25">
      <c r="A9258" t="s">
        <v>11306</v>
      </c>
      <c r="B9258" t="s">
        <v>6049</v>
      </c>
      <c r="C9258" t="s">
        <v>82</v>
      </c>
      <c r="D9258" t="s">
        <v>39</v>
      </c>
      <c r="E9258" t="s">
        <v>76</v>
      </c>
      <c r="F9258" s="1" t="s">
        <v>21312</v>
      </c>
      <c r="G9258">
        <v>138</v>
      </c>
      <c r="H9258" t="s">
        <v>29</v>
      </c>
      <c r="I9258">
        <v>1579</v>
      </c>
      <c r="J9258">
        <v>328.33</v>
      </c>
      <c r="K9258">
        <f>Passenger_Data[[#This Row],[Price_USD]]*1</f>
        <v>328.33</v>
      </c>
      <c r="L9258">
        <v>20</v>
      </c>
      <c r="M9258" t="s">
        <v>40</v>
      </c>
      <c r="N9258" t="s">
        <v>31</v>
      </c>
      <c r="O9258" t="s">
        <v>56</v>
      </c>
      <c r="P9258" t="s">
        <v>264</v>
      </c>
      <c r="Q9258">
        <v>0</v>
      </c>
      <c r="R9258" t="s">
        <v>43</v>
      </c>
      <c r="S9258" t="s">
        <v>61</v>
      </c>
      <c r="T9258">
        <v>8.8000000000000007</v>
      </c>
      <c r="U9258">
        <v>15</v>
      </c>
      <c r="V9258">
        <v>24</v>
      </c>
      <c r="W9258">
        <v>0</v>
      </c>
      <c r="X9258">
        <v>0</v>
      </c>
      <c r="Y9258" t="s">
        <v>45</v>
      </c>
    </row>
    <row r="9259" spans="1:25" x14ac:dyDescent="0.25">
      <c r="A9259" t="s">
        <v>11307</v>
      </c>
      <c r="B9259" t="s">
        <v>461</v>
      </c>
      <c r="C9259" t="s">
        <v>54</v>
      </c>
      <c r="D9259" t="s">
        <v>49</v>
      </c>
      <c r="E9259" t="s">
        <v>27</v>
      </c>
      <c r="F9259" s="1" t="s">
        <v>21313</v>
      </c>
      <c r="G9259">
        <v>261</v>
      </c>
      <c r="H9259" t="s">
        <v>108</v>
      </c>
      <c r="I9259">
        <v>1395</v>
      </c>
      <c r="J9259">
        <v>350.89</v>
      </c>
      <c r="K9259">
        <f>Passenger_Data[[#This Row],[Price_USD]]*1</f>
        <v>350.89</v>
      </c>
      <c r="L9259">
        <v>42</v>
      </c>
      <c r="M9259" t="s">
        <v>40</v>
      </c>
      <c r="N9259" t="s">
        <v>60</v>
      </c>
      <c r="O9259" t="s">
        <v>56</v>
      </c>
      <c r="P9259" t="s">
        <v>50</v>
      </c>
      <c r="Q9259">
        <v>1</v>
      </c>
      <c r="R9259" t="s">
        <v>65</v>
      </c>
      <c r="S9259" t="s">
        <v>68</v>
      </c>
      <c r="T9259">
        <v>6.7</v>
      </c>
      <c r="U9259">
        <v>16</v>
      </c>
      <c r="V9259">
        <v>102</v>
      </c>
      <c r="W9259">
        <v>0</v>
      </c>
      <c r="X9259">
        <v>0</v>
      </c>
      <c r="Y9259" t="s">
        <v>45</v>
      </c>
    </row>
    <row r="9260" spans="1:25" x14ac:dyDescent="0.25">
      <c r="A9260" t="s">
        <v>11308</v>
      </c>
      <c r="B9260" t="s">
        <v>2546</v>
      </c>
      <c r="C9260" t="s">
        <v>73</v>
      </c>
      <c r="D9260" t="s">
        <v>27</v>
      </c>
      <c r="E9260" t="s">
        <v>55</v>
      </c>
      <c r="F9260" s="1" t="s">
        <v>21314</v>
      </c>
      <c r="G9260">
        <v>174</v>
      </c>
      <c r="H9260" t="s">
        <v>108</v>
      </c>
      <c r="I9260">
        <v>936</v>
      </c>
      <c r="J9260">
        <v>260.47000000000003</v>
      </c>
      <c r="K9260">
        <f>Passenger_Data[[#This Row],[Price_USD]]*1</f>
        <v>260.47000000000003</v>
      </c>
      <c r="L9260">
        <v>49</v>
      </c>
      <c r="M9260" t="s">
        <v>40</v>
      </c>
      <c r="N9260" t="s">
        <v>41</v>
      </c>
      <c r="O9260" t="s">
        <v>32</v>
      </c>
      <c r="P9260" t="s">
        <v>50</v>
      </c>
      <c r="Q9260">
        <v>0</v>
      </c>
      <c r="R9260" t="s">
        <v>51</v>
      </c>
      <c r="S9260" t="s">
        <v>44</v>
      </c>
      <c r="T9260">
        <v>3.5</v>
      </c>
      <c r="U9260">
        <v>5</v>
      </c>
      <c r="V9260">
        <v>12</v>
      </c>
      <c r="W9260">
        <v>0</v>
      </c>
      <c r="X9260">
        <v>0</v>
      </c>
      <c r="Y9260" t="s">
        <v>77</v>
      </c>
    </row>
    <row r="9261" spans="1:25" x14ac:dyDescent="0.25">
      <c r="A9261" t="s">
        <v>11309</v>
      </c>
      <c r="B9261" t="s">
        <v>785</v>
      </c>
      <c r="C9261" t="s">
        <v>48</v>
      </c>
      <c r="D9261" t="s">
        <v>64</v>
      </c>
      <c r="E9261" t="s">
        <v>76</v>
      </c>
      <c r="F9261" s="1" t="s">
        <v>21315</v>
      </c>
      <c r="G9261">
        <v>221</v>
      </c>
      <c r="H9261" t="s">
        <v>86</v>
      </c>
      <c r="I9261">
        <v>1342</v>
      </c>
      <c r="J9261">
        <v>307.73</v>
      </c>
      <c r="K9261">
        <f>Passenger_Data[[#This Row],[Price_USD]]*1</f>
        <v>307.73</v>
      </c>
      <c r="L9261">
        <v>44</v>
      </c>
      <c r="M9261" t="s">
        <v>40</v>
      </c>
      <c r="N9261" t="s">
        <v>41</v>
      </c>
      <c r="O9261" t="s">
        <v>32</v>
      </c>
      <c r="P9261" t="s">
        <v>50</v>
      </c>
      <c r="Q9261">
        <v>0</v>
      </c>
      <c r="R9261" t="s">
        <v>43</v>
      </c>
      <c r="S9261" t="s">
        <v>44</v>
      </c>
      <c r="T9261">
        <v>7.1</v>
      </c>
      <c r="U9261">
        <v>32</v>
      </c>
      <c r="V9261">
        <v>63</v>
      </c>
      <c r="W9261">
        <v>0</v>
      </c>
      <c r="X9261">
        <v>0</v>
      </c>
      <c r="Y9261" t="s">
        <v>77</v>
      </c>
    </row>
    <row r="9262" spans="1:25" x14ac:dyDescent="0.25">
      <c r="A9262" t="s">
        <v>11310</v>
      </c>
      <c r="B9262" t="s">
        <v>2084</v>
      </c>
      <c r="C9262" t="s">
        <v>54</v>
      </c>
      <c r="D9262" t="s">
        <v>59</v>
      </c>
      <c r="E9262" t="s">
        <v>76</v>
      </c>
      <c r="F9262" s="1" t="s">
        <v>21316</v>
      </c>
      <c r="G9262">
        <v>216</v>
      </c>
      <c r="H9262" t="s">
        <v>29</v>
      </c>
      <c r="I9262">
        <v>1031</v>
      </c>
      <c r="J9262">
        <v>201.86</v>
      </c>
      <c r="K9262">
        <f>Passenger_Data[[#This Row],[Price_USD]]*1</f>
        <v>201.86</v>
      </c>
      <c r="L9262">
        <v>31</v>
      </c>
      <c r="M9262" t="s">
        <v>40</v>
      </c>
      <c r="N9262" t="s">
        <v>31</v>
      </c>
      <c r="O9262" t="s">
        <v>42</v>
      </c>
      <c r="P9262" t="s">
        <v>50</v>
      </c>
      <c r="Q9262">
        <v>1</v>
      </c>
      <c r="R9262" t="s">
        <v>34</v>
      </c>
      <c r="S9262" t="s">
        <v>68</v>
      </c>
      <c r="T9262">
        <v>8.3000000000000007</v>
      </c>
      <c r="U9262">
        <v>9</v>
      </c>
      <c r="V9262">
        <v>58</v>
      </c>
      <c r="W9262">
        <v>1</v>
      </c>
      <c r="X9262">
        <v>0</v>
      </c>
      <c r="Y9262" t="s">
        <v>77</v>
      </c>
    </row>
    <row r="9263" spans="1:25" x14ac:dyDescent="0.25">
      <c r="A9263" t="s">
        <v>11311</v>
      </c>
      <c r="B9263" t="s">
        <v>555</v>
      </c>
      <c r="C9263" t="s">
        <v>82</v>
      </c>
      <c r="D9263" t="s">
        <v>39</v>
      </c>
      <c r="E9263" t="s">
        <v>28</v>
      </c>
      <c r="F9263" s="1" t="s">
        <v>21317</v>
      </c>
      <c r="G9263">
        <v>208</v>
      </c>
      <c r="H9263" t="s">
        <v>29</v>
      </c>
      <c r="I9263">
        <v>1588</v>
      </c>
      <c r="J9263">
        <v>316.02</v>
      </c>
      <c r="K9263">
        <f>Passenger_Data[[#This Row],[Price_USD]]*1</f>
        <v>316.02</v>
      </c>
      <c r="L9263">
        <v>26</v>
      </c>
      <c r="M9263" t="s">
        <v>30</v>
      </c>
      <c r="N9263" t="s">
        <v>31</v>
      </c>
      <c r="O9263" t="s">
        <v>56</v>
      </c>
      <c r="P9263" t="s">
        <v>50</v>
      </c>
      <c r="Q9263">
        <v>0</v>
      </c>
      <c r="R9263" t="s">
        <v>65</v>
      </c>
      <c r="S9263" t="s">
        <v>35</v>
      </c>
      <c r="T9263">
        <v>4.9000000000000004</v>
      </c>
      <c r="U9263">
        <v>13</v>
      </c>
      <c r="V9263">
        <v>94</v>
      </c>
      <c r="W9263">
        <v>0</v>
      </c>
      <c r="X9263">
        <v>0</v>
      </c>
      <c r="Y9263" t="s">
        <v>77</v>
      </c>
    </row>
    <row r="9264" spans="1:25" x14ac:dyDescent="0.25">
      <c r="A9264" t="s">
        <v>11312</v>
      </c>
      <c r="B9264" t="s">
        <v>4182</v>
      </c>
      <c r="C9264" t="s">
        <v>48</v>
      </c>
      <c r="D9264" t="s">
        <v>39</v>
      </c>
      <c r="E9264" t="s">
        <v>27</v>
      </c>
      <c r="F9264" s="1" t="s">
        <v>21318</v>
      </c>
      <c r="G9264">
        <v>184</v>
      </c>
      <c r="H9264" t="s">
        <v>29</v>
      </c>
      <c r="I9264">
        <v>1358</v>
      </c>
      <c r="J9264">
        <v>403.96</v>
      </c>
      <c r="K9264">
        <f>Passenger_Data[[#This Row],[Price_USD]]*1</f>
        <v>403.96</v>
      </c>
      <c r="L9264">
        <v>47</v>
      </c>
      <c r="M9264" t="s">
        <v>30</v>
      </c>
      <c r="N9264" t="s">
        <v>60</v>
      </c>
      <c r="O9264" t="s">
        <v>56</v>
      </c>
      <c r="P9264" t="s">
        <v>50</v>
      </c>
      <c r="Q9264">
        <v>3</v>
      </c>
      <c r="R9264" t="s">
        <v>65</v>
      </c>
      <c r="S9264" t="s">
        <v>44</v>
      </c>
      <c r="T9264">
        <v>7.7</v>
      </c>
      <c r="U9264">
        <v>0</v>
      </c>
      <c r="V9264">
        <v>79</v>
      </c>
      <c r="W9264">
        <v>0</v>
      </c>
      <c r="X9264">
        <v>0</v>
      </c>
      <c r="Y9264" t="s">
        <v>77</v>
      </c>
    </row>
    <row r="9265" spans="1:25" x14ac:dyDescent="0.25">
      <c r="A9265" t="s">
        <v>11313</v>
      </c>
      <c r="B9265" t="s">
        <v>2312</v>
      </c>
      <c r="C9265" t="s">
        <v>82</v>
      </c>
      <c r="D9265" t="s">
        <v>55</v>
      </c>
      <c r="E9265" t="s">
        <v>28</v>
      </c>
      <c r="F9265" s="1" t="s">
        <v>21319</v>
      </c>
      <c r="G9265">
        <v>109</v>
      </c>
      <c r="H9265" t="s">
        <v>108</v>
      </c>
      <c r="I9265">
        <v>1246</v>
      </c>
      <c r="J9265">
        <v>410.45</v>
      </c>
      <c r="K9265">
        <f>Passenger_Data[[#This Row],[Price_USD]]*1</f>
        <v>410.45</v>
      </c>
      <c r="L9265">
        <v>30</v>
      </c>
      <c r="M9265" t="s">
        <v>30</v>
      </c>
      <c r="N9265" t="s">
        <v>60</v>
      </c>
      <c r="O9265" t="s">
        <v>42</v>
      </c>
      <c r="P9265" t="s">
        <v>50</v>
      </c>
      <c r="Q9265">
        <v>1</v>
      </c>
      <c r="R9265" t="s">
        <v>51</v>
      </c>
      <c r="S9265" t="s">
        <v>61</v>
      </c>
      <c r="T9265">
        <v>8.1999999999999993</v>
      </c>
      <c r="U9265">
        <v>4</v>
      </c>
      <c r="V9265">
        <v>63</v>
      </c>
      <c r="W9265">
        <v>1</v>
      </c>
      <c r="X9265">
        <v>0</v>
      </c>
      <c r="Y9265" t="s">
        <v>45</v>
      </c>
    </row>
    <row r="9266" spans="1:25" x14ac:dyDescent="0.25">
      <c r="A9266" t="s">
        <v>11314</v>
      </c>
      <c r="B9266" t="s">
        <v>1298</v>
      </c>
      <c r="C9266" t="s">
        <v>54</v>
      </c>
      <c r="D9266" t="s">
        <v>76</v>
      </c>
      <c r="E9266" t="s">
        <v>64</v>
      </c>
      <c r="F9266" s="1" t="s">
        <v>21320</v>
      </c>
      <c r="G9266">
        <v>139</v>
      </c>
      <c r="H9266" t="s">
        <v>29</v>
      </c>
      <c r="I9266">
        <v>1213</v>
      </c>
      <c r="J9266">
        <v>179.07</v>
      </c>
      <c r="K9266">
        <f>Passenger_Data[[#This Row],[Price_USD]]*1</f>
        <v>179.07</v>
      </c>
      <c r="L9266">
        <v>68</v>
      </c>
      <c r="M9266" t="s">
        <v>30</v>
      </c>
      <c r="N9266" t="s">
        <v>41</v>
      </c>
      <c r="O9266" t="s">
        <v>56</v>
      </c>
      <c r="P9266" t="s">
        <v>50</v>
      </c>
      <c r="Q9266">
        <v>2</v>
      </c>
      <c r="R9266" t="s">
        <v>51</v>
      </c>
      <c r="S9266" t="s">
        <v>44</v>
      </c>
      <c r="T9266">
        <v>6.6</v>
      </c>
      <c r="U9266">
        <v>12</v>
      </c>
      <c r="V9266">
        <v>95</v>
      </c>
      <c r="W9266">
        <v>0</v>
      </c>
      <c r="X9266">
        <v>0</v>
      </c>
      <c r="Y9266" t="s">
        <v>36</v>
      </c>
    </row>
    <row r="9267" spans="1:25" x14ac:dyDescent="0.25">
      <c r="A9267" t="s">
        <v>11315</v>
      </c>
      <c r="B9267" t="s">
        <v>675</v>
      </c>
      <c r="C9267" t="s">
        <v>54</v>
      </c>
      <c r="D9267" t="s">
        <v>59</v>
      </c>
      <c r="E9267" t="s">
        <v>39</v>
      </c>
      <c r="F9267" s="1" t="s">
        <v>21321</v>
      </c>
      <c r="G9267">
        <v>104</v>
      </c>
      <c r="H9267" t="s">
        <v>29</v>
      </c>
      <c r="I9267">
        <v>1264</v>
      </c>
      <c r="J9267">
        <v>481.92</v>
      </c>
      <c r="K9267">
        <f>Passenger_Data[[#This Row],[Price_USD]]*1</f>
        <v>481.92</v>
      </c>
      <c r="L9267">
        <v>37</v>
      </c>
      <c r="M9267" t="s">
        <v>40</v>
      </c>
      <c r="N9267" t="s">
        <v>31</v>
      </c>
      <c r="O9267" t="s">
        <v>42</v>
      </c>
      <c r="P9267" t="s">
        <v>33</v>
      </c>
      <c r="Q9267">
        <v>0</v>
      </c>
      <c r="R9267" t="s">
        <v>65</v>
      </c>
      <c r="S9267" t="s">
        <v>61</v>
      </c>
      <c r="T9267">
        <v>5.0999999999999996</v>
      </c>
      <c r="U9267">
        <v>40</v>
      </c>
      <c r="V9267">
        <v>36</v>
      </c>
      <c r="W9267">
        <v>0</v>
      </c>
      <c r="X9267">
        <v>0</v>
      </c>
      <c r="Y9267" t="s">
        <v>45</v>
      </c>
    </row>
    <row r="9268" spans="1:25" x14ac:dyDescent="0.25">
      <c r="A9268" t="s">
        <v>11316</v>
      </c>
      <c r="B9268" t="s">
        <v>1907</v>
      </c>
      <c r="C9268" t="s">
        <v>73</v>
      </c>
      <c r="D9268" t="s">
        <v>39</v>
      </c>
      <c r="E9268" t="s">
        <v>27</v>
      </c>
      <c r="F9268" s="1" t="s">
        <v>21322</v>
      </c>
      <c r="G9268">
        <v>153</v>
      </c>
      <c r="H9268" t="s">
        <v>86</v>
      </c>
      <c r="I9268">
        <v>1601</v>
      </c>
      <c r="J9268">
        <v>334.82</v>
      </c>
      <c r="K9268">
        <f>Passenger_Data[[#This Row],[Price_USD]]*1</f>
        <v>334.82</v>
      </c>
      <c r="L9268">
        <v>78</v>
      </c>
      <c r="M9268" t="s">
        <v>30</v>
      </c>
      <c r="N9268" t="s">
        <v>60</v>
      </c>
      <c r="O9268" t="s">
        <v>42</v>
      </c>
      <c r="P9268" t="s">
        <v>33</v>
      </c>
      <c r="Q9268">
        <v>0</v>
      </c>
      <c r="R9268" t="s">
        <v>65</v>
      </c>
      <c r="S9268" t="s">
        <v>35</v>
      </c>
      <c r="T9268">
        <v>2.9</v>
      </c>
      <c r="U9268">
        <v>1</v>
      </c>
      <c r="V9268">
        <v>97</v>
      </c>
      <c r="W9268">
        <v>0</v>
      </c>
      <c r="X9268">
        <v>0</v>
      </c>
      <c r="Y9268" t="s">
        <v>77</v>
      </c>
    </row>
    <row r="9269" spans="1:25" x14ac:dyDescent="0.25">
      <c r="A9269" t="s">
        <v>11317</v>
      </c>
      <c r="B9269" t="s">
        <v>4437</v>
      </c>
      <c r="C9269" t="s">
        <v>48</v>
      </c>
      <c r="D9269" t="s">
        <v>28</v>
      </c>
      <c r="E9269" t="s">
        <v>28</v>
      </c>
      <c r="F9269" s="1" t="s">
        <v>21323</v>
      </c>
      <c r="G9269">
        <v>151</v>
      </c>
      <c r="H9269" t="s">
        <v>86</v>
      </c>
      <c r="I9269">
        <v>859</v>
      </c>
      <c r="J9269">
        <v>367.13</v>
      </c>
      <c r="K9269">
        <f>Passenger_Data[[#This Row],[Price_USD]]*1</f>
        <v>367.13</v>
      </c>
      <c r="L9269">
        <v>34</v>
      </c>
      <c r="M9269" t="s">
        <v>40</v>
      </c>
      <c r="N9269" t="s">
        <v>41</v>
      </c>
      <c r="O9269" t="s">
        <v>32</v>
      </c>
      <c r="P9269" t="s">
        <v>50</v>
      </c>
      <c r="Q9269">
        <v>0</v>
      </c>
      <c r="R9269" t="s">
        <v>43</v>
      </c>
      <c r="S9269" t="s">
        <v>44</v>
      </c>
      <c r="T9269">
        <v>4</v>
      </c>
      <c r="U9269">
        <v>3</v>
      </c>
      <c r="V9269">
        <v>28</v>
      </c>
      <c r="W9269">
        <v>0</v>
      </c>
      <c r="X9269">
        <v>0</v>
      </c>
      <c r="Y9269" t="s">
        <v>45</v>
      </c>
    </row>
    <row r="9270" spans="1:25" x14ac:dyDescent="0.25">
      <c r="A9270" t="s">
        <v>11318</v>
      </c>
      <c r="B9270" t="s">
        <v>3855</v>
      </c>
      <c r="C9270" t="s">
        <v>54</v>
      </c>
      <c r="D9270" t="s">
        <v>55</v>
      </c>
      <c r="E9270" t="s">
        <v>49</v>
      </c>
      <c r="F9270" s="1" t="s">
        <v>21324</v>
      </c>
      <c r="G9270">
        <v>193</v>
      </c>
      <c r="H9270" t="s">
        <v>108</v>
      </c>
      <c r="I9270">
        <v>1147</v>
      </c>
      <c r="J9270">
        <v>326.58999999999997</v>
      </c>
      <c r="K9270">
        <f>Passenger_Data[[#This Row],[Price_USD]]*1</f>
        <v>326.58999999999997</v>
      </c>
      <c r="L9270">
        <v>48</v>
      </c>
      <c r="M9270" t="s">
        <v>40</v>
      </c>
      <c r="N9270" t="s">
        <v>41</v>
      </c>
      <c r="O9270" t="s">
        <v>56</v>
      </c>
      <c r="P9270" t="s">
        <v>33</v>
      </c>
      <c r="Q9270">
        <v>0</v>
      </c>
      <c r="R9270" t="s">
        <v>43</v>
      </c>
      <c r="S9270" t="s">
        <v>61</v>
      </c>
      <c r="T9270">
        <v>7.2</v>
      </c>
      <c r="U9270">
        <v>0</v>
      </c>
      <c r="V9270">
        <v>97</v>
      </c>
      <c r="W9270">
        <v>0</v>
      </c>
      <c r="X9270">
        <v>0</v>
      </c>
      <c r="Y9270" t="s">
        <v>36</v>
      </c>
    </row>
    <row r="9271" spans="1:25" x14ac:dyDescent="0.25">
      <c r="A9271" t="s">
        <v>11319</v>
      </c>
      <c r="B9271" t="s">
        <v>2293</v>
      </c>
      <c r="C9271" t="s">
        <v>73</v>
      </c>
      <c r="D9271" t="s">
        <v>27</v>
      </c>
      <c r="E9271" t="s">
        <v>76</v>
      </c>
      <c r="F9271" s="1" t="s">
        <v>21325</v>
      </c>
      <c r="G9271">
        <v>85</v>
      </c>
      <c r="H9271" t="s">
        <v>29</v>
      </c>
      <c r="I9271">
        <v>726</v>
      </c>
      <c r="J9271">
        <v>463.05</v>
      </c>
      <c r="K9271">
        <f>Passenger_Data[[#This Row],[Price_USD]]*1</f>
        <v>463.05</v>
      </c>
      <c r="L9271">
        <v>42</v>
      </c>
      <c r="M9271" t="s">
        <v>40</v>
      </c>
      <c r="N9271" t="s">
        <v>41</v>
      </c>
      <c r="O9271" t="s">
        <v>32</v>
      </c>
      <c r="P9271" t="s">
        <v>50</v>
      </c>
      <c r="Q9271">
        <v>0</v>
      </c>
      <c r="R9271" t="s">
        <v>51</v>
      </c>
      <c r="S9271" t="s">
        <v>61</v>
      </c>
      <c r="T9271">
        <v>5.6</v>
      </c>
      <c r="U9271">
        <v>3</v>
      </c>
      <c r="V9271">
        <v>73</v>
      </c>
      <c r="W9271">
        <v>0</v>
      </c>
      <c r="X9271">
        <v>0</v>
      </c>
      <c r="Y9271" t="s">
        <v>36</v>
      </c>
    </row>
    <row r="9272" spans="1:25" x14ac:dyDescent="0.25">
      <c r="A9272" t="s">
        <v>11320</v>
      </c>
      <c r="B9272" t="s">
        <v>4271</v>
      </c>
      <c r="C9272" t="s">
        <v>54</v>
      </c>
      <c r="D9272" t="s">
        <v>49</v>
      </c>
      <c r="E9272" t="s">
        <v>39</v>
      </c>
      <c r="F9272" s="1" t="s">
        <v>21326</v>
      </c>
      <c r="G9272">
        <v>163</v>
      </c>
      <c r="H9272" t="s">
        <v>29</v>
      </c>
      <c r="I9272">
        <v>1405</v>
      </c>
      <c r="J9272">
        <v>394.67</v>
      </c>
      <c r="K9272">
        <f>Passenger_Data[[#This Row],[Price_USD]]*1</f>
        <v>394.67</v>
      </c>
      <c r="L9272">
        <v>53</v>
      </c>
      <c r="M9272" t="s">
        <v>40</v>
      </c>
      <c r="N9272" t="s">
        <v>31</v>
      </c>
      <c r="O9272" t="s">
        <v>56</v>
      </c>
      <c r="P9272" t="s">
        <v>50</v>
      </c>
      <c r="Q9272">
        <v>3</v>
      </c>
      <c r="R9272" t="s">
        <v>65</v>
      </c>
      <c r="S9272" t="s">
        <v>44</v>
      </c>
      <c r="T9272">
        <v>7.8</v>
      </c>
      <c r="U9272">
        <v>15</v>
      </c>
      <c r="V9272">
        <v>101</v>
      </c>
      <c r="W9272">
        <v>0</v>
      </c>
      <c r="X9272">
        <v>0</v>
      </c>
      <c r="Y9272" t="s">
        <v>36</v>
      </c>
    </row>
    <row r="9273" spans="1:25" x14ac:dyDescent="0.25">
      <c r="A9273" t="s">
        <v>11321</v>
      </c>
      <c r="B9273" t="s">
        <v>2730</v>
      </c>
      <c r="C9273" t="s">
        <v>82</v>
      </c>
      <c r="D9273" t="s">
        <v>28</v>
      </c>
      <c r="E9273" t="s">
        <v>55</v>
      </c>
      <c r="F9273" s="1" t="s">
        <v>21327</v>
      </c>
      <c r="G9273">
        <v>158</v>
      </c>
      <c r="H9273" t="s">
        <v>29</v>
      </c>
      <c r="I9273">
        <v>1363</v>
      </c>
      <c r="J9273">
        <v>467.3</v>
      </c>
      <c r="K9273">
        <f>Passenger_Data[[#This Row],[Price_USD]]*1</f>
        <v>467.3</v>
      </c>
      <c r="L9273">
        <v>46</v>
      </c>
      <c r="M9273" t="s">
        <v>30</v>
      </c>
      <c r="N9273" t="s">
        <v>31</v>
      </c>
      <c r="O9273" t="s">
        <v>33</v>
      </c>
      <c r="P9273" t="s">
        <v>50</v>
      </c>
      <c r="Q9273">
        <v>0</v>
      </c>
      <c r="R9273" t="s">
        <v>51</v>
      </c>
      <c r="S9273" t="s">
        <v>68</v>
      </c>
      <c r="T9273">
        <v>6.3</v>
      </c>
      <c r="U9273">
        <v>17</v>
      </c>
      <c r="V9273">
        <v>112</v>
      </c>
      <c r="W9273">
        <v>0</v>
      </c>
      <c r="X9273">
        <v>1</v>
      </c>
      <c r="Y9273" t="s">
        <v>36</v>
      </c>
    </row>
    <row r="9274" spans="1:25" x14ac:dyDescent="0.25">
      <c r="A9274" t="s">
        <v>11322</v>
      </c>
      <c r="B9274" t="s">
        <v>11217</v>
      </c>
      <c r="C9274" t="s">
        <v>73</v>
      </c>
      <c r="D9274" t="s">
        <v>55</v>
      </c>
      <c r="E9274" t="s">
        <v>28</v>
      </c>
      <c r="F9274" s="1" t="s">
        <v>21328</v>
      </c>
      <c r="G9274">
        <v>187</v>
      </c>
      <c r="H9274" t="s">
        <v>29</v>
      </c>
      <c r="I9274">
        <v>1141</v>
      </c>
      <c r="J9274">
        <v>477.53</v>
      </c>
      <c r="K9274">
        <f>Passenger_Data[[#This Row],[Price_USD]]*1</f>
        <v>477.53</v>
      </c>
      <c r="L9274">
        <v>53</v>
      </c>
      <c r="M9274" t="s">
        <v>40</v>
      </c>
      <c r="N9274" t="s">
        <v>60</v>
      </c>
      <c r="O9274" t="s">
        <v>56</v>
      </c>
      <c r="P9274" t="s">
        <v>83</v>
      </c>
      <c r="Q9274">
        <v>0</v>
      </c>
      <c r="R9274" t="s">
        <v>43</v>
      </c>
      <c r="S9274" t="s">
        <v>44</v>
      </c>
      <c r="T9274">
        <v>6.1</v>
      </c>
      <c r="U9274">
        <v>36</v>
      </c>
      <c r="V9274">
        <v>84</v>
      </c>
      <c r="W9274">
        <v>0</v>
      </c>
      <c r="X9274">
        <v>0</v>
      </c>
      <c r="Y9274" t="s">
        <v>77</v>
      </c>
    </row>
    <row r="9275" spans="1:25" x14ac:dyDescent="0.25">
      <c r="A9275" t="s">
        <v>11323</v>
      </c>
      <c r="B9275" t="s">
        <v>2873</v>
      </c>
      <c r="C9275" t="s">
        <v>73</v>
      </c>
      <c r="D9275" t="s">
        <v>39</v>
      </c>
      <c r="E9275" t="s">
        <v>55</v>
      </c>
      <c r="F9275" s="1" t="s">
        <v>21329</v>
      </c>
      <c r="G9275">
        <v>174</v>
      </c>
      <c r="H9275" t="s">
        <v>29</v>
      </c>
      <c r="I9275">
        <v>1201</v>
      </c>
      <c r="J9275">
        <v>275.7</v>
      </c>
      <c r="K9275">
        <f>Passenger_Data[[#This Row],[Price_USD]]*1</f>
        <v>275.7</v>
      </c>
      <c r="L9275">
        <v>27</v>
      </c>
      <c r="M9275" t="s">
        <v>40</v>
      </c>
      <c r="N9275" t="s">
        <v>31</v>
      </c>
      <c r="O9275" t="s">
        <v>56</v>
      </c>
      <c r="P9275" t="s">
        <v>50</v>
      </c>
      <c r="Q9275">
        <v>0</v>
      </c>
      <c r="R9275" t="s">
        <v>51</v>
      </c>
      <c r="S9275" t="s">
        <v>61</v>
      </c>
      <c r="T9275">
        <v>6.2</v>
      </c>
      <c r="U9275">
        <v>24</v>
      </c>
      <c r="V9275">
        <v>21</v>
      </c>
      <c r="W9275">
        <v>0</v>
      </c>
      <c r="X9275">
        <v>0</v>
      </c>
      <c r="Y9275" t="s">
        <v>36</v>
      </c>
    </row>
    <row r="9276" spans="1:25" x14ac:dyDescent="0.25">
      <c r="A9276" t="s">
        <v>11324</v>
      </c>
      <c r="B9276" t="s">
        <v>7751</v>
      </c>
      <c r="C9276" t="s">
        <v>73</v>
      </c>
      <c r="D9276" t="s">
        <v>49</v>
      </c>
      <c r="E9276" t="s">
        <v>55</v>
      </c>
      <c r="F9276" s="1" t="s">
        <v>21330</v>
      </c>
      <c r="G9276">
        <v>249</v>
      </c>
      <c r="H9276" t="s">
        <v>86</v>
      </c>
      <c r="I9276">
        <v>998</v>
      </c>
      <c r="J9276">
        <v>301.45999999999998</v>
      </c>
      <c r="K9276">
        <f>Passenger_Data[[#This Row],[Price_USD]]*1</f>
        <v>301.45999999999998</v>
      </c>
      <c r="L9276">
        <v>28</v>
      </c>
      <c r="M9276" t="s">
        <v>30</v>
      </c>
      <c r="N9276" t="s">
        <v>60</v>
      </c>
      <c r="O9276" t="s">
        <v>33</v>
      </c>
      <c r="P9276" t="s">
        <v>50</v>
      </c>
      <c r="Q9276">
        <v>1</v>
      </c>
      <c r="R9276" t="s">
        <v>43</v>
      </c>
      <c r="S9276" t="s">
        <v>68</v>
      </c>
      <c r="T9276">
        <v>6.3</v>
      </c>
      <c r="U9276">
        <v>3</v>
      </c>
      <c r="V9276">
        <v>62</v>
      </c>
      <c r="W9276">
        <v>0</v>
      </c>
      <c r="X9276">
        <v>0</v>
      </c>
      <c r="Y9276" t="s">
        <v>45</v>
      </c>
    </row>
    <row r="9277" spans="1:25" x14ac:dyDescent="0.25">
      <c r="A9277" t="s">
        <v>11325</v>
      </c>
      <c r="B9277" t="s">
        <v>341</v>
      </c>
      <c r="C9277" t="s">
        <v>82</v>
      </c>
      <c r="D9277" t="s">
        <v>55</v>
      </c>
      <c r="E9277" t="s">
        <v>49</v>
      </c>
      <c r="F9277" s="1" t="s">
        <v>21331</v>
      </c>
      <c r="G9277">
        <v>186</v>
      </c>
      <c r="H9277" t="s">
        <v>29</v>
      </c>
      <c r="I9277">
        <v>1473</v>
      </c>
      <c r="J9277">
        <v>319.01</v>
      </c>
      <c r="K9277">
        <f>Passenger_Data[[#This Row],[Price_USD]]*1</f>
        <v>319.01</v>
      </c>
      <c r="L9277">
        <v>37</v>
      </c>
      <c r="M9277" t="s">
        <v>30</v>
      </c>
      <c r="N9277" t="s">
        <v>60</v>
      </c>
      <c r="O9277" t="s">
        <v>33</v>
      </c>
      <c r="P9277" t="s">
        <v>50</v>
      </c>
      <c r="Q9277">
        <v>1</v>
      </c>
      <c r="R9277" t="s">
        <v>51</v>
      </c>
      <c r="S9277" t="s">
        <v>35</v>
      </c>
      <c r="T9277">
        <v>6.8</v>
      </c>
      <c r="U9277">
        <v>20</v>
      </c>
      <c r="V9277">
        <v>0</v>
      </c>
      <c r="W9277">
        <v>0</v>
      </c>
      <c r="X9277">
        <v>0</v>
      </c>
      <c r="Y9277" t="s">
        <v>45</v>
      </c>
    </row>
    <row r="9278" spans="1:25" x14ac:dyDescent="0.25">
      <c r="A9278" t="s">
        <v>11326</v>
      </c>
      <c r="B9278" t="s">
        <v>3786</v>
      </c>
      <c r="C9278" t="s">
        <v>82</v>
      </c>
      <c r="D9278" t="s">
        <v>39</v>
      </c>
      <c r="E9278" t="s">
        <v>55</v>
      </c>
      <c r="F9278" s="1" t="s">
        <v>21332</v>
      </c>
      <c r="G9278">
        <v>172</v>
      </c>
      <c r="H9278" t="s">
        <v>29</v>
      </c>
      <c r="I9278">
        <v>1326</v>
      </c>
      <c r="J9278">
        <v>557.6</v>
      </c>
      <c r="K9278">
        <f>Passenger_Data[[#This Row],[Price_USD]]*1</f>
        <v>557.6</v>
      </c>
      <c r="L9278">
        <v>66</v>
      </c>
      <c r="M9278" t="s">
        <v>30</v>
      </c>
      <c r="N9278" t="s">
        <v>31</v>
      </c>
      <c r="O9278" t="s">
        <v>42</v>
      </c>
      <c r="P9278" t="s">
        <v>33</v>
      </c>
      <c r="Q9278">
        <v>2</v>
      </c>
      <c r="R9278" t="s">
        <v>65</v>
      </c>
      <c r="S9278" t="s">
        <v>35</v>
      </c>
      <c r="T9278">
        <v>7.1</v>
      </c>
      <c r="U9278">
        <v>4</v>
      </c>
      <c r="V9278">
        <v>11</v>
      </c>
      <c r="W9278">
        <v>0</v>
      </c>
      <c r="X9278">
        <v>1</v>
      </c>
      <c r="Y9278" t="s">
        <v>45</v>
      </c>
    </row>
    <row r="9279" spans="1:25" x14ac:dyDescent="0.25">
      <c r="A9279" t="s">
        <v>11327</v>
      </c>
      <c r="B9279" t="s">
        <v>4797</v>
      </c>
      <c r="C9279" t="s">
        <v>54</v>
      </c>
      <c r="D9279" t="s">
        <v>76</v>
      </c>
      <c r="E9279" t="s">
        <v>76</v>
      </c>
      <c r="F9279" s="1" t="s">
        <v>21333</v>
      </c>
      <c r="G9279">
        <v>291</v>
      </c>
      <c r="H9279" t="s">
        <v>29</v>
      </c>
      <c r="I9279">
        <v>1348</v>
      </c>
      <c r="J9279">
        <v>347.67</v>
      </c>
      <c r="K9279">
        <f>Passenger_Data[[#This Row],[Price_USD]]*1</f>
        <v>347.67</v>
      </c>
      <c r="L9279">
        <v>21</v>
      </c>
      <c r="M9279" t="s">
        <v>40</v>
      </c>
      <c r="N9279" t="s">
        <v>31</v>
      </c>
      <c r="O9279" t="s">
        <v>33</v>
      </c>
      <c r="P9279" t="s">
        <v>83</v>
      </c>
      <c r="Q9279">
        <v>1</v>
      </c>
      <c r="R9279" t="s">
        <v>34</v>
      </c>
      <c r="S9279" t="s">
        <v>44</v>
      </c>
      <c r="T9279">
        <v>6.1</v>
      </c>
      <c r="U9279">
        <v>10</v>
      </c>
      <c r="V9279">
        <v>22</v>
      </c>
      <c r="W9279">
        <v>0</v>
      </c>
      <c r="X9279">
        <v>0</v>
      </c>
      <c r="Y9279" t="s">
        <v>45</v>
      </c>
    </row>
    <row r="9280" spans="1:25" x14ac:dyDescent="0.25">
      <c r="A9280" t="s">
        <v>11328</v>
      </c>
      <c r="B9280" t="s">
        <v>8916</v>
      </c>
      <c r="C9280" t="s">
        <v>26</v>
      </c>
      <c r="D9280" t="s">
        <v>55</v>
      </c>
      <c r="E9280" t="s">
        <v>27</v>
      </c>
      <c r="F9280" s="1" t="s">
        <v>21334</v>
      </c>
      <c r="G9280">
        <v>187</v>
      </c>
      <c r="H9280" t="s">
        <v>29</v>
      </c>
      <c r="I9280">
        <v>1210</v>
      </c>
      <c r="J9280">
        <v>314.12</v>
      </c>
      <c r="K9280">
        <f>Passenger_Data[[#This Row],[Price_USD]]*1</f>
        <v>314.12</v>
      </c>
      <c r="L9280">
        <v>58</v>
      </c>
      <c r="M9280" t="s">
        <v>30</v>
      </c>
      <c r="N9280" t="s">
        <v>31</v>
      </c>
      <c r="O9280" t="s">
        <v>33</v>
      </c>
      <c r="P9280" t="s">
        <v>50</v>
      </c>
      <c r="Q9280">
        <v>0</v>
      </c>
      <c r="R9280" t="s">
        <v>51</v>
      </c>
      <c r="S9280" t="s">
        <v>35</v>
      </c>
      <c r="T9280">
        <v>8</v>
      </c>
      <c r="U9280">
        <v>6</v>
      </c>
      <c r="V9280">
        <v>48</v>
      </c>
      <c r="W9280">
        <v>0</v>
      </c>
      <c r="X9280">
        <v>0</v>
      </c>
      <c r="Y9280" t="s">
        <v>77</v>
      </c>
    </row>
    <row r="9281" spans="1:25" x14ac:dyDescent="0.25">
      <c r="A9281" t="s">
        <v>11329</v>
      </c>
      <c r="B9281" t="s">
        <v>6588</v>
      </c>
      <c r="C9281" t="s">
        <v>73</v>
      </c>
      <c r="D9281" t="s">
        <v>39</v>
      </c>
      <c r="E9281" t="s">
        <v>28</v>
      </c>
      <c r="F9281" s="1" t="s">
        <v>21335</v>
      </c>
      <c r="G9281">
        <v>254</v>
      </c>
      <c r="H9281" t="s">
        <v>29</v>
      </c>
      <c r="I9281">
        <v>962</v>
      </c>
      <c r="J9281">
        <v>177.96</v>
      </c>
      <c r="K9281">
        <f>Passenger_Data[[#This Row],[Price_USD]]*1</f>
        <v>177.96</v>
      </c>
      <c r="L9281">
        <v>21</v>
      </c>
      <c r="M9281" t="s">
        <v>30</v>
      </c>
      <c r="N9281" t="s">
        <v>41</v>
      </c>
      <c r="O9281" t="s">
        <v>32</v>
      </c>
      <c r="P9281" t="s">
        <v>33</v>
      </c>
      <c r="Q9281">
        <v>4</v>
      </c>
      <c r="R9281" t="s">
        <v>65</v>
      </c>
      <c r="S9281" t="s">
        <v>44</v>
      </c>
      <c r="T9281">
        <v>5.0999999999999996</v>
      </c>
      <c r="U9281">
        <v>23</v>
      </c>
      <c r="V9281">
        <v>109</v>
      </c>
      <c r="W9281">
        <v>0</v>
      </c>
      <c r="X9281">
        <v>0</v>
      </c>
      <c r="Y9281" t="s">
        <v>77</v>
      </c>
    </row>
    <row r="9282" spans="1:25" x14ac:dyDescent="0.25">
      <c r="A9282" t="s">
        <v>11330</v>
      </c>
      <c r="B9282" t="s">
        <v>4499</v>
      </c>
      <c r="C9282" t="s">
        <v>54</v>
      </c>
      <c r="D9282" t="s">
        <v>76</v>
      </c>
      <c r="E9282" t="s">
        <v>39</v>
      </c>
      <c r="F9282" s="1" t="s">
        <v>21336</v>
      </c>
      <c r="G9282">
        <v>126</v>
      </c>
      <c r="H9282" t="s">
        <v>29</v>
      </c>
      <c r="I9282">
        <v>1084</v>
      </c>
      <c r="J9282">
        <v>328.59</v>
      </c>
      <c r="K9282">
        <f>Passenger_Data[[#This Row],[Price_USD]]*1</f>
        <v>328.59</v>
      </c>
      <c r="L9282">
        <v>73</v>
      </c>
      <c r="M9282" t="s">
        <v>30</v>
      </c>
      <c r="N9282" t="s">
        <v>31</v>
      </c>
      <c r="O9282" t="s">
        <v>42</v>
      </c>
      <c r="P9282" t="s">
        <v>50</v>
      </c>
      <c r="Q9282">
        <v>2</v>
      </c>
      <c r="R9282" t="s">
        <v>65</v>
      </c>
      <c r="S9282" t="s">
        <v>68</v>
      </c>
      <c r="T9282">
        <v>6.8</v>
      </c>
      <c r="U9282">
        <v>0</v>
      </c>
      <c r="V9282">
        <v>11</v>
      </c>
      <c r="W9282">
        <v>0</v>
      </c>
      <c r="X9282">
        <v>0</v>
      </c>
      <c r="Y9282" t="s">
        <v>45</v>
      </c>
    </row>
    <row r="9283" spans="1:25" x14ac:dyDescent="0.25">
      <c r="A9283" t="s">
        <v>11331</v>
      </c>
      <c r="B9283" t="s">
        <v>47</v>
      </c>
      <c r="C9283" t="s">
        <v>82</v>
      </c>
      <c r="D9283" t="s">
        <v>64</v>
      </c>
      <c r="E9283" t="s">
        <v>64</v>
      </c>
      <c r="F9283" s="1" t="s">
        <v>21337</v>
      </c>
      <c r="G9283">
        <v>243</v>
      </c>
      <c r="H9283" t="s">
        <v>29</v>
      </c>
      <c r="I9283">
        <v>1109</v>
      </c>
      <c r="J9283">
        <v>307.27</v>
      </c>
      <c r="K9283">
        <f>Passenger_Data[[#This Row],[Price_USD]]*1</f>
        <v>307.27</v>
      </c>
      <c r="L9283">
        <v>34</v>
      </c>
      <c r="M9283" t="s">
        <v>40</v>
      </c>
      <c r="N9283" t="s">
        <v>31</v>
      </c>
      <c r="O9283" t="s">
        <v>42</v>
      </c>
      <c r="P9283" t="s">
        <v>50</v>
      </c>
      <c r="Q9283">
        <v>0</v>
      </c>
      <c r="R9283" t="s">
        <v>51</v>
      </c>
      <c r="S9283" t="s">
        <v>44</v>
      </c>
      <c r="T9283">
        <v>6.7</v>
      </c>
      <c r="U9283">
        <v>20</v>
      </c>
      <c r="V9283">
        <v>115</v>
      </c>
      <c r="W9283">
        <v>0</v>
      </c>
      <c r="X9283">
        <v>0</v>
      </c>
      <c r="Y9283" t="s">
        <v>45</v>
      </c>
    </row>
    <row r="9284" spans="1:25" x14ac:dyDescent="0.25">
      <c r="A9284" t="s">
        <v>11332</v>
      </c>
      <c r="B9284" t="s">
        <v>3291</v>
      </c>
      <c r="C9284" t="s">
        <v>48</v>
      </c>
      <c r="D9284" t="s">
        <v>76</v>
      </c>
      <c r="E9284" t="s">
        <v>28</v>
      </c>
      <c r="F9284" s="1" t="s">
        <v>21338</v>
      </c>
      <c r="G9284">
        <v>172</v>
      </c>
      <c r="H9284" t="s">
        <v>29</v>
      </c>
      <c r="I9284">
        <v>939</v>
      </c>
      <c r="J9284">
        <v>491.59</v>
      </c>
      <c r="K9284">
        <f>Passenger_Data[[#This Row],[Price_USD]]*1</f>
        <v>491.59</v>
      </c>
      <c r="L9284">
        <v>68</v>
      </c>
      <c r="M9284" t="s">
        <v>30</v>
      </c>
      <c r="N9284" t="s">
        <v>31</v>
      </c>
      <c r="O9284" t="s">
        <v>56</v>
      </c>
      <c r="P9284" t="s">
        <v>264</v>
      </c>
      <c r="Q9284">
        <v>0</v>
      </c>
      <c r="R9284" t="s">
        <v>43</v>
      </c>
      <c r="S9284" t="s">
        <v>61</v>
      </c>
      <c r="T9284">
        <v>8.5</v>
      </c>
      <c r="U9284">
        <v>1</v>
      </c>
      <c r="V9284">
        <v>39</v>
      </c>
      <c r="W9284">
        <v>1</v>
      </c>
      <c r="X9284">
        <v>0</v>
      </c>
      <c r="Y9284" t="s">
        <v>36</v>
      </c>
    </row>
    <row r="9285" spans="1:25" x14ac:dyDescent="0.25">
      <c r="A9285" t="s">
        <v>11333</v>
      </c>
      <c r="B9285" t="s">
        <v>1989</v>
      </c>
      <c r="C9285" t="s">
        <v>82</v>
      </c>
      <c r="D9285" t="s">
        <v>64</v>
      </c>
      <c r="E9285" t="s">
        <v>39</v>
      </c>
      <c r="F9285" s="1" t="s">
        <v>21339</v>
      </c>
      <c r="G9285">
        <v>288</v>
      </c>
      <c r="H9285" t="s">
        <v>29</v>
      </c>
      <c r="I9285">
        <v>891</v>
      </c>
      <c r="J9285">
        <v>445.86</v>
      </c>
      <c r="K9285">
        <f>Passenger_Data[[#This Row],[Price_USD]]*1</f>
        <v>445.86</v>
      </c>
      <c r="L9285">
        <v>30</v>
      </c>
      <c r="M9285" t="s">
        <v>40</v>
      </c>
      <c r="N9285" t="s">
        <v>41</v>
      </c>
      <c r="O9285" t="s">
        <v>42</v>
      </c>
      <c r="P9285" t="s">
        <v>50</v>
      </c>
      <c r="Q9285">
        <v>2</v>
      </c>
      <c r="R9285" t="s">
        <v>65</v>
      </c>
      <c r="S9285" t="s">
        <v>44</v>
      </c>
      <c r="T9285">
        <v>8.4</v>
      </c>
      <c r="U9285">
        <v>14</v>
      </c>
      <c r="V9285">
        <v>103</v>
      </c>
      <c r="W9285">
        <v>0</v>
      </c>
      <c r="X9285">
        <v>0</v>
      </c>
      <c r="Y9285" t="s">
        <v>45</v>
      </c>
    </row>
    <row r="9286" spans="1:25" x14ac:dyDescent="0.25">
      <c r="A9286" t="s">
        <v>11334</v>
      </c>
      <c r="B9286" t="s">
        <v>8671</v>
      </c>
      <c r="C9286" t="s">
        <v>73</v>
      </c>
      <c r="D9286" t="s">
        <v>64</v>
      </c>
      <c r="E9286" t="s">
        <v>64</v>
      </c>
      <c r="F9286" s="1" t="s">
        <v>21340</v>
      </c>
      <c r="G9286">
        <v>232</v>
      </c>
      <c r="H9286" t="s">
        <v>29</v>
      </c>
      <c r="I9286">
        <v>1083</v>
      </c>
      <c r="J9286">
        <v>483.26</v>
      </c>
      <c r="K9286">
        <f>Passenger_Data[[#This Row],[Price_USD]]*1</f>
        <v>483.26</v>
      </c>
      <c r="L9286">
        <v>27</v>
      </c>
      <c r="M9286" t="s">
        <v>30</v>
      </c>
      <c r="N9286" t="s">
        <v>31</v>
      </c>
      <c r="O9286" t="s">
        <v>33</v>
      </c>
      <c r="P9286" t="s">
        <v>50</v>
      </c>
      <c r="Q9286">
        <v>1</v>
      </c>
      <c r="R9286" t="s">
        <v>65</v>
      </c>
      <c r="S9286" t="s">
        <v>35</v>
      </c>
      <c r="T9286">
        <v>8.9</v>
      </c>
      <c r="U9286">
        <v>11</v>
      </c>
      <c r="V9286">
        <v>9</v>
      </c>
      <c r="W9286">
        <v>0</v>
      </c>
      <c r="X9286">
        <v>0</v>
      </c>
      <c r="Y9286" t="s">
        <v>36</v>
      </c>
    </row>
    <row r="9287" spans="1:25" x14ac:dyDescent="0.25">
      <c r="A9287" t="s">
        <v>11335</v>
      </c>
      <c r="B9287" t="s">
        <v>2419</v>
      </c>
      <c r="C9287" t="s">
        <v>48</v>
      </c>
      <c r="D9287" t="s">
        <v>49</v>
      </c>
      <c r="E9287" t="s">
        <v>55</v>
      </c>
      <c r="F9287" s="1" t="s">
        <v>21341</v>
      </c>
      <c r="G9287">
        <v>176</v>
      </c>
      <c r="H9287" t="s">
        <v>29</v>
      </c>
      <c r="I9287">
        <v>638</v>
      </c>
      <c r="J9287">
        <v>407.6</v>
      </c>
      <c r="K9287">
        <f>Passenger_Data[[#This Row],[Price_USD]]*1</f>
        <v>407.6</v>
      </c>
      <c r="L9287">
        <v>65</v>
      </c>
      <c r="M9287" t="s">
        <v>40</v>
      </c>
      <c r="N9287" t="s">
        <v>41</v>
      </c>
      <c r="O9287" t="s">
        <v>32</v>
      </c>
      <c r="P9287" t="s">
        <v>50</v>
      </c>
      <c r="Q9287">
        <v>1</v>
      </c>
      <c r="R9287" t="s">
        <v>51</v>
      </c>
      <c r="S9287" t="s">
        <v>68</v>
      </c>
      <c r="T9287">
        <v>6.9</v>
      </c>
      <c r="U9287">
        <v>11</v>
      </c>
      <c r="V9287">
        <v>45</v>
      </c>
      <c r="W9287">
        <v>0</v>
      </c>
      <c r="X9287">
        <v>0</v>
      </c>
      <c r="Y9287" t="s">
        <v>36</v>
      </c>
    </row>
    <row r="9288" spans="1:25" x14ac:dyDescent="0.25">
      <c r="A9288" t="s">
        <v>11336</v>
      </c>
      <c r="B9288" t="s">
        <v>5242</v>
      </c>
      <c r="C9288" t="s">
        <v>48</v>
      </c>
      <c r="D9288" t="s">
        <v>28</v>
      </c>
      <c r="E9288" t="s">
        <v>59</v>
      </c>
      <c r="F9288" s="1" t="s">
        <v>21342</v>
      </c>
      <c r="G9288">
        <v>183</v>
      </c>
      <c r="H9288" t="s">
        <v>29</v>
      </c>
      <c r="I9288">
        <v>1206</v>
      </c>
      <c r="J9288">
        <v>433.5</v>
      </c>
      <c r="K9288">
        <f>Passenger_Data[[#This Row],[Price_USD]]*1</f>
        <v>433.5</v>
      </c>
      <c r="L9288">
        <v>43</v>
      </c>
      <c r="M9288" t="s">
        <v>30</v>
      </c>
      <c r="N9288" t="s">
        <v>31</v>
      </c>
      <c r="O9288" t="s">
        <v>56</v>
      </c>
      <c r="P9288" t="s">
        <v>83</v>
      </c>
      <c r="Q9288">
        <v>0</v>
      </c>
      <c r="R9288" t="s">
        <v>51</v>
      </c>
      <c r="S9288" t="s">
        <v>44</v>
      </c>
      <c r="T9288">
        <v>7.9</v>
      </c>
      <c r="U9288">
        <v>5</v>
      </c>
      <c r="V9288">
        <v>34</v>
      </c>
      <c r="W9288">
        <v>0</v>
      </c>
      <c r="X9288">
        <v>0</v>
      </c>
      <c r="Y9288" t="s">
        <v>77</v>
      </c>
    </row>
    <row r="9289" spans="1:25" x14ac:dyDescent="0.25">
      <c r="A9289" t="s">
        <v>11337</v>
      </c>
      <c r="B9289" t="s">
        <v>783</v>
      </c>
      <c r="C9289" t="s">
        <v>48</v>
      </c>
      <c r="D9289" t="s">
        <v>49</v>
      </c>
      <c r="E9289" t="s">
        <v>28</v>
      </c>
      <c r="F9289" s="1" t="s">
        <v>21343</v>
      </c>
      <c r="G9289">
        <v>246</v>
      </c>
      <c r="H9289" t="s">
        <v>86</v>
      </c>
      <c r="I9289">
        <v>1110</v>
      </c>
      <c r="J9289">
        <v>436.93</v>
      </c>
      <c r="K9289">
        <f>Passenger_Data[[#This Row],[Price_USD]]*1</f>
        <v>436.93</v>
      </c>
      <c r="L9289">
        <v>57</v>
      </c>
      <c r="M9289" t="s">
        <v>30</v>
      </c>
      <c r="N9289" t="s">
        <v>31</v>
      </c>
      <c r="O9289" t="s">
        <v>42</v>
      </c>
      <c r="P9289" t="s">
        <v>50</v>
      </c>
      <c r="Q9289">
        <v>1</v>
      </c>
      <c r="R9289" t="s">
        <v>65</v>
      </c>
      <c r="S9289" t="s">
        <v>44</v>
      </c>
      <c r="T9289">
        <v>5.8</v>
      </c>
      <c r="U9289">
        <v>13</v>
      </c>
      <c r="V9289">
        <v>72</v>
      </c>
      <c r="W9289">
        <v>0</v>
      </c>
      <c r="X9289">
        <v>0</v>
      </c>
      <c r="Y9289" t="s">
        <v>45</v>
      </c>
    </row>
    <row r="9290" spans="1:25" x14ac:dyDescent="0.25">
      <c r="A9290" t="s">
        <v>11338</v>
      </c>
      <c r="B9290" t="s">
        <v>7947</v>
      </c>
      <c r="C9290" t="s">
        <v>26</v>
      </c>
      <c r="D9290" t="s">
        <v>39</v>
      </c>
      <c r="E9290" t="s">
        <v>27</v>
      </c>
      <c r="F9290" s="1" t="s">
        <v>21344</v>
      </c>
      <c r="G9290">
        <v>98</v>
      </c>
      <c r="H9290" t="s">
        <v>86</v>
      </c>
      <c r="I9290">
        <v>1000</v>
      </c>
      <c r="J9290">
        <v>571.16</v>
      </c>
      <c r="K9290">
        <f>Passenger_Data[[#This Row],[Price_USD]]*1</f>
        <v>571.16</v>
      </c>
      <c r="L9290">
        <v>69</v>
      </c>
      <c r="M9290" t="s">
        <v>40</v>
      </c>
      <c r="N9290" t="s">
        <v>31</v>
      </c>
      <c r="O9290" t="s">
        <v>42</v>
      </c>
      <c r="P9290" t="s">
        <v>33</v>
      </c>
      <c r="Q9290">
        <v>1</v>
      </c>
      <c r="R9290" t="s">
        <v>43</v>
      </c>
      <c r="S9290" t="s">
        <v>44</v>
      </c>
      <c r="T9290">
        <v>8.6</v>
      </c>
      <c r="U9290">
        <v>2</v>
      </c>
      <c r="V9290">
        <v>97</v>
      </c>
      <c r="W9290">
        <v>0</v>
      </c>
      <c r="X9290">
        <v>0</v>
      </c>
      <c r="Y9290" t="s">
        <v>77</v>
      </c>
    </row>
    <row r="9291" spans="1:25" x14ac:dyDescent="0.25">
      <c r="A9291" t="s">
        <v>11339</v>
      </c>
      <c r="B9291" t="s">
        <v>2042</v>
      </c>
      <c r="C9291" t="s">
        <v>82</v>
      </c>
      <c r="D9291" t="s">
        <v>59</v>
      </c>
      <c r="E9291" t="s">
        <v>49</v>
      </c>
      <c r="F9291" s="1" t="s">
        <v>21345</v>
      </c>
      <c r="G9291">
        <v>246</v>
      </c>
      <c r="H9291" t="s">
        <v>29</v>
      </c>
      <c r="I9291">
        <v>1890</v>
      </c>
      <c r="J9291">
        <v>520.66</v>
      </c>
      <c r="K9291">
        <f>Passenger_Data[[#This Row],[Price_USD]]*1</f>
        <v>520.66</v>
      </c>
      <c r="L9291">
        <v>52</v>
      </c>
      <c r="M9291" t="s">
        <v>40</v>
      </c>
      <c r="N9291" t="s">
        <v>31</v>
      </c>
      <c r="O9291" t="s">
        <v>42</v>
      </c>
      <c r="P9291" t="s">
        <v>264</v>
      </c>
      <c r="Q9291">
        <v>0</v>
      </c>
      <c r="R9291" t="s">
        <v>65</v>
      </c>
      <c r="S9291" t="s">
        <v>35</v>
      </c>
      <c r="T9291">
        <v>7.6</v>
      </c>
      <c r="U9291">
        <v>14</v>
      </c>
      <c r="V9291">
        <v>41</v>
      </c>
      <c r="W9291">
        <v>0</v>
      </c>
      <c r="X9291">
        <v>0</v>
      </c>
      <c r="Y9291" t="s">
        <v>77</v>
      </c>
    </row>
    <row r="9292" spans="1:25" x14ac:dyDescent="0.25">
      <c r="A9292" t="s">
        <v>11340</v>
      </c>
      <c r="B9292" t="s">
        <v>1480</v>
      </c>
      <c r="C9292" t="s">
        <v>82</v>
      </c>
      <c r="D9292" t="s">
        <v>39</v>
      </c>
      <c r="E9292" t="s">
        <v>27</v>
      </c>
      <c r="F9292" s="1" t="s">
        <v>21346</v>
      </c>
      <c r="G9292">
        <v>178</v>
      </c>
      <c r="H9292" t="s">
        <v>86</v>
      </c>
      <c r="I9292">
        <v>1069</v>
      </c>
      <c r="J9292">
        <v>368</v>
      </c>
      <c r="K9292">
        <f>Passenger_Data[[#This Row],[Price_USD]]*1</f>
        <v>368</v>
      </c>
      <c r="L9292">
        <v>56</v>
      </c>
      <c r="M9292" t="s">
        <v>40</v>
      </c>
      <c r="N9292" t="s">
        <v>41</v>
      </c>
      <c r="O9292" t="s">
        <v>42</v>
      </c>
      <c r="P9292" t="s">
        <v>50</v>
      </c>
      <c r="Q9292">
        <v>1</v>
      </c>
      <c r="R9292" t="s">
        <v>65</v>
      </c>
      <c r="S9292" t="s">
        <v>68</v>
      </c>
      <c r="T9292">
        <v>8.5</v>
      </c>
      <c r="U9292">
        <v>3</v>
      </c>
      <c r="V9292">
        <v>88</v>
      </c>
      <c r="W9292">
        <v>0</v>
      </c>
      <c r="X9292">
        <v>0</v>
      </c>
      <c r="Y9292" t="s">
        <v>45</v>
      </c>
    </row>
    <row r="9293" spans="1:25" x14ac:dyDescent="0.25">
      <c r="A9293" t="s">
        <v>11341</v>
      </c>
      <c r="B9293" t="s">
        <v>3235</v>
      </c>
      <c r="C9293" t="s">
        <v>26</v>
      </c>
      <c r="D9293" t="s">
        <v>55</v>
      </c>
      <c r="E9293" t="s">
        <v>27</v>
      </c>
      <c r="F9293" s="1" t="s">
        <v>21347</v>
      </c>
      <c r="G9293">
        <v>117</v>
      </c>
      <c r="H9293" t="s">
        <v>108</v>
      </c>
      <c r="I9293">
        <v>1669</v>
      </c>
      <c r="J9293">
        <v>387.47</v>
      </c>
      <c r="K9293">
        <f>Passenger_Data[[#This Row],[Price_USD]]*1</f>
        <v>387.47</v>
      </c>
      <c r="L9293">
        <v>25</v>
      </c>
      <c r="M9293" t="s">
        <v>30</v>
      </c>
      <c r="N9293" t="s">
        <v>60</v>
      </c>
      <c r="O9293" t="s">
        <v>42</v>
      </c>
      <c r="P9293" t="s">
        <v>33</v>
      </c>
      <c r="Q9293">
        <v>1</v>
      </c>
      <c r="R9293" t="s">
        <v>65</v>
      </c>
      <c r="S9293" t="s">
        <v>68</v>
      </c>
      <c r="T9293">
        <v>10</v>
      </c>
      <c r="U9293">
        <v>3</v>
      </c>
      <c r="V9293">
        <v>75</v>
      </c>
      <c r="W9293">
        <v>1</v>
      </c>
      <c r="X9293">
        <v>0</v>
      </c>
      <c r="Y9293" t="s">
        <v>36</v>
      </c>
    </row>
    <row r="9294" spans="1:25" x14ac:dyDescent="0.25">
      <c r="A9294" t="s">
        <v>11342</v>
      </c>
      <c r="B9294" t="s">
        <v>6391</v>
      </c>
      <c r="C9294" t="s">
        <v>82</v>
      </c>
      <c r="D9294" t="s">
        <v>49</v>
      </c>
      <c r="E9294" t="s">
        <v>59</v>
      </c>
      <c r="F9294" s="1" t="s">
        <v>21348</v>
      </c>
      <c r="G9294">
        <v>134</v>
      </c>
      <c r="H9294" t="s">
        <v>29</v>
      </c>
      <c r="I9294">
        <v>1557</v>
      </c>
      <c r="J9294">
        <v>224.05</v>
      </c>
      <c r="K9294">
        <f>Passenger_Data[[#This Row],[Price_USD]]*1</f>
        <v>224.05</v>
      </c>
      <c r="L9294">
        <v>79</v>
      </c>
      <c r="M9294" t="s">
        <v>30</v>
      </c>
      <c r="N9294" t="s">
        <v>60</v>
      </c>
      <c r="O9294" t="s">
        <v>32</v>
      </c>
      <c r="P9294" t="s">
        <v>83</v>
      </c>
      <c r="Q9294">
        <v>2</v>
      </c>
      <c r="R9294" t="s">
        <v>65</v>
      </c>
      <c r="S9294" t="s">
        <v>68</v>
      </c>
      <c r="T9294">
        <v>9.6999999999999993</v>
      </c>
      <c r="U9294">
        <v>0</v>
      </c>
      <c r="V9294">
        <v>42</v>
      </c>
      <c r="W9294">
        <v>0</v>
      </c>
      <c r="X9294">
        <v>0</v>
      </c>
      <c r="Y9294" t="s">
        <v>45</v>
      </c>
    </row>
    <row r="9295" spans="1:25" x14ac:dyDescent="0.25">
      <c r="A9295" t="s">
        <v>11343</v>
      </c>
      <c r="B9295" t="s">
        <v>3318</v>
      </c>
      <c r="C9295" t="s">
        <v>73</v>
      </c>
      <c r="D9295" t="s">
        <v>64</v>
      </c>
      <c r="E9295" t="s">
        <v>59</v>
      </c>
      <c r="F9295" s="1" t="s">
        <v>21349</v>
      </c>
      <c r="G9295">
        <v>223</v>
      </c>
      <c r="H9295" t="s">
        <v>29</v>
      </c>
      <c r="I9295">
        <v>927</v>
      </c>
      <c r="J9295">
        <v>141.07</v>
      </c>
      <c r="K9295">
        <f>Passenger_Data[[#This Row],[Price_USD]]*1</f>
        <v>141.07</v>
      </c>
      <c r="L9295">
        <v>50</v>
      </c>
      <c r="M9295" t="s">
        <v>30</v>
      </c>
      <c r="N9295" t="s">
        <v>31</v>
      </c>
      <c r="O9295" t="s">
        <v>56</v>
      </c>
      <c r="P9295" t="s">
        <v>50</v>
      </c>
      <c r="Q9295">
        <v>1</v>
      </c>
      <c r="R9295" t="s">
        <v>43</v>
      </c>
      <c r="S9295" t="s">
        <v>44</v>
      </c>
      <c r="T9295">
        <v>6.3</v>
      </c>
      <c r="U9295">
        <v>0</v>
      </c>
      <c r="V9295">
        <v>119</v>
      </c>
      <c r="W9295">
        <v>0</v>
      </c>
      <c r="X9295">
        <v>1</v>
      </c>
      <c r="Y9295" t="s">
        <v>45</v>
      </c>
    </row>
    <row r="9296" spans="1:25" x14ac:dyDescent="0.25">
      <c r="A9296" t="s">
        <v>11344</v>
      </c>
      <c r="B9296" t="s">
        <v>4203</v>
      </c>
      <c r="C9296" t="s">
        <v>73</v>
      </c>
      <c r="D9296" t="s">
        <v>27</v>
      </c>
      <c r="E9296" t="s">
        <v>55</v>
      </c>
      <c r="F9296" s="1" t="s">
        <v>21350</v>
      </c>
      <c r="G9296">
        <v>227</v>
      </c>
      <c r="H9296" t="s">
        <v>29</v>
      </c>
      <c r="I9296">
        <v>1196</v>
      </c>
      <c r="J9296">
        <v>385.22</v>
      </c>
      <c r="K9296">
        <f>Passenger_Data[[#This Row],[Price_USD]]*1</f>
        <v>385.22</v>
      </c>
      <c r="L9296">
        <v>52</v>
      </c>
      <c r="M9296" t="s">
        <v>30</v>
      </c>
      <c r="N9296" t="s">
        <v>60</v>
      </c>
      <c r="O9296" t="s">
        <v>42</v>
      </c>
      <c r="P9296" t="s">
        <v>50</v>
      </c>
      <c r="Q9296">
        <v>0</v>
      </c>
      <c r="R9296" t="s">
        <v>43</v>
      </c>
      <c r="S9296" t="s">
        <v>61</v>
      </c>
      <c r="T9296">
        <v>9.6</v>
      </c>
      <c r="U9296">
        <v>7</v>
      </c>
      <c r="V9296">
        <v>96</v>
      </c>
      <c r="W9296">
        <v>0</v>
      </c>
      <c r="X9296">
        <v>0</v>
      </c>
      <c r="Y9296" t="s">
        <v>36</v>
      </c>
    </row>
    <row r="9297" spans="1:25" x14ac:dyDescent="0.25">
      <c r="A9297" t="s">
        <v>11345</v>
      </c>
      <c r="B9297" t="s">
        <v>1635</v>
      </c>
      <c r="C9297" t="s">
        <v>48</v>
      </c>
      <c r="D9297" t="s">
        <v>55</v>
      </c>
      <c r="E9297" t="s">
        <v>27</v>
      </c>
      <c r="F9297" s="1" t="s">
        <v>21351</v>
      </c>
      <c r="G9297">
        <v>143</v>
      </c>
      <c r="H9297" t="s">
        <v>29</v>
      </c>
      <c r="I9297">
        <v>923</v>
      </c>
      <c r="J9297">
        <v>239.19</v>
      </c>
      <c r="K9297">
        <f>Passenger_Data[[#This Row],[Price_USD]]*1</f>
        <v>239.19</v>
      </c>
      <c r="L9297">
        <v>68</v>
      </c>
      <c r="M9297" t="s">
        <v>40</v>
      </c>
      <c r="N9297" t="s">
        <v>60</v>
      </c>
      <c r="O9297" t="s">
        <v>32</v>
      </c>
      <c r="P9297" t="s">
        <v>33</v>
      </c>
      <c r="Q9297">
        <v>1</v>
      </c>
      <c r="R9297" t="s">
        <v>51</v>
      </c>
      <c r="S9297" t="s">
        <v>35</v>
      </c>
      <c r="T9297">
        <v>10</v>
      </c>
      <c r="U9297">
        <v>22</v>
      </c>
      <c r="V9297">
        <v>55</v>
      </c>
      <c r="W9297">
        <v>0</v>
      </c>
      <c r="X9297">
        <v>0</v>
      </c>
      <c r="Y9297" t="s">
        <v>77</v>
      </c>
    </row>
    <row r="9298" spans="1:25" x14ac:dyDescent="0.25">
      <c r="A9298" t="s">
        <v>11346</v>
      </c>
      <c r="B9298" t="s">
        <v>3724</v>
      </c>
      <c r="C9298" t="s">
        <v>48</v>
      </c>
      <c r="D9298" t="s">
        <v>64</v>
      </c>
      <c r="E9298" t="s">
        <v>49</v>
      </c>
      <c r="F9298" s="1" t="s">
        <v>21352</v>
      </c>
      <c r="G9298">
        <v>140</v>
      </c>
      <c r="H9298" t="s">
        <v>29</v>
      </c>
      <c r="I9298">
        <v>1171</v>
      </c>
      <c r="J9298">
        <v>324.83999999999997</v>
      </c>
      <c r="K9298">
        <f>Passenger_Data[[#This Row],[Price_USD]]*1</f>
        <v>324.83999999999997</v>
      </c>
      <c r="L9298">
        <v>46</v>
      </c>
      <c r="M9298" t="s">
        <v>30</v>
      </c>
      <c r="N9298" t="s">
        <v>41</v>
      </c>
      <c r="O9298" t="s">
        <v>42</v>
      </c>
      <c r="P9298" t="s">
        <v>50</v>
      </c>
      <c r="Q9298">
        <v>0</v>
      </c>
      <c r="R9298" t="s">
        <v>65</v>
      </c>
      <c r="S9298" t="s">
        <v>68</v>
      </c>
      <c r="T9298">
        <v>2.1</v>
      </c>
      <c r="U9298">
        <v>3</v>
      </c>
      <c r="V9298">
        <v>34</v>
      </c>
      <c r="W9298">
        <v>0</v>
      </c>
      <c r="X9298">
        <v>0</v>
      </c>
      <c r="Y9298" t="s">
        <v>77</v>
      </c>
    </row>
    <row r="9299" spans="1:25" x14ac:dyDescent="0.25">
      <c r="A9299" t="s">
        <v>11347</v>
      </c>
      <c r="B9299" t="s">
        <v>1731</v>
      </c>
      <c r="C9299" t="s">
        <v>82</v>
      </c>
      <c r="D9299" t="s">
        <v>49</v>
      </c>
      <c r="E9299" t="s">
        <v>59</v>
      </c>
      <c r="F9299" s="1" t="s">
        <v>21353</v>
      </c>
      <c r="G9299">
        <v>139</v>
      </c>
      <c r="H9299" t="s">
        <v>86</v>
      </c>
      <c r="I9299">
        <v>1198</v>
      </c>
      <c r="J9299">
        <v>254.12</v>
      </c>
      <c r="K9299">
        <f>Passenger_Data[[#This Row],[Price_USD]]*1</f>
        <v>254.12</v>
      </c>
      <c r="L9299">
        <v>33</v>
      </c>
      <c r="M9299" t="s">
        <v>30</v>
      </c>
      <c r="N9299" t="s">
        <v>41</v>
      </c>
      <c r="O9299" t="s">
        <v>32</v>
      </c>
      <c r="P9299" t="s">
        <v>33</v>
      </c>
      <c r="Q9299">
        <v>3</v>
      </c>
      <c r="R9299" t="s">
        <v>65</v>
      </c>
      <c r="S9299" t="s">
        <v>44</v>
      </c>
      <c r="T9299">
        <v>9.4</v>
      </c>
      <c r="U9299">
        <v>2</v>
      </c>
      <c r="V9299">
        <v>99</v>
      </c>
      <c r="W9299">
        <v>0</v>
      </c>
      <c r="X9299">
        <v>0</v>
      </c>
      <c r="Y9299" t="s">
        <v>36</v>
      </c>
    </row>
    <row r="9300" spans="1:25" x14ac:dyDescent="0.25">
      <c r="A9300" t="s">
        <v>11348</v>
      </c>
      <c r="B9300" t="s">
        <v>1740</v>
      </c>
      <c r="C9300" t="s">
        <v>82</v>
      </c>
      <c r="D9300" t="s">
        <v>76</v>
      </c>
      <c r="E9300" t="s">
        <v>28</v>
      </c>
      <c r="F9300" s="1" t="s">
        <v>21354</v>
      </c>
      <c r="G9300">
        <v>272</v>
      </c>
      <c r="H9300" t="s">
        <v>29</v>
      </c>
      <c r="I9300">
        <v>540</v>
      </c>
      <c r="J9300">
        <v>345.41</v>
      </c>
      <c r="K9300">
        <f>Passenger_Data[[#This Row],[Price_USD]]*1</f>
        <v>345.41</v>
      </c>
      <c r="L9300">
        <v>42</v>
      </c>
      <c r="M9300" t="s">
        <v>40</v>
      </c>
      <c r="N9300" t="s">
        <v>31</v>
      </c>
      <c r="O9300" t="s">
        <v>32</v>
      </c>
      <c r="P9300" t="s">
        <v>50</v>
      </c>
      <c r="Q9300">
        <v>2</v>
      </c>
      <c r="R9300" t="s">
        <v>65</v>
      </c>
      <c r="S9300" t="s">
        <v>44</v>
      </c>
      <c r="T9300">
        <v>8.6999999999999993</v>
      </c>
      <c r="U9300">
        <v>12</v>
      </c>
      <c r="V9300">
        <v>65</v>
      </c>
      <c r="W9300">
        <v>0</v>
      </c>
      <c r="X9300">
        <v>0</v>
      </c>
      <c r="Y9300" t="s">
        <v>77</v>
      </c>
    </row>
    <row r="9301" spans="1:25" x14ac:dyDescent="0.25">
      <c r="A9301" t="s">
        <v>11349</v>
      </c>
      <c r="B9301" t="s">
        <v>1728</v>
      </c>
      <c r="C9301" t="s">
        <v>82</v>
      </c>
      <c r="D9301" t="s">
        <v>39</v>
      </c>
      <c r="E9301" t="s">
        <v>49</v>
      </c>
      <c r="F9301" s="1" t="s">
        <v>21355</v>
      </c>
      <c r="G9301">
        <v>158</v>
      </c>
      <c r="H9301" t="s">
        <v>29</v>
      </c>
      <c r="I9301">
        <v>1600</v>
      </c>
      <c r="J9301">
        <v>287.89</v>
      </c>
      <c r="K9301">
        <f>Passenger_Data[[#This Row],[Price_USD]]*1</f>
        <v>287.89</v>
      </c>
      <c r="L9301">
        <v>78</v>
      </c>
      <c r="M9301" t="s">
        <v>40</v>
      </c>
      <c r="N9301" t="s">
        <v>31</v>
      </c>
      <c r="O9301" t="s">
        <v>56</v>
      </c>
      <c r="P9301" t="s">
        <v>50</v>
      </c>
      <c r="Q9301">
        <v>1</v>
      </c>
      <c r="R9301" t="s">
        <v>51</v>
      </c>
      <c r="S9301" t="s">
        <v>44</v>
      </c>
      <c r="T9301">
        <v>6.1</v>
      </c>
      <c r="U9301">
        <v>8</v>
      </c>
      <c r="V9301">
        <v>59</v>
      </c>
      <c r="W9301">
        <v>0</v>
      </c>
      <c r="X9301">
        <v>0</v>
      </c>
      <c r="Y9301" t="s">
        <v>45</v>
      </c>
    </row>
    <row r="9302" spans="1:25" x14ac:dyDescent="0.25">
      <c r="A9302" t="s">
        <v>11350</v>
      </c>
      <c r="B9302" t="s">
        <v>3155</v>
      </c>
      <c r="C9302" t="s">
        <v>26</v>
      </c>
      <c r="D9302" t="s">
        <v>27</v>
      </c>
      <c r="E9302" t="s">
        <v>55</v>
      </c>
      <c r="F9302" s="1" t="s">
        <v>21356</v>
      </c>
      <c r="G9302">
        <v>203</v>
      </c>
      <c r="H9302" t="s">
        <v>29</v>
      </c>
      <c r="I9302">
        <v>824</v>
      </c>
      <c r="J9302">
        <v>370.52</v>
      </c>
      <c r="K9302">
        <f>Passenger_Data[[#This Row],[Price_USD]]*1</f>
        <v>370.52</v>
      </c>
      <c r="L9302">
        <v>65</v>
      </c>
      <c r="M9302" t="s">
        <v>40</v>
      </c>
      <c r="N9302" t="s">
        <v>31</v>
      </c>
      <c r="O9302" t="s">
        <v>33</v>
      </c>
      <c r="P9302" t="s">
        <v>33</v>
      </c>
      <c r="Q9302">
        <v>2</v>
      </c>
      <c r="R9302" t="s">
        <v>51</v>
      </c>
      <c r="S9302" t="s">
        <v>61</v>
      </c>
      <c r="T9302">
        <v>6.2</v>
      </c>
      <c r="U9302">
        <v>20</v>
      </c>
      <c r="V9302">
        <v>64</v>
      </c>
      <c r="W9302">
        <v>0</v>
      </c>
      <c r="X9302">
        <v>0</v>
      </c>
      <c r="Y9302" t="s">
        <v>77</v>
      </c>
    </row>
    <row r="9303" spans="1:25" x14ac:dyDescent="0.25">
      <c r="A9303" t="s">
        <v>11351</v>
      </c>
      <c r="B9303" t="s">
        <v>2735</v>
      </c>
      <c r="C9303" t="s">
        <v>82</v>
      </c>
      <c r="D9303" t="s">
        <v>76</v>
      </c>
      <c r="E9303" t="s">
        <v>59</v>
      </c>
      <c r="F9303" s="1" t="s">
        <v>21357</v>
      </c>
      <c r="G9303">
        <v>230</v>
      </c>
      <c r="H9303" t="s">
        <v>29</v>
      </c>
      <c r="I9303">
        <v>1384</v>
      </c>
      <c r="J9303">
        <v>439.89</v>
      </c>
      <c r="K9303">
        <f>Passenger_Data[[#This Row],[Price_USD]]*1</f>
        <v>439.89</v>
      </c>
      <c r="L9303">
        <v>45</v>
      </c>
      <c r="M9303" t="s">
        <v>30</v>
      </c>
      <c r="N9303" t="s">
        <v>41</v>
      </c>
      <c r="O9303" t="s">
        <v>33</v>
      </c>
      <c r="P9303" t="s">
        <v>264</v>
      </c>
      <c r="Q9303">
        <v>0</v>
      </c>
      <c r="R9303" t="s">
        <v>65</v>
      </c>
      <c r="S9303" t="s">
        <v>35</v>
      </c>
      <c r="T9303">
        <v>8.8000000000000007</v>
      </c>
      <c r="U9303">
        <v>8</v>
      </c>
      <c r="V9303">
        <v>36</v>
      </c>
      <c r="W9303">
        <v>0</v>
      </c>
      <c r="X9303">
        <v>0</v>
      </c>
      <c r="Y9303" t="s">
        <v>45</v>
      </c>
    </row>
    <row r="9304" spans="1:25" x14ac:dyDescent="0.25">
      <c r="A9304" t="s">
        <v>11352</v>
      </c>
      <c r="B9304" t="s">
        <v>235</v>
      </c>
      <c r="C9304" t="s">
        <v>54</v>
      </c>
      <c r="D9304" t="s">
        <v>59</v>
      </c>
      <c r="E9304" t="s">
        <v>39</v>
      </c>
      <c r="F9304" s="1" t="s">
        <v>21358</v>
      </c>
      <c r="G9304">
        <v>97</v>
      </c>
      <c r="H9304" t="s">
        <v>29</v>
      </c>
      <c r="I9304">
        <v>1420</v>
      </c>
      <c r="J9304">
        <v>500.43</v>
      </c>
      <c r="K9304">
        <f>Passenger_Data[[#This Row],[Price_USD]]*1</f>
        <v>500.43</v>
      </c>
      <c r="L9304">
        <v>77</v>
      </c>
      <c r="M9304" t="s">
        <v>40</v>
      </c>
      <c r="N9304" t="s">
        <v>31</v>
      </c>
      <c r="O9304" t="s">
        <v>32</v>
      </c>
      <c r="P9304" t="s">
        <v>50</v>
      </c>
      <c r="Q9304">
        <v>0</v>
      </c>
      <c r="R9304" t="s">
        <v>65</v>
      </c>
      <c r="S9304" t="s">
        <v>44</v>
      </c>
      <c r="T9304">
        <v>4.2</v>
      </c>
      <c r="U9304">
        <v>22</v>
      </c>
      <c r="V9304">
        <v>15</v>
      </c>
      <c r="W9304">
        <v>1</v>
      </c>
      <c r="X9304">
        <v>0</v>
      </c>
      <c r="Y9304" t="s">
        <v>36</v>
      </c>
    </row>
    <row r="9305" spans="1:25" x14ac:dyDescent="0.25">
      <c r="A9305" t="s">
        <v>11353</v>
      </c>
      <c r="B9305" t="s">
        <v>1585</v>
      </c>
      <c r="C9305" t="s">
        <v>26</v>
      </c>
      <c r="D9305" t="s">
        <v>55</v>
      </c>
      <c r="E9305" t="s">
        <v>76</v>
      </c>
      <c r="F9305" s="1" t="s">
        <v>21359</v>
      </c>
      <c r="G9305">
        <v>187</v>
      </c>
      <c r="H9305" t="s">
        <v>29</v>
      </c>
      <c r="I9305">
        <v>1751</v>
      </c>
      <c r="J9305">
        <v>485.11</v>
      </c>
      <c r="K9305">
        <f>Passenger_Data[[#This Row],[Price_USD]]*1</f>
        <v>485.11</v>
      </c>
      <c r="L9305">
        <v>74</v>
      </c>
      <c r="M9305" t="s">
        <v>30</v>
      </c>
      <c r="N9305" t="s">
        <v>60</v>
      </c>
      <c r="O9305" t="s">
        <v>32</v>
      </c>
      <c r="P9305" t="s">
        <v>83</v>
      </c>
      <c r="Q9305">
        <v>1</v>
      </c>
      <c r="R9305" t="s">
        <v>51</v>
      </c>
      <c r="S9305" t="s">
        <v>68</v>
      </c>
      <c r="T9305">
        <v>6.2</v>
      </c>
      <c r="U9305">
        <v>2</v>
      </c>
      <c r="V9305">
        <v>62</v>
      </c>
      <c r="W9305">
        <v>0</v>
      </c>
      <c r="X9305">
        <v>0</v>
      </c>
      <c r="Y9305" t="s">
        <v>45</v>
      </c>
    </row>
    <row r="9306" spans="1:25" x14ac:dyDescent="0.25">
      <c r="A9306" t="s">
        <v>11354</v>
      </c>
      <c r="B9306" t="s">
        <v>1014</v>
      </c>
      <c r="C9306" t="s">
        <v>82</v>
      </c>
      <c r="D9306" t="s">
        <v>28</v>
      </c>
      <c r="E9306" t="s">
        <v>76</v>
      </c>
      <c r="F9306" s="1" t="s">
        <v>21360</v>
      </c>
      <c r="G9306">
        <v>87</v>
      </c>
      <c r="H9306" t="s">
        <v>108</v>
      </c>
      <c r="I9306">
        <v>1264</v>
      </c>
      <c r="J9306">
        <v>357.72</v>
      </c>
      <c r="K9306">
        <f>Passenger_Data[[#This Row],[Price_USD]]*1</f>
        <v>357.72</v>
      </c>
      <c r="L9306">
        <v>23</v>
      </c>
      <c r="M9306" t="s">
        <v>30</v>
      </c>
      <c r="N9306" t="s">
        <v>31</v>
      </c>
      <c r="O9306" t="s">
        <v>56</v>
      </c>
      <c r="P9306" t="s">
        <v>33</v>
      </c>
      <c r="Q9306">
        <v>2</v>
      </c>
      <c r="R9306" t="s">
        <v>51</v>
      </c>
      <c r="S9306" t="s">
        <v>44</v>
      </c>
      <c r="T9306">
        <v>7</v>
      </c>
      <c r="U9306">
        <v>0</v>
      </c>
      <c r="V9306">
        <v>29</v>
      </c>
      <c r="W9306">
        <v>0</v>
      </c>
      <c r="X9306">
        <v>0</v>
      </c>
      <c r="Y9306" t="s">
        <v>36</v>
      </c>
    </row>
    <row r="9307" spans="1:25" x14ac:dyDescent="0.25">
      <c r="A9307" t="s">
        <v>11355</v>
      </c>
      <c r="B9307" t="s">
        <v>9327</v>
      </c>
      <c r="C9307" t="s">
        <v>48</v>
      </c>
      <c r="D9307" t="s">
        <v>76</v>
      </c>
      <c r="E9307" t="s">
        <v>49</v>
      </c>
      <c r="F9307" s="1" t="s">
        <v>21361</v>
      </c>
      <c r="G9307">
        <v>151</v>
      </c>
      <c r="H9307" t="s">
        <v>29</v>
      </c>
      <c r="I9307">
        <v>1330</v>
      </c>
      <c r="J9307">
        <v>341.48</v>
      </c>
      <c r="K9307">
        <f>Passenger_Data[[#This Row],[Price_USD]]*1</f>
        <v>341.48</v>
      </c>
      <c r="L9307">
        <v>56</v>
      </c>
      <c r="M9307" t="s">
        <v>30</v>
      </c>
      <c r="N9307" t="s">
        <v>31</v>
      </c>
      <c r="O9307" t="s">
        <v>33</v>
      </c>
      <c r="P9307" t="s">
        <v>83</v>
      </c>
      <c r="Q9307">
        <v>0</v>
      </c>
      <c r="R9307" t="s">
        <v>65</v>
      </c>
      <c r="S9307" t="s">
        <v>61</v>
      </c>
      <c r="T9307">
        <v>5.3</v>
      </c>
      <c r="U9307">
        <v>5</v>
      </c>
      <c r="V9307">
        <v>7</v>
      </c>
      <c r="W9307">
        <v>0</v>
      </c>
      <c r="X9307">
        <v>0</v>
      </c>
      <c r="Y9307" t="s">
        <v>45</v>
      </c>
    </row>
    <row r="9308" spans="1:25" x14ac:dyDescent="0.25">
      <c r="A9308" t="s">
        <v>11356</v>
      </c>
      <c r="B9308" t="s">
        <v>2059</v>
      </c>
      <c r="C9308" t="s">
        <v>54</v>
      </c>
      <c r="D9308" t="s">
        <v>49</v>
      </c>
      <c r="E9308" t="s">
        <v>64</v>
      </c>
      <c r="F9308" s="1" t="s">
        <v>21362</v>
      </c>
      <c r="G9308">
        <v>58</v>
      </c>
      <c r="H9308" t="s">
        <v>86</v>
      </c>
      <c r="I9308">
        <v>1246</v>
      </c>
      <c r="J9308">
        <v>128.25</v>
      </c>
      <c r="K9308">
        <f>Passenger_Data[[#This Row],[Price_USD]]*1</f>
        <v>128.25</v>
      </c>
      <c r="L9308">
        <v>37</v>
      </c>
      <c r="M9308" t="s">
        <v>30</v>
      </c>
      <c r="N9308" t="s">
        <v>41</v>
      </c>
      <c r="O9308" t="s">
        <v>56</v>
      </c>
      <c r="P9308" t="s">
        <v>50</v>
      </c>
      <c r="Q9308">
        <v>2</v>
      </c>
      <c r="R9308" t="s">
        <v>65</v>
      </c>
      <c r="S9308" t="s">
        <v>35</v>
      </c>
      <c r="T9308">
        <v>6.7</v>
      </c>
      <c r="U9308">
        <v>14</v>
      </c>
      <c r="V9308">
        <v>28</v>
      </c>
      <c r="W9308">
        <v>0</v>
      </c>
      <c r="X9308">
        <v>0</v>
      </c>
      <c r="Y9308" t="s">
        <v>36</v>
      </c>
    </row>
    <row r="9309" spans="1:25" x14ac:dyDescent="0.25">
      <c r="A9309" t="s">
        <v>11357</v>
      </c>
      <c r="B9309" t="s">
        <v>1149</v>
      </c>
      <c r="C9309" t="s">
        <v>26</v>
      </c>
      <c r="D9309" t="s">
        <v>28</v>
      </c>
      <c r="E9309" t="s">
        <v>49</v>
      </c>
      <c r="F9309" s="1" t="s">
        <v>21363</v>
      </c>
      <c r="G9309">
        <v>140</v>
      </c>
      <c r="H9309" t="s">
        <v>29</v>
      </c>
      <c r="I9309">
        <v>1575</v>
      </c>
      <c r="J9309">
        <v>163.84</v>
      </c>
      <c r="K9309">
        <f>Passenger_Data[[#This Row],[Price_USD]]*1</f>
        <v>163.84</v>
      </c>
      <c r="L9309">
        <v>48</v>
      </c>
      <c r="M9309" t="s">
        <v>40</v>
      </c>
      <c r="N9309" t="s">
        <v>60</v>
      </c>
      <c r="O9309" t="s">
        <v>56</v>
      </c>
      <c r="P9309" t="s">
        <v>83</v>
      </c>
      <c r="Q9309">
        <v>1</v>
      </c>
      <c r="R9309" t="s">
        <v>65</v>
      </c>
      <c r="S9309" t="s">
        <v>44</v>
      </c>
      <c r="T9309">
        <v>7.1</v>
      </c>
      <c r="U9309">
        <v>12</v>
      </c>
      <c r="V9309">
        <v>47</v>
      </c>
      <c r="W9309">
        <v>0</v>
      </c>
      <c r="X9309">
        <v>1</v>
      </c>
      <c r="Y9309" t="s">
        <v>45</v>
      </c>
    </row>
    <row r="9310" spans="1:25" x14ac:dyDescent="0.25">
      <c r="A9310" t="s">
        <v>11358</v>
      </c>
      <c r="B9310" t="s">
        <v>8668</v>
      </c>
      <c r="C9310" t="s">
        <v>48</v>
      </c>
      <c r="D9310" t="s">
        <v>55</v>
      </c>
      <c r="E9310" t="s">
        <v>55</v>
      </c>
      <c r="F9310" s="1" t="s">
        <v>21364</v>
      </c>
      <c r="G9310">
        <v>185</v>
      </c>
      <c r="H9310" t="s">
        <v>29</v>
      </c>
      <c r="I9310">
        <v>981</v>
      </c>
      <c r="J9310">
        <v>217.37</v>
      </c>
      <c r="K9310">
        <f>Passenger_Data[[#This Row],[Price_USD]]*1</f>
        <v>217.37</v>
      </c>
      <c r="L9310">
        <v>63</v>
      </c>
      <c r="M9310" t="s">
        <v>40</v>
      </c>
      <c r="N9310" t="s">
        <v>31</v>
      </c>
      <c r="O9310" t="s">
        <v>56</v>
      </c>
      <c r="P9310" t="s">
        <v>50</v>
      </c>
      <c r="Q9310">
        <v>0</v>
      </c>
      <c r="R9310" t="s">
        <v>43</v>
      </c>
      <c r="S9310" t="s">
        <v>68</v>
      </c>
      <c r="T9310">
        <v>9.8000000000000007</v>
      </c>
      <c r="U9310">
        <v>5</v>
      </c>
      <c r="V9310">
        <v>32</v>
      </c>
      <c r="W9310">
        <v>0</v>
      </c>
      <c r="X9310">
        <v>0</v>
      </c>
      <c r="Y9310" t="s">
        <v>77</v>
      </c>
    </row>
    <row r="9311" spans="1:25" x14ac:dyDescent="0.25">
      <c r="A9311" t="s">
        <v>11359</v>
      </c>
      <c r="B9311" t="s">
        <v>5683</v>
      </c>
      <c r="C9311" t="s">
        <v>54</v>
      </c>
      <c r="D9311" t="s">
        <v>27</v>
      </c>
      <c r="E9311" t="s">
        <v>49</v>
      </c>
      <c r="F9311" s="1" t="s">
        <v>21365</v>
      </c>
      <c r="G9311">
        <v>244</v>
      </c>
      <c r="H9311" t="s">
        <v>29</v>
      </c>
      <c r="I9311">
        <v>1231</v>
      </c>
      <c r="J9311">
        <v>443.82</v>
      </c>
      <c r="K9311">
        <f>Passenger_Data[[#This Row],[Price_USD]]*1</f>
        <v>443.82</v>
      </c>
      <c r="L9311">
        <v>58</v>
      </c>
      <c r="M9311" t="s">
        <v>40</v>
      </c>
      <c r="N9311" t="s">
        <v>31</v>
      </c>
      <c r="O9311" t="s">
        <v>32</v>
      </c>
      <c r="P9311" t="s">
        <v>50</v>
      </c>
      <c r="Q9311">
        <v>0</v>
      </c>
      <c r="R9311" t="s">
        <v>43</v>
      </c>
      <c r="S9311" t="s">
        <v>35</v>
      </c>
      <c r="T9311">
        <v>7</v>
      </c>
      <c r="U9311">
        <v>27</v>
      </c>
      <c r="V9311">
        <v>67</v>
      </c>
      <c r="W9311">
        <v>0</v>
      </c>
      <c r="X9311">
        <v>0</v>
      </c>
      <c r="Y9311" t="s">
        <v>77</v>
      </c>
    </row>
    <row r="9312" spans="1:25" x14ac:dyDescent="0.25">
      <c r="A9312" t="s">
        <v>11360</v>
      </c>
      <c r="B9312" t="s">
        <v>484</v>
      </c>
      <c r="C9312" t="s">
        <v>82</v>
      </c>
      <c r="D9312" t="s">
        <v>28</v>
      </c>
      <c r="E9312" t="s">
        <v>64</v>
      </c>
      <c r="F9312" s="1" t="s">
        <v>21366</v>
      </c>
      <c r="G9312">
        <v>73</v>
      </c>
      <c r="H9312" t="s">
        <v>29</v>
      </c>
      <c r="I9312">
        <v>1398</v>
      </c>
      <c r="J9312">
        <v>508.02</v>
      </c>
      <c r="K9312">
        <f>Passenger_Data[[#This Row],[Price_USD]]*1</f>
        <v>508.02</v>
      </c>
      <c r="L9312">
        <v>69</v>
      </c>
      <c r="M9312" t="s">
        <v>40</v>
      </c>
      <c r="N9312" t="s">
        <v>31</v>
      </c>
      <c r="O9312" t="s">
        <v>42</v>
      </c>
      <c r="P9312" t="s">
        <v>264</v>
      </c>
      <c r="Q9312">
        <v>2</v>
      </c>
      <c r="R9312" t="s">
        <v>43</v>
      </c>
      <c r="S9312" t="s">
        <v>68</v>
      </c>
      <c r="T9312">
        <v>8.3000000000000007</v>
      </c>
      <c r="U9312">
        <v>0</v>
      </c>
      <c r="V9312">
        <v>105</v>
      </c>
      <c r="W9312">
        <v>0</v>
      </c>
      <c r="X9312">
        <v>0</v>
      </c>
      <c r="Y9312" t="s">
        <v>45</v>
      </c>
    </row>
    <row r="9313" spans="1:25" x14ac:dyDescent="0.25">
      <c r="A9313" t="s">
        <v>11361</v>
      </c>
      <c r="B9313" t="s">
        <v>1298</v>
      </c>
      <c r="C9313" t="s">
        <v>73</v>
      </c>
      <c r="D9313" t="s">
        <v>27</v>
      </c>
      <c r="E9313" t="s">
        <v>28</v>
      </c>
      <c r="F9313" s="1" t="s">
        <v>21367</v>
      </c>
      <c r="G9313">
        <v>146</v>
      </c>
      <c r="H9313" t="s">
        <v>86</v>
      </c>
      <c r="I9313">
        <v>1180</v>
      </c>
      <c r="J9313">
        <v>415.5</v>
      </c>
      <c r="K9313">
        <f>Passenger_Data[[#This Row],[Price_USD]]*1</f>
        <v>415.5</v>
      </c>
      <c r="L9313">
        <v>51</v>
      </c>
      <c r="M9313" t="s">
        <v>30</v>
      </c>
      <c r="N9313" t="s">
        <v>60</v>
      </c>
      <c r="O9313" t="s">
        <v>33</v>
      </c>
      <c r="P9313" t="s">
        <v>50</v>
      </c>
      <c r="Q9313">
        <v>2</v>
      </c>
      <c r="R9313" t="s">
        <v>43</v>
      </c>
      <c r="S9313" t="s">
        <v>35</v>
      </c>
      <c r="T9313">
        <v>8.6999999999999993</v>
      </c>
      <c r="U9313">
        <v>26</v>
      </c>
      <c r="V9313">
        <v>100</v>
      </c>
      <c r="W9313">
        <v>0</v>
      </c>
      <c r="X9313">
        <v>1</v>
      </c>
      <c r="Y9313" t="s">
        <v>77</v>
      </c>
    </row>
    <row r="9314" spans="1:25" x14ac:dyDescent="0.25">
      <c r="A9314" t="s">
        <v>11362</v>
      </c>
      <c r="B9314" t="s">
        <v>5323</v>
      </c>
      <c r="C9314" t="s">
        <v>73</v>
      </c>
      <c r="D9314" t="s">
        <v>39</v>
      </c>
      <c r="E9314" t="s">
        <v>59</v>
      </c>
      <c r="F9314" s="1" t="s">
        <v>21368</v>
      </c>
      <c r="G9314">
        <v>100</v>
      </c>
      <c r="H9314" t="s">
        <v>29</v>
      </c>
      <c r="I9314">
        <v>1723</v>
      </c>
      <c r="J9314">
        <v>415.61</v>
      </c>
      <c r="K9314">
        <f>Passenger_Data[[#This Row],[Price_USD]]*1</f>
        <v>415.61</v>
      </c>
      <c r="L9314">
        <v>32</v>
      </c>
      <c r="M9314" t="s">
        <v>30</v>
      </c>
      <c r="N9314" t="s">
        <v>60</v>
      </c>
      <c r="O9314" t="s">
        <v>42</v>
      </c>
      <c r="P9314" t="s">
        <v>50</v>
      </c>
      <c r="Q9314">
        <v>1</v>
      </c>
      <c r="R9314" t="s">
        <v>65</v>
      </c>
      <c r="S9314" t="s">
        <v>68</v>
      </c>
      <c r="T9314">
        <v>7.2</v>
      </c>
      <c r="U9314">
        <v>23</v>
      </c>
      <c r="V9314">
        <v>69</v>
      </c>
      <c r="W9314">
        <v>0</v>
      </c>
      <c r="X9314">
        <v>0</v>
      </c>
      <c r="Y9314" t="s">
        <v>36</v>
      </c>
    </row>
    <row r="9315" spans="1:25" x14ac:dyDescent="0.25">
      <c r="A9315" t="s">
        <v>11363</v>
      </c>
      <c r="B9315" t="s">
        <v>2895</v>
      </c>
      <c r="C9315" t="s">
        <v>26</v>
      </c>
      <c r="D9315" t="s">
        <v>39</v>
      </c>
      <c r="E9315" t="s">
        <v>64</v>
      </c>
      <c r="F9315" s="1" t="s">
        <v>21369</v>
      </c>
      <c r="G9315">
        <v>171</v>
      </c>
      <c r="H9315" t="s">
        <v>29</v>
      </c>
      <c r="I9315">
        <v>1715</v>
      </c>
      <c r="J9315">
        <v>467.91</v>
      </c>
      <c r="K9315">
        <f>Passenger_Data[[#This Row],[Price_USD]]*1</f>
        <v>467.91</v>
      </c>
      <c r="L9315">
        <v>66</v>
      </c>
      <c r="M9315" t="s">
        <v>30</v>
      </c>
      <c r="N9315" t="s">
        <v>60</v>
      </c>
      <c r="O9315" t="s">
        <v>56</v>
      </c>
      <c r="P9315" t="s">
        <v>264</v>
      </c>
      <c r="Q9315">
        <v>1</v>
      </c>
      <c r="R9315" t="s">
        <v>65</v>
      </c>
      <c r="S9315" t="s">
        <v>68</v>
      </c>
      <c r="T9315">
        <v>7.4</v>
      </c>
      <c r="U9315">
        <v>9</v>
      </c>
      <c r="V9315">
        <v>59</v>
      </c>
      <c r="W9315">
        <v>0</v>
      </c>
      <c r="X9315">
        <v>0</v>
      </c>
      <c r="Y9315" t="s">
        <v>45</v>
      </c>
    </row>
    <row r="9316" spans="1:25" x14ac:dyDescent="0.25">
      <c r="A9316" t="s">
        <v>11364</v>
      </c>
      <c r="B9316" t="s">
        <v>5100</v>
      </c>
      <c r="C9316" t="s">
        <v>48</v>
      </c>
      <c r="D9316" t="s">
        <v>39</v>
      </c>
      <c r="E9316" t="s">
        <v>27</v>
      </c>
      <c r="F9316" s="1" t="s">
        <v>21370</v>
      </c>
      <c r="G9316">
        <v>142</v>
      </c>
      <c r="H9316" t="s">
        <v>29</v>
      </c>
      <c r="I9316">
        <v>1136</v>
      </c>
      <c r="J9316">
        <v>325.52</v>
      </c>
      <c r="K9316">
        <f>Passenger_Data[[#This Row],[Price_USD]]*1</f>
        <v>325.52</v>
      </c>
      <c r="L9316">
        <v>39</v>
      </c>
      <c r="M9316" t="s">
        <v>30</v>
      </c>
      <c r="N9316" t="s">
        <v>31</v>
      </c>
      <c r="O9316" t="s">
        <v>32</v>
      </c>
      <c r="P9316" t="s">
        <v>83</v>
      </c>
      <c r="Q9316">
        <v>1</v>
      </c>
      <c r="R9316" t="s">
        <v>65</v>
      </c>
      <c r="S9316" t="s">
        <v>35</v>
      </c>
      <c r="T9316">
        <v>7.9</v>
      </c>
      <c r="U9316">
        <v>27</v>
      </c>
      <c r="V9316">
        <v>10</v>
      </c>
      <c r="W9316">
        <v>0</v>
      </c>
      <c r="X9316">
        <v>0</v>
      </c>
      <c r="Y9316" t="s">
        <v>77</v>
      </c>
    </row>
    <row r="9317" spans="1:25" x14ac:dyDescent="0.25">
      <c r="A9317" t="s">
        <v>11365</v>
      </c>
      <c r="B9317" t="s">
        <v>6331</v>
      </c>
      <c r="C9317" t="s">
        <v>82</v>
      </c>
      <c r="D9317" t="s">
        <v>64</v>
      </c>
      <c r="E9317" t="s">
        <v>59</v>
      </c>
      <c r="F9317" s="1" t="s">
        <v>21371</v>
      </c>
      <c r="G9317">
        <v>253</v>
      </c>
      <c r="H9317" t="s">
        <v>86</v>
      </c>
      <c r="I9317">
        <v>1260</v>
      </c>
      <c r="J9317">
        <v>334.93</v>
      </c>
      <c r="K9317">
        <f>Passenger_Data[[#This Row],[Price_USD]]*1</f>
        <v>334.93</v>
      </c>
      <c r="L9317">
        <v>52</v>
      </c>
      <c r="M9317" t="s">
        <v>40</v>
      </c>
      <c r="N9317" t="s">
        <v>60</v>
      </c>
      <c r="O9317" t="s">
        <v>33</v>
      </c>
      <c r="P9317" t="s">
        <v>50</v>
      </c>
      <c r="Q9317">
        <v>1</v>
      </c>
      <c r="R9317" t="s">
        <v>43</v>
      </c>
      <c r="S9317" t="s">
        <v>68</v>
      </c>
      <c r="T9317">
        <v>7.9</v>
      </c>
      <c r="U9317">
        <v>2</v>
      </c>
      <c r="V9317">
        <v>57</v>
      </c>
      <c r="W9317">
        <v>0</v>
      </c>
      <c r="X9317">
        <v>0</v>
      </c>
      <c r="Y9317" t="s">
        <v>77</v>
      </c>
    </row>
    <row r="9318" spans="1:25" x14ac:dyDescent="0.25">
      <c r="A9318" t="s">
        <v>11366</v>
      </c>
      <c r="B9318" t="s">
        <v>2777</v>
      </c>
      <c r="C9318" t="s">
        <v>54</v>
      </c>
      <c r="D9318" t="s">
        <v>59</v>
      </c>
      <c r="E9318" t="s">
        <v>28</v>
      </c>
      <c r="F9318" s="1" t="s">
        <v>21372</v>
      </c>
      <c r="G9318">
        <v>123</v>
      </c>
      <c r="H9318" t="s">
        <v>29</v>
      </c>
      <c r="I9318">
        <v>1168</v>
      </c>
      <c r="J9318">
        <v>266.27</v>
      </c>
      <c r="K9318">
        <f>Passenger_Data[[#This Row],[Price_USD]]*1</f>
        <v>266.27</v>
      </c>
      <c r="L9318">
        <v>33</v>
      </c>
      <c r="M9318" t="s">
        <v>30</v>
      </c>
      <c r="N9318" t="s">
        <v>60</v>
      </c>
      <c r="O9318" t="s">
        <v>32</v>
      </c>
      <c r="P9318" t="s">
        <v>50</v>
      </c>
      <c r="Q9318">
        <v>1</v>
      </c>
      <c r="R9318" t="s">
        <v>34</v>
      </c>
      <c r="S9318" t="s">
        <v>35</v>
      </c>
      <c r="T9318">
        <v>4.7</v>
      </c>
      <c r="U9318">
        <v>6</v>
      </c>
      <c r="V9318">
        <v>49</v>
      </c>
      <c r="W9318">
        <v>0</v>
      </c>
      <c r="X9318">
        <v>0</v>
      </c>
      <c r="Y9318" t="s">
        <v>36</v>
      </c>
    </row>
    <row r="9319" spans="1:25" x14ac:dyDescent="0.25">
      <c r="A9319" t="s">
        <v>11367</v>
      </c>
      <c r="B9319" t="s">
        <v>1872</v>
      </c>
      <c r="C9319" t="s">
        <v>48</v>
      </c>
      <c r="D9319" t="s">
        <v>76</v>
      </c>
      <c r="E9319" t="s">
        <v>27</v>
      </c>
      <c r="F9319" s="1" t="s">
        <v>21373</v>
      </c>
      <c r="G9319">
        <v>247</v>
      </c>
      <c r="H9319" t="s">
        <v>29</v>
      </c>
      <c r="I9319">
        <v>1303</v>
      </c>
      <c r="J9319">
        <v>343.47</v>
      </c>
      <c r="K9319">
        <f>Passenger_Data[[#This Row],[Price_USD]]*1</f>
        <v>343.47</v>
      </c>
      <c r="L9319">
        <v>20</v>
      </c>
      <c r="M9319" t="s">
        <v>30</v>
      </c>
      <c r="N9319" t="s">
        <v>31</v>
      </c>
      <c r="O9319" t="s">
        <v>33</v>
      </c>
      <c r="P9319" t="s">
        <v>264</v>
      </c>
      <c r="Q9319">
        <v>1</v>
      </c>
      <c r="R9319" t="s">
        <v>43</v>
      </c>
      <c r="S9319" t="s">
        <v>35</v>
      </c>
      <c r="T9319">
        <v>7.4</v>
      </c>
      <c r="U9319">
        <v>15</v>
      </c>
      <c r="V9319">
        <v>115</v>
      </c>
      <c r="W9319">
        <v>0</v>
      </c>
      <c r="X9319">
        <v>0</v>
      </c>
      <c r="Y9319" t="s">
        <v>45</v>
      </c>
    </row>
    <row r="9320" spans="1:25" x14ac:dyDescent="0.25">
      <c r="A9320" t="s">
        <v>11368</v>
      </c>
      <c r="B9320" t="s">
        <v>3126</v>
      </c>
      <c r="C9320" t="s">
        <v>73</v>
      </c>
      <c r="D9320" t="s">
        <v>28</v>
      </c>
      <c r="E9320" t="s">
        <v>49</v>
      </c>
      <c r="F9320" s="1" t="s">
        <v>21374</v>
      </c>
      <c r="G9320">
        <v>180</v>
      </c>
      <c r="H9320" t="s">
        <v>29</v>
      </c>
      <c r="I9320">
        <v>895</v>
      </c>
      <c r="J9320">
        <v>232.54</v>
      </c>
      <c r="K9320">
        <f>Passenger_Data[[#This Row],[Price_USD]]*1</f>
        <v>232.54</v>
      </c>
      <c r="L9320">
        <v>64</v>
      </c>
      <c r="M9320" t="s">
        <v>40</v>
      </c>
      <c r="N9320" t="s">
        <v>31</v>
      </c>
      <c r="O9320" t="s">
        <v>33</v>
      </c>
      <c r="P9320" t="s">
        <v>264</v>
      </c>
      <c r="Q9320">
        <v>4</v>
      </c>
      <c r="R9320" t="s">
        <v>65</v>
      </c>
      <c r="S9320" t="s">
        <v>35</v>
      </c>
      <c r="T9320">
        <v>7.5</v>
      </c>
      <c r="U9320">
        <v>18</v>
      </c>
      <c r="V9320">
        <v>107</v>
      </c>
      <c r="W9320">
        <v>0</v>
      </c>
      <c r="X9320">
        <v>0</v>
      </c>
      <c r="Y9320" t="s">
        <v>36</v>
      </c>
    </row>
    <row r="9321" spans="1:25" x14ac:dyDescent="0.25">
      <c r="A9321" t="s">
        <v>11369</v>
      </c>
      <c r="B9321" t="s">
        <v>7870</v>
      </c>
      <c r="C9321" t="s">
        <v>73</v>
      </c>
      <c r="D9321" t="s">
        <v>59</v>
      </c>
      <c r="E9321" t="s">
        <v>55</v>
      </c>
      <c r="F9321" s="1" t="s">
        <v>21375</v>
      </c>
      <c r="G9321">
        <v>201</v>
      </c>
      <c r="H9321" t="s">
        <v>29</v>
      </c>
      <c r="I9321">
        <v>971</v>
      </c>
      <c r="J9321">
        <v>222.43</v>
      </c>
      <c r="K9321">
        <f>Passenger_Data[[#This Row],[Price_USD]]*1</f>
        <v>222.43</v>
      </c>
      <c r="L9321">
        <v>76</v>
      </c>
      <c r="M9321" t="s">
        <v>30</v>
      </c>
      <c r="N9321" t="s">
        <v>31</v>
      </c>
      <c r="O9321" t="s">
        <v>42</v>
      </c>
      <c r="P9321" t="s">
        <v>83</v>
      </c>
      <c r="Q9321">
        <v>3</v>
      </c>
      <c r="R9321" t="s">
        <v>65</v>
      </c>
      <c r="S9321" t="s">
        <v>44</v>
      </c>
      <c r="T9321">
        <v>6.9</v>
      </c>
      <c r="U9321">
        <v>3</v>
      </c>
      <c r="V9321">
        <v>3</v>
      </c>
      <c r="W9321">
        <v>0</v>
      </c>
      <c r="X9321">
        <v>0</v>
      </c>
      <c r="Y9321" t="s">
        <v>77</v>
      </c>
    </row>
    <row r="9322" spans="1:25" x14ac:dyDescent="0.25">
      <c r="A9322" t="s">
        <v>11370</v>
      </c>
      <c r="B9322" t="s">
        <v>3867</v>
      </c>
      <c r="C9322" t="s">
        <v>48</v>
      </c>
      <c r="D9322" t="s">
        <v>27</v>
      </c>
      <c r="E9322" t="s">
        <v>64</v>
      </c>
      <c r="F9322" s="1" t="s">
        <v>21376</v>
      </c>
      <c r="G9322">
        <v>180</v>
      </c>
      <c r="H9322" t="s">
        <v>29</v>
      </c>
      <c r="I9322">
        <v>775</v>
      </c>
      <c r="J9322">
        <v>327.13</v>
      </c>
      <c r="K9322">
        <f>Passenger_Data[[#This Row],[Price_USD]]*1</f>
        <v>327.13</v>
      </c>
      <c r="L9322">
        <v>58</v>
      </c>
      <c r="M9322" t="s">
        <v>30</v>
      </c>
      <c r="N9322" t="s">
        <v>31</v>
      </c>
      <c r="O9322" t="s">
        <v>56</v>
      </c>
      <c r="P9322" t="s">
        <v>33</v>
      </c>
      <c r="Q9322">
        <v>0</v>
      </c>
      <c r="R9322" t="s">
        <v>65</v>
      </c>
      <c r="S9322" t="s">
        <v>35</v>
      </c>
      <c r="T9322">
        <v>7.7</v>
      </c>
      <c r="U9322">
        <v>7</v>
      </c>
      <c r="V9322">
        <v>79</v>
      </c>
      <c r="W9322">
        <v>0</v>
      </c>
      <c r="X9322">
        <v>0</v>
      </c>
      <c r="Y9322" t="s">
        <v>45</v>
      </c>
    </row>
    <row r="9323" spans="1:25" x14ac:dyDescent="0.25">
      <c r="A9323" t="s">
        <v>11371</v>
      </c>
      <c r="B9323" t="s">
        <v>4590</v>
      </c>
      <c r="C9323" t="s">
        <v>48</v>
      </c>
      <c r="D9323" t="s">
        <v>55</v>
      </c>
      <c r="E9323" t="s">
        <v>49</v>
      </c>
      <c r="F9323" s="1" t="s">
        <v>21377</v>
      </c>
      <c r="G9323">
        <v>152</v>
      </c>
      <c r="H9323" t="s">
        <v>29</v>
      </c>
      <c r="I9323">
        <v>857</v>
      </c>
      <c r="J9323">
        <v>542.38</v>
      </c>
      <c r="K9323">
        <f>Passenger_Data[[#This Row],[Price_USD]]*1</f>
        <v>542.38</v>
      </c>
      <c r="L9323">
        <v>26</v>
      </c>
      <c r="M9323" t="s">
        <v>40</v>
      </c>
      <c r="N9323" t="s">
        <v>60</v>
      </c>
      <c r="O9323" t="s">
        <v>32</v>
      </c>
      <c r="P9323" t="s">
        <v>83</v>
      </c>
      <c r="Q9323">
        <v>0</v>
      </c>
      <c r="R9323" t="s">
        <v>65</v>
      </c>
      <c r="S9323" t="s">
        <v>68</v>
      </c>
      <c r="T9323">
        <v>5.8</v>
      </c>
      <c r="U9323">
        <v>19</v>
      </c>
      <c r="V9323">
        <v>83</v>
      </c>
      <c r="W9323">
        <v>0</v>
      </c>
      <c r="X9323">
        <v>0</v>
      </c>
      <c r="Y9323" t="s">
        <v>45</v>
      </c>
    </row>
    <row r="9324" spans="1:25" x14ac:dyDescent="0.25">
      <c r="A9324" t="s">
        <v>11372</v>
      </c>
      <c r="B9324" t="s">
        <v>9613</v>
      </c>
      <c r="C9324" t="s">
        <v>73</v>
      </c>
      <c r="D9324" t="s">
        <v>49</v>
      </c>
      <c r="E9324" t="s">
        <v>64</v>
      </c>
      <c r="F9324" s="1" t="s">
        <v>21378</v>
      </c>
      <c r="G9324">
        <v>194</v>
      </c>
      <c r="H9324" t="s">
        <v>86</v>
      </c>
      <c r="I9324">
        <v>971</v>
      </c>
      <c r="J9324">
        <v>350.54</v>
      </c>
      <c r="K9324">
        <f>Passenger_Data[[#This Row],[Price_USD]]*1</f>
        <v>350.54</v>
      </c>
      <c r="L9324">
        <v>66</v>
      </c>
      <c r="M9324" t="s">
        <v>40</v>
      </c>
      <c r="N9324" t="s">
        <v>31</v>
      </c>
      <c r="O9324" t="s">
        <v>32</v>
      </c>
      <c r="P9324" t="s">
        <v>50</v>
      </c>
      <c r="Q9324">
        <v>1</v>
      </c>
      <c r="R9324" t="s">
        <v>65</v>
      </c>
      <c r="S9324" t="s">
        <v>44</v>
      </c>
      <c r="T9324">
        <v>5.0999999999999996</v>
      </c>
      <c r="U9324">
        <v>7</v>
      </c>
      <c r="V9324">
        <v>70</v>
      </c>
      <c r="W9324">
        <v>0</v>
      </c>
      <c r="X9324">
        <v>0</v>
      </c>
      <c r="Y9324" t="s">
        <v>77</v>
      </c>
    </row>
    <row r="9325" spans="1:25" x14ac:dyDescent="0.25">
      <c r="A9325" t="s">
        <v>11373</v>
      </c>
      <c r="B9325" t="s">
        <v>7870</v>
      </c>
      <c r="C9325" t="s">
        <v>82</v>
      </c>
      <c r="D9325" t="s">
        <v>27</v>
      </c>
      <c r="E9325" t="s">
        <v>59</v>
      </c>
      <c r="F9325" s="1" t="s">
        <v>21379</v>
      </c>
      <c r="G9325">
        <v>166</v>
      </c>
      <c r="H9325" t="s">
        <v>86</v>
      </c>
      <c r="I9325">
        <v>941</v>
      </c>
      <c r="J9325">
        <v>480.17</v>
      </c>
      <c r="K9325">
        <f>Passenger_Data[[#This Row],[Price_USD]]*1</f>
        <v>480.17</v>
      </c>
      <c r="L9325">
        <v>77</v>
      </c>
      <c r="M9325" t="s">
        <v>30</v>
      </c>
      <c r="N9325" t="s">
        <v>41</v>
      </c>
      <c r="O9325" t="s">
        <v>56</v>
      </c>
      <c r="P9325" t="s">
        <v>50</v>
      </c>
      <c r="Q9325">
        <v>0</v>
      </c>
      <c r="R9325" t="s">
        <v>65</v>
      </c>
      <c r="S9325" t="s">
        <v>35</v>
      </c>
      <c r="T9325">
        <v>8.6</v>
      </c>
      <c r="U9325">
        <v>38</v>
      </c>
      <c r="V9325">
        <v>18</v>
      </c>
      <c r="W9325">
        <v>0</v>
      </c>
      <c r="X9325">
        <v>0</v>
      </c>
      <c r="Y9325" t="s">
        <v>45</v>
      </c>
    </row>
    <row r="9326" spans="1:25" x14ac:dyDescent="0.25">
      <c r="A9326" t="s">
        <v>11374</v>
      </c>
      <c r="B9326" t="s">
        <v>2447</v>
      </c>
      <c r="C9326" t="s">
        <v>73</v>
      </c>
      <c r="D9326" t="s">
        <v>28</v>
      </c>
      <c r="E9326" t="s">
        <v>64</v>
      </c>
      <c r="F9326" s="1" t="s">
        <v>21380</v>
      </c>
      <c r="G9326">
        <v>152</v>
      </c>
      <c r="H9326" t="s">
        <v>29</v>
      </c>
      <c r="I9326">
        <v>950</v>
      </c>
      <c r="J9326">
        <v>392.89</v>
      </c>
      <c r="K9326">
        <f>Passenger_Data[[#This Row],[Price_USD]]*1</f>
        <v>392.89</v>
      </c>
      <c r="L9326">
        <v>57</v>
      </c>
      <c r="M9326" t="s">
        <v>30</v>
      </c>
      <c r="N9326" t="s">
        <v>60</v>
      </c>
      <c r="O9326" t="s">
        <v>56</v>
      </c>
      <c r="P9326" t="s">
        <v>264</v>
      </c>
      <c r="Q9326">
        <v>0</v>
      </c>
      <c r="R9326" t="s">
        <v>65</v>
      </c>
      <c r="S9326" t="s">
        <v>35</v>
      </c>
      <c r="T9326">
        <v>7.9</v>
      </c>
      <c r="U9326">
        <v>3</v>
      </c>
      <c r="V9326">
        <v>63</v>
      </c>
      <c r="W9326">
        <v>0</v>
      </c>
      <c r="X9326">
        <v>1</v>
      </c>
      <c r="Y9326" t="s">
        <v>77</v>
      </c>
    </row>
    <row r="9327" spans="1:25" x14ac:dyDescent="0.25">
      <c r="A9327" t="s">
        <v>11375</v>
      </c>
      <c r="B9327" t="s">
        <v>2826</v>
      </c>
      <c r="C9327" t="s">
        <v>54</v>
      </c>
      <c r="D9327" t="s">
        <v>55</v>
      </c>
      <c r="E9327" t="s">
        <v>64</v>
      </c>
      <c r="F9327" s="1" t="s">
        <v>21381</v>
      </c>
      <c r="G9327">
        <v>150</v>
      </c>
      <c r="H9327" t="s">
        <v>86</v>
      </c>
      <c r="I9327">
        <v>1289</v>
      </c>
      <c r="J9327">
        <v>335.61</v>
      </c>
      <c r="K9327">
        <f>Passenger_Data[[#This Row],[Price_USD]]*1</f>
        <v>335.61</v>
      </c>
      <c r="L9327">
        <v>32</v>
      </c>
      <c r="M9327" t="s">
        <v>40</v>
      </c>
      <c r="N9327" t="s">
        <v>60</v>
      </c>
      <c r="O9327" t="s">
        <v>56</v>
      </c>
      <c r="P9327" t="s">
        <v>50</v>
      </c>
      <c r="Q9327">
        <v>1</v>
      </c>
      <c r="R9327" t="s">
        <v>34</v>
      </c>
      <c r="S9327" t="s">
        <v>35</v>
      </c>
      <c r="T9327">
        <v>6.3</v>
      </c>
      <c r="U9327">
        <v>2</v>
      </c>
      <c r="V9327">
        <v>16</v>
      </c>
      <c r="W9327">
        <v>0</v>
      </c>
      <c r="X9327">
        <v>0</v>
      </c>
      <c r="Y9327" t="s">
        <v>77</v>
      </c>
    </row>
    <row r="9328" spans="1:25" x14ac:dyDescent="0.25">
      <c r="A9328" t="s">
        <v>11376</v>
      </c>
      <c r="B9328" t="s">
        <v>7652</v>
      </c>
      <c r="C9328" t="s">
        <v>54</v>
      </c>
      <c r="D9328" t="s">
        <v>27</v>
      </c>
      <c r="E9328" t="s">
        <v>76</v>
      </c>
      <c r="F9328" s="1" t="s">
        <v>21382</v>
      </c>
      <c r="G9328">
        <v>183</v>
      </c>
      <c r="H9328" t="s">
        <v>29</v>
      </c>
      <c r="I9328">
        <v>1065</v>
      </c>
      <c r="J9328">
        <v>415.39</v>
      </c>
      <c r="K9328">
        <f>Passenger_Data[[#This Row],[Price_USD]]*1</f>
        <v>415.39</v>
      </c>
      <c r="L9328">
        <v>22</v>
      </c>
      <c r="M9328" t="s">
        <v>30</v>
      </c>
      <c r="N9328" t="s">
        <v>60</v>
      </c>
      <c r="O9328" t="s">
        <v>42</v>
      </c>
      <c r="P9328" t="s">
        <v>83</v>
      </c>
      <c r="Q9328">
        <v>1</v>
      </c>
      <c r="R9328" t="s">
        <v>65</v>
      </c>
      <c r="S9328" t="s">
        <v>35</v>
      </c>
      <c r="T9328">
        <v>6.2</v>
      </c>
      <c r="U9328">
        <v>2</v>
      </c>
      <c r="V9328">
        <v>63</v>
      </c>
      <c r="W9328">
        <v>0</v>
      </c>
      <c r="X9328">
        <v>1</v>
      </c>
      <c r="Y9328" t="s">
        <v>36</v>
      </c>
    </row>
    <row r="9329" spans="1:25" x14ac:dyDescent="0.25">
      <c r="A9329" t="s">
        <v>11377</v>
      </c>
      <c r="B9329" t="s">
        <v>7024</v>
      </c>
      <c r="C9329" t="s">
        <v>26</v>
      </c>
      <c r="D9329" t="s">
        <v>39</v>
      </c>
      <c r="E9329" t="s">
        <v>49</v>
      </c>
      <c r="F9329" s="1" t="s">
        <v>21383</v>
      </c>
      <c r="G9329">
        <v>221</v>
      </c>
      <c r="H9329" t="s">
        <v>29</v>
      </c>
      <c r="I9329">
        <v>1046</v>
      </c>
      <c r="J9329">
        <v>132.52000000000001</v>
      </c>
      <c r="K9329">
        <f>Passenger_Data[[#This Row],[Price_USD]]*1</f>
        <v>132.52000000000001</v>
      </c>
      <c r="L9329">
        <v>21</v>
      </c>
      <c r="M9329" t="s">
        <v>30</v>
      </c>
      <c r="N9329" t="s">
        <v>41</v>
      </c>
      <c r="O9329" t="s">
        <v>42</v>
      </c>
      <c r="P9329" t="s">
        <v>83</v>
      </c>
      <c r="Q9329">
        <v>0</v>
      </c>
      <c r="R9329" t="s">
        <v>65</v>
      </c>
      <c r="S9329" t="s">
        <v>44</v>
      </c>
      <c r="T9329">
        <v>7.3</v>
      </c>
      <c r="U9329">
        <v>26</v>
      </c>
      <c r="V9329">
        <v>98</v>
      </c>
      <c r="W9329">
        <v>0</v>
      </c>
      <c r="X9329">
        <v>0</v>
      </c>
      <c r="Y9329" t="s">
        <v>77</v>
      </c>
    </row>
    <row r="9330" spans="1:25" x14ac:dyDescent="0.25">
      <c r="A9330" t="s">
        <v>11378</v>
      </c>
      <c r="B9330" t="s">
        <v>4782</v>
      </c>
      <c r="C9330" t="s">
        <v>73</v>
      </c>
      <c r="D9330" t="s">
        <v>27</v>
      </c>
      <c r="E9330" t="s">
        <v>39</v>
      </c>
      <c r="F9330" s="1" t="s">
        <v>21384</v>
      </c>
      <c r="G9330">
        <v>239</v>
      </c>
      <c r="H9330" t="s">
        <v>29</v>
      </c>
      <c r="I9330">
        <v>1168</v>
      </c>
      <c r="J9330">
        <v>333.01</v>
      </c>
      <c r="K9330">
        <f>Passenger_Data[[#This Row],[Price_USD]]*1</f>
        <v>333.01</v>
      </c>
      <c r="L9330">
        <v>66</v>
      </c>
      <c r="M9330" t="s">
        <v>40</v>
      </c>
      <c r="N9330" t="s">
        <v>31</v>
      </c>
      <c r="O9330" t="s">
        <v>56</v>
      </c>
      <c r="P9330" t="s">
        <v>50</v>
      </c>
      <c r="Q9330">
        <v>3</v>
      </c>
      <c r="R9330" t="s">
        <v>43</v>
      </c>
      <c r="S9330" t="s">
        <v>44</v>
      </c>
      <c r="T9330">
        <v>5.0999999999999996</v>
      </c>
      <c r="U9330">
        <v>8</v>
      </c>
      <c r="V9330">
        <v>93</v>
      </c>
      <c r="W9330">
        <v>0</v>
      </c>
      <c r="X9330">
        <v>0</v>
      </c>
      <c r="Y9330" t="s">
        <v>77</v>
      </c>
    </row>
    <row r="9331" spans="1:25" x14ac:dyDescent="0.25">
      <c r="A9331" t="s">
        <v>11379</v>
      </c>
      <c r="B9331" t="s">
        <v>1339</v>
      </c>
      <c r="C9331" t="s">
        <v>82</v>
      </c>
      <c r="D9331" t="s">
        <v>49</v>
      </c>
      <c r="E9331" t="s">
        <v>28</v>
      </c>
      <c r="F9331" s="1" t="s">
        <v>21385</v>
      </c>
      <c r="G9331">
        <v>108</v>
      </c>
      <c r="H9331" t="s">
        <v>29</v>
      </c>
      <c r="I9331">
        <v>870</v>
      </c>
      <c r="J9331">
        <v>258.72000000000003</v>
      </c>
      <c r="K9331">
        <f>Passenger_Data[[#This Row],[Price_USD]]*1</f>
        <v>258.72000000000003</v>
      </c>
      <c r="L9331">
        <v>26</v>
      </c>
      <c r="M9331" t="s">
        <v>30</v>
      </c>
      <c r="N9331" t="s">
        <v>31</v>
      </c>
      <c r="O9331" t="s">
        <v>56</v>
      </c>
      <c r="P9331" t="s">
        <v>50</v>
      </c>
      <c r="Q9331">
        <v>3</v>
      </c>
      <c r="R9331" t="s">
        <v>65</v>
      </c>
      <c r="S9331" t="s">
        <v>35</v>
      </c>
      <c r="T9331">
        <v>7.8</v>
      </c>
      <c r="U9331">
        <v>0</v>
      </c>
      <c r="V9331">
        <v>92</v>
      </c>
      <c r="W9331">
        <v>0</v>
      </c>
      <c r="X9331">
        <v>0</v>
      </c>
      <c r="Y9331" t="s">
        <v>36</v>
      </c>
    </row>
    <row r="9332" spans="1:25" x14ac:dyDescent="0.25">
      <c r="A9332" t="s">
        <v>11380</v>
      </c>
      <c r="B9332" t="s">
        <v>547</v>
      </c>
      <c r="C9332" t="s">
        <v>82</v>
      </c>
      <c r="D9332" t="s">
        <v>64</v>
      </c>
      <c r="E9332" t="s">
        <v>27</v>
      </c>
      <c r="F9332" s="1" t="s">
        <v>21386</v>
      </c>
      <c r="G9332">
        <v>135</v>
      </c>
      <c r="H9332" t="s">
        <v>29</v>
      </c>
      <c r="I9332">
        <v>1150</v>
      </c>
      <c r="J9332">
        <v>291.10000000000002</v>
      </c>
      <c r="K9332">
        <f>Passenger_Data[[#This Row],[Price_USD]]*1</f>
        <v>291.10000000000002</v>
      </c>
      <c r="L9332">
        <v>35</v>
      </c>
      <c r="M9332" t="s">
        <v>40</v>
      </c>
      <c r="N9332" t="s">
        <v>60</v>
      </c>
      <c r="O9332" t="s">
        <v>32</v>
      </c>
      <c r="P9332" t="s">
        <v>83</v>
      </c>
      <c r="Q9332">
        <v>0</v>
      </c>
      <c r="R9332" t="s">
        <v>43</v>
      </c>
      <c r="S9332" t="s">
        <v>61</v>
      </c>
      <c r="T9332">
        <v>6.2</v>
      </c>
      <c r="U9332">
        <v>2</v>
      </c>
      <c r="V9332">
        <v>10</v>
      </c>
      <c r="W9332">
        <v>0</v>
      </c>
      <c r="X9332">
        <v>0</v>
      </c>
      <c r="Y9332" t="s">
        <v>36</v>
      </c>
    </row>
    <row r="9333" spans="1:25" x14ac:dyDescent="0.25">
      <c r="A9333" t="s">
        <v>11381</v>
      </c>
      <c r="B9333" t="s">
        <v>2391</v>
      </c>
      <c r="C9333" t="s">
        <v>82</v>
      </c>
      <c r="D9333" t="s">
        <v>27</v>
      </c>
      <c r="E9333" t="s">
        <v>39</v>
      </c>
      <c r="F9333" s="1" t="s">
        <v>21387</v>
      </c>
      <c r="G9333">
        <v>208</v>
      </c>
      <c r="H9333" t="s">
        <v>29</v>
      </c>
      <c r="I9333">
        <v>705</v>
      </c>
      <c r="J9333">
        <v>378.97</v>
      </c>
      <c r="K9333">
        <f>Passenger_Data[[#This Row],[Price_USD]]*1</f>
        <v>378.97</v>
      </c>
      <c r="L9333">
        <v>61</v>
      </c>
      <c r="M9333" t="s">
        <v>40</v>
      </c>
      <c r="N9333" t="s">
        <v>31</v>
      </c>
      <c r="O9333" t="s">
        <v>32</v>
      </c>
      <c r="P9333" t="s">
        <v>50</v>
      </c>
      <c r="Q9333">
        <v>0</v>
      </c>
      <c r="R9333" t="s">
        <v>65</v>
      </c>
      <c r="S9333" t="s">
        <v>35</v>
      </c>
      <c r="T9333">
        <v>4.8</v>
      </c>
      <c r="U9333">
        <v>2</v>
      </c>
      <c r="V9333">
        <v>65</v>
      </c>
      <c r="W9333">
        <v>1</v>
      </c>
      <c r="X9333">
        <v>0</v>
      </c>
      <c r="Y9333" t="s">
        <v>36</v>
      </c>
    </row>
    <row r="9334" spans="1:25" x14ac:dyDescent="0.25">
      <c r="A9334" t="s">
        <v>11382</v>
      </c>
      <c r="B9334" t="s">
        <v>635</v>
      </c>
      <c r="C9334" t="s">
        <v>48</v>
      </c>
      <c r="D9334" t="s">
        <v>39</v>
      </c>
      <c r="E9334" t="s">
        <v>49</v>
      </c>
      <c r="F9334" s="1" t="s">
        <v>21388</v>
      </c>
      <c r="G9334">
        <v>119</v>
      </c>
      <c r="H9334" t="s">
        <v>29</v>
      </c>
      <c r="I9334">
        <v>1172</v>
      </c>
      <c r="J9334">
        <v>392.26</v>
      </c>
      <c r="K9334">
        <f>Passenger_Data[[#This Row],[Price_USD]]*1</f>
        <v>392.26</v>
      </c>
      <c r="L9334">
        <v>69</v>
      </c>
      <c r="M9334" t="s">
        <v>40</v>
      </c>
      <c r="N9334" t="s">
        <v>60</v>
      </c>
      <c r="O9334" t="s">
        <v>32</v>
      </c>
      <c r="P9334" t="s">
        <v>33</v>
      </c>
      <c r="Q9334">
        <v>4</v>
      </c>
      <c r="R9334" t="s">
        <v>51</v>
      </c>
      <c r="S9334" t="s">
        <v>68</v>
      </c>
      <c r="T9334">
        <v>5.2</v>
      </c>
      <c r="U9334">
        <v>0</v>
      </c>
      <c r="V9334">
        <v>76</v>
      </c>
      <c r="W9334">
        <v>0</v>
      </c>
      <c r="X9334">
        <v>0</v>
      </c>
      <c r="Y9334" t="s">
        <v>77</v>
      </c>
    </row>
    <row r="9335" spans="1:25" x14ac:dyDescent="0.25">
      <c r="A9335" t="s">
        <v>11383</v>
      </c>
      <c r="B9335" t="s">
        <v>5458</v>
      </c>
      <c r="C9335" t="s">
        <v>48</v>
      </c>
      <c r="D9335" t="s">
        <v>64</v>
      </c>
      <c r="E9335" t="s">
        <v>64</v>
      </c>
      <c r="F9335" s="1" t="s">
        <v>21389</v>
      </c>
      <c r="G9335">
        <v>153</v>
      </c>
      <c r="H9335" t="s">
        <v>29</v>
      </c>
      <c r="I9335">
        <v>1555</v>
      </c>
      <c r="J9335">
        <v>460.92</v>
      </c>
      <c r="K9335">
        <f>Passenger_Data[[#This Row],[Price_USD]]*1</f>
        <v>460.92</v>
      </c>
      <c r="L9335">
        <v>28</v>
      </c>
      <c r="M9335" t="s">
        <v>30</v>
      </c>
      <c r="N9335" t="s">
        <v>31</v>
      </c>
      <c r="O9335" t="s">
        <v>33</v>
      </c>
      <c r="P9335" t="s">
        <v>50</v>
      </c>
      <c r="Q9335">
        <v>0</v>
      </c>
      <c r="R9335" t="s">
        <v>65</v>
      </c>
      <c r="S9335" t="s">
        <v>44</v>
      </c>
      <c r="T9335">
        <v>6.4</v>
      </c>
      <c r="U9335">
        <v>4</v>
      </c>
      <c r="V9335">
        <v>16</v>
      </c>
      <c r="W9335">
        <v>0</v>
      </c>
      <c r="X9335">
        <v>1</v>
      </c>
      <c r="Y9335" t="s">
        <v>36</v>
      </c>
    </row>
    <row r="9336" spans="1:25" x14ac:dyDescent="0.25">
      <c r="A9336" t="s">
        <v>11384</v>
      </c>
      <c r="B9336" t="s">
        <v>295</v>
      </c>
      <c r="C9336" t="s">
        <v>73</v>
      </c>
      <c r="D9336" t="s">
        <v>39</v>
      </c>
      <c r="E9336" t="s">
        <v>59</v>
      </c>
      <c r="F9336" s="1" t="s">
        <v>21390</v>
      </c>
      <c r="G9336">
        <v>90</v>
      </c>
      <c r="H9336" t="s">
        <v>86</v>
      </c>
      <c r="I9336">
        <v>1709</v>
      </c>
      <c r="J9336">
        <v>447.44</v>
      </c>
      <c r="K9336">
        <f>Passenger_Data[[#This Row],[Price_USD]]*1</f>
        <v>447.44</v>
      </c>
      <c r="L9336">
        <v>25</v>
      </c>
      <c r="M9336" t="s">
        <v>30</v>
      </c>
      <c r="N9336" t="s">
        <v>41</v>
      </c>
      <c r="O9336" t="s">
        <v>56</v>
      </c>
      <c r="P9336" t="s">
        <v>50</v>
      </c>
      <c r="Q9336">
        <v>1</v>
      </c>
      <c r="R9336" t="s">
        <v>65</v>
      </c>
      <c r="S9336" t="s">
        <v>35</v>
      </c>
      <c r="T9336">
        <v>7.8</v>
      </c>
      <c r="U9336">
        <v>4</v>
      </c>
      <c r="V9336">
        <v>101</v>
      </c>
      <c r="W9336">
        <v>0</v>
      </c>
      <c r="X9336">
        <v>0</v>
      </c>
      <c r="Y9336" t="s">
        <v>36</v>
      </c>
    </row>
    <row r="9337" spans="1:25" x14ac:dyDescent="0.25">
      <c r="A9337" t="s">
        <v>11385</v>
      </c>
      <c r="B9337" t="s">
        <v>1038</v>
      </c>
      <c r="C9337" t="s">
        <v>26</v>
      </c>
      <c r="D9337" t="s">
        <v>64</v>
      </c>
      <c r="E9337" t="s">
        <v>55</v>
      </c>
      <c r="F9337" s="1" t="s">
        <v>21391</v>
      </c>
      <c r="G9337">
        <v>181</v>
      </c>
      <c r="H9337" t="s">
        <v>29</v>
      </c>
      <c r="I9337">
        <v>779</v>
      </c>
      <c r="J9337">
        <v>407.2</v>
      </c>
      <c r="K9337">
        <f>Passenger_Data[[#This Row],[Price_USD]]*1</f>
        <v>407.2</v>
      </c>
      <c r="L9337">
        <v>56</v>
      </c>
      <c r="M9337" t="s">
        <v>40</v>
      </c>
      <c r="N9337" t="s">
        <v>31</v>
      </c>
      <c r="O9337" t="s">
        <v>56</v>
      </c>
      <c r="P9337" t="s">
        <v>50</v>
      </c>
      <c r="Q9337">
        <v>1</v>
      </c>
      <c r="R9337" t="s">
        <v>51</v>
      </c>
      <c r="S9337" t="s">
        <v>61</v>
      </c>
      <c r="T9337">
        <v>5.9</v>
      </c>
      <c r="U9337">
        <v>4</v>
      </c>
      <c r="V9337">
        <v>58</v>
      </c>
      <c r="W9337">
        <v>0</v>
      </c>
      <c r="X9337">
        <v>0</v>
      </c>
      <c r="Y9337" t="s">
        <v>77</v>
      </c>
    </row>
    <row r="9338" spans="1:25" x14ac:dyDescent="0.25">
      <c r="A9338" t="s">
        <v>11386</v>
      </c>
      <c r="B9338" t="s">
        <v>420</v>
      </c>
      <c r="C9338" t="s">
        <v>48</v>
      </c>
      <c r="D9338" t="s">
        <v>59</v>
      </c>
      <c r="E9338" t="s">
        <v>28</v>
      </c>
      <c r="F9338" s="1" t="s">
        <v>21392</v>
      </c>
      <c r="G9338">
        <v>170</v>
      </c>
      <c r="H9338" t="s">
        <v>86</v>
      </c>
      <c r="I9338">
        <v>1271</v>
      </c>
      <c r="J9338">
        <v>307.83</v>
      </c>
      <c r="K9338">
        <f>Passenger_Data[[#This Row],[Price_USD]]*1</f>
        <v>307.83</v>
      </c>
      <c r="L9338">
        <v>31</v>
      </c>
      <c r="M9338" t="s">
        <v>40</v>
      </c>
      <c r="N9338" t="s">
        <v>31</v>
      </c>
      <c r="O9338" t="s">
        <v>32</v>
      </c>
      <c r="P9338" t="s">
        <v>50</v>
      </c>
      <c r="Q9338">
        <v>1</v>
      </c>
      <c r="R9338" t="s">
        <v>65</v>
      </c>
      <c r="S9338" t="s">
        <v>35</v>
      </c>
      <c r="T9338">
        <v>6</v>
      </c>
      <c r="U9338">
        <v>2</v>
      </c>
      <c r="V9338">
        <v>100</v>
      </c>
      <c r="W9338">
        <v>0</v>
      </c>
      <c r="X9338">
        <v>0</v>
      </c>
      <c r="Y9338" t="s">
        <v>36</v>
      </c>
    </row>
    <row r="9339" spans="1:25" x14ac:dyDescent="0.25">
      <c r="A9339" t="s">
        <v>11387</v>
      </c>
      <c r="B9339" t="s">
        <v>3616</v>
      </c>
      <c r="C9339" t="s">
        <v>82</v>
      </c>
      <c r="D9339" t="s">
        <v>76</v>
      </c>
      <c r="E9339" t="s">
        <v>28</v>
      </c>
      <c r="F9339" s="1" t="s">
        <v>21393</v>
      </c>
      <c r="G9339">
        <v>173</v>
      </c>
      <c r="H9339" t="s">
        <v>29</v>
      </c>
      <c r="I9339">
        <v>1058</v>
      </c>
      <c r="J9339">
        <v>418.41</v>
      </c>
      <c r="K9339">
        <f>Passenger_Data[[#This Row],[Price_USD]]*1</f>
        <v>418.41</v>
      </c>
      <c r="L9339">
        <v>55</v>
      </c>
      <c r="M9339" t="s">
        <v>30</v>
      </c>
      <c r="N9339" t="s">
        <v>31</v>
      </c>
      <c r="O9339" t="s">
        <v>42</v>
      </c>
      <c r="P9339" t="s">
        <v>83</v>
      </c>
      <c r="Q9339">
        <v>1</v>
      </c>
      <c r="R9339" t="s">
        <v>65</v>
      </c>
      <c r="S9339" t="s">
        <v>44</v>
      </c>
      <c r="T9339">
        <v>5.0999999999999996</v>
      </c>
      <c r="U9339">
        <v>2</v>
      </c>
      <c r="V9339">
        <v>60</v>
      </c>
      <c r="W9339">
        <v>0</v>
      </c>
      <c r="X9339">
        <v>0</v>
      </c>
      <c r="Y9339" t="s">
        <v>77</v>
      </c>
    </row>
    <row r="9340" spans="1:25" x14ac:dyDescent="0.25">
      <c r="A9340" t="s">
        <v>11388</v>
      </c>
      <c r="B9340" t="s">
        <v>510</v>
      </c>
      <c r="C9340" t="s">
        <v>73</v>
      </c>
      <c r="D9340" t="s">
        <v>64</v>
      </c>
      <c r="E9340" t="s">
        <v>59</v>
      </c>
      <c r="F9340" s="1" t="s">
        <v>21394</v>
      </c>
      <c r="G9340">
        <v>249</v>
      </c>
      <c r="H9340" t="s">
        <v>29</v>
      </c>
      <c r="I9340">
        <v>739</v>
      </c>
      <c r="J9340">
        <v>445.98</v>
      </c>
      <c r="K9340">
        <f>Passenger_Data[[#This Row],[Price_USD]]*1</f>
        <v>445.98</v>
      </c>
      <c r="L9340">
        <v>54</v>
      </c>
      <c r="M9340" t="s">
        <v>30</v>
      </c>
      <c r="N9340" t="s">
        <v>31</v>
      </c>
      <c r="O9340" t="s">
        <v>33</v>
      </c>
      <c r="P9340" t="s">
        <v>50</v>
      </c>
      <c r="Q9340">
        <v>0</v>
      </c>
      <c r="R9340" t="s">
        <v>43</v>
      </c>
      <c r="S9340" t="s">
        <v>68</v>
      </c>
      <c r="T9340">
        <v>4.2</v>
      </c>
      <c r="U9340">
        <v>19</v>
      </c>
      <c r="V9340">
        <v>118</v>
      </c>
      <c r="W9340">
        <v>0</v>
      </c>
      <c r="X9340">
        <v>0</v>
      </c>
      <c r="Y9340" t="s">
        <v>36</v>
      </c>
    </row>
    <row r="9341" spans="1:25" x14ac:dyDescent="0.25">
      <c r="A9341" t="s">
        <v>11389</v>
      </c>
      <c r="B9341" t="s">
        <v>4853</v>
      </c>
      <c r="C9341" t="s">
        <v>73</v>
      </c>
      <c r="D9341" t="s">
        <v>28</v>
      </c>
      <c r="E9341" t="s">
        <v>76</v>
      </c>
      <c r="F9341" s="1" t="s">
        <v>21395</v>
      </c>
      <c r="G9341">
        <v>277</v>
      </c>
      <c r="H9341" t="s">
        <v>29</v>
      </c>
      <c r="I9341">
        <v>735</v>
      </c>
      <c r="J9341">
        <v>309.36</v>
      </c>
      <c r="K9341">
        <f>Passenger_Data[[#This Row],[Price_USD]]*1</f>
        <v>309.36</v>
      </c>
      <c r="L9341">
        <v>76</v>
      </c>
      <c r="M9341" t="s">
        <v>30</v>
      </c>
      <c r="N9341" t="s">
        <v>31</v>
      </c>
      <c r="O9341" t="s">
        <v>32</v>
      </c>
      <c r="P9341" t="s">
        <v>50</v>
      </c>
      <c r="Q9341">
        <v>1</v>
      </c>
      <c r="R9341" t="s">
        <v>65</v>
      </c>
      <c r="S9341" t="s">
        <v>61</v>
      </c>
      <c r="T9341">
        <v>5.0999999999999996</v>
      </c>
      <c r="U9341">
        <v>11</v>
      </c>
      <c r="V9341">
        <v>108</v>
      </c>
      <c r="W9341">
        <v>0</v>
      </c>
      <c r="X9341">
        <v>0</v>
      </c>
      <c r="Y9341" t="s">
        <v>36</v>
      </c>
    </row>
    <row r="9342" spans="1:25" x14ac:dyDescent="0.25">
      <c r="A9342" t="s">
        <v>11390</v>
      </c>
      <c r="B9342" t="s">
        <v>842</v>
      </c>
      <c r="C9342" t="s">
        <v>48</v>
      </c>
      <c r="D9342" t="s">
        <v>64</v>
      </c>
      <c r="E9342" t="s">
        <v>59</v>
      </c>
      <c r="F9342" s="1" t="s">
        <v>21396</v>
      </c>
      <c r="G9342">
        <v>162</v>
      </c>
      <c r="H9342" t="s">
        <v>86</v>
      </c>
      <c r="I9342">
        <v>801</v>
      </c>
      <c r="J9342">
        <v>465.11</v>
      </c>
      <c r="K9342">
        <f>Passenger_Data[[#This Row],[Price_USD]]*1</f>
        <v>465.11</v>
      </c>
      <c r="L9342">
        <v>74</v>
      </c>
      <c r="M9342" t="s">
        <v>30</v>
      </c>
      <c r="N9342" t="s">
        <v>31</v>
      </c>
      <c r="O9342" t="s">
        <v>56</v>
      </c>
      <c r="P9342" t="s">
        <v>50</v>
      </c>
      <c r="Q9342">
        <v>3</v>
      </c>
      <c r="R9342" t="s">
        <v>65</v>
      </c>
      <c r="S9342" t="s">
        <v>35</v>
      </c>
      <c r="T9342">
        <v>6.7</v>
      </c>
      <c r="U9342">
        <v>4</v>
      </c>
      <c r="V9342">
        <v>2</v>
      </c>
      <c r="W9342">
        <v>0</v>
      </c>
      <c r="X9342">
        <v>0</v>
      </c>
      <c r="Y9342" t="s">
        <v>45</v>
      </c>
    </row>
    <row r="9343" spans="1:25" x14ac:dyDescent="0.25">
      <c r="A9343" t="s">
        <v>11391</v>
      </c>
      <c r="B9343" t="s">
        <v>3507</v>
      </c>
      <c r="C9343" t="s">
        <v>54</v>
      </c>
      <c r="D9343" t="s">
        <v>64</v>
      </c>
      <c r="E9343" t="s">
        <v>59</v>
      </c>
      <c r="F9343" s="1" t="s">
        <v>21397</v>
      </c>
      <c r="G9343">
        <v>120</v>
      </c>
      <c r="H9343" t="s">
        <v>29</v>
      </c>
      <c r="I9343">
        <v>1247</v>
      </c>
      <c r="J9343">
        <v>460.61</v>
      </c>
      <c r="K9343">
        <f>Passenger_Data[[#This Row],[Price_USD]]*1</f>
        <v>460.61</v>
      </c>
      <c r="L9343">
        <v>19</v>
      </c>
      <c r="M9343" t="s">
        <v>40</v>
      </c>
      <c r="N9343" t="s">
        <v>31</v>
      </c>
      <c r="O9343" t="s">
        <v>33</v>
      </c>
      <c r="P9343" t="s">
        <v>50</v>
      </c>
      <c r="Q9343">
        <v>0</v>
      </c>
      <c r="R9343" t="s">
        <v>43</v>
      </c>
      <c r="S9343" t="s">
        <v>68</v>
      </c>
      <c r="T9343">
        <v>3.5</v>
      </c>
      <c r="U9343">
        <v>8</v>
      </c>
      <c r="V9343">
        <v>107</v>
      </c>
      <c r="W9343">
        <v>0</v>
      </c>
      <c r="X9343">
        <v>0</v>
      </c>
      <c r="Y9343" t="s">
        <v>77</v>
      </c>
    </row>
    <row r="9344" spans="1:25" x14ac:dyDescent="0.25">
      <c r="A9344" t="s">
        <v>11392</v>
      </c>
      <c r="B9344" t="s">
        <v>4055</v>
      </c>
      <c r="C9344" t="s">
        <v>48</v>
      </c>
      <c r="D9344" t="s">
        <v>49</v>
      </c>
      <c r="E9344" t="s">
        <v>28</v>
      </c>
      <c r="F9344" s="1" t="s">
        <v>21398</v>
      </c>
      <c r="G9344">
        <v>260</v>
      </c>
      <c r="H9344" t="s">
        <v>29</v>
      </c>
      <c r="I9344">
        <v>1035</v>
      </c>
      <c r="J9344">
        <v>415.03</v>
      </c>
      <c r="K9344">
        <f>Passenger_Data[[#This Row],[Price_USD]]*1</f>
        <v>415.03</v>
      </c>
      <c r="L9344">
        <v>55</v>
      </c>
      <c r="M9344" t="s">
        <v>30</v>
      </c>
      <c r="N9344" t="s">
        <v>31</v>
      </c>
      <c r="O9344" t="s">
        <v>56</v>
      </c>
      <c r="P9344" t="s">
        <v>50</v>
      </c>
      <c r="Q9344">
        <v>1</v>
      </c>
      <c r="R9344" t="s">
        <v>51</v>
      </c>
      <c r="S9344" t="s">
        <v>61</v>
      </c>
      <c r="T9344">
        <v>8</v>
      </c>
      <c r="U9344">
        <v>16</v>
      </c>
      <c r="V9344">
        <v>63</v>
      </c>
      <c r="W9344">
        <v>0</v>
      </c>
      <c r="X9344">
        <v>0</v>
      </c>
      <c r="Y9344" t="s">
        <v>77</v>
      </c>
    </row>
    <row r="9345" spans="1:25" x14ac:dyDescent="0.25">
      <c r="A9345" t="s">
        <v>11393</v>
      </c>
      <c r="B9345" t="s">
        <v>2597</v>
      </c>
      <c r="C9345" t="s">
        <v>54</v>
      </c>
      <c r="D9345" t="s">
        <v>76</v>
      </c>
      <c r="E9345" t="s">
        <v>55</v>
      </c>
      <c r="F9345" s="1" t="s">
        <v>21399</v>
      </c>
      <c r="G9345">
        <v>92</v>
      </c>
      <c r="H9345" t="s">
        <v>86</v>
      </c>
      <c r="I9345">
        <v>1077</v>
      </c>
      <c r="J9345">
        <v>432.97</v>
      </c>
      <c r="K9345">
        <f>Passenger_Data[[#This Row],[Price_USD]]*1</f>
        <v>432.97</v>
      </c>
      <c r="L9345">
        <v>59</v>
      </c>
      <c r="M9345" t="s">
        <v>40</v>
      </c>
      <c r="N9345" t="s">
        <v>31</v>
      </c>
      <c r="O9345" t="s">
        <v>33</v>
      </c>
      <c r="P9345" t="s">
        <v>50</v>
      </c>
      <c r="Q9345">
        <v>2</v>
      </c>
      <c r="R9345" t="s">
        <v>34</v>
      </c>
      <c r="S9345" t="s">
        <v>68</v>
      </c>
      <c r="T9345">
        <v>7.7</v>
      </c>
      <c r="U9345">
        <v>8</v>
      </c>
      <c r="V9345">
        <v>84</v>
      </c>
      <c r="W9345">
        <v>0</v>
      </c>
      <c r="X9345">
        <v>0</v>
      </c>
      <c r="Y9345" t="s">
        <v>77</v>
      </c>
    </row>
    <row r="9346" spans="1:25" x14ac:dyDescent="0.25">
      <c r="A9346" t="s">
        <v>11394</v>
      </c>
      <c r="B9346" t="s">
        <v>4853</v>
      </c>
      <c r="C9346" t="s">
        <v>82</v>
      </c>
      <c r="D9346" t="s">
        <v>55</v>
      </c>
      <c r="E9346" t="s">
        <v>49</v>
      </c>
      <c r="F9346" s="1" t="s">
        <v>21400</v>
      </c>
      <c r="G9346">
        <v>176</v>
      </c>
      <c r="H9346" t="s">
        <v>86</v>
      </c>
      <c r="I9346">
        <v>1282</v>
      </c>
      <c r="J9346">
        <v>206.52</v>
      </c>
      <c r="K9346">
        <f>Passenger_Data[[#This Row],[Price_USD]]*1</f>
        <v>206.52</v>
      </c>
      <c r="L9346">
        <v>56</v>
      </c>
      <c r="M9346" t="s">
        <v>40</v>
      </c>
      <c r="N9346" t="s">
        <v>31</v>
      </c>
      <c r="O9346" t="s">
        <v>42</v>
      </c>
      <c r="P9346" t="s">
        <v>33</v>
      </c>
      <c r="Q9346">
        <v>1</v>
      </c>
      <c r="R9346" t="s">
        <v>51</v>
      </c>
      <c r="S9346" t="s">
        <v>44</v>
      </c>
      <c r="T9346">
        <v>6.2</v>
      </c>
      <c r="U9346">
        <v>3</v>
      </c>
      <c r="V9346">
        <v>91</v>
      </c>
      <c r="W9346">
        <v>0</v>
      </c>
      <c r="X9346">
        <v>0</v>
      </c>
      <c r="Y9346" t="s">
        <v>77</v>
      </c>
    </row>
    <row r="9347" spans="1:25" x14ac:dyDescent="0.25">
      <c r="A9347" t="s">
        <v>11395</v>
      </c>
      <c r="B9347" t="s">
        <v>9613</v>
      </c>
      <c r="C9347" t="s">
        <v>73</v>
      </c>
      <c r="D9347" t="s">
        <v>28</v>
      </c>
      <c r="E9347" t="s">
        <v>76</v>
      </c>
      <c r="F9347" s="1" t="s">
        <v>21401</v>
      </c>
      <c r="G9347">
        <v>132</v>
      </c>
      <c r="H9347" t="s">
        <v>29</v>
      </c>
      <c r="I9347">
        <v>1011</v>
      </c>
      <c r="J9347">
        <v>272.95999999999998</v>
      </c>
      <c r="K9347">
        <f>Passenger_Data[[#This Row],[Price_USD]]*1</f>
        <v>272.95999999999998</v>
      </c>
      <c r="L9347">
        <v>47</v>
      </c>
      <c r="M9347" t="s">
        <v>40</v>
      </c>
      <c r="N9347" t="s">
        <v>60</v>
      </c>
      <c r="O9347" t="s">
        <v>32</v>
      </c>
      <c r="P9347" t="s">
        <v>264</v>
      </c>
      <c r="Q9347">
        <v>2</v>
      </c>
      <c r="R9347" t="s">
        <v>51</v>
      </c>
      <c r="S9347" t="s">
        <v>68</v>
      </c>
      <c r="T9347">
        <v>9.1</v>
      </c>
      <c r="U9347">
        <v>1</v>
      </c>
      <c r="V9347">
        <v>80</v>
      </c>
      <c r="W9347">
        <v>0</v>
      </c>
      <c r="X9347">
        <v>0</v>
      </c>
      <c r="Y9347" t="s">
        <v>77</v>
      </c>
    </row>
    <row r="9348" spans="1:25" x14ac:dyDescent="0.25">
      <c r="A9348" t="s">
        <v>11396</v>
      </c>
      <c r="B9348" t="s">
        <v>1654</v>
      </c>
      <c r="C9348" t="s">
        <v>82</v>
      </c>
      <c r="D9348" t="s">
        <v>28</v>
      </c>
      <c r="E9348" t="s">
        <v>49</v>
      </c>
      <c r="F9348" s="1" t="s">
        <v>21402</v>
      </c>
      <c r="G9348">
        <v>78</v>
      </c>
      <c r="H9348" t="s">
        <v>29</v>
      </c>
      <c r="I9348">
        <v>1324</v>
      </c>
      <c r="J9348">
        <v>292.25</v>
      </c>
      <c r="K9348">
        <f>Passenger_Data[[#This Row],[Price_USD]]*1</f>
        <v>292.25</v>
      </c>
      <c r="L9348">
        <v>40</v>
      </c>
      <c r="M9348" t="s">
        <v>40</v>
      </c>
      <c r="N9348" t="s">
        <v>41</v>
      </c>
      <c r="O9348" t="s">
        <v>32</v>
      </c>
      <c r="P9348" t="s">
        <v>33</v>
      </c>
      <c r="Q9348">
        <v>1</v>
      </c>
      <c r="R9348" t="s">
        <v>65</v>
      </c>
      <c r="S9348" t="s">
        <v>35</v>
      </c>
      <c r="T9348">
        <v>6.5</v>
      </c>
      <c r="U9348">
        <v>7</v>
      </c>
      <c r="V9348">
        <v>86</v>
      </c>
      <c r="W9348">
        <v>0</v>
      </c>
      <c r="X9348">
        <v>0</v>
      </c>
      <c r="Y9348" t="s">
        <v>45</v>
      </c>
    </row>
    <row r="9349" spans="1:25" x14ac:dyDescent="0.25">
      <c r="A9349" t="s">
        <v>11397</v>
      </c>
      <c r="B9349" t="s">
        <v>5157</v>
      </c>
      <c r="C9349" t="s">
        <v>73</v>
      </c>
      <c r="D9349" t="s">
        <v>59</v>
      </c>
      <c r="E9349" t="s">
        <v>27</v>
      </c>
      <c r="F9349" s="1" t="s">
        <v>21403</v>
      </c>
      <c r="G9349">
        <v>179</v>
      </c>
      <c r="H9349" t="s">
        <v>29</v>
      </c>
      <c r="I9349">
        <v>653</v>
      </c>
      <c r="J9349">
        <v>417.29</v>
      </c>
      <c r="K9349">
        <f>Passenger_Data[[#This Row],[Price_USD]]*1</f>
        <v>417.29</v>
      </c>
      <c r="L9349">
        <v>73</v>
      </c>
      <c r="M9349" t="s">
        <v>40</v>
      </c>
      <c r="N9349" t="s">
        <v>41</v>
      </c>
      <c r="O9349" t="s">
        <v>33</v>
      </c>
      <c r="P9349" t="s">
        <v>83</v>
      </c>
      <c r="Q9349">
        <v>1</v>
      </c>
      <c r="R9349" t="s">
        <v>65</v>
      </c>
      <c r="S9349" t="s">
        <v>68</v>
      </c>
      <c r="T9349">
        <v>7.6</v>
      </c>
      <c r="U9349">
        <v>1</v>
      </c>
      <c r="V9349">
        <v>93</v>
      </c>
      <c r="W9349">
        <v>0</v>
      </c>
      <c r="X9349">
        <v>0</v>
      </c>
      <c r="Y9349" t="s">
        <v>45</v>
      </c>
    </row>
    <row r="9350" spans="1:25" x14ac:dyDescent="0.25">
      <c r="A9350" t="s">
        <v>11398</v>
      </c>
      <c r="B9350" t="s">
        <v>818</v>
      </c>
      <c r="C9350" t="s">
        <v>73</v>
      </c>
      <c r="D9350" t="s">
        <v>39</v>
      </c>
      <c r="E9350" t="s">
        <v>59</v>
      </c>
      <c r="F9350" s="1" t="s">
        <v>21404</v>
      </c>
      <c r="G9350">
        <v>136</v>
      </c>
      <c r="H9350" t="s">
        <v>29</v>
      </c>
      <c r="I9350">
        <v>1259</v>
      </c>
      <c r="J9350">
        <v>495.75</v>
      </c>
      <c r="K9350">
        <f>Passenger_Data[[#This Row],[Price_USD]]*1</f>
        <v>495.75</v>
      </c>
      <c r="L9350">
        <v>58</v>
      </c>
      <c r="M9350" t="s">
        <v>40</v>
      </c>
      <c r="N9350" t="s">
        <v>31</v>
      </c>
      <c r="O9350" t="s">
        <v>42</v>
      </c>
      <c r="P9350" t="s">
        <v>50</v>
      </c>
      <c r="Q9350">
        <v>1</v>
      </c>
      <c r="R9350" t="s">
        <v>51</v>
      </c>
      <c r="S9350" t="s">
        <v>44</v>
      </c>
      <c r="T9350">
        <v>6</v>
      </c>
      <c r="U9350">
        <v>1</v>
      </c>
      <c r="V9350">
        <v>17</v>
      </c>
      <c r="W9350">
        <v>0</v>
      </c>
      <c r="X9350">
        <v>0</v>
      </c>
      <c r="Y9350" t="s">
        <v>36</v>
      </c>
    </row>
    <row r="9351" spans="1:25" x14ac:dyDescent="0.25">
      <c r="A9351" t="s">
        <v>11399</v>
      </c>
      <c r="B9351" t="s">
        <v>690</v>
      </c>
      <c r="C9351" t="s">
        <v>73</v>
      </c>
      <c r="D9351" t="s">
        <v>55</v>
      </c>
      <c r="E9351" t="s">
        <v>28</v>
      </c>
      <c r="F9351" s="1" t="s">
        <v>21405</v>
      </c>
      <c r="G9351">
        <v>118</v>
      </c>
      <c r="H9351" t="s">
        <v>29</v>
      </c>
      <c r="I9351">
        <v>1248</v>
      </c>
      <c r="J9351">
        <v>396.21</v>
      </c>
      <c r="K9351">
        <f>Passenger_Data[[#This Row],[Price_USD]]*1</f>
        <v>396.21</v>
      </c>
      <c r="L9351">
        <v>29</v>
      </c>
      <c r="M9351" t="s">
        <v>30</v>
      </c>
      <c r="N9351" t="s">
        <v>41</v>
      </c>
      <c r="O9351" t="s">
        <v>32</v>
      </c>
      <c r="P9351" t="s">
        <v>33</v>
      </c>
      <c r="Q9351">
        <v>3</v>
      </c>
      <c r="R9351" t="s">
        <v>51</v>
      </c>
      <c r="S9351" t="s">
        <v>44</v>
      </c>
      <c r="T9351">
        <v>7.6</v>
      </c>
      <c r="U9351">
        <v>10</v>
      </c>
      <c r="V9351">
        <v>91</v>
      </c>
      <c r="W9351">
        <v>0</v>
      </c>
      <c r="X9351">
        <v>0</v>
      </c>
      <c r="Y9351" t="s">
        <v>45</v>
      </c>
    </row>
    <row r="9352" spans="1:25" x14ac:dyDescent="0.25">
      <c r="A9352" t="s">
        <v>11400</v>
      </c>
      <c r="B9352" t="s">
        <v>2819</v>
      </c>
      <c r="C9352" t="s">
        <v>48</v>
      </c>
      <c r="D9352" t="s">
        <v>64</v>
      </c>
      <c r="E9352" t="s">
        <v>28</v>
      </c>
      <c r="F9352" s="1" t="s">
        <v>21406</v>
      </c>
      <c r="G9352">
        <v>164</v>
      </c>
      <c r="H9352" t="s">
        <v>108</v>
      </c>
      <c r="I9352">
        <v>1717</v>
      </c>
      <c r="J9352">
        <v>135.03</v>
      </c>
      <c r="K9352">
        <f>Passenger_Data[[#This Row],[Price_USD]]*1</f>
        <v>135.03</v>
      </c>
      <c r="L9352">
        <v>41</v>
      </c>
      <c r="M9352" t="s">
        <v>30</v>
      </c>
      <c r="N9352" t="s">
        <v>60</v>
      </c>
      <c r="O9352" t="s">
        <v>32</v>
      </c>
      <c r="P9352" t="s">
        <v>50</v>
      </c>
      <c r="Q9352">
        <v>1</v>
      </c>
      <c r="R9352" t="s">
        <v>43</v>
      </c>
      <c r="S9352" t="s">
        <v>68</v>
      </c>
      <c r="T9352">
        <v>8.1999999999999993</v>
      </c>
      <c r="U9352">
        <v>14</v>
      </c>
      <c r="V9352">
        <v>35</v>
      </c>
      <c r="W9352">
        <v>0</v>
      </c>
      <c r="X9352">
        <v>0</v>
      </c>
      <c r="Y9352" t="s">
        <v>77</v>
      </c>
    </row>
    <row r="9353" spans="1:25" x14ac:dyDescent="0.25">
      <c r="A9353" t="s">
        <v>11401</v>
      </c>
      <c r="B9353" t="s">
        <v>932</v>
      </c>
      <c r="C9353" t="s">
        <v>26</v>
      </c>
      <c r="D9353" t="s">
        <v>49</v>
      </c>
      <c r="E9353" t="s">
        <v>55</v>
      </c>
      <c r="F9353" s="1" t="s">
        <v>21407</v>
      </c>
      <c r="G9353">
        <v>172</v>
      </c>
      <c r="H9353" t="s">
        <v>108</v>
      </c>
      <c r="I9353">
        <v>1208</v>
      </c>
      <c r="J9353">
        <v>370.28</v>
      </c>
      <c r="K9353">
        <f>Passenger_Data[[#This Row],[Price_USD]]*1</f>
        <v>370.28</v>
      </c>
      <c r="L9353">
        <v>26</v>
      </c>
      <c r="M9353" t="s">
        <v>30</v>
      </c>
      <c r="N9353" t="s">
        <v>60</v>
      </c>
      <c r="O9353" t="s">
        <v>56</v>
      </c>
      <c r="P9353" t="s">
        <v>50</v>
      </c>
      <c r="Q9353">
        <v>0</v>
      </c>
      <c r="R9353" t="s">
        <v>65</v>
      </c>
      <c r="S9353" t="s">
        <v>68</v>
      </c>
      <c r="T9353">
        <v>5.9</v>
      </c>
      <c r="U9353">
        <v>3</v>
      </c>
      <c r="V9353">
        <v>119</v>
      </c>
      <c r="W9353">
        <v>0</v>
      </c>
      <c r="X9353">
        <v>0</v>
      </c>
      <c r="Y9353" t="s">
        <v>45</v>
      </c>
    </row>
    <row r="9354" spans="1:25" x14ac:dyDescent="0.25">
      <c r="A9354" t="s">
        <v>11402</v>
      </c>
      <c r="B9354" t="s">
        <v>4998</v>
      </c>
      <c r="C9354" t="s">
        <v>26</v>
      </c>
      <c r="D9354" t="s">
        <v>49</v>
      </c>
      <c r="E9354" t="s">
        <v>59</v>
      </c>
      <c r="F9354" s="1" t="s">
        <v>21408</v>
      </c>
      <c r="G9354">
        <v>221</v>
      </c>
      <c r="H9354" t="s">
        <v>86</v>
      </c>
      <c r="I9354">
        <v>853</v>
      </c>
      <c r="J9354">
        <v>266.33999999999997</v>
      </c>
      <c r="K9354">
        <f>Passenger_Data[[#This Row],[Price_USD]]*1</f>
        <v>266.33999999999997</v>
      </c>
      <c r="L9354">
        <v>66</v>
      </c>
      <c r="M9354" t="s">
        <v>30</v>
      </c>
      <c r="N9354" t="s">
        <v>31</v>
      </c>
      <c r="O9354" t="s">
        <v>56</v>
      </c>
      <c r="P9354" t="s">
        <v>50</v>
      </c>
      <c r="Q9354">
        <v>3</v>
      </c>
      <c r="R9354" t="s">
        <v>43</v>
      </c>
      <c r="S9354" t="s">
        <v>68</v>
      </c>
      <c r="T9354">
        <v>9.4</v>
      </c>
      <c r="U9354">
        <v>0</v>
      </c>
      <c r="V9354">
        <v>67</v>
      </c>
      <c r="W9354">
        <v>0</v>
      </c>
      <c r="X9354">
        <v>0</v>
      </c>
      <c r="Y9354" t="s">
        <v>77</v>
      </c>
    </row>
    <row r="9355" spans="1:25" x14ac:dyDescent="0.25">
      <c r="A9355" t="s">
        <v>11403</v>
      </c>
      <c r="B9355" t="s">
        <v>7317</v>
      </c>
      <c r="C9355" t="s">
        <v>54</v>
      </c>
      <c r="D9355" t="s">
        <v>55</v>
      </c>
      <c r="E9355" t="s">
        <v>27</v>
      </c>
      <c r="F9355" s="1" t="s">
        <v>21409</v>
      </c>
      <c r="G9355">
        <v>185</v>
      </c>
      <c r="H9355" t="s">
        <v>29</v>
      </c>
      <c r="I9355">
        <v>854</v>
      </c>
      <c r="J9355">
        <v>450.25</v>
      </c>
      <c r="K9355">
        <f>Passenger_Data[[#This Row],[Price_USD]]*1</f>
        <v>450.25</v>
      </c>
      <c r="L9355">
        <v>19</v>
      </c>
      <c r="M9355" t="s">
        <v>30</v>
      </c>
      <c r="N9355" t="s">
        <v>31</v>
      </c>
      <c r="O9355" t="s">
        <v>32</v>
      </c>
      <c r="P9355" t="s">
        <v>50</v>
      </c>
      <c r="Q9355">
        <v>0</v>
      </c>
      <c r="R9355" t="s">
        <v>65</v>
      </c>
      <c r="S9355" t="s">
        <v>61</v>
      </c>
      <c r="T9355">
        <v>8.5</v>
      </c>
      <c r="U9355">
        <v>38</v>
      </c>
      <c r="V9355">
        <v>3</v>
      </c>
      <c r="W9355">
        <v>0</v>
      </c>
      <c r="X9355">
        <v>0</v>
      </c>
      <c r="Y9355" t="s">
        <v>36</v>
      </c>
    </row>
    <row r="9356" spans="1:25" x14ac:dyDescent="0.25">
      <c r="A9356" t="s">
        <v>11404</v>
      </c>
      <c r="B9356" t="s">
        <v>3946</v>
      </c>
      <c r="C9356" t="s">
        <v>82</v>
      </c>
      <c r="D9356" t="s">
        <v>59</v>
      </c>
      <c r="E9356" t="s">
        <v>59</v>
      </c>
      <c r="F9356" s="1" t="s">
        <v>21410</v>
      </c>
      <c r="G9356">
        <v>144</v>
      </c>
      <c r="H9356" t="s">
        <v>29</v>
      </c>
      <c r="I9356">
        <v>1037</v>
      </c>
      <c r="J9356">
        <v>150.34</v>
      </c>
      <c r="K9356">
        <f>Passenger_Data[[#This Row],[Price_USD]]*1</f>
        <v>150.34</v>
      </c>
      <c r="L9356">
        <v>50</v>
      </c>
      <c r="M9356" t="s">
        <v>40</v>
      </c>
      <c r="N9356" t="s">
        <v>31</v>
      </c>
      <c r="O9356" t="s">
        <v>56</v>
      </c>
      <c r="P9356" t="s">
        <v>50</v>
      </c>
      <c r="Q9356">
        <v>2</v>
      </c>
      <c r="R9356" t="s">
        <v>43</v>
      </c>
      <c r="S9356" t="s">
        <v>68</v>
      </c>
      <c r="T9356">
        <v>4.3</v>
      </c>
      <c r="U9356">
        <v>7</v>
      </c>
      <c r="V9356">
        <v>41</v>
      </c>
      <c r="W9356">
        <v>0</v>
      </c>
      <c r="X9356">
        <v>0</v>
      </c>
      <c r="Y9356" t="s">
        <v>45</v>
      </c>
    </row>
    <row r="9357" spans="1:25" x14ac:dyDescent="0.25">
      <c r="A9357" t="s">
        <v>11405</v>
      </c>
      <c r="B9357" t="s">
        <v>5575</v>
      </c>
      <c r="C9357" t="s">
        <v>48</v>
      </c>
      <c r="D9357" t="s">
        <v>64</v>
      </c>
      <c r="E9357" t="s">
        <v>76</v>
      </c>
      <c r="F9357" s="1" t="s">
        <v>21411</v>
      </c>
      <c r="G9357">
        <v>169</v>
      </c>
      <c r="H9357" t="s">
        <v>86</v>
      </c>
      <c r="I9357">
        <v>1151</v>
      </c>
      <c r="J9357">
        <v>442.51</v>
      </c>
      <c r="K9357">
        <f>Passenger_Data[[#This Row],[Price_USD]]*1</f>
        <v>442.51</v>
      </c>
      <c r="L9357">
        <v>67</v>
      </c>
      <c r="M9357" t="s">
        <v>40</v>
      </c>
      <c r="N9357" t="s">
        <v>31</v>
      </c>
      <c r="O9357" t="s">
        <v>56</v>
      </c>
      <c r="P9357" t="s">
        <v>50</v>
      </c>
      <c r="Q9357">
        <v>1</v>
      </c>
      <c r="R9357" t="s">
        <v>34</v>
      </c>
      <c r="S9357" t="s">
        <v>68</v>
      </c>
      <c r="T9357">
        <v>6.2</v>
      </c>
      <c r="U9357">
        <v>52</v>
      </c>
      <c r="V9357">
        <v>48</v>
      </c>
      <c r="W9357">
        <v>0</v>
      </c>
      <c r="X9357">
        <v>0</v>
      </c>
      <c r="Y9357" t="s">
        <v>45</v>
      </c>
    </row>
    <row r="9358" spans="1:25" x14ac:dyDescent="0.25">
      <c r="A9358" t="s">
        <v>11406</v>
      </c>
      <c r="B9358" t="s">
        <v>2844</v>
      </c>
      <c r="C9358" t="s">
        <v>82</v>
      </c>
      <c r="D9358" t="s">
        <v>64</v>
      </c>
      <c r="E9358" t="s">
        <v>27</v>
      </c>
      <c r="F9358" s="1" t="s">
        <v>21412</v>
      </c>
      <c r="G9358">
        <v>272</v>
      </c>
      <c r="H9358" t="s">
        <v>29</v>
      </c>
      <c r="I9358">
        <v>949</v>
      </c>
      <c r="J9358">
        <v>235.33</v>
      </c>
      <c r="K9358">
        <f>Passenger_Data[[#This Row],[Price_USD]]*1</f>
        <v>235.33</v>
      </c>
      <c r="L9358">
        <v>52</v>
      </c>
      <c r="M9358" t="s">
        <v>40</v>
      </c>
      <c r="N9358" t="s">
        <v>31</v>
      </c>
      <c r="O9358" t="s">
        <v>32</v>
      </c>
      <c r="P9358" t="s">
        <v>50</v>
      </c>
      <c r="Q9358">
        <v>2</v>
      </c>
      <c r="R9358" t="s">
        <v>65</v>
      </c>
      <c r="S9358" t="s">
        <v>35</v>
      </c>
      <c r="T9358">
        <v>7.2</v>
      </c>
      <c r="U9358">
        <v>17</v>
      </c>
      <c r="V9358">
        <v>82</v>
      </c>
      <c r="W9358">
        <v>0</v>
      </c>
      <c r="X9358">
        <v>1</v>
      </c>
      <c r="Y9358" t="s">
        <v>45</v>
      </c>
    </row>
    <row r="9359" spans="1:25" x14ac:dyDescent="0.25">
      <c r="A9359" t="s">
        <v>11407</v>
      </c>
      <c r="B9359" t="s">
        <v>1542</v>
      </c>
      <c r="C9359" t="s">
        <v>54</v>
      </c>
      <c r="D9359" t="s">
        <v>59</v>
      </c>
      <c r="E9359" t="s">
        <v>49</v>
      </c>
      <c r="F9359" s="1" t="s">
        <v>21413</v>
      </c>
      <c r="G9359">
        <v>231</v>
      </c>
      <c r="H9359" t="s">
        <v>29</v>
      </c>
      <c r="I9359">
        <v>1544</v>
      </c>
      <c r="J9359">
        <v>104.34</v>
      </c>
      <c r="K9359">
        <f>Passenger_Data[[#This Row],[Price_USD]]*1</f>
        <v>104.34</v>
      </c>
      <c r="L9359">
        <v>43</v>
      </c>
      <c r="M9359" t="s">
        <v>40</v>
      </c>
      <c r="N9359" t="s">
        <v>31</v>
      </c>
      <c r="O9359" t="s">
        <v>42</v>
      </c>
      <c r="P9359" t="s">
        <v>50</v>
      </c>
      <c r="Q9359">
        <v>2</v>
      </c>
      <c r="R9359" t="s">
        <v>43</v>
      </c>
      <c r="S9359" t="s">
        <v>61</v>
      </c>
      <c r="T9359">
        <v>7.6</v>
      </c>
      <c r="U9359">
        <v>18</v>
      </c>
      <c r="V9359">
        <v>74</v>
      </c>
      <c r="W9359">
        <v>0</v>
      </c>
      <c r="X9359">
        <v>0</v>
      </c>
      <c r="Y9359" t="s">
        <v>77</v>
      </c>
    </row>
    <row r="9360" spans="1:25" x14ac:dyDescent="0.25">
      <c r="A9360" t="s">
        <v>11408</v>
      </c>
      <c r="B9360" t="s">
        <v>2626</v>
      </c>
      <c r="C9360" t="s">
        <v>73</v>
      </c>
      <c r="D9360" t="s">
        <v>59</v>
      </c>
      <c r="E9360" t="s">
        <v>27</v>
      </c>
      <c r="F9360" s="1" t="s">
        <v>21414</v>
      </c>
      <c r="G9360">
        <v>158</v>
      </c>
      <c r="H9360" t="s">
        <v>29</v>
      </c>
      <c r="I9360">
        <v>1078</v>
      </c>
      <c r="J9360">
        <v>274.74</v>
      </c>
      <c r="K9360">
        <f>Passenger_Data[[#This Row],[Price_USD]]*1</f>
        <v>274.74</v>
      </c>
      <c r="L9360">
        <v>32</v>
      </c>
      <c r="M9360" t="s">
        <v>40</v>
      </c>
      <c r="N9360" t="s">
        <v>60</v>
      </c>
      <c r="O9360" t="s">
        <v>56</v>
      </c>
      <c r="P9360" t="s">
        <v>33</v>
      </c>
      <c r="Q9360">
        <v>2</v>
      </c>
      <c r="R9360" t="s">
        <v>51</v>
      </c>
      <c r="S9360" t="s">
        <v>44</v>
      </c>
      <c r="T9360">
        <v>6.1</v>
      </c>
      <c r="U9360">
        <v>34</v>
      </c>
      <c r="V9360">
        <v>29</v>
      </c>
      <c r="W9360">
        <v>0</v>
      </c>
      <c r="X9360">
        <v>0</v>
      </c>
      <c r="Y9360" t="s">
        <v>36</v>
      </c>
    </row>
    <row r="9361" spans="1:25" x14ac:dyDescent="0.25">
      <c r="A9361" t="s">
        <v>11409</v>
      </c>
      <c r="B9361" t="s">
        <v>4525</v>
      </c>
      <c r="C9361" t="s">
        <v>48</v>
      </c>
      <c r="D9361" t="s">
        <v>39</v>
      </c>
      <c r="E9361" t="s">
        <v>39</v>
      </c>
      <c r="F9361" s="1" t="s">
        <v>21415</v>
      </c>
      <c r="G9361">
        <v>125</v>
      </c>
      <c r="H9361" t="s">
        <v>29</v>
      </c>
      <c r="I9361">
        <v>832</v>
      </c>
      <c r="J9361">
        <v>399.5</v>
      </c>
      <c r="K9361">
        <f>Passenger_Data[[#This Row],[Price_USD]]*1</f>
        <v>399.5</v>
      </c>
      <c r="L9361">
        <v>37</v>
      </c>
      <c r="M9361" t="s">
        <v>40</v>
      </c>
      <c r="N9361" t="s">
        <v>60</v>
      </c>
      <c r="O9361" t="s">
        <v>33</v>
      </c>
      <c r="P9361" t="s">
        <v>50</v>
      </c>
      <c r="Q9361">
        <v>3</v>
      </c>
      <c r="R9361" t="s">
        <v>65</v>
      </c>
      <c r="S9361" t="s">
        <v>44</v>
      </c>
      <c r="T9361">
        <v>9.4</v>
      </c>
      <c r="U9361">
        <v>6</v>
      </c>
      <c r="V9361">
        <v>24</v>
      </c>
      <c r="W9361">
        <v>0</v>
      </c>
      <c r="X9361">
        <v>0</v>
      </c>
      <c r="Y9361" t="s">
        <v>36</v>
      </c>
    </row>
    <row r="9362" spans="1:25" x14ac:dyDescent="0.25">
      <c r="A9362" t="s">
        <v>11410</v>
      </c>
      <c r="B9362" t="s">
        <v>628</v>
      </c>
      <c r="C9362" t="s">
        <v>73</v>
      </c>
      <c r="D9362" t="s">
        <v>76</v>
      </c>
      <c r="E9362" t="s">
        <v>39</v>
      </c>
      <c r="F9362" s="1" t="s">
        <v>21416</v>
      </c>
      <c r="G9362">
        <v>128</v>
      </c>
      <c r="H9362" t="s">
        <v>29</v>
      </c>
      <c r="I9362">
        <v>993</v>
      </c>
      <c r="J9362">
        <v>450.6</v>
      </c>
      <c r="K9362">
        <f>Passenger_Data[[#This Row],[Price_USD]]*1</f>
        <v>450.6</v>
      </c>
      <c r="L9362">
        <v>23</v>
      </c>
      <c r="M9362" t="s">
        <v>30</v>
      </c>
      <c r="N9362" t="s">
        <v>60</v>
      </c>
      <c r="O9362" t="s">
        <v>56</v>
      </c>
      <c r="P9362" t="s">
        <v>83</v>
      </c>
      <c r="Q9362">
        <v>1</v>
      </c>
      <c r="R9362" t="s">
        <v>65</v>
      </c>
      <c r="S9362" t="s">
        <v>44</v>
      </c>
      <c r="T9362">
        <v>6.3</v>
      </c>
      <c r="U9362">
        <v>12</v>
      </c>
      <c r="V9362">
        <v>71</v>
      </c>
      <c r="W9362">
        <v>0</v>
      </c>
      <c r="X9362">
        <v>0</v>
      </c>
      <c r="Y9362" t="s">
        <v>45</v>
      </c>
    </row>
    <row r="9363" spans="1:25" x14ac:dyDescent="0.25">
      <c r="A9363" t="s">
        <v>11411</v>
      </c>
      <c r="B9363" t="s">
        <v>5242</v>
      </c>
      <c r="C9363" t="s">
        <v>54</v>
      </c>
      <c r="D9363" t="s">
        <v>28</v>
      </c>
      <c r="E9363" t="s">
        <v>39</v>
      </c>
      <c r="F9363" s="1" t="s">
        <v>21417</v>
      </c>
      <c r="G9363">
        <v>142</v>
      </c>
      <c r="H9363" t="s">
        <v>29</v>
      </c>
      <c r="I9363">
        <v>1640</v>
      </c>
      <c r="J9363">
        <v>256.20999999999998</v>
      </c>
      <c r="K9363">
        <f>Passenger_Data[[#This Row],[Price_USD]]*1</f>
        <v>256.20999999999998</v>
      </c>
      <c r="L9363">
        <v>20</v>
      </c>
      <c r="M9363" t="s">
        <v>30</v>
      </c>
      <c r="N9363" t="s">
        <v>31</v>
      </c>
      <c r="O9363" t="s">
        <v>33</v>
      </c>
      <c r="P9363" t="s">
        <v>264</v>
      </c>
      <c r="Q9363">
        <v>0</v>
      </c>
      <c r="R9363" t="s">
        <v>65</v>
      </c>
      <c r="S9363" t="s">
        <v>35</v>
      </c>
      <c r="T9363">
        <v>6.5</v>
      </c>
      <c r="U9363">
        <v>16</v>
      </c>
      <c r="V9363">
        <v>30</v>
      </c>
      <c r="W9363">
        <v>0</v>
      </c>
      <c r="X9363">
        <v>1</v>
      </c>
      <c r="Y9363" t="s">
        <v>45</v>
      </c>
    </row>
    <row r="9364" spans="1:25" x14ac:dyDescent="0.25">
      <c r="A9364" t="s">
        <v>11412</v>
      </c>
      <c r="B9364" t="s">
        <v>2751</v>
      </c>
      <c r="C9364" t="s">
        <v>82</v>
      </c>
      <c r="D9364" t="s">
        <v>64</v>
      </c>
      <c r="E9364" t="s">
        <v>49</v>
      </c>
      <c r="F9364" s="1" t="s">
        <v>21418</v>
      </c>
      <c r="G9364">
        <v>203</v>
      </c>
      <c r="H9364" t="s">
        <v>29</v>
      </c>
      <c r="I9364">
        <v>1274</v>
      </c>
      <c r="J9364">
        <v>303.52999999999997</v>
      </c>
      <c r="K9364">
        <f>Passenger_Data[[#This Row],[Price_USD]]*1</f>
        <v>303.52999999999997</v>
      </c>
      <c r="L9364">
        <v>69</v>
      </c>
      <c r="M9364" t="s">
        <v>30</v>
      </c>
      <c r="N9364" t="s">
        <v>60</v>
      </c>
      <c r="O9364" t="s">
        <v>33</v>
      </c>
      <c r="P9364" t="s">
        <v>83</v>
      </c>
      <c r="Q9364">
        <v>1</v>
      </c>
      <c r="R9364" t="s">
        <v>43</v>
      </c>
      <c r="S9364" t="s">
        <v>68</v>
      </c>
      <c r="T9364">
        <v>2.5</v>
      </c>
      <c r="U9364">
        <v>1</v>
      </c>
      <c r="V9364">
        <v>119</v>
      </c>
      <c r="W9364">
        <v>0</v>
      </c>
      <c r="X9364">
        <v>1</v>
      </c>
      <c r="Y9364" t="s">
        <v>45</v>
      </c>
    </row>
    <row r="9365" spans="1:25" x14ac:dyDescent="0.25">
      <c r="A9365" t="s">
        <v>11413</v>
      </c>
      <c r="B9365" t="s">
        <v>6684</v>
      </c>
      <c r="C9365" t="s">
        <v>26</v>
      </c>
      <c r="D9365" t="s">
        <v>27</v>
      </c>
      <c r="E9365" t="s">
        <v>55</v>
      </c>
      <c r="F9365" s="1" t="s">
        <v>21419</v>
      </c>
      <c r="G9365">
        <v>212</v>
      </c>
      <c r="H9365" t="s">
        <v>86</v>
      </c>
      <c r="I9365">
        <v>1470</v>
      </c>
      <c r="J9365">
        <v>526.05999999999995</v>
      </c>
      <c r="K9365">
        <f>Passenger_Data[[#This Row],[Price_USD]]*1</f>
        <v>526.05999999999995</v>
      </c>
      <c r="L9365">
        <v>24</v>
      </c>
      <c r="M9365" t="s">
        <v>40</v>
      </c>
      <c r="N9365" t="s">
        <v>31</v>
      </c>
      <c r="O9365" t="s">
        <v>33</v>
      </c>
      <c r="P9365" t="s">
        <v>83</v>
      </c>
      <c r="Q9365">
        <v>3</v>
      </c>
      <c r="R9365" t="s">
        <v>65</v>
      </c>
      <c r="S9365" t="s">
        <v>61</v>
      </c>
      <c r="T9365">
        <v>5</v>
      </c>
      <c r="U9365">
        <v>37</v>
      </c>
      <c r="V9365">
        <v>105</v>
      </c>
      <c r="W9365">
        <v>0</v>
      </c>
      <c r="X9365">
        <v>0</v>
      </c>
      <c r="Y9365" t="s">
        <v>36</v>
      </c>
    </row>
    <row r="9366" spans="1:25" x14ac:dyDescent="0.25">
      <c r="A9366" t="s">
        <v>11414</v>
      </c>
      <c r="B9366" t="s">
        <v>1115</v>
      </c>
      <c r="C9366" t="s">
        <v>82</v>
      </c>
      <c r="D9366" t="s">
        <v>39</v>
      </c>
      <c r="E9366" t="s">
        <v>55</v>
      </c>
      <c r="F9366" s="1" t="s">
        <v>21420</v>
      </c>
      <c r="G9366">
        <v>269</v>
      </c>
      <c r="H9366" t="s">
        <v>29</v>
      </c>
      <c r="I9366">
        <v>1374</v>
      </c>
      <c r="J9366">
        <v>362.63</v>
      </c>
      <c r="K9366">
        <f>Passenger_Data[[#This Row],[Price_USD]]*1</f>
        <v>362.63</v>
      </c>
      <c r="L9366">
        <v>63</v>
      </c>
      <c r="M9366" t="s">
        <v>30</v>
      </c>
      <c r="N9366" t="s">
        <v>31</v>
      </c>
      <c r="O9366" t="s">
        <v>42</v>
      </c>
      <c r="P9366" t="s">
        <v>83</v>
      </c>
      <c r="Q9366">
        <v>1</v>
      </c>
      <c r="R9366" t="s">
        <v>65</v>
      </c>
      <c r="S9366" t="s">
        <v>35</v>
      </c>
      <c r="T9366">
        <v>9.6999999999999993</v>
      </c>
      <c r="U9366">
        <v>14</v>
      </c>
      <c r="V9366">
        <v>41</v>
      </c>
      <c r="W9366">
        <v>0</v>
      </c>
      <c r="X9366">
        <v>0</v>
      </c>
      <c r="Y9366" t="s">
        <v>77</v>
      </c>
    </row>
    <row r="9367" spans="1:25" x14ac:dyDescent="0.25">
      <c r="A9367" t="s">
        <v>11415</v>
      </c>
      <c r="B9367" t="s">
        <v>1829</v>
      </c>
      <c r="C9367" t="s">
        <v>54</v>
      </c>
      <c r="D9367" t="s">
        <v>49</v>
      </c>
      <c r="E9367" t="s">
        <v>39</v>
      </c>
      <c r="F9367" s="1" t="s">
        <v>21421</v>
      </c>
      <c r="G9367">
        <v>295</v>
      </c>
      <c r="H9367" t="s">
        <v>86</v>
      </c>
      <c r="I9367">
        <v>1122</v>
      </c>
      <c r="J9367">
        <v>262.24</v>
      </c>
      <c r="K9367">
        <f>Passenger_Data[[#This Row],[Price_USD]]*1</f>
        <v>262.24</v>
      </c>
      <c r="L9367">
        <v>78</v>
      </c>
      <c r="M9367" t="s">
        <v>30</v>
      </c>
      <c r="N9367" t="s">
        <v>41</v>
      </c>
      <c r="O9367" t="s">
        <v>33</v>
      </c>
      <c r="P9367" t="s">
        <v>50</v>
      </c>
      <c r="Q9367">
        <v>0</v>
      </c>
      <c r="R9367" t="s">
        <v>51</v>
      </c>
      <c r="S9367" t="s">
        <v>61</v>
      </c>
      <c r="T9367">
        <v>8.1</v>
      </c>
      <c r="U9367">
        <v>3</v>
      </c>
      <c r="V9367">
        <v>15</v>
      </c>
      <c r="W9367">
        <v>0</v>
      </c>
      <c r="X9367">
        <v>0</v>
      </c>
      <c r="Y9367" t="s">
        <v>45</v>
      </c>
    </row>
    <row r="9368" spans="1:25" x14ac:dyDescent="0.25">
      <c r="A9368" t="s">
        <v>11416</v>
      </c>
      <c r="B9368" t="s">
        <v>349</v>
      </c>
      <c r="C9368" t="s">
        <v>48</v>
      </c>
      <c r="D9368" t="s">
        <v>55</v>
      </c>
      <c r="E9368" t="s">
        <v>27</v>
      </c>
      <c r="F9368" s="1" t="s">
        <v>21422</v>
      </c>
      <c r="G9368">
        <v>157</v>
      </c>
      <c r="H9368" t="s">
        <v>29</v>
      </c>
      <c r="I9368">
        <v>1168</v>
      </c>
      <c r="J9368">
        <v>339.7</v>
      </c>
      <c r="K9368">
        <f>Passenger_Data[[#This Row],[Price_USD]]*1</f>
        <v>339.7</v>
      </c>
      <c r="L9368">
        <v>75</v>
      </c>
      <c r="M9368" t="s">
        <v>30</v>
      </c>
      <c r="N9368" t="s">
        <v>31</v>
      </c>
      <c r="O9368" t="s">
        <v>56</v>
      </c>
      <c r="P9368" t="s">
        <v>50</v>
      </c>
      <c r="Q9368">
        <v>0</v>
      </c>
      <c r="R9368" t="s">
        <v>65</v>
      </c>
      <c r="S9368" t="s">
        <v>44</v>
      </c>
      <c r="T9368">
        <v>6.7</v>
      </c>
      <c r="U9368">
        <v>42</v>
      </c>
      <c r="V9368">
        <v>89</v>
      </c>
      <c r="W9368">
        <v>0</v>
      </c>
      <c r="X9368">
        <v>0</v>
      </c>
      <c r="Y9368" t="s">
        <v>45</v>
      </c>
    </row>
    <row r="9369" spans="1:25" x14ac:dyDescent="0.25">
      <c r="A9369" t="s">
        <v>11417</v>
      </c>
      <c r="B9369" t="s">
        <v>1016</v>
      </c>
      <c r="C9369" t="s">
        <v>26</v>
      </c>
      <c r="D9369" t="s">
        <v>28</v>
      </c>
      <c r="E9369" t="s">
        <v>28</v>
      </c>
      <c r="F9369" s="1" t="s">
        <v>21423</v>
      </c>
      <c r="G9369">
        <v>74</v>
      </c>
      <c r="H9369" t="s">
        <v>29</v>
      </c>
      <c r="I9369">
        <v>1002</v>
      </c>
      <c r="J9369">
        <v>645.69000000000005</v>
      </c>
      <c r="K9369">
        <f>Passenger_Data[[#This Row],[Price_USD]]*1</f>
        <v>645.69000000000005</v>
      </c>
      <c r="L9369">
        <v>30</v>
      </c>
      <c r="M9369" t="s">
        <v>40</v>
      </c>
      <c r="N9369" t="s">
        <v>31</v>
      </c>
      <c r="O9369" t="s">
        <v>56</v>
      </c>
      <c r="P9369" t="s">
        <v>33</v>
      </c>
      <c r="Q9369">
        <v>1</v>
      </c>
      <c r="R9369" t="s">
        <v>65</v>
      </c>
      <c r="S9369" t="s">
        <v>35</v>
      </c>
      <c r="T9369">
        <v>8.1</v>
      </c>
      <c r="U9369">
        <v>13</v>
      </c>
      <c r="V9369">
        <v>21</v>
      </c>
      <c r="W9369">
        <v>0</v>
      </c>
      <c r="X9369">
        <v>0</v>
      </c>
      <c r="Y9369" t="s">
        <v>77</v>
      </c>
    </row>
    <row r="9370" spans="1:25" x14ac:dyDescent="0.25">
      <c r="A9370" t="s">
        <v>11418</v>
      </c>
      <c r="B9370" t="s">
        <v>3896</v>
      </c>
      <c r="C9370" t="s">
        <v>54</v>
      </c>
      <c r="D9370" t="s">
        <v>28</v>
      </c>
      <c r="E9370" t="s">
        <v>59</v>
      </c>
      <c r="F9370" s="1" t="s">
        <v>21424</v>
      </c>
      <c r="G9370">
        <v>152</v>
      </c>
      <c r="H9370" t="s">
        <v>108</v>
      </c>
      <c r="I9370">
        <v>1273</v>
      </c>
      <c r="J9370">
        <v>280.31</v>
      </c>
      <c r="K9370">
        <f>Passenger_Data[[#This Row],[Price_USD]]*1</f>
        <v>280.31</v>
      </c>
      <c r="L9370">
        <v>46</v>
      </c>
      <c r="M9370" t="s">
        <v>30</v>
      </c>
      <c r="N9370" t="s">
        <v>31</v>
      </c>
      <c r="O9370" t="s">
        <v>56</v>
      </c>
      <c r="P9370" t="s">
        <v>83</v>
      </c>
      <c r="Q9370">
        <v>0</v>
      </c>
      <c r="R9370" t="s">
        <v>65</v>
      </c>
      <c r="S9370" t="s">
        <v>61</v>
      </c>
      <c r="T9370">
        <v>5.9</v>
      </c>
      <c r="U9370">
        <v>1</v>
      </c>
      <c r="V9370">
        <v>3</v>
      </c>
      <c r="W9370">
        <v>0</v>
      </c>
      <c r="X9370">
        <v>0</v>
      </c>
      <c r="Y9370" t="s">
        <v>36</v>
      </c>
    </row>
    <row r="9371" spans="1:25" x14ac:dyDescent="0.25">
      <c r="A9371" t="s">
        <v>11419</v>
      </c>
      <c r="B9371" t="s">
        <v>3262</v>
      </c>
      <c r="C9371" t="s">
        <v>73</v>
      </c>
      <c r="D9371" t="s">
        <v>39</v>
      </c>
      <c r="E9371" t="s">
        <v>55</v>
      </c>
      <c r="F9371" s="1" t="s">
        <v>21425</v>
      </c>
      <c r="G9371">
        <v>270</v>
      </c>
      <c r="H9371" t="s">
        <v>29</v>
      </c>
      <c r="I9371">
        <v>1025</v>
      </c>
      <c r="J9371">
        <v>292.23</v>
      </c>
      <c r="K9371">
        <f>Passenger_Data[[#This Row],[Price_USD]]*1</f>
        <v>292.23</v>
      </c>
      <c r="L9371">
        <v>76</v>
      </c>
      <c r="M9371" t="s">
        <v>40</v>
      </c>
      <c r="N9371" t="s">
        <v>41</v>
      </c>
      <c r="O9371" t="s">
        <v>56</v>
      </c>
      <c r="P9371" t="s">
        <v>50</v>
      </c>
      <c r="Q9371">
        <v>2</v>
      </c>
      <c r="R9371" t="s">
        <v>51</v>
      </c>
      <c r="S9371" t="s">
        <v>68</v>
      </c>
      <c r="T9371">
        <v>5.9</v>
      </c>
      <c r="U9371">
        <v>17</v>
      </c>
      <c r="V9371">
        <v>13</v>
      </c>
      <c r="W9371">
        <v>0</v>
      </c>
      <c r="X9371">
        <v>0</v>
      </c>
      <c r="Y9371" t="s">
        <v>77</v>
      </c>
    </row>
    <row r="9372" spans="1:25" x14ac:dyDescent="0.25">
      <c r="A9372" t="s">
        <v>11420</v>
      </c>
      <c r="B9372" t="s">
        <v>146</v>
      </c>
      <c r="C9372" t="s">
        <v>82</v>
      </c>
      <c r="D9372" t="s">
        <v>27</v>
      </c>
      <c r="E9372" t="s">
        <v>55</v>
      </c>
      <c r="F9372" s="1" t="s">
        <v>21426</v>
      </c>
      <c r="G9372">
        <v>45</v>
      </c>
      <c r="H9372" t="s">
        <v>29</v>
      </c>
      <c r="I9372">
        <v>1180</v>
      </c>
      <c r="J9372">
        <v>378.64</v>
      </c>
      <c r="K9372">
        <f>Passenger_Data[[#This Row],[Price_USD]]*1</f>
        <v>378.64</v>
      </c>
      <c r="L9372">
        <v>55</v>
      </c>
      <c r="M9372" t="s">
        <v>30</v>
      </c>
      <c r="N9372" t="s">
        <v>41</v>
      </c>
      <c r="O9372" t="s">
        <v>42</v>
      </c>
      <c r="P9372" t="s">
        <v>83</v>
      </c>
      <c r="Q9372">
        <v>0</v>
      </c>
      <c r="R9372" t="s">
        <v>51</v>
      </c>
      <c r="S9372" t="s">
        <v>44</v>
      </c>
      <c r="T9372">
        <v>6.9</v>
      </c>
      <c r="U9372">
        <v>1</v>
      </c>
      <c r="V9372">
        <v>103</v>
      </c>
      <c r="W9372">
        <v>0</v>
      </c>
      <c r="X9372">
        <v>0</v>
      </c>
      <c r="Y9372" t="s">
        <v>36</v>
      </c>
    </row>
    <row r="9373" spans="1:25" x14ac:dyDescent="0.25">
      <c r="A9373" t="s">
        <v>11421</v>
      </c>
      <c r="B9373" t="s">
        <v>2726</v>
      </c>
      <c r="C9373" t="s">
        <v>48</v>
      </c>
      <c r="D9373" t="s">
        <v>59</v>
      </c>
      <c r="E9373" t="s">
        <v>49</v>
      </c>
      <c r="F9373" s="1" t="s">
        <v>21427</v>
      </c>
      <c r="G9373">
        <v>190</v>
      </c>
      <c r="H9373" t="s">
        <v>86</v>
      </c>
      <c r="I9373">
        <v>1092</v>
      </c>
      <c r="J9373">
        <v>216.14</v>
      </c>
      <c r="K9373">
        <f>Passenger_Data[[#This Row],[Price_USD]]*1</f>
        <v>216.14</v>
      </c>
      <c r="L9373">
        <v>51</v>
      </c>
      <c r="M9373" t="s">
        <v>40</v>
      </c>
      <c r="N9373" t="s">
        <v>31</v>
      </c>
      <c r="O9373" t="s">
        <v>42</v>
      </c>
      <c r="P9373" t="s">
        <v>50</v>
      </c>
      <c r="Q9373">
        <v>0</v>
      </c>
      <c r="R9373" t="s">
        <v>65</v>
      </c>
      <c r="S9373" t="s">
        <v>61</v>
      </c>
      <c r="T9373">
        <v>5.4</v>
      </c>
      <c r="U9373">
        <v>2</v>
      </c>
      <c r="V9373">
        <v>74</v>
      </c>
      <c r="W9373">
        <v>0</v>
      </c>
      <c r="X9373">
        <v>0</v>
      </c>
      <c r="Y9373" t="s">
        <v>45</v>
      </c>
    </row>
    <row r="9374" spans="1:25" x14ac:dyDescent="0.25">
      <c r="A9374" t="s">
        <v>11422</v>
      </c>
      <c r="B9374" t="s">
        <v>1325</v>
      </c>
      <c r="C9374" t="s">
        <v>48</v>
      </c>
      <c r="D9374" t="s">
        <v>64</v>
      </c>
      <c r="E9374" t="s">
        <v>64</v>
      </c>
      <c r="F9374" s="1" t="s">
        <v>21428</v>
      </c>
      <c r="G9374">
        <v>178</v>
      </c>
      <c r="H9374" t="s">
        <v>29</v>
      </c>
      <c r="I9374">
        <v>1275</v>
      </c>
      <c r="J9374">
        <v>400.11</v>
      </c>
      <c r="K9374">
        <f>Passenger_Data[[#This Row],[Price_USD]]*1</f>
        <v>400.11</v>
      </c>
      <c r="L9374">
        <v>25</v>
      </c>
      <c r="M9374" t="s">
        <v>40</v>
      </c>
      <c r="N9374" t="s">
        <v>41</v>
      </c>
      <c r="O9374" t="s">
        <v>32</v>
      </c>
      <c r="P9374" t="s">
        <v>264</v>
      </c>
      <c r="Q9374">
        <v>1</v>
      </c>
      <c r="R9374" t="s">
        <v>65</v>
      </c>
      <c r="S9374" t="s">
        <v>44</v>
      </c>
      <c r="T9374">
        <v>9.8000000000000007</v>
      </c>
      <c r="U9374">
        <v>2</v>
      </c>
      <c r="V9374">
        <v>78</v>
      </c>
      <c r="W9374">
        <v>0</v>
      </c>
      <c r="X9374">
        <v>1</v>
      </c>
      <c r="Y9374" t="s">
        <v>36</v>
      </c>
    </row>
    <row r="9375" spans="1:25" x14ac:dyDescent="0.25">
      <c r="A9375" t="s">
        <v>11423</v>
      </c>
      <c r="B9375" t="s">
        <v>1613</v>
      </c>
      <c r="C9375" t="s">
        <v>73</v>
      </c>
      <c r="D9375" t="s">
        <v>59</v>
      </c>
      <c r="E9375" t="s">
        <v>27</v>
      </c>
      <c r="F9375" s="1" t="s">
        <v>21429</v>
      </c>
      <c r="G9375">
        <v>217</v>
      </c>
      <c r="H9375" t="s">
        <v>29</v>
      </c>
      <c r="I9375">
        <v>914</v>
      </c>
      <c r="J9375">
        <v>289.57</v>
      </c>
      <c r="K9375">
        <f>Passenger_Data[[#This Row],[Price_USD]]*1</f>
        <v>289.57</v>
      </c>
      <c r="L9375">
        <v>47</v>
      </c>
      <c r="M9375" t="s">
        <v>30</v>
      </c>
      <c r="N9375" t="s">
        <v>31</v>
      </c>
      <c r="O9375" t="s">
        <v>32</v>
      </c>
      <c r="P9375" t="s">
        <v>50</v>
      </c>
      <c r="Q9375">
        <v>2</v>
      </c>
      <c r="R9375" t="s">
        <v>51</v>
      </c>
      <c r="S9375" t="s">
        <v>61</v>
      </c>
      <c r="T9375">
        <v>6.7</v>
      </c>
      <c r="U9375">
        <v>37</v>
      </c>
      <c r="V9375">
        <v>43</v>
      </c>
      <c r="W9375">
        <v>0</v>
      </c>
      <c r="X9375">
        <v>0</v>
      </c>
      <c r="Y9375" t="s">
        <v>36</v>
      </c>
    </row>
    <row r="9376" spans="1:25" x14ac:dyDescent="0.25">
      <c r="A9376" t="s">
        <v>11424</v>
      </c>
      <c r="B9376" t="s">
        <v>677</v>
      </c>
      <c r="C9376" t="s">
        <v>54</v>
      </c>
      <c r="D9376" t="s">
        <v>49</v>
      </c>
      <c r="E9376" t="s">
        <v>59</v>
      </c>
      <c r="F9376" s="1" t="s">
        <v>21430</v>
      </c>
      <c r="G9376">
        <v>95</v>
      </c>
      <c r="H9376" t="s">
        <v>29</v>
      </c>
      <c r="I9376">
        <v>980</v>
      </c>
      <c r="J9376">
        <v>442.47</v>
      </c>
      <c r="K9376">
        <f>Passenger_Data[[#This Row],[Price_USD]]*1</f>
        <v>442.47</v>
      </c>
      <c r="L9376">
        <v>58</v>
      </c>
      <c r="M9376" t="s">
        <v>30</v>
      </c>
      <c r="N9376" t="s">
        <v>41</v>
      </c>
      <c r="O9376" t="s">
        <v>42</v>
      </c>
      <c r="P9376" t="s">
        <v>83</v>
      </c>
      <c r="Q9376">
        <v>1</v>
      </c>
      <c r="R9376" t="s">
        <v>65</v>
      </c>
      <c r="S9376" t="s">
        <v>44</v>
      </c>
      <c r="T9376">
        <v>4.2</v>
      </c>
      <c r="U9376">
        <v>17</v>
      </c>
      <c r="V9376">
        <v>52</v>
      </c>
      <c r="W9376">
        <v>0</v>
      </c>
      <c r="X9376">
        <v>1</v>
      </c>
      <c r="Y9376" t="s">
        <v>45</v>
      </c>
    </row>
    <row r="9377" spans="1:25" x14ac:dyDescent="0.25">
      <c r="A9377" t="s">
        <v>11425</v>
      </c>
      <c r="B9377" t="s">
        <v>3005</v>
      </c>
      <c r="C9377" t="s">
        <v>73</v>
      </c>
      <c r="D9377" t="s">
        <v>39</v>
      </c>
      <c r="E9377" t="s">
        <v>27</v>
      </c>
      <c r="F9377" s="1" t="s">
        <v>21431</v>
      </c>
      <c r="G9377">
        <v>203</v>
      </c>
      <c r="H9377" t="s">
        <v>29</v>
      </c>
      <c r="I9377">
        <v>1467</v>
      </c>
      <c r="J9377">
        <v>332.08</v>
      </c>
      <c r="K9377">
        <f>Passenger_Data[[#This Row],[Price_USD]]*1</f>
        <v>332.08</v>
      </c>
      <c r="L9377">
        <v>59</v>
      </c>
      <c r="M9377" t="s">
        <v>30</v>
      </c>
      <c r="N9377" t="s">
        <v>41</v>
      </c>
      <c r="O9377" t="s">
        <v>42</v>
      </c>
      <c r="P9377" t="s">
        <v>83</v>
      </c>
      <c r="Q9377">
        <v>0</v>
      </c>
      <c r="R9377" t="s">
        <v>65</v>
      </c>
      <c r="S9377" t="s">
        <v>35</v>
      </c>
      <c r="T9377">
        <v>5</v>
      </c>
      <c r="U9377">
        <v>1</v>
      </c>
      <c r="V9377">
        <v>62</v>
      </c>
      <c r="W9377">
        <v>0</v>
      </c>
      <c r="X9377">
        <v>0</v>
      </c>
      <c r="Y9377" t="s">
        <v>45</v>
      </c>
    </row>
    <row r="9378" spans="1:25" x14ac:dyDescent="0.25">
      <c r="A9378" t="s">
        <v>11426</v>
      </c>
      <c r="B9378" t="s">
        <v>846</v>
      </c>
      <c r="C9378" t="s">
        <v>26</v>
      </c>
      <c r="D9378" t="s">
        <v>64</v>
      </c>
      <c r="E9378" t="s">
        <v>28</v>
      </c>
      <c r="F9378" s="1" t="s">
        <v>21432</v>
      </c>
      <c r="G9378">
        <v>111</v>
      </c>
      <c r="H9378" t="s">
        <v>108</v>
      </c>
      <c r="I9378">
        <v>1362</v>
      </c>
      <c r="J9378">
        <v>259.83</v>
      </c>
      <c r="K9378">
        <f>Passenger_Data[[#This Row],[Price_USD]]*1</f>
        <v>259.83</v>
      </c>
      <c r="L9378">
        <v>67</v>
      </c>
      <c r="M9378" t="s">
        <v>40</v>
      </c>
      <c r="N9378" t="s">
        <v>31</v>
      </c>
      <c r="O9378" t="s">
        <v>56</v>
      </c>
      <c r="P9378" t="s">
        <v>33</v>
      </c>
      <c r="Q9378">
        <v>2</v>
      </c>
      <c r="R9378" t="s">
        <v>43</v>
      </c>
      <c r="S9378" t="s">
        <v>61</v>
      </c>
      <c r="T9378">
        <v>5.7</v>
      </c>
      <c r="U9378">
        <v>15</v>
      </c>
      <c r="V9378">
        <v>14</v>
      </c>
      <c r="W9378">
        <v>0</v>
      </c>
      <c r="X9378">
        <v>0</v>
      </c>
      <c r="Y9378" t="s">
        <v>36</v>
      </c>
    </row>
    <row r="9379" spans="1:25" x14ac:dyDescent="0.25">
      <c r="A9379" t="s">
        <v>11427</v>
      </c>
      <c r="B9379" t="s">
        <v>3394</v>
      </c>
      <c r="C9379" t="s">
        <v>82</v>
      </c>
      <c r="D9379" t="s">
        <v>76</v>
      </c>
      <c r="E9379" t="s">
        <v>64</v>
      </c>
      <c r="F9379" s="1" t="s">
        <v>21433</v>
      </c>
      <c r="G9379">
        <v>148</v>
      </c>
      <c r="H9379" t="s">
        <v>86</v>
      </c>
      <c r="I9379">
        <v>1860</v>
      </c>
      <c r="J9379">
        <v>364.01</v>
      </c>
      <c r="K9379">
        <f>Passenger_Data[[#This Row],[Price_USD]]*1</f>
        <v>364.01</v>
      </c>
      <c r="L9379">
        <v>59</v>
      </c>
      <c r="M9379" t="s">
        <v>40</v>
      </c>
      <c r="N9379" t="s">
        <v>31</v>
      </c>
      <c r="O9379" t="s">
        <v>32</v>
      </c>
      <c r="P9379" t="s">
        <v>50</v>
      </c>
      <c r="Q9379">
        <v>2</v>
      </c>
      <c r="R9379" t="s">
        <v>65</v>
      </c>
      <c r="S9379" t="s">
        <v>61</v>
      </c>
      <c r="T9379">
        <v>6.8</v>
      </c>
      <c r="U9379">
        <v>3</v>
      </c>
      <c r="V9379">
        <v>13</v>
      </c>
      <c r="W9379">
        <v>0</v>
      </c>
      <c r="X9379">
        <v>0</v>
      </c>
      <c r="Y9379" t="s">
        <v>36</v>
      </c>
    </row>
    <row r="9380" spans="1:25" x14ac:dyDescent="0.25">
      <c r="A9380" t="s">
        <v>11428</v>
      </c>
      <c r="B9380" t="s">
        <v>3253</v>
      </c>
      <c r="C9380" t="s">
        <v>82</v>
      </c>
      <c r="D9380" t="s">
        <v>39</v>
      </c>
      <c r="E9380" t="s">
        <v>28</v>
      </c>
      <c r="F9380" s="1" t="s">
        <v>21434</v>
      </c>
      <c r="G9380">
        <v>154</v>
      </c>
      <c r="H9380" t="s">
        <v>29</v>
      </c>
      <c r="I9380">
        <v>1464</v>
      </c>
      <c r="J9380">
        <v>345.27</v>
      </c>
      <c r="K9380">
        <f>Passenger_Data[[#This Row],[Price_USD]]*1</f>
        <v>345.27</v>
      </c>
      <c r="L9380">
        <v>19</v>
      </c>
      <c r="M9380" t="s">
        <v>40</v>
      </c>
      <c r="N9380" t="s">
        <v>60</v>
      </c>
      <c r="O9380" t="s">
        <v>33</v>
      </c>
      <c r="P9380" t="s">
        <v>83</v>
      </c>
      <c r="Q9380">
        <v>0</v>
      </c>
      <c r="R9380" t="s">
        <v>65</v>
      </c>
      <c r="S9380" t="s">
        <v>44</v>
      </c>
      <c r="T9380">
        <v>7.2</v>
      </c>
      <c r="U9380">
        <v>3</v>
      </c>
      <c r="V9380">
        <v>75</v>
      </c>
      <c r="W9380">
        <v>0</v>
      </c>
      <c r="X9380">
        <v>0</v>
      </c>
      <c r="Y9380" t="s">
        <v>45</v>
      </c>
    </row>
    <row r="9381" spans="1:25" x14ac:dyDescent="0.25">
      <c r="A9381" t="s">
        <v>11429</v>
      </c>
      <c r="B9381" t="s">
        <v>213</v>
      </c>
      <c r="C9381" t="s">
        <v>26</v>
      </c>
      <c r="D9381" t="s">
        <v>39</v>
      </c>
      <c r="E9381" t="s">
        <v>39</v>
      </c>
      <c r="F9381" s="1" t="s">
        <v>21435</v>
      </c>
      <c r="G9381">
        <v>128</v>
      </c>
      <c r="H9381" t="s">
        <v>29</v>
      </c>
      <c r="I9381">
        <v>1947</v>
      </c>
      <c r="J9381">
        <v>163.26</v>
      </c>
      <c r="K9381">
        <f>Passenger_Data[[#This Row],[Price_USD]]*1</f>
        <v>163.26</v>
      </c>
      <c r="L9381">
        <v>27</v>
      </c>
      <c r="M9381" t="s">
        <v>30</v>
      </c>
      <c r="N9381" t="s">
        <v>41</v>
      </c>
      <c r="O9381" t="s">
        <v>32</v>
      </c>
      <c r="P9381" t="s">
        <v>83</v>
      </c>
      <c r="Q9381">
        <v>0</v>
      </c>
      <c r="R9381" t="s">
        <v>43</v>
      </c>
      <c r="S9381" t="s">
        <v>61</v>
      </c>
      <c r="T9381">
        <v>9.9</v>
      </c>
      <c r="U9381">
        <v>13</v>
      </c>
      <c r="V9381">
        <v>112</v>
      </c>
      <c r="W9381">
        <v>0</v>
      </c>
      <c r="X9381">
        <v>0</v>
      </c>
      <c r="Y9381" t="s">
        <v>77</v>
      </c>
    </row>
    <row r="9382" spans="1:25" x14ac:dyDescent="0.25">
      <c r="A9382" t="s">
        <v>11430</v>
      </c>
      <c r="B9382" t="s">
        <v>207</v>
      </c>
      <c r="C9382" t="s">
        <v>26</v>
      </c>
      <c r="D9382" t="s">
        <v>59</v>
      </c>
      <c r="E9382" t="s">
        <v>39</v>
      </c>
      <c r="F9382" s="1" t="s">
        <v>21436</v>
      </c>
      <c r="G9382">
        <v>128</v>
      </c>
      <c r="H9382" t="s">
        <v>86</v>
      </c>
      <c r="I9382">
        <v>1253</v>
      </c>
      <c r="J9382">
        <v>270.16000000000003</v>
      </c>
      <c r="K9382">
        <f>Passenger_Data[[#This Row],[Price_USD]]*1</f>
        <v>270.16000000000003</v>
      </c>
      <c r="L9382">
        <v>68</v>
      </c>
      <c r="M9382" t="s">
        <v>40</v>
      </c>
      <c r="N9382" t="s">
        <v>41</v>
      </c>
      <c r="O9382" t="s">
        <v>32</v>
      </c>
      <c r="P9382" t="s">
        <v>50</v>
      </c>
      <c r="Q9382">
        <v>2</v>
      </c>
      <c r="R9382" t="s">
        <v>65</v>
      </c>
      <c r="S9382" t="s">
        <v>68</v>
      </c>
      <c r="T9382">
        <v>7.9</v>
      </c>
      <c r="U9382">
        <v>19</v>
      </c>
      <c r="V9382">
        <v>83</v>
      </c>
      <c r="W9382">
        <v>0</v>
      </c>
      <c r="X9382">
        <v>0</v>
      </c>
      <c r="Y9382" t="s">
        <v>77</v>
      </c>
    </row>
    <row r="9383" spans="1:25" x14ac:dyDescent="0.25">
      <c r="A9383" t="s">
        <v>11431</v>
      </c>
      <c r="B9383" t="s">
        <v>5050</v>
      </c>
      <c r="C9383" t="s">
        <v>54</v>
      </c>
      <c r="D9383" t="s">
        <v>28</v>
      </c>
      <c r="E9383" t="s">
        <v>59</v>
      </c>
      <c r="F9383" s="1" t="s">
        <v>21437</v>
      </c>
      <c r="G9383">
        <v>202</v>
      </c>
      <c r="H9383" t="s">
        <v>86</v>
      </c>
      <c r="I9383">
        <v>1203</v>
      </c>
      <c r="J9383">
        <v>243.7</v>
      </c>
      <c r="K9383">
        <f>Passenger_Data[[#This Row],[Price_USD]]*1</f>
        <v>243.7</v>
      </c>
      <c r="L9383">
        <v>43</v>
      </c>
      <c r="M9383" t="s">
        <v>40</v>
      </c>
      <c r="N9383" t="s">
        <v>60</v>
      </c>
      <c r="O9383" t="s">
        <v>56</v>
      </c>
      <c r="P9383" t="s">
        <v>50</v>
      </c>
      <c r="Q9383">
        <v>1</v>
      </c>
      <c r="R9383" t="s">
        <v>65</v>
      </c>
      <c r="S9383" t="s">
        <v>61</v>
      </c>
      <c r="T9383">
        <v>10</v>
      </c>
      <c r="U9383">
        <v>31</v>
      </c>
      <c r="V9383">
        <v>47</v>
      </c>
      <c r="W9383">
        <v>0</v>
      </c>
      <c r="X9383">
        <v>0</v>
      </c>
      <c r="Y9383" t="s">
        <v>36</v>
      </c>
    </row>
    <row r="9384" spans="1:25" x14ac:dyDescent="0.25">
      <c r="A9384" t="s">
        <v>11432</v>
      </c>
      <c r="B9384" t="s">
        <v>9074</v>
      </c>
      <c r="C9384" t="s">
        <v>82</v>
      </c>
      <c r="D9384" t="s">
        <v>76</v>
      </c>
      <c r="E9384" t="s">
        <v>28</v>
      </c>
      <c r="F9384" s="1" t="s">
        <v>21438</v>
      </c>
      <c r="G9384">
        <v>186</v>
      </c>
      <c r="H9384" t="s">
        <v>29</v>
      </c>
      <c r="I9384">
        <v>1236</v>
      </c>
      <c r="J9384">
        <v>410.04</v>
      </c>
      <c r="K9384">
        <f>Passenger_Data[[#This Row],[Price_USD]]*1</f>
        <v>410.04</v>
      </c>
      <c r="L9384">
        <v>64</v>
      </c>
      <c r="M9384" t="s">
        <v>40</v>
      </c>
      <c r="N9384" t="s">
        <v>31</v>
      </c>
      <c r="O9384" t="s">
        <v>56</v>
      </c>
      <c r="P9384" t="s">
        <v>50</v>
      </c>
      <c r="Q9384">
        <v>0</v>
      </c>
      <c r="R9384" t="s">
        <v>65</v>
      </c>
      <c r="S9384" t="s">
        <v>61</v>
      </c>
      <c r="T9384">
        <v>7.2</v>
      </c>
      <c r="U9384">
        <v>7</v>
      </c>
      <c r="V9384">
        <v>93</v>
      </c>
      <c r="W9384">
        <v>0</v>
      </c>
      <c r="X9384">
        <v>0</v>
      </c>
      <c r="Y9384" t="s">
        <v>77</v>
      </c>
    </row>
    <row r="9385" spans="1:25" x14ac:dyDescent="0.25">
      <c r="A9385" t="s">
        <v>11433</v>
      </c>
      <c r="B9385" t="s">
        <v>1080</v>
      </c>
      <c r="C9385" t="s">
        <v>26</v>
      </c>
      <c r="D9385" t="s">
        <v>39</v>
      </c>
      <c r="E9385" t="s">
        <v>28</v>
      </c>
      <c r="F9385" s="1" t="s">
        <v>21439</v>
      </c>
      <c r="G9385">
        <v>204</v>
      </c>
      <c r="H9385" t="s">
        <v>86</v>
      </c>
      <c r="I9385">
        <v>1204</v>
      </c>
      <c r="J9385">
        <v>556.63</v>
      </c>
      <c r="K9385">
        <f>Passenger_Data[[#This Row],[Price_USD]]*1</f>
        <v>556.63</v>
      </c>
      <c r="L9385">
        <v>32</v>
      </c>
      <c r="M9385" t="s">
        <v>30</v>
      </c>
      <c r="N9385" t="s">
        <v>31</v>
      </c>
      <c r="O9385" t="s">
        <v>42</v>
      </c>
      <c r="P9385" t="s">
        <v>33</v>
      </c>
      <c r="Q9385">
        <v>1</v>
      </c>
      <c r="R9385" t="s">
        <v>65</v>
      </c>
      <c r="S9385" t="s">
        <v>68</v>
      </c>
      <c r="T9385">
        <v>6</v>
      </c>
      <c r="U9385">
        <v>5</v>
      </c>
      <c r="V9385">
        <v>22</v>
      </c>
      <c r="W9385">
        <v>0</v>
      </c>
      <c r="X9385">
        <v>0</v>
      </c>
      <c r="Y9385" t="s">
        <v>45</v>
      </c>
    </row>
    <row r="9386" spans="1:25" x14ac:dyDescent="0.25">
      <c r="A9386" t="s">
        <v>11434</v>
      </c>
      <c r="B9386" t="s">
        <v>5522</v>
      </c>
      <c r="C9386" t="s">
        <v>54</v>
      </c>
      <c r="D9386" t="s">
        <v>39</v>
      </c>
      <c r="E9386" t="s">
        <v>28</v>
      </c>
      <c r="F9386" s="1" t="s">
        <v>21440</v>
      </c>
      <c r="G9386">
        <v>192</v>
      </c>
      <c r="H9386" t="s">
        <v>86</v>
      </c>
      <c r="I9386">
        <v>1129</v>
      </c>
      <c r="J9386">
        <v>397.41</v>
      </c>
      <c r="K9386">
        <f>Passenger_Data[[#This Row],[Price_USD]]*1</f>
        <v>397.41</v>
      </c>
      <c r="L9386">
        <v>54</v>
      </c>
      <c r="M9386" t="s">
        <v>40</v>
      </c>
      <c r="N9386" t="s">
        <v>41</v>
      </c>
      <c r="O9386" t="s">
        <v>42</v>
      </c>
      <c r="P9386" t="s">
        <v>264</v>
      </c>
      <c r="Q9386">
        <v>1</v>
      </c>
      <c r="R9386" t="s">
        <v>65</v>
      </c>
      <c r="S9386" t="s">
        <v>35</v>
      </c>
      <c r="T9386">
        <v>8</v>
      </c>
      <c r="U9386">
        <v>1</v>
      </c>
      <c r="V9386">
        <v>84</v>
      </c>
      <c r="W9386">
        <v>0</v>
      </c>
      <c r="X9386">
        <v>0</v>
      </c>
      <c r="Y9386" t="s">
        <v>77</v>
      </c>
    </row>
    <row r="9387" spans="1:25" x14ac:dyDescent="0.25">
      <c r="A9387" t="s">
        <v>11435</v>
      </c>
      <c r="B9387" t="s">
        <v>99</v>
      </c>
      <c r="C9387" t="s">
        <v>82</v>
      </c>
      <c r="D9387" t="s">
        <v>76</v>
      </c>
      <c r="E9387" t="s">
        <v>55</v>
      </c>
      <c r="F9387" s="1" t="s">
        <v>21441</v>
      </c>
      <c r="G9387">
        <v>163</v>
      </c>
      <c r="H9387" t="s">
        <v>29</v>
      </c>
      <c r="I9387">
        <v>877</v>
      </c>
      <c r="J9387">
        <v>241.78</v>
      </c>
      <c r="K9387">
        <f>Passenger_Data[[#This Row],[Price_USD]]*1</f>
        <v>241.78</v>
      </c>
      <c r="L9387">
        <v>63</v>
      </c>
      <c r="M9387" t="s">
        <v>40</v>
      </c>
      <c r="N9387" t="s">
        <v>31</v>
      </c>
      <c r="O9387" t="s">
        <v>32</v>
      </c>
      <c r="P9387" t="s">
        <v>33</v>
      </c>
      <c r="Q9387">
        <v>1</v>
      </c>
      <c r="R9387" t="s">
        <v>65</v>
      </c>
      <c r="S9387" t="s">
        <v>61</v>
      </c>
      <c r="T9387">
        <v>8.1</v>
      </c>
      <c r="U9387">
        <v>10</v>
      </c>
      <c r="V9387">
        <v>107</v>
      </c>
      <c r="W9387">
        <v>0</v>
      </c>
      <c r="X9387">
        <v>0</v>
      </c>
      <c r="Y9387" t="s">
        <v>36</v>
      </c>
    </row>
    <row r="9388" spans="1:25" x14ac:dyDescent="0.25">
      <c r="A9388" t="s">
        <v>11436</v>
      </c>
      <c r="B9388" t="s">
        <v>4683</v>
      </c>
      <c r="C9388" t="s">
        <v>26</v>
      </c>
      <c r="D9388" t="s">
        <v>27</v>
      </c>
      <c r="E9388" t="s">
        <v>55</v>
      </c>
      <c r="F9388" s="1" t="s">
        <v>21442</v>
      </c>
      <c r="G9388">
        <v>213</v>
      </c>
      <c r="H9388" t="s">
        <v>29</v>
      </c>
      <c r="I9388">
        <v>1145</v>
      </c>
      <c r="J9388">
        <v>479.31</v>
      </c>
      <c r="K9388">
        <f>Passenger_Data[[#This Row],[Price_USD]]*1</f>
        <v>479.31</v>
      </c>
      <c r="L9388">
        <v>64</v>
      </c>
      <c r="M9388" t="s">
        <v>30</v>
      </c>
      <c r="N9388" t="s">
        <v>60</v>
      </c>
      <c r="O9388" t="s">
        <v>32</v>
      </c>
      <c r="P9388" t="s">
        <v>50</v>
      </c>
      <c r="Q9388">
        <v>0</v>
      </c>
      <c r="R9388" t="s">
        <v>65</v>
      </c>
      <c r="S9388" t="s">
        <v>61</v>
      </c>
      <c r="T9388">
        <v>8.6999999999999993</v>
      </c>
      <c r="U9388">
        <v>13</v>
      </c>
      <c r="V9388">
        <v>88</v>
      </c>
      <c r="W9388">
        <v>0</v>
      </c>
      <c r="X9388">
        <v>0</v>
      </c>
      <c r="Y9388" t="s">
        <v>77</v>
      </c>
    </row>
    <row r="9389" spans="1:25" x14ac:dyDescent="0.25">
      <c r="A9389" t="s">
        <v>11437</v>
      </c>
      <c r="B9389" t="s">
        <v>1923</v>
      </c>
      <c r="C9389" t="s">
        <v>54</v>
      </c>
      <c r="D9389" t="s">
        <v>28</v>
      </c>
      <c r="E9389" t="s">
        <v>55</v>
      </c>
      <c r="F9389" s="1" t="s">
        <v>21443</v>
      </c>
      <c r="G9389">
        <v>205</v>
      </c>
      <c r="H9389" t="s">
        <v>29</v>
      </c>
      <c r="I9389">
        <v>1437</v>
      </c>
      <c r="J9389">
        <v>304.41000000000003</v>
      </c>
      <c r="K9389">
        <f>Passenger_Data[[#This Row],[Price_USD]]*1</f>
        <v>304.41000000000003</v>
      </c>
      <c r="L9389">
        <v>46</v>
      </c>
      <c r="M9389" t="s">
        <v>30</v>
      </c>
      <c r="N9389" t="s">
        <v>60</v>
      </c>
      <c r="O9389" t="s">
        <v>32</v>
      </c>
      <c r="P9389" t="s">
        <v>83</v>
      </c>
      <c r="Q9389">
        <v>1</v>
      </c>
      <c r="R9389" t="s">
        <v>43</v>
      </c>
      <c r="S9389" t="s">
        <v>68</v>
      </c>
      <c r="T9389">
        <v>8.3000000000000007</v>
      </c>
      <c r="U9389">
        <v>22</v>
      </c>
      <c r="V9389">
        <v>52</v>
      </c>
      <c r="W9389">
        <v>0</v>
      </c>
      <c r="X9389">
        <v>0</v>
      </c>
      <c r="Y9389" t="s">
        <v>36</v>
      </c>
    </row>
    <row r="9390" spans="1:25" x14ac:dyDescent="0.25">
      <c r="A9390" t="s">
        <v>11438</v>
      </c>
      <c r="B9390" t="s">
        <v>1901</v>
      </c>
      <c r="C9390" t="s">
        <v>26</v>
      </c>
      <c r="D9390" t="s">
        <v>59</v>
      </c>
      <c r="E9390" t="s">
        <v>27</v>
      </c>
      <c r="F9390" s="1" t="s">
        <v>21444</v>
      </c>
      <c r="G9390">
        <v>227</v>
      </c>
      <c r="H9390" t="s">
        <v>29</v>
      </c>
      <c r="I9390">
        <v>1272</v>
      </c>
      <c r="J9390">
        <v>304.76</v>
      </c>
      <c r="K9390">
        <f>Passenger_Data[[#This Row],[Price_USD]]*1</f>
        <v>304.76</v>
      </c>
      <c r="L9390">
        <v>76</v>
      </c>
      <c r="M9390" t="s">
        <v>30</v>
      </c>
      <c r="N9390" t="s">
        <v>31</v>
      </c>
      <c r="O9390" t="s">
        <v>42</v>
      </c>
      <c r="P9390" t="s">
        <v>50</v>
      </c>
      <c r="Q9390">
        <v>1</v>
      </c>
      <c r="R9390" t="s">
        <v>51</v>
      </c>
      <c r="S9390" t="s">
        <v>61</v>
      </c>
      <c r="T9390">
        <v>7.9</v>
      </c>
      <c r="U9390">
        <v>4</v>
      </c>
      <c r="V9390">
        <v>87</v>
      </c>
      <c r="W9390">
        <v>0</v>
      </c>
      <c r="X9390">
        <v>0</v>
      </c>
      <c r="Y9390" t="s">
        <v>45</v>
      </c>
    </row>
    <row r="9391" spans="1:25" x14ac:dyDescent="0.25">
      <c r="A9391" t="s">
        <v>11439</v>
      </c>
      <c r="B9391" t="s">
        <v>3695</v>
      </c>
      <c r="C9391" t="s">
        <v>73</v>
      </c>
      <c r="D9391" t="s">
        <v>27</v>
      </c>
      <c r="E9391" t="s">
        <v>28</v>
      </c>
      <c r="F9391" s="1" t="s">
        <v>21445</v>
      </c>
      <c r="G9391">
        <v>167</v>
      </c>
      <c r="H9391" t="s">
        <v>29</v>
      </c>
      <c r="I9391">
        <v>1077</v>
      </c>
      <c r="J9391">
        <v>422.33</v>
      </c>
      <c r="K9391">
        <f>Passenger_Data[[#This Row],[Price_USD]]*1</f>
        <v>422.33</v>
      </c>
      <c r="L9391">
        <v>73</v>
      </c>
      <c r="M9391" t="s">
        <v>40</v>
      </c>
      <c r="N9391" t="s">
        <v>41</v>
      </c>
      <c r="O9391" t="s">
        <v>42</v>
      </c>
      <c r="P9391" t="s">
        <v>50</v>
      </c>
      <c r="Q9391">
        <v>0</v>
      </c>
      <c r="R9391" t="s">
        <v>51</v>
      </c>
      <c r="S9391" t="s">
        <v>61</v>
      </c>
      <c r="T9391">
        <v>6.3</v>
      </c>
      <c r="U9391">
        <v>6</v>
      </c>
      <c r="V9391">
        <v>79</v>
      </c>
      <c r="W9391">
        <v>0</v>
      </c>
      <c r="X9391">
        <v>0</v>
      </c>
      <c r="Y9391" t="s">
        <v>36</v>
      </c>
    </row>
    <row r="9392" spans="1:25" x14ac:dyDescent="0.25">
      <c r="A9392" t="s">
        <v>11440</v>
      </c>
      <c r="B9392" t="s">
        <v>4717</v>
      </c>
      <c r="C9392" t="s">
        <v>48</v>
      </c>
      <c r="D9392" t="s">
        <v>59</v>
      </c>
      <c r="E9392" t="s">
        <v>27</v>
      </c>
      <c r="F9392" s="1" t="s">
        <v>21446</v>
      </c>
      <c r="G9392">
        <v>159</v>
      </c>
      <c r="H9392" t="s">
        <v>29</v>
      </c>
      <c r="I9392">
        <v>621</v>
      </c>
      <c r="J9392">
        <v>421.22</v>
      </c>
      <c r="K9392">
        <f>Passenger_Data[[#This Row],[Price_USD]]*1</f>
        <v>421.22</v>
      </c>
      <c r="L9392">
        <v>33</v>
      </c>
      <c r="M9392" t="s">
        <v>30</v>
      </c>
      <c r="N9392" t="s">
        <v>31</v>
      </c>
      <c r="O9392" t="s">
        <v>42</v>
      </c>
      <c r="P9392" t="s">
        <v>50</v>
      </c>
      <c r="Q9392">
        <v>0</v>
      </c>
      <c r="R9392" t="s">
        <v>65</v>
      </c>
      <c r="S9392" t="s">
        <v>68</v>
      </c>
      <c r="T9392">
        <v>9.1</v>
      </c>
      <c r="U9392">
        <v>3</v>
      </c>
      <c r="V9392">
        <v>43</v>
      </c>
      <c r="W9392">
        <v>0</v>
      </c>
      <c r="X9392">
        <v>0</v>
      </c>
      <c r="Y9392" t="s">
        <v>45</v>
      </c>
    </row>
    <row r="9393" spans="1:25" x14ac:dyDescent="0.25">
      <c r="A9393" t="s">
        <v>11441</v>
      </c>
      <c r="B9393" t="s">
        <v>2810</v>
      </c>
      <c r="C9393" t="s">
        <v>82</v>
      </c>
      <c r="D9393" t="s">
        <v>59</v>
      </c>
      <c r="E9393" t="s">
        <v>76</v>
      </c>
      <c r="F9393" s="1" t="s">
        <v>21447</v>
      </c>
      <c r="G9393">
        <v>173</v>
      </c>
      <c r="H9393" t="s">
        <v>86</v>
      </c>
      <c r="I9393">
        <v>1205</v>
      </c>
      <c r="J9393">
        <v>441.19</v>
      </c>
      <c r="K9393">
        <f>Passenger_Data[[#This Row],[Price_USD]]*1</f>
        <v>441.19</v>
      </c>
      <c r="L9393">
        <v>39</v>
      </c>
      <c r="M9393" t="s">
        <v>30</v>
      </c>
      <c r="N9393" t="s">
        <v>41</v>
      </c>
      <c r="O9393" t="s">
        <v>42</v>
      </c>
      <c r="P9393" t="s">
        <v>50</v>
      </c>
      <c r="Q9393">
        <v>3</v>
      </c>
      <c r="R9393" t="s">
        <v>51</v>
      </c>
      <c r="S9393" t="s">
        <v>44</v>
      </c>
      <c r="T9393">
        <v>5</v>
      </c>
      <c r="U9393">
        <v>2</v>
      </c>
      <c r="V9393">
        <v>64</v>
      </c>
      <c r="W9393">
        <v>0</v>
      </c>
      <c r="X9393">
        <v>1</v>
      </c>
      <c r="Y9393" t="s">
        <v>45</v>
      </c>
    </row>
    <row r="9394" spans="1:25" x14ac:dyDescent="0.25">
      <c r="A9394" t="s">
        <v>11442</v>
      </c>
      <c r="B9394" t="s">
        <v>1611</v>
      </c>
      <c r="C9394" t="s">
        <v>73</v>
      </c>
      <c r="D9394" t="s">
        <v>55</v>
      </c>
      <c r="E9394" t="s">
        <v>28</v>
      </c>
      <c r="F9394" s="1" t="s">
        <v>21448</v>
      </c>
      <c r="G9394">
        <v>128</v>
      </c>
      <c r="H9394" t="s">
        <v>29</v>
      </c>
      <c r="I9394">
        <v>804</v>
      </c>
      <c r="J9394">
        <v>483.55</v>
      </c>
      <c r="K9394">
        <f>Passenger_Data[[#This Row],[Price_USD]]*1</f>
        <v>483.55</v>
      </c>
      <c r="L9394">
        <v>22</v>
      </c>
      <c r="M9394" t="s">
        <v>40</v>
      </c>
      <c r="N9394" t="s">
        <v>31</v>
      </c>
      <c r="O9394" t="s">
        <v>42</v>
      </c>
      <c r="P9394" t="s">
        <v>264</v>
      </c>
      <c r="Q9394">
        <v>1</v>
      </c>
      <c r="R9394" t="s">
        <v>65</v>
      </c>
      <c r="S9394" t="s">
        <v>68</v>
      </c>
      <c r="T9394">
        <v>10</v>
      </c>
      <c r="U9394">
        <v>3</v>
      </c>
      <c r="V9394">
        <v>85</v>
      </c>
      <c r="W9394">
        <v>0</v>
      </c>
      <c r="X9394">
        <v>0</v>
      </c>
      <c r="Y9394" t="s">
        <v>45</v>
      </c>
    </row>
    <row r="9395" spans="1:25" x14ac:dyDescent="0.25">
      <c r="A9395" t="s">
        <v>11443</v>
      </c>
      <c r="B9395" t="s">
        <v>384</v>
      </c>
      <c r="C9395" t="s">
        <v>54</v>
      </c>
      <c r="D9395" t="s">
        <v>27</v>
      </c>
      <c r="E9395" t="s">
        <v>59</v>
      </c>
      <c r="F9395" s="1" t="s">
        <v>21449</v>
      </c>
      <c r="G9395">
        <v>165</v>
      </c>
      <c r="H9395" t="s">
        <v>29</v>
      </c>
      <c r="I9395">
        <v>1118</v>
      </c>
      <c r="J9395">
        <v>363.22</v>
      </c>
      <c r="K9395">
        <f>Passenger_Data[[#This Row],[Price_USD]]*1</f>
        <v>363.22</v>
      </c>
      <c r="L9395">
        <v>78</v>
      </c>
      <c r="M9395" t="s">
        <v>40</v>
      </c>
      <c r="N9395" t="s">
        <v>60</v>
      </c>
      <c r="O9395" t="s">
        <v>33</v>
      </c>
      <c r="P9395" t="s">
        <v>33</v>
      </c>
      <c r="Q9395">
        <v>2</v>
      </c>
      <c r="R9395" t="s">
        <v>65</v>
      </c>
      <c r="S9395" t="s">
        <v>35</v>
      </c>
      <c r="T9395">
        <v>10</v>
      </c>
      <c r="U9395">
        <v>4</v>
      </c>
      <c r="V9395">
        <v>75</v>
      </c>
      <c r="W9395">
        <v>0</v>
      </c>
      <c r="X9395">
        <v>0</v>
      </c>
      <c r="Y9395" t="s">
        <v>77</v>
      </c>
    </row>
    <row r="9396" spans="1:25" x14ac:dyDescent="0.25">
      <c r="A9396" t="s">
        <v>11444</v>
      </c>
      <c r="B9396" t="s">
        <v>3963</v>
      </c>
      <c r="C9396" t="s">
        <v>48</v>
      </c>
      <c r="D9396" t="s">
        <v>76</v>
      </c>
      <c r="E9396" t="s">
        <v>59</v>
      </c>
      <c r="F9396" s="1" t="s">
        <v>21450</v>
      </c>
      <c r="G9396">
        <v>243</v>
      </c>
      <c r="H9396" t="s">
        <v>86</v>
      </c>
      <c r="I9396">
        <v>1030</v>
      </c>
      <c r="J9396">
        <v>212.39</v>
      </c>
      <c r="K9396">
        <f>Passenger_Data[[#This Row],[Price_USD]]*1</f>
        <v>212.39</v>
      </c>
      <c r="L9396">
        <v>70</v>
      </c>
      <c r="M9396" t="s">
        <v>40</v>
      </c>
      <c r="N9396" t="s">
        <v>31</v>
      </c>
      <c r="O9396" t="s">
        <v>32</v>
      </c>
      <c r="P9396" t="s">
        <v>50</v>
      </c>
      <c r="Q9396">
        <v>0</v>
      </c>
      <c r="R9396" t="s">
        <v>43</v>
      </c>
      <c r="S9396" t="s">
        <v>61</v>
      </c>
      <c r="T9396">
        <v>7.5</v>
      </c>
      <c r="U9396">
        <v>2</v>
      </c>
      <c r="V9396">
        <v>69</v>
      </c>
      <c r="W9396">
        <v>0</v>
      </c>
      <c r="X9396">
        <v>0</v>
      </c>
      <c r="Y9396" t="s">
        <v>77</v>
      </c>
    </row>
    <row r="9397" spans="1:25" x14ac:dyDescent="0.25">
      <c r="A9397" t="s">
        <v>11445</v>
      </c>
      <c r="B9397" t="s">
        <v>1728</v>
      </c>
      <c r="C9397" t="s">
        <v>48</v>
      </c>
      <c r="D9397" t="s">
        <v>49</v>
      </c>
      <c r="E9397" t="s">
        <v>76</v>
      </c>
      <c r="F9397" s="1" t="s">
        <v>21451</v>
      </c>
      <c r="G9397">
        <v>150</v>
      </c>
      <c r="H9397" t="s">
        <v>29</v>
      </c>
      <c r="I9397">
        <v>1535</v>
      </c>
      <c r="J9397">
        <v>606.57000000000005</v>
      </c>
      <c r="K9397">
        <f>Passenger_Data[[#This Row],[Price_USD]]*1</f>
        <v>606.57000000000005</v>
      </c>
      <c r="L9397">
        <v>66</v>
      </c>
      <c r="M9397" t="s">
        <v>30</v>
      </c>
      <c r="N9397" t="s">
        <v>31</v>
      </c>
      <c r="O9397" t="s">
        <v>56</v>
      </c>
      <c r="P9397" t="s">
        <v>50</v>
      </c>
      <c r="Q9397">
        <v>0</v>
      </c>
      <c r="R9397" t="s">
        <v>51</v>
      </c>
      <c r="S9397" t="s">
        <v>68</v>
      </c>
      <c r="T9397">
        <v>7.1</v>
      </c>
      <c r="U9397">
        <v>2</v>
      </c>
      <c r="V9397">
        <v>53</v>
      </c>
      <c r="W9397">
        <v>0</v>
      </c>
      <c r="X9397">
        <v>0</v>
      </c>
      <c r="Y9397" t="s">
        <v>36</v>
      </c>
    </row>
    <row r="9398" spans="1:25" x14ac:dyDescent="0.25">
      <c r="A9398" t="s">
        <v>11446</v>
      </c>
      <c r="B9398" t="s">
        <v>1961</v>
      </c>
      <c r="C9398" t="s">
        <v>82</v>
      </c>
      <c r="D9398" t="s">
        <v>39</v>
      </c>
      <c r="E9398" t="s">
        <v>59</v>
      </c>
      <c r="F9398" s="1" t="s">
        <v>21452</v>
      </c>
      <c r="G9398">
        <v>214</v>
      </c>
      <c r="H9398" t="s">
        <v>108</v>
      </c>
      <c r="I9398">
        <v>978</v>
      </c>
      <c r="J9398">
        <v>176.56</v>
      </c>
      <c r="K9398">
        <f>Passenger_Data[[#This Row],[Price_USD]]*1</f>
        <v>176.56</v>
      </c>
      <c r="L9398">
        <v>77</v>
      </c>
      <c r="M9398" t="s">
        <v>40</v>
      </c>
      <c r="N9398" t="s">
        <v>41</v>
      </c>
      <c r="O9398" t="s">
        <v>56</v>
      </c>
      <c r="P9398" t="s">
        <v>83</v>
      </c>
      <c r="Q9398">
        <v>0</v>
      </c>
      <c r="R9398" t="s">
        <v>65</v>
      </c>
      <c r="S9398" t="s">
        <v>35</v>
      </c>
      <c r="T9398">
        <v>8.5</v>
      </c>
      <c r="U9398">
        <v>29</v>
      </c>
      <c r="V9398">
        <v>25</v>
      </c>
      <c r="W9398">
        <v>0</v>
      </c>
      <c r="X9398">
        <v>0</v>
      </c>
      <c r="Y9398" t="s">
        <v>77</v>
      </c>
    </row>
    <row r="9399" spans="1:25" x14ac:dyDescent="0.25">
      <c r="A9399" t="s">
        <v>11447</v>
      </c>
      <c r="B9399" t="s">
        <v>221</v>
      </c>
      <c r="C9399" t="s">
        <v>73</v>
      </c>
      <c r="D9399" t="s">
        <v>64</v>
      </c>
      <c r="E9399" t="s">
        <v>39</v>
      </c>
      <c r="F9399" s="1" t="s">
        <v>21453</v>
      </c>
      <c r="G9399">
        <v>90</v>
      </c>
      <c r="H9399" t="s">
        <v>108</v>
      </c>
      <c r="I9399">
        <v>1701</v>
      </c>
      <c r="J9399">
        <v>422.27</v>
      </c>
      <c r="K9399">
        <f>Passenger_Data[[#This Row],[Price_USD]]*1</f>
        <v>422.27</v>
      </c>
      <c r="L9399">
        <v>23</v>
      </c>
      <c r="M9399" t="s">
        <v>30</v>
      </c>
      <c r="N9399" t="s">
        <v>60</v>
      </c>
      <c r="O9399" t="s">
        <v>56</v>
      </c>
      <c r="P9399" t="s">
        <v>50</v>
      </c>
      <c r="Q9399">
        <v>2</v>
      </c>
      <c r="R9399" t="s">
        <v>65</v>
      </c>
      <c r="S9399" t="s">
        <v>68</v>
      </c>
      <c r="T9399">
        <v>6.2</v>
      </c>
      <c r="U9399">
        <v>25</v>
      </c>
      <c r="V9399">
        <v>13</v>
      </c>
      <c r="W9399">
        <v>1</v>
      </c>
      <c r="X9399">
        <v>0</v>
      </c>
      <c r="Y9399" t="s">
        <v>36</v>
      </c>
    </row>
    <row r="9400" spans="1:25" x14ac:dyDescent="0.25">
      <c r="A9400" t="s">
        <v>11448</v>
      </c>
      <c r="B9400" t="s">
        <v>6989</v>
      </c>
      <c r="C9400" t="s">
        <v>82</v>
      </c>
      <c r="D9400" t="s">
        <v>55</v>
      </c>
      <c r="E9400" t="s">
        <v>59</v>
      </c>
      <c r="F9400" s="1" t="s">
        <v>21454</v>
      </c>
      <c r="G9400">
        <v>204</v>
      </c>
      <c r="H9400" t="s">
        <v>86</v>
      </c>
      <c r="I9400">
        <v>1098</v>
      </c>
      <c r="J9400">
        <v>370.38</v>
      </c>
      <c r="K9400">
        <f>Passenger_Data[[#This Row],[Price_USD]]*1</f>
        <v>370.38</v>
      </c>
      <c r="L9400">
        <v>74</v>
      </c>
      <c r="M9400" t="s">
        <v>30</v>
      </c>
      <c r="N9400" t="s">
        <v>41</v>
      </c>
      <c r="O9400" t="s">
        <v>32</v>
      </c>
      <c r="P9400" t="s">
        <v>50</v>
      </c>
      <c r="Q9400">
        <v>3</v>
      </c>
      <c r="R9400" t="s">
        <v>65</v>
      </c>
      <c r="S9400" t="s">
        <v>44</v>
      </c>
      <c r="T9400">
        <v>3.9</v>
      </c>
      <c r="U9400">
        <v>4</v>
      </c>
      <c r="V9400">
        <v>0</v>
      </c>
      <c r="W9400">
        <v>0</v>
      </c>
      <c r="X9400">
        <v>0</v>
      </c>
      <c r="Y9400" t="s">
        <v>77</v>
      </c>
    </row>
    <row r="9401" spans="1:25" x14ac:dyDescent="0.25">
      <c r="A9401" t="s">
        <v>11449</v>
      </c>
      <c r="B9401" t="s">
        <v>2296</v>
      </c>
      <c r="C9401" t="s">
        <v>54</v>
      </c>
      <c r="D9401" t="s">
        <v>76</v>
      </c>
      <c r="E9401" t="s">
        <v>64</v>
      </c>
      <c r="F9401" s="1" t="s">
        <v>21455</v>
      </c>
      <c r="G9401">
        <v>154</v>
      </c>
      <c r="H9401" t="s">
        <v>29</v>
      </c>
      <c r="I9401">
        <v>849</v>
      </c>
      <c r="J9401">
        <v>352.34</v>
      </c>
      <c r="K9401">
        <f>Passenger_Data[[#This Row],[Price_USD]]*1</f>
        <v>352.34</v>
      </c>
      <c r="L9401">
        <v>25</v>
      </c>
      <c r="M9401" t="s">
        <v>40</v>
      </c>
      <c r="N9401" t="s">
        <v>31</v>
      </c>
      <c r="O9401" t="s">
        <v>33</v>
      </c>
      <c r="P9401" t="s">
        <v>50</v>
      </c>
      <c r="Q9401">
        <v>1</v>
      </c>
      <c r="R9401" t="s">
        <v>34</v>
      </c>
      <c r="S9401" t="s">
        <v>68</v>
      </c>
      <c r="T9401">
        <v>6.6</v>
      </c>
      <c r="U9401">
        <v>0</v>
      </c>
      <c r="V9401">
        <v>84</v>
      </c>
      <c r="W9401">
        <v>0</v>
      </c>
      <c r="X9401">
        <v>0</v>
      </c>
      <c r="Y9401" t="s">
        <v>45</v>
      </c>
    </row>
    <row r="9402" spans="1:25" x14ac:dyDescent="0.25">
      <c r="A9402" t="s">
        <v>11450</v>
      </c>
      <c r="B9402" t="s">
        <v>5430</v>
      </c>
      <c r="C9402" t="s">
        <v>26</v>
      </c>
      <c r="D9402" t="s">
        <v>55</v>
      </c>
      <c r="E9402" t="s">
        <v>49</v>
      </c>
      <c r="F9402" s="1" t="s">
        <v>21456</v>
      </c>
      <c r="G9402">
        <v>227</v>
      </c>
      <c r="H9402" t="s">
        <v>29</v>
      </c>
      <c r="I9402">
        <v>1346</v>
      </c>
      <c r="J9402">
        <v>363.42</v>
      </c>
      <c r="K9402">
        <f>Passenger_Data[[#This Row],[Price_USD]]*1</f>
        <v>363.42</v>
      </c>
      <c r="L9402">
        <v>18</v>
      </c>
      <c r="M9402" t="s">
        <v>30</v>
      </c>
      <c r="N9402" t="s">
        <v>60</v>
      </c>
      <c r="O9402" t="s">
        <v>32</v>
      </c>
      <c r="P9402" t="s">
        <v>50</v>
      </c>
      <c r="Q9402">
        <v>1</v>
      </c>
      <c r="R9402" t="s">
        <v>65</v>
      </c>
      <c r="S9402" t="s">
        <v>68</v>
      </c>
      <c r="T9402">
        <v>8.1</v>
      </c>
      <c r="U9402">
        <v>6</v>
      </c>
      <c r="V9402">
        <v>96</v>
      </c>
      <c r="W9402">
        <v>0</v>
      </c>
      <c r="X9402">
        <v>0</v>
      </c>
      <c r="Y9402" t="s">
        <v>36</v>
      </c>
    </row>
    <row r="9403" spans="1:25" x14ac:dyDescent="0.25">
      <c r="A9403" t="s">
        <v>11451</v>
      </c>
      <c r="B9403" t="s">
        <v>369</v>
      </c>
      <c r="C9403" t="s">
        <v>82</v>
      </c>
      <c r="D9403" t="s">
        <v>55</v>
      </c>
      <c r="E9403" t="s">
        <v>55</v>
      </c>
      <c r="F9403" s="1" t="s">
        <v>21457</v>
      </c>
      <c r="G9403">
        <v>216</v>
      </c>
      <c r="H9403" t="s">
        <v>29</v>
      </c>
      <c r="I9403">
        <v>954</v>
      </c>
      <c r="J9403">
        <v>295.24</v>
      </c>
      <c r="K9403">
        <f>Passenger_Data[[#This Row],[Price_USD]]*1</f>
        <v>295.24</v>
      </c>
      <c r="L9403">
        <v>52</v>
      </c>
      <c r="M9403" t="s">
        <v>30</v>
      </c>
      <c r="N9403" t="s">
        <v>31</v>
      </c>
      <c r="O9403" t="s">
        <v>56</v>
      </c>
      <c r="P9403" t="s">
        <v>50</v>
      </c>
      <c r="Q9403">
        <v>1</v>
      </c>
      <c r="R9403" t="s">
        <v>43</v>
      </c>
      <c r="S9403" t="s">
        <v>61</v>
      </c>
      <c r="T9403">
        <v>8</v>
      </c>
      <c r="U9403">
        <v>11</v>
      </c>
      <c r="V9403">
        <v>16</v>
      </c>
      <c r="W9403">
        <v>0</v>
      </c>
      <c r="X9403">
        <v>0</v>
      </c>
      <c r="Y9403" t="s">
        <v>36</v>
      </c>
    </row>
    <row r="9404" spans="1:25" x14ac:dyDescent="0.25">
      <c r="A9404" t="s">
        <v>11452</v>
      </c>
      <c r="B9404" t="s">
        <v>704</v>
      </c>
      <c r="C9404" t="s">
        <v>82</v>
      </c>
      <c r="D9404" t="s">
        <v>49</v>
      </c>
      <c r="E9404" t="s">
        <v>64</v>
      </c>
      <c r="F9404" s="1" t="s">
        <v>21458</v>
      </c>
      <c r="G9404">
        <v>173</v>
      </c>
      <c r="H9404" t="s">
        <v>29</v>
      </c>
      <c r="I9404">
        <v>1073</v>
      </c>
      <c r="J9404">
        <v>360.84</v>
      </c>
      <c r="K9404">
        <f>Passenger_Data[[#This Row],[Price_USD]]*1</f>
        <v>360.84</v>
      </c>
      <c r="L9404">
        <v>77</v>
      </c>
      <c r="M9404" t="s">
        <v>40</v>
      </c>
      <c r="N9404" t="s">
        <v>60</v>
      </c>
      <c r="O9404" t="s">
        <v>56</v>
      </c>
      <c r="P9404" t="s">
        <v>50</v>
      </c>
      <c r="Q9404">
        <v>1</v>
      </c>
      <c r="R9404" t="s">
        <v>65</v>
      </c>
      <c r="S9404" t="s">
        <v>68</v>
      </c>
      <c r="T9404">
        <v>6.1</v>
      </c>
      <c r="U9404">
        <v>7</v>
      </c>
      <c r="V9404">
        <v>46</v>
      </c>
      <c r="W9404">
        <v>0</v>
      </c>
      <c r="X9404">
        <v>0</v>
      </c>
      <c r="Y9404" t="s">
        <v>45</v>
      </c>
    </row>
    <row r="9405" spans="1:25" x14ac:dyDescent="0.25">
      <c r="A9405" t="s">
        <v>11453</v>
      </c>
      <c r="B9405" t="s">
        <v>1982</v>
      </c>
      <c r="C9405" t="s">
        <v>26</v>
      </c>
      <c r="D9405" t="s">
        <v>27</v>
      </c>
      <c r="E9405" t="s">
        <v>55</v>
      </c>
      <c r="F9405" s="1" t="s">
        <v>21459</v>
      </c>
      <c r="G9405">
        <v>244</v>
      </c>
      <c r="H9405" t="s">
        <v>108</v>
      </c>
      <c r="I9405">
        <v>1149</v>
      </c>
      <c r="J9405">
        <v>486.53</v>
      </c>
      <c r="K9405">
        <f>Passenger_Data[[#This Row],[Price_USD]]*1</f>
        <v>486.53</v>
      </c>
      <c r="L9405">
        <v>40</v>
      </c>
      <c r="M9405" t="s">
        <v>40</v>
      </c>
      <c r="N9405" t="s">
        <v>31</v>
      </c>
      <c r="O9405" t="s">
        <v>42</v>
      </c>
      <c r="P9405" t="s">
        <v>33</v>
      </c>
      <c r="Q9405">
        <v>2</v>
      </c>
      <c r="R9405" t="s">
        <v>34</v>
      </c>
      <c r="S9405" t="s">
        <v>44</v>
      </c>
      <c r="T9405">
        <v>8.1</v>
      </c>
      <c r="U9405">
        <v>4</v>
      </c>
      <c r="V9405">
        <v>111</v>
      </c>
      <c r="W9405">
        <v>0</v>
      </c>
      <c r="X9405">
        <v>0</v>
      </c>
      <c r="Y9405" t="s">
        <v>45</v>
      </c>
    </row>
    <row r="9406" spans="1:25" x14ac:dyDescent="0.25">
      <c r="A9406" t="s">
        <v>11454</v>
      </c>
      <c r="B9406" t="s">
        <v>859</v>
      </c>
      <c r="C9406" t="s">
        <v>82</v>
      </c>
      <c r="D9406" t="s">
        <v>28</v>
      </c>
      <c r="E9406" t="s">
        <v>59</v>
      </c>
      <c r="F9406" s="1" t="s">
        <v>21460</v>
      </c>
      <c r="G9406">
        <v>217</v>
      </c>
      <c r="H9406" t="s">
        <v>29</v>
      </c>
      <c r="I9406">
        <v>1968</v>
      </c>
      <c r="J9406">
        <v>264.99</v>
      </c>
      <c r="K9406">
        <f>Passenger_Data[[#This Row],[Price_USD]]*1</f>
        <v>264.99</v>
      </c>
      <c r="L9406">
        <v>32</v>
      </c>
      <c r="M9406" t="s">
        <v>30</v>
      </c>
      <c r="N9406" t="s">
        <v>60</v>
      </c>
      <c r="O9406" t="s">
        <v>33</v>
      </c>
      <c r="P9406" t="s">
        <v>50</v>
      </c>
      <c r="Q9406">
        <v>1</v>
      </c>
      <c r="R9406" t="s">
        <v>65</v>
      </c>
      <c r="S9406" t="s">
        <v>68</v>
      </c>
      <c r="T9406">
        <v>7.1</v>
      </c>
      <c r="U9406">
        <v>9</v>
      </c>
      <c r="V9406">
        <v>10</v>
      </c>
      <c r="W9406">
        <v>0</v>
      </c>
      <c r="X9406">
        <v>0</v>
      </c>
      <c r="Y9406" t="s">
        <v>36</v>
      </c>
    </row>
    <row r="9407" spans="1:25" x14ac:dyDescent="0.25">
      <c r="A9407" t="s">
        <v>11455</v>
      </c>
      <c r="B9407" t="s">
        <v>1391</v>
      </c>
      <c r="C9407" t="s">
        <v>82</v>
      </c>
      <c r="D9407" t="s">
        <v>59</v>
      </c>
      <c r="E9407" t="s">
        <v>64</v>
      </c>
      <c r="F9407" s="1" t="s">
        <v>21461</v>
      </c>
      <c r="G9407">
        <v>230</v>
      </c>
      <c r="H9407" t="s">
        <v>29</v>
      </c>
      <c r="I9407">
        <v>852</v>
      </c>
      <c r="J9407">
        <v>242.68</v>
      </c>
      <c r="K9407">
        <f>Passenger_Data[[#This Row],[Price_USD]]*1</f>
        <v>242.68</v>
      </c>
      <c r="L9407">
        <v>40</v>
      </c>
      <c r="M9407" t="s">
        <v>30</v>
      </c>
      <c r="N9407" t="s">
        <v>41</v>
      </c>
      <c r="O9407" t="s">
        <v>56</v>
      </c>
      <c r="P9407" t="s">
        <v>33</v>
      </c>
      <c r="Q9407">
        <v>1</v>
      </c>
      <c r="R9407" t="s">
        <v>65</v>
      </c>
      <c r="S9407" t="s">
        <v>68</v>
      </c>
      <c r="T9407">
        <v>7.3</v>
      </c>
      <c r="U9407">
        <v>5</v>
      </c>
      <c r="V9407">
        <v>72</v>
      </c>
      <c r="W9407">
        <v>0</v>
      </c>
      <c r="X9407">
        <v>1</v>
      </c>
      <c r="Y9407" t="s">
        <v>36</v>
      </c>
    </row>
    <row r="9408" spans="1:25" x14ac:dyDescent="0.25">
      <c r="A9408" t="s">
        <v>11456</v>
      </c>
      <c r="B9408" t="s">
        <v>4659</v>
      </c>
      <c r="C9408" t="s">
        <v>26</v>
      </c>
      <c r="D9408" t="s">
        <v>49</v>
      </c>
      <c r="E9408" t="s">
        <v>64</v>
      </c>
      <c r="F9408" s="1" t="s">
        <v>21462</v>
      </c>
      <c r="G9408">
        <v>79</v>
      </c>
      <c r="H9408" t="s">
        <v>29</v>
      </c>
      <c r="I9408">
        <v>1093</v>
      </c>
      <c r="J9408">
        <v>334.97</v>
      </c>
      <c r="K9408">
        <f>Passenger_Data[[#This Row],[Price_USD]]*1</f>
        <v>334.97</v>
      </c>
      <c r="L9408">
        <v>79</v>
      </c>
      <c r="M9408" t="s">
        <v>40</v>
      </c>
      <c r="N9408" t="s">
        <v>31</v>
      </c>
      <c r="O9408" t="s">
        <v>32</v>
      </c>
      <c r="P9408" t="s">
        <v>33</v>
      </c>
      <c r="Q9408">
        <v>2</v>
      </c>
      <c r="R9408" t="s">
        <v>43</v>
      </c>
      <c r="S9408" t="s">
        <v>44</v>
      </c>
      <c r="T9408">
        <v>5.6</v>
      </c>
      <c r="U9408">
        <v>17</v>
      </c>
      <c r="V9408">
        <v>113</v>
      </c>
      <c r="W9408">
        <v>0</v>
      </c>
      <c r="X9408">
        <v>0</v>
      </c>
      <c r="Y9408" t="s">
        <v>36</v>
      </c>
    </row>
    <row r="9409" spans="1:25" x14ac:dyDescent="0.25">
      <c r="A9409" t="s">
        <v>11457</v>
      </c>
      <c r="B9409" t="s">
        <v>5037</v>
      </c>
      <c r="C9409" t="s">
        <v>26</v>
      </c>
      <c r="D9409" t="s">
        <v>76</v>
      </c>
      <c r="E9409" t="s">
        <v>64</v>
      </c>
      <c r="F9409" s="1" t="s">
        <v>21463</v>
      </c>
      <c r="G9409">
        <v>286</v>
      </c>
      <c r="H9409" t="s">
        <v>29</v>
      </c>
      <c r="I9409">
        <v>938</v>
      </c>
      <c r="J9409">
        <v>293.39</v>
      </c>
      <c r="K9409">
        <f>Passenger_Data[[#This Row],[Price_USD]]*1</f>
        <v>293.39</v>
      </c>
      <c r="L9409">
        <v>79</v>
      </c>
      <c r="M9409" t="s">
        <v>40</v>
      </c>
      <c r="N9409" t="s">
        <v>31</v>
      </c>
      <c r="O9409" t="s">
        <v>32</v>
      </c>
      <c r="P9409" t="s">
        <v>50</v>
      </c>
      <c r="Q9409">
        <v>0</v>
      </c>
      <c r="R9409" t="s">
        <v>65</v>
      </c>
      <c r="S9409" t="s">
        <v>35</v>
      </c>
      <c r="T9409">
        <v>8</v>
      </c>
      <c r="U9409">
        <v>20</v>
      </c>
      <c r="V9409">
        <v>42</v>
      </c>
      <c r="W9409">
        <v>0</v>
      </c>
      <c r="X9409">
        <v>0</v>
      </c>
      <c r="Y9409" t="s">
        <v>77</v>
      </c>
    </row>
    <row r="9410" spans="1:25" x14ac:dyDescent="0.25">
      <c r="A9410" t="s">
        <v>11458</v>
      </c>
      <c r="B9410" t="s">
        <v>1607</v>
      </c>
      <c r="C9410" t="s">
        <v>48</v>
      </c>
      <c r="D9410" t="s">
        <v>55</v>
      </c>
      <c r="E9410" t="s">
        <v>27</v>
      </c>
      <c r="F9410" s="1" t="s">
        <v>21464</v>
      </c>
      <c r="G9410">
        <v>196</v>
      </c>
      <c r="H9410" t="s">
        <v>29</v>
      </c>
      <c r="I9410">
        <v>1471</v>
      </c>
      <c r="J9410">
        <v>372.5</v>
      </c>
      <c r="K9410">
        <f>Passenger_Data[[#This Row],[Price_USD]]*1</f>
        <v>372.5</v>
      </c>
      <c r="L9410">
        <v>39</v>
      </c>
      <c r="M9410" t="s">
        <v>40</v>
      </c>
      <c r="N9410" t="s">
        <v>60</v>
      </c>
      <c r="O9410" t="s">
        <v>32</v>
      </c>
      <c r="P9410" t="s">
        <v>50</v>
      </c>
      <c r="Q9410">
        <v>1</v>
      </c>
      <c r="R9410" t="s">
        <v>51</v>
      </c>
      <c r="S9410" t="s">
        <v>68</v>
      </c>
      <c r="T9410">
        <v>8.1</v>
      </c>
      <c r="U9410">
        <v>3</v>
      </c>
      <c r="V9410">
        <v>34</v>
      </c>
      <c r="W9410">
        <v>0</v>
      </c>
      <c r="X9410">
        <v>0</v>
      </c>
      <c r="Y9410" t="s">
        <v>77</v>
      </c>
    </row>
    <row r="9411" spans="1:25" x14ac:dyDescent="0.25">
      <c r="A9411" t="s">
        <v>11459</v>
      </c>
      <c r="B9411" t="s">
        <v>6149</v>
      </c>
      <c r="C9411" t="s">
        <v>82</v>
      </c>
      <c r="D9411" t="s">
        <v>55</v>
      </c>
      <c r="E9411" t="s">
        <v>27</v>
      </c>
      <c r="F9411" s="1" t="s">
        <v>21465</v>
      </c>
      <c r="G9411">
        <v>234</v>
      </c>
      <c r="H9411" t="s">
        <v>29</v>
      </c>
      <c r="I9411">
        <v>1391</v>
      </c>
      <c r="J9411">
        <v>496.33</v>
      </c>
      <c r="K9411">
        <f>Passenger_Data[[#This Row],[Price_USD]]*1</f>
        <v>496.33</v>
      </c>
      <c r="L9411">
        <v>32</v>
      </c>
      <c r="M9411" t="s">
        <v>30</v>
      </c>
      <c r="N9411" t="s">
        <v>31</v>
      </c>
      <c r="O9411" t="s">
        <v>56</v>
      </c>
      <c r="P9411" t="s">
        <v>33</v>
      </c>
      <c r="Q9411">
        <v>3</v>
      </c>
      <c r="R9411" t="s">
        <v>51</v>
      </c>
      <c r="S9411" t="s">
        <v>44</v>
      </c>
      <c r="T9411">
        <v>5.2</v>
      </c>
      <c r="U9411">
        <v>7</v>
      </c>
      <c r="V9411">
        <v>15</v>
      </c>
      <c r="W9411">
        <v>0</v>
      </c>
      <c r="X9411">
        <v>1</v>
      </c>
      <c r="Y9411" t="s">
        <v>45</v>
      </c>
    </row>
    <row r="9412" spans="1:25" x14ac:dyDescent="0.25">
      <c r="A9412" t="s">
        <v>11460</v>
      </c>
      <c r="B9412" t="s">
        <v>2741</v>
      </c>
      <c r="C9412" t="s">
        <v>73</v>
      </c>
      <c r="D9412" t="s">
        <v>76</v>
      </c>
      <c r="E9412" t="s">
        <v>59</v>
      </c>
      <c r="F9412" s="1" t="s">
        <v>21466</v>
      </c>
      <c r="G9412">
        <v>242</v>
      </c>
      <c r="H9412" t="s">
        <v>29</v>
      </c>
      <c r="I9412">
        <v>1845</v>
      </c>
      <c r="J9412">
        <v>245.12</v>
      </c>
      <c r="K9412">
        <f>Passenger_Data[[#This Row],[Price_USD]]*1</f>
        <v>245.12</v>
      </c>
      <c r="L9412">
        <v>31</v>
      </c>
      <c r="M9412" t="s">
        <v>40</v>
      </c>
      <c r="N9412" t="s">
        <v>60</v>
      </c>
      <c r="O9412" t="s">
        <v>32</v>
      </c>
      <c r="P9412" t="s">
        <v>50</v>
      </c>
      <c r="Q9412">
        <v>0</v>
      </c>
      <c r="R9412" t="s">
        <v>34</v>
      </c>
      <c r="S9412" t="s">
        <v>35</v>
      </c>
      <c r="T9412">
        <v>7.9</v>
      </c>
      <c r="U9412">
        <v>15</v>
      </c>
      <c r="V9412">
        <v>102</v>
      </c>
      <c r="W9412">
        <v>0</v>
      </c>
      <c r="X9412">
        <v>0</v>
      </c>
      <c r="Y9412" t="s">
        <v>77</v>
      </c>
    </row>
    <row r="9413" spans="1:25" x14ac:dyDescent="0.25">
      <c r="A9413" t="s">
        <v>11461</v>
      </c>
      <c r="B9413" t="s">
        <v>101</v>
      </c>
      <c r="C9413" t="s">
        <v>82</v>
      </c>
      <c r="D9413" t="s">
        <v>49</v>
      </c>
      <c r="E9413" t="s">
        <v>39</v>
      </c>
      <c r="F9413" s="1" t="s">
        <v>21467</v>
      </c>
      <c r="G9413">
        <v>172</v>
      </c>
      <c r="H9413" t="s">
        <v>29</v>
      </c>
      <c r="I9413">
        <v>1318</v>
      </c>
      <c r="J9413">
        <v>307.83</v>
      </c>
      <c r="K9413">
        <f>Passenger_Data[[#This Row],[Price_USD]]*1</f>
        <v>307.83</v>
      </c>
      <c r="L9413">
        <v>44</v>
      </c>
      <c r="M9413" t="s">
        <v>40</v>
      </c>
      <c r="N9413" t="s">
        <v>31</v>
      </c>
      <c r="O9413" t="s">
        <v>56</v>
      </c>
      <c r="P9413" t="s">
        <v>264</v>
      </c>
      <c r="Q9413">
        <v>1</v>
      </c>
      <c r="R9413" t="s">
        <v>43</v>
      </c>
      <c r="S9413" t="s">
        <v>44</v>
      </c>
      <c r="T9413">
        <v>7.8</v>
      </c>
      <c r="U9413">
        <v>7</v>
      </c>
      <c r="V9413">
        <v>66</v>
      </c>
      <c r="W9413">
        <v>0</v>
      </c>
      <c r="X9413">
        <v>1</v>
      </c>
      <c r="Y9413" t="s">
        <v>77</v>
      </c>
    </row>
    <row r="9414" spans="1:25" x14ac:dyDescent="0.25">
      <c r="A9414" t="s">
        <v>11462</v>
      </c>
      <c r="B9414" t="s">
        <v>1126</v>
      </c>
      <c r="C9414" t="s">
        <v>48</v>
      </c>
      <c r="D9414" t="s">
        <v>27</v>
      </c>
      <c r="E9414" t="s">
        <v>28</v>
      </c>
      <c r="F9414" s="1" t="s">
        <v>21468</v>
      </c>
      <c r="G9414">
        <v>175</v>
      </c>
      <c r="H9414" t="s">
        <v>29</v>
      </c>
      <c r="I9414">
        <v>893</v>
      </c>
      <c r="J9414">
        <v>407.42</v>
      </c>
      <c r="K9414">
        <f>Passenger_Data[[#This Row],[Price_USD]]*1</f>
        <v>407.42</v>
      </c>
      <c r="L9414">
        <v>71</v>
      </c>
      <c r="M9414" t="s">
        <v>30</v>
      </c>
      <c r="N9414" t="s">
        <v>41</v>
      </c>
      <c r="O9414" t="s">
        <v>42</v>
      </c>
      <c r="P9414" t="s">
        <v>50</v>
      </c>
      <c r="Q9414">
        <v>2</v>
      </c>
      <c r="R9414" t="s">
        <v>51</v>
      </c>
      <c r="S9414" t="s">
        <v>68</v>
      </c>
      <c r="T9414">
        <v>7.2</v>
      </c>
      <c r="U9414">
        <v>13</v>
      </c>
      <c r="V9414">
        <v>32</v>
      </c>
      <c r="W9414">
        <v>0</v>
      </c>
      <c r="X9414">
        <v>0</v>
      </c>
      <c r="Y9414" t="s">
        <v>77</v>
      </c>
    </row>
    <row r="9415" spans="1:25" x14ac:dyDescent="0.25">
      <c r="A9415" t="s">
        <v>11463</v>
      </c>
      <c r="B9415" t="s">
        <v>1007</v>
      </c>
      <c r="C9415" t="s">
        <v>82</v>
      </c>
      <c r="D9415" t="s">
        <v>76</v>
      </c>
      <c r="E9415" t="s">
        <v>64</v>
      </c>
      <c r="F9415" s="1" t="s">
        <v>21469</v>
      </c>
      <c r="G9415">
        <v>211</v>
      </c>
      <c r="H9415" t="s">
        <v>29</v>
      </c>
      <c r="I9415">
        <v>1096</v>
      </c>
      <c r="J9415">
        <v>309.69</v>
      </c>
      <c r="K9415">
        <f>Passenger_Data[[#This Row],[Price_USD]]*1</f>
        <v>309.69</v>
      </c>
      <c r="L9415">
        <v>27</v>
      </c>
      <c r="M9415" t="s">
        <v>30</v>
      </c>
      <c r="N9415" t="s">
        <v>31</v>
      </c>
      <c r="O9415" t="s">
        <v>33</v>
      </c>
      <c r="P9415" t="s">
        <v>83</v>
      </c>
      <c r="Q9415">
        <v>0</v>
      </c>
      <c r="R9415" t="s">
        <v>65</v>
      </c>
      <c r="S9415" t="s">
        <v>44</v>
      </c>
      <c r="T9415">
        <v>4.5</v>
      </c>
      <c r="U9415">
        <v>2</v>
      </c>
      <c r="V9415">
        <v>112</v>
      </c>
      <c r="W9415">
        <v>0</v>
      </c>
      <c r="X9415">
        <v>0</v>
      </c>
      <c r="Y9415" t="s">
        <v>45</v>
      </c>
    </row>
    <row r="9416" spans="1:25" x14ac:dyDescent="0.25">
      <c r="A9416" t="s">
        <v>11464</v>
      </c>
      <c r="B9416" t="s">
        <v>5983</v>
      </c>
      <c r="C9416" t="s">
        <v>73</v>
      </c>
      <c r="D9416" t="s">
        <v>55</v>
      </c>
      <c r="E9416" t="s">
        <v>49</v>
      </c>
      <c r="F9416" s="1" t="s">
        <v>21470</v>
      </c>
      <c r="G9416">
        <v>216</v>
      </c>
      <c r="H9416" t="s">
        <v>29</v>
      </c>
      <c r="I9416">
        <v>1081</v>
      </c>
      <c r="J9416">
        <v>345.45</v>
      </c>
      <c r="K9416">
        <f>Passenger_Data[[#This Row],[Price_USD]]*1</f>
        <v>345.45</v>
      </c>
      <c r="L9416">
        <v>37</v>
      </c>
      <c r="M9416" t="s">
        <v>40</v>
      </c>
      <c r="N9416" t="s">
        <v>60</v>
      </c>
      <c r="O9416" t="s">
        <v>42</v>
      </c>
      <c r="P9416" t="s">
        <v>33</v>
      </c>
      <c r="Q9416">
        <v>0</v>
      </c>
      <c r="R9416" t="s">
        <v>51</v>
      </c>
      <c r="S9416" t="s">
        <v>35</v>
      </c>
      <c r="T9416">
        <v>7.2</v>
      </c>
      <c r="U9416">
        <v>17</v>
      </c>
      <c r="V9416">
        <v>32</v>
      </c>
      <c r="W9416">
        <v>0</v>
      </c>
      <c r="X9416">
        <v>1</v>
      </c>
      <c r="Y9416" t="s">
        <v>45</v>
      </c>
    </row>
    <row r="9417" spans="1:25" x14ac:dyDescent="0.25">
      <c r="A9417" t="s">
        <v>11465</v>
      </c>
      <c r="B9417" t="s">
        <v>6093</v>
      </c>
      <c r="C9417" t="s">
        <v>48</v>
      </c>
      <c r="D9417" t="s">
        <v>27</v>
      </c>
      <c r="E9417" t="s">
        <v>64</v>
      </c>
      <c r="F9417" s="1" t="s">
        <v>21471</v>
      </c>
      <c r="G9417">
        <v>314</v>
      </c>
      <c r="H9417" t="s">
        <v>29</v>
      </c>
      <c r="I9417">
        <v>897</v>
      </c>
      <c r="J9417">
        <v>125.1</v>
      </c>
      <c r="K9417">
        <f>Passenger_Data[[#This Row],[Price_USD]]*1</f>
        <v>125.1</v>
      </c>
      <c r="L9417">
        <v>56</v>
      </c>
      <c r="M9417" t="s">
        <v>30</v>
      </c>
      <c r="N9417" t="s">
        <v>41</v>
      </c>
      <c r="O9417" t="s">
        <v>33</v>
      </c>
      <c r="P9417" t="s">
        <v>83</v>
      </c>
      <c r="Q9417">
        <v>3</v>
      </c>
      <c r="R9417" t="s">
        <v>43</v>
      </c>
      <c r="S9417" t="s">
        <v>61</v>
      </c>
      <c r="T9417">
        <v>5.8</v>
      </c>
      <c r="U9417">
        <v>12</v>
      </c>
      <c r="V9417">
        <v>64</v>
      </c>
      <c r="W9417">
        <v>0</v>
      </c>
      <c r="X9417">
        <v>0</v>
      </c>
      <c r="Y9417" t="s">
        <v>36</v>
      </c>
    </row>
    <row r="9418" spans="1:25" x14ac:dyDescent="0.25">
      <c r="A9418" t="s">
        <v>11466</v>
      </c>
      <c r="B9418" t="s">
        <v>5644</v>
      </c>
      <c r="C9418" t="s">
        <v>54</v>
      </c>
      <c r="D9418" t="s">
        <v>49</v>
      </c>
      <c r="E9418" t="s">
        <v>55</v>
      </c>
      <c r="F9418" s="1" t="s">
        <v>21472</v>
      </c>
      <c r="G9418">
        <v>221</v>
      </c>
      <c r="H9418" t="s">
        <v>29</v>
      </c>
      <c r="I9418">
        <v>1140</v>
      </c>
      <c r="J9418">
        <v>394.96</v>
      </c>
      <c r="K9418">
        <f>Passenger_Data[[#This Row],[Price_USD]]*1</f>
        <v>394.96</v>
      </c>
      <c r="L9418">
        <v>30</v>
      </c>
      <c r="M9418" t="s">
        <v>30</v>
      </c>
      <c r="N9418" t="s">
        <v>60</v>
      </c>
      <c r="O9418" t="s">
        <v>56</v>
      </c>
      <c r="P9418" t="s">
        <v>50</v>
      </c>
      <c r="Q9418">
        <v>0</v>
      </c>
      <c r="R9418" t="s">
        <v>43</v>
      </c>
      <c r="S9418" t="s">
        <v>68</v>
      </c>
      <c r="T9418">
        <v>5.9</v>
      </c>
      <c r="U9418">
        <v>5</v>
      </c>
      <c r="V9418">
        <v>3</v>
      </c>
      <c r="W9418">
        <v>0</v>
      </c>
      <c r="X9418">
        <v>0</v>
      </c>
      <c r="Y9418" t="s">
        <v>77</v>
      </c>
    </row>
    <row r="9419" spans="1:25" x14ac:dyDescent="0.25">
      <c r="A9419" t="s">
        <v>11467</v>
      </c>
      <c r="B9419" t="s">
        <v>942</v>
      </c>
      <c r="C9419" t="s">
        <v>48</v>
      </c>
      <c r="D9419" t="s">
        <v>39</v>
      </c>
      <c r="E9419" t="s">
        <v>27</v>
      </c>
      <c r="F9419" s="1" t="s">
        <v>21473</v>
      </c>
      <c r="G9419">
        <v>203</v>
      </c>
      <c r="H9419" t="s">
        <v>29</v>
      </c>
      <c r="I9419">
        <v>1102</v>
      </c>
      <c r="J9419">
        <v>289.94</v>
      </c>
      <c r="K9419">
        <f>Passenger_Data[[#This Row],[Price_USD]]*1</f>
        <v>289.94</v>
      </c>
      <c r="L9419">
        <v>26</v>
      </c>
      <c r="M9419" t="s">
        <v>40</v>
      </c>
      <c r="N9419" t="s">
        <v>41</v>
      </c>
      <c r="O9419" t="s">
        <v>33</v>
      </c>
      <c r="P9419" t="s">
        <v>83</v>
      </c>
      <c r="Q9419">
        <v>1</v>
      </c>
      <c r="R9419" t="s">
        <v>51</v>
      </c>
      <c r="S9419" t="s">
        <v>68</v>
      </c>
      <c r="T9419">
        <v>6.5</v>
      </c>
      <c r="U9419">
        <v>20</v>
      </c>
      <c r="V9419">
        <v>25</v>
      </c>
      <c r="W9419">
        <v>0</v>
      </c>
      <c r="X9419">
        <v>1</v>
      </c>
      <c r="Y9419" t="s">
        <v>36</v>
      </c>
    </row>
    <row r="9420" spans="1:25" x14ac:dyDescent="0.25">
      <c r="A9420" t="s">
        <v>11468</v>
      </c>
      <c r="B9420" t="s">
        <v>2603</v>
      </c>
      <c r="C9420" t="s">
        <v>73</v>
      </c>
      <c r="D9420" t="s">
        <v>59</v>
      </c>
      <c r="E9420" t="s">
        <v>28</v>
      </c>
      <c r="F9420" s="1" t="s">
        <v>21474</v>
      </c>
      <c r="G9420">
        <v>123</v>
      </c>
      <c r="H9420" t="s">
        <v>86</v>
      </c>
      <c r="I9420">
        <v>1381</v>
      </c>
      <c r="J9420">
        <v>391.6</v>
      </c>
      <c r="K9420">
        <f>Passenger_Data[[#This Row],[Price_USD]]*1</f>
        <v>391.6</v>
      </c>
      <c r="L9420">
        <v>20</v>
      </c>
      <c r="M9420" t="s">
        <v>30</v>
      </c>
      <c r="N9420" t="s">
        <v>31</v>
      </c>
      <c r="O9420" t="s">
        <v>33</v>
      </c>
      <c r="P9420" t="s">
        <v>83</v>
      </c>
      <c r="Q9420">
        <v>1</v>
      </c>
      <c r="R9420" t="s">
        <v>65</v>
      </c>
      <c r="S9420" t="s">
        <v>35</v>
      </c>
      <c r="T9420">
        <v>9.3000000000000007</v>
      </c>
      <c r="U9420">
        <v>3</v>
      </c>
      <c r="V9420">
        <v>25</v>
      </c>
      <c r="W9420">
        <v>0</v>
      </c>
      <c r="X9420">
        <v>1</v>
      </c>
      <c r="Y9420" t="s">
        <v>45</v>
      </c>
    </row>
    <row r="9421" spans="1:25" x14ac:dyDescent="0.25">
      <c r="A9421" t="s">
        <v>11469</v>
      </c>
      <c r="B9421" t="s">
        <v>6248</v>
      </c>
      <c r="C9421" t="s">
        <v>48</v>
      </c>
      <c r="D9421" t="s">
        <v>55</v>
      </c>
      <c r="E9421" t="s">
        <v>49</v>
      </c>
      <c r="F9421" s="1" t="s">
        <v>21475</v>
      </c>
      <c r="G9421">
        <v>273</v>
      </c>
      <c r="H9421" t="s">
        <v>29</v>
      </c>
      <c r="I9421">
        <v>931</v>
      </c>
      <c r="J9421">
        <v>527.51</v>
      </c>
      <c r="K9421">
        <f>Passenger_Data[[#This Row],[Price_USD]]*1</f>
        <v>527.51</v>
      </c>
      <c r="L9421">
        <v>62</v>
      </c>
      <c r="M9421" t="s">
        <v>30</v>
      </c>
      <c r="N9421" t="s">
        <v>41</v>
      </c>
      <c r="O9421" t="s">
        <v>56</v>
      </c>
      <c r="P9421" t="s">
        <v>50</v>
      </c>
      <c r="Q9421">
        <v>1</v>
      </c>
      <c r="R9421" t="s">
        <v>65</v>
      </c>
      <c r="S9421" t="s">
        <v>44</v>
      </c>
      <c r="T9421">
        <v>6.4</v>
      </c>
      <c r="U9421">
        <v>13</v>
      </c>
      <c r="V9421">
        <v>109</v>
      </c>
      <c r="W9421">
        <v>1</v>
      </c>
      <c r="X9421">
        <v>1</v>
      </c>
      <c r="Y9421" t="s">
        <v>77</v>
      </c>
    </row>
    <row r="9422" spans="1:25" x14ac:dyDescent="0.25">
      <c r="A9422" t="s">
        <v>11470</v>
      </c>
      <c r="B9422" t="s">
        <v>4371</v>
      </c>
      <c r="C9422" t="s">
        <v>82</v>
      </c>
      <c r="D9422" t="s">
        <v>28</v>
      </c>
      <c r="E9422" t="s">
        <v>55</v>
      </c>
      <c r="F9422" s="1" t="s">
        <v>21476</v>
      </c>
      <c r="G9422">
        <v>122</v>
      </c>
      <c r="H9422" t="s">
        <v>29</v>
      </c>
      <c r="I9422">
        <v>1153</v>
      </c>
      <c r="J9422">
        <v>319.49</v>
      </c>
      <c r="K9422">
        <f>Passenger_Data[[#This Row],[Price_USD]]*1</f>
        <v>319.49</v>
      </c>
      <c r="L9422">
        <v>65</v>
      </c>
      <c r="M9422" t="s">
        <v>30</v>
      </c>
      <c r="N9422" t="s">
        <v>31</v>
      </c>
      <c r="O9422" t="s">
        <v>33</v>
      </c>
      <c r="P9422" t="s">
        <v>50</v>
      </c>
      <c r="Q9422">
        <v>1</v>
      </c>
      <c r="R9422" t="s">
        <v>65</v>
      </c>
      <c r="S9422" t="s">
        <v>35</v>
      </c>
      <c r="T9422">
        <v>4.7</v>
      </c>
      <c r="U9422">
        <v>14</v>
      </c>
      <c r="V9422">
        <v>18</v>
      </c>
      <c r="W9422">
        <v>0</v>
      </c>
      <c r="X9422">
        <v>0</v>
      </c>
      <c r="Y9422" t="s">
        <v>45</v>
      </c>
    </row>
    <row r="9423" spans="1:25" x14ac:dyDescent="0.25">
      <c r="A9423" t="s">
        <v>11471</v>
      </c>
      <c r="B9423" t="s">
        <v>765</v>
      </c>
      <c r="C9423" t="s">
        <v>48</v>
      </c>
      <c r="D9423" t="s">
        <v>76</v>
      </c>
      <c r="E9423" t="s">
        <v>39</v>
      </c>
      <c r="F9423" s="1" t="s">
        <v>21477</v>
      </c>
      <c r="G9423">
        <v>245</v>
      </c>
      <c r="H9423" t="s">
        <v>29</v>
      </c>
      <c r="I9423">
        <v>1182</v>
      </c>
      <c r="J9423">
        <v>297.47000000000003</v>
      </c>
      <c r="K9423">
        <f>Passenger_Data[[#This Row],[Price_USD]]*1</f>
        <v>297.47000000000003</v>
      </c>
      <c r="L9423">
        <v>39</v>
      </c>
      <c r="M9423" t="s">
        <v>30</v>
      </c>
      <c r="N9423" t="s">
        <v>41</v>
      </c>
      <c r="O9423" t="s">
        <v>42</v>
      </c>
      <c r="P9423" t="s">
        <v>50</v>
      </c>
      <c r="Q9423">
        <v>0</v>
      </c>
      <c r="R9423" t="s">
        <v>65</v>
      </c>
      <c r="S9423" t="s">
        <v>61</v>
      </c>
      <c r="T9423">
        <v>8.4</v>
      </c>
      <c r="U9423">
        <v>14</v>
      </c>
      <c r="V9423">
        <v>116</v>
      </c>
      <c r="W9423">
        <v>0</v>
      </c>
      <c r="X9423">
        <v>0</v>
      </c>
      <c r="Y9423" t="s">
        <v>77</v>
      </c>
    </row>
    <row r="9424" spans="1:25" x14ac:dyDescent="0.25">
      <c r="A9424" t="s">
        <v>11472</v>
      </c>
      <c r="B9424" t="s">
        <v>4624</v>
      </c>
      <c r="C9424" t="s">
        <v>82</v>
      </c>
      <c r="D9424" t="s">
        <v>55</v>
      </c>
      <c r="E9424" t="s">
        <v>55</v>
      </c>
      <c r="F9424" s="1" t="s">
        <v>21478</v>
      </c>
      <c r="G9424">
        <v>195</v>
      </c>
      <c r="H9424" t="s">
        <v>29</v>
      </c>
      <c r="I9424">
        <v>1082</v>
      </c>
      <c r="J9424">
        <v>219.92</v>
      </c>
      <c r="K9424">
        <f>Passenger_Data[[#This Row],[Price_USD]]*1</f>
        <v>219.92</v>
      </c>
      <c r="L9424">
        <v>67</v>
      </c>
      <c r="M9424" t="s">
        <v>40</v>
      </c>
      <c r="N9424" t="s">
        <v>41</v>
      </c>
      <c r="O9424" t="s">
        <v>56</v>
      </c>
      <c r="P9424" t="s">
        <v>83</v>
      </c>
      <c r="Q9424">
        <v>2</v>
      </c>
      <c r="R9424" t="s">
        <v>65</v>
      </c>
      <c r="S9424" t="s">
        <v>44</v>
      </c>
      <c r="T9424">
        <v>7.4</v>
      </c>
      <c r="U9424">
        <v>5</v>
      </c>
      <c r="V9424">
        <v>2</v>
      </c>
      <c r="W9424">
        <v>0</v>
      </c>
      <c r="X9424">
        <v>0</v>
      </c>
      <c r="Y9424" t="s">
        <v>77</v>
      </c>
    </row>
    <row r="9425" spans="1:25" x14ac:dyDescent="0.25">
      <c r="A9425" t="s">
        <v>11473</v>
      </c>
      <c r="B9425" t="s">
        <v>3643</v>
      </c>
      <c r="C9425" t="s">
        <v>73</v>
      </c>
      <c r="D9425" t="s">
        <v>64</v>
      </c>
      <c r="E9425" t="s">
        <v>39</v>
      </c>
      <c r="F9425" s="1" t="s">
        <v>21479</v>
      </c>
      <c r="G9425">
        <v>154</v>
      </c>
      <c r="H9425" t="s">
        <v>29</v>
      </c>
      <c r="I9425">
        <v>979</v>
      </c>
      <c r="J9425">
        <v>285.44</v>
      </c>
      <c r="K9425">
        <f>Passenger_Data[[#This Row],[Price_USD]]*1</f>
        <v>285.44</v>
      </c>
      <c r="L9425">
        <v>60</v>
      </c>
      <c r="M9425" t="s">
        <v>40</v>
      </c>
      <c r="N9425" t="s">
        <v>31</v>
      </c>
      <c r="O9425" t="s">
        <v>42</v>
      </c>
      <c r="P9425" t="s">
        <v>50</v>
      </c>
      <c r="Q9425">
        <v>2</v>
      </c>
      <c r="R9425" t="s">
        <v>43</v>
      </c>
      <c r="S9425" t="s">
        <v>61</v>
      </c>
      <c r="T9425">
        <v>5.6</v>
      </c>
      <c r="U9425">
        <v>22</v>
      </c>
      <c r="V9425">
        <v>39</v>
      </c>
      <c r="W9425">
        <v>0</v>
      </c>
      <c r="X9425">
        <v>0</v>
      </c>
      <c r="Y9425" t="s">
        <v>36</v>
      </c>
    </row>
    <row r="9426" spans="1:25" x14ac:dyDescent="0.25">
      <c r="A9426" t="s">
        <v>11474</v>
      </c>
      <c r="B9426" t="s">
        <v>207</v>
      </c>
      <c r="C9426" t="s">
        <v>26</v>
      </c>
      <c r="D9426" t="s">
        <v>49</v>
      </c>
      <c r="E9426" t="s">
        <v>76</v>
      </c>
      <c r="F9426" s="1" t="s">
        <v>21480</v>
      </c>
      <c r="G9426">
        <v>145</v>
      </c>
      <c r="H9426" t="s">
        <v>86</v>
      </c>
      <c r="I9426">
        <v>1133</v>
      </c>
      <c r="J9426">
        <v>336.36</v>
      </c>
      <c r="K9426">
        <f>Passenger_Data[[#This Row],[Price_USD]]*1</f>
        <v>336.36</v>
      </c>
      <c r="L9426">
        <v>43</v>
      </c>
      <c r="M9426" t="s">
        <v>40</v>
      </c>
      <c r="N9426" t="s">
        <v>41</v>
      </c>
      <c r="O9426" t="s">
        <v>56</v>
      </c>
      <c r="P9426" t="s">
        <v>50</v>
      </c>
      <c r="Q9426">
        <v>0</v>
      </c>
      <c r="R9426" t="s">
        <v>65</v>
      </c>
      <c r="S9426" t="s">
        <v>35</v>
      </c>
      <c r="T9426">
        <v>8.3000000000000007</v>
      </c>
      <c r="U9426">
        <v>15</v>
      </c>
      <c r="V9426">
        <v>39</v>
      </c>
      <c r="W9426">
        <v>0</v>
      </c>
      <c r="X9426">
        <v>0</v>
      </c>
      <c r="Y9426" t="s">
        <v>36</v>
      </c>
    </row>
    <row r="9427" spans="1:25" x14ac:dyDescent="0.25">
      <c r="A9427" t="s">
        <v>11475</v>
      </c>
      <c r="B9427" t="s">
        <v>5905</v>
      </c>
      <c r="C9427" t="s">
        <v>26</v>
      </c>
      <c r="D9427" t="s">
        <v>28</v>
      </c>
      <c r="E9427" t="s">
        <v>49</v>
      </c>
      <c r="F9427" s="1" t="s">
        <v>21481</v>
      </c>
      <c r="G9427">
        <v>246</v>
      </c>
      <c r="H9427" t="s">
        <v>29</v>
      </c>
      <c r="I9427">
        <v>1570</v>
      </c>
      <c r="J9427">
        <v>313.74</v>
      </c>
      <c r="K9427">
        <f>Passenger_Data[[#This Row],[Price_USD]]*1</f>
        <v>313.74</v>
      </c>
      <c r="L9427">
        <v>66</v>
      </c>
      <c r="M9427" t="s">
        <v>40</v>
      </c>
      <c r="N9427" t="s">
        <v>41</v>
      </c>
      <c r="O9427" t="s">
        <v>32</v>
      </c>
      <c r="P9427" t="s">
        <v>50</v>
      </c>
      <c r="Q9427">
        <v>1</v>
      </c>
      <c r="R9427" t="s">
        <v>65</v>
      </c>
      <c r="S9427" t="s">
        <v>44</v>
      </c>
      <c r="T9427">
        <v>9.5</v>
      </c>
      <c r="U9427">
        <v>17</v>
      </c>
      <c r="V9427">
        <v>108</v>
      </c>
      <c r="W9427">
        <v>0</v>
      </c>
      <c r="X9427">
        <v>1</v>
      </c>
      <c r="Y9427" t="s">
        <v>36</v>
      </c>
    </row>
    <row r="9428" spans="1:25" x14ac:dyDescent="0.25">
      <c r="A9428" t="s">
        <v>11476</v>
      </c>
      <c r="B9428" t="s">
        <v>4992</v>
      </c>
      <c r="C9428" t="s">
        <v>26</v>
      </c>
      <c r="D9428" t="s">
        <v>27</v>
      </c>
      <c r="E9428" t="s">
        <v>49</v>
      </c>
      <c r="F9428" s="1" t="s">
        <v>21482</v>
      </c>
      <c r="G9428">
        <v>165</v>
      </c>
      <c r="H9428" t="s">
        <v>29</v>
      </c>
      <c r="I9428">
        <v>621</v>
      </c>
      <c r="J9428">
        <v>204</v>
      </c>
      <c r="K9428">
        <f>Passenger_Data[[#This Row],[Price_USD]]*1</f>
        <v>204</v>
      </c>
      <c r="L9428">
        <v>22</v>
      </c>
      <c r="M9428" t="s">
        <v>30</v>
      </c>
      <c r="N9428" t="s">
        <v>60</v>
      </c>
      <c r="O9428" t="s">
        <v>33</v>
      </c>
      <c r="P9428" t="s">
        <v>50</v>
      </c>
      <c r="Q9428">
        <v>0</v>
      </c>
      <c r="R9428" t="s">
        <v>51</v>
      </c>
      <c r="S9428" t="s">
        <v>44</v>
      </c>
      <c r="T9428">
        <v>10</v>
      </c>
      <c r="U9428">
        <v>14</v>
      </c>
      <c r="V9428">
        <v>40</v>
      </c>
      <c r="W9428">
        <v>0</v>
      </c>
      <c r="X9428">
        <v>0</v>
      </c>
      <c r="Y9428" t="s">
        <v>36</v>
      </c>
    </row>
    <row r="9429" spans="1:25" x14ac:dyDescent="0.25">
      <c r="A9429" t="s">
        <v>11477</v>
      </c>
      <c r="B9429" t="s">
        <v>1208</v>
      </c>
      <c r="C9429" t="s">
        <v>26</v>
      </c>
      <c r="D9429" t="s">
        <v>64</v>
      </c>
      <c r="E9429" t="s">
        <v>49</v>
      </c>
      <c r="F9429" s="1" t="s">
        <v>21483</v>
      </c>
      <c r="G9429">
        <v>168</v>
      </c>
      <c r="H9429" t="s">
        <v>29</v>
      </c>
      <c r="I9429">
        <v>991</v>
      </c>
      <c r="J9429">
        <v>292.02999999999997</v>
      </c>
      <c r="K9429">
        <f>Passenger_Data[[#This Row],[Price_USD]]*1</f>
        <v>292.02999999999997</v>
      </c>
      <c r="L9429">
        <v>47</v>
      </c>
      <c r="M9429" t="s">
        <v>40</v>
      </c>
      <c r="N9429" t="s">
        <v>60</v>
      </c>
      <c r="O9429" t="s">
        <v>32</v>
      </c>
      <c r="P9429" t="s">
        <v>50</v>
      </c>
      <c r="Q9429">
        <v>2</v>
      </c>
      <c r="R9429" t="s">
        <v>65</v>
      </c>
      <c r="S9429" t="s">
        <v>61</v>
      </c>
      <c r="T9429">
        <v>5.8</v>
      </c>
      <c r="U9429">
        <v>18</v>
      </c>
      <c r="V9429">
        <v>32</v>
      </c>
      <c r="W9429">
        <v>0</v>
      </c>
      <c r="X9429">
        <v>0</v>
      </c>
      <c r="Y9429" t="s">
        <v>45</v>
      </c>
    </row>
    <row r="9430" spans="1:25" x14ac:dyDescent="0.25">
      <c r="A9430" t="s">
        <v>11478</v>
      </c>
      <c r="B9430" t="s">
        <v>7714</v>
      </c>
      <c r="C9430" t="s">
        <v>48</v>
      </c>
      <c r="D9430" t="s">
        <v>76</v>
      </c>
      <c r="E9430" t="s">
        <v>27</v>
      </c>
      <c r="F9430" s="1" t="s">
        <v>21484</v>
      </c>
      <c r="G9430">
        <v>182</v>
      </c>
      <c r="H9430" t="s">
        <v>86</v>
      </c>
      <c r="I9430">
        <v>1450</v>
      </c>
      <c r="J9430">
        <v>428.37</v>
      </c>
      <c r="K9430">
        <f>Passenger_Data[[#This Row],[Price_USD]]*1</f>
        <v>428.37</v>
      </c>
      <c r="L9430">
        <v>76</v>
      </c>
      <c r="M9430" t="s">
        <v>40</v>
      </c>
      <c r="N9430" t="s">
        <v>31</v>
      </c>
      <c r="O9430" t="s">
        <v>33</v>
      </c>
      <c r="P9430" t="s">
        <v>50</v>
      </c>
      <c r="Q9430">
        <v>1</v>
      </c>
      <c r="R9430" t="s">
        <v>51</v>
      </c>
      <c r="S9430" t="s">
        <v>44</v>
      </c>
      <c r="T9430">
        <v>9.5</v>
      </c>
      <c r="U9430">
        <v>8</v>
      </c>
      <c r="V9430">
        <v>102</v>
      </c>
      <c r="W9430">
        <v>0</v>
      </c>
      <c r="X9430">
        <v>0</v>
      </c>
      <c r="Y9430" t="s">
        <v>77</v>
      </c>
    </row>
    <row r="9431" spans="1:25" x14ac:dyDescent="0.25">
      <c r="A9431" t="s">
        <v>11479</v>
      </c>
      <c r="B9431" t="s">
        <v>3060</v>
      </c>
      <c r="C9431" t="s">
        <v>82</v>
      </c>
      <c r="D9431" t="s">
        <v>39</v>
      </c>
      <c r="E9431" t="s">
        <v>76</v>
      </c>
      <c r="F9431" s="1" t="s">
        <v>21485</v>
      </c>
      <c r="G9431">
        <v>258</v>
      </c>
      <c r="H9431" t="s">
        <v>29</v>
      </c>
      <c r="I9431">
        <v>1009</v>
      </c>
      <c r="J9431">
        <v>395.83</v>
      </c>
      <c r="K9431">
        <f>Passenger_Data[[#This Row],[Price_USD]]*1</f>
        <v>395.83</v>
      </c>
      <c r="L9431">
        <v>20</v>
      </c>
      <c r="M9431" t="s">
        <v>40</v>
      </c>
      <c r="N9431" t="s">
        <v>41</v>
      </c>
      <c r="O9431" t="s">
        <v>42</v>
      </c>
      <c r="P9431" t="s">
        <v>83</v>
      </c>
      <c r="Q9431">
        <v>0</v>
      </c>
      <c r="R9431" t="s">
        <v>65</v>
      </c>
      <c r="S9431" t="s">
        <v>35</v>
      </c>
      <c r="T9431">
        <v>8.6</v>
      </c>
      <c r="U9431">
        <v>4</v>
      </c>
      <c r="V9431">
        <v>70</v>
      </c>
      <c r="W9431">
        <v>0</v>
      </c>
      <c r="X9431">
        <v>0</v>
      </c>
      <c r="Y9431" t="s">
        <v>36</v>
      </c>
    </row>
    <row r="9432" spans="1:25" x14ac:dyDescent="0.25">
      <c r="A9432" t="s">
        <v>11480</v>
      </c>
      <c r="B9432" t="s">
        <v>8987</v>
      </c>
      <c r="C9432" t="s">
        <v>73</v>
      </c>
      <c r="D9432" t="s">
        <v>27</v>
      </c>
      <c r="E9432" t="s">
        <v>49</v>
      </c>
      <c r="F9432" s="1" t="s">
        <v>21486</v>
      </c>
      <c r="G9432">
        <v>181</v>
      </c>
      <c r="H9432" t="s">
        <v>86</v>
      </c>
      <c r="I9432">
        <v>1449</v>
      </c>
      <c r="J9432">
        <v>132.53</v>
      </c>
      <c r="K9432">
        <f>Passenger_Data[[#This Row],[Price_USD]]*1</f>
        <v>132.53</v>
      </c>
      <c r="L9432">
        <v>35</v>
      </c>
      <c r="M9432" t="s">
        <v>30</v>
      </c>
      <c r="N9432" t="s">
        <v>31</v>
      </c>
      <c r="O9432" t="s">
        <v>42</v>
      </c>
      <c r="P9432" t="s">
        <v>50</v>
      </c>
      <c r="Q9432">
        <v>0</v>
      </c>
      <c r="R9432" t="s">
        <v>65</v>
      </c>
      <c r="S9432" t="s">
        <v>35</v>
      </c>
      <c r="T9432">
        <v>7.2</v>
      </c>
      <c r="U9432">
        <v>7</v>
      </c>
      <c r="V9432">
        <v>13</v>
      </c>
      <c r="W9432">
        <v>0</v>
      </c>
      <c r="X9432">
        <v>0</v>
      </c>
      <c r="Y9432" t="s">
        <v>77</v>
      </c>
    </row>
    <row r="9433" spans="1:25" x14ac:dyDescent="0.25">
      <c r="A9433" t="s">
        <v>11481</v>
      </c>
      <c r="B9433" t="s">
        <v>5767</v>
      </c>
      <c r="C9433" t="s">
        <v>73</v>
      </c>
      <c r="D9433" t="s">
        <v>59</v>
      </c>
      <c r="E9433" t="s">
        <v>28</v>
      </c>
      <c r="F9433" s="1" t="s">
        <v>21487</v>
      </c>
      <c r="G9433">
        <v>347</v>
      </c>
      <c r="H9433" t="s">
        <v>29</v>
      </c>
      <c r="I9433">
        <v>1244</v>
      </c>
      <c r="J9433">
        <v>506.44</v>
      </c>
      <c r="K9433">
        <f>Passenger_Data[[#This Row],[Price_USD]]*1</f>
        <v>506.44</v>
      </c>
      <c r="L9433">
        <v>34</v>
      </c>
      <c r="M9433" t="s">
        <v>30</v>
      </c>
      <c r="N9433" t="s">
        <v>31</v>
      </c>
      <c r="O9433" t="s">
        <v>33</v>
      </c>
      <c r="P9433" t="s">
        <v>83</v>
      </c>
      <c r="Q9433">
        <v>0</v>
      </c>
      <c r="R9433" t="s">
        <v>65</v>
      </c>
      <c r="S9433" t="s">
        <v>68</v>
      </c>
      <c r="T9433">
        <v>6.9</v>
      </c>
      <c r="U9433">
        <v>3</v>
      </c>
      <c r="V9433">
        <v>22</v>
      </c>
      <c r="W9433">
        <v>0</v>
      </c>
      <c r="X9433">
        <v>0</v>
      </c>
      <c r="Y9433" t="s">
        <v>36</v>
      </c>
    </row>
    <row r="9434" spans="1:25" x14ac:dyDescent="0.25">
      <c r="A9434" t="s">
        <v>11482</v>
      </c>
      <c r="B9434" t="s">
        <v>911</v>
      </c>
      <c r="C9434" t="s">
        <v>54</v>
      </c>
      <c r="D9434" t="s">
        <v>28</v>
      </c>
      <c r="E9434" t="s">
        <v>49</v>
      </c>
      <c r="F9434" s="1" t="s">
        <v>21488</v>
      </c>
      <c r="G9434">
        <v>97</v>
      </c>
      <c r="H9434" t="s">
        <v>29</v>
      </c>
      <c r="I9434">
        <v>1238</v>
      </c>
      <c r="J9434">
        <v>344.51</v>
      </c>
      <c r="K9434">
        <f>Passenger_Data[[#This Row],[Price_USD]]*1</f>
        <v>344.51</v>
      </c>
      <c r="L9434">
        <v>53</v>
      </c>
      <c r="M9434" t="s">
        <v>30</v>
      </c>
      <c r="N9434" t="s">
        <v>31</v>
      </c>
      <c r="O9434" t="s">
        <v>33</v>
      </c>
      <c r="P9434" t="s">
        <v>83</v>
      </c>
      <c r="Q9434">
        <v>1</v>
      </c>
      <c r="R9434" t="s">
        <v>34</v>
      </c>
      <c r="S9434" t="s">
        <v>68</v>
      </c>
      <c r="T9434">
        <v>8.5</v>
      </c>
      <c r="U9434">
        <v>21</v>
      </c>
      <c r="V9434">
        <v>60</v>
      </c>
      <c r="W9434">
        <v>0</v>
      </c>
      <c r="X9434">
        <v>0</v>
      </c>
      <c r="Y9434" t="s">
        <v>36</v>
      </c>
    </row>
    <row r="9435" spans="1:25" x14ac:dyDescent="0.25">
      <c r="A9435" t="s">
        <v>11483</v>
      </c>
      <c r="B9435" t="s">
        <v>908</v>
      </c>
      <c r="C9435" t="s">
        <v>82</v>
      </c>
      <c r="D9435" t="s">
        <v>39</v>
      </c>
      <c r="E9435" t="s">
        <v>39</v>
      </c>
      <c r="F9435" s="1" t="s">
        <v>21489</v>
      </c>
      <c r="G9435">
        <v>216</v>
      </c>
      <c r="H9435" t="s">
        <v>29</v>
      </c>
      <c r="I9435">
        <v>1463</v>
      </c>
      <c r="J9435">
        <v>441.91</v>
      </c>
      <c r="K9435">
        <f>Passenger_Data[[#This Row],[Price_USD]]*1</f>
        <v>441.91</v>
      </c>
      <c r="L9435">
        <v>18</v>
      </c>
      <c r="M9435" t="s">
        <v>30</v>
      </c>
      <c r="N9435" t="s">
        <v>31</v>
      </c>
      <c r="O9435" t="s">
        <v>56</v>
      </c>
      <c r="P9435" t="s">
        <v>50</v>
      </c>
      <c r="Q9435">
        <v>2</v>
      </c>
      <c r="R9435" t="s">
        <v>65</v>
      </c>
      <c r="S9435" t="s">
        <v>44</v>
      </c>
      <c r="T9435">
        <v>5.9</v>
      </c>
      <c r="U9435">
        <v>15</v>
      </c>
      <c r="V9435">
        <v>103</v>
      </c>
      <c r="W9435">
        <v>0</v>
      </c>
      <c r="X9435">
        <v>0</v>
      </c>
      <c r="Y9435" t="s">
        <v>36</v>
      </c>
    </row>
    <row r="9436" spans="1:25" x14ac:dyDescent="0.25">
      <c r="A9436" t="s">
        <v>11484</v>
      </c>
      <c r="B9436" t="s">
        <v>2674</v>
      </c>
      <c r="C9436" t="s">
        <v>54</v>
      </c>
      <c r="D9436" t="s">
        <v>64</v>
      </c>
      <c r="E9436" t="s">
        <v>49</v>
      </c>
      <c r="F9436" s="1" t="s">
        <v>21490</v>
      </c>
      <c r="G9436">
        <v>83</v>
      </c>
      <c r="H9436" t="s">
        <v>29</v>
      </c>
      <c r="I9436">
        <v>951</v>
      </c>
      <c r="J9436">
        <v>354.54</v>
      </c>
      <c r="K9436">
        <f>Passenger_Data[[#This Row],[Price_USD]]*1</f>
        <v>354.54</v>
      </c>
      <c r="L9436">
        <v>20</v>
      </c>
      <c r="M9436" t="s">
        <v>40</v>
      </c>
      <c r="N9436" t="s">
        <v>31</v>
      </c>
      <c r="O9436" t="s">
        <v>32</v>
      </c>
      <c r="P9436" t="s">
        <v>264</v>
      </c>
      <c r="Q9436">
        <v>0</v>
      </c>
      <c r="R9436" t="s">
        <v>65</v>
      </c>
      <c r="S9436" t="s">
        <v>35</v>
      </c>
      <c r="T9436">
        <v>6.8</v>
      </c>
      <c r="U9436">
        <v>1</v>
      </c>
      <c r="V9436">
        <v>78</v>
      </c>
      <c r="W9436">
        <v>0</v>
      </c>
      <c r="X9436">
        <v>0</v>
      </c>
      <c r="Y9436" t="s">
        <v>36</v>
      </c>
    </row>
    <row r="9437" spans="1:25" x14ac:dyDescent="0.25">
      <c r="A9437" t="s">
        <v>11485</v>
      </c>
      <c r="B9437" t="s">
        <v>422</v>
      </c>
      <c r="C9437" t="s">
        <v>48</v>
      </c>
      <c r="D9437" t="s">
        <v>76</v>
      </c>
      <c r="E9437" t="s">
        <v>39</v>
      </c>
      <c r="F9437" s="1" t="s">
        <v>21491</v>
      </c>
      <c r="G9437">
        <v>161</v>
      </c>
      <c r="H9437" t="s">
        <v>29</v>
      </c>
      <c r="I9437">
        <v>1368</v>
      </c>
      <c r="J9437">
        <v>337.3</v>
      </c>
      <c r="K9437">
        <f>Passenger_Data[[#This Row],[Price_USD]]*1</f>
        <v>337.3</v>
      </c>
      <c r="L9437">
        <v>59</v>
      </c>
      <c r="M9437" t="s">
        <v>30</v>
      </c>
      <c r="N9437" t="s">
        <v>41</v>
      </c>
      <c r="O9437" t="s">
        <v>42</v>
      </c>
      <c r="P9437" t="s">
        <v>83</v>
      </c>
      <c r="Q9437">
        <v>3</v>
      </c>
      <c r="R9437" t="s">
        <v>65</v>
      </c>
      <c r="S9437" t="s">
        <v>61</v>
      </c>
      <c r="T9437">
        <v>6.5</v>
      </c>
      <c r="U9437">
        <v>6</v>
      </c>
      <c r="V9437">
        <v>108</v>
      </c>
      <c r="W9437">
        <v>0</v>
      </c>
      <c r="X9437">
        <v>0</v>
      </c>
      <c r="Y9437" t="s">
        <v>77</v>
      </c>
    </row>
    <row r="9438" spans="1:25" x14ac:dyDescent="0.25">
      <c r="A9438" t="s">
        <v>11486</v>
      </c>
      <c r="B9438" t="s">
        <v>217</v>
      </c>
      <c r="C9438" t="s">
        <v>26</v>
      </c>
      <c r="D9438" t="s">
        <v>55</v>
      </c>
      <c r="E9438" t="s">
        <v>59</v>
      </c>
      <c r="F9438" s="1" t="s">
        <v>21492</v>
      </c>
      <c r="G9438">
        <v>220</v>
      </c>
      <c r="H9438" t="s">
        <v>29</v>
      </c>
      <c r="I9438">
        <v>366</v>
      </c>
      <c r="J9438">
        <v>328.31</v>
      </c>
      <c r="K9438">
        <f>Passenger_Data[[#This Row],[Price_USD]]*1</f>
        <v>328.31</v>
      </c>
      <c r="L9438">
        <v>65</v>
      </c>
      <c r="M9438" t="s">
        <v>30</v>
      </c>
      <c r="N9438" t="s">
        <v>31</v>
      </c>
      <c r="O9438" t="s">
        <v>33</v>
      </c>
      <c r="P9438" t="s">
        <v>33</v>
      </c>
      <c r="Q9438">
        <v>0</v>
      </c>
      <c r="R9438" t="s">
        <v>65</v>
      </c>
      <c r="S9438" t="s">
        <v>61</v>
      </c>
      <c r="T9438">
        <v>5.2</v>
      </c>
      <c r="U9438">
        <v>7</v>
      </c>
      <c r="V9438">
        <v>2</v>
      </c>
      <c r="W9438">
        <v>0</v>
      </c>
      <c r="X9438">
        <v>0</v>
      </c>
      <c r="Y9438" t="s">
        <v>36</v>
      </c>
    </row>
    <row r="9439" spans="1:25" x14ac:dyDescent="0.25">
      <c r="A9439" t="s">
        <v>11487</v>
      </c>
      <c r="B9439" t="s">
        <v>1776</v>
      </c>
      <c r="C9439" t="s">
        <v>54</v>
      </c>
      <c r="D9439" t="s">
        <v>27</v>
      </c>
      <c r="E9439" t="s">
        <v>27</v>
      </c>
      <c r="F9439" s="1" t="s">
        <v>21493</v>
      </c>
      <c r="G9439">
        <v>174</v>
      </c>
      <c r="H9439" t="s">
        <v>29</v>
      </c>
      <c r="I9439">
        <v>982</v>
      </c>
      <c r="J9439">
        <v>449.28</v>
      </c>
      <c r="K9439">
        <f>Passenger_Data[[#This Row],[Price_USD]]*1</f>
        <v>449.28</v>
      </c>
      <c r="L9439">
        <v>59</v>
      </c>
      <c r="M9439" t="s">
        <v>30</v>
      </c>
      <c r="N9439" t="s">
        <v>41</v>
      </c>
      <c r="O9439" t="s">
        <v>33</v>
      </c>
      <c r="P9439" t="s">
        <v>33</v>
      </c>
      <c r="Q9439">
        <v>2</v>
      </c>
      <c r="R9439" t="s">
        <v>65</v>
      </c>
      <c r="S9439" t="s">
        <v>68</v>
      </c>
      <c r="T9439">
        <v>6.5</v>
      </c>
      <c r="U9439">
        <v>13</v>
      </c>
      <c r="V9439">
        <v>49</v>
      </c>
      <c r="W9439">
        <v>0</v>
      </c>
      <c r="X9439">
        <v>0</v>
      </c>
      <c r="Y9439" t="s">
        <v>36</v>
      </c>
    </row>
    <row r="9440" spans="1:25" x14ac:dyDescent="0.25">
      <c r="A9440" t="s">
        <v>11488</v>
      </c>
      <c r="B9440" t="s">
        <v>7053</v>
      </c>
      <c r="C9440" t="s">
        <v>48</v>
      </c>
      <c r="D9440" t="s">
        <v>27</v>
      </c>
      <c r="E9440" t="s">
        <v>49</v>
      </c>
      <c r="F9440" s="1" t="s">
        <v>21494</v>
      </c>
      <c r="G9440">
        <v>142</v>
      </c>
      <c r="H9440" t="s">
        <v>29</v>
      </c>
      <c r="I9440">
        <v>1641</v>
      </c>
      <c r="J9440">
        <v>147.5</v>
      </c>
      <c r="K9440">
        <f>Passenger_Data[[#This Row],[Price_USD]]*1</f>
        <v>147.5</v>
      </c>
      <c r="L9440">
        <v>78</v>
      </c>
      <c r="M9440" t="s">
        <v>30</v>
      </c>
      <c r="N9440" t="s">
        <v>41</v>
      </c>
      <c r="O9440" t="s">
        <v>56</v>
      </c>
      <c r="P9440" t="s">
        <v>83</v>
      </c>
      <c r="Q9440">
        <v>1</v>
      </c>
      <c r="R9440" t="s">
        <v>65</v>
      </c>
      <c r="S9440" t="s">
        <v>35</v>
      </c>
      <c r="T9440">
        <v>5.9</v>
      </c>
      <c r="U9440">
        <v>3</v>
      </c>
      <c r="V9440">
        <v>25</v>
      </c>
      <c r="W9440">
        <v>0</v>
      </c>
      <c r="X9440">
        <v>0</v>
      </c>
      <c r="Y9440" t="s">
        <v>45</v>
      </c>
    </row>
    <row r="9441" spans="1:25" x14ac:dyDescent="0.25">
      <c r="A9441" t="s">
        <v>11489</v>
      </c>
      <c r="B9441" t="s">
        <v>1752</v>
      </c>
      <c r="C9441" t="s">
        <v>82</v>
      </c>
      <c r="D9441" t="s">
        <v>76</v>
      </c>
      <c r="E9441" t="s">
        <v>64</v>
      </c>
      <c r="F9441" s="1" t="s">
        <v>21495</v>
      </c>
      <c r="G9441">
        <v>323</v>
      </c>
      <c r="H9441" t="s">
        <v>29</v>
      </c>
      <c r="I9441">
        <v>1321</v>
      </c>
      <c r="J9441">
        <v>347.25</v>
      </c>
      <c r="K9441">
        <f>Passenger_Data[[#This Row],[Price_USD]]*1</f>
        <v>347.25</v>
      </c>
      <c r="L9441">
        <v>28</v>
      </c>
      <c r="M9441" t="s">
        <v>40</v>
      </c>
      <c r="N9441" t="s">
        <v>31</v>
      </c>
      <c r="O9441" t="s">
        <v>56</v>
      </c>
      <c r="P9441" t="s">
        <v>83</v>
      </c>
      <c r="Q9441">
        <v>0</v>
      </c>
      <c r="R9441" t="s">
        <v>65</v>
      </c>
      <c r="S9441" t="s">
        <v>44</v>
      </c>
      <c r="T9441">
        <v>7.1</v>
      </c>
      <c r="U9441">
        <v>8</v>
      </c>
      <c r="V9441">
        <v>19</v>
      </c>
      <c r="W9441">
        <v>0</v>
      </c>
      <c r="X9441">
        <v>0</v>
      </c>
      <c r="Y9441" t="s">
        <v>45</v>
      </c>
    </row>
    <row r="9442" spans="1:25" x14ac:dyDescent="0.25">
      <c r="A9442" t="s">
        <v>11490</v>
      </c>
      <c r="B9442" t="s">
        <v>5327</v>
      </c>
      <c r="C9442" t="s">
        <v>26</v>
      </c>
      <c r="D9442" t="s">
        <v>59</v>
      </c>
      <c r="E9442" t="s">
        <v>28</v>
      </c>
      <c r="F9442" s="1" t="s">
        <v>21496</v>
      </c>
      <c r="G9442">
        <v>221</v>
      </c>
      <c r="H9442" t="s">
        <v>29</v>
      </c>
      <c r="I9442">
        <v>1335</v>
      </c>
      <c r="J9442">
        <v>341.22</v>
      </c>
      <c r="K9442">
        <f>Passenger_Data[[#This Row],[Price_USD]]*1</f>
        <v>341.22</v>
      </c>
      <c r="L9442">
        <v>36</v>
      </c>
      <c r="M9442" t="s">
        <v>30</v>
      </c>
      <c r="N9442" t="s">
        <v>60</v>
      </c>
      <c r="O9442" t="s">
        <v>33</v>
      </c>
      <c r="P9442" t="s">
        <v>33</v>
      </c>
      <c r="Q9442">
        <v>0</v>
      </c>
      <c r="R9442" t="s">
        <v>65</v>
      </c>
      <c r="S9442" t="s">
        <v>44</v>
      </c>
      <c r="T9442">
        <v>6.5</v>
      </c>
      <c r="U9442">
        <v>5</v>
      </c>
      <c r="V9442">
        <v>14</v>
      </c>
      <c r="W9442">
        <v>0</v>
      </c>
      <c r="X9442">
        <v>1</v>
      </c>
      <c r="Y9442" t="s">
        <v>77</v>
      </c>
    </row>
    <row r="9443" spans="1:25" x14ac:dyDescent="0.25">
      <c r="A9443" t="s">
        <v>11491</v>
      </c>
      <c r="B9443" t="s">
        <v>1075</v>
      </c>
      <c r="C9443" t="s">
        <v>26</v>
      </c>
      <c r="D9443" t="s">
        <v>76</v>
      </c>
      <c r="E9443" t="s">
        <v>76</v>
      </c>
      <c r="F9443" s="1" t="s">
        <v>21497</v>
      </c>
      <c r="G9443">
        <v>213</v>
      </c>
      <c r="H9443" t="s">
        <v>29</v>
      </c>
      <c r="I9443">
        <v>1481</v>
      </c>
      <c r="J9443">
        <v>344.89</v>
      </c>
      <c r="K9443">
        <f>Passenger_Data[[#This Row],[Price_USD]]*1</f>
        <v>344.89</v>
      </c>
      <c r="L9443">
        <v>38</v>
      </c>
      <c r="M9443" t="s">
        <v>30</v>
      </c>
      <c r="N9443" t="s">
        <v>31</v>
      </c>
      <c r="O9443" t="s">
        <v>33</v>
      </c>
      <c r="P9443" t="s">
        <v>50</v>
      </c>
      <c r="Q9443">
        <v>1</v>
      </c>
      <c r="R9443" t="s">
        <v>51</v>
      </c>
      <c r="S9443" t="s">
        <v>35</v>
      </c>
      <c r="T9443">
        <v>7.8</v>
      </c>
      <c r="U9443">
        <v>2</v>
      </c>
      <c r="V9443">
        <v>25</v>
      </c>
      <c r="W9443">
        <v>0</v>
      </c>
      <c r="X9443">
        <v>0</v>
      </c>
      <c r="Y9443" t="s">
        <v>77</v>
      </c>
    </row>
    <row r="9444" spans="1:25" x14ac:dyDescent="0.25">
      <c r="A9444" t="s">
        <v>11492</v>
      </c>
      <c r="B9444" t="s">
        <v>2583</v>
      </c>
      <c r="C9444" t="s">
        <v>48</v>
      </c>
      <c r="D9444" t="s">
        <v>27</v>
      </c>
      <c r="E9444" t="s">
        <v>64</v>
      </c>
      <c r="F9444" s="1" t="s">
        <v>21498</v>
      </c>
      <c r="G9444">
        <v>35</v>
      </c>
      <c r="H9444" t="s">
        <v>29</v>
      </c>
      <c r="I9444">
        <v>1098</v>
      </c>
      <c r="J9444">
        <v>499.78</v>
      </c>
      <c r="K9444">
        <f>Passenger_Data[[#This Row],[Price_USD]]*1</f>
        <v>499.78</v>
      </c>
      <c r="L9444">
        <v>45</v>
      </c>
      <c r="M9444" t="s">
        <v>30</v>
      </c>
      <c r="N9444" t="s">
        <v>31</v>
      </c>
      <c r="O9444" t="s">
        <v>42</v>
      </c>
      <c r="P9444" t="s">
        <v>50</v>
      </c>
      <c r="Q9444">
        <v>0</v>
      </c>
      <c r="R9444" t="s">
        <v>65</v>
      </c>
      <c r="S9444" t="s">
        <v>61</v>
      </c>
      <c r="T9444">
        <v>6.2</v>
      </c>
      <c r="U9444">
        <v>6</v>
      </c>
      <c r="V9444">
        <v>79</v>
      </c>
      <c r="W9444">
        <v>0</v>
      </c>
      <c r="X9444">
        <v>1</v>
      </c>
      <c r="Y9444" t="s">
        <v>36</v>
      </c>
    </row>
    <row r="9445" spans="1:25" x14ac:dyDescent="0.25">
      <c r="A9445" t="s">
        <v>11493</v>
      </c>
      <c r="B9445" t="s">
        <v>2298</v>
      </c>
      <c r="C9445" t="s">
        <v>73</v>
      </c>
      <c r="D9445" t="s">
        <v>28</v>
      </c>
      <c r="E9445" t="s">
        <v>49</v>
      </c>
      <c r="F9445" s="1" t="s">
        <v>21499</v>
      </c>
      <c r="G9445">
        <v>215</v>
      </c>
      <c r="H9445" t="s">
        <v>29</v>
      </c>
      <c r="I9445">
        <v>1353</v>
      </c>
      <c r="J9445">
        <v>517.39</v>
      </c>
      <c r="K9445">
        <f>Passenger_Data[[#This Row],[Price_USD]]*1</f>
        <v>517.39</v>
      </c>
      <c r="L9445">
        <v>51</v>
      </c>
      <c r="M9445" t="s">
        <v>30</v>
      </c>
      <c r="N9445" t="s">
        <v>31</v>
      </c>
      <c r="O9445" t="s">
        <v>32</v>
      </c>
      <c r="P9445" t="s">
        <v>33</v>
      </c>
      <c r="Q9445">
        <v>3</v>
      </c>
      <c r="R9445" t="s">
        <v>65</v>
      </c>
      <c r="S9445" t="s">
        <v>35</v>
      </c>
      <c r="T9445">
        <v>6.1</v>
      </c>
      <c r="U9445">
        <v>26</v>
      </c>
      <c r="V9445">
        <v>101</v>
      </c>
      <c r="W9445">
        <v>0</v>
      </c>
      <c r="X9445">
        <v>0</v>
      </c>
      <c r="Y9445" t="s">
        <v>45</v>
      </c>
    </row>
    <row r="9446" spans="1:25" x14ac:dyDescent="0.25">
      <c r="A9446" t="s">
        <v>11494</v>
      </c>
      <c r="B9446" t="s">
        <v>2349</v>
      </c>
      <c r="C9446" t="s">
        <v>48</v>
      </c>
      <c r="D9446" t="s">
        <v>76</v>
      </c>
      <c r="E9446" t="s">
        <v>64</v>
      </c>
      <c r="F9446" s="1" t="s">
        <v>21500</v>
      </c>
      <c r="G9446">
        <v>200</v>
      </c>
      <c r="H9446" t="s">
        <v>29</v>
      </c>
      <c r="I9446">
        <v>1179</v>
      </c>
      <c r="J9446">
        <v>325.16000000000003</v>
      </c>
      <c r="K9446">
        <f>Passenger_Data[[#This Row],[Price_USD]]*1</f>
        <v>325.16000000000003</v>
      </c>
      <c r="L9446">
        <v>39</v>
      </c>
      <c r="M9446" t="s">
        <v>40</v>
      </c>
      <c r="N9446" t="s">
        <v>31</v>
      </c>
      <c r="O9446" t="s">
        <v>32</v>
      </c>
      <c r="P9446" t="s">
        <v>33</v>
      </c>
      <c r="Q9446">
        <v>0</v>
      </c>
      <c r="R9446" t="s">
        <v>51</v>
      </c>
      <c r="S9446" t="s">
        <v>68</v>
      </c>
      <c r="T9446">
        <v>7.4</v>
      </c>
      <c r="U9446">
        <v>3</v>
      </c>
      <c r="V9446">
        <v>94</v>
      </c>
      <c r="W9446">
        <v>0</v>
      </c>
      <c r="X9446">
        <v>1</v>
      </c>
      <c r="Y9446" t="s">
        <v>45</v>
      </c>
    </row>
    <row r="9447" spans="1:25" x14ac:dyDescent="0.25">
      <c r="A9447" t="s">
        <v>11495</v>
      </c>
      <c r="B9447" t="s">
        <v>3742</v>
      </c>
      <c r="C9447" t="s">
        <v>48</v>
      </c>
      <c r="D9447" t="s">
        <v>39</v>
      </c>
      <c r="E9447" t="s">
        <v>49</v>
      </c>
      <c r="F9447" s="1" t="s">
        <v>21501</v>
      </c>
      <c r="G9447">
        <v>183</v>
      </c>
      <c r="H9447" t="s">
        <v>86</v>
      </c>
      <c r="I9447">
        <v>1630</v>
      </c>
      <c r="J9447">
        <v>336.78</v>
      </c>
      <c r="K9447">
        <f>Passenger_Data[[#This Row],[Price_USD]]*1</f>
        <v>336.78</v>
      </c>
      <c r="L9447">
        <v>60</v>
      </c>
      <c r="M9447" t="s">
        <v>30</v>
      </c>
      <c r="N9447" t="s">
        <v>41</v>
      </c>
      <c r="O9447" t="s">
        <v>32</v>
      </c>
      <c r="P9447" t="s">
        <v>50</v>
      </c>
      <c r="Q9447">
        <v>2</v>
      </c>
      <c r="R9447" t="s">
        <v>65</v>
      </c>
      <c r="S9447" t="s">
        <v>68</v>
      </c>
      <c r="T9447">
        <v>9.6</v>
      </c>
      <c r="U9447">
        <v>10</v>
      </c>
      <c r="V9447">
        <v>86</v>
      </c>
      <c r="W9447">
        <v>0</v>
      </c>
      <c r="X9447">
        <v>0</v>
      </c>
      <c r="Y9447" t="s">
        <v>77</v>
      </c>
    </row>
    <row r="9448" spans="1:25" x14ac:dyDescent="0.25">
      <c r="A9448" t="s">
        <v>11496</v>
      </c>
      <c r="B9448" t="s">
        <v>414</v>
      </c>
      <c r="C9448" t="s">
        <v>26</v>
      </c>
      <c r="D9448" t="s">
        <v>27</v>
      </c>
      <c r="E9448" t="s">
        <v>55</v>
      </c>
      <c r="F9448" s="1" t="s">
        <v>21502</v>
      </c>
      <c r="G9448">
        <v>44</v>
      </c>
      <c r="H9448" t="s">
        <v>29</v>
      </c>
      <c r="I9448">
        <v>1277</v>
      </c>
      <c r="J9448">
        <v>543.11</v>
      </c>
      <c r="K9448">
        <f>Passenger_Data[[#This Row],[Price_USD]]*1</f>
        <v>543.11</v>
      </c>
      <c r="L9448">
        <v>39</v>
      </c>
      <c r="M9448" t="s">
        <v>30</v>
      </c>
      <c r="N9448" t="s">
        <v>41</v>
      </c>
      <c r="O9448" t="s">
        <v>33</v>
      </c>
      <c r="P9448" t="s">
        <v>50</v>
      </c>
      <c r="Q9448">
        <v>0</v>
      </c>
      <c r="R9448" t="s">
        <v>51</v>
      </c>
      <c r="S9448" t="s">
        <v>68</v>
      </c>
      <c r="T9448">
        <v>7.4</v>
      </c>
      <c r="U9448">
        <v>5</v>
      </c>
      <c r="V9448">
        <v>96</v>
      </c>
      <c r="W9448">
        <v>0</v>
      </c>
      <c r="X9448">
        <v>0</v>
      </c>
      <c r="Y9448" t="s">
        <v>77</v>
      </c>
    </row>
    <row r="9449" spans="1:25" x14ac:dyDescent="0.25">
      <c r="A9449" t="s">
        <v>11497</v>
      </c>
      <c r="B9449" t="s">
        <v>6803</v>
      </c>
      <c r="C9449" t="s">
        <v>54</v>
      </c>
      <c r="D9449" t="s">
        <v>64</v>
      </c>
      <c r="E9449" t="s">
        <v>28</v>
      </c>
      <c r="F9449" s="1" t="s">
        <v>21503</v>
      </c>
      <c r="G9449">
        <v>176</v>
      </c>
      <c r="H9449" t="s">
        <v>29</v>
      </c>
      <c r="I9449">
        <v>1193</v>
      </c>
      <c r="J9449">
        <v>462.22</v>
      </c>
      <c r="K9449">
        <f>Passenger_Data[[#This Row],[Price_USD]]*1</f>
        <v>462.22</v>
      </c>
      <c r="L9449">
        <v>21</v>
      </c>
      <c r="M9449" t="s">
        <v>40</v>
      </c>
      <c r="N9449" t="s">
        <v>31</v>
      </c>
      <c r="O9449" t="s">
        <v>42</v>
      </c>
      <c r="P9449" t="s">
        <v>50</v>
      </c>
      <c r="Q9449">
        <v>1</v>
      </c>
      <c r="R9449" t="s">
        <v>34</v>
      </c>
      <c r="S9449" t="s">
        <v>35</v>
      </c>
      <c r="T9449">
        <v>7.9</v>
      </c>
      <c r="U9449">
        <v>17</v>
      </c>
      <c r="V9449">
        <v>27</v>
      </c>
      <c r="W9449">
        <v>0</v>
      </c>
      <c r="X9449">
        <v>0</v>
      </c>
      <c r="Y9449" t="s">
        <v>77</v>
      </c>
    </row>
    <row r="9450" spans="1:25" x14ac:dyDescent="0.25">
      <c r="A9450" t="s">
        <v>11498</v>
      </c>
      <c r="B9450" t="s">
        <v>726</v>
      </c>
      <c r="C9450" t="s">
        <v>26</v>
      </c>
      <c r="D9450" t="s">
        <v>64</v>
      </c>
      <c r="E9450" t="s">
        <v>59</v>
      </c>
      <c r="F9450" s="1" t="s">
        <v>21504</v>
      </c>
      <c r="G9450">
        <v>186</v>
      </c>
      <c r="H9450" t="s">
        <v>86</v>
      </c>
      <c r="I9450">
        <v>1324</v>
      </c>
      <c r="J9450">
        <v>365.28</v>
      </c>
      <c r="K9450">
        <f>Passenger_Data[[#This Row],[Price_USD]]*1</f>
        <v>365.28</v>
      </c>
      <c r="L9450">
        <v>19</v>
      </c>
      <c r="M9450" t="s">
        <v>30</v>
      </c>
      <c r="N9450" t="s">
        <v>60</v>
      </c>
      <c r="O9450" t="s">
        <v>56</v>
      </c>
      <c r="P9450" t="s">
        <v>50</v>
      </c>
      <c r="Q9450">
        <v>2</v>
      </c>
      <c r="R9450" t="s">
        <v>43</v>
      </c>
      <c r="S9450" t="s">
        <v>44</v>
      </c>
      <c r="T9450">
        <v>9</v>
      </c>
      <c r="U9450">
        <v>2</v>
      </c>
      <c r="V9450">
        <v>15</v>
      </c>
      <c r="W9450">
        <v>0</v>
      </c>
      <c r="X9450">
        <v>0</v>
      </c>
      <c r="Y9450" t="s">
        <v>77</v>
      </c>
    </row>
    <row r="9451" spans="1:25" x14ac:dyDescent="0.25">
      <c r="A9451" t="s">
        <v>11499</v>
      </c>
      <c r="B9451" t="s">
        <v>1206</v>
      </c>
      <c r="C9451" t="s">
        <v>82</v>
      </c>
      <c r="D9451" t="s">
        <v>28</v>
      </c>
      <c r="E9451" t="s">
        <v>59</v>
      </c>
      <c r="F9451" s="1" t="s">
        <v>21505</v>
      </c>
      <c r="G9451">
        <v>149</v>
      </c>
      <c r="H9451" t="s">
        <v>29</v>
      </c>
      <c r="I9451">
        <v>1024</v>
      </c>
      <c r="J9451">
        <v>461.66</v>
      </c>
      <c r="K9451">
        <f>Passenger_Data[[#This Row],[Price_USD]]*1</f>
        <v>461.66</v>
      </c>
      <c r="L9451">
        <v>41</v>
      </c>
      <c r="M9451" t="s">
        <v>30</v>
      </c>
      <c r="N9451" t="s">
        <v>31</v>
      </c>
      <c r="O9451" t="s">
        <v>33</v>
      </c>
      <c r="P9451" t="s">
        <v>83</v>
      </c>
      <c r="Q9451">
        <v>0</v>
      </c>
      <c r="R9451" t="s">
        <v>51</v>
      </c>
      <c r="S9451" t="s">
        <v>44</v>
      </c>
      <c r="T9451">
        <v>5.4</v>
      </c>
      <c r="U9451">
        <v>17</v>
      </c>
      <c r="V9451">
        <v>12</v>
      </c>
      <c r="W9451">
        <v>0</v>
      </c>
      <c r="X9451">
        <v>0</v>
      </c>
      <c r="Y9451" t="s">
        <v>77</v>
      </c>
    </row>
    <row r="9452" spans="1:25" x14ac:dyDescent="0.25">
      <c r="A9452" t="s">
        <v>11500</v>
      </c>
      <c r="B9452" t="s">
        <v>207</v>
      </c>
      <c r="C9452" t="s">
        <v>26</v>
      </c>
      <c r="D9452" t="s">
        <v>55</v>
      </c>
      <c r="E9452" t="s">
        <v>64</v>
      </c>
      <c r="F9452" s="1" t="s">
        <v>21506</v>
      </c>
      <c r="G9452">
        <v>267</v>
      </c>
      <c r="H9452" t="s">
        <v>108</v>
      </c>
      <c r="I9452">
        <v>1060</v>
      </c>
      <c r="J9452">
        <v>409.91</v>
      </c>
      <c r="K9452">
        <f>Passenger_Data[[#This Row],[Price_USD]]*1</f>
        <v>409.91</v>
      </c>
      <c r="L9452">
        <v>61</v>
      </c>
      <c r="M9452" t="s">
        <v>30</v>
      </c>
      <c r="N9452" t="s">
        <v>41</v>
      </c>
      <c r="O9452" t="s">
        <v>42</v>
      </c>
      <c r="P9452" t="s">
        <v>50</v>
      </c>
      <c r="Q9452">
        <v>0</v>
      </c>
      <c r="R9452" t="s">
        <v>65</v>
      </c>
      <c r="S9452" t="s">
        <v>35</v>
      </c>
      <c r="T9452">
        <v>5.7</v>
      </c>
      <c r="U9452">
        <v>0</v>
      </c>
      <c r="V9452">
        <v>64</v>
      </c>
      <c r="W9452">
        <v>0</v>
      </c>
      <c r="X9452">
        <v>0</v>
      </c>
      <c r="Y9452" t="s">
        <v>36</v>
      </c>
    </row>
    <row r="9453" spans="1:25" x14ac:dyDescent="0.25">
      <c r="A9453" t="s">
        <v>11501</v>
      </c>
      <c r="B9453" t="s">
        <v>1752</v>
      </c>
      <c r="C9453" t="s">
        <v>48</v>
      </c>
      <c r="D9453" t="s">
        <v>76</v>
      </c>
      <c r="E9453" t="s">
        <v>28</v>
      </c>
      <c r="F9453" s="1" t="s">
        <v>21507</v>
      </c>
      <c r="G9453">
        <v>171</v>
      </c>
      <c r="H9453" t="s">
        <v>29</v>
      </c>
      <c r="I9453">
        <v>1169</v>
      </c>
      <c r="J9453">
        <v>233.32</v>
      </c>
      <c r="K9453">
        <f>Passenger_Data[[#This Row],[Price_USD]]*1</f>
        <v>233.32</v>
      </c>
      <c r="L9453">
        <v>78</v>
      </c>
      <c r="M9453" t="s">
        <v>30</v>
      </c>
      <c r="N9453" t="s">
        <v>31</v>
      </c>
      <c r="O9453" t="s">
        <v>56</v>
      </c>
      <c r="P9453" t="s">
        <v>33</v>
      </c>
      <c r="Q9453">
        <v>2</v>
      </c>
      <c r="R9453" t="s">
        <v>65</v>
      </c>
      <c r="S9453" t="s">
        <v>68</v>
      </c>
      <c r="T9453">
        <v>9.6999999999999993</v>
      </c>
      <c r="U9453">
        <v>0</v>
      </c>
      <c r="V9453">
        <v>30</v>
      </c>
      <c r="W9453">
        <v>0</v>
      </c>
      <c r="X9453">
        <v>0</v>
      </c>
      <c r="Y9453" t="s">
        <v>77</v>
      </c>
    </row>
    <row r="9454" spans="1:25" x14ac:dyDescent="0.25">
      <c r="A9454" t="s">
        <v>11502</v>
      </c>
      <c r="B9454" t="s">
        <v>7414</v>
      </c>
      <c r="C9454" t="s">
        <v>82</v>
      </c>
      <c r="D9454" t="s">
        <v>49</v>
      </c>
      <c r="E9454" t="s">
        <v>76</v>
      </c>
      <c r="F9454" s="1" t="s">
        <v>21508</v>
      </c>
      <c r="G9454">
        <v>188</v>
      </c>
      <c r="H9454" t="s">
        <v>29</v>
      </c>
      <c r="I9454">
        <v>774</v>
      </c>
      <c r="J9454">
        <v>192.55</v>
      </c>
      <c r="K9454">
        <f>Passenger_Data[[#This Row],[Price_USD]]*1</f>
        <v>192.55</v>
      </c>
      <c r="L9454">
        <v>33</v>
      </c>
      <c r="M9454" t="s">
        <v>40</v>
      </c>
      <c r="N9454" t="s">
        <v>60</v>
      </c>
      <c r="O9454" t="s">
        <v>32</v>
      </c>
      <c r="P9454" t="s">
        <v>50</v>
      </c>
      <c r="Q9454">
        <v>2</v>
      </c>
      <c r="R9454" t="s">
        <v>43</v>
      </c>
      <c r="S9454" t="s">
        <v>44</v>
      </c>
      <c r="T9454">
        <v>7.5</v>
      </c>
      <c r="U9454">
        <v>2</v>
      </c>
      <c r="V9454">
        <v>33</v>
      </c>
      <c r="W9454">
        <v>0</v>
      </c>
      <c r="X9454">
        <v>0</v>
      </c>
      <c r="Y9454" t="s">
        <v>45</v>
      </c>
    </row>
    <row r="9455" spans="1:25" x14ac:dyDescent="0.25">
      <c r="A9455" t="s">
        <v>11503</v>
      </c>
      <c r="B9455" t="s">
        <v>1222</v>
      </c>
      <c r="C9455" t="s">
        <v>54</v>
      </c>
      <c r="D9455" t="s">
        <v>28</v>
      </c>
      <c r="E9455" t="s">
        <v>55</v>
      </c>
      <c r="F9455" s="1" t="s">
        <v>21509</v>
      </c>
      <c r="G9455">
        <v>195</v>
      </c>
      <c r="H9455" t="s">
        <v>86</v>
      </c>
      <c r="I9455">
        <v>1190</v>
      </c>
      <c r="J9455">
        <v>132.97999999999999</v>
      </c>
      <c r="K9455">
        <f>Passenger_Data[[#This Row],[Price_USD]]*1</f>
        <v>132.97999999999999</v>
      </c>
      <c r="L9455">
        <v>35</v>
      </c>
      <c r="M9455" t="s">
        <v>40</v>
      </c>
      <c r="N9455" t="s">
        <v>41</v>
      </c>
      <c r="O9455" t="s">
        <v>42</v>
      </c>
      <c r="P9455" t="s">
        <v>33</v>
      </c>
      <c r="Q9455">
        <v>0</v>
      </c>
      <c r="R9455" t="s">
        <v>43</v>
      </c>
      <c r="S9455" t="s">
        <v>44</v>
      </c>
      <c r="T9455">
        <v>4.8</v>
      </c>
      <c r="U9455">
        <v>4</v>
      </c>
      <c r="V9455">
        <v>37</v>
      </c>
      <c r="W9455">
        <v>0</v>
      </c>
      <c r="X9455">
        <v>0</v>
      </c>
      <c r="Y9455" t="s">
        <v>45</v>
      </c>
    </row>
    <row r="9456" spans="1:25" x14ac:dyDescent="0.25">
      <c r="A9456" t="s">
        <v>11504</v>
      </c>
      <c r="B9456" t="s">
        <v>3202</v>
      </c>
      <c r="C9456" t="s">
        <v>54</v>
      </c>
      <c r="D9456" t="s">
        <v>49</v>
      </c>
      <c r="E9456" t="s">
        <v>55</v>
      </c>
      <c r="F9456" s="1" t="s">
        <v>21510</v>
      </c>
      <c r="G9456">
        <v>214</v>
      </c>
      <c r="H9456" t="s">
        <v>29</v>
      </c>
      <c r="I9456">
        <v>769</v>
      </c>
      <c r="J9456">
        <v>559.54999999999995</v>
      </c>
      <c r="K9456">
        <f>Passenger_Data[[#This Row],[Price_USD]]*1</f>
        <v>559.54999999999995</v>
      </c>
      <c r="L9456">
        <v>52</v>
      </c>
      <c r="M9456" t="s">
        <v>40</v>
      </c>
      <c r="N9456" t="s">
        <v>31</v>
      </c>
      <c r="O9456" t="s">
        <v>32</v>
      </c>
      <c r="P9456" t="s">
        <v>33</v>
      </c>
      <c r="Q9456">
        <v>2</v>
      </c>
      <c r="R9456" t="s">
        <v>65</v>
      </c>
      <c r="S9456" t="s">
        <v>68</v>
      </c>
      <c r="T9456">
        <v>8.1999999999999993</v>
      </c>
      <c r="U9456">
        <v>4</v>
      </c>
      <c r="V9456">
        <v>96</v>
      </c>
      <c r="W9456">
        <v>0</v>
      </c>
      <c r="X9456">
        <v>0</v>
      </c>
      <c r="Y9456" t="s">
        <v>45</v>
      </c>
    </row>
    <row r="9457" spans="1:25" x14ac:dyDescent="0.25">
      <c r="A9457" t="s">
        <v>11505</v>
      </c>
      <c r="B9457" t="s">
        <v>2478</v>
      </c>
      <c r="C9457" t="s">
        <v>48</v>
      </c>
      <c r="D9457" t="s">
        <v>49</v>
      </c>
      <c r="E9457" t="s">
        <v>28</v>
      </c>
      <c r="F9457" s="1" t="s">
        <v>21511</v>
      </c>
      <c r="G9457">
        <v>142</v>
      </c>
      <c r="H9457" t="s">
        <v>29</v>
      </c>
      <c r="I9457">
        <v>1115</v>
      </c>
      <c r="J9457">
        <v>272.42</v>
      </c>
      <c r="K9457">
        <f>Passenger_Data[[#This Row],[Price_USD]]*1</f>
        <v>272.42</v>
      </c>
      <c r="L9457">
        <v>18</v>
      </c>
      <c r="M9457" t="s">
        <v>40</v>
      </c>
      <c r="N9457" t="s">
        <v>41</v>
      </c>
      <c r="O9457" t="s">
        <v>42</v>
      </c>
      <c r="P9457" t="s">
        <v>50</v>
      </c>
      <c r="Q9457">
        <v>0</v>
      </c>
      <c r="R9457" t="s">
        <v>65</v>
      </c>
      <c r="S9457" t="s">
        <v>61</v>
      </c>
      <c r="T9457">
        <v>9.3000000000000007</v>
      </c>
      <c r="U9457">
        <v>19</v>
      </c>
      <c r="V9457">
        <v>2</v>
      </c>
      <c r="W9457">
        <v>0</v>
      </c>
      <c r="X9457">
        <v>0</v>
      </c>
      <c r="Y9457" t="s">
        <v>45</v>
      </c>
    </row>
    <row r="9458" spans="1:25" x14ac:dyDescent="0.25">
      <c r="A9458" t="s">
        <v>11506</v>
      </c>
      <c r="B9458" t="s">
        <v>6913</v>
      </c>
      <c r="C9458" t="s">
        <v>82</v>
      </c>
      <c r="D9458" t="s">
        <v>28</v>
      </c>
      <c r="E9458" t="s">
        <v>39</v>
      </c>
      <c r="F9458" s="1" t="s">
        <v>21512</v>
      </c>
      <c r="G9458">
        <v>99</v>
      </c>
      <c r="H9458" t="s">
        <v>29</v>
      </c>
      <c r="I9458">
        <v>974</v>
      </c>
      <c r="J9458">
        <v>223.62</v>
      </c>
      <c r="K9458">
        <f>Passenger_Data[[#This Row],[Price_USD]]*1</f>
        <v>223.62</v>
      </c>
      <c r="L9458">
        <v>48</v>
      </c>
      <c r="M9458" t="s">
        <v>30</v>
      </c>
      <c r="N9458" t="s">
        <v>41</v>
      </c>
      <c r="O9458" t="s">
        <v>42</v>
      </c>
      <c r="P9458" t="s">
        <v>50</v>
      </c>
      <c r="Q9458">
        <v>2</v>
      </c>
      <c r="R9458" t="s">
        <v>65</v>
      </c>
      <c r="S9458" t="s">
        <v>35</v>
      </c>
      <c r="T9458">
        <v>6.7</v>
      </c>
      <c r="U9458">
        <v>6</v>
      </c>
      <c r="V9458">
        <v>71</v>
      </c>
      <c r="W9458">
        <v>0</v>
      </c>
      <c r="X9458">
        <v>1</v>
      </c>
      <c r="Y9458" t="s">
        <v>45</v>
      </c>
    </row>
    <row r="9459" spans="1:25" x14ac:dyDescent="0.25">
      <c r="A9459" t="s">
        <v>11507</v>
      </c>
      <c r="B9459" t="s">
        <v>1343</v>
      </c>
      <c r="C9459" t="s">
        <v>54</v>
      </c>
      <c r="D9459" t="s">
        <v>55</v>
      </c>
      <c r="E9459" t="s">
        <v>27</v>
      </c>
      <c r="F9459" s="1" t="s">
        <v>21513</v>
      </c>
      <c r="G9459">
        <v>201</v>
      </c>
      <c r="H9459" t="s">
        <v>29</v>
      </c>
      <c r="I9459">
        <v>1687</v>
      </c>
      <c r="J9459">
        <v>407.98</v>
      </c>
      <c r="K9459">
        <f>Passenger_Data[[#This Row],[Price_USD]]*1</f>
        <v>407.98</v>
      </c>
      <c r="L9459">
        <v>74</v>
      </c>
      <c r="M9459" t="s">
        <v>40</v>
      </c>
      <c r="N9459" t="s">
        <v>31</v>
      </c>
      <c r="O9459" t="s">
        <v>32</v>
      </c>
      <c r="P9459" t="s">
        <v>50</v>
      </c>
      <c r="Q9459">
        <v>2</v>
      </c>
      <c r="R9459" t="s">
        <v>65</v>
      </c>
      <c r="S9459" t="s">
        <v>61</v>
      </c>
      <c r="T9459">
        <v>4.0999999999999996</v>
      </c>
      <c r="U9459">
        <v>6</v>
      </c>
      <c r="V9459">
        <v>95</v>
      </c>
      <c r="W9459">
        <v>0</v>
      </c>
      <c r="X9459">
        <v>0</v>
      </c>
      <c r="Y9459" t="s">
        <v>45</v>
      </c>
    </row>
    <row r="9460" spans="1:25" x14ac:dyDescent="0.25">
      <c r="A9460" t="s">
        <v>11508</v>
      </c>
      <c r="B9460" t="s">
        <v>5863</v>
      </c>
      <c r="C9460" t="s">
        <v>48</v>
      </c>
      <c r="D9460" t="s">
        <v>76</v>
      </c>
      <c r="E9460" t="s">
        <v>49</v>
      </c>
      <c r="F9460" s="1" t="s">
        <v>21514</v>
      </c>
      <c r="G9460">
        <v>161</v>
      </c>
      <c r="H9460" t="s">
        <v>86</v>
      </c>
      <c r="I9460">
        <v>1402</v>
      </c>
      <c r="J9460">
        <v>244.23</v>
      </c>
      <c r="K9460">
        <f>Passenger_Data[[#This Row],[Price_USD]]*1</f>
        <v>244.23</v>
      </c>
      <c r="L9460">
        <v>19</v>
      </c>
      <c r="M9460" t="s">
        <v>40</v>
      </c>
      <c r="N9460" t="s">
        <v>60</v>
      </c>
      <c r="O9460" t="s">
        <v>32</v>
      </c>
      <c r="P9460" t="s">
        <v>50</v>
      </c>
      <c r="Q9460">
        <v>1</v>
      </c>
      <c r="R9460" t="s">
        <v>43</v>
      </c>
      <c r="S9460" t="s">
        <v>61</v>
      </c>
      <c r="T9460">
        <v>7.1</v>
      </c>
      <c r="U9460">
        <v>19</v>
      </c>
      <c r="V9460">
        <v>92</v>
      </c>
      <c r="W9460">
        <v>0</v>
      </c>
      <c r="X9460">
        <v>0</v>
      </c>
      <c r="Y9460" t="s">
        <v>77</v>
      </c>
    </row>
    <row r="9461" spans="1:25" x14ac:dyDescent="0.25">
      <c r="A9461" t="s">
        <v>11509</v>
      </c>
      <c r="B9461" t="s">
        <v>767</v>
      </c>
      <c r="C9461" t="s">
        <v>82</v>
      </c>
      <c r="D9461" t="s">
        <v>64</v>
      </c>
      <c r="E9461" t="s">
        <v>64</v>
      </c>
      <c r="F9461" s="1" t="s">
        <v>21515</v>
      </c>
      <c r="G9461">
        <v>154</v>
      </c>
      <c r="H9461" t="s">
        <v>29</v>
      </c>
      <c r="I9461">
        <v>1737</v>
      </c>
      <c r="J9461">
        <v>412.3</v>
      </c>
      <c r="K9461">
        <f>Passenger_Data[[#This Row],[Price_USD]]*1</f>
        <v>412.3</v>
      </c>
      <c r="L9461">
        <v>51</v>
      </c>
      <c r="M9461" t="s">
        <v>30</v>
      </c>
      <c r="N9461" t="s">
        <v>41</v>
      </c>
      <c r="O9461" t="s">
        <v>42</v>
      </c>
      <c r="P9461" t="s">
        <v>50</v>
      </c>
      <c r="Q9461">
        <v>1</v>
      </c>
      <c r="R9461" t="s">
        <v>51</v>
      </c>
      <c r="S9461" t="s">
        <v>61</v>
      </c>
      <c r="T9461">
        <v>6.5</v>
      </c>
      <c r="U9461">
        <v>3</v>
      </c>
      <c r="V9461">
        <v>110</v>
      </c>
      <c r="W9461">
        <v>0</v>
      </c>
      <c r="X9461">
        <v>0</v>
      </c>
      <c r="Y9461" t="s">
        <v>77</v>
      </c>
    </row>
    <row r="9462" spans="1:25" x14ac:dyDescent="0.25">
      <c r="A9462" t="s">
        <v>11510</v>
      </c>
      <c r="B9462" t="s">
        <v>4461</v>
      </c>
      <c r="C9462" t="s">
        <v>26</v>
      </c>
      <c r="D9462" t="s">
        <v>49</v>
      </c>
      <c r="E9462" t="s">
        <v>59</v>
      </c>
      <c r="F9462" s="1" t="s">
        <v>21516</v>
      </c>
      <c r="G9462">
        <v>162</v>
      </c>
      <c r="H9462" t="s">
        <v>29</v>
      </c>
      <c r="I9462">
        <v>1306</v>
      </c>
      <c r="J9462">
        <v>360.14</v>
      </c>
      <c r="K9462">
        <f>Passenger_Data[[#This Row],[Price_USD]]*1</f>
        <v>360.14</v>
      </c>
      <c r="L9462">
        <v>26</v>
      </c>
      <c r="M9462" t="s">
        <v>40</v>
      </c>
      <c r="N9462" t="s">
        <v>41</v>
      </c>
      <c r="O9462" t="s">
        <v>42</v>
      </c>
      <c r="P9462" t="s">
        <v>50</v>
      </c>
      <c r="Q9462">
        <v>0</v>
      </c>
      <c r="R9462" t="s">
        <v>51</v>
      </c>
      <c r="S9462" t="s">
        <v>44</v>
      </c>
      <c r="T9462">
        <v>5.2</v>
      </c>
      <c r="U9462">
        <v>13</v>
      </c>
      <c r="V9462">
        <v>7</v>
      </c>
      <c r="W9462">
        <v>1</v>
      </c>
      <c r="X9462">
        <v>0</v>
      </c>
      <c r="Y9462" t="s">
        <v>77</v>
      </c>
    </row>
    <row r="9463" spans="1:25" x14ac:dyDescent="0.25">
      <c r="A9463" t="s">
        <v>11511</v>
      </c>
      <c r="B9463" t="s">
        <v>4008</v>
      </c>
      <c r="C9463" t="s">
        <v>73</v>
      </c>
      <c r="D9463" t="s">
        <v>64</v>
      </c>
      <c r="E9463" t="s">
        <v>64</v>
      </c>
      <c r="F9463" s="1" t="s">
        <v>21517</v>
      </c>
      <c r="G9463">
        <v>206</v>
      </c>
      <c r="H9463" t="s">
        <v>29</v>
      </c>
      <c r="I9463">
        <v>884</v>
      </c>
      <c r="J9463">
        <v>399.01</v>
      </c>
      <c r="K9463">
        <f>Passenger_Data[[#This Row],[Price_USD]]*1</f>
        <v>399.01</v>
      </c>
      <c r="L9463">
        <v>42</v>
      </c>
      <c r="M9463" t="s">
        <v>30</v>
      </c>
      <c r="N9463" t="s">
        <v>31</v>
      </c>
      <c r="O9463" t="s">
        <v>32</v>
      </c>
      <c r="P9463" t="s">
        <v>50</v>
      </c>
      <c r="Q9463">
        <v>3</v>
      </c>
      <c r="R9463" t="s">
        <v>34</v>
      </c>
      <c r="S9463" t="s">
        <v>68</v>
      </c>
      <c r="T9463">
        <v>7.7</v>
      </c>
      <c r="U9463">
        <v>4</v>
      </c>
      <c r="V9463">
        <v>102</v>
      </c>
      <c r="W9463">
        <v>0</v>
      </c>
      <c r="X9463">
        <v>0</v>
      </c>
      <c r="Y9463" t="s">
        <v>36</v>
      </c>
    </row>
    <row r="9464" spans="1:25" x14ac:dyDescent="0.25">
      <c r="A9464" t="s">
        <v>11512</v>
      </c>
      <c r="B9464" t="s">
        <v>3258</v>
      </c>
      <c r="C9464" t="s">
        <v>48</v>
      </c>
      <c r="D9464" t="s">
        <v>27</v>
      </c>
      <c r="E9464" t="s">
        <v>76</v>
      </c>
      <c r="F9464" s="1" t="s">
        <v>21518</v>
      </c>
      <c r="G9464">
        <v>41</v>
      </c>
      <c r="H9464" t="s">
        <v>29</v>
      </c>
      <c r="I9464">
        <v>790</v>
      </c>
      <c r="J9464">
        <v>403.59</v>
      </c>
      <c r="K9464">
        <f>Passenger_Data[[#This Row],[Price_USD]]*1</f>
        <v>403.59</v>
      </c>
      <c r="L9464">
        <v>63</v>
      </c>
      <c r="M9464" t="s">
        <v>30</v>
      </c>
      <c r="N9464" t="s">
        <v>60</v>
      </c>
      <c r="O9464" t="s">
        <v>56</v>
      </c>
      <c r="P9464" t="s">
        <v>50</v>
      </c>
      <c r="Q9464">
        <v>2</v>
      </c>
      <c r="R9464" t="s">
        <v>34</v>
      </c>
      <c r="S9464" t="s">
        <v>68</v>
      </c>
      <c r="T9464">
        <v>7.2</v>
      </c>
      <c r="U9464">
        <v>1</v>
      </c>
      <c r="V9464">
        <v>117</v>
      </c>
      <c r="W9464">
        <v>1</v>
      </c>
      <c r="X9464">
        <v>0</v>
      </c>
      <c r="Y9464" t="s">
        <v>36</v>
      </c>
    </row>
    <row r="9465" spans="1:25" x14ac:dyDescent="0.25">
      <c r="A9465" t="s">
        <v>11513</v>
      </c>
      <c r="B9465" t="s">
        <v>1359</v>
      </c>
      <c r="C9465" t="s">
        <v>48</v>
      </c>
      <c r="D9465" t="s">
        <v>64</v>
      </c>
      <c r="E9465" t="s">
        <v>55</v>
      </c>
      <c r="F9465" s="1" t="s">
        <v>21519</v>
      </c>
      <c r="G9465">
        <v>207</v>
      </c>
      <c r="H9465" t="s">
        <v>86</v>
      </c>
      <c r="I9465">
        <v>1535</v>
      </c>
      <c r="J9465">
        <v>296.42</v>
      </c>
      <c r="K9465">
        <f>Passenger_Data[[#This Row],[Price_USD]]*1</f>
        <v>296.42</v>
      </c>
      <c r="L9465">
        <v>75</v>
      </c>
      <c r="M9465" t="s">
        <v>40</v>
      </c>
      <c r="N9465" t="s">
        <v>41</v>
      </c>
      <c r="O9465" t="s">
        <v>33</v>
      </c>
      <c r="P9465" t="s">
        <v>50</v>
      </c>
      <c r="Q9465">
        <v>1</v>
      </c>
      <c r="R9465" t="s">
        <v>65</v>
      </c>
      <c r="S9465" t="s">
        <v>68</v>
      </c>
      <c r="T9465">
        <v>8.9</v>
      </c>
      <c r="U9465">
        <v>3</v>
      </c>
      <c r="V9465">
        <v>57</v>
      </c>
      <c r="W9465">
        <v>0</v>
      </c>
      <c r="X9465">
        <v>0</v>
      </c>
      <c r="Y9465" t="s">
        <v>45</v>
      </c>
    </row>
    <row r="9466" spans="1:25" x14ac:dyDescent="0.25">
      <c r="A9466" t="s">
        <v>11514</v>
      </c>
      <c r="B9466" t="s">
        <v>2296</v>
      </c>
      <c r="C9466" t="s">
        <v>73</v>
      </c>
      <c r="D9466" t="s">
        <v>55</v>
      </c>
      <c r="E9466" t="s">
        <v>49</v>
      </c>
      <c r="F9466" s="1" t="s">
        <v>21520</v>
      </c>
      <c r="G9466">
        <v>223</v>
      </c>
      <c r="H9466" t="s">
        <v>29</v>
      </c>
      <c r="I9466">
        <v>1475</v>
      </c>
      <c r="J9466">
        <v>226.49</v>
      </c>
      <c r="K9466">
        <f>Passenger_Data[[#This Row],[Price_USD]]*1</f>
        <v>226.49</v>
      </c>
      <c r="L9466">
        <v>50</v>
      </c>
      <c r="M9466" t="s">
        <v>30</v>
      </c>
      <c r="N9466" t="s">
        <v>41</v>
      </c>
      <c r="O9466" t="s">
        <v>33</v>
      </c>
      <c r="P9466" t="s">
        <v>50</v>
      </c>
      <c r="Q9466">
        <v>1</v>
      </c>
      <c r="R9466" t="s">
        <v>65</v>
      </c>
      <c r="S9466" t="s">
        <v>35</v>
      </c>
      <c r="T9466">
        <v>7.1</v>
      </c>
      <c r="U9466">
        <v>3</v>
      </c>
      <c r="V9466">
        <v>6</v>
      </c>
      <c r="W9466">
        <v>0</v>
      </c>
      <c r="X9466">
        <v>0</v>
      </c>
      <c r="Y9466" t="s">
        <v>45</v>
      </c>
    </row>
    <row r="9467" spans="1:25" x14ac:dyDescent="0.25">
      <c r="A9467" t="s">
        <v>11515</v>
      </c>
      <c r="B9467" t="s">
        <v>6089</v>
      </c>
      <c r="C9467" t="s">
        <v>54</v>
      </c>
      <c r="D9467" t="s">
        <v>55</v>
      </c>
      <c r="E9467" t="s">
        <v>39</v>
      </c>
      <c r="F9467" s="1" t="s">
        <v>21521</v>
      </c>
      <c r="G9467">
        <v>188</v>
      </c>
      <c r="H9467" t="s">
        <v>29</v>
      </c>
      <c r="I9467">
        <v>1575</v>
      </c>
      <c r="J9467">
        <v>363.29</v>
      </c>
      <c r="K9467">
        <f>Passenger_Data[[#This Row],[Price_USD]]*1</f>
        <v>363.29</v>
      </c>
      <c r="L9467">
        <v>28</v>
      </c>
      <c r="M9467" t="s">
        <v>30</v>
      </c>
      <c r="N9467" t="s">
        <v>31</v>
      </c>
      <c r="O9467" t="s">
        <v>32</v>
      </c>
      <c r="P9467" t="s">
        <v>33</v>
      </c>
      <c r="Q9467">
        <v>1</v>
      </c>
      <c r="R9467" t="s">
        <v>43</v>
      </c>
      <c r="S9467" t="s">
        <v>35</v>
      </c>
      <c r="T9467">
        <v>7</v>
      </c>
      <c r="U9467">
        <v>14</v>
      </c>
      <c r="V9467">
        <v>47</v>
      </c>
      <c r="W9467">
        <v>0</v>
      </c>
      <c r="X9467">
        <v>1</v>
      </c>
      <c r="Y9467" t="s">
        <v>77</v>
      </c>
    </row>
    <row r="9468" spans="1:25" x14ac:dyDescent="0.25">
      <c r="A9468" t="s">
        <v>11516</v>
      </c>
      <c r="B9468" t="s">
        <v>1536</v>
      </c>
      <c r="C9468" t="s">
        <v>26</v>
      </c>
      <c r="D9468" t="s">
        <v>76</v>
      </c>
      <c r="E9468" t="s">
        <v>55</v>
      </c>
      <c r="F9468" s="1" t="s">
        <v>21522</v>
      </c>
      <c r="G9468">
        <v>202</v>
      </c>
      <c r="H9468" t="s">
        <v>29</v>
      </c>
      <c r="I9468">
        <v>1036</v>
      </c>
      <c r="J9468">
        <v>243.32</v>
      </c>
      <c r="K9468">
        <f>Passenger_Data[[#This Row],[Price_USD]]*1</f>
        <v>243.32</v>
      </c>
      <c r="L9468">
        <v>61</v>
      </c>
      <c r="M9468" t="s">
        <v>30</v>
      </c>
      <c r="N9468" t="s">
        <v>31</v>
      </c>
      <c r="O9468" t="s">
        <v>32</v>
      </c>
      <c r="P9468" t="s">
        <v>50</v>
      </c>
      <c r="Q9468">
        <v>2</v>
      </c>
      <c r="R9468" t="s">
        <v>51</v>
      </c>
      <c r="S9468" t="s">
        <v>35</v>
      </c>
      <c r="T9468">
        <v>4.3</v>
      </c>
      <c r="U9468">
        <v>16</v>
      </c>
      <c r="V9468">
        <v>112</v>
      </c>
      <c r="W9468">
        <v>0</v>
      </c>
      <c r="X9468">
        <v>0</v>
      </c>
      <c r="Y9468" t="s">
        <v>36</v>
      </c>
    </row>
    <row r="9469" spans="1:25" x14ac:dyDescent="0.25">
      <c r="A9469" t="s">
        <v>11517</v>
      </c>
      <c r="B9469" t="s">
        <v>994</v>
      </c>
      <c r="C9469" t="s">
        <v>82</v>
      </c>
      <c r="D9469" t="s">
        <v>39</v>
      </c>
      <c r="E9469" t="s">
        <v>76</v>
      </c>
      <c r="F9469" s="1" t="s">
        <v>21523</v>
      </c>
      <c r="G9469">
        <v>89</v>
      </c>
      <c r="H9469" t="s">
        <v>86</v>
      </c>
      <c r="I9469">
        <v>1091</v>
      </c>
      <c r="J9469">
        <v>351.06</v>
      </c>
      <c r="K9469">
        <f>Passenger_Data[[#This Row],[Price_USD]]*1</f>
        <v>351.06</v>
      </c>
      <c r="L9469">
        <v>61</v>
      </c>
      <c r="M9469" t="s">
        <v>30</v>
      </c>
      <c r="N9469" t="s">
        <v>41</v>
      </c>
      <c r="O9469" t="s">
        <v>33</v>
      </c>
      <c r="P9469" t="s">
        <v>83</v>
      </c>
      <c r="Q9469">
        <v>1</v>
      </c>
      <c r="R9469" t="s">
        <v>65</v>
      </c>
      <c r="S9469" t="s">
        <v>61</v>
      </c>
      <c r="T9469">
        <v>5.0999999999999996</v>
      </c>
      <c r="U9469">
        <v>5</v>
      </c>
      <c r="V9469">
        <v>60</v>
      </c>
      <c r="W9469">
        <v>0</v>
      </c>
      <c r="X9469">
        <v>0</v>
      </c>
      <c r="Y9469" t="s">
        <v>77</v>
      </c>
    </row>
    <row r="9470" spans="1:25" x14ac:dyDescent="0.25">
      <c r="A9470" t="s">
        <v>11518</v>
      </c>
      <c r="B9470" t="s">
        <v>8035</v>
      </c>
      <c r="C9470" t="s">
        <v>73</v>
      </c>
      <c r="D9470" t="s">
        <v>64</v>
      </c>
      <c r="E9470" t="s">
        <v>59</v>
      </c>
      <c r="F9470" s="1" t="s">
        <v>21524</v>
      </c>
      <c r="G9470">
        <v>173</v>
      </c>
      <c r="H9470" t="s">
        <v>86</v>
      </c>
      <c r="I9470">
        <v>1340</v>
      </c>
      <c r="J9470">
        <v>332.8</v>
      </c>
      <c r="K9470">
        <f>Passenger_Data[[#This Row],[Price_USD]]*1</f>
        <v>332.8</v>
      </c>
      <c r="L9470">
        <v>35</v>
      </c>
      <c r="M9470" t="s">
        <v>40</v>
      </c>
      <c r="N9470" t="s">
        <v>60</v>
      </c>
      <c r="O9470" t="s">
        <v>33</v>
      </c>
      <c r="P9470" t="s">
        <v>50</v>
      </c>
      <c r="Q9470">
        <v>2</v>
      </c>
      <c r="R9470" t="s">
        <v>65</v>
      </c>
      <c r="S9470" t="s">
        <v>35</v>
      </c>
      <c r="T9470">
        <v>6.8</v>
      </c>
      <c r="U9470">
        <v>8</v>
      </c>
      <c r="V9470">
        <v>99</v>
      </c>
      <c r="W9470">
        <v>0</v>
      </c>
      <c r="X9470">
        <v>1</v>
      </c>
      <c r="Y9470" t="s">
        <v>45</v>
      </c>
    </row>
    <row r="9471" spans="1:25" x14ac:dyDescent="0.25">
      <c r="A9471" t="s">
        <v>11519</v>
      </c>
      <c r="B9471" t="s">
        <v>4515</v>
      </c>
      <c r="C9471" t="s">
        <v>26</v>
      </c>
      <c r="D9471" t="s">
        <v>39</v>
      </c>
      <c r="E9471" t="s">
        <v>28</v>
      </c>
      <c r="F9471" s="1" t="s">
        <v>21525</v>
      </c>
      <c r="G9471">
        <v>201</v>
      </c>
      <c r="H9471" t="s">
        <v>29</v>
      </c>
      <c r="I9471">
        <v>511</v>
      </c>
      <c r="J9471">
        <v>436.35</v>
      </c>
      <c r="K9471">
        <f>Passenger_Data[[#This Row],[Price_USD]]*1</f>
        <v>436.35</v>
      </c>
      <c r="L9471">
        <v>69</v>
      </c>
      <c r="M9471" t="s">
        <v>40</v>
      </c>
      <c r="N9471" t="s">
        <v>31</v>
      </c>
      <c r="O9471" t="s">
        <v>42</v>
      </c>
      <c r="P9471" t="s">
        <v>50</v>
      </c>
      <c r="Q9471">
        <v>0</v>
      </c>
      <c r="R9471" t="s">
        <v>65</v>
      </c>
      <c r="S9471" t="s">
        <v>44</v>
      </c>
      <c r="T9471">
        <v>7</v>
      </c>
      <c r="U9471">
        <v>20</v>
      </c>
      <c r="V9471">
        <v>87</v>
      </c>
      <c r="W9471">
        <v>0</v>
      </c>
      <c r="X9471">
        <v>1</v>
      </c>
      <c r="Y9471" t="s">
        <v>45</v>
      </c>
    </row>
    <row r="9472" spans="1:25" x14ac:dyDescent="0.25">
      <c r="A9472" t="s">
        <v>11520</v>
      </c>
      <c r="B9472" t="s">
        <v>1773</v>
      </c>
      <c r="C9472" t="s">
        <v>48</v>
      </c>
      <c r="D9472" t="s">
        <v>27</v>
      </c>
      <c r="E9472" t="s">
        <v>64</v>
      </c>
      <c r="F9472" s="1" t="s">
        <v>21526</v>
      </c>
      <c r="G9472">
        <v>85</v>
      </c>
      <c r="H9472" t="s">
        <v>29</v>
      </c>
      <c r="I9472">
        <v>1109</v>
      </c>
      <c r="J9472">
        <v>333.98</v>
      </c>
      <c r="K9472">
        <f>Passenger_Data[[#This Row],[Price_USD]]*1</f>
        <v>333.98</v>
      </c>
      <c r="L9472">
        <v>57</v>
      </c>
      <c r="M9472" t="s">
        <v>40</v>
      </c>
      <c r="N9472" t="s">
        <v>41</v>
      </c>
      <c r="O9472" t="s">
        <v>56</v>
      </c>
      <c r="P9472" t="s">
        <v>50</v>
      </c>
      <c r="Q9472">
        <v>2</v>
      </c>
      <c r="R9472" t="s">
        <v>65</v>
      </c>
      <c r="S9472" t="s">
        <v>44</v>
      </c>
      <c r="T9472">
        <v>4.8</v>
      </c>
      <c r="U9472">
        <v>8</v>
      </c>
      <c r="V9472">
        <v>102</v>
      </c>
      <c r="W9472">
        <v>1</v>
      </c>
      <c r="X9472">
        <v>1</v>
      </c>
      <c r="Y9472" t="s">
        <v>36</v>
      </c>
    </row>
    <row r="9473" spans="1:25" x14ac:dyDescent="0.25">
      <c r="A9473" t="s">
        <v>11521</v>
      </c>
      <c r="B9473" t="s">
        <v>3197</v>
      </c>
      <c r="C9473" t="s">
        <v>54</v>
      </c>
      <c r="D9473" t="s">
        <v>76</v>
      </c>
      <c r="E9473" t="s">
        <v>59</v>
      </c>
      <c r="F9473" s="1" t="s">
        <v>21527</v>
      </c>
      <c r="G9473">
        <v>243</v>
      </c>
      <c r="H9473" t="s">
        <v>29</v>
      </c>
      <c r="I9473">
        <v>1498</v>
      </c>
      <c r="J9473">
        <v>328.39</v>
      </c>
      <c r="K9473">
        <f>Passenger_Data[[#This Row],[Price_USD]]*1</f>
        <v>328.39</v>
      </c>
      <c r="L9473">
        <v>38</v>
      </c>
      <c r="M9473" t="s">
        <v>30</v>
      </c>
      <c r="N9473" t="s">
        <v>31</v>
      </c>
      <c r="O9473" t="s">
        <v>56</v>
      </c>
      <c r="P9473" t="s">
        <v>33</v>
      </c>
      <c r="Q9473">
        <v>1</v>
      </c>
      <c r="R9473" t="s">
        <v>43</v>
      </c>
      <c r="S9473" t="s">
        <v>68</v>
      </c>
      <c r="T9473">
        <v>9.1999999999999993</v>
      </c>
      <c r="U9473">
        <v>15</v>
      </c>
      <c r="V9473">
        <v>42</v>
      </c>
      <c r="W9473">
        <v>0</v>
      </c>
      <c r="X9473">
        <v>0</v>
      </c>
      <c r="Y9473" t="s">
        <v>45</v>
      </c>
    </row>
    <row r="9474" spans="1:25" x14ac:dyDescent="0.25">
      <c r="A9474" t="s">
        <v>11522</v>
      </c>
      <c r="B9474" t="s">
        <v>3251</v>
      </c>
      <c r="C9474" t="s">
        <v>54</v>
      </c>
      <c r="D9474" t="s">
        <v>27</v>
      </c>
      <c r="E9474" t="s">
        <v>28</v>
      </c>
      <c r="F9474" s="1" t="s">
        <v>21528</v>
      </c>
      <c r="G9474">
        <v>118</v>
      </c>
      <c r="H9474" t="s">
        <v>29</v>
      </c>
      <c r="I9474">
        <v>1821</v>
      </c>
      <c r="J9474">
        <v>222.55</v>
      </c>
      <c r="K9474">
        <f>Passenger_Data[[#This Row],[Price_USD]]*1</f>
        <v>222.55</v>
      </c>
      <c r="L9474">
        <v>44</v>
      </c>
      <c r="M9474" t="s">
        <v>40</v>
      </c>
      <c r="N9474" t="s">
        <v>41</v>
      </c>
      <c r="O9474" t="s">
        <v>42</v>
      </c>
      <c r="P9474" t="s">
        <v>50</v>
      </c>
      <c r="Q9474">
        <v>1</v>
      </c>
      <c r="R9474" t="s">
        <v>51</v>
      </c>
      <c r="S9474" t="s">
        <v>61</v>
      </c>
      <c r="T9474">
        <v>7.1</v>
      </c>
      <c r="U9474">
        <v>5</v>
      </c>
      <c r="V9474">
        <v>111</v>
      </c>
      <c r="W9474">
        <v>0</v>
      </c>
      <c r="X9474">
        <v>0</v>
      </c>
      <c r="Y9474" t="s">
        <v>77</v>
      </c>
    </row>
    <row r="9475" spans="1:25" x14ac:dyDescent="0.25">
      <c r="A9475" t="s">
        <v>11523</v>
      </c>
      <c r="B9475" t="s">
        <v>1028</v>
      </c>
      <c r="C9475" t="s">
        <v>82</v>
      </c>
      <c r="D9475" t="s">
        <v>49</v>
      </c>
      <c r="E9475" t="s">
        <v>55</v>
      </c>
      <c r="F9475" s="1" t="s">
        <v>21529</v>
      </c>
      <c r="G9475">
        <v>339</v>
      </c>
      <c r="H9475" t="s">
        <v>86</v>
      </c>
      <c r="I9475">
        <v>1029</v>
      </c>
      <c r="J9475">
        <v>186.47</v>
      </c>
      <c r="K9475">
        <f>Passenger_Data[[#This Row],[Price_USD]]*1</f>
        <v>186.47</v>
      </c>
      <c r="L9475">
        <v>48</v>
      </c>
      <c r="M9475" t="s">
        <v>30</v>
      </c>
      <c r="N9475" t="s">
        <v>60</v>
      </c>
      <c r="O9475" t="s">
        <v>32</v>
      </c>
      <c r="P9475" t="s">
        <v>50</v>
      </c>
      <c r="Q9475">
        <v>0</v>
      </c>
      <c r="R9475" t="s">
        <v>51</v>
      </c>
      <c r="S9475" t="s">
        <v>35</v>
      </c>
      <c r="T9475">
        <v>9.4</v>
      </c>
      <c r="U9475">
        <v>6</v>
      </c>
      <c r="V9475">
        <v>53</v>
      </c>
      <c r="W9475">
        <v>0</v>
      </c>
      <c r="X9475">
        <v>0</v>
      </c>
      <c r="Y9475" t="s">
        <v>36</v>
      </c>
    </row>
    <row r="9476" spans="1:25" x14ac:dyDescent="0.25">
      <c r="A9476" t="s">
        <v>11524</v>
      </c>
      <c r="B9476" t="s">
        <v>1339</v>
      </c>
      <c r="C9476" t="s">
        <v>82</v>
      </c>
      <c r="D9476" t="s">
        <v>55</v>
      </c>
      <c r="E9476" t="s">
        <v>28</v>
      </c>
      <c r="F9476" s="1" t="s">
        <v>21530</v>
      </c>
      <c r="G9476">
        <v>81</v>
      </c>
      <c r="H9476" t="s">
        <v>29</v>
      </c>
      <c r="I9476">
        <v>1317</v>
      </c>
      <c r="J9476">
        <v>346.84</v>
      </c>
      <c r="K9476">
        <f>Passenger_Data[[#This Row],[Price_USD]]*1</f>
        <v>346.84</v>
      </c>
      <c r="L9476">
        <v>42</v>
      </c>
      <c r="M9476" t="s">
        <v>30</v>
      </c>
      <c r="N9476" t="s">
        <v>60</v>
      </c>
      <c r="O9476" t="s">
        <v>42</v>
      </c>
      <c r="P9476" t="s">
        <v>83</v>
      </c>
      <c r="Q9476">
        <v>0</v>
      </c>
      <c r="R9476" t="s">
        <v>34</v>
      </c>
      <c r="S9476" t="s">
        <v>44</v>
      </c>
      <c r="T9476">
        <v>9.4</v>
      </c>
      <c r="U9476">
        <v>8</v>
      </c>
      <c r="V9476">
        <v>30</v>
      </c>
      <c r="W9476">
        <v>0</v>
      </c>
      <c r="X9476">
        <v>0</v>
      </c>
      <c r="Y9476" t="s">
        <v>77</v>
      </c>
    </row>
    <row r="9477" spans="1:25" x14ac:dyDescent="0.25">
      <c r="A9477" t="s">
        <v>11525</v>
      </c>
      <c r="B9477" t="s">
        <v>6371</v>
      </c>
      <c r="C9477" t="s">
        <v>48</v>
      </c>
      <c r="D9477" t="s">
        <v>49</v>
      </c>
      <c r="E9477" t="s">
        <v>27</v>
      </c>
      <c r="F9477" s="1" t="s">
        <v>21531</v>
      </c>
      <c r="G9477">
        <v>19</v>
      </c>
      <c r="H9477" t="s">
        <v>29</v>
      </c>
      <c r="I9477">
        <v>1681</v>
      </c>
      <c r="J9477">
        <v>293.06</v>
      </c>
      <c r="K9477">
        <f>Passenger_Data[[#This Row],[Price_USD]]*1</f>
        <v>293.06</v>
      </c>
      <c r="L9477">
        <v>30</v>
      </c>
      <c r="M9477" t="s">
        <v>40</v>
      </c>
      <c r="N9477" t="s">
        <v>31</v>
      </c>
      <c r="O9477" t="s">
        <v>42</v>
      </c>
      <c r="P9477" t="s">
        <v>50</v>
      </c>
      <c r="Q9477">
        <v>0</v>
      </c>
      <c r="R9477" t="s">
        <v>43</v>
      </c>
      <c r="S9477" t="s">
        <v>35</v>
      </c>
      <c r="T9477">
        <v>6.2</v>
      </c>
      <c r="U9477">
        <v>10</v>
      </c>
      <c r="V9477">
        <v>32</v>
      </c>
      <c r="W9477">
        <v>0</v>
      </c>
      <c r="X9477">
        <v>0</v>
      </c>
      <c r="Y9477" t="s">
        <v>45</v>
      </c>
    </row>
    <row r="9478" spans="1:25" x14ac:dyDescent="0.25">
      <c r="A9478" t="s">
        <v>11526</v>
      </c>
      <c r="B9478" t="s">
        <v>1720</v>
      </c>
      <c r="C9478" t="s">
        <v>26</v>
      </c>
      <c r="D9478" t="s">
        <v>76</v>
      </c>
      <c r="E9478" t="s">
        <v>39</v>
      </c>
      <c r="F9478" s="1" t="s">
        <v>21532</v>
      </c>
      <c r="G9478">
        <v>188</v>
      </c>
      <c r="H9478" t="s">
        <v>29</v>
      </c>
      <c r="I9478">
        <v>1371</v>
      </c>
      <c r="J9478">
        <v>218.85</v>
      </c>
      <c r="K9478">
        <f>Passenger_Data[[#This Row],[Price_USD]]*1</f>
        <v>218.85</v>
      </c>
      <c r="L9478">
        <v>75</v>
      </c>
      <c r="M9478" t="s">
        <v>30</v>
      </c>
      <c r="N9478" t="s">
        <v>41</v>
      </c>
      <c r="O9478" t="s">
        <v>33</v>
      </c>
      <c r="P9478" t="s">
        <v>83</v>
      </c>
      <c r="Q9478">
        <v>1</v>
      </c>
      <c r="R9478" t="s">
        <v>65</v>
      </c>
      <c r="S9478" t="s">
        <v>61</v>
      </c>
      <c r="T9478">
        <v>5</v>
      </c>
      <c r="U9478">
        <v>10</v>
      </c>
      <c r="V9478">
        <v>118</v>
      </c>
      <c r="W9478">
        <v>0</v>
      </c>
      <c r="X9478">
        <v>0</v>
      </c>
      <c r="Y9478" t="s">
        <v>36</v>
      </c>
    </row>
    <row r="9479" spans="1:25" x14ac:dyDescent="0.25">
      <c r="A9479" t="s">
        <v>11527</v>
      </c>
      <c r="B9479" t="s">
        <v>3616</v>
      </c>
      <c r="C9479" t="s">
        <v>54</v>
      </c>
      <c r="D9479" t="s">
        <v>49</v>
      </c>
      <c r="E9479" t="s">
        <v>59</v>
      </c>
      <c r="F9479" s="1" t="s">
        <v>21533</v>
      </c>
      <c r="G9479">
        <v>293</v>
      </c>
      <c r="H9479" t="s">
        <v>29</v>
      </c>
      <c r="I9479">
        <v>1263</v>
      </c>
      <c r="J9479">
        <v>500.49</v>
      </c>
      <c r="K9479">
        <f>Passenger_Data[[#This Row],[Price_USD]]*1</f>
        <v>500.49</v>
      </c>
      <c r="L9479">
        <v>51</v>
      </c>
      <c r="M9479" t="s">
        <v>40</v>
      </c>
      <c r="N9479" t="s">
        <v>60</v>
      </c>
      <c r="O9479" t="s">
        <v>32</v>
      </c>
      <c r="P9479" t="s">
        <v>50</v>
      </c>
      <c r="Q9479">
        <v>0</v>
      </c>
      <c r="R9479" t="s">
        <v>65</v>
      </c>
      <c r="S9479" t="s">
        <v>61</v>
      </c>
      <c r="T9479">
        <v>8.5</v>
      </c>
      <c r="U9479">
        <v>2</v>
      </c>
      <c r="V9479">
        <v>7</v>
      </c>
      <c r="W9479">
        <v>0</v>
      </c>
      <c r="X9479">
        <v>0</v>
      </c>
      <c r="Y9479" t="s">
        <v>36</v>
      </c>
    </row>
    <row r="9480" spans="1:25" x14ac:dyDescent="0.25">
      <c r="A9480" t="s">
        <v>11528</v>
      </c>
      <c r="B9480" t="s">
        <v>3017</v>
      </c>
      <c r="C9480" t="s">
        <v>82</v>
      </c>
      <c r="D9480" t="s">
        <v>55</v>
      </c>
      <c r="E9480" t="s">
        <v>64</v>
      </c>
      <c r="F9480" s="1" t="s">
        <v>21534</v>
      </c>
      <c r="G9480">
        <v>210</v>
      </c>
      <c r="H9480" t="s">
        <v>29</v>
      </c>
      <c r="I9480">
        <v>785</v>
      </c>
      <c r="J9480">
        <v>253</v>
      </c>
      <c r="K9480">
        <f>Passenger_Data[[#This Row],[Price_USD]]*1</f>
        <v>253</v>
      </c>
      <c r="L9480">
        <v>32</v>
      </c>
      <c r="M9480" t="s">
        <v>30</v>
      </c>
      <c r="N9480" t="s">
        <v>31</v>
      </c>
      <c r="O9480" t="s">
        <v>32</v>
      </c>
      <c r="P9480" t="s">
        <v>83</v>
      </c>
      <c r="Q9480">
        <v>1</v>
      </c>
      <c r="R9480" t="s">
        <v>43</v>
      </c>
      <c r="S9480" t="s">
        <v>68</v>
      </c>
      <c r="T9480">
        <v>7.6</v>
      </c>
      <c r="U9480">
        <v>5</v>
      </c>
      <c r="V9480">
        <v>115</v>
      </c>
      <c r="W9480">
        <v>0</v>
      </c>
      <c r="X9480">
        <v>0</v>
      </c>
      <c r="Y9480" t="s">
        <v>45</v>
      </c>
    </row>
    <row r="9481" spans="1:25" x14ac:dyDescent="0.25">
      <c r="A9481" t="s">
        <v>11529</v>
      </c>
      <c r="B9481" t="s">
        <v>1480</v>
      </c>
      <c r="C9481" t="s">
        <v>48</v>
      </c>
      <c r="D9481" t="s">
        <v>27</v>
      </c>
      <c r="E9481" t="s">
        <v>76</v>
      </c>
      <c r="F9481" s="1" t="s">
        <v>21535</v>
      </c>
      <c r="G9481">
        <v>200</v>
      </c>
      <c r="H9481" t="s">
        <v>86</v>
      </c>
      <c r="I9481">
        <v>1378</v>
      </c>
      <c r="J9481">
        <v>316.67</v>
      </c>
      <c r="K9481">
        <f>Passenger_Data[[#This Row],[Price_USD]]*1</f>
        <v>316.67</v>
      </c>
      <c r="L9481">
        <v>37</v>
      </c>
      <c r="M9481" t="s">
        <v>30</v>
      </c>
      <c r="N9481" t="s">
        <v>31</v>
      </c>
      <c r="O9481" t="s">
        <v>33</v>
      </c>
      <c r="P9481" t="s">
        <v>33</v>
      </c>
      <c r="Q9481">
        <v>1</v>
      </c>
      <c r="R9481" t="s">
        <v>51</v>
      </c>
      <c r="S9481" t="s">
        <v>68</v>
      </c>
      <c r="T9481">
        <v>6.8</v>
      </c>
      <c r="U9481">
        <v>11</v>
      </c>
      <c r="V9481">
        <v>70</v>
      </c>
      <c r="W9481">
        <v>0</v>
      </c>
      <c r="X9481">
        <v>0</v>
      </c>
      <c r="Y9481" t="s">
        <v>77</v>
      </c>
    </row>
    <row r="9482" spans="1:25" x14ac:dyDescent="0.25">
      <c r="A9482" t="s">
        <v>11530</v>
      </c>
      <c r="B9482" t="s">
        <v>1934</v>
      </c>
      <c r="C9482" t="s">
        <v>73</v>
      </c>
      <c r="D9482" t="s">
        <v>59</v>
      </c>
      <c r="E9482" t="s">
        <v>64</v>
      </c>
      <c r="F9482" s="1" t="s">
        <v>21536</v>
      </c>
      <c r="G9482">
        <v>261</v>
      </c>
      <c r="H9482" t="s">
        <v>29</v>
      </c>
      <c r="I9482">
        <v>1119</v>
      </c>
      <c r="J9482">
        <v>299.24</v>
      </c>
      <c r="K9482">
        <f>Passenger_Data[[#This Row],[Price_USD]]*1</f>
        <v>299.24</v>
      </c>
      <c r="L9482">
        <v>28</v>
      </c>
      <c r="M9482" t="s">
        <v>30</v>
      </c>
      <c r="N9482" t="s">
        <v>41</v>
      </c>
      <c r="O9482" t="s">
        <v>33</v>
      </c>
      <c r="P9482" t="s">
        <v>50</v>
      </c>
      <c r="Q9482">
        <v>1</v>
      </c>
      <c r="R9482" t="s">
        <v>51</v>
      </c>
      <c r="S9482" t="s">
        <v>68</v>
      </c>
      <c r="T9482">
        <v>5.3</v>
      </c>
      <c r="U9482">
        <v>3</v>
      </c>
      <c r="V9482">
        <v>5</v>
      </c>
      <c r="W9482">
        <v>0</v>
      </c>
      <c r="X9482">
        <v>0</v>
      </c>
      <c r="Y9482" t="s">
        <v>36</v>
      </c>
    </row>
    <row r="9483" spans="1:25" x14ac:dyDescent="0.25">
      <c r="A9483" t="s">
        <v>11531</v>
      </c>
      <c r="B9483" t="s">
        <v>461</v>
      </c>
      <c r="C9483" t="s">
        <v>73</v>
      </c>
      <c r="D9483" t="s">
        <v>28</v>
      </c>
      <c r="E9483" t="s">
        <v>28</v>
      </c>
      <c r="F9483" s="1" t="s">
        <v>21537</v>
      </c>
      <c r="G9483">
        <v>174</v>
      </c>
      <c r="H9483" t="s">
        <v>86</v>
      </c>
      <c r="I9483">
        <v>914</v>
      </c>
      <c r="J9483">
        <v>362.01</v>
      </c>
      <c r="K9483">
        <f>Passenger_Data[[#This Row],[Price_USD]]*1</f>
        <v>362.01</v>
      </c>
      <c r="L9483">
        <v>57</v>
      </c>
      <c r="M9483" t="s">
        <v>30</v>
      </c>
      <c r="N9483" t="s">
        <v>60</v>
      </c>
      <c r="O9483" t="s">
        <v>33</v>
      </c>
      <c r="P9483" t="s">
        <v>50</v>
      </c>
      <c r="Q9483">
        <v>0</v>
      </c>
      <c r="R9483" t="s">
        <v>65</v>
      </c>
      <c r="S9483" t="s">
        <v>44</v>
      </c>
      <c r="T9483">
        <v>7.6</v>
      </c>
      <c r="U9483">
        <v>7</v>
      </c>
      <c r="V9483">
        <v>68</v>
      </c>
      <c r="W9483">
        <v>0</v>
      </c>
      <c r="X9483">
        <v>0</v>
      </c>
      <c r="Y9483" t="s">
        <v>45</v>
      </c>
    </row>
    <row r="9484" spans="1:25" x14ac:dyDescent="0.25">
      <c r="A9484" t="s">
        <v>11532</v>
      </c>
      <c r="B9484" t="s">
        <v>2702</v>
      </c>
      <c r="C9484" t="s">
        <v>48</v>
      </c>
      <c r="D9484" t="s">
        <v>27</v>
      </c>
      <c r="E9484" t="s">
        <v>64</v>
      </c>
      <c r="F9484" s="1" t="s">
        <v>21538</v>
      </c>
      <c r="G9484">
        <v>174</v>
      </c>
      <c r="H9484" t="s">
        <v>29</v>
      </c>
      <c r="I9484">
        <v>1892</v>
      </c>
      <c r="J9484">
        <v>352.04</v>
      </c>
      <c r="K9484">
        <f>Passenger_Data[[#This Row],[Price_USD]]*1</f>
        <v>352.04</v>
      </c>
      <c r="L9484">
        <v>79</v>
      </c>
      <c r="M9484" t="s">
        <v>40</v>
      </c>
      <c r="N9484" t="s">
        <v>31</v>
      </c>
      <c r="O9484" t="s">
        <v>56</v>
      </c>
      <c r="P9484" t="s">
        <v>50</v>
      </c>
      <c r="Q9484">
        <v>0</v>
      </c>
      <c r="R9484" t="s">
        <v>65</v>
      </c>
      <c r="S9484" t="s">
        <v>44</v>
      </c>
      <c r="T9484">
        <v>9</v>
      </c>
      <c r="U9484">
        <v>14</v>
      </c>
      <c r="V9484">
        <v>38</v>
      </c>
      <c r="W9484">
        <v>0</v>
      </c>
      <c r="X9484">
        <v>0</v>
      </c>
      <c r="Y9484" t="s">
        <v>45</v>
      </c>
    </row>
    <row r="9485" spans="1:25" x14ac:dyDescent="0.25">
      <c r="A9485" t="s">
        <v>11533</v>
      </c>
      <c r="B9485" t="s">
        <v>88</v>
      </c>
      <c r="C9485" t="s">
        <v>26</v>
      </c>
      <c r="D9485" t="s">
        <v>28</v>
      </c>
      <c r="E9485" t="s">
        <v>76</v>
      </c>
      <c r="F9485" s="1" t="s">
        <v>21539</v>
      </c>
      <c r="G9485">
        <v>173</v>
      </c>
      <c r="H9485" t="s">
        <v>29</v>
      </c>
      <c r="I9485">
        <v>1103</v>
      </c>
      <c r="J9485">
        <v>380.84</v>
      </c>
      <c r="K9485">
        <f>Passenger_Data[[#This Row],[Price_USD]]*1</f>
        <v>380.84</v>
      </c>
      <c r="L9485">
        <v>68</v>
      </c>
      <c r="M9485" t="s">
        <v>40</v>
      </c>
      <c r="N9485" t="s">
        <v>60</v>
      </c>
      <c r="O9485" t="s">
        <v>56</v>
      </c>
      <c r="P9485" t="s">
        <v>50</v>
      </c>
      <c r="Q9485">
        <v>1</v>
      </c>
      <c r="R9485" t="s">
        <v>65</v>
      </c>
      <c r="S9485" t="s">
        <v>68</v>
      </c>
      <c r="T9485">
        <v>6</v>
      </c>
      <c r="U9485">
        <v>1</v>
      </c>
      <c r="V9485">
        <v>35</v>
      </c>
      <c r="W9485">
        <v>0</v>
      </c>
      <c r="X9485">
        <v>0</v>
      </c>
      <c r="Y9485" t="s">
        <v>36</v>
      </c>
    </row>
    <row r="9486" spans="1:25" x14ac:dyDescent="0.25">
      <c r="A9486" t="s">
        <v>11534</v>
      </c>
      <c r="B9486" t="s">
        <v>1917</v>
      </c>
      <c r="C9486" t="s">
        <v>73</v>
      </c>
      <c r="D9486" t="s">
        <v>59</v>
      </c>
      <c r="E9486" t="s">
        <v>39</v>
      </c>
      <c r="F9486" s="1" t="s">
        <v>21540</v>
      </c>
      <c r="G9486">
        <v>187</v>
      </c>
      <c r="H9486" t="s">
        <v>86</v>
      </c>
      <c r="I9486">
        <v>1496</v>
      </c>
      <c r="J9486">
        <v>472.93</v>
      </c>
      <c r="K9486">
        <f>Passenger_Data[[#This Row],[Price_USD]]*1</f>
        <v>472.93</v>
      </c>
      <c r="L9486">
        <v>52</v>
      </c>
      <c r="M9486" t="s">
        <v>40</v>
      </c>
      <c r="N9486" t="s">
        <v>41</v>
      </c>
      <c r="O9486" t="s">
        <v>32</v>
      </c>
      <c r="P9486" t="s">
        <v>50</v>
      </c>
      <c r="Q9486">
        <v>1</v>
      </c>
      <c r="R9486" t="s">
        <v>51</v>
      </c>
      <c r="S9486" t="s">
        <v>35</v>
      </c>
      <c r="T9486">
        <v>7.7</v>
      </c>
      <c r="U9486">
        <v>3</v>
      </c>
      <c r="V9486">
        <v>84</v>
      </c>
      <c r="W9486">
        <v>0</v>
      </c>
      <c r="X9486">
        <v>0</v>
      </c>
      <c r="Y9486" t="s">
        <v>45</v>
      </c>
    </row>
    <row r="9487" spans="1:25" x14ac:dyDescent="0.25">
      <c r="A9487" t="s">
        <v>11535</v>
      </c>
      <c r="B9487" t="s">
        <v>6306</v>
      </c>
      <c r="C9487" t="s">
        <v>73</v>
      </c>
      <c r="D9487" t="s">
        <v>59</v>
      </c>
      <c r="E9487" t="s">
        <v>59</v>
      </c>
      <c r="F9487" s="1" t="s">
        <v>21541</v>
      </c>
      <c r="G9487">
        <v>186</v>
      </c>
      <c r="H9487" t="s">
        <v>29</v>
      </c>
      <c r="I9487">
        <v>1345</v>
      </c>
      <c r="J9487">
        <v>245.25</v>
      </c>
      <c r="K9487">
        <f>Passenger_Data[[#This Row],[Price_USD]]*1</f>
        <v>245.25</v>
      </c>
      <c r="L9487">
        <v>43</v>
      </c>
      <c r="M9487" t="s">
        <v>30</v>
      </c>
      <c r="N9487" t="s">
        <v>31</v>
      </c>
      <c r="O9487" t="s">
        <v>32</v>
      </c>
      <c r="P9487" t="s">
        <v>50</v>
      </c>
      <c r="Q9487">
        <v>1</v>
      </c>
      <c r="R9487" t="s">
        <v>65</v>
      </c>
      <c r="S9487" t="s">
        <v>68</v>
      </c>
      <c r="T9487">
        <v>6</v>
      </c>
      <c r="U9487">
        <v>7</v>
      </c>
      <c r="V9487">
        <v>83</v>
      </c>
      <c r="W9487">
        <v>0</v>
      </c>
      <c r="X9487">
        <v>0</v>
      </c>
      <c r="Y9487" t="s">
        <v>77</v>
      </c>
    </row>
    <row r="9488" spans="1:25" x14ac:dyDescent="0.25">
      <c r="A9488" t="s">
        <v>11536</v>
      </c>
      <c r="B9488" t="s">
        <v>4035</v>
      </c>
      <c r="C9488" t="s">
        <v>73</v>
      </c>
      <c r="D9488" t="s">
        <v>28</v>
      </c>
      <c r="E9488" t="s">
        <v>64</v>
      </c>
      <c r="F9488" s="1" t="s">
        <v>21542</v>
      </c>
      <c r="G9488">
        <v>206</v>
      </c>
      <c r="H9488" t="s">
        <v>86</v>
      </c>
      <c r="I9488">
        <v>1086</v>
      </c>
      <c r="J9488">
        <v>324.45999999999998</v>
      </c>
      <c r="K9488">
        <f>Passenger_Data[[#This Row],[Price_USD]]*1</f>
        <v>324.45999999999998</v>
      </c>
      <c r="L9488">
        <v>22</v>
      </c>
      <c r="M9488" t="s">
        <v>30</v>
      </c>
      <c r="N9488" t="s">
        <v>41</v>
      </c>
      <c r="O9488" t="s">
        <v>42</v>
      </c>
      <c r="P9488" t="s">
        <v>264</v>
      </c>
      <c r="Q9488">
        <v>3</v>
      </c>
      <c r="R9488" t="s">
        <v>65</v>
      </c>
      <c r="S9488" t="s">
        <v>61</v>
      </c>
      <c r="T9488">
        <v>5.0999999999999996</v>
      </c>
      <c r="U9488">
        <v>6</v>
      </c>
      <c r="V9488">
        <v>99</v>
      </c>
      <c r="W9488">
        <v>0</v>
      </c>
      <c r="X9488">
        <v>0</v>
      </c>
      <c r="Y9488" t="s">
        <v>36</v>
      </c>
    </row>
    <row r="9489" spans="1:25" x14ac:dyDescent="0.25">
      <c r="A9489" t="s">
        <v>11537</v>
      </c>
      <c r="B9489" t="s">
        <v>6103</v>
      </c>
      <c r="C9489" t="s">
        <v>26</v>
      </c>
      <c r="D9489" t="s">
        <v>27</v>
      </c>
      <c r="E9489" t="s">
        <v>27</v>
      </c>
      <c r="F9489" s="1" t="s">
        <v>21543</v>
      </c>
      <c r="G9489">
        <v>194</v>
      </c>
      <c r="H9489" t="s">
        <v>29</v>
      </c>
      <c r="I9489">
        <v>1281</v>
      </c>
      <c r="J9489">
        <v>277.14</v>
      </c>
      <c r="K9489">
        <f>Passenger_Data[[#This Row],[Price_USD]]*1</f>
        <v>277.14</v>
      </c>
      <c r="L9489">
        <v>56</v>
      </c>
      <c r="M9489" t="s">
        <v>40</v>
      </c>
      <c r="N9489" t="s">
        <v>31</v>
      </c>
      <c r="O9489" t="s">
        <v>33</v>
      </c>
      <c r="P9489" t="s">
        <v>264</v>
      </c>
      <c r="Q9489">
        <v>0</v>
      </c>
      <c r="R9489" t="s">
        <v>51</v>
      </c>
      <c r="S9489" t="s">
        <v>44</v>
      </c>
      <c r="T9489">
        <v>4.5999999999999996</v>
      </c>
      <c r="U9489">
        <v>13</v>
      </c>
      <c r="V9489">
        <v>76</v>
      </c>
      <c r="W9489">
        <v>0</v>
      </c>
      <c r="X9489">
        <v>0</v>
      </c>
      <c r="Y9489" t="s">
        <v>36</v>
      </c>
    </row>
    <row r="9490" spans="1:25" x14ac:dyDescent="0.25">
      <c r="A9490" t="s">
        <v>11538</v>
      </c>
      <c r="B9490" t="s">
        <v>3814</v>
      </c>
      <c r="C9490" t="s">
        <v>82</v>
      </c>
      <c r="D9490" t="s">
        <v>27</v>
      </c>
      <c r="E9490" t="s">
        <v>49</v>
      </c>
      <c r="F9490" s="1" t="s">
        <v>21544</v>
      </c>
      <c r="G9490">
        <v>188</v>
      </c>
      <c r="H9490" t="s">
        <v>29</v>
      </c>
      <c r="I9490">
        <v>1452</v>
      </c>
      <c r="J9490">
        <v>394.84</v>
      </c>
      <c r="K9490">
        <f>Passenger_Data[[#This Row],[Price_USD]]*1</f>
        <v>394.84</v>
      </c>
      <c r="L9490">
        <v>78</v>
      </c>
      <c r="M9490" t="s">
        <v>40</v>
      </c>
      <c r="N9490" t="s">
        <v>60</v>
      </c>
      <c r="O9490" t="s">
        <v>42</v>
      </c>
      <c r="P9490" t="s">
        <v>83</v>
      </c>
      <c r="Q9490">
        <v>0</v>
      </c>
      <c r="R9490" t="s">
        <v>65</v>
      </c>
      <c r="S9490" t="s">
        <v>35</v>
      </c>
      <c r="T9490">
        <v>6.2</v>
      </c>
      <c r="U9490">
        <v>4</v>
      </c>
      <c r="V9490">
        <v>117</v>
      </c>
      <c r="W9490">
        <v>0</v>
      </c>
      <c r="X9490">
        <v>0</v>
      </c>
      <c r="Y9490" t="s">
        <v>77</v>
      </c>
    </row>
    <row r="9491" spans="1:25" x14ac:dyDescent="0.25">
      <c r="A9491" t="s">
        <v>11539</v>
      </c>
      <c r="B9491" t="s">
        <v>4137</v>
      </c>
      <c r="C9491" t="s">
        <v>73</v>
      </c>
      <c r="D9491" t="s">
        <v>64</v>
      </c>
      <c r="E9491" t="s">
        <v>59</v>
      </c>
      <c r="F9491" s="1" t="s">
        <v>21545</v>
      </c>
      <c r="G9491">
        <v>194</v>
      </c>
      <c r="H9491" t="s">
        <v>29</v>
      </c>
      <c r="I9491">
        <v>956</v>
      </c>
      <c r="J9491">
        <v>284.82</v>
      </c>
      <c r="K9491">
        <f>Passenger_Data[[#This Row],[Price_USD]]*1</f>
        <v>284.82</v>
      </c>
      <c r="L9491">
        <v>51</v>
      </c>
      <c r="M9491" t="s">
        <v>30</v>
      </c>
      <c r="N9491" t="s">
        <v>31</v>
      </c>
      <c r="O9491" t="s">
        <v>32</v>
      </c>
      <c r="P9491" t="s">
        <v>50</v>
      </c>
      <c r="Q9491">
        <v>1</v>
      </c>
      <c r="R9491" t="s">
        <v>65</v>
      </c>
      <c r="S9491" t="s">
        <v>68</v>
      </c>
      <c r="T9491">
        <v>7.9</v>
      </c>
      <c r="U9491">
        <v>26</v>
      </c>
      <c r="V9491">
        <v>54</v>
      </c>
      <c r="W9491">
        <v>0</v>
      </c>
      <c r="X9491">
        <v>0</v>
      </c>
      <c r="Y9491" t="s">
        <v>77</v>
      </c>
    </row>
    <row r="9492" spans="1:25" x14ac:dyDescent="0.25">
      <c r="A9492" t="s">
        <v>11540</v>
      </c>
      <c r="B9492" t="s">
        <v>6849</v>
      </c>
      <c r="C9492" t="s">
        <v>73</v>
      </c>
      <c r="D9492" t="s">
        <v>27</v>
      </c>
      <c r="E9492" t="s">
        <v>76</v>
      </c>
      <c r="F9492" s="1" t="s">
        <v>21546</v>
      </c>
      <c r="G9492">
        <v>131</v>
      </c>
      <c r="H9492" t="s">
        <v>29</v>
      </c>
      <c r="I9492">
        <v>573</v>
      </c>
      <c r="J9492">
        <v>326.22000000000003</v>
      </c>
      <c r="K9492">
        <f>Passenger_Data[[#This Row],[Price_USD]]*1</f>
        <v>326.22000000000003</v>
      </c>
      <c r="L9492">
        <v>25</v>
      </c>
      <c r="M9492" t="s">
        <v>40</v>
      </c>
      <c r="N9492" t="s">
        <v>31</v>
      </c>
      <c r="O9492" t="s">
        <v>33</v>
      </c>
      <c r="P9492" t="s">
        <v>33</v>
      </c>
      <c r="Q9492">
        <v>1</v>
      </c>
      <c r="R9492" t="s">
        <v>65</v>
      </c>
      <c r="S9492" t="s">
        <v>44</v>
      </c>
      <c r="T9492">
        <v>7.9</v>
      </c>
      <c r="U9492">
        <v>5</v>
      </c>
      <c r="V9492">
        <v>65</v>
      </c>
      <c r="W9492">
        <v>0</v>
      </c>
      <c r="X9492">
        <v>0</v>
      </c>
      <c r="Y9492" t="s">
        <v>77</v>
      </c>
    </row>
    <row r="9493" spans="1:25" x14ac:dyDescent="0.25">
      <c r="A9493" t="s">
        <v>11541</v>
      </c>
      <c r="B9493" t="s">
        <v>7218</v>
      </c>
      <c r="C9493" t="s">
        <v>48</v>
      </c>
      <c r="D9493" t="s">
        <v>27</v>
      </c>
      <c r="E9493" t="s">
        <v>39</v>
      </c>
      <c r="F9493" s="1" t="s">
        <v>21547</v>
      </c>
      <c r="G9493">
        <v>145</v>
      </c>
      <c r="H9493" t="s">
        <v>86</v>
      </c>
      <c r="I9493">
        <v>1609</v>
      </c>
      <c r="J9493">
        <v>330.56</v>
      </c>
      <c r="K9493">
        <f>Passenger_Data[[#This Row],[Price_USD]]*1</f>
        <v>330.56</v>
      </c>
      <c r="L9493">
        <v>27</v>
      </c>
      <c r="M9493" t="s">
        <v>30</v>
      </c>
      <c r="N9493" t="s">
        <v>31</v>
      </c>
      <c r="O9493" t="s">
        <v>33</v>
      </c>
      <c r="P9493" t="s">
        <v>33</v>
      </c>
      <c r="Q9493">
        <v>1</v>
      </c>
      <c r="R9493" t="s">
        <v>34</v>
      </c>
      <c r="S9493" t="s">
        <v>61</v>
      </c>
      <c r="T9493">
        <v>5.5</v>
      </c>
      <c r="U9493">
        <v>2</v>
      </c>
      <c r="V9493">
        <v>39</v>
      </c>
      <c r="W9493">
        <v>0</v>
      </c>
      <c r="X9493">
        <v>0</v>
      </c>
      <c r="Y9493" t="s">
        <v>45</v>
      </c>
    </row>
    <row r="9494" spans="1:25" x14ac:dyDescent="0.25">
      <c r="A9494" t="s">
        <v>11542</v>
      </c>
      <c r="B9494" t="s">
        <v>5852</v>
      </c>
      <c r="C9494" t="s">
        <v>26</v>
      </c>
      <c r="D9494" t="s">
        <v>76</v>
      </c>
      <c r="E9494" t="s">
        <v>64</v>
      </c>
      <c r="F9494" s="1" t="s">
        <v>21548</v>
      </c>
      <c r="G9494">
        <v>249</v>
      </c>
      <c r="H9494" t="s">
        <v>29</v>
      </c>
      <c r="I9494">
        <v>798</v>
      </c>
      <c r="J9494">
        <v>356.58</v>
      </c>
      <c r="K9494">
        <f>Passenger_Data[[#This Row],[Price_USD]]*1</f>
        <v>356.58</v>
      </c>
      <c r="L9494">
        <v>27</v>
      </c>
      <c r="M9494" t="s">
        <v>30</v>
      </c>
      <c r="N9494" t="s">
        <v>31</v>
      </c>
      <c r="O9494" t="s">
        <v>42</v>
      </c>
      <c r="P9494" t="s">
        <v>83</v>
      </c>
      <c r="Q9494">
        <v>1</v>
      </c>
      <c r="R9494" t="s">
        <v>65</v>
      </c>
      <c r="S9494" t="s">
        <v>35</v>
      </c>
      <c r="T9494">
        <v>8.6</v>
      </c>
      <c r="U9494">
        <v>9</v>
      </c>
      <c r="V9494">
        <v>115</v>
      </c>
      <c r="W9494">
        <v>0</v>
      </c>
      <c r="X9494">
        <v>0</v>
      </c>
      <c r="Y9494" t="s">
        <v>36</v>
      </c>
    </row>
    <row r="9495" spans="1:25" x14ac:dyDescent="0.25">
      <c r="A9495" t="s">
        <v>11543</v>
      </c>
      <c r="B9495" t="s">
        <v>2764</v>
      </c>
      <c r="C9495" t="s">
        <v>48</v>
      </c>
      <c r="D9495" t="s">
        <v>76</v>
      </c>
      <c r="E9495" t="s">
        <v>28</v>
      </c>
      <c r="F9495" s="1" t="s">
        <v>21549</v>
      </c>
      <c r="G9495">
        <v>262</v>
      </c>
      <c r="H9495" t="s">
        <v>29</v>
      </c>
      <c r="I9495">
        <v>912</v>
      </c>
      <c r="J9495">
        <v>269.98</v>
      </c>
      <c r="K9495">
        <f>Passenger_Data[[#This Row],[Price_USD]]*1</f>
        <v>269.98</v>
      </c>
      <c r="L9495">
        <v>63</v>
      </c>
      <c r="M9495" t="s">
        <v>30</v>
      </c>
      <c r="N9495" t="s">
        <v>41</v>
      </c>
      <c r="O9495" t="s">
        <v>42</v>
      </c>
      <c r="P9495" t="s">
        <v>50</v>
      </c>
      <c r="Q9495">
        <v>4</v>
      </c>
      <c r="R9495" t="s">
        <v>65</v>
      </c>
      <c r="S9495" t="s">
        <v>61</v>
      </c>
      <c r="T9495">
        <v>5.4</v>
      </c>
      <c r="U9495">
        <v>10</v>
      </c>
      <c r="V9495">
        <v>5</v>
      </c>
      <c r="W9495">
        <v>0</v>
      </c>
      <c r="X9495">
        <v>0</v>
      </c>
      <c r="Y9495" t="s">
        <v>45</v>
      </c>
    </row>
    <row r="9496" spans="1:25" x14ac:dyDescent="0.25">
      <c r="A9496" t="s">
        <v>11544</v>
      </c>
      <c r="B9496" t="s">
        <v>1262</v>
      </c>
      <c r="C9496" t="s">
        <v>73</v>
      </c>
      <c r="D9496" t="s">
        <v>49</v>
      </c>
      <c r="E9496" t="s">
        <v>49</v>
      </c>
      <c r="F9496" s="1" t="s">
        <v>21550</v>
      </c>
      <c r="G9496">
        <v>107</v>
      </c>
      <c r="H9496" t="s">
        <v>29</v>
      </c>
      <c r="I9496">
        <v>1448</v>
      </c>
      <c r="J9496">
        <v>184.55</v>
      </c>
      <c r="K9496">
        <f>Passenger_Data[[#This Row],[Price_USD]]*1</f>
        <v>184.55</v>
      </c>
      <c r="L9496">
        <v>45</v>
      </c>
      <c r="M9496" t="s">
        <v>40</v>
      </c>
      <c r="N9496" t="s">
        <v>60</v>
      </c>
      <c r="O9496" t="s">
        <v>56</v>
      </c>
      <c r="P9496" t="s">
        <v>33</v>
      </c>
      <c r="Q9496">
        <v>1</v>
      </c>
      <c r="R9496" t="s">
        <v>51</v>
      </c>
      <c r="S9496" t="s">
        <v>61</v>
      </c>
      <c r="T9496">
        <v>8.1</v>
      </c>
      <c r="U9496">
        <v>2</v>
      </c>
      <c r="V9496">
        <v>75</v>
      </c>
      <c r="W9496">
        <v>1</v>
      </c>
      <c r="X9496">
        <v>0</v>
      </c>
      <c r="Y9496" t="s">
        <v>77</v>
      </c>
    </row>
    <row r="9497" spans="1:25" x14ac:dyDescent="0.25">
      <c r="A9497" t="s">
        <v>11545</v>
      </c>
      <c r="B9497" t="s">
        <v>79</v>
      </c>
      <c r="C9497" t="s">
        <v>73</v>
      </c>
      <c r="D9497" t="s">
        <v>49</v>
      </c>
      <c r="E9497" t="s">
        <v>27</v>
      </c>
      <c r="F9497" s="1" t="s">
        <v>21551</v>
      </c>
      <c r="G9497">
        <v>195</v>
      </c>
      <c r="H9497" t="s">
        <v>29</v>
      </c>
      <c r="I9497">
        <v>719</v>
      </c>
      <c r="J9497">
        <v>471.98</v>
      </c>
      <c r="K9497">
        <f>Passenger_Data[[#This Row],[Price_USD]]*1</f>
        <v>471.98</v>
      </c>
      <c r="L9497">
        <v>64</v>
      </c>
      <c r="M9497" t="s">
        <v>30</v>
      </c>
      <c r="N9497" t="s">
        <v>60</v>
      </c>
      <c r="O9497" t="s">
        <v>32</v>
      </c>
      <c r="P9497" t="s">
        <v>50</v>
      </c>
      <c r="Q9497">
        <v>2</v>
      </c>
      <c r="R9497" t="s">
        <v>51</v>
      </c>
      <c r="S9497" t="s">
        <v>44</v>
      </c>
      <c r="T9497">
        <v>5.8</v>
      </c>
      <c r="U9497">
        <v>3</v>
      </c>
      <c r="V9497">
        <v>70</v>
      </c>
      <c r="W9497">
        <v>0</v>
      </c>
      <c r="X9497">
        <v>0</v>
      </c>
      <c r="Y9497" t="s">
        <v>36</v>
      </c>
    </row>
    <row r="9498" spans="1:25" x14ac:dyDescent="0.25">
      <c r="A9498" t="s">
        <v>11546</v>
      </c>
      <c r="B9498" t="s">
        <v>492</v>
      </c>
      <c r="C9498" t="s">
        <v>48</v>
      </c>
      <c r="D9498" t="s">
        <v>49</v>
      </c>
      <c r="E9498" t="s">
        <v>28</v>
      </c>
      <c r="F9498" s="1" t="s">
        <v>21552</v>
      </c>
      <c r="G9498">
        <v>270</v>
      </c>
      <c r="H9498" t="s">
        <v>29</v>
      </c>
      <c r="I9498">
        <v>1183</v>
      </c>
      <c r="J9498">
        <v>197.37</v>
      </c>
      <c r="K9498">
        <f>Passenger_Data[[#This Row],[Price_USD]]*1</f>
        <v>197.37</v>
      </c>
      <c r="L9498">
        <v>24</v>
      </c>
      <c r="M9498" t="s">
        <v>30</v>
      </c>
      <c r="N9498" t="s">
        <v>31</v>
      </c>
      <c r="O9498" t="s">
        <v>32</v>
      </c>
      <c r="P9498" t="s">
        <v>50</v>
      </c>
      <c r="Q9498">
        <v>0</v>
      </c>
      <c r="R9498" t="s">
        <v>51</v>
      </c>
      <c r="S9498" t="s">
        <v>44</v>
      </c>
      <c r="T9498">
        <v>9.1999999999999993</v>
      </c>
      <c r="U9498">
        <v>3</v>
      </c>
      <c r="V9498">
        <v>93</v>
      </c>
      <c r="W9498">
        <v>0</v>
      </c>
      <c r="X9498">
        <v>0</v>
      </c>
      <c r="Y9498" t="s">
        <v>77</v>
      </c>
    </row>
    <row r="9499" spans="1:25" x14ac:dyDescent="0.25">
      <c r="A9499" t="s">
        <v>11547</v>
      </c>
      <c r="B9499" t="s">
        <v>1208</v>
      </c>
      <c r="C9499" t="s">
        <v>26</v>
      </c>
      <c r="D9499" t="s">
        <v>49</v>
      </c>
      <c r="E9499" t="s">
        <v>39</v>
      </c>
      <c r="F9499" s="1" t="s">
        <v>21553</v>
      </c>
      <c r="G9499">
        <v>275</v>
      </c>
      <c r="H9499" t="s">
        <v>86</v>
      </c>
      <c r="I9499">
        <v>614</v>
      </c>
      <c r="J9499">
        <v>410.84</v>
      </c>
      <c r="K9499">
        <f>Passenger_Data[[#This Row],[Price_USD]]*1</f>
        <v>410.84</v>
      </c>
      <c r="L9499">
        <v>59</v>
      </c>
      <c r="M9499" t="s">
        <v>40</v>
      </c>
      <c r="N9499" t="s">
        <v>31</v>
      </c>
      <c r="O9499" t="s">
        <v>42</v>
      </c>
      <c r="P9499" t="s">
        <v>33</v>
      </c>
      <c r="Q9499">
        <v>3</v>
      </c>
      <c r="R9499" t="s">
        <v>51</v>
      </c>
      <c r="S9499" t="s">
        <v>68</v>
      </c>
      <c r="T9499">
        <v>5.4</v>
      </c>
      <c r="U9499">
        <v>1</v>
      </c>
      <c r="V9499">
        <v>102</v>
      </c>
      <c r="W9499">
        <v>0</v>
      </c>
      <c r="X9499">
        <v>0</v>
      </c>
      <c r="Y9499" t="s">
        <v>36</v>
      </c>
    </row>
    <row r="9500" spans="1:25" x14ac:dyDescent="0.25">
      <c r="A9500" t="s">
        <v>11548</v>
      </c>
      <c r="B9500" t="s">
        <v>94</v>
      </c>
      <c r="C9500" t="s">
        <v>48</v>
      </c>
      <c r="D9500" t="s">
        <v>59</v>
      </c>
      <c r="E9500" t="s">
        <v>55</v>
      </c>
      <c r="F9500" s="1" t="s">
        <v>21554</v>
      </c>
      <c r="G9500">
        <v>158</v>
      </c>
      <c r="H9500" t="s">
        <v>86</v>
      </c>
      <c r="I9500">
        <v>935</v>
      </c>
      <c r="J9500">
        <v>465.5</v>
      </c>
      <c r="K9500">
        <f>Passenger_Data[[#This Row],[Price_USD]]*1</f>
        <v>465.5</v>
      </c>
      <c r="L9500">
        <v>21</v>
      </c>
      <c r="M9500" t="s">
        <v>40</v>
      </c>
      <c r="N9500" t="s">
        <v>31</v>
      </c>
      <c r="O9500" t="s">
        <v>56</v>
      </c>
      <c r="P9500" t="s">
        <v>264</v>
      </c>
      <c r="Q9500">
        <v>1</v>
      </c>
      <c r="R9500" t="s">
        <v>34</v>
      </c>
      <c r="S9500" t="s">
        <v>61</v>
      </c>
      <c r="T9500">
        <v>6.2</v>
      </c>
      <c r="U9500">
        <v>3</v>
      </c>
      <c r="V9500">
        <v>29</v>
      </c>
      <c r="W9500">
        <v>0</v>
      </c>
      <c r="X9500">
        <v>0</v>
      </c>
      <c r="Y9500" t="s">
        <v>36</v>
      </c>
    </row>
    <row r="9501" spans="1:25" x14ac:dyDescent="0.25">
      <c r="A9501" t="s">
        <v>11549</v>
      </c>
      <c r="B9501" t="s">
        <v>1824</v>
      </c>
      <c r="C9501" t="s">
        <v>73</v>
      </c>
      <c r="D9501" t="s">
        <v>39</v>
      </c>
      <c r="E9501" t="s">
        <v>27</v>
      </c>
      <c r="F9501" s="1" t="s">
        <v>21555</v>
      </c>
      <c r="G9501">
        <v>190</v>
      </c>
      <c r="H9501" t="s">
        <v>29</v>
      </c>
      <c r="I9501">
        <v>1089</v>
      </c>
      <c r="J9501">
        <v>92.57</v>
      </c>
      <c r="K9501">
        <f>Passenger_Data[[#This Row],[Price_USD]]*1</f>
        <v>92.57</v>
      </c>
      <c r="L9501">
        <v>73</v>
      </c>
      <c r="M9501" t="s">
        <v>40</v>
      </c>
      <c r="N9501" t="s">
        <v>31</v>
      </c>
      <c r="O9501" t="s">
        <v>33</v>
      </c>
      <c r="P9501" t="s">
        <v>83</v>
      </c>
      <c r="Q9501">
        <v>0</v>
      </c>
      <c r="R9501" t="s">
        <v>65</v>
      </c>
      <c r="S9501" t="s">
        <v>61</v>
      </c>
      <c r="T9501">
        <v>10</v>
      </c>
      <c r="U9501">
        <v>0</v>
      </c>
      <c r="V9501">
        <v>59</v>
      </c>
      <c r="W9501">
        <v>0</v>
      </c>
      <c r="X9501">
        <v>1</v>
      </c>
      <c r="Y9501" t="s">
        <v>45</v>
      </c>
    </row>
    <row r="9502" spans="1:25" x14ac:dyDescent="0.25">
      <c r="A9502" t="s">
        <v>11550</v>
      </c>
      <c r="B9502" t="s">
        <v>5100</v>
      </c>
      <c r="C9502" t="s">
        <v>26</v>
      </c>
      <c r="D9502" t="s">
        <v>64</v>
      </c>
      <c r="E9502" t="s">
        <v>59</v>
      </c>
      <c r="F9502" s="1" t="s">
        <v>21556</v>
      </c>
      <c r="G9502">
        <v>176</v>
      </c>
      <c r="H9502" t="s">
        <v>29</v>
      </c>
      <c r="I9502">
        <v>725</v>
      </c>
      <c r="J9502">
        <v>320.56</v>
      </c>
      <c r="K9502">
        <f>Passenger_Data[[#This Row],[Price_USD]]*1</f>
        <v>320.56</v>
      </c>
      <c r="L9502">
        <v>21</v>
      </c>
      <c r="M9502" t="s">
        <v>40</v>
      </c>
      <c r="N9502" t="s">
        <v>41</v>
      </c>
      <c r="O9502" t="s">
        <v>56</v>
      </c>
      <c r="P9502" t="s">
        <v>50</v>
      </c>
      <c r="Q9502">
        <v>0</v>
      </c>
      <c r="R9502" t="s">
        <v>51</v>
      </c>
      <c r="S9502" t="s">
        <v>61</v>
      </c>
      <c r="T9502">
        <v>8.1999999999999993</v>
      </c>
      <c r="U9502">
        <v>7</v>
      </c>
      <c r="V9502">
        <v>96</v>
      </c>
      <c r="W9502">
        <v>0</v>
      </c>
      <c r="X9502">
        <v>0</v>
      </c>
      <c r="Y9502" t="s">
        <v>45</v>
      </c>
    </row>
    <row r="9503" spans="1:25" x14ac:dyDescent="0.25">
      <c r="A9503" t="s">
        <v>11551</v>
      </c>
      <c r="B9503" t="s">
        <v>1298</v>
      </c>
      <c r="C9503" t="s">
        <v>82</v>
      </c>
      <c r="D9503" t="s">
        <v>27</v>
      </c>
      <c r="E9503" t="s">
        <v>59</v>
      </c>
      <c r="F9503" s="1" t="s">
        <v>21557</v>
      </c>
      <c r="G9503">
        <v>248</v>
      </c>
      <c r="H9503" t="s">
        <v>29</v>
      </c>
      <c r="I9503">
        <v>1400</v>
      </c>
      <c r="J9503">
        <v>495.31</v>
      </c>
      <c r="K9503">
        <f>Passenger_Data[[#This Row],[Price_USD]]*1</f>
        <v>495.31</v>
      </c>
      <c r="L9503">
        <v>37</v>
      </c>
      <c r="M9503" t="s">
        <v>40</v>
      </c>
      <c r="N9503" t="s">
        <v>41</v>
      </c>
      <c r="O9503" t="s">
        <v>56</v>
      </c>
      <c r="P9503" t="s">
        <v>50</v>
      </c>
      <c r="Q9503">
        <v>0</v>
      </c>
      <c r="R9503" t="s">
        <v>65</v>
      </c>
      <c r="S9503" t="s">
        <v>68</v>
      </c>
      <c r="T9503">
        <v>8.6</v>
      </c>
      <c r="U9503">
        <v>58</v>
      </c>
      <c r="V9503">
        <v>11</v>
      </c>
      <c r="W9503">
        <v>0</v>
      </c>
      <c r="X9503">
        <v>0</v>
      </c>
      <c r="Y9503" t="s">
        <v>36</v>
      </c>
    </row>
    <row r="9504" spans="1:25" x14ac:dyDescent="0.25">
      <c r="A9504" t="s">
        <v>11552</v>
      </c>
      <c r="B9504" t="s">
        <v>3479</v>
      </c>
      <c r="C9504" t="s">
        <v>48</v>
      </c>
      <c r="D9504" t="s">
        <v>28</v>
      </c>
      <c r="E9504" t="s">
        <v>27</v>
      </c>
      <c r="F9504" s="1" t="s">
        <v>21558</v>
      </c>
      <c r="G9504">
        <v>179</v>
      </c>
      <c r="H9504" t="s">
        <v>29</v>
      </c>
      <c r="I9504">
        <v>1004</v>
      </c>
      <c r="J9504">
        <v>292.77</v>
      </c>
      <c r="K9504">
        <f>Passenger_Data[[#This Row],[Price_USD]]*1</f>
        <v>292.77</v>
      </c>
      <c r="L9504">
        <v>40</v>
      </c>
      <c r="M9504" t="s">
        <v>30</v>
      </c>
      <c r="N9504" t="s">
        <v>60</v>
      </c>
      <c r="O9504" t="s">
        <v>32</v>
      </c>
      <c r="P9504" t="s">
        <v>50</v>
      </c>
      <c r="Q9504">
        <v>3</v>
      </c>
      <c r="R9504" t="s">
        <v>65</v>
      </c>
      <c r="S9504" t="s">
        <v>68</v>
      </c>
      <c r="T9504">
        <v>7.4</v>
      </c>
      <c r="U9504">
        <v>5</v>
      </c>
      <c r="V9504">
        <v>35</v>
      </c>
      <c r="W9504">
        <v>0</v>
      </c>
      <c r="X9504">
        <v>0</v>
      </c>
      <c r="Y9504" t="s">
        <v>77</v>
      </c>
    </row>
    <row r="9505" spans="1:25" x14ac:dyDescent="0.25">
      <c r="A9505" t="s">
        <v>11553</v>
      </c>
      <c r="B9505" t="s">
        <v>429</v>
      </c>
      <c r="C9505" t="s">
        <v>48</v>
      </c>
      <c r="D9505" t="s">
        <v>59</v>
      </c>
      <c r="E9505" t="s">
        <v>27</v>
      </c>
      <c r="F9505" s="1" t="s">
        <v>21559</v>
      </c>
      <c r="G9505">
        <v>243</v>
      </c>
      <c r="H9505" t="s">
        <v>108</v>
      </c>
      <c r="I9505">
        <v>1950</v>
      </c>
      <c r="J9505">
        <v>242.05</v>
      </c>
      <c r="K9505">
        <f>Passenger_Data[[#This Row],[Price_USD]]*1</f>
        <v>242.05</v>
      </c>
      <c r="L9505">
        <v>29</v>
      </c>
      <c r="M9505" t="s">
        <v>30</v>
      </c>
      <c r="N9505" t="s">
        <v>31</v>
      </c>
      <c r="O9505" t="s">
        <v>42</v>
      </c>
      <c r="P9505" t="s">
        <v>33</v>
      </c>
      <c r="Q9505">
        <v>0</v>
      </c>
      <c r="R9505" t="s">
        <v>65</v>
      </c>
      <c r="S9505" t="s">
        <v>44</v>
      </c>
      <c r="T9505">
        <v>8.1</v>
      </c>
      <c r="U9505">
        <v>12</v>
      </c>
      <c r="V9505">
        <v>37</v>
      </c>
      <c r="W9505">
        <v>0</v>
      </c>
      <c r="X9505">
        <v>0</v>
      </c>
      <c r="Y9505" t="s">
        <v>77</v>
      </c>
    </row>
    <row r="9506" spans="1:25" x14ac:dyDescent="0.25">
      <c r="A9506" t="s">
        <v>11554</v>
      </c>
      <c r="B9506" t="s">
        <v>1597</v>
      </c>
      <c r="C9506" t="s">
        <v>73</v>
      </c>
      <c r="D9506" t="s">
        <v>59</v>
      </c>
      <c r="E9506" t="s">
        <v>55</v>
      </c>
      <c r="F9506" s="1" t="s">
        <v>21560</v>
      </c>
      <c r="G9506">
        <v>116</v>
      </c>
      <c r="H9506" t="s">
        <v>29</v>
      </c>
      <c r="I9506">
        <v>1170</v>
      </c>
      <c r="J9506">
        <v>668.83</v>
      </c>
      <c r="K9506">
        <f>Passenger_Data[[#This Row],[Price_USD]]*1</f>
        <v>668.83</v>
      </c>
      <c r="L9506">
        <v>50</v>
      </c>
      <c r="M9506" t="s">
        <v>30</v>
      </c>
      <c r="N9506" t="s">
        <v>60</v>
      </c>
      <c r="O9506" t="s">
        <v>32</v>
      </c>
      <c r="P9506" t="s">
        <v>83</v>
      </c>
      <c r="Q9506">
        <v>0</v>
      </c>
      <c r="R9506" t="s">
        <v>65</v>
      </c>
      <c r="S9506" t="s">
        <v>44</v>
      </c>
      <c r="T9506">
        <v>9.8000000000000007</v>
      </c>
      <c r="U9506">
        <v>1</v>
      </c>
      <c r="V9506">
        <v>95</v>
      </c>
      <c r="W9506">
        <v>0</v>
      </c>
      <c r="X9506">
        <v>1</v>
      </c>
      <c r="Y9506" t="s">
        <v>36</v>
      </c>
    </row>
    <row r="9507" spans="1:25" x14ac:dyDescent="0.25">
      <c r="A9507" t="s">
        <v>11555</v>
      </c>
      <c r="B9507" t="s">
        <v>4661</v>
      </c>
      <c r="C9507" t="s">
        <v>82</v>
      </c>
      <c r="D9507" t="s">
        <v>55</v>
      </c>
      <c r="E9507" t="s">
        <v>59</v>
      </c>
      <c r="F9507" s="1" t="s">
        <v>21561</v>
      </c>
      <c r="G9507">
        <v>150</v>
      </c>
      <c r="H9507" t="s">
        <v>108</v>
      </c>
      <c r="I9507">
        <v>1384</v>
      </c>
      <c r="J9507">
        <v>253.02</v>
      </c>
      <c r="K9507">
        <f>Passenger_Data[[#This Row],[Price_USD]]*1</f>
        <v>253.02</v>
      </c>
      <c r="L9507">
        <v>74</v>
      </c>
      <c r="M9507" t="s">
        <v>30</v>
      </c>
      <c r="N9507" t="s">
        <v>31</v>
      </c>
      <c r="O9507" t="s">
        <v>32</v>
      </c>
      <c r="P9507" t="s">
        <v>83</v>
      </c>
      <c r="Q9507">
        <v>2</v>
      </c>
      <c r="R9507" t="s">
        <v>65</v>
      </c>
      <c r="S9507" t="s">
        <v>35</v>
      </c>
      <c r="T9507">
        <v>7.3</v>
      </c>
      <c r="U9507">
        <v>12</v>
      </c>
      <c r="V9507">
        <v>70</v>
      </c>
      <c r="W9507">
        <v>0</v>
      </c>
      <c r="X9507">
        <v>0</v>
      </c>
      <c r="Y9507" t="s">
        <v>36</v>
      </c>
    </row>
    <row r="9508" spans="1:25" x14ac:dyDescent="0.25">
      <c r="A9508" t="s">
        <v>11556</v>
      </c>
      <c r="B9508" t="s">
        <v>880</v>
      </c>
      <c r="C9508" t="s">
        <v>82</v>
      </c>
      <c r="D9508" t="s">
        <v>59</v>
      </c>
      <c r="E9508" t="s">
        <v>64</v>
      </c>
      <c r="F9508" s="1" t="s">
        <v>21562</v>
      </c>
      <c r="G9508">
        <v>170</v>
      </c>
      <c r="H9508" t="s">
        <v>29</v>
      </c>
      <c r="I9508">
        <v>1139</v>
      </c>
      <c r="J9508">
        <v>319.89</v>
      </c>
      <c r="K9508">
        <f>Passenger_Data[[#This Row],[Price_USD]]*1</f>
        <v>319.89</v>
      </c>
      <c r="L9508">
        <v>22</v>
      </c>
      <c r="M9508" t="s">
        <v>30</v>
      </c>
      <c r="N9508" t="s">
        <v>41</v>
      </c>
      <c r="O9508" t="s">
        <v>42</v>
      </c>
      <c r="P9508" t="s">
        <v>50</v>
      </c>
      <c r="Q9508">
        <v>0</v>
      </c>
      <c r="R9508" t="s">
        <v>65</v>
      </c>
      <c r="S9508" t="s">
        <v>35</v>
      </c>
      <c r="T9508">
        <v>7.8</v>
      </c>
      <c r="U9508">
        <v>0</v>
      </c>
      <c r="V9508">
        <v>106</v>
      </c>
      <c r="W9508">
        <v>0</v>
      </c>
      <c r="X9508">
        <v>0</v>
      </c>
      <c r="Y9508" t="s">
        <v>77</v>
      </c>
    </row>
    <row r="9509" spans="1:25" x14ac:dyDescent="0.25">
      <c r="A9509" t="s">
        <v>11557</v>
      </c>
      <c r="B9509" t="s">
        <v>1644</v>
      </c>
      <c r="C9509" t="s">
        <v>54</v>
      </c>
      <c r="D9509" t="s">
        <v>59</v>
      </c>
      <c r="E9509" t="s">
        <v>59</v>
      </c>
      <c r="F9509" s="1" t="s">
        <v>21563</v>
      </c>
      <c r="G9509">
        <v>181</v>
      </c>
      <c r="H9509" t="s">
        <v>29</v>
      </c>
      <c r="I9509">
        <v>782</v>
      </c>
      <c r="J9509">
        <v>389.58</v>
      </c>
      <c r="K9509">
        <f>Passenger_Data[[#This Row],[Price_USD]]*1</f>
        <v>389.58</v>
      </c>
      <c r="L9509">
        <v>64</v>
      </c>
      <c r="M9509" t="s">
        <v>40</v>
      </c>
      <c r="N9509" t="s">
        <v>31</v>
      </c>
      <c r="O9509" t="s">
        <v>56</v>
      </c>
      <c r="P9509" t="s">
        <v>83</v>
      </c>
      <c r="Q9509">
        <v>0</v>
      </c>
      <c r="R9509" t="s">
        <v>34</v>
      </c>
      <c r="S9509" t="s">
        <v>61</v>
      </c>
      <c r="T9509">
        <v>7.4</v>
      </c>
      <c r="U9509">
        <v>3</v>
      </c>
      <c r="V9509">
        <v>43</v>
      </c>
      <c r="W9509">
        <v>0</v>
      </c>
      <c r="X9509">
        <v>0</v>
      </c>
      <c r="Y9509" t="s">
        <v>36</v>
      </c>
    </row>
    <row r="9510" spans="1:25" x14ac:dyDescent="0.25">
      <c r="A9510" t="s">
        <v>11558</v>
      </c>
      <c r="B9510" t="s">
        <v>7513</v>
      </c>
      <c r="C9510" t="s">
        <v>54</v>
      </c>
      <c r="D9510" t="s">
        <v>59</v>
      </c>
      <c r="E9510" t="s">
        <v>76</v>
      </c>
      <c r="F9510" s="1" t="s">
        <v>21564</v>
      </c>
      <c r="G9510">
        <v>246</v>
      </c>
      <c r="H9510" t="s">
        <v>29</v>
      </c>
      <c r="I9510">
        <v>1514</v>
      </c>
      <c r="J9510">
        <v>270.35000000000002</v>
      </c>
      <c r="K9510">
        <f>Passenger_Data[[#This Row],[Price_USD]]*1</f>
        <v>270.35000000000002</v>
      </c>
      <c r="L9510">
        <v>47</v>
      </c>
      <c r="M9510" t="s">
        <v>30</v>
      </c>
      <c r="N9510" t="s">
        <v>60</v>
      </c>
      <c r="O9510" t="s">
        <v>56</v>
      </c>
      <c r="P9510" t="s">
        <v>50</v>
      </c>
      <c r="Q9510">
        <v>1</v>
      </c>
      <c r="R9510" t="s">
        <v>65</v>
      </c>
      <c r="S9510" t="s">
        <v>61</v>
      </c>
      <c r="T9510">
        <v>9.1</v>
      </c>
      <c r="U9510">
        <v>29</v>
      </c>
      <c r="V9510">
        <v>66</v>
      </c>
      <c r="W9510">
        <v>0</v>
      </c>
      <c r="X9510">
        <v>0</v>
      </c>
      <c r="Y9510" t="s">
        <v>77</v>
      </c>
    </row>
    <row r="9511" spans="1:25" x14ac:dyDescent="0.25">
      <c r="A9511" t="s">
        <v>11559</v>
      </c>
      <c r="B9511" t="s">
        <v>607</v>
      </c>
      <c r="C9511" t="s">
        <v>73</v>
      </c>
      <c r="D9511" t="s">
        <v>59</v>
      </c>
      <c r="E9511" t="s">
        <v>27</v>
      </c>
      <c r="F9511" s="1" t="s">
        <v>21565</v>
      </c>
      <c r="G9511">
        <v>120</v>
      </c>
      <c r="H9511" t="s">
        <v>29</v>
      </c>
      <c r="I9511">
        <v>1260</v>
      </c>
      <c r="J9511">
        <v>353.32</v>
      </c>
      <c r="K9511">
        <f>Passenger_Data[[#This Row],[Price_USD]]*1</f>
        <v>353.32</v>
      </c>
      <c r="L9511">
        <v>73</v>
      </c>
      <c r="M9511" t="s">
        <v>30</v>
      </c>
      <c r="N9511" t="s">
        <v>31</v>
      </c>
      <c r="O9511" t="s">
        <v>32</v>
      </c>
      <c r="P9511" t="s">
        <v>50</v>
      </c>
      <c r="Q9511">
        <v>0</v>
      </c>
      <c r="R9511" t="s">
        <v>65</v>
      </c>
      <c r="S9511" t="s">
        <v>44</v>
      </c>
      <c r="T9511">
        <v>6.4</v>
      </c>
      <c r="U9511">
        <v>1</v>
      </c>
      <c r="V9511">
        <v>111</v>
      </c>
      <c r="W9511">
        <v>0</v>
      </c>
      <c r="X9511">
        <v>0</v>
      </c>
      <c r="Y9511" t="s">
        <v>77</v>
      </c>
    </row>
    <row r="9512" spans="1:25" x14ac:dyDescent="0.25">
      <c r="A9512" t="s">
        <v>11560</v>
      </c>
      <c r="B9512" t="s">
        <v>974</v>
      </c>
      <c r="C9512" t="s">
        <v>73</v>
      </c>
      <c r="D9512" t="s">
        <v>39</v>
      </c>
      <c r="E9512" t="s">
        <v>76</v>
      </c>
      <c r="F9512" s="1" t="s">
        <v>21566</v>
      </c>
      <c r="G9512">
        <v>177</v>
      </c>
      <c r="H9512" t="s">
        <v>29</v>
      </c>
      <c r="I9512">
        <v>1294</v>
      </c>
      <c r="J9512">
        <v>470.15</v>
      </c>
      <c r="K9512">
        <f>Passenger_Data[[#This Row],[Price_USD]]*1</f>
        <v>470.15</v>
      </c>
      <c r="L9512">
        <v>60</v>
      </c>
      <c r="M9512" t="s">
        <v>30</v>
      </c>
      <c r="N9512" t="s">
        <v>41</v>
      </c>
      <c r="O9512" t="s">
        <v>33</v>
      </c>
      <c r="P9512" t="s">
        <v>50</v>
      </c>
      <c r="Q9512">
        <v>0</v>
      </c>
      <c r="R9512" t="s">
        <v>65</v>
      </c>
      <c r="S9512" t="s">
        <v>68</v>
      </c>
      <c r="T9512">
        <v>6.3</v>
      </c>
      <c r="U9512">
        <v>8</v>
      </c>
      <c r="V9512">
        <v>86</v>
      </c>
      <c r="W9512">
        <v>0</v>
      </c>
      <c r="X9512">
        <v>0</v>
      </c>
      <c r="Y9512" t="s">
        <v>36</v>
      </c>
    </row>
    <row r="9513" spans="1:25" x14ac:dyDescent="0.25">
      <c r="A9513" t="s">
        <v>11561</v>
      </c>
      <c r="B9513" t="s">
        <v>5754</v>
      </c>
      <c r="C9513" t="s">
        <v>82</v>
      </c>
      <c r="D9513" t="s">
        <v>55</v>
      </c>
      <c r="E9513" t="s">
        <v>64</v>
      </c>
      <c r="F9513" s="1" t="s">
        <v>21567</v>
      </c>
      <c r="G9513">
        <v>166</v>
      </c>
      <c r="H9513" t="s">
        <v>29</v>
      </c>
      <c r="I9513">
        <v>1717</v>
      </c>
      <c r="J9513">
        <v>114.29</v>
      </c>
      <c r="K9513">
        <f>Passenger_Data[[#This Row],[Price_USD]]*1</f>
        <v>114.29</v>
      </c>
      <c r="L9513">
        <v>26</v>
      </c>
      <c r="M9513" t="s">
        <v>40</v>
      </c>
      <c r="N9513" t="s">
        <v>31</v>
      </c>
      <c r="O9513" t="s">
        <v>56</v>
      </c>
      <c r="P9513" t="s">
        <v>50</v>
      </c>
      <c r="Q9513">
        <v>0</v>
      </c>
      <c r="R9513" t="s">
        <v>51</v>
      </c>
      <c r="S9513" t="s">
        <v>61</v>
      </c>
      <c r="T9513">
        <v>5.9</v>
      </c>
      <c r="U9513">
        <v>0</v>
      </c>
      <c r="V9513">
        <v>67</v>
      </c>
      <c r="W9513">
        <v>0</v>
      </c>
      <c r="X9513">
        <v>0</v>
      </c>
      <c r="Y9513" t="s">
        <v>77</v>
      </c>
    </row>
    <row r="9514" spans="1:25" x14ac:dyDescent="0.25">
      <c r="A9514" t="s">
        <v>11562</v>
      </c>
      <c r="B9514" t="s">
        <v>3847</v>
      </c>
      <c r="C9514" t="s">
        <v>26</v>
      </c>
      <c r="D9514" t="s">
        <v>55</v>
      </c>
      <c r="E9514" t="s">
        <v>49</v>
      </c>
      <c r="F9514" s="1" t="s">
        <v>21568</v>
      </c>
      <c r="G9514">
        <v>112</v>
      </c>
      <c r="H9514" t="s">
        <v>29</v>
      </c>
      <c r="I9514">
        <v>605</v>
      </c>
      <c r="J9514">
        <v>306.14999999999998</v>
      </c>
      <c r="K9514">
        <f>Passenger_Data[[#This Row],[Price_USD]]*1</f>
        <v>306.14999999999998</v>
      </c>
      <c r="L9514">
        <v>60</v>
      </c>
      <c r="M9514" t="s">
        <v>40</v>
      </c>
      <c r="N9514" t="s">
        <v>31</v>
      </c>
      <c r="O9514" t="s">
        <v>33</v>
      </c>
      <c r="P9514" t="s">
        <v>33</v>
      </c>
      <c r="Q9514">
        <v>2</v>
      </c>
      <c r="R9514" t="s">
        <v>34</v>
      </c>
      <c r="S9514" t="s">
        <v>68</v>
      </c>
      <c r="T9514">
        <v>6.3</v>
      </c>
      <c r="U9514">
        <v>54</v>
      </c>
      <c r="V9514">
        <v>80</v>
      </c>
      <c r="W9514">
        <v>0</v>
      </c>
      <c r="X9514">
        <v>0</v>
      </c>
      <c r="Y9514" t="s">
        <v>45</v>
      </c>
    </row>
    <row r="9515" spans="1:25" x14ac:dyDescent="0.25">
      <c r="A9515" t="s">
        <v>11563</v>
      </c>
      <c r="B9515" t="s">
        <v>866</v>
      </c>
      <c r="C9515" t="s">
        <v>73</v>
      </c>
      <c r="D9515" t="s">
        <v>39</v>
      </c>
      <c r="E9515" t="s">
        <v>49</v>
      </c>
      <c r="F9515" s="1" t="s">
        <v>21569</v>
      </c>
      <c r="G9515">
        <v>169</v>
      </c>
      <c r="H9515" t="s">
        <v>86</v>
      </c>
      <c r="I9515">
        <v>1320</v>
      </c>
      <c r="J9515">
        <v>483.48</v>
      </c>
      <c r="K9515">
        <f>Passenger_Data[[#This Row],[Price_USD]]*1</f>
        <v>483.48</v>
      </c>
      <c r="L9515">
        <v>65</v>
      </c>
      <c r="M9515" t="s">
        <v>40</v>
      </c>
      <c r="N9515" t="s">
        <v>60</v>
      </c>
      <c r="O9515" t="s">
        <v>56</v>
      </c>
      <c r="P9515" t="s">
        <v>50</v>
      </c>
      <c r="Q9515">
        <v>0</v>
      </c>
      <c r="R9515" t="s">
        <v>65</v>
      </c>
      <c r="S9515" t="s">
        <v>44</v>
      </c>
      <c r="T9515">
        <v>4.5</v>
      </c>
      <c r="U9515">
        <v>22</v>
      </c>
      <c r="V9515">
        <v>39</v>
      </c>
      <c r="W9515">
        <v>0</v>
      </c>
      <c r="X9515">
        <v>1</v>
      </c>
      <c r="Y9515" t="s">
        <v>36</v>
      </c>
    </row>
    <row r="9516" spans="1:25" x14ac:dyDescent="0.25">
      <c r="A9516" t="s">
        <v>11564</v>
      </c>
      <c r="B9516" t="s">
        <v>2482</v>
      </c>
      <c r="C9516" t="s">
        <v>26</v>
      </c>
      <c r="D9516" t="s">
        <v>64</v>
      </c>
      <c r="E9516" t="s">
        <v>28</v>
      </c>
      <c r="F9516" s="1" t="s">
        <v>21570</v>
      </c>
      <c r="G9516">
        <v>154</v>
      </c>
      <c r="H9516" t="s">
        <v>29</v>
      </c>
      <c r="I9516">
        <v>1179</v>
      </c>
      <c r="J9516">
        <v>280.83</v>
      </c>
      <c r="K9516">
        <f>Passenger_Data[[#This Row],[Price_USD]]*1</f>
        <v>280.83</v>
      </c>
      <c r="L9516">
        <v>74</v>
      </c>
      <c r="M9516" t="s">
        <v>30</v>
      </c>
      <c r="N9516" t="s">
        <v>31</v>
      </c>
      <c r="O9516" t="s">
        <v>32</v>
      </c>
      <c r="P9516" t="s">
        <v>50</v>
      </c>
      <c r="Q9516">
        <v>2</v>
      </c>
      <c r="R9516" t="s">
        <v>51</v>
      </c>
      <c r="S9516" t="s">
        <v>35</v>
      </c>
      <c r="T9516">
        <v>5.8</v>
      </c>
      <c r="U9516">
        <v>5</v>
      </c>
      <c r="V9516">
        <v>7</v>
      </c>
      <c r="W9516">
        <v>0</v>
      </c>
      <c r="X9516">
        <v>0</v>
      </c>
      <c r="Y9516" t="s">
        <v>77</v>
      </c>
    </row>
    <row r="9517" spans="1:25" x14ac:dyDescent="0.25">
      <c r="A9517" t="s">
        <v>11565</v>
      </c>
      <c r="B9517" t="s">
        <v>6472</v>
      </c>
      <c r="C9517" t="s">
        <v>73</v>
      </c>
      <c r="D9517" t="s">
        <v>28</v>
      </c>
      <c r="E9517" t="s">
        <v>39</v>
      </c>
      <c r="F9517" s="1" t="s">
        <v>21571</v>
      </c>
      <c r="G9517">
        <v>239</v>
      </c>
      <c r="H9517" t="s">
        <v>29</v>
      </c>
      <c r="I9517">
        <v>1172</v>
      </c>
      <c r="J9517">
        <v>275.56</v>
      </c>
      <c r="K9517">
        <f>Passenger_Data[[#This Row],[Price_USD]]*1</f>
        <v>275.56</v>
      </c>
      <c r="L9517">
        <v>71</v>
      </c>
      <c r="M9517" t="s">
        <v>40</v>
      </c>
      <c r="N9517" t="s">
        <v>31</v>
      </c>
      <c r="O9517" t="s">
        <v>42</v>
      </c>
      <c r="P9517" t="s">
        <v>83</v>
      </c>
      <c r="Q9517">
        <v>2</v>
      </c>
      <c r="R9517" t="s">
        <v>51</v>
      </c>
      <c r="S9517" t="s">
        <v>61</v>
      </c>
      <c r="T9517">
        <v>5.8</v>
      </c>
      <c r="U9517">
        <v>5</v>
      </c>
      <c r="V9517">
        <v>116</v>
      </c>
      <c r="W9517">
        <v>0</v>
      </c>
      <c r="X9517">
        <v>1</v>
      </c>
      <c r="Y9517" t="s">
        <v>77</v>
      </c>
    </row>
    <row r="9518" spans="1:25" x14ac:dyDescent="0.25">
      <c r="A9518" t="s">
        <v>11566</v>
      </c>
      <c r="B9518" t="s">
        <v>3979</v>
      </c>
      <c r="C9518" t="s">
        <v>48</v>
      </c>
      <c r="D9518" t="s">
        <v>76</v>
      </c>
      <c r="E9518" t="s">
        <v>64</v>
      </c>
      <c r="F9518" s="1" t="s">
        <v>21572</v>
      </c>
      <c r="G9518">
        <v>259</v>
      </c>
      <c r="H9518" t="s">
        <v>29</v>
      </c>
      <c r="I9518">
        <v>1306</v>
      </c>
      <c r="J9518">
        <v>254.5</v>
      </c>
      <c r="K9518">
        <f>Passenger_Data[[#This Row],[Price_USD]]*1</f>
        <v>254.5</v>
      </c>
      <c r="L9518">
        <v>73</v>
      </c>
      <c r="M9518" t="s">
        <v>30</v>
      </c>
      <c r="N9518" t="s">
        <v>41</v>
      </c>
      <c r="O9518" t="s">
        <v>42</v>
      </c>
      <c r="P9518" t="s">
        <v>83</v>
      </c>
      <c r="Q9518">
        <v>0</v>
      </c>
      <c r="R9518" t="s">
        <v>34</v>
      </c>
      <c r="S9518" t="s">
        <v>35</v>
      </c>
      <c r="T9518">
        <v>7.3</v>
      </c>
      <c r="U9518">
        <v>3</v>
      </c>
      <c r="V9518">
        <v>59</v>
      </c>
      <c r="W9518">
        <v>0</v>
      </c>
      <c r="X9518">
        <v>0</v>
      </c>
      <c r="Y9518" t="s">
        <v>45</v>
      </c>
    </row>
    <row r="9519" spans="1:25" x14ac:dyDescent="0.25">
      <c r="A9519" t="s">
        <v>11567</v>
      </c>
      <c r="B9519" t="s">
        <v>47</v>
      </c>
      <c r="C9519" t="s">
        <v>73</v>
      </c>
      <c r="D9519" t="s">
        <v>76</v>
      </c>
      <c r="E9519" t="s">
        <v>55</v>
      </c>
      <c r="F9519" s="1" t="s">
        <v>21573</v>
      </c>
      <c r="G9519">
        <v>86</v>
      </c>
      <c r="H9519" t="s">
        <v>86</v>
      </c>
      <c r="I9519">
        <v>916</v>
      </c>
      <c r="J9519">
        <v>110.72</v>
      </c>
      <c r="K9519">
        <f>Passenger_Data[[#This Row],[Price_USD]]*1</f>
        <v>110.72</v>
      </c>
      <c r="L9519">
        <v>39</v>
      </c>
      <c r="M9519" t="s">
        <v>40</v>
      </c>
      <c r="N9519" t="s">
        <v>31</v>
      </c>
      <c r="O9519" t="s">
        <v>56</v>
      </c>
      <c r="P9519" t="s">
        <v>50</v>
      </c>
      <c r="Q9519">
        <v>2</v>
      </c>
      <c r="R9519" t="s">
        <v>65</v>
      </c>
      <c r="S9519" t="s">
        <v>61</v>
      </c>
      <c r="T9519">
        <v>5.5</v>
      </c>
      <c r="U9519">
        <v>7</v>
      </c>
      <c r="V9519">
        <v>103</v>
      </c>
      <c r="W9519">
        <v>0</v>
      </c>
      <c r="X9519">
        <v>0</v>
      </c>
      <c r="Y9519" t="s">
        <v>45</v>
      </c>
    </row>
    <row r="9520" spans="1:25" x14ac:dyDescent="0.25">
      <c r="A9520" t="s">
        <v>11568</v>
      </c>
      <c r="B9520" t="s">
        <v>3011</v>
      </c>
      <c r="C9520" t="s">
        <v>73</v>
      </c>
      <c r="D9520" t="s">
        <v>49</v>
      </c>
      <c r="E9520" t="s">
        <v>64</v>
      </c>
      <c r="F9520" s="1" t="s">
        <v>21574</v>
      </c>
      <c r="G9520">
        <v>241</v>
      </c>
      <c r="H9520" t="s">
        <v>29</v>
      </c>
      <c r="I9520">
        <v>1084</v>
      </c>
      <c r="J9520">
        <v>306</v>
      </c>
      <c r="K9520">
        <f>Passenger_Data[[#This Row],[Price_USD]]*1</f>
        <v>306</v>
      </c>
      <c r="L9520">
        <v>36</v>
      </c>
      <c r="M9520" t="s">
        <v>40</v>
      </c>
      <c r="N9520" t="s">
        <v>41</v>
      </c>
      <c r="O9520" t="s">
        <v>56</v>
      </c>
      <c r="P9520" t="s">
        <v>50</v>
      </c>
      <c r="Q9520">
        <v>1</v>
      </c>
      <c r="R9520" t="s">
        <v>43</v>
      </c>
      <c r="S9520" t="s">
        <v>68</v>
      </c>
      <c r="T9520">
        <v>8.6</v>
      </c>
      <c r="U9520">
        <v>1</v>
      </c>
      <c r="V9520">
        <v>22</v>
      </c>
      <c r="W9520">
        <v>0</v>
      </c>
      <c r="X9520">
        <v>0</v>
      </c>
      <c r="Y9520" t="s">
        <v>45</v>
      </c>
    </row>
    <row r="9521" spans="1:25" x14ac:dyDescent="0.25">
      <c r="A9521" t="s">
        <v>11569</v>
      </c>
      <c r="B9521" t="s">
        <v>7016</v>
      </c>
      <c r="C9521" t="s">
        <v>73</v>
      </c>
      <c r="D9521" t="s">
        <v>39</v>
      </c>
      <c r="E9521" t="s">
        <v>28</v>
      </c>
      <c r="F9521" s="1" t="s">
        <v>21575</v>
      </c>
      <c r="G9521">
        <v>386</v>
      </c>
      <c r="H9521" t="s">
        <v>29</v>
      </c>
      <c r="I9521">
        <v>764</v>
      </c>
      <c r="J9521">
        <v>416.95</v>
      </c>
      <c r="K9521">
        <f>Passenger_Data[[#This Row],[Price_USD]]*1</f>
        <v>416.95</v>
      </c>
      <c r="L9521">
        <v>22</v>
      </c>
      <c r="M9521" t="s">
        <v>40</v>
      </c>
      <c r="N9521" t="s">
        <v>31</v>
      </c>
      <c r="O9521" t="s">
        <v>32</v>
      </c>
      <c r="P9521" t="s">
        <v>83</v>
      </c>
      <c r="Q9521">
        <v>0</v>
      </c>
      <c r="R9521" t="s">
        <v>34</v>
      </c>
      <c r="S9521" t="s">
        <v>44</v>
      </c>
      <c r="T9521">
        <v>6.2</v>
      </c>
      <c r="U9521">
        <v>1</v>
      </c>
      <c r="V9521">
        <v>111</v>
      </c>
      <c r="W9521">
        <v>0</v>
      </c>
      <c r="X9521">
        <v>0</v>
      </c>
      <c r="Y9521" t="s">
        <v>45</v>
      </c>
    </row>
    <row r="9522" spans="1:25" x14ac:dyDescent="0.25">
      <c r="A9522" t="s">
        <v>11570</v>
      </c>
      <c r="B9522" t="s">
        <v>11571</v>
      </c>
      <c r="C9522" t="s">
        <v>54</v>
      </c>
      <c r="D9522" t="s">
        <v>27</v>
      </c>
      <c r="E9522" t="s">
        <v>27</v>
      </c>
      <c r="F9522" s="1" t="s">
        <v>21576</v>
      </c>
      <c r="G9522">
        <v>114</v>
      </c>
      <c r="H9522" t="s">
        <v>29</v>
      </c>
      <c r="I9522">
        <v>1595</v>
      </c>
      <c r="J9522">
        <v>394.01</v>
      </c>
      <c r="K9522">
        <f>Passenger_Data[[#This Row],[Price_USD]]*1</f>
        <v>394.01</v>
      </c>
      <c r="L9522">
        <v>45</v>
      </c>
      <c r="M9522" t="s">
        <v>30</v>
      </c>
      <c r="N9522" t="s">
        <v>60</v>
      </c>
      <c r="O9522" t="s">
        <v>42</v>
      </c>
      <c r="P9522" t="s">
        <v>50</v>
      </c>
      <c r="Q9522">
        <v>4</v>
      </c>
      <c r="R9522" t="s">
        <v>43</v>
      </c>
      <c r="S9522" t="s">
        <v>68</v>
      </c>
      <c r="T9522">
        <v>9.3000000000000007</v>
      </c>
      <c r="U9522">
        <v>15</v>
      </c>
      <c r="V9522">
        <v>73</v>
      </c>
      <c r="W9522">
        <v>1</v>
      </c>
      <c r="X9522">
        <v>0</v>
      </c>
      <c r="Y9522" t="s">
        <v>77</v>
      </c>
    </row>
    <row r="9523" spans="1:25" x14ac:dyDescent="0.25">
      <c r="A9523" t="s">
        <v>11572</v>
      </c>
      <c r="B9523" t="s">
        <v>1980</v>
      </c>
      <c r="C9523" t="s">
        <v>82</v>
      </c>
      <c r="D9523" t="s">
        <v>59</v>
      </c>
      <c r="E9523" t="s">
        <v>55</v>
      </c>
      <c r="F9523" s="1" t="s">
        <v>21577</v>
      </c>
      <c r="G9523">
        <v>208</v>
      </c>
      <c r="H9523" t="s">
        <v>86</v>
      </c>
      <c r="I9523">
        <v>1289</v>
      </c>
      <c r="J9523">
        <v>321.39999999999998</v>
      </c>
      <c r="K9523">
        <f>Passenger_Data[[#This Row],[Price_USD]]*1</f>
        <v>321.39999999999998</v>
      </c>
      <c r="L9523">
        <v>57</v>
      </c>
      <c r="M9523" t="s">
        <v>40</v>
      </c>
      <c r="N9523" t="s">
        <v>41</v>
      </c>
      <c r="O9523" t="s">
        <v>56</v>
      </c>
      <c r="P9523" t="s">
        <v>50</v>
      </c>
      <c r="Q9523">
        <v>0</v>
      </c>
      <c r="R9523" t="s">
        <v>65</v>
      </c>
      <c r="S9523" t="s">
        <v>61</v>
      </c>
      <c r="T9523">
        <v>7</v>
      </c>
      <c r="U9523">
        <v>5</v>
      </c>
      <c r="V9523">
        <v>34</v>
      </c>
      <c r="W9523">
        <v>0</v>
      </c>
      <c r="X9523">
        <v>0</v>
      </c>
      <c r="Y9523" t="s">
        <v>45</v>
      </c>
    </row>
    <row r="9524" spans="1:25" x14ac:dyDescent="0.25">
      <c r="A9524" t="s">
        <v>11573</v>
      </c>
      <c r="B9524" t="s">
        <v>8668</v>
      </c>
      <c r="C9524" t="s">
        <v>82</v>
      </c>
      <c r="D9524" t="s">
        <v>27</v>
      </c>
      <c r="E9524" t="s">
        <v>76</v>
      </c>
      <c r="F9524" s="1" t="s">
        <v>21578</v>
      </c>
      <c r="G9524">
        <v>253</v>
      </c>
      <c r="H9524" t="s">
        <v>29</v>
      </c>
      <c r="I9524">
        <v>1234</v>
      </c>
      <c r="J9524">
        <v>314.7</v>
      </c>
      <c r="K9524">
        <f>Passenger_Data[[#This Row],[Price_USD]]*1</f>
        <v>314.7</v>
      </c>
      <c r="L9524">
        <v>56</v>
      </c>
      <c r="M9524" t="s">
        <v>30</v>
      </c>
      <c r="N9524" t="s">
        <v>60</v>
      </c>
      <c r="O9524" t="s">
        <v>32</v>
      </c>
      <c r="P9524" t="s">
        <v>83</v>
      </c>
      <c r="Q9524">
        <v>3</v>
      </c>
      <c r="R9524" t="s">
        <v>51</v>
      </c>
      <c r="S9524" t="s">
        <v>61</v>
      </c>
      <c r="T9524">
        <v>6.3</v>
      </c>
      <c r="U9524">
        <v>6</v>
      </c>
      <c r="V9524">
        <v>50</v>
      </c>
      <c r="W9524">
        <v>0</v>
      </c>
      <c r="X9524">
        <v>0</v>
      </c>
      <c r="Y9524" t="s">
        <v>36</v>
      </c>
    </row>
    <row r="9525" spans="1:25" x14ac:dyDescent="0.25">
      <c r="A9525" t="s">
        <v>11574</v>
      </c>
      <c r="B9525" t="s">
        <v>412</v>
      </c>
      <c r="C9525" t="s">
        <v>26</v>
      </c>
      <c r="D9525" t="s">
        <v>49</v>
      </c>
      <c r="E9525" t="s">
        <v>55</v>
      </c>
      <c r="F9525" s="1" t="s">
        <v>21579</v>
      </c>
      <c r="G9525">
        <v>253</v>
      </c>
      <c r="H9525" t="s">
        <v>86</v>
      </c>
      <c r="I9525">
        <v>1049</v>
      </c>
      <c r="J9525">
        <v>553.04</v>
      </c>
      <c r="K9525">
        <f>Passenger_Data[[#This Row],[Price_USD]]*1</f>
        <v>553.04</v>
      </c>
      <c r="L9525">
        <v>45</v>
      </c>
      <c r="M9525" t="s">
        <v>40</v>
      </c>
      <c r="N9525" t="s">
        <v>31</v>
      </c>
      <c r="O9525" t="s">
        <v>56</v>
      </c>
      <c r="P9525" t="s">
        <v>50</v>
      </c>
      <c r="Q9525">
        <v>1</v>
      </c>
      <c r="R9525" t="s">
        <v>51</v>
      </c>
      <c r="S9525" t="s">
        <v>61</v>
      </c>
      <c r="T9525">
        <v>6.2</v>
      </c>
      <c r="U9525">
        <v>1</v>
      </c>
      <c r="V9525">
        <v>98</v>
      </c>
      <c r="W9525">
        <v>0</v>
      </c>
      <c r="X9525">
        <v>0</v>
      </c>
      <c r="Y9525" t="s">
        <v>77</v>
      </c>
    </row>
    <row r="9526" spans="1:25" x14ac:dyDescent="0.25">
      <c r="A9526" t="s">
        <v>11575</v>
      </c>
      <c r="B9526" t="s">
        <v>1208</v>
      </c>
      <c r="C9526" t="s">
        <v>82</v>
      </c>
      <c r="D9526" t="s">
        <v>55</v>
      </c>
      <c r="E9526" t="s">
        <v>76</v>
      </c>
      <c r="F9526" s="1" t="s">
        <v>21580</v>
      </c>
      <c r="G9526">
        <v>223</v>
      </c>
      <c r="H9526" t="s">
        <v>29</v>
      </c>
      <c r="I9526">
        <v>1002</v>
      </c>
      <c r="J9526">
        <v>324.22000000000003</v>
      </c>
      <c r="K9526">
        <f>Passenger_Data[[#This Row],[Price_USD]]*1</f>
        <v>324.22000000000003</v>
      </c>
      <c r="L9526">
        <v>62</v>
      </c>
      <c r="M9526" t="s">
        <v>30</v>
      </c>
      <c r="N9526" t="s">
        <v>31</v>
      </c>
      <c r="O9526" t="s">
        <v>33</v>
      </c>
      <c r="P9526" t="s">
        <v>50</v>
      </c>
      <c r="Q9526">
        <v>1</v>
      </c>
      <c r="R9526" t="s">
        <v>51</v>
      </c>
      <c r="S9526" t="s">
        <v>68</v>
      </c>
      <c r="T9526">
        <v>6.6</v>
      </c>
      <c r="U9526">
        <v>5</v>
      </c>
      <c r="V9526">
        <v>98</v>
      </c>
      <c r="W9526">
        <v>0</v>
      </c>
      <c r="X9526">
        <v>0</v>
      </c>
      <c r="Y9526" t="s">
        <v>77</v>
      </c>
    </row>
    <row r="9527" spans="1:25" x14ac:dyDescent="0.25">
      <c r="A9527" t="s">
        <v>11576</v>
      </c>
      <c r="B9527" t="s">
        <v>2223</v>
      </c>
      <c r="C9527" t="s">
        <v>73</v>
      </c>
      <c r="D9527" t="s">
        <v>55</v>
      </c>
      <c r="E9527" t="s">
        <v>64</v>
      </c>
      <c r="F9527" s="1" t="s">
        <v>21581</v>
      </c>
      <c r="G9527">
        <v>171</v>
      </c>
      <c r="H9527" t="s">
        <v>29</v>
      </c>
      <c r="I9527">
        <v>1706</v>
      </c>
      <c r="J9527">
        <v>179.5</v>
      </c>
      <c r="K9527">
        <f>Passenger_Data[[#This Row],[Price_USD]]*1</f>
        <v>179.5</v>
      </c>
      <c r="L9527">
        <v>78</v>
      </c>
      <c r="M9527" t="s">
        <v>30</v>
      </c>
      <c r="N9527" t="s">
        <v>60</v>
      </c>
      <c r="O9527" t="s">
        <v>56</v>
      </c>
      <c r="P9527" t="s">
        <v>264</v>
      </c>
      <c r="Q9527">
        <v>0</v>
      </c>
      <c r="R9527" t="s">
        <v>65</v>
      </c>
      <c r="S9527" t="s">
        <v>61</v>
      </c>
      <c r="T9527">
        <v>6.1</v>
      </c>
      <c r="U9527">
        <v>11</v>
      </c>
      <c r="V9527">
        <v>96</v>
      </c>
      <c r="W9527">
        <v>0</v>
      </c>
      <c r="X9527">
        <v>0</v>
      </c>
      <c r="Y9527" t="s">
        <v>36</v>
      </c>
    </row>
    <row r="9528" spans="1:25" x14ac:dyDescent="0.25">
      <c r="A9528" t="s">
        <v>11577</v>
      </c>
      <c r="B9528" t="s">
        <v>4431</v>
      </c>
      <c r="C9528" t="s">
        <v>73</v>
      </c>
      <c r="D9528" t="s">
        <v>55</v>
      </c>
      <c r="E9528" t="s">
        <v>55</v>
      </c>
      <c r="F9528" s="1" t="s">
        <v>21582</v>
      </c>
      <c r="G9528">
        <v>93</v>
      </c>
      <c r="H9528" t="s">
        <v>29</v>
      </c>
      <c r="I9528">
        <v>1128</v>
      </c>
      <c r="J9528">
        <v>341.79</v>
      </c>
      <c r="K9528">
        <f>Passenger_Data[[#This Row],[Price_USD]]*1</f>
        <v>341.79</v>
      </c>
      <c r="L9528">
        <v>45</v>
      </c>
      <c r="M9528" t="s">
        <v>30</v>
      </c>
      <c r="N9528" t="s">
        <v>31</v>
      </c>
      <c r="O9528" t="s">
        <v>42</v>
      </c>
      <c r="P9528" t="s">
        <v>50</v>
      </c>
      <c r="Q9528">
        <v>0</v>
      </c>
      <c r="R9528" t="s">
        <v>65</v>
      </c>
      <c r="S9528" t="s">
        <v>61</v>
      </c>
      <c r="T9528">
        <v>9.1999999999999993</v>
      </c>
      <c r="U9528">
        <v>12</v>
      </c>
      <c r="V9528">
        <v>112</v>
      </c>
      <c r="W9528">
        <v>0</v>
      </c>
      <c r="X9528">
        <v>0</v>
      </c>
      <c r="Y9528" t="s">
        <v>36</v>
      </c>
    </row>
    <row r="9529" spans="1:25" x14ac:dyDescent="0.25">
      <c r="A9529" t="s">
        <v>11578</v>
      </c>
      <c r="B9529" t="s">
        <v>526</v>
      </c>
      <c r="C9529" t="s">
        <v>82</v>
      </c>
      <c r="D9529" t="s">
        <v>39</v>
      </c>
      <c r="E9529" t="s">
        <v>49</v>
      </c>
      <c r="F9529" s="1" t="s">
        <v>21583</v>
      </c>
      <c r="G9529">
        <v>255</v>
      </c>
      <c r="H9529" t="s">
        <v>86</v>
      </c>
      <c r="I9529">
        <v>1439</v>
      </c>
      <c r="J9529">
        <v>431.47</v>
      </c>
      <c r="K9529">
        <f>Passenger_Data[[#This Row],[Price_USD]]*1</f>
        <v>431.47</v>
      </c>
      <c r="L9529">
        <v>54</v>
      </c>
      <c r="M9529" t="s">
        <v>40</v>
      </c>
      <c r="N9529" t="s">
        <v>41</v>
      </c>
      <c r="O9529" t="s">
        <v>42</v>
      </c>
      <c r="P9529" t="s">
        <v>50</v>
      </c>
      <c r="Q9529">
        <v>2</v>
      </c>
      <c r="R9529" t="s">
        <v>65</v>
      </c>
      <c r="S9529" t="s">
        <v>61</v>
      </c>
      <c r="T9529">
        <v>9.1</v>
      </c>
      <c r="U9529">
        <v>12</v>
      </c>
      <c r="V9529">
        <v>99</v>
      </c>
      <c r="W9529">
        <v>0</v>
      </c>
      <c r="X9529">
        <v>0</v>
      </c>
      <c r="Y9529" t="s">
        <v>36</v>
      </c>
    </row>
    <row r="9530" spans="1:25" x14ac:dyDescent="0.25">
      <c r="A9530" t="s">
        <v>11579</v>
      </c>
      <c r="B9530" t="s">
        <v>5191</v>
      </c>
      <c r="C9530" t="s">
        <v>26</v>
      </c>
      <c r="D9530" t="s">
        <v>59</v>
      </c>
      <c r="E9530" t="s">
        <v>39</v>
      </c>
      <c r="F9530" s="1" t="s">
        <v>21584</v>
      </c>
      <c r="G9530">
        <v>178</v>
      </c>
      <c r="H9530" t="s">
        <v>29</v>
      </c>
      <c r="I9530">
        <v>1342</v>
      </c>
      <c r="J9530">
        <v>258.82</v>
      </c>
      <c r="K9530">
        <f>Passenger_Data[[#This Row],[Price_USD]]*1</f>
        <v>258.82</v>
      </c>
      <c r="L9530">
        <v>24</v>
      </c>
      <c r="M9530" t="s">
        <v>40</v>
      </c>
      <c r="N9530" t="s">
        <v>41</v>
      </c>
      <c r="O9530" t="s">
        <v>32</v>
      </c>
      <c r="P9530" t="s">
        <v>83</v>
      </c>
      <c r="Q9530">
        <v>0</v>
      </c>
      <c r="R9530" t="s">
        <v>65</v>
      </c>
      <c r="S9530" t="s">
        <v>35</v>
      </c>
      <c r="T9530">
        <v>6</v>
      </c>
      <c r="U9530">
        <v>5</v>
      </c>
      <c r="V9530">
        <v>18</v>
      </c>
      <c r="W9530">
        <v>0</v>
      </c>
      <c r="X9530">
        <v>0</v>
      </c>
      <c r="Y9530" t="s">
        <v>36</v>
      </c>
    </row>
    <row r="9531" spans="1:25" x14ac:dyDescent="0.25">
      <c r="A9531" t="s">
        <v>11580</v>
      </c>
      <c r="B9531" t="s">
        <v>1829</v>
      </c>
      <c r="C9531" t="s">
        <v>54</v>
      </c>
      <c r="D9531" t="s">
        <v>64</v>
      </c>
      <c r="E9531" t="s">
        <v>59</v>
      </c>
      <c r="F9531" s="1" t="s">
        <v>21585</v>
      </c>
      <c r="G9531">
        <v>275</v>
      </c>
      <c r="H9531" t="s">
        <v>29</v>
      </c>
      <c r="I9531">
        <v>1022</v>
      </c>
      <c r="J9531">
        <v>457.42</v>
      </c>
      <c r="K9531">
        <f>Passenger_Data[[#This Row],[Price_USD]]*1</f>
        <v>457.42</v>
      </c>
      <c r="L9531">
        <v>69</v>
      </c>
      <c r="M9531" t="s">
        <v>30</v>
      </c>
      <c r="N9531" t="s">
        <v>31</v>
      </c>
      <c r="O9531" t="s">
        <v>32</v>
      </c>
      <c r="P9531" t="s">
        <v>50</v>
      </c>
      <c r="Q9531">
        <v>0</v>
      </c>
      <c r="R9531" t="s">
        <v>51</v>
      </c>
      <c r="S9531" t="s">
        <v>61</v>
      </c>
      <c r="T9531">
        <v>4.0999999999999996</v>
      </c>
      <c r="U9531">
        <v>4</v>
      </c>
      <c r="V9531">
        <v>45</v>
      </c>
      <c r="W9531">
        <v>0</v>
      </c>
      <c r="X9531">
        <v>0</v>
      </c>
      <c r="Y9531" t="s">
        <v>45</v>
      </c>
    </row>
    <row r="9532" spans="1:25" x14ac:dyDescent="0.25">
      <c r="A9532" t="s">
        <v>11581</v>
      </c>
      <c r="B9532" t="s">
        <v>4260</v>
      </c>
      <c r="C9532" t="s">
        <v>82</v>
      </c>
      <c r="D9532" t="s">
        <v>59</v>
      </c>
      <c r="E9532" t="s">
        <v>59</v>
      </c>
      <c r="F9532" s="1" t="s">
        <v>21586</v>
      </c>
      <c r="G9532">
        <v>240</v>
      </c>
      <c r="H9532" t="s">
        <v>29</v>
      </c>
      <c r="I9532">
        <v>1410</v>
      </c>
      <c r="J9532">
        <v>291.74</v>
      </c>
      <c r="K9532">
        <f>Passenger_Data[[#This Row],[Price_USD]]*1</f>
        <v>291.74</v>
      </c>
      <c r="L9532">
        <v>33</v>
      </c>
      <c r="M9532" t="s">
        <v>40</v>
      </c>
      <c r="N9532" t="s">
        <v>60</v>
      </c>
      <c r="O9532" t="s">
        <v>33</v>
      </c>
      <c r="P9532" t="s">
        <v>50</v>
      </c>
      <c r="Q9532">
        <v>0</v>
      </c>
      <c r="R9532" t="s">
        <v>34</v>
      </c>
      <c r="S9532" t="s">
        <v>68</v>
      </c>
      <c r="T9532">
        <v>4.9000000000000004</v>
      </c>
      <c r="U9532">
        <v>14</v>
      </c>
      <c r="V9532">
        <v>94</v>
      </c>
      <c r="W9532">
        <v>1</v>
      </c>
      <c r="X9532">
        <v>0</v>
      </c>
      <c r="Y9532" t="s">
        <v>36</v>
      </c>
    </row>
    <row r="9533" spans="1:25" x14ac:dyDescent="0.25">
      <c r="A9533" t="s">
        <v>11582</v>
      </c>
      <c r="B9533" t="s">
        <v>3471</v>
      </c>
      <c r="C9533" t="s">
        <v>82</v>
      </c>
      <c r="D9533" t="s">
        <v>39</v>
      </c>
      <c r="E9533" t="s">
        <v>76</v>
      </c>
      <c r="F9533" s="1" t="s">
        <v>21587</v>
      </c>
      <c r="G9533">
        <v>104</v>
      </c>
      <c r="H9533" t="s">
        <v>29</v>
      </c>
      <c r="I9533">
        <v>1342</v>
      </c>
      <c r="J9533">
        <v>435.34</v>
      </c>
      <c r="K9533">
        <f>Passenger_Data[[#This Row],[Price_USD]]*1</f>
        <v>435.34</v>
      </c>
      <c r="L9533">
        <v>18</v>
      </c>
      <c r="M9533" t="s">
        <v>30</v>
      </c>
      <c r="N9533" t="s">
        <v>31</v>
      </c>
      <c r="O9533" t="s">
        <v>33</v>
      </c>
      <c r="P9533" t="s">
        <v>83</v>
      </c>
      <c r="Q9533">
        <v>1</v>
      </c>
      <c r="R9533" t="s">
        <v>34</v>
      </c>
      <c r="S9533" t="s">
        <v>61</v>
      </c>
      <c r="T9533">
        <v>9.6</v>
      </c>
      <c r="U9533">
        <v>6</v>
      </c>
      <c r="V9533">
        <v>73</v>
      </c>
      <c r="W9533">
        <v>0</v>
      </c>
      <c r="X9533">
        <v>0</v>
      </c>
      <c r="Y9533" t="s">
        <v>36</v>
      </c>
    </row>
    <row r="9534" spans="1:25" x14ac:dyDescent="0.25">
      <c r="A9534" t="s">
        <v>11583</v>
      </c>
      <c r="B9534" t="s">
        <v>1637</v>
      </c>
      <c r="C9534" t="s">
        <v>26</v>
      </c>
      <c r="D9534" t="s">
        <v>39</v>
      </c>
      <c r="E9534" t="s">
        <v>55</v>
      </c>
      <c r="F9534" s="1" t="s">
        <v>21588</v>
      </c>
      <c r="G9534">
        <v>238</v>
      </c>
      <c r="H9534" t="s">
        <v>29</v>
      </c>
      <c r="I9534">
        <v>1230</v>
      </c>
      <c r="J9534">
        <v>301.73</v>
      </c>
      <c r="K9534">
        <f>Passenger_Data[[#This Row],[Price_USD]]*1</f>
        <v>301.73</v>
      </c>
      <c r="L9534">
        <v>70</v>
      </c>
      <c r="M9534" t="s">
        <v>40</v>
      </c>
      <c r="N9534" t="s">
        <v>31</v>
      </c>
      <c r="O9534" t="s">
        <v>42</v>
      </c>
      <c r="P9534" t="s">
        <v>50</v>
      </c>
      <c r="Q9534">
        <v>0</v>
      </c>
      <c r="R9534" t="s">
        <v>43</v>
      </c>
      <c r="S9534" t="s">
        <v>68</v>
      </c>
      <c r="T9534">
        <v>7.4</v>
      </c>
      <c r="U9534">
        <v>3</v>
      </c>
      <c r="V9534">
        <v>24</v>
      </c>
      <c r="W9534">
        <v>0</v>
      </c>
      <c r="X9534">
        <v>0</v>
      </c>
      <c r="Y9534" t="s">
        <v>45</v>
      </c>
    </row>
    <row r="9535" spans="1:25" x14ac:dyDescent="0.25">
      <c r="A9535" t="s">
        <v>11584</v>
      </c>
      <c r="B9535" t="s">
        <v>894</v>
      </c>
      <c r="C9535" t="s">
        <v>26</v>
      </c>
      <c r="D9535" t="s">
        <v>28</v>
      </c>
      <c r="E9535" t="s">
        <v>49</v>
      </c>
      <c r="F9535" s="1" t="s">
        <v>21589</v>
      </c>
      <c r="G9535">
        <v>140</v>
      </c>
      <c r="H9535" t="s">
        <v>29</v>
      </c>
      <c r="I9535">
        <v>1507</v>
      </c>
      <c r="J9535">
        <v>408.66</v>
      </c>
      <c r="K9535">
        <f>Passenger_Data[[#This Row],[Price_USD]]*1</f>
        <v>408.66</v>
      </c>
      <c r="L9535">
        <v>68</v>
      </c>
      <c r="M9535" t="s">
        <v>30</v>
      </c>
      <c r="N9535" t="s">
        <v>41</v>
      </c>
      <c r="O9535" t="s">
        <v>32</v>
      </c>
      <c r="P9535" t="s">
        <v>50</v>
      </c>
      <c r="Q9535">
        <v>0</v>
      </c>
      <c r="R9535" t="s">
        <v>65</v>
      </c>
      <c r="S9535" t="s">
        <v>61</v>
      </c>
      <c r="T9535">
        <v>6.6</v>
      </c>
      <c r="U9535">
        <v>11</v>
      </c>
      <c r="V9535">
        <v>87</v>
      </c>
      <c r="W9535">
        <v>1</v>
      </c>
      <c r="X9535">
        <v>0</v>
      </c>
      <c r="Y9535" t="s">
        <v>77</v>
      </c>
    </row>
    <row r="9536" spans="1:25" x14ac:dyDescent="0.25">
      <c r="A9536" t="s">
        <v>11585</v>
      </c>
      <c r="B9536" t="s">
        <v>191</v>
      </c>
      <c r="C9536" t="s">
        <v>73</v>
      </c>
      <c r="D9536" t="s">
        <v>27</v>
      </c>
      <c r="E9536" t="s">
        <v>55</v>
      </c>
      <c r="F9536" s="1" t="s">
        <v>21590</v>
      </c>
      <c r="G9536">
        <v>166</v>
      </c>
      <c r="H9536" t="s">
        <v>29</v>
      </c>
      <c r="I9536">
        <v>1473</v>
      </c>
      <c r="J9536">
        <v>454.48</v>
      </c>
      <c r="K9536">
        <f>Passenger_Data[[#This Row],[Price_USD]]*1</f>
        <v>454.48</v>
      </c>
      <c r="L9536">
        <v>25</v>
      </c>
      <c r="M9536" t="s">
        <v>30</v>
      </c>
      <c r="N9536" t="s">
        <v>31</v>
      </c>
      <c r="O9536" t="s">
        <v>42</v>
      </c>
      <c r="P9536" t="s">
        <v>264</v>
      </c>
      <c r="Q9536">
        <v>1</v>
      </c>
      <c r="R9536" t="s">
        <v>65</v>
      </c>
      <c r="S9536" t="s">
        <v>68</v>
      </c>
      <c r="T9536">
        <v>9.6</v>
      </c>
      <c r="U9536">
        <v>0</v>
      </c>
      <c r="V9536">
        <v>29</v>
      </c>
      <c r="W9536">
        <v>0</v>
      </c>
      <c r="X9536">
        <v>0</v>
      </c>
      <c r="Y9536" t="s">
        <v>45</v>
      </c>
    </row>
    <row r="9537" spans="1:25" x14ac:dyDescent="0.25">
      <c r="A9537" t="s">
        <v>11586</v>
      </c>
      <c r="B9537" t="s">
        <v>8338</v>
      </c>
      <c r="C9537" t="s">
        <v>73</v>
      </c>
      <c r="D9537" t="s">
        <v>28</v>
      </c>
      <c r="E9537" t="s">
        <v>64</v>
      </c>
      <c r="F9537" s="1" t="s">
        <v>21591</v>
      </c>
      <c r="G9537">
        <v>228</v>
      </c>
      <c r="H9537" t="s">
        <v>29</v>
      </c>
      <c r="I9537">
        <v>1506</v>
      </c>
      <c r="J9537">
        <v>277.17</v>
      </c>
      <c r="K9537">
        <f>Passenger_Data[[#This Row],[Price_USD]]*1</f>
        <v>277.17</v>
      </c>
      <c r="L9537">
        <v>53</v>
      </c>
      <c r="M9537" t="s">
        <v>40</v>
      </c>
      <c r="N9537" t="s">
        <v>41</v>
      </c>
      <c r="O9537" t="s">
        <v>56</v>
      </c>
      <c r="P9537" t="s">
        <v>50</v>
      </c>
      <c r="Q9537">
        <v>1</v>
      </c>
      <c r="R9537" t="s">
        <v>65</v>
      </c>
      <c r="S9537" t="s">
        <v>61</v>
      </c>
      <c r="T9537">
        <v>6.2</v>
      </c>
      <c r="U9537">
        <v>7</v>
      </c>
      <c r="V9537">
        <v>89</v>
      </c>
      <c r="W9537">
        <v>0</v>
      </c>
      <c r="X9537">
        <v>0</v>
      </c>
      <c r="Y9537" t="s">
        <v>77</v>
      </c>
    </row>
    <row r="9538" spans="1:25" x14ac:dyDescent="0.25">
      <c r="A9538" t="s">
        <v>11587</v>
      </c>
      <c r="B9538" t="s">
        <v>2637</v>
      </c>
      <c r="C9538" t="s">
        <v>48</v>
      </c>
      <c r="D9538" t="s">
        <v>55</v>
      </c>
      <c r="E9538" t="s">
        <v>39</v>
      </c>
      <c r="F9538" s="1" t="s">
        <v>21592</v>
      </c>
      <c r="G9538">
        <v>82</v>
      </c>
      <c r="H9538" t="s">
        <v>29</v>
      </c>
      <c r="I9538">
        <v>1372</v>
      </c>
      <c r="J9538">
        <v>263.75</v>
      </c>
      <c r="K9538">
        <f>Passenger_Data[[#This Row],[Price_USD]]*1</f>
        <v>263.75</v>
      </c>
      <c r="L9538">
        <v>62</v>
      </c>
      <c r="M9538" t="s">
        <v>30</v>
      </c>
      <c r="N9538" t="s">
        <v>31</v>
      </c>
      <c r="O9538" t="s">
        <v>42</v>
      </c>
      <c r="P9538" t="s">
        <v>50</v>
      </c>
      <c r="Q9538">
        <v>3</v>
      </c>
      <c r="R9538" t="s">
        <v>65</v>
      </c>
      <c r="S9538" t="s">
        <v>61</v>
      </c>
      <c r="T9538">
        <v>7.7</v>
      </c>
      <c r="U9538">
        <v>5</v>
      </c>
      <c r="V9538">
        <v>45</v>
      </c>
      <c r="W9538">
        <v>0</v>
      </c>
      <c r="X9538">
        <v>1</v>
      </c>
      <c r="Y9538" t="s">
        <v>36</v>
      </c>
    </row>
    <row r="9539" spans="1:25" x14ac:dyDescent="0.25">
      <c r="A9539" t="s">
        <v>11588</v>
      </c>
      <c r="B9539" t="s">
        <v>3735</v>
      </c>
      <c r="C9539" t="s">
        <v>26</v>
      </c>
      <c r="D9539" t="s">
        <v>55</v>
      </c>
      <c r="E9539" t="s">
        <v>49</v>
      </c>
      <c r="F9539" s="1" t="s">
        <v>21593</v>
      </c>
      <c r="G9539">
        <v>84</v>
      </c>
      <c r="H9539" t="s">
        <v>29</v>
      </c>
      <c r="I9539">
        <v>1299</v>
      </c>
      <c r="J9539">
        <v>442.97</v>
      </c>
      <c r="K9539">
        <f>Passenger_Data[[#This Row],[Price_USD]]*1</f>
        <v>442.97</v>
      </c>
      <c r="L9539">
        <v>31</v>
      </c>
      <c r="M9539" t="s">
        <v>40</v>
      </c>
      <c r="N9539" t="s">
        <v>31</v>
      </c>
      <c r="O9539" t="s">
        <v>33</v>
      </c>
      <c r="P9539" t="s">
        <v>83</v>
      </c>
      <c r="Q9539">
        <v>1</v>
      </c>
      <c r="R9539" t="s">
        <v>65</v>
      </c>
      <c r="S9539" t="s">
        <v>61</v>
      </c>
      <c r="T9539">
        <v>6.6</v>
      </c>
      <c r="U9539">
        <v>14</v>
      </c>
      <c r="V9539">
        <v>75</v>
      </c>
      <c r="W9539">
        <v>1</v>
      </c>
      <c r="X9539">
        <v>1</v>
      </c>
      <c r="Y9539" t="s">
        <v>77</v>
      </c>
    </row>
    <row r="9540" spans="1:25" x14ac:dyDescent="0.25">
      <c r="A9540" t="s">
        <v>11589</v>
      </c>
      <c r="B9540" t="s">
        <v>586</v>
      </c>
      <c r="C9540" t="s">
        <v>82</v>
      </c>
      <c r="D9540" t="s">
        <v>55</v>
      </c>
      <c r="E9540" t="s">
        <v>59</v>
      </c>
      <c r="F9540" s="1" t="s">
        <v>21594</v>
      </c>
      <c r="G9540">
        <v>140</v>
      </c>
      <c r="H9540" t="s">
        <v>29</v>
      </c>
      <c r="I9540">
        <v>1155</v>
      </c>
      <c r="J9540">
        <v>323.39999999999998</v>
      </c>
      <c r="K9540">
        <f>Passenger_Data[[#This Row],[Price_USD]]*1</f>
        <v>323.39999999999998</v>
      </c>
      <c r="L9540">
        <v>65</v>
      </c>
      <c r="M9540" t="s">
        <v>40</v>
      </c>
      <c r="N9540" t="s">
        <v>31</v>
      </c>
      <c r="O9540" t="s">
        <v>42</v>
      </c>
      <c r="P9540" t="s">
        <v>83</v>
      </c>
      <c r="Q9540">
        <v>3</v>
      </c>
      <c r="R9540" t="s">
        <v>65</v>
      </c>
      <c r="S9540" t="s">
        <v>35</v>
      </c>
      <c r="T9540">
        <v>8.4</v>
      </c>
      <c r="U9540">
        <v>2</v>
      </c>
      <c r="V9540">
        <v>83</v>
      </c>
      <c r="W9540">
        <v>1</v>
      </c>
      <c r="X9540">
        <v>0</v>
      </c>
      <c r="Y9540" t="s">
        <v>45</v>
      </c>
    </row>
    <row r="9541" spans="1:25" x14ac:dyDescent="0.25">
      <c r="A9541" t="s">
        <v>11590</v>
      </c>
      <c r="B9541" t="s">
        <v>2432</v>
      </c>
      <c r="C9541" t="s">
        <v>48</v>
      </c>
      <c r="D9541" t="s">
        <v>28</v>
      </c>
      <c r="E9541" t="s">
        <v>55</v>
      </c>
      <c r="F9541" s="1" t="s">
        <v>21595</v>
      </c>
      <c r="G9541">
        <v>160</v>
      </c>
      <c r="H9541" t="s">
        <v>86</v>
      </c>
      <c r="I9541">
        <v>1294</v>
      </c>
      <c r="J9541">
        <v>363.57</v>
      </c>
      <c r="K9541">
        <f>Passenger_Data[[#This Row],[Price_USD]]*1</f>
        <v>363.57</v>
      </c>
      <c r="L9541">
        <v>21</v>
      </c>
      <c r="M9541" t="s">
        <v>30</v>
      </c>
      <c r="N9541" t="s">
        <v>31</v>
      </c>
      <c r="O9541" t="s">
        <v>33</v>
      </c>
      <c r="P9541" t="s">
        <v>50</v>
      </c>
      <c r="Q9541">
        <v>0</v>
      </c>
      <c r="R9541" t="s">
        <v>34</v>
      </c>
      <c r="S9541" t="s">
        <v>35</v>
      </c>
      <c r="T9541">
        <v>9.9</v>
      </c>
      <c r="U9541">
        <v>1</v>
      </c>
      <c r="V9541">
        <v>5</v>
      </c>
      <c r="W9541">
        <v>0</v>
      </c>
      <c r="X9541">
        <v>0</v>
      </c>
      <c r="Y9541" t="s">
        <v>45</v>
      </c>
    </row>
    <row r="9542" spans="1:25" x14ac:dyDescent="0.25">
      <c r="A9542" t="s">
        <v>11591</v>
      </c>
      <c r="B9542" t="s">
        <v>4419</v>
      </c>
      <c r="C9542" t="s">
        <v>82</v>
      </c>
      <c r="D9542" t="s">
        <v>27</v>
      </c>
      <c r="E9542" t="s">
        <v>76</v>
      </c>
      <c r="F9542" s="1" t="s">
        <v>21596</v>
      </c>
      <c r="G9542">
        <v>189</v>
      </c>
      <c r="H9542" t="s">
        <v>29</v>
      </c>
      <c r="I9542">
        <v>1117</v>
      </c>
      <c r="J9542">
        <v>481.61</v>
      </c>
      <c r="K9542">
        <f>Passenger_Data[[#This Row],[Price_USD]]*1</f>
        <v>481.61</v>
      </c>
      <c r="L9542">
        <v>78</v>
      </c>
      <c r="M9542" t="s">
        <v>30</v>
      </c>
      <c r="N9542" t="s">
        <v>41</v>
      </c>
      <c r="O9542" t="s">
        <v>33</v>
      </c>
      <c r="P9542" t="s">
        <v>50</v>
      </c>
      <c r="Q9542">
        <v>0</v>
      </c>
      <c r="R9542" t="s">
        <v>65</v>
      </c>
      <c r="S9542" t="s">
        <v>68</v>
      </c>
      <c r="T9542">
        <v>7.4</v>
      </c>
      <c r="U9542">
        <v>4</v>
      </c>
      <c r="V9542">
        <v>13</v>
      </c>
      <c r="W9542">
        <v>0</v>
      </c>
      <c r="X9542">
        <v>0</v>
      </c>
      <c r="Y9542" t="s">
        <v>77</v>
      </c>
    </row>
    <row r="9543" spans="1:25" x14ac:dyDescent="0.25">
      <c r="A9543" t="s">
        <v>11592</v>
      </c>
      <c r="B9543" t="s">
        <v>2127</v>
      </c>
      <c r="C9543" t="s">
        <v>73</v>
      </c>
      <c r="D9543" t="s">
        <v>64</v>
      </c>
      <c r="E9543" t="s">
        <v>59</v>
      </c>
      <c r="F9543" s="1" t="s">
        <v>21597</v>
      </c>
      <c r="G9543">
        <v>201</v>
      </c>
      <c r="H9543" t="s">
        <v>29</v>
      </c>
      <c r="I9543">
        <v>749</v>
      </c>
      <c r="J9543">
        <v>323.91000000000003</v>
      </c>
      <c r="K9543">
        <f>Passenger_Data[[#This Row],[Price_USD]]*1</f>
        <v>323.91000000000003</v>
      </c>
      <c r="L9543">
        <v>54</v>
      </c>
      <c r="M9543" t="s">
        <v>40</v>
      </c>
      <c r="N9543" t="s">
        <v>31</v>
      </c>
      <c r="O9543" t="s">
        <v>56</v>
      </c>
      <c r="P9543" t="s">
        <v>83</v>
      </c>
      <c r="Q9543">
        <v>1</v>
      </c>
      <c r="R9543" t="s">
        <v>65</v>
      </c>
      <c r="S9543" t="s">
        <v>61</v>
      </c>
      <c r="T9543">
        <v>7.9</v>
      </c>
      <c r="U9543">
        <v>5</v>
      </c>
      <c r="V9543">
        <v>71</v>
      </c>
      <c r="W9543">
        <v>0</v>
      </c>
      <c r="X9543">
        <v>0</v>
      </c>
      <c r="Y9543" t="s">
        <v>77</v>
      </c>
    </row>
    <row r="9544" spans="1:25" x14ac:dyDescent="0.25">
      <c r="A9544" t="s">
        <v>11593</v>
      </c>
      <c r="B9544" t="s">
        <v>2216</v>
      </c>
      <c r="C9544" t="s">
        <v>73</v>
      </c>
      <c r="D9544" t="s">
        <v>49</v>
      </c>
      <c r="E9544" t="s">
        <v>55</v>
      </c>
      <c r="F9544" s="1" t="s">
        <v>21598</v>
      </c>
      <c r="G9544">
        <v>222</v>
      </c>
      <c r="H9544" t="s">
        <v>108</v>
      </c>
      <c r="I9544">
        <v>968</v>
      </c>
      <c r="J9544">
        <v>411.73</v>
      </c>
      <c r="K9544">
        <f>Passenger_Data[[#This Row],[Price_USD]]*1</f>
        <v>411.73</v>
      </c>
      <c r="L9544">
        <v>41</v>
      </c>
      <c r="M9544" t="s">
        <v>40</v>
      </c>
      <c r="N9544" t="s">
        <v>60</v>
      </c>
      <c r="O9544" t="s">
        <v>33</v>
      </c>
      <c r="P9544" t="s">
        <v>83</v>
      </c>
      <c r="Q9544">
        <v>1</v>
      </c>
      <c r="R9544" t="s">
        <v>43</v>
      </c>
      <c r="S9544" t="s">
        <v>61</v>
      </c>
      <c r="T9544">
        <v>8</v>
      </c>
      <c r="U9544">
        <v>1</v>
      </c>
      <c r="V9544">
        <v>74</v>
      </c>
      <c r="W9544">
        <v>0</v>
      </c>
      <c r="X9544">
        <v>1</v>
      </c>
      <c r="Y9544" t="s">
        <v>36</v>
      </c>
    </row>
    <row r="9545" spans="1:25" x14ac:dyDescent="0.25">
      <c r="A9545" t="s">
        <v>11594</v>
      </c>
      <c r="B9545" t="s">
        <v>9940</v>
      </c>
      <c r="C9545" t="s">
        <v>26</v>
      </c>
      <c r="D9545" t="s">
        <v>39</v>
      </c>
      <c r="E9545" t="s">
        <v>76</v>
      </c>
      <c r="F9545" s="1" t="s">
        <v>21599</v>
      </c>
      <c r="G9545">
        <v>147</v>
      </c>
      <c r="H9545" t="s">
        <v>29</v>
      </c>
      <c r="I9545">
        <v>1113</v>
      </c>
      <c r="J9545">
        <v>344.85</v>
      </c>
      <c r="K9545">
        <f>Passenger_Data[[#This Row],[Price_USD]]*1</f>
        <v>344.85</v>
      </c>
      <c r="L9545">
        <v>64</v>
      </c>
      <c r="M9545" t="s">
        <v>30</v>
      </c>
      <c r="N9545" t="s">
        <v>41</v>
      </c>
      <c r="O9545" t="s">
        <v>56</v>
      </c>
      <c r="P9545" t="s">
        <v>83</v>
      </c>
      <c r="Q9545">
        <v>1</v>
      </c>
      <c r="R9545" t="s">
        <v>65</v>
      </c>
      <c r="S9545" t="s">
        <v>35</v>
      </c>
      <c r="T9545">
        <v>10</v>
      </c>
      <c r="U9545">
        <v>1</v>
      </c>
      <c r="V9545">
        <v>83</v>
      </c>
      <c r="W9545">
        <v>0</v>
      </c>
      <c r="X9545">
        <v>0</v>
      </c>
      <c r="Y9545" t="s">
        <v>45</v>
      </c>
    </row>
    <row r="9546" spans="1:25" x14ac:dyDescent="0.25">
      <c r="A9546" t="s">
        <v>11595</v>
      </c>
      <c r="B9546" t="s">
        <v>2561</v>
      </c>
      <c r="C9546" t="s">
        <v>73</v>
      </c>
      <c r="D9546" t="s">
        <v>64</v>
      </c>
      <c r="E9546" t="s">
        <v>49</v>
      </c>
      <c r="F9546" s="1" t="s">
        <v>21600</v>
      </c>
      <c r="G9546">
        <v>147</v>
      </c>
      <c r="H9546" t="s">
        <v>29</v>
      </c>
      <c r="I9546">
        <v>1396</v>
      </c>
      <c r="J9546">
        <v>379.12</v>
      </c>
      <c r="K9546">
        <f>Passenger_Data[[#This Row],[Price_USD]]*1</f>
        <v>379.12</v>
      </c>
      <c r="L9546">
        <v>49</v>
      </c>
      <c r="M9546" t="s">
        <v>30</v>
      </c>
      <c r="N9546" t="s">
        <v>31</v>
      </c>
      <c r="O9546" t="s">
        <v>42</v>
      </c>
      <c r="P9546" t="s">
        <v>50</v>
      </c>
      <c r="Q9546">
        <v>0</v>
      </c>
      <c r="R9546" t="s">
        <v>65</v>
      </c>
      <c r="S9546" t="s">
        <v>44</v>
      </c>
      <c r="T9546">
        <v>9</v>
      </c>
      <c r="U9546">
        <v>4</v>
      </c>
      <c r="V9546">
        <v>70</v>
      </c>
      <c r="W9546">
        <v>0</v>
      </c>
      <c r="X9546">
        <v>0</v>
      </c>
      <c r="Y9546" t="s">
        <v>36</v>
      </c>
    </row>
    <row r="9547" spans="1:25" x14ac:dyDescent="0.25">
      <c r="A9547" t="s">
        <v>11596</v>
      </c>
      <c r="B9547" t="s">
        <v>5473</v>
      </c>
      <c r="C9547" t="s">
        <v>54</v>
      </c>
      <c r="D9547" t="s">
        <v>28</v>
      </c>
      <c r="E9547" t="s">
        <v>27</v>
      </c>
      <c r="F9547" s="1" t="s">
        <v>21601</v>
      </c>
      <c r="G9547">
        <v>185</v>
      </c>
      <c r="H9547" t="s">
        <v>86</v>
      </c>
      <c r="I9547">
        <v>1203</v>
      </c>
      <c r="J9547">
        <v>519.57000000000005</v>
      </c>
      <c r="K9547">
        <f>Passenger_Data[[#This Row],[Price_USD]]*1</f>
        <v>519.57000000000005</v>
      </c>
      <c r="L9547">
        <v>72</v>
      </c>
      <c r="M9547" t="s">
        <v>30</v>
      </c>
      <c r="N9547" t="s">
        <v>31</v>
      </c>
      <c r="O9547" t="s">
        <v>32</v>
      </c>
      <c r="P9547" t="s">
        <v>50</v>
      </c>
      <c r="Q9547">
        <v>0</v>
      </c>
      <c r="R9547" t="s">
        <v>65</v>
      </c>
      <c r="S9547" t="s">
        <v>61</v>
      </c>
      <c r="T9547">
        <v>5.7</v>
      </c>
      <c r="U9547">
        <v>1</v>
      </c>
      <c r="V9547">
        <v>19</v>
      </c>
      <c r="W9547">
        <v>0</v>
      </c>
      <c r="X9547">
        <v>0</v>
      </c>
      <c r="Y9547" t="s">
        <v>36</v>
      </c>
    </row>
    <row r="9548" spans="1:25" x14ac:dyDescent="0.25">
      <c r="A9548" t="s">
        <v>11597</v>
      </c>
      <c r="B9548" t="s">
        <v>1476</v>
      </c>
      <c r="C9548" t="s">
        <v>73</v>
      </c>
      <c r="D9548" t="s">
        <v>76</v>
      </c>
      <c r="E9548" t="s">
        <v>27</v>
      </c>
      <c r="F9548" s="1" t="s">
        <v>21602</v>
      </c>
      <c r="G9548">
        <v>97</v>
      </c>
      <c r="H9548" t="s">
        <v>29</v>
      </c>
      <c r="I9548">
        <v>1329</v>
      </c>
      <c r="J9548">
        <v>196.11</v>
      </c>
      <c r="K9548">
        <f>Passenger_Data[[#This Row],[Price_USD]]*1</f>
        <v>196.11</v>
      </c>
      <c r="L9548">
        <v>49</v>
      </c>
      <c r="M9548" t="s">
        <v>30</v>
      </c>
      <c r="N9548" t="s">
        <v>31</v>
      </c>
      <c r="O9548" t="s">
        <v>56</v>
      </c>
      <c r="P9548" t="s">
        <v>50</v>
      </c>
      <c r="Q9548">
        <v>0</v>
      </c>
      <c r="R9548" t="s">
        <v>65</v>
      </c>
      <c r="S9548" t="s">
        <v>68</v>
      </c>
      <c r="T9548">
        <v>6.9</v>
      </c>
      <c r="U9548">
        <v>4</v>
      </c>
      <c r="V9548">
        <v>104</v>
      </c>
      <c r="W9548">
        <v>0</v>
      </c>
      <c r="X9548">
        <v>0</v>
      </c>
      <c r="Y9548" t="s">
        <v>45</v>
      </c>
    </row>
    <row r="9549" spans="1:25" x14ac:dyDescent="0.25">
      <c r="A9549" t="s">
        <v>11598</v>
      </c>
      <c r="B9549" t="s">
        <v>4171</v>
      </c>
      <c r="C9549" t="s">
        <v>48</v>
      </c>
      <c r="D9549" t="s">
        <v>49</v>
      </c>
      <c r="E9549" t="s">
        <v>27</v>
      </c>
      <c r="F9549" s="1" t="s">
        <v>21603</v>
      </c>
      <c r="G9549">
        <v>137</v>
      </c>
      <c r="H9549" t="s">
        <v>86</v>
      </c>
      <c r="I9549">
        <v>1455</v>
      </c>
      <c r="J9549">
        <v>329.71</v>
      </c>
      <c r="K9549">
        <f>Passenger_Data[[#This Row],[Price_USD]]*1</f>
        <v>329.71</v>
      </c>
      <c r="L9549">
        <v>22</v>
      </c>
      <c r="M9549" t="s">
        <v>30</v>
      </c>
      <c r="N9549" t="s">
        <v>31</v>
      </c>
      <c r="O9549" t="s">
        <v>32</v>
      </c>
      <c r="P9549" t="s">
        <v>50</v>
      </c>
      <c r="Q9549">
        <v>0</v>
      </c>
      <c r="R9549" t="s">
        <v>65</v>
      </c>
      <c r="S9549" t="s">
        <v>35</v>
      </c>
      <c r="T9549">
        <v>6.6</v>
      </c>
      <c r="U9549">
        <v>7</v>
      </c>
      <c r="V9549">
        <v>78</v>
      </c>
      <c r="W9549">
        <v>0</v>
      </c>
      <c r="X9549">
        <v>0</v>
      </c>
      <c r="Y9549" t="s">
        <v>45</v>
      </c>
    </row>
    <row r="9550" spans="1:25" x14ac:dyDescent="0.25">
      <c r="A9550" t="s">
        <v>11599</v>
      </c>
      <c r="B9550" t="s">
        <v>3961</v>
      </c>
      <c r="C9550" t="s">
        <v>54</v>
      </c>
      <c r="D9550" t="s">
        <v>49</v>
      </c>
      <c r="E9550" t="s">
        <v>27</v>
      </c>
      <c r="F9550" s="1" t="s">
        <v>21604</v>
      </c>
      <c r="G9550">
        <v>237</v>
      </c>
      <c r="H9550" t="s">
        <v>29</v>
      </c>
      <c r="I9550">
        <v>1451</v>
      </c>
      <c r="J9550">
        <v>231.14</v>
      </c>
      <c r="K9550">
        <f>Passenger_Data[[#This Row],[Price_USD]]*1</f>
        <v>231.14</v>
      </c>
      <c r="L9550">
        <v>61</v>
      </c>
      <c r="M9550" t="s">
        <v>40</v>
      </c>
      <c r="N9550" t="s">
        <v>31</v>
      </c>
      <c r="O9550" t="s">
        <v>33</v>
      </c>
      <c r="P9550" t="s">
        <v>50</v>
      </c>
      <c r="Q9550">
        <v>3</v>
      </c>
      <c r="R9550" t="s">
        <v>51</v>
      </c>
      <c r="S9550" t="s">
        <v>61</v>
      </c>
      <c r="T9550">
        <v>4.2</v>
      </c>
      <c r="U9550">
        <v>6</v>
      </c>
      <c r="V9550">
        <v>44</v>
      </c>
      <c r="W9550">
        <v>1</v>
      </c>
      <c r="X9550">
        <v>0</v>
      </c>
      <c r="Y9550" t="s">
        <v>77</v>
      </c>
    </row>
    <row r="9551" spans="1:25" x14ac:dyDescent="0.25">
      <c r="A9551" t="s">
        <v>11600</v>
      </c>
      <c r="B9551" t="s">
        <v>3518</v>
      </c>
      <c r="C9551" t="s">
        <v>82</v>
      </c>
      <c r="D9551" t="s">
        <v>76</v>
      </c>
      <c r="E9551" t="s">
        <v>27</v>
      </c>
      <c r="F9551" s="1" t="s">
        <v>21605</v>
      </c>
      <c r="G9551">
        <v>128</v>
      </c>
      <c r="H9551" t="s">
        <v>29</v>
      </c>
      <c r="I9551">
        <v>1269</v>
      </c>
      <c r="J9551">
        <v>395.12</v>
      </c>
      <c r="K9551">
        <f>Passenger_Data[[#This Row],[Price_USD]]*1</f>
        <v>395.12</v>
      </c>
      <c r="L9551">
        <v>38</v>
      </c>
      <c r="M9551" t="s">
        <v>30</v>
      </c>
      <c r="N9551" t="s">
        <v>31</v>
      </c>
      <c r="O9551" t="s">
        <v>32</v>
      </c>
      <c r="P9551" t="s">
        <v>33</v>
      </c>
      <c r="Q9551">
        <v>3</v>
      </c>
      <c r="R9551" t="s">
        <v>51</v>
      </c>
      <c r="S9551" t="s">
        <v>35</v>
      </c>
      <c r="T9551">
        <v>8.1</v>
      </c>
      <c r="U9551">
        <v>3</v>
      </c>
      <c r="V9551">
        <v>52</v>
      </c>
      <c r="W9551">
        <v>0</v>
      </c>
      <c r="X9551">
        <v>0</v>
      </c>
      <c r="Y9551" t="s">
        <v>36</v>
      </c>
    </row>
    <row r="9552" spans="1:25" x14ac:dyDescent="0.25">
      <c r="A9552" t="s">
        <v>11601</v>
      </c>
      <c r="B9552" t="s">
        <v>3298</v>
      </c>
      <c r="C9552" t="s">
        <v>48</v>
      </c>
      <c r="D9552" t="s">
        <v>28</v>
      </c>
      <c r="E9552" t="s">
        <v>28</v>
      </c>
      <c r="F9552" s="1" t="s">
        <v>21606</v>
      </c>
      <c r="G9552">
        <v>91</v>
      </c>
      <c r="H9552" t="s">
        <v>29</v>
      </c>
      <c r="I9552">
        <v>1092</v>
      </c>
      <c r="J9552">
        <v>502.8</v>
      </c>
      <c r="K9552">
        <f>Passenger_Data[[#This Row],[Price_USD]]*1</f>
        <v>502.8</v>
      </c>
      <c r="L9552">
        <v>24</v>
      </c>
      <c r="M9552" t="s">
        <v>40</v>
      </c>
      <c r="N9552" t="s">
        <v>31</v>
      </c>
      <c r="O9552" t="s">
        <v>33</v>
      </c>
      <c r="P9552" t="s">
        <v>83</v>
      </c>
      <c r="Q9552">
        <v>1</v>
      </c>
      <c r="R9552" t="s">
        <v>65</v>
      </c>
      <c r="S9552" t="s">
        <v>61</v>
      </c>
      <c r="T9552">
        <v>6.5</v>
      </c>
      <c r="U9552">
        <v>18</v>
      </c>
      <c r="V9552">
        <v>102</v>
      </c>
      <c r="W9552">
        <v>1</v>
      </c>
      <c r="X9552">
        <v>0</v>
      </c>
      <c r="Y9552" t="s">
        <v>45</v>
      </c>
    </row>
    <row r="9553" spans="1:25" x14ac:dyDescent="0.25">
      <c r="A9553" t="s">
        <v>11602</v>
      </c>
      <c r="B9553" t="s">
        <v>2679</v>
      </c>
      <c r="C9553" t="s">
        <v>26</v>
      </c>
      <c r="D9553" t="s">
        <v>59</v>
      </c>
      <c r="E9553" t="s">
        <v>59</v>
      </c>
      <c r="F9553" s="1" t="s">
        <v>21607</v>
      </c>
      <c r="G9553">
        <v>104</v>
      </c>
      <c r="H9553" t="s">
        <v>29</v>
      </c>
      <c r="I9553">
        <v>1136</v>
      </c>
      <c r="J9553">
        <v>250.68</v>
      </c>
      <c r="K9553">
        <f>Passenger_Data[[#This Row],[Price_USD]]*1</f>
        <v>250.68</v>
      </c>
      <c r="L9553">
        <v>42</v>
      </c>
      <c r="M9553" t="s">
        <v>40</v>
      </c>
      <c r="N9553" t="s">
        <v>41</v>
      </c>
      <c r="O9553" t="s">
        <v>42</v>
      </c>
      <c r="P9553" t="s">
        <v>83</v>
      </c>
      <c r="Q9553">
        <v>1</v>
      </c>
      <c r="R9553" t="s">
        <v>65</v>
      </c>
      <c r="S9553" t="s">
        <v>68</v>
      </c>
      <c r="T9553">
        <v>7.4</v>
      </c>
      <c r="U9553">
        <v>0</v>
      </c>
      <c r="V9553">
        <v>117</v>
      </c>
      <c r="W9553">
        <v>0</v>
      </c>
      <c r="X9553">
        <v>0</v>
      </c>
      <c r="Y9553" t="s">
        <v>36</v>
      </c>
    </row>
    <row r="9554" spans="1:25" x14ac:dyDescent="0.25">
      <c r="A9554" t="s">
        <v>11603</v>
      </c>
      <c r="B9554" t="s">
        <v>5886</v>
      </c>
      <c r="C9554" t="s">
        <v>48</v>
      </c>
      <c r="D9554" t="s">
        <v>55</v>
      </c>
      <c r="E9554" t="s">
        <v>59</v>
      </c>
      <c r="F9554" s="1" t="s">
        <v>21608</v>
      </c>
      <c r="G9554">
        <v>156</v>
      </c>
      <c r="H9554" t="s">
        <v>29</v>
      </c>
      <c r="I9554">
        <v>1482</v>
      </c>
      <c r="J9554">
        <v>536.29</v>
      </c>
      <c r="K9554">
        <f>Passenger_Data[[#This Row],[Price_USD]]*1</f>
        <v>536.29</v>
      </c>
      <c r="L9554">
        <v>77</v>
      </c>
      <c r="M9554" t="s">
        <v>40</v>
      </c>
      <c r="N9554" t="s">
        <v>31</v>
      </c>
      <c r="O9554" t="s">
        <v>56</v>
      </c>
      <c r="P9554" t="s">
        <v>33</v>
      </c>
      <c r="Q9554">
        <v>2</v>
      </c>
      <c r="R9554" t="s">
        <v>65</v>
      </c>
      <c r="S9554" t="s">
        <v>44</v>
      </c>
      <c r="T9554">
        <v>5.2</v>
      </c>
      <c r="U9554">
        <v>9</v>
      </c>
      <c r="V9554">
        <v>57</v>
      </c>
      <c r="W9554">
        <v>0</v>
      </c>
      <c r="X9554">
        <v>1</v>
      </c>
      <c r="Y9554" t="s">
        <v>36</v>
      </c>
    </row>
    <row r="9555" spans="1:25" x14ac:dyDescent="0.25">
      <c r="A9555" t="s">
        <v>11604</v>
      </c>
      <c r="B9555" t="s">
        <v>1796</v>
      </c>
      <c r="C9555" t="s">
        <v>26</v>
      </c>
      <c r="D9555" t="s">
        <v>55</v>
      </c>
      <c r="E9555" t="s">
        <v>27</v>
      </c>
      <c r="F9555" s="1" t="s">
        <v>21609</v>
      </c>
      <c r="G9555">
        <v>169</v>
      </c>
      <c r="H9555" t="s">
        <v>29</v>
      </c>
      <c r="I9555">
        <v>1209</v>
      </c>
      <c r="J9555">
        <v>435.21</v>
      </c>
      <c r="K9555">
        <f>Passenger_Data[[#This Row],[Price_USD]]*1</f>
        <v>435.21</v>
      </c>
      <c r="L9555">
        <v>20</v>
      </c>
      <c r="M9555" t="s">
        <v>30</v>
      </c>
      <c r="N9555" t="s">
        <v>31</v>
      </c>
      <c r="O9555" t="s">
        <v>42</v>
      </c>
      <c r="P9555" t="s">
        <v>50</v>
      </c>
      <c r="Q9555">
        <v>0</v>
      </c>
      <c r="R9555" t="s">
        <v>65</v>
      </c>
      <c r="S9555" t="s">
        <v>35</v>
      </c>
      <c r="T9555">
        <v>4</v>
      </c>
      <c r="U9555">
        <v>1</v>
      </c>
      <c r="V9555">
        <v>1</v>
      </c>
      <c r="W9555">
        <v>0</v>
      </c>
      <c r="X9555">
        <v>0</v>
      </c>
      <c r="Y9555" t="s">
        <v>77</v>
      </c>
    </row>
    <row r="9556" spans="1:25" x14ac:dyDescent="0.25">
      <c r="A9556" t="s">
        <v>11605</v>
      </c>
      <c r="B9556" t="s">
        <v>688</v>
      </c>
      <c r="C9556" t="s">
        <v>26</v>
      </c>
      <c r="D9556" t="s">
        <v>55</v>
      </c>
      <c r="E9556" t="s">
        <v>39</v>
      </c>
      <c r="F9556" s="1" t="s">
        <v>21610</v>
      </c>
      <c r="G9556">
        <v>112</v>
      </c>
      <c r="H9556" t="s">
        <v>108</v>
      </c>
      <c r="I9556">
        <v>1588</v>
      </c>
      <c r="J9556">
        <v>54.43</v>
      </c>
      <c r="K9556">
        <f>Passenger_Data[[#This Row],[Price_USD]]*1</f>
        <v>54.43</v>
      </c>
      <c r="L9556">
        <v>59</v>
      </c>
      <c r="M9556" t="s">
        <v>30</v>
      </c>
      <c r="N9556" t="s">
        <v>41</v>
      </c>
      <c r="O9556" t="s">
        <v>33</v>
      </c>
      <c r="P9556" t="s">
        <v>50</v>
      </c>
      <c r="Q9556">
        <v>0</v>
      </c>
      <c r="R9556" t="s">
        <v>51</v>
      </c>
      <c r="S9556" t="s">
        <v>44</v>
      </c>
      <c r="T9556">
        <v>7.4</v>
      </c>
      <c r="U9556">
        <v>19</v>
      </c>
      <c r="V9556">
        <v>2</v>
      </c>
      <c r="W9556">
        <v>1</v>
      </c>
      <c r="X9556">
        <v>0</v>
      </c>
      <c r="Y9556" t="s">
        <v>45</v>
      </c>
    </row>
    <row r="9557" spans="1:25" x14ac:dyDescent="0.25">
      <c r="A9557" t="s">
        <v>11606</v>
      </c>
      <c r="B9557" t="s">
        <v>6704</v>
      </c>
      <c r="C9557" t="s">
        <v>82</v>
      </c>
      <c r="D9557" t="s">
        <v>27</v>
      </c>
      <c r="E9557" t="s">
        <v>59</v>
      </c>
      <c r="F9557" s="1" t="s">
        <v>21611</v>
      </c>
      <c r="G9557">
        <v>208</v>
      </c>
      <c r="H9557" t="s">
        <v>29</v>
      </c>
      <c r="I9557">
        <v>1285</v>
      </c>
      <c r="J9557">
        <v>296.69</v>
      </c>
      <c r="K9557">
        <f>Passenger_Data[[#This Row],[Price_USD]]*1</f>
        <v>296.69</v>
      </c>
      <c r="L9557">
        <v>66</v>
      </c>
      <c r="M9557" t="s">
        <v>40</v>
      </c>
      <c r="N9557" t="s">
        <v>41</v>
      </c>
      <c r="O9557" t="s">
        <v>42</v>
      </c>
      <c r="P9557" t="s">
        <v>33</v>
      </c>
      <c r="Q9557">
        <v>1</v>
      </c>
      <c r="R9557" t="s">
        <v>65</v>
      </c>
      <c r="S9557" t="s">
        <v>61</v>
      </c>
      <c r="T9557">
        <v>7.2</v>
      </c>
      <c r="U9557">
        <v>17</v>
      </c>
      <c r="V9557">
        <v>115</v>
      </c>
      <c r="W9557">
        <v>0</v>
      </c>
      <c r="X9557">
        <v>1</v>
      </c>
      <c r="Y9557" t="s">
        <v>45</v>
      </c>
    </row>
    <row r="9558" spans="1:25" x14ac:dyDescent="0.25">
      <c r="A9558" t="s">
        <v>11607</v>
      </c>
      <c r="B9558" t="s">
        <v>10658</v>
      </c>
      <c r="C9558" t="s">
        <v>54</v>
      </c>
      <c r="D9558" t="s">
        <v>76</v>
      </c>
      <c r="E9558" t="s">
        <v>55</v>
      </c>
      <c r="F9558" s="1" t="s">
        <v>21612</v>
      </c>
      <c r="G9558">
        <v>300</v>
      </c>
      <c r="H9558" t="s">
        <v>29</v>
      </c>
      <c r="I9558">
        <v>893</v>
      </c>
      <c r="J9558">
        <v>426.97</v>
      </c>
      <c r="K9558">
        <f>Passenger_Data[[#This Row],[Price_USD]]*1</f>
        <v>426.97</v>
      </c>
      <c r="L9558">
        <v>61</v>
      </c>
      <c r="M9558" t="s">
        <v>30</v>
      </c>
      <c r="N9558" t="s">
        <v>31</v>
      </c>
      <c r="O9558" t="s">
        <v>42</v>
      </c>
      <c r="P9558" t="s">
        <v>33</v>
      </c>
      <c r="Q9558">
        <v>1</v>
      </c>
      <c r="R9558" t="s">
        <v>65</v>
      </c>
      <c r="S9558" t="s">
        <v>44</v>
      </c>
      <c r="T9558">
        <v>6.8</v>
      </c>
      <c r="U9558">
        <v>9</v>
      </c>
      <c r="V9558">
        <v>6</v>
      </c>
      <c r="W9558">
        <v>0</v>
      </c>
      <c r="X9558">
        <v>0</v>
      </c>
      <c r="Y9558" t="s">
        <v>77</v>
      </c>
    </row>
    <row r="9559" spans="1:25" x14ac:dyDescent="0.25">
      <c r="A9559" t="s">
        <v>11608</v>
      </c>
      <c r="B9559" t="s">
        <v>1429</v>
      </c>
      <c r="C9559" t="s">
        <v>73</v>
      </c>
      <c r="D9559" t="s">
        <v>64</v>
      </c>
      <c r="E9559" t="s">
        <v>64</v>
      </c>
      <c r="F9559" s="1" t="s">
        <v>21613</v>
      </c>
      <c r="G9559">
        <v>237</v>
      </c>
      <c r="H9559" t="s">
        <v>29</v>
      </c>
      <c r="I9559">
        <v>1141</v>
      </c>
      <c r="J9559">
        <v>581.36</v>
      </c>
      <c r="K9559">
        <f>Passenger_Data[[#This Row],[Price_USD]]*1</f>
        <v>581.36</v>
      </c>
      <c r="L9559">
        <v>51</v>
      </c>
      <c r="M9559" t="s">
        <v>40</v>
      </c>
      <c r="N9559" t="s">
        <v>31</v>
      </c>
      <c r="O9559" t="s">
        <v>42</v>
      </c>
      <c r="P9559" t="s">
        <v>50</v>
      </c>
      <c r="Q9559">
        <v>0</v>
      </c>
      <c r="R9559" t="s">
        <v>65</v>
      </c>
      <c r="S9559" t="s">
        <v>44</v>
      </c>
      <c r="T9559">
        <v>4.3</v>
      </c>
      <c r="U9559">
        <v>2</v>
      </c>
      <c r="V9559">
        <v>67</v>
      </c>
      <c r="W9559">
        <v>0</v>
      </c>
      <c r="X9559">
        <v>0</v>
      </c>
      <c r="Y9559" t="s">
        <v>45</v>
      </c>
    </row>
    <row r="9560" spans="1:25" x14ac:dyDescent="0.25">
      <c r="A9560" t="s">
        <v>11609</v>
      </c>
      <c r="B9560" t="s">
        <v>339</v>
      </c>
      <c r="C9560" t="s">
        <v>73</v>
      </c>
      <c r="D9560" t="s">
        <v>55</v>
      </c>
      <c r="E9560" t="s">
        <v>27</v>
      </c>
      <c r="F9560" s="1" t="s">
        <v>21614</v>
      </c>
      <c r="G9560">
        <v>221</v>
      </c>
      <c r="H9560" t="s">
        <v>29</v>
      </c>
      <c r="I9560">
        <v>822</v>
      </c>
      <c r="J9560">
        <v>468.72</v>
      </c>
      <c r="K9560">
        <f>Passenger_Data[[#This Row],[Price_USD]]*1</f>
        <v>468.72</v>
      </c>
      <c r="L9560">
        <v>20</v>
      </c>
      <c r="M9560" t="s">
        <v>40</v>
      </c>
      <c r="N9560" t="s">
        <v>41</v>
      </c>
      <c r="O9560" t="s">
        <v>32</v>
      </c>
      <c r="P9560" t="s">
        <v>50</v>
      </c>
      <c r="Q9560">
        <v>1</v>
      </c>
      <c r="R9560" t="s">
        <v>65</v>
      </c>
      <c r="S9560" t="s">
        <v>44</v>
      </c>
      <c r="T9560">
        <v>7.6</v>
      </c>
      <c r="U9560">
        <v>10</v>
      </c>
      <c r="V9560">
        <v>41</v>
      </c>
      <c r="W9560">
        <v>0</v>
      </c>
      <c r="X9560">
        <v>0</v>
      </c>
      <c r="Y9560" t="s">
        <v>36</v>
      </c>
    </row>
    <row r="9561" spans="1:25" x14ac:dyDescent="0.25">
      <c r="A9561" t="s">
        <v>11610</v>
      </c>
      <c r="B9561" t="s">
        <v>5187</v>
      </c>
      <c r="C9561" t="s">
        <v>82</v>
      </c>
      <c r="D9561" t="s">
        <v>39</v>
      </c>
      <c r="E9561" t="s">
        <v>28</v>
      </c>
      <c r="F9561" s="1" t="s">
        <v>21615</v>
      </c>
      <c r="G9561">
        <v>89</v>
      </c>
      <c r="H9561" t="s">
        <v>29</v>
      </c>
      <c r="I9561">
        <v>1751</v>
      </c>
      <c r="J9561">
        <v>346.1</v>
      </c>
      <c r="K9561">
        <f>Passenger_Data[[#This Row],[Price_USD]]*1</f>
        <v>346.1</v>
      </c>
      <c r="L9561">
        <v>19</v>
      </c>
      <c r="M9561" t="s">
        <v>40</v>
      </c>
      <c r="N9561" t="s">
        <v>31</v>
      </c>
      <c r="O9561" t="s">
        <v>42</v>
      </c>
      <c r="P9561" t="s">
        <v>33</v>
      </c>
      <c r="Q9561">
        <v>1</v>
      </c>
      <c r="R9561" t="s">
        <v>65</v>
      </c>
      <c r="S9561" t="s">
        <v>35</v>
      </c>
      <c r="T9561">
        <v>6.1</v>
      </c>
      <c r="U9561">
        <v>2</v>
      </c>
      <c r="V9561">
        <v>19</v>
      </c>
      <c r="W9561">
        <v>0</v>
      </c>
      <c r="X9561">
        <v>0</v>
      </c>
      <c r="Y9561" t="s">
        <v>36</v>
      </c>
    </row>
    <row r="9562" spans="1:25" x14ac:dyDescent="0.25">
      <c r="A9562" t="s">
        <v>11611</v>
      </c>
      <c r="B9562" t="s">
        <v>3164</v>
      </c>
      <c r="C9562" t="s">
        <v>54</v>
      </c>
      <c r="D9562" t="s">
        <v>39</v>
      </c>
      <c r="E9562" t="s">
        <v>55</v>
      </c>
      <c r="F9562" s="1" t="s">
        <v>21616</v>
      </c>
      <c r="G9562">
        <v>227</v>
      </c>
      <c r="H9562" t="s">
        <v>29</v>
      </c>
      <c r="I9562">
        <v>1351</v>
      </c>
      <c r="J9562">
        <v>247.06</v>
      </c>
      <c r="K9562">
        <f>Passenger_Data[[#This Row],[Price_USD]]*1</f>
        <v>247.06</v>
      </c>
      <c r="L9562">
        <v>37</v>
      </c>
      <c r="M9562" t="s">
        <v>40</v>
      </c>
      <c r="N9562" t="s">
        <v>31</v>
      </c>
      <c r="O9562" t="s">
        <v>33</v>
      </c>
      <c r="P9562" t="s">
        <v>83</v>
      </c>
      <c r="Q9562">
        <v>0</v>
      </c>
      <c r="R9562" t="s">
        <v>34</v>
      </c>
      <c r="S9562" t="s">
        <v>61</v>
      </c>
      <c r="T9562">
        <v>6.5</v>
      </c>
      <c r="U9562">
        <v>6</v>
      </c>
      <c r="V9562">
        <v>100</v>
      </c>
      <c r="W9562">
        <v>0</v>
      </c>
      <c r="X9562">
        <v>0</v>
      </c>
      <c r="Y9562" t="s">
        <v>36</v>
      </c>
    </row>
    <row r="9563" spans="1:25" x14ac:dyDescent="0.25">
      <c r="A9563" t="s">
        <v>11612</v>
      </c>
      <c r="B9563" t="s">
        <v>122</v>
      </c>
      <c r="C9563" t="s">
        <v>73</v>
      </c>
      <c r="D9563" t="s">
        <v>49</v>
      </c>
      <c r="E9563" t="s">
        <v>64</v>
      </c>
      <c r="F9563" s="1" t="s">
        <v>21617</v>
      </c>
      <c r="G9563">
        <v>187</v>
      </c>
      <c r="H9563" t="s">
        <v>29</v>
      </c>
      <c r="I9563">
        <v>988</v>
      </c>
      <c r="J9563">
        <v>523.44000000000005</v>
      </c>
      <c r="K9563">
        <f>Passenger_Data[[#This Row],[Price_USD]]*1</f>
        <v>523.44000000000005</v>
      </c>
      <c r="L9563">
        <v>52</v>
      </c>
      <c r="M9563" t="s">
        <v>30</v>
      </c>
      <c r="N9563" t="s">
        <v>41</v>
      </c>
      <c r="O9563" t="s">
        <v>56</v>
      </c>
      <c r="P9563" t="s">
        <v>50</v>
      </c>
      <c r="Q9563">
        <v>1</v>
      </c>
      <c r="R9563" t="s">
        <v>43</v>
      </c>
      <c r="S9563" t="s">
        <v>44</v>
      </c>
      <c r="T9563">
        <v>8.8000000000000007</v>
      </c>
      <c r="U9563">
        <v>10</v>
      </c>
      <c r="V9563">
        <v>50</v>
      </c>
      <c r="W9563">
        <v>0</v>
      </c>
      <c r="X9563">
        <v>1</v>
      </c>
      <c r="Y9563" t="s">
        <v>77</v>
      </c>
    </row>
    <row r="9564" spans="1:25" x14ac:dyDescent="0.25">
      <c r="A9564" t="s">
        <v>11613</v>
      </c>
      <c r="B9564" t="s">
        <v>2895</v>
      </c>
      <c r="C9564" t="s">
        <v>73</v>
      </c>
      <c r="D9564" t="s">
        <v>27</v>
      </c>
      <c r="E9564" t="s">
        <v>28</v>
      </c>
      <c r="F9564" s="1" t="s">
        <v>21618</v>
      </c>
      <c r="G9564">
        <v>198</v>
      </c>
      <c r="H9564" t="s">
        <v>29</v>
      </c>
      <c r="I9564">
        <v>1371</v>
      </c>
      <c r="J9564">
        <v>391.69</v>
      </c>
      <c r="K9564">
        <f>Passenger_Data[[#This Row],[Price_USD]]*1</f>
        <v>391.69</v>
      </c>
      <c r="L9564">
        <v>26</v>
      </c>
      <c r="M9564" t="s">
        <v>40</v>
      </c>
      <c r="N9564" t="s">
        <v>31</v>
      </c>
      <c r="O9564" t="s">
        <v>42</v>
      </c>
      <c r="P9564" t="s">
        <v>50</v>
      </c>
      <c r="Q9564">
        <v>1</v>
      </c>
      <c r="R9564" t="s">
        <v>65</v>
      </c>
      <c r="S9564" t="s">
        <v>44</v>
      </c>
      <c r="T9564">
        <v>7.6</v>
      </c>
      <c r="U9564">
        <v>7</v>
      </c>
      <c r="V9564">
        <v>70</v>
      </c>
      <c r="W9564">
        <v>0</v>
      </c>
      <c r="X9564">
        <v>0</v>
      </c>
      <c r="Y9564" t="s">
        <v>36</v>
      </c>
    </row>
    <row r="9565" spans="1:25" x14ac:dyDescent="0.25">
      <c r="A9565" t="s">
        <v>11614</v>
      </c>
      <c r="B9565" t="s">
        <v>2869</v>
      </c>
      <c r="C9565" t="s">
        <v>26</v>
      </c>
      <c r="D9565" t="s">
        <v>49</v>
      </c>
      <c r="E9565" t="s">
        <v>59</v>
      </c>
      <c r="F9565" s="1" t="s">
        <v>21619</v>
      </c>
      <c r="G9565">
        <v>185</v>
      </c>
      <c r="H9565" t="s">
        <v>29</v>
      </c>
      <c r="I9565">
        <v>1510</v>
      </c>
      <c r="J9565">
        <v>373.55</v>
      </c>
      <c r="K9565">
        <f>Passenger_Data[[#This Row],[Price_USD]]*1</f>
        <v>373.55</v>
      </c>
      <c r="L9565">
        <v>27</v>
      </c>
      <c r="M9565" t="s">
        <v>30</v>
      </c>
      <c r="N9565" t="s">
        <v>31</v>
      </c>
      <c r="O9565" t="s">
        <v>32</v>
      </c>
      <c r="P9565" t="s">
        <v>83</v>
      </c>
      <c r="Q9565">
        <v>0</v>
      </c>
      <c r="R9565" t="s">
        <v>51</v>
      </c>
      <c r="S9565" t="s">
        <v>61</v>
      </c>
      <c r="T9565">
        <v>5.7</v>
      </c>
      <c r="U9565">
        <v>1</v>
      </c>
      <c r="V9565">
        <v>72</v>
      </c>
      <c r="W9565">
        <v>0</v>
      </c>
      <c r="X9565">
        <v>0</v>
      </c>
      <c r="Y9565" t="s">
        <v>36</v>
      </c>
    </row>
    <row r="9566" spans="1:25" x14ac:dyDescent="0.25">
      <c r="A9566" t="s">
        <v>11615</v>
      </c>
      <c r="B9566" t="s">
        <v>5510</v>
      </c>
      <c r="C9566" t="s">
        <v>82</v>
      </c>
      <c r="D9566" t="s">
        <v>76</v>
      </c>
      <c r="E9566" t="s">
        <v>64</v>
      </c>
      <c r="F9566" s="1" t="s">
        <v>21620</v>
      </c>
      <c r="G9566">
        <v>227</v>
      </c>
      <c r="H9566" t="s">
        <v>29</v>
      </c>
      <c r="I9566">
        <v>1109</v>
      </c>
      <c r="J9566">
        <v>398.11</v>
      </c>
      <c r="K9566">
        <f>Passenger_Data[[#This Row],[Price_USD]]*1</f>
        <v>398.11</v>
      </c>
      <c r="L9566">
        <v>75</v>
      </c>
      <c r="M9566" t="s">
        <v>40</v>
      </c>
      <c r="N9566" t="s">
        <v>41</v>
      </c>
      <c r="O9566" t="s">
        <v>32</v>
      </c>
      <c r="P9566" t="s">
        <v>264</v>
      </c>
      <c r="Q9566">
        <v>1</v>
      </c>
      <c r="R9566" t="s">
        <v>34</v>
      </c>
      <c r="S9566" t="s">
        <v>35</v>
      </c>
      <c r="T9566">
        <v>4.4000000000000004</v>
      </c>
      <c r="U9566">
        <v>9</v>
      </c>
      <c r="V9566">
        <v>38</v>
      </c>
      <c r="W9566">
        <v>0</v>
      </c>
      <c r="X9566">
        <v>0</v>
      </c>
      <c r="Y9566" t="s">
        <v>45</v>
      </c>
    </row>
    <row r="9567" spans="1:25" x14ac:dyDescent="0.25">
      <c r="A9567" t="s">
        <v>11616</v>
      </c>
      <c r="B9567" t="s">
        <v>1458</v>
      </c>
      <c r="C9567" t="s">
        <v>73</v>
      </c>
      <c r="D9567" t="s">
        <v>49</v>
      </c>
      <c r="E9567" t="s">
        <v>64</v>
      </c>
      <c r="F9567" s="1" t="s">
        <v>21621</v>
      </c>
      <c r="G9567">
        <v>190</v>
      </c>
      <c r="H9567" t="s">
        <v>108</v>
      </c>
      <c r="I9567">
        <v>1508</v>
      </c>
      <c r="J9567">
        <v>447.47</v>
      </c>
      <c r="K9567">
        <f>Passenger_Data[[#This Row],[Price_USD]]*1</f>
        <v>447.47</v>
      </c>
      <c r="L9567">
        <v>64</v>
      </c>
      <c r="M9567" t="s">
        <v>40</v>
      </c>
      <c r="N9567" t="s">
        <v>41</v>
      </c>
      <c r="O9567" t="s">
        <v>32</v>
      </c>
      <c r="P9567" t="s">
        <v>50</v>
      </c>
      <c r="Q9567">
        <v>2</v>
      </c>
      <c r="R9567" t="s">
        <v>65</v>
      </c>
      <c r="S9567" t="s">
        <v>44</v>
      </c>
      <c r="T9567">
        <v>7.3</v>
      </c>
      <c r="U9567">
        <v>12</v>
      </c>
      <c r="V9567">
        <v>40</v>
      </c>
      <c r="W9567">
        <v>0</v>
      </c>
      <c r="X9567">
        <v>0</v>
      </c>
      <c r="Y9567" t="s">
        <v>36</v>
      </c>
    </row>
    <row r="9568" spans="1:25" x14ac:dyDescent="0.25">
      <c r="A9568" t="s">
        <v>11617</v>
      </c>
      <c r="B9568" t="s">
        <v>6647</v>
      </c>
      <c r="C9568" t="s">
        <v>26</v>
      </c>
      <c r="D9568" t="s">
        <v>49</v>
      </c>
      <c r="E9568" t="s">
        <v>49</v>
      </c>
      <c r="F9568" s="1" t="s">
        <v>21622</v>
      </c>
      <c r="G9568">
        <v>257</v>
      </c>
      <c r="H9568" t="s">
        <v>29</v>
      </c>
      <c r="I9568">
        <v>1238</v>
      </c>
      <c r="J9568">
        <v>445.35</v>
      </c>
      <c r="K9568">
        <f>Passenger_Data[[#This Row],[Price_USD]]*1</f>
        <v>445.35</v>
      </c>
      <c r="L9568">
        <v>77</v>
      </c>
      <c r="M9568" t="s">
        <v>40</v>
      </c>
      <c r="N9568" t="s">
        <v>60</v>
      </c>
      <c r="O9568" t="s">
        <v>42</v>
      </c>
      <c r="P9568" t="s">
        <v>50</v>
      </c>
      <c r="Q9568">
        <v>0</v>
      </c>
      <c r="R9568" t="s">
        <v>65</v>
      </c>
      <c r="S9568" t="s">
        <v>44</v>
      </c>
      <c r="T9568">
        <v>7.8</v>
      </c>
      <c r="U9568">
        <v>7</v>
      </c>
      <c r="V9568">
        <v>113</v>
      </c>
      <c r="W9568">
        <v>0</v>
      </c>
      <c r="X9568">
        <v>0</v>
      </c>
      <c r="Y9568" t="s">
        <v>36</v>
      </c>
    </row>
    <row r="9569" spans="1:25" x14ac:dyDescent="0.25">
      <c r="A9569" t="s">
        <v>11618</v>
      </c>
      <c r="B9569" t="s">
        <v>6058</v>
      </c>
      <c r="C9569" t="s">
        <v>26</v>
      </c>
      <c r="D9569" t="s">
        <v>76</v>
      </c>
      <c r="E9569" t="s">
        <v>49</v>
      </c>
      <c r="F9569" s="1" t="s">
        <v>21623</v>
      </c>
      <c r="G9569">
        <v>144</v>
      </c>
      <c r="H9569" t="s">
        <v>29</v>
      </c>
      <c r="I9569">
        <v>893</v>
      </c>
      <c r="J9569">
        <v>489.58</v>
      </c>
      <c r="K9569">
        <f>Passenger_Data[[#This Row],[Price_USD]]*1</f>
        <v>489.58</v>
      </c>
      <c r="L9569">
        <v>43</v>
      </c>
      <c r="M9569" t="s">
        <v>40</v>
      </c>
      <c r="N9569" t="s">
        <v>31</v>
      </c>
      <c r="O9569" t="s">
        <v>56</v>
      </c>
      <c r="P9569" t="s">
        <v>83</v>
      </c>
      <c r="Q9569">
        <v>2</v>
      </c>
      <c r="R9569" t="s">
        <v>65</v>
      </c>
      <c r="S9569" t="s">
        <v>35</v>
      </c>
      <c r="T9569">
        <v>7</v>
      </c>
      <c r="U9569">
        <v>1</v>
      </c>
      <c r="V9569">
        <v>28</v>
      </c>
      <c r="W9569">
        <v>0</v>
      </c>
      <c r="X9569">
        <v>0</v>
      </c>
      <c r="Y9569" t="s">
        <v>36</v>
      </c>
    </row>
    <row r="9570" spans="1:25" x14ac:dyDescent="0.25">
      <c r="A9570" t="s">
        <v>11619</v>
      </c>
      <c r="B9570" t="s">
        <v>1498</v>
      </c>
      <c r="C9570" t="s">
        <v>73</v>
      </c>
      <c r="D9570" t="s">
        <v>76</v>
      </c>
      <c r="E9570" t="s">
        <v>64</v>
      </c>
      <c r="F9570" s="1" t="s">
        <v>21624</v>
      </c>
      <c r="G9570">
        <v>268</v>
      </c>
      <c r="H9570" t="s">
        <v>108</v>
      </c>
      <c r="I9570">
        <v>1240</v>
      </c>
      <c r="J9570">
        <v>426.89</v>
      </c>
      <c r="K9570">
        <f>Passenger_Data[[#This Row],[Price_USD]]*1</f>
        <v>426.89</v>
      </c>
      <c r="L9570">
        <v>72</v>
      </c>
      <c r="M9570" t="s">
        <v>30</v>
      </c>
      <c r="N9570" t="s">
        <v>41</v>
      </c>
      <c r="O9570" t="s">
        <v>33</v>
      </c>
      <c r="P9570" t="s">
        <v>33</v>
      </c>
      <c r="Q9570">
        <v>0</v>
      </c>
      <c r="R9570" t="s">
        <v>43</v>
      </c>
      <c r="S9570" t="s">
        <v>61</v>
      </c>
      <c r="T9570">
        <v>5.3</v>
      </c>
      <c r="U9570">
        <v>14</v>
      </c>
      <c r="V9570">
        <v>3</v>
      </c>
      <c r="W9570">
        <v>0</v>
      </c>
      <c r="X9570">
        <v>0</v>
      </c>
      <c r="Y9570" t="s">
        <v>77</v>
      </c>
    </row>
    <row r="9571" spans="1:25" x14ac:dyDescent="0.25">
      <c r="A9571" t="s">
        <v>11620</v>
      </c>
      <c r="B9571" t="s">
        <v>2378</v>
      </c>
      <c r="C9571" t="s">
        <v>26</v>
      </c>
      <c r="D9571" t="s">
        <v>27</v>
      </c>
      <c r="E9571" t="s">
        <v>39</v>
      </c>
      <c r="F9571" s="1" t="s">
        <v>21625</v>
      </c>
      <c r="G9571">
        <v>205</v>
      </c>
      <c r="H9571" t="s">
        <v>86</v>
      </c>
      <c r="I9571">
        <v>1353</v>
      </c>
      <c r="J9571">
        <v>486.99</v>
      </c>
      <c r="K9571">
        <f>Passenger_Data[[#This Row],[Price_USD]]*1</f>
        <v>486.99</v>
      </c>
      <c r="L9571">
        <v>70</v>
      </c>
      <c r="M9571" t="s">
        <v>30</v>
      </c>
      <c r="N9571" t="s">
        <v>31</v>
      </c>
      <c r="O9571" t="s">
        <v>56</v>
      </c>
      <c r="P9571" t="s">
        <v>33</v>
      </c>
      <c r="Q9571">
        <v>2</v>
      </c>
      <c r="R9571" t="s">
        <v>65</v>
      </c>
      <c r="S9571" t="s">
        <v>61</v>
      </c>
      <c r="T9571">
        <v>7.3</v>
      </c>
      <c r="U9571">
        <v>14</v>
      </c>
      <c r="V9571">
        <v>93</v>
      </c>
      <c r="W9571">
        <v>0</v>
      </c>
      <c r="X9571">
        <v>0</v>
      </c>
      <c r="Y9571" t="s">
        <v>77</v>
      </c>
    </row>
    <row r="9572" spans="1:25" x14ac:dyDescent="0.25">
      <c r="A9572" t="s">
        <v>11621</v>
      </c>
      <c r="B9572" t="s">
        <v>726</v>
      </c>
      <c r="C9572" t="s">
        <v>73</v>
      </c>
      <c r="D9572" t="s">
        <v>27</v>
      </c>
      <c r="E9572" t="s">
        <v>76</v>
      </c>
      <c r="F9572" s="1" t="s">
        <v>21626</v>
      </c>
      <c r="G9572">
        <v>152</v>
      </c>
      <c r="H9572" t="s">
        <v>29</v>
      </c>
      <c r="I9572">
        <v>1795</v>
      </c>
      <c r="J9572">
        <v>307.33</v>
      </c>
      <c r="K9572">
        <f>Passenger_Data[[#This Row],[Price_USD]]*1</f>
        <v>307.33</v>
      </c>
      <c r="L9572">
        <v>35</v>
      </c>
      <c r="M9572" t="s">
        <v>30</v>
      </c>
      <c r="N9572" t="s">
        <v>31</v>
      </c>
      <c r="O9572" t="s">
        <v>32</v>
      </c>
      <c r="P9572" t="s">
        <v>50</v>
      </c>
      <c r="Q9572">
        <v>2</v>
      </c>
      <c r="R9572" t="s">
        <v>51</v>
      </c>
      <c r="S9572" t="s">
        <v>61</v>
      </c>
      <c r="T9572">
        <v>6.5</v>
      </c>
      <c r="U9572">
        <v>7</v>
      </c>
      <c r="V9572">
        <v>23</v>
      </c>
      <c r="W9572">
        <v>0</v>
      </c>
      <c r="X9572">
        <v>0</v>
      </c>
      <c r="Y9572" t="s">
        <v>36</v>
      </c>
    </row>
    <row r="9573" spans="1:25" x14ac:dyDescent="0.25">
      <c r="A9573" t="s">
        <v>11622</v>
      </c>
      <c r="B9573" t="s">
        <v>355</v>
      </c>
      <c r="C9573" t="s">
        <v>73</v>
      </c>
      <c r="D9573" t="s">
        <v>55</v>
      </c>
      <c r="E9573" t="s">
        <v>27</v>
      </c>
      <c r="F9573" s="1" t="s">
        <v>21627</v>
      </c>
      <c r="G9573">
        <v>194</v>
      </c>
      <c r="H9573" t="s">
        <v>29</v>
      </c>
      <c r="I9573">
        <v>859</v>
      </c>
      <c r="J9573">
        <v>324.62</v>
      </c>
      <c r="K9573">
        <f>Passenger_Data[[#This Row],[Price_USD]]*1</f>
        <v>324.62</v>
      </c>
      <c r="L9573">
        <v>76</v>
      </c>
      <c r="M9573" t="s">
        <v>30</v>
      </c>
      <c r="N9573" t="s">
        <v>60</v>
      </c>
      <c r="O9573" t="s">
        <v>33</v>
      </c>
      <c r="P9573" t="s">
        <v>50</v>
      </c>
      <c r="Q9573">
        <v>0</v>
      </c>
      <c r="R9573" t="s">
        <v>51</v>
      </c>
      <c r="S9573" t="s">
        <v>35</v>
      </c>
      <c r="T9573">
        <v>7.8</v>
      </c>
      <c r="U9573">
        <v>10</v>
      </c>
      <c r="V9573">
        <v>116</v>
      </c>
      <c r="W9573">
        <v>0</v>
      </c>
      <c r="X9573">
        <v>0</v>
      </c>
      <c r="Y9573" t="s">
        <v>77</v>
      </c>
    </row>
    <row r="9574" spans="1:25" x14ac:dyDescent="0.25">
      <c r="A9574" t="s">
        <v>11623</v>
      </c>
      <c r="B9574" t="s">
        <v>4598</v>
      </c>
      <c r="C9574" t="s">
        <v>82</v>
      </c>
      <c r="D9574" t="s">
        <v>39</v>
      </c>
      <c r="E9574" t="s">
        <v>27</v>
      </c>
      <c r="F9574" s="1" t="s">
        <v>21628</v>
      </c>
      <c r="G9574">
        <v>280</v>
      </c>
      <c r="H9574" t="s">
        <v>29</v>
      </c>
      <c r="I9574">
        <v>948</v>
      </c>
      <c r="J9574">
        <v>471.67</v>
      </c>
      <c r="K9574">
        <f>Passenger_Data[[#This Row],[Price_USD]]*1</f>
        <v>471.67</v>
      </c>
      <c r="L9574">
        <v>54</v>
      </c>
      <c r="M9574" t="s">
        <v>30</v>
      </c>
      <c r="N9574" t="s">
        <v>41</v>
      </c>
      <c r="O9574" t="s">
        <v>33</v>
      </c>
      <c r="P9574" t="s">
        <v>50</v>
      </c>
      <c r="Q9574">
        <v>0</v>
      </c>
      <c r="R9574" t="s">
        <v>43</v>
      </c>
      <c r="S9574" t="s">
        <v>61</v>
      </c>
      <c r="T9574">
        <v>5.9</v>
      </c>
      <c r="U9574">
        <v>24</v>
      </c>
      <c r="V9574">
        <v>12</v>
      </c>
      <c r="W9574">
        <v>0</v>
      </c>
      <c r="X9574">
        <v>1</v>
      </c>
      <c r="Y9574" t="s">
        <v>36</v>
      </c>
    </row>
    <row r="9575" spans="1:25" x14ac:dyDescent="0.25">
      <c r="A9575" t="s">
        <v>11624</v>
      </c>
      <c r="B9575" t="s">
        <v>11625</v>
      </c>
      <c r="C9575" t="s">
        <v>54</v>
      </c>
      <c r="D9575" t="s">
        <v>55</v>
      </c>
      <c r="E9575" t="s">
        <v>64</v>
      </c>
      <c r="F9575" s="1" t="s">
        <v>21629</v>
      </c>
      <c r="G9575">
        <v>150</v>
      </c>
      <c r="H9575" t="s">
        <v>29</v>
      </c>
      <c r="I9575">
        <v>1177</v>
      </c>
      <c r="J9575">
        <v>230.92</v>
      </c>
      <c r="K9575">
        <f>Passenger_Data[[#This Row],[Price_USD]]*1</f>
        <v>230.92</v>
      </c>
      <c r="L9575">
        <v>39</v>
      </c>
      <c r="M9575" t="s">
        <v>30</v>
      </c>
      <c r="N9575" t="s">
        <v>60</v>
      </c>
      <c r="O9575" t="s">
        <v>42</v>
      </c>
      <c r="P9575" t="s">
        <v>264</v>
      </c>
      <c r="Q9575">
        <v>0</v>
      </c>
      <c r="R9575" t="s">
        <v>65</v>
      </c>
      <c r="S9575" t="s">
        <v>61</v>
      </c>
      <c r="T9575">
        <v>7.8</v>
      </c>
      <c r="U9575">
        <v>6</v>
      </c>
      <c r="V9575">
        <v>80</v>
      </c>
      <c r="W9575">
        <v>0</v>
      </c>
      <c r="X9575">
        <v>0</v>
      </c>
      <c r="Y9575" t="s">
        <v>36</v>
      </c>
    </row>
    <row r="9576" spans="1:25" x14ac:dyDescent="0.25">
      <c r="A9576" t="s">
        <v>11626</v>
      </c>
      <c r="B9576" t="s">
        <v>1644</v>
      </c>
      <c r="C9576" t="s">
        <v>82</v>
      </c>
      <c r="D9576" t="s">
        <v>59</v>
      </c>
      <c r="E9576" t="s">
        <v>49</v>
      </c>
      <c r="F9576" s="1" t="s">
        <v>21630</v>
      </c>
      <c r="G9576">
        <v>208</v>
      </c>
      <c r="H9576" t="s">
        <v>29</v>
      </c>
      <c r="I9576">
        <v>1447</v>
      </c>
      <c r="J9576">
        <v>413.93</v>
      </c>
      <c r="K9576">
        <f>Passenger_Data[[#This Row],[Price_USD]]*1</f>
        <v>413.93</v>
      </c>
      <c r="L9576">
        <v>28</v>
      </c>
      <c r="M9576" t="s">
        <v>30</v>
      </c>
      <c r="N9576" t="s">
        <v>41</v>
      </c>
      <c r="O9576" t="s">
        <v>33</v>
      </c>
      <c r="P9576" t="s">
        <v>50</v>
      </c>
      <c r="Q9576">
        <v>2</v>
      </c>
      <c r="R9576" t="s">
        <v>51</v>
      </c>
      <c r="S9576" t="s">
        <v>68</v>
      </c>
      <c r="T9576">
        <v>8.9</v>
      </c>
      <c r="U9576">
        <v>4</v>
      </c>
      <c r="V9576">
        <v>6</v>
      </c>
      <c r="W9576">
        <v>0</v>
      </c>
      <c r="X9576">
        <v>0</v>
      </c>
      <c r="Y9576" t="s">
        <v>77</v>
      </c>
    </row>
    <row r="9577" spans="1:25" x14ac:dyDescent="0.25">
      <c r="A9577" t="s">
        <v>11627</v>
      </c>
      <c r="B9577" t="s">
        <v>2918</v>
      </c>
      <c r="C9577" t="s">
        <v>48</v>
      </c>
      <c r="D9577" t="s">
        <v>27</v>
      </c>
      <c r="E9577" t="s">
        <v>27</v>
      </c>
      <c r="F9577" s="1" t="s">
        <v>21631</v>
      </c>
      <c r="G9577">
        <v>156</v>
      </c>
      <c r="H9577" t="s">
        <v>29</v>
      </c>
      <c r="I9577">
        <v>1221</v>
      </c>
      <c r="J9577">
        <v>375.72</v>
      </c>
      <c r="K9577">
        <f>Passenger_Data[[#This Row],[Price_USD]]*1</f>
        <v>375.72</v>
      </c>
      <c r="L9577">
        <v>65</v>
      </c>
      <c r="M9577" t="s">
        <v>30</v>
      </c>
      <c r="N9577" t="s">
        <v>31</v>
      </c>
      <c r="O9577" t="s">
        <v>42</v>
      </c>
      <c r="P9577" t="s">
        <v>33</v>
      </c>
      <c r="Q9577">
        <v>0</v>
      </c>
      <c r="R9577" t="s">
        <v>65</v>
      </c>
      <c r="S9577" t="s">
        <v>61</v>
      </c>
      <c r="T9577">
        <v>7.1</v>
      </c>
      <c r="U9577">
        <v>30</v>
      </c>
      <c r="V9577">
        <v>94</v>
      </c>
      <c r="W9577">
        <v>0</v>
      </c>
      <c r="X9577">
        <v>0</v>
      </c>
      <c r="Y9577" t="s">
        <v>45</v>
      </c>
    </row>
    <row r="9578" spans="1:25" x14ac:dyDescent="0.25">
      <c r="A9578" t="s">
        <v>11628</v>
      </c>
      <c r="B9578" t="s">
        <v>1694</v>
      </c>
      <c r="C9578" t="s">
        <v>26</v>
      </c>
      <c r="D9578" t="s">
        <v>59</v>
      </c>
      <c r="E9578" t="s">
        <v>55</v>
      </c>
      <c r="F9578" s="1" t="s">
        <v>21632</v>
      </c>
      <c r="G9578">
        <v>244</v>
      </c>
      <c r="H9578" t="s">
        <v>29</v>
      </c>
      <c r="I9578">
        <v>1184</v>
      </c>
      <c r="J9578">
        <v>132.91</v>
      </c>
      <c r="K9578">
        <f>Passenger_Data[[#This Row],[Price_USD]]*1</f>
        <v>132.91</v>
      </c>
      <c r="L9578">
        <v>22</v>
      </c>
      <c r="M9578" t="s">
        <v>40</v>
      </c>
      <c r="N9578" t="s">
        <v>31</v>
      </c>
      <c r="O9578" t="s">
        <v>32</v>
      </c>
      <c r="P9578" t="s">
        <v>50</v>
      </c>
      <c r="Q9578">
        <v>1</v>
      </c>
      <c r="R9578" t="s">
        <v>51</v>
      </c>
      <c r="S9578" t="s">
        <v>35</v>
      </c>
      <c r="T9578">
        <v>7.8</v>
      </c>
      <c r="U9578">
        <v>3</v>
      </c>
      <c r="V9578">
        <v>80</v>
      </c>
      <c r="W9578">
        <v>0</v>
      </c>
      <c r="X9578">
        <v>0</v>
      </c>
      <c r="Y9578" t="s">
        <v>45</v>
      </c>
    </row>
    <row r="9579" spans="1:25" x14ac:dyDescent="0.25">
      <c r="A9579" t="s">
        <v>11629</v>
      </c>
      <c r="B9579" t="s">
        <v>1576</v>
      </c>
      <c r="C9579" t="s">
        <v>82</v>
      </c>
      <c r="D9579" t="s">
        <v>55</v>
      </c>
      <c r="E9579" t="s">
        <v>49</v>
      </c>
      <c r="F9579" s="1" t="s">
        <v>21633</v>
      </c>
      <c r="G9579">
        <v>247</v>
      </c>
      <c r="H9579" t="s">
        <v>29</v>
      </c>
      <c r="I9579">
        <v>1016</v>
      </c>
      <c r="J9579">
        <v>474.93</v>
      </c>
      <c r="K9579">
        <f>Passenger_Data[[#This Row],[Price_USD]]*1</f>
        <v>474.93</v>
      </c>
      <c r="L9579">
        <v>66</v>
      </c>
      <c r="M9579" t="s">
        <v>30</v>
      </c>
      <c r="N9579" t="s">
        <v>60</v>
      </c>
      <c r="O9579" t="s">
        <v>56</v>
      </c>
      <c r="P9579" t="s">
        <v>83</v>
      </c>
      <c r="Q9579">
        <v>0</v>
      </c>
      <c r="R9579" t="s">
        <v>65</v>
      </c>
      <c r="S9579" t="s">
        <v>44</v>
      </c>
      <c r="T9579">
        <v>6.6</v>
      </c>
      <c r="U9579">
        <v>2</v>
      </c>
      <c r="V9579">
        <v>70</v>
      </c>
      <c r="W9579">
        <v>0</v>
      </c>
      <c r="X9579">
        <v>0</v>
      </c>
      <c r="Y9579" t="s">
        <v>36</v>
      </c>
    </row>
    <row r="9580" spans="1:25" x14ac:dyDescent="0.25">
      <c r="A9580" t="s">
        <v>11630</v>
      </c>
      <c r="B9580" t="s">
        <v>7450</v>
      </c>
      <c r="C9580" t="s">
        <v>54</v>
      </c>
      <c r="D9580" t="s">
        <v>55</v>
      </c>
      <c r="E9580" t="s">
        <v>76</v>
      </c>
      <c r="F9580" s="1" t="s">
        <v>21634</v>
      </c>
      <c r="G9580">
        <v>243</v>
      </c>
      <c r="H9580" t="s">
        <v>29</v>
      </c>
      <c r="I9580">
        <v>1733</v>
      </c>
      <c r="J9580">
        <v>397.88</v>
      </c>
      <c r="K9580">
        <f>Passenger_Data[[#This Row],[Price_USD]]*1</f>
        <v>397.88</v>
      </c>
      <c r="L9580">
        <v>52</v>
      </c>
      <c r="M9580" t="s">
        <v>40</v>
      </c>
      <c r="N9580" t="s">
        <v>41</v>
      </c>
      <c r="O9580" t="s">
        <v>56</v>
      </c>
      <c r="P9580" t="s">
        <v>50</v>
      </c>
      <c r="Q9580">
        <v>2</v>
      </c>
      <c r="R9580" t="s">
        <v>51</v>
      </c>
      <c r="S9580" t="s">
        <v>44</v>
      </c>
      <c r="T9580">
        <v>7.9</v>
      </c>
      <c r="U9580">
        <v>9</v>
      </c>
      <c r="V9580">
        <v>103</v>
      </c>
      <c r="W9580">
        <v>0</v>
      </c>
      <c r="X9580">
        <v>0</v>
      </c>
      <c r="Y9580" t="s">
        <v>77</v>
      </c>
    </row>
    <row r="9581" spans="1:25" x14ac:dyDescent="0.25">
      <c r="A9581" t="s">
        <v>11631</v>
      </c>
      <c r="B9581" t="s">
        <v>570</v>
      </c>
      <c r="C9581" t="s">
        <v>82</v>
      </c>
      <c r="D9581" t="s">
        <v>64</v>
      </c>
      <c r="E9581" t="s">
        <v>49</v>
      </c>
      <c r="F9581" s="1" t="s">
        <v>21635</v>
      </c>
      <c r="G9581">
        <v>168</v>
      </c>
      <c r="H9581" t="s">
        <v>86</v>
      </c>
      <c r="I9581">
        <v>1562</v>
      </c>
      <c r="J9581">
        <v>202.31</v>
      </c>
      <c r="K9581">
        <f>Passenger_Data[[#This Row],[Price_USD]]*1</f>
        <v>202.31</v>
      </c>
      <c r="L9581">
        <v>23</v>
      </c>
      <c r="M9581" t="s">
        <v>30</v>
      </c>
      <c r="N9581" t="s">
        <v>31</v>
      </c>
      <c r="O9581" t="s">
        <v>33</v>
      </c>
      <c r="P9581" t="s">
        <v>33</v>
      </c>
      <c r="Q9581">
        <v>1</v>
      </c>
      <c r="R9581" t="s">
        <v>65</v>
      </c>
      <c r="S9581" t="s">
        <v>35</v>
      </c>
      <c r="T9581">
        <v>9</v>
      </c>
      <c r="U9581">
        <v>6</v>
      </c>
      <c r="V9581">
        <v>55</v>
      </c>
      <c r="W9581">
        <v>0</v>
      </c>
      <c r="X9581">
        <v>0</v>
      </c>
      <c r="Y9581" t="s">
        <v>77</v>
      </c>
    </row>
    <row r="9582" spans="1:25" x14ac:dyDescent="0.25">
      <c r="A9582" t="s">
        <v>11632</v>
      </c>
      <c r="B9582" t="s">
        <v>1094</v>
      </c>
      <c r="C9582" t="s">
        <v>73</v>
      </c>
      <c r="D9582" t="s">
        <v>64</v>
      </c>
      <c r="E9582" t="s">
        <v>27</v>
      </c>
      <c r="F9582" s="1" t="s">
        <v>21636</v>
      </c>
      <c r="G9582">
        <v>99</v>
      </c>
      <c r="H9582" t="s">
        <v>29</v>
      </c>
      <c r="I9582">
        <v>1361</v>
      </c>
      <c r="J9582">
        <v>428.44</v>
      </c>
      <c r="K9582">
        <f>Passenger_Data[[#This Row],[Price_USD]]*1</f>
        <v>428.44</v>
      </c>
      <c r="L9582">
        <v>29</v>
      </c>
      <c r="M9582" t="s">
        <v>30</v>
      </c>
      <c r="N9582" t="s">
        <v>60</v>
      </c>
      <c r="O9582" t="s">
        <v>33</v>
      </c>
      <c r="P9582" t="s">
        <v>50</v>
      </c>
      <c r="Q9582">
        <v>1</v>
      </c>
      <c r="R9582" t="s">
        <v>34</v>
      </c>
      <c r="S9582" t="s">
        <v>44</v>
      </c>
      <c r="T9582">
        <v>5.9</v>
      </c>
      <c r="U9582">
        <v>13</v>
      </c>
      <c r="V9582">
        <v>26</v>
      </c>
      <c r="W9582">
        <v>0</v>
      </c>
      <c r="X9582">
        <v>0</v>
      </c>
      <c r="Y9582" t="s">
        <v>77</v>
      </c>
    </row>
    <row r="9583" spans="1:25" x14ac:dyDescent="0.25">
      <c r="A9583" t="s">
        <v>11633</v>
      </c>
      <c r="B9583" t="s">
        <v>1373</v>
      </c>
      <c r="C9583" t="s">
        <v>26</v>
      </c>
      <c r="D9583" t="s">
        <v>49</v>
      </c>
      <c r="E9583" t="s">
        <v>49</v>
      </c>
      <c r="F9583" s="1" t="s">
        <v>21637</v>
      </c>
      <c r="G9583">
        <v>137</v>
      </c>
      <c r="H9583" t="s">
        <v>86</v>
      </c>
      <c r="I9583">
        <v>1279</v>
      </c>
      <c r="J9583">
        <v>409.9</v>
      </c>
      <c r="K9583">
        <f>Passenger_Data[[#This Row],[Price_USD]]*1</f>
        <v>409.9</v>
      </c>
      <c r="L9583">
        <v>55</v>
      </c>
      <c r="M9583" t="s">
        <v>30</v>
      </c>
      <c r="N9583" t="s">
        <v>60</v>
      </c>
      <c r="O9583" t="s">
        <v>33</v>
      </c>
      <c r="P9583" t="s">
        <v>33</v>
      </c>
      <c r="Q9583">
        <v>0</v>
      </c>
      <c r="R9583" t="s">
        <v>65</v>
      </c>
      <c r="S9583" t="s">
        <v>44</v>
      </c>
      <c r="T9583">
        <v>5.9</v>
      </c>
      <c r="U9583">
        <v>10</v>
      </c>
      <c r="V9583">
        <v>44</v>
      </c>
      <c r="W9583">
        <v>0</v>
      </c>
      <c r="X9583">
        <v>0</v>
      </c>
      <c r="Y9583" t="s">
        <v>36</v>
      </c>
    </row>
    <row r="9584" spans="1:25" x14ac:dyDescent="0.25">
      <c r="A9584" t="s">
        <v>11634</v>
      </c>
      <c r="B9584" t="s">
        <v>1613</v>
      </c>
      <c r="C9584" t="s">
        <v>73</v>
      </c>
      <c r="D9584" t="s">
        <v>27</v>
      </c>
      <c r="E9584" t="s">
        <v>55</v>
      </c>
      <c r="F9584" s="1" t="s">
        <v>21638</v>
      </c>
      <c r="G9584">
        <v>244</v>
      </c>
      <c r="H9584" t="s">
        <v>29</v>
      </c>
      <c r="I9584">
        <v>1144</v>
      </c>
      <c r="J9584">
        <v>294.60000000000002</v>
      </c>
      <c r="K9584">
        <f>Passenger_Data[[#This Row],[Price_USD]]*1</f>
        <v>294.60000000000002</v>
      </c>
      <c r="L9584">
        <v>45</v>
      </c>
      <c r="M9584" t="s">
        <v>30</v>
      </c>
      <c r="N9584" t="s">
        <v>60</v>
      </c>
      <c r="O9584" t="s">
        <v>42</v>
      </c>
      <c r="P9584" t="s">
        <v>83</v>
      </c>
      <c r="Q9584">
        <v>1</v>
      </c>
      <c r="R9584" t="s">
        <v>65</v>
      </c>
      <c r="S9584" t="s">
        <v>68</v>
      </c>
      <c r="T9584">
        <v>8.4</v>
      </c>
      <c r="U9584">
        <v>5</v>
      </c>
      <c r="V9584">
        <v>37</v>
      </c>
      <c r="W9584">
        <v>0</v>
      </c>
      <c r="X9584">
        <v>0</v>
      </c>
      <c r="Y9584" t="s">
        <v>36</v>
      </c>
    </row>
    <row r="9585" spans="1:25" x14ac:dyDescent="0.25">
      <c r="A9585" t="s">
        <v>11635</v>
      </c>
      <c r="B9585" t="s">
        <v>5405</v>
      </c>
      <c r="C9585" t="s">
        <v>73</v>
      </c>
      <c r="D9585" t="s">
        <v>64</v>
      </c>
      <c r="E9585" t="s">
        <v>64</v>
      </c>
      <c r="F9585" s="1" t="s">
        <v>21639</v>
      </c>
      <c r="G9585">
        <v>162</v>
      </c>
      <c r="H9585" t="s">
        <v>86</v>
      </c>
      <c r="I9585">
        <v>1128</v>
      </c>
      <c r="J9585">
        <v>397.39</v>
      </c>
      <c r="K9585">
        <f>Passenger_Data[[#This Row],[Price_USD]]*1</f>
        <v>397.39</v>
      </c>
      <c r="L9585">
        <v>58</v>
      </c>
      <c r="M9585" t="s">
        <v>30</v>
      </c>
      <c r="N9585" t="s">
        <v>31</v>
      </c>
      <c r="O9585" t="s">
        <v>32</v>
      </c>
      <c r="P9585" t="s">
        <v>50</v>
      </c>
      <c r="Q9585">
        <v>0</v>
      </c>
      <c r="R9585" t="s">
        <v>51</v>
      </c>
      <c r="S9585" t="s">
        <v>35</v>
      </c>
      <c r="T9585">
        <v>8.1</v>
      </c>
      <c r="U9585">
        <v>9</v>
      </c>
      <c r="V9585">
        <v>14</v>
      </c>
      <c r="W9585">
        <v>0</v>
      </c>
      <c r="X9585">
        <v>0</v>
      </c>
      <c r="Y9585" t="s">
        <v>45</v>
      </c>
    </row>
    <row r="9586" spans="1:25" x14ac:dyDescent="0.25">
      <c r="A9586" t="s">
        <v>11636</v>
      </c>
      <c r="B9586" t="s">
        <v>795</v>
      </c>
      <c r="C9586" t="s">
        <v>73</v>
      </c>
      <c r="D9586" t="s">
        <v>28</v>
      </c>
      <c r="E9586" t="s">
        <v>55</v>
      </c>
      <c r="F9586" s="1" t="s">
        <v>21640</v>
      </c>
      <c r="G9586">
        <v>233</v>
      </c>
      <c r="H9586" t="s">
        <v>108</v>
      </c>
      <c r="I9586">
        <v>1661</v>
      </c>
      <c r="J9586">
        <v>554.85</v>
      </c>
      <c r="K9586">
        <f>Passenger_Data[[#This Row],[Price_USD]]*1</f>
        <v>554.85</v>
      </c>
      <c r="L9586">
        <v>61</v>
      </c>
      <c r="M9586" t="s">
        <v>40</v>
      </c>
      <c r="N9586" t="s">
        <v>41</v>
      </c>
      <c r="O9586" t="s">
        <v>42</v>
      </c>
      <c r="P9586" t="s">
        <v>50</v>
      </c>
      <c r="Q9586">
        <v>1</v>
      </c>
      <c r="R9586" t="s">
        <v>51</v>
      </c>
      <c r="S9586" t="s">
        <v>61</v>
      </c>
      <c r="T9586">
        <v>7.8</v>
      </c>
      <c r="U9586">
        <v>5</v>
      </c>
      <c r="V9586">
        <v>111</v>
      </c>
      <c r="W9586">
        <v>1</v>
      </c>
      <c r="X9586">
        <v>0</v>
      </c>
      <c r="Y9586" t="s">
        <v>77</v>
      </c>
    </row>
    <row r="9587" spans="1:25" x14ac:dyDescent="0.25">
      <c r="A9587" t="s">
        <v>11637</v>
      </c>
      <c r="B9587" t="s">
        <v>3797</v>
      </c>
      <c r="C9587" t="s">
        <v>48</v>
      </c>
      <c r="D9587" t="s">
        <v>64</v>
      </c>
      <c r="E9587" t="s">
        <v>39</v>
      </c>
      <c r="F9587" s="1" t="s">
        <v>21641</v>
      </c>
      <c r="G9587">
        <v>130</v>
      </c>
      <c r="H9587" t="s">
        <v>29</v>
      </c>
      <c r="I9587">
        <v>1374</v>
      </c>
      <c r="J9587">
        <v>175.22</v>
      </c>
      <c r="K9587">
        <f>Passenger_Data[[#This Row],[Price_USD]]*1</f>
        <v>175.22</v>
      </c>
      <c r="L9587">
        <v>26</v>
      </c>
      <c r="M9587" t="s">
        <v>30</v>
      </c>
      <c r="N9587" t="s">
        <v>41</v>
      </c>
      <c r="O9587" t="s">
        <v>33</v>
      </c>
      <c r="P9587" t="s">
        <v>50</v>
      </c>
      <c r="Q9587">
        <v>0</v>
      </c>
      <c r="R9587" t="s">
        <v>51</v>
      </c>
      <c r="S9587" t="s">
        <v>68</v>
      </c>
      <c r="T9587">
        <v>5.8</v>
      </c>
      <c r="U9587">
        <v>32</v>
      </c>
      <c r="V9587">
        <v>1</v>
      </c>
      <c r="W9587">
        <v>0</v>
      </c>
      <c r="X9587">
        <v>0</v>
      </c>
      <c r="Y9587" t="s">
        <v>45</v>
      </c>
    </row>
    <row r="9588" spans="1:25" x14ac:dyDescent="0.25">
      <c r="A9588" t="s">
        <v>11638</v>
      </c>
      <c r="B9588" t="s">
        <v>694</v>
      </c>
      <c r="C9588" t="s">
        <v>48</v>
      </c>
      <c r="D9588" t="s">
        <v>64</v>
      </c>
      <c r="E9588" t="s">
        <v>59</v>
      </c>
      <c r="F9588" s="1" t="s">
        <v>21642</v>
      </c>
      <c r="G9588">
        <v>167</v>
      </c>
      <c r="H9588" t="s">
        <v>86</v>
      </c>
      <c r="I9588">
        <v>965</v>
      </c>
      <c r="J9588">
        <v>432.63</v>
      </c>
      <c r="K9588">
        <f>Passenger_Data[[#This Row],[Price_USD]]*1</f>
        <v>432.63</v>
      </c>
      <c r="L9588">
        <v>76</v>
      </c>
      <c r="M9588" t="s">
        <v>30</v>
      </c>
      <c r="N9588" t="s">
        <v>41</v>
      </c>
      <c r="O9588" t="s">
        <v>33</v>
      </c>
      <c r="P9588" t="s">
        <v>83</v>
      </c>
      <c r="Q9588">
        <v>1</v>
      </c>
      <c r="R9588" t="s">
        <v>51</v>
      </c>
      <c r="S9588" t="s">
        <v>35</v>
      </c>
      <c r="T9588">
        <v>7.3</v>
      </c>
      <c r="U9588">
        <v>17</v>
      </c>
      <c r="V9588">
        <v>114</v>
      </c>
      <c r="W9588">
        <v>0</v>
      </c>
      <c r="X9588">
        <v>0</v>
      </c>
      <c r="Y9588" t="s">
        <v>45</v>
      </c>
    </row>
    <row r="9589" spans="1:25" x14ac:dyDescent="0.25">
      <c r="A9589" t="s">
        <v>11639</v>
      </c>
      <c r="B9589" t="s">
        <v>2651</v>
      </c>
      <c r="C9589" t="s">
        <v>48</v>
      </c>
      <c r="D9589" t="s">
        <v>64</v>
      </c>
      <c r="E9589" t="s">
        <v>39</v>
      </c>
      <c r="F9589" s="1" t="s">
        <v>21643</v>
      </c>
      <c r="G9589">
        <v>179</v>
      </c>
      <c r="H9589" t="s">
        <v>29</v>
      </c>
      <c r="I9589">
        <v>1176</v>
      </c>
      <c r="J9589">
        <v>330.92</v>
      </c>
      <c r="K9589">
        <f>Passenger_Data[[#This Row],[Price_USD]]*1</f>
        <v>330.92</v>
      </c>
      <c r="L9589">
        <v>25</v>
      </c>
      <c r="M9589" t="s">
        <v>30</v>
      </c>
      <c r="N9589" t="s">
        <v>31</v>
      </c>
      <c r="O9589" t="s">
        <v>42</v>
      </c>
      <c r="P9589" t="s">
        <v>83</v>
      </c>
      <c r="Q9589">
        <v>0</v>
      </c>
      <c r="R9589" t="s">
        <v>65</v>
      </c>
      <c r="S9589" t="s">
        <v>68</v>
      </c>
      <c r="T9589">
        <v>7</v>
      </c>
      <c r="U9589">
        <v>28</v>
      </c>
      <c r="V9589">
        <v>56</v>
      </c>
      <c r="W9589">
        <v>0</v>
      </c>
      <c r="X9589">
        <v>1</v>
      </c>
      <c r="Y9589" t="s">
        <v>45</v>
      </c>
    </row>
    <row r="9590" spans="1:25" x14ac:dyDescent="0.25">
      <c r="A9590" t="s">
        <v>11640</v>
      </c>
      <c r="B9590" t="s">
        <v>6993</v>
      </c>
      <c r="C9590" t="s">
        <v>48</v>
      </c>
      <c r="D9590" t="s">
        <v>39</v>
      </c>
      <c r="E9590" t="s">
        <v>39</v>
      </c>
      <c r="F9590" s="1" t="s">
        <v>21644</v>
      </c>
      <c r="G9590">
        <v>223</v>
      </c>
      <c r="H9590" t="s">
        <v>86</v>
      </c>
      <c r="I9590">
        <v>1322</v>
      </c>
      <c r="J9590">
        <v>458.25</v>
      </c>
      <c r="K9590">
        <f>Passenger_Data[[#This Row],[Price_USD]]*1</f>
        <v>458.25</v>
      </c>
      <c r="L9590">
        <v>34</v>
      </c>
      <c r="M9590" t="s">
        <v>30</v>
      </c>
      <c r="N9590" t="s">
        <v>41</v>
      </c>
      <c r="O9590" t="s">
        <v>32</v>
      </c>
      <c r="P9590" t="s">
        <v>33</v>
      </c>
      <c r="Q9590">
        <v>1</v>
      </c>
      <c r="R9590" t="s">
        <v>65</v>
      </c>
      <c r="S9590" t="s">
        <v>44</v>
      </c>
      <c r="T9590">
        <v>6.5</v>
      </c>
      <c r="U9590">
        <v>48</v>
      </c>
      <c r="V9590">
        <v>54</v>
      </c>
      <c r="W9590">
        <v>0</v>
      </c>
      <c r="X9590">
        <v>0</v>
      </c>
      <c r="Y9590" t="s">
        <v>77</v>
      </c>
    </row>
    <row r="9591" spans="1:25" x14ac:dyDescent="0.25">
      <c r="A9591" t="s">
        <v>11641</v>
      </c>
      <c r="B9591" t="s">
        <v>2440</v>
      </c>
      <c r="C9591" t="s">
        <v>48</v>
      </c>
      <c r="D9591" t="s">
        <v>49</v>
      </c>
      <c r="E9591" t="s">
        <v>39</v>
      </c>
      <c r="F9591" s="1" t="s">
        <v>21645</v>
      </c>
      <c r="G9591">
        <v>160</v>
      </c>
      <c r="H9591" t="s">
        <v>86</v>
      </c>
      <c r="I9591">
        <v>2151</v>
      </c>
      <c r="J9591">
        <v>335.79</v>
      </c>
      <c r="K9591">
        <f>Passenger_Data[[#This Row],[Price_USD]]*1</f>
        <v>335.79</v>
      </c>
      <c r="L9591">
        <v>55</v>
      </c>
      <c r="M9591" t="s">
        <v>30</v>
      </c>
      <c r="N9591" t="s">
        <v>31</v>
      </c>
      <c r="O9591" t="s">
        <v>33</v>
      </c>
      <c r="P9591" t="s">
        <v>33</v>
      </c>
      <c r="Q9591">
        <v>0</v>
      </c>
      <c r="R9591" t="s">
        <v>65</v>
      </c>
      <c r="S9591" t="s">
        <v>61</v>
      </c>
      <c r="T9591">
        <v>6.3</v>
      </c>
      <c r="U9591">
        <v>16</v>
      </c>
      <c r="V9591">
        <v>59</v>
      </c>
      <c r="W9591">
        <v>0</v>
      </c>
      <c r="X9591">
        <v>0</v>
      </c>
      <c r="Y9591" t="s">
        <v>45</v>
      </c>
    </row>
    <row r="9592" spans="1:25" x14ac:dyDescent="0.25">
      <c r="A9592" t="s">
        <v>11642</v>
      </c>
      <c r="B9592" t="s">
        <v>731</v>
      </c>
      <c r="C9592" t="s">
        <v>73</v>
      </c>
      <c r="D9592" t="s">
        <v>64</v>
      </c>
      <c r="E9592" t="s">
        <v>39</v>
      </c>
      <c r="F9592" s="1" t="s">
        <v>21646</v>
      </c>
      <c r="G9592">
        <v>110</v>
      </c>
      <c r="H9592" t="s">
        <v>29</v>
      </c>
      <c r="I9592">
        <v>1221</v>
      </c>
      <c r="J9592">
        <v>369.02</v>
      </c>
      <c r="K9592">
        <f>Passenger_Data[[#This Row],[Price_USD]]*1</f>
        <v>369.02</v>
      </c>
      <c r="L9592">
        <v>23</v>
      </c>
      <c r="M9592" t="s">
        <v>40</v>
      </c>
      <c r="N9592" t="s">
        <v>31</v>
      </c>
      <c r="O9592" t="s">
        <v>33</v>
      </c>
      <c r="P9592" t="s">
        <v>50</v>
      </c>
      <c r="Q9592">
        <v>0</v>
      </c>
      <c r="R9592" t="s">
        <v>65</v>
      </c>
      <c r="S9592" t="s">
        <v>61</v>
      </c>
      <c r="T9592">
        <v>7.9</v>
      </c>
      <c r="U9592">
        <v>1</v>
      </c>
      <c r="V9592">
        <v>39</v>
      </c>
      <c r="W9592">
        <v>0</v>
      </c>
      <c r="X9592">
        <v>0</v>
      </c>
      <c r="Y9592" t="s">
        <v>45</v>
      </c>
    </row>
    <row r="9593" spans="1:25" x14ac:dyDescent="0.25">
      <c r="A9593" t="s">
        <v>11643</v>
      </c>
      <c r="B9593" t="s">
        <v>1478</v>
      </c>
      <c r="C9593" t="s">
        <v>48</v>
      </c>
      <c r="D9593" t="s">
        <v>49</v>
      </c>
      <c r="E9593" t="s">
        <v>27</v>
      </c>
      <c r="F9593" s="1" t="s">
        <v>21647</v>
      </c>
      <c r="G9593">
        <v>154</v>
      </c>
      <c r="H9593" t="s">
        <v>29</v>
      </c>
      <c r="I9593">
        <v>1306</v>
      </c>
      <c r="J9593">
        <v>149.49</v>
      </c>
      <c r="K9593">
        <f>Passenger_Data[[#This Row],[Price_USD]]*1</f>
        <v>149.49</v>
      </c>
      <c r="L9593">
        <v>19</v>
      </c>
      <c r="M9593" t="s">
        <v>30</v>
      </c>
      <c r="N9593" t="s">
        <v>41</v>
      </c>
      <c r="O9593" t="s">
        <v>33</v>
      </c>
      <c r="P9593" t="s">
        <v>50</v>
      </c>
      <c r="Q9593">
        <v>0</v>
      </c>
      <c r="R9593" t="s">
        <v>51</v>
      </c>
      <c r="S9593" t="s">
        <v>44</v>
      </c>
      <c r="T9593">
        <v>8.5</v>
      </c>
      <c r="U9593">
        <v>7</v>
      </c>
      <c r="V9593">
        <v>53</v>
      </c>
      <c r="W9593">
        <v>0</v>
      </c>
      <c r="X9593">
        <v>0</v>
      </c>
      <c r="Y9593" t="s">
        <v>45</v>
      </c>
    </row>
    <row r="9594" spans="1:25" x14ac:dyDescent="0.25">
      <c r="A9594" t="s">
        <v>11644</v>
      </c>
      <c r="B9594" t="s">
        <v>1391</v>
      </c>
      <c r="C9594" t="s">
        <v>26</v>
      </c>
      <c r="D9594" t="s">
        <v>39</v>
      </c>
      <c r="E9594" t="s">
        <v>59</v>
      </c>
      <c r="F9594" s="1" t="s">
        <v>21648</v>
      </c>
      <c r="G9594">
        <v>193</v>
      </c>
      <c r="H9594" t="s">
        <v>29</v>
      </c>
      <c r="I9594">
        <v>1157</v>
      </c>
      <c r="J9594">
        <v>460.44</v>
      </c>
      <c r="K9594">
        <f>Passenger_Data[[#This Row],[Price_USD]]*1</f>
        <v>460.44</v>
      </c>
      <c r="L9594">
        <v>56</v>
      </c>
      <c r="M9594" t="s">
        <v>30</v>
      </c>
      <c r="N9594" t="s">
        <v>41</v>
      </c>
      <c r="O9594" t="s">
        <v>32</v>
      </c>
      <c r="P9594" t="s">
        <v>50</v>
      </c>
      <c r="Q9594">
        <v>1</v>
      </c>
      <c r="R9594" t="s">
        <v>51</v>
      </c>
      <c r="S9594" t="s">
        <v>35</v>
      </c>
      <c r="T9594">
        <v>7.5</v>
      </c>
      <c r="U9594">
        <v>10</v>
      </c>
      <c r="V9594">
        <v>28</v>
      </c>
      <c r="W9594">
        <v>0</v>
      </c>
      <c r="X9594">
        <v>0</v>
      </c>
      <c r="Y9594" t="s">
        <v>77</v>
      </c>
    </row>
    <row r="9595" spans="1:25" x14ac:dyDescent="0.25">
      <c r="A9595" t="s">
        <v>11645</v>
      </c>
      <c r="B9595" t="s">
        <v>4431</v>
      </c>
      <c r="C9595" t="s">
        <v>73</v>
      </c>
      <c r="D9595" t="s">
        <v>28</v>
      </c>
      <c r="E9595" t="s">
        <v>59</v>
      </c>
      <c r="F9595" s="1" t="s">
        <v>21649</v>
      </c>
      <c r="G9595">
        <v>118</v>
      </c>
      <c r="H9595" t="s">
        <v>29</v>
      </c>
      <c r="I9595">
        <v>1697</v>
      </c>
      <c r="J9595">
        <v>330.78</v>
      </c>
      <c r="K9595">
        <f>Passenger_Data[[#This Row],[Price_USD]]*1</f>
        <v>330.78</v>
      </c>
      <c r="L9595">
        <v>31</v>
      </c>
      <c r="M9595" t="s">
        <v>30</v>
      </c>
      <c r="N9595" t="s">
        <v>41</v>
      </c>
      <c r="O9595" t="s">
        <v>56</v>
      </c>
      <c r="P9595" t="s">
        <v>33</v>
      </c>
      <c r="Q9595">
        <v>2</v>
      </c>
      <c r="R9595" t="s">
        <v>43</v>
      </c>
      <c r="S9595" t="s">
        <v>35</v>
      </c>
      <c r="T9595">
        <v>7.7</v>
      </c>
      <c r="U9595">
        <v>3</v>
      </c>
      <c r="V9595">
        <v>24</v>
      </c>
      <c r="W9595">
        <v>0</v>
      </c>
      <c r="X9595">
        <v>0</v>
      </c>
      <c r="Y9595" t="s">
        <v>45</v>
      </c>
    </row>
    <row r="9596" spans="1:25" x14ac:dyDescent="0.25">
      <c r="A9596" t="s">
        <v>11646</v>
      </c>
      <c r="B9596" t="s">
        <v>3265</v>
      </c>
      <c r="C9596" t="s">
        <v>82</v>
      </c>
      <c r="D9596" t="s">
        <v>76</v>
      </c>
      <c r="E9596" t="s">
        <v>27</v>
      </c>
      <c r="F9596" s="1" t="s">
        <v>21650</v>
      </c>
      <c r="G9596">
        <v>67</v>
      </c>
      <c r="H9596" t="s">
        <v>86</v>
      </c>
      <c r="I9596">
        <v>1322</v>
      </c>
      <c r="J9596">
        <v>379.15</v>
      </c>
      <c r="K9596">
        <f>Passenger_Data[[#This Row],[Price_USD]]*1</f>
        <v>379.15</v>
      </c>
      <c r="L9596">
        <v>47</v>
      </c>
      <c r="M9596" t="s">
        <v>40</v>
      </c>
      <c r="N9596" t="s">
        <v>60</v>
      </c>
      <c r="O9596" t="s">
        <v>32</v>
      </c>
      <c r="P9596" t="s">
        <v>50</v>
      </c>
      <c r="Q9596">
        <v>3</v>
      </c>
      <c r="R9596" t="s">
        <v>65</v>
      </c>
      <c r="S9596" t="s">
        <v>68</v>
      </c>
      <c r="T9596">
        <v>6.7</v>
      </c>
      <c r="U9596">
        <v>2</v>
      </c>
      <c r="V9596">
        <v>117</v>
      </c>
      <c r="W9596">
        <v>0</v>
      </c>
      <c r="X9596">
        <v>0</v>
      </c>
      <c r="Y9596" t="s">
        <v>77</v>
      </c>
    </row>
    <row r="9597" spans="1:25" x14ac:dyDescent="0.25">
      <c r="A9597" t="s">
        <v>11647</v>
      </c>
      <c r="B9597" t="s">
        <v>4104</v>
      </c>
      <c r="C9597" t="s">
        <v>54</v>
      </c>
      <c r="D9597" t="s">
        <v>28</v>
      </c>
      <c r="E9597" t="s">
        <v>39</v>
      </c>
      <c r="F9597" s="1" t="s">
        <v>21651</v>
      </c>
      <c r="G9597">
        <v>185</v>
      </c>
      <c r="H9597" t="s">
        <v>29</v>
      </c>
      <c r="I9597">
        <v>1338</v>
      </c>
      <c r="J9597">
        <v>271.26</v>
      </c>
      <c r="K9597">
        <f>Passenger_Data[[#This Row],[Price_USD]]*1</f>
        <v>271.26</v>
      </c>
      <c r="L9597">
        <v>22</v>
      </c>
      <c r="M9597" t="s">
        <v>40</v>
      </c>
      <c r="N9597" t="s">
        <v>31</v>
      </c>
      <c r="O9597" t="s">
        <v>56</v>
      </c>
      <c r="P9597" t="s">
        <v>50</v>
      </c>
      <c r="Q9597">
        <v>1</v>
      </c>
      <c r="R9597" t="s">
        <v>65</v>
      </c>
      <c r="S9597" t="s">
        <v>44</v>
      </c>
      <c r="T9597">
        <v>6.5</v>
      </c>
      <c r="U9597">
        <v>8</v>
      </c>
      <c r="V9597">
        <v>7</v>
      </c>
      <c r="W9597">
        <v>0</v>
      </c>
      <c r="X9597">
        <v>0</v>
      </c>
      <c r="Y9597" t="s">
        <v>77</v>
      </c>
    </row>
    <row r="9598" spans="1:25" x14ac:dyDescent="0.25">
      <c r="A9598" t="s">
        <v>11648</v>
      </c>
      <c r="B9598" t="s">
        <v>7113</v>
      </c>
      <c r="C9598" t="s">
        <v>73</v>
      </c>
      <c r="D9598" t="s">
        <v>39</v>
      </c>
      <c r="E9598" t="s">
        <v>55</v>
      </c>
      <c r="F9598" s="1" t="s">
        <v>21652</v>
      </c>
      <c r="G9598">
        <v>325</v>
      </c>
      <c r="H9598" t="s">
        <v>108</v>
      </c>
      <c r="I9598">
        <v>1141</v>
      </c>
      <c r="J9598">
        <v>344.14</v>
      </c>
      <c r="K9598">
        <f>Passenger_Data[[#This Row],[Price_USD]]*1</f>
        <v>344.14</v>
      </c>
      <c r="L9598">
        <v>61</v>
      </c>
      <c r="M9598" t="s">
        <v>30</v>
      </c>
      <c r="N9598" t="s">
        <v>60</v>
      </c>
      <c r="O9598" t="s">
        <v>33</v>
      </c>
      <c r="P9598" t="s">
        <v>50</v>
      </c>
      <c r="Q9598">
        <v>2</v>
      </c>
      <c r="R9598" t="s">
        <v>51</v>
      </c>
      <c r="S9598" t="s">
        <v>44</v>
      </c>
      <c r="T9598">
        <v>4</v>
      </c>
      <c r="U9598">
        <v>3</v>
      </c>
      <c r="V9598">
        <v>42</v>
      </c>
      <c r="W9598">
        <v>0</v>
      </c>
      <c r="X9598">
        <v>0</v>
      </c>
      <c r="Y9598" t="s">
        <v>77</v>
      </c>
    </row>
    <row r="9599" spans="1:25" x14ac:dyDescent="0.25">
      <c r="A9599" t="s">
        <v>11649</v>
      </c>
      <c r="B9599" t="s">
        <v>3745</v>
      </c>
      <c r="C9599" t="s">
        <v>54</v>
      </c>
      <c r="D9599" t="s">
        <v>76</v>
      </c>
      <c r="E9599" t="s">
        <v>59</v>
      </c>
      <c r="F9599" s="1" t="s">
        <v>21653</v>
      </c>
      <c r="G9599">
        <v>226</v>
      </c>
      <c r="H9599" t="s">
        <v>29</v>
      </c>
      <c r="I9599">
        <v>991</v>
      </c>
      <c r="J9599">
        <v>194.7</v>
      </c>
      <c r="K9599">
        <f>Passenger_Data[[#This Row],[Price_USD]]*1</f>
        <v>194.7</v>
      </c>
      <c r="L9599">
        <v>68</v>
      </c>
      <c r="M9599" t="s">
        <v>40</v>
      </c>
      <c r="N9599" t="s">
        <v>60</v>
      </c>
      <c r="O9599" t="s">
        <v>32</v>
      </c>
      <c r="P9599" t="s">
        <v>50</v>
      </c>
      <c r="Q9599">
        <v>0</v>
      </c>
      <c r="R9599" t="s">
        <v>65</v>
      </c>
      <c r="S9599" t="s">
        <v>61</v>
      </c>
      <c r="T9599">
        <v>6.4</v>
      </c>
      <c r="U9599">
        <v>4</v>
      </c>
      <c r="V9599">
        <v>103</v>
      </c>
      <c r="W9599">
        <v>0</v>
      </c>
      <c r="X9599">
        <v>1</v>
      </c>
      <c r="Y9599" t="s">
        <v>36</v>
      </c>
    </row>
    <row r="9600" spans="1:25" x14ac:dyDescent="0.25">
      <c r="A9600" t="s">
        <v>11650</v>
      </c>
      <c r="B9600" t="s">
        <v>5714</v>
      </c>
      <c r="C9600" t="s">
        <v>26</v>
      </c>
      <c r="D9600" t="s">
        <v>27</v>
      </c>
      <c r="E9600" t="s">
        <v>28</v>
      </c>
      <c r="F9600" s="1" t="s">
        <v>21654</v>
      </c>
      <c r="G9600">
        <v>218</v>
      </c>
      <c r="H9600" t="s">
        <v>29</v>
      </c>
      <c r="I9600">
        <v>1373</v>
      </c>
      <c r="J9600">
        <v>370.95</v>
      </c>
      <c r="K9600">
        <f>Passenger_Data[[#This Row],[Price_USD]]*1</f>
        <v>370.95</v>
      </c>
      <c r="L9600">
        <v>53</v>
      </c>
      <c r="M9600" t="s">
        <v>40</v>
      </c>
      <c r="N9600" t="s">
        <v>31</v>
      </c>
      <c r="O9600" t="s">
        <v>56</v>
      </c>
      <c r="P9600" t="s">
        <v>264</v>
      </c>
      <c r="Q9600">
        <v>2</v>
      </c>
      <c r="R9600" t="s">
        <v>65</v>
      </c>
      <c r="S9600" t="s">
        <v>35</v>
      </c>
      <c r="T9600">
        <v>8.1999999999999993</v>
      </c>
      <c r="U9600">
        <v>24</v>
      </c>
      <c r="V9600">
        <v>12</v>
      </c>
      <c r="W9600">
        <v>0</v>
      </c>
      <c r="X9600">
        <v>0</v>
      </c>
      <c r="Y9600" t="s">
        <v>45</v>
      </c>
    </row>
    <row r="9601" spans="1:25" x14ac:dyDescent="0.25">
      <c r="A9601" t="s">
        <v>11651</v>
      </c>
      <c r="B9601" t="s">
        <v>2427</v>
      </c>
      <c r="C9601" t="s">
        <v>26</v>
      </c>
      <c r="D9601" t="s">
        <v>59</v>
      </c>
      <c r="E9601" t="s">
        <v>55</v>
      </c>
      <c r="F9601" s="1" t="s">
        <v>21655</v>
      </c>
      <c r="G9601">
        <v>184</v>
      </c>
      <c r="H9601" t="s">
        <v>29</v>
      </c>
      <c r="I9601">
        <v>1270</v>
      </c>
      <c r="J9601">
        <v>278</v>
      </c>
      <c r="K9601">
        <f>Passenger_Data[[#This Row],[Price_USD]]*1</f>
        <v>278</v>
      </c>
      <c r="L9601">
        <v>74</v>
      </c>
      <c r="M9601" t="s">
        <v>40</v>
      </c>
      <c r="N9601" t="s">
        <v>60</v>
      </c>
      <c r="O9601" t="s">
        <v>42</v>
      </c>
      <c r="P9601" t="s">
        <v>83</v>
      </c>
      <c r="Q9601">
        <v>0</v>
      </c>
      <c r="R9601" t="s">
        <v>65</v>
      </c>
      <c r="S9601" t="s">
        <v>61</v>
      </c>
      <c r="T9601">
        <v>9.1</v>
      </c>
      <c r="U9601">
        <v>11</v>
      </c>
      <c r="V9601">
        <v>87</v>
      </c>
      <c r="W9601">
        <v>0</v>
      </c>
      <c r="X9601">
        <v>0</v>
      </c>
      <c r="Y9601" t="s">
        <v>36</v>
      </c>
    </row>
    <row r="9602" spans="1:25" x14ac:dyDescent="0.25">
      <c r="A9602" t="s">
        <v>11652</v>
      </c>
      <c r="B9602" t="s">
        <v>1288</v>
      </c>
      <c r="C9602" t="s">
        <v>54</v>
      </c>
      <c r="D9602" t="s">
        <v>49</v>
      </c>
      <c r="E9602" t="s">
        <v>55</v>
      </c>
      <c r="F9602" s="1" t="s">
        <v>21656</v>
      </c>
      <c r="G9602">
        <v>255</v>
      </c>
      <c r="H9602" t="s">
        <v>29</v>
      </c>
      <c r="I9602">
        <v>964</v>
      </c>
      <c r="J9602">
        <v>466.91</v>
      </c>
      <c r="K9602">
        <f>Passenger_Data[[#This Row],[Price_USD]]*1</f>
        <v>466.91</v>
      </c>
      <c r="L9602">
        <v>45</v>
      </c>
      <c r="M9602" t="s">
        <v>30</v>
      </c>
      <c r="N9602" t="s">
        <v>31</v>
      </c>
      <c r="O9602" t="s">
        <v>56</v>
      </c>
      <c r="P9602" t="s">
        <v>50</v>
      </c>
      <c r="Q9602">
        <v>1</v>
      </c>
      <c r="R9602" t="s">
        <v>65</v>
      </c>
      <c r="S9602" t="s">
        <v>35</v>
      </c>
      <c r="T9602">
        <v>6.7</v>
      </c>
      <c r="U9602">
        <v>15</v>
      </c>
      <c r="V9602">
        <v>1</v>
      </c>
      <c r="W9602">
        <v>0</v>
      </c>
      <c r="X9602">
        <v>0</v>
      </c>
      <c r="Y9602" t="s">
        <v>77</v>
      </c>
    </row>
    <row r="9603" spans="1:25" x14ac:dyDescent="0.25">
      <c r="A9603" t="s">
        <v>11653</v>
      </c>
      <c r="B9603" t="s">
        <v>2557</v>
      </c>
      <c r="C9603" t="s">
        <v>26</v>
      </c>
      <c r="D9603" t="s">
        <v>27</v>
      </c>
      <c r="E9603" t="s">
        <v>59</v>
      </c>
      <c r="F9603" s="1" t="s">
        <v>21657</v>
      </c>
      <c r="G9603">
        <v>121</v>
      </c>
      <c r="H9603" t="s">
        <v>29</v>
      </c>
      <c r="I9603">
        <v>1261</v>
      </c>
      <c r="J9603">
        <v>219.91</v>
      </c>
      <c r="K9603">
        <f>Passenger_Data[[#This Row],[Price_USD]]*1</f>
        <v>219.91</v>
      </c>
      <c r="L9603">
        <v>46</v>
      </c>
      <c r="M9603" t="s">
        <v>30</v>
      </c>
      <c r="N9603" t="s">
        <v>31</v>
      </c>
      <c r="O9603" t="s">
        <v>32</v>
      </c>
      <c r="P9603" t="s">
        <v>50</v>
      </c>
      <c r="Q9603">
        <v>0</v>
      </c>
      <c r="R9603" t="s">
        <v>34</v>
      </c>
      <c r="S9603" t="s">
        <v>35</v>
      </c>
      <c r="T9603">
        <v>10</v>
      </c>
      <c r="U9603">
        <v>5</v>
      </c>
      <c r="V9603">
        <v>105</v>
      </c>
      <c r="W9603">
        <v>0</v>
      </c>
      <c r="X9603">
        <v>0</v>
      </c>
      <c r="Y9603" t="s">
        <v>36</v>
      </c>
    </row>
    <row r="9604" spans="1:25" x14ac:dyDescent="0.25">
      <c r="A9604" t="s">
        <v>11654</v>
      </c>
      <c r="B9604" t="s">
        <v>3116</v>
      </c>
      <c r="C9604" t="s">
        <v>54</v>
      </c>
      <c r="D9604" t="s">
        <v>55</v>
      </c>
      <c r="E9604" t="s">
        <v>55</v>
      </c>
      <c r="F9604" s="1" t="s">
        <v>21658</v>
      </c>
      <c r="G9604">
        <v>70</v>
      </c>
      <c r="H9604" t="s">
        <v>29</v>
      </c>
      <c r="I9604">
        <v>852</v>
      </c>
      <c r="J9604">
        <v>238.74</v>
      </c>
      <c r="K9604">
        <f>Passenger_Data[[#This Row],[Price_USD]]*1</f>
        <v>238.74</v>
      </c>
      <c r="L9604">
        <v>78</v>
      </c>
      <c r="M9604" t="s">
        <v>40</v>
      </c>
      <c r="N9604" t="s">
        <v>41</v>
      </c>
      <c r="O9604" t="s">
        <v>33</v>
      </c>
      <c r="P9604" t="s">
        <v>50</v>
      </c>
      <c r="Q9604">
        <v>0</v>
      </c>
      <c r="R9604" t="s">
        <v>65</v>
      </c>
      <c r="S9604" t="s">
        <v>61</v>
      </c>
      <c r="T9604">
        <v>5.2</v>
      </c>
      <c r="U9604">
        <v>11</v>
      </c>
      <c r="V9604">
        <v>88</v>
      </c>
      <c r="W9604">
        <v>0</v>
      </c>
      <c r="X9604">
        <v>1</v>
      </c>
      <c r="Y9604" t="s">
        <v>77</v>
      </c>
    </row>
    <row r="9605" spans="1:25" x14ac:dyDescent="0.25">
      <c r="A9605" t="s">
        <v>11655</v>
      </c>
      <c r="B9605" t="s">
        <v>7069</v>
      </c>
      <c r="C9605" t="s">
        <v>48</v>
      </c>
      <c r="D9605" t="s">
        <v>55</v>
      </c>
      <c r="E9605" t="s">
        <v>27</v>
      </c>
      <c r="F9605" s="1" t="s">
        <v>21659</v>
      </c>
      <c r="G9605">
        <v>55</v>
      </c>
      <c r="H9605" t="s">
        <v>86</v>
      </c>
      <c r="I9605">
        <v>1393</v>
      </c>
      <c r="J9605">
        <v>378.92</v>
      </c>
      <c r="K9605">
        <f>Passenger_Data[[#This Row],[Price_USD]]*1</f>
        <v>378.92</v>
      </c>
      <c r="L9605">
        <v>76</v>
      </c>
      <c r="M9605" t="s">
        <v>30</v>
      </c>
      <c r="N9605" t="s">
        <v>60</v>
      </c>
      <c r="O9605" t="s">
        <v>32</v>
      </c>
      <c r="P9605" t="s">
        <v>83</v>
      </c>
      <c r="Q9605">
        <v>1</v>
      </c>
      <c r="R9605" t="s">
        <v>65</v>
      </c>
      <c r="S9605" t="s">
        <v>68</v>
      </c>
      <c r="T9605">
        <v>4.8</v>
      </c>
      <c r="U9605">
        <v>0</v>
      </c>
      <c r="V9605">
        <v>119</v>
      </c>
      <c r="W9605">
        <v>0</v>
      </c>
      <c r="X9605">
        <v>1</v>
      </c>
      <c r="Y9605" t="s">
        <v>77</v>
      </c>
    </row>
    <row r="9606" spans="1:25" x14ac:dyDescent="0.25">
      <c r="A9606" t="s">
        <v>11656</v>
      </c>
      <c r="B9606" t="s">
        <v>7435</v>
      </c>
      <c r="C9606" t="s">
        <v>73</v>
      </c>
      <c r="D9606" t="s">
        <v>76</v>
      </c>
      <c r="E9606" t="s">
        <v>27</v>
      </c>
      <c r="F9606" s="1" t="s">
        <v>21660</v>
      </c>
      <c r="G9606">
        <v>168</v>
      </c>
      <c r="H9606" t="s">
        <v>29</v>
      </c>
      <c r="I9606">
        <v>917</v>
      </c>
      <c r="J9606">
        <v>404.85</v>
      </c>
      <c r="K9606">
        <f>Passenger_Data[[#This Row],[Price_USD]]*1</f>
        <v>404.85</v>
      </c>
      <c r="L9606">
        <v>24</v>
      </c>
      <c r="M9606" t="s">
        <v>30</v>
      </c>
      <c r="N9606" t="s">
        <v>31</v>
      </c>
      <c r="O9606" t="s">
        <v>42</v>
      </c>
      <c r="P9606" t="s">
        <v>264</v>
      </c>
      <c r="Q9606">
        <v>1</v>
      </c>
      <c r="R9606" t="s">
        <v>65</v>
      </c>
      <c r="S9606" t="s">
        <v>44</v>
      </c>
      <c r="T9606">
        <v>7</v>
      </c>
      <c r="U9606">
        <v>5</v>
      </c>
      <c r="V9606">
        <v>52</v>
      </c>
      <c r="W9606">
        <v>0</v>
      </c>
      <c r="X9606">
        <v>0</v>
      </c>
      <c r="Y9606" t="s">
        <v>77</v>
      </c>
    </row>
    <row r="9607" spans="1:25" x14ac:dyDescent="0.25">
      <c r="A9607" t="s">
        <v>11657</v>
      </c>
      <c r="B9607" t="s">
        <v>3167</v>
      </c>
      <c r="C9607" t="s">
        <v>48</v>
      </c>
      <c r="D9607" t="s">
        <v>64</v>
      </c>
      <c r="E9607" t="s">
        <v>39</v>
      </c>
      <c r="F9607" s="1" t="s">
        <v>21661</v>
      </c>
      <c r="G9607">
        <v>124</v>
      </c>
      <c r="H9607" t="s">
        <v>29</v>
      </c>
      <c r="I9607">
        <v>1577</v>
      </c>
      <c r="J9607">
        <v>347.29</v>
      </c>
      <c r="K9607">
        <f>Passenger_Data[[#This Row],[Price_USD]]*1</f>
        <v>347.29</v>
      </c>
      <c r="L9607">
        <v>45</v>
      </c>
      <c r="M9607" t="s">
        <v>40</v>
      </c>
      <c r="N9607" t="s">
        <v>41</v>
      </c>
      <c r="O9607" t="s">
        <v>32</v>
      </c>
      <c r="P9607" t="s">
        <v>50</v>
      </c>
      <c r="Q9607">
        <v>4</v>
      </c>
      <c r="R9607" t="s">
        <v>43</v>
      </c>
      <c r="S9607" t="s">
        <v>61</v>
      </c>
      <c r="T9607">
        <v>5.9</v>
      </c>
      <c r="U9607">
        <v>14</v>
      </c>
      <c r="V9607">
        <v>13</v>
      </c>
      <c r="W9607">
        <v>0</v>
      </c>
      <c r="X9607">
        <v>0</v>
      </c>
      <c r="Y9607" t="s">
        <v>45</v>
      </c>
    </row>
    <row r="9608" spans="1:25" x14ac:dyDescent="0.25">
      <c r="A9608" t="s">
        <v>11658</v>
      </c>
      <c r="B9608" t="s">
        <v>3435</v>
      </c>
      <c r="C9608" t="s">
        <v>82</v>
      </c>
      <c r="D9608" t="s">
        <v>64</v>
      </c>
      <c r="E9608" t="s">
        <v>76</v>
      </c>
      <c r="F9608" s="1" t="s">
        <v>21662</v>
      </c>
      <c r="G9608">
        <v>55</v>
      </c>
      <c r="H9608" t="s">
        <v>29</v>
      </c>
      <c r="I9608">
        <v>1323</v>
      </c>
      <c r="J9608">
        <v>383.13</v>
      </c>
      <c r="K9608">
        <f>Passenger_Data[[#This Row],[Price_USD]]*1</f>
        <v>383.13</v>
      </c>
      <c r="L9608">
        <v>42</v>
      </c>
      <c r="M9608" t="s">
        <v>30</v>
      </c>
      <c r="N9608" t="s">
        <v>41</v>
      </c>
      <c r="O9608" t="s">
        <v>33</v>
      </c>
      <c r="P9608" t="s">
        <v>83</v>
      </c>
      <c r="Q9608">
        <v>1</v>
      </c>
      <c r="R9608" t="s">
        <v>51</v>
      </c>
      <c r="S9608" t="s">
        <v>61</v>
      </c>
      <c r="T9608">
        <v>7.1</v>
      </c>
      <c r="U9608">
        <v>6</v>
      </c>
      <c r="V9608">
        <v>81</v>
      </c>
      <c r="W9608">
        <v>0</v>
      </c>
      <c r="X9608">
        <v>0</v>
      </c>
      <c r="Y9608" t="s">
        <v>36</v>
      </c>
    </row>
    <row r="9609" spans="1:25" x14ac:dyDescent="0.25">
      <c r="A9609" t="s">
        <v>11659</v>
      </c>
      <c r="B9609" t="s">
        <v>1343</v>
      </c>
      <c r="C9609" t="s">
        <v>82</v>
      </c>
      <c r="D9609" t="s">
        <v>49</v>
      </c>
      <c r="E9609" t="s">
        <v>27</v>
      </c>
      <c r="F9609" s="1" t="s">
        <v>21663</v>
      </c>
      <c r="G9609">
        <v>243</v>
      </c>
      <c r="H9609" t="s">
        <v>29</v>
      </c>
      <c r="I9609">
        <v>543</v>
      </c>
      <c r="J9609">
        <v>457.35</v>
      </c>
      <c r="K9609">
        <f>Passenger_Data[[#This Row],[Price_USD]]*1</f>
        <v>457.35</v>
      </c>
      <c r="L9609">
        <v>39</v>
      </c>
      <c r="M9609" t="s">
        <v>30</v>
      </c>
      <c r="N9609" t="s">
        <v>31</v>
      </c>
      <c r="O9609" t="s">
        <v>32</v>
      </c>
      <c r="P9609" t="s">
        <v>50</v>
      </c>
      <c r="Q9609">
        <v>1</v>
      </c>
      <c r="R9609" t="s">
        <v>43</v>
      </c>
      <c r="S9609" t="s">
        <v>44</v>
      </c>
      <c r="T9609">
        <v>7.4</v>
      </c>
      <c r="U9609">
        <v>8</v>
      </c>
      <c r="V9609">
        <v>57</v>
      </c>
      <c r="W9609">
        <v>1</v>
      </c>
      <c r="X9609">
        <v>0</v>
      </c>
      <c r="Y9609" t="s">
        <v>45</v>
      </c>
    </row>
    <row r="9610" spans="1:25" x14ac:dyDescent="0.25">
      <c r="A9610" t="s">
        <v>11660</v>
      </c>
      <c r="B9610" t="s">
        <v>2810</v>
      </c>
      <c r="C9610" t="s">
        <v>48</v>
      </c>
      <c r="D9610" t="s">
        <v>76</v>
      </c>
      <c r="E9610" t="s">
        <v>49</v>
      </c>
      <c r="F9610" s="1" t="s">
        <v>21664</v>
      </c>
      <c r="G9610">
        <v>77</v>
      </c>
      <c r="H9610" t="s">
        <v>29</v>
      </c>
      <c r="I9610">
        <v>1388</v>
      </c>
      <c r="J9610">
        <v>325.49</v>
      </c>
      <c r="K9610">
        <f>Passenger_Data[[#This Row],[Price_USD]]*1</f>
        <v>325.49</v>
      </c>
      <c r="L9610">
        <v>45</v>
      </c>
      <c r="M9610" t="s">
        <v>40</v>
      </c>
      <c r="N9610" t="s">
        <v>41</v>
      </c>
      <c r="O9610" t="s">
        <v>56</v>
      </c>
      <c r="P9610" t="s">
        <v>50</v>
      </c>
      <c r="Q9610">
        <v>1</v>
      </c>
      <c r="R9610" t="s">
        <v>65</v>
      </c>
      <c r="S9610" t="s">
        <v>61</v>
      </c>
      <c r="T9610">
        <v>5.9</v>
      </c>
      <c r="U9610">
        <v>2</v>
      </c>
      <c r="V9610">
        <v>40</v>
      </c>
      <c r="W9610">
        <v>0</v>
      </c>
      <c r="X9610">
        <v>0</v>
      </c>
      <c r="Y9610" t="s">
        <v>36</v>
      </c>
    </row>
    <row r="9611" spans="1:25" x14ac:dyDescent="0.25">
      <c r="A9611" t="s">
        <v>11661</v>
      </c>
      <c r="B9611" t="s">
        <v>1901</v>
      </c>
      <c r="C9611" t="s">
        <v>82</v>
      </c>
      <c r="D9611" t="s">
        <v>49</v>
      </c>
      <c r="E9611" t="s">
        <v>64</v>
      </c>
      <c r="F9611" s="1" t="s">
        <v>21665</v>
      </c>
      <c r="G9611">
        <v>219</v>
      </c>
      <c r="H9611" t="s">
        <v>29</v>
      </c>
      <c r="I9611">
        <v>1222</v>
      </c>
      <c r="J9611">
        <v>541.15</v>
      </c>
      <c r="K9611">
        <f>Passenger_Data[[#This Row],[Price_USD]]*1</f>
        <v>541.15</v>
      </c>
      <c r="L9611">
        <v>67</v>
      </c>
      <c r="M9611" t="s">
        <v>40</v>
      </c>
      <c r="N9611" t="s">
        <v>31</v>
      </c>
      <c r="O9611" t="s">
        <v>42</v>
      </c>
      <c r="P9611" t="s">
        <v>50</v>
      </c>
      <c r="Q9611">
        <v>0</v>
      </c>
      <c r="R9611" t="s">
        <v>34</v>
      </c>
      <c r="S9611" t="s">
        <v>35</v>
      </c>
      <c r="T9611">
        <v>9.1</v>
      </c>
      <c r="U9611">
        <v>8</v>
      </c>
      <c r="V9611">
        <v>55</v>
      </c>
      <c r="W9611">
        <v>0</v>
      </c>
      <c r="X9611">
        <v>0</v>
      </c>
      <c r="Y9611" t="s">
        <v>77</v>
      </c>
    </row>
    <row r="9612" spans="1:25" x14ac:dyDescent="0.25">
      <c r="A9612" t="s">
        <v>11662</v>
      </c>
      <c r="B9612" t="s">
        <v>6849</v>
      </c>
      <c r="C9612" t="s">
        <v>54</v>
      </c>
      <c r="D9612" t="s">
        <v>59</v>
      </c>
      <c r="E9612" t="s">
        <v>59</v>
      </c>
      <c r="F9612" s="1" t="s">
        <v>21666</v>
      </c>
      <c r="G9612">
        <v>191</v>
      </c>
      <c r="H9612" t="s">
        <v>29</v>
      </c>
      <c r="I9612">
        <v>902</v>
      </c>
      <c r="J9612">
        <v>411.5</v>
      </c>
      <c r="K9612">
        <f>Passenger_Data[[#This Row],[Price_USD]]*1</f>
        <v>411.5</v>
      </c>
      <c r="L9612">
        <v>42</v>
      </c>
      <c r="M9612" t="s">
        <v>40</v>
      </c>
      <c r="N9612" t="s">
        <v>31</v>
      </c>
      <c r="O9612" t="s">
        <v>33</v>
      </c>
      <c r="P9612" t="s">
        <v>50</v>
      </c>
      <c r="Q9612">
        <v>0</v>
      </c>
      <c r="R9612" t="s">
        <v>65</v>
      </c>
      <c r="S9612" t="s">
        <v>68</v>
      </c>
      <c r="T9612">
        <v>5.5</v>
      </c>
      <c r="U9612">
        <v>65</v>
      </c>
      <c r="V9612">
        <v>97</v>
      </c>
      <c r="W9612">
        <v>0</v>
      </c>
      <c r="X9612">
        <v>0</v>
      </c>
      <c r="Y9612" t="s">
        <v>36</v>
      </c>
    </row>
    <row r="9613" spans="1:25" x14ac:dyDescent="0.25">
      <c r="A9613" t="s">
        <v>11663</v>
      </c>
      <c r="B9613" t="s">
        <v>761</v>
      </c>
      <c r="C9613" t="s">
        <v>82</v>
      </c>
      <c r="D9613" t="s">
        <v>64</v>
      </c>
      <c r="E9613" t="s">
        <v>59</v>
      </c>
      <c r="F9613" s="1" t="s">
        <v>21667</v>
      </c>
      <c r="G9613">
        <v>131</v>
      </c>
      <c r="H9613" t="s">
        <v>29</v>
      </c>
      <c r="I9613">
        <v>789</v>
      </c>
      <c r="J9613">
        <v>274.16000000000003</v>
      </c>
      <c r="K9613">
        <f>Passenger_Data[[#This Row],[Price_USD]]*1</f>
        <v>274.16000000000003</v>
      </c>
      <c r="L9613">
        <v>74</v>
      </c>
      <c r="M9613" t="s">
        <v>30</v>
      </c>
      <c r="N9613" t="s">
        <v>60</v>
      </c>
      <c r="O9613" t="s">
        <v>42</v>
      </c>
      <c r="P9613" t="s">
        <v>50</v>
      </c>
      <c r="Q9613">
        <v>0</v>
      </c>
      <c r="R9613" t="s">
        <v>51</v>
      </c>
      <c r="S9613" t="s">
        <v>61</v>
      </c>
      <c r="T9613">
        <v>7.2</v>
      </c>
      <c r="U9613">
        <v>1</v>
      </c>
      <c r="V9613">
        <v>63</v>
      </c>
      <c r="W9613">
        <v>0</v>
      </c>
      <c r="X9613">
        <v>0</v>
      </c>
      <c r="Y9613" t="s">
        <v>77</v>
      </c>
    </row>
    <row r="9614" spans="1:25" x14ac:dyDescent="0.25">
      <c r="A9614" t="s">
        <v>11664</v>
      </c>
      <c r="B9614" t="s">
        <v>3471</v>
      </c>
      <c r="C9614" t="s">
        <v>26</v>
      </c>
      <c r="D9614" t="s">
        <v>28</v>
      </c>
      <c r="E9614" t="s">
        <v>49</v>
      </c>
      <c r="F9614" s="1" t="s">
        <v>21668</v>
      </c>
      <c r="G9614">
        <v>223</v>
      </c>
      <c r="H9614" t="s">
        <v>29</v>
      </c>
      <c r="I9614">
        <v>1371</v>
      </c>
      <c r="J9614">
        <v>459.95</v>
      </c>
      <c r="K9614">
        <f>Passenger_Data[[#This Row],[Price_USD]]*1</f>
        <v>459.95</v>
      </c>
      <c r="L9614">
        <v>29</v>
      </c>
      <c r="M9614" t="s">
        <v>30</v>
      </c>
      <c r="N9614" t="s">
        <v>31</v>
      </c>
      <c r="O9614" t="s">
        <v>33</v>
      </c>
      <c r="P9614" t="s">
        <v>264</v>
      </c>
      <c r="Q9614">
        <v>0</v>
      </c>
      <c r="R9614" t="s">
        <v>51</v>
      </c>
      <c r="S9614" t="s">
        <v>61</v>
      </c>
      <c r="T9614">
        <v>5.8</v>
      </c>
      <c r="U9614">
        <v>27</v>
      </c>
      <c r="V9614">
        <v>84</v>
      </c>
      <c r="W9614">
        <v>1</v>
      </c>
      <c r="X9614">
        <v>1</v>
      </c>
      <c r="Y9614" t="s">
        <v>77</v>
      </c>
    </row>
    <row r="9615" spans="1:25" x14ac:dyDescent="0.25">
      <c r="A9615" t="s">
        <v>11665</v>
      </c>
      <c r="B9615" t="s">
        <v>5921</v>
      </c>
      <c r="C9615" t="s">
        <v>26</v>
      </c>
      <c r="D9615" t="s">
        <v>59</v>
      </c>
      <c r="E9615" t="s">
        <v>55</v>
      </c>
      <c r="F9615" s="1" t="s">
        <v>21669</v>
      </c>
      <c r="G9615">
        <v>175</v>
      </c>
      <c r="H9615" t="s">
        <v>29</v>
      </c>
      <c r="I9615">
        <v>1299</v>
      </c>
      <c r="J9615">
        <v>347.95</v>
      </c>
      <c r="K9615">
        <f>Passenger_Data[[#This Row],[Price_USD]]*1</f>
        <v>347.95</v>
      </c>
      <c r="L9615">
        <v>72</v>
      </c>
      <c r="M9615" t="s">
        <v>40</v>
      </c>
      <c r="N9615" t="s">
        <v>41</v>
      </c>
      <c r="O9615" t="s">
        <v>32</v>
      </c>
      <c r="P9615" t="s">
        <v>50</v>
      </c>
      <c r="Q9615">
        <v>0</v>
      </c>
      <c r="R9615" t="s">
        <v>34</v>
      </c>
      <c r="S9615" t="s">
        <v>44</v>
      </c>
      <c r="T9615">
        <v>7.2</v>
      </c>
      <c r="U9615">
        <v>10</v>
      </c>
      <c r="V9615">
        <v>119</v>
      </c>
      <c r="W9615">
        <v>0</v>
      </c>
      <c r="X9615">
        <v>0</v>
      </c>
      <c r="Y9615" t="s">
        <v>77</v>
      </c>
    </row>
    <row r="9616" spans="1:25" x14ac:dyDescent="0.25">
      <c r="A9616" t="s">
        <v>11666</v>
      </c>
      <c r="B9616" t="s">
        <v>3939</v>
      </c>
      <c r="C9616" t="s">
        <v>48</v>
      </c>
      <c r="D9616" t="s">
        <v>64</v>
      </c>
      <c r="E9616" t="s">
        <v>49</v>
      </c>
      <c r="F9616" s="1" t="s">
        <v>21670</v>
      </c>
      <c r="G9616">
        <v>212</v>
      </c>
      <c r="H9616" t="s">
        <v>29</v>
      </c>
      <c r="I9616">
        <v>947</v>
      </c>
      <c r="J9616">
        <v>383.61</v>
      </c>
      <c r="K9616">
        <f>Passenger_Data[[#This Row],[Price_USD]]*1</f>
        <v>383.61</v>
      </c>
      <c r="L9616">
        <v>59</v>
      </c>
      <c r="M9616" t="s">
        <v>40</v>
      </c>
      <c r="N9616" t="s">
        <v>41</v>
      </c>
      <c r="O9616" t="s">
        <v>33</v>
      </c>
      <c r="P9616" t="s">
        <v>50</v>
      </c>
      <c r="Q9616">
        <v>0</v>
      </c>
      <c r="R9616" t="s">
        <v>51</v>
      </c>
      <c r="S9616" t="s">
        <v>44</v>
      </c>
      <c r="T9616">
        <v>7</v>
      </c>
      <c r="U9616">
        <v>15</v>
      </c>
      <c r="V9616">
        <v>82</v>
      </c>
      <c r="W9616">
        <v>0</v>
      </c>
      <c r="X9616">
        <v>0</v>
      </c>
      <c r="Y9616" t="s">
        <v>36</v>
      </c>
    </row>
    <row r="9617" spans="1:25" x14ac:dyDescent="0.25">
      <c r="A9617" t="s">
        <v>11667</v>
      </c>
      <c r="B9617" t="s">
        <v>663</v>
      </c>
      <c r="C9617" t="s">
        <v>82</v>
      </c>
      <c r="D9617" t="s">
        <v>59</v>
      </c>
      <c r="E9617" t="s">
        <v>76</v>
      </c>
      <c r="F9617" s="1" t="s">
        <v>21671</v>
      </c>
      <c r="G9617">
        <v>216</v>
      </c>
      <c r="H9617" t="s">
        <v>29</v>
      </c>
      <c r="I9617">
        <v>1525</v>
      </c>
      <c r="J9617">
        <v>159.80000000000001</v>
      </c>
      <c r="K9617">
        <f>Passenger_Data[[#This Row],[Price_USD]]*1</f>
        <v>159.80000000000001</v>
      </c>
      <c r="L9617">
        <v>65</v>
      </c>
      <c r="M9617" t="s">
        <v>30</v>
      </c>
      <c r="N9617" t="s">
        <v>31</v>
      </c>
      <c r="O9617" t="s">
        <v>42</v>
      </c>
      <c r="P9617" t="s">
        <v>50</v>
      </c>
      <c r="Q9617">
        <v>0</v>
      </c>
      <c r="R9617" t="s">
        <v>65</v>
      </c>
      <c r="S9617" t="s">
        <v>44</v>
      </c>
      <c r="T9617">
        <v>5.3</v>
      </c>
      <c r="U9617">
        <v>1</v>
      </c>
      <c r="V9617">
        <v>5</v>
      </c>
      <c r="W9617">
        <v>0</v>
      </c>
      <c r="X9617">
        <v>0</v>
      </c>
      <c r="Y9617" t="s">
        <v>45</v>
      </c>
    </row>
    <row r="9618" spans="1:25" x14ac:dyDescent="0.25">
      <c r="A9618" t="s">
        <v>11668</v>
      </c>
      <c r="B9618" t="s">
        <v>878</v>
      </c>
      <c r="C9618" t="s">
        <v>26</v>
      </c>
      <c r="D9618" t="s">
        <v>27</v>
      </c>
      <c r="E9618" t="s">
        <v>76</v>
      </c>
      <c r="F9618" s="1" t="s">
        <v>21672</v>
      </c>
      <c r="G9618">
        <v>136</v>
      </c>
      <c r="H9618" t="s">
        <v>29</v>
      </c>
      <c r="I9618">
        <v>1164</v>
      </c>
      <c r="J9618">
        <v>335.23</v>
      </c>
      <c r="K9618">
        <f>Passenger_Data[[#This Row],[Price_USD]]*1</f>
        <v>335.23</v>
      </c>
      <c r="L9618">
        <v>43</v>
      </c>
      <c r="M9618" t="s">
        <v>40</v>
      </c>
      <c r="N9618" t="s">
        <v>41</v>
      </c>
      <c r="O9618" t="s">
        <v>56</v>
      </c>
      <c r="P9618" t="s">
        <v>83</v>
      </c>
      <c r="Q9618">
        <v>3</v>
      </c>
      <c r="R9618" t="s">
        <v>43</v>
      </c>
      <c r="S9618" t="s">
        <v>35</v>
      </c>
      <c r="T9618">
        <v>7.6</v>
      </c>
      <c r="U9618">
        <v>4</v>
      </c>
      <c r="V9618">
        <v>13</v>
      </c>
      <c r="W9618">
        <v>0</v>
      </c>
      <c r="X9618">
        <v>0</v>
      </c>
      <c r="Y9618" t="s">
        <v>36</v>
      </c>
    </row>
    <row r="9619" spans="1:25" x14ac:dyDescent="0.25">
      <c r="A9619" t="s">
        <v>11669</v>
      </c>
      <c r="B9619" t="s">
        <v>1552</v>
      </c>
      <c r="C9619" t="s">
        <v>54</v>
      </c>
      <c r="D9619" t="s">
        <v>59</v>
      </c>
      <c r="E9619" t="s">
        <v>64</v>
      </c>
      <c r="F9619" s="1" t="s">
        <v>21673</v>
      </c>
      <c r="G9619">
        <v>145</v>
      </c>
      <c r="H9619" t="s">
        <v>29</v>
      </c>
      <c r="I9619">
        <v>620</v>
      </c>
      <c r="J9619">
        <v>488.14</v>
      </c>
      <c r="K9619">
        <f>Passenger_Data[[#This Row],[Price_USD]]*1</f>
        <v>488.14</v>
      </c>
      <c r="L9619">
        <v>79</v>
      </c>
      <c r="M9619" t="s">
        <v>40</v>
      </c>
      <c r="N9619" t="s">
        <v>31</v>
      </c>
      <c r="O9619" t="s">
        <v>56</v>
      </c>
      <c r="P9619" t="s">
        <v>264</v>
      </c>
      <c r="Q9619">
        <v>0</v>
      </c>
      <c r="R9619" t="s">
        <v>51</v>
      </c>
      <c r="S9619" t="s">
        <v>61</v>
      </c>
      <c r="T9619">
        <v>5.5</v>
      </c>
      <c r="U9619">
        <v>21</v>
      </c>
      <c r="V9619">
        <v>38</v>
      </c>
      <c r="W9619">
        <v>0</v>
      </c>
      <c r="X9619">
        <v>0</v>
      </c>
      <c r="Y9619" t="s">
        <v>77</v>
      </c>
    </row>
    <row r="9620" spans="1:25" x14ac:dyDescent="0.25">
      <c r="A9620" t="s">
        <v>11670</v>
      </c>
      <c r="B9620" t="s">
        <v>800</v>
      </c>
      <c r="C9620" t="s">
        <v>82</v>
      </c>
      <c r="D9620" t="s">
        <v>64</v>
      </c>
      <c r="E9620" t="s">
        <v>49</v>
      </c>
      <c r="F9620" s="1" t="s">
        <v>21674</v>
      </c>
      <c r="G9620">
        <v>113</v>
      </c>
      <c r="H9620" t="s">
        <v>86</v>
      </c>
      <c r="I9620">
        <v>1051</v>
      </c>
      <c r="J9620">
        <v>180.4</v>
      </c>
      <c r="K9620">
        <f>Passenger_Data[[#This Row],[Price_USD]]*1</f>
        <v>180.4</v>
      </c>
      <c r="L9620">
        <v>75</v>
      </c>
      <c r="M9620" t="s">
        <v>40</v>
      </c>
      <c r="N9620" t="s">
        <v>60</v>
      </c>
      <c r="O9620" t="s">
        <v>33</v>
      </c>
      <c r="P9620" t="s">
        <v>33</v>
      </c>
      <c r="Q9620">
        <v>0</v>
      </c>
      <c r="R9620" t="s">
        <v>43</v>
      </c>
      <c r="S9620" t="s">
        <v>44</v>
      </c>
      <c r="T9620">
        <v>9.6999999999999993</v>
      </c>
      <c r="U9620">
        <v>1</v>
      </c>
      <c r="V9620">
        <v>71</v>
      </c>
      <c r="W9620">
        <v>1</v>
      </c>
      <c r="X9620">
        <v>0</v>
      </c>
      <c r="Y9620" t="s">
        <v>36</v>
      </c>
    </row>
    <row r="9621" spans="1:25" x14ac:dyDescent="0.25">
      <c r="A9621" t="s">
        <v>11671</v>
      </c>
      <c r="B9621" t="s">
        <v>3405</v>
      </c>
      <c r="C9621" t="s">
        <v>54</v>
      </c>
      <c r="D9621" t="s">
        <v>55</v>
      </c>
      <c r="E9621" t="s">
        <v>28</v>
      </c>
      <c r="F9621" s="1" t="s">
        <v>21675</v>
      </c>
      <c r="G9621">
        <v>142</v>
      </c>
      <c r="H9621" t="s">
        <v>29</v>
      </c>
      <c r="I9621">
        <v>1270</v>
      </c>
      <c r="J9621">
        <v>289.56</v>
      </c>
      <c r="K9621">
        <f>Passenger_Data[[#This Row],[Price_USD]]*1</f>
        <v>289.56</v>
      </c>
      <c r="L9621">
        <v>63</v>
      </c>
      <c r="M9621" t="s">
        <v>40</v>
      </c>
      <c r="N9621" t="s">
        <v>31</v>
      </c>
      <c r="O9621" t="s">
        <v>42</v>
      </c>
      <c r="P9621" t="s">
        <v>33</v>
      </c>
      <c r="Q9621">
        <v>1</v>
      </c>
      <c r="R9621" t="s">
        <v>51</v>
      </c>
      <c r="S9621" t="s">
        <v>61</v>
      </c>
      <c r="T9621">
        <v>5.8</v>
      </c>
      <c r="U9621">
        <v>6</v>
      </c>
      <c r="V9621">
        <v>118</v>
      </c>
      <c r="W9621">
        <v>0</v>
      </c>
      <c r="X9621">
        <v>0</v>
      </c>
      <c r="Y9621" t="s">
        <v>36</v>
      </c>
    </row>
    <row r="9622" spans="1:25" x14ac:dyDescent="0.25">
      <c r="A9622" t="s">
        <v>11672</v>
      </c>
      <c r="B9622" t="s">
        <v>1135</v>
      </c>
      <c r="C9622" t="s">
        <v>54</v>
      </c>
      <c r="D9622" t="s">
        <v>55</v>
      </c>
      <c r="E9622" t="s">
        <v>49</v>
      </c>
      <c r="F9622" s="1" t="s">
        <v>21676</v>
      </c>
      <c r="G9622">
        <v>200</v>
      </c>
      <c r="H9622" t="s">
        <v>29</v>
      </c>
      <c r="I9622">
        <v>1215</v>
      </c>
      <c r="J9622">
        <v>312.88</v>
      </c>
      <c r="K9622">
        <f>Passenger_Data[[#This Row],[Price_USD]]*1</f>
        <v>312.88</v>
      </c>
      <c r="L9622">
        <v>74</v>
      </c>
      <c r="M9622" t="s">
        <v>40</v>
      </c>
      <c r="N9622" t="s">
        <v>60</v>
      </c>
      <c r="O9622" t="s">
        <v>32</v>
      </c>
      <c r="P9622" t="s">
        <v>33</v>
      </c>
      <c r="Q9622">
        <v>1</v>
      </c>
      <c r="R9622" t="s">
        <v>65</v>
      </c>
      <c r="S9622" t="s">
        <v>44</v>
      </c>
      <c r="T9622">
        <v>6.3</v>
      </c>
      <c r="U9622">
        <v>35</v>
      </c>
      <c r="V9622">
        <v>11</v>
      </c>
      <c r="W9622">
        <v>0</v>
      </c>
      <c r="X9622">
        <v>0</v>
      </c>
      <c r="Y9622" t="s">
        <v>45</v>
      </c>
    </row>
    <row r="9623" spans="1:25" x14ac:dyDescent="0.25">
      <c r="A9623" t="s">
        <v>11673</v>
      </c>
      <c r="B9623" t="s">
        <v>2432</v>
      </c>
      <c r="C9623" t="s">
        <v>82</v>
      </c>
      <c r="D9623" t="s">
        <v>49</v>
      </c>
      <c r="E9623" t="s">
        <v>64</v>
      </c>
      <c r="F9623" s="1" t="s">
        <v>21677</v>
      </c>
      <c r="G9623">
        <v>150</v>
      </c>
      <c r="H9623" t="s">
        <v>29</v>
      </c>
      <c r="I9623">
        <v>1309</v>
      </c>
      <c r="J9623">
        <v>279.57</v>
      </c>
      <c r="K9623">
        <f>Passenger_Data[[#This Row],[Price_USD]]*1</f>
        <v>279.57</v>
      </c>
      <c r="L9623">
        <v>19</v>
      </c>
      <c r="M9623" t="s">
        <v>30</v>
      </c>
      <c r="N9623" t="s">
        <v>31</v>
      </c>
      <c r="O9623" t="s">
        <v>33</v>
      </c>
      <c r="P9623" t="s">
        <v>83</v>
      </c>
      <c r="Q9623">
        <v>1</v>
      </c>
      <c r="R9623" t="s">
        <v>65</v>
      </c>
      <c r="S9623" t="s">
        <v>44</v>
      </c>
      <c r="T9623">
        <v>8.8000000000000007</v>
      </c>
      <c r="U9623">
        <v>7</v>
      </c>
      <c r="V9623">
        <v>2</v>
      </c>
      <c r="W9623">
        <v>0</v>
      </c>
      <c r="X9623">
        <v>0</v>
      </c>
      <c r="Y9623" t="s">
        <v>36</v>
      </c>
    </row>
    <row r="9624" spans="1:25" x14ac:dyDescent="0.25">
      <c r="A9624" t="s">
        <v>11674</v>
      </c>
      <c r="B9624" t="s">
        <v>8382</v>
      </c>
      <c r="C9624" t="s">
        <v>82</v>
      </c>
      <c r="D9624" t="s">
        <v>55</v>
      </c>
      <c r="E9624" t="s">
        <v>55</v>
      </c>
      <c r="F9624" s="1" t="s">
        <v>21678</v>
      </c>
      <c r="G9624">
        <v>72</v>
      </c>
      <c r="H9624" t="s">
        <v>29</v>
      </c>
      <c r="I9624">
        <v>1576</v>
      </c>
      <c r="J9624">
        <v>334.26</v>
      </c>
      <c r="K9624">
        <f>Passenger_Data[[#This Row],[Price_USD]]*1</f>
        <v>334.26</v>
      </c>
      <c r="L9624">
        <v>32</v>
      </c>
      <c r="M9624" t="s">
        <v>40</v>
      </c>
      <c r="N9624" t="s">
        <v>60</v>
      </c>
      <c r="O9624" t="s">
        <v>32</v>
      </c>
      <c r="P9624" t="s">
        <v>50</v>
      </c>
      <c r="Q9624">
        <v>0</v>
      </c>
      <c r="R9624" t="s">
        <v>65</v>
      </c>
      <c r="S9624" t="s">
        <v>35</v>
      </c>
      <c r="T9624">
        <v>7.2</v>
      </c>
      <c r="U9624">
        <v>7</v>
      </c>
      <c r="V9624">
        <v>64</v>
      </c>
      <c r="W9624">
        <v>0</v>
      </c>
      <c r="X9624">
        <v>0</v>
      </c>
      <c r="Y9624" t="s">
        <v>77</v>
      </c>
    </row>
    <row r="9625" spans="1:25" x14ac:dyDescent="0.25">
      <c r="A9625" t="s">
        <v>11675</v>
      </c>
      <c r="B9625" t="s">
        <v>6046</v>
      </c>
      <c r="C9625" t="s">
        <v>26</v>
      </c>
      <c r="D9625" t="s">
        <v>49</v>
      </c>
      <c r="E9625" t="s">
        <v>27</v>
      </c>
      <c r="F9625" s="1" t="s">
        <v>21679</v>
      </c>
      <c r="G9625">
        <v>217</v>
      </c>
      <c r="H9625" t="s">
        <v>29</v>
      </c>
      <c r="I9625">
        <v>1561</v>
      </c>
      <c r="J9625">
        <v>419.48</v>
      </c>
      <c r="K9625">
        <f>Passenger_Data[[#This Row],[Price_USD]]*1</f>
        <v>419.48</v>
      </c>
      <c r="L9625">
        <v>66</v>
      </c>
      <c r="M9625" t="s">
        <v>30</v>
      </c>
      <c r="N9625" t="s">
        <v>41</v>
      </c>
      <c r="O9625" t="s">
        <v>56</v>
      </c>
      <c r="P9625" t="s">
        <v>50</v>
      </c>
      <c r="Q9625">
        <v>1</v>
      </c>
      <c r="R9625" t="s">
        <v>34</v>
      </c>
      <c r="S9625" t="s">
        <v>61</v>
      </c>
      <c r="T9625">
        <v>4.8</v>
      </c>
      <c r="U9625">
        <v>15</v>
      </c>
      <c r="V9625">
        <v>100</v>
      </c>
      <c r="W9625">
        <v>0</v>
      </c>
      <c r="X9625">
        <v>1</v>
      </c>
      <c r="Y9625" t="s">
        <v>77</v>
      </c>
    </row>
    <row r="9626" spans="1:25" x14ac:dyDescent="0.25">
      <c r="A9626" t="s">
        <v>11676</v>
      </c>
      <c r="B9626" t="s">
        <v>406</v>
      </c>
      <c r="C9626" t="s">
        <v>26</v>
      </c>
      <c r="D9626" t="s">
        <v>28</v>
      </c>
      <c r="E9626" t="s">
        <v>39</v>
      </c>
      <c r="F9626" s="1" t="s">
        <v>21680</v>
      </c>
      <c r="G9626">
        <v>197</v>
      </c>
      <c r="H9626" t="s">
        <v>29</v>
      </c>
      <c r="I9626">
        <v>808</v>
      </c>
      <c r="J9626">
        <v>306.08999999999997</v>
      </c>
      <c r="K9626">
        <f>Passenger_Data[[#This Row],[Price_USD]]*1</f>
        <v>306.08999999999997</v>
      </c>
      <c r="L9626">
        <v>79</v>
      </c>
      <c r="M9626" t="s">
        <v>40</v>
      </c>
      <c r="N9626" t="s">
        <v>31</v>
      </c>
      <c r="O9626" t="s">
        <v>56</v>
      </c>
      <c r="P9626" t="s">
        <v>83</v>
      </c>
      <c r="Q9626">
        <v>2</v>
      </c>
      <c r="R9626" t="s">
        <v>51</v>
      </c>
      <c r="S9626" t="s">
        <v>68</v>
      </c>
      <c r="T9626">
        <v>7.6</v>
      </c>
      <c r="U9626">
        <v>29</v>
      </c>
      <c r="V9626">
        <v>84</v>
      </c>
      <c r="W9626">
        <v>0</v>
      </c>
      <c r="X9626">
        <v>1</v>
      </c>
      <c r="Y9626" t="s">
        <v>36</v>
      </c>
    </row>
    <row r="9627" spans="1:25" x14ac:dyDescent="0.25">
      <c r="A9627" t="s">
        <v>11677</v>
      </c>
      <c r="B9627" t="s">
        <v>3903</v>
      </c>
      <c r="C9627" t="s">
        <v>48</v>
      </c>
      <c r="D9627" t="s">
        <v>28</v>
      </c>
      <c r="E9627" t="s">
        <v>49</v>
      </c>
      <c r="F9627" s="1" t="s">
        <v>21681</v>
      </c>
      <c r="G9627">
        <v>178</v>
      </c>
      <c r="H9627" t="s">
        <v>86</v>
      </c>
      <c r="I9627">
        <v>1170</v>
      </c>
      <c r="J9627">
        <v>318.95</v>
      </c>
      <c r="K9627">
        <f>Passenger_Data[[#This Row],[Price_USD]]*1</f>
        <v>318.95</v>
      </c>
      <c r="L9627">
        <v>20</v>
      </c>
      <c r="M9627" t="s">
        <v>30</v>
      </c>
      <c r="N9627" t="s">
        <v>41</v>
      </c>
      <c r="O9627" t="s">
        <v>33</v>
      </c>
      <c r="P9627" t="s">
        <v>50</v>
      </c>
      <c r="Q9627">
        <v>1</v>
      </c>
      <c r="R9627" t="s">
        <v>43</v>
      </c>
      <c r="S9627" t="s">
        <v>61</v>
      </c>
      <c r="T9627">
        <v>10</v>
      </c>
      <c r="U9627">
        <v>4</v>
      </c>
      <c r="V9627">
        <v>71</v>
      </c>
      <c r="W9627">
        <v>0</v>
      </c>
      <c r="X9627">
        <v>1</v>
      </c>
      <c r="Y9627" t="s">
        <v>77</v>
      </c>
    </row>
    <row r="9628" spans="1:25" x14ac:dyDescent="0.25">
      <c r="A9628" t="s">
        <v>11678</v>
      </c>
      <c r="B9628" t="s">
        <v>4055</v>
      </c>
      <c r="C9628" t="s">
        <v>73</v>
      </c>
      <c r="D9628" t="s">
        <v>39</v>
      </c>
      <c r="E9628" t="s">
        <v>28</v>
      </c>
      <c r="F9628" s="1" t="s">
        <v>21682</v>
      </c>
      <c r="G9628">
        <v>194</v>
      </c>
      <c r="H9628" t="s">
        <v>29</v>
      </c>
      <c r="I9628">
        <v>1528</v>
      </c>
      <c r="J9628">
        <v>259.49</v>
      </c>
      <c r="K9628">
        <f>Passenger_Data[[#This Row],[Price_USD]]*1</f>
        <v>259.49</v>
      </c>
      <c r="L9628">
        <v>45</v>
      </c>
      <c r="M9628" t="s">
        <v>40</v>
      </c>
      <c r="N9628" t="s">
        <v>31</v>
      </c>
      <c r="O9628" t="s">
        <v>42</v>
      </c>
      <c r="P9628" t="s">
        <v>33</v>
      </c>
      <c r="Q9628">
        <v>0</v>
      </c>
      <c r="R9628" t="s">
        <v>65</v>
      </c>
      <c r="S9628" t="s">
        <v>61</v>
      </c>
      <c r="T9628">
        <v>4.9000000000000004</v>
      </c>
      <c r="U9628">
        <v>9</v>
      </c>
      <c r="V9628">
        <v>82</v>
      </c>
      <c r="W9628">
        <v>0</v>
      </c>
      <c r="X9628">
        <v>0</v>
      </c>
      <c r="Y9628" t="s">
        <v>36</v>
      </c>
    </row>
    <row r="9629" spans="1:25" x14ac:dyDescent="0.25">
      <c r="A9629" t="s">
        <v>11679</v>
      </c>
      <c r="B9629" t="s">
        <v>1155</v>
      </c>
      <c r="C9629" t="s">
        <v>54</v>
      </c>
      <c r="D9629" t="s">
        <v>64</v>
      </c>
      <c r="E9629" t="s">
        <v>64</v>
      </c>
      <c r="F9629" s="1" t="s">
        <v>21683</v>
      </c>
      <c r="G9629">
        <v>171</v>
      </c>
      <c r="H9629" t="s">
        <v>29</v>
      </c>
      <c r="I9629">
        <v>915</v>
      </c>
      <c r="J9629">
        <v>334.76</v>
      </c>
      <c r="K9629">
        <f>Passenger_Data[[#This Row],[Price_USD]]*1</f>
        <v>334.76</v>
      </c>
      <c r="L9629">
        <v>75</v>
      </c>
      <c r="M9629" t="s">
        <v>40</v>
      </c>
      <c r="N9629" t="s">
        <v>31</v>
      </c>
      <c r="O9629" t="s">
        <v>56</v>
      </c>
      <c r="P9629" t="s">
        <v>50</v>
      </c>
      <c r="Q9629">
        <v>4</v>
      </c>
      <c r="R9629" t="s">
        <v>43</v>
      </c>
      <c r="S9629" t="s">
        <v>61</v>
      </c>
      <c r="T9629">
        <v>8</v>
      </c>
      <c r="U9629">
        <v>3</v>
      </c>
      <c r="V9629">
        <v>88</v>
      </c>
      <c r="W9629">
        <v>0</v>
      </c>
      <c r="X9629">
        <v>0</v>
      </c>
      <c r="Y9629" t="s">
        <v>45</v>
      </c>
    </row>
    <row r="9630" spans="1:25" x14ac:dyDescent="0.25">
      <c r="A9630" t="s">
        <v>11680</v>
      </c>
      <c r="B9630" t="s">
        <v>3792</v>
      </c>
      <c r="C9630" t="s">
        <v>82</v>
      </c>
      <c r="D9630" t="s">
        <v>39</v>
      </c>
      <c r="E9630" t="s">
        <v>76</v>
      </c>
      <c r="F9630" s="1" t="s">
        <v>21684</v>
      </c>
      <c r="G9630">
        <v>158</v>
      </c>
      <c r="H9630" t="s">
        <v>29</v>
      </c>
      <c r="I9630">
        <v>1069</v>
      </c>
      <c r="J9630">
        <v>372</v>
      </c>
      <c r="K9630">
        <f>Passenger_Data[[#This Row],[Price_USD]]*1</f>
        <v>372</v>
      </c>
      <c r="L9630">
        <v>49</v>
      </c>
      <c r="M9630" t="s">
        <v>30</v>
      </c>
      <c r="N9630" t="s">
        <v>41</v>
      </c>
      <c r="O9630" t="s">
        <v>33</v>
      </c>
      <c r="P9630" t="s">
        <v>83</v>
      </c>
      <c r="Q9630">
        <v>4</v>
      </c>
      <c r="R9630" t="s">
        <v>51</v>
      </c>
      <c r="S9630" t="s">
        <v>68</v>
      </c>
      <c r="T9630">
        <v>6.6</v>
      </c>
      <c r="U9630">
        <v>9</v>
      </c>
      <c r="V9630">
        <v>7</v>
      </c>
      <c r="W9630">
        <v>0</v>
      </c>
      <c r="X9630">
        <v>0</v>
      </c>
      <c r="Y9630" t="s">
        <v>77</v>
      </c>
    </row>
    <row r="9631" spans="1:25" x14ac:dyDescent="0.25">
      <c r="A9631" t="s">
        <v>11681</v>
      </c>
      <c r="B9631" t="s">
        <v>2354</v>
      </c>
      <c r="C9631" t="s">
        <v>73</v>
      </c>
      <c r="D9631" t="s">
        <v>55</v>
      </c>
      <c r="E9631" t="s">
        <v>59</v>
      </c>
      <c r="F9631" s="1" t="s">
        <v>21685</v>
      </c>
      <c r="G9631">
        <v>156</v>
      </c>
      <c r="H9631" t="s">
        <v>29</v>
      </c>
      <c r="I9631">
        <v>1559</v>
      </c>
      <c r="J9631">
        <v>100.92</v>
      </c>
      <c r="K9631">
        <f>Passenger_Data[[#This Row],[Price_USD]]*1</f>
        <v>100.92</v>
      </c>
      <c r="L9631">
        <v>33</v>
      </c>
      <c r="M9631" t="s">
        <v>40</v>
      </c>
      <c r="N9631" t="s">
        <v>31</v>
      </c>
      <c r="O9631" t="s">
        <v>32</v>
      </c>
      <c r="P9631" t="s">
        <v>83</v>
      </c>
      <c r="Q9631">
        <v>0</v>
      </c>
      <c r="R9631" t="s">
        <v>65</v>
      </c>
      <c r="S9631" t="s">
        <v>61</v>
      </c>
      <c r="T9631">
        <v>4.9000000000000004</v>
      </c>
      <c r="U9631">
        <v>10</v>
      </c>
      <c r="V9631">
        <v>65</v>
      </c>
      <c r="W9631">
        <v>0</v>
      </c>
      <c r="X9631">
        <v>1</v>
      </c>
      <c r="Y9631" t="s">
        <v>45</v>
      </c>
    </row>
    <row r="9632" spans="1:25" x14ac:dyDescent="0.25">
      <c r="A9632" t="s">
        <v>11682</v>
      </c>
      <c r="B9632" t="s">
        <v>538</v>
      </c>
      <c r="C9632" t="s">
        <v>82</v>
      </c>
      <c r="D9632" t="s">
        <v>59</v>
      </c>
      <c r="E9632" t="s">
        <v>39</v>
      </c>
      <c r="F9632" s="1" t="s">
        <v>21686</v>
      </c>
      <c r="G9632">
        <v>151</v>
      </c>
      <c r="H9632" t="s">
        <v>29</v>
      </c>
      <c r="I9632">
        <v>1072</v>
      </c>
      <c r="J9632">
        <v>583.15</v>
      </c>
      <c r="K9632">
        <f>Passenger_Data[[#This Row],[Price_USD]]*1</f>
        <v>583.15</v>
      </c>
      <c r="L9632">
        <v>73</v>
      </c>
      <c r="M9632" t="s">
        <v>40</v>
      </c>
      <c r="N9632" t="s">
        <v>41</v>
      </c>
      <c r="O9632" t="s">
        <v>56</v>
      </c>
      <c r="P9632" t="s">
        <v>33</v>
      </c>
      <c r="Q9632">
        <v>3</v>
      </c>
      <c r="R9632" t="s">
        <v>34</v>
      </c>
      <c r="S9632" t="s">
        <v>68</v>
      </c>
      <c r="T9632">
        <v>7.6</v>
      </c>
      <c r="U9632">
        <v>14</v>
      </c>
      <c r="V9632">
        <v>118</v>
      </c>
      <c r="W9632">
        <v>0</v>
      </c>
      <c r="X9632">
        <v>0</v>
      </c>
      <c r="Y9632" t="s">
        <v>36</v>
      </c>
    </row>
    <row r="9633" spans="1:25" x14ac:dyDescent="0.25">
      <c r="A9633" t="s">
        <v>11683</v>
      </c>
      <c r="B9633" t="s">
        <v>1779</v>
      </c>
      <c r="C9633" t="s">
        <v>82</v>
      </c>
      <c r="D9633" t="s">
        <v>59</v>
      </c>
      <c r="E9633" t="s">
        <v>55</v>
      </c>
      <c r="F9633" s="1" t="s">
        <v>21687</v>
      </c>
      <c r="G9633">
        <v>14</v>
      </c>
      <c r="H9633" t="s">
        <v>86</v>
      </c>
      <c r="I9633">
        <v>1057</v>
      </c>
      <c r="J9633">
        <v>280.94</v>
      </c>
      <c r="K9633">
        <f>Passenger_Data[[#This Row],[Price_USD]]*1</f>
        <v>280.94</v>
      </c>
      <c r="L9633">
        <v>45</v>
      </c>
      <c r="M9633" t="s">
        <v>30</v>
      </c>
      <c r="N9633" t="s">
        <v>60</v>
      </c>
      <c r="O9633" t="s">
        <v>32</v>
      </c>
      <c r="P9633" t="s">
        <v>50</v>
      </c>
      <c r="Q9633">
        <v>1</v>
      </c>
      <c r="R9633" t="s">
        <v>51</v>
      </c>
      <c r="S9633" t="s">
        <v>61</v>
      </c>
      <c r="T9633">
        <v>5.4</v>
      </c>
      <c r="U9633">
        <v>1</v>
      </c>
      <c r="V9633">
        <v>24</v>
      </c>
      <c r="W9633">
        <v>0</v>
      </c>
      <c r="X9633">
        <v>1</v>
      </c>
      <c r="Y9633" t="s">
        <v>77</v>
      </c>
    </row>
    <row r="9634" spans="1:25" x14ac:dyDescent="0.25">
      <c r="A9634" t="s">
        <v>11684</v>
      </c>
      <c r="B9634" t="s">
        <v>1162</v>
      </c>
      <c r="C9634" t="s">
        <v>82</v>
      </c>
      <c r="D9634" t="s">
        <v>39</v>
      </c>
      <c r="E9634" t="s">
        <v>39</v>
      </c>
      <c r="F9634" s="1" t="s">
        <v>21688</v>
      </c>
      <c r="G9634">
        <v>224</v>
      </c>
      <c r="H9634" t="s">
        <v>29</v>
      </c>
      <c r="I9634">
        <v>656</v>
      </c>
      <c r="J9634">
        <v>189.97</v>
      </c>
      <c r="K9634">
        <f>Passenger_Data[[#This Row],[Price_USD]]*1</f>
        <v>189.97</v>
      </c>
      <c r="L9634">
        <v>72</v>
      </c>
      <c r="M9634" t="s">
        <v>40</v>
      </c>
      <c r="N9634" t="s">
        <v>31</v>
      </c>
      <c r="O9634" t="s">
        <v>33</v>
      </c>
      <c r="P9634" t="s">
        <v>50</v>
      </c>
      <c r="Q9634">
        <v>3</v>
      </c>
      <c r="R9634" t="s">
        <v>65</v>
      </c>
      <c r="S9634" t="s">
        <v>68</v>
      </c>
      <c r="T9634">
        <v>6.2</v>
      </c>
      <c r="U9634">
        <v>5</v>
      </c>
      <c r="V9634">
        <v>79</v>
      </c>
      <c r="W9634">
        <v>0</v>
      </c>
      <c r="X9634">
        <v>0</v>
      </c>
      <c r="Y9634" t="s">
        <v>36</v>
      </c>
    </row>
    <row r="9635" spans="1:25" x14ac:dyDescent="0.25">
      <c r="A9635" t="s">
        <v>11685</v>
      </c>
      <c r="B9635" t="s">
        <v>838</v>
      </c>
      <c r="C9635" t="s">
        <v>48</v>
      </c>
      <c r="D9635" t="s">
        <v>49</v>
      </c>
      <c r="E9635" t="s">
        <v>76</v>
      </c>
      <c r="F9635" s="1" t="s">
        <v>21689</v>
      </c>
      <c r="G9635">
        <v>117</v>
      </c>
      <c r="H9635" t="s">
        <v>29</v>
      </c>
      <c r="I9635">
        <v>1876</v>
      </c>
      <c r="J9635">
        <v>267.25</v>
      </c>
      <c r="K9635">
        <f>Passenger_Data[[#This Row],[Price_USD]]*1</f>
        <v>267.25</v>
      </c>
      <c r="L9635">
        <v>53</v>
      </c>
      <c r="M9635" t="s">
        <v>40</v>
      </c>
      <c r="N9635" t="s">
        <v>31</v>
      </c>
      <c r="O9635" t="s">
        <v>32</v>
      </c>
      <c r="P9635" t="s">
        <v>264</v>
      </c>
      <c r="Q9635">
        <v>0</v>
      </c>
      <c r="R9635" t="s">
        <v>34</v>
      </c>
      <c r="S9635" t="s">
        <v>61</v>
      </c>
      <c r="T9635">
        <v>8.5</v>
      </c>
      <c r="U9635">
        <v>7</v>
      </c>
      <c r="V9635">
        <v>23</v>
      </c>
      <c r="W9635">
        <v>0</v>
      </c>
      <c r="X9635">
        <v>0</v>
      </c>
      <c r="Y9635" t="s">
        <v>45</v>
      </c>
    </row>
    <row r="9636" spans="1:25" x14ac:dyDescent="0.25">
      <c r="A9636" t="s">
        <v>11686</v>
      </c>
      <c r="B9636" t="s">
        <v>2932</v>
      </c>
      <c r="C9636" t="s">
        <v>48</v>
      </c>
      <c r="D9636" t="s">
        <v>39</v>
      </c>
      <c r="E9636" t="s">
        <v>49</v>
      </c>
      <c r="F9636" s="1" t="s">
        <v>21690</v>
      </c>
      <c r="G9636">
        <v>130</v>
      </c>
      <c r="H9636" t="s">
        <v>29</v>
      </c>
      <c r="I9636">
        <v>1041</v>
      </c>
      <c r="J9636">
        <v>167.44</v>
      </c>
      <c r="K9636">
        <f>Passenger_Data[[#This Row],[Price_USD]]*1</f>
        <v>167.44</v>
      </c>
      <c r="L9636">
        <v>23</v>
      </c>
      <c r="M9636" t="s">
        <v>40</v>
      </c>
      <c r="N9636" t="s">
        <v>31</v>
      </c>
      <c r="O9636" t="s">
        <v>56</v>
      </c>
      <c r="P9636" t="s">
        <v>50</v>
      </c>
      <c r="Q9636">
        <v>1</v>
      </c>
      <c r="R9636" t="s">
        <v>65</v>
      </c>
      <c r="S9636" t="s">
        <v>35</v>
      </c>
      <c r="T9636">
        <v>8.8000000000000007</v>
      </c>
      <c r="U9636">
        <v>0</v>
      </c>
      <c r="V9636">
        <v>107</v>
      </c>
      <c r="W9636">
        <v>0</v>
      </c>
      <c r="X9636">
        <v>0</v>
      </c>
      <c r="Y9636" t="s">
        <v>77</v>
      </c>
    </row>
    <row r="9637" spans="1:25" x14ac:dyDescent="0.25">
      <c r="A9637" t="s">
        <v>11687</v>
      </c>
      <c r="B9637" t="s">
        <v>4804</v>
      </c>
      <c r="C9637" t="s">
        <v>48</v>
      </c>
      <c r="D9637" t="s">
        <v>59</v>
      </c>
      <c r="E9637" t="s">
        <v>64</v>
      </c>
      <c r="F9637" s="1" t="s">
        <v>21691</v>
      </c>
      <c r="G9637">
        <v>166</v>
      </c>
      <c r="H9637" t="s">
        <v>29</v>
      </c>
      <c r="I9637">
        <v>1657</v>
      </c>
      <c r="J9637">
        <v>432.2</v>
      </c>
      <c r="K9637">
        <f>Passenger_Data[[#This Row],[Price_USD]]*1</f>
        <v>432.2</v>
      </c>
      <c r="L9637">
        <v>37</v>
      </c>
      <c r="M9637" t="s">
        <v>30</v>
      </c>
      <c r="N9637" t="s">
        <v>31</v>
      </c>
      <c r="O9637" t="s">
        <v>32</v>
      </c>
      <c r="P9637" t="s">
        <v>50</v>
      </c>
      <c r="Q9637">
        <v>2</v>
      </c>
      <c r="R9637" t="s">
        <v>43</v>
      </c>
      <c r="S9637" t="s">
        <v>61</v>
      </c>
      <c r="T9637">
        <v>8.6</v>
      </c>
      <c r="U9637">
        <v>8</v>
      </c>
      <c r="V9637">
        <v>16</v>
      </c>
      <c r="W9637">
        <v>0</v>
      </c>
      <c r="X9637">
        <v>0</v>
      </c>
      <c r="Y9637" t="s">
        <v>36</v>
      </c>
    </row>
    <row r="9638" spans="1:25" x14ac:dyDescent="0.25">
      <c r="A9638" t="s">
        <v>11688</v>
      </c>
      <c r="B9638" t="s">
        <v>3197</v>
      </c>
      <c r="C9638" t="s">
        <v>82</v>
      </c>
      <c r="D9638" t="s">
        <v>76</v>
      </c>
      <c r="E9638" t="s">
        <v>39</v>
      </c>
      <c r="F9638" s="1" t="s">
        <v>21692</v>
      </c>
      <c r="G9638">
        <v>278</v>
      </c>
      <c r="H9638" t="s">
        <v>29</v>
      </c>
      <c r="I9638">
        <v>1581</v>
      </c>
      <c r="J9638">
        <v>271.57</v>
      </c>
      <c r="K9638">
        <f>Passenger_Data[[#This Row],[Price_USD]]*1</f>
        <v>271.57</v>
      </c>
      <c r="L9638">
        <v>61</v>
      </c>
      <c r="M9638" t="s">
        <v>40</v>
      </c>
      <c r="N9638" t="s">
        <v>60</v>
      </c>
      <c r="O9638" t="s">
        <v>33</v>
      </c>
      <c r="P9638" t="s">
        <v>50</v>
      </c>
      <c r="Q9638">
        <v>1</v>
      </c>
      <c r="R9638" t="s">
        <v>51</v>
      </c>
      <c r="S9638" t="s">
        <v>68</v>
      </c>
      <c r="T9638">
        <v>7.2</v>
      </c>
      <c r="U9638">
        <v>9</v>
      </c>
      <c r="V9638">
        <v>53</v>
      </c>
      <c r="W9638">
        <v>0</v>
      </c>
      <c r="X9638">
        <v>0</v>
      </c>
      <c r="Y9638" t="s">
        <v>36</v>
      </c>
    </row>
    <row r="9639" spans="1:25" x14ac:dyDescent="0.25">
      <c r="A9639" t="s">
        <v>11689</v>
      </c>
      <c r="B9639" t="s">
        <v>6267</v>
      </c>
      <c r="C9639" t="s">
        <v>82</v>
      </c>
      <c r="D9639" t="s">
        <v>27</v>
      </c>
      <c r="E9639" t="s">
        <v>76</v>
      </c>
      <c r="F9639" s="1" t="s">
        <v>21693</v>
      </c>
      <c r="G9639">
        <v>276</v>
      </c>
      <c r="H9639" t="s">
        <v>29</v>
      </c>
      <c r="I9639">
        <v>1077</v>
      </c>
      <c r="J9639">
        <v>327.01</v>
      </c>
      <c r="K9639">
        <f>Passenger_Data[[#This Row],[Price_USD]]*1</f>
        <v>327.01</v>
      </c>
      <c r="L9639">
        <v>31</v>
      </c>
      <c r="M9639" t="s">
        <v>30</v>
      </c>
      <c r="N9639" t="s">
        <v>41</v>
      </c>
      <c r="O9639" t="s">
        <v>56</v>
      </c>
      <c r="P9639" t="s">
        <v>50</v>
      </c>
      <c r="Q9639">
        <v>2</v>
      </c>
      <c r="R9639" t="s">
        <v>65</v>
      </c>
      <c r="S9639" t="s">
        <v>61</v>
      </c>
      <c r="T9639">
        <v>5.5</v>
      </c>
      <c r="U9639">
        <v>13</v>
      </c>
      <c r="V9639">
        <v>48</v>
      </c>
      <c r="W9639">
        <v>0</v>
      </c>
      <c r="X9639">
        <v>0</v>
      </c>
      <c r="Y9639" t="s">
        <v>45</v>
      </c>
    </row>
    <row r="9640" spans="1:25" x14ac:dyDescent="0.25">
      <c r="A9640" t="s">
        <v>11690</v>
      </c>
      <c r="B9640" t="s">
        <v>5169</v>
      </c>
      <c r="C9640" t="s">
        <v>73</v>
      </c>
      <c r="D9640" t="s">
        <v>28</v>
      </c>
      <c r="E9640" t="s">
        <v>28</v>
      </c>
      <c r="F9640" s="1" t="s">
        <v>21694</v>
      </c>
      <c r="G9640">
        <v>121</v>
      </c>
      <c r="H9640" t="s">
        <v>29</v>
      </c>
      <c r="I9640">
        <v>1277</v>
      </c>
      <c r="J9640">
        <v>463.68</v>
      </c>
      <c r="K9640">
        <f>Passenger_Data[[#This Row],[Price_USD]]*1</f>
        <v>463.68</v>
      </c>
      <c r="L9640">
        <v>79</v>
      </c>
      <c r="M9640" t="s">
        <v>40</v>
      </c>
      <c r="N9640" t="s">
        <v>31</v>
      </c>
      <c r="O9640" t="s">
        <v>33</v>
      </c>
      <c r="P9640" t="s">
        <v>50</v>
      </c>
      <c r="Q9640">
        <v>2</v>
      </c>
      <c r="R9640" t="s">
        <v>65</v>
      </c>
      <c r="S9640" t="s">
        <v>44</v>
      </c>
      <c r="T9640">
        <v>8</v>
      </c>
      <c r="U9640">
        <v>5</v>
      </c>
      <c r="V9640">
        <v>93</v>
      </c>
      <c r="W9640">
        <v>0</v>
      </c>
      <c r="X9640">
        <v>0</v>
      </c>
      <c r="Y9640" t="s">
        <v>77</v>
      </c>
    </row>
    <row r="9641" spans="1:25" x14ac:dyDescent="0.25">
      <c r="A9641" t="s">
        <v>11691</v>
      </c>
      <c r="B9641" t="s">
        <v>669</v>
      </c>
      <c r="C9641" t="s">
        <v>82</v>
      </c>
      <c r="D9641" t="s">
        <v>28</v>
      </c>
      <c r="E9641" t="s">
        <v>49</v>
      </c>
      <c r="F9641" s="1" t="s">
        <v>21695</v>
      </c>
      <c r="G9641">
        <v>227</v>
      </c>
      <c r="H9641" t="s">
        <v>108</v>
      </c>
      <c r="I9641">
        <v>1073</v>
      </c>
      <c r="J9641">
        <v>460.04</v>
      </c>
      <c r="K9641">
        <f>Passenger_Data[[#This Row],[Price_USD]]*1</f>
        <v>460.04</v>
      </c>
      <c r="L9641">
        <v>24</v>
      </c>
      <c r="M9641" t="s">
        <v>40</v>
      </c>
      <c r="N9641" t="s">
        <v>31</v>
      </c>
      <c r="O9641" t="s">
        <v>32</v>
      </c>
      <c r="P9641" t="s">
        <v>50</v>
      </c>
      <c r="Q9641">
        <v>4</v>
      </c>
      <c r="R9641" t="s">
        <v>34</v>
      </c>
      <c r="S9641" t="s">
        <v>68</v>
      </c>
      <c r="T9641">
        <v>10</v>
      </c>
      <c r="U9641">
        <v>11</v>
      </c>
      <c r="V9641">
        <v>29</v>
      </c>
      <c r="W9641">
        <v>0</v>
      </c>
      <c r="X9641">
        <v>0</v>
      </c>
      <c r="Y9641" t="s">
        <v>36</v>
      </c>
    </row>
    <row r="9642" spans="1:25" x14ac:dyDescent="0.25">
      <c r="A9642" t="s">
        <v>11692</v>
      </c>
      <c r="B9642" t="s">
        <v>3979</v>
      </c>
      <c r="C9642" t="s">
        <v>26</v>
      </c>
      <c r="D9642" t="s">
        <v>39</v>
      </c>
      <c r="E9642" t="s">
        <v>76</v>
      </c>
      <c r="F9642" s="1" t="s">
        <v>21696</v>
      </c>
      <c r="G9642">
        <v>120</v>
      </c>
      <c r="H9642" t="s">
        <v>29</v>
      </c>
      <c r="I9642">
        <v>1442</v>
      </c>
      <c r="J9642">
        <v>257.49</v>
      </c>
      <c r="K9642">
        <f>Passenger_Data[[#This Row],[Price_USD]]*1</f>
        <v>257.49</v>
      </c>
      <c r="L9642">
        <v>23</v>
      </c>
      <c r="M9642" t="s">
        <v>30</v>
      </c>
      <c r="N9642" t="s">
        <v>31</v>
      </c>
      <c r="O9642" t="s">
        <v>42</v>
      </c>
      <c r="P9642" t="s">
        <v>83</v>
      </c>
      <c r="Q9642">
        <v>1</v>
      </c>
      <c r="R9642" t="s">
        <v>65</v>
      </c>
      <c r="S9642" t="s">
        <v>68</v>
      </c>
      <c r="T9642">
        <v>7.7</v>
      </c>
      <c r="U9642">
        <v>16</v>
      </c>
      <c r="V9642">
        <v>83</v>
      </c>
      <c r="W9642">
        <v>0</v>
      </c>
      <c r="X9642">
        <v>0</v>
      </c>
      <c r="Y9642" t="s">
        <v>77</v>
      </c>
    </row>
    <row r="9643" spans="1:25" x14ac:dyDescent="0.25">
      <c r="A9643" t="s">
        <v>11693</v>
      </c>
      <c r="B9643" t="s">
        <v>5176</v>
      </c>
      <c r="C9643" t="s">
        <v>73</v>
      </c>
      <c r="D9643" t="s">
        <v>27</v>
      </c>
      <c r="E9643" t="s">
        <v>55</v>
      </c>
      <c r="F9643" s="1" t="s">
        <v>21697</v>
      </c>
      <c r="G9643">
        <v>135</v>
      </c>
      <c r="H9643" t="s">
        <v>86</v>
      </c>
      <c r="I9643">
        <v>716</v>
      </c>
      <c r="J9643">
        <v>204.42</v>
      </c>
      <c r="K9643">
        <f>Passenger_Data[[#This Row],[Price_USD]]*1</f>
        <v>204.42</v>
      </c>
      <c r="L9643">
        <v>58</v>
      </c>
      <c r="M9643" t="s">
        <v>40</v>
      </c>
      <c r="N9643" t="s">
        <v>41</v>
      </c>
      <c r="O9643" t="s">
        <v>42</v>
      </c>
      <c r="P9643" t="s">
        <v>50</v>
      </c>
      <c r="Q9643">
        <v>1</v>
      </c>
      <c r="R9643" t="s">
        <v>34</v>
      </c>
      <c r="S9643" t="s">
        <v>68</v>
      </c>
      <c r="T9643">
        <v>9.3000000000000007</v>
      </c>
      <c r="U9643">
        <v>10</v>
      </c>
      <c r="V9643">
        <v>19</v>
      </c>
      <c r="W9643">
        <v>0</v>
      </c>
      <c r="X9643">
        <v>1</v>
      </c>
      <c r="Y9643" t="s">
        <v>36</v>
      </c>
    </row>
    <row r="9644" spans="1:25" x14ac:dyDescent="0.25">
      <c r="A9644" t="s">
        <v>11694</v>
      </c>
      <c r="B9644" t="s">
        <v>2419</v>
      </c>
      <c r="C9644" t="s">
        <v>26</v>
      </c>
      <c r="D9644" t="s">
        <v>49</v>
      </c>
      <c r="E9644" t="s">
        <v>64</v>
      </c>
      <c r="F9644" s="1" t="s">
        <v>21698</v>
      </c>
      <c r="G9644">
        <v>170</v>
      </c>
      <c r="H9644" t="s">
        <v>29</v>
      </c>
      <c r="I9644">
        <v>1092</v>
      </c>
      <c r="J9644">
        <v>309.95</v>
      </c>
      <c r="K9644">
        <f>Passenger_Data[[#This Row],[Price_USD]]*1</f>
        <v>309.95</v>
      </c>
      <c r="L9644">
        <v>54</v>
      </c>
      <c r="M9644" t="s">
        <v>40</v>
      </c>
      <c r="N9644" t="s">
        <v>31</v>
      </c>
      <c r="O9644" t="s">
        <v>42</v>
      </c>
      <c r="P9644" t="s">
        <v>50</v>
      </c>
      <c r="Q9644">
        <v>2</v>
      </c>
      <c r="R9644" t="s">
        <v>65</v>
      </c>
      <c r="S9644" t="s">
        <v>35</v>
      </c>
      <c r="T9644">
        <v>5.5</v>
      </c>
      <c r="U9644">
        <v>11</v>
      </c>
      <c r="V9644">
        <v>44</v>
      </c>
      <c r="W9644">
        <v>0</v>
      </c>
      <c r="X9644">
        <v>0</v>
      </c>
      <c r="Y9644" t="s">
        <v>45</v>
      </c>
    </row>
    <row r="9645" spans="1:25" x14ac:dyDescent="0.25">
      <c r="A9645" t="s">
        <v>11695</v>
      </c>
      <c r="B9645" t="s">
        <v>5955</v>
      </c>
      <c r="C9645" t="s">
        <v>26</v>
      </c>
      <c r="D9645" t="s">
        <v>55</v>
      </c>
      <c r="E9645" t="s">
        <v>28</v>
      </c>
      <c r="F9645" s="1" t="s">
        <v>21699</v>
      </c>
      <c r="G9645">
        <v>265</v>
      </c>
      <c r="H9645" t="s">
        <v>86</v>
      </c>
      <c r="I9645">
        <v>1144</v>
      </c>
      <c r="J9645">
        <v>349.95</v>
      </c>
      <c r="K9645">
        <f>Passenger_Data[[#This Row],[Price_USD]]*1</f>
        <v>349.95</v>
      </c>
      <c r="L9645">
        <v>47</v>
      </c>
      <c r="M9645" t="s">
        <v>40</v>
      </c>
      <c r="N9645" t="s">
        <v>31</v>
      </c>
      <c r="O9645" t="s">
        <v>42</v>
      </c>
      <c r="P9645" t="s">
        <v>50</v>
      </c>
      <c r="Q9645">
        <v>0</v>
      </c>
      <c r="R9645" t="s">
        <v>65</v>
      </c>
      <c r="S9645" t="s">
        <v>44</v>
      </c>
      <c r="T9645">
        <v>7.7</v>
      </c>
      <c r="U9645">
        <v>7</v>
      </c>
      <c r="V9645">
        <v>92</v>
      </c>
      <c r="W9645">
        <v>0</v>
      </c>
      <c r="X9645">
        <v>1</v>
      </c>
      <c r="Y9645" t="s">
        <v>36</v>
      </c>
    </row>
    <row r="9646" spans="1:25" x14ac:dyDescent="0.25">
      <c r="A9646" t="s">
        <v>11696</v>
      </c>
      <c r="B9646" t="s">
        <v>7983</v>
      </c>
      <c r="C9646" t="s">
        <v>82</v>
      </c>
      <c r="D9646" t="s">
        <v>55</v>
      </c>
      <c r="E9646" t="s">
        <v>76</v>
      </c>
      <c r="F9646" s="1" t="s">
        <v>21700</v>
      </c>
      <c r="G9646">
        <v>200</v>
      </c>
      <c r="H9646" t="s">
        <v>29</v>
      </c>
      <c r="I9646">
        <v>1061</v>
      </c>
      <c r="J9646">
        <v>311.06</v>
      </c>
      <c r="K9646">
        <f>Passenger_Data[[#This Row],[Price_USD]]*1</f>
        <v>311.06</v>
      </c>
      <c r="L9646">
        <v>65</v>
      </c>
      <c r="M9646" t="s">
        <v>30</v>
      </c>
      <c r="N9646" t="s">
        <v>41</v>
      </c>
      <c r="O9646" t="s">
        <v>56</v>
      </c>
      <c r="P9646" t="s">
        <v>50</v>
      </c>
      <c r="Q9646">
        <v>0</v>
      </c>
      <c r="R9646" t="s">
        <v>43</v>
      </c>
      <c r="S9646" t="s">
        <v>61</v>
      </c>
      <c r="T9646">
        <v>9.9</v>
      </c>
      <c r="U9646">
        <v>4</v>
      </c>
      <c r="V9646">
        <v>106</v>
      </c>
      <c r="W9646">
        <v>0</v>
      </c>
      <c r="X9646">
        <v>1</v>
      </c>
      <c r="Y9646" t="s">
        <v>45</v>
      </c>
    </row>
    <row r="9647" spans="1:25" x14ac:dyDescent="0.25">
      <c r="A9647" t="s">
        <v>11697</v>
      </c>
      <c r="B9647" t="s">
        <v>1771</v>
      </c>
      <c r="C9647" t="s">
        <v>54</v>
      </c>
      <c r="D9647" t="s">
        <v>39</v>
      </c>
      <c r="E9647" t="s">
        <v>39</v>
      </c>
      <c r="F9647" s="1" t="s">
        <v>21701</v>
      </c>
      <c r="G9647">
        <v>175</v>
      </c>
      <c r="H9647" t="s">
        <v>86</v>
      </c>
      <c r="I9647">
        <v>1450</v>
      </c>
      <c r="J9647">
        <v>300.26</v>
      </c>
      <c r="K9647">
        <f>Passenger_Data[[#This Row],[Price_USD]]*1</f>
        <v>300.26</v>
      </c>
      <c r="L9647">
        <v>70</v>
      </c>
      <c r="M9647" t="s">
        <v>40</v>
      </c>
      <c r="N9647" t="s">
        <v>60</v>
      </c>
      <c r="O9647" t="s">
        <v>33</v>
      </c>
      <c r="P9647" t="s">
        <v>50</v>
      </c>
      <c r="Q9647">
        <v>1</v>
      </c>
      <c r="R9647" t="s">
        <v>65</v>
      </c>
      <c r="S9647" t="s">
        <v>68</v>
      </c>
      <c r="T9647">
        <v>9.3000000000000007</v>
      </c>
      <c r="U9647">
        <v>19</v>
      </c>
      <c r="V9647">
        <v>5</v>
      </c>
      <c r="W9647">
        <v>0</v>
      </c>
      <c r="X9647">
        <v>0</v>
      </c>
      <c r="Y9647" t="s">
        <v>77</v>
      </c>
    </row>
    <row r="9648" spans="1:25" x14ac:dyDescent="0.25">
      <c r="A9648" t="s">
        <v>11698</v>
      </c>
      <c r="B9648" t="s">
        <v>2093</v>
      </c>
      <c r="C9648" t="s">
        <v>26</v>
      </c>
      <c r="D9648" t="s">
        <v>59</v>
      </c>
      <c r="E9648" t="s">
        <v>55</v>
      </c>
      <c r="F9648" s="1" t="s">
        <v>21702</v>
      </c>
      <c r="G9648">
        <v>250</v>
      </c>
      <c r="H9648" t="s">
        <v>29</v>
      </c>
      <c r="I9648">
        <v>708</v>
      </c>
      <c r="J9648">
        <v>219.79</v>
      </c>
      <c r="K9648">
        <f>Passenger_Data[[#This Row],[Price_USD]]*1</f>
        <v>219.79</v>
      </c>
      <c r="L9648">
        <v>46</v>
      </c>
      <c r="M9648" t="s">
        <v>40</v>
      </c>
      <c r="N9648" t="s">
        <v>60</v>
      </c>
      <c r="O9648" t="s">
        <v>42</v>
      </c>
      <c r="P9648" t="s">
        <v>33</v>
      </c>
      <c r="Q9648">
        <v>3</v>
      </c>
      <c r="R9648" t="s">
        <v>65</v>
      </c>
      <c r="S9648" t="s">
        <v>68</v>
      </c>
      <c r="T9648">
        <v>7.8</v>
      </c>
      <c r="U9648">
        <v>12</v>
      </c>
      <c r="V9648">
        <v>10</v>
      </c>
      <c r="W9648">
        <v>0</v>
      </c>
      <c r="X9648">
        <v>0</v>
      </c>
      <c r="Y9648" t="s">
        <v>45</v>
      </c>
    </row>
    <row r="9649" spans="1:25" x14ac:dyDescent="0.25">
      <c r="A9649" t="s">
        <v>11699</v>
      </c>
      <c r="B9649" t="s">
        <v>1453</v>
      </c>
      <c r="C9649" t="s">
        <v>82</v>
      </c>
      <c r="D9649" t="s">
        <v>59</v>
      </c>
      <c r="E9649" t="s">
        <v>76</v>
      </c>
      <c r="F9649" s="1" t="s">
        <v>21703</v>
      </c>
      <c r="G9649">
        <v>283</v>
      </c>
      <c r="H9649" t="s">
        <v>29</v>
      </c>
      <c r="I9649">
        <v>1187</v>
      </c>
      <c r="J9649">
        <v>327.57</v>
      </c>
      <c r="K9649">
        <f>Passenger_Data[[#This Row],[Price_USD]]*1</f>
        <v>327.57</v>
      </c>
      <c r="L9649">
        <v>41</v>
      </c>
      <c r="M9649" t="s">
        <v>40</v>
      </c>
      <c r="N9649" t="s">
        <v>31</v>
      </c>
      <c r="O9649" t="s">
        <v>32</v>
      </c>
      <c r="P9649" t="s">
        <v>33</v>
      </c>
      <c r="Q9649">
        <v>1</v>
      </c>
      <c r="R9649" t="s">
        <v>65</v>
      </c>
      <c r="S9649" t="s">
        <v>61</v>
      </c>
      <c r="T9649">
        <v>6.7</v>
      </c>
      <c r="U9649">
        <v>13</v>
      </c>
      <c r="V9649">
        <v>95</v>
      </c>
      <c r="W9649">
        <v>0</v>
      </c>
      <c r="X9649">
        <v>0</v>
      </c>
      <c r="Y9649" t="s">
        <v>45</v>
      </c>
    </row>
    <row r="9650" spans="1:25" x14ac:dyDescent="0.25">
      <c r="A9650" t="s">
        <v>11700</v>
      </c>
      <c r="B9650" t="s">
        <v>6174</v>
      </c>
      <c r="C9650" t="s">
        <v>48</v>
      </c>
      <c r="D9650" t="s">
        <v>59</v>
      </c>
      <c r="E9650" t="s">
        <v>27</v>
      </c>
      <c r="F9650" s="1" t="s">
        <v>21704</v>
      </c>
      <c r="G9650">
        <v>203</v>
      </c>
      <c r="H9650" t="s">
        <v>29</v>
      </c>
      <c r="I9650">
        <v>1526</v>
      </c>
      <c r="J9650">
        <v>395.28</v>
      </c>
      <c r="K9650">
        <f>Passenger_Data[[#This Row],[Price_USD]]*1</f>
        <v>395.28</v>
      </c>
      <c r="L9650">
        <v>41</v>
      </c>
      <c r="M9650" t="s">
        <v>30</v>
      </c>
      <c r="N9650" t="s">
        <v>31</v>
      </c>
      <c r="O9650" t="s">
        <v>32</v>
      </c>
      <c r="P9650" t="s">
        <v>50</v>
      </c>
      <c r="Q9650">
        <v>0</v>
      </c>
      <c r="R9650" t="s">
        <v>65</v>
      </c>
      <c r="S9650" t="s">
        <v>61</v>
      </c>
      <c r="T9650">
        <v>7.8</v>
      </c>
      <c r="U9650">
        <v>2</v>
      </c>
      <c r="V9650">
        <v>12</v>
      </c>
      <c r="W9650">
        <v>0</v>
      </c>
      <c r="X9650">
        <v>0</v>
      </c>
      <c r="Y9650" t="s">
        <v>77</v>
      </c>
    </row>
    <row r="9651" spans="1:25" x14ac:dyDescent="0.25">
      <c r="A9651" t="s">
        <v>11701</v>
      </c>
      <c r="B9651" t="s">
        <v>7511</v>
      </c>
      <c r="C9651" t="s">
        <v>73</v>
      </c>
      <c r="D9651" t="s">
        <v>39</v>
      </c>
      <c r="E9651" t="s">
        <v>76</v>
      </c>
      <c r="F9651" s="1" t="s">
        <v>21705</v>
      </c>
      <c r="G9651">
        <v>111</v>
      </c>
      <c r="H9651" t="s">
        <v>29</v>
      </c>
      <c r="I9651">
        <v>1056</v>
      </c>
      <c r="J9651">
        <v>207.6</v>
      </c>
      <c r="K9651">
        <f>Passenger_Data[[#This Row],[Price_USD]]*1</f>
        <v>207.6</v>
      </c>
      <c r="L9651">
        <v>57</v>
      </c>
      <c r="M9651" t="s">
        <v>40</v>
      </c>
      <c r="N9651" t="s">
        <v>41</v>
      </c>
      <c r="O9651" t="s">
        <v>32</v>
      </c>
      <c r="P9651" t="s">
        <v>83</v>
      </c>
      <c r="Q9651">
        <v>1</v>
      </c>
      <c r="R9651" t="s">
        <v>43</v>
      </c>
      <c r="S9651" t="s">
        <v>61</v>
      </c>
      <c r="T9651">
        <v>6.8</v>
      </c>
      <c r="U9651">
        <v>16</v>
      </c>
      <c r="V9651">
        <v>93</v>
      </c>
      <c r="W9651">
        <v>0</v>
      </c>
      <c r="X9651">
        <v>0</v>
      </c>
      <c r="Y9651" t="s">
        <v>36</v>
      </c>
    </row>
    <row r="9652" spans="1:25" x14ac:dyDescent="0.25">
      <c r="A9652" t="s">
        <v>11702</v>
      </c>
      <c r="B9652" t="s">
        <v>1391</v>
      </c>
      <c r="C9652" t="s">
        <v>73</v>
      </c>
      <c r="D9652" t="s">
        <v>39</v>
      </c>
      <c r="E9652" t="s">
        <v>27</v>
      </c>
      <c r="F9652" s="1" t="s">
        <v>21706</v>
      </c>
      <c r="G9652">
        <v>202</v>
      </c>
      <c r="H9652" t="s">
        <v>29</v>
      </c>
      <c r="I9652">
        <v>1202</v>
      </c>
      <c r="J9652">
        <v>279.99</v>
      </c>
      <c r="K9652">
        <f>Passenger_Data[[#This Row],[Price_USD]]*1</f>
        <v>279.99</v>
      </c>
      <c r="L9652">
        <v>74</v>
      </c>
      <c r="M9652" t="s">
        <v>40</v>
      </c>
      <c r="N9652" t="s">
        <v>31</v>
      </c>
      <c r="O9652" t="s">
        <v>56</v>
      </c>
      <c r="P9652" t="s">
        <v>83</v>
      </c>
      <c r="Q9652">
        <v>2</v>
      </c>
      <c r="R9652" t="s">
        <v>51</v>
      </c>
      <c r="S9652" t="s">
        <v>68</v>
      </c>
      <c r="T9652">
        <v>6</v>
      </c>
      <c r="U9652">
        <v>4</v>
      </c>
      <c r="V9652">
        <v>63</v>
      </c>
      <c r="W9652">
        <v>0</v>
      </c>
      <c r="X9652">
        <v>0</v>
      </c>
      <c r="Y9652" t="s">
        <v>77</v>
      </c>
    </row>
    <row r="9653" spans="1:25" x14ac:dyDescent="0.25">
      <c r="A9653" t="s">
        <v>11703</v>
      </c>
      <c r="B9653" t="s">
        <v>2642</v>
      </c>
      <c r="C9653" t="s">
        <v>48</v>
      </c>
      <c r="D9653" t="s">
        <v>64</v>
      </c>
      <c r="E9653" t="s">
        <v>49</v>
      </c>
      <c r="F9653" s="1" t="s">
        <v>21707</v>
      </c>
      <c r="G9653">
        <v>242</v>
      </c>
      <c r="H9653" t="s">
        <v>29</v>
      </c>
      <c r="I9653">
        <v>1105</v>
      </c>
      <c r="J9653">
        <v>372.04</v>
      </c>
      <c r="K9653">
        <f>Passenger_Data[[#This Row],[Price_USD]]*1</f>
        <v>372.04</v>
      </c>
      <c r="L9653">
        <v>51</v>
      </c>
      <c r="M9653" t="s">
        <v>40</v>
      </c>
      <c r="N9653" t="s">
        <v>41</v>
      </c>
      <c r="O9653" t="s">
        <v>56</v>
      </c>
      <c r="P9653" t="s">
        <v>264</v>
      </c>
      <c r="Q9653">
        <v>1</v>
      </c>
      <c r="R9653" t="s">
        <v>43</v>
      </c>
      <c r="S9653" t="s">
        <v>68</v>
      </c>
      <c r="T9653">
        <v>4.5</v>
      </c>
      <c r="U9653">
        <v>16</v>
      </c>
      <c r="V9653">
        <v>69</v>
      </c>
      <c r="W9653">
        <v>0</v>
      </c>
      <c r="X9653">
        <v>0</v>
      </c>
      <c r="Y9653" t="s">
        <v>77</v>
      </c>
    </row>
    <row r="9654" spans="1:25" x14ac:dyDescent="0.25">
      <c r="A9654" t="s">
        <v>11704</v>
      </c>
      <c r="B9654" t="s">
        <v>11705</v>
      </c>
      <c r="C9654" t="s">
        <v>54</v>
      </c>
      <c r="D9654" t="s">
        <v>76</v>
      </c>
      <c r="E9654" t="s">
        <v>49</v>
      </c>
      <c r="F9654" s="1" t="s">
        <v>21708</v>
      </c>
      <c r="G9654">
        <v>76</v>
      </c>
      <c r="H9654" t="s">
        <v>29</v>
      </c>
      <c r="I9654">
        <v>715</v>
      </c>
      <c r="J9654">
        <v>343.4</v>
      </c>
      <c r="K9654">
        <f>Passenger_Data[[#This Row],[Price_USD]]*1</f>
        <v>343.4</v>
      </c>
      <c r="L9654">
        <v>63</v>
      </c>
      <c r="M9654" t="s">
        <v>40</v>
      </c>
      <c r="N9654" t="s">
        <v>41</v>
      </c>
      <c r="O9654" t="s">
        <v>56</v>
      </c>
      <c r="P9654" t="s">
        <v>50</v>
      </c>
      <c r="Q9654">
        <v>2</v>
      </c>
      <c r="R9654" t="s">
        <v>65</v>
      </c>
      <c r="S9654" t="s">
        <v>68</v>
      </c>
      <c r="T9654">
        <v>6.1</v>
      </c>
      <c r="U9654">
        <v>27</v>
      </c>
      <c r="V9654">
        <v>108</v>
      </c>
      <c r="W9654">
        <v>0</v>
      </c>
      <c r="X9654">
        <v>0</v>
      </c>
      <c r="Y9654" t="s">
        <v>36</v>
      </c>
    </row>
    <row r="9655" spans="1:25" x14ac:dyDescent="0.25">
      <c r="A9655" t="s">
        <v>11706</v>
      </c>
      <c r="B9655" t="s">
        <v>3814</v>
      </c>
      <c r="C9655" t="s">
        <v>54</v>
      </c>
      <c r="D9655" t="s">
        <v>27</v>
      </c>
      <c r="E9655" t="s">
        <v>59</v>
      </c>
      <c r="F9655" s="1" t="s">
        <v>21709</v>
      </c>
      <c r="G9655">
        <v>159</v>
      </c>
      <c r="H9655" t="s">
        <v>29</v>
      </c>
      <c r="I9655">
        <v>457</v>
      </c>
      <c r="J9655">
        <v>390.1</v>
      </c>
      <c r="K9655">
        <f>Passenger_Data[[#This Row],[Price_USD]]*1</f>
        <v>390.1</v>
      </c>
      <c r="L9655">
        <v>77</v>
      </c>
      <c r="M9655" t="s">
        <v>30</v>
      </c>
      <c r="N9655" t="s">
        <v>60</v>
      </c>
      <c r="O9655" t="s">
        <v>33</v>
      </c>
      <c r="P9655" t="s">
        <v>83</v>
      </c>
      <c r="Q9655">
        <v>0</v>
      </c>
      <c r="R9655" t="s">
        <v>51</v>
      </c>
      <c r="S9655" t="s">
        <v>35</v>
      </c>
      <c r="T9655">
        <v>10</v>
      </c>
      <c r="U9655">
        <v>8</v>
      </c>
      <c r="V9655">
        <v>45</v>
      </c>
      <c r="W9655">
        <v>0</v>
      </c>
      <c r="X9655">
        <v>1</v>
      </c>
      <c r="Y9655" t="s">
        <v>36</v>
      </c>
    </row>
    <row r="9656" spans="1:25" x14ac:dyDescent="0.25">
      <c r="A9656" t="s">
        <v>11707</v>
      </c>
      <c r="B9656" t="s">
        <v>3126</v>
      </c>
      <c r="C9656" t="s">
        <v>73</v>
      </c>
      <c r="D9656" t="s">
        <v>55</v>
      </c>
      <c r="E9656" t="s">
        <v>55</v>
      </c>
      <c r="F9656" s="1" t="s">
        <v>21710</v>
      </c>
      <c r="G9656">
        <v>38</v>
      </c>
      <c r="H9656" t="s">
        <v>29</v>
      </c>
      <c r="I9656">
        <v>1347</v>
      </c>
      <c r="J9656">
        <v>230.75</v>
      </c>
      <c r="K9656">
        <f>Passenger_Data[[#This Row],[Price_USD]]*1</f>
        <v>230.75</v>
      </c>
      <c r="L9656">
        <v>18</v>
      </c>
      <c r="M9656" t="s">
        <v>40</v>
      </c>
      <c r="N9656" t="s">
        <v>31</v>
      </c>
      <c r="O9656" t="s">
        <v>56</v>
      </c>
      <c r="P9656" t="s">
        <v>50</v>
      </c>
      <c r="Q9656">
        <v>1</v>
      </c>
      <c r="R9656" t="s">
        <v>43</v>
      </c>
      <c r="S9656" t="s">
        <v>68</v>
      </c>
      <c r="T9656">
        <v>4.9000000000000004</v>
      </c>
      <c r="U9656">
        <v>6</v>
      </c>
      <c r="V9656">
        <v>15</v>
      </c>
      <c r="W9656">
        <v>0</v>
      </c>
      <c r="X9656">
        <v>0</v>
      </c>
      <c r="Y9656" t="s">
        <v>45</v>
      </c>
    </row>
    <row r="9657" spans="1:25" x14ac:dyDescent="0.25">
      <c r="A9657" t="s">
        <v>11708</v>
      </c>
      <c r="B9657" t="s">
        <v>8361</v>
      </c>
      <c r="C9657" t="s">
        <v>54</v>
      </c>
      <c r="D9657" t="s">
        <v>27</v>
      </c>
      <c r="E9657" t="s">
        <v>59</v>
      </c>
      <c r="F9657" s="1" t="s">
        <v>21711</v>
      </c>
      <c r="G9657">
        <v>221</v>
      </c>
      <c r="H9657" t="s">
        <v>29</v>
      </c>
      <c r="I9657">
        <v>1054</v>
      </c>
      <c r="J9657">
        <v>272.18</v>
      </c>
      <c r="K9657">
        <f>Passenger_Data[[#This Row],[Price_USD]]*1</f>
        <v>272.18</v>
      </c>
      <c r="L9657">
        <v>59</v>
      </c>
      <c r="M9657" t="s">
        <v>30</v>
      </c>
      <c r="N9657" t="s">
        <v>31</v>
      </c>
      <c r="O9657" t="s">
        <v>56</v>
      </c>
      <c r="P9657" t="s">
        <v>50</v>
      </c>
      <c r="Q9657">
        <v>1</v>
      </c>
      <c r="R9657" t="s">
        <v>51</v>
      </c>
      <c r="S9657" t="s">
        <v>44</v>
      </c>
      <c r="T9657">
        <v>7.9</v>
      </c>
      <c r="U9657">
        <v>4</v>
      </c>
      <c r="V9657">
        <v>24</v>
      </c>
      <c r="W9657">
        <v>0</v>
      </c>
      <c r="X9657">
        <v>0</v>
      </c>
      <c r="Y9657" t="s">
        <v>36</v>
      </c>
    </row>
    <row r="9658" spans="1:25" x14ac:dyDescent="0.25">
      <c r="A9658" t="s">
        <v>11709</v>
      </c>
      <c r="B9658" t="s">
        <v>158</v>
      </c>
      <c r="C9658" t="s">
        <v>73</v>
      </c>
      <c r="D9658" t="s">
        <v>39</v>
      </c>
      <c r="E9658" t="s">
        <v>59</v>
      </c>
      <c r="F9658" s="1" t="s">
        <v>21712</v>
      </c>
      <c r="G9658">
        <v>264</v>
      </c>
      <c r="H9658" t="s">
        <v>29</v>
      </c>
      <c r="I9658">
        <v>1522</v>
      </c>
      <c r="J9658">
        <v>431.03</v>
      </c>
      <c r="K9658">
        <f>Passenger_Data[[#This Row],[Price_USD]]*1</f>
        <v>431.03</v>
      </c>
      <c r="L9658">
        <v>57</v>
      </c>
      <c r="M9658" t="s">
        <v>40</v>
      </c>
      <c r="N9658" t="s">
        <v>31</v>
      </c>
      <c r="O9658" t="s">
        <v>33</v>
      </c>
      <c r="P9658" t="s">
        <v>33</v>
      </c>
      <c r="Q9658">
        <v>0</v>
      </c>
      <c r="R9658" t="s">
        <v>51</v>
      </c>
      <c r="S9658" t="s">
        <v>61</v>
      </c>
      <c r="T9658">
        <v>6.5</v>
      </c>
      <c r="U9658">
        <v>0</v>
      </c>
      <c r="V9658">
        <v>84</v>
      </c>
      <c r="W9658">
        <v>0</v>
      </c>
      <c r="X9658">
        <v>0</v>
      </c>
      <c r="Y9658" t="s">
        <v>77</v>
      </c>
    </row>
    <row r="9659" spans="1:25" x14ac:dyDescent="0.25">
      <c r="A9659" t="s">
        <v>11710</v>
      </c>
      <c r="B9659" t="s">
        <v>558</v>
      </c>
      <c r="C9659" t="s">
        <v>82</v>
      </c>
      <c r="D9659" t="s">
        <v>49</v>
      </c>
      <c r="E9659" t="s">
        <v>49</v>
      </c>
      <c r="F9659" s="1" t="s">
        <v>21713</v>
      </c>
      <c r="G9659">
        <v>212</v>
      </c>
      <c r="H9659" t="s">
        <v>86</v>
      </c>
      <c r="I9659">
        <v>689</v>
      </c>
      <c r="J9659">
        <v>380.09</v>
      </c>
      <c r="K9659">
        <f>Passenger_Data[[#This Row],[Price_USD]]*1</f>
        <v>380.09</v>
      </c>
      <c r="L9659">
        <v>48</v>
      </c>
      <c r="M9659" t="s">
        <v>40</v>
      </c>
      <c r="N9659" t="s">
        <v>31</v>
      </c>
      <c r="O9659" t="s">
        <v>33</v>
      </c>
      <c r="P9659" t="s">
        <v>50</v>
      </c>
      <c r="Q9659">
        <v>2</v>
      </c>
      <c r="R9659" t="s">
        <v>34</v>
      </c>
      <c r="S9659" t="s">
        <v>68</v>
      </c>
      <c r="T9659">
        <v>9.4</v>
      </c>
      <c r="U9659">
        <v>6</v>
      </c>
      <c r="V9659">
        <v>100</v>
      </c>
      <c r="W9659">
        <v>1</v>
      </c>
      <c r="X9659">
        <v>0</v>
      </c>
      <c r="Y9659" t="s">
        <v>77</v>
      </c>
    </row>
    <row r="9660" spans="1:25" x14ac:dyDescent="0.25">
      <c r="A9660" t="s">
        <v>11711</v>
      </c>
      <c r="B9660" t="s">
        <v>2712</v>
      </c>
      <c r="C9660" t="s">
        <v>73</v>
      </c>
      <c r="D9660" t="s">
        <v>59</v>
      </c>
      <c r="E9660" t="s">
        <v>55</v>
      </c>
      <c r="F9660" s="1" t="s">
        <v>21714</v>
      </c>
      <c r="G9660">
        <v>115</v>
      </c>
      <c r="H9660" t="s">
        <v>29</v>
      </c>
      <c r="I9660">
        <v>1061</v>
      </c>
      <c r="J9660">
        <v>351.75</v>
      </c>
      <c r="K9660">
        <f>Passenger_Data[[#This Row],[Price_USD]]*1</f>
        <v>351.75</v>
      </c>
      <c r="L9660">
        <v>60</v>
      </c>
      <c r="M9660" t="s">
        <v>40</v>
      </c>
      <c r="N9660" t="s">
        <v>31</v>
      </c>
      <c r="O9660" t="s">
        <v>42</v>
      </c>
      <c r="P9660" t="s">
        <v>50</v>
      </c>
      <c r="Q9660">
        <v>1</v>
      </c>
      <c r="R9660" t="s">
        <v>43</v>
      </c>
      <c r="S9660" t="s">
        <v>35</v>
      </c>
      <c r="T9660">
        <v>7.5</v>
      </c>
      <c r="U9660">
        <v>26</v>
      </c>
      <c r="V9660">
        <v>71</v>
      </c>
      <c r="W9660">
        <v>0</v>
      </c>
      <c r="X9660">
        <v>0</v>
      </c>
      <c r="Y9660" t="s">
        <v>45</v>
      </c>
    </row>
    <row r="9661" spans="1:25" x14ac:dyDescent="0.25">
      <c r="A9661" t="s">
        <v>11712</v>
      </c>
      <c r="B9661" t="s">
        <v>808</v>
      </c>
      <c r="C9661" t="s">
        <v>48</v>
      </c>
      <c r="D9661" t="s">
        <v>59</v>
      </c>
      <c r="E9661" t="s">
        <v>39</v>
      </c>
      <c r="F9661" s="1" t="s">
        <v>21715</v>
      </c>
      <c r="G9661">
        <v>214</v>
      </c>
      <c r="H9661" t="s">
        <v>29</v>
      </c>
      <c r="I9661">
        <v>1067</v>
      </c>
      <c r="J9661">
        <v>225.11</v>
      </c>
      <c r="K9661">
        <f>Passenger_Data[[#This Row],[Price_USD]]*1</f>
        <v>225.11</v>
      </c>
      <c r="L9661">
        <v>61</v>
      </c>
      <c r="M9661" t="s">
        <v>30</v>
      </c>
      <c r="N9661" t="s">
        <v>31</v>
      </c>
      <c r="O9661" t="s">
        <v>32</v>
      </c>
      <c r="P9661" t="s">
        <v>33</v>
      </c>
      <c r="Q9661">
        <v>0</v>
      </c>
      <c r="R9661" t="s">
        <v>65</v>
      </c>
      <c r="S9661" t="s">
        <v>35</v>
      </c>
      <c r="T9661">
        <v>7.2</v>
      </c>
      <c r="U9661">
        <v>16</v>
      </c>
      <c r="V9661">
        <v>89</v>
      </c>
      <c r="W9661">
        <v>0</v>
      </c>
      <c r="X9661">
        <v>0</v>
      </c>
      <c r="Y9661" t="s">
        <v>45</v>
      </c>
    </row>
    <row r="9662" spans="1:25" x14ac:dyDescent="0.25">
      <c r="A9662" t="s">
        <v>11713</v>
      </c>
      <c r="B9662" t="s">
        <v>787</v>
      </c>
      <c r="C9662" t="s">
        <v>82</v>
      </c>
      <c r="D9662" t="s">
        <v>39</v>
      </c>
      <c r="E9662" t="s">
        <v>28</v>
      </c>
      <c r="F9662" s="1" t="s">
        <v>21716</v>
      </c>
      <c r="G9662">
        <v>147</v>
      </c>
      <c r="H9662" t="s">
        <v>29</v>
      </c>
      <c r="I9662">
        <v>1269</v>
      </c>
      <c r="J9662">
        <v>198.49</v>
      </c>
      <c r="K9662">
        <f>Passenger_Data[[#This Row],[Price_USD]]*1</f>
        <v>198.49</v>
      </c>
      <c r="L9662">
        <v>62</v>
      </c>
      <c r="M9662" t="s">
        <v>40</v>
      </c>
      <c r="N9662" t="s">
        <v>31</v>
      </c>
      <c r="O9662" t="s">
        <v>56</v>
      </c>
      <c r="P9662" t="s">
        <v>50</v>
      </c>
      <c r="Q9662">
        <v>0</v>
      </c>
      <c r="R9662" t="s">
        <v>51</v>
      </c>
      <c r="S9662" t="s">
        <v>35</v>
      </c>
      <c r="T9662">
        <v>9</v>
      </c>
      <c r="U9662">
        <v>1</v>
      </c>
      <c r="V9662">
        <v>96</v>
      </c>
      <c r="W9662">
        <v>0</v>
      </c>
      <c r="X9662">
        <v>0</v>
      </c>
      <c r="Y9662" t="s">
        <v>45</v>
      </c>
    </row>
    <row r="9663" spans="1:25" x14ac:dyDescent="0.25">
      <c r="A9663" t="s">
        <v>11714</v>
      </c>
      <c r="B9663" t="s">
        <v>1050</v>
      </c>
      <c r="C9663" t="s">
        <v>48</v>
      </c>
      <c r="D9663" t="s">
        <v>76</v>
      </c>
      <c r="E9663" t="s">
        <v>28</v>
      </c>
      <c r="F9663" s="1" t="s">
        <v>21717</v>
      </c>
      <c r="G9663">
        <v>278</v>
      </c>
      <c r="H9663" t="s">
        <v>29</v>
      </c>
      <c r="I9663">
        <v>330</v>
      </c>
      <c r="J9663">
        <v>391.7</v>
      </c>
      <c r="K9663">
        <f>Passenger_Data[[#This Row],[Price_USD]]*1</f>
        <v>391.7</v>
      </c>
      <c r="L9663">
        <v>40</v>
      </c>
      <c r="M9663" t="s">
        <v>40</v>
      </c>
      <c r="N9663" t="s">
        <v>41</v>
      </c>
      <c r="O9663" t="s">
        <v>56</v>
      </c>
      <c r="P9663" t="s">
        <v>50</v>
      </c>
      <c r="Q9663">
        <v>2</v>
      </c>
      <c r="R9663" t="s">
        <v>51</v>
      </c>
      <c r="S9663" t="s">
        <v>44</v>
      </c>
      <c r="T9663">
        <v>5.4</v>
      </c>
      <c r="U9663">
        <v>19</v>
      </c>
      <c r="V9663">
        <v>11</v>
      </c>
      <c r="W9663">
        <v>0</v>
      </c>
      <c r="X9663">
        <v>0</v>
      </c>
      <c r="Y9663" t="s">
        <v>77</v>
      </c>
    </row>
    <row r="9664" spans="1:25" x14ac:dyDescent="0.25">
      <c r="A9664" t="s">
        <v>11715</v>
      </c>
      <c r="B9664" t="s">
        <v>1952</v>
      </c>
      <c r="C9664" t="s">
        <v>82</v>
      </c>
      <c r="D9664" t="s">
        <v>27</v>
      </c>
      <c r="E9664" t="s">
        <v>28</v>
      </c>
      <c r="F9664" s="1" t="s">
        <v>21718</v>
      </c>
      <c r="G9664">
        <v>205</v>
      </c>
      <c r="H9664" t="s">
        <v>29</v>
      </c>
      <c r="I9664">
        <v>1223</v>
      </c>
      <c r="J9664">
        <v>381.81</v>
      </c>
      <c r="K9664">
        <f>Passenger_Data[[#This Row],[Price_USD]]*1</f>
        <v>381.81</v>
      </c>
      <c r="L9664">
        <v>75</v>
      </c>
      <c r="M9664" t="s">
        <v>30</v>
      </c>
      <c r="N9664" t="s">
        <v>31</v>
      </c>
      <c r="O9664" t="s">
        <v>42</v>
      </c>
      <c r="P9664" t="s">
        <v>33</v>
      </c>
      <c r="Q9664">
        <v>0</v>
      </c>
      <c r="R9664" t="s">
        <v>51</v>
      </c>
      <c r="S9664" t="s">
        <v>44</v>
      </c>
      <c r="T9664">
        <v>7</v>
      </c>
      <c r="U9664">
        <v>1</v>
      </c>
      <c r="V9664">
        <v>74</v>
      </c>
      <c r="W9664">
        <v>0</v>
      </c>
      <c r="X9664">
        <v>0</v>
      </c>
      <c r="Y9664" t="s">
        <v>36</v>
      </c>
    </row>
    <row r="9665" spans="1:25" x14ac:dyDescent="0.25">
      <c r="A9665" t="s">
        <v>11716</v>
      </c>
      <c r="B9665" t="s">
        <v>2599</v>
      </c>
      <c r="C9665" t="s">
        <v>54</v>
      </c>
      <c r="D9665" t="s">
        <v>59</v>
      </c>
      <c r="E9665" t="s">
        <v>39</v>
      </c>
      <c r="F9665" s="1" t="s">
        <v>21719</v>
      </c>
      <c r="G9665">
        <v>302</v>
      </c>
      <c r="H9665" t="s">
        <v>29</v>
      </c>
      <c r="I9665">
        <v>1573</v>
      </c>
      <c r="J9665">
        <v>327.62</v>
      </c>
      <c r="K9665">
        <f>Passenger_Data[[#This Row],[Price_USD]]*1</f>
        <v>327.62</v>
      </c>
      <c r="L9665">
        <v>72</v>
      </c>
      <c r="M9665" t="s">
        <v>40</v>
      </c>
      <c r="N9665" t="s">
        <v>41</v>
      </c>
      <c r="O9665" t="s">
        <v>42</v>
      </c>
      <c r="P9665" t="s">
        <v>50</v>
      </c>
      <c r="Q9665">
        <v>1</v>
      </c>
      <c r="R9665" t="s">
        <v>65</v>
      </c>
      <c r="S9665" t="s">
        <v>44</v>
      </c>
      <c r="T9665">
        <v>6.1</v>
      </c>
      <c r="U9665">
        <v>9</v>
      </c>
      <c r="V9665">
        <v>102</v>
      </c>
      <c r="W9665">
        <v>0</v>
      </c>
      <c r="X9665">
        <v>0</v>
      </c>
      <c r="Y9665" t="s">
        <v>45</v>
      </c>
    </row>
    <row r="9666" spans="1:25" x14ac:dyDescent="0.25">
      <c r="A9666" t="s">
        <v>11717</v>
      </c>
      <c r="B9666" t="s">
        <v>2585</v>
      </c>
      <c r="C9666" t="s">
        <v>73</v>
      </c>
      <c r="D9666" t="s">
        <v>49</v>
      </c>
      <c r="E9666" t="s">
        <v>27</v>
      </c>
      <c r="F9666" s="1" t="s">
        <v>21720</v>
      </c>
      <c r="G9666">
        <v>189</v>
      </c>
      <c r="H9666" t="s">
        <v>29</v>
      </c>
      <c r="I9666">
        <v>1258</v>
      </c>
      <c r="J9666">
        <v>510.04</v>
      </c>
      <c r="K9666">
        <f>Passenger_Data[[#This Row],[Price_USD]]*1</f>
        <v>510.04</v>
      </c>
      <c r="L9666">
        <v>74</v>
      </c>
      <c r="M9666" t="s">
        <v>30</v>
      </c>
      <c r="N9666" t="s">
        <v>60</v>
      </c>
      <c r="O9666" t="s">
        <v>56</v>
      </c>
      <c r="P9666" t="s">
        <v>264</v>
      </c>
      <c r="Q9666">
        <v>1</v>
      </c>
      <c r="R9666" t="s">
        <v>43</v>
      </c>
      <c r="S9666" t="s">
        <v>35</v>
      </c>
      <c r="T9666">
        <v>5.7</v>
      </c>
      <c r="U9666">
        <v>8</v>
      </c>
      <c r="V9666">
        <v>55</v>
      </c>
      <c r="W9666">
        <v>0</v>
      </c>
      <c r="X9666">
        <v>0</v>
      </c>
      <c r="Y9666" t="s">
        <v>45</v>
      </c>
    </row>
    <row r="9667" spans="1:25" x14ac:dyDescent="0.25">
      <c r="A9667" t="s">
        <v>11718</v>
      </c>
      <c r="B9667" t="s">
        <v>277</v>
      </c>
      <c r="C9667" t="s">
        <v>82</v>
      </c>
      <c r="D9667" t="s">
        <v>59</v>
      </c>
      <c r="E9667" t="s">
        <v>55</v>
      </c>
      <c r="F9667" s="1" t="s">
        <v>21721</v>
      </c>
      <c r="G9667">
        <v>298</v>
      </c>
      <c r="H9667" t="s">
        <v>29</v>
      </c>
      <c r="I9667">
        <v>1605</v>
      </c>
      <c r="J9667">
        <v>423.36</v>
      </c>
      <c r="K9667">
        <f>Passenger_Data[[#This Row],[Price_USD]]*1</f>
        <v>423.36</v>
      </c>
      <c r="L9667">
        <v>36</v>
      </c>
      <c r="M9667" t="s">
        <v>30</v>
      </c>
      <c r="N9667" t="s">
        <v>31</v>
      </c>
      <c r="O9667" t="s">
        <v>56</v>
      </c>
      <c r="P9667" t="s">
        <v>50</v>
      </c>
      <c r="Q9667">
        <v>1</v>
      </c>
      <c r="R9667" t="s">
        <v>65</v>
      </c>
      <c r="S9667" t="s">
        <v>44</v>
      </c>
      <c r="T9667">
        <v>4.5</v>
      </c>
      <c r="U9667">
        <v>9</v>
      </c>
      <c r="V9667">
        <v>30</v>
      </c>
      <c r="W9667">
        <v>0</v>
      </c>
      <c r="X9667">
        <v>0</v>
      </c>
      <c r="Y9667" t="s">
        <v>36</v>
      </c>
    </row>
    <row r="9668" spans="1:25" x14ac:dyDescent="0.25">
      <c r="A9668" t="s">
        <v>11719</v>
      </c>
      <c r="B9668" t="s">
        <v>2853</v>
      </c>
      <c r="C9668" t="s">
        <v>73</v>
      </c>
      <c r="D9668" t="s">
        <v>27</v>
      </c>
      <c r="E9668" t="s">
        <v>59</v>
      </c>
      <c r="F9668" s="1" t="s">
        <v>21722</v>
      </c>
      <c r="G9668">
        <v>71</v>
      </c>
      <c r="H9668" t="s">
        <v>29</v>
      </c>
      <c r="I9668">
        <v>866</v>
      </c>
      <c r="J9668">
        <v>184.69</v>
      </c>
      <c r="K9668">
        <f>Passenger_Data[[#This Row],[Price_USD]]*1</f>
        <v>184.69</v>
      </c>
      <c r="L9668">
        <v>39</v>
      </c>
      <c r="M9668" t="s">
        <v>30</v>
      </c>
      <c r="N9668" t="s">
        <v>31</v>
      </c>
      <c r="O9668" t="s">
        <v>56</v>
      </c>
      <c r="P9668" t="s">
        <v>83</v>
      </c>
      <c r="Q9668">
        <v>1</v>
      </c>
      <c r="R9668" t="s">
        <v>65</v>
      </c>
      <c r="S9668" t="s">
        <v>35</v>
      </c>
      <c r="T9668">
        <v>7.5</v>
      </c>
      <c r="U9668">
        <v>35</v>
      </c>
      <c r="V9668">
        <v>75</v>
      </c>
      <c r="W9668">
        <v>0</v>
      </c>
      <c r="X9668">
        <v>0</v>
      </c>
      <c r="Y9668" t="s">
        <v>36</v>
      </c>
    </row>
    <row r="9669" spans="1:25" x14ac:dyDescent="0.25">
      <c r="A9669" t="s">
        <v>11720</v>
      </c>
      <c r="B9669" t="s">
        <v>3066</v>
      </c>
      <c r="C9669" t="s">
        <v>82</v>
      </c>
      <c r="D9669" t="s">
        <v>64</v>
      </c>
      <c r="E9669" t="s">
        <v>76</v>
      </c>
      <c r="F9669" s="1" t="s">
        <v>21723</v>
      </c>
      <c r="G9669">
        <v>187</v>
      </c>
      <c r="H9669" t="s">
        <v>29</v>
      </c>
      <c r="I9669">
        <v>1371</v>
      </c>
      <c r="J9669">
        <v>210.7</v>
      </c>
      <c r="K9669">
        <f>Passenger_Data[[#This Row],[Price_USD]]*1</f>
        <v>210.7</v>
      </c>
      <c r="L9669">
        <v>70</v>
      </c>
      <c r="M9669" t="s">
        <v>30</v>
      </c>
      <c r="N9669" t="s">
        <v>60</v>
      </c>
      <c r="O9669" t="s">
        <v>33</v>
      </c>
      <c r="P9669" t="s">
        <v>50</v>
      </c>
      <c r="Q9669">
        <v>1</v>
      </c>
      <c r="R9669" t="s">
        <v>65</v>
      </c>
      <c r="S9669" t="s">
        <v>61</v>
      </c>
      <c r="T9669">
        <v>6.4</v>
      </c>
      <c r="U9669">
        <v>3</v>
      </c>
      <c r="V9669">
        <v>25</v>
      </c>
      <c r="W9669">
        <v>0</v>
      </c>
      <c r="X9669">
        <v>0</v>
      </c>
      <c r="Y9669" t="s">
        <v>36</v>
      </c>
    </row>
    <row r="9670" spans="1:25" x14ac:dyDescent="0.25">
      <c r="A9670" t="s">
        <v>11721</v>
      </c>
      <c r="B9670" t="s">
        <v>163</v>
      </c>
      <c r="C9670" t="s">
        <v>48</v>
      </c>
      <c r="D9670" t="s">
        <v>28</v>
      </c>
      <c r="E9670" t="s">
        <v>76</v>
      </c>
      <c r="F9670" s="1" t="s">
        <v>21724</v>
      </c>
      <c r="G9670">
        <v>163</v>
      </c>
      <c r="H9670" t="s">
        <v>29</v>
      </c>
      <c r="I9670">
        <v>1116</v>
      </c>
      <c r="J9670">
        <v>299.92</v>
      </c>
      <c r="K9670">
        <f>Passenger_Data[[#This Row],[Price_USD]]*1</f>
        <v>299.92</v>
      </c>
      <c r="L9670">
        <v>70</v>
      </c>
      <c r="M9670" t="s">
        <v>30</v>
      </c>
      <c r="N9670" t="s">
        <v>41</v>
      </c>
      <c r="O9670" t="s">
        <v>33</v>
      </c>
      <c r="P9670" t="s">
        <v>50</v>
      </c>
      <c r="Q9670">
        <v>1</v>
      </c>
      <c r="R9670" t="s">
        <v>43</v>
      </c>
      <c r="S9670" t="s">
        <v>35</v>
      </c>
      <c r="T9670">
        <v>6.1</v>
      </c>
      <c r="U9670">
        <v>19</v>
      </c>
      <c r="V9670">
        <v>119</v>
      </c>
      <c r="W9670">
        <v>1</v>
      </c>
      <c r="X9670">
        <v>0</v>
      </c>
      <c r="Y9670" t="s">
        <v>77</v>
      </c>
    </row>
    <row r="9671" spans="1:25" x14ac:dyDescent="0.25">
      <c r="A9671" t="s">
        <v>11722</v>
      </c>
      <c r="B9671" t="s">
        <v>2617</v>
      </c>
      <c r="C9671" t="s">
        <v>54</v>
      </c>
      <c r="D9671" t="s">
        <v>59</v>
      </c>
      <c r="E9671" t="s">
        <v>39</v>
      </c>
      <c r="F9671" s="1" t="s">
        <v>21725</v>
      </c>
      <c r="G9671">
        <v>255</v>
      </c>
      <c r="H9671" t="s">
        <v>29</v>
      </c>
      <c r="I9671">
        <v>1235</v>
      </c>
      <c r="J9671">
        <v>362.91</v>
      </c>
      <c r="K9671">
        <f>Passenger_Data[[#This Row],[Price_USD]]*1</f>
        <v>362.91</v>
      </c>
      <c r="L9671">
        <v>63</v>
      </c>
      <c r="M9671" t="s">
        <v>30</v>
      </c>
      <c r="N9671" t="s">
        <v>31</v>
      </c>
      <c r="O9671" t="s">
        <v>33</v>
      </c>
      <c r="P9671" t="s">
        <v>33</v>
      </c>
      <c r="Q9671">
        <v>1</v>
      </c>
      <c r="R9671" t="s">
        <v>65</v>
      </c>
      <c r="S9671" t="s">
        <v>61</v>
      </c>
      <c r="T9671">
        <v>4.0999999999999996</v>
      </c>
      <c r="U9671">
        <v>6</v>
      </c>
      <c r="V9671">
        <v>12</v>
      </c>
      <c r="W9671">
        <v>0</v>
      </c>
      <c r="X9671">
        <v>0</v>
      </c>
      <c r="Y9671" t="s">
        <v>45</v>
      </c>
    </row>
    <row r="9672" spans="1:25" x14ac:dyDescent="0.25">
      <c r="A9672" t="s">
        <v>11723</v>
      </c>
      <c r="B9672" t="s">
        <v>9613</v>
      </c>
      <c r="C9672" t="s">
        <v>26</v>
      </c>
      <c r="D9672" t="s">
        <v>64</v>
      </c>
      <c r="E9672" t="s">
        <v>27</v>
      </c>
      <c r="F9672" s="1" t="s">
        <v>21726</v>
      </c>
      <c r="G9672">
        <v>285</v>
      </c>
      <c r="H9672" t="s">
        <v>86</v>
      </c>
      <c r="I9672">
        <v>1307</v>
      </c>
      <c r="J9672">
        <v>575.02</v>
      </c>
      <c r="K9672">
        <f>Passenger_Data[[#This Row],[Price_USD]]*1</f>
        <v>575.02</v>
      </c>
      <c r="L9672">
        <v>25</v>
      </c>
      <c r="M9672" t="s">
        <v>30</v>
      </c>
      <c r="N9672" t="s">
        <v>31</v>
      </c>
      <c r="O9672" t="s">
        <v>56</v>
      </c>
      <c r="P9672" t="s">
        <v>83</v>
      </c>
      <c r="Q9672">
        <v>1</v>
      </c>
      <c r="R9672" t="s">
        <v>65</v>
      </c>
      <c r="S9672" t="s">
        <v>44</v>
      </c>
      <c r="T9672">
        <v>9.6999999999999993</v>
      </c>
      <c r="U9672">
        <v>2</v>
      </c>
      <c r="V9672">
        <v>22</v>
      </c>
      <c r="W9672">
        <v>0</v>
      </c>
      <c r="X9672">
        <v>0</v>
      </c>
      <c r="Y9672" t="s">
        <v>45</v>
      </c>
    </row>
    <row r="9673" spans="1:25" x14ac:dyDescent="0.25">
      <c r="A9673" t="s">
        <v>11724</v>
      </c>
      <c r="B9673" t="s">
        <v>3159</v>
      </c>
      <c r="C9673" t="s">
        <v>54</v>
      </c>
      <c r="D9673" t="s">
        <v>59</v>
      </c>
      <c r="E9673" t="s">
        <v>49</v>
      </c>
      <c r="F9673" s="1" t="s">
        <v>21727</v>
      </c>
      <c r="G9673">
        <v>206</v>
      </c>
      <c r="H9673" t="s">
        <v>29</v>
      </c>
      <c r="I9673">
        <v>1152</v>
      </c>
      <c r="J9673">
        <v>378.27</v>
      </c>
      <c r="K9673">
        <f>Passenger_Data[[#This Row],[Price_USD]]*1</f>
        <v>378.27</v>
      </c>
      <c r="L9673">
        <v>46</v>
      </c>
      <c r="M9673" t="s">
        <v>40</v>
      </c>
      <c r="N9673" t="s">
        <v>31</v>
      </c>
      <c r="O9673" t="s">
        <v>33</v>
      </c>
      <c r="P9673" t="s">
        <v>50</v>
      </c>
      <c r="Q9673">
        <v>2</v>
      </c>
      <c r="R9673" t="s">
        <v>34</v>
      </c>
      <c r="S9673" t="s">
        <v>61</v>
      </c>
      <c r="T9673">
        <v>7.4</v>
      </c>
      <c r="U9673">
        <v>10</v>
      </c>
      <c r="V9673">
        <v>108</v>
      </c>
      <c r="W9673">
        <v>0</v>
      </c>
      <c r="X9673">
        <v>0</v>
      </c>
      <c r="Y9673" t="s">
        <v>77</v>
      </c>
    </row>
    <row r="9674" spans="1:25" x14ac:dyDescent="0.25">
      <c r="A9674" t="s">
        <v>11725</v>
      </c>
      <c r="B9674" t="s">
        <v>2759</v>
      </c>
      <c r="C9674" t="s">
        <v>48</v>
      </c>
      <c r="D9674" t="s">
        <v>28</v>
      </c>
      <c r="E9674" t="s">
        <v>64</v>
      </c>
      <c r="F9674" s="1" t="s">
        <v>21728</v>
      </c>
      <c r="G9674">
        <v>158</v>
      </c>
      <c r="H9674" t="s">
        <v>29</v>
      </c>
      <c r="I9674">
        <v>917</v>
      </c>
      <c r="J9674">
        <v>482.8</v>
      </c>
      <c r="K9674">
        <f>Passenger_Data[[#This Row],[Price_USD]]*1</f>
        <v>482.8</v>
      </c>
      <c r="L9674">
        <v>30</v>
      </c>
      <c r="M9674" t="s">
        <v>30</v>
      </c>
      <c r="N9674" t="s">
        <v>60</v>
      </c>
      <c r="O9674" t="s">
        <v>32</v>
      </c>
      <c r="P9674" t="s">
        <v>50</v>
      </c>
      <c r="Q9674">
        <v>1</v>
      </c>
      <c r="R9674" t="s">
        <v>43</v>
      </c>
      <c r="S9674" t="s">
        <v>35</v>
      </c>
      <c r="T9674">
        <v>7.4</v>
      </c>
      <c r="U9674">
        <v>6</v>
      </c>
      <c r="V9674">
        <v>62</v>
      </c>
      <c r="W9674">
        <v>0</v>
      </c>
      <c r="X9674">
        <v>0</v>
      </c>
      <c r="Y9674" t="s">
        <v>77</v>
      </c>
    </row>
    <row r="9675" spans="1:25" x14ac:dyDescent="0.25">
      <c r="A9675" t="s">
        <v>11726</v>
      </c>
      <c r="B9675" t="s">
        <v>2617</v>
      </c>
      <c r="C9675" t="s">
        <v>82</v>
      </c>
      <c r="D9675" t="s">
        <v>49</v>
      </c>
      <c r="E9675" t="s">
        <v>55</v>
      </c>
      <c r="F9675" s="1" t="s">
        <v>21729</v>
      </c>
      <c r="G9675">
        <v>207</v>
      </c>
      <c r="H9675" t="s">
        <v>29</v>
      </c>
      <c r="I9675">
        <v>1316</v>
      </c>
      <c r="J9675">
        <v>222.23</v>
      </c>
      <c r="K9675">
        <f>Passenger_Data[[#This Row],[Price_USD]]*1</f>
        <v>222.23</v>
      </c>
      <c r="L9675">
        <v>33</v>
      </c>
      <c r="M9675" t="s">
        <v>30</v>
      </c>
      <c r="N9675" t="s">
        <v>31</v>
      </c>
      <c r="O9675" t="s">
        <v>42</v>
      </c>
      <c r="P9675" t="s">
        <v>33</v>
      </c>
      <c r="Q9675">
        <v>0</v>
      </c>
      <c r="R9675" t="s">
        <v>51</v>
      </c>
      <c r="S9675" t="s">
        <v>44</v>
      </c>
      <c r="T9675">
        <v>6.4</v>
      </c>
      <c r="U9675">
        <v>4</v>
      </c>
      <c r="V9675">
        <v>66</v>
      </c>
      <c r="W9675">
        <v>0</v>
      </c>
      <c r="X9675">
        <v>0</v>
      </c>
      <c r="Y9675" t="s">
        <v>77</v>
      </c>
    </row>
    <row r="9676" spans="1:25" x14ac:dyDescent="0.25">
      <c r="A9676" t="s">
        <v>11727</v>
      </c>
      <c r="B9676" t="s">
        <v>1688</v>
      </c>
      <c r="C9676" t="s">
        <v>54</v>
      </c>
      <c r="D9676" t="s">
        <v>49</v>
      </c>
      <c r="E9676" t="s">
        <v>49</v>
      </c>
      <c r="F9676" s="1" t="s">
        <v>21730</v>
      </c>
      <c r="G9676">
        <v>106</v>
      </c>
      <c r="H9676" t="s">
        <v>86</v>
      </c>
      <c r="I9676">
        <v>1042</v>
      </c>
      <c r="J9676">
        <v>266.38</v>
      </c>
      <c r="K9676">
        <f>Passenger_Data[[#This Row],[Price_USD]]*1</f>
        <v>266.38</v>
      </c>
      <c r="L9676">
        <v>20</v>
      </c>
      <c r="M9676" t="s">
        <v>30</v>
      </c>
      <c r="N9676" t="s">
        <v>31</v>
      </c>
      <c r="O9676" t="s">
        <v>32</v>
      </c>
      <c r="P9676" t="s">
        <v>50</v>
      </c>
      <c r="Q9676">
        <v>0</v>
      </c>
      <c r="R9676" t="s">
        <v>65</v>
      </c>
      <c r="S9676" t="s">
        <v>35</v>
      </c>
      <c r="T9676">
        <v>7</v>
      </c>
      <c r="U9676">
        <v>4</v>
      </c>
      <c r="V9676">
        <v>58</v>
      </c>
      <c r="W9676">
        <v>0</v>
      </c>
      <c r="X9676">
        <v>0</v>
      </c>
      <c r="Y9676" t="s">
        <v>45</v>
      </c>
    </row>
    <row r="9677" spans="1:25" x14ac:dyDescent="0.25">
      <c r="A9677" t="s">
        <v>11728</v>
      </c>
      <c r="B9677" t="s">
        <v>2223</v>
      </c>
      <c r="C9677" t="s">
        <v>82</v>
      </c>
      <c r="D9677" t="s">
        <v>64</v>
      </c>
      <c r="E9677" t="s">
        <v>64</v>
      </c>
      <c r="F9677" s="1" t="s">
        <v>21731</v>
      </c>
      <c r="G9677">
        <v>106</v>
      </c>
      <c r="H9677" t="s">
        <v>86</v>
      </c>
      <c r="I9677">
        <v>1392</v>
      </c>
      <c r="J9677">
        <v>375.8</v>
      </c>
      <c r="K9677">
        <f>Passenger_Data[[#This Row],[Price_USD]]*1</f>
        <v>375.8</v>
      </c>
      <c r="L9677">
        <v>67</v>
      </c>
      <c r="M9677" t="s">
        <v>30</v>
      </c>
      <c r="N9677" t="s">
        <v>60</v>
      </c>
      <c r="O9677" t="s">
        <v>33</v>
      </c>
      <c r="P9677" t="s">
        <v>50</v>
      </c>
      <c r="Q9677">
        <v>0</v>
      </c>
      <c r="R9677" t="s">
        <v>51</v>
      </c>
      <c r="S9677" t="s">
        <v>68</v>
      </c>
      <c r="T9677">
        <v>5.5</v>
      </c>
      <c r="U9677">
        <v>12</v>
      </c>
      <c r="V9677">
        <v>18</v>
      </c>
      <c r="W9677">
        <v>0</v>
      </c>
      <c r="X9677">
        <v>1</v>
      </c>
      <c r="Y9677" t="s">
        <v>77</v>
      </c>
    </row>
    <row r="9678" spans="1:25" x14ac:dyDescent="0.25">
      <c r="A9678" t="s">
        <v>11729</v>
      </c>
      <c r="B9678" t="s">
        <v>5227</v>
      </c>
      <c r="C9678" t="s">
        <v>48</v>
      </c>
      <c r="D9678" t="s">
        <v>27</v>
      </c>
      <c r="E9678" t="s">
        <v>59</v>
      </c>
      <c r="F9678" s="1" t="s">
        <v>21732</v>
      </c>
      <c r="G9678">
        <v>177</v>
      </c>
      <c r="H9678" t="s">
        <v>29</v>
      </c>
      <c r="I9678">
        <v>1493</v>
      </c>
      <c r="J9678">
        <v>379.16</v>
      </c>
      <c r="K9678">
        <f>Passenger_Data[[#This Row],[Price_USD]]*1</f>
        <v>379.16</v>
      </c>
      <c r="L9678">
        <v>19</v>
      </c>
      <c r="M9678" t="s">
        <v>30</v>
      </c>
      <c r="N9678" t="s">
        <v>60</v>
      </c>
      <c r="O9678" t="s">
        <v>42</v>
      </c>
      <c r="P9678" t="s">
        <v>83</v>
      </c>
      <c r="Q9678">
        <v>0</v>
      </c>
      <c r="R9678" t="s">
        <v>51</v>
      </c>
      <c r="S9678" t="s">
        <v>44</v>
      </c>
      <c r="T9678">
        <v>8.6</v>
      </c>
      <c r="U9678">
        <v>0</v>
      </c>
      <c r="V9678">
        <v>87</v>
      </c>
      <c r="W9678">
        <v>0</v>
      </c>
      <c r="X9678">
        <v>0</v>
      </c>
      <c r="Y9678" t="s">
        <v>45</v>
      </c>
    </row>
    <row r="9679" spans="1:25" x14ac:dyDescent="0.25">
      <c r="A9679" t="s">
        <v>11730</v>
      </c>
      <c r="B9679" t="s">
        <v>536</v>
      </c>
      <c r="C9679" t="s">
        <v>54</v>
      </c>
      <c r="D9679" t="s">
        <v>64</v>
      </c>
      <c r="E9679" t="s">
        <v>39</v>
      </c>
      <c r="F9679" s="1" t="s">
        <v>21733</v>
      </c>
      <c r="G9679">
        <v>208</v>
      </c>
      <c r="H9679" t="s">
        <v>29</v>
      </c>
      <c r="I9679">
        <v>808</v>
      </c>
      <c r="J9679">
        <v>415.04</v>
      </c>
      <c r="K9679">
        <f>Passenger_Data[[#This Row],[Price_USD]]*1</f>
        <v>415.04</v>
      </c>
      <c r="L9679">
        <v>22</v>
      </c>
      <c r="M9679" t="s">
        <v>30</v>
      </c>
      <c r="N9679" t="s">
        <v>31</v>
      </c>
      <c r="O9679" t="s">
        <v>42</v>
      </c>
      <c r="P9679" t="s">
        <v>50</v>
      </c>
      <c r="Q9679">
        <v>0</v>
      </c>
      <c r="R9679" t="s">
        <v>65</v>
      </c>
      <c r="S9679" t="s">
        <v>44</v>
      </c>
      <c r="T9679">
        <v>7.1</v>
      </c>
      <c r="U9679">
        <v>5</v>
      </c>
      <c r="V9679">
        <v>83</v>
      </c>
      <c r="W9679">
        <v>1</v>
      </c>
      <c r="X9679">
        <v>0</v>
      </c>
      <c r="Y9679" t="s">
        <v>36</v>
      </c>
    </row>
    <row r="9680" spans="1:25" x14ac:dyDescent="0.25">
      <c r="A9680" t="s">
        <v>11731</v>
      </c>
      <c r="B9680" t="s">
        <v>3665</v>
      </c>
      <c r="C9680" t="s">
        <v>48</v>
      </c>
      <c r="D9680" t="s">
        <v>27</v>
      </c>
      <c r="E9680" t="s">
        <v>55</v>
      </c>
      <c r="F9680" s="1" t="s">
        <v>21734</v>
      </c>
      <c r="G9680">
        <v>92</v>
      </c>
      <c r="H9680" t="s">
        <v>86</v>
      </c>
      <c r="I9680">
        <v>1687</v>
      </c>
      <c r="J9680">
        <v>221.84</v>
      </c>
      <c r="K9680">
        <f>Passenger_Data[[#This Row],[Price_USD]]*1</f>
        <v>221.84</v>
      </c>
      <c r="L9680">
        <v>64</v>
      </c>
      <c r="M9680" t="s">
        <v>30</v>
      </c>
      <c r="N9680" t="s">
        <v>41</v>
      </c>
      <c r="O9680" t="s">
        <v>32</v>
      </c>
      <c r="P9680" t="s">
        <v>33</v>
      </c>
      <c r="Q9680">
        <v>0</v>
      </c>
      <c r="R9680" t="s">
        <v>65</v>
      </c>
      <c r="S9680" t="s">
        <v>61</v>
      </c>
      <c r="T9680">
        <v>8.4</v>
      </c>
      <c r="U9680">
        <v>2</v>
      </c>
      <c r="V9680">
        <v>20</v>
      </c>
      <c r="W9680">
        <v>0</v>
      </c>
      <c r="X9680">
        <v>0</v>
      </c>
      <c r="Y9680" t="s">
        <v>45</v>
      </c>
    </row>
    <row r="9681" spans="1:25" x14ac:dyDescent="0.25">
      <c r="A9681" t="s">
        <v>11732</v>
      </c>
      <c r="B9681" t="s">
        <v>2531</v>
      </c>
      <c r="C9681" t="s">
        <v>82</v>
      </c>
      <c r="D9681" t="s">
        <v>39</v>
      </c>
      <c r="E9681" t="s">
        <v>49</v>
      </c>
      <c r="F9681" s="1" t="s">
        <v>21735</v>
      </c>
      <c r="G9681">
        <v>240</v>
      </c>
      <c r="H9681" t="s">
        <v>29</v>
      </c>
      <c r="I9681">
        <v>660</v>
      </c>
      <c r="J9681">
        <v>444.54</v>
      </c>
      <c r="K9681">
        <f>Passenger_Data[[#This Row],[Price_USD]]*1</f>
        <v>444.54</v>
      </c>
      <c r="L9681">
        <v>18</v>
      </c>
      <c r="M9681" t="s">
        <v>30</v>
      </c>
      <c r="N9681" t="s">
        <v>31</v>
      </c>
      <c r="O9681" t="s">
        <v>42</v>
      </c>
      <c r="P9681" t="s">
        <v>33</v>
      </c>
      <c r="Q9681">
        <v>1</v>
      </c>
      <c r="R9681" t="s">
        <v>65</v>
      </c>
      <c r="S9681" t="s">
        <v>44</v>
      </c>
      <c r="T9681">
        <v>5.5</v>
      </c>
      <c r="U9681">
        <v>14</v>
      </c>
      <c r="V9681">
        <v>63</v>
      </c>
      <c r="W9681">
        <v>0</v>
      </c>
      <c r="X9681">
        <v>0</v>
      </c>
      <c r="Y9681" t="s">
        <v>36</v>
      </c>
    </row>
    <row r="9682" spans="1:25" x14ac:dyDescent="0.25">
      <c r="A9682" t="s">
        <v>11733</v>
      </c>
      <c r="B9682" t="s">
        <v>5623</v>
      </c>
      <c r="C9682" t="s">
        <v>26</v>
      </c>
      <c r="D9682" t="s">
        <v>28</v>
      </c>
      <c r="E9682" t="s">
        <v>59</v>
      </c>
      <c r="F9682" s="1" t="s">
        <v>21736</v>
      </c>
      <c r="G9682">
        <v>95</v>
      </c>
      <c r="H9682" t="s">
        <v>29</v>
      </c>
      <c r="I9682">
        <v>959</v>
      </c>
      <c r="J9682">
        <v>357.77</v>
      </c>
      <c r="K9682">
        <f>Passenger_Data[[#This Row],[Price_USD]]*1</f>
        <v>357.77</v>
      </c>
      <c r="L9682">
        <v>43</v>
      </c>
      <c r="M9682" t="s">
        <v>30</v>
      </c>
      <c r="N9682" t="s">
        <v>41</v>
      </c>
      <c r="O9682" t="s">
        <v>32</v>
      </c>
      <c r="P9682" t="s">
        <v>50</v>
      </c>
      <c r="Q9682">
        <v>0</v>
      </c>
      <c r="R9682" t="s">
        <v>65</v>
      </c>
      <c r="S9682" t="s">
        <v>35</v>
      </c>
      <c r="T9682">
        <v>7.7</v>
      </c>
      <c r="U9682">
        <v>1</v>
      </c>
      <c r="V9682">
        <v>72</v>
      </c>
      <c r="W9682">
        <v>0</v>
      </c>
      <c r="X9682">
        <v>0</v>
      </c>
      <c r="Y9682" t="s">
        <v>45</v>
      </c>
    </row>
    <row r="9683" spans="1:25" x14ac:dyDescent="0.25">
      <c r="A9683" t="s">
        <v>11734</v>
      </c>
      <c r="B9683" t="s">
        <v>673</v>
      </c>
      <c r="C9683" t="s">
        <v>54</v>
      </c>
      <c r="D9683" t="s">
        <v>39</v>
      </c>
      <c r="E9683" t="s">
        <v>59</v>
      </c>
      <c r="F9683" s="1" t="s">
        <v>21737</v>
      </c>
      <c r="G9683">
        <v>187</v>
      </c>
      <c r="H9683" t="s">
        <v>29</v>
      </c>
      <c r="I9683">
        <v>1012</v>
      </c>
      <c r="J9683">
        <v>286.55</v>
      </c>
      <c r="K9683">
        <f>Passenger_Data[[#This Row],[Price_USD]]*1</f>
        <v>286.55</v>
      </c>
      <c r="L9683">
        <v>66</v>
      </c>
      <c r="M9683" t="s">
        <v>40</v>
      </c>
      <c r="N9683" t="s">
        <v>60</v>
      </c>
      <c r="O9683" t="s">
        <v>56</v>
      </c>
      <c r="P9683" t="s">
        <v>83</v>
      </c>
      <c r="Q9683">
        <v>1</v>
      </c>
      <c r="R9683" t="s">
        <v>65</v>
      </c>
      <c r="S9683" t="s">
        <v>68</v>
      </c>
      <c r="T9683">
        <v>6.8</v>
      </c>
      <c r="U9683">
        <v>7</v>
      </c>
      <c r="V9683">
        <v>62</v>
      </c>
      <c r="W9683">
        <v>0</v>
      </c>
      <c r="X9683">
        <v>1</v>
      </c>
      <c r="Y9683" t="s">
        <v>45</v>
      </c>
    </row>
    <row r="9684" spans="1:25" x14ac:dyDescent="0.25">
      <c r="A9684" t="s">
        <v>11735</v>
      </c>
      <c r="B9684" t="s">
        <v>1966</v>
      </c>
      <c r="C9684" t="s">
        <v>73</v>
      </c>
      <c r="D9684" t="s">
        <v>76</v>
      </c>
      <c r="E9684" t="s">
        <v>55</v>
      </c>
      <c r="F9684" s="1" t="s">
        <v>21738</v>
      </c>
      <c r="G9684">
        <v>205</v>
      </c>
      <c r="H9684" t="s">
        <v>86</v>
      </c>
      <c r="I9684">
        <v>1277</v>
      </c>
      <c r="J9684">
        <v>217.41</v>
      </c>
      <c r="K9684">
        <f>Passenger_Data[[#This Row],[Price_USD]]*1</f>
        <v>217.41</v>
      </c>
      <c r="L9684">
        <v>23</v>
      </c>
      <c r="M9684" t="s">
        <v>40</v>
      </c>
      <c r="N9684" t="s">
        <v>31</v>
      </c>
      <c r="O9684" t="s">
        <v>56</v>
      </c>
      <c r="P9684" t="s">
        <v>33</v>
      </c>
      <c r="Q9684">
        <v>1</v>
      </c>
      <c r="R9684" t="s">
        <v>43</v>
      </c>
      <c r="S9684" t="s">
        <v>35</v>
      </c>
      <c r="T9684">
        <v>8.1</v>
      </c>
      <c r="U9684">
        <v>56</v>
      </c>
      <c r="V9684">
        <v>107</v>
      </c>
      <c r="W9684">
        <v>0</v>
      </c>
      <c r="X9684">
        <v>0</v>
      </c>
      <c r="Y9684" t="s">
        <v>77</v>
      </c>
    </row>
    <row r="9685" spans="1:25" x14ac:dyDescent="0.25">
      <c r="A9685" t="s">
        <v>11736</v>
      </c>
      <c r="B9685" t="s">
        <v>1455</v>
      </c>
      <c r="C9685" t="s">
        <v>54</v>
      </c>
      <c r="D9685" t="s">
        <v>49</v>
      </c>
      <c r="E9685" t="s">
        <v>49</v>
      </c>
      <c r="F9685" s="1" t="s">
        <v>21739</v>
      </c>
      <c r="G9685">
        <v>199</v>
      </c>
      <c r="H9685" t="s">
        <v>29</v>
      </c>
      <c r="I9685">
        <v>1792</v>
      </c>
      <c r="J9685">
        <v>453.39</v>
      </c>
      <c r="K9685">
        <f>Passenger_Data[[#This Row],[Price_USD]]*1</f>
        <v>453.39</v>
      </c>
      <c r="L9685">
        <v>58</v>
      </c>
      <c r="M9685" t="s">
        <v>40</v>
      </c>
      <c r="N9685" t="s">
        <v>31</v>
      </c>
      <c r="O9685" t="s">
        <v>32</v>
      </c>
      <c r="P9685" t="s">
        <v>50</v>
      </c>
      <c r="Q9685">
        <v>0</v>
      </c>
      <c r="R9685" t="s">
        <v>43</v>
      </c>
      <c r="S9685" t="s">
        <v>68</v>
      </c>
      <c r="T9685">
        <v>6.5</v>
      </c>
      <c r="U9685">
        <v>5</v>
      </c>
      <c r="V9685">
        <v>50</v>
      </c>
      <c r="W9685">
        <v>0</v>
      </c>
      <c r="X9685">
        <v>1</v>
      </c>
      <c r="Y9685" t="s">
        <v>36</v>
      </c>
    </row>
    <row r="9686" spans="1:25" x14ac:dyDescent="0.25">
      <c r="A9686" t="s">
        <v>11737</v>
      </c>
      <c r="B9686" t="s">
        <v>1248</v>
      </c>
      <c r="C9686" t="s">
        <v>73</v>
      </c>
      <c r="D9686" t="s">
        <v>64</v>
      </c>
      <c r="E9686" t="s">
        <v>76</v>
      </c>
      <c r="F9686" s="1" t="s">
        <v>21740</v>
      </c>
      <c r="G9686">
        <v>58</v>
      </c>
      <c r="H9686" t="s">
        <v>29</v>
      </c>
      <c r="I9686">
        <v>1027</v>
      </c>
      <c r="J9686">
        <v>356.39</v>
      </c>
      <c r="K9686">
        <f>Passenger_Data[[#This Row],[Price_USD]]*1</f>
        <v>356.39</v>
      </c>
      <c r="L9686">
        <v>30</v>
      </c>
      <c r="M9686" t="s">
        <v>30</v>
      </c>
      <c r="N9686" t="s">
        <v>41</v>
      </c>
      <c r="O9686" t="s">
        <v>32</v>
      </c>
      <c r="P9686" t="s">
        <v>50</v>
      </c>
      <c r="Q9686">
        <v>1</v>
      </c>
      <c r="R9686" t="s">
        <v>65</v>
      </c>
      <c r="S9686" t="s">
        <v>68</v>
      </c>
      <c r="T9686">
        <v>7.5</v>
      </c>
      <c r="U9686">
        <v>2</v>
      </c>
      <c r="V9686">
        <v>18</v>
      </c>
      <c r="W9686">
        <v>0</v>
      </c>
      <c r="X9686">
        <v>0</v>
      </c>
      <c r="Y9686" t="s">
        <v>45</v>
      </c>
    </row>
    <row r="9687" spans="1:25" x14ac:dyDescent="0.25">
      <c r="A9687" t="s">
        <v>11738</v>
      </c>
      <c r="B9687" t="s">
        <v>1782</v>
      </c>
      <c r="C9687" t="s">
        <v>73</v>
      </c>
      <c r="D9687" t="s">
        <v>49</v>
      </c>
      <c r="E9687" t="s">
        <v>39</v>
      </c>
      <c r="F9687" s="1" t="s">
        <v>21741</v>
      </c>
      <c r="G9687">
        <v>244</v>
      </c>
      <c r="H9687" t="s">
        <v>108</v>
      </c>
      <c r="I9687">
        <v>1786</v>
      </c>
      <c r="J9687">
        <v>663.71</v>
      </c>
      <c r="K9687">
        <f>Passenger_Data[[#This Row],[Price_USD]]*1</f>
        <v>663.71</v>
      </c>
      <c r="L9687">
        <v>50</v>
      </c>
      <c r="M9687" t="s">
        <v>40</v>
      </c>
      <c r="N9687" t="s">
        <v>31</v>
      </c>
      <c r="O9687" t="s">
        <v>56</v>
      </c>
      <c r="P9687" t="s">
        <v>50</v>
      </c>
      <c r="Q9687">
        <v>0</v>
      </c>
      <c r="R9687" t="s">
        <v>34</v>
      </c>
      <c r="S9687" t="s">
        <v>44</v>
      </c>
      <c r="T9687">
        <v>8.6999999999999993</v>
      </c>
      <c r="U9687">
        <v>6</v>
      </c>
      <c r="V9687">
        <v>17</v>
      </c>
      <c r="W9687">
        <v>1</v>
      </c>
      <c r="X9687">
        <v>0</v>
      </c>
      <c r="Y9687" t="s">
        <v>77</v>
      </c>
    </row>
    <row r="9688" spans="1:25" x14ac:dyDescent="0.25">
      <c r="A9688" t="s">
        <v>11739</v>
      </c>
      <c r="B9688" t="s">
        <v>1124</v>
      </c>
      <c r="C9688" t="s">
        <v>73</v>
      </c>
      <c r="D9688" t="s">
        <v>27</v>
      </c>
      <c r="E9688" t="s">
        <v>27</v>
      </c>
      <c r="F9688" s="1" t="s">
        <v>21742</v>
      </c>
      <c r="G9688">
        <v>202</v>
      </c>
      <c r="H9688" t="s">
        <v>29</v>
      </c>
      <c r="I9688">
        <v>1387</v>
      </c>
      <c r="J9688">
        <v>242.83</v>
      </c>
      <c r="K9688">
        <f>Passenger_Data[[#This Row],[Price_USD]]*1</f>
        <v>242.83</v>
      </c>
      <c r="L9688">
        <v>71</v>
      </c>
      <c r="M9688" t="s">
        <v>30</v>
      </c>
      <c r="N9688" t="s">
        <v>41</v>
      </c>
      <c r="O9688" t="s">
        <v>56</v>
      </c>
      <c r="P9688" t="s">
        <v>50</v>
      </c>
      <c r="Q9688">
        <v>1</v>
      </c>
      <c r="R9688" t="s">
        <v>65</v>
      </c>
      <c r="S9688" t="s">
        <v>35</v>
      </c>
      <c r="T9688">
        <v>7.6</v>
      </c>
      <c r="U9688">
        <v>4</v>
      </c>
      <c r="V9688">
        <v>34</v>
      </c>
      <c r="W9688">
        <v>0</v>
      </c>
      <c r="X9688">
        <v>1</v>
      </c>
      <c r="Y9688" t="s">
        <v>77</v>
      </c>
    </row>
    <row r="9689" spans="1:25" x14ac:dyDescent="0.25">
      <c r="A9689" t="s">
        <v>11740</v>
      </c>
      <c r="B9689" t="s">
        <v>4714</v>
      </c>
      <c r="C9689" t="s">
        <v>73</v>
      </c>
      <c r="D9689" t="s">
        <v>49</v>
      </c>
      <c r="E9689" t="s">
        <v>59</v>
      </c>
      <c r="F9689" s="1" t="s">
        <v>21743</v>
      </c>
      <c r="G9689">
        <v>187</v>
      </c>
      <c r="H9689" t="s">
        <v>86</v>
      </c>
      <c r="I9689">
        <v>1241</v>
      </c>
      <c r="J9689">
        <v>309.5</v>
      </c>
      <c r="K9689">
        <f>Passenger_Data[[#This Row],[Price_USD]]*1</f>
        <v>309.5</v>
      </c>
      <c r="L9689">
        <v>40</v>
      </c>
      <c r="M9689" t="s">
        <v>40</v>
      </c>
      <c r="N9689" t="s">
        <v>31</v>
      </c>
      <c r="O9689" t="s">
        <v>32</v>
      </c>
      <c r="P9689" t="s">
        <v>83</v>
      </c>
      <c r="Q9689">
        <v>1</v>
      </c>
      <c r="R9689" t="s">
        <v>51</v>
      </c>
      <c r="S9689" t="s">
        <v>35</v>
      </c>
      <c r="T9689">
        <v>8.1999999999999993</v>
      </c>
      <c r="U9689">
        <v>26</v>
      </c>
      <c r="V9689">
        <v>29</v>
      </c>
      <c r="W9689">
        <v>0</v>
      </c>
      <c r="X9689">
        <v>0</v>
      </c>
      <c r="Y9689" t="s">
        <v>45</v>
      </c>
    </row>
    <row r="9690" spans="1:25" x14ac:dyDescent="0.25">
      <c r="A9690" t="s">
        <v>11741</v>
      </c>
      <c r="B9690" t="s">
        <v>8629</v>
      </c>
      <c r="C9690" t="s">
        <v>48</v>
      </c>
      <c r="D9690" t="s">
        <v>55</v>
      </c>
      <c r="E9690" t="s">
        <v>59</v>
      </c>
      <c r="F9690" s="1" t="s">
        <v>21744</v>
      </c>
      <c r="G9690">
        <v>137</v>
      </c>
      <c r="H9690" t="s">
        <v>29</v>
      </c>
      <c r="I9690">
        <v>1332</v>
      </c>
      <c r="J9690">
        <v>167.74</v>
      </c>
      <c r="K9690">
        <f>Passenger_Data[[#This Row],[Price_USD]]*1</f>
        <v>167.74</v>
      </c>
      <c r="L9690">
        <v>42</v>
      </c>
      <c r="M9690" t="s">
        <v>30</v>
      </c>
      <c r="N9690" t="s">
        <v>41</v>
      </c>
      <c r="O9690" t="s">
        <v>56</v>
      </c>
      <c r="P9690" t="s">
        <v>264</v>
      </c>
      <c r="Q9690">
        <v>0</v>
      </c>
      <c r="R9690" t="s">
        <v>34</v>
      </c>
      <c r="S9690" t="s">
        <v>61</v>
      </c>
      <c r="T9690">
        <v>8</v>
      </c>
      <c r="U9690">
        <v>2</v>
      </c>
      <c r="V9690">
        <v>32</v>
      </c>
      <c r="W9690">
        <v>0</v>
      </c>
      <c r="X9690">
        <v>0</v>
      </c>
      <c r="Y9690" t="s">
        <v>77</v>
      </c>
    </row>
    <row r="9691" spans="1:25" x14ac:dyDescent="0.25">
      <c r="A9691" t="s">
        <v>11742</v>
      </c>
      <c r="B9691" t="s">
        <v>2882</v>
      </c>
      <c r="C9691" t="s">
        <v>54</v>
      </c>
      <c r="D9691" t="s">
        <v>64</v>
      </c>
      <c r="E9691" t="s">
        <v>64</v>
      </c>
      <c r="F9691" s="1" t="s">
        <v>21745</v>
      </c>
      <c r="G9691">
        <v>116</v>
      </c>
      <c r="H9691" t="s">
        <v>29</v>
      </c>
      <c r="I9691">
        <v>1463</v>
      </c>
      <c r="J9691">
        <v>412.85</v>
      </c>
      <c r="K9691">
        <f>Passenger_Data[[#This Row],[Price_USD]]*1</f>
        <v>412.85</v>
      </c>
      <c r="L9691">
        <v>76</v>
      </c>
      <c r="M9691" t="s">
        <v>30</v>
      </c>
      <c r="N9691" t="s">
        <v>31</v>
      </c>
      <c r="O9691" t="s">
        <v>56</v>
      </c>
      <c r="P9691" t="s">
        <v>33</v>
      </c>
      <c r="Q9691">
        <v>0</v>
      </c>
      <c r="R9691" t="s">
        <v>65</v>
      </c>
      <c r="S9691" t="s">
        <v>68</v>
      </c>
      <c r="T9691">
        <v>6.5</v>
      </c>
      <c r="U9691">
        <v>2</v>
      </c>
      <c r="V9691">
        <v>36</v>
      </c>
      <c r="W9691">
        <v>0</v>
      </c>
      <c r="X9691">
        <v>0</v>
      </c>
      <c r="Y9691" t="s">
        <v>77</v>
      </c>
    </row>
    <row r="9692" spans="1:25" x14ac:dyDescent="0.25">
      <c r="A9692" t="s">
        <v>11743</v>
      </c>
      <c r="B9692" t="s">
        <v>2239</v>
      </c>
      <c r="C9692" t="s">
        <v>54</v>
      </c>
      <c r="D9692" t="s">
        <v>59</v>
      </c>
      <c r="E9692" t="s">
        <v>59</v>
      </c>
      <c r="F9692" s="1" t="s">
        <v>21746</v>
      </c>
      <c r="G9692">
        <v>226</v>
      </c>
      <c r="H9692" t="s">
        <v>86</v>
      </c>
      <c r="I9692">
        <v>1585</v>
      </c>
      <c r="J9692">
        <v>420.94</v>
      </c>
      <c r="K9692">
        <f>Passenger_Data[[#This Row],[Price_USD]]*1</f>
        <v>420.94</v>
      </c>
      <c r="L9692">
        <v>76</v>
      </c>
      <c r="M9692" t="s">
        <v>40</v>
      </c>
      <c r="N9692" t="s">
        <v>31</v>
      </c>
      <c r="O9692" t="s">
        <v>33</v>
      </c>
      <c r="P9692" t="s">
        <v>50</v>
      </c>
      <c r="Q9692">
        <v>2</v>
      </c>
      <c r="R9692" t="s">
        <v>65</v>
      </c>
      <c r="S9692" t="s">
        <v>61</v>
      </c>
      <c r="T9692">
        <v>5.6</v>
      </c>
      <c r="U9692">
        <v>2</v>
      </c>
      <c r="V9692">
        <v>9</v>
      </c>
      <c r="W9692">
        <v>0</v>
      </c>
      <c r="X9692">
        <v>1</v>
      </c>
      <c r="Y9692" t="s">
        <v>36</v>
      </c>
    </row>
    <row r="9693" spans="1:25" x14ac:dyDescent="0.25">
      <c r="A9693" t="s">
        <v>11744</v>
      </c>
      <c r="B9693" t="s">
        <v>747</v>
      </c>
      <c r="C9693" t="s">
        <v>73</v>
      </c>
      <c r="D9693" t="s">
        <v>27</v>
      </c>
      <c r="E9693" t="s">
        <v>28</v>
      </c>
      <c r="F9693" s="1" t="s">
        <v>21747</v>
      </c>
      <c r="G9693">
        <v>132</v>
      </c>
      <c r="H9693" t="s">
        <v>29</v>
      </c>
      <c r="I9693">
        <v>1314</v>
      </c>
      <c r="J9693">
        <v>489.55</v>
      </c>
      <c r="K9693">
        <f>Passenger_Data[[#This Row],[Price_USD]]*1</f>
        <v>489.55</v>
      </c>
      <c r="L9693">
        <v>42</v>
      </c>
      <c r="M9693" t="s">
        <v>30</v>
      </c>
      <c r="N9693" t="s">
        <v>41</v>
      </c>
      <c r="O9693" t="s">
        <v>42</v>
      </c>
      <c r="P9693" t="s">
        <v>83</v>
      </c>
      <c r="Q9693">
        <v>2</v>
      </c>
      <c r="R9693" t="s">
        <v>65</v>
      </c>
      <c r="S9693" t="s">
        <v>44</v>
      </c>
      <c r="T9693">
        <v>8.5</v>
      </c>
      <c r="U9693">
        <v>3</v>
      </c>
      <c r="V9693">
        <v>110</v>
      </c>
      <c r="W9693">
        <v>0</v>
      </c>
      <c r="X9693">
        <v>1</v>
      </c>
      <c r="Y9693" t="s">
        <v>77</v>
      </c>
    </row>
    <row r="9694" spans="1:25" x14ac:dyDescent="0.25">
      <c r="A9694" t="s">
        <v>11745</v>
      </c>
      <c r="B9694" t="s">
        <v>2281</v>
      </c>
      <c r="C9694" t="s">
        <v>73</v>
      </c>
      <c r="D9694" t="s">
        <v>28</v>
      </c>
      <c r="E9694" t="s">
        <v>64</v>
      </c>
      <c r="F9694" s="1" t="s">
        <v>21748</v>
      </c>
      <c r="G9694">
        <v>86</v>
      </c>
      <c r="H9694" t="s">
        <v>29</v>
      </c>
      <c r="I9694">
        <v>875</v>
      </c>
      <c r="J9694">
        <v>302.05</v>
      </c>
      <c r="K9694">
        <f>Passenger_Data[[#This Row],[Price_USD]]*1</f>
        <v>302.05</v>
      </c>
      <c r="L9694">
        <v>29</v>
      </c>
      <c r="M9694" t="s">
        <v>40</v>
      </c>
      <c r="N9694" t="s">
        <v>60</v>
      </c>
      <c r="O9694" t="s">
        <v>42</v>
      </c>
      <c r="P9694" t="s">
        <v>50</v>
      </c>
      <c r="Q9694">
        <v>1</v>
      </c>
      <c r="R9694" t="s">
        <v>34</v>
      </c>
      <c r="S9694" t="s">
        <v>35</v>
      </c>
      <c r="T9694">
        <v>6.9</v>
      </c>
      <c r="U9694">
        <v>1</v>
      </c>
      <c r="V9694">
        <v>88</v>
      </c>
      <c r="W9694">
        <v>0</v>
      </c>
      <c r="X9694">
        <v>0</v>
      </c>
      <c r="Y9694" t="s">
        <v>45</v>
      </c>
    </row>
    <row r="9695" spans="1:25" x14ac:dyDescent="0.25">
      <c r="A9695" t="s">
        <v>11746</v>
      </c>
      <c r="B9695" t="s">
        <v>1190</v>
      </c>
      <c r="C9695" t="s">
        <v>48</v>
      </c>
      <c r="D9695" t="s">
        <v>49</v>
      </c>
      <c r="E9695" t="s">
        <v>27</v>
      </c>
      <c r="F9695" s="1" t="s">
        <v>21749</v>
      </c>
      <c r="G9695">
        <v>181</v>
      </c>
      <c r="H9695" t="s">
        <v>29</v>
      </c>
      <c r="I9695">
        <v>826</v>
      </c>
      <c r="J9695">
        <v>491.3</v>
      </c>
      <c r="K9695">
        <f>Passenger_Data[[#This Row],[Price_USD]]*1</f>
        <v>491.3</v>
      </c>
      <c r="L9695">
        <v>29</v>
      </c>
      <c r="M9695" t="s">
        <v>40</v>
      </c>
      <c r="N9695" t="s">
        <v>41</v>
      </c>
      <c r="O9695" t="s">
        <v>56</v>
      </c>
      <c r="P9695" t="s">
        <v>83</v>
      </c>
      <c r="Q9695">
        <v>1</v>
      </c>
      <c r="R9695" t="s">
        <v>51</v>
      </c>
      <c r="S9695" t="s">
        <v>44</v>
      </c>
      <c r="T9695">
        <v>5.9</v>
      </c>
      <c r="U9695">
        <v>4</v>
      </c>
      <c r="V9695">
        <v>19</v>
      </c>
      <c r="W9695">
        <v>1</v>
      </c>
      <c r="X9695">
        <v>0</v>
      </c>
      <c r="Y9695" t="s">
        <v>77</v>
      </c>
    </row>
    <row r="9696" spans="1:25" x14ac:dyDescent="0.25">
      <c r="A9696" t="s">
        <v>11747</v>
      </c>
      <c r="B9696" t="s">
        <v>2323</v>
      </c>
      <c r="C9696" t="s">
        <v>82</v>
      </c>
      <c r="D9696" t="s">
        <v>49</v>
      </c>
      <c r="E9696" t="s">
        <v>27</v>
      </c>
      <c r="F9696" s="1" t="s">
        <v>21750</v>
      </c>
      <c r="G9696">
        <v>252</v>
      </c>
      <c r="H9696" t="s">
        <v>29</v>
      </c>
      <c r="I9696">
        <v>1164</v>
      </c>
      <c r="J9696">
        <v>264.13</v>
      </c>
      <c r="K9696">
        <f>Passenger_Data[[#This Row],[Price_USD]]*1</f>
        <v>264.13</v>
      </c>
      <c r="L9696">
        <v>69</v>
      </c>
      <c r="M9696" t="s">
        <v>40</v>
      </c>
      <c r="N9696" t="s">
        <v>31</v>
      </c>
      <c r="O9696" t="s">
        <v>56</v>
      </c>
      <c r="P9696" t="s">
        <v>50</v>
      </c>
      <c r="Q9696">
        <v>0</v>
      </c>
      <c r="R9696" t="s">
        <v>65</v>
      </c>
      <c r="S9696" t="s">
        <v>68</v>
      </c>
      <c r="T9696">
        <v>5.0999999999999996</v>
      </c>
      <c r="U9696">
        <v>32</v>
      </c>
      <c r="V9696">
        <v>44</v>
      </c>
      <c r="W9696">
        <v>0</v>
      </c>
      <c r="X9696">
        <v>1</v>
      </c>
      <c r="Y9696" t="s">
        <v>45</v>
      </c>
    </row>
    <row r="9697" spans="1:25" x14ac:dyDescent="0.25">
      <c r="A9697" t="s">
        <v>11748</v>
      </c>
      <c r="B9697" t="s">
        <v>1395</v>
      </c>
      <c r="C9697" t="s">
        <v>73</v>
      </c>
      <c r="D9697" t="s">
        <v>39</v>
      </c>
      <c r="E9697" t="s">
        <v>39</v>
      </c>
      <c r="F9697" s="1" t="s">
        <v>21751</v>
      </c>
      <c r="G9697">
        <v>206</v>
      </c>
      <c r="H9697" t="s">
        <v>86</v>
      </c>
      <c r="I9697">
        <v>1027</v>
      </c>
      <c r="J9697">
        <v>307.35000000000002</v>
      </c>
      <c r="K9697">
        <f>Passenger_Data[[#This Row],[Price_USD]]*1</f>
        <v>307.35000000000002</v>
      </c>
      <c r="L9697">
        <v>48</v>
      </c>
      <c r="M9697" t="s">
        <v>30</v>
      </c>
      <c r="N9697" t="s">
        <v>60</v>
      </c>
      <c r="O9697" t="s">
        <v>56</v>
      </c>
      <c r="P9697" t="s">
        <v>33</v>
      </c>
      <c r="Q9697">
        <v>1</v>
      </c>
      <c r="R9697" t="s">
        <v>65</v>
      </c>
      <c r="S9697" t="s">
        <v>68</v>
      </c>
      <c r="T9697">
        <v>4.8</v>
      </c>
      <c r="U9697">
        <v>10</v>
      </c>
      <c r="V9697">
        <v>97</v>
      </c>
      <c r="W9697">
        <v>0</v>
      </c>
      <c r="X9697">
        <v>0</v>
      </c>
      <c r="Y9697" t="s">
        <v>77</v>
      </c>
    </row>
    <row r="9698" spans="1:25" x14ac:dyDescent="0.25">
      <c r="A9698" t="s">
        <v>11749</v>
      </c>
      <c r="B9698" t="s">
        <v>1683</v>
      </c>
      <c r="C9698" t="s">
        <v>48</v>
      </c>
      <c r="D9698" t="s">
        <v>76</v>
      </c>
      <c r="E9698" t="s">
        <v>49</v>
      </c>
      <c r="F9698" s="1" t="s">
        <v>21752</v>
      </c>
      <c r="G9698">
        <v>241</v>
      </c>
      <c r="H9698" t="s">
        <v>29</v>
      </c>
      <c r="I9698">
        <v>726</v>
      </c>
      <c r="J9698">
        <v>486.59</v>
      </c>
      <c r="K9698">
        <f>Passenger_Data[[#This Row],[Price_USD]]*1</f>
        <v>486.59</v>
      </c>
      <c r="L9698">
        <v>21</v>
      </c>
      <c r="M9698" t="s">
        <v>30</v>
      </c>
      <c r="N9698" t="s">
        <v>41</v>
      </c>
      <c r="O9698" t="s">
        <v>42</v>
      </c>
      <c r="P9698" t="s">
        <v>50</v>
      </c>
      <c r="Q9698">
        <v>0</v>
      </c>
      <c r="R9698" t="s">
        <v>51</v>
      </c>
      <c r="S9698" t="s">
        <v>61</v>
      </c>
      <c r="T9698">
        <v>6.1</v>
      </c>
      <c r="U9698">
        <v>2</v>
      </c>
      <c r="V9698">
        <v>106</v>
      </c>
      <c r="W9698">
        <v>0</v>
      </c>
      <c r="X9698">
        <v>0</v>
      </c>
      <c r="Y9698" t="s">
        <v>77</v>
      </c>
    </row>
    <row r="9699" spans="1:25" x14ac:dyDescent="0.25">
      <c r="A9699" t="s">
        <v>11750</v>
      </c>
      <c r="B9699" t="s">
        <v>315</v>
      </c>
      <c r="C9699" t="s">
        <v>54</v>
      </c>
      <c r="D9699" t="s">
        <v>59</v>
      </c>
      <c r="E9699" t="s">
        <v>39</v>
      </c>
      <c r="F9699" s="1" t="s">
        <v>21753</v>
      </c>
      <c r="G9699">
        <v>262</v>
      </c>
      <c r="H9699" t="s">
        <v>29</v>
      </c>
      <c r="I9699">
        <v>1167</v>
      </c>
      <c r="J9699">
        <v>611.98</v>
      </c>
      <c r="K9699">
        <f>Passenger_Data[[#This Row],[Price_USD]]*1</f>
        <v>611.98</v>
      </c>
      <c r="L9699">
        <v>60</v>
      </c>
      <c r="M9699" t="s">
        <v>30</v>
      </c>
      <c r="N9699" t="s">
        <v>31</v>
      </c>
      <c r="O9699" t="s">
        <v>56</v>
      </c>
      <c r="P9699" t="s">
        <v>50</v>
      </c>
      <c r="Q9699">
        <v>4</v>
      </c>
      <c r="R9699" t="s">
        <v>65</v>
      </c>
      <c r="S9699" t="s">
        <v>68</v>
      </c>
      <c r="T9699">
        <v>4.0999999999999996</v>
      </c>
      <c r="U9699">
        <v>6</v>
      </c>
      <c r="V9699">
        <v>92</v>
      </c>
      <c r="W9699">
        <v>0</v>
      </c>
      <c r="X9699">
        <v>0</v>
      </c>
      <c r="Y9699" t="s">
        <v>45</v>
      </c>
    </row>
    <row r="9700" spans="1:25" x14ac:dyDescent="0.25">
      <c r="A9700" t="s">
        <v>11751</v>
      </c>
      <c r="B9700" t="s">
        <v>3646</v>
      </c>
      <c r="C9700" t="s">
        <v>48</v>
      </c>
      <c r="D9700" t="s">
        <v>27</v>
      </c>
      <c r="E9700" t="s">
        <v>59</v>
      </c>
      <c r="F9700" s="1" t="s">
        <v>21754</v>
      </c>
      <c r="G9700">
        <v>180</v>
      </c>
      <c r="H9700" t="s">
        <v>108</v>
      </c>
      <c r="I9700">
        <v>1255</v>
      </c>
      <c r="J9700">
        <v>313.44</v>
      </c>
      <c r="K9700">
        <f>Passenger_Data[[#This Row],[Price_USD]]*1</f>
        <v>313.44</v>
      </c>
      <c r="L9700">
        <v>69</v>
      </c>
      <c r="M9700" t="s">
        <v>30</v>
      </c>
      <c r="N9700" t="s">
        <v>31</v>
      </c>
      <c r="O9700" t="s">
        <v>32</v>
      </c>
      <c r="P9700" t="s">
        <v>83</v>
      </c>
      <c r="Q9700">
        <v>0</v>
      </c>
      <c r="R9700" t="s">
        <v>65</v>
      </c>
      <c r="S9700" t="s">
        <v>68</v>
      </c>
      <c r="T9700">
        <v>8.9</v>
      </c>
      <c r="U9700">
        <v>29</v>
      </c>
      <c r="V9700">
        <v>84</v>
      </c>
      <c r="W9700">
        <v>0</v>
      </c>
      <c r="X9700">
        <v>0</v>
      </c>
      <c r="Y9700" t="s">
        <v>45</v>
      </c>
    </row>
    <row r="9701" spans="1:25" x14ac:dyDescent="0.25">
      <c r="A9701" t="s">
        <v>11752</v>
      </c>
      <c r="B9701" t="s">
        <v>1024</v>
      </c>
      <c r="C9701" t="s">
        <v>48</v>
      </c>
      <c r="D9701" t="s">
        <v>59</v>
      </c>
      <c r="E9701" t="s">
        <v>55</v>
      </c>
      <c r="F9701" s="1" t="s">
        <v>21755</v>
      </c>
      <c r="G9701">
        <v>152</v>
      </c>
      <c r="H9701" t="s">
        <v>29</v>
      </c>
      <c r="I9701">
        <v>866</v>
      </c>
      <c r="J9701">
        <v>304.63</v>
      </c>
      <c r="K9701">
        <f>Passenger_Data[[#This Row],[Price_USD]]*1</f>
        <v>304.63</v>
      </c>
      <c r="L9701">
        <v>37</v>
      </c>
      <c r="M9701" t="s">
        <v>30</v>
      </c>
      <c r="N9701" t="s">
        <v>41</v>
      </c>
      <c r="O9701" t="s">
        <v>33</v>
      </c>
      <c r="P9701" t="s">
        <v>50</v>
      </c>
      <c r="Q9701">
        <v>1</v>
      </c>
      <c r="R9701" t="s">
        <v>43</v>
      </c>
      <c r="S9701" t="s">
        <v>44</v>
      </c>
      <c r="T9701">
        <v>7.9</v>
      </c>
      <c r="U9701">
        <v>5</v>
      </c>
      <c r="V9701">
        <v>103</v>
      </c>
      <c r="W9701">
        <v>1</v>
      </c>
      <c r="X9701">
        <v>0</v>
      </c>
      <c r="Y9701" t="s">
        <v>36</v>
      </c>
    </row>
    <row r="9702" spans="1:25" x14ac:dyDescent="0.25">
      <c r="A9702" t="s">
        <v>11753</v>
      </c>
      <c r="B9702" t="s">
        <v>3246</v>
      </c>
      <c r="C9702" t="s">
        <v>73</v>
      </c>
      <c r="D9702" t="s">
        <v>49</v>
      </c>
      <c r="E9702" t="s">
        <v>55</v>
      </c>
      <c r="F9702" s="1" t="s">
        <v>21756</v>
      </c>
      <c r="G9702">
        <v>170</v>
      </c>
      <c r="H9702" t="s">
        <v>108</v>
      </c>
      <c r="I9702">
        <v>928</v>
      </c>
      <c r="J9702">
        <v>422.47</v>
      </c>
      <c r="K9702">
        <f>Passenger_Data[[#This Row],[Price_USD]]*1</f>
        <v>422.47</v>
      </c>
      <c r="L9702">
        <v>76</v>
      </c>
      <c r="M9702" t="s">
        <v>30</v>
      </c>
      <c r="N9702" t="s">
        <v>60</v>
      </c>
      <c r="O9702" t="s">
        <v>32</v>
      </c>
      <c r="P9702" t="s">
        <v>50</v>
      </c>
      <c r="Q9702">
        <v>0</v>
      </c>
      <c r="R9702" t="s">
        <v>34</v>
      </c>
      <c r="S9702" t="s">
        <v>35</v>
      </c>
      <c r="T9702">
        <v>6.7</v>
      </c>
      <c r="U9702">
        <v>1</v>
      </c>
      <c r="V9702">
        <v>8</v>
      </c>
      <c r="W9702">
        <v>0</v>
      </c>
      <c r="X9702">
        <v>0</v>
      </c>
      <c r="Y9702" t="s">
        <v>36</v>
      </c>
    </row>
    <row r="9703" spans="1:25" x14ac:dyDescent="0.25">
      <c r="A9703" t="s">
        <v>11754</v>
      </c>
      <c r="B9703" t="s">
        <v>5986</v>
      </c>
      <c r="C9703" t="s">
        <v>82</v>
      </c>
      <c r="D9703" t="s">
        <v>76</v>
      </c>
      <c r="E9703" t="s">
        <v>76</v>
      </c>
      <c r="F9703" s="1" t="s">
        <v>21757</v>
      </c>
      <c r="G9703">
        <v>134</v>
      </c>
      <c r="H9703" t="s">
        <v>29</v>
      </c>
      <c r="I9703">
        <v>850</v>
      </c>
      <c r="J9703">
        <v>429.76</v>
      </c>
      <c r="K9703">
        <f>Passenger_Data[[#This Row],[Price_USD]]*1</f>
        <v>429.76</v>
      </c>
      <c r="L9703">
        <v>65</v>
      </c>
      <c r="M9703" t="s">
        <v>40</v>
      </c>
      <c r="N9703" t="s">
        <v>31</v>
      </c>
      <c r="O9703" t="s">
        <v>33</v>
      </c>
      <c r="P9703" t="s">
        <v>50</v>
      </c>
      <c r="Q9703">
        <v>3</v>
      </c>
      <c r="R9703" t="s">
        <v>51</v>
      </c>
      <c r="S9703" t="s">
        <v>61</v>
      </c>
      <c r="T9703">
        <v>6.5</v>
      </c>
      <c r="U9703">
        <v>2</v>
      </c>
      <c r="V9703">
        <v>105</v>
      </c>
      <c r="W9703">
        <v>0</v>
      </c>
      <c r="X9703">
        <v>0</v>
      </c>
      <c r="Y9703" t="s">
        <v>36</v>
      </c>
    </row>
    <row r="9704" spans="1:25" x14ac:dyDescent="0.25">
      <c r="A9704" t="s">
        <v>11755</v>
      </c>
      <c r="B9704" t="s">
        <v>808</v>
      </c>
      <c r="C9704" t="s">
        <v>26</v>
      </c>
      <c r="D9704" t="s">
        <v>55</v>
      </c>
      <c r="E9704" t="s">
        <v>27</v>
      </c>
      <c r="F9704" s="1" t="s">
        <v>21758</v>
      </c>
      <c r="G9704">
        <v>191</v>
      </c>
      <c r="H9704" t="s">
        <v>29</v>
      </c>
      <c r="I9704">
        <v>1433</v>
      </c>
      <c r="J9704">
        <v>423.71</v>
      </c>
      <c r="K9704">
        <f>Passenger_Data[[#This Row],[Price_USD]]*1</f>
        <v>423.71</v>
      </c>
      <c r="L9704">
        <v>64</v>
      </c>
      <c r="M9704" t="s">
        <v>30</v>
      </c>
      <c r="N9704" t="s">
        <v>60</v>
      </c>
      <c r="O9704" t="s">
        <v>33</v>
      </c>
      <c r="P9704" t="s">
        <v>50</v>
      </c>
      <c r="Q9704">
        <v>1</v>
      </c>
      <c r="R9704" t="s">
        <v>65</v>
      </c>
      <c r="S9704" t="s">
        <v>68</v>
      </c>
      <c r="T9704">
        <v>8.5</v>
      </c>
      <c r="U9704">
        <v>1</v>
      </c>
      <c r="V9704">
        <v>86</v>
      </c>
      <c r="W9704">
        <v>0</v>
      </c>
      <c r="X9704">
        <v>0</v>
      </c>
      <c r="Y9704" t="s">
        <v>45</v>
      </c>
    </row>
    <row r="9705" spans="1:25" x14ac:dyDescent="0.25">
      <c r="A9705" t="s">
        <v>11756</v>
      </c>
      <c r="B9705" t="s">
        <v>1377</v>
      </c>
      <c r="C9705" t="s">
        <v>82</v>
      </c>
      <c r="D9705" t="s">
        <v>76</v>
      </c>
      <c r="E9705" t="s">
        <v>55</v>
      </c>
      <c r="F9705" s="1" t="s">
        <v>21759</v>
      </c>
      <c r="G9705">
        <v>132</v>
      </c>
      <c r="H9705" t="s">
        <v>86</v>
      </c>
      <c r="I9705">
        <v>1512</v>
      </c>
      <c r="J9705">
        <v>398.15</v>
      </c>
      <c r="K9705">
        <f>Passenger_Data[[#This Row],[Price_USD]]*1</f>
        <v>398.15</v>
      </c>
      <c r="L9705">
        <v>47</v>
      </c>
      <c r="M9705" t="s">
        <v>30</v>
      </c>
      <c r="N9705" t="s">
        <v>31</v>
      </c>
      <c r="O9705" t="s">
        <v>32</v>
      </c>
      <c r="P9705" t="s">
        <v>50</v>
      </c>
      <c r="Q9705">
        <v>1</v>
      </c>
      <c r="R9705" t="s">
        <v>65</v>
      </c>
      <c r="S9705" t="s">
        <v>35</v>
      </c>
      <c r="T9705">
        <v>5.6</v>
      </c>
      <c r="U9705">
        <v>7</v>
      </c>
      <c r="V9705">
        <v>75</v>
      </c>
      <c r="W9705">
        <v>0</v>
      </c>
      <c r="X9705">
        <v>0</v>
      </c>
      <c r="Y9705" t="s">
        <v>36</v>
      </c>
    </row>
    <row r="9706" spans="1:25" x14ac:dyDescent="0.25">
      <c r="A9706" t="s">
        <v>11757</v>
      </c>
      <c r="B9706" t="s">
        <v>1966</v>
      </c>
      <c r="C9706" t="s">
        <v>82</v>
      </c>
      <c r="D9706" t="s">
        <v>49</v>
      </c>
      <c r="E9706" t="s">
        <v>76</v>
      </c>
      <c r="F9706" s="1" t="s">
        <v>21760</v>
      </c>
      <c r="G9706">
        <v>212</v>
      </c>
      <c r="H9706" t="s">
        <v>29</v>
      </c>
      <c r="I9706">
        <v>1394</v>
      </c>
      <c r="J9706">
        <v>322.23</v>
      </c>
      <c r="K9706">
        <f>Passenger_Data[[#This Row],[Price_USD]]*1</f>
        <v>322.23</v>
      </c>
      <c r="L9706">
        <v>38</v>
      </c>
      <c r="M9706" t="s">
        <v>30</v>
      </c>
      <c r="N9706" t="s">
        <v>31</v>
      </c>
      <c r="O9706" t="s">
        <v>32</v>
      </c>
      <c r="P9706" t="s">
        <v>50</v>
      </c>
      <c r="Q9706">
        <v>1</v>
      </c>
      <c r="R9706" t="s">
        <v>65</v>
      </c>
      <c r="S9706" t="s">
        <v>35</v>
      </c>
      <c r="T9706">
        <v>8.3000000000000007</v>
      </c>
      <c r="U9706">
        <v>1</v>
      </c>
      <c r="V9706">
        <v>25</v>
      </c>
      <c r="W9706">
        <v>0</v>
      </c>
      <c r="X9706">
        <v>0</v>
      </c>
      <c r="Y9706" t="s">
        <v>36</v>
      </c>
    </row>
    <row r="9707" spans="1:25" x14ac:dyDescent="0.25">
      <c r="A9707" t="s">
        <v>11758</v>
      </c>
      <c r="B9707" t="s">
        <v>4904</v>
      </c>
      <c r="C9707" t="s">
        <v>48</v>
      </c>
      <c r="D9707" t="s">
        <v>49</v>
      </c>
      <c r="E9707" t="s">
        <v>27</v>
      </c>
      <c r="F9707" s="1" t="s">
        <v>21761</v>
      </c>
      <c r="G9707">
        <v>132</v>
      </c>
      <c r="H9707" t="s">
        <v>29</v>
      </c>
      <c r="I9707">
        <v>1381</v>
      </c>
      <c r="J9707">
        <v>444.71</v>
      </c>
      <c r="K9707">
        <f>Passenger_Data[[#This Row],[Price_USD]]*1</f>
        <v>444.71</v>
      </c>
      <c r="L9707">
        <v>63</v>
      </c>
      <c r="M9707" t="s">
        <v>30</v>
      </c>
      <c r="N9707" t="s">
        <v>60</v>
      </c>
      <c r="O9707" t="s">
        <v>56</v>
      </c>
      <c r="P9707" t="s">
        <v>83</v>
      </c>
      <c r="Q9707">
        <v>0</v>
      </c>
      <c r="R9707" t="s">
        <v>51</v>
      </c>
      <c r="S9707" t="s">
        <v>61</v>
      </c>
      <c r="T9707">
        <v>5</v>
      </c>
      <c r="U9707">
        <v>9</v>
      </c>
      <c r="V9707">
        <v>103</v>
      </c>
      <c r="W9707">
        <v>0</v>
      </c>
      <c r="X9707">
        <v>0</v>
      </c>
      <c r="Y9707" t="s">
        <v>77</v>
      </c>
    </row>
    <row r="9708" spans="1:25" x14ac:dyDescent="0.25">
      <c r="A9708" t="s">
        <v>11759</v>
      </c>
      <c r="B9708" t="s">
        <v>235</v>
      </c>
      <c r="C9708" t="s">
        <v>82</v>
      </c>
      <c r="D9708" t="s">
        <v>49</v>
      </c>
      <c r="E9708" t="s">
        <v>76</v>
      </c>
      <c r="F9708" s="1" t="s">
        <v>21762</v>
      </c>
      <c r="G9708">
        <v>157</v>
      </c>
      <c r="H9708" t="s">
        <v>29</v>
      </c>
      <c r="I9708">
        <v>1312</v>
      </c>
      <c r="J9708">
        <v>414.01</v>
      </c>
      <c r="K9708">
        <f>Passenger_Data[[#This Row],[Price_USD]]*1</f>
        <v>414.01</v>
      </c>
      <c r="L9708">
        <v>76</v>
      </c>
      <c r="M9708" t="s">
        <v>30</v>
      </c>
      <c r="N9708" t="s">
        <v>31</v>
      </c>
      <c r="O9708" t="s">
        <v>56</v>
      </c>
      <c r="P9708" t="s">
        <v>83</v>
      </c>
      <c r="Q9708">
        <v>0</v>
      </c>
      <c r="R9708" t="s">
        <v>65</v>
      </c>
      <c r="S9708" t="s">
        <v>35</v>
      </c>
      <c r="T9708">
        <v>6.2</v>
      </c>
      <c r="U9708">
        <v>11</v>
      </c>
      <c r="V9708">
        <v>13</v>
      </c>
      <c r="W9708">
        <v>0</v>
      </c>
      <c r="X9708">
        <v>0</v>
      </c>
      <c r="Y9708" t="s">
        <v>36</v>
      </c>
    </row>
    <row r="9709" spans="1:25" x14ac:dyDescent="0.25">
      <c r="A9709" t="s">
        <v>11760</v>
      </c>
      <c r="B9709" t="s">
        <v>1658</v>
      </c>
      <c r="C9709" t="s">
        <v>54</v>
      </c>
      <c r="D9709" t="s">
        <v>76</v>
      </c>
      <c r="E9709" t="s">
        <v>49</v>
      </c>
      <c r="F9709" s="1" t="s">
        <v>21763</v>
      </c>
      <c r="G9709">
        <v>162</v>
      </c>
      <c r="H9709" t="s">
        <v>29</v>
      </c>
      <c r="I9709">
        <v>872</v>
      </c>
      <c r="J9709">
        <v>534.04</v>
      </c>
      <c r="K9709">
        <f>Passenger_Data[[#This Row],[Price_USD]]*1</f>
        <v>534.04</v>
      </c>
      <c r="L9709">
        <v>46</v>
      </c>
      <c r="M9709" t="s">
        <v>30</v>
      </c>
      <c r="N9709" t="s">
        <v>31</v>
      </c>
      <c r="O9709" t="s">
        <v>33</v>
      </c>
      <c r="P9709" t="s">
        <v>50</v>
      </c>
      <c r="Q9709">
        <v>1</v>
      </c>
      <c r="R9709" t="s">
        <v>65</v>
      </c>
      <c r="S9709" t="s">
        <v>44</v>
      </c>
      <c r="T9709">
        <v>5.2</v>
      </c>
      <c r="U9709">
        <v>28</v>
      </c>
      <c r="V9709">
        <v>13</v>
      </c>
      <c r="W9709">
        <v>0</v>
      </c>
      <c r="X9709">
        <v>0</v>
      </c>
      <c r="Y9709" t="s">
        <v>77</v>
      </c>
    </row>
    <row r="9710" spans="1:25" x14ac:dyDescent="0.25">
      <c r="A9710" t="s">
        <v>11761</v>
      </c>
      <c r="B9710" t="s">
        <v>4461</v>
      </c>
      <c r="C9710" t="s">
        <v>73</v>
      </c>
      <c r="D9710" t="s">
        <v>55</v>
      </c>
      <c r="E9710" t="s">
        <v>39</v>
      </c>
      <c r="F9710" s="1" t="s">
        <v>21764</v>
      </c>
      <c r="G9710">
        <v>140</v>
      </c>
      <c r="H9710" t="s">
        <v>29</v>
      </c>
      <c r="I9710">
        <v>1635</v>
      </c>
      <c r="J9710">
        <v>413.48</v>
      </c>
      <c r="K9710">
        <f>Passenger_Data[[#This Row],[Price_USD]]*1</f>
        <v>413.48</v>
      </c>
      <c r="L9710">
        <v>36</v>
      </c>
      <c r="M9710" t="s">
        <v>30</v>
      </c>
      <c r="N9710" t="s">
        <v>60</v>
      </c>
      <c r="O9710" t="s">
        <v>32</v>
      </c>
      <c r="P9710" t="s">
        <v>50</v>
      </c>
      <c r="Q9710">
        <v>3</v>
      </c>
      <c r="R9710" t="s">
        <v>51</v>
      </c>
      <c r="S9710" t="s">
        <v>68</v>
      </c>
      <c r="T9710">
        <v>5.4</v>
      </c>
      <c r="U9710">
        <v>4</v>
      </c>
      <c r="V9710">
        <v>64</v>
      </c>
      <c r="W9710">
        <v>0</v>
      </c>
      <c r="X9710">
        <v>0</v>
      </c>
      <c r="Y9710" t="s">
        <v>77</v>
      </c>
    </row>
    <row r="9711" spans="1:25" x14ac:dyDescent="0.25">
      <c r="A9711" t="s">
        <v>11762</v>
      </c>
      <c r="B9711" t="s">
        <v>5678</v>
      </c>
      <c r="C9711" t="s">
        <v>26</v>
      </c>
      <c r="D9711" t="s">
        <v>49</v>
      </c>
      <c r="E9711" t="s">
        <v>55</v>
      </c>
      <c r="F9711" s="1" t="s">
        <v>21765</v>
      </c>
      <c r="G9711">
        <v>76</v>
      </c>
      <c r="H9711" t="s">
        <v>29</v>
      </c>
      <c r="I9711">
        <v>1350</v>
      </c>
      <c r="J9711">
        <v>337.53</v>
      </c>
      <c r="K9711">
        <f>Passenger_Data[[#This Row],[Price_USD]]*1</f>
        <v>337.53</v>
      </c>
      <c r="L9711">
        <v>43</v>
      </c>
      <c r="M9711" t="s">
        <v>30</v>
      </c>
      <c r="N9711" t="s">
        <v>31</v>
      </c>
      <c r="O9711" t="s">
        <v>42</v>
      </c>
      <c r="P9711" t="s">
        <v>50</v>
      </c>
      <c r="Q9711">
        <v>1</v>
      </c>
      <c r="R9711" t="s">
        <v>65</v>
      </c>
      <c r="S9711" t="s">
        <v>61</v>
      </c>
      <c r="T9711">
        <v>4.0999999999999996</v>
      </c>
      <c r="U9711">
        <v>3</v>
      </c>
      <c r="V9711">
        <v>66</v>
      </c>
      <c r="W9711">
        <v>0</v>
      </c>
      <c r="X9711">
        <v>0</v>
      </c>
      <c r="Y9711" t="s">
        <v>36</v>
      </c>
    </row>
    <row r="9712" spans="1:25" x14ac:dyDescent="0.25">
      <c r="A9712" t="s">
        <v>11763</v>
      </c>
      <c r="B9712" t="s">
        <v>7611</v>
      </c>
      <c r="C9712" t="s">
        <v>48</v>
      </c>
      <c r="D9712" t="s">
        <v>64</v>
      </c>
      <c r="E9712" t="s">
        <v>64</v>
      </c>
      <c r="F9712" s="1" t="s">
        <v>21766</v>
      </c>
      <c r="G9712">
        <v>73</v>
      </c>
      <c r="H9712" t="s">
        <v>29</v>
      </c>
      <c r="I9712">
        <v>1796</v>
      </c>
      <c r="J9712">
        <v>387.59</v>
      </c>
      <c r="K9712">
        <f>Passenger_Data[[#This Row],[Price_USD]]*1</f>
        <v>387.59</v>
      </c>
      <c r="L9712">
        <v>72</v>
      </c>
      <c r="M9712" t="s">
        <v>40</v>
      </c>
      <c r="N9712" t="s">
        <v>31</v>
      </c>
      <c r="O9712" t="s">
        <v>33</v>
      </c>
      <c r="P9712" t="s">
        <v>50</v>
      </c>
      <c r="Q9712">
        <v>0</v>
      </c>
      <c r="R9712" t="s">
        <v>43</v>
      </c>
      <c r="S9712" t="s">
        <v>61</v>
      </c>
      <c r="T9712">
        <v>10</v>
      </c>
      <c r="U9712">
        <v>5</v>
      </c>
      <c r="V9712">
        <v>14</v>
      </c>
      <c r="W9712">
        <v>0</v>
      </c>
      <c r="X9712">
        <v>0</v>
      </c>
      <c r="Y9712" t="s">
        <v>36</v>
      </c>
    </row>
    <row r="9713" spans="1:25" x14ac:dyDescent="0.25">
      <c r="A9713" t="s">
        <v>11764</v>
      </c>
      <c r="B9713" t="s">
        <v>6029</v>
      </c>
      <c r="C9713" t="s">
        <v>73</v>
      </c>
      <c r="D9713" t="s">
        <v>39</v>
      </c>
      <c r="E9713" t="s">
        <v>28</v>
      </c>
      <c r="F9713" s="1" t="s">
        <v>21767</v>
      </c>
      <c r="G9713">
        <v>192</v>
      </c>
      <c r="H9713" t="s">
        <v>29</v>
      </c>
      <c r="I9713">
        <v>1143</v>
      </c>
      <c r="J9713">
        <v>356.12</v>
      </c>
      <c r="K9713">
        <f>Passenger_Data[[#This Row],[Price_USD]]*1</f>
        <v>356.12</v>
      </c>
      <c r="L9713">
        <v>76</v>
      </c>
      <c r="M9713" t="s">
        <v>40</v>
      </c>
      <c r="N9713" t="s">
        <v>31</v>
      </c>
      <c r="O9713" t="s">
        <v>33</v>
      </c>
      <c r="P9713" t="s">
        <v>50</v>
      </c>
      <c r="Q9713">
        <v>1</v>
      </c>
      <c r="R9713" t="s">
        <v>65</v>
      </c>
      <c r="S9713" t="s">
        <v>35</v>
      </c>
      <c r="T9713">
        <v>6.2</v>
      </c>
      <c r="U9713">
        <v>5</v>
      </c>
      <c r="V9713">
        <v>52</v>
      </c>
      <c r="W9713">
        <v>0</v>
      </c>
      <c r="X9713">
        <v>1</v>
      </c>
      <c r="Y9713" t="s">
        <v>45</v>
      </c>
    </row>
    <row r="9714" spans="1:25" x14ac:dyDescent="0.25">
      <c r="A9714" t="s">
        <v>11765</v>
      </c>
      <c r="B9714" t="s">
        <v>3208</v>
      </c>
      <c r="C9714" t="s">
        <v>48</v>
      </c>
      <c r="D9714" t="s">
        <v>64</v>
      </c>
      <c r="E9714" t="s">
        <v>55</v>
      </c>
      <c r="F9714" s="1" t="s">
        <v>21768</v>
      </c>
      <c r="G9714">
        <v>155</v>
      </c>
      <c r="H9714" t="s">
        <v>29</v>
      </c>
      <c r="I9714">
        <v>1305</v>
      </c>
      <c r="J9714">
        <v>377.38</v>
      </c>
      <c r="K9714">
        <f>Passenger_Data[[#This Row],[Price_USD]]*1</f>
        <v>377.38</v>
      </c>
      <c r="L9714">
        <v>36</v>
      </c>
      <c r="M9714" t="s">
        <v>30</v>
      </c>
      <c r="N9714" t="s">
        <v>60</v>
      </c>
      <c r="O9714" t="s">
        <v>33</v>
      </c>
      <c r="P9714" t="s">
        <v>50</v>
      </c>
      <c r="Q9714">
        <v>1</v>
      </c>
      <c r="R9714" t="s">
        <v>65</v>
      </c>
      <c r="S9714" t="s">
        <v>68</v>
      </c>
      <c r="T9714">
        <v>5.9</v>
      </c>
      <c r="U9714">
        <v>9</v>
      </c>
      <c r="V9714">
        <v>58</v>
      </c>
      <c r="W9714">
        <v>0</v>
      </c>
      <c r="X9714">
        <v>0</v>
      </c>
      <c r="Y9714" t="s">
        <v>77</v>
      </c>
    </row>
    <row r="9715" spans="1:25" x14ac:dyDescent="0.25">
      <c r="A9715" t="s">
        <v>11766</v>
      </c>
      <c r="B9715" t="s">
        <v>724</v>
      </c>
      <c r="C9715" t="s">
        <v>48</v>
      </c>
      <c r="D9715" t="s">
        <v>39</v>
      </c>
      <c r="E9715" t="s">
        <v>59</v>
      </c>
      <c r="F9715" s="1" t="s">
        <v>21769</v>
      </c>
      <c r="G9715">
        <v>254</v>
      </c>
      <c r="H9715" t="s">
        <v>29</v>
      </c>
      <c r="I9715">
        <v>1107</v>
      </c>
      <c r="J9715">
        <v>348.21</v>
      </c>
      <c r="K9715">
        <f>Passenger_Data[[#This Row],[Price_USD]]*1</f>
        <v>348.21</v>
      </c>
      <c r="L9715">
        <v>34</v>
      </c>
      <c r="M9715" t="s">
        <v>40</v>
      </c>
      <c r="N9715" t="s">
        <v>31</v>
      </c>
      <c r="O9715" t="s">
        <v>33</v>
      </c>
      <c r="P9715" t="s">
        <v>50</v>
      </c>
      <c r="Q9715">
        <v>0</v>
      </c>
      <c r="R9715" t="s">
        <v>65</v>
      </c>
      <c r="S9715" t="s">
        <v>61</v>
      </c>
      <c r="T9715">
        <v>9</v>
      </c>
      <c r="U9715">
        <v>9</v>
      </c>
      <c r="V9715">
        <v>94</v>
      </c>
      <c r="W9715">
        <v>0</v>
      </c>
      <c r="X9715">
        <v>0</v>
      </c>
      <c r="Y9715" t="s">
        <v>77</v>
      </c>
    </row>
    <row r="9716" spans="1:25" x14ac:dyDescent="0.25">
      <c r="A9716" t="s">
        <v>11767</v>
      </c>
      <c r="B9716" t="s">
        <v>7600</v>
      </c>
      <c r="C9716" t="s">
        <v>54</v>
      </c>
      <c r="D9716" t="s">
        <v>55</v>
      </c>
      <c r="E9716" t="s">
        <v>76</v>
      </c>
      <c r="F9716" s="1" t="s">
        <v>21770</v>
      </c>
      <c r="G9716">
        <v>151</v>
      </c>
      <c r="H9716" t="s">
        <v>29</v>
      </c>
      <c r="I9716">
        <v>1394</v>
      </c>
      <c r="J9716">
        <v>429.38</v>
      </c>
      <c r="K9716">
        <f>Passenger_Data[[#This Row],[Price_USD]]*1</f>
        <v>429.38</v>
      </c>
      <c r="L9716">
        <v>59</v>
      </c>
      <c r="M9716" t="s">
        <v>30</v>
      </c>
      <c r="N9716" t="s">
        <v>31</v>
      </c>
      <c r="O9716" t="s">
        <v>56</v>
      </c>
      <c r="P9716" t="s">
        <v>50</v>
      </c>
      <c r="Q9716">
        <v>1</v>
      </c>
      <c r="R9716" t="s">
        <v>43</v>
      </c>
      <c r="S9716" t="s">
        <v>44</v>
      </c>
      <c r="T9716">
        <v>7.4</v>
      </c>
      <c r="U9716">
        <v>1</v>
      </c>
      <c r="V9716">
        <v>67</v>
      </c>
      <c r="W9716">
        <v>0</v>
      </c>
      <c r="X9716">
        <v>0</v>
      </c>
      <c r="Y9716" t="s">
        <v>36</v>
      </c>
    </row>
    <row r="9717" spans="1:25" x14ac:dyDescent="0.25">
      <c r="A9717" t="s">
        <v>11768</v>
      </c>
      <c r="B9717" t="s">
        <v>1767</v>
      </c>
      <c r="C9717" t="s">
        <v>54</v>
      </c>
      <c r="D9717" t="s">
        <v>64</v>
      </c>
      <c r="E9717" t="s">
        <v>64</v>
      </c>
      <c r="F9717" s="1" t="s">
        <v>21771</v>
      </c>
      <c r="G9717">
        <v>204</v>
      </c>
      <c r="H9717" t="s">
        <v>86</v>
      </c>
      <c r="I9717">
        <v>1063</v>
      </c>
      <c r="J9717">
        <v>195.15</v>
      </c>
      <c r="K9717">
        <f>Passenger_Data[[#This Row],[Price_USD]]*1</f>
        <v>195.15</v>
      </c>
      <c r="L9717">
        <v>73</v>
      </c>
      <c r="M9717" t="s">
        <v>40</v>
      </c>
      <c r="N9717" t="s">
        <v>41</v>
      </c>
      <c r="O9717" t="s">
        <v>42</v>
      </c>
      <c r="P9717" t="s">
        <v>50</v>
      </c>
      <c r="Q9717">
        <v>1</v>
      </c>
      <c r="R9717" t="s">
        <v>65</v>
      </c>
      <c r="S9717" t="s">
        <v>44</v>
      </c>
      <c r="T9717">
        <v>8</v>
      </c>
      <c r="U9717">
        <v>3</v>
      </c>
      <c r="V9717">
        <v>38</v>
      </c>
      <c r="W9717">
        <v>0</v>
      </c>
      <c r="X9717">
        <v>0</v>
      </c>
      <c r="Y9717" t="s">
        <v>36</v>
      </c>
    </row>
    <row r="9718" spans="1:25" x14ac:dyDescent="0.25">
      <c r="A9718" t="s">
        <v>11769</v>
      </c>
      <c r="B9718" t="s">
        <v>339</v>
      </c>
      <c r="C9718" t="s">
        <v>73</v>
      </c>
      <c r="D9718" t="s">
        <v>49</v>
      </c>
      <c r="E9718" t="s">
        <v>49</v>
      </c>
      <c r="F9718" s="1" t="s">
        <v>21772</v>
      </c>
      <c r="G9718">
        <v>179</v>
      </c>
      <c r="H9718" t="s">
        <v>29</v>
      </c>
      <c r="I9718">
        <v>988</v>
      </c>
      <c r="J9718">
        <v>402.79</v>
      </c>
      <c r="K9718">
        <f>Passenger_Data[[#This Row],[Price_USD]]*1</f>
        <v>402.79</v>
      </c>
      <c r="L9718">
        <v>20</v>
      </c>
      <c r="M9718" t="s">
        <v>30</v>
      </c>
      <c r="N9718" t="s">
        <v>41</v>
      </c>
      <c r="O9718" t="s">
        <v>42</v>
      </c>
      <c r="P9718" t="s">
        <v>50</v>
      </c>
      <c r="Q9718">
        <v>0</v>
      </c>
      <c r="R9718" t="s">
        <v>34</v>
      </c>
      <c r="S9718" t="s">
        <v>61</v>
      </c>
      <c r="T9718">
        <v>5.6</v>
      </c>
      <c r="U9718">
        <v>23</v>
      </c>
      <c r="V9718">
        <v>28</v>
      </c>
      <c r="W9718">
        <v>0</v>
      </c>
      <c r="X9718">
        <v>0</v>
      </c>
      <c r="Y9718" t="s">
        <v>77</v>
      </c>
    </row>
    <row r="9719" spans="1:25" x14ac:dyDescent="0.25">
      <c r="A9719" t="s">
        <v>11770</v>
      </c>
      <c r="B9719" t="s">
        <v>767</v>
      </c>
      <c r="C9719" t="s">
        <v>54</v>
      </c>
      <c r="D9719" t="s">
        <v>27</v>
      </c>
      <c r="E9719" t="s">
        <v>28</v>
      </c>
      <c r="F9719" s="1" t="s">
        <v>21773</v>
      </c>
      <c r="G9719">
        <v>145</v>
      </c>
      <c r="H9719" t="s">
        <v>29</v>
      </c>
      <c r="I9719">
        <v>1549</v>
      </c>
      <c r="J9719">
        <v>166.77</v>
      </c>
      <c r="K9719">
        <f>Passenger_Data[[#This Row],[Price_USD]]*1</f>
        <v>166.77</v>
      </c>
      <c r="L9719">
        <v>46</v>
      </c>
      <c r="M9719" t="s">
        <v>30</v>
      </c>
      <c r="N9719" t="s">
        <v>31</v>
      </c>
      <c r="O9719" t="s">
        <v>42</v>
      </c>
      <c r="P9719" t="s">
        <v>50</v>
      </c>
      <c r="Q9719">
        <v>2</v>
      </c>
      <c r="R9719" t="s">
        <v>34</v>
      </c>
      <c r="S9719" t="s">
        <v>44</v>
      </c>
      <c r="T9719">
        <v>7.6</v>
      </c>
      <c r="U9719">
        <v>22</v>
      </c>
      <c r="V9719">
        <v>30</v>
      </c>
      <c r="W9719">
        <v>0</v>
      </c>
      <c r="X9719">
        <v>0</v>
      </c>
      <c r="Y9719" t="s">
        <v>77</v>
      </c>
    </row>
    <row r="9720" spans="1:25" x14ac:dyDescent="0.25">
      <c r="A9720" t="s">
        <v>11771</v>
      </c>
      <c r="B9720" t="s">
        <v>7310</v>
      </c>
      <c r="C9720" t="s">
        <v>54</v>
      </c>
      <c r="D9720" t="s">
        <v>49</v>
      </c>
      <c r="E9720" t="s">
        <v>64</v>
      </c>
      <c r="F9720" s="1" t="s">
        <v>21774</v>
      </c>
      <c r="G9720">
        <v>32</v>
      </c>
      <c r="H9720" t="s">
        <v>29</v>
      </c>
      <c r="I9720">
        <v>1419</v>
      </c>
      <c r="J9720">
        <v>216.39</v>
      </c>
      <c r="K9720">
        <f>Passenger_Data[[#This Row],[Price_USD]]*1</f>
        <v>216.39</v>
      </c>
      <c r="L9720">
        <v>55</v>
      </c>
      <c r="M9720" t="s">
        <v>30</v>
      </c>
      <c r="N9720" t="s">
        <v>31</v>
      </c>
      <c r="O9720" t="s">
        <v>32</v>
      </c>
      <c r="P9720" t="s">
        <v>83</v>
      </c>
      <c r="Q9720">
        <v>0</v>
      </c>
      <c r="R9720" t="s">
        <v>65</v>
      </c>
      <c r="S9720" t="s">
        <v>68</v>
      </c>
      <c r="T9720">
        <v>9.1999999999999993</v>
      </c>
      <c r="U9720">
        <v>13</v>
      </c>
      <c r="V9720">
        <v>49</v>
      </c>
      <c r="W9720">
        <v>0</v>
      </c>
      <c r="X9720">
        <v>0</v>
      </c>
      <c r="Y9720" t="s">
        <v>77</v>
      </c>
    </row>
    <row r="9721" spans="1:25" x14ac:dyDescent="0.25">
      <c r="A9721" t="s">
        <v>11772</v>
      </c>
      <c r="B9721" t="s">
        <v>2728</v>
      </c>
      <c r="C9721" t="s">
        <v>54</v>
      </c>
      <c r="D9721" t="s">
        <v>55</v>
      </c>
      <c r="E9721" t="s">
        <v>28</v>
      </c>
      <c r="F9721" s="1" t="s">
        <v>21775</v>
      </c>
      <c r="G9721">
        <v>145</v>
      </c>
      <c r="H9721" t="s">
        <v>29</v>
      </c>
      <c r="I9721">
        <v>1079</v>
      </c>
      <c r="J9721">
        <v>295.42</v>
      </c>
      <c r="K9721">
        <f>Passenger_Data[[#This Row],[Price_USD]]*1</f>
        <v>295.42</v>
      </c>
      <c r="L9721">
        <v>44</v>
      </c>
      <c r="M9721" t="s">
        <v>30</v>
      </c>
      <c r="N9721" t="s">
        <v>60</v>
      </c>
      <c r="O9721" t="s">
        <v>42</v>
      </c>
      <c r="P9721" t="s">
        <v>50</v>
      </c>
      <c r="Q9721">
        <v>2</v>
      </c>
      <c r="R9721" t="s">
        <v>51</v>
      </c>
      <c r="S9721" t="s">
        <v>61</v>
      </c>
      <c r="T9721">
        <v>6.4</v>
      </c>
      <c r="U9721">
        <v>6</v>
      </c>
      <c r="V9721">
        <v>95</v>
      </c>
      <c r="W9721">
        <v>0</v>
      </c>
      <c r="X9721">
        <v>0</v>
      </c>
      <c r="Y9721" t="s">
        <v>77</v>
      </c>
    </row>
    <row r="9722" spans="1:25" x14ac:dyDescent="0.25">
      <c r="A9722" t="s">
        <v>11773</v>
      </c>
      <c r="B9722" t="s">
        <v>332</v>
      </c>
      <c r="C9722" t="s">
        <v>73</v>
      </c>
      <c r="D9722" t="s">
        <v>28</v>
      </c>
      <c r="E9722" t="s">
        <v>49</v>
      </c>
      <c r="F9722" s="1" t="s">
        <v>21776</v>
      </c>
      <c r="G9722">
        <v>141</v>
      </c>
      <c r="H9722" t="s">
        <v>29</v>
      </c>
      <c r="I9722">
        <v>1653</v>
      </c>
      <c r="J9722">
        <v>489.8</v>
      </c>
      <c r="K9722">
        <f>Passenger_Data[[#This Row],[Price_USD]]*1</f>
        <v>489.8</v>
      </c>
      <c r="L9722">
        <v>72</v>
      </c>
      <c r="M9722" t="s">
        <v>40</v>
      </c>
      <c r="N9722" t="s">
        <v>31</v>
      </c>
      <c r="O9722" t="s">
        <v>42</v>
      </c>
      <c r="P9722" t="s">
        <v>50</v>
      </c>
      <c r="Q9722">
        <v>3</v>
      </c>
      <c r="R9722" t="s">
        <v>51</v>
      </c>
      <c r="S9722" t="s">
        <v>61</v>
      </c>
      <c r="T9722">
        <v>8.5</v>
      </c>
      <c r="U9722">
        <v>4</v>
      </c>
      <c r="V9722">
        <v>52</v>
      </c>
      <c r="W9722">
        <v>0</v>
      </c>
      <c r="X9722">
        <v>1</v>
      </c>
      <c r="Y9722" t="s">
        <v>36</v>
      </c>
    </row>
    <row r="9723" spans="1:25" x14ac:dyDescent="0.25">
      <c r="A9723" t="s">
        <v>11774</v>
      </c>
      <c r="B9723" t="s">
        <v>2012</v>
      </c>
      <c r="C9723" t="s">
        <v>48</v>
      </c>
      <c r="D9723" t="s">
        <v>27</v>
      </c>
      <c r="E9723" t="s">
        <v>39</v>
      </c>
      <c r="F9723" s="1" t="s">
        <v>21777</v>
      </c>
      <c r="G9723">
        <v>109</v>
      </c>
      <c r="H9723" t="s">
        <v>29</v>
      </c>
      <c r="I9723">
        <v>1120</v>
      </c>
      <c r="J9723">
        <v>376.05</v>
      </c>
      <c r="K9723">
        <f>Passenger_Data[[#This Row],[Price_USD]]*1</f>
        <v>376.05</v>
      </c>
      <c r="L9723">
        <v>32</v>
      </c>
      <c r="M9723" t="s">
        <v>40</v>
      </c>
      <c r="N9723" t="s">
        <v>31</v>
      </c>
      <c r="O9723" t="s">
        <v>56</v>
      </c>
      <c r="P9723" t="s">
        <v>50</v>
      </c>
      <c r="Q9723">
        <v>1</v>
      </c>
      <c r="R9723" t="s">
        <v>65</v>
      </c>
      <c r="S9723" t="s">
        <v>68</v>
      </c>
      <c r="T9723">
        <v>3.9</v>
      </c>
      <c r="U9723">
        <v>2</v>
      </c>
      <c r="V9723">
        <v>63</v>
      </c>
      <c r="W9723">
        <v>0</v>
      </c>
      <c r="X9723">
        <v>0</v>
      </c>
      <c r="Y9723" t="s">
        <v>77</v>
      </c>
    </row>
    <row r="9724" spans="1:25" x14ac:dyDescent="0.25">
      <c r="A9724" t="s">
        <v>11775</v>
      </c>
      <c r="B9724" t="s">
        <v>2072</v>
      </c>
      <c r="C9724" t="s">
        <v>54</v>
      </c>
      <c r="D9724" t="s">
        <v>39</v>
      </c>
      <c r="E9724" t="s">
        <v>59</v>
      </c>
      <c r="F9724" s="1" t="s">
        <v>21778</v>
      </c>
      <c r="G9724">
        <v>186</v>
      </c>
      <c r="H9724" t="s">
        <v>29</v>
      </c>
      <c r="I9724">
        <v>1129</v>
      </c>
      <c r="J9724">
        <v>300.87</v>
      </c>
      <c r="K9724">
        <f>Passenger_Data[[#This Row],[Price_USD]]*1</f>
        <v>300.87</v>
      </c>
      <c r="L9724">
        <v>61</v>
      </c>
      <c r="M9724" t="s">
        <v>30</v>
      </c>
      <c r="N9724" t="s">
        <v>31</v>
      </c>
      <c r="O9724" t="s">
        <v>33</v>
      </c>
      <c r="P9724" t="s">
        <v>83</v>
      </c>
      <c r="Q9724">
        <v>2</v>
      </c>
      <c r="R9724" t="s">
        <v>51</v>
      </c>
      <c r="S9724" t="s">
        <v>61</v>
      </c>
      <c r="T9724">
        <v>5.7</v>
      </c>
      <c r="U9724">
        <v>7</v>
      </c>
      <c r="V9724">
        <v>17</v>
      </c>
      <c r="W9724">
        <v>0</v>
      </c>
      <c r="X9724">
        <v>0</v>
      </c>
      <c r="Y9724" t="s">
        <v>45</v>
      </c>
    </row>
    <row r="9725" spans="1:25" x14ac:dyDescent="0.25">
      <c r="A9725" t="s">
        <v>11776</v>
      </c>
      <c r="B9725" t="s">
        <v>6371</v>
      </c>
      <c r="C9725" t="s">
        <v>54</v>
      </c>
      <c r="D9725" t="s">
        <v>76</v>
      </c>
      <c r="E9725" t="s">
        <v>49</v>
      </c>
      <c r="F9725" s="1" t="s">
        <v>21779</v>
      </c>
      <c r="G9725">
        <v>323</v>
      </c>
      <c r="H9725" t="s">
        <v>29</v>
      </c>
      <c r="I9725">
        <v>733</v>
      </c>
      <c r="J9725">
        <v>436.31</v>
      </c>
      <c r="K9725">
        <f>Passenger_Data[[#This Row],[Price_USD]]*1</f>
        <v>436.31</v>
      </c>
      <c r="L9725">
        <v>65</v>
      </c>
      <c r="M9725" t="s">
        <v>40</v>
      </c>
      <c r="N9725" t="s">
        <v>60</v>
      </c>
      <c r="O9725" t="s">
        <v>56</v>
      </c>
      <c r="P9725" t="s">
        <v>83</v>
      </c>
      <c r="Q9725">
        <v>0</v>
      </c>
      <c r="R9725" t="s">
        <v>65</v>
      </c>
      <c r="S9725" t="s">
        <v>35</v>
      </c>
      <c r="T9725">
        <v>8.6999999999999993</v>
      </c>
      <c r="U9725">
        <v>10</v>
      </c>
      <c r="V9725">
        <v>33</v>
      </c>
      <c r="W9725">
        <v>0</v>
      </c>
      <c r="X9725">
        <v>0</v>
      </c>
      <c r="Y9725" t="s">
        <v>36</v>
      </c>
    </row>
    <row r="9726" spans="1:25" x14ac:dyDescent="0.25">
      <c r="A9726" t="s">
        <v>11777</v>
      </c>
      <c r="B9726" t="s">
        <v>185</v>
      </c>
      <c r="C9726" t="s">
        <v>48</v>
      </c>
      <c r="D9726" t="s">
        <v>39</v>
      </c>
      <c r="E9726" t="s">
        <v>27</v>
      </c>
      <c r="F9726" s="1" t="s">
        <v>21780</v>
      </c>
      <c r="G9726">
        <v>116</v>
      </c>
      <c r="H9726" t="s">
        <v>29</v>
      </c>
      <c r="I9726">
        <v>886</v>
      </c>
      <c r="J9726">
        <v>499.54</v>
      </c>
      <c r="K9726">
        <f>Passenger_Data[[#This Row],[Price_USD]]*1</f>
        <v>499.54</v>
      </c>
      <c r="L9726">
        <v>58</v>
      </c>
      <c r="M9726" t="s">
        <v>30</v>
      </c>
      <c r="N9726" t="s">
        <v>31</v>
      </c>
      <c r="O9726" t="s">
        <v>56</v>
      </c>
      <c r="P9726" t="s">
        <v>83</v>
      </c>
      <c r="Q9726">
        <v>0</v>
      </c>
      <c r="R9726" t="s">
        <v>65</v>
      </c>
      <c r="S9726" t="s">
        <v>61</v>
      </c>
      <c r="T9726">
        <v>6.9</v>
      </c>
      <c r="U9726">
        <v>6</v>
      </c>
      <c r="V9726">
        <v>7</v>
      </c>
      <c r="W9726">
        <v>0</v>
      </c>
      <c r="X9726">
        <v>0</v>
      </c>
      <c r="Y9726" t="s">
        <v>36</v>
      </c>
    </row>
    <row r="9727" spans="1:25" x14ac:dyDescent="0.25">
      <c r="A9727" t="s">
        <v>11778</v>
      </c>
      <c r="B9727" t="s">
        <v>7414</v>
      </c>
      <c r="C9727" t="s">
        <v>82</v>
      </c>
      <c r="D9727" t="s">
        <v>76</v>
      </c>
      <c r="E9727" t="s">
        <v>39</v>
      </c>
      <c r="F9727" s="1" t="s">
        <v>21781</v>
      </c>
      <c r="G9727">
        <v>153</v>
      </c>
      <c r="H9727" t="s">
        <v>29</v>
      </c>
      <c r="I9727">
        <v>1417</v>
      </c>
      <c r="J9727">
        <v>383.01</v>
      </c>
      <c r="K9727">
        <f>Passenger_Data[[#This Row],[Price_USD]]*1</f>
        <v>383.01</v>
      </c>
      <c r="L9727">
        <v>56</v>
      </c>
      <c r="M9727" t="s">
        <v>40</v>
      </c>
      <c r="N9727" t="s">
        <v>31</v>
      </c>
      <c r="O9727" t="s">
        <v>33</v>
      </c>
      <c r="P9727" t="s">
        <v>50</v>
      </c>
      <c r="Q9727">
        <v>1</v>
      </c>
      <c r="R9727" t="s">
        <v>65</v>
      </c>
      <c r="S9727" t="s">
        <v>35</v>
      </c>
      <c r="T9727">
        <v>7.7</v>
      </c>
      <c r="U9727">
        <v>2</v>
      </c>
      <c r="V9727">
        <v>28</v>
      </c>
      <c r="W9727">
        <v>1</v>
      </c>
      <c r="X9727">
        <v>0</v>
      </c>
      <c r="Y9727" t="s">
        <v>45</v>
      </c>
    </row>
    <row r="9728" spans="1:25" x14ac:dyDescent="0.25">
      <c r="A9728" t="s">
        <v>11779</v>
      </c>
      <c r="B9728" t="s">
        <v>1429</v>
      </c>
      <c r="C9728" t="s">
        <v>82</v>
      </c>
      <c r="D9728" t="s">
        <v>28</v>
      </c>
      <c r="E9728" t="s">
        <v>39</v>
      </c>
      <c r="F9728" s="1" t="s">
        <v>21782</v>
      </c>
      <c r="G9728">
        <v>241</v>
      </c>
      <c r="H9728" t="s">
        <v>29</v>
      </c>
      <c r="I9728">
        <v>1325</v>
      </c>
      <c r="J9728">
        <v>372.53</v>
      </c>
      <c r="K9728">
        <f>Passenger_Data[[#This Row],[Price_USD]]*1</f>
        <v>372.53</v>
      </c>
      <c r="L9728">
        <v>20</v>
      </c>
      <c r="M9728" t="s">
        <v>30</v>
      </c>
      <c r="N9728" t="s">
        <v>41</v>
      </c>
      <c r="O9728" t="s">
        <v>56</v>
      </c>
      <c r="P9728" t="s">
        <v>83</v>
      </c>
      <c r="Q9728">
        <v>1</v>
      </c>
      <c r="R9728" t="s">
        <v>43</v>
      </c>
      <c r="S9728" t="s">
        <v>44</v>
      </c>
      <c r="T9728">
        <v>6.5</v>
      </c>
      <c r="U9728">
        <v>2</v>
      </c>
      <c r="V9728">
        <v>29</v>
      </c>
      <c r="W9728">
        <v>0</v>
      </c>
      <c r="X9728">
        <v>0</v>
      </c>
      <c r="Y9728" t="s">
        <v>77</v>
      </c>
    </row>
    <row r="9729" spans="1:25" x14ac:dyDescent="0.25">
      <c r="A9729" t="s">
        <v>11780</v>
      </c>
      <c r="B9729" t="s">
        <v>906</v>
      </c>
      <c r="C9729" t="s">
        <v>73</v>
      </c>
      <c r="D9729" t="s">
        <v>28</v>
      </c>
      <c r="E9729" t="s">
        <v>27</v>
      </c>
      <c r="F9729" s="1" t="s">
        <v>21783</v>
      </c>
      <c r="G9729">
        <v>66</v>
      </c>
      <c r="H9729" t="s">
        <v>86</v>
      </c>
      <c r="I9729">
        <v>1021</v>
      </c>
      <c r="J9729">
        <v>351.18</v>
      </c>
      <c r="K9729">
        <f>Passenger_Data[[#This Row],[Price_USD]]*1</f>
        <v>351.18</v>
      </c>
      <c r="L9729">
        <v>22</v>
      </c>
      <c r="M9729" t="s">
        <v>30</v>
      </c>
      <c r="N9729" t="s">
        <v>41</v>
      </c>
      <c r="O9729" t="s">
        <v>42</v>
      </c>
      <c r="P9729" t="s">
        <v>50</v>
      </c>
      <c r="Q9729">
        <v>0</v>
      </c>
      <c r="R9729" t="s">
        <v>43</v>
      </c>
      <c r="S9729" t="s">
        <v>61</v>
      </c>
      <c r="T9729">
        <v>5.7</v>
      </c>
      <c r="U9729">
        <v>12</v>
      </c>
      <c r="V9729">
        <v>96</v>
      </c>
      <c r="W9729">
        <v>0</v>
      </c>
      <c r="X9729">
        <v>0</v>
      </c>
      <c r="Y9729" t="s">
        <v>45</v>
      </c>
    </row>
    <row r="9730" spans="1:25" x14ac:dyDescent="0.25">
      <c r="A9730" t="s">
        <v>11781</v>
      </c>
      <c r="B9730" t="s">
        <v>3377</v>
      </c>
      <c r="C9730" t="s">
        <v>48</v>
      </c>
      <c r="D9730" t="s">
        <v>76</v>
      </c>
      <c r="E9730" t="s">
        <v>27</v>
      </c>
      <c r="F9730" s="1" t="s">
        <v>21784</v>
      </c>
      <c r="G9730">
        <v>247</v>
      </c>
      <c r="H9730" t="s">
        <v>29</v>
      </c>
      <c r="I9730">
        <v>1085</v>
      </c>
      <c r="J9730">
        <v>168.56</v>
      </c>
      <c r="K9730">
        <f>Passenger_Data[[#This Row],[Price_USD]]*1</f>
        <v>168.56</v>
      </c>
      <c r="L9730">
        <v>67</v>
      </c>
      <c r="M9730" t="s">
        <v>40</v>
      </c>
      <c r="N9730" t="s">
        <v>31</v>
      </c>
      <c r="O9730" t="s">
        <v>33</v>
      </c>
      <c r="P9730" t="s">
        <v>50</v>
      </c>
      <c r="Q9730">
        <v>3</v>
      </c>
      <c r="R9730" t="s">
        <v>51</v>
      </c>
      <c r="S9730" t="s">
        <v>61</v>
      </c>
      <c r="T9730">
        <v>6.7</v>
      </c>
      <c r="U9730">
        <v>8</v>
      </c>
      <c r="V9730">
        <v>59</v>
      </c>
      <c r="W9730">
        <v>0</v>
      </c>
      <c r="X9730">
        <v>0</v>
      </c>
      <c r="Y9730" t="s">
        <v>45</v>
      </c>
    </row>
    <row r="9731" spans="1:25" x14ac:dyDescent="0.25">
      <c r="A9731" t="s">
        <v>11782</v>
      </c>
      <c r="B9731" t="s">
        <v>451</v>
      </c>
      <c r="C9731" t="s">
        <v>82</v>
      </c>
      <c r="D9731" t="s">
        <v>49</v>
      </c>
      <c r="E9731" t="s">
        <v>27</v>
      </c>
      <c r="F9731" s="1" t="s">
        <v>21785</v>
      </c>
      <c r="G9731">
        <v>235</v>
      </c>
      <c r="H9731" t="s">
        <v>29</v>
      </c>
      <c r="I9731">
        <v>1391</v>
      </c>
      <c r="J9731">
        <v>442.89</v>
      </c>
      <c r="K9731">
        <f>Passenger_Data[[#This Row],[Price_USD]]*1</f>
        <v>442.89</v>
      </c>
      <c r="L9731">
        <v>44</v>
      </c>
      <c r="M9731" t="s">
        <v>30</v>
      </c>
      <c r="N9731" t="s">
        <v>41</v>
      </c>
      <c r="O9731" t="s">
        <v>33</v>
      </c>
      <c r="P9731" t="s">
        <v>50</v>
      </c>
      <c r="Q9731">
        <v>1</v>
      </c>
      <c r="R9731" t="s">
        <v>65</v>
      </c>
      <c r="S9731" t="s">
        <v>35</v>
      </c>
      <c r="T9731">
        <v>9.1999999999999993</v>
      </c>
      <c r="U9731">
        <v>1</v>
      </c>
      <c r="V9731">
        <v>26</v>
      </c>
      <c r="W9731">
        <v>0</v>
      </c>
      <c r="X9731">
        <v>0</v>
      </c>
      <c r="Y9731" t="s">
        <v>77</v>
      </c>
    </row>
    <row r="9732" spans="1:25" x14ac:dyDescent="0.25">
      <c r="A9732" t="s">
        <v>11783</v>
      </c>
      <c r="B9732" t="s">
        <v>3500</v>
      </c>
      <c r="C9732" t="s">
        <v>54</v>
      </c>
      <c r="D9732" t="s">
        <v>39</v>
      </c>
      <c r="E9732" t="s">
        <v>28</v>
      </c>
      <c r="F9732" s="1" t="s">
        <v>21786</v>
      </c>
      <c r="G9732">
        <v>187</v>
      </c>
      <c r="H9732" t="s">
        <v>29</v>
      </c>
      <c r="I9732">
        <v>1182</v>
      </c>
      <c r="J9732">
        <v>372.43</v>
      </c>
      <c r="K9732">
        <f>Passenger_Data[[#This Row],[Price_USD]]*1</f>
        <v>372.43</v>
      </c>
      <c r="L9732">
        <v>67</v>
      </c>
      <c r="M9732" t="s">
        <v>40</v>
      </c>
      <c r="N9732" t="s">
        <v>41</v>
      </c>
      <c r="O9732" t="s">
        <v>33</v>
      </c>
      <c r="P9732" t="s">
        <v>50</v>
      </c>
      <c r="Q9732">
        <v>0</v>
      </c>
      <c r="R9732" t="s">
        <v>51</v>
      </c>
      <c r="S9732" t="s">
        <v>68</v>
      </c>
      <c r="T9732">
        <v>8.1</v>
      </c>
      <c r="U9732">
        <v>13</v>
      </c>
      <c r="V9732">
        <v>34</v>
      </c>
      <c r="W9732">
        <v>0</v>
      </c>
      <c r="X9732">
        <v>0</v>
      </c>
      <c r="Y9732" t="s">
        <v>36</v>
      </c>
    </row>
    <row r="9733" spans="1:25" x14ac:dyDescent="0.25">
      <c r="A9733" t="s">
        <v>11784</v>
      </c>
      <c r="B9733" t="s">
        <v>504</v>
      </c>
      <c r="C9733" t="s">
        <v>82</v>
      </c>
      <c r="D9733" t="s">
        <v>49</v>
      </c>
      <c r="E9733" t="s">
        <v>39</v>
      </c>
      <c r="F9733" s="1" t="s">
        <v>21787</v>
      </c>
      <c r="G9733">
        <v>184</v>
      </c>
      <c r="H9733" t="s">
        <v>29</v>
      </c>
      <c r="I9733">
        <v>1126</v>
      </c>
      <c r="J9733">
        <v>163.53</v>
      </c>
      <c r="K9733">
        <f>Passenger_Data[[#This Row],[Price_USD]]*1</f>
        <v>163.53</v>
      </c>
      <c r="L9733">
        <v>27</v>
      </c>
      <c r="M9733" t="s">
        <v>30</v>
      </c>
      <c r="N9733" t="s">
        <v>41</v>
      </c>
      <c r="O9733" t="s">
        <v>56</v>
      </c>
      <c r="P9733" t="s">
        <v>83</v>
      </c>
      <c r="Q9733">
        <v>0</v>
      </c>
      <c r="R9733" t="s">
        <v>65</v>
      </c>
      <c r="S9733" t="s">
        <v>44</v>
      </c>
      <c r="T9733">
        <v>6.7</v>
      </c>
      <c r="U9733">
        <v>1</v>
      </c>
      <c r="V9733">
        <v>26</v>
      </c>
      <c r="W9733">
        <v>0</v>
      </c>
      <c r="X9733">
        <v>0</v>
      </c>
      <c r="Y9733" t="s">
        <v>77</v>
      </c>
    </row>
    <row r="9734" spans="1:25" x14ac:dyDescent="0.25">
      <c r="A9734" t="s">
        <v>11785</v>
      </c>
      <c r="B9734" t="s">
        <v>3899</v>
      </c>
      <c r="C9734" t="s">
        <v>48</v>
      </c>
      <c r="D9734" t="s">
        <v>76</v>
      </c>
      <c r="E9734" t="s">
        <v>59</v>
      </c>
      <c r="F9734" s="1" t="s">
        <v>21788</v>
      </c>
      <c r="G9734">
        <v>287</v>
      </c>
      <c r="H9734" t="s">
        <v>29</v>
      </c>
      <c r="I9734">
        <v>1194</v>
      </c>
      <c r="J9734">
        <v>400.19</v>
      </c>
      <c r="K9734">
        <f>Passenger_Data[[#This Row],[Price_USD]]*1</f>
        <v>400.19</v>
      </c>
      <c r="L9734">
        <v>43</v>
      </c>
      <c r="M9734" t="s">
        <v>30</v>
      </c>
      <c r="N9734" t="s">
        <v>41</v>
      </c>
      <c r="O9734" t="s">
        <v>33</v>
      </c>
      <c r="P9734" t="s">
        <v>50</v>
      </c>
      <c r="Q9734">
        <v>2</v>
      </c>
      <c r="R9734" t="s">
        <v>51</v>
      </c>
      <c r="S9734" t="s">
        <v>61</v>
      </c>
      <c r="T9734">
        <v>10</v>
      </c>
      <c r="U9734">
        <v>19</v>
      </c>
      <c r="V9734">
        <v>35</v>
      </c>
      <c r="W9734">
        <v>0</v>
      </c>
      <c r="X9734">
        <v>1</v>
      </c>
      <c r="Y9734" t="s">
        <v>36</v>
      </c>
    </row>
    <row r="9735" spans="1:25" x14ac:dyDescent="0.25">
      <c r="A9735" t="s">
        <v>11786</v>
      </c>
      <c r="B9735" t="s">
        <v>8382</v>
      </c>
      <c r="C9735" t="s">
        <v>48</v>
      </c>
      <c r="D9735" t="s">
        <v>59</v>
      </c>
      <c r="E9735" t="s">
        <v>59</v>
      </c>
      <c r="F9735" s="1" t="s">
        <v>21789</v>
      </c>
      <c r="G9735">
        <v>211</v>
      </c>
      <c r="H9735" t="s">
        <v>29</v>
      </c>
      <c r="I9735">
        <v>1571</v>
      </c>
      <c r="J9735">
        <v>95.38</v>
      </c>
      <c r="K9735">
        <f>Passenger_Data[[#This Row],[Price_USD]]*1</f>
        <v>95.38</v>
      </c>
      <c r="L9735">
        <v>38</v>
      </c>
      <c r="M9735" t="s">
        <v>30</v>
      </c>
      <c r="N9735" t="s">
        <v>41</v>
      </c>
      <c r="O9735" t="s">
        <v>56</v>
      </c>
      <c r="P9735" t="s">
        <v>83</v>
      </c>
      <c r="Q9735">
        <v>1</v>
      </c>
      <c r="R9735" t="s">
        <v>43</v>
      </c>
      <c r="S9735" t="s">
        <v>68</v>
      </c>
      <c r="T9735">
        <v>7.2</v>
      </c>
      <c r="U9735">
        <v>5</v>
      </c>
      <c r="V9735">
        <v>33</v>
      </c>
      <c r="W9735">
        <v>0</v>
      </c>
      <c r="X9735">
        <v>0</v>
      </c>
      <c r="Y9735" t="s">
        <v>77</v>
      </c>
    </row>
    <row r="9736" spans="1:25" x14ac:dyDescent="0.25">
      <c r="A9736" t="s">
        <v>11787</v>
      </c>
      <c r="B9736" t="s">
        <v>406</v>
      </c>
      <c r="C9736" t="s">
        <v>48</v>
      </c>
      <c r="D9736" t="s">
        <v>76</v>
      </c>
      <c r="E9736" t="s">
        <v>76</v>
      </c>
      <c r="F9736" s="1" t="s">
        <v>21790</v>
      </c>
      <c r="G9736">
        <v>236</v>
      </c>
      <c r="H9736" t="s">
        <v>86</v>
      </c>
      <c r="I9736">
        <v>1407</v>
      </c>
      <c r="J9736">
        <v>453.13</v>
      </c>
      <c r="K9736">
        <f>Passenger_Data[[#This Row],[Price_USD]]*1</f>
        <v>453.13</v>
      </c>
      <c r="L9736">
        <v>42</v>
      </c>
      <c r="M9736" t="s">
        <v>40</v>
      </c>
      <c r="N9736" t="s">
        <v>31</v>
      </c>
      <c r="O9736" t="s">
        <v>32</v>
      </c>
      <c r="P9736" t="s">
        <v>50</v>
      </c>
      <c r="Q9736">
        <v>0</v>
      </c>
      <c r="R9736" t="s">
        <v>65</v>
      </c>
      <c r="S9736" t="s">
        <v>68</v>
      </c>
      <c r="T9736">
        <v>7.7</v>
      </c>
      <c r="U9736">
        <v>0</v>
      </c>
      <c r="V9736">
        <v>55</v>
      </c>
      <c r="W9736">
        <v>0</v>
      </c>
      <c r="X9736">
        <v>0</v>
      </c>
      <c r="Y9736" t="s">
        <v>45</v>
      </c>
    </row>
    <row r="9737" spans="1:25" x14ac:dyDescent="0.25">
      <c r="A9737" t="s">
        <v>11788</v>
      </c>
      <c r="B9737" t="s">
        <v>1412</v>
      </c>
      <c r="C9737" t="s">
        <v>73</v>
      </c>
      <c r="D9737" t="s">
        <v>49</v>
      </c>
      <c r="E9737" t="s">
        <v>59</v>
      </c>
      <c r="F9737" s="1" t="s">
        <v>21791</v>
      </c>
      <c r="G9737">
        <v>83</v>
      </c>
      <c r="H9737" t="s">
        <v>86</v>
      </c>
      <c r="I9737">
        <v>1520</v>
      </c>
      <c r="J9737">
        <v>502.77</v>
      </c>
      <c r="K9737">
        <f>Passenger_Data[[#This Row],[Price_USD]]*1</f>
        <v>502.77</v>
      </c>
      <c r="L9737">
        <v>24</v>
      </c>
      <c r="M9737" t="s">
        <v>40</v>
      </c>
      <c r="N9737" t="s">
        <v>41</v>
      </c>
      <c r="O9737" t="s">
        <v>42</v>
      </c>
      <c r="P9737" t="s">
        <v>50</v>
      </c>
      <c r="Q9737">
        <v>1</v>
      </c>
      <c r="R9737" t="s">
        <v>51</v>
      </c>
      <c r="S9737" t="s">
        <v>44</v>
      </c>
      <c r="T9737">
        <v>6.7</v>
      </c>
      <c r="U9737">
        <v>20</v>
      </c>
      <c r="V9737">
        <v>115</v>
      </c>
      <c r="W9737">
        <v>0</v>
      </c>
      <c r="X9737">
        <v>0</v>
      </c>
      <c r="Y9737" t="s">
        <v>36</v>
      </c>
    </row>
    <row r="9738" spans="1:25" x14ac:dyDescent="0.25">
      <c r="A9738" t="s">
        <v>11789</v>
      </c>
      <c r="B9738" t="s">
        <v>271</v>
      </c>
      <c r="C9738" t="s">
        <v>54</v>
      </c>
      <c r="D9738" t="s">
        <v>64</v>
      </c>
      <c r="E9738" t="s">
        <v>59</v>
      </c>
      <c r="F9738" s="1" t="s">
        <v>21792</v>
      </c>
      <c r="G9738">
        <v>187</v>
      </c>
      <c r="H9738" t="s">
        <v>29</v>
      </c>
      <c r="I9738">
        <v>1008</v>
      </c>
      <c r="J9738">
        <v>376.89</v>
      </c>
      <c r="K9738">
        <f>Passenger_Data[[#This Row],[Price_USD]]*1</f>
        <v>376.89</v>
      </c>
      <c r="L9738">
        <v>64</v>
      </c>
      <c r="M9738" t="s">
        <v>40</v>
      </c>
      <c r="N9738" t="s">
        <v>31</v>
      </c>
      <c r="O9738" t="s">
        <v>32</v>
      </c>
      <c r="P9738" t="s">
        <v>50</v>
      </c>
      <c r="Q9738">
        <v>0</v>
      </c>
      <c r="R9738" t="s">
        <v>51</v>
      </c>
      <c r="S9738" t="s">
        <v>35</v>
      </c>
      <c r="T9738">
        <v>7.2</v>
      </c>
      <c r="U9738">
        <v>1</v>
      </c>
      <c r="V9738">
        <v>24</v>
      </c>
      <c r="W9738">
        <v>0</v>
      </c>
      <c r="X9738">
        <v>0</v>
      </c>
      <c r="Y9738" t="s">
        <v>45</v>
      </c>
    </row>
    <row r="9739" spans="1:25" x14ac:dyDescent="0.25">
      <c r="A9739" t="s">
        <v>11790</v>
      </c>
      <c r="B9739" t="s">
        <v>5112</v>
      </c>
      <c r="C9739" t="s">
        <v>73</v>
      </c>
      <c r="D9739" t="s">
        <v>49</v>
      </c>
      <c r="E9739" t="s">
        <v>64</v>
      </c>
      <c r="F9739" s="1" t="s">
        <v>21793</v>
      </c>
      <c r="G9739">
        <v>215</v>
      </c>
      <c r="H9739" t="s">
        <v>29</v>
      </c>
      <c r="I9739">
        <v>1289</v>
      </c>
      <c r="J9739">
        <v>182.99</v>
      </c>
      <c r="K9739">
        <f>Passenger_Data[[#This Row],[Price_USD]]*1</f>
        <v>182.99</v>
      </c>
      <c r="L9739">
        <v>24</v>
      </c>
      <c r="M9739" t="s">
        <v>30</v>
      </c>
      <c r="N9739" t="s">
        <v>41</v>
      </c>
      <c r="O9739" t="s">
        <v>56</v>
      </c>
      <c r="P9739" t="s">
        <v>50</v>
      </c>
      <c r="Q9739">
        <v>1</v>
      </c>
      <c r="R9739" t="s">
        <v>51</v>
      </c>
      <c r="S9739" t="s">
        <v>35</v>
      </c>
      <c r="T9739">
        <v>7.3</v>
      </c>
      <c r="U9739">
        <v>3</v>
      </c>
      <c r="V9739">
        <v>36</v>
      </c>
      <c r="W9739">
        <v>1</v>
      </c>
      <c r="X9739">
        <v>0</v>
      </c>
      <c r="Y9739" t="s">
        <v>77</v>
      </c>
    </row>
    <row r="9740" spans="1:25" x14ac:dyDescent="0.25">
      <c r="A9740" t="s">
        <v>11791</v>
      </c>
      <c r="B9740" t="s">
        <v>3386</v>
      </c>
      <c r="C9740" t="s">
        <v>82</v>
      </c>
      <c r="D9740" t="s">
        <v>39</v>
      </c>
      <c r="E9740" t="s">
        <v>28</v>
      </c>
      <c r="F9740" s="1" t="s">
        <v>21794</v>
      </c>
      <c r="G9740">
        <v>282</v>
      </c>
      <c r="H9740" t="s">
        <v>86</v>
      </c>
      <c r="I9740">
        <v>1117</v>
      </c>
      <c r="J9740">
        <v>406.75</v>
      </c>
      <c r="K9740">
        <f>Passenger_Data[[#This Row],[Price_USD]]*1</f>
        <v>406.75</v>
      </c>
      <c r="L9740">
        <v>65</v>
      </c>
      <c r="M9740" t="s">
        <v>40</v>
      </c>
      <c r="N9740" t="s">
        <v>31</v>
      </c>
      <c r="O9740" t="s">
        <v>56</v>
      </c>
      <c r="P9740" t="s">
        <v>50</v>
      </c>
      <c r="Q9740">
        <v>0</v>
      </c>
      <c r="R9740" t="s">
        <v>34</v>
      </c>
      <c r="S9740" t="s">
        <v>35</v>
      </c>
      <c r="T9740">
        <v>7.9</v>
      </c>
      <c r="U9740">
        <v>8</v>
      </c>
      <c r="V9740">
        <v>79</v>
      </c>
      <c r="W9740">
        <v>0</v>
      </c>
      <c r="X9740">
        <v>0</v>
      </c>
      <c r="Y9740" t="s">
        <v>36</v>
      </c>
    </row>
    <row r="9741" spans="1:25" x14ac:dyDescent="0.25">
      <c r="A9741" t="s">
        <v>11792</v>
      </c>
      <c r="B9741" t="s">
        <v>4125</v>
      </c>
      <c r="C9741" t="s">
        <v>54</v>
      </c>
      <c r="D9741" t="s">
        <v>59</v>
      </c>
      <c r="E9741" t="s">
        <v>39</v>
      </c>
      <c r="F9741" s="1" t="s">
        <v>21795</v>
      </c>
      <c r="G9741">
        <v>201</v>
      </c>
      <c r="H9741" t="s">
        <v>29</v>
      </c>
      <c r="I9741">
        <v>1036</v>
      </c>
      <c r="J9741">
        <v>332.09</v>
      </c>
      <c r="K9741">
        <f>Passenger_Data[[#This Row],[Price_USD]]*1</f>
        <v>332.09</v>
      </c>
      <c r="L9741">
        <v>73</v>
      </c>
      <c r="M9741" t="s">
        <v>30</v>
      </c>
      <c r="N9741" t="s">
        <v>41</v>
      </c>
      <c r="O9741" t="s">
        <v>42</v>
      </c>
      <c r="P9741" t="s">
        <v>50</v>
      </c>
      <c r="Q9741">
        <v>0</v>
      </c>
      <c r="R9741" t="s">
        <v>65</v>
      </c>
      <c r="S9741" t="s">
        <v>35</v>
      </c>
      <c r="T9741">
        <v>5.9</v>
      </c>
      <c r="U9741">
        <v>3</v>
      </c>
      <c r="V9741">
        <v>26</v>
      </c>
      <c r="W9741">
        <v>0</v>
      </c>
      <c r="X9741">
        <v>0</v>
      </c>
      <c r="Y9741" t="s">
        <v>36</v>
      </c>
    </row>
    <row r="9742" spans="1:25" x14ac:dyDescent="0.25">
      <c r="A9742" t="s">
        <v>11793</v>
      </c>
      <c r="B9742" t="s">
        <v>5510</v>
      </c>
      <c r="C9742" t="s">
        <v>26</v>
      </c>
      <c r="D9742" t="s">
        <v>55</v>
      </c>
      <c r="E9742" t="s">
        <v>49</v>
      </c>
      <c r="F9742" s="1" t="s">
        <v>21796</v>
      </c>
      <c r="G9742">
        <v>88</v>
      </c>
      <c r="H9742" t="s">
        <v>29</v>
      </c>
      <c r="I9742">
        <v>1724</v>
      </c>
      <c r="J9742">
        <v>448.59</v>
      </c>
      <c r="K9742">
        <f>Passenger_Data[[#This Row],[Price_USD]]*1</f>
        <v>448.59</v>
      </c>
      <c r="L9742">
        <v>60</v>
      </c>
      <c r="M9742" t="s">
        <v>30</v>
      </c>
      <c r="N9742" t="s">
        <v>31</v>
      </c>
      <c r="O9742" t="s">
        <v>33</v>
      </c>
      <c r="P9742" t="s">
        <v>50</v>
      </c>
      <c r="Q9742">
        <v>0</v>
      </c>
      <c r="R9742" t="s">
        <v>43</v>
      </c>
      <c r="S9742" t="s">
        <v>44</v>
      </c>
      <c r="T9742">
        <v>8.3000000000000007</v>
      </c>
      <c r="U9742">
        <v>6</v>
      </c>
      <c r="V9742">
        <v>106</v>
      </c>
      <c r="W9742">
        <v>0</v>
      </c>
      <c r="X9742">
        <v>0</v>
      </c>
      <c r="Y9742" t="s">
        <v>36</v>
      </c>
    </row>
    <row r="9743" spans="1:25" x14ac:dyDescent="0.25">
      <c r="A9743" t="s">
        <v>11794</v>
      </c>
      <c r="B9743" t="s">
        <v>526</v>
      </c>
      <c r="C9743" t="s">
        <v>82</v>
      </c>
      <c r="D9743" t="s">
        <v>64</v>
      </c>
      <c r="E9743" t="s">
        <v>49</v>
      </c>
      <c r="F9743" s="1" t="s">
        <v>21797</v>
      </c>
      <c r="G9743">
        <v>283</v>
      </c>
      <c r="H9743" t="s">
        <v>29</v>
      </c>
      <c r="I9743">
        <v>1897</v>
      </c>
      <c r="J9743">
        <v>280.07</v>
      </c>
      <c r="K9743">
        <f>Passenger_Data[[#This Row],[Price_USD]]*1</f>
        <v>280.07</v>
      </c>
      <c r="L9743">
        <v>57</v>
      </c>
      <c r="M9743" t="s">
        <v>40</v>
      </c>
      <c r="N9743" t="s">
        <v>41</v>
      </c>
      <c r="O9743" t="s">
        <v>33</v>
      </c>
      <c r="P9743" t="s">
        <v>50</v>
      </c>
      <c r="Q9743">
        <v>0</v>
      </c>
      <c r="R9743" t="s">
        <v>34</v>
      </c>
      <c r="S9743" t="s">
        <v>61</v>
      </c>
      <c r="T9743">
        <v>9.4</v>
      </c>
      <c r="U9743">
        <v>17</v>
      </c>
      <c r="V9743">
        <v>30</v>
      </c>
      <c r="W9743">
        <v>0</v>
      </c>
      <c r="X9743">
        <v>0</v>
      </c>
      <c r="Y9743" t="s">
        <v>45</v>
      </c>
    </row>
    <row r="9744" spans="1:25" x14ac:dyDescent="0.25">
      <c r="A9744" t="s">
        <v>11795</v>
      </c>
      <c r="B9744" t="s">
        <v>435</v>
      </c>
      <c r="C9744" t="s">
        <v>48</v>
      </c>
      <c r="D9744" t="s">
        <v>64</v>
      </c>
      <c r="E9744" t="s">
        <v>27</v>
      </c>
      <c r="F9744" s="1" t="s">
        <v>21798</v>
      </c>
      <c r="G9744">
        <v>140</v>
      </c>
      <c r="H9744" t="s">
        <v>29</v>
      </c>
      <c r="I9744">
        <v>464</v>
      </c>
      <c r="J9744">
        <v>517.01</v>
      </c>
      <c r="K9744">
        <f>Passenger_Data[[#This Row],[Price_USD]]*1</f>
        <v>517.01</v>
      </c>
      <c r="L9744">
        <v>21</v>
      </c>
      <c r="M9744" t="s">
        <v>40</v>
      </c>
      <c r="N9744" t="s">
        <v>41</v>
      </c>
      <c r="O9744" t="s">
        <v>32</v>
      </c>
      <c r="P9744" t="s">
        <v>83</v>
      </c>
      <c r="Q9744">
        <v>1</v>
      </c>
      <c r="R9744" t="s">
        <v>51</v>
      </c>
      <c r="S9744" t="s">
        <v>44</v>
      </c>
      <c r="T9744">
        <v>7.7</v>
      </c>
      <c r="U9744">
        <v>18</v>
      </c>
      <c r="V9744">
        <v>110</v>
      </c>
      <c r="W9744">
        <v>0</v>
      </c>
      <c r="X9744">
        <v>0</v>
      </c>
      <c r="Y9744" t="s">
        <v>77</v>
      </c>
    </row>
    <row r="9745" spans="1:25" x14ac:dyDescent="0.25">
      <c r="A9745" t="s">
        <v>11796</v>
      </c>
      <c r="B9745" t="s">
        <v>1540</v>
      </c>
      <c r="C9745" t="s">
        <v>26</v>
      </c>
      <c r="D9745" t="s">
        <v>76</v>
      </c>
      <c r="E9745" t="s">
        <v>76</v>
      </c>
      <c r="F9745" s="1" t="s">
        <v>21799</v>
      </c>
      <c r="G9745">
        <v>124</v>
      </c>
      <c r="H9745" t="s">
        <v>29</v>
      </c>
      <c r="I9745">
        <v>1185</v>
      </c>
      <c r="J9745">
        <v>454.74</v>
      </c>
      <c r="K9745">
        <f>Passenger_Data[[#This Row],[Price_USD]]*1</f>
        <v>454.74</v>
      </c>
      <c r="L9745">
        <v>46</v>
      </c>
      <c r="M9745" t="s">
        <v>40</v>
      </c>
      <c r="N9745" t="s">
        <v>31</v>
      </c>
      <c r="O9745" t="s">
        <v>42</v>
      </c>
      <c r="P9745" t="s">
        <v>50</v>
      </c>
      <c r="Q9745">
        <v>1</v>
      </c>
      <c r="R9745" t="s">
        <v>65</v>
      </c>
      <c r="S9745" t="s">
        <v>44</v>
      </c>
      <c r="T9745">
        <v>7.2</v>
      </c>
      <c r="U9745">
        <v>4</v>
      </c>
      <c r="V9745">
        <v>23</v>
      </c>
      <c r="W9745">
        <v>0</v>
      </c>
      <c r="X9745">
        <v>0</v>
      </c>
      <c r="Y9745" t="s">
        <v>77</v>
      </c>
    </row>
    <row r="9746" spans="1:25" x14ac:dyDescent="0.25">
      <c r="A9746" t="s">
        <v>11797</v>
      </c>
      <c r="B9746" t="s">
        <v>357</v>
      </c>
      <c r="C9746" t="s">
        <v>73</v>
      </c>
      <c r="D9746" t="s">
        <v>59</v>
      </c>
      <c r="E9746" t="s">
        <v>76</v>
      </c>
      <c r="F9746" s="1" t="s">
        <v>21800</v>
      </c>
      <c r="G9746">
        <v>55</v>
      </c>
      <c r="H9746" t="s">
        <v>29</v>
      </c>
      <c r="I9746">
        <v>1481</v>
      </c>
      <c r="J9746">
        <v>66.48</v>
      </c>
      <c r="K9746">
        <f>Passenger_Data[[#This Row],[Price_USD]]*1</f>
        <v>66.48</v>
      </c>
      <c r="L9746">
        <v>69</v>
      </c>
      <c r="M9746" t="s">
        <v>40</v>
      </c>
      <c r="N9746" t="s">
        <v>31</v>
      </c>
      <c r="O9746" t="s">
        <v>42</v>
      </c>
      <c r="P9746" t="s">
        <v>33</v>
      </c>
      <c r="Q9746">
        <v>1</v>
      </c>
      <c r="R9746" t="s">
        <v>51</v>
      </c>
      <c r="S9746" t="s">
        <v>61</v>
      </c>
      <c r="T9746">
        <v>7.9</v>
      </c>
      <c r="U9746">
        <v>3</v>
      </c>
      <c r="V9746">
        <v>52</v>
      </c>
      <c r="W9746">
        <v>0</v>
      </c>
      <c r="X9746">
        <v>0</v>
      </c>
      <c r="Y9746" t="s">
        <v>36</v>
      </c>
    </row>
    <row r="9747" spans="1:25" x14ac:dyDescent="0.25">
      <c r="A9747" t="s">
        <v>11798</v>
      </c>
      <c r="B9747" t="s">
        <v>528</v>
      </c>
      <c r="C9747" t="s">
        <v>48</v>
      </c>
      <c r="D9747" t="s">
        <v>55</v>
      </c>
      <c r="E9747" t="s">
        <v>76</v>
      </c>
      <c r="F9747" s="1" t="s">
        <v>21801</v>
      </c>
      <c r="G9747">
        <v>203</v>
      </c>
      <c r="H9747" t="s">
        <v>29</v>
      </c>
      <c r="I9747">
        <v>1513</v>
      </c>
      <c r="J9747">
        <v>392.67</v>
      </c>
      <c r="K9747">
        <f>Passenger_Data[[#This Row],[Price_USD]]*1</f>
        <v>392.67</v>
      </c>
      <c r="L9747">
        <v>78</v>
      </c>
      <c r="M9747" t="s">
        <v>30</v>
      </c>
      <c r="N9747" t="s">
        <v>41</v>
      </c>
      <c r="O9747" t="s">
        <v>56</v>
      </c>
      <c r="P9747" t="s">
        <v>33</v>
      </c>
      <c r="Q9747">
        <v>0</v>
      </c>
      <c r="R9747" t="s">
        <v>65</v>
      </c>
      <c r="S9747" t="s">
        <v>61</v>
      </c>
      <c r="T9747">
        <v>8.5</v>
      </c>
      <c r="U9747">
        <v>1</v>
      </c>
      <c r="V9747">
        <v>99</v>
      </c>
      <c r="W9747">
        <v>0</v>
      </c>
      <c r="X9747">
        <v>0</v>
      </c>
      <c r="Y9747" t="s">
        <v>77</v>
      </c>
    </row>
    <row r="9748" spans="1:25" x14ac:dyDescent="0.25">
      <c r="A9748" t="s">
        <v>11799</v>
      </c>
      <c r="B9748" t="s">
        <v>3341</v>
      </c>
      <c r="C9748" t="s">
        <v>48</v>
      </c>
      <c r="D9748" t="s">
        <v>28</v>
      </c>
      <c r="E9748" t="s">
        <v>27</v>
      </c>
      <c r="F9748" s="1" t="s">
        <v>21802</v>
      </c>
      <c r="G9748">
        <v>242</v>
      </c>
      <c r="H9748" t="s">
        <v>29</v>
      </c>
      <c r="I9748">
        <v>746</v>
      </c>
      <c r="J9748">
        <v>381.92</v>
      </c>
      <c r="K9748">
        <f>Passenger_Data[[#This Row],[Price_USD]]*1</f>
        <v>381.92</v>
      </c>
      <c r="L9748">
        <v>70</v>
      </c>
      <c r="M9748" t="s">
        <v>30</v>
      </c>
      <c r="N9748" t="s">
        <v>41</v>
      </c>
      <c r="O9748" t="s">
        <v>33</v>
      </c>
      <c r="P9748" t="s">
        <v>50</v>
      </c>
      <c r="Q9748">
        <v>3</v>
      </c>
      <c r="R9748" t="s">
        <v>43</v>
      </c>
      <c r="S9748" t="s">
        <v>35</v>
      </c>
      <c r="T9748">
        <v>7.1</v>
      </c>
      <c r="U9748">
        <v>21</v>
      </c>
      <c r="V9748">
        <v>51</v>
      </c>
      <c r="W9748">
        <v>0</v>
      </c>
      <c r="X9748">
        <v>0</v>
      </c>
      <c r="Y9748" t="s">
        <v>45</v>
      </c>
    </row>
    <row r="9749" spans="1:25" x14ac:dyDescent="0.25">
      <c r="A9749" t="s">
        <v>11800</v>
      </c>
      <c r="B9749" t="s">
        <v>564</v>
      </c>
      <c r="C9749" t="s">
        <v>48</v>
      </c>
      <c r="D9749" t="s">
        <v>49</v>
      </c>
      <c r="E9749" t="s">
        <v>28</v>
      </c>
      <c r="F9749" s="1" t="s">
        <v>21803</v>
      </c>
      <c r="G9749">
        <v>132</v>
      </c>
      <c r="H9749" t="s">
        <v>29</v>
      </c>
      <c r="I9749">
        <v>1369</v>
      </c>
      <c r="J9749">
        <v>442.85</v>
      </c>
      <c r="K9749">
        <f>Passenger_Data[[#This Row],[Price_USD]]*1</f>
        <v>442.85</v>
      </c>
      <c r="L9749">
        <v>38</v>
      </c>
      <c r="M9749" t="s">
        <v>40</v>
      </c>
      <c r="N9749" t="s">
        <v>31</v>
      </c>
      <c r="O9749" t="s">
        <v>42</v>
      </c>
      <c r="P9749" t="s">
        <v>50</v>
      </c>
      <c r="Q9749">
        <v>1</v>
      </c>
      <c r="R9749" t="s">
        <v>51</v>
      </c>
      <c r="S9749" t="s">
        <v>35</v>
      </c>
      <c r="T9749">
        <v>9.1999999999999993</v>
      </c>
      <c r="U9749">
        <v>2</v>
      </c>
      <c r="V9749">
        <v>2</v>
      </c>
      <c r="W9749">
        <v>0</v>
      </c>
      <c r="X9749">
        <v>0</v>
      </c>
      <c r="Y9749" t="s">
        <v>77</v>
      </c>
    </row>
    <row r="9750" spans="1:25" x14ac:dyDescent="0.25">
      <c r="A9750" t="s">
        <v>11801</v>
      </c>
      <c r="B9750" t="s">
        <v>1393</v>
      </c>
      <c r="C9750" t="s">
        <v>73</v>
      </c>
      <c r="D9750" t="s">
        <v>49</v>
      </c>
      <c r="E9750" t="s">
        <v>49</v>
      </c>
      <c r="F9750" s="1" t="s">
        <v>21804</v>
      </c>
      <c r="G9750">
        <v>178</v>
      </c>
      <c r="H9750" t="s">
        <v>86</v>
      </c>
      <c r="I9750">
        <v>780</v>
      </c>
      <c r="J9750">
        <v>431.72</v>
      </c>
      <c r="K9750">
        <f>Passenger_Data[[#This Row],[Price_USD]]*1</f>
        <v>431.72</v>
      </c>
      <c r="L9750">
        <v>31</v>
      </c>
      <c r="M9750" t="s">
        <v>30</v>
      </c>
      <c r="N9750" t="s">
        <v>31</v>
      </c>
      <c r="O9750" t="s">
        <v>42</v>
      </c>
      <c r="P9750" t="s">
        <v>83</v>
      </c>
      <c r="Q9750">
        <v>1</v>
      </c>
      <c r="R9750" t="s">
        <v>65</v>
      </c>
      <c r="S9750" t="s">
        <v>61</v>
      </c>
      <c r="T9750">
        <v>9</v>
      </c>
      <c r="U9750">
        <v>36</v>
      </c>
      <c r="V9750">
        <v>111</v>
      </c>
      <c r="W9750">
        <v>0</v>
      </c>
      <c r="X9750">
        <v>1</v>
      </c>
      <c r="Y9750" t="s">
        <v>45</v>
      </c>
    </row>
    <row r="9751" spans="1:25" x14ac:dyDescent="0.25">
      <c r="A9751" t="s">
        <v>11802</v>
      </c>
      <c r="B9751" t="s">
        <v>2005</v>
      </c>
      <c r="C9751" t="s">
        <v>73</v>
      </c>
      <c r="D9751" t="s">
        <v>39</v>
      </c>
      <c r="E9751" t="s">
        <v>55</v>
      </c>
      <c r="F9751" s="1" t="s">
        <v>21805</v>
      </c>
      <c r="G9751">
        <v>174</v>
      </c>
      <c r="H9751" t="s">
        <v>29</v>
      </c>
      <c r="I9751">
        <v>439</v>
      </c>
      <c r="J9751">
        <v>335.65</v>
      </c>
      <c r="K9751">
        <f>Passenger_Data[[#This Row],[Price_USD]]*1</f>
        <v>335.65</v>
      </c>
      <c r="L9751">
        <v>22</v>
      </c>
      <c r="M9751" t="s">
        <v>40</v>
      </c>
      <c r="N9751" t="s">
        <v>31</v>
      </c>
      <c r="O9751" t="s">
        <v>32</v>
      </c>
      <c r="P9751" t="s">
        <v>83</v>
      </c>
      <c r="Q9751">
        <v>2</v>
      </c>
      <c r="R9751" t="s">
        <v>65</v>
      </c>
      <c r="S9751" t="s">
        <v>61</v>
      </c>
      <c r="T9751">
        <v>7.7</v>
      </c>
      <c r="U9751">
        <v>1</v>
      </c>
      <c r="V9751">
        <v>68</v>
      </c>
      <c r="W9751">
        <v>0</v>
      </c>
      <c r="X9751">
        <v>0</v>
      </c>
      <c r="Y9751" t="s">
        <v>36</v>
      </c>
    </row>
    <row r="9752" spans="1:25" x14ac:dyDescent="0.25">
      <c r="A9752" t="s">
        <v>11803</v>
      </c>
      <c r="B9752" t="s">
        <v>1367</v>
      </c>
      <c r="C9752" t="s">
        <v>82</v>
      </c>
      <c r="D9752" t="s">
        <v>76</v>
      </c>
      <c r="E9752" t="s">
        <v>49</v>
      </c>
      <c r="F9752" s="1" t="s">
        <v>21806</v>
      </c>
      <c r="G9752">
        <v>234</v>
      </c>
      <c r="H9752" t="s">
        <v>29</v>
      </c>
      <c r="I9752">
        <v>1398</v>
      </c>
      <c r="J9752">
        <v>405.46</v>
      </c>
      <c r="K9752">
        <f>Passenger_Data[[#This Row],[Price_USD]]*1</f>
        <v>405.46</v>
      </c>
      <c r="L9752">
        <v>76</v>
      </c>
      <c r="M9752" t="s">
        <v>40</v>
      </c>
      <c r="N9752" t="s">
        <v>31</v>
      </c>
      <c r="O9752" t="s">
        <v>56</v>
      </c>
      <c r="P9752" t="s">
        <v>83</v>
      </c>
      <c r="Q9752">
        <v>1</v>
      </c>
      <c r="R9752" t="s">
        <v>65</v>
      </c>
      <c r="S9752" t="s">
        <v>44</v>
      </c>
      <c r="T9752">
        <v>5.9</v>
      </c>
      <c r="U9752">
        <v>25</v>
      </c>
      <c r="V9752">
        <v>37</v>
      </c>
      <c r="W9752">
        <v>0</v>
      </c>
      <c r="X9752">
        <v>0</v>
      </c>
      <c r="Y9752" t="s">
        <v>36</v>
      </c>
    </row>
    <row r="9753" spans="1:25" x14ac:dyDescent="0.25">
      <c r="A9753" t="s">
        <v>11804</v>
      </c>
      <c r="B9753" t="s">
        <v>3775</v>
      </c>
      <c r="C9753" t="s">
        <v>54</v>
      </c>
      <c r="D9753" t="s">
        <v>64</v>
      </c>
      <c r="E9753" t="s">
        <v>59</v>
      </c>
      <c r="F9753" s="1" t="s">
        <v>21807</v>
      </c>
      <c r="G9753">
        <v>184</v>
      </c>
      <c r="H9753" t="s">
        <v>29</v>
      </c>
      <c r="I9753">
        <v>1107</v>
      </c>
      <c r="J9753">
        <v>334.37</v>
      </c>
      <c r="K9753">
        <f>Passenger_Data[[#This Row],[Price_USD]]*1</f>
        <v>334.37</v>
      </c>
      <c r="L9753">
        <v>70</v>
      </c>
      <c r="M9753" t="s">
        <v>40</v>
      </c>
      <c r="N9753" t="s">
        <v>31</v>
      </c>
      <c r="O9753" t="s">
        <v>32</v>
      </c>
      <c r="P9753" t="s">
        <v>264</v>
      </c>
      <c r="Q9753">
        <v>0</v>
      </c>
      <c r="R9753" t="s">
        <v>43</v>
      </c>
      <c r="S9753" t="s">
        <v>44</v>
      </c>
      <c r="T9753">
        <v>9.6</v>
      </c>
      <c r="U9753">
        <v>7</v>
      </c>
      <c r="V9753">
        <v>100</v>
      </c>
      <c r="W9753">
        <v>0</v>
      </c>
      <c r="X9753">
        <v>0</v>
      </c>
      <c r="Y9753" t="s">
        <v>77</v>
      </c>
    </row>
    <row r="9754" spans="1:25" x14ac:dyDescent="0.25">
      <c r="A9754" t="s">
        <v>11805</v>
      </c>
      <c r="B9754" t="s">
        <v>1510</v>
      </c>
      <c r="C9754" t="s">
        <v>26</v>
      </c>
      <c r="D9754" t="s">
        <v>59</v>
      </c>
      <c r="E9754" t="s">
        <v>27</v>
      </c>
      <c r="F9754" s="1" t="s">
        <v>21808</v>
      </c>
      <c r="G9754">
        <v>204</v>
      </c>
      <c r="H9754" t="s">
        <v>29</v>
      </c>
      <c r="I9754">
        <v>1641</v>
      </c>
      <c r="J9754">
        <v>465.02</v>
      </c>
      <c r="K9754">
        <f>Passenger_Data[[#This Row],[Price_USD]]*1</f>
        <v>465.02</v>
      </c>
      <c r="L9754">
        <v>79</v>
      </c>
      <c r="M9754" t="s">
        <v>40</v>
      </c>
      <c r="N9754" t="s">
        <v>31</v>
      </c>
      <c r="O9754" t="s">
        <v>32</v>
      </c>
      <c r="P9754" t="s">
        <v>50</v>
      </c>
      <c r="Q9754">
        <v>1</v>
      </c>
      <c r="R9754" t="s">
        <v>65</v>
      </c>
      <c r="S9754" t="s">
        <v>44</v>
      </c>
      <c r="T9754">
        <v>10</v>
      </c>
      <c r="U9754">
        <v>7</v>
      </c>
      <c r="V9754">
        <v>112</v>
      </c>
      <c r="W9754">
        <v>0</v>
      </c>
      <c r="X9754">
        <v>0</v>
      </c>
      <c r="Y9754" t="s">
        <v>45</v>
      </c>
    </row>
    <row r="9755" spans="1:25" x14ac:dyDescent="0.25">
      <c r="A9755" t="s">
        <v>11806</v>
      </c>
      <c r="B9755" t="s">
        <v>994</v>
      </c>
      <c r="C9755" t="s">
        <v>54</v>
      </c>
      <c r="D9755" t="s">
        <v>59</v>
      </c>
      <c r="E9755" t="s">
        <v>55</v>
      </c>
      <c r="F9755" s="1" t="s">
        <v>21809</v>
      </c>
      <c r="G9755">
        <v>249</v>
      </c>
      <c r="H9755" t="s">
        <v>29</v>
      </c>
      <c r="I9755">
        <v>1228</v>
      </c>
      <c r="J9755">
        <v>289.57</v>
      </c>
      <c r="K9755">
        <f>Passenger_Data[[#This Row],[Price_USD]]*1</f>
        <v>289.57</v>
      </c>
      <c r="L9755">
        <v>36</v>
      </c>
      <c r="M9755" t="s">
        <v>30</v>
      </c>
      <c r="N9755" t="s">
        <v>60</v>
      </c>
      <c r="O9755" t="s">
        <v>32</v>
      </c>
      <c r="P9755" t="s">
        <v>50</v>
      </c>
      <c r="Q9755">
        <v>3</v>
      </c>
      <c r="R9755" t="s">
        <v>43</v>
      </c>
      <c r="S9755" t="s">
        <v>68</v>
      </c>
      <c r="T9755">
        <v>7.8</v>
      </c>
      <c r="U9755">
        <v>25</v>
      </c>
      <c r="V9755">
        <v>81</v>
      </c>
      <c r="W9755">
        <v>0</v>
      </c>
      <c r="X9755">
        <v>0</v>
      </c>
      <c r="Y9755" t="s">
        <v>36</v>
      </c>
    </row>
    <row r="9756" spans="1:25" x14ac:dyDescent="0.25">
      <c r="A9756" t="s">
        <v>11807</v>
      </c>
      <c r="B9756" t="s">
        <v>81</v>
      </c>
      <c r="C9756" t="s">
        <v>54</v>
      </c>
      <c r="D9756" t="s">
        <v>64</v>
      </c>
      <c r="E9756" t="s">
        <v>39</v>
      </c>
      <c r="F9756" s="1" t="s">
        <v>21810</v>
      </c>
      <c r="G9756">
        <v>220</v>
      </c>
      <c r="H9756" t="s">
        <v>29</v>
      </c>
      <c r="I9756">
        <v>1248</v>
      </c>
      <c r="J9756">
        <v>390.89</v>
      </c>
      <c r="K9756">
        <f>Passenger_Data[[#This Row],[Price_USD]]*1</f>
        <v>390.89</v>
      </c>
      <c r="L9756">
        <v>74</v>
      </c>
      <c r="M9756" t="s">
        <v>30</v>
      </c>
      <c r="N9756" t="s">
        <v>31</v>
      </c>
      <c r="O9756" t="s">
        <v>33</v>
      </c>
      <c r="P9756" t="s">
        <v>33</v>
      </c>
      <c r="Q9756">
        <v>1</v>
      </c>
      <c r="R9756" t="s">
        <v>65</v>
      </c>
      <c r="S9756" t="s">
        <v>68</v>
      </c>
      <c r="T9756">
        <v>7.5</v>
      </c>
      <c r="U9756">
        <v>20</v>
      </c>
      <c r="V9756">
        <v>42</v>
      </c>
      <c r="W9756">
        <v>0</v>
      </c>
      <c r="X9756">
        <v>0</v>
      </c>
      <c r="Y9756" t="s">
        <v>36</v>
      </c>
    </row>
    <row r="9757" spans="1:25" x14ac:dyDescent="0.25">
      <c r="A9757" t="s">
        <v>11808</v>
      </c>
      <c r="B9757" t="s">
        <v>11809</v>
      </c>
      <c r="C9757" t="s">
        <v>82</v>
      </c>
      <c r="D9757" t="s">
        <v>55</v>
      </c>
      <c r="E9757" t="s">
        <v>59</v>
      </c>
      <c r="F9757" s="1" t="s">
        <v>21811</v>
      </c>
      <c r="G9757">
        <v>121</v>
      </c>
      <c r="H9757" t="s">
        <v>86</v>
      </c>
      <c r="I9757">
        <v>1705</v>
      </c>
      <c r="J9757">
        <v>384</v>
      </c>
      <c r="K9757">
        <f>Passenger_Data[[#This Row],[Price_USD]]*1</f>
        <v>384</v>
      </c>
      <c r="L9757">
        <v>32</v>
      </c>
      <c r="M9757" t="s">
        <v>30</v>
      </c>
      <c r="N9757" t="s">
        <v>60</v>
      </c>
      <c r="O9757" t="s">
        <v>42</v>
      </c>
      <c r="P9757" t="s">
        <v>83</v>
      </c>
      <c r="Q9757">
        <v>0</v>
      </c>
      <c r="R9757" t="s">
        <v>65</v>
      </c>
      <c r="S9757" t="s">
        <v>68</v>
      </c>
      <c r="T9757">
        <v>5.9</v>
      </c>
      <c r="U9757">
        <v>10</v>
      </c>
      <c r="V9757">
        <v>63</v>
      </c>
      <c r="W9757">
        <v>0</v>
      </c>
      <c r="X9757">
        <v>1</v>
      </c>
      <c r="Y9757" t="s">
        <v>77</v>
      </c>
    </row>
    <row r="9758" spans="1:25" x14ac:dyDescent="0.25">
      <c r="A9758" t="s">
        <v>11810</v>
      </c>
      <c r="B9758" t="s">
        <v>789</v>
      </c>
      <c r="C9758" t="s">
        <v>48</v>
      </c>
      <c r="D9758" t="s">
        <v>39</v>
      </c>
      <c r="E9758" t="s">
        <v>28</v>
      </c>
      <c r="F9758" s="1" t="s">
        <v>21812</v>
      </c>
      <c r="G9758">
        <v>200</v>
      </c>
      <c r="H9758" t="s">
        <v>29</v>
      </c>
      <c r="I9758">
        <v>933</v>
      </c>
      <c r="J9758">
        <v>414.16</v>
      </c>
      <c r="K9758">
        <f>Passenger_Data[[#This Row],[Price_USD]]*1</f>
        <v>414.16</v>
      </c>
      <c r="L9758">
        <v>27</v>
      </c>
      <c r="M9758" t="s">
        <v>40</v>
      </c>
      <c r="N9758" t="s">
        <v>31</v>
      </c>
      <c r="O9758" t="s">
        <v>32</v>
      </c>
      <c r="P9758" t="s">
        <v>50</v>
      </c>
      <c r="Q9758">
        <v>0</v>
      </c>
      <c r="R9758" t="s">
        <v>51</v>
      </c>
      <c r="S9758" t="s">
        <v>61</v>
      </c>
      <c r="T9758">
        <v>7.4</v>
      </c>
      <c r="U9758">
        <v>8</v>
      </c>
      <c r="V9758">
        <v>16</v>
      </c>
      <c r="W9758">
        <v>0</v>
      </c>
      <c r="X9758">
        <v>0</v>
      </c>
      <c r="Y9758" t="s">
        <v>45</v>
      </c>
    </row>
    <row r="9759" spans="1:25" x14ac:dyDescent="0.25">
      <c r="A9759" t="s">
        <v>11811</v>
      </c>
      <c r="B9759" t="s">
        <v>6970</v>
      </c>
      <c r="C9759" t="s">
        <v>73</v>
      </c>
      <c r="D9759" t="s">
        <v>27</v>
      </c>
      <c r="E9759" t="s">
        <v>27</v>
      </c>
      <c r="F9759" s="1" t="s">
        <v>21813</v>
      </c>
      <c r="G9759">
        <v>206</v>
      </c>
      <c r="H9759" t="s">
        <v>29</v>
      </c>
      <c r="I9759">
        <v>1620</v>
      </c>
      <c r="J9759">
        <v>430.53</v>
      </c>
      <c r="K9759">
        <f>Passenger_Data[[#This Row],[Price_USD]]*1</f>
        <v>430.53</v>
      </c>
      <c r="L9759">
        <v>69</v>
      </c>
      <c r="M9759" t="s">
        <v>30</v>
      </c>
      <c r="N9759" t="s">
        <v>60</v>
      </c>
      <c r="O9759" t="s">
        <v>33</v>
      </c>
      <c r="P9759" t="s">
        <v>50</v>
      </c>
      <c r="Q9759">
        <v>1</v>
      </c>
      <c r="R9759" t="s">
        <v>65</v>
      </c>
      <c r="S9759" t="s">
        <v>44</v>
      </c>
      <c r="T9759">
        <v>6.2</v>
      </c>
      <c r="U9759">
        <v>17</v>
      </c>
      <c r="V9759">
        <v>39</v>
      </c>
      <c r="W9759">
        <v>0</v>
      </c>
      <c r="X9759">
        <v>0</v>
      </c>
      <c r="Y9759" t="s">
        <v>77</v>
      </c>
    </row>
    <row r="9760" spans="1:25" x14ac:dyDescent="0.25">
      <c r="A9760" t="s">
        <v>11812</v>
      </c>
      <c r="B9760" t="s">
        <v>5683</v>
      </c>
      <c r="C9760" t="s">
        <v>73</v>
      </c>
      <c r="D9760" t="s">
        <v>59</v>
      </c>
      <c r="E9760" t="s">
        <v>28</v>
      </c>
      <c r="F9760" s="1" t="s">
        <v>21814</v>
      </c>
      <c r="G9760">
        <v>169</v>
      </c>
      <c r="H9760" t="s">
        <v>29</v>
      </c>
      <c r="I9760">
        <v>1354</v>
      </c>
      <c r="J9760">
        <v>309.45</v>
      </c>
      <c r="K9760">
        <f>Passenger_Data[[#This Row],[Price_USD]]*1</f>
        <v>309.45</v>
      </c>
      <c r="L9760">
        <v>46</v>
      </c>
      <c r="M9760" t="s">
        <v>30</v>
      </c>
      <c r="N9760" t="s">
        <v>31</v>
      </c>
      <c r="O9760" t="s">
        <v>32</v>
      </c>
      <c r="P9760" t="s">
        <v>264</v>
      </c>
      <c r="Q9760">
        <v>1</v>
      </c>
      <c r="R9760" t="s">
        <v>65</v>
      </c>
      <c r="S9760" t="s">
        <v>44</v>
      </c>
      <c r="T9760">
        <v>10</v>
      </c>
      <c r="U9760">
        <v>7</v>
      </c>
      <c r="V9760">
        <v>35</v>
      </c>
      <c r="W9760">
        <v>0</v>
      </c>
      <c r="X9760">
        <v>0</v>
      </c>
      <c r="Y9760" t="s">
        <v>45</v>
      </c>
    </row>
    <row r="9761" spans="1:25" x14ac:dyDescent="0.25">
      <c r="A9761" t="s">
        <v>11813</v>
      </c>
      <c r="B9761" t="s">
        <v>848</v>
      </c>
      <c r="C9761" t="s">
        <v>48</v>
      </c>
      <c r="D9761" t="s">
        <v>28</v>
      </c>
      <c r="E9761" t="s">
        <v>49</v>
      </c>
      <c r="F9761" s="1" t="s">
        <v>21815</v>
      </c>
      <c r="G9761">
        <v>190</v>
      </c>
      <c r="H9761" t="s">
        <v>86</v>
      </c>
      <c r="I9761">
        <v>1283</v>
      </c>
      <c r="J9761">
        <v>444.77</v>
      </c>
      <c r="K9761">
        <f>Passenger_Data[[#This Row],[Price_USD]]*1</f>
        <v>444.77</v>
      </c>
      <c r="L9761">
        <v>34</v>
      </c>
      <c r="M9761" t="s">
        <v>30</v>
      </c>
      <c r="N9761" t="s">
        <v>41</v>
      </c>
      <c r="O9761" t="s">
        <v>42</v>
      </c>
      <c r="P9761" t="s">
        <v>50</v>
      </c>
      <c r="Q9761">
        <v>1</v>
      </c>
      <c r="R9761" t="s">
        <v>43</v>
      </c>
      <c r="S9761" t="s">
        <v>68</v>
      </c>
      <c r="T9761">
        <v>6.8</v>
      </c>
      <c r="U9761">
        <v>5</v>
      </c>
      <c r="V9761">
        <v>19</v>
      </c>
      <c r="W9761">
        <v>0</v>
      </c>
      <c r="X9761">
        <v>1</v>
      </c>
      <c r="Y9761" t="s">
        <v>77</v>
      </c>
    </row>
    <row r="9762" spans="1:25" x14ac:dyDescent="0.25">
      <c r="A9762" t="s">
        <v>11814</v>
      </c>
      <c r="B9762" t="s">
        <v>5910</v>
      </c>
      <c r="C9762" t="s">
        <v>26</v>
      </c>
      <c r="D9762" t="s">
        <v>59</v>
      </c>
      <c r="E9762" t="s">
        <v>55</v>
      </c>
      <c r="F9762" s="1" t="s">
        <v>21816</v>
      </c>
      <c r="G9762">
        <v>88</v>
      </c>
      <c r="H9762" t="s">
        <v>29</v>
      </c>
      <c r="I9762">
        <v>1820</v>
      </c>
      <c r="J9762">
        <v>116.63</v>
      </c>
      <c r="K9762">
        <f>Passenger_Data[[#This Row],[Price_USD]]*1</f>
        <v>116.63</v>
      </c>
      <c r="L9762">
        <v>20</v>
      </c>
      <c r="M9762" t="s">
        <v>30</v>
      </c>
      <c r="N9762" t="s">
        <v>41</v>
      </c>
      <c r="O9762" t="s">
        <v>33</v>
      </c>
      <c r="P9762" t="s">
        <v>50</v>
      </c>
      <c r="Q9762">
        <v>4</v>
      </c>
      <c r="R9762" t="s">
        <v>65</v>
      </c>
      <c r="S9762" t="s">
        <v>61</v>
      </c>
      <c r="T9762">
        <v>6.5</v>
      </c>
      <c r="U9762">
        <v>4</v>
      </c>
      <c r="V9762">
        <v>118</v>
      </c>
      <c r="W9762">
        <v>0</v>
      </c>
      <c r="X9762">
        <v>0</v>
      </c>
      <c r="Y9762" t="s">
        <v>45</v>
      </c>
    </row>
    <row r="9763" spans="1:25" x14ac:dyDescent="0.25">
      <c r="A9763" t="s">
        <v>11815</v>
      </c>
      <c r="B9763" t="s">
        <v>954</v>
      </c>
      <c r="C9763" t="s">
        <v>54</v>
      </c>
      <c r="D9763" t="s">
        <v>39</v>
      </c>
      <c r="E9763" t="s">
        <v>76</v>
      </c>
      <c r="F9763" s="1" t="s">
        <v>21817</v>
      </c>
      <c r="G9763">
        <v>105</v>
      </c>
      <c r="H9763" t="s">
        <v>29</v>
      </c>
      <c r="I9763">
        <v>1351</v>
      </c>
      <c r="J9763">
        <v>355.01</v>
      </c>
      <c r="K9763">
        <f>Passenger_Data[[#This Row],[Price_USD]]*1</f>
        <v>355.01</v>
      </c>
      <c r="L9763">
        <v>62</v>
      </c>
      <c r="M9763" t="s">
        <v>30</v>
      </c>
      <c r="N9763" t="s">
        <v>31</v>
      </c>
      <c r="O9763" t="s">
        <v>56</v>
      </c>
      <c r="P9763" t="s">
        <v>50</v>
      </c>
      <c r="Q9763">
        <v>1</v>
      </c>
      <c r="R9763" t="s">
        <v>51</v>
      </c>
      <c r="S9763" t="s">
        <v>68</v>
      </c>
      <c r="T9763">
        <v>9.1999999999999993</v>
      </c>
      <c r="U9763">
        <v>2</v>
      </c>
      <c r="V9763">
        <v>10</v>
      </c>
      <c r="W9763">
        <v>0</v>
      </c>
      <c r="X9763">
        <v>0</v>
      </c>
      <c r="Y9763" t="s">
        <v>77</v>
      </c>
    </row>
    <row r="9764" spans="1:25" x14ac:dyDescent="0.25">
      <c r="A9764" t="s">
        <v>11816</v>
      </c>
      <c r="B9764" t="s">
        <v>3747</v>
      </c>
      <c r="C9764" t="s">
        <v>73</v>
      </c>
      <c r="D9764" t="s">
        <v>76</v>
      </c>
      <c r="E9764" t="s">
        <v>64</v>
      </c>
      <c r="F9764" s="1" t="s">
        <v>21818</v>
      </c>
      <c r="G9764">
        <v>81</v>
      </c>
      <c r="H9764" t="s">
        <v>29</v>
      </c>
      <c r="I9764">
        <v>1116</v>
      </c>
      <c r="J9764">
        <v>233.96</v>
      </c>
      <c r="K9764">
        <f>Passenger_Data[[#This Row],[Price_USD]]*1</f>
        <v>233.96</v>
      </c>
      <c r="L9764">
        <v>38</v>
      </c>
      <c r="M9764" t="s">
        <v>30</v>
      </c>
      <c r="N9764" t="s">
        <v>41</v>
      </c>
      <c r="O9764" t="s">
        <v>32</v>
      </c>
      <c r="P9764" t="s">
        <v>50</v>
      </c>
      <c r="Q9764">
        <v>1</v>
      </c>
      <c r="R9764" t="s">
        <v>51</v>
      </c>
      <c r="S9764" t="s">
        <v>35</v>
      </c>
      <c r="T9764">
        <v>6.5</v>
      </c>
      <c r="U9764">
        <v>57</v>
      </c>
      <c r="V9764">
        <v>94</v>
      </c>
      <c r="W9764">
        <v>0</v>
      </c>
      <c r="X9764">
        <v>0</v>
      </c>
      <c r="Y9764" t="s">
        <v>36</v>
      </c>
    </row>
    <row r="9765" spans="1:25" x14ac:dyDescent="0.25">
      <c r="A9765" t="s">
        <v>11817</v>
      </c>
      <c r="B9765" t="s">
        <v>2511</v>
      </c>
      <c r="C9765" t="s">
        <v>54</v>
      </c>
      <c r="D9765" t="s">
        <v>27</v>
      </c>
      <c r="E9765" t="s">
        <v>76</v>
      </c>
      <c r="F9765" s="1" t="s">
        <v>21819</v>
      </c>
      <c r="G9765">
        <v>177</v>
      </c>
      <c r="H9765" t="s">
        <v>29</v>
      </c>
      <c r="I9765">
        <v>1360</v>
      </c>
      <c r="J9765">
        <v>296.36</v>
      </c>
      <c r="K9765">
        <f>Passenger_Data[[#This Row],[Price_USD]]*1</f>
        <v>296.36</v>
      </c>
      <c r="L9765">
        <v>22</v>
      </c>
      <c r="M9765" t="s">
        <v>30</v>
      </c>
      <c r="N9765" t="s">
        <v>60</v>
      </c>
      <c r="O9765" t="s">
        <v>32</v>
      </c>
      <c r="P9765" t="s">
        <v>83</v>
      </c>
      <c r="Q9765">
        <v>1</v>
      </c>
      <c r="R9765" t="s">
        <v>43</v>
      </c>
      <c r="S9765" t="s">
        <v>68</v>
      </c>
      <c r="T9765">
        <v>3.4</v>
      </c>
      <c r="U9765">
        <v>12</v>
      </c>
      <c r="V9765">
        <v>110</v>
      </c>
      <c r="W9765">
        <v>0</v>
      </c>
      <c r="X9765">
        <v>0</v>
      </c>
      <c r="Y9765" t="s">
        <v>45</v>
      </c>
    </row>
    <row r="9766" spans="1:25" x14ac:dyDescent="0.25">
      <c r="A9766" t="s">
        <v>11818</v>
      </c>
      <c r="B9766" t="s">
        <v>4714</v>
      </c>
      <c r="C9766" t="s">
        <v>48</v>
      </c>
      <c r="D9766" t="s">
        <v>55</v>
      </c>
      <c r="E9766" t="s">
        <v>39</v>
      </c>
      <c r="F9766" s="1" t="s">
        <v>21820</v>
      </c>
      <c r="G9766">
        <v>195</v>
      </c>
      <c r="H9766" t="s">
        <v>86</v>
      </c>
      <c r="I9766">
        <v>1055</v>
      </c>
      <c r="J9766">
        <v>384.66</v>
      </c>
      <c r="K9766">
        <f>Passenger_Data[[#This Row],[Price_USD]]*1</f>
        <v>384.66</v>
      </c>
      <c r="L9766">
        <v>22</v>
      </c>
      <c r="M9766" t="s">
        <v>30</v>
      </c>
      <c r="N9766" t="s">
        <v>31</v>
      </c>
      <c r="O9766" t="s">
        <v>33</v>
      </c>
      <c r="P9766" t="s">
        <v>50</v>
      </c>
      <c r="Q9766">
        <v>1</v>
      </c>
      <c r="R9766" t="s">
        <v>65</v>
      </c>
      <c r="S9766" t="s">
        <v>35</v>
      </c>
      <c r="T9766">
        <v>7.9</v>
      </c>
      <c r="U9766">
        <v>9</v>
      </c>
      <c r="V9766">
        <v>73</v>
      </c>
      <c r="W9766">
        <v>0</v>
      </c>
      <c r="X9766">
        <v>0</v>
      </c>
      <c r="Y9766" t="s">
        <v>45</v>
      </c>
    </row>
    <row r="9767" spans="1:25" x14ac:dyDescent="0.25">
      <c r="A9767" t="s">
        <v>11819</v>
      </c>
      <c r="B9767" t="s">
        <v>1458</v>
      </c>
      <c r="C9767" t="s">
        <v>54</v>
      </c>
      <c r="D9767" t="s">
        <v>49</v>
      </c>
      <c r="E9767" t="s">
        <v>39</v>
      </c>
      <c r="F9767" s="1" t="s">
        <v>21821</v>
      </c>
      <c r="G9767">
        <v>111</v>
      </c>
      <c r="H9767" t="s">
        <v>29</v>
      </c>
      <c r="I9767">
        <v>1262</v>
      </c>
      <c r="J9767">
        <v>489.82</v>
      </c>
      <c r="K9767">
        <f>Passenger_Data[[#This Row],[Price_USD]]*1</f>
        <v>489.82</v>
      </c>
      <c r="L9767">
        <v>43</v>
      </c>
      <c r="M9767" t="s">
        <v>30</v>
      </c>
      <c r="N9767" t="s">
        <v>31</v>
      </c>
      <c r="O9767" t="s">
        <v>42</v>
      </c>
      <c r="P9767" t="s">
        <v>33</v>
      </c>
      <c r="Q9767">
        <v>1</v>
      </c>
      <c r="R9767" t="s">
        <v>43</v>
      </c>
      <c r="S9767" t="s">
        <v>61</v>
      </c>
      <c r="T9767">
        <v>7.6</v>
      </c>
      <c r="U9767">
        <v>14</v>
      </c>
      <c r="V9767">
        <v>66</v>
      </c>
      <c r="W9767">
        <v>0</v>
      </c>
      <c r="X9767">
        <v>0</v>
      </c>
      <c r="Y9767" t="s">
        <v>77</v>
      </c>
    </row>
    <row r="9768" spans="1:25" x14ac:dyDescent="0.25">
      <c r="A9768" t="s">
        <v>11820</v>
      </c>
      <c r="B9768" t="s">
        <v>4308</v>
      </c>
      <c r="C9768" t="s">
        <v>54</v>
      </c>
      <c r="D9768" t="s">
        <v>76</v>
      </c>
      <c r="E9768" t="s">
        <v>39</v>
      </c>
      <c r="F9768" s="1" t="s">
        <v>21822</v>
      </c>
      <c r="G9768">
        <v>125</v>
      </c>
      <c r="H9768" t="s">
        <v>29</v>
      </c>
      <c r="I9768">
        <v>1101</v>
      </c>
      <c r="J9768">
        <v>106.14</v>
      </c>
      <c r="K9768">
        <f>Passenger_Data[[#This Row],[Price_USD]]*1</f>
        <v>106.14</v>
      </c>
      <c r="L9768">
        <v>52</v>
      </c>
      <c r="M9768" t="s">
        <v>40</v>
      </c>
      <c r="N9768" t="s">
        <v>41</v>
      </c>
      <c r="O9768" t="s">
        <v>32</v>
      </c>
      <c r="P9768" t="s">
        <v>50</v>
      </c>
      <c r="Q9768">
        <v>0</v>
      </c>
      <c r="R9768" t="s">
        <v>51</v>
      </c>
      <c r="S9768" t="s">
        <v>44</v>
      </c>
      <c r="T9768">
        <v>6.8</v>
      </c>
      <c r="U9768">
        <v>9</v>
      </c>
      <c r="V9768">
        <v>74</v>
      </c>
      <c r="W9768">
        <v>0</v>
      </c>
      <c r="X9768">
        <v>0</v>
      </c>
      <c r="Y9768" t="s">
        <v>36</v>
      </c>
    </row>
    <row r="9769" spans="1:25" x14ac:dyDescent="0.25">
      <c r="A9769" t="s">
        <v>11821</v>
      </c>
      <c r="B9769" t="s">
        <v>946</v>
      </c>
      <c r="C9769" t="s">
        <v>26</v>
      </c>
      <c r="D9769" t="s">
        <v>55</v>
      </c>
      <c r="E9769" t="s">
        <v>27</v>
      </c>
      <c r="F9769" s="1" t="s">
        <v>21823</v>
      </c>
      <c r="G9769">
        <v>191</v>
      </c>
      <c r="H9769" t="s">
        <v>29</v>
      </c>
      <c r="I9769">
        <v>816</v>
      </c>
      <c r="J9769">
        <v>350.73</v>
      </c>
      <c r="K9769">
        <f>Passenger_Data[[#This Row],[Price_USD]]*1</f>
        <v>350.73</v>
      </c>
      <c r="L9769">
        <v>72</v>
      </c>
      <c r="M9769" t="s">
        <v>30</v>
      </c>
      <c r="N9769" t="s">
        <v>41</v>
      </c>
      <c r="O9769" t="s">
        <v>33</v>
      </c>
      <c r="P9769" t="s">
        <v>50</v>
      </c>
      <c r="Q9769">
        <v>0</v>
      </c>
      <c r="R9769" t="s">
        <v>65</v>
      </c>
      <c r="S9769" t="s">
        <v>68</v>
      </c>
      <c r="T9769">
        <v>5</v>
      </c>
      <c r="U9769">
        <v>3</v>
      </c>
      <c r="V9769">
        <v>69</v>
      </c>
      <c r="W9769">
        <v>0</v>
      </c>
      <c r="X9769">
        <v>0</v>
      </c>
      <c r="Y9769" t="s">
        <v>45</v>
      </c>
    </row>
    <row r="9770" spans="1:25" x14ac:dyDescent="0.25">
      <c r="A9770" t="s">
        <v>11822</v>
      </c>
      <c r="B9770" t="s">
        <v>4992</v>
      </c>
      <c r="C9770" t="s">
        <v>26</v>
      </c>
      <c r="D9770" t="s">
        <v>49</v>
      </c>
      <c r="E9770" t="s">
        <v>76</v>
      </c>
      <c r="F9770" s="1" t="s">
        <v>21824</v>
      </c>
      <c r="G9770">
        <v>142</v>
      </c>
      <c r="H9770" t="s">
        <v>29</v>
      </c>
      <c r="I9770">
        <v>1327</v>
      </c>
      <c r="J9770">
        <v>427.61</v>
      </c>
      <c r="K9770">
        <f>Passenger_Data[[#This Row],[Price_USD]]*1</f>
        <v>427.61</v>
      </c>
      <c r="L9770">
        <v>62</v>
      </c>
      <c r="M9770" t="s">
        <v>30</v>
      </c>
      <c r="N9770" t="s">
        <v>31</v>
      </c>
      <c r="O9770" t="s">
        <v>33</v>
      </c>
      <c r="P9770" t="s">
        <v>50</v>
      </c>
      <c r="Q9770">
        <v>1</v>
      </c>
      <c r="R9770" t="s">
        <v>65</v>
      </c>
      <c r="S9770" t="s">
        <v>61</v>
      </c>
      <c r="T9770">
        <v>7.5</v>
      </c>
      <c r="U9770">
        <v>2</v>
      </c>
      <c r="V9770">
        <v>61</v>
      </c>
      <c r="W9770">
        <v>0</v>
      </c>
      <c r="X9770">
        <v>1</v>
      </c>
      <c r="Y9770" t="s">
        <v>36</v>
      </c>
    </row>
    <row r="9771" spans="1:25" x14ac:dyDescent="0.25">
      <c r="A9771" t="s">
        <v>11823</v>
      </c>
      <c r="B9771" t="s">
        <v>8355</v>
      </c>
      <c r="C9771" t="s">
        <v>82</v>
      </c>
      <c r="D9771" t="s">
        <v>39</v>
      </c>
      <c r="E9771" t="s">
        <v>49</v>
      </c>
      <c r="F9771" s="1" t="s">
        <v>21825</v>
      </c>
      <c r="G9771">
        <v>196</v>
      </c>
      <c r="H9771" t="s">
        <v>29</v>
      </c>
      <c r="I9771">
        <v>988</v>
      </c>
      <c r="J9771">
        <v>306.66000000000003</v>
      </c>
      <c r="K9771">
        <f>Passenger_Data[[#This Row],[Price_USD]]*1</f>
        <v>306.66000000000003</v>
      </c>
      <c r="L9771">
        <v>22</v>
      </c>
      <c r="M9771" t="s">
        <v>40</v>
      </c>
      <c r="N9771" t="s">
        <v>31</v>
      </c>
      <c r="O9771" t="s">
        <v>56</v>
      </c>
      <c r="P9771" t="s">
        <v>50</v>
      </c>
      <c r="Q9771">
        <v>0</v>
      </c>
      <c r="R9771" t="s">
        <v>65</v>
      </c>
      <c r="S9771" t="s">
        <v>68</v>
      </c>
      <c r="T9771">
        <v>7.5</v>
      </c>
      <c r="U9771">
        <v>6</v>
      </c>
      <c r="V9771">
        <v>94</v>
      </c>
      <c r="W9771">
        <v>0</v>
      </c>
      <c r="X9771">
        <v>0</v>
      </c>
      <c r="Y9771" t="s">
        <v>45</v>
      </c>
    </row>
    <row r="9772" spans="1:25" x14ac:dyDescent="0.25">
      <c r="A9772" t="s">
        <v>11824</v>
      </c>
      <c r="B9772" t="s">
        <v>2478</v>
      </c>
      <c r="C9772" t="s">
        <v>48</v>
      </c>
      <c r="D9772" t="s">
        <v>39</v>
      </c>
      <c r="E9772" t="s">
        <v>28</v>
      </c>
      <c r="F9772" s="1" t="s">
        <v>21826</v>
      </c>
      <c r="G9772">
        <v>182</v>
      </c>
      <c r="H9772" t="s">
        <v>108</v>
      </c>
      <c r="I9772">
        <v>1891</v>
      </c>
      <c r="J9772">
        <v>388.45</v>
      </c>
      <c r="K9772">
        <f>Passenger_Data[[#This Row],[Price_USD]]*1</f>
        <v>388.45</v>
      </c>
      <c r="L9772">
        <v>68</v>
      </c>
      <c r="M9772" t="s">
        <v>40</v>
      </c>
      <c r="N9772" t="s">
        <v>60</v>
      </c>
      <c r="O9772" t="s">
        <v>33</v>
      </c>
      <c r="P9772" t="s">
        <v>33</v>
      </c>
      <c r="Q9772">
        <v>1</v>
      </c>
      <c r="R9772" t="s">
        <v>51</v>
      </c>
      <c r="S9772" t="s">
        <v>68</v>
      </c>
      <c r="T9772">
        <v>7.9</v>
      </c>
      <c r="U9772">
        <v>7</v>
      </c>
      <c r="V9772">
        <v>51</v>
      </c>
      <c r="W9772">
        <v>0</v>
      </c>
      <c r="X9772">
        <v>0</v>
      </c>
      <c r="Y9772" t="s">
        <v>45</v>
      </c>
    </row>
    <row r="9773" spans="1:25" x14ac:dyDescent="0.25">
      <c r="A9773" t="s">
        <v>11825</v>
      </c>
      <c r="B9773" t="s">
        <v>185</v>
      </c>
      <c r="C9773" t="s">
        <v>26</v>
      </c>
      <c r="D9773" t="s">
        <v>59</v>
      </c>
      <c r="E9773" t="s">
        <v>55</v>
      </c>
      <c r="F9773" s="1" t="s">
        <v>21827</v>
      </c>
      <c r="G9773">
        <v>184</v>
      </c>
      <c r="H9773" t="s">
        <v>29</v>
      </c>
      <c r="I9773">
        <v>1464</v>
      </c>
      <c r="J9773">
        <v>376.54</v>
      </c>
      <c r="K9773">
        <f>Passenger_Data[[#This Row],[Price_USD]]*1</f>
        <v>376.54</v>
      </c>
      <c r="L9773">
        <v>36</v>
      </c>
      <c r="M9773" t="s">
        <v>30</v>
      </c>
      <c r="N9773" t="s">
        <v>31</v>
      </c>
      <c r="O9773" t="s">
        <v>33</v>
      </c>
      <c r="P9773" t="s">
        <v>50</v>
      </c>
      <c r="Q9773">
        <v>2</v>
      </c>
      <c r="R9773" t="s">
        <v>65</v>
      </c>
      <c r="S9773" t="s">
        <v>35</v>
      </c>
      <c r="T9773">
        <v>9.1</v>
      </c>
      <c r="U9773">
        <v>6</v>
      </c>
      <c r="V9773">
        <v>109</v>
      </c>
      <c r="W9773">
        <v>0</v>
      </c>
      <c r="X9773">
        <v>0</v>
      </c>
      <c r="Y9773" t="s">
        <v>36</v>
      </c>
    </row>
    <row r="9774" spans="1:25" x14ac:dyDescent="0.25">
      <c r="A9774" t="s">
        <v>11826</v>
      </c>
      <c r="B9774" t="s">
        <v>1603</v>
      </c>
      <c r="C9774" t="s">
        <v>26</v>
      </c>
      <c r="D9774" t="s">
        <v>27</v>
      </c>
      <c r="E9774" t="s">
        <v>39</v>
      </c>
      <c r="F9774" s="1" t="s">
        <v>21828</v>
      </c>
      <c r="G9774">
        <v>138</v>
      </c>
      <c r="H9774" t="s">
        <v>29</v>
      </c>
      <c r="I9774">
        <v>1341</v>
      </c>
      <c r="J9774">
        <v>491.33</v>
      </c>
      <c r="K9774">
        <f>Passenger_Data[[#This Row],[Price_USD]]*1</f>
        <v>491.33</v>
      </c>
      <c r="L9774">
        <v>49</v>
      </c>
      <c r="M9774" t="s">
        <v>40</v>
      </c>
      <c r="N9774" t="s">
        <v>31</v>
      </c>
      <c r="O9774" t="s">
        <v>33</v>
      </c>
      <c r="P9774" t="s">
        <v>33</v>
      </c>
      <c r="Q9774">
        <v>1</v>
      </c>
      <c r="R9774" t="s">
        <v>34</v>
      </c>
      <c r="S9774" t="s">
        <v>35</v>
      </c>
      <c r="T9774">
        <v>5.4</v>
      </c>
      <c r="U9774">
        <v>2</v>
      </c>
      <c r="V9774">
        <v>111</v>
      </c>
      <c r="W9774">
        <v>0</v>
      </c>
      <c r="X9774">
        <v>0</v>
      </c>
      <c r="Y9774" t="s">
        <v>77</v>
      </c>
    </row>
    <row r="9775" spans="1:25" x14ac:dyDescent="0.25">
      <c r="A9775" t="s">
        <v>11827</v>
      </c>
      <c r="B9775" t="s">
        <v>70</v>
      </c>
      <c r="C9775" t="s">
        <v>54</v>
      </c>
      <c r="D9775" t="s">
        <v>76</v>
      </c>
      <c r="E9775" t="s">
        <v>76</v>
      </c>
      <c r="F9775" s="1" t="s">
        <v>21829</v>
      </c>
      <c r="G9775">
        <v>187</v>
      </c>
      <c r="H9775" t="s">
        <v>86</v>
      </c>
      <c r="I9775">
        <v>1562</v>
      </c>
      <c r="J9775">
        <v>294.31</v>
      </c>
      <c r="K9775">
        <f>Passenger_Data[[#This Row],[Price_USD]]*1</f>
        <v>294.31</v>
      </c>
      <c r="L9775">
        <v>23</v>
      </c>
      <c r="M9775" t="s">
        <v>40</v>
      </c>
      <c r="N9775" t="s">
        <v>31</v>
      </c>
      <c r="O9775" t="s">
        <v>42</v>
      </c>
      <c r="P9775" t="s">
        <v>50</v>
      </c>
      <c r="Q9775">
        <v>0</v>
      </c>
      <c r="R9775" t="s">
        <v>43</v>
      </c>
      <c r="S9775" t="s">
        <v>44</v>
      </c>
      <c r="T9775">
        <v>5.4</v>
      </c>
      <c r="U9775">
        <v>3</v>
      </c>
      <c r="V9775">
        <v>52</v>
      </c>
      <c r="W9775">
        <v>0</v>
      </c>
      <c r="X9775">
        <v>0</v>
      </c>
      <c r="Y9775" t="s">
        <v>77</v>
      </c>
    </row>
    <row r="9776" spans="1:25" x14ac:dyDescent="0.25">
      <c r="A9776" t="s">
        <v>11828</v>
      </c>
      <c r="B9776" t="s">
        <v>1628</v>
      </c>
      <c r="C9776" t="s">
        <v>82</v>
      </c>
      <c r="D9776" t="s">
        <v>55</v>
      </c>
      <c r="E9776" t="s">
        <v>76</v>
      </c>
      <c r="F9776" s="1" t="s">
        <v>21830</v>
      </c>
      <c r="G9776">
        <v>190</v>
      </c>
      <c r="H9776" t="s">
        <v>29</v>
      </c>
      <c r="I9776">
        <v>954</v>
      </c>
      <c r="J9776">
        <v>334.92</v>
      </c>
      <c r="K9776">
        <f>Passenger_Data[[#This Row],[Price_USD]]*1</f>
        <v>334.92</v>
      </c>
      <c r="L9776">
        <v>64</v>
      </c>
      <c r="M9776" t="s">
        <v>30</v>
      </c>
      <c r="N9776" t="s">
        <v>41</v>
      </c>
      <c r="O9776" t="s">
        <v>32</v>
      </c>
      <c r="P9776" t="s">
        <v>50</v>
      </c>
      <c r="Q9776">
        <v>1</v>
      </c>
      <c r="R9776" t="s">
        <v>51</v>
      </c>
      <c r="S9776" t="s">
        <v>44</v>
      </c>
      <c r="T9776">
        <v>8.1999999999999993</v>
      </c>
      <c r="U9776">
        <v>8</v>
      </c>
      <c r="V9776">
        <v>52</v>
      </c>
      <c r="W9776">
        <v>0</v>
      </c>
      <c r="X9776">
        <v>0</v>
      </c>
      <c r="Y9776" t="s">
        <v>45</v>
      </c>
    </row>
    <row r="9777" spans="1:25" x14ac:dyDescent="0.25">
      <c r="A9777" t="s">
        <v>11829</v>
      </c>
      <c r="B9777" t="s">
        <v>1500</v>
      </c>
      <c r="C9777" t="s">
        <v>73</v>
      </c>
      <c r="D9777" t="s">
        <v>27</v>
      </c>
      <c r="E9777" t="s">
        <v>55</v>
      </c>
      <c r="F9777" s="1" t="s">
        <v>21831</v>
      </c>
      <c r="G9777">
        <v>180</v>
      </c>
      <c r="H9777" t="s">
        <v>86</v>
      </c>
      <c r="I9777">
        <v>1393</v>
      </c>
      <c r="J9777">
        <v>144.31</v>
      </c>
      <c r="K9777">
        <f>Passenger_Data[[#This Row],[Price_USD]]*1</f>
        <v>144.31</v>
      </c>
      <c r="L9777">
        <v>75</v>
      </c>
      <c r="M9777" t="s">
        <v>30</v>
      </c>
      <c r="N9777" t="s">
        <v>31</v>
      </c>
      <c r="O9777" t="s">
        <v>32</v>
      </c>
      <c r="P9777" t="s">
        <v>50</v>
      </c>
      <c r="Q9777">
        <v>1</v>
      </c>
      <c r="R9777" t="s">
        <v>65</v>
      </c>
      <c r="S9777" t="s">
        <v>61</v>
      </c>
      <c r="T9777">
        <v>6.2</v>
      </c>
      <c r="U9777">
        <v>10</v>
      </c>
      <c r="V9777">
        <v>109</v>
      </c>
      <c r="W9777">
        <v>0</v>
      </c>
      <c r="X9777">
        <v>0</v>
      </c>
      <c r="Y9777" t="s">
        <v>77</v>
      </c>
    </row>
    <row r="9778" spans="1:25" x14ac:dyDescent="0.25">
      <c r="A9778" t="s">
        <v>11830</v>
      </c>
      <c r="B9778" t="s">
        <v>2784</v>
      </c>
      <c r="C9778" t="s">
        <v>73</v>
      </c>
      <c r="D9778" t="s">
        <v>55</v>
      </c>
      <c r="E9778" t="s">
        <v>76</v>
      </c>
      <c r="F9778" s="1" t="s">
        <v>21832</v>
      </c>
      <c r="G9778">
        <v>188</v>
      </c>
      <c r="H9778" t="s">
        <v>29</v>
      </c>
      <c r="I9778">
        <v>1128</v>
      </c>
      <c r="J9778">
        <v>453.65</v>
      </c>
      <c r="K9778">
        <f>Passenger_Data[[#This Row],[Price_USD]]*1</f>
        <v>453.65</v>
      </c>
      <c r="L9778">
        <v>61</v>
      </c>
      <c r="M9778" t="s">
        <v>40</v>
      </c>
      <c r="N9778" t="s">
        <v>41</v>
      </c>
      <c r="O9778" t="s">
        <v>42</v>
      </c>
      <c r="P9778" t="s">
        <v>50</v>
      </c>
      <c r="Q9778">
        <v>1</v>
      </c>
      <c r="R9778" t="s">
        <v>65</v>
      </c>
      <c r="S9778" t="s">
        <v>35</v>
      </c>
      <c r="T9778">
        <v>5.5</v>
      </c>
      <c r="U9778">
        <v>27</v>
      </c>
      <c r="V9778">
        <v>66</v>
      </c>
      <c r="W9778">
        <v>0</v>
      </c>
      <c r="X9778">
        <v>1</v>
      </c>
      <c r="Y9778" t="s">
        <v>36</v>
      </c>
    </row>
    <row r="9779" spans="1:25" x14ac:dyDescent="0.25">
      <c r="A9779" t="s">
        <v>11831</v>
      </c>
      <c r="B9779" t="s">
        <v>862</v>
      </c>
      <c r="C9779" t="s">
        <v>26</v>
      </c>
      <c r="D9779" t="s">
        <v>59</v>
      </c>
      <c r="E9779" t="s">
        <v>64</v>
      </c>
      <c r="F9779" s="1" t="s">
        <v>21833</v>
      </c>
      <c r="G9779">
        <v>87</v>
      </c>
      <c r="H9779" t="s">
        <v>29</v>
      </c>
      <c r="I9779">
        <v>1308</v>
      </c>
      <c r="J9779">
        <v>403.57</v>
      </c>
      <c r="K9779">
        <f>Passenger_Data[[#This Row],[Price_USD]]*1</f>
        <v>403.57</v>
      </c>
      <c r="L9779">
        <v>64</v>
      </c>
      <c r="M9779" t="s">
        <v>40</v>
      </c>
      <c r="N9779" t="s">
        <v>41</v>
      </c>
      <c r="O9779" t="s">
        <v>33</v>
      </c>
      <c r="P9779" t="s">
        <v>50</v>
      </c>
      <c r="Q9779">
        <v>0</v>
      </c>
      <c r="R9779" t="s">
        <v>65</v>
      </c>
      <c r="S9779" t="s">
        <v>61</v>
      </c>
      <c r="T9779">
        <v>5</v>
      </c>
      <c r="U9779">
        <v>5</v>
      </c>
      <c r="V9779">
        <v>42</v>
      </c>
      <c r="W9779">
        <v>1</v>
      </c>
      <c r="X9779">
        <v>0</v>
      </c>
      <c r="Y9779" t="s">
        <v>45</v>
      </c>
    </row>
    <row r="9780" spans="1:25" x14ac:dyDescent="0.25">
      <c r="A9780" t="s">
        <v>11832</v>
      </c>
      <c r="B9780" t="s">
        <v>2504</v>
      </c>
      <c r="C9780" t="s">
        <v>73</v>
      </c>
      <c r="D9780" t="s">
        <v>55</v>
      </c>
      <c r="E9780" t="s">
        <v>64</v>
      </c>
      <c r="F9780" s="1" t="s">
        <v>21834</v>
      </c>
      <c r="G9780">
        <v>140</v>
      </c>
      <c r="H9780" t="s">
        <v>29</v>
      </c>
      <c r="I9780">
        <v>1412</v>
      </c>
      <c r="J9780">
        <v>481.16</v>
      </c>
      <c r="K9780">
        <f>Passenger_Data[[#This Row],[Price_USD]]*1</f>
        <v>481.16</v>
      </c>
      <c r="L9780">
        <v>77</v>
      </c>
      <c r="M9780" t="s">
        <v>30</v>
      </c>
      <c r="N9780" t="s">
        <v>41</v>
      </c>
      <c r="O9780" t="s">
        <v>42</v>
      </c>
      <c r="P9780" t="s">
        <v>50</v>
      </c>
      <c r="Q9780">
        <v>0</v>
      </c>
      <c r="R9780" t="s">
        <v>65</v>
      </c>
      <c r="S9780" t="s">
        <v>44</v>
      </c>
      <c r="T9780">
        <v>7.3</v>
      </c>
      <c r="U9780">
        <v>3</v>
      </c>
      <c r="V9780">
        <v>105</v>
      </c>
      <c r="W9780">
        <v>1</v>
      </c>
      <c r="X9780">
        <v>0</v>
      </c>
      <c r="Y9780" t="s">
        <v>77</v>
      </c>
    </row>
    <row r="9781" spans="1:25" x14ac:dyDescent="0.25">
      <c r="A9781" t="s">
        <v>11833</v>
      </c>
      <c r="B9781" t="s">
        <v>7401</v>
      </c>
      <c r="C9781" t="s">
        <v>54</v>
      </c>
      <c r="D9781" t="s">
        <v>27</v>
      </c>
      <c r="E9781" t="s">
        <v>27</v>
      </c>
      <c r="F9781" s="1" t="s">
        <v>21835</v>
      </c>
      <c r="G9781">
        <v>181</v>
      </c>
      <c r="H9781" t="s">
        <v>29</v>
      </c>
      <c r="I9781">
        <v>1313</v>
      </c>
      <c r="J9781">
        <v>170.03</v>
      </c>
      <c r="K9781">
        <f>Passenger_Data[[#This Row],[Price_USD]]*1</f>
        <v>170.03</v>
      </c>
      <c r="L9781">
        <v>46</v>
      </c>
      <c r="M9781" t="s">
        <v>30</v>
      </c>
      <c r="N9781" t="s">
        <v>41</v>
      </c>
      <c r="O9781" t="s">
        <v>32</v>
      </c>
      <c r="P9781" t="s">
        <v>83</v>
      </c>
      <c r="Q9781">
        <v>1</v>
      </c>
      <c r="R9781" t="s">
        <v>65</v>
      </c>
      <c r="S9781" t="s">
        <v>44</v>
      </c>
      <c r="T9781">
        <v>9.6999999999999993</v>
      </c>
      <c r="U9781">
        <v>4</v>
      </c>
      <c r="V9781">
        <v>66</v>
      </c>
      <c r="W9781">
        <v>0</v>
      </c>
      <c r="X9781">
        <v>0</v>
      </c>
      <c r="Y9781" t="s">
        <v>36</v>
      </c>
    </row>
    <row r="9782" spans="1:25" x14ac:dyDescent="0.25">
      <c r="A9782" t="s">
        <v>11834</v>
      </c>
      <c r="B9782" t="s">
        <v>4960</v>
      </c>
      <c r="C9782" t="s">
        <v>54</v>
      </c>
      <c r="D9782" t="s">
        <v>49</v>
      </c>
      <c r="E9782" t="s">
        <v>64</v>
      </c>
      <c r="F9782" s="1" t="s">
        <v>21836</v>
      </c>
      <c r="G9782">
        <v>145</v>
      </c>
      <c r="H9782" t="s">
        <v>29</v>
      </c>
      <c r="I9782">
        <v>1104</v>
      </c>
      <c r="J9782">
        <v>431.85</v>
      </c>
      <c r="K9782">
        <f>Passenger_Data[[#This Row],[Price_USD]]*1</f>
        <v>431.85</v>
      </c>
      <c r="L9782">
        <v>46</v>
      </c>
      <c r="M9782" t="s">
        <v>30</v>
      </c>
      <c r="N9782" t="s">
        <v>31</v>
      </c>
      <c r="O9782" t="s">
        <v>33</v>
      </c>
      <c r="P9782" t="s">
        <v>50</v>
      </c>
      <c r="Q9782">
        <v>2</v>
      </c>
      <c r="R9782" t="s">
        <v>65</v>
      </c>
      <c r="S9782" t="s">
        <v>61</v>
      </c>
      <c r="T9782">
        <v>5.8</v>
      </c>
      <c r="U9782">
        <v>17</v>
      </c>
      <c r="V9782">
        <v>61</v>
      </c>
      <c r="W9782">
        <v>0</v>
      </c>
      <c r="X9782">
        <v>0</v>
      </c>
      <c r="Y9782" t="s">
        <v>77</v>
      </c>
    </row>
    <row r="9783" spans="1:25" x14ac:dyDescent="0.25">
      <c r="A9783" t="s">
        <v>11835</v>
      </c>
      <c r="B9783" t="s">
        <v>5737</v>
      </c>
      <c r="C9783" t="s">
        <v>48</v>
      </c>
      <c r="D9783" t="s">
        <v>59</v>
      </c>
      <c r="E9783" t="s">
        <v>49</v>
      </c>
      <c r="F9783" s="1" t="s">
        <v>21837</v>
      </c>
      <c r="G9783">
        <v>185</v>
      </c>
      <c r="H9783" t="s">
        <v>29</v>
      </c>
      <c r="I9783">
        <v>1486</v>
      </c>
      <c r="J9783">
        <v>451.96</v>
      </c>
      <c r="K9783">
        <f>Passenger_Data[[#This Row],[Price_USD]]*1</f>
        <v>451.96</v>
      </c>
      <c r="L9783">
        <v>66</v>
      </c>
      <c r="M9783" t="s">
        <v>30</v>
      </c>
      <c r="N9783" t="s">
        <v>41</v>
      </c>
      <c r="O9783" t="s">
        <v>42</v>
      </c>
      <c r="P9783" t="s">
        <v>83</v>
      </c>
      <c r="Q9783">
        <v>0</v>
      </c>
      <c r="R9783" t="s">
        <v>65</v>
      </c>
      <c r="S9783" t="s">
        <v>68</v>
      </c>
      <c r="T9783">
        <v>7.6</v>
      </c>
      <c r="U9783">
        <v>11</v>
      </c>
      <c r="V9783">
        <v>12</v>
      </c>
      <c r="W9783">
        <v>0</v>
      </c>
      <c r="X9783">
        <v>0</v>
      </c>
      <c r="Y9783" t="s">
        <v>45</v>
      </c>
    </row>
    <row r="9784" spans="1:25" x14ac:dyDescent="0.25">
      <c r="A9784" t="s">
        <v>11836</v>
      </c>
      <c r="B9784" t="s">
        <v>2486</v>
      </c>
      <c r="C9784" t="s">
        <v>54</v>
      </c>
      <c r="D9784" t="s">
        <v>76</v>
      </c>
      <c r="E9784" t="s">
        <v>76</v>
      </c>
      <c r="F9784" s="1" t="s">
        <v>21838</v>
      </c>
      <c r="G9784">
        <v>207</v>
      </c>
      <c r="H9784" t="s">
        <v>29</v>
      </c>
      <c r="I9784">
        <v>1199</v>
      </c>
      <c r="J9784">
        <v>381.6</v>
      </c>
      <c r="K9784">
        <f>Passenger_Data[[#This Row],[Price_USD]]*1</f>
        <v>381.6</v>
      </c>
      <c r="L9784">
        <v>31</v>
      </c>
      <c r="M9784" t="s">
        <v>40</v>
      </c>
      <c r="N9784" t="s">
        <v>41</v>
      </c>
      <c r="O9784" t="s">
        <v>42</v>
      </c>
      <c r="P9784" t="s">
        <v>33</v>
      </c>
      <c r="Q9784">
        <v>2</v>
      </c>
      <c r="R9784" t="s">
        <v>65</v>
      </c>
      <c r="S9784" t="s">
        <v>61</v>
      </c>
      <c r="T9784">
        <v>10</v>
      </c>
      <c r="U9784">
        <v>5</v>
      </c>
      <c r="V9784">
        <v>2</v>
      </c>
      <c r="W9784">
        <v>0</v>
      </c>
      <c r="X9784">
        <v>0</v>
      </c>
      <c r="Y9784" t="s">
        <v>45</v>
      </c>
    </row>
    <row r="9785" spans="1:25" x14ac:dyDescent="0.25">
      <c r="A9785" t="s">
        <v>11837</v>
      </c>
      <c r="B9785" t="s">
        <v>4002</v>
      </c>
      <c r="C9785" t="s">
        <v>26</v>
      </c>
      <c r="D9785" t="s">
        <v>49</v>
      </c>
      <c r="E9785" t="s">
        <v>64</v>
      </c>
      <c r="F9785" s="1" t="s">
        <v>21839</v>
      </c>
      <c r="G9785">
        <v>259</v>
      </c>
      <c r="H9785" t="s">
        <v>29</v>
      </c>
      <c r="I9785">
        <v>1151</v>
      </c>
      <c r="J9785">
        <v>327.92</v>
      </c>
      <c r="K9785">
        <f>Passenger_Data[[#This Row],[Price_USD]]*1</f>
        <v>327.92</v>
      </c>
      <c r="L9785">
        <v>19</v>
      </c>
      <c r="M9785" t="s">
        <v>40</v>
      </c>
      <c r="N9785" t="s">
        <v>41</v>
      </c>
      <c r="O9785" t="s">
        <v>33</v>
      </c>
      <c r="P9785" t="s">
        <v>33</v>
      </c>
      <c r="Q9785">
        <v>0</v>
      </c>
      <c r="R9785" t="s">
        <v>43</v>
      </c>
      <c r="S9785" t="s">
        <v>68</v>
      </c>
      <c r="T9785">
        <v>6.5</v>
      </c>
      <c r="U9785">
        <v>6</v>
      </c>
      <c r="V9785">
        <v>68</v>
      </c>
      <c r="W9785">
        <v>1</v>
      </c>
      <c r="X9785">
        <v>1</v>
      </c>
      <c r="Y9785" t="s">
        <v>45</v>
      </c>
    </row>
    <row r="9786" spans="1:25" x14ac:dyDescent="0.25">
      <c r="A9786" t="s">
        <v>11838</v>
      </c>
      <c r="B9786" t="s">
        <v>171</v>
      </c>
      <c r="C9786" t="s">
        <v>26</v>
      </c>
      <c r="D9786" t="s">
        <v>76</v>
      </c>
      <c r="E9786" t="s">
        <v>64</v>
      </c>
      <c r="F9786" s="1" t="s">
        <v>21840</v>
      </c>
      <c r="G9786">
        <v>139</v>
      </c>
      <c r="H9786" t="s">
        <v>29</v>
      </c>
      <c r="I9786">
        <v>1226</v>
      </c>
      <c r="J9786">
        <v>308.05</v>
      </c>
      <c r="K9786">
        <f>Passenger_Data[[#This Row],[Price_USD]]*1</f>
        <v>308.05</v>
      </c>
      <c r="L9786">
        <v>43</v>
      </c>
      <c r="M9786" t="s">
        <v>40</v>
      </c>
      <c r="N9786" t="s">
        <v>31</v>
      </c>
      <c r="O9786" t="s">
        <v>42</v>
      </c>
      <c r="P9786" t="s">
        <v>50</v>
      </c>
      <c r="Q9786">
        <v>1</v>
      </c>
      <c r="R9786" t="s">
        <v>34</v>
      </c>
      <c r="S9786" t="s">
        <v>61</v>
      </c>
      <c r="T9786">
        <v>9.1</v>
      </c>
      <c r="U9786">
        <v>18</v>
      </c>
      <c r="V9786">
        <v>57</v>
      </c>
      <c r="W9786">
        <v>0</v>
      </c>
      <c r="X9786">
        <v>0</v>
      </c>
      <c r="Y9786" t="s">
        <v>36</v>
      </c>
    </row>
    <row r="9787" spans="1:25" x14ac:dyDescent="0.25">
      <c r="A9787" t="s">
        <v>11839</v>
      </c>
      <c r="B9787" t="s">
        <v>5644</v>
      </c>
      <c r="C9787" t="s">
        <v>48</v>
      </c>
      <c r="D9787" t="s">
        <v>76</v>
      </c>
      <c r="E9787" t="s">
        <v>27</v>
      </c>
      <c r="F9787" s="1" t="s">
        <v>21841</v>
      </c>
      <c r="G9787">
        <v>285</v>
      </c>
      <c r="H9787" t="s">
        <v>29</v>
      </c>
      <c r="I9787">
        <v>452</v>
      </c>
      <c r="J9787">
        <v>267.3</v>
      </c>
      <c r="K9787">
        <f>Passenger_Data[[#This Row],[Price_USD]]*1</f>
        <v>267.3</v>
      </c>
      <c r="L9787">
        <v>19</v>
      </c>
      <c r="M9787" t="s">
        <v>30</v>
      </c>
      <c r="N9787" t="s">
        <v>31</v>
      </c>
      <c r="O9787" t="s">
        <v>32</v>
      </c>
      <c r="P9787" t="s">
        <v>83</v>
      </c>
      <c r="Q9787">
        <v>3</v>
      </c>
      <c r="R9787" t="s">
        <v>51</v>
      </c>
      <c r="S9787" t="s">
        <v>61</v>
      </c>
      <c r="T9787">
        <v>7.1</v>
      </c>
      <c r="U9787">
        <v>7</v>
      </c>
      <c r="V9787">
        <v>7</v>
      </c>
      <c r="W9787">
        <v>0</v>
      </c>
      <c r="X9787">
        <v>0</v>
      </c>
      <c r="Y9787" t="s">
        <v>36</v>
      </c>
    </row>
    <row r="9788" spans="1:25" x14ac:dyDescent="0.25">
      <c r="A9788" t="s">
        <v>11840</v>
      </c>
      <c r="B9788" t="s">
        <v>2131</v>
      </c>
      <c r="C9788" t="s">
        <v>73</v>
      </c>
      <c r="D9788" t="s">
        <v>55</v>
      </c>
      <c r="E9788" t="s">
        <v>28</v>
      </c>
      <c r="F9788" s="1" t="s">
        <v>21842</v>
      </c>
      <c r="G9788">
        <v>147</v>
      </c>
      <c r="H9788" t="s">
        <v>86</v>
      </c>
      <c r="I9788">
        <v>946</v>
      </c>
      <c r="J9788">
        <v>247.63</v>
      </c>
      <c r="K9788">
        <f>Passenger_Data[[#This Row],[Price_USD]]*1</f>
        <v>247.63</v>
      </c>
      <c r="L9788">
        <v>19</v>
      </c>
      <c r="M9788" t="s">
        <v>40</v>
      </c>
      <c r="N9788" t="s">
        <v>41</v>
      </c>
      <c r="O9788" t="s">
        <v>32</v>
      </c>
      <c r="P9788" t="s">
        <v>50</v>
      </c>
      <c r="Q9788">
        <v>0</v>
      </c>
      <c r="R9788" t="s">
        <v>43</v>
      </c>
      <c r="S9788" t="s">
        <v>44</v>
      </c>
      <c r="T9788">
        <v>5.4</v>
      </c>
      <c r="U9788">
        <v>0</v>
      </c>
      <c r="V9788">
        <v>115</v>
      </c>
      <c r="W9788">
        <v>0</v>
      </c>
      <c r="X9788">
        <v>0</v>
      </c>
      <c r="Y9788" t="s">
        <v>36</v>
      </c>
    </row>
    <row r="9789" spans="1:25" x14ac:dyDescent="0.25">
      <c r="A9789" t="s">
        <v>11841</v>
      </c>
      <c r="B9789" t="s">
        <v>4349</v>
      </c>
      <c r="C9789" t="s">
        <v>26</v>
      </c>
      <c r="D9789" t="s">
        <v>28</v>
      </c>
      <c r="E9789" t="s">
        <v>39</v>
      </c>
      <c r="F9789" s="1" t="s">
        <v>21843</v>
      </c>
      <c r="G9789">
        <v>254</v>
      </c>
      <c r="H9789" t="s">
        <v>86</v>
      </c>
      <c r="I9789">
        <v>600</v>
      </c>
      <c r="J9789">
        <v>214.17</v>
      </c>
      <c r="K9789">
        <f>Passenger_Data[[#This Row],[Price_USD]]*1</f>
        <v>214.17</v>
      </c>
      <c r="L9789">
        <v>38</v>
      </c>
      <c r="M9789" t="s">
        <v>30</v>
      </c>
      <c r="N9789" t="s">
        <v>31</v>
      </c>
      <c r="O9789" t="s">
        <v>56</v>
      </c>
      <c r="P9789" t="s">
        <v>50</v>
      </c>
      <c r="Q9789">
        <v>2</v>
      </c>
      <c r="R9789" t="s">
        <v>65</v>
      </c>
      <c r="S9789" t="s">
        <v>68</v>
      </c>
      <c r="T9789">
        <v>8</v>
      </c>
      <c r="U9789">
        <v>52</v>
      </c>
      <c r="V9789">
        <v>63</v>
      </c>
      <c r="W9789">
        <v>0</v>
      </c>
      <c r="X9789">
        <v>0</v>
      </c>
      <c r="Y9789" t="s">
        <v>45</v>
      </c>
    </row>
    <row r="9790" spans="1:25" x14ac:dyDescent="0.25">
      <c r="A9790" t="s">
        <v>11842</v>
      </c>
      <c r="B9790" t="s">
        <v>2005</v>
      </c>
      <c r="C9790" t="s">
        <v>48</v>
      </c>
      <c r="D9790" t="s">
        <v>59</v>
      </c>
      <c r="E9790" t="s">
        <v>28</v>
      </c>
      <c r="F9790" s="1" t="s">
        <v>21844</v>
      </c>
      <c r="G9790">
        <v>218</v>
      </c>
      <c r="H9790" t="s">
        <v>29</v>
      </c>
      <c r="I9790">
        <v>1530</v>
      </c>
      <c r="J9790">
        <v>326.25</v>
      </c>
      <c r="K9790">
        <f>Passenger_Data[[#This Row],[Price_USD]]*1</f>
        <v>326.25</v>
      </c>
      <c r="L9790">
        <v>74</v>
      </c>
      <c r="M9790" t="s">
        <v>40</v>
      </c>
      <c r="N9790" t="s">
        <v>60</v>
      </c>
      <c r="O9790" t="s">
        <v>33</v>
      </c>
      <c r="P9790" t="s">
        <v>50</v>
      </c>
      <c r="Q9790">
        <v>2</v>
      </c>
      <c r="R9790" t="s">
        <v>51</v>
      </c>
      <c r="S9790" t="s">
        <v>35</v>
      </c>
      <c r="T9790">
        <v>9.4</v>
      </c>
      <c r="U9790">
        <v>1</v>
      </c>
      <c r="V9790">
        <v>18</v>
      </c>
      <c r="W9790">
        <v>0</v>
      </c>
      <c r="X9790">
        <v>0</v>
      </c>
      <c r="Y9790" t="s">
        <v>45</v>
      </c>
    </row>
    <row r="9791" spans="1:25" x14ac:dyDescent="0.25">
      <c r="A9791" t="s">
        <v>11843</v>
      </c>
      <c r="B9791" t="s">
        <v>2074</v>
      </c>
      <c r="C9791" t="s">
        <v>54</v>
      </c>
      <c r="D9791" t="s">
        <v>39</v>
      </c>
      <c r="E9791" t="s">
        <v>28</v>
      </c>
      <c r="F9791" s="1" t="s">
        <v>21845</v>
      </c>
      <c r="G9791">
        <v>110</v>
      </c>
      <c r="H9791" t="s">
        <v>29</v>
      </c>
      <c r="I9791">
        <v>1166</v>
      </c>
      <c r="J9791">
        <v>423.72</v>
      </c>
      <c r="K9791">
        <f>Passenger_Data[[#This Row],[Price_USD]]*1</f>
        <v>423.72</v>
      </c>
      <c r="L9791">
        <v>40</v>
      </c>
      <c r="M9791" t="s">
        <v>40</v>
      </c>
      <c r="N9791" t="s">
        <v>60</v>
      </c>
      <c r="O9791" t="s">
        <v>32</v>
      </c>
      <c r="P9791" t="s">
        <v>50</v>
      </c>
      <c r="Q9791">
        <v>0</v>
      </c>
      <c r="R9791" t="s">
        <v>65</v>
      </c>
      <c r="S9791" t="s">
        <v>35</v>
      </c>
      <c r="T9791">
        <v>7.6</v>
      </c>
      <c r="U9791">
        <v>16</v>
      </c>
      <c r="V9791">
        <v>51</v>
      </c>
      <c r="W9791">
        <v>0</v>
      </c>
      <c r="X9791">
        <v>0</v>
      </c>
      <c r="Y9791" t="s">
        <v>36</v>
      </c>
    </row>
    <row r="9792" spans="1:25" x14ac:dyDescent="0.25">
      <c r="A9792" t="s">
        <v>11844</v>
      </c>
      <c r="B9792" t="s">
        <v>2500</v>
      </c>
      <c r="C9792" t="s">
        <v>54</v>
      </c>
      <c r="D9792" t="s">
        <v>27</v>
      </c>
      <c r="E9792" t="s">
        <v>59</v>
      </c>
      <c r="F9792" s="1" t="s">
        <v>21846</v>
      </c>
      <c r="G9792">
        <v>208</v>
      </c>
      <c r="H9792" t="s">
        <v>29</v>
      </c>
      <c r="I9792">
        <v>1322</v>
      </c>
      <c r="J9792">
        <v>303.98</v>
      </c>
      <c r="K9792">
        <f>Passenger_Data[[#This Row],[Price_USD]]*1</f>
        <v>303.98</v>
      </c>
      <c r="L9792">
        <v>68</v>
      </c>
      <c r="M9792" t="s">
        <v>40</v>
      </c>
      <c r="N9792" t="s">
        <v>31</v>
      </c>
      <c r="O9792" t="s">
        <v>42</v>
      </c>
      <c r="P9792" t="s">
        <v>50</v>
      </c>
      <c r="Q9792">
        <v>1</v>
      </c>
      <c r="R9792" t="s">
        <v>65</v>
      </c>
      <c r="S9792" t="s">
        <v>35</v>
      </c>
      <c r="T9792">
        <v>9.1</v>
      </c>
      <c r="U9792">
        <v>0</v>
      </c>
      <c r="V9792">
        <v>79</v>
      </c>
      <c r="W9792">
        <v>0</v>
      </c>
      <c r="X9792">
        <v>0</v>
      </c>
      <c r="Y9792" t="s">
        <v>45</v>
      </c>
    </row>
    <row r="9793" spans="1:25" x14ac:dyDescent="0.25">
      <c r="A9793" t="s">
        <v>11845</v>
      </c>
      <c r="B9793" t="s">
        <v>384</v>
      </c>
      <c r="C9793" t="s">
        <v>73</v>
      </c>
      <c r="D9793" t="s">
        <v>64</v>
      </c>
      <c r="E9793" t="s">
        <v>59</v>
      </c>
      <c r="F9793" s="1" t="s">
        <v>21847</v>
      </c>
      <c r="G9793">
        <v>142</v>
      </c>
      <c r="H9793" t="s">
        <v>29</v>
      </c>
      <c r="I9793">
        <v>1874</v>
      </c>
      <c r="J9793">
        <v>349.35</v>
      </c>
      <c r="K9793">
        <f>Passenger_Data[[#This Row],[Price_USD]]*1</f>
        <v>349.35</v>
      </c>
      <c r="L9793">
        <v>42</v>
      </c>
      <c r="M9793" t="s">
        <v>30</v>
      </c>
      <c r="N9793" t="s">
        <v>41</v>
      </c>
      <c r="O9793" t="s">
        <v>32</v>
      </c>
      <c r="P9793" t="s">
        <v>50</v>
      </c>
      <c r="Q9793">
        <v>2</v>
      </c>
      <c r="R9793" t="s">
        <v>65</v>
      </c>
      <c r="S9793" t="s">
        <v>68</v>
      </c>
      <c r="T9793">
        <v>7.6</v>
      </c>
      <c r="U9793">
        <v>21</v>
      </c>
      <c r="V9793">
        <v>6</v>
      </c>
      <c r="W9793">
        <v>0</v>
      </c>
      <c r="X9793">
        <v>0</v>
      </c>
      <c r="Y9793" t="s">
        <v>77</v>
      </c>
    </row>
    <row r="9794" spans="1:25" x14ac:dyDescent="0.25">
      <c r="A9794" t="s">
        <v>11846</v>
      </c>
      <c r="B9794" t="s">
        <v>2399</v>
      </c>
      <c r="C9794" t="s">
        <v>54</v>
      </c>
      <c r="D9794" t="s">
        <v>28</v>
      </c>
      <c r="E9794" t="s">
        <v>39</v>
      </c>
      <c r="F9794" s="1" t="s">
        <v>21848</v>
      </c>
      <c r="G9794">
        <v>201</v>
      </c>
      <c r="H9794" t="s">
        <v>29</v>
      </c>
      <c r="I9794">
        <v>801</v>
      </c>
      <c r="J9794">
        <v>424.21</v>
      </c>
      <c r="K9794">
        <f>Passenger_Data[[#This Row],[Price_USD]]*1</f>
        <v>424.21</v>
      </c>
      <c r="L9794">
        <v>41</v>
      </c>
      <c r="M9794" t="s">
        <v>30</v>
      </c>
      <c r="N9794" t="s">
        <v>31</v>
      </c>
      <c r="O9794" t="s">
        <v>33</v>
      </c>
      <c r="P9794" t="s">
        <v>50</v>
      </c>
      <c r="Q9794">
        <v>1</v>
      </c>
      <c r="R9794" t="s">
        <v>51</v>
      </c>
      <c r="S9794" t="s">
        <v>44</v>
      </c>
      <c r="T9794">
        <v>6.6</v>
      </c>
      <c r="U9794">
        <v>3</v>
      </c>
      <c r="V9794">
        <v>18</v>
      </c>
      <c r="W9794">
        <v>0</v>
      </c>
      <c r="X9794">
        <v>1</v>
      </c>
      <c r="Y9794" t="s">
        <v>36</v>
      </c>
    </row>
    <row r="9795" spans="1:25" x14ac:dyDescent="0.25">
      <c r="A9795" t="s">
        <v>11847</v>
      </c>
      <c r="B9795" t="s">
        <v>1100</v>
      </c>
      <c r="C9795" t="s">
        <v>73</v>
      </c>
      <c r="D9795" t="s">
        <v>39</v>
      </c>
      <c r="E9795" t="s">
        <v>76</v>
      </c>
      <c r="F9795" s="1" t="s">
        <v>21849</v>
      </c>
      <c r="G9795">
        <v>307</v>
      </c>
      <c r="H9795" t="s">
        <v>29</v>
      </c>
      <c r="I9795">
        <v>1507</v>
      </c>
      <c r="J9795">
        <v>321.27</v>
      </c>
      <c r="K9795">
        <f>Passenger_Data[[#This Row],[Price_USD]]*1</f>
        <v>321.27</v>
      </c>
      <c r="L9795">
        <v>59</v>
      </c>
      <c r="M9795" t="s">
        <v>40</v>
      </c>
      <c r="N9795" t="s">
        <v>31</v>
      </c>
      <c r="O9795" t="s">
        <v>33</v>
      </c>
      <c r="P9795" t="s">
        <v>33</v>
      </c>
      <c r="Q9795">
        <v>0</v>
      </c>
      <c r="R9795" t="s">
        <v>43</v>
      </c>
      <c r="S9795" t="s">
        <v>35</v>
      </c>
      <c r="T9795">
        <v>7.5</v>
      </c>
      <c r="U9795">
        <v>10</v>
      </c>
      <c r="V9795">
        <v>10</v>
      </c>
      <c r="W9795">
        <v>0</v>
      </c>
      <c r="X9795">
        <v>0</v>
      </c>
      <c r="Y9795" t="s">
        <v>36</v>
      </c>
    </row>
    <row r="9796" spans="1:25" x14ac:dyDescent="0.25">
      <c r="A9796" t="s">
        <v>11848</v>
      </c>
      <c r="B9796" t="s">
        <v>7511</v>
      </c>
      <c r="C9796" t="s">
        <v>73</v>
      </c>
      <c r="D9796" t="s">
        <v>27</v>
      </c>
      <c r="E9796" t="s">
        <v>27</v>
      </c>
      <c r="F9796" s="1" t="s">
        <v>21850</v>
      </c>
      <c r="G9796">
        <v>177</v>
      </c>
      <c r="H9796" t="s">
        <v>86</v>
      </c>
      <c r="I9796">
        <v>1150</v>
      </c>
      <c r="J9796">
        <v>379.2</v>
      </c>
      <c r="K9796">
        <f>Passenger_Data[[#This Row],[Price_USD]]*1</f>
        <v>379.2</v>
      </c>
      <c r="L9796">
        <v>50</v>
      </c>
      <c r="M9796" t="s">
        <v>40</v>
      </c>
      <c r="N9796" t="s">
        <v>31</v>
      </c>
      <c r="O9796" t="s">
        <v>32</v>
      </c>
      <c r="P9796" t="s">
        <v>83</v>
      </c>
      <c r="Q9796">
        <v>0</v>
      </c>
      <c r="R9796" t="s">
        <v>65</v>
      </c>
      <c r="S9796" t="s">
        <v>68</v>
      </c>
      <c r="T9796">
        <v>9</v>
      </c>
      <c r="U9796">
        <v>2</v>
      </c>
      <c r="V9796">
        <v>89</v>
      </c>
      <c r="W9796">
        <v>0</v>
      </c>
      <c r="X9796">
        <v>0</v>
      </c>
      <c r="Y9796" t="s">
        <v>45</v>
      </c>
    </row>
    <row r="9797" spans="1:25" x14ac:dyDescent="0.25">
      <c r="A9797" t="s">
        <v>11849</v>
      </c>
      <c r="B9797" t="s">
        <v>3310</v>
      </c>
      <c r="C9797" t="s">
        <v>73</v>
      </c>
      <c r="D9797" t="s">
        <v>64</v>
      </c>
      <c r="E9797" t="s">
        <v>76</v>
      </c>
      <c r="F9797" s="1" t="s">
        <v>21851</v>
      </c>
      <c r="G9797">
        <v>213</v>
      </c>
      <c r="H9797" t="s">
        <v>29</v>
      </c>
      <c r="I9797">
        <v>1329</v>
      </c>
      <c r="J9797">
        <v>344.02</v>
      </c>
      <c r="K9797">
        <f>Passenger_Data[[#This Row],[Price_USD]]*1</f>
        <v>344.02</v>
      </c>
      <c r="L9797">
        <v>37</v>
      </c>
      <c r="M9797" t="s">
        <v>30</v>
      </c>
      <c r="N9797" t="s">
        <v>31</v>
      </c>
      <c r="O9797" t="s">
        <v>32</v>
      </c>
      <c r="P9797" t="s">
        <v>50</v>
      </c>
      <c r="Q9797">
        <v>1</v>
      </c>
      <c r="R9797" t="s">
        <v>51</v>
      </c>
      <c r="S9797" t="s">
        <v>68</v>
      </c>
      <c r="T9797">
        <v>7.2</v>
      </c>
      <c r="U9797">
        <v>5</v>
      </c>
      <c r="V9797">
        <v>118</v>
      </c>
      <c r="W9797">
        <v>0</v>
      </c>
      <c r="X9797">
        <v>0</v>
      </c>
      <c r="Y9797" t="s">
        <v>77</v>
      </c>
    </row>
    <row r="9798" spans="1:25" x14ac:dyDescent="0.25">
      <c r="A9798" t="s">
        <v>11850</v>
      </c>
      <c r="B9798" t="s">
        <v>5430</v>
      </c>
      <c r="C9798" t="s">
        <v>48</v>
      </c>
      <c r="D9798" t="s">
        <v>64</v>
      </c>
      <c r="E9798" t="s">
        <v>64</v>
      </c>
      <c r="F9798" s="1" t="s">
        <v>21852</v>
      </c>
      <c r="G9798">
        <v>173</v>
      </c>
      <c r="H9798" t="s">
        <v>29</v>
      </c>
      <c r="I9798">
        <v>674</v>
      </c>
      <c r="J9798">
        <v>178.51</v>
      </c>
      <c r="K9798">
        <f>Passenger_Data[[#This Row],[Price_USD]]*1</f>
        <v>178.51</v>
      </c>
      <c r="L9798">
        <v>46</v>
      </c>
      <c r="M9798" t="s">
        <v>40</v>
      </c>
      <c r="N9798" t="s">
        <v>60</v>
      </c>
      <c r="O9798" t="s">
        <v>33</v>
      </c>
      <c r="P9798" t="s">
        <v>83</v>
      </c>
      <c r="Q9798">
        <v>3</v>
      </c>
      <c r="R9798" t="s">
        <v>34</v>
      </c>
      <c r="S9798" t="s">
        <v>35</v>
      </c>
      <c r="T9798">
        <v>7.6</v>
      </c>
      <c r="U9798">
        <v>16</v>
      </c>
      <c r="V9798">
        <v>77</v>
      </c>
      <c r="W9798">
        <v>0</v>
      </c>
      <c r="X9798">
        <v>0</v>
      </c>
      <c r="Y9798" t="s">
        <v>77</v>
      </c>
    </row>
    <row r="9799" spans="1:25" x14ac:dyDescent="0.25">
      <c r="A9799" t="s">
        <v>11851</v>
      </c>
      <c r="B9799" t="s">
        <v>231</v>
      </c>
      <c r="C9799" t="s">
        <v>26</v>
      </c>
      <c r="D9799" t="s">
        <v>76</v>
      </c>
      <c r="E9799" t="s">
        <v>28</v>
      </c>
      <c r="F9799" s="1" t="s">
        <v>21853</v>
      </c>
      <c r="G9799">
        <v>240</v>
      </c>
      <c r="H9799" t="s">
        <v>29</v>
      </c>
      <c r="I9799">
        <v>1204</v>
      </c>
      <c r="J9799">
        <v>320.2</v>
      </c>
      <c r="K9799">
        <f>Passenger_Data[[#This Row],[Price_USD]]*1</f>
        <v>320.2</v>
      </c>
      <c r="L9799">
        <v>61</v>
      </c>
      <c r="M9799" t="s">
        <v>40</v>
      </c>
      <c r="N9799" t="s">
        <v>31</v>
      </c>
      <c r="O9799" t="s">
        <v>42</v>
      </c>
      <c r="P9799" t="s">
        <v>50</v>
      </c>
      <c r="Q9799">
        <v>1</v>
      </c>
      <c r="R9799" t="s">
        <v>65</v>
      </c>
      <c r="S9799" t="s">
        <v>68</v>
      </c>
      <c r="T9799">
        <v>7.1</v>
      </c>
      <c r="U9799">
        <v>1</v>
      </c>
      <c r="V9799">
        <v>1</v>
      </c>
      <c r="W9799">
        <v>0</v>
      </c>
      <c r="X9799">
        <v>0</v>
      </c>
      <c r="Y9799" t="s">
        <v>77</v>
      </c>
    </row>
    <row r="9800" spans="1:25" x14ac:dyDescent="0.25">
      <c r="A9800" t="s">
        <v>11852</v>
      </c>
      <c r="B9800" t="s">
        <v>1713</v>
      </c>
      <c r="C9800" t="s">
        <v>82</v>
      </c>
      <c r="D9800" t="s">
        <v>27</v>
      </c>
      <c r="E9800" t="s">
        <v>64</v>
      </c>
      <c r="F9800" s="1" t="s">
        <v>21854</v>
      </c>
      <c r="G9800">
        <v>79</v>
      </c>
      <c r="H9800" t="s">
        <v>29</v>
      </c>
      <c r="I9800">
        <v>1225</v>
      </c>
      <c r="J9800">
        <v>335.41</v>
      </c>
      <c r="K9800">
        <f>Passenger_Data[[#This Row],[Price_USD]]*1</f>
        <v>335.41</v>
      </c>
      <c r="L9800">
        <v>71</v>
      </c>
      <c r="M9800" t="s">
        <v>40</v>
      </c>
      <c r="N9800" t="s">
        <v>60</v>
      </c>
      <c r="O9800" t="s">
        <v>32</v>
      </c>
      <c r="P9800" t="s">
        <v>83</v>
      </c>
      <c r="Q9800">
        <v>0</v>
      </c>
      <c r="R9800" t="s">
        <v>65</v>
      </c>
      <c r="S9800" t="s">
        <v>35</v>
      </c>
      <c r="T9800">
        <v>4.4000000000000004</v>
      </c>
      <c r="U9800">
        <v>32</v>
      </c>
      <c r="V9800">
        <v>50</v>
      </c>
      <c r="W9800">
        <v>0</v>
      </c>
      <c r="X9800">
        <v>0</v>
      </c>
      <c r="Y9800" t="s">
        <v>36</v>
      </c>
    </row>
    <row r="9801" spans="1:25" x14ac:dyDescent="0.25">
      <c r="A9801" t="s">
        <v>11853</v>
      </c>
      <c r="B9801" t="s">
        <v>3953</v>
      </c>
      <c r="C9801" t="s">
        <v>26</v>
      </c>
      <c r="D9801" t="s">
        <v>28</v>
      </c>
      <c r="E9801" t="s">
        <v>27</v>
      </c>
      <c r="F9801" s="1" t="s">
        <v>21855</v>
      </c>
      <c r="G9801">
        <v>183</v>
      </c>
      <c r="H9801" t="s">
        <v>29</v>
      </c>
      <c r="I9801">
        <v>991</v>
      </c>
      <c r="J9801">
        <v>339.7</v>
      </c>
      <c r="K9801">
        <f>Passenger_Data[[#This Row],[Price_USD]]*1</f>
        <v>339.7</v>
      </c>
      <c r="L9801">
        <v>25</v>
      </c>
      <c r="M9801" t="s">
        <v>40</v>
      </c>
      <c r="N9801" t="s">
        <v>41</v>
      </c>
      <c r="O9801" t="s">
        <v>56</v>
      </c>
      <c r="P9801" t="s">
        <v>50</v>
      </c>
      <c r="Q9801">
        <v>1</v>
      </c>
      <c r="R9801" t="s">
        <v>51</v>
      </c>
      <c r="S9801" t="s">
        <v>44</v>
      </c>
      <c r="T9801">
        <v>6.7</v>
      </c>
      <c r="U9801">
        <v>3</v>
      </c>
      <c r="V9801">
        <v>30</v>
      </c>
      <c r="W9801">
        <v>0</v>
      </c>
      <c r="X9801">
        <v>0</v>
      </c>
      <c r="Y9801" t="s">
        <v>77</v>
      </c>
    </row>
    <row r="9802" spans="1:25" x14ac:dyDescent="0.25">
      <c r="A9802" t="s">
        <v>11854</v>
      </c>
      <c r="B9802" t="s">
        <v>5561</v>
      </c>
      <c r="C9802" t="s">
        <v>26</v>
      </c>
      <c r="D9802" t="s">
        <v>27</v>
      </c>
      <c r="E9802" t="s">
        <v>27</v>
      </c>
      <c r="F9802" s="1" t="s">
        <v>21856</v>
      </c>
      <c r="G9802">
        <v>140</v>
      </c>
      <c r="H9802" t="s">
        <v>29</v>
      </c>
      <c r="I9802">
        <v>984</v>
      </c>
      <c r="J9802">
        <v>248.78</v>
      </c>
      <c r="K9802">
        <f>Passenger_Data[[#This Row],[Price_USD]]*1</f>
        <v>248.78</v>
      </c>
      <c r="L9802">
        <v>63</v>
      </c>
      <c r="M9802" t="s">
        <v>30</v>
      </c>
      <c r="N9802" t="s">
        <v>31</v>
      </c>
      <c r="O9802" t="s">
        <v>33</v>
      </c>
      <c r="P9802" t="s">
        <v>50</v>
      </c>
      <c r="Q9802">
        <v>1</v>
      </c>
      <c r="R9802" t="s">
        <v>43</v>
      </c>
      <c r="S9802" t="s">
        <v>35</v>
      </c>
      <c r="T9802">
        <v>4.3</v>
      </c>
      <c r="U9802">
        <v>3</v>
      </c>
      <c r="V9802">
        <v>97</v>
      </c>
      <c r="W9802">
        <v>0</v>
      </c>
      <c r="X9802">
        <v>0</v>
      </c>
      <c r="Y9802" t="s">
        <v>45</v>
      </c>
    </row>
    <row r="9803" spans="1:25" x14ac:dyDescent="0.25">
      <c r="A9803" t="s">
        <v>11855</v>
      </c>
      <c r="B9803" t="s">
        <v>2921</v>
      </c>
      <c r="C9803" t="s">
        <v>54</v>
      </c>
      <c r="D9803" t="s">
        <v>27</v>
      </c>
      <c r="E9803" t="s">
        <v>55</v>
      </c>
      <c r="F9803" s="1" t="s">
        <v>21857</v>
      </c>
      <c r="G9803">
        <v>173</v>
      </c>
      <c r="H9803" t="s">
        <v>29</v>
      </c>
      <c r="I9803">
        <v>995</v>
      </c>
      <c r="J9803">
        <v>389.63</v>
      </c>
      <c r="K9803">
        <f>Passenger_Data[[#This Row],[Price_USD]]*1</f>
        <v>389.63</v>
      </c>
      <c r="L9803">
        <v>48</v>
      </c>
      <c r="M9803" t="s">
        <v>30</v>
      </c>
      <c r="N9803" t="s">
        <v>41</v>
      </c>
      <c r="O9803" t="s">
        <v>42</v>
      </c>
      <c r="P9803" t="s">
        <v>33</v>
      </c>
      <c r="Q9803">
        <v>0</v>
      </c>
      <c r="R9803" t="s">
        <v>43</v>
      </c>
      <c r="S9803" t="s">
        <v>35</v>
      </c>
      <c r="T9803">
        <v>8.6999999999999993</v>
      </c>
      <c r="U9803">
        <v>4</v>
      </c>
      <c r="V9803">
        <v>62</v>
      </c>
      <c r="W9803">
        <v>0</v>
      </c>
      <c r="X9803">
        <v>0</v>
      </c>
      <c r="Y9803" t="s">
        <v>77</v>
      </c>
    </row>
    <row r="9804" spans="1:25" x14ac:dyDescent="0.25">
      <c r="A9804" t="s">
        <v>11856</v>
      </c>
      <c r="B9804" t="s">
        <v>838</v>
      </c>
      <c r="C9804" t="s">
        <v>73</v>
      </c>
      <c r="D9804" t="s">
        <v>55</v>
      </c>
      <c r="E9804" t="s">
        <v>28</v>
      </c>
      <c r="F9804" s="1" t="s">
        <v>21858</v>
      </c>
      <c r="G9804">
        <v>193</v>
      </c>
      <c r="H9804" t="s">
        <v>86</v>
      </c>
      <c r="I9804">
        <v>1002</v>
      </c>
      <c r="J9804">
        <v>294.37</v>
      </c>
      <c r="K9804">
        <f>Passenger_Data[[#This Row],[Price_USD]]*1</f>
        <v>294.37</v>
      </c>
      <c r="L9804">
        <v>75</v>
      </c>
      <c r="M9804" t="s">
        <v>30</v>
      </c>
      <c r="N9804" t="s">
        <v>60</v>
      </c>
      <c r="O9804" t="s">
        <v>42</v>
      </c>
      <c r="P9804" t="s">
        <v>33</v>
      </c>
      <c r="Q9804">
        <v>1</v>
      </c>
      <c r="R9804" t="s">
        <v>65</v>
      </c>
      <c r="S9804" t="s">
        <v>61</v>
      </c>
      <c r="T9804">
        <v>7.3</v>
      </c>
      <c r="U9804">
        <v>2</v>
      </c>
      <c r="V9804">
        <v>105</v>
      </c>
      <c r="W9804">
        <v>0</v>
      </c>
      <c r="X9804">
        <v>0</v>
      </c>
      <c r="Y9804" t="s">
        <v>36</v>
      </c>
    </row>
    <row r="9805" spans="1:25" x14ac:dyDescent="0.25">
      <c r="A9805" t="s">
        <v>11857</v>
      </c>
      <c r="B9805" t="s">
        <v>5859</v>
      </c>
      <c r="C9805" t="s">
        <v>26</v>
      </c>
      <c r="D9805" t="s">
        <v>39</v>
      </c>
      <c r="E9805" t="s">
        <v>55</v>
      </c>
      <c r="F9805" s="1" t="s">
        <v>21859</v>
      </c>
      <c r="G9805">
        <v>147</v>
      </c>
      <c r="H9805" t="s">
        <v>108</v>
      </c>
      <c r="I9805">
        <v>1696</v>
      </c>
      <c r="J9805">
        <v>199.02</v>
      </c>
      <c r="K9805">
        <f>Passenger_Data[[#This Row],[Price_USD]]*1</f>
        <v>199.02</v>
      </c>
      <c r="L9805">
        <v>58</v>
      </c>
      <c r="M9805" t="s">
        <v>40</v>
      </c>
      <c r="N9805" t="s">
        <v>31</v>
      </c>
      <c r="O9805" t="s">
        <v>32</v>
      </c>
      <c r="P9805" t="s">
        <v>83</v>
      </c>
      <c r="Q9805">
        <v>1</v>
      </c>
      <c r="R9805" t="s">
        <v>65</v>
      </c>
      <c r="S9805" t="s">
        <v>68</v>
      </c>
      <c r="T9805">
        <v>8.8000000000000007</v>
      </c>
      <c r="U9805">
        <v>16</v>
      </c>
      <c r="V9805">
        <v>49</v>
      </c>
      <c r="W9805">
        <v>0</v>
      </c>
      <c r="X9805">
        <v>0</v>
      </c>
      <c r="Y9805" t="s">
        <v>36</v>
      </c>
    </row>
    <row r="9806" spans="1:25" x14ac:dyDescent="0.25">
      <c r="A9806" t="s">
        <v>11858</v>
      </c>
      <c r="B9806" t="s">
        <v>2327</v>
      </c>
      <c r="C9806" t="s">
        <v>54</v>
      </c>
      <c r="D9806" t="s">
        <v>76</v>
      </c>
      <c r="E9806" t="s">
        <v>49</v>
      </c>
      <c r="F9806" s="1" t="s">
        <v>21860</v>
      </c>
      <c r="G9806">
        <v>248</v>
      </c>
      <c r="H9806" t="s">
        <v>29</v>
      </c>
      <c r="I9806">
        <v>1288</v>
      </c>
      <c r="J9806">
        <v>306.04000000000002</v>
      </c>
      <c r="K9806">
        <f>Passenger_Data[[#This Row],[Price_USD]]*1</f>
        <v>306.04000000000002</v>
      </c>
      <c r="L9806">
        <v>28</v>
      </c>
      <c r="M9806" t="s">
        <v>30</v>
      </c>
      <c r="N9806" t="s">
        <v>31</v>
      </c>
      <c r="O9806" t="s">
        <v>32</v>
      </c>
      <c r="P9806" t="s">
        <v>83</v>
      </c>
      <c r="Q9806">
        <v>2</v>
      </c>
      <c r="R9806" t="s">
        <v>43</v>
      </c>
      <c r="S9806" t="s">
        <v>35</v>
      </c>
      <c r="T9806">
        <v>7.5</v>
      </c>
      <c r="U9806">
        <v>1</v>
      </c>
      <c r="V9806">
        <v>47</v>
      </c>
      <c r="W9806">
        <v>0</v>
      </c>
      <c r="X9806">
        <v>1</v>
      </c>
      <c r="Y9806" t="s">
        <v>45</v>
      </c>
    </row>
    <row r="9807" spans="1:25" x14ac:dyDescent="0.25">
      <c r="A9807" t="s">
        <v>11859</v>
      </c>
      <c r="B9807" t="s">
        <v>8025</v>
      </c>
      <c r="C9807" t="s">
        <v>48</v>
      </c>
      <c r="D9807" t="s">
        <v>39</v>
      </c>
      <c r="E9807" t="s">
        <v>59</v>
      </c>
      <c r="F9807" s="1" t="s">
        <v>21861</v>
      </c>
      <c r="G9807">
        <v>179</v>
      </c>
      <c r="H9807" t="s">
        <v>29</v>
      </c>
      <c r="I9807">
        <v>1335</v>
      </c>
      <c r="J9807">
        <v>409.05</v>
      </c>
      <c r="K9807">
        <f>Passenger_Data[[#This Row],[Price_USD]]*1</f>
        <v>409.05</v>
      </c>
      <c r="L9807">
        <v>60</v>
      </c>
      <c r="M9807" t="s">
        <v>40</v>
      </c>
      <c r="N9807" t="s">
        <v>41</v>
      </c>
      <c r="O9807" t="s">
        <v>32</v>
      </c>
      <c r="P9807" t="s">
        <v>50</v>
      </c>
      <c r="Q9807">
        <v>1</v>
      </c>
      <c r="R9807" t="s">
        <v>65</v>
      </c>
      <c r="S9807" t="s">
        <v>44</v>
      </c>
      <c r="T9807">
        <v>8.1</v>
      </c>
      <c r="U9807">
        <v>4</v>
      </c>
      <c r="V9807">
        <v>106</v>
      </c>
      <c r="W9807">
        <v>0</v>
      </c>
      <c r="X9807">
        <v>0</v>
      </c>
      <c r="Y9807" t="s">
        <v>36</v>
      </c>
    </row>
    <row r="9808" spans="1:25" x14ac:dyDescent="0.25">
      <c r="A9808" t="s">
        <v>11860</v>
      </c>
      <c r="B9808" t="s">
        <v>1607</v>
      </c>
      <c r="C9808" t="s">
        <v>54</v>
      </c>
      <c r="D9808" t="s">
        <v>27</v>
      </c>
      <c r="E9808" t="s">
        <v>49</v>
      </c>
      <c r="F9808" s="1" t="s">
        <v>21862</v>
      </c>
      <c r="G9808">
        <v>268</v>
      </c>
      <c r="H9808" t="s">
        <v>29</v>
      </c>
      <c r="I9808">
        <v>1364</v>
      </c>
      <c r="J9808">
        <v>349.99</v>
      </c>
      <c r="K9808">
        <f>Passenger_Data[[#This Row],[Price_USD]]*1</f>
        <v>349.99</v>
      </c>
      <c r="L9808">
        <v>19</v>
      </c>
      <c r="M9808" t="s">
        <v>40</v>
      </c>
      <c r="N9808" t="s">
        <v>31</v>
      </c>
      <c r="O9808" t="s">
        <v>33</v>
      </c>
      <c r="P9808" t="s">
        <v>264</v>
      </c>
      <c r="Q9808">
        <v>0</v>
      </c>
      <c r="R9808" t="s">
        <v>51</v>
      </c>
      <c r="S9808" t="s">
        <v>44</v>
      </c>
      <c r="T9808">
        <v>5.6</v>
      </c>
      <c r="U9808">
        <v>12</v>
      </c>
      <c r="V9808">
        <v>55</v>
      </c>
      <c r="W9808">
        <v>0</v>
      </c>
      <c r="X9808">
        <v>0</v>
      </c>
      <c r="Y9808" t="s">
        <v>36</v>
      </c>
    </row>
    <row r="9809" spans="1:25" x14ac:dyDescent="0.25">
      <c r="A9809" t="s">
        <v>11861</v>
      </c>
      <c r="B9809" t="s">
        <v>1286</v>
      </c>
      <c r="C9809" t="s">
        <v>26</v>
      </c>
      <c r="D9809" t="s">
        <v>55</v>
      </c>
      <c r="E9809" t="s">
        <v>64</v>
      </c>
      <c r="F9809" s="1" t="s">
        <v>21863</v>
      </c>
      <c r="G9809">
        <v>187</v>
      </c>
      <c r="H9809" t="s">
        <v>108</v>
      </c>
      <c r="I9809">
        <v>728</v>
      </c>
      <c r="J9809">
        <v>322.98</v>
      </c>
      <c r="K9809">
        <f>Passenger_Data[[#This Row],[Price_USD]]*1</f>
        <v>322.98</v>
      </c>
      <c r="L9809">
        <v>40</v>
      </c>
      <c r="M9809" t="s">
        <v>30</v>
      </c>
      <c r="N9809" t="s">
        <v>31</v>
      </c>
      <c r="O9809" t="s">
        <v>42</v>
      </c>
      <c r="P9809" t="s">
        <v>50</v>
      </c>
      <c r="Q9809">
        <v>4</v>
      </c>
      <c r="R9809" t="s">
        <v>65</v>
      </c>
      <c r="S9809" t="s">
        <v>68</v>
      </c>
      <c r="T9809">
        <v>3.6</v>
      </c>
      <c r="U9809">
        <v>14</v>
      </c>
      <c r="V9809">
        <v>104</v>
      </c>
      <c r="W9809">
        <v>0</v>
      </c>
      <c r="X9809">
        <v>0</v>
      </c>
      <c r="Y9809" t="s">
        <v>45</v>
      </c>
    </row>
    <row r="9810" spans="1:25" x14ac:dyDescent="0.25">
      <c r="A9810" t="s">
        <v>11862</v>
      </c>
      <c r="B9810" t="s">
        <v>92</v>
      </c>
      <c r="C9810" t="s">
        <v>48</v>
      </c>
      <c r="D9810" t="s">
        <v>59</v>
      </c>
      <c r="E9810" t="s">
        <v>49</v>
      </c>
      <c r="F9810" s="1" t="s">
        <v>21864</v>
      </c>
      <c r="G9810">
        <v>147</v>
      </c>
      <c r="H9810" t="s">
        <v>29</v>
      </c>
      <c r="I9810">
        <v>1341</v>
      </c>
      <c r="J9810">
        <v>417.72</v>
      </c>
      <c r="K9810">
        <f>Passenger_Data[[#This Row],[Price_USD]]*1</f>
        <v>417.72</v>
      </c>
      <c r="L9810">
        <v>72</v>
      </c>
      <c r="M9810" t="s">
        <v>40</v>
      </c>
      <c r="N9810" t="s">
        <v>41</v>
      </c>
      <c r="O9810" t="s">
        <v>42</v>
      </c>
      <c r="P9810" t="s">
        <v>50</v>
      </c>
      <c r="Q9810">
        <v>2</v>
      </c>
      <c r="R9810" t="s">
        <v>65</v>
      </c>
      <c r="S9810" t="s">
        <v>61</v>
      </c>
      <c r="T9810">
        <v>7.1</v>
      </c>
      <c r="U9810">
        <v>2</v>
      </c>
      <c r="V9810">
        <v>81</v>
      </c>
      <c r="W9810">
        <v>0</v>
      </c>
      <c r="X9810">
        <v>0</v>
      </c>
      <c r="Y9810" t="s">
        <v>45</v>
      </c>
    </row>
    <row r="9811" spans="1:25" x14ac:dyDescent="0.25">
      <c r="A9811" t="s">
        <v>11863</v>
      </c>
      <c r="B9811" t="s">
        <v>4782</v>
      </c>
      <c r="C9811" t="s">
        <v>82</v>
      </c>
      <c r="D9811" t="s">
        <v>64</v>
      </c>
      <c r="E9811" t="s">
        <v>28</v>
      </c>
      <c r="F9811" s="1" t="s">
        <v>21865</v>
      </c>
      <c r="G9811">
        <v>235</v>
      </c>
      <c r="H9811" t="s">
        <v>29</v>
      </c>
      <c r="I9811">
        <v>876</v>
      </c>
      <c r="J9811">
        <v>352.71</v>
      </c>
      <c r="K9811">
        <f>Passenger_Data[[#This Row],[Price_USD]]*1</f>
        <v>352.71</v>
      </c>
      <c r="L9811">
        <v>45</v>
      </c>
      <c r="M9811" t="s">
        <v>40</v>
      </c>
      <c r="N9811" t="s">
        <v>41</v>
      </c>
      <c r="O9811" t="s">
        <v>32</v>
      </c>
      <c r="P9811" t="s">
        <v>83</v>
      </c>
      <c r="Q9811">
        <v>2</v>
      </c>
      <c r="R9811" t="s">
        <v>34</v>
      </c>
      <c r="S9811" t="s">
        <v>44</v>
      </c>
      <c r="T9811">
        <v>4.8</v>
      </c>
      <c r="U9811">
        <v>1</v>
      </c>
      <c r="V9811">
        <v>39</v>
      </c>
      <c r="W9811">
        <v>0</v>
      </c>
      <c r="X9811">
        <v>0</v>
      </c>
      <c r="Y9811" t="s">
        <v>36</v>
      </c>
    </row>
    <row r="9812" spans="1:25" x14ac:dyDescent="0.25">
      <c r="A9812" t="s">
        <v>11864</v>
      </c>
      <c r="B9812" t="s">
        <v>1468</v>
      </c>
      <c r="C9812" t="s">
        <v>82</v>
      </c>
      <c r="D9812" t="s">
        <v>55</v>
      </c>
      <c r="E9812" t="s">
        <v>39</v>
      </c>
      <c r="F9812" s="1" t="s">
        <v>21866</v>
      </c>
      <c r="G9812">
        <v>156</v>
      </c>
      <c r="H9812" t="s">
        <v>29</v>
      </c>
      <c r="I9812">
        <v>1423</v>
      </c>
      <c r="J9812">
        <v>309.98</v>
      </c>
      <c r="K9812">
        <f>Passenger_Data[[#This Row],[Price_USD]]*1</f>
        <v>309.98</v>
      </c>
      <c r="L9812">
        <v>41</v>
      </c>
      <c r="M9812" t="s">
        <v>40</v>
      </c>
      <c r="N9812" t="s">
        <v>60</v>
      </c>
      <c r="O9812" t="s">
        <v>33</v>
      </c>
      <c r="P9812" t="s">
        <v>50</v>
      </c>
      <c r="Q9812">
        <v>1</v>
      </c>
      <c r="R9812" t="s">
        <v>65</v>
      </c>
      <c r="S9812" t="s">
        <v>61</v>
      </c>
      <c r="T9812">
        <v>6.4</v>
      </c>
      <c r="U9812">
        <v>15</v>
      </c>
      <c r="V9812">
        <v>15</v>
      </c>
      <c r="W9812">
        <v>0</v>
      </c>
      <c r="X9812">
        <v>1</v>
      </c>
      <c r="Y9812" t="s">
        <v>77</v>
      </c>
    </row>
    <row r="9813" spans="1:25" x14ac:dyDescent="0.25">
      <c r="A9813" t="s">
        <v>11865</v>
      </c>
      <c r="B9813" t="s">
        <v>657</v>
      </c>
      <c r="C9813" t="s">
        <v>54</v>
      </c>
      <c r="D9813" t="s">
        <v>64</v>
      </c>
      <c r="E9813" t="s">
        <v>59</v>
      </c>
      <c r="F9813" s="1" t="s">
        <v>21867</v>
      </c>
      <c r="G9813">
        <v>196</v>
      </c>
      <c r="H9813" t="s">
        <v>29</v>
      </c>
      <c r="I9813">
        <v>1144</v>
      </c>
      <c r="J9813">
        <v>338.61</v>
      </c>
      <c r="K9813">
        <f>Passenger_Data[[#This Row],[Price_USD]]*1</f>
        <v>338.61</v>
      </c>
      <c r="L9813">
        <v>71</v>
      </c>
      <c r="M9813" t="s">
        <v>30</v>
      </c>
      <c r="N9813" t="s">
        <v>31</v>
      </c>
      <c r="O9813" t="s">
        <v>33</v>
      </c>
      <c r="P9813" t="s">
        <v>50</v>
      </c>
      <c r="Q9813">
        <v>0</v>
      </c>
      <c r="R9813" t="s">
        <v>51</v>
      </c>
      <c r="S9813" t="s">
        <v>68</v>
      </c>
      <c r="T9813">
        <v>7.7</v>
      </c>
      <c r="U9813">
        <v>3</v>
      </c>
      <c r="V9813">
        <v>107</v>
      </c>
      <c r="W9813">
        <v>0</v>
      </c>
      <c r="X9813">
        <v>0</v>
      </c>
      <c r="Y9813" t="s">
        <v>36</v>
      </c>
    </row>
    <row r="9814" spans="1:25" x14ac:dyDescent="0.25">
      <c r="A9814" t="s">
        <v>11866</v>
      </c>
      <c r="B9814" t="s">
        <v>3260</v>
      </c>
      <c r="C9814" t="s">
        <v>54</v>
      </c>
      <c r="D9814" t="s">
        <v>64</v>
      </c>
      <c r="E9814" t="s">
        <v>49</v>
      </c>
      <c r="F9814" s="1" t="s">
        <v>21868</v>
      </c>
      <c r="G9814">
        <v>127</v>
      </c>
      <c r="H9814" t="s">
        <v>29</v>
      </c>
      <c r="I9814">
        <v>662</v>
      </c>
      <c r="J9814">
        <v>106.04</v>
      </c>
      <c r="K9814">
        <f>Passenger_Data[[#This Row],[Price_USD]]*1</f>
        <v>106.04</v>
      </c>
      <c r="L9814">
        <v>36</v>
      </c>
      <c r="M9814" t="s">
        <v>30</v>
      </c>
      <c r="N9814" t="s">
        <v>31</v>
      </c>
      <c r="O9814" t="s">
        <v>33</v>
      </c>
      <c r="P9814" t="s">
        <v>50</v>
      </c>
      <c r="Q9814">
        <v>2</v>
      </c>
      <c r="R9814" t="s">
        <v>51</v>
      </c>
      <c r="S9814" t="s">
        <v>68</v>
      </c>
      <c r="T9814">
        <v>5.2</v>
      </c>
      <c r="U9814">
        <v>3</v>
      </c>
      <c r="V9814">
        <v>5</v>
      </c>
      <c r="W9814">
        <v>0</v>
      </c>
      <c r="X9814">
        <v>0</v>
      </c>
      <c r="Y9814" t="s">
        <v>45</v>
      </c>
    </row>
    <row r="9815" spans="1:25" x14ac:dyDescent="0.25">
      <c r="A9815" t="s">
        <v>11867</v>
      </c>
      <c r="B9815" t="s">
        <v>1208</v>
      </c>
      <c r="C9815" t="s">
        <v>26</v>
      </c>
      <c r="D9815" t="s">
        <v>27</v>
      </c>
      <c r="E9815" t="s">
        <v>64</v>
      </c>
      <c r="F9815" s="1" t="s">
        <v>21869</v>
      </c>
      <c r="G9815">
        <v>162</v>
      </c>
      <c r="H9815" t="s">
        <v>29</v>
      </c>
      <c r="I9815">
        <v>968</v>
      </c>
      <c r="J9815">
        <v>312.42</v>
      </c>
      <c r="K9815">
        <f>Passenger_Data[[#This Row],[Price_USD]]*1</f>
        <v>312.42</v>
      </c>
      <c r="L9815">
        <v>65</v>
      </c>
      <c r="M9815" t="s">
        <v>30</v>
      </c>
      <c r="N9815" t="s">
        <v>41</v>
      </c>
      <c r="O9815" t="s">
        <v>56</v>
      </c>
      <c r="P9815" t="s">
        <v>50</v>
      </c>
      <c r="Q9815">
        <v>2</v>
      </c>
      <c r="R9815" t="s">
        <v>43</v>
      </c>
      <c r="S9815" t="s">
        <v>44</v>
      </c>
      <c r="T9815">
        <v>9.1</v>
      </c>
      <c r="U9815">
        <v>0</v>
      </c>
      <c r="V9815">
        <v>7</v>
      </c>
      <c r="W9815">
        <v>0</v>
      </c>
      <c r="X9815">
        <v>0</v>
      </c>
      <c r="Y9815" t="s">
        <v>45</v>
      </c>
    </row>
    <row r="9816" spans="1:25" x14ac:dyDescent="0.25">
      <c r="A9816" t="s">
        <v>11868</v>
      </c>
      <c r="B9816" t="s">
        <v>840</v>
      </c>
      <c r="C9816" t="s">
        <v>48</v>
      </c>
      <c r="D9816" t="s">
        <v>27</v>
      </c>
      <c r="E9816" t="s">
        <v>64</v>
      </c>
      <c r="F9816" s="1" t="s">
        <v>21870</v>
      </c>
      <c r="G9816">
        <v>210</v>
      </c>
      <c r="H9816" t="s">
        <v>29</v>
      </c>
      <c r="I9816">
        <v>1461</v>
      </c>
      <c r="J9816">
        <v>344.72</v>
      </c>
      <c r="K9816">
        <f>Passenger_Data[[#This Row],[Price_USD]]*1</f>
        <v>344.72</v>
      </c>
      <c r="L9816">
        <v>34</v>
      </c>
      <c r="M9816" t="s">
        <v>40</v>
      </c>
      <c r="N9816" t="s">
        <v>31</v>
      </c>
      <c r="O9816" t="s">
        <v>33</v>
      </c>
      <c r="P9816" t="s">
        <v>83</v>
      </c>
      <c r="Q9816">
        <v>0</v>
      </c>
      <c r="R9816" t="s">
        <v>43</v>
      </c>
      <c r="S9816" t="s">
        <v>61</v>
      </c>
      <c r="T9816">
        <v>6.4</v>
      </c>
      <c r="U9816">
        <v>22</v>
      </c>
      <c r="V9816">
        <v>36</v>
      </c>
      <c r="W9816">
        <v>0</v>
      </c>
      <c r="X9816">
        <v>0</v>
      </c>
      <c r="Y9816" t="s">
        <v>36</v>
      </c>
    </row>
    <row r="9817" spans="1:25" x14ac:dyDescent="0.25">
      <c r="A9817" t="s">
        <v>11869</v>
      </c>
      <c r="B9817" t="s">
        <v>1255</v>
      </c>
      <c r="C9817" t="s">
        <v>48</v>
      </c>
      <c r="D9817" t="s">
        <v>55</v>
      </c>
      <c r="E9817" t="s">
        <v>64</v>
      </c>
      <c r="F9817" s="1" t="s">
        <v>21871</v>
      </c>
      <c r="G9817">
        <v>214</v>
      </c>
      <c r="H9817" t="s">
        <v>29</v>
      </c>
      <c r="I9817">
        <v>1243</v>
      </c>
      <c r="J9817">
        <v>406.01</v>
      </c>
      <c r="K9817">
        <f>Passenger_Data[[#This Row],[Price_USD]]*1</f>
        <v>406.01</v>
      </c>
      <c r="L9817">
        <v>26</v>
      </c>
      <c r="M9817" t="s">
        <v>30</v>
      </c>
      <c r="N9817" t="s">
        <v>60</v>
      </c>
      <c r="O9817" t="s">
        <v>33</v>
      </c>
      <c r="P9817" t="s">
        <v>50</v>
      </c>
      <c r="Q9817">
        <v>0</v>
      </c>
      <c r="R9817" t="s">
        <v>51</v>
      </c>
      <c r="S9817" t="s">
        <v>35</v>
      </c>
      <c r="T9817">
        <v>5.5</v>
      </c>
      <c r="U9817">
        <v>10</v>
      </c>
      <c r="V9817">
        <v>54</v>
      </c>
      <c r="W9817">
        <v>0</v>
      </c>
      <c r="X9817">
        <v>1</v>
      </c>
      <c r="Y9817" t="s">
        <v>36</v>
      </c>
    </row>
    <row r="9818" spans="1:25" x14ac:dyDescent="0.25">
      <c r="A9818" t="s">
        <v>11870</v>
      </c>
      <c r="B9818" t="s">
        <v>4938</v>
      </c>
      <c r="C9818" t="s">
        <v>26</v>
      </c>
      <c r="D9818" t="s">
        <v>59</v>
      </c>
      <c r="E9818" t="s">
        <v>49</v>
      </c>
      <c r="F9818" s="1" t="s">
        <v>21872</v>
      </c>
      <c r="G9818">
        <v>113</v>
      </c>
      <c r="H9818" t="s">
        <v>29</v>
      </c>
      <c r="I9818">
        <v>922</v>
      </c>
      <c r="J9818">
        <v>276.7</v>
      </c>
      <c r="K9818">
        <f>Passenger_Data[[#This Row],[Price_USD]]*1</f>
        <v>276.7</v>
      </c>
      <c r="L9818">
        <v>78</v>
      </c>
      <c r="M9818" t="s">
        <v>30</v>
      </c>
      <c r="N9818" t="s">
        <v>31</v>
      </c>
      <c r="O9818" t="s">
        <v>56</v>
      </c>
      <c r="P9818" t="s">
        <v>83</v>
      </c>
      <c r="Q9818">
        <v>0</v>
      </c>
      <c r="R9818" t="s">
        <v>34</v>
      </c>
      <c r="S9818" t="s">
        <v>35</v>
      </c>
      <c r="T9818">
        <v>4.7</v>
      </c>
      <c r="U9818">
        <v>5</v>
      </c>
      <c r="V9818">
        <v>47</v>
      </c>
      <c r="W9818">
        <v>0</v>
      </c>
      <c r="X9818">
        <v>0</v>
      </c>
      <c r="Y9818" t="s">
        <v>45</v>
      </c>
    </row>
    <row r="9819" spans="1:25" x14ac:dyDescent="0.25">
      <c r="A9819" t="s">
        <v>11871</v>
      </c>
      <c r="B9819" t="s">
        <v>3273</v>
      </c>
      <c r="C9819" t="s">
        <v>48</v>
      </c>
      <c r="D9819" t="s">
        <v>55</v>
      </c>
      <c r="E9819" t="s">
        <v>28</v>
      </c>
      <c r="F9819" s="1" t="s">
        <v>21873</v>
      </c>
      <c r="G9819">
        <v>252</v>
      </c>
      <c r="H9819" t="s">
        <v>29</v>
      </c>
      <c r="I9819">
        <v>631</v>
      </c>
      <c r="J9819">
        <v>385.21</v>
      </c>
      <c r="K9819">
        <f>Passenger_Data[[#This Row],[Price_USD]]*1</f>
        <v>385.21</v>
      </c>
      <c r="L9819">
        <v>22</v>
      </c>
      <c r="M9819" t="s">
        <v>40</v>
      </c>
      <c r="N9819" t="s">
        <v>31</v>
      </c>
      <c r="O9819" t="s">
        <v>42</v>
      </c>
      <c r="P9819" t="s">
        <v>83</v>
      </c>
      <c r="Q9819">
        <v>2</v>
      </c>
      <c r="R9819" t="s">
        <v>51</v>
      </c>
      <c r="S9819" t="s">
        <v>44</v>
      </c>
      <c r="T9819">
        <v>8.8000000000000007</v>
      </c>
      <c r="U9819">
        <v>10</v>
      </c>
      <c r="V9819">
        <v>1</v>
      </c>
      <c r="W9819">
        <v>0</v>
      </c>
      <c r="X9819">
        <v>0</v>
      </c>
      <c r="Y9819" t="s">
        <v>45</v>
      </c>
    </row>
    <row r="9820" spans="1:25" x14ac:dyDescent="0.25">
      <c r="A9820" t="s">
        <v>11872</v>
      </c>
      <c r="B9820" t="s">
        <v>1166</v>
      </c>
      <c r="C9820" t="s">
        <v>26</v>
      </c>
      <c r="D9820" t="s">
        <v>49</v>
      </c>
      <c r="E9820" t="s">
        <v>59</v>
      </c>
      <c r="F9820" s="1" t="s">
        <v>21874</v>
      </c>
      <c r="G9820">
        <v>204</v>
      </c>
      <c r="H9820" t="s">
        <v>108</v>
      </c>
      <c r="I9820">
        <v>1122</v>
      </c>
      <c r="J9820">
        <v>180.61</v>
      </c>
      <c r="K9820">
        <f>Passenger_Data[[#This Row],[Price_USD]]*1</f>
        <v>180.61</v>
      </c>
      <c r="L9820">
        <v>37</v>
      </c>
      <c r="M9820" t="s">
        <v>40</v>
      </c>
      <c r="N9820" t="s">
        <v>31</v>
      </c>
      <c r="O9820" t="s">
        <v>56</v>
      </c>
      <c r="P9820" t="s">
        <v>83</v>
      </c>
      <c r="Q9820">
        <v>1</v>
      </c>
      <c r="R9820" t="s">
        <v>65</v>
      </c>
      <c r="S9820" t="s">
        <v>44</v>
      </c>
      <c r="T9820">
        <v>7.5</v>
      </c>
      <c r="U9820">
        <v>10</v>
      </c>
      <c r="V9820">
        <v>11</v>
      </c>
      <c r="W9820">
        <v>0</v>
      </c>
      <c r="X9820">
        <v>0</v>
      </c>
      <c r="Y9820" t="s">
        <v>77</v>
      </c>
    </row>
    <row r="9821" spans="1:25" x14ac:dyDescent="0.25">
      <c r="A9821" t="s">
        <v>11873</v>
      </c>
      <c r="B9821" t="s">
        <v>4670</v>
      </c>
      <c r="C9821" t="s">
        <v>26</v>
      </c>
      <c r="D9821" t="s">
        <v>49</v>
      </c>
      <c r="E9821" t="s">
        <v>39</v>
      </c>
      <c r="F9821" s="1" t="s">
        <v>21875</v>
      </c>
      <c r="G9821">
        <v>210</v>
      </c>
      <c r="H9821" t="s">
        <v>29</v>
      </c>
      <c r="I9821">
        <v>1412</v>
      </c>
      <c r="J9821">
        <v>410.29</v>
      </c>
      <c r="K9821">
        <f>Passenger_Data[[#This Row],[Price_USD]]*1</f>
        <v>410.29</v>
      </c>
      <c r="L9821">
        <v>66</v>
      </c>
      <c r="M9821" t="s">
        <v>30</v>
      </c>
      <c r="N9821" t="s">
        <v>60</v>
      </c>
      <c r="O9821" t="s">
        <v>56</v>
      </c>
      <c r="P9821" t="s">
        <v>83</v>
      </c>
      <c r="Q9821">
        <v>2</v>
      </c>
      <c r="R9821" t="s">
        <v>43</v>
      </c>
      <c r="S9821" t="s">
        <v>44</v>
      </c>
      <c r="T9821">
        <v>5</v>
      </c>
      <c r="U9821">
        <v>8</v>
      </c>
      <c r="V9821">
        <v>75</v>
      </c>
      <c r="W9821">
        <v>0</v>
      </c>
      <c r="X9821">
        <v>0</v>
      </c>
      <c r="Y9821" t="s">
        <v>45</v>
      </c>
    </row>
    <row r="9822" spans="1:25" x14ac:dyDescent="0.25">
      <c r="A9822" t="s">
        <v>11874</v>
      </c>
      <c r="B9822" t="s">
        <v>1273</v>
      </c>
      <c r="C9822" t="s">
        <v>82</v>
      </c>
      <c r="D9822" t="s">
        <v>28</v>
      </c>
      <c r="E9822" t="s">
        <v>64</v>
      </c>
      <c r="F9822" s="1" t="s">
        <v>21876</v>
      </c>
      <c r="G9822">
        <v>296</v>
      </c>
      <c r="H9822" t="s">
        <v>29</v>
      </c>
      <c r="I9822">
        <v>1101</v>
      </c>
      <c r="J9822">
        <v>322.11</v>
      </c>
      <c r="K9822">
        <f>Passenger_Data[[#This Row],[Price_USD]]*1</f>
        <v>322.11</v>
      </c>
      <c r="L9822">
        <v>40</v>
      </c>
      <c r="M9822" t="s">
        <v>40</v>
      </c>
      <c r="N9822" t="s">
        <v>31</v>
      </c>
      <c r="O9822" t="s">
        <v>42</v>
      </c>
      <c r="P9822" t="s">
        <v>50</v>
      </c>
      <c r="Q9822">
        <v>1</v>
      </c>
      <c r="R9822" t="s">
        <v>65</v>
      </c>
      <c r="S9822" t="s">
        <v>61</v>
      </c>
      <c r="T9822">
        <v>7.9</v>
      </c>
      <c r="U9822">
        <v>14</v>
      </c>
      <c r="V9822">
        <v>110</v>
      </c>
      <c r="W9822">
        <v>0</v>
      </c>
      <c r="X9822">
        <v>0</v>
      </c>
      <c r="Y9822" t="s">
        <v>36</v>
      </c>
    </row>
    <row r="9823" spans="1:25" x14ac:dyDescent="0.25">
      <c r="A9823" t="s">
        <v>11875</v>
      </c>
      <c r="B9823" t="s">
        <v>1466</v>
      </c>
      <c r="C9823" t="s">
        <v>73</v>
      </c>
      <c r="D9823" t="s">
        <v>27</v>
      </c>
      <c r="E9823" t="s">
        <v>64</v>
      </c>
      <c r="F9823" s="1" t="s">
        <v>21877</v>
      </c>
      <c r="G9823">
        <v>277</v>
      </c>
      <c r="H9823" t="s">
        <v>29</v>
      </c>
      <c r="I9823">
        <v>1188</v>
      </c>
      <c r="J9823">
        <v>491.42</v>
      </c>
      <c r="K9823">
        <f>Passenger_Data[[#This Row],[Price_USD]]*1</f>
        <v>491.42</v>
      </c>
      <c r="L9823">
        <v>33</v>
      </c>
      <c r="M9823" t="s">
        <v>30</v>
      </c>
      <c r="N9823" t="s">
        <v>31</v>
      </c>
      <c r="O9823" t="s">
        <v>42</v>
      </c>
      <c r="P9823" t="s">
        <v>50</v>
      </c>
      <c r="Q9823">
        <v>2</v>
      </c>
      <c r="R9823" t="s">
        <v>65</v>
      </c>
      <c r="S9823" t="s">
        <v>44</v>
      </c>
      <c r="T9823">
        <v>6.2</v>
      </c>
      <c r="U9823">
        <v>6</v>
      </c>
      <c r="V9823">
        <v>19</v>
      </c>
      <c r="W9823">
        <v>0</v>
      </c>
      <c r="X9823">
        <v>0</v>
      </c>
      <c r="Y9823" t="s">
        <v>77</v>
      </c>
    </row>
    <row r="9824" spans="1:25" x14ac:dyDescent="0.25">
      <c r="A9824" t="s">
        <v>11876</v>
      </c>
      <c r="B9824" t="s">
        <v>4463</v>
      </c>
      <c r="C9824" t="s">
        <v>26</v>
      </c>
      <c r="D9824" t="s">
        <v>28</v>
      </c>
      <c r="E9824" t="s">
        <v>49</v>
      </c>
      <c r="F9824" s="1" t="s">
        <v>21878</v>
      </c>
      <c r="G9824">
        <v>212</v>
      </c>
      <c r="H9824" t="s">
        <v>29</v>
      </c>
      <c r="I9824">
        <v>667</v>
      </c>
      <c r="J9824">
        <v>367.31</v>
      </c>
      <c r="K9824">
        <f>Passenger_Data[[#This Row],[Price_USD]]*1</f>
        <v>367.31</v>
      </c>
      <c r="L9824">
        <v>34</v>
      </c>
      <c r="M9824" t="s">
        <v>30</v>
      </c>
      <c r="N9824" t="s">
        <v>41</v>
      </c>
      <c r="O9824" t="s">
        <v>33</v>
      </c>
      <c r="P9824" t="s">
        <v>83</v>
      </c>
      <c r="Q9824">
        <v>3</v>
      </c>
      <c r="R9824" t="s">
        <v>34</v>
      </c>
      <c r="S9824" t="s">
        <v>35</v>
      </c>
      <c r="T9824">
        <v>4.9000000000000004</v>
      </c>
      <c r="U9824">
        <v>3</v>
      </c>
      <c r="V9824">
        <v>8</v>
      </c>
      <c r="W9824">
        <v>0</v>
      </c>
      <c r="X9824">
        <v>0</v>
      </c>
      <c r="Y9824" t="s">
        <v>45</v>
      </c>
    </row>
    <row r="9825" spans="1:25" x14ac:dyDescent="0.25">
      <c r="A9825" t="s">
        <v>11877</v>
      </c>
      <c r="B9825" t="s">
        <v>4137</v>
      </c>
      <c r="C9825" t="s">
        <v>48</v>
      </c>
      <c r="D9825" t="s">
        <v>64</v>
      </c>
      <c r="E9825" t="s">
        <v>27</v>
      </c>
      <c r="F9825" s="1" t="s">
        <v>21879</v>
      </c>
      <c r="G9825">
        <v>33</v>
      </c>
      <c r="H9825" t="s">
        <v>29</v>
      </c>
      <c r="I9825">
        <v>923</v>
      </c>
      <c r="J9825">
        <v>457.29</v>
      </c>
      <c r="K9825">
        <f>Passenger_Data[[#This Row],[Price_USD]]*1</f>
        <v>457.29</v>
      </c>
      <c r="L9825">
        <v>43</v>
      </c>
      <c r="M9825" t="s">
        <v>40</v>
      </c>
      <c r="N9825" t="s">
        <v>41</v>
      </c>
      <c r="O9825" t="s">
        <v>56</v>
      </c>
      <c r="P9825" t="s">
        <v>83</v>
      </c>
      <c r="Q9825">
        <v>0</v>
      </c>
      <c r="R9825" t="s">
        <v>34</v>
      </c>
      <c r="S9825" t="s">
        <v>44</v>
      </c>
      <c r="T9825">
        <v>7.5</v>
      </c>
      <c r="U9825">
        <v>6</v>
      </c>
      <c r="V9825">
        <v>68</v>
      </c>
      <c r="W9825">
        <v>0</v>
      </c>
      <c r="X9825">
        <v>0</v>
      </c>
      <c r="Y9825" t="s">
        <v>36</v>
      </c>
    </row>
    <row r="9826" spans="1:25" x14ac:dyDescent="0.25">
      <c r="A9826" t="s">
        <v>11878</v>
      </c>
      <c r="B9826" t="s">
        <v>5522</v>
      </c>
      <c r="C9826" t="s">
        <v>54</v>
      </c>
      <c r="D9826" t="s">
        <v>49</v>
      </c>
      <c r="E9826" t="s">
        <v>64</v>
      </c>
      <c r="F9826" s="1" t="s">
        <v>21880</v>
      </c>
      <c r="G9826">
        <v>106</v>
      </c>
      <c r="H9826" t="s">
        <v>29</v>
      </c>
      <c r="I9826">
        <v>1237</v>
      </c>
      <c r="J9826">
        <v>421.71</v>
      </c>
      <c r="K9826">
        <f>Passenger_Data[[#This Row],[Price_USD]]*1</f>
        <v>421.71</v>
      </c>
      <c r="L9826">
        <v>55</v>
      </c>
      <c r="M9826" t="s">
        <v>30</v>
      </c>
      <c r="N9826" t="s">
        <v>41</v>
      </c>
      <c r="O9826" t="s">
        <v>32</v>
      </c>
      <c r="P9826" t="s">
        <v>50</v>
      </c>
      <c r="Q9826">
        <v>2</v>
      </c>
      <c r="R9826" t="s">
        <v>51</v>
      </c>
      <c r="S9826" t="s">
        <v>35</v>
      </c>
      <c r="T9826">
        <v>8.1</v>
      </c>
      <c r="U9826">
        <v>6</v>
      </c>
      <c r="V9826">
        <v>14</v>
      </c>
      <c r="W9826">
        <v>0</v>
      </c>
      <c r="X9826">
        <v>0</v>
      </c>
      <c r="Y9826" t="s">
        <v>36</v>
      </c>
    </row>
    <row r="9827" spans="1:25" x14ac:dyDescent="0.25">
      <c r="A9827" t="s">
        <v>11879</v>
      </c>
      <c r="B9827" t="s">
        <v>3453</v>
      </c>
      <c r="C9827" t="s">
        <v>54</v>
      </c>
      <c r="D9827" t="s">
        <v>76</v>
      </c>
      <c r="E9827" t="s">
        <v>64</v>
      </c>
      <c r="F9827" s="1" t="s">
        <v>21881</v>
      </c>
      <c r="G9827">
        <v>246</v>
      </c>
      <c r="H9827" t="s">
        <v>29</v>
      </c>
      <c r="I9827">
        <v>969</v>
      </c>
      <c r="J9827">
        <v>504.66</v>
      </c>
      <c r="K9827">
        <f>Passenger_Data[[#This Row],[Price_USD]]*1</f>
        <v>504.66</v>
      </c>
      <c r="L9827">
        <v>76</v>
      </c>
      <c r="M9827" t="s">
        <v>40</v>
      </c>
      <c r="N9827" t="s">
        <v>60</v>
      </c>
      <c r="O9827" t="s">
        <v>33</v>
      </c>
      <c r="P9827" t="s">
        <v>50</v>
      </c>
      <c r="Q9827">
        <v>0</v>
      </c>
      <c r="R9827" t="s">
        <v>65</v>
      </c>
      <c r="S9827" t="s">
        <v>44</v>
      </c>
      <c r="T9827">
        <v>5.5</v>
      </c>
      <c r="U9827">
        <v>2</v>
      </c>
      <c r="V9827">
        <v>73</v>
      </c>
      <c r="W9827">
        <v>0</v>
      </c>
      <c r="X9827">
        <v>1</v>
      </c>
      <c r="Y9827" t="s">
        <v>45</v>
      </c>
    </row>
    <row r="9828" spans="1:25" x14ac:dyDescent="0.25">
      <c r="A9828" t="s">
        <v>11880</v>
      </c>
      <c r="B9828" t="s">
        <v>361</v>
      </c>
      <c r="C9828" t="s">
        <v>48</v>
      </c>
      <c r="D9828" t="s">
        <v>64</v>
      </c>
      <c r="E9828" t="s">
        <v>27</v>
      </c>
      <c r="F9828" s="1" t="s">
        <v>21882</v>
      </c>
      <c r="G9828">
        <v>197</v>
      </c>
      <c r="H9828" t="s">
        <v>29</v>
      </c>
      <c r="I9828">
        <v>1310</v>
      </c>
      <c r="J9828">
        <v>251.27</v>
      </c>
      <c r="K9828">
        <f>Passenger_Data[[#This Row],[Price_USD]]*1</f>
        <v>251.27</v>
      </c>
      <c r="L9828">
        <v>33</v>
      </c>
      <c r="M9828" t="s">
        <v>40</v>
      </c>
      <c r="N9828" t="s">
        <v>60</v>
      </c>
      <c r="O9828" t="s">
        <v>56</v>
      </c>
      <c r="P9828" t="s">
        <v>50</v>
      </c>
      <c r="Q9828">
        <v>1</v>
      </c>
      <c r="R9828" t="s">
        <v>65</v>
      </c>
      <c r="S9828" t="s">
        <v>35</v>
      </c>
      <c r="T9828">
        <v>8.6999999999999993</v>
      </c>
      <c r="U9828">
        <v>6</v>
      </c>
      <c r="V9828">
        <v>107</v>
      </c>
      <c r="W9828">
        <v>0</v>
      </c>
      <c r="X9828">
        <v>0</v>
      </c>
      <c r="Y9828" t="s">
        <v>45</v>
      </c>
    </row>
    <row r="9829" spans="1:25" x14ac:dyDescent="0.25">
      <c r="A9829" t="s">
        <v>11881</v>
      </c>
      <c r="B9829" t="s">
        <v>3005</v>
      </c>
      <c r="C9829" t="s">
        <v>48</v>
      </c>
      <c r="D9829" t="s">
        <v>55</v>
      </c>
      <c r="E9829" t="s">
        <v>55</v>
      </c>
      <c r="F9829" s="1" t="s">
        <v>21883</v>
      </c>
      <c r="G9829">
        <v>196</v>
      </c>
      <c r="H9829" t="s">
        <v>29</v>
      </c>
      <c r="I9829">
        <v>1211</v>
      </c>
      <c r="J9829">
        <v>293</v>
      </c>
      <c r="K9829">
        <f>Passenger_Data[[#This Row],[Price_USD]]*1</f>
        <v>293</v>
      </c>
      <c r="L9829">
        <v>23</v>
      </c>
      <c r="M9829" t="s">
        <v>40</v>
      </c>
      <c r="N9829" t="s">
        <v>60</v>
      </c>
      <c r="O9829" t="s">
        <v>32</v>
      </c>
      <c r="P9829" t="s">
        <v>50</v>
      </c>
      <c r="Q9829">
        <v>2</v>
      </c>
      <c r="R9829" t="s">
        <v>51</v>
      </c>
      <c r="S9829" t="s">
        <v>68</v>
      </c>
      <c r="T9829">
        <v>7</v>
      </c>
      <c r="U9829">
        <v>4</v>
      </c>
      <c r="V9829">
        <v>60</v>
      </c>
      <c r="W9829">
        <v>0</v>
      </c>
      <c r="X9829">
        <v>1</v>
      </c>
      <c r="Y9829" t="s">
        <v>45</v>
      </c>
    </row>
    <row r="9830" spans="1:25" x14ac:dyDescent="0.25">
      <c r="A9830" t="s">
        <v>11882</v>
      </c>
      <c r="B9830" t="s">
        <v>5978</v>
      </c>
      <c r="C9830" t="s">
        <v>54</v>
      </c>
      <c r="D9830" t="s">
        <v>76</v>
      </c>
      <c r="E9830" t="s">
        <v>59</v>
      </c>
      <c r="F9830" s="1" t="s">
        <v>21884</v>
      </c>
      <c r="G9830">
        <v>120</v>
      </c>
      <c r="H9830" t="s">
        <v>29</v>
      </c>
      <c r="I9830">
        <v>1289</v>
      </c>
      <c r="J9830">
        <v>373.17</v>
      </c>
      <c r="K9830">
        <f>Passenger_Data[[#This Row],[Price_USD]]*1</f>
        <v>373.17</v>
      </c>
      <c r="L9830">
        <v>42</v>
      </c>
      <c r="M9830" t="s">
        <v>40</v>
      </c>
      <c r="N9830" t="s">
        <v>41</v>
      </c>
      <c r="O9830" t="s">
        <v>33</v>
      </c>
      <c r="P9830" t="s">
        <v>33</v>
      </c>
      <c r="Q9830">
        <v>1</v>
      </c>
      <c r="R9830" t="s">
        <v>43</v>
      </c>
      <c r="S9830" t="s">
        <v>35</v>
      </c>
      <c r="T9830">
        <v>7.6</v>
      </c>
      <c r="U9830">
        <v>2</v>
      </c>
      <c r="V9830">
        <v>41</v>
      </c>
      <c r="W9830">
        <v>0</v>
      </c>
      <c r="X9830">
        <v>0</v>
      </c>
      <c r="Y9830" t="s">
        <v>77</v>
      </c>
    </row>
    <row r="9831" spans="1:25" x14ac:dyDescent="0.25">
      <c r="A9831" t="s">
        <v>11883</v>
      </c>
      <c r="B9831" t="s">
        <v>173</v>
      </c>
      <c r="C9831" t="s">
        <v>26</v>
      </c>
      <c r="D9831" t="s">
        <v>49</v>
      </c>
      <c r="E9831" t="s">
        <v>27</v>
      </c>
      <c r="F9831" s="1" t="s">
        <v>21885</v>
      </c>
      <c r="G9831">
        <v>318</v>
      </c>
      <c r="H9831" t="s">
        <v>29</v>
      </c>
      <c r="I9831">
        <v>1509</v>
      </c>
      <c r="J9831">
        <v>466.48</v>
      </c>
      <c r="K9831">
        <f>Passenger_Data[[#This Row],[Price_USD]]*1</f>
        <v>466.48</v>
      </c>
      <c r="L9831">
        <v>24</v>
      </c>
      <c r="M9831" t="s">
        <v>40</v>
      </c>
      <c r="N9831" t="s">
        <v>41</v>
      </c>
      <c r="O9831" t="s">
        <v>42</v>
      </c>
      <c r="P9831" t="s">
        <v>33</v>
      </c>
      <c r="Q9831">
        <v>1</v>
      </c>
      <c r="R9831" t="s">
        <v>43</v>
      </c>
      <c r="S9831" t="s">
        <v>35</v>
      </c>
      <c r="T9831">
        <v>5.5</v>
      </c>
      <c r="U9831">
        <v>3</v>
      </c>
      <c r="V9831">
        <v>57</v>
      </c>
      <c r="W9831">
        <v>0</v>
      </c>
      <c r="X9831">
        <v>1</v>
      </c>
      <c r="Y9831" t="s">
        <v>36</v>
      </c>
    </row>
    <row r="9832" spans="1:25" x14ac:dyDescent="0.25">
      <c r="A9832" t="s">
        <v>11884</v>
      </c>
      <c r="B9832" t="s">
        <v>2367</v>
      </c>
      <c r="C9832" t="s">
        <v>82</v>
      </c>
      <c r="D9832" t="s">
        <v>28</v>
      </c>
      <c r="E9832" t="s">
        <v>27</v>
      </c>
      <c r="F9832" s="1" t="s">
        <v>21886</v>
      </c>
      <c r="G9832">
        <v>104</v>
      </c>
      <c r="H9832" t="s">
        <v>29</v>
      </c>
      <c r="I9832">
        <v>1313</v>
      </c>
      <c r="J9832">
        <v>221.24</v>
      </c>
      <c r="K9832">
        <f>Passenger_Data[[#This Row],[Price_USD]]*1</f>
        <v>221.24</v>
      </c>
      <c r="L9832">
        <v>51</v>
      </c>
      <c r="M9832" t="s">
        <v>40</v>
      </c>
      <c r="N9832" t="s">
        <v>60</v>
      </c>
      <c r="O9832" t="s">
        <v>42</v>
      </c>
      <c r="P9832" t="s">
        <v>50</v>
      </c>
      <c r="Q9832">
        <v>0</v>
      </c>
      <c r="R9832" t="s">
        <v>65</v>
      </c>
      <c r="S9832" t="s">
        <v>44</v>
      </c>
      <c r="T9832">
        <v>8.1</v>
      </c>
      <c r="U9832">
        <v>8</v>
      </c>
      <c r="V9832">
        <v>100</v>
      </c>
      <c r="W9832">
        <v>0</v>
      </c>
      <c r="X9832">
        <v>0</v>
      </c>
      <c r="Y9832" t="s">
        <v>36</v>
      </c>
    </row>
    <row r="9833" spans="1:25" x14ac:dyDescent="0.25">
      <c r="A9833" t="s">
        <v>11885</v>
      </c>
      <c r="B9833" t="s">
        <v>2488</v>
      </c>
      <c r="C9833" t="s">
        <v>54</v>
      </c>
      <c r="D9833" t="s">
        <v>59</v>
      </c>
      <c r="E9833" t="s">
        <v>64</v>
      </c>
      <c r="F9833" s="1" t="s">
        <v>21887</v>
      </c>
      <c r="G9833">
        <v>163</v>
      </c>
      <c r="H9833" t="s">
        <v>29</v>
      </c>
      <c r="I9833">
        <v>1404</v>
      </c>
      <c r="J9833">
        <v>351.02</v>
      </c>
      <c r="K9833">
        <f>Passenger_Data[[#This Row],[Price_USD]]*1</f>
        <v>351.02</v>
      </c>
      <c r="L9833">
        <v>49</v>
      </c>
      <c r="M9833" t="s">
        <v>30</v>
      </c>
      <c r="N9833" t="s">
        <v>31</v>
      </c>
      <c r="O9833" t="s">
        <v>33</v>
      </c>
      <c r="P9833" t="s">
        <v>264</v>
      </c>
      <c r="Q9833">
        <v>1</v>
      </c>
      <c r="R9833" t="s">
        <v>34</v>
      </c>
      <c r="S9833" t="s">
        <v>68</v>
      </c>
      <c r="T9833">
        <v>6.9</v>
      </c>
      <c r="U9833">
        <v>1</v>
      </c>
      <c r="V9833">
        <v>73</v>
      </c>
      <c r="W9833">
        <v>0</v>
      </c>
      <c r="X9833">
        <v>0</v>
      </c>
      <c r="Y9833" t="s">
        <v>77</v>
      </c>
    </row>
    <row r="9834" spans="1:25" x14ac:dyDescent="0.25">
      <c r="A9834" t="s">
        <v>11886</v>
      </c>
      <c r="B9834" t="s">
        <v>70</v>
      </c>
      <c r="C9834" t="s">
        <v>73</v>
      </c>
      <c r="D9834" t="s">
        <v>27</v>
      </c>
      <c r="E9834" t="s">
        <v>64</v>
      </c>
      <c r="F9834" s="1" t="s">
        <v>21888</v>
      </c>
      <c r="G9834">
        <v>161</v>
      </c>
      <c r="H9834" t="s">
        <v>29</v>
      </c>
      <c r="I9834">
        <v>713</v>
      </c>
      <c r="J9834">
        <v>552.33000000000004</v>
      </c>
      <c r="K9834">
        <f>Passenger_Data[[#This Row],[Price_USD]]*1</f>
        <v>552.33000000000004</v>
      </c>
      <c r="L9834">
        <v>74</v>
      </c>
      <c r="M9834" t="s">
        <v>30</v>
      </c>
      <c r="N9834" t="s">
        <v>41</v>
      </c>
      <c r="O9834" t="s">
        <v>33</v>
      </c>
      <c r="P9834" t="s">
        <v>83</v>
      </c>
      <c r="Q9834">
        <v>0</v>
      </c>
      <c r="R9834" t="s">
        <v>65</v>
      </c>
      <c r="S9834" t="s">
        <v>61</v>
      </c>
      <c r="T9834">
        <v>7.1</v>
      </c>
      <c r="U9834">
        <v>8</v>
      </c>
      <c r="V9834">
        <v>82</v>
      </c>
      <c r="W9834">
        <v>0</v>
      </c>
      <c r="X9834">
        <v>0</v>
      </c>
      <c r="Y9834" t="s">
        <v>45</v>
      </c>
    </row>
    <row r="9835" spans="1:25" x14ac:dyDescent="0.25">
      <c r="A9835" t="s">
        <v>11887</v>
      </c>
      <c r="B9835" t="s">
        <v>773</v>
      </c>
      <c r="C9835" t="s">
        <v>48</v>
      </c>
      <c r="D9835" t="s">
        <v>49</v>
      </c>
      <c r="E9835" t="s">
        <v>39</v>
      </c>
      <c r="F9835" s="1" t="s">
        <v>21889</v>
      </c>
      <c r="G9835">
        <v>152</v>
      </c>
      <c r="H9835" t="s">
        <v>29</v>
      </c>
      <c r="I9835">
        <v>1186</v>
      </c>
      <c r="J9835">
        <v>262.61</v>
      </c>
      <c r="K9835">
        <f>Passenger_Data[[#This Row],[Price_USD]]*1</f>
        <v>262.61</v>
      </c>
      <c r="L9835">
        <v>71</v>
      </c>
      <c r="M9835" t="s">
        <v>30</v>
      </c>
      <c r="N9835" t="s">
        <v>31</v>
      </c>
      <c r="O9835" t="s">
        <v>42</v>
      </c>
      <c r="P9835" t="s">
        <v>33</v>
      </c>
      <c r="Q9835">
        <v>3</v>
      </c>
      <c r="R9835" t="s">
        <v>65</v>
      </c>
      <c r="S9835" t="s">
        <v>35</v>
      </c>
      <c r="T9835">
        <v>6.4</v>
      </c>
      <c r="U9835">
        <v>6</v>
      </c>
      <c r="V9835">
        <v>87</v>
      </c>
      <c r="W9835">
        <v>0</v>
      </c>
      <c r="X9835">
        <v>0</v>
      </c>
      <c r="Y9835" t="s">
        <v>77</v>
      </c>
    </row>
    <row r="9836" spans="1:25" x14ac:dyDescent="0.25">
      <c r="A9836" t="s">
        <v>11888</v>
      </c>
      <c r="B9836" t="s">
        <v>7435</v>
      </c>
      <c r="C9836" t="s">
        <v>82</v>
      </c>
      <c r="D9836" t="s">
        <v>76</v>
      </c>
      <c r="E9836" t="s">
        <v>55</v>
      </c>
      <c r="F9836" s="1" t="s">
        <v>21890</v>
      </c>
      <c r="G9836">
        <v>158</v>
      </c>
      <c r="H9836" t="s">
        <v>29</v>
      </c>
      <c r="I9836">
        <v>776</v>
      </c>
      <c r="J9836">
        <v>269.76</v>
      </c>
      <c r="K9836">
        <f>Passenger_Data[[#This Row],[Price_USD]]*1</f>
        <v>269.76</v>
      </c>
      <c r="L9836">
        <v>52</v>
      </c>
      <c r="M9836" t="s">
        <v>30</v>
      </c>
      <c r="N9836" t="s">
        <v>31</v>
      </c>
      <c r="O9836" t="s">
        <v>56</v>
      </c>
      <c r="P9836" t="s">
        <v>50</v>
      </c>
      <c r="Q9836">
        <v>1</v>
      </c>
      <c r="R9836" t="s">
        <v>34</v>
      </c>
      <c r="S9836" t="s">
        <v>44</v>
      </c>
      <c r="T9836">
        <v>6.4</v>
      </c>
      <c r="U9836">
        <v>7</v>
      </c>
      <c r="V9836">
        <v>94</v>
      </c>
      <c r="W9836">
        <v>0</v>
      </c>
      <c r="X9836">
        <v>0</v>
      </c>
      <c r="Y9836" t="s">
        <v>45</v>
      </c>
    </row>
    <row r="9837" spans="1:25" x14ac:dyDescent="0.25">
      <c r="A9837" t="s">
        <v>11889</v>
      </c>
      <c r="B9837" t="s">
        <v>6352</v>
      </c>
      <c r="C9837" t="s">
        <v>26</v>
      </c>
      <c r="D9837" t="s">
        <v>28</v>
      </c>
      <c r="E9837" t="s">
        <v>28</v>
      </c>
      <c r="F9837" s="1" t="s">
        <v>21891</v>
      </c>
      <c r="G9837">
        <v>229</v>
      </c>
      <c r="H9837" t="s">
        <v>29</v>
      </c>
      <c r="I9837">
        <v>1226</v>
      </c>
      <c r="J9837">
        <v>356.75</v>
      </c>
      <c r="K9837">
        <f>Passenger_Data[[#This Row],[Price_USD]]*1</f>
        <v>356.75</v>
      </c>
      <c r="L9837">
        <v>63</v>
      </c>
      <c r="M9837" t="s">
        <v>40</v>
      </c>
      <c r="N9837" t="s">
        <v>31</v>
      </c>
      <c r="O9837" t="s">
        <v>33</v>
      </c>
      <c r="P9837" t="s">
        <v>83</v>
      </c>
      <c r="Q9837">
        <v>1</v>
      </c>
      <c r="R9837" t="s">
        <v>65</v>
      </c>
      <c r="S9837" t="s">
        <v>35</v>
      </c>
      <c r="T9837">
        <v>9.3000000000000007</v>
      </c>
      <c r="U9837">
        <v>11</v>
      </c>
      <c r="V9837">
        <v>86</v>
      </c>
      <c r="W9837">
        <v>0</v>
      </c>
      <c r="X9837">
        <v>1</v>
      </c>
      <c r="Y9837" t="s">
        <v>36</v>
      </c>
    </row>
    <row r="9838" spans="1:25" x14ac:dyDescent="0.25">
      <c r="A9838" t="s">
        <v>11890</v>
      </c>
      <c r="B9838" t="s">
        <v>7756</v>
      </c>
      <c r="C9838" t="s">
        <v>54</v>
      </c>
      <c r="D9838" t="s">
        <v>55</v>
      </c>
      <c r="E9838" t="s">
        <v>55</v>
      </c>
      <c r="F9838" s="1" t="s">
        <v>21892</v>
      </c>
      <c r="G9838">
        <v>155</v>
      </c>
      <c r="H9838" t="s">
        <v>29</v>
      </c>
      <c r="I9838">
        <v>1391</v>
      </c>
      <c r="J9838">
        <v>327.85</v>
      </c>
      <c r="K9838">
        <f>Passenger_Data[[#This Row],[Price_USD]]*1</f>
        <v>327.85</v>
      </c>
      <c r="L9838">
        <v>24</v>
      </c>
      <c r="M9838" t="s">
        <v>30</v>
      </c>
      <c r="N9838" t="s">
        <v>31</v>
      </c>
      <c r="O9838" t="s">
        <v>42</v>
      </c>
      <c r="P9838" t="s">
        <v>33</v>
      </c>
      <c r="Q9838">
        <v>0</v>
      </c>
      <c r="R9838" t="s">
        <v>51</v>
      </c>
      <c r="S9838" t="s">
        <v>44</v>
      </c>
      <c r="T9838">
        <v>8.1</v>
      </c>
      <c r="U9838">
        <v>10</v>
      </c>
      <c r="V9838">
        <v>88</v>
      </c>
      <c r="W9838">
        <v>0</v>
      </c>
      <c r="X9838">
        <v>1</v>
      </c>
      <c r="Y9838" t="s">
        <v>77</v>
      </c>
    </row>
    <row r="9839" spans="1:25" x14ac:dyDescent="0.25">
      <c r="A9839" t="s">
        <v>11891</v>
      </c>
      <c r="B9839" t="s">
        <v>367</v>
      </c>
      <c r="C9839" t="s">
        <v>48</v>
      </c>
      <c r="D9839" t="s">
        <v>55</v>
      </c>
      <c r="E9839" t="s">
        <v>27</v>
      </c>
      <c r="F9839" s="1" t="s">
        <v>21893</v>
      </c>
      <c r="G9839">
        <v>214</v>
      </c>
      <c r="H9839" t="s">
        <v>29</v>
      </c>
      <c r="I9839">
        <v>754</v>
      </c>
      <c r="J9839">
        <v>330.03</v>
      </c>
      <c r="K9839">
        <f>Passenger_Data[[#This Row],[Price_USD]]*1</f>
        <v>330.03</v>
      </c>
      <c r="L9839">
        <v>26</v>
      </c>
      <c r="M9839" t="s">
        <v>30</v>
      </c>
      <c r="N9839" t="s">
        <v>31</v>
      </c>
      <c r="O9839" t="s">
        <v>33</v>
      </c>
      <c r="P9839" t="s">
        <v>33</v>
      </c>
      <c r="Q9839">
        <v>1</v>
      </c>
      <c r="R9839" t="s">
        <v>65</v>
      </c>
      <c r="S9839" t="s">
        <v>44</v>
      </c>
      <c r="T9839">
        <v>7.3</v>
      </c>
      <c r="U9839">
        <v>5</v>
      </c>
      <c r="V9839">
        <v>83</v>
      </c>
      <c r="W9839">
        <v>0</v>
      </c>
      <c r="X9839">
        <v>0</v>
      </c>
      <c r="Y9839" t="s">
        <v>77</v>
      </c>
    </row>
    <row r="9840" spans="1:25" x14ac:dyDescent="0.25">
      <c r="A9840" t="s">
        <v>11892</v>
      </c>
      <c r="B9840" t="s">
        <v>3153</v>
      </c>
      <c r="C9840" t="s">
        <v>54</v>
      </c>
      <c r="D9840" t="s">
        <v>64</v>
      </c>
      <c r="E9840" t="s">
        <v>27</v>
      </c>
      <c r="F9840" s="1" t="s">
        <v>21894</v>
      </c>
      <c r="G9840">
        <v>239</v>
      </c>
      <c r="H9840" t="s">
        <v>29</v>
      </c>
      <c r="I9840">
        <v>1190</v>
      </c>
      <c r="J9840">
        <v>387.74</v>
      </c>
      <c r="K9840">
        <f>Passenger_Data[[#This Row],[Price_USD]]*1</f>
        <v>387.74</v>
      </c>
      <c r="L9840">
        <v>40</v>
      </c>
      <c r="M9840" t="s">
        <v>30</v>
      </c>
      <c r="N9840" t="s">
        <v>41</v>
      </c>
      <c r="O9840" t="s">
        <v>32</v>
      </c>
      <c r="P9840" t="s">
        <v>50</v>
      </c>
      <c r="Q9840">
        <v>4</v>
      </c>
      <c r="R9840" t="s">
        <v>51</v>
      </c>
      <c r="S9840" t="s">
        <v>68</v>
      </c>
      <c r="T9840">
        <v>5.0999999999999996</v>
      </c>
      <c r="U9840">
        <v>3</v>
      </c>
      <c r="V9840">
        <v>37</v>
      </c>
      <c r="W9840">
        <v>0</v>
      </c>
      <c r="X9840">
        <v>0</v>
      </c>
      <c r="Y9840" t="s">
        <v>77</v>
      </c>
    </row>
    <row r="9841" spans="1:25" x14ac:dyDescent="0.25">
      <c r="A9841" t="s">
        <v>11893</v>
      </c>
      <c r="B9841" t="s">
        <v>3672</v>
      </c>
      <c r="C9841" t="s">
        <v>73</v>
      </c>
      <c r="D9841" t="s">
        <v>64</v>
      </c>
      <c r="E9841" t="s">
        <v>28</v>
      </c>
      <c r="F9841" s="1" t="s">
        <v>21895</v>
      </c>
      <c r="G9841">
        <v>82</v>
      </c>
      <c r="H9841" t="s">
        <v>29</v>
      </c>
      <c r="I9841">
        <v>1707</v>
      </c>
      <c r="J9841">
        <v>269.60000000000002</v>
      </c>
      <c r="K9841">
        <f>Passenger_Data[[#This Row],[Price_USD]]*1</f>
        <v>269.60000000000002</v>
      </c>
      <c r="L9841">
        <v>45</v>
      </c>
      <c r="M9841" t="s">
        <v>30</v>
      </c>
      <c r="N9841" t="s">
        <v>41</v>
      </c>
      <c r="O9841" t="s">
        <v>56</v>
      </c>
      <c r="P9841" t="s">
        <v>50</v>
      </c>
      <c r="Q9841">
        <v>1</v>
      </c>
      <c r="R9841" t="s">
        <v>34</v>
      </c>
      <c r="S9841" t="s">
        <v>68</v>
      </c>
      <c r="T9841">
        <v>6.8</v>
      </c>
      <c r="U9841">
        <v>12</v>
      </c>
      <c r="V9841">
        <v>113</v>
      </c>
      <c r="W9841">
        <v>0</v>
      </c>
      <c r="X9841">
        <v>0</v>
      </c>
      <c r="Y9841" t="s">
        <v>77</v>
      </c>
    </row>
    <row r="9842" spans="1:25" x14ac:dyDescent="0.25">
      <c r="A9842" t="s">
        <v>11894</v>
      </c>
      <c r="B9842" t="s">
        <v>8025</v>
      </c>
      <c r="C9842" t="s">
        <v>54</v>
      </c>
      <c r="D9842" t="s">
        <v>28</v>
      </c>
      <c r="E9842" t="s">
        <v>55</v>
      </c>
      <c r="F9842" s="1" t="s">
        <v>21896</v>
      </c>
      <c r="G9842">
        <v>160</v>
      </c>
      <c r="H9842" t="s">
        <v>86</v>
      </c>
      <c r="I9842">
        <v>717</v>
      </c>
      <c r="J9842">
        <v>347.84</v>
      </c>
      <c r="K9842">
        <f>Passenger_Data[[#This Row],[Price_USD]]*1</f>
        <v>347.84</v>
      </c>
      <c r="L9842">
        <v>29</v>
      </c>
      <c r="M9842" t="s">
        <v>40</v>
      </c>
      <c r="N9842" t="s">
        <v>31</v>
      </c>
      <c r="O9842" t="s">
        <v>56</v>
      </c>
      <c r="P9842" t="s">
        <v>50</v>
      </c>
      <c r="Q9842">
        <v>1</v>
      </c>
      <c r="R9842" t="s">
        <v>65</v>
      </c>
      <c r="S9842" t="s">
        <v>61</v>
      </c>
      <c r="T9842">
        <v>7.7</v>
      </c>
      <c r="U9842">
        <v>4</v>
      </c>
      <c r="V9842">
        <v>77</v>
      </c>
      <c r="W9842">
        <v>0</v>
      </c>
      <c r="X9842">
        <v>0</v>
      </c>
      <c r="Y9842" t="s">
        <v>45</v>
      </c>
    </row>
    <row r="9843" spans="1:25" x14ac:dyDescent="0.25">
      <c r="A9843" t="s">
        <v>11895</v>
      </c>
      <c r="B9843" t="s">
        <v>3246</v>
      </c>
      <c r="C9843" t="s">
        <v>73</v>
      </c>
      <c r="D9843" t="s">
        <v>55</v>
      </c>
      <c r="E9843" t="s">
        <v>59</v>
      </c>
      <c r="F9843" s="1" t="s">
        <v>21897</v>
      </c>
      <c r="G9843">
        <v>252</v>
      </c>
      <c r="H9843" t="s">
        <v>29</v>
      </c>
      <c r="I9843">
        <v>1237</v>
      </c>
      <c r="J9843">
        <v>331.12</v>
      </c>
      <c r="K9843">
        <f>Passenger_Data[[#This Row],[Price_USD]]*1</f>
        <v>331.12</v>
      </c>
      <c r="L9843">
        <v>20</v>
      </c>
      <c r="M9843" t="s">
        <v>40</v>
      </c>
      <c r="N9843" t="s">
        <v>41</v>
      </c>
      <c r="O9843" t="s">
        <v>56</v>
      </c>
      <c r="P9843" t="s">
        <v>50</v>
      </c>
      <c r="Q9843">
        <v>0</v>
      </c>
      <c r="R9843" t="s">
        <v>51</v>
      </c>
      <c r="S9843" t="s">
        <v>68</v>
      </c>
      <c r="T9843">
        <v>8.3000000000000007</v>
      </c>
      <c r="U9843">
        <v>6</v>
      </c>
      <c r="V9843">
        <v>111</v>
      </c>
      <c r="W9843">
        <v>0</v>
      </c>
      <c r="X9843">
        <v>0</v>
      </c>
      <c r="Y9843" t="s">
        <v>45</v>
      </c>
    </row>
    <row r="9844" spans="1:25" x14ac:dyDescent="0.25">
      <c r="A9844" t="s">
        <v>11896</v>
      </c>
      <c r="B9844" t="s">
        <v>562</v>
      </c>
      <c r="C9844" t="s">
        <v>48</v>
      </c>
      <c r="D9844" t="s">
        <v>55</v>
      </c>
      <c r="E9844" t="s">
        <v>59</v>
      </c>
      <c r="F9844" s="1" t="s">
        <v>21898</v>
      </c>
      <c r="G9844">
        <v>140</v>
      </c>
      <c r="H9844" t="s">
        <v>29</v>
      </c>
      <c r="I9844">
        <v>1262</v>
      </c>
      <c r="J9844">
        <v>531.9</v>
      </c>
      <c r="K9844">
        <f>Passenger_Data[[#This Row],[Price_USD]]*1</f>
        <v>531.9</v>
      </c>
      <c r="L9844">
        <v>52</v>
      </c>
      <c r="M9844" t="s">
        <v>30</v>
      </c>
      <c r="N9844" t="s">
        <v>31</v>
      </c>
      <c r="O9844" t="s">
        <v>42</v>
      </c>
      <c r="P9844" t="s">
        <v>50</v>
      </c>
      <c r="Q9844">
        <v>0</v>
      </c>
      <c r="R9844" t="s">
        <v>43</v>
      </c>
      <c r="S9844" t="s">
        <v>61</v>
      </c>
      <c r="T9844">
        <v>6.5</v>
      </c>
      <c r="U9844">
        <v>2</v>
      </c>
      <c r="V9844">
        <v>58</v>
      </c>
      <c r="W9844">
        <v>0</v>
      </c>
      <c r="X9844">
        <v>0</v>
      </c>
      <c r="Y9844" t="s">
        <v>36</v>
      </c>
    </row>
    <row r="9845" spans="1:25" x14ac:dyDescent="0.25">
      <c r="A9845" t="s">
        <v>11897</v>
      </c>
      <c r="B9845" t="s">
        <v>388</v>
      </c>
      <c r="C9845" t="s">
        <v>48</v>
      </c>
      <c r="D9845" t="s">
        <v>55</v>
      </c>
      <c r="E9845" t="s">
        <v>28</v>
      </c>
      <c r="F9845" s="1" t="s">
        <v>21899</v>
      </c>
      <c r="G9845">
        <v>183</v>
      </c>
      <c r="H9845" t="s">
        <v>29</v>
      </c>
      <c r="I9845">
        <v>1274</v>
      </c>
      <c r="J9845">
        <v>255.57</v>
      </c>
      <c r="K9845">
        <f>Passenger_Data[[#This Row],[Price_USD]]*1</f>
        <v>255.57</v>
      </c>
      <c r="L9845">
        <v>60</v>
      </c>
      <c r="M9845" t="s">
        <v>40</v>
      </c>
      <c r="N9845" t="s">
        <v>41</v>
      </c>
      <c r="O9845" t="s">
        <v>56</v>
      </c>
      <c r="P9845" t="s">
        <v>50</v>
      </c>
      <c r="Q9845">
        <v>0</v>
      </c>
      <c r="R9845" t="s">
        <v>65</v>
      </c>
      <c r="S9845" t="s">
        <v>35</v>
      </c>
      <c r="T9845">
        <v>4.3</v>
      </c>
      <c r="U9845">
        <v>5</v>
      </c>
      <c r="V9845">
        <v>116</v>
      </c>
      <c r="W9845">
        <v>0</v>
      </c>
      <c r="X9845">
        <v>0</v>
      </c>
      <c r="Y9845" t="s">
        <v>45</v>
      </c>
    </row>
    <row r="9846" spans="1:25" x14ac:dyDescent="0.25">
      <c r="A9846" t="s">
        <v>11898</v>
      </c>
      <c r="B9846" t="s">
        <v>1552</v>
      </c>
      <c r="C9846" t="s">
        <v>73</v>
      </c>
      <c r="D9846" t="s">
        <v>55</v>
      </c>
      <c r="E9846" t="s">
        <v>27</v>
      </c>
      <c r="F9846" s="1" t="s">
        <v>21900</v>
      </c>
      <c r="G9846">
        <v>164</v>
      </c>
      <c r="H9846" t="s">
        <v>29</v>
      </c>
      <c r="I9846">
        <v>720</v>
      </c>
      <c r="J9846">
        <v>327.54000000000002</v>
      </c>
      <c r="K9846">
        <f>Passenger_Data[[#This Row],[Price_USD]]*1</f>
        <v>327.54000000000002</v>
      </c>
      <c r="L9846">
        <v>32</v>
      </c>
      <c r="M9846" t="s">
        <v>30</v>
      </c>
      <c r="N9846" t="s">
        <v>41</v>
      </c>
      <c r="O9846" t="s">
        <v>33</v>
      </c>
      <c r="P9846" t="s">
        <v>50</v>
      </c>
      <c r="Q9846">
        <v>0</v>
      </c>
      <c r="R9846" t="s">
        <v>65</v>
      </c>
      <c r="S9846" t="s">
        <v>35</v>
      </c>
      <c r="T9846">
        <v>6.1</v>
      </c>
      <c r="U9846">
        <v>0</v>
      </c>
      <c r="V9846">
        <v>65</v>
      </c>
      <c r="W9846">
        <v>0</v>
      </c>
      <c r="X9846">
        <v>1</v>
      </c>
      <c r="Y9846" t="s">
        <v>77</v>
      </c>
    </row>
    <row r="9847" spans="1:25" x14ac:dyDescent="0.25">
      <c r="A9847" t="s">
        <v>11899</v>
      </c>
      <c r="B9847" t="s">
        <v>831</v>
      </c>
      <c r="C9847" t="s">
        <v>73</v>
      </c>
      <c r="D9847" t="s">
        <v>59</v>
      </c>
      <c r="E9847" t="s">
        <v>55</v>
      </c>
      <c r="F9847" s="1" t="s">
        <v>21901</v>
      </c>
      <c r="G9847">
        <v>226</v>
      </c>
      <c r="H9847" t="s">
        <v>29</v>
      </c>
      <c r="I9847">
        <v>1454</v>
      </c>
      <c r="J9847">
        <v>190.63</v>
      </c>
      <c r="K9847">
        <f>Passenger_Data[[#This Row],[Price_USD]]*1</f>
        <v>190.63</v>
      </c>
      <c r="L9847">
        <v>37</v>
      </c>
      <c r="M9847" t="s">
        <v>40</v>
      </c>
      <c r="N9847" t="s">
        <v>41</v>
      </c>
      <c r="O9847" t="s">
        <v>33</v>
      </c>
      <c r="P9847" t="s">
        <v>50</v>
      </c>
      <c r="Q9847">
        <v>0</v>
      </c>
      <c r="R9847" t="s">
        <v>65</v>
      </c>
      <c r="S9847" t="s">
        <v>35</v>
      </c>
      <c r="T9847">
        <v>6.7</v>
      </c>
      <c r="U9847">
        <v>2</v>
      </c>
      <c r="V9847">
        <v>47</v>
      </c>
      <c r="W9847">
        <v>0</v>
      </c>
      <c r="X9847">
        <v>0</v>
      </c>
      <c r="Y9847" t="s">
        <v>45</v>
      </c>
    </row>
    <row r="9848" spans="1:25" x14ac:dyDescent="0.25">
      <c r="A9848" t="s">
        <v>11900</v>
      </c>
      <c r="B9848" t="s">
        <v>7310</v>
      </c>
      <c r="C9848" t="s">
        <v>26</v>
      </c>
      <c r="D9848" t="s">
        <v>27</v>
      </c>
      <c r="E9848" t="s">
        <v>28</v>
      </c>
      <c r="F9848" s="1" t="s">
        <v>21902</v>
      </c>
      <c r="G9848">
        <v>122</v>
      </c>
      <c r="H9848" t="s">
        <v>29</v>
      </c>
      <c r="I9848">
        <v>1417</v>
      </c>
      <c r="J9848">
        <v>502.4</v>
      </c>
      <c r="K9848">
        <f>Passenger_Data[[#This Row],[Price_USD]]*1</f>
        <v>502.4</v>
      </c>
      <c r="L9848">
        <v>45</v>
      </c>
      <c r="M9848" t="s">
        <v>30</v>
      </c>
      <c r="N9848" t="s">
        <v>41</v>
      </c>
      <c r="O9848" t="s">
        <v>33</v>
      </c>
      <c r="P9848" t="s">
        <v>50</v>
      </c>
      <c r="Q9848">
        <v>0</v>
      </c>
      <c r="R9848" t="s">
        <v>43</v>
      </c>
      <c r="S9848" t="s">
        <v>35</v>
      </c>
      <c r="T9848">
        <v>6.9</v>
      </c>
      <c r="U9848">
        <v>8</v>
      </c>
      <c r="V9848">
        <v>110</v>
      </c>
      <c r="W9848">
        <v>0</v>
      </c>
      <c r="X9848">
        <v>0</v>
      </c>
      <c r="Y9848" t="s">
        <v>77</v>
      </c>
    </row>
    <row r="9849" spans="1:25" x14ac:dyDescent="0.25">
      <c r="A9849" t="s">
        <v>11901</v>
      </c>
      <c r="B9849" t="s">
        <v>502</v>
      </c>
      <c r="C9849" t="s">
        <v>26</v>
      </c>
      <c r="D9849" t="s">
        <v>39</v>
      </c>
      <c r="E9849" t="s">
        <v>49</v>
      </c>
      <c r="F9849" s="1" t="s">
        <v>21903</v>
      </c>
      <c r="G9849">
        <v>120</v>
      </c>
      <c r="H9849" t="s">
        <v>86</v>
      </c>
      <c r="I9849">
        <v>1193</v>
      </c>
      <c r="J9849">
        <v>397.01</v>
      </c>
      <c r="K9849">
        <f>Passenger_Data[[#This Row],[Price_USD]]*1</f>
        <v>397.01</v>
      </c>
      <c r="L9849">
        <v>74</v>
      </c>
      <c r="M9849" t="s">
        <v>30</v>
      </c>
      <c r="N9849" t="s">
        <v>41</v>
      </c>
      <c r="O9849" t="s">
        <v>42</v>
      </c>
      <c r="P9849" t="s">
        <v>83</v>
      </c>
      <c r="Q9849">
        <v>0</v>
      </c>
      <c r="R9849" t="s">
        <v>65</v>
      </c>
      <c r="S9849" t="s">
        <v>61</v>
      </c>
      <c r="T9849">
        <v>7.6</v>
      </c>
      <c r="U9849">
        <v>2</v>
      </c>
      <c r="V9849">
        <v>45</v>
      </c>
      <c r="W9849">
        <v>0</v>
      </c>
      <c r="X9849">
        <v>1</v>
      </c>
      <c r="Y9849" t="s">
        <v>45</v>
      </c>
    </row>
    <row r="9850" spans="1:25" x14ac:dyDescent="0.25">
      <c r="A9850" t="s">
        <v>11902</v>
      </c>
      <c r="B9850" t="s">
        <v>231</v>
      </c>
      <c r="C9850" t="s">
        <v>73</v>
      </c>
      <c r="D9850" t="s">
        <v>59</v>
      </c>
      <c r="E9850" t="s">
        <v>27</v>
      </c>
      <c r="F9850" s="1" t="s">
        <v>21904</v>
      </c>
      <c r="G9850">
        <v>214</v>
      </c>
      <c r="H9850" t="s">
        <v>29</v>
      </c>
      <c r="I9850">
        <v>1366</v>
      </c>
      <c r="J9850">
        <v>327.20999999999998</v>
      </c>
      <c r="K9850">
        <f>Passenger_Data[[#This Row],[Price_USD]]*1</f>
        <v>327.20999999999998</v>
      </c>
      <c r="L9850">
        <v>31</v>
      </c>
      <c r="M9850" t="s">
        <v>40</v>
      </c>
      <c r="N9850" t="s">
        <v>31</v>
      </c>
      <c r="O9850" t="s">
        <v>33</v>
      </c>
      <c r="P9850" t="s">
        <v>83</v>
      </c>
      <c r="Q9850">
        <v>1</v>
      </c>
      <c r="R9850" t="s">
        <v>65</v>
      </c>
      <c r="S9850" t="s">
        <v>35</v>
      </c>
      <c r="T9850">
        <v>6.1</v>
      </c>
      <c r="U9850">
        <v>17</v>
      </c>
      <c r="V9850">
        <v>55</v>
      </c>
      <c r="W9850">
        <v>0</v>
      </c>
      <c r="X9850">
        <v>0</v>
      </c>
      <c r="Y9850" t="s">
        <v>36</v>
      </c>
    </row>
    <row r="9851" spans="1:25" x14ac:dyDescent="0.25">
      <c r="A9851" t="s">
        <v>11903</v>
      </c>
      <c r="B9851" t="s">
        <v>5770</v>
      </c>
      <c r="C9851" t="s">
        <v>54</v>
      </c>
      <c r="D9851" t="s">
        <v>55</v>
      </c>
      <c r="E9851" t="s">
        <v>49</v>
      </c>
      <c r="F9851" s="1" t="s">
        <v>21905</v>
      </c>
      <c r="G9851">
        <v>216</v>
      </c>
      <c r="H9851" t="s">
        <v>29</v>
      </c>
      <c r="I9851">
        <v>629</v>
      </c>
      <c r="J9851">
        <v>147.06</v>
      </c>
      <c r="K9851">
        <f>Passenger_Data[[#This Row],[Price_USD]]*1</f>
        <v>147.06</v>
      </c>
      <c r="L9851">
        <v>57</v>
      </c>
      <c r="M9851" t="s">
        <v>30</v>
      </c>
      <c r="N9851" t="s">
        <v>31</v>
      </c>
      <c r="O9851" t="s">
        <v>42</v>
      </c>
      <c r="P9851" t="s">
        <v>50</v>
      </c>
      <c r="Q9851">
        <v>1</v>
      </c>
      <c r="R9851" t="s">
        <v>65</v>
      </c>
      <c r="S9851" t="s">
        <v>68</v>
      </c>
      <c r="T9851">
        <v>7.8</v>
      </c>
      <c r="U9851">
        <v>3</v>
      </c>
      <c r="V9851">
        <v>7</v>
      </c>
      <c r="W9851">
        <v>0</v>
      </c>
      <c r="X9851">
        <v>0</v>
      </c>
      <c r="Y9851" t="s">
        <v>77</v>
      </c>
    </row>
    <row r="9852" spans="1:25" x14ac:dyDescent="0.25">
      <c r="A9852" t="s">
        <v>11904</v>
      </c>
      <c r="B9852" t="s">
        <v>3901</v>
      </c>
      <c r="C9852" t="s">
        <v>26</v>
      </c>
      <c r="D9852" t="s">
        <v>27</v>
      </c>
      <c r="E9852" t="s">
        <v>64</v>
      </c>
      <c r="F9852" s="1" t="s">
        <v>21906</v>
      </c>
      <c r="G9852">
        <v>241</v>
      </c>
      <c r="H9852" t="s">
        <v>29</v>
      </c>
      <c r="I9852">
        <v>1682</v>
      </c>
      <c r="J9852">
        <v>145.03</v>
      </c>
      <c r="K9852">
        <f>Passenger_Data[[#This Row],[Price_USD]]*1</f>
        <v>145.03</v>
      </c>
      <c r="L9852">
        <v>36</v>
      </c>
      <c r="M9852" t="s">
        <v>30</v>
      </c>
      <c r="N9852" t="s">
        <v>41</v>
      </c>
      <c r="O9852" t="s">
        <v>42</v>
      </c>
      <c r="P9852" t="s">
        <v>50</v>
      </c>
      <c r="Q9852">
        <v>1</v>
      </c>
      <c r="R9852" t="s">
        <v>65</v>
      </c>
      <c r="S9852" t="s">
        <v>61</v>
      </c>
      <c r="T9852">
        <v>6.3</v>
      </c>
      <c r="U9852">
        <v>3</v>
      </c>
      <c r="V9852">
        <v>14</v>
      </c>
      <c r="W9852">
        <v>0</v>
      </c>
      <c r="X9852">
        <v>0</v>
      </c>
      <c r="Y9852" t="s">
        <v>77</v>
      </c>
    </row>
    <row r="9853" spans="1:25" x14ac:dyDescent="0.25">
      <c r="A9853" t="s">
        <v>11905</v>
      </c>
      <c r="B9853" t="s">
        <v>5224</v>
      </c>
      <c r="C9853" t="s">
        <v>82</v>
      </c>
      <c r="D9853" t="s">
        <v>64</v>
      </c>
      <c r="E9853" t="s">
        <v>49</v>
      </c>
      <c r="F9853" s="1" t="s">
        <v>21907</v>
      </c>
      <c r="G9853">
        <v>151</v>
      </c>
      <c r="H9853" t="s">
        <v>29</v>
      </c>
      <c r="I9853">
        <v>1146</v>
      </c>
      <c r="J9853">
        <v>238.87</v>
      </c>
      <c r="K9853">
        <f>Passenger_Data[[#This Row],[Price_USD]]*1</f>
        <v>238.87</v>
      </c>
      <c r="L9853">
        <v>66</v>
      </c>
      <c r="M9853" t="s">
        <v>30</v>
      </c>
      <c r="N9853" t="s">
        <v>60</v>
      </c>
      <c r="O9853" t="s">
        <v>42</v>
      </c>
      <c r="P9853" t="s">
        <v>83</v>
      </c>
      <c r="Q9853">
        <v>1</v>
      </c>
      <c r="R9853" t="s">
        <v>51</v>
      </c>
      <c r="S9853" t="s">
        <v>35</v>
      </c>
      <c r="T9853">
        <v>7.5</v>
      </c>
      <c r="U9853">
        <v>4</v>
      </c>
      <c r="V9853">
        <v>73</v>
      </c>
      <c r="W9853">
        <v>0</v>
      </c>
      <c r="X9853">
        <v>0</v>
      </c>
      <c r="Y9853" t="s">
        <v>36</v>
      </c>
    </row>
    <row r="9854" spans="1:25" x14ac:dyDescent="0.25">
      <c r="A9854" t="s">
        <v>11906</v>
      </c>
      <c r="B9854" t="s">
        <v>5522</v>
      </c>
      <c r="C9854" t="s">
        <v>73</v>
      </c>
      <c r="D9854" t="s">
        <v>49</v>
      </c>
      <c r="E9854" t="s">
        <v>27</v>
      </c>
      <c r="F9854" s="1" t="s">
        <v>21908</v>
      </c>
      <c r="G9854">
        <v>187</v>
      </c>
      <c r="H9854" t="s">
        <v>29</v>
      </c>
      <c r="I9854">
        <v>1376</v>
      </c>
      <c r="J9854">
        <v>286.29000000000002</v>
      </c>
      <c r="K9854">
        <f>Passenger_Data[[#This Row],[Price_USD]]*1</f>
        <v>286.29000000000002</v>
      </c>
      <c r="L9854">
        <v>29</v>
      </c>
      <c r="M9854" t="s">
        <v>40</v>
      </c>
      <c r="N9854" t="s">
        <v>60</v>
      </c>
      <c r="O9854" t="s">
        <v>32</v>
      </c>
      <c r="P9854" t="s">
        <v>33</v>
      </c>
      <c r="Q9854">
        <v>0</v>
      </c>
      <c r="R9854" t="s">
        <v>65</v>
      </c>
      <c r="S9854" t="s">
        <v>61</v>
      </c>
      <c r="T9854">
        <v>7.4</v>
      </c>
      <c r="U9854">
        <v>22</v>
      </c>
      <c r="V9854">
        <v>80</v>
      </c>
      <c r="W9854">
        <v>0</v>
      </c>
      <c r="X9854">
        <v>0</v>
      </c>
      <c r="Y9854" t="s">
        <v>77</v>
      </c>
    </row>
    <row r="9855" spans="1:25" x14ac:dyDescent="0.25">
      <c r="A9855" t="s">
        <v>11907</v>
      </c>
      <c r="B9855" t="s">
        <v>1862</v>
      </c>
      <c r="C9855" t="s">
        <v>48</v>
      </c>
      <c r="D9855" t="s">
        <v>76</v>
      </c>
      <c r="E9855" t="s">
        <v>28</v>
      </c>
      <c r="F9855" s="1" t="s">
        <v>21909</v>
      </c>
      <c r="G9855">
        <v>201</v>
      </c>
      <c r="H9855" t="s">
        <v>29</v>
      </c>
      <c r="I9855">
        <v>1191</v>
      </c>
      <c r="J9855">
        <v>343.41</v>
      </c>
      <c r="K9855">
        <f>Passenger_Data[[#This Row],[Price_USD]]*1</f>
        <v>343.41</v>
      </c>
      <c r="L9855">
        <v>20</v>
      </c>
      <c r="M9855" t="s">
        <v>40</v>
      </c>
      <c r="N9855" t="s">
        <v>41</v>
      </c>
      <c r="O9855" t="s">
        <v>32</v>
      </c>
      <c r="P9855" t="s">
        <v>50</v>
      </c>
      <c r="Q9855">
        <v>1</v>
      </c>
      <c r="R9855" t="s">
        <v>51</v>
      </c>
      <c r="S9855" t="s">
        <v>35</v>
      </c>
      <c r="T9855">
        <v>6.9</v>
      </c>
      <c r="U9855">
        <v>3</v>
      </c>
      <c r="V9855">
        <v>70</v>
      </c>
      <c r="W9855">
        <v>0</v>
      </c>
      <c r="X9855">
        <v>0</v>
      </c>
      <c r="Y9855" t="s">
        <v>77</v>
      </c>
    </row>
    <row r="9856" spans="1:25" x14ac:dyDescent="0.25">
      <c r="A9856" t="s">
        <v>11908</v>
      </c>
      <c r="B9856" t="s">
        <v>2255</v>
      </c>
      <c r="C9856" t="s">
        <v>73</v>
      </c>
      <c r="D9856" t="s">
        <v>55</v>
      </c>
      <c r="E9856" t="s">
        <v>39</v>
      </c>
      <c r="F9856" s="1" t="s">
        <v>21910</v>
      </c>
      <c r="G9856">
        <v>169</v>
      </c>
      <c r="H9856" t="s">
        <v>86</v>
      </c>
      <c r="I9856">
        <v>1333</v>
      </c>
      <c r="J9856">
        <v>315.27999999999997</v>
      </c>
      <c r="K9856">
        <f>Passenger_Data[[#This Row],[Price_USD]]*1</f>
        <v>315.27999999999997</v>
      </c>
      <c r="L9856">
        <v>77</v>
      </c>
      <c r="M9856" t="s">
        <v>40</v>
      </c>
      <c r="N9856" t="s">
        <v>31</v>
      </c>
      <c r="O9856" t="s">
        <v>42</v>
      </c>
      <c r="P9856" t="s">
        <v>83</v>
      </c>
      <c r="Q9856">
        <v>1</v>
      </c>
      <c r="R9856" t="s">
        <v>65</v>
      </c>
      <c r="S9856" t="s">
        <v>35</v>
      </c>
      <c r="T9856">
        <v>5.8</v>
      </c>
      <c r="U9856">
        <v>7</v>
      </c>
      <c r="V9856">
        <v>15</v>
      </c>
      <c r="W9856">
        <v>0</v>
      </c>
      <c r="X9856">
        <v>0</v>
      </c>
      <c r="Y9856" t="s">
        <v>77</v>
      </c>
    </row>
    <row r="9857" spans="1:25" x14ac:dyDescent="0.25">
      <c r="A9857" t="s">
        <v>11909</v>
      </c>
      <c r="B9857" t="s">
        <v>253</v>
      </c>
      <c r="C9857" t="s">
        <v>54</v>
      </c>
      <c r="D9857" t="s">
        <v>39</v>
      </c>
      <c r="E9857" t="s">
        <v>39</v>
      </c>
      <c r="F9857" s="1" t="s">
        <v>21911</v>
      </c>
      <c r="G9857">
        <v>65</v>
      </c>
      <c r="H9857" t="s">
        <v>29</v>
      </c>
      <c r="I9857">
        <v>918</v>
      </c>
      <c r="J9857">
        <v>261.44</v>
      </c>
      <c r="K9857">
        <f>Passenger_Data[[#This Row],[Price_USD]]*1</f>
        <v>261.44</v>
      </c>
      <c r="L9857">
        <v>18</v>
      </c>
      <c r="M9857" t="s">
        <v>40</v>
      </c>
      <c r="N9857" t="s">
        <v>31</v>
      </c>
      <c r="O9857" t="s">
        <v>42</v>
      </c>
      <c r="P9857" t="s">
        <v>83</v>
      </c>
      <c r="Q9857">
        <v>0</v>
      </c>
      <c r="R9857" t="s">
        <v>65</v>
      </c>
      <c r="S9857" t="s">
        <v>61</v>
      </c>
      <c r="T9857">
        <v>10</v>
      </c>
      <c r="U9857">
        <v>2</v>
      </c>
      <c r="V9857">
        <v>112</v>
      </c>
      <c r="W9857">
        <v>0</v>
      </c>
      <c r="X9857">
        <v>0</v>
      </c>
      <c r="Y9857" t="s">
        <v>45</v>
      </c>
    </row>
    <row r="9858" spans="1:25" x14ac:dyDescent="0.25">
      <c r="A9858" t="s">
        <v>11910</v>
      </c>
      <c r="B9858" t="s">
        <v>4311</v>
      </c>
      <c r="C9858" t="s">
        <v>73</v>
      </c>
      <c r="D9858" t="s">
        <v>39</v>
      </c>
      <c r="E9858" t="s">
        <v>64</v>
      </c>
      <c r="F9858" s="1" t="s">
        <v>21912</v>
      </c>
      <c r="G9858">
        <v>76</v>
      </c>
      <c r="H9858" t="s">
        <v>29</v>
      </c>
      <c r="I9858">
        <v>940</v>
      </c>
      <c r="J9858">
        <v>406.79</v>
      </c>
      <c r="K9858">
        <f>Passenger_Data[[#This Row],[Price_USD]]*1</f>
        <v>406.79</v>
      </c>
      <c r="L9858">
        <v>62</v>
      </c>
      <c r="M9858" t="s">
        <v>30</v>
      </c>
      <c r="N9858" t="s">
        <v>31</v>
      </c>
      <c r="O9858" t="s">
        <v>42</v>
      </c>
      <c r="P9858" t="s">
        <v>264</v>
      </c>
      <c r="Q9858">
        <v>0</v>
      </c>
      <c r="R9858" t="s">
        <v>51</v>
      </c>
      <c r="S9858" t="s">
        <v>44</v>
      </c>
      <c r="T9858">
        <v>7.6</v>
      </c>
      <c r="U9858">
        <v>8</v>
      </c>
      <c r="V9858">
        <v>87</v>
      </c>
      <c r="W9858">
        <v>0</v>
      </c>
      <c r="X9858">
        <v>0</v>
      </c>
      <c r="Y9858" t="s">
        <v>36</v>
      </c>
    </row>
    <row r="9859" spans="1:25" x14ac:dyDescent="0.25">
      <c r="A9859" t="s">
        <v>11911</v>
      </c>
      <c r="B9859" t="s">
        <v>1124</v>
      </c>
      <c r="C9859" t="s">
        <v>82</v>
      </c>
      <c r="D9859" t="s">
        <v>27</v>
      </c>
      <c r="E9859" t="s">
        <v>59</v>
      </c>
      <c r="F9859" s="1" t="s">
        <v>21913</v>
      </c>
      <c r="G9859">
        <v>190</v>
      </c>
      <c r="H9859" t="s">
        <v>29</v>
      </c>
      <c r="I9859">
        <v>1197</v>
      </c>
      <c r="J9859">
        <v>275.89999999999998</v>
      </c>
      <c r="K9859">
        <f>Passenger_Data[[#This Row],[Price_USD]]*1</f>
        <v>275.89999999999998</v>
      </c>
      <c r="L9859">
        <v>54</v>
      </c>
      <c r="M9859" t="s">
        <v>40</v>
      </c>
      <c r="N9859" t="s">
        <v>41</v>
      </c>
      <c r="O9859" t="s">
        <v>32</v>
      </c>
      <c r="P9859" t="s">
        <v>83</v>
      </c>
      <c r="Q9859">
        <v>2</v>
      </c>
      <c r="R9859" t="s">
        <v>43</v>
      </c>
      <c r="S9859" t="s">
        <v>61</v>
      </c>
      <c r="T9859">
        <v>8.6</v>
      </c>
      <c r="U9859">
        <v>22</v>
      </c>
      <c r="V9859">
        <v>1</v>
      </c>
      <c r="W9859">
        <v>0</v>
      </c>
      <c r="X9859">
        <v>1</v>
      </c>
      <c r="Y9859" t="s">
        <v>77</v>
      </c>
    </row>
    <row r="9860" spans="1:25" x14ac:dyDescent="0.25">
      <c r="A9860" t="s">
        <v>11912</v>
      </c>
      <c r="B9860" t="s">
        <v>1155</v>
      </c>
      <c r="C9860" t="s">
        <v>54</v>
      </c>
      <c r="D9860" t="s">
        <v>49</v>
      </c>
      <c r="E9860" t="s">
        <v>27</v>
      </c>
      <c r="F9860" s="1" t="s">
        <v>21914</v>
      </c>
      <c r="G9860">
        <v>168</v>
      </c>
      <c r="H9860" t="s">
        <v>29</v>
      </c>
      <c r="I9860">
        <v>1105</v>
      </c>
      <c r="J9860">
        <v>215.61</v>
      </c>
      <c r="K9860">
        <f>Passenger_Data[[#This Row],[Price_USD]]*1</f>
        <v>215.61</v>
      </c>
      <c r="L9860">
        <v>35</v>
      </c>
      <c r="M9860" t="s">
        <v>30</v>
      </c>
      <c r="N9860" t="s">
        <v>31</v>
      </c>
      <c r="O9860" t="s">
        <v>42</v>
      </c>
      <c r="P9860" t="s">
        <v>33</v>
      </c>
      <c r="Q9860">
        <v>1</v>
      </c>
      <c r="R9860" t="s">
        <v>34</v>
      </c>
      <c r="S9860" t="s">
        <v>61</v>
      </c>
      <c r="T9860">
        <v>7.5</v>
      </c>
      <c r="U9860">
        <v>10</v>
      </c>
      <c r="V9860">
        <v>0</v>
      </c>
      <c r="W9860">
        <v>0</v>
      </c>
      <c r="X9860">
        <v>0</v>
      </c>
      <c r="Y9860" t="s">
        <v>36</v>
      </c>
    </row>
    <row r="9861" spans="1:25" x14ac:dyDescent="0.25">
      <c r="A9861" t="s">
        <v>11913</v>
      </c>
      <c r="B9861" t="s">
        <v>2425</v>
      </c>
      <c r="C9861" t="s">
        <v>82</v>
      </c>
      <c r="D9861" t="s">
        <v>39</v>
      </c>
      <c r="E9861" t="s">
        <v>27</v>
      </c>
      <c r="F9861" s="1" t="s">
        <v>21915</v>
      </c>
      <c r="G9861">
        <v>235</v>
      </c>
      <c r="H9861" t="s">
        <v>29</v>
      </c>
      <c r="I9861">
        <v>1255</v>
      </c>
      <c r="J9861">
        <v>284.92</v>
      </c>
      <c r="K9861">
        <f>Passenger_Data[[#This Row],[Price_USD]]*1</f>
        <v>284.92</v>
      </c>
      <c r="L9861">
        <v>55</v>
      </c>
      <c r="M9861" t="s">
        <v>30</v>
      </c>
      <c r="N9861" t="s">
        <v>31</v>
      </c>
      <c r="O9861" t="s">
        <v>42</v>
      </c>
      <c r="P9861" t="s">
        <v>50</v>
      </c>
      <c r="Q9861">
        <v>0</v>
      </c>
      <c r="R9861" t="s">
        <v>65</v>
      </c>
      <c r="S9861" t="s">
        <v>35</v>
      </c>
      <c r="T9861">
        <v>7.9</v>
      </c>
      <c r="U9861">
        <v>3</v>
      </c>
      <c r="V9861">
        <v>119</v>
      </c>
      <c r="W9861">
        <v>0</v>
      </c>
      <c r="X9861">
        <v>1</v>
      </c>
      <c r="Y9861" t="s">
        <v>36</v>
      </c>
    </row>
    <row r="9862" spans="1:25" x14ac:dyDescent="0.25">
      <c r="A9862" t="s">
        <v>11914</v>
      </c>
      <c r="B9862" t="s">
        <v>4769</v>
      </c>
      <c r="C9862" t="s">
        <v>54</v>
      </c>
      <c r="D9862" t="s">
        <v>49</v>
      </c>
      <c r="E9862" t="s">
        <v>59</v>
      </c>
      <c r="F9862" s="1" t="s">
        <v>21916</v>
      </c>
      <c r="G9862">
        <v>78</v>
      </c>
      <c r="H9862" t="s">
        <v>29</v>
      </c>
      <c r="I9862">
        <v>757</v>
      </c>
      <c r="J9862">
        <v>431.12</v>
      </c>
      <c r="K9862">
        <f>Passenger_Data[[#This Row],[Price_USD]]*1</f>
        <v>431.12</v>
      </c>
      <c r="L9862">
        <v>53</v>
      </c>
      <c r="M9862" t="s">
        <v>40</v>
      </c>
      <c r="N9862" t="s">
        <v>41</v>
      </c>
      <c r="O9862" t="s">
        <v>56</v>
      </c>
      <c r="P9862" t="s">
        <v>83</v>
      </c>
      <c r="Q9862">
        <v>1</v>
      </c>
      <c r="R9862" t="s">
        <v>65</v>
      </c>
      <c r="S9862" t="s">
        <v>35</v>
      </c>
      <c r="T9862">
        <v>7</v>
      </c>
      <c r="U9862">
        <v>1</v>
      </c>
      <c r="V9862">
        <v>4</v>
      </c>
      <c r="W9862">
        <v>0</v>
      </c>
      <c r="X9862">
        <v>1</v>
      </c>
      <c r="Y9862" t="s">
        <v>36</v>
      </c>
    </row>
    <row r="9863" spans="1:25" x14ac:dyDescent="0.25">
      <c r="A9863" t="s">
        <v>11915</v>
      </c>
      <c r="B9863" t="s">
        <v>2524</v>
      </c>
      <c r="C9863" t="s">
        <v>82</v>
      </c>
      <c r="D9863" t="s">
        <v>28</v>
      </c>
      <c r="E9863" t="s">
        <v>39</v>
      </c>
      <c r="F9863" s="1" t="s">
        <v>21917</v>
      </c>
      <c r="G9863">
        <v>162</v>
      </c>
      <c r="H9863" t="s">
        <v>86</v>
      </c>
      <c r="I9863">
        <v>955</v>
      </c>
      <c r="J9863">
        <v>311.52999999999997</v>
      </c>
      <c r="K9863">
        <f>Passenger_Data[[#This Row],[Price_USD]]*1</f>
        <v>311.52999999999997</v>
      </c>
      <c r="L9863">
        <v>39</v>
      </c>
      <c r="M9863" t="s">
        <v>30</v>
      </c>
      <c r="N9863" t="s">
        <v>31</v>
      </c>
      <c r="O9863" t="s">
        <v>32</v>
      </c>
      <c r="P9863" t="s">
        <v>50</v>
      </c>
      <c r="Q9863">
        <v>3</v>
      </c>
      <c r="R9863" t="s">
        <v>65</v>
      </c>
      <c r="S9863" t="s">
        <v>61</v>
      </c>
      <c r="T9863">
        <v>3.5</v>
      </c>
      <c r="U9863">
        <v>20</v>
      </c>
      <c r="V9863">
        <v>107</v>
      </c>
      <c r="W9863">
        <v>0</v>
      </c>
      <c r="X9863">
        <v>0</v>
      </c>
      <c r="Y9863" t="s">
        <v>45</v>
      </c>
    </row>
    <row r="9864" spans="1:25" x14ac:dyDescent="0.25">
      <c r="A9864" t="s">
        <v>11916</v>
      </c>
      <c r="B9864" t="s">
        <v>5644</v>
      </c>
      <c r="C9864" t="s">
        <v>26</v>
      </c>
      <c r="D9864" t="s">
        <v>76</v>
      </c>
      <c r="E9864" t="s">
        <v>28</v>
      </c>
      <c r="F9864" s="1" t="s">
        <v>21918</v>
      </c>
      <c r="G9864">
        <v>151</v>
      </c>
      <c r="H9864" t="s">
        <v>29</v>
      </c>
      <c r="I9864">
        <v>1357</v>
      </c>
      <c r="J9864">
        <v>408.16</v>
      </c>
      <c r="K9864">
        <f>Passenger_Data[[#This Row],[Price_USD]]*1</f>
        <v>408.16</v>
      </c>
      <c r="L9864">
        <v>18</v>
      </c>
      <c r="M9864" t="s">
        <v>30</v>
      </c>
      <c r="N9864" t="s">
        <v>41</v>
      </c>
      <c r="O9864" t="s">
        <v>56</v>
      </c>
      <c r="P9864" t="s">
        <v>50</v>
      </c>
      <c r="Q9864">
        <v>1</v>
      </c>
      <c r="R9864" t="s">
        <v>43</v>
      </c>
      <c r="S9864" t="s">
        <v>61</v>
      </c>
      <c r="T9864">
        <v>6</v>
      </c>
      <c r="U9864">
        <v>3</v>
      </c>
      <c r="V9864">
        <v>100</v>
      </c>
      <c r="W9864">
        <v>1</v>
      </c>
      <c r="X9864">
        <v>0</v>
      </c>
      <c r="Y9864" t="s">
        <v>77</v>
      </c>
    </row>
    <row r="9865" spans="1:25" x14ac:dyDescent="0.25">
      <c r="A9865" t="s">
        <v>11917</v>
      </c>
      <c r="B9865" t="s">
        <v>3106</v>
      </c>
      <c r="C9865" t="s">
        <v>26</v>
      </c>
      <c r="D9865" t="s">
        <v>64</v>
      </c>
      <c r="E9865" t="s">
        <v>28</v>
      </c>
      <c r="F9865" s="1" t="s">
        <v>21919</v>
      </c>
      <c r="G9865">
        <v>131</v>
      </c>
      <c r="H9865" t="s">
        <v>29</v>
      </c>
      <c r="I9865">
        <v>1150</v>
      </c>
      <c r="J9865">
        <v>353.43</v>
      </c>
      <c r="K9865">
        <f>Passenger_Data[[#This Row],[Price_USD]]*1</f>
        <v>353.43</v>
      </c>
      <c r="L9865">
        <v>18</v>
      </c>
      <c r="M9865" t="s">
        <v>40</v>
      </c>
      <c r="N9865" t="s">
        <v>41</v>
      </c>
      <c r="O9865" t="s">
        <v>32</v>
      </c>
      <c r="P9865" t="s">
        <v>50</v>
      </c>
      <c r="Q9865">
        <v>1</v>
      </c>
      <c r="R9865" t="s">
        <v>65</v>
      </c>
      <c r="S9865" t="s">
        <v>35</v>
      </c>
      <c r="T9865">
        <v>5.2</v>
      </c>
      <c r="U9865">
        <v>7</v>
      </c>
      <c r="V9865">
        <v>104</v>
      </c>
      <c r="W9865">
        <v>0</v>
      </c>
      <c r="X9865">
        <v>0</v>
      </c>
      <c r="Y9865" t="s">
        <v>36</v>
      </c>
    </row>
    <row r="9866" spans="1:25" x14ac:dyDescent="0.25">
      <c r="A9866" t="s">
        <v>11918</v>
      </c>
      <c r="B9866" t="s">
        <v>1672</v>
      </c>
      <c r="C9866" t="s">
        <v>48</v>
      </c>
      <c r="D9866" t="s">
        <v>76</v>
      </c>
      <c r="E9866" t="s">
        <v>27</v>
      </c>
      <c r="F9866" s="1" t="s">
        <v>21920</v>
      </c>
      <c r="G9866">
        <v>120</v>
      </c>
      <c r="H9866" t="s">
        <v>29</v>
      </c>
      <c r="I9866">
        <v>1222</v>
      </c>
      <c r="J9866">
        <v>414.75</v>
      </c>
      <c r="K9866">
        <f>Passenger_Data[[#This Row],[Price_USD]]*1</f>
        <v>414.75</v>
      </c>
      <c r="L9866">
        <v>22</v>
      </c>
      <c r="M9866" t="s">
        <v>30</v>
      </c>
      <c r="N9866" t="s">
        <v>31</v>
      </c>
      <c r="O9866" t="s">
        <v>56</v>
      </c>
      <c r="P9866" t="s">
        <v>83</v>
      </c>
      <c r="Q9866">
        <v>0</v>
      </c>
      <c r="R9866" t="s">
        <v>65</v>
      </c>
      <c r="S9866" t="s">
        <v>44</v>
      </c>
      <c r="T9866">
        <v>8.5</v>
      </c>
      <c r="U9866">
        <v>2</v>
      </c>
      <c r="V9866">
        <v>23</v>
      </c>
      <c r="W9866">
        <v>0</v>
      </c>
      <c r="X9866">
        <v>0</v>
      </c>
      <c r="Y9866" t="s">
        <v>77</v>
      </c>
    </row>
    <row r="9867" spans="1:25" x14ac:dyDescent="0.25">
      <c r="A9867" t="s">
        <v>11919</v>
      </c>
      <c r="B9867" t="s">
        <v>1811</v>
      </c>
      <c r="C9867" t="s">
        <v>48</v>
      </c>
      <c r="D9867" t="s">
        <v>64</v>
      </c>
      <c r="E9867" t="s">
        <v>49</v>
      </c>
      <c r="F9867" s="1" t="s">
        <v>21921</v>
      </c>
      <c r="G9867">
        <v>190</v>
      </c>
      <c r="H9867" t="s">
        <v>29</v>
      </c>
      <c r="I9867">
        <v>1392</v>
      </c>
      <c r="J9867">
        <v>209.78</v>
      </c>
      <c r="K9867">
        <f>Passenger_Data[[#This Row],[Price_USD]]*1</f>
        <v>209.78</v>
      </c>
      <c r="L9867">
        <v>44</v>
      </c>
      <c r="M9867" t="s">
        <v>40</v>
      </c>
      <c r="N9867" t="s">
        <v>31</v>
      </c>
      <c r="O9867" t="s">
        <v>32</v>
      </c>
      <c r="P9867" t="s">
        <v>50</v>
      </c>
      <c r="Q9867">
        <v>0</v>
      </c>
      <c r="R9867" t="s">
        <v>34</v>
      </c>
      <c r="S9867" t="s">
        <v>44</v>
      </c>
      <c r="T9867">
        <v>8.6</v>
      </c>
      <c r="U9867">
        <v>8</v>
      </c>
      <c r="V9867">
        <v>107</v>
      </c>
      <c r="W9867">
        <v>0</v>
      </c>
      <c r="X9867">
        <v>0</v>
      </c>
      <c r="Y9867" t="s">
        <v>36</v>
      </c>
    </row>
    <row r="9868" spans="1:25" x14ac:dyDescent="0.25">
      <c r="A9868" t="s">
        <v>11920</v>
      </c>
      <c r="B9868" t="s">
        <v>5816</v>
      </c>
      <c r="C9868" t="s">
        <v>48</v>
      </c>
      <c r="D9868" t="s">
        <v>55</v>
      </c>
      <c r="E9868" t="s">
        <v>55</v>
      </c>
      <c r="F9868" s="1" t="s">
        <v>21922</v>
      </c>
      <c r="G9868">
        <v>167</v>
      </c>
      <c r="H9868" t="s">
        <v>29</v>
      </c>
      <c r="I9868">
        <v>1513</v>
      </c>
      <c r="J9868">
        <v>289.17</v>
      </c>
      <c r="K9868">
        <f>Passenger_Data[[#This Row],[Price_USD]]*1</f>
        <v>289.17</v>
      </c>
      <c r="L9868">
        <v>44</v>
      </c>
      <c r="M9868" t="s">
        <v>40</v>
      </c>
      <c r="N9868" t="s">
        <v>31</v>
      </c>
      <c r="O9868" t="s">
        <v>33</v>
      </c>
      <c r="P9868" t="s">
        <v>50</v>
      </c>
      <c r="Q9868">
        <v>1</v>
      </c>
      <c r="R9868" t="s">
        <v>65</v>
      </c>
      <c r="S9868" t="s">
        <v>35</v>
      </c>
      <c r="T9868">
        <v>7.3</v>
      </c>
      <c r="U9868">
        <v>13</v>
      </c>
      <c r="V9868">
        <v>100</v>
      </c>
      <c r="W9868">
        <v>0</v>
      </c>
      <c r="X9868">
        <v>0</v>
      </c>
      <c r="Y9868" t="s">
        <v>77</v>
      </c>
    </row>
    <row r="9869" spans="1:25" x14ac:dyDescent="0.25">
      <c r="A9869" t="s">
        <v>11921</v>
      </c>
      <c r="B9869" t="s">
        <v>3055</v>
      </c>
      <c r="C9869" t="s">
        <v>54</v>
      </c>
      <c r="D9869" t="s">
        <v>55</v>
      </c>
      <c r="E9869" t="s">
        <v>59</v>
      </c>
      <c r="F9869" s="1" t="s">
        <v>21923</v>
      </c>
      <c r="G9869">
        <v>54</v>
      </c>
      <c r="H9869" t="s">
        <v>29</v>
      </c>
      <c r="I9869">
        <v>1051</v>
      </c>
      <c r="J9869">
        <v>244.14</v>
      </c>
      <c r="K9869">
        <f>Passenger_Data[[#This Row],[Price_USD]]*1</f>
        <v>244.14</v>
      </c>
      <c r="L9869">
        <v>36</v>
      </c>
      <c r="M9869" t="s">
        <v>30</v>
      </c>
      <c r="N9869" t="s">
        <v>41</v>
      </c>
      <c r="O9869" t="s">
        <v>42</v>
      </c>
      <c r="P9869" t="s">
        <v>83</v>
      </c>
      <c r="Q9869">
        <v>0</v>
      </c>
      <c r="R9869" t="s">
        <v>65</v>
      </c>
      <c r="S9869" t="s">
        <v>68</v>
      </c>
      <c r="T9869">
        <v>8.1999999999999993</v>
      </c>
      <c r="U9869">
        <v>1</v>
      </c>
      <c r="V9869">
        <v>113</v>
      </c>
      <c r="W9869">
        <v>0</v>
      </c>
      <c r="X9869">
        <v>0</v>
      </c>
      <c r="Y9869" t="s">
        <v>45</v>
      </c>
    </row>
    <row r="9870" spans="1:25" x14ac:dyDescent="0.25">
      <c r="A9870" t="s">
        <v>11922</v>
      </c>
      <c r="B9870" t="s">
        <v>233</v>
      </c>
      <c r="C9870" t="s">
        <v>26</v>
      </c>
      <c r="D9870" t="s">
        <v>76</v>
      </c>
      <c r="E9870" t="s">
        <v>59</v>
      </c>
      <c r="F9870" s="1" t="s">
        <v>21924</v>
      </c>
      <c r="G9870">
        <v>235</v>
      </c>
      <c r="H9870" t="s">
        <v>29</v>
      </c>
      <c r="I9870">
        <v>1246</v>
      </c>
      <c r="J9870">
        <v>299.35000000000002</v>
      </c>
      <c r="K9870">
        <f>Passenger_Data[[#This Row],[Price_USD]]*1</f>
        <v>299.35000000000002</v>
      </c>
      <c r="L9870">
        <v>64</v>
      </c>
      <c r="M9870" t="s">
        <v>30</v>
      </c>
      <c r="N9870" t="s">
        <v>31</v>
      </c>
      <c r="O9870" t="s">
        <v>33</v>
      </c>
      <c r="P9870" t="s">
        <v>50</v>
      </c>
      <c r="Q9870">
        <v>2</v>
      </c>
      <c r="R9870" t="s">
        <v>65</v>
      </c>
      <c r="S9870" t="s">
        <v>35</v>
      </c>
      <c r="T9870">
        <v>5.0999999999999996</v>
      </c>
      <c r="U9870">
        <v>52</v>
      </c>
      <c r="V9870">
        <v>94</v>
      </c>
      <c r="W9870">
        <v>0</v>
      </c>
      <c r="X9870">
        <v>1</v>
      </c>
      <c r="Y9870" t="s">
        <v>45</v>
      </c>
    </row>
    <row r="9871" spans="1:25" x14ac:dyDescent="0.25">
      <c r="A9871" t="s">
        <v>11923</v>
      </c>
      <c r="B9871" t="s">
        <v>2007</v>
      </c>
      <c r="C9871" t="s">
        <v>73</v>
      </c>
      <c r="D9871" t="s">
        <v>39</v>
      </c>
      <c r="E9871" t="s">
        <v>39</v>
      </c>
      <c r="F9871" s="1" t="s">
        <v>21925</v>
      </c>
      <c r="G9871">
        <v>180</v>
      </c>
      <c r="H9871" t="s">
        <v>29</v>
      </c>
      <c r="I9871">
        <v>936</v>
      </c>
      <c r="J9871">
        <v>270.70999999999998</v>
      </c>
      <c r="K9871">
        <f>Passenger_Data[[#This Row],[Price_USD]]*1</f>
        <v>270.70999999999998</v>
      </c>
      <c r="L9871">
        <v>66</v>
      </c>
      <c r="M9871" t="s">
        <v>30</v>
      </c>
      <c r="N9871" t="s">
        <v>31</v>
      </c>
      <c r="O9871" t="s">
        <v>42</v>
      </c>
      <c r="P9871" t="s">
        <v>50</v>
      </c>
      <c r="Q9871">
        <v>0</v>
      </c>
      <c r="R9871" t="s">
        <v>65</v>
      </c>
      <c r="S9871" t="s">
        <v>61</v>
      </c>
      <c r="T9871">
        <v>7.3</v>
      </c>
      <c r="U9871">
        <v>20</v>
      </c>
      <c r="V9871">
        <v>2</v>
      </c>
      <c r="W9871">
        <v>0</v>
      </c>
      <c r="X9871">
        <v>1</v>
      </c>
      <c r="Y9871" t="s">
        <v>45</v>
      </c>
    </row>
    <row r="9872" spans="1:25" x14ac:dyDescent="0.25">
      <c r="A9872" t="s">
        <v>11924</v>
      </c>
      <c r="B9872" t="s">
        <v>966</v>
      </c>
      <c r="C9872" t="s">
        <v>54</v>
      </c>
      <c r="D9872" t="s">
        <v>55</v>
      </c>
      <c r="E9872" t="s">
        <v>59</v>
      </c>
      <c r="F9872" s="1" t="s">
        <v>21926</v>
      </c>
      <c r="G9872">
        <v>171</v>
      </c>
      <c r="H9872" t="s">
        <v>29</v>
      </c>
      <c r="I9872">
        <v>1659</v>
      </c>
      <c r="J9872">
        <v>329.46</v>
      </c>
      <c r="K9872">
        <f>Passenger_Data[[#This Row],[Price_USD]]*1</f>
        <v>329.46</v>
      </c>
      <c r="L9872">
        <v>42</v>
      </c>
      <c r="M9872" t="s">
        <v>30</v>
      </c>
      <c r="N9872" t="s">
        <v>31</v>
      </c>
      <c r="O9872" t="s">
        <v>32</v>
      </c>
      <c r="P9872" t="s">
        <v>50</v>
      </c>
      <c r="Q9872">
        <v>1</v>
      </c>
      <c r="R9872" t="s">
        <v>51</v>
      </c>
      <c r="S9872" t="s">
        <v>68</v>
      </c>
      <c r="T9872">
        <v>7.6</v>
      </c>
      <c r="U9872">
        <v>40</v>
      </c>
      <c r="V9872">
        <v>98</v>
      </c>
      <c r="W9872">
        <v>0</v>
      </c>
      <c r="X9872">
        <v>0</v>
      </c>
      <c r="Y9872" t="s">
        <v>36</v>
      </c>
    </row>
    <row r="9873" spans="1:25" x14ac:dyDescent="0.25">
      <c r="A9873" t="s">
        <v>11925</v>
      </c>
      <c r="B9873" t="s">
        <v>2179</v>
      </c>
      <c r="C9873" t="s">
        <v>26</v>
      </c>
      <c r="D9873" t="s">
        <v>28</v>
      </c>
      <c r="E9873" t="s">
        <v>28</v>
      </c>
      <c r="F9873" s="1" t="s">
        <v>21927</v>
      </c>
      <c r="G9873">
        <v>170</v>
      </c>
      <c r="H9873" t="s">
        <v>29</v>
      </c>
      <c r="I9873">
        <v>1129</v>
      </c>
      <c r="J9873">
        <v>116.98</v>
      </c>
      <c r="K9873">
        <f>Passenger_Data[[#This Row],[Price_USD]]*1</f>
        <v>116.98</v>
      </c>
      <c r="L9873">
        <v>60</v>
      </c>
      <c r="M9873" t="s">
        <v>30</v>
      </c>
      <c r="N9873" t="s">
        <v>31</v>
      </c>
      <c r="O9873" t="s">
        <v>42</v>
      </c>
      <c r="P9873" t="s">
        <v>50</v>
      </c>
      <c r="Q9873">
        <v>0</v>
      </c>
      <c r="R9873" t="s">
        <v>65</v>
      </c>
      <c r="S9873" t="s">
        <v>68</v>
      </c>
      <c r="T9873">
        <v>5.2</v>
      </c>
      <c r="U9873">
        <v>1</v>
      </c>
      <c r="V9873">
        <v>50</v>
      </c>
      <c r="W9873">
        <v>0</v>
      </c>
      <c r="X9873">
        <v>0</v>
      </c>
      <c r="Y9873" t="s">
        <v>36</v>
      </c>
    </row>
    <row r="9874" spans="1:25" x14ac:dyDescent="0.25">
      <c r="A9874" t="s">
        <v>11926</v>
      </c>
      <c r="B9874" t="s">
        <v>1654</v>
      </c>
      <c r="C9874" t="s">
        <v>48</v>
      </c>
      <c r="D9874" t="s">
        <v>76</v>
      </c>
      <c r="E9874" t="s">
        <v>49</v>
      </c>
      <c r="F9874" s="1" t="s">
        <v>21928</v>
      </c>
      <c r="G9874">
        <v>153</v>
      </c>
      <c r="H9874" t="s">
        <v>29</v>
      </c>
      <c r="I9874">
        <v>984</v>
      </c>
      <c r="J9874">
        <v>287.42</v>
      </c>
      <c r="K9874">
        <f>Passenger_Data[[#This Row],[Price_USD]]*1</f>
        <v>287.42</v>
      </c>
      <c r="L9874">
        <v>40</v>
      </c>
      <c r="M9874" t="s">
        <v>40</v>
      </c>
      <c r="N9874" t="s">
        <v>31</v>
      </c>
      <c r="O9874" t="s">
        <v>42</v>
      </c>
      <c r="P9874" t="s">
        <v>33</v>
      </c>
      <c r="Q9874">
        <v>2</v>
      </c>
      <c r="R9874" t="s">
        <v>65</v>
      </c>
      <c r="S9874" t="s">
        <v>35</v>
      </c>
      <c r="T9874">
        <v>4.8</v>
      </c>
      <c r="U9874">
        <v>6</v>
      </c>
      <c r="V9874">
        <v>12</v>
      </c>
      <c r="W9874">
        <v>0</v>
      </c>
      <c r="X9874">
        <v>0</v>
      </c>
      <c r="Y9874" t="s">
        <v>36</v>
      </c>
    </row>
    <row r="9875" spans="1:25" x14ac:dyDescent="0.25">
      <c r="A9875" t="s">
        <v>11927</v>
      </c>
      <c r="B9875" t="s">
        <v>5975</v>
      </c>
      <c r="C9875" t="s">
        <v>82</v>
      </c>
      <c r="D9875" t="s">
        <v>27</v>
      </c>
      <c r="E9875" t="s">
        <v>28</v>
      </c>
      <c r="F9875" s="1" t="s">
        <v>21929</v>
      </c>
      <c r="G9875">
        <v>246</v>
      </c>
      <c r="H9875" t="s">
        <v>86</v>
      </c>
      <c r="I9875">
        <v>1219</v>
      </c>
      <c r="J9875">
        <v>395</v>
      </c>
      <c r="K9875">
        <f>Passenger_Data[[#This Row],[Price_USD]]*1</f>
        <v>395</v>
      </c>
      <c r="L9875">
        <v>57</v>
      </c>
      <c r="M9875" t="s">
        <v>40</v>
      </c>
      <c r="N9875" t="s">
        <v>60</v>
      </c>
      <c r="O9875" t="s">
        <v>42</v>
      </c>
      <c r="P9875" t="s">
        <v>83</v>
      </c>
      <c r="Q9875">
        <v>2</v>
      </c>
      <c r="R9875" t="s">
        <v>65</v>
      </c>
      <c r="S9875" t="s">
        <v>35</v>
      </c>
      <c r="T9875">
        <v>6.4</v>
      </c>
      <c r="U9875">
        <v>29</v>
      </c>
      <c r="V9875">
        <v>31</v>
      </c>
      <c r="W9875">
        <v>0</v>
      </c>
      <c r="X9875">
        <v>1</v>
      </c>
      <c r="Y9875" t="s">
        <v>45</v>
      </c>
    </row>
    <row r="9876" spans="1:25" x14ac:dyDescent="0.25">
      <c r="A9876" t="s">
        <v>11928</v>
      </c>
      <c r="B9876" t="s">
        <v>825</v>
      </c>
      <c r="C9876" t="s">
        <v>48</v>
      </c>
      <c r="D9876" t="s">
        <v>27</v>
      </c>
      <c r="E9876" t="s">
        <v>64</v>
      </c>
      <c r="F9876" s="1" t="s">
        <v>21930</v>
      </c>
      <c r="G9876">
        <v>189</v>
      </c>
      <c r="H9876" t="s">
        <v>29</v>
      </c>
      <c r="I9876">
        <v>968</v>
      </c>
      <c r="J9876">
        <v>170.96</v>
      </c>
      <c r="K9876">
        <f>Passenger_Data[[#This Row],[Price_USD]]*1</f>
        <v>170.96</v>
      </c>
      <c r="L9876">
        <v>25</v>
      </c>
      <c r="M9876" t="s">
        <v>40</v>
      </c>
      <c r="N9876" t="s">
        <v>31</v>
      </c>
      <c r="O9876" t="s">
        <v>56</v>
      </c>
      <c r="P9876" t="s">
        <v>83</v>
      </c>
      <c r="Q9876">
        <v>1</v>
      </c>
      <c r="R9876" t="s">
        <v>51</v>
      </c>
      <c r="S9876" t="s">
        <v>68</v>
      </c>
      <c r="T9876">
        <v>4.3</v>
      </c>
      <c r="U9876">
        <v>25</v>
      </c>
      <c r="V9876">
        <v>115</v>
      </c>
      <c r="W9876">
        <v>0</v>
      </c>
      <c r="X9876">
        <v>1</v>
      </c>
      <c r="Y9876" t="s">
        <v>77</v>
      </c>
    </row>
    <row r="9877" spans="1:25" x14ac:dyDescent="0.25">
      <c r="A9877" t="s">
        <v>11929</v>
      </c>
      <c r="B9877" t="s">
        <v>838</v>
      </c>
      <c r="C9877" t="s">
        <v>73</v>
      </c>
      <c r="D9877" t="s">
        <v>28</v>
      </c>
      <c r="E9877" t="s">
        <v>39</v>
      </c>
      <c r="F9877" s="1" t="s">
        <v>21931</v>
      </c>
      <c r="G9877">
        <v>185</v>
      </c>
      <c r="H9877" t="s">
        <v>108</v>
      </c>
      <c r="I9877">
        <v>1582</v>
      </c>
      <c r="J9877">
        <v>490.21</v>
      </c>
      <c r="K9877">
        <f>Passenger_Data[[#This Row],[Price_USD]]*1</f>
        <v>490.21</v>
      </c>
      <c r="L9877">
        <v>71</v>
      </c>
      <c r="M9877" t="s">
        <v>30</v>
      </c>
      <c r="N9877" t="s">
        <v>41</v>
      </c>
      <c r="O9877" t="s">
        <v>33</v>
      </c>
      <c r="P9877" t="s">
        <v>50</v>
      </c>
      <c r="Q9877">
        <v>0</v>
      </c>
      <c r="R9877" t="s">
        <v>51</v>
      </c>
      <c r="S9877" t="s">
        <v>68</v>
      </c>
      <c r="T9877">
        <v>6.5</v>
      </c>
      <c r="U9877">
        <v>24</v>
      </c>
      <c r="V9877">
        <v>76</v>
      </c>
      <c r="W9877">
        <v>0</v>
      </c>
      <c r="X9877">
        <v>0</v>
      </c>
      <c r="Y9877" t="s">
        <v>36</v>
      </c>
    </row>
    <row r="9878" spans="1:25" x14ac:dyDescent="0.25">
      <c r="A9878" t="s">
        <v>11930</v>
      </c>
      <c r="B9878" t="s">
        <v>3453</v>
      </c>
      <c r="C9878" t="s">
        <v>73</v>
      </c>
      <c r="D9878" t="s">
        <v>55</v>
      </c>
      <c r="E9878" t="s">
        <v>55</v>
      </c>
      <c r="F9878" s="1" t="s">
        <v>21932</v>
      </c>
      <c r="G9878">
        <v>270</v>
      </c>
      <c r="H9878" t="s">
        <v>108</v>
      </c>
      <c r="I9878">
        <v>1294</v>
      </c>
      <c r="J9878">
        <v>202.47</v>
      </c>
      <c r="K9878">
        <f>Passenger_Data[[#This Row],[Price_USD]]*1</f>
        <v>202.47</v>
      </c>
      <c r="L9878">
        <v>40</v>
      </c>
      <c r="M9878" t="s">
        <v>30</v>
      </c>
      <c r="N9878" t="s">
        <v>31</v>
      </c>
      <c r="O9878" t="s">
        <v>56</v>
      </c>
      <c r="P9878" t="s">
        <v>50</v>
      </c>
      <c r="Q9878">
        <v>1</v>
      </c>
      <c r="R9878" t="s">
        <v>65</v>
      </c>
      <c r="S9878" t="s">
        <v>35</v>
      </c>
      <c r="T9878">
        <v>6.1</v>
      </c>
      <c r="U9878">
        <v>3</v>
      </c>
      <c r="V9878">
        <v>8</v>
      </c>
      <c r="W9878">
        <v>0</v>
      </c>
      <c r="X9878">
        <v>1</v>
      </c>
      <c r="Y9878" t="s">
        <v>45</v>
      </c>
    </row>
    <row r="9879" spans="1:25" x14ac:dyDescent="0.25">
      <c r="A9879" t="s">
        <v>11931</v>
      </c>
      <c r="B9879" t="s">
        <v>562</v>
      </c>
      <c r="C9879" t="s">
        <v>48</v>
      </c>
      <c r="D9879" t="s">
        <v>64</v>
      </c>
      <c r="E9879" t="s">
        <v>27</v>
      </c>
      <c r="F9879" s="1" t="s">
        <v>21933</v>
      </c>
      <c r="G9879">
        <v>171</v>
      </c>
      <c r="H9879" t="s">
        <v>29</v>
      </c>
      <c r="I9879">
        <v>753</v>
      </c>
      <c r="J9879">
        <v>352.03</v>
      </c>
      <c r="K9879">
        <f>Passenger_Data[[#This Row],[Price_USD]]*1</f>
        <v>352.03</v>
      </c>
      <c r="L9879">
        <v>77</v>
      </c>
      <c r="M9879" t="s">
        <v>40</v>
      </c>
      <c r="N9879" t="s">
        <v>41</v>
      </c>
      <c r="O9879" t="s">
        <v>56</v>
      </c>
      <c r="P9879" t="s">
        <v>33</v>
      </c>
      <c r="Q9879">
        <v>1</v>
      </c>
      <c r="R9879" t="s">
        <v>51</v>
      </c>
      <c r="S9879" t="s">
        <v>35</v>
      </c>
      <c r="T9879">
        <v>7.6</v>
      </c>
      <c r="U9879">
        <v>31</v>
      </c>
      <c r="V9879">
        <v>78</v>
      </c>
      <c r="W9879">
        <v>0</v>
      </c>
      <c r="X9879">
        <v>0</v>
      </c>
      <c r="Y9879" t="s">
        <v>77</v>
      </c>
    </row>
    <row r="9880" spans="1:25" x14ac:dyDescent="0.25">
      <c r="A9880" t="s">
        <v>11932</v>
      </c>
      <c r="B9880" t="s">
        <v>5335</v>
      </c>
      <c r="C9880" t="s">
        <v>26</v>
      </c>
      <c r="D9880" t="s">
        <v>27</v>
      </c>
      <c r="E9880" t="s">
        <v>49</v>
      </c>
      <c r="F9880" s="1" t="s">
        <v>21934</v>
      </c>
      <c r="G9880">
        <v>163</v>
      </c>
      <c r="H9880" t="s">
        <v>29</v>
      </c>
      <c r="I9880">
        <v>1687</v>
      </c>
      <c r="J9880">
        <v>227.03</v>
      </c>
      <c r="K9880">
        <f>Passenger_Data[[#This Row],[Price_USD]]*1</f>
        <v>227.03</v>
      </c>
      <c r="L9880">
        <v>44</v>
      </c>
      <c r="M9880" t="s">
        <v>30</v>
      </c>
      <c r="N9880" t="s">
        <v>41</v>
      </c>
      <c r="O9880" t="s">
        <v>42</v>
      </c>
      <c r="P9880" t="s">
        <v>33</v>
      </c>
      <c r="Q9880">
        <v>1</v>
      </c>
      <c r="R9880" t="s">
        <v>51</v>
      </c>
      <c r="S9880" t="s">
        <v>44</v>
      </c>
      <c r="T9880">
        <v>7.5</v>
      </c>
      <c r="U9880">
        <v>30</v>
      </c>
      <c r="V9880">
        <v>72</v>
      </c>
      <c r="W9880">
        <v>0</v>
      </c>
      <c r="X9880">
        <v>0</v>
      </c>
      <c r="Y9880" t="s">
        <v>45</v>
      </c>
    </row>
    <row r="9881" spans="1:25" x14ac:dyDescent="0.25">
      <c r="A9881" t="s">
        <v>11933</v>
      </c>
      <c r="B9881" t="s">
        <v>2233</v>
      </c>
      <c r="C9881" t="s">
        <v>54</v>
      </c>
      <c r="D9881" t="s">
        <v>49</v>
      </c>
      <c r="E9881" t="s">
        <v>64</v>
      </c>
      <c r="F9881" s="1" t="s">
        <v>21935</v>
      </c>
      <c r="G9881">
        <v>150</v>
      </c>
      <c r="H9881" t="s">
        <v>29</v>
      </c>
      <c r="I9881">
        <v>1381</v>
      </c>
      <c r="J9881">
        <v>339.59</v>
      </c>
      <c r="K9881">
        <f>Passenger_Data[[#This Row],[Price_USD]]*1</f>
        <v>339.59</v>
      </c>
      <c r="L9881">
        <v>58</v>
      </c>
      <c r="M9881" t="s">
        <v>30</v>
      </c>
      <c r="N9881" t="s">
        <v>31</v>
      </c>
      <c r="O9881" t="s">
        <v>32</v>
      </c>
      <c r="P9881" t="s">
        <v>50</v>
      </c>
      <c r="Q9881">
        <v>2</v>
      </c>
      <c r="R9881" t="s">
        <v>65</v>
      </c>
      <c r="S9881" t="s">
        <v>61</v>
      </c>
      <c r="T9881">
        <v>6.8</v>
      </c>
      <c r="U9881">
        <v>8</v>
      </c>
      <c r="V9881">
        <v>66</v>
      </c>
      <c r="W9881">
        <v>0</v>
      </c>
      <c r="X9881">
        <v>0</v>
      </c>
      <c r="Y9881" t="s">
        <v>36</v>
      </c>
    </row>
    <row r="9882" spans="1:25" x14ac:dyDescent="0.25">
      <c r="A9882" t="s">
        <v>11934</v>
      </c>
      <c r="B9882" t="s">
        <v>2835</v>
      </c>
      <c r="C9882" t="s">
        <v>48</v>
      </c>
      <c r="D9882" t="s">
        <v>76</v>
      </c>
      <c r="E9882" t="s">
        <v>55</v>
      </c>
      <c r="F9882" s="1" t="s">
        <v>21936</v>
      </c>
      <c r="G9882">
        <v>228</v>
      </c>
      <c r="H9882" t="s">
        <v>29</v>
      </c>
      <c r="I9882">
        <v>1125</v>
      </c>
      <c r="J9882">
        <v>351.39</v>
      </c>
      <c r="K9882">
        <f>Passenger_Data[[#This Row],[Price_USD]]*1</f>
        <v>351.39</v>
      </c>
      <c r="L9882">
        <v>61</v>
      </c>
      <c r="M9882" t="s">
        <v>40</v>
      </c>
      <c r="N9882" t="s">
        <v>60</v>
      </c>
      <c r="O9882" t="s">
        <v>56</v>
      </c>
      <c r="P9882" t="s">
        <v>50</v>
      </c>
      <c r="Q9882">
        <v>3</v>
      </c>
      <c r="R9882" t="s">
        <v>51</v>
      </c>
      <c r="S9882" t="s">
        <v>61</v>
      </c>
      <c r="T9882">
        <v>6.6</v>
      </c>
      <c r="U9882">
        <v>0</v>
      </c>
      <c r="V9882">
        <v>114</v>
      </c>
      <c r="W9882">
        <v>0</v>
      </c>
      <c r="X9882">
        <v>0</v>
      </c>
      <c r="Y9882" t="s">
        <v>77</v>
      </c>
    </row>
    <row r="9883" spans="1:25" x14ac:dyDescent="0.25">
      <c r="A9883" t="s">
        <v>11935</v>
      </c>
      <c r="B9883" t="s">
        <v>2676</v>
      </c>
      <c r="C9883" t="s">
        <v>48</v>
      </c>
      <c r="D9883" t="s">
        <v>64</v>
      </c>
      <c r="E9883" t="s">
        <v>39</v>
      </c>
      <c r="F9883" s="1" t="s">
        <v>21937</v>
      </c>
      <c r="G9883">
        <v>111</v>
      </c>
      <c r="H9883" t="s">
        <v>29</v>
      </c>
      <c r="I9883">
        <v>1077</v>
      </c>
      <c r="J9883">
        <v>104.94</v>
      </c>
      <c r="K9883">
        <f>Passenger_Data[[#This Row],[Price_USD]]*1</f>
        <v>104.94</v>
      </c>
      <c r="L9883">
        <v>34</v>
      </c>
      <c r="M9883" t="s">
        <v>30</v>
      </c>
      <c r="N9883" t="s">
        <v>31</v>
      </c>
      <c r="O9883" t="s">
        <v>32</v>
      </c>
      <c r="P9883" t="s">
        <v>83</v>
      </c>
      <c r="Q9883">
        <v>0</v>
      </c>
      <c r="R9883" t="s">
        <v>43</v>
      </c>
      <c r="S9883" t="s">
        <v>61</v>
      </c>
      <c r="T9883">
        <v>10</v>
      </c>
      <c r="U9883">
        <v>5</v>
      </c>
      <c r="V9883">
        <v>100</v>
      </c>
      <c r="W9883">
        <v>0</v>
      </c>
      <c r="X9883">
        <v>0</v>
      </c>
      <c r="Y9883" t="s">
        <v>77</v>
      </c>
    </row>
    <row r="9884" spans="1:25" x14ac:dyDescent="0.25">
      <c r="A9884" t="s">
        <v>11936</v>
      </c>
      <c r="B9884" t="s">
        <v>2334</v>
      </c>
      <c r="C9884" t="s">
        <v>82</v>
      </c>
      <c r="D9884" t="s">
        <v>76</v>
      </c>
      <c r="E9884" t="s">
        <v>76</v>
      </c>
      <c r="F9884" s="1" t="s">
        <v>21938</v>
      </c>
      <c r="G9884">
        <v>162</v>
      </c>
      <c r="H9884" t="s">
        <v>29</v>
      </c>
      <c r="I9884">
        <v>775</v>
      </c>
      <c r="J9884">
        <v>345.2</v>
      </c>
      <c r="K9884">
        <f>Passenger_Data[[#This Row],[Price_USD]]*1</f>
        <v>345.2</v>
      </c>
      <c r="L9884">
        <v>30</v>
      </c>
      <c r="M9884" t="s">
        <v>40</v>
      </c>
      <c r="N9884" t="s">
        <v>31</v>
      </c>
      <c r="O9884" t="s">
        <v>42</v>
      </c>
      <c r="P9884" t="s">
        <v>50</v>
      </c>
      <c r="Q9884">
        <v>0</v>
      </c>
      <c r="R9884" t="s">
        <v>65</v>
      </c>
      <c r="S9884" t="s">
        <v>68</v>
      </c>
      <c r="T9884">
        <v>6.7</v>
      </c>
      <c r="U9884">
        <v>5</v>
      </c>
      <c r="V9884">
        <v>64</v>
      </c>
      <c r="W9884">
        <v>0</v>
      </c>
      <c r="X9884">
        <v>1</v>
      </c>
      <c r="Y9884" t="s">
        <v>77</v>
      </c>
    </row>
    <row r="9885" spans="1:25" x14ac:dyDescent="0.25">
      <c r="A9885" t="s">
        <v>11937</v>
      </c>
      <c r="B9885" t="s">
        <v>427</v>
      </c>
      <c r="C9885" t="s">
        <v>54</v>
      </c>
      <c r="D9885" t="s">
        <v>64</v>
      </c>
      <c r="E9885" t="s">
        <v>27</v>
      </c>
      <c r="F9885" s="1" t="s">
        <v>21939</v>
      </c>
      <c r="G9885">
        <v>199</v>
      </c>
      <c r="H9885" t="s">
        <v>86</v>
      </c>
      <c r="I9885">
        <v>510</v>
      </c>
      <c r="J9885">
        <v>397.64</v>
      </c>
      <c r="K9885">
        <f>Passenger_Data[[#This Row],[Price_USD]]*1</f>
        <v>397.64</v>
      </c>
      <c r="L9885">
        <v>40</v>
      </c>
      <c r="M9885" t="s">
        <v>40</v>
      </c>
      <c r="N9885" t="s">
        <v>31</v>
      </c>
      <c r="O9885" t="s">
        <v>33</v>
      </c>
      <c r="P9885" t="s">
        <v>33</v>
      </c>
      <c r="Q9885">
        <v>1</v>
      </c>
      <c r="R9885" t="s">
        <v>51</v>
      </c>
      <c r="S9885" t="s">
        <v>61</v>
      </c>
      <c r="T9885">
        <v>4.7</v>
      </c>
      <c r="U9885">
        <v>3</v>
      </c>
      <c r="V9885">
        <v>27</v>
      </c>
      <c r="W9885">
        <v>0</v>
      </c>
      <c r="X9885">
        <v>0</v>
      </c>
      <c r="Y9885" t="s">
        <v>45</v>
      </c>
    </row>
    <row r="9886" spans="1:25" x14ac:dyDescent="0.25">
      <c r="A9886" t="s">
        <v>11938</v>
      </c>
      <c r="B9886" t="s">
        <v>6456</v>
      </c>
      <c r="C9886" t="s">
        <v>54</v>
      </c>
      <c r="D9886" t="s">
        <v>49</v>
      </c>
      <c r="E9886" t="s">
        <v>76</v>
      </c>
      <c r="F9886" s="1" t="s">
        <v>21940</v>
      </c>
      <c r="G9886">
        <v>221</v>
      </c>
      <c r="H9886" t="s">
        <v>29</v>
      </c>
      <c r="I9886">
        <v>981</v>
      </c>
      <c r="J9886">
        <v>449.61</v>
      </c>
      <c r="K9886">
        <f>Passenger_Data[[#This Row],[Price_USD]]*1</f>
        <v>449.61</v>
      </c>
      <c r="L9886">
        <v>66</v>
      </c>
      <c r="M9886" t="s">
        <v>30</v>
      </c>
      <c r="N9886" t="s">
        <v>41</v>
      </c>
      <c r="O9886" t="s">
        <v>32</v>
      </c>
      <c r="P9886" t="s">
        <v>50</v>
      </c>
      <c r="Q9886">
        <v>4</v>
      </c>
      <c r="R9886" t="s">
        <v>43</v>
      </c>
      <c r="S9886" t="s">
        <v>35</v>
      </c>
      <c r="T9886">
        <v>4.9000000000000004</v>
      </c>
      <c r="U9886">
        <v>15</v>
      </c>
      <c r="V9886">
        <v>78</v>
      </c>
      <c r="W9886">
        <v>0</v>
      </c>
      <c r="X9886">
        <v>0</v>
      </c>
      <c r="Y9886" t="s">
        <v>36</v>
      </c>
    </row>
    <row r="9887" spans="1:25" x14ac:dyDescent="0.25">
      <c r="A9887" t="s">
        <v>11939</v>
      </c>
      <c r="B9887" t="s">
        <v>6684</v>
      </c>
      <c r="C9887" t="s">
        <v>48</v>
      </c>
      <c r="D9887" t="s">
        <v>64</v>
      </c>
      <c r="E9887" t="s">
        <v>59</v>
      </c>
      <c r="F9887" s="1" t="s">
        <v>21941</v>
      </c>
      <c r="G9887">
        <v>198</v>
      </c>
      <c r="H9887" t="s">
        <v>108</v>
      </c>
      <c r="I9887">
        <v>1022</v>
      </c>
      <c r="J9887">
        <v>357.05</v>
      </c>
      <c r="K9887">
        <f>Passenger_Data[[#This Row],[Price_USD]]*1</f>
        <v>357.05</v>
      </c>
      <c r="L9887">
        <v>67</v>
      </c>
      <c r="M9887" t="s">
        <v>30</v>
      </c>
      <c r="N9887" t="s">
        <v>31</v>
      </c>
      <c r="O9887" t="s">
        <v>33</v>
      </c>
      <c r="P9887" t="s">
        <v>33</v>
      </c>
      <c r="Q9887">
        <v>1</v>
      </c>
      <c r="R9887" t="s">
        <v>43</v>
      </c>
      <c r="S9887" t="s">
        <v>44</v>
      </c>
      <c r="T9887">
        <v>6.8</v>
      </c>
      <c r="U9887">
        <v>6</v>
      </c>
      <c r="V9887">
        <v>44</v>
      </c>
      <c r="W9887">
        <v>0</v>
      </c>
      <c r="X9887">
        <v>0</v>
      </c>
      <c r="Y9887" t="s">
        <v>77</v>
      </c>
    </row>
    <row r="9888" spans="1:25" x14ac:dyDescent="0.25">
      <c r="A9888" t="s">
        <v>11940</v>
      </c>
      <c r="B9888" t="s">
        <v>1923</v>
      </c>
      <c r="C9888" t="s">
        <v>54</v>
      </c>
      <c r="D9888" t="s">
        <v>27</v>
      </c>
      <c r="E9888" t="s">
        <v>39</v>
      </c>
      <c r="F9888" s="1" t="s">
        <v>21942</v>
      </c>
      <c r="G9888">
        <v>43</v>
      </c>
      <c r="H9888" t="s">
        <v>29</v>
      </c>
      <c r="I9888">
        <v>793</v>
      </c>
      <c r="J9888">
        <v>389.56</v>
      </c>
      <c r="K9888">
        <f>Passenger_Data[[#This Row],[Price_USD]]*1</f>
        <v>389.56</v>
      </c>
      <c r="L9888">
        <v>41</v>
      </c>
      <c r="M9888" t="s">
        <v>30</v>
      </c>
      <c r="N9888" t="s">
        <v>31</v>
      </c>
      <c r="O9888" t="s">
        <v>33</v>
      </c>
      <c r="P9888" t="s">
        <v>33</v>
      </c>
      <c r="Q9888">
        <v>0</v>
      </c>
      <c r="R9888" t="s">
        <v>65</v>
      </c>
      <c r="S9888" t="s">
        <v>68</v>
      </c>
      <c r="T9888">
        <v>6.3</v>
      </c>
      <c r="U9888">
        <v>9</v>
      </c>
      <c r="V9888">
        <v>77</v>
      </c>
      <c r="W9888">
        <v>0</v>
      </c>
      <c r="X9888">
        <v>1</v>
      </c>
      <c r="Y9888" t="s">
        <v>77</v>
      </c>
    </row>
    <row r="9889" spans="1:25" x14ac:dyDescent="0.25">
      <c r="A9889" t="s">
        <v>11941</v>
      </c>
      <c r="B9889" t="s">
        <v>10598</v>
      </c>
      <c r="C9889" t="s">
        <v>48</v>
      </c>
      <c r="D9889" t="s">
        <v>39</v>
      </c>
      <c r="E9889" t="s">
        <v>49</v>
      </c>
      <c r="F9889" s="1" t="s">
        <v>21943</v>
      </c>
      <c r="G9889">
        <v>116</v>
      </c>
      <c r="H9889" t="s">
        <v>29</v>
      </c>
      <c r="I9889">
        <v>1127</v>
      </c>
      <c r="J9889">
        <v>414.16</v>
      </c>
      <c r="K9889">
        <f>Passenger_Data[[#This Row],[Price_USD]]*1</f>
        <v>414.16</v>
      </c>
      <c r="L9889">
        <v>56</v>
      </c>
      <c r="M9889" t="s">
        <v>40</v>
      </c>
      <c r="N9889" t="s">
        <v>41</v>
      </c>
      <c r="O9889" t="s">
        <v>32</v>
      </c>
      <c r="P9889" t="s">
        <v>33</v>
      </c>
      <c r="Q9889">
        <v>2</v>
      </c>
      <c r="R9889" t="s">
        <v>34</v>
      </c>
      <c r="S9889" t="s">
        <v>44</v>
      </c>
      <c r="T9889">
        <v>6</v>
      </c>
      <c r="U9889">
        <v>20</v>
      </c>
      <c r="V9889">
        <v>75</v>
      </c>
      <c r="W9889">
        <v>0</v>
      </c>
      <c r="X9889">
        <v>1</v>
      </c>
      <c r="Y9889" t="s">
        <v>45</v>
      </c>
    </row>
    <row r="9890" spans="1:25" x14ac:dyDescent="0.25">
      <c r="A9890" t="s">
        <v>11942</v>
      </c>
      <c r="B9890" t="s">
        <v>7652</v>
      </c>
      <c r="C9890" t="s">
        <v>26</v>
      </c>
      <c r="D9890" t="s">
        <v>39</v>
      </c>
      <c r="E9890" t="s">
        <v>49</v>
      </c>
      <c r="F9890" s="1" t="s">
        <v>21944</v>
      </c>
      <c r="G9890">
        <v>196</v>
      </c>
      <c r="H9890" t="s">
        <v>86</v>
      </c>
      <c r="I9890">
        <v>1322</v>
      </c>
      <c r="J9890">
        <v>398.89</v>
      </c>
      <c r="K9890">
        <f>Passenger_Data[[#This Row],[Price_USD]]*1</f>
        <v>398.89</v>
      </c>
      <c r="L9890">
        <v>55</v>
      </c>
      <c r="M9890" t="s">
        <v>40</v>
      </c>
      <c r="N9890" t="s">
        <v>31</v>
      </c>
      <c r="O9890" t="s">
        <v>56</v>
      </c>
      <c r="P9890" t="s">
        <v>50</v>
      </c>
      <c r="Q9890">
        <v>1</v>
      </c>
      <c r="R9890" t="s">
        <v>65</v>
      </c>
      <c r="S9890" t="s">
        <v>44</v>
      </c>
      <c r="T9890">
        <v>7.4</v>
      </c>
      <c r="U9890">
        <v>2</v>
      </c>
      <c r="V9890">
        <v>88</v>
      </c>
      <c r="W9890">
        <v>0</v>
      </c>
      <c r="X9890">
        <v>0</v>
      </c>
      <c r="Y9890" t="s">
        <v>77</v>
      </c>
    </row>
    <row r="9891" spans="1:25" x14ac:dyDescent="0.25">
      <c r="A9891" t="s">
        <v>11943</v>
      </c>
      <c r="B9891" t="s">
        <v>2676</v>
      </c>
      <c r="C9891" t="s">
        <v>26</v>
      </c>
      <c r="D9891" t="s">
        <v>49</v>
      </c>
      <c r="E9891" t="s">
        <v>64</v>
      </c>
      <c r="F9891" s="1" t="s">
        <v>21945</v>
      </c>
      <c r="G9891">
        <v>191</v>
      </c>
      <c r="H9891" t="s">
        <v>29</v>
      </c>
      <c r="I9891">
        <v>1310</v>
      </c>
      <c r="J9891">
        <v>435.67</v>
      </c>
      <c r="K9891">
        <f>Passenger_Data[[#This Row],[Price_USD]]*1</f>
        <v>435.67</v>
      </c>
      <c r="L9891">
        <v>38</v>
      </c>
      <c r="M9891" t="s">
        <v>30</v>
      </c>
      <c r="N9891" t="s">
        <v>41</v>
      </c>
      <c r="O9891" t="s">
        <v>33</v>
      </c>
      <c r="P9891" t="s">
        <v>50</v>
      </c>
      <c r="Q9891">
        <v>0</v>
      </c>
      <c r="R9891" t="s">
        <v>43</v>
      </c>
      <c r="S9891" t="s">
        <v>44</v>
      </c>
      <c r="T9891">
        <v>8.5</v>
      </c>
      <c r="U9891">
        <v>14</v>
      </c>
      <c r="V9891">
        <v>8</v>
      </c>
      <c r="W9891">
        <v>0</v>
      </c>
      <c r="X9891">
        <v>0</v>
      </c>
      <c r="Y9891" t="s">
        <v>77</v>
      </c>
    </row>
    <row r="9892" spans="1:25" x14ac:dyDescent="0.25">
      <c r="A9892" t="s">
        <v>11944</v>
      </c>
      <c r="B9892" t="s">
        <v>3045</v>
      </c>
      <c r="C9892" t="s">
        <v>82</v>
      </c>
      <c r="D9892" t="s">
        <v>59</v>
      </c>
      <c r="E9892" t="s">
        <v>27</v>
      </c>
      <c r="F9892" s="1" t="s">
        <v>21946</v>
      </c>
      <c r="G9892">
        <v>262</v>
      </c>
      <c r="H9892" t="s">
        <v>29</v>
      </c>
      <c r="I9892">
        <v>868</v>
      </c>
      <c r="J9892">
        <v>390.02</v>
      </c>
      <c r="K9892">
        <f>Passenger_Data[[#This Row],[Price_USD]]*1</f>
        <v>390.02</v>
      </c>
      <c r="L9892">
        <v>23</v>
      </c>
      <c r="M9892" t="s">
        <v>30</v>
      </c>
      <c r="N9892" t="s">
        <v>60</v>
      </c>
      <c r="O9892" t="s">
        <v>32</v>
      </c>
      <c r="P9892" t="s">
        <v>264</v>
      </c>
      <c r="Q9892">
        <v>1</v>
      </c>
      <c r="R9892" t="s">
        <v>65</v>
      </c>
      <c r="S9892" t="s">
        <v>68</v>
      </c>
      <c r="T9892">
        <v>6.6</v>
      </c>
      <c r="U9892">
        <v>18</v>
      </c>
      <c r="V9892">
        <v>39</v>
      </c>
      <c r="W9892">
        <v>0</v>
      </c>
      <c r="X9892">
        <v>0</v>
      </c>
      <c r="Y9892" t="s">
        <v>36</v>
      </c>
    </row>
    <row r="9893" spans="1:25" x14ac:dyDescent="0.25">
      <c r="A9893" t="s">
        <v>11945</v>
      </c>
      <c r="B9893" t="s">
        <v>455</v>
      </c>
      <c r="C9893" t="s">
        <v>73</v>
      </c>
      <c r="D9893" t="s">
        <v>55</v>
      </c>
      <c r="E9893" t="s">
        <v>64</v>
      </c>
      <c r="F9893" s="1" t="s">
        <v>21947</v>
      </c>
      <c r="G9893">
        <v>289</v>
      </c>
      <c r="H9893" t="s">
        <v>29</v>
      </c>
      <c r="I9893">
        <v>1415</v>
      </c>
      <c r="J9893">
        <v>351.97</v>
      </c>
      <c r="K9893">
        <f>Passenger_Data[[#This Row],[Price_USD]]*1</f>
        <v>351.97</v>
      </c>
      <c r="L9893">
        <v>24</v>
      </c>
      <c r="M9893" t="s">
        <v>30</v>
      </c>
      <c r="N9893" t="s">
        <v>31</v>
      </c>
      <c r="O9893" t="s">
        <v>32</v>
      </c>
      <c r="P9893" t="s">
        <v>50</v>
      </c>
      <c r="Q9893">
        <v>2</v>
      </c>
      <c r="R9893" t="s">
        <v>65</v>
      </c>
      <c r="S9893" t="s">
        <v>35</v>
      </c>
      <c r="T9893">
        <v>7.4</v>
      </c>
      <c r="U9893">
        <v>12</v>
      </c>
      <c r="V9893">
        <v>100</v>
      </c>
      <c r="W9893">
        <v>0</v>
      </c>
      <c r="X9893">
        <v>1</v>
      </c>
      <c r="Y9893" t="s">
        <v>45</v>
      </c>
    </row>
    <row r="9894" spans="1:25" x14ac:dyDescent="0.25">
      <c r="A9894" t="s">
        <v>11946</v>
      </c>
      <c r="B9894" t="s">
        <v>3486</v>
      </c>
      <c r="C9894" t="s">
        <v>82</v>
      </c>
      <c r="D9894" t="s">
        <v>64</v>
      </c>
      <c r="E9894" t="s">
        <v>64</v>
      </c>
      <c r="F9894" s="1" t="s">
        <v>21948</v>
      </c>
      <c r="G9894">
        <v>38</v>
      </c>
      <c r="H9894" t="s">
        <v>108</v>
      </c>
      <c r="I9894">
        <v>1453</v>
      </c>
      <c r="J9894">
        <v>329.18</v>
      </c>
      <c r="K9894">
        <f>Passenger_Data[[#This Row],[Price_USD]]*1</f>
        <v>329.18</v>
      </c>
      <c r="L9894">
        <v>70</v>
      </c>
      <c r="M9894" t="s">
        <v>30</v>
      </c>
      <c r="N9894" t="s">
        <v>60</v>
      </c>
      <c r="O9894" t="s">
        <v>32</v>
      </c>
      <c r="P9894" t="s">
        <v>50</v>
      </c>
      <c r="Q9894">
        <v>2</v>
      </c>
      <c r="R9894" t="s">
        <v>65</v>
      </c>
      <c r="S9894" t="s">
        <v>44</v>
      </c>
      <c r="T9894">
        <v>9.6999999999999993</v>
      </c>
      <c r="U9894">
        <v>22</v>
      </c>
      <c r="V9894">
        <v>76</v>
      </c>
      <c r="W9894">
        <v>0</v>
      </c>
      <c r="X9894">
        <v>0</v>
      </c>
      <c r="Y9894" t="s">
        <v>77</v>
      </c>
    </row>
    <row r="9895" spans="1:25" x14ac:dyDescent="0.25">
      <c r="A9895" t="s">
        <v>11947</v>
      </c>
      <c r="B9895" t="s">
        <v>6486</v>
      </c>
      <c r="C9895" t="s">
        <v>26</v>
      </c>
      <c r="D9895" t="s">
        <v>39</v>
      </c>
      <c r="E9895" t="s">
        <v>27</v>
      </c>
      <c r="F9895" s="1" t="s">
        <v>21949</v>
      </c>
      <c r="G9895">
        <v>217</v>
      </c>
      <c r="H9895" t="s">
        <v>29</v>
      </c>
      <c r="I9895">
        <v>1217</v>
      </c>
      <c r="J9895">
        <v>267.77</v>
      </c>
      <c r="K9895">
        <f>Passenger_Data[[#This Row],[Price_USD]]*1</f>
        <v>267.77</v>
      </c>
      <c r="L9895">
        <v>42</v>
      </c>
      <c r="M9895" t="s">
        <v>30</v>
      </c>
      <c r="N9895" t="s">
        <v>41</v>
      </c>
      <c r="O9895" t="s">
        <v>56</v>
      </c>
      <c r="P9895" t="s">
        <v>50</v>
      </c>
      <c r="Q9895">
        <v>2</v>
      </c>
      <c r="R9895" t="s">
        <v>65</v>
      </c>
      <c r="S9895" t="s">
        <v>35</v>
      </c>
      <c r="T9895">
        <v>6.4</v>
      </c>
      <c r="U9895">
        <v>3</v>
      </c>
      <c r="V9895">
        <v>55</v>
      </c>
      <c r="W9895">
        <v>0</v>
      </c>
      <c r="X9895">
        <v>0</v>
      </c>
      <c r="Y9895" t="s">
        <v>36</v>
      </c>
    </row>
    <row r="9896" spans="1:25" x14ac:dyDescent="0.25">
      <c r="A9896" t="s">
        <v>11948</v>
      </c>
      <c r="B9896" t="s">
        <v>1621</v>
      </c>
      <c r="C9896" t="s">
        <v>54</v>
      </c>
      <c r="D9896" t="s">
        <v>55</v>
      </c>
      <c r="E9896" t="s">
        <v>59</v>
      </c>
      <c r="F9896" s="1" t="s">
        <v>21950</v>
      </c>
      <c r="G9896">
        <v>137</v>
      </c>
      <c r="H9896" t="s">
        <v>29</v>
      </c>
      <c r="I9896">
        <v>1325</v>
      </c>
      <c r="J9896">
        <v>433.07</v>
      </c>
      <c r="K9896">
        <f>Passenger_Data[[#This Row],[Price_USD]]*1</f>
        <v>433.07</v>
      </c>
      <c r="L9896">
        <v>72</v>
      </c>
      <c r="M9896" t="s">
        <v>40</v>
      </c>
      <c r="N9896" t="s">
        <v>41</v>
      </c>
      <c r="O9896" t="s">
        <v>42</v>
      </c>
      <c r="P9896" t="s">
        <v>50</v>
      </c>
      <c r="Q9896">
        <v>0</v>
      </c>
      <c r="R9896" t="s">
        <v>43</v>
      </c>
      <c r="S9896" t="s">
        <v>44</v>
      </c>
      <c r="T9896">
        <v>8.4</v>
      </c>
      <c r="U9896">
        <v>33</v>
      </c>
      <c r="V9896">
        <v>69</v>
      </c>
      <c r="W9896">
        <v>0</v>
      </c>
      <c r="X9896">
        <v>1</v>
      </c>
      <c r="Y9896" t="s">
        <v>77</v>
      </c>
    </row>
    <row r="9897" spans="1:25" x14ac:dyDescent="0.25">
      <c r="A9897" t="s">
        <v>11949</v>
      </c>
      <c r="B9897" t="s">
        <v>1060</v>
      </c>
      <c r="C9897" t="s">
        <v>54</v>
      </c>
      <c r="D9897" t="s">
        <v>76</v>
      </c>
      <c r="E9897" t="s">
        <v>76</v>
      </c>
      <c r="F9897" s="1" t="s">
        <v>21951</v>
      </c>
      <c r="G9897">
        <v>128</v>
      </c>
      <c r="H9897" t="s">
        <v>86</v>
      </c>
      <c r="I9897">
        <v>1151</v>
      </c>
      <c r="J9897">
        <v>383.75</v>
      </c>
      <c r="K9897">
        <f>Passenger_Data[[#This Row],[Price_USD]]*1</f>
        <v>383.75</v>
      </c>
      <c r="L9897">
        <v>33</v>
      </c>
      <c r="M9897" t="s">
        <v>40</v>
      </c>
      <c r="N9897" t="s">
        <v>31</v>
      </c>
      <c r="O9897" t="s">
        <v>33</v>
      </c>
      <c r="P9897" t="s">
        <v>33</v>
      </c>
      <c r="Q9897">
        <v>0</v>
      </c>
      <c r="R9897" t="s">
        <v>51</v>
      </c>
      <c r="S9897" t="s">
        <v>35</v>
      </c>
      <c r="T9897">
        <v>7.7</v>
      </c>
      <c r="U9897">
        <v>1</v>
      </c>
      <c r="V9897">
        <v>90</v>
      </c>
      <c r="W9897">
        <v>1</v>
      </c>
      <c r="X9897">
        <v>1</v>
      </c>
      <c r="Y9897" t="s">
        <v>45</v>
      </c>
    </row>
    <row r="9898" spans="1:25" x14ac:dyDescent="0.25">
      <c r="A9898" t="s">
        <v>11950</v>
      </c>
      <c r="B9898" t="s">
        <v>5276</v>
      </c>
      <c r="C9898" t="s">
        <v>54</v>
      </c>
      <c r="D9898" t="s">
        <v>76</v>
      </c>
      <c r="E9898" t="s">
        <v>49</v>
      </c>
      <c r="F9898" s="1" t="s">
        <v>21952</v>
      </c>
      <c r="G9898">
        <v>185</v>
      </c>
      <c r="H9898" t="s">
        <v>29</v>
      </c>
      <c r="I9898">
        <v>1108</v>
      </c>
      <c r="J9898">
        <v>325.27</v>
      </c>
      <c r="K9898">
        <f>Passenger_Data[[#This Row],[Price_USD]]*1</f>
        <v>325.27</v>
      </c>
      <c r="L9898">
        <v>29</v>
      </c>
      <c r="M9898" t="s">
        <v>30</v>
      </c>
      <c r="N9898" t="s">
        <v>60</v>
      </c>
      <c r="O9898" t="s">
        <v>33</v>
      </c>
      <c r="P9898" t="s">
        <v>50</v>
      </c>
      <c r="Q9898">
        <v>0</v>
      </c>
      <c r="R9898" t="s">
        <v>65</v>
      </c>
      <c r="S9898" t="s">
        <v>68</v>
      </c>
      <c r="T9898">
        <v>7.8</v>
      </c>
      <c r="U9898">
        <v>8</v>
      </c>
      <c r="V9898">
        <v>98</v>
      </c>
      <c r="W9898">
        <v>0</v>
      </c>
      <c r="X9898">
        <v>0</v>
      </c>
      <c r="Y9898" t="s">
        <v>45</v>
      </c>
    </row>
    <row r="9899" spans="1:25" x14ac:dyDescent="0.25">
      <c r="A9899" t="s">
        <v>11951</v>
      </c>
      <c r="B9899" t="s">
        <v>392</v>
      </c>
      <c r="C9899" t="s">
        <v>82</v>
      </c>
      <c r="D9899" t="s">
        <v>64</v>
      </c>
      <c r="E9899" t="s">
        <v>55</v>
      </c>
      <c r="F9899" s="1" t="s">
        <v>21953</v>
      </c>
      <c r="G9899">
        <v>164</v>
      </c>
      <c r="H9899" t="s">
        <v>86</v>
      </c>
      <c r="I9899">
        <v>1547</v>
      </c>
      <c r="J9899">
        <v>274.18</v>
      </c>
      <c r="K9899">
        <f>Passenger_Data[[#This Row],[Price_USD]]*1</f>
        <v>274.18</v>
      </c>
      <c r="L9899">
        <v>57</v>
      </c>
      <c r="M9899" t="s">
        <v>30</v>
      </c>
      <c r="N9899" t="s">
        <v>41</v>
      </c>
      <c r="O9899" t="s">
        <v>33</v>
      </c>
      <c r="P9899" t="s">
        <v>83</v>
      </c>
      <c r="Q9899">
        <v>0</v>
      </c>
      <c r="R9899" t="s">
        <v>65</v>
      </c>
      <c r="S9899" t="s">
        <v>68</v>
      </c>
      <c r="T9899">
        <v>4.9000000000000004</v>
      </c>
      <c r="U9899">
        <v>26</v>
      </c>
      <c r="V9899">
        <v>74</v>
      </c>
      <c r="W9899">
        <v>0</v>
      </c>
      <c r="X9899">
        <v>0</v>
      </c>
      <c r="Y9899" t="s">
        <v>45</v>
      </c>
    </row>
    <row r="9900" spans="1:25" x14ac:dyDescent="0.25">
      <c r="A9900" t="s">
        <v>11952</v>
      </c>
      <c r="B9900" t="s">
        <v>1166</v>
      </c>
      <c r="C9900" t="s">
        <v>82</v>
      </c>
      <c r="D9900" t="s">
        <v>39</v>
      </c>
      <c r="E9900" t="s">
        <v>64</v>
      </c>
      <c r="F9900" s="1" t="s">
        <v>21954</v>
      </c>
      <c r="G9900">
        <v>253</v>
      </c>
      <c r="H9900" t="s">
        <v>29</v>
      </c>
      <c r="I9900">
        <v>1259</v>
      </c>
      <c r="J9900">
        <v>392.51</v>
      </c>
      <c r="K9900">
        <f>Passenger_Data[[#This Row],[Price_USD]]*1</f>
        <v>392.51</v>
      </c>
      <c r="L9900">
        <v>74</v>
      </c>
      <c r="M9900" t="s">
        <v>30</v>
      </c>
      <c r="N9900" t="s">
        <v>41</v>
      </c>
      <c r="O9900" t="s">
        <v>56</v>
      </c>
      <c r="P9900" t="s">
        <v>50</v>
      </c>
      <c r="Q9900">
        <v>2</v>
      </c>
      <c r="R9900" t="s">
        <v>51</v>
      </c>
      <c r="S9900" t="s">
        <v>44</v>
      </c>
      <c r="T9900">
        <v>8.8000000000000007</v>
      </c>
      <c r="U9900">
        <v>36</v>
      </c>
      <c r="V9900">
        <v>15</v>
      </c>
      <c r="W9900">
        <v>0</v>
      </c>
      <c r="X9900">
        <v>0</v>
      </c>
      <c r="Y9900" t="s">
        <v>45</v>
      </c>
    </row>
    <row r="9901" spans="1:25" x14ac:dyDescent="0.25">
      <c r="A9901" t="s">
        <v>11953</v>
      </c>
      <c r="B9901" t="s">
        <v>1672</v>
      </c>
      <c r="C9901" t="s">
        <v>48</v>
      </c>
      <c r="D9901" t="s">
        <v>55</v>
      </c>
      <c r="E9901" t="s">
        <v>27</v>
      </c>
      <c r="F9901" s="1" t="s">
        <v>21955</v>
      </c>
      <c r="G9901">
        <v>185</v>
      </c>
      <c r="H9901" t="s">
        <v>29</v>
      </c>
      <c r="I9901">
        <v>978</v>
      </c>
      <c r="J9901">
        <v>394.7</v>
      </c>
      <c r="K9901">
        <f>Passenger_Data[[#This Row],[Price_USD]]*1</f>
        <v>394.7</v>
      </c>
      <c r="L9901">
        <v>55</v>
      </c>
      <c r="M9901" t="s">
        <v>40</v>
      </c>
      <c r="N9901" t="s">
        <v>41</v>
      </c>
      <c r="O9901" t="s">
        <v>32</v>
      </c>
      <c r="P9901" t="s">
        <v>50</v>
      </c>
      <c r="Q9901">
        <v>0</v>
      </c>
      <c r="R9901" t="s">
        <v>65</v>
      </c>
      <c r="S9901" t="s">
        <v>35</v>
      </c>
      <c r="T9901">
        <v>8.1999999999999993</v>
      </c>
      <c r="U9901">
        <v>16</v>
      </c>
      <c r="V9901">
        <v>32</v>
      </c>
      <c r="W9901">
        <v>0</v>
      </c>
      <c r="X9901">
        <v>0</v>
      </c>
      <c r="Y9901" t="s">
        <v>36</v>
      </c>
    </row>
    <row r="9902" spans="1:25" x14ac:dyDescent="0.25">
      <c r="A9902" t="s">
        <v>11954</v>
      </c>
      <c r="B9902" t="s">
        <v>3420</v>
      </c>
      <c r="C9902" t="s">
        <v>26</v>
      </c>
      <c r="D9902" t="s">
        <v>27</v>
      </c>
      <c r="E9902" t="s">
        <v>49</v>
      </c>
      <c r="F9902" s="1" t="s">
        <v>21956</v>
      </c>
      <c r="G9902">
        <v>265</v>
      </c>
      <c r="H9902" t="s">
        <v>29</v>
      </c>
      <c r="I9902">
        <v>1027</v>
      </c>
      <c r="J9902">
        <v>342.4</v>
      </c>
      <c r="K9902">
        <f>Passenger_Data[[#This Row],[Price_USD]]*1</f>
        <v>342.4</v>
      </c>
      <c r="L9902">
        <v>55</v>
      </c>
      <c r="M9902" t="s">
        <v>30</v>
      </c>
      <c r="N9902" t="s">
        <v>31</v>
      </c>
      <c r="O9902" t="s">
        <v>56</v>
      </c>
      <c r="P9902" t="s">
        <v>50</v>
      </c>
      <c r="Q9902">
        <v>1</v>
      </c>
      <c r="R9902" t="s">
        <v>65</v>
      </c>
      <c r="S9902" t="s">
        <v>35</v>
      </c>
      <c r="T9902">
        <v>6.2</v>
      </c>
      <c r="U9902">
        <v>10</v>
      </c>
      <c r="V9902">
        <v>86</v>
      </c>
      <c r="W9902">
        <v>0</v>
      </c>
      <c r="X9902">
        <v>0</v>
      </c>
      <c r="Y9902" t="s">
        <v>36</v>
      </c>
    </row>
    <row r="9903" spans="1:25" x14ac:dyDescent="0.25">
      <c r="A9903" t="s">
        <v>11955</v>
      </c>
      <c r="B9903" t="s">
        <v>1427</v>
      </c>
      <c r="C9903" t="s">
        <v>26</v>
      </c>
      <c r="D9903" t="s">
        <v>64</v>
      </c>
      <c r="E9903" t="s">
        <v>55</v>
      </c>
      <c r="F9903" s="1" t="s">
        <v>21957</v>
      </c>
      <c r="G9903">
        <v>119</v>
      </c>
      <c r="H9903" t="s">
        <v>29</v>
      </c>
      <c r="I9903">
        <v>837</v>
      </c>
      <c r="J9903">
        <v>296.69</v>
      </c>
      <c r="K9903">
        <f>Passenger_Data[[#This Row],[Price_USD]]*1</f>
        <v>296.69</v>
      </c>
      <c r="L9903">
        <v>44</v>
      </c>
      <c r="M9903" t="s">
        <v>40</v>
      </c>
      <c r="N9903" t="s">
        <v>31</v>
      </c>
      <c r="O9903" t="s">
        <v>33</v>
      </c>
      <c r="P9903" t="s">
        <v>264</v>
      </c>
      <c r="Q9903">
        <v>0</v>
      </c>
      <c r="R9903" t="s">
        <v>51</v>
      </c>
      <c r="S9903" t="s">
        <v>61</v>
      </c>
      <c r="T9903">
        <v>7</v>
      </c>
      <c r="U9903">
        <v>28</v>
      </c>
      <c r="V9903">
        <v>1</v>
      </c>
      <c r="W9903">
        <v>0</v>
      </c>
      <c r="X9903">
        <v>0</v>
      </c>
      <c r="Y9903" t="s">
        <v>45</v>
      </c>
    </row>
    <row r="9904" spans="1:25" x14ac:dyDescent="0.25">
      <c r="A9904" t="s">
        <v>11956</v>
      </c>
      <c r="B9904" t="s">
        <v>4655</v>
      </c>
      <c r="C9904" t="s">
        <v>48</v>
      </c>
      <c r="D9904" t="s">
        <v>49</v>
      </c>
      <c r="E9904" t="s">
        <v>28</v>
      </c>
      <c r="F9904" s="1" t="s">
        <v>21958</v>
      </c>
      <c r="G9904">
        <v>188</v>
      </c>
      <c r="H9904" t="s">
        <v>29</v>
      </c>
      <c r="I9904">
        <v>1236</v>
      </c>
      <c r="J9904">
        <v>479.02</v>
      </c>
      <c r="K9904">
        <f>Passenger_Data[[#This Row],[Price_USD]]*1</f>
        <v>479.02</v>
      </c>
      <c r="L9904">
        <v>53</v>
      </c>
      <c r="M9904" t="s">
        <v>40</v>
      </c>
      <c r="N9904" t="s">
        <v>60</v>
      </c>
      <c r="O9904" t="s">
        <v>42</v>
      </c>
      <c r="P9904" t="s">
        <v>33</v>
      </c>
      <c r="Q9904">
        <v>0</v>
      </c>
      <c r="R9904" t="s">
        <v>65</v>
      </c>
      <c r="S9904" t="s">
        <v>61</v>
      </c>
      <c r="T9904">
        <v>9.5</v>
      </c>
      <c r="U9904">
        <v>11</v>
      </c>
      <c r="V9904">
        <v>2</v>
      </c>
      <c r="W9904">
        <v>0</v>
      </c>
      <c r="X9904">
        <v>0</v>
      </c>
      <c r="Y9904" t="s">
        <v>77</v>
      </c>
    </row>
    <row r="9905" spans="1:25" x14ac:dyDescent="0.25">
      <c r="A9905" t="s">
        <v>11957</v>
      </c>
      <c r="B9905" t="s">
        <v>173</v>
      </c>
      <c r="C9905" t="s">
        <v>82</v>
      </c>
      <c r="D9905" t="s">
        <v>39</v>
      </c>
      <c r="E9905" t="s">
        <v>49</v>
      </c>
      <c r="F9905" s="1" t="s">
        <v>21959</v>
      </c>
      <c r="G9905">
        <v>217</v>
      </c>
      <c r="H9905" t="s">
        <v>29</v>
      </c>
      <c r="I9905">
        <v>1051</v>
      </c>
      <c r="J9905">
        <v>377.43</v>
      </c>
      <c r="K9905">
        <f>Passenger_Data[[#This Row],[Price_USD]]*1</f>
        <v>377.43</v>
      </c>
      <c r="L9905">
        <v>19</v>
      </c>
      <c r="M9905" t="s">
        <v>30</v>
      </c>
      <c r="N9905" t="s">
        <v>60</v>
      </c>
      <c r="O9905" t="s">
        <v>33</v>
      </c>
      <c r="P9905" t="s">
        <v>50</v>
      </c>
      <c r="Q9905">
        <v>0</v>
      </c>
      <c r="R9905" t="s">
        <v>65</v>
      </c>
      <c r="S9905" t="s">
        <v>35</v>
      </c>
      <c r="T9905">
        <v>7.7</v>
      </c>
      <c r="U9905">
        <v>0</v>
      </c>
      <c r="V9905">
        <v>113</v>
      </c>
      <c r="W9905">
        <v>0</v>
      </c>
      <c r="X9905">
        <v>0</v>
      </c>
      <c r="Y9905" t="s">
        <v>36</v>
      </c>
    </row>
    <row r="9906" spans="1:25" x14ac:dyDescent="0.25">
      <c r="A9906" t="s">
        <v>11958</v>
      </c>
      <c r="B9906" t="s">
        <v>2166</v>
      </c>
      <c r="C9906" t="s">
        <v>26</v>
      </c>
      <c r="D9906" t="s">
        <v>64</v>
      </c>
      <c r="E9906" t="s">
        <v>49</v>
      </c>
      <c r="F9906" s="1" t="s">
        <v>21960</v>
      </c>
      <c r="G9906">
        <v>184</v>
      </c>
      <c r="H9906" t="s">
        <v>29</v>
      </c>
      <c r="I9906">
        <v>1364</v>
      </c>
      <c r="J9906">
        <v>455.38</v>
      </c>
      <c r="K9906">
        <f>Passenger_Data[[#This Row],[Price_USD]]*1</f>
        <v>455.38</v>
      </c>
      <c r="L9906">
        <v>33</v>
      </c>
      <c r="M9906" t="s">
        <v>40</v>
      </c>
      <c r="N9906" t="s">
        <v>31</v>
      </c>
      <c r="O9906" t="s">
        <v>32</v>
      </c>
      <c r="P9906" t="s">
        <v>264</v>
      </c>
      <c r="Q9906">
        <v>0</v>
      </c>
      <c r="R9906" t="s">
        <v>65</v>
      </c>
      <c r="S9906" t="s">
        <v>61</v>
      </c>
      <c r="T9906">
        <v>5.9</v>
      </c>
      <c r="U9906">
        <v>13</v>
      </c>
      <c r="V9906">
        <v>117</v>
      </c>
      <c r="W9906">
        <v>0</v>
      </c>
      <c r="X9906">
        <v>0</v>
      </c>
      <c r="Y9906" t="s">
        <v>77</v>
      </c>
    </row>
    <row r="9907" spans="1:25" x14ac:dyDescent="0.25">
      <c r="A9907" t="s">
        <v>11959</v>
      </c>
      <c r="B9907" t="s">
        <v>3910</v>
      </c>
      <c r="C9907" t="s">
        <v>48</v>
      </c>
      <c r="D9907" t="s">
        <v>39</v>
      </c>
      <c r="E9907" t="s">
        <v>64</v>
      </c>
      <c r="F9907" s="1" t="s">
        <v>21961</v>
      </c>
      <c r="G9907">
        <v>159</v>
      </c>
      <c r="H9907" t="s">
        <v>29</v>
      </c>
      <c r="I9907">
        <v>818</v>
      </c>
      <c r="J9907">
        <v>295.98</v>
      </c>
      <c r="K9907">
        <f>Passenger_Data[[#This Row],[Price_USD]]*1</f>
        <v>295.98</v>
      </c>
      <c r="L9907">
        <v>27</v>
      </c>
      <c r="M9907" t="s">
        <v>30</v>
      </c>
      <c r="N9907" t="s">
        <v>31</v>
      </c>
      <c r="O9907" t="s">
        <v>33</v>
      </c>
      <c r="P9907" t="s">
        <v>83</v>
      </c>
      <c r="Q9907">
        <v>0</v>
      </c>
      <c r="R9907" t="s">
        <v>51</v>
      </c>
      <c r="S9907" t="s">
        <v>44</v>
      </c>
      <c r="T9907">
        <v>6.6</v>
      </c>
      <c r="U9907">
        <v>14</v>
      </c>
      <c r="V9907">
        <v>104</v>
      </c>
      <c r="W9907">
        <v>0</v>
      </c>
      <c r="X9907">
        <v>0</v>
      </c>
      <c r="Y9907" t="s">
        <v>77</v>
      </c>
    </row>
    <row r="9908" spans="1:25" x14ac:dyDescent="0.25">
      <c r="A9908" t="s">
        <v>11960</v>
      </c>
      <c r="B9908" t="s">
        <v>11036</v>
      </c>
      <c r="C9908" t="s">
        <v>54</v>
      </c>
      <c r="D9908" t="s">
        <v>27</v>
      </c>
      <c r="E9908" t="s">
        <v>28</v>
      </c>
      <c r="F9908" s="1" t="s">
        <v>21962</v>
      </c>
      <c r="G9908">
        <v>214</v>
      </c>
      <c r="H9908" t="s">
        <v>29</v>
      </c>
      <c r="I9908">
        <v>1021</v>
      </c>
      <c r="J9908">
        <v>300.62</v>
      </c>
      <c r="K9908">
        <f>Passenger_Data[[#This Row],[Price_USD]]*1</f>
        <v>300.62</v>
      </c>
      <c r="L9908">
        <v>50</v>
      </c>
      <c r="M9908" t="s">
        <v>40</v>
      </c>
      <c r="N9908" t="s">
        <v>31</v>
      </c>
      <c r="O9908" t="s">
        <v>56</v>
      </c>
      <c r="P9908" t="s">
        <v>50</v>
      </c>
      <c r="Q9908">
        <v>0</v>
      </c>
      <c r="R9908" t="s">
        <v>43</v>
      </c>
      <c r="S9908" t="s">
        <v>44</v>
      </c>
      <c r="T9908">
        <v>6.9</v>
      </c>
      <c r="U9908">
        <v>5</v>
      </c>
      <c r="V9908">
        <v>88</v>
      </c>
      <c r="W9908">
        <v>0</v>
      </c>
      <c r="X9908">
        <v>0</v>
      </c>
      <c r="Y9908" t="s">
        <v>45</v>
      </c>
    </row>
    <row r="9909" spans="1:25" x14ac:dyDescent="0.25">
      <c r="A9909" t="s">
        <v>11961</v>
      </c>
      <c r="B9909" t="s">
        <v>1519</v>
      </c>
      <c r="C9909" t="s">
        <v>48</v>
      </c>
      <c r="D9909" t="s">
        <v>28</v>
      </c>
      <c r="E9909" t="s">
        <v>59</v>
      </c>
      <c r="F9909" s="1" t="s">
        <v>21963</v>
      </c>
      <c r="G9909">
        <v>98</v>
      </c>
      <c r="H9909" t="s">
        <v>29</v>
      </c>
      <c r="I9909">
        <v>1191</v>
      </c>
      <c r="J9909">
        <v>481.68</v>
      </c>
      <c r="K9909">
        <f>Passenger_Data[[#This Row],[Price_USD]]*1</f>
        <v>481.68</v>
      </c>
      <c r="L9909">
        <v>70</v>
      </c>
      <c r="M9909" t="s">
        <v>30</v>
      </c>
      <c r="N9909" t="s">
        <v>31</v>
      </c>
      <c r="O9909" t="s">
        <v>56</v>
      </c>
      <c r="P9909" t="s">
        <v>50</v>
      </c>
      <c r="Q9909">
        <v>0</v>
      </c>
      <c r="R9909" t="s">
        <v>43</v>
      </c>
      <c r="S9909" t="s">
        <v>68</v>
      </c>
      <c r="T9909">
        <v>7.6</v>
      </c>
      <c r="U9909">
        <v>12</v>
      </c>
      <c r="V9909">
        <v>114</v>
      </c>
      <c r="W9909">
        <v>0</v>
      </c>
      <c r="X9909">
        <v>0</v>
      </c>
      <c r="Y9909" t="s">
        <v>45</v>
      </c>
    </row>
    <row r="9910" spans="1:25" x14ac:dyDescent="0.25">
      <c r="A9910" t="s">
        <v>11962</v>
      </c>
      <c r="B9910" t="s">
        <v>970</v>
      </c>
      <c r="C9910" t="s">
        <v>26</v>
      </c>
      <c r="D9910" t="s">
        <v>59</v>
      </c>
      <c r="E9910" t="s">
        <v>64</v>
      </c>
      <c r="F9910" s="1" t="s">
        <v>21964</v>
      </c>
      <c r="G9910">
        <v>83</v>
      </c>
      <c r="H9910" t="s">
        <v>29</v>
      </c>
      <c r="I9910">
        <v>1840</v>
      </c>
      <c r="J9910">
        <v>412.13</v>
      </c>
      <c r="K9910">
        <f>Passenger_Data[[#This Row],[Price_USD]]*1</f>
        <v>412.13</v>
      </c>
      <c r="L9910">
        <v>30</v>
      </c>
      <c r="M9910" t="s">
        <v>30</v>
      </c>
      <c r="N9910" t="s">
        <v>31</v>
      </c>
      <c r="O9910" t="s">
        <v>33</v>
      </c>
      <c r="P9910" t="s">
        <v>50</v>
      </c>
      <c r="Q9910">
        <v>1</v>
      </c>
      <c r="R9910" t="s">
        <v>51</v>
      </c>
      <c r="S9910" t="s">
        <v>44</v>
      </c>
      <c r="T9910">
        <v>6.3</v>
      </c>
      <c r="U9910">
        <v>15</v>
      </c>
      <c r="V9910">
        <v>119</v>
      </c>
      <c r="W9910">
        <v>0</v>
      </c>
      <c r="X9910">
        <v>0</v>
      </c>
      <c r="Y9910" t="s">
        <v>36</v>
      </c>
    </row>
    <row r="9911" spans="1:25" x14ac:dyDescent="0.25">
      <c r="A9911" t="s">
        <v>11963</v>
      </c>
      <c r="B9911" t="s">
        <v>3598</v>
      </c>
      <c r="C9911" t="s">
        <v>82</v>
      </c>
      <c r="D9911" t="s">
        <v>27</v>
      </c>
      <c r="E9911" t="s">
        <v>39</v>
      </c>
      <c r="F9911" s="1" t="s">
        <v>21965</v>
      </c>
      <c r="G9911">
        <v>214</v>
      </c>
      <c r="H9911" t="s">
        <v>86</v>
      </c>
      <c r="I9911">
        <v>1803</v>
      </c>
      <c r="J9911">
        <v>240.89</v>
      </c>
      <c r="K9911">
        <f>Passenger_Data[[#This Row],[Price_USD]]*1</f>
        <v>240.89</v>
      </c>
      <c r="L9911">
        <v>62</v>
      </c>
      <c r="M9911" t="s">
        <v>30</v>
      </c>
      <c r="N9911" t="s">
        <v>31</v>
      </c>
      <c r="O9911" t="s">
        <v>32</v>
      </c>
      <c r="P9911" t="s">
        <v>50</v>
      </c>
      <c r="Q9911">
        <v>2</v>
      </c>
      <c r="R9911" t="s">
        <v>51</v>
      </c>
      <c r="S9911" t="s">
        <v>68</v>
      </c>
      <c r="T9911">
        <v>5.5</v>
      </c>
      <c r="U9911">
        <v>16</v>
      </c>
      <c r="V9911">
        <v>115</v>
      </c>
      <c r="W9911">
        <v>0</v>
      </c>
      <c r="X9911">
        <v>0</v>
      </c>
      <c r="Y9911" t="s">
        <v>77</v>
      </c>
    </row>
    <row r="9912" spans="1:25" x14ac:dyDescent="0.25">
      <c r="A9912" t="s">
        <v>11964</v>
      </c>
      <c r="B9912" t="s">
        <v>2317</v>
      </c>
      <c r="C9912" t="s">
        <v>48</v>
      </c>
      <c r="D9912" t="s">
        <v>27</v>
      </c>
      <c r="E9912" t="s">
        <v>28</v>
      </c>
      <c r="F9912" s="1" t="s">
        <v>21966</v>
      </c>
      <c r="G9912">
        <v>217</v>
      </c>
      <c r="H9912" t="s">
        <v>29</v>
      </c>
      <c r="I9912">
        <v>1454</v>
      </c>
      <c r="J9912">
        <v>233.88</v>
      </c>
      <c r="K9912">
        <f>Passenger_Data[[#This Row],[Price_USD]]*1</f>
        <v>233.88</v>
      </c>
      <c r="L9912">
        <v>32</v>
      </c>
      <c r="M9912" t="s">
        <v>40</v>
      </c>
      <c r="N9912" t="s">
        <v>60</v>
      </c>
      <c r="O9912" t="s">
        <v>33</v>
      </c>
      <c r="P9912" t="s">
        <v>83</v>
      </c>
      <c r="Q9912">
        <v>2</v>
      </c>
      <c r="R9912" t="s">
        <v>51</v>
      </c>
      <c r="S9912" t="s">
        <v>68</v>
      </c>
      <c r="T9912">
        <v>7.4</v>
      </c>
      <c r="U9912">
        <v>4</v>
      </c>
      <c r="V9912">
        <v>111</v>
      </c>
      <c r="W9912">
        <v>1</v>
      </c>
      <c r="X9912">
        <v>0</v>
      </c>
      <c r="Y9912" t="s">
        <v>77</v>
      </c>
    </row>
    <row r="9913" spans="1:25" x14ac:dyDescent="0.25">
      <c r="A9913" t="s">
        <v>11965</v>
      </c>
      <c r="B9913" t="s">
        <v>2084</v>
      </c>
      <c r="C9913" t="s">
        <v>82</v>
      </c>
      <c r="D9913" t="s">
        <v>27</v>
      </c>
      <c r="E9913" t="s">
        <v>55</v>
      </c>
      <c r="F9913" s="1" t="s">
        <v>21967</v>
      </c>
      <c r="G9913">
        <v>132</v>
      </c>
      <c r="H9913" t="s">
        <v>86</v>
      </c>
      <c r="I9913">
        <v>1153</v>
      </c>
      <c r="J9913">
        <v>543.94000000000005</v>
      </c>
      <c r="K9913">
        <f>Passenger_Data[[#This Row],[Price_USD]]*1</f>
        <v>543.94000000000005</v>
      </c>
      <c r="L9913">
        <v>75</v>
      </c>
      <c r="M9913" t="s">
        <v>40</v>
      </c>
      <c r="N9913" t="s">
        <v>31</v>
      </c>
      <c r="O9913" t="s">
        <v>42</v>
      </c>
      <c r="P9913" t="s">
        <v>50</v>
      </c>
      <c r="Q9913">
        <v>1</v>
      </c>
      <c r="R9913" t="s">
        <v>65</v>
      </c>
      <c r="S9913" t="s">
        <v>44</v>
      </c>
      <c r="T9913">
        <v>8.1</v>
      </c>
      <c r="U9913">
        <v>4</v>
      </c>
      <c r="V9913">
        <v>62</v>
      </c>
      <c r="W9913">
        <v>0</v>
      </c>
      <c r="X9913">
        <v>0</v>
      </c>
      <c r="Y9913" t="s">
        <v>45</v>
      </c>
    </row>
    <row r="9914" spans="1:25" x14ac:dyDescent="0.25">
      <c r="A9914" t="s">
        <v>11966</v>
      </c>
      <c r="B9914" t="s">
        <v>2233</v>
      </c>
      <c r="C9914" t="s">
        <v>54</v>
      </c>
      <c r="D9914" t="s">
        <v>49</v>
      </c>
      <c r="E9914" t="s">
        <v>49</v>
      </c>
      <c r="F9914" s="1" t="s">
        <v>21968</v>
      </c>
      <c r="G9914">
        <v>202</v>
      </c>
      <c r="H9914" t="s">
        <v>86</v>
      </c>
      <c r="I9914">
        <v>1039</v>
      </c>
      <c r="J9914">
        <v>357.3</v>
      </c>
      <c r="K9914">
        <f>Passenger_Data[[#This Row],[Price_USD]]*1</f>
        <v>357.3</v>
      </c>
      <c r="L9914">
        <v>43</v>
      </c>
      <c r="M9914" t="s">
        <v>40</v>
      </c>
      <c r="N9914" t="s">
        <v>41</v>
      </c>
      <c r="O9914" t="s">
        <v>42</v>
      </c>
      <c r="P9914" t="s">
        <v>33</v>
      </c>
      <c r="Q9914">
        <v>0</v>
      </c>
      <c r="R9914" t="s">
        <v>51</v>
      </c>
      <c r="S9914" t="s">
        <v>61</v>
      </c>
      <c r="T9914">
        <v>6.3</v>
      </c>
      <c r="U9914">
        <v>3</v>
      </c>
      <c r="V9914">
        <v>96</v>
      </c>
      <c r="W9914">
        <v>0</v>
      </c>
      <c r="X9914">
        <v>0</v>
      </c>
      <c r="Y9914" t="s">
        <v>36</v>
      </c>
    </row>
    <row r="9915" spans="1:25" x14ac:dyDescent="0.25">
      <c r="A9915" t="s">
        <v>11967</v>
      </c>
      <c r="B9915" t="s">
        <v>7110</v>
      </c>
      <c r="C9915" t="s">
        <v>48</v>
      </c>
      <c r="D9915" t="s">
        <v>27</v>
      </c>
      <c r="E9915" t="s">
        <v>27</v>
      </c>
      <c r="F9915" s="1" t="s">
        <v>21969</v>
      </c>
      <c r="G9915">
        <v>232</v>
      </c>
      <c r="H9915" t="s">
        <v>29</v>
      </c>
      <c r="I9915">
        <v>1349</v>
      </c>
      <c r="J9915">
        <v>174.68</v>
      </c>
      <c r="K9915">
        <f>Passenger_Data[[#This Row],[Price_USD]]*1</f>
        <v>174.68</v>
      </c>
      <c r="L9915">
        <v>53</v>
      </c>
      <c r="M9915" t="s">
        <v>40</v>
      </c>
      <c r="N9915" t="s">
        <v>31</v>
      </c>
      <c r="O9915" t="s">
        <v>33</v>
      </c>
      <c r="P9915" t="s">
        <v>33</v>
      </c>
      <c r="Q9915">
        <v>0</v>
      </c>
      <c r="R9915" t="s">
        <v>43</v>
      </c>
      <c r="S9915" t="s">
        <v>68</v>
      </c>
      <c r="T9915">
        <v>8</v>
      </c>
      <c r="U9915">
        <v>15</v>
      </c>
      <c r="V9915">
        <v>20</v>
      </c>
      <c r="W9915">
        <v>0</v>
      </c>
      <c r="X9915">
        <v>1</v>
      </c>
      <c r="Y9915" t="s">
        <v>45</v>
      </c>
    </row>
    <row r="9916" spans="1:25" x14ac:dyDescent="0.25">
      <c r="A9916" t="s">
        <v>11968</v>
      </c>
      <c r="B9916" t="s">
        <v>590</v>
      </c>
      <c r="C9916" t="s">
        <v>82</v>
      </c>
      <c r="D9916" t="s">
        <v>55</v>
      </c>
      <c r="E9916" t="s">
        <v>27</v>
      </c>
      <c r="F9916" s="1" t="s">
        <v>21970</v>
      </c>
      <c r="G9916">
        <v>54</v>
      </c>
      <c r="H9916" t="s">
        <v>29</v>
      </c>
      <c r="I9916">
        <v>1665</v>
      </c>
      <c r="J9916">
        <v>447.49</v>
      </c>
      <c r="K9916">
        <f>Passenger_Data[[#This Row],[Price_USD]]*1</f>
        <v>447.49</v>
      </c>
      <c r="L9916">
        <v>18</v>
      </c>
      <c r="M9916" t="s">
        <v>30</v>
      </c>
      <c r="N9916" t="s">
        <v>41</v>
      </c>
      <c r="O9916" t="s">
        <v>32</v>
      </c>
      <c r="P9916" t="s">
        <v>83</v>
      </c>
      <c r="Q9916">
        <v>1</v>
      </c>
      <c r="R9916" t="s">
        <v>65</v>
      </c>
      <c r="S9916" t="s">
        <v>44</v>
      </c>
      <c r="T9916">
        <v>6.7</v>
      </c>
      <c r="U9916">
        <v>3</v>
      </c>
      <c r="V9916">
        <v>43</v>
      </c>
      <c r="W9916">
        <v>0</v>
      </c>
      <c r="X9916">
        <v>1</v>
      </c>
      <c r="Y9916" t="s">
        <v>45</v>
      </c>
    </row>
    <row r="9917" spans="1:25" x14ac:dyDescent="0.25">
      <c r="A9917" t="s">
        <v>11969</v>
      </c>
      <c r="B9917" t="s">
        <v>2338</v>
      </c>
      <c r="C9917" t="s">
        <v>48</v>
      </c>
      <c r="D9917" t="s">
        <v>59</v>
      </c>
      <c r="E9917" t="s">
        <v>27</v>
      </c>
      <c r="F9917" s="1" t="s">
        <v>21971</v>
      </c>
      <c r="G9917">
        <v>79</v>
      </c>
      <c r="H9917" t="s">
        <v>29</v>
      </c>
      <c r="I9917">
        <v>364</v>
      </c>
      <c r="J9917">
        <v>516.58000000000004</v>
      </c>
      <c r="K9917">
        <f>Passenger_Data[[#This Row],[Price_USD]]*1</f>
        <v>516.58000000000004</v>
      </c>
      <c r="L9917">
        <v>19</v>
      </c>
      <c r="M9917" t="s">
        <v>30</v>
      </c>
      <c r="N9917" t="s">
        <v>60</v>
      </c>
      <c r="O9917" t="s">
        <v>56</v>
      </c>
      <c r="P9917" t="s">
        <v>50</v>
      </c>
      <c r="Q9917">
        <v>1</v>
      </c>
      <c r="R9917" t="s">
        <v>51</v>
      </c>
      <c r="S9917" t="s">
        <v>61</v>
      </c>
      <c r="T9917">
        <v>8.3000000000000007</v>
      </c>
      <c r="U9917">
        <v>11</v>
      </c>
      <c r="V9917">
        <v>31</v>
      </c>
      <c r="W9917">
        <v>0</v>
      </c>
      <c r="X9917">
        <v>0</v>
      </c>
      <c r="Y9917" t="s">
        <v>45</v>
      </c>
    </row>
    <row r="9918" spans="1:25" x14ac:dyDescent="0.25">
      <c r="A9918" t="s">
        <v>11970</v>
      </c>
      <c r="B9918" t="s">
        <v>1278</v>
      </c>
      <c r="C9918" t="s">
        <v>54</v>
      </c>
      <c r="D9918" t="s">
        <v>28</v>
      </c>
      <c r="E9918" t="s">
        <v>64</v>
      </c>
      <c r="F9918" s="1" t="s">
        <v>21972</v>
      </c>
      <c r="G9918">
        <v>236</v>
      </c>
      <c r="H9918" t="s">
        <v>86</v>
      </c>
      <c r="I9918">
        <v>1135</v>
      </c>
      <c r="J9918">
        <v>419.81</v>
      </c>
      <c r="K9918">
        <f>Passenger_Data[[#This Row],[Price_USD]]*1</f>
        <v>419.81</v>
      </c>
      <c r="L9918">
        <v>51</v>
      </c>
      <c r="M9918" t="s">
        <v>30</v>
      </c>
      <c r="N9918" t="s">
        <v>31</v>
      </c>
      <c r="O9918" t="s">
        <v>33</v>
      </c>
      <c r="P9918" t="s">
        <v>33</v>
      </c>
      <c r="Q9918">
        <v>2</v>
      </c>
      <c r="R9918" t="s">
        <v>65</v>
      </c>
      <c r="S9918" t="s">
        <v>35</v>
      </c>
      <c r="T9918">
        <v>6.2</v>
      </c>
      <c r="U9918">
        <v>4</v>
      </c>
      <c r="V9918">
        <v>76</v>
      </c>
      <c r="W9918">
        <v>0</v>
      </c>
      <c r="X9918">
        <v>0</v>
      </c>
      <c r="Y9918" t="s">
        <v>45</v>
      </c>
    </row>
    <row r="9919" spans="1:25" x14ac:dyDescent="0.25">
      <c r="A9919" t="s">
        <v>11971</v>
      </c>
      <c r="B9919" t="s">
        <v>1533</v>
      </c>
      <c r="C9919" t="s">
        <v>82</v>
      </c>
      <c r="D9919" t="s">
        <v>39</v>
      </c>
      <c r="E9919" t="s">
        <v>27</v>
      </c>
      <c r="F9919" s="1" t="s">
        <v>21973</v>
      </c>
      <c r="G9919">
        <v>178</v>
      </c>
      <c r="H9919" t="s">
        <v>29</v>
      </c>
      <c r="I9919">
        <v>1381</v>
      </c>
      <c r="J9919">
        <v>441.5</v>
      </c>
      <c r="K9919">
        <f>Passenger_Data[[#This Row],[Price_USD]]*1</f>
        <v>441.5</v>
      </c>
      <c r="L9919">
        <v>42</v>
      </c>
      <c r="M9919" t="s">
        <v>30</v>
      </c>
      <c r="N9919" t="s">
        <v>31</v>
      </c>
      <c r="O9919" t="s">
        <v>33</v>
      </c>
      <c r="P9919" t="s">
        <v>50</v>
      </c>
      <c r="Q9919">
        <v>2</v>
      </c>
      <c r="R9919" t="s">
        <v>65</v>
      </c>
      <c r="S9919" t="s">
        <v>68</v>
      </c>
      <c r="T9919">
        <v>5.5</v>
      </c>
      <c r="U9919">
        <v>10</v>
      </c>
      <c r="V9919">
        <v>26</v>
      </c>
      <c r="W9919">
        <v>0</v>
      </c>
      <c r="X9919">
        <v>0</v>
      </c>
      <c r="Y9919" t="s">
        <v>45</v>
      </c>
    </row>
    <row r="9920" spans="1:25" x14ac:dyDescent="0.25">
      <c r="A9920" t="s">
        <v>11972</v>
      </c>
      <c r="B9920" t="s">
        <v>1946</v>
      </c>
      <c r="C9920" t="s">
        <v>54</v>
      </c>
      <c r="D9920" t="s">
        <v>39</v>
      </c>
      <c r="E9920" t="s">
        <v>27</v>
      </c>
      <c r="F9920" s="1" t="s">
        <v>21974</v>
      </c>
      <c r="G9920">
        <v>133</v>
      </c>
      <c r="H9920" t="s">
        <v>29</v>
      </c>
      <c r="I9920">
        <v>543</v>
      </c>
      <c r="J9920">
        <v>358.52</v>
      </c>
      <c r="K9920">
        <f>Passenger_Data[[#This Row],[Price_USD]]*1</f>
        <v>358.52</v>
      </c>
      <c r="L9920">
        <v>45</v>
      </c>
      <c r="M9920" t="s">
        <v>30</v>
      </c>
      <c r="N9920" t="s">
        <v>31</v>
      </c>
      <c r="O9920" t="s">
        <v>56</v>
      </c>
      <c r="P9920" t="s">
        <v>50</v>
      </c>
      <c r="Q9920">
        <v>0</v>
      </c>
      <c r="R9920" t="s">
        <v>51</v>
      </c>
      <c r="S9920" t="s">
        <v>61</v>
      </c>
      <c r="T9920">
        <v>7.4</v>
      </c>
      <c r="U9920">
        <v>18</v>
      </c>
      <c r="V9920">
        <v>61</v>
      </c>
      <c r="W9920">
        <v>0</v>
      </c>
      <c r="X9920">
        <v>0</v>
      </c>
      <c r="Y9920" t="s">
        <v>36</v>
      </c>
    </row>
    <row r="9921" spans="1:25" x14ac:dyDescent="0.25">
      <c r="A9921" t="s">
        <v>11973</v>
      </c>
      <c r="B9921" t="s">
        <v>2137</v>
      </c>
      <c r="C9921" t="s">
        <v>26</v>
      </c>
      <c r="D9921" t="s">
        <v>28</v>
      </c>
      <c r="E9921" t="s">
        <v>39</v>
      </c>
      <c r="F9921" s="1" t="s">
        <v>21975</v>
      </c>
      <c r="G9921">
        <v>178</v>
      </c>
      <c r="H9921" t="s">
        <v>29</v>
      </c>
      <c r="I9921">
        <v>1586</v>
      </c>
      <c r="J9921">
        <v>301.2</v>
      </c>
      <c r="K9921">
        <f>Passenger_Data[[#This Row],[Price_USD]]*1</f>
        <v>301.2</v>
      </c>
      <c r="L9921">
        <v>78</v>
      </c>
      <c r="M9921" t="s">
        <v>30</v>
      </c>
      <c r="N9921" t="s">
        <v>41</v>
      </c>
      <c r="O9921" t="s">
        <v>33</v>
      </c>
      <c r="P9921" t="s">
        <v>264</v>
      </c>
      <c r="Q9921">
        <v>2</v>
      </c>
      <c r="R9921" t="s">
        <v>51</v>
      </c>
      <c r="S9921" t="s">
        <v>35</v>
      </c>
      <c r="T9921">
        <v>6.1</v>
      </c>
      <c r="U9921">
        <v>6</v>
      </c>
      <c r="V9921">
        <v>27</v>
      </c>
      <c r="W9921">
        <v>0</v>
      </c>
      <c r="X9921">
        <v>0</v>
      </c>
      <c r="Y9921" t="s">
        <v>45</v>
      </c>
    </row>
    <row r="9922" spans="1:25" x14ac:dyDescent="0.25">
      <c r="A9922" t="s">
        <v>11974</v>
      </c>
      <c r="B9922" t="s">
        <v>1971</v>
      </c>
      <c r="C9922" t="s">
        <v>54</v>
      </c>
      <c r="D9922" t="s">
        <v>55</v>
      </c>
      <c r="E9922" t="s">
        <v>76</v>
      </c>
      <c r="F9922" s="1" t="s">
        <v>21976</v>
      </c>
      <c r="G9922">
        <v>203</v>
      </c>
      <c r="H9922" t="s">
        <v>29</v>
      </c>
      <c r="I9922">
        <v>729</v>
      </c>
      <c r="J9922">
        <v>359.32</v>
      </c>
      <c r="K9922">
        <f>Passenger_Data[[#This Row],[Price_USD]]*1</f>
        <v>359.32</v>
      </c>
      <c r="L9922">
        <v>68</v>
      </c>
      <c r="M9922" t="s">
        <v>30</v>
      </c>
      <c r="N9922" t="s">
        <v>31</v>
      </c>
      <c r="O9922" t="s">
        <v>56</v>
      </c>
      <c r="P9922" t="s">
        <v>83</v>
      </c>
      <c r="Q9922">
        <v>4</v>
      </c>
      <c r="R9922" t="s">
        <v>43</v>
      </c>
      <c r="S9922" t="s">
        <v>44</v>
      </c>
      <c r="T9922">
        <v>8.9</v>
      </c>
      <c r="U9922">
        <v>11</v>
      </c>
      <c r="V9922">
        <v>49</v>
      </c>
      <c r="W9922">
        <v>0</v>
      </c>
      <c r="X9922">
        <v>0</v>
      </c>
      <c r="Y9922" t="s">
        <v>45</v>
      </c>
    </row>
    <row r="9923" spans="1:25" x14ac:dyDescent="0.25">
      <c r="A9923" t="s">
        <v>11975</v>
      </c>
      <c r="B9923" t="s">
        <v>6624</v>
      </c>
      <c r="C9923" t="s">
        <v>48</v>
      </c>
      <c r="D9923" t="s">
        <v>28</v>
      </c>
      <c r="E9923" t="s">
        <v>55</v>
      </c>
      <c r="F9923" s="1" t="s">
        <v>21977</v>
      </c>
      <c r="G9923">
        <v>168</v>
      </c>
      <c r="H9923" t="s">
        <v>29</v>
      </c>
      <c r="I9923">
        <v>1202</v>
      </c>
      <c r="J9923">
        <v>431.78</v>
      </c>
      <c r="K9923">
        <f>Passenger_Data[[#This Row],[Price_USD]]*1</f>
        <v>431.78</v>
      </c>
      <c r="L9923">
        <v>61</v>
      </c>
      <c r="M9923" t="s">
        <v>40</v>
      </c>
      <c r="N9923" t="s">
        <v>41</v>
      </c>
      <c r="O9923" t="s">
        <v>56</v>
      </c>
      <c r="P9923" t="s">
        <v>50</v>
      </c>
      <c r="Q9923">
        <v>0</v>
      </c>
      <c r="R9923" t="s">
        <v>51</v>
      </c>
      <c r="S9923" t="s">
        <v>68</v>
      </c>
      <c r="T9923">
        <v>8.1</v>
      </c>
      <c r="U9923">
        <v>15</v>
      </c>
      <c r="V9923">
        <v>7</v>
      </c>
      <c r="W9923">
        <v>0</v>
      </c>
      <c r="X9923">
        <v>0</v>
      </c>
      <c r="Y9923" t="s">
        <v>45</v>
      </c>
    </row>
    <row r="9924" spans="1:25" x14ac:dyDescent="0.25">
      <c r="A9924" t="s">
        <v>11976</v>
      </c>
      <c r="B9924" t="s">
        <v>3849</v>
      </c>
      <c r="C9924" t="s">
        <v>26</v>
      </c>
      <c r="D9924" t="s">
        <v>64</v>
      </c>
      <c r="E9924" t="s">
        <v>59</v>
      </c>
      <c r="F9924" s="1" t="s">
        <v>21978</v>
      </c>
      <c r="G9924">
        <v>215</v>
      </c>
      <c r="H9924" t="s">
        <v>29</v>
      </c>
      <c r="I9924">
        <v>1012</v>
      </c>
      <c r="J9924">
        <v>442.78</v>
      </c>
      <c r="K9924">
        <f>Passenger_Data[[#This Row],[Price_USD]]*1</f>
        <v>442.78</v>
      </c>
      <c r="L9924">
        <v>67</v>
      </c>
      <c r="M9924" t="s">
        <v>30</v>
      </c>
      <c r="N9924" t="s">
        <v>41</v>
      </c>
      <c r="O9924" t="s">
        <v>42</v>
      </c>
      <c r="P9924" t="s">
        <v>50</v>
      </c>
      <c r="Q9924">
        <v>0</v>
      </c>
      <c r="R9924" t="s">
        <v>34</v>
      </c>
      <c r="S9924" t="s">
        <v>35</v>
      </c>
      <c r="T9924">
        <v>4.9000000000000004</v>
      </c>
      <c r="U9924">
        <v>9</v>
      </c>
      <c r="V9924">
        <v>106</v>
      </c>
      <c r="W9924">
        <v>0</v>
      </c>
      <c r="X9924">
        <v>0</v>
      </c>
      <c r="Y9924" t="s">
        <v>36</v>
      </c>
    </row>
    <row r="9925" spans="1:25" x14ac:dyDescent="0.25">
      <c r="A9925" t="s">
        <v>11977</v>
      </c>
      <c r="B9925" t="s">
        <v>2875</v>
      </c>
      <c r="C9925" t="s">
        <v>48</v>
      </c>
      <c r="D9925" t="s">
        <v>49</v>
      </c>
      <c r="E9925" t="s">
        <v>59</v>
      </c>
      <c r="F9925" s="1" t="s">
        <v>21979</v>
      </c>
      <c r="G9925">
        <v>109</v>
      </c>
      <c r="H9925" t="s">
        <v>86</v>
      </c>
      <c r="I9925">
        <v>1467</v>
      </c>
      <c r="J9925">
        <v>415.55</v>
      </c>
      <c r="K9925">
        <f>Passenger_Data[[#This Row],[Price_USD]]*1</f>
        <v>415.55</v>
      </c>
      <c r="L9925">
        <v>31</v>
      </c>
      <c r="M9925" t="s">
        <v>30</v>
      </c>
      <c r="N9925" t="s">
        <v>60</v>
      </c>
      <c r="O9925" t="s">
        <v>42</v>
      </c>
      <c r="P9925" t="s">
        <v>50</v>
      </c>
      <c r="Q9925">
        <v>1</v>
      </c>
      <c r="R9925" t="s">
        <v>34</v>
      </c>
      <c r="S9925" t="s">
        <v>61</v>
      </c>
      <c r="T9925">
        <v>7.2</v>
      </c>
      <c r="U9925">
        <v>3</v>
      </c>
      <c r="V9925">
        <v>30</v>
      </c>
      <c r="W9925">
        <v>0</v>
      </c>
      <c r="X9925">
        <v>0</v>
      </c>
      <c r="Y9925" t="s">
        <v>36</v>
      </c>
    </row>
    <row r="9926" spans="1:25" x14ac:dyDescent="0.25">
      <c r="A9926" t="s">
        <v>11978</v>
      </c>
      <c r="B9926" t="s">
        <v>11979</v>
      </c>
      <c r="C9926" t="s">
        <v>82</v>
      </c>
      <c r="D9926" t="s">
        <v>39</v>
      </c>
      <c r="E9926" t="s">
        <v>55</v>
      </c>
      <c r="F9926" s="1" t="s">
        <v>21980</v>
      </c>
      <c r="G9926">
        <v>166</v>
      </c>
      <c r="H9926" t="s">
        <v>29</v>
      </c>
      <c r="I9926">
        <v>1550</v>
      </c>
      <c r="J9926">
        <v>296.47000000000003</v>
      </c>
      <c r="K9926">
        <f>Passenger_Data[[#This Row],[Price_USD]]*1</f>
        <v>296.47000000000003</v>
      </c>
      <c r="L9926">
        <v>68</v>
      </c>
      <c r="M9926" t="s">
        <v>40</v>
      </c>
      <c r="N9926" t="s">
        <v>60</v>
      </c>
      <c r="O9926" t="s">
        <v>33</v>
      </c>
      <c r="P9926" t="s">
        <v>33</v>
      </c>
      <c r="Q9926">
        <v>0</v>
      </c>
      <c r="R9926" t="s">
        <v>51</v>
      </c>
      <c r="S9926" t="s">
        <v>44</v>
      </c>
      <c r="T9926">
        <v>5.8</v>
      </c>
      <c r="U9926">
        <v>4</v>
      </c>
      <c r="V9926">
        <v>8</v>
      </c>
      <c r="W9926">
        <v>0</v>
      </c>
      <c r="X9926">
        <v>0</v>
      </c>
      <c r="Y9926" t="s">
        <v>45</v>
      </c>
    </row>
    <row r="9927" spans="1:25" x14ac:dyDescent="0.25">
      <c r="A9927" t="s">
        <v>11980</v>
      </c>
      <c r="B9927" t="s">
        <v>11227</v>
      </c>
      <c r="C9927" t="s">
        <v>26</v>
      </c>
      <c r="D9927" t="s">
        <v>28</v>
      </c>
      <c r="E9927" t="s">
        <v>28</v>
      </c>
      <c r="F9927" s="1" t="s">
        <v>21981</v>
      </c>
      <c r="G9927">
        <v>146</v>
      </c>
      <c r="H9927" t="s">
        <v>29</v>
      </c>
      <c r="I9927">
        <v>1307</v>
      </c>
      <c r="J9927">
        <v>499.6</v>
      </c>
      <c r="K9927">
        <f>Passenger_Data[[#This Row],[Price_USD]]*1</f>
        <v>499.6</v>
      </c>
      <c r="L9927">
        <v>44</v>
      </c>
      <c r="M9927" t="s">
        <v>30</v>
      </c>
      <c r="N9927" t="s">
        <v>60</v>
      </c>
      <c r="O9927" t="s">
        <v>33</v>
      </c>
      <c r="P9927" t="s">
        <v>83</v>
      </c>
      <c r="Q9927">
        <v>2</v>
      </c>
      <c r="R9927" t="s">
        <v>43</v>
      </c>
      <c r="S9927" t="s">
        <v>61</v>
      </c>
      <c r="T9927">
        <v>6</v>
      </c>
      <c r="U9927">
        <v>1</v>
      </c>
      <c r="V9927">
        <v>3</v>
      </c>
      <c r="W9927">
        <v>0</v>
      </c>
      <c r="X9927">
        <v>0</v>
      </c>
      <c r="Y9927" t="s">
        <v>77</v>
      </c>
    </row>
    <row r="9928" spans="1:25" x14ac:dyDescent="0.25">
      <c r="A9928" t="s">
        <v>11981</v>
      </c>
      <c r="B9928" t="s">
        <v>1492</v>
      </c>
      <c r="C9928" t="s">
        <v>48</v>
      </c>
      <c r="D9928" t="s">
        <v>64</v>
      </c>
      <c r="E9928" t="s">
        <v>39</v>
      </c>
      <c r="F9928" s="1" t="s">
        <v>21982</v>
      </c>
      <c r="G9928">
        <v>94</v>
      </c>
      <c r="H9928" t="s">
        <v>29</v>
      </c>
      <c r="I9928">
        <v>949</v>
      </c>
      <c r="J9928">
        <v>329.41</v>
      </c>
      <c r="K9928">
        <f>Passenger_Data[[#This Row],[Price_USD]]*1</f>
        <v>329.41</v>
      </c>
      <c r="L9928">
        <v>57</v>
      </c>
      <c r="M9928" t="s">
        <v>40</v>
      </c>
      <c r="N9928" t="s">
        <v>41</v>
      </c>
      <c r="O9928" t="s">
        <v>56</v>
      </c>
      <c r="P9928" t="s">
        <v>50</v>
      </c>
      <c r="Q9928">
        <v>0</v>
      </c>
      <c r="R9928" t="s">
        <v>43</v>
      </c>
      <c r="S9928" t="s">
        <v>68</v>
      </c>
      <c r="T9928">
        <v>8.6999999999999993</v>
      </c>
      <c r="U9928">
        <v>0</v>
      </c>
      <c r="V9928">
        <v>87</v>
      </c>
      <c r="W9928">
        <v>0</v>
      </c>
      <c r="X9928">
        <v>0</v>
      </c>
      <c r="Y9928" t="s">
        <v>36</v>
      </c>
    </row>
    <row r="9929" spans="1:25" x14ac:dyDescent="0.25">
      <c r="A9929" t="s">
        <v>11982</v>
      </c>
      <c r="B9929" t="s">
        <v>640</v>
      </c>
      <c r="C9929" t="s">
        <v>82</v>
      </c>
      <c r="D9929" t="s">
        <v>55</v>
      </c>
      <c r="E9929" t="s">
        <v>55</v>
      </c>
      <c r="F9929" s="1" t="s">
        <v>21983</v>
      </c>
      <c r="G9929">
        <v>107</v>
      </c>
      <c r="H9929" t="s">
        <v>29</v>
      </c>
      <c r="I9929">
        <v>1263</v>
      </c>
      <c r="J9929">
        <v>506.67</v>
      </c>
      <c r="K9929">
        <f>Passenger_Data[[#This Row],[Price_USD]]*1</f>
        <v>506.67</v>
      </c>
      <c r="L9929">
        <v>79</v>
      </c>
      <c r="M9929" t="s">
        <v>30</v>
      </c>
      <c r="N9929" t="s">
        <v>41</v>
      </c>
      <c r="O9929" t="s">
        <v>32</v>
      </c>
      <c r="P9929" t="s">
        <v>33</v>
      </c>
      <c r="Q9929">
        <v>3</v>
      </c>
      <c r="R9929" t="s">
        <v>65</v>
      </c>
      <c r="S9929" t="s">
        <v>44</v>
      </c>
      <c r="T9929">
        <v>5.7</v>
      </c>
      <c r="U9929">
        <v>43</v>
      </c>
      <c r="V9929">
        <v>34</v>
      </c>
      <c r="W9929">
        <v>0</v>
      </c>
      <c r="X9929">
        <v>0</v>
      </c>
      <c r="Y9929" t="s">
        <v>36</v>
      </c>
    </row>
    <row r="9930" spans="1:25" x14ac:dyDescent="0.25">
      <c r="A9930" t="s">
        <v>11983</v>
      </c>
      <c r="B9930" t="s">
        <v>4137</v>
      </c>
      <c r="C9930" t="s">
        <v>82</v>
      </c>
      <c r="D9930" t="s">
        <v>76</v>
      </c>
      <c r="E9930" t="s">
        <v>28</v>
      </c>
      <c r="F9930" s="1" t="s">
        <v>21984</v>
      </c>
      <c r="G9930">
        <v>140</v>
      </c>
      <c r="H9930" t="s">
        <v>29</v>
      </c>
      <c r="I9930">
        <v>1083</v>
      </c>
      <c r="J9930">
        <v>625.96</v>
      </c>
      <c r="K9930">
        <f>Passenger_Data[[#This Row],[Price_USD]]*1</f>
        <v>625.96</v>
      </c>
      <c r="L9930">
        <v>60</v>
      </c>
      <c r="M9930" t="s">
        <v>40</v>
      </c>
      <c r="N9930" t="s">
        <v>31</v>
      </c>
      <c r="O9930" t="s">
        <v>42</v>
      </c>
      <c r="P9930" t="s">
        <v>83</v>
      </c>
      <c r="Q9930">
        <v>1</v>
      </c>
      <c r="R9930" t="s">
        <v>65</v>
      </c>
      <c r="S9930" t="s">
        <v>35</v>
      </c>
      <c r="T9930">
        <v>7.2</v>
      </c>
      <c r="U9930">
        <v>1</v>
      </c>
      <c r="V9930">
        <v>43</v>
      </c>
      <c r="W9930">
        <v>0</v>
      </c>
      <c r="X9930">
        <v>1</v>
      </c>
      <c r="Y9930" t="s">
        <v>36</v>
      </c>
    </row>
    <row r="9931" spans="1:25" x14ac:dyDescent="0.25">
      <c r="A9931" t="s">
        <v>11984</v>
      </c>
      <c r="B9931" t="s">
        <v>3903</v>
      </c>
      <c r="C9931" t="s">
        <v>48</v>
      </c>
      <c r="D9931" t="s">
        <v>55</v>
      </c>
      <c r="E9931" t="s">
        <v>59</v>
      </c>
      <c r="F9931" s="1" t="s">
        <v>21985</v>
      </c>
      <c r="G9931">
        <v>152</v>
      </c>
      <c r="H9931" t="s">
        <v>29</v>
      </c>
      <c r="I9931">
        <v>1138</v>
      </c>
      <c r="J9931">
        <v>287.68</v>
      </c>
      <c r="K9931">
        <f>Passenger_Data[[#This Row],[Price_USD]]*1</f>
        <v>287.68</v>
      </c>
      <c r="L9931">
        <v>18</v>
      </c>
      <c r="M9931" t="s">
        <v>40</v>
      </c>
      <c r="N9931" t="s">
        <v>60</v>
      </c>
      <c r="O9931" t="s">
        <v>56</v>
      </c>
      <c r="P9931" t="s">
        <v>50</v>
      </c>
      <c r="Q9931">
        <v>0</v>
      </c>
      <c r="R9931" t="s">
        <v>43</v>
      </c>
      <c r="S9931" t="s">
        <v>44</v>
      </c>
      <c r="T9931">
        <v>7</v>
      </c>
      <c r="U9931">
        <v>9</v>
      </c>
      <c r="V9931">
        <v>117</v>
      </c>
      <c r="W9931">
        <v>0</v>
      </c>
      <c r="X9931">
        <v>0</v>
      </c>
      <c r="Y9931" t="s">
        <v>77</v>
      </c>
    </row>
    <row r="9932" spans="1:25" x14ac:dyDescent="0.25">
      <c r="A9932" t="s">
        <v>11985</v>
      </c>
      <c r="B9932" t="s">
        <v>5458</v>
      </c>
      <c r="C9932" t="s">
        <v>26</v>
      </c>
      <c r="D9932" t="s">
        <v>76</v>
      </c>
      <c r="E9932" t="s">
        <v>39</v>
      </c>
      <c r="F9932" s="1" t="s">
        <v>21986</v>
      </c>
      <c r="G9932">
        <v>256</v>
      </c>
      <c r="H9932" t="s">
        <v>86</v>
      </c>
      <c r="I9932">
        <v>1665</v>
      </c>
      <c r="J9932">
        <v>304.92</v>
      </c>
      <c r="K9932">
        <f>Passenger_Data[[#This Row],[Price_USD]]*1</f>
        <v>304.92</v>
      </c>
      <c r="L9932">
        <v>38</v>
      </c>
      <c r="M9932" t="s">
        <v>30</v>
      </c>
      <c r="N9932" t="s">
        <v>31</v>
      </c>
      <c r="O9932" t="s">
        <v>56</v>
      </c>
      <c r="P9932" t="s">
        <v>50</v>
      </c>
      <c r="Q9932">
        <v>0</v>
      </c>
      <c r="R9932" t="s">
        <v>51</v>
      </c>
      <c r="S9932" t="s">
        <v>68</v>
      </c>
      <c r="T9932">
        <v>6.6</v>
      </c>
      <c r="U9932">
        <v>2</v>
      </c>
      <c r="V9932">
        <v>19</v>
      </c>
      <c r="W9932">
        <v>0</v>
      </c>
      <c r="X9932">
        <v>1</v>
      </c>
      <c r="Y9932" t="s">
        <v>45</v>
      </c>
    </row>
    <row r="9933" spans="1:25" x14ac:dyDescent="0.25">
      <c r="A9933" t="s">
        <v>11986</v>
      </c>
      <c r="B9933" t="s">
        <v>6805</v>
      </c>
      <c r="C9933" t="s">
        <v>26</v>
      </c>
      <c r="D9933" t="s">
        <v>49</v>
      </c>
      <c r="E9933" t="s">
        <v>39</v>
      </c>
      <c r="F9933" s="1" t="s">
        <v>21987</v>
      </c>
      <c r="G9933">
        <v>202</v>
      </c>
      <c r="H9933" t="s">
        <v>29</v>
      </c>
      <c r="I9933">
        <v>1662</v>
      </c>
      <c r="J9933">
        <v>280.77</v>
      </c>
      <c r="K9933">
        <f>Passenger_Data[[#This Row],[Price_USD]]*1</f>
        <v>280.77</v>
      </c>
      <c r="L9933">
        <v>33</v>
      </c>
      <c r="M9933" t="s">
        <v>30</v>
      </c>
      <c r="N9933" t="s">
        <v>31</v>
      </c>
      <c r="O9933" t="s">
        <v>33</v>
      </c>
      <c r="P9933" t="s">
        <v>83</v>
      </c>
      <c r="Q9933">
        <v>2</v>
      </c>
      <c r="R9933" t="s">
        <v>65</v>
      </c>
      <c r="S9933" t="s">
        <v>61</v>
      </c>
      <c r="T9933">
        <v>8.3000000000000007</v>
      </c>
      <c r="U9933">
        <v>7</v>
      </c>
      <c r="V9933">
        <v>29</v>
      </c>
      <c r="W9933">
        <v>0</v>
      </c>
      <c r="X9933">
        <v>0</v>
      </c>
      <c r="Y9933" t="s">
        <v>36</v>
      </c>
    </row>
    <row r="9934" spans="1:25" x14ac:dyDescent="0.25">
      <c r="A9934" t="s">
        <v>11987</v>
      </c>
      <c r="B9934" t="s">
        <v>3609</v>
      </c>
      <c r="C9934" t="s">
        <v>48</v>
      </c>
      <c r="D9934" t="s">
        <v>64</v>
      </c>
      <c r="E9934" t="s">
        <v>76</v>
      </c>
      <c r="F9934" s="1" t="s">
        <v>21988</v>
      </c>
      <c r="G9934">
        <v>147</v>
      </c>
      <c r="H9934" t="s">
        <v>86</v>
      </c>
      <c r="I9934">
        <v>1135</v>
      </c>
      <c r="J9934">
        <v>281.06</v>
      </c>
      <c r="K9934">
        <f>Passenger_Data[[#This Row],[Price_USD]]*1</f>
        <v>281.06</v>
      </c>
      <c r="L9934">
        <v>40</v>
      </c>
      <c r="M9934" t="s">
        <v>40</v>
      </c>
      <c r="N9934" t="s">
        <v>31</v>
      </c>
      <c r="O9934" t="s">
        <v>32</v>
      </c>
      <c r="P9934" t="s">
        <v>50</v>
      </c>
      <c r="Q9934">
        <v>1</v>
      </c>
      <c r="R9934" t="s">
        <v>34</v>
      </c>
      <c r="S9934" t="s">
        <v>68</v>
      </c>
      <c r="T9934">
        <v>6.3</v>
      </c>
      <c r="U9934">
        <v>1</v>
      </c>
      <c r="V9934">
        <v>103</v>
      </c>
      <c r="W9934">
        <v>0</v>
      </c>
      <c r="X9934">
        <v>0</v>
      </c>
      <c r="Y9934" t="s">
        <v>36</v>
      </c>
    </row>
    <row r="9935" spans="1:25" x14ac:dyDescent="0.25">
      <c r="A9935" t="s">
        <v>11988</v>
      </c>
      <c r="B9935" t="s">
        <v>445</v>
      </c>
      <c r="C9935" t="s">
        <v>48</v>
      </c>
      <c r="D9935" t="s">
        <v>27</v>
      </c>
      <c r="E9935" t="s">
        <v>27</v>
      </c>
      <c r="F9935" s="1" t="s">
        <v>21989</v>
      </c>
      <c r="G9935">
        <v>167</v>
      </c>
      <c r="H9935" t="s">
        <v>29</v>
      </c>
      <c r="I9935">
        <v>1498</v>
      </c>
      <c r="J9935">
        <v>334.82</v>
      </c>
      <c r="K9935">
        <f>Passenger_Data[[#This Row],[Price_USD]]*1</f>
        <v>334.82</v>
      </c>
      <c r="L9935">
        <v>46</v>
      </c>
      <c r="M9935" t="s">
        <v>40</v>
      </c>
      <c r="N9935" t="s">
        <v>41</v>
      </c>
      <c r="O9935" t="s">
        <v>42</v>
      </c>
      <c r="P9935" t="s">
        <v>50</v>
      </c>
      <c r="Q9935">
        <v>1</v>
      </c>
      <c r="R9935" t="s">
        <v>65</v>
      </c>
      <c r="S9935" t="s">
        <v>68</v>
      </c>
      <c r="T9935">
        <v>6.6</v>
      </c>
      <c r="U9935">
        <v>1</v>
      </c>
      <c r="V9935">
        <v>118</v>
      </c>
      <c r="W9935">
        <v>0</v>
      </c>
      <c r="X9935">
        <v>0</v>
      </c>
      <c r="Y9935" t="s">
        <v>77</v>
      </c>
    </row>
    <row r="9936" spans="1:25" x14ac:dyDescent="0.25">
      <c r="A9936" t="s">
        <v>11989</v>
      </c>
      <c r="B9936" t="s">
        <v>4437</v>
      </c>
      <c r="C9936" t="s">
        <v>73</v>
      </c>
      <c r="D9936" t="s">
        <v>64</v>
      </c>
      <c r="E9936" t="s">
        <v>28</v>
      </c>
      <c r="F9936" s="1" t="s">
        <v>21990</v>
      </c>
      <c r="G9936">
        <v>175</v>
      </c>
      <c r="H9936" t="s">
        <v>29</v>
      </c>
      <c r="I9936">
        <v>1032</v>
      </c>
      <c r="J9936">
        <v>381.65</v>
      </c>
      <c r="K9936">
        <f>Passenger_Data[[#This Row],[Price_USD]]*1</f>
        <v>381.65</v>
      </c>
      <c r="L9936">
        <v>46</v>
      </c>
      <c r="M9936" t="s">
        <v>30</v>
      </c>
      <c r="N9936" t="s">
        <v>41</v>
      </c>
      <c r="O9936" t="s">
        <v>33</v>
      </c>
      <c r="P9936" t="s">
        <v>50</v>
      </c>
      <c r="Q9936">
        <v>0</v>
      </c>
      <c r="R9936" t="s">
        <v>51</v>
      </c>
      <c r="S9936" t="s">
        <v>68</v>
      </c>
      <c r="T9936">
        <v>9.6999999999999993</v>
      </c>
      <c r="U9936">
        <v>0</v>
      </c>
      <c r="V9936">
        <v>73</v>
      </c>
      <c r="W9936">
        <v>0</v>
      </c>
      <c r="X9936">
        <v>0</v>
      </c>
      <c r="Y9936" t="s">
        <v>36</v>
      </c>
    </row>
    <row r="9937" spans="1:25" x14ac:dyDescent="0.25">
      <c r="A9937" t="s">
        <v>11990</v>
      </c>
      <c r="B9937" t="s">
        <v>4584</v>
      </c>
      <c r="C9937" t="s">
        <v>54</v>
      </c>
      <c r="D9937" t="s">
        <v>64</v>
      </c>
      <c r="E9937" t="s">
        <v>55</v>
      </c>
      <c r="F9937" s="1" t="s">
        <v>21991</v>
      </c>
      <c r="G9937">
        <v>69</v>
      </c>
      <c r="H9937" t="s">
        <v>29</v>
      </c>
      <c r="I9937">
        <v>1097</v>
      </c>
      <c r="J9937">
        <v>546.01</v>
      </c>
      <c r="K9937">
        <f>Passenger_Data[[#This Row],[Price_USD]]*1</f>
        <v>546.01</v>
      </c>
      <c r="L9937">
        <v>21</v>
      </c>
      <c r="M9937" t="s">
        <v>30</v>
      </c>
      <c r="N9937" t="s">
        <v>60</v>
      </c>
      <c r="O9937" t="s">
        <v>32</v>
      </c>
      <c r="P9937" t="s">
        <v>83</v>
      </c>
      <c r="Q9937">
        <v>2</v>
      </c>
      <c r="R9937" t="s">
        <v>65</v>
      </c>
      <c r="S9937" t="s">
        <v>35</v>
      </c>
      <c r="T9937">
        <v>8.1</v>
      </c>
      <c r="U9937">
        <v>0</v>
      </c>
      <c r="V9937">
        <v>107</v>
      </c>
      <c r="W9937">
        <v>1</v>
      </c>
      <c r="X9937">
        <v>0</v>
      </c>
      <c r="Y9937" t="s">
        <v>45</v>
      </c>
    </row>
    <row r="9938" spans="1:25" x14ac:dyDescent="0.25">
      <c r="A9938" t="s">
        <v>11991</v>
      </c>
      <c r="B9938" t="s">
        <v>2482</v>
      </c>
      <c r="C9938" t="s">
        <v>73</v>
      </c>
      <c r="D9938" t="s">
        <v>76</v>
      </c>
      <c r="E9938" t="s">
        <v>27</v>
      </c>
      <c r="F9938" s="1" t="s">
        <v>21992</v>
      </c>
      <c r="G9938">
        <v>257</v>
      </c>
      <c r="H9938" t="s">
        <v>29</v>
      </c>
      <c r="I9938">
        <v>858</v>
      </c>
      <c r="J9938">
        <v>353.67</v>
      </c>
      <c r="K9938">
        <f>Passenger_Data[[#This Row],[Price_USD]]*1</f>
        <v>353.67</v>
      </c>
      <c r="L9938">
        <v>79</v>
      </c>
      <c r="M9938" t="s">
        <v>30</v>
      </c>
      <c r="N9938" t="s">
        <v>41</v>
      </c>
      <c r="O9938" t="s">
        <v>56</v>
      </c>
      <c r="P9938" t="s">
        <v>83</v>
      </c>
      <c r="Q9938">
        <v>0</v>
      </c>
      <c r="R9938" t="s">
        <v>43</v>
      </c>
      <c r="S9938" t="s">
        <v>35</v>
      </c>
      <c r="T9938">
        <v>7.4</v>
      </c>
      <c r="U9938">
        <v>9</v>
      </c>
      <c r="V9938">
        <v>64</v>
      </c>
      <c r="W9938">
        <v>0</v>
      </c>
      <c r="X9938">
        <v>0</v>
      </c>
      <c r="Y9938" t="s">
        <v>45</v>
      </c>
    </row>
    <row r="9939" spans="1:25" x14ac:dyDescent="0.25">
      <c r="A9939" t="s">
        <v>11992</v>
      </c>
      <c r="B9939" t="s">
        <v>3145</v>
      </c>
      <c r="C9939" t="s">
        <v>73</v>
      </c>
      <c r="D9939" t="s">
        <v>28</v>
      </c>
      <c r="E9939" t="s">
        <v>27</v>
      </c>
      <c r="F9939" s="1" t="s">
        <v>21993</v>
      </c>
      <c r="G9939">
        <v>231</v>
      </c>
      <c r="H9939" t="s">
        <v>29</v>
      </c>
      <c r="I9939">
        <v>827</v>
      </c>
      <c r="J9939">
        <v>198.95</v>
      </c>
      <c r="K9939">
        <f>Passenger_Data[[#This Row],[Price_USD]]*1</f>
        <v>198.95</v>
      </c>
      <c r="L9939">
        <v>30</v>
      </c>
      <c r="M9939" t="s">
        <v>30</v>
      </c>
      <c r="N9939" t="s">
        <v>41</v>
      </c>
      <c r="O9939" t="s">
        <v>56</v>
      </c>
      <c r="P9939" t="s">
        <v>50</v>
      </c>
      <c r="Q9939">
        <v>1</v>
      </c>
      <c r="R9939" t="s">
        <v>65</v>
      </c>
      <c r="S9939" t="s">
        <v>44</v>
      </c>
      <c r="T9939">
        <v>3.1</v>
      </c>
      <c r="U9939">
        <v>6</v>
      </c>
      <c r="V9939">
        <v>94</v>
      </c>
      <c r="W9939">
        <v>0</v>
      </c>
      <c r="X9939">
        <v>0</v>
      </c>
      <c r="Y9939" t="s">
        <v>77</v>
      </c>
    </row>
    <row r="9940" spans="1:25" x14ac:dyDescent="0.25">
      <c r="A9940" t="s">
        <v>11993</v>
      </c>
      <c r="B9940" t="s">
        <v>1328</v>
      </c>
      <c r="C9940" t="s">
        <v>82</v>
      </c>
      <c r="D9940" t="s">
        <v>59</v>
      </c>
      <c r="E9940" t="s">
        <v>27</v>
      </c>
      <c r="F9940" s="1" t="s">
        <v>21994</v>
      </c>
      <c r="G9940">
        <v>238</v>
      </c>
      <c r="H9940" t="s">
        <v>29</v>
      </c>
      <c r="I9940">
        <v>1275</v>
      </c>
      <c r="J9940">
        <v>507.76</v>
      </c>
      <c r="K9940">
        <f>Passenger_Data[[#This Row],[Price_USD]]*1</f>
        <v>507.76</v>
      </c>
      <c r="L9940">
        <v>58</v>
      </c>
      <c r="M9940" t="s">
        <v>40</v>
      </c>
      <c r="N9940" t="s">
        <v>31</v>
      </c>
      <c r="O9940" t="s">
        <v>33</v>
      </c>
      <c r="P9940" t="s">
        <v>50</v>
      </c>
      <c r="Q9940">
        <v>2</v>
      </c>
      <c r="R9940" t="s">
        <v>65</v>
      </c>
      <c r="S9940" t="s">
        <v>35</v>
      </c>
      <c r="T9940">
        <v>3.6</v>
      </c>
      <c r="U9940">
        <v>17</v>
      </c>
      <c r="V9940">
        <v>118</v>
      </c>
      <c r="W9940">
        <v>0</v>
      </c>
      <c r="X9940">
        <v>1</v>
      </c>
      <c r="Y9940" t="s">
        <v>77</v>
      </c>
    </row>
    <row r="9941" spans="1:25" x14ac:dyDescent="0.25">
      <c r="A9941" t="s">
        <v>11994</v>
      </c>
      <c r="B9941" t="s">
        <v>5756</v>
      </c>
      <c r="C9941" t="s">
        <v>26</v>
      </c>
      <c r="D9941" t="s">
        <v>39</v>
      </c>
      <c r="E9941" t="s">
        <v>49</v>
      </c>
      <c r="F9941" s="1" t="s">
        <v>21995</v>
      </c>
      <c r="G9941">
        <v>121</v>
      </c>
      <c r="H9941" t="s">
        <v>29</v>
      </c>
      <c r="I9941">
        <v>1123</v>
      </c>
      <c r="J9941">
        <v>385.2</v>
      </c>
      <c r="K9941">
        <f>Passenger_Data[[#This Row],[Price_USD]]*1</f>
        <v>385.2</v>
      </c>
      <c r="L9941">
        <v>22</v>
      </c>
      <c r="M9941" t="s">
        <v>40</v>
      </c>
      <c r="N9941" t="s">
        <v>31</v>
      </c>
      <c r="O9941" t="s">
        <v>32</v>
      </c>
      <c r="P9941" t="s">
        <v>50</v>
      </c>
      <c r="Q9941">
        <v>0</v>
      </c>
      <c r="R9941" t="s">
        <v>65</v>
      </c>
      <c r="S9941" t="s">
        <v>68</v>
      </c>
      <c r="T9941">
        <v>6.6</v>
      </c>
      <c r="U9941">
        <v>7</v>
      </c>
      <c r="V9941">
        <v>113</v>
      </c>
      <c r="W9941">
        <v>0</v>
      </c>
      <c r="X9941">
        <v>0</v>
      </c>
      <c r="Y9941" t="s">
        <v>45</v>
      </c>
    </row>
    <row r="9942" spans="1:25" x14ac:dyDescent="0.25">
      <c r="A9942" t="s">
        <v>11995</v>
      </c>
      <c r="B9942" t="s">
        <v>7947</v>
      </c>
      <c r="C9942" t="s">
        <v>26</v>
      </c>
      <c r="D9942" t="s">
        <v>76</v>
      </c>
      <c r="E9942" t="s">
        <v>49</v>
      </c>
      <c r="F9942" s="1" t="s">
        <v>21996</v>
      </c>
      <c r="G9942">
        <v>256</v>
      </c>
      <c r="H9942" t="s">
        <v>29</v>
      </c>
      <c r="I9942">
        <v>995</v>
      </c>
      <c r="J9942">
        <v>377.58</v>
      </c>
      <c r="K9942">
        <f>Passenger_Data[[#This Row],[Price_USD]]*1</f>
        <v>377.58</v>
      </c>
      <c r="L9942">
        <v>56</v>
      </c>
      <c r="M9942" t="s">
        <v>30</v>
      </c>
      <c r="N9942" t="s">
        <v>31</v>
      </c>
      <c r="O9942" t="s">
        <v>56</v>
      </c>
      <c r="P9942" t="s">
        <v>33</v>
      </c>
      <c r="Q9942">
        <v>2</v>
      </c>
      <c r="R9942" t="s">
        <v>65</v>
      </c>
      <c r="S9942" t="s">
        <v>35</v>
      </c>
      <c r="T9942">
        <v>3</v>
      </c>
      <c r="U9942">
        <v>24</v>
      </c>
      <c r="V9942">
        <v>91</v>
      </c>
      <c r="W9942">
        <v>0</v>
      </c>
      <c r="X9942">
        <v>0</v>
      </c>
      <c r="Y9942" t="s">
        <v>36</v>
      </c>
    </row>
    <row r="9943" spans="1:25" x14ac:dyDescent="0.25">
      <c r="A9943" t="s">
        <v>11996</v>
      </c>
      <c r="B9943" t="s">
        <v>2918</v>
      </c>
      <c r="C9943" t="s">
        <v>73</v>
      </c>
      <c r="D9943" t="s">
        <v>59</v>
      </c>
      <c r="E9943" t="s">
        <v>76</v>
      </c>
      <c r="F9943" s="1" t="s">
        <v>21997</v>
      </c>
      <c r="G9943">
        <v>175</v>
      </c>
      <c r="H9943" t="s">
        <v>86</v>
      </c>
      <c r="I9943">
        <v>1784</v>
      </c>
      <c r="J9943">
        <v>424.06</v>
      </c>
      <c r="K9943">
        <f>Passenger_Data[[#This Row],[Price_USD]]*1</f>
        <v>424.06</v>
      </c>
      <c r="L9943">
        <v>76</v>
      </c>
      <c r="M9943" t="s">
        <v>40</v>
      </c>
      <c r="N9943" t="s">
        <v>41</v>
      </c>
      <c r="O9943" t="s">
        <v>32</v>
      </c>
      <c r="P9943" t="s">
        <v>50</v>
      </c>
      <c r="Q9943">
        <v>2</v>
      </c>
      <c r="R9943" t="s">
        <v>34</v>
      </c>
      <c r="S9943" t="s">
        <v>44</v>
      </c>
      <c r="T9943">
        <v>9.6</v>
      </c>
      <c r="U9943">
        <v>10</v>
      </c>
      <c r="V9943">
        <v>87</v>
      </c>
      <c r="W9943">
        <v>1</v>
      </c>
      <c r="X9943">
        <v>0</v>
      </c>
      <c r="Y9943" t="s">
        <v>77</v>
      </c>
    </row>
    <row r="9944" spans="1:25" x14ac:dyDescent="0.25">
      <c r="A9944" t="s">
        <v>11997</v>
      </c>
      <c r="B9944" t="s">
        <v>1879</v>
      </c>
      <c r="C9944" t="s">
        <v>26</v>
      </c>
      <c r="D9944" t="s">
        <v>49</v>
      </c>
      <c r="E9944" t="s">
        <v>27</v>
      </c>
      <c r="F9944" s="1" t="s">
        <v>21998</v>
      </c>
      <c r="G9944">
        <v>145</v>
      </c>
      <c r="H9944" t="s">
        <v>29</v>
      </c>
      <c r="I9944">
        <v>1177</v>
      </c>
      <c r="J9944">
        <v>446.5</v>
      </c>
      <c r="K9944">
        <f>Passenger_Data[[#This Row],[Price_USD]]*1</f>
        <v>446.5</v>
      </c>
      <c r="L9944">
        <v>37</v>
      </c>
      <c r="M9944" t="s">
        <v>40</v>
      </c>
      <c r="N9944" t="s">
        <v>31</v>
      </c>
      <c r="O9944" t="s">
        <v>32</v>
      </c>
      <c r="P9944" t="s">
        <v>50</v>
      </c>
      <c r="Q9944">
        <v>1</v>
      </c>
      <c r="R9944" t="s">
        <v>65</v>
      </c>
      <c r="S9944" t="s">
        <v>35</v>
      </c>
      <c r="T9944">
        <v>4.4000000000000004</v>
      </c>
      <c r="U9944">
        <v>4</v>
      </c>
      <c r="V9944">
        <v>100</v>
      </c>
      <c r="W9944">
        <v>0</v>
      </c>
      <c r="X9944">
        <v>0</v>
      </c>
      <c r="Y9944" t="s">
        <v>36</v>
      </c>
    </row>
    <row r="9945" spans="1:25" x14ac:dyDescent="0.25">
      <c r="A9945" t="s">
        <v>11998</v>
      </c>
      <c r="B9945" t="s">
        <v>5577</v>
      </c>
      <c r="C9945" t="s">
        <v>26</v>
      </c>
      <c r="D9945" t="s">
        <v>55</v>
      </c>
      <c r="E9945" t="s">
        <v>55</v>
      </c>
      <c r="F9945" s="1" t="s">
        <v>21999</v>
      </c>
      <c r="G9945">
        <v>114</v>
      </c>
      <c r="H9945" t="s">
        <v>29</v>
      </c>
      <c r="I9945">
        <v>1242</v>
      </c>
      <c r="J9945">
        <v>383.7</v>
      </c>
      <c r="K9945">
        <f>Passenger_Data[[#This Row],[Price_USD]]*1</f>
        <v>383.7</v>
      </c>
      <c r="L9945">
        <v>78</v>
      </c>
      <c r="M9945" t="s">
        <v>40</v>
      </c>
      <c r="N9945" t="s">
        <v>31</v>
      </c>
      <c r="O9945" t="s">
        <v>56</v>
      </c>
      <c r="P9945" t="s">
        <v>50</v>
      </c>
      <c r="Q9945">
        <v>0</v>
      </c>
      <c r="R9945" t="s">
        <v>65</v>
      </c>
      <c r="S9945" t="s">
        <v>61</v>
      </c>
      <c r="T9945">
        <v>9.6</v>
      </c>
      <c r="U9945">
        <v>0</v>
      </c>
      <c r="V9945">
        <v>10</v>
      </c>
      <c r="W9945">
        <v>0</v>
      </c>
      <c r="X9945">
        <v>0</v>
      </c>
      <c r="Y9945" t="s">
        <v>36</v>
      </c>
    </row>
    <row r="9946" spans="1:25" x14ac:dyDescent="0.25">
      <c r="A9946" t="s">
        <v>11999</v>
      </c>
      <c r="B9946" t="s">
        <v>5121</v>
      </c>
      <c r="C9946" t="s">
        <v>54</v>
      </c>
      <c r="D9946" t="s">
        <v>39</v>
      </c>
      <c r="E9946" t="s">
        <v>55</v>
      </c>
      <c r="F9946" s="1" t="s">
        <v>22000</v>
      </c>
      <c r="G9946">
        <v>92</v>
      </c>
      <c r="H9946" t="s">
        <v>29</v>
      </c>
      <c r="I9946">
        <v>734</v>
      </c>
      <c r="J9946">
        <v>196.3</v>
      </c>
      <c r="K9946">
        <f>Passenger_Data[[#This Row],[Price_USD]]*1</f>
        <v>196.3</v>
      </c>
      <c r="L9946">
        <v>19</v>
      </c>
      <c r="M9946" t="s">
        <v>30</v>
      </c>
      <c r="N9946" t="s">
        <v>31</v>
      </c>
      <c r="O9946" t="s">
        <v>33</v>
      </c>
      <c r="P9946" t="s">
        <v>50</v>
      </c>
      <c r="Q9946">
        <v>2</v>
      </c>
      <c r="R9946" t="s">
        <v>65</v>
      </c>
      <c r="S9946" t="s">
        <v>61</v>
      </c>
      <c r="T9946">
        <v>6.7</v>
      </c>
      <c r="U9946">
        <v>34</v>
      </c>
      <c r="V9946">
        <v>111</v>
      </c>
      <c r="W9946">
        <v>0</v>
      </c>
      <c r="X9946">
        <v>0</v>
      </c>
      <c r="Y9946" t="s">
        <v>77</v>
      </c>
    </row>
    <row r="9947" spans="1:25" x14ac:dyDescent="0.25">
      <c r="A9947" t="s">
        <v>12000</v>
      </c>
      <c r="B9947" t="s">
        <v>3471</v>
      </c>
      <c r="C9947" t="s">
        <v>54</v>
      </c>
      <c r="D9947" t="s">
        <v>64</v>
      </c>
      <c r="E9947" t="s">
        <v>39</v>
      </c>
      <c r="F9947" s="1" t="s">
        <v>22001</v>
      </c>
      <c r="G9947">
        <v>118</v>
      </c>
      <c r="H9947" t="s">
        <v>29</v>
      </c>
      <c r="I9947">
        <v>1693</v>
      </c>
      <c r="J9947">
        <v>521.85</v>
      </c>
      <c r="K9947">
        <f>Passenger_Data[[#This Row],[Price_USD]]*1</f>
        <v>521.85</v>
      </c>
      <c r="L9947">
        <v>21</v>
      </c>
      <c r="M9947" t="s">
        <v>40</v>
      </c>
      <c r="N9947" t="s">
        <v>31</v>
      </c>
      <c r="O9947" t="s">
        <v>32</v>
      </c>
      <c r="P9947" t="s">
        <v>50</v>
      </c>
      <c r="Q9947">
        <v>2</v>
      </c>
      <c r="R9947" t="s">
        <v>51</v>
      </c>
      <c r="S9947" t="s">
        <v>68</v>
      </c>
      <c r="T9947">
        <v>7.7</v>
      </c>
      <c r="U9947">
        <v>21</v>
      </c>
      <c r="V9947">
        <v>27</v>
      </c>
      <c r="W9947">
        <v>0</v>
      </c>
      <c r="X9947">
        <v>0</v>
      </c>
      <c r="Y9947" t="s">
        <v>36</v>
      </c>
    </row>
    <row r="9948" spans="1:25" x14ac:dyDescent="0.25">
      <c r="A9948" t="s">
        <v>12001</v>
      </c>
      <c r="B9948" t="s">
        <v>6652</v>
      </c>
      <c r="C9948" t="s">
        <v>82</v>
      </c>
      <c r="D9948" t="s">
        <v>28</v>
      </c>
      <c r="E9948" t="s">
        <v>59</v>
      </c>
      <c r="F9948" s="1" t="s">
        <v>22002</v>
      </c>
      <c r="G9948">
        <v>211</v>
      </c>
      <c r="H9948" t="s">
        <v>29</v>
      </c>
      <c r="I9948">
        <v>960</v>
      </c>
      <c r="J9948">
        <v>412.46</v>
      </c>
      <c r="K9948">
        <f>Passenger_Data[[#This Row],[Price_USD]]*1</f>
        <v>412.46</v>
      </c>
      <c r="L9948">
        <v>56</v>
      </c>
      <c r="M9948" t="s">
        <v>40</v>
      </c>
      <c r="N9948" t="s">
        <v>60</v>
      </c>
      <c r="O9948" t="s">
        <v>42</v>
      </c>
      <c r="P9948" t="s">
        <v>83</v>
      </c>
      <c r="Q9948">
        <v>2</v>
      </c>
      <c r="R9948" t="s">
        <v>51</v>
      </c>
      <c r="S9948" t="s">
        <v>44</v>
      </c>
      <c r="T9948">
        <v>5.7</v>
      </c>
      <c r="U9948">
        <v>3</v>
      </c>
      <c r="V9948">
        <v>9</v>
      </c>
      <c r="W9948">
        <v>0</v>
      </c>
      <c r="X9948">
        <v>1</v>
      </c>
      <c r="Y9948" t="s">
        <v>36</v>
      </c>
    </row>
    <row r="9949" spans="1:25" x14ac:dyDescent="0.25">
      <c r="A9949" t="s">
        <v>12002</v>
      </c>
      <c r="B9949" t="s">
        <v>1214</v>
      </c>
      <c r="C9949" t="s">
        <v>82</v>
      </c>
      <c r="D9949" t="s">
        <v>27</v>
      </c>
      <c r="E9949" t="s">
        <v>59</v>
      </c>
      <c r="F9949" s="1" t="s">
        <v>22003</v>
      </c>
      <c r="G9949">
        <v>135</v>
      </c>
      <c r="H9949" t="s">
        <v>29</v>
      </c>
      <c r="I9949">
        <v>1417</v>
      </c>
      <c r="J9949">
        <v>407.42</v>
      </c>
      <c r="K9949">
        <f>Passenger_Data[[#This Row],[Price_USD]]*1</f>
        <v>407.42</v>
      </c>
      <c r="L9949">
        <v>45</v>
      </c>
      <c r="M9949" t="s">
        <v>40</v>
      </c>
      <c r="N9949" t="s">
        <v>31</v>
      </c>
      <c r="O9949" t="s">
        <v>33</v>
      </c>
      <c r="P9949" t="s">
        <v>50</v>
      </c>
      <c r="Q9949">
        <v>2</v>
      </c>
      <c r="R9949" t="s">
        <v>51</v>
      </c>
      <c r="S9949" t="s">
        <v>35</v>
      </c>
      <c r="T9949">
        <v>8.3000000000000007</v>
      </c>
      <c r="U9949">
        <v>12</v>
      </c>
      <c r="V9949">
        <v>43</v>
      </c>
      <c r="W9949">
        <v>0</v>
      </c>
      <c r="X9949">
        <v>0</v>
      </c>
      <c r="Y9949" t="s">
        <v>36</v>
      </c>
    </row>
    <row r="9950" spans="1:25" x14ac:dyDescent="0.25">
      <c r="A9950" t="s">
        <v>12003</v>
      </c>
      <c r="B9950" t="s">
        <v>5253</v>
      </c>
      <c r="C9950" t="s">
        <v>73</v>
      </c>
      <c r="D9950" t="s">
        <v>55</v>
      </c>
      <c r="E9950" t="s">
        <v>55</v>
      </c>
      <c r="F9950" s="1" t="s">
        <v>22004</v>
      </c>
      <c r="G9950">
        <v>254</v>
      </c>
      <c r="H9950" t="s">
        <v>108</v>
      </c>
      <c r="I9950">
        <v>1127</v>
      </c>
      <c r="J9950">
        <v>365.49</v>
      </c>
      <c r="K9950">
        <f>Passenger_Data[[#This Row],[Price_USD]]*1</f>
        <v>365.49</v>
      </c>
      <c r="L9950">
        <v>38</v>
      </c>
      <c r="M9950" t="s">
        <v>40</v>
      </c>
      <c r="N9950" t="s">
        <v>41</v>
      </c>
      <c r="O9950" t="s">
        <v>42</v>
      </c>
      <c r="P9950" t="s">
        <v>264</v>
      </c>
      <c r="Q9950">
        <v>0</v>
      </c>
      <c r="R9950" t="s">
        <v>65</v>
      </c>
      <c r="S9950" t="s">
        <v>61</v>
      </c>
      <c r="T9950">
        <v>8.1999999999999993</v>
      </c>
      <c r="U9950">
        <v>8</v>
      </c>
      <c r="V9950">
        <v>4</v>
      </c>
      <c r="W9950">
        <v>1</v>
      </c>
      <c r="X9950">
        <v>1</v>
      </c>
      <c r="Y9950" t="s">
        <v>77</v>
      </c>
    </row>
    <row r="9951" spans="1:25" x14ac:dyDescent="0.25">
      <c r="A9951" t="s">
        <v>12004</v>
      </c>
      <c r="B9951" t="s">
        <v>154</v>
      </c>
      <c r="C9951" t="s">
        <v>26</v>
      </c>
      <c r="D9951" t="s">
        <v>39</v>
      </c>
      <c r="E9951" t="s">
        <v>49</v>
      </c>
      <c r="F9951" s="1" t="s">
        <v>22005</v>
      </c>
      <c r="G9951">
        <v>194</v>
      </c>
      <c r="H9951" t="s">
        <v>29</v>
      </c>
      <c r="I9951">
        <v>1083</v>
      </c>
      <c r="J9951">
        <v>186.61</v>
      </c>
      <c r="K9951">
        <f>Passenger_Data[[#This Row],[Price_USD]]*1</f>
        <v>186.61</v>
      </c>
      <c r="L9951">
        <v>71</v>
      </c>
      <c r="M9951" t="s">
        <v>30</v>
      </c>
      <c r="N9951" t="s">
        <v>41</v>
      </c>
      <c r="O9951" t="s">
        <v>33</v>
      </c>
      <c r="P9951" t="s">
        <v>50</v>
      </c>
      <c r="Q9951">
        <v>0</v>
      </c>
      <c r="R9951" t="s">
        <v>51</v>
      </c>
      <c r="S9951" t="s">
        <v>35</v>
      </c>
      <c r="T9951">
        <v>9.3000000000000007</v>
      </c>
      <c r="U9951">
        <v>1</v>
      </c>
      <c r="V9951">
        <v>41</v>
      </c>
      <c r="W9951">
        <v>0</v>
      </c>
      <c r="X9951">
        <v>0</v>
      </c>
      <c r="Y9951" t="s">
        <v>77</v>
      </c>
    </row>
    <row r="9952" spans="1:25" x14ac:dyDescent="0.25">
      <c r="A9952" t="s">
        <v>12005</v>
      </c>
      <c r="B9952" t="s">
        <v>3899</v>
      </c>
      <c r="C9952" t="s">
        <v>48</v>
      </c>
      <c r="D9952" t="s">
        <v>76</v>
      </c>
      <c r="E9952" t="s">
        <v>28</v>
      </c>
      <c r="F9952" s="1" t="s">
        <v>22006</v>
      </c>
      <c r="G9952">
        <v>64</v>
      </c>
      <c r="H9952" t="s">
        <v>29</v>
      </c>
      <c r="I9952">
        <v>1167</v>
      </c>
      <c r="J9952">
        <v>349.41</v>
      </c>
      <c r="K9952">
        <f>Passenger_Data[[#This Row],[Price_USD]]*1</f>
        <v>349.41</v>
      </c>
      <c r="L9952">
        <v>77</v>
      </c>
      <c r="M9952" t="s">
        <v>30</v>
      </c>
      <c r="N9952" t="s">
        <v>41</v>
      </c>
      <c r="O9952" t="s">
        <v>33</v>
      </c>
      <c r="P9952" t="s">
        <v>50</v>
      </c>
      <c r="Q9952">
        <v>2</v>
      </c>
      <c r="R9952" t="s">
        <v>43</v>
      </c>
      <c r="S9952" t="s">
        <v>44</v>
      </c>
      <c r="T9952">
        <v>9.1</v>
      </c>
      <c r="U9952">
        <v>1</v>
      </c>
      <c r="V9952">
        <v>1</v>
      </c>
      <c r="W9952">
        <v>0</v>
      </c>
      <c r="X9952">
        <v>0</v>
      </c>
      <c r="Y9952" t="s">
        <v>45</v>
      </c>
    </row>
    <row r="9953" spans="1:25" x14ac:dyDescent="0.25">
      <c r="A9953" t="s">
        <v>12006</v>
      </c>
      <c r="B9953" t="s">
        <v>4201</v>
      </c>
      <c r="C9953" t="s">
        <v>48</v>
      </c>
      <c r="D9953" t="s">
        <v>64</v>
      </c>
      <c r="E9953" t="s">
        <v>64</v>
      </c>
      <c r="F9953" s="1" t="s">
        <v>22007</v>
      </c>
      <c r="G9953">
        <v>112</v>
      </c>
      <c r="H9953" t="s">
        <v>29</v>
      </c>
      <c r="I9953">
        <v>1183</v>
      </c>
      <c r="J9953">
        <v>337.73</v>
      </c>
      <c r="K9953">
        <f>Passenger_Data[[#This Row],[Price_USD]]*1</f>
        <v>337.73</v>
      </c>
      <c r="L9953">
        <v>41</v>
      </c>
      <c r="M9953" t="s">
        <v>30</v>
      </c>
      <c r="N9953" t="s">
        <v>60</v>
      </c>
      <c r="O9953" t="s">
        <v>33</v>
      </c>
      <c r="P9953" t="s">
        <v>83</v>
      </c>
      <c r="Q9953">
        <v>2</v>
      </c>
      <c r="R9953" t="s">
        <v>51</v>
      </c>
      <c r="S9953" t="s">
        <v>61</v>
      </c>
      <c r="T9953">
        <v>5.7</v>
      </c>
      <c r="U9953">
        <v>8</v>
      </c>
      <c r="V9953">
        <v>114</v>
      </c>
      <c r="W9953">
        <v>0</v>
      </c>
      <c r="X9953">
        <v>0</v>
      </c>
      <c r="Y9953" t="s">
        <v>77</v>
      </c>
    </row>
    <row r="9954" spans="1:25" x14ac:dyDescent="0.25">
      <c r="A9954" t="s">
        <v>12007</v>
      </c>
      <c r="B9954" t="s">
        <v>6762</v>
      </c>
      <c r="C9954" t="s">
        <v>48</v>
      </c>
      <c r="D9954" t="s">
        <v>64</v>
      </c>
      <c r="E9954" t="s">
        <v>27</v>
      </c>
      <c r="F9954" s="1" t="s">
        <v>22008</v>
      </c>
      <c r="G9954">
        <v>146</v>
      </c>
      <c r="H9954" t="s">
        <v>29</v>
      </c>
      <c r="I9954">
        <v>1061</v>
      </c>
      <c r="J9954">
        <v>387.52</v>
      </c>
      <c r="K9954">
        <f>Passenger_Data[[#This Row],[Price_USD]]*1</f>
        <v>387.52</v>
      </c>
      <c r="L9954">
        <v>49</v>
      </c>
      <c r="M9954" t="s">
        <v>30</v>
      </c>
      <c r="N9954" t="s">
        <v>41</v>
      </c>
      <c r="O9954" t="s">
        <v>33</v>
      </c>
      <c r="P9954" t="s">
        <v>50</v>
      </c>
      <c r="Q9954">
        <v>2</v>
      </c>
      <c r="R9954" t="s">
        <v>65</v>
      </c>
      <c r="S9954" t="s">
        <v>68</v>
      </c>
      <c r="T9954">
        <v>6.5</v>
      </c>
      <c r="U9954">
        <v>5</v>
      </c>
      <c r="V9954">
        <v>103</v>
      </c>
      <c r="W9954">
        <v>0</v>
      </c>
      <c r="X9954">
        <v>1</v>
      </c>
      <c r="Y9954" t="s">
        <v>36</v>
      </c>
    </row>
    <row r="9955" spans="1:25" x14ac:dyDescent="0.25">
      <c r="A9955" t="s">
        <v>12008</v>
      </c>
      <c r="B9955" t="s">
        <v>1637</v>
      </c>
      <c r="C9955" t="s">
        <v>82</v>
      </c>
      <c r="D9955" t="s">
        <v>28</v>
      </c>
      <c r="E9955" t="s">
        <v>27</v>
      </c>
      <c r="F9955" s="1" t="s">
        <v>22009</v>
      </c>
      <c r="G9955">
        <v>196</v>
      </c>
      <c r="H9955" t="s">
        <v>29</v>
      </c>
      <c r="I9955">
        <v>1307</v>
      </c>
      <c r="J9955">
        <v>375.78</v>
      </c>
      <c r="K9955">
        <f>Passenger_Data[[#This Row],[Price_USD]]*1</f>
        <v>375.78</v>
      </c>
      <c r="L9955">
        <v>67</v>
      </c>
      <c r="M9955" t="s">
        <v>40</v>
      </c>
      <c r="N9955" t="s">
        <v>31</v>
      </c>
      <c r="O9955" t="s">
        <v>32</v>
      </c>
      <c r="P9955" t="s">
        <v>33</v>
      </c>
      <c r="Q9955">
        <v>1</v>
      </c>
      <c r="R9955" t="s">
        <v>51</v>
      </c>
      <c r="S9955" t="s">
        <v>68</v>
      </c>
      <c r="T9955">
        <v>8</v>
      </c>
      <c r="U9955">
        <v>6</v>
      </c>
      <c r="V9955">
        <v>56</v>
      </c>
      <c r="W9955">
        <v>0</v>
      </c>
      <c r="X9955">
        <v>1</v>
      </c>
      <c r="Y9955" t="s">
        <v>36</v>
      </c>
    </row>
    <row r="9956" spans="1:25" x14ac:dyDescent="0.25">
      <c r="A9956" t="s">
        <v>12009</v>
      </c>
      <c r="B9956" t="s">
        <v>1476</v>
      </c>
      <c r="C9956" t="s">
        <v>73</v>
      </c>
      <c r="D9956" t="s">
        <v>49</v>
      </c>
      <c r="E9956" t="s">
        <v>27</v>
      </c>
      <c r="F9956" s="1" t="s">
        <v>22010</v>
      </c>
      <c r="G9956">
        <v>254</v>
      </c>
      <c r="H9956" t="s">
        <v>29</v>
      </c>
      <c r="I9956">
        <v>1260</v>
      </c>
      <c r="J9956">
        <v>388.26</v>
      </c>
      <c r="K9956">
        <f>Passenger_Data[[#This Row],[Price_USD]]*1</f>
        <v>388.26</v>
      </c>
      <c r="L9956">
        <v>36</v>
      </c>
      <c r="M9956" t="s">
        <v>30</v>
      </c>
      <c r="N9956" t="s">
        <v>41</v>
      </c>
      <c r="O9956" t="s">
        <v>33</v>
      </c>
      <c r="P9956" t="s">
        <v>33</v>
      </c>
      <c r="Q9956">
        <v>1</v>
      </c>
      <c r="R9956" t="s">
        <v>43</v>
      </c>
      <c r="S9956" t="s">
        <v>61</v>
      </c>
      <c r="T9956">
        <v>4.9000000000000004</v>
      </c>
      <c r="U9956">
        <v>3</v>
      </c>
      <c r="V9956">
        <v>36</v>
      </c>
      <c r="W9956">
        <v>0</v>
      </c>
      <c r="X9956">
        <v>0</v>
      </c>
      <c r="Y9956" t="s">
        <v>45</v>
      </c>
    </row>
    <row r="9957" spans="1:25" x14ac:dyDescent="0.25">
      <c r="A9957" t="s">
        <v>12010</v>
      </c>
      <c r="B9957" t="s">
        <v>3226</v>
      </c>
      <c r="C9957" t="s">
        <v>82</v>
      </c>
      <c r="D9957" t="s">
        <v>64</v>
      </c>
      <c r="E9957" t="s">
        <v>76</v>
      </c>
      <c r="F9957" s="1" t="s">
        <v>22011</v>
      </c>
      <c r="G9957">
        <v>81</v>
      </c>
      <c r="H9957" t="s">
        <v>29</v>
      </c>
      <c r="I9957">
        <v>1143</v>
      </c>
      <c r="J9957">
        <v>392.98</v>
      </c>
      <c r="K9957">
        <f>Passenger_Data[[#This Row],[Price_USD]]*1</f>
        <v>392.98</v>
      </c>
      <c r="L9957">
        <v>61</v>
      </c>
      <c r="M9957" t="s">
        <v>40</v>
      </c>
      <c r="N9957" t="s">
        <v>41</v>
      </c>
      <c r="O9957" t="s">
        <v>32</v>
      </c>
      <c r="P9957" t="s">
        <v>83</v>
      </c>
      <c r="Q9957">
        <v>1</v>
      </c>
      <c r="R9957" t="s">
        <v>65</v>
      </c>
      <c r="S9957" t="s">
        <v>68</v>
      </c>
      <c r="T9957">
        <v>4.8</v>
      </c>
      <c r="U9957">
        <v>14</v>
      </c>
      <c r="V9957">
        <v>49</v>
      </c>
      <c r="W9957">
        <v>0</v>
      </c>
      <c r="X9957">
        <v>0</v>
      </c>
      <c r="Y9957" t="s">
        <v>77</v>
      </c>
    </row>
    <row r="9958" spans="1:25" x14ac:dyDescent="0.25">
      <c r="A9958" t="s">
        <v>12011</v>
      </c>
      <c r="B9958" t="s">
        <v>2427</v>
      </c>
      <c r="C9958" t="s">
        <v>82</v>
      </c>
      <c r="D9958" t="s">
        <v>49</v>
      </c>
      <c r="E9958" t="s">
        <v>64</v>
      </c>
      <c r="F9958" s="1" t="s">
        <v>22012</v>
      </c>
      <c r="G9958">
        <v>155</v>
      </c>
      <c r="H9958" t="s">
        <v>29</v>
      </c>
      <c r="I9958">
        <v>1527</v>
      </c>
      <c r="J9958">
        <v>313.20999999999998</v>
      </c>
      <c r="K9958">
        <f>Passenger_Data[[#This Row],[Price_USD]]*1</f>
        <v>313.20999999999998</v>
      </c>
      <c r="L9958">
        <v>61</v>
      </c>
      <c r="M9958" t="s">
        <v>40</v>
      </c>
      <c r="N9958" t="s">
        <v>41</v>
      </c>
      <c r="O9958" t="s">
        <v>42</v>
      </c>
      <c r="P9958" t="s">
        <v>50</v>
      </c>
      <c r="Q9958">
        <v>0</v>
      </c>
      <c r="R9958" t="s">
        <v>65</v>
      </c>
      <c r="S9958" t="s">
        <v>68</v>
      </c>
      <c r="T9958">
        <v>7.2</v>
      </c>
      <c r="U9958">
        <v>13</v>
      </c>
      <c r="V9958">
        <v>7</v>
      </c>
      <c r="W9958">
        <v>0</v>
      </c>
      <c r="X9958">
        <v>0</v>
      </c>
      <c r="Y9958" t="s">
        <v>45</v>
      </c>
    </row>
    <row r="9959" spans="1:25" x14ac:dyDescent="0.25">
      <c r="A9959" t="s">
        <v>12012</v>
      </c>
      <c r="B9959" t="s">
        <v>3598</v>
      </c>
      <c r="C9959" t="s">
        <v>26</v>
      </c>
      <c r="D9959" t="s">
        <v>39</v>
      </c>
      <c r="E9959" t="s">
        <v>39</v>
      </c>
      <c r="F9959" s="1" t="s">
        <v>22013</v>
      </c>
      <c r="G9959">
        <v>184</v>
      </c>
      <c r="H9959" t="s">
        <v>29</v>
      </c>
      <c r="I9959">
        <v>1242</v>
      </c>
      <c r="J9959">
        <v>268.72000000000003</v>
      </c>
      <c r="K9959">
        <f>Passenger_Data[[#This Row],[Price_USD]]*1</f>
        <v>268.72000000000003</v>
      </c>
      <c r="L9959">
        <v>21</v>
      </c>
      <c r="M9959" t="s">
        <v>30</v>
      </c>
      <c r="N9959" t="s">
        <v>60</v>
      </c>
      <c r="O9959" t="s">
        <v>33</v>
      </c>
      <c r="P9959" t="s">
        <v>83</v>
      </c>
      <c r="Q9959">
        <v>0</v>
      </c>
      <c r="R9959" t="s">
        <v>51</v>
      </c>
      <c r="S9959" t="s">
        <v>35</v>
      </c>
      <c r="T9959">
        <v>5.9</v>
      </c>
      <c r="U9959">
        <v>3</v>
      </c>
      <c r="V9959">
        <v>5</v>
      </c>
      <c r="W9959">
        <v>0</v>
      </c>
      <c r="X9959">
        <v>1</v>
      </c>
      <c r="Y9959" t="s">
        <v>36</v>
      </c>
    </row>
    <row r="9960" spans="1:25" x14ac:dyDescent="0.25">
      <c r="A9960" t="s">
        <v>12013</v>
      </c>
      <c r="B9960" t="s">
        <v>1232</v>
      </c>
      <c r="C9960" t="s">
        <v>48</v>
      </c>
      <c r="D9960" t="s">
        <v>59</v>
      </c>
      <c r="E9960" t="s">
        <v>59</v>
      </c>
      <c r="F9960" s="1" t="s">
        <v>22014</v>
      </c>
      <c r="G9960">
        <v>258</v>
      </c>
      <c r="H9960" t="s">
        <v>29</v>
      </c>
      <c r="I9960">
        <v>1182</v>
      </c>
      <c r="J9960">
        <v>293.44</v>
      </c>
      <c r="K9960">
        <f>Passenger_Data[[#This Row],[Price_USD]]*1</f>
        <v>293.44</v>
      </c>
      <c r="L9960">
        <v>28</v>
      </c>
      <c r="M9960" t="s">
        <v>30</v>
      </c>
      <c r="N9960" t="s">
        <v>60</v>
      </c>
      <c r="O9960" t="s">
        <v>33</v>
      </c>
      <c r="P9960" t="s">
        <v>50</v>
      </c>
      <c r="Q9960">
        <v>0</v>
      </c>
      <c r="R9960" t="s">
        <v>51</v>
      </c>
      <c r="S9960" t="s">
        <v>68</v>
      </c>
      <c r="T9960">
        <v>5.9</v>
      </c>
      <c r="U9960">
        <v>3</v>
      </c>
      <c r="V9960">
        <v>87</v>
      </c>
      <c r="W9960">
        <v>0</v>
      </c>
      <c r="X9960">
        <v>1</v>
      </c>
      <c r="Y9960" t="s">
        <v>36</v>
      </c>
    </row>
    <row r="9961" spans="1:25" x14ac:dyDescent="0.25">
      <c r="A9961" t="s">
        <v>12014</v>
      </c>
      <c r="B9961" t="s">
        <v>868</v>
      </c>
      <c r="C9961" t="s">
        <v>54</v>
      </c>
      <c r="D9961" t="s">
        <v>59</v>
      </c>
      <c r="E9961" t="s">
        <v>76</v>
      </c>
      <c r="F9961" s="1" t="s">
        <v>14761</v>
      </c>
      <c r="G9961">
        <v>163</v>
      </c>
      <c r="H9961" t="s">
        <v>86</v>
      </c>
      <c r="I9961">
        <v>809</v>
      </c>
      <c r="J9961">
        <v>415.86</v>
      </c>
      <c r="K9961">
        <f>Passenger_Data[[#This Row],[Price_USD]]*1</f>
        <v>415.86</v>
      </c>
      <c r="L9961">
        <v>44</v>
      </c>
      <c r="M9961" t="s">
        <v>30</v>
      </c>
      <c r="N9961" t="s">
        <v>31</v>
      </c>
      <c r="O9961" t="s">
        <v>33</v>
      </c>
      <c r="P9961" t="s">
        <v>50</v>
      </c>
      <c r="Q9961">
        <v>0</v>
      </c>
      <c r="R9961" t="s">
        <v>65</v>
      </c>
      <c r="S9961" t="s">
        <v>44</v>
      </c>
      <c r="T9961">
        <v>6.8</v>
      </c>
      <c r="U9961">
        <v>14</v>
      </c>
      <c r="V9961">
        <v>64</v>
      </c>
      <c r="W9961">
        <v>0</v>
      </c>
      <c r="X9961">
        <v>0</v>
      </c>
      <c r="Y9961" t="s">
        <v>36</v>
      </c>
    </row>
    <row r="9962" spans="1:25" x14ac:dyDescent="0.25">
      <c r="A9962" t="s">
        <v>12015</v>
      </c>
      <c r="B9962" t="s">
        <v>2544</v>
      </c>
      <c r="C9962" t="s">
        <v>26</v>
      </c>
      <c r="D9962" t="s">
        <v>49</v>
      </c>
      <c r="E9962" t="s">
        <v>28</v>
      </c>
      <c r="F9962" s="1" t="s">
        <v>22015</v>
      </c>
      <c r="G9962">
        <v>97</v>
      </c>
      <c r="H9962" t="s">
        <v>29</v>
      </c>
      <c r="I9962">
        <v>1571</v>
      </c>
      <c r="J9962">
        <v>332.44</v>
      </c>
      <c r="K9962">
        <f>Passenger_Data[[#This Row],[Price_USD]]*1</f>
        <v>332.44</v>
      </c>
      <c r="L9962">
        <v>61</v>
      </c>
      <c r="M9962" t="s">
        <v>30</v>
      </c>
      <c r="N9962" t="s">
        <v>31</v>
      </c>
      <c r="O9962" t="s">
        <v>33</v>
      </c>
      <c r="P9962" t="s">
        <v>50</v>
      </c>
      <c r="Q9962">
        <v>2</v>
      </c>
      <c r="R9962" t="s">
        <v>34</v>
      </c>
      <c r="S9962" t="s">
        <v>35</v>
      </c>
      <c r="T9962">
        <v>7.6</v>
      </c>
      <c r="U9962">
        <v>16</v>
      </c>
      <c r="V9962">
        <v>117</v>
      </c>
      <c r="W9962">
        <v>0</v>
      </c>
      <c r="X9962">
        <v>0</v>
      </c>
      <c r="Y9962" t="s">
        <v>77</v>
      </c>
    </row>
    <row r="9963" spans="1:25" x14ac:dyDescent="0.25">
      <c r="A9963" t="s">
        <v>12016</v>
      </c>
      <c r="B9963" t="s">
        <v>6776</v>
      </c>
      <c r="C9963" t="s">
        <v>26</v>
      </c>
      <c r="D9963" t="s">
        <v>59</v>
      </c>
      <c r="E9963" t="s">
        <v>59</v>
      </c>
      <c r="F9963" s="1" t="s">
        <v>22016</v>
      </c>
      <c r="G9963">
        <v>160</v>
      </c>
      <c r="H9963" t="s">
        <v>29</v>
      </c>
      <c r="I9963">
        <v>1318</v>
      </c>
      <c r="J9963">
        <v>164.07</v>
      </c>
      <c r="K9963">
        <f>Passenger_Data[[#This Row],[Price_USD]]*1</f>
        <v>164.07</v>
      </c>
      <c r="L9963">
        <v>50</v>
      </c>
      <c r="M9963" t="s">
        <v>30</v>
      </c>
      <c r="N9963" t="s">
        <v>31</v>
      </c>
      <c r="O9963" t="s">
        <v>33</v>
      </c>
      <c r="P9963" t="s">
        <v>264</v>
      </c>
      <c r="Q9963">
        <v>3</v>
      </c>
      <c r="R9963" t="s">
        <v>65</v>
      </c>
      <c r="S9963" t="s">
        <v>61</v>
      </c>
      <c r="T9963">
        <v>8.4</v>
      </c>
      <c r="U9963">
        <v>7</v>
      </c>
      <c r="V9963">
        <v>33</v>
      </c>
      <c r="W9963">
        <v>0</v>
      </c>
      <c r="X9963">
        <v>0</v>
      </c>
      <c r="Y9963" t="s">
        <v>36</v>
      </c>
    </row>
    <row r="9964" spans="1:25" x14ac:dyDescent="0.25">
      <c r="A9964" t="s">
        <v>12017</v>
      </c>
      <c r="B9964" t="s">
        <v>716</v>
      </c>
      <c r="C9964" t="s">
        <v>82</v>
      </c>
      <c r="D9964" t="s">
        <v>76</v>
      </c>
      <c r="E9964" t="s">
        <v>76</v>
      </c>
      <c r="F9964" s="1" t="s">
        <v>22017</v>
      </c>
      <c r="G9964">
        <v>79</v>
      </c>
      <c r="H9964" t="s">
        <v>108</v>
      </c>
      <c r="I9964">
        <v>529</v>
      </c>
      <c r="J9964">
        <v>299.20999999999998</v>
      </c>
      <c r="K9964">
        <f>Passenger_Data[[#This Row],[Price_USD]]*1</f>
        <v>299.20999999999998</v>
      </c>
      <c r="L9964">
        <v>64</v>
      </c>
      <c r="M9964" t="s">
        <v>30</v>
      </c>
      <c r="N9964" t="s">
        <v>31</v>
      </c>
      <c r="O9964" t="s">
        <v>42</v>
      </c>
      <c r="P9964" t="s">
        <v>50</v>
      </c>
      <c r="Q9964">
        <v>1</v>
      </c>
      <c r="R9964" t="s">
        <v>65</v>
      </c>
      <c r="S9964" t="s">
        <v>44</v>
      </c>
      <c r="T9964">
        <v>7.4</v>
      </c>
      <c r="U9964">
        <v>31</v>
      </c>
      <c r="V9964">
        <v>20</v>
      </c>
      <c r="W9964">
        <v>0</v>
      </c>
      <c r="X9964">
        <v>0</v>
      </c>
      <c r="Y9964" t="s">
        <v>36</v>
      </c>
    </row>
    <row r="9965" spans="1:25" x14ac:dyDescent="0.25">
      <c r="A9965" t="s">
        <v>12018</v>
      </c>
      <c r="B9965" t="s">
        <v>6553</v>
      </c>
      <c r="C9965" t="s">
        <v>82</v>
      </c>
      <c r="D9965" t="s">
        <v>28</v>
      </c>
      <c r="E9965" t="s">
        <v>55</v>
      </c>
      <c r="F9965" s="1" t="s">
        <v>22018</v>
      </c>
      <c r="G9965">
        <v>103</v>
      </c>
      <c r="H9965" t="s">
        <v>29</v>
      </c>
      <c r="I9965">
        <v>830</v>
      </c>
      <c r="J9965">
        <v>469.46</v>
      </c>
      <c r="K9965">
        <f>Passenger_Data[[#This Row],[Price_USD]]*1</f>
        <v>469.46</v>
      </c>
      <c r="L9965">
        <v>38</v>
      </c>
      <c r="M9965" t="s">
        <v>30</v>
      </c>
      <c r="N9965" t="s">
        <v>41</v>
      </c>
      <c r="O9965" t="s">
        <v>32</v>
      </c>
      <c r="P9965" t="s">
        <v>50</v>
      </c>
      <c r="Q9965">
        <v>1</v>
      </c>
      <c r="R9965" t="s">
        <v>51</v>
      </c>
      <c r="S9965" t="s">
        <v>61</v>
      </c>
      <c r="T9965">
        <v>6.2</v>
      </c>
      <c r="U9965">
        <v>4</v>
      </c>
      <c r="V9965">
        <v>75</v>
      </c>
      <c r="W9965">
        <v>0</v>
      </c>
      <c r="X9965">
        <v>0</v>
      </c>
      <c r="Y9965" t="s">
        <v>36</v>
      </c>
    </row>
    <row r="9966" spans="1:25" x14ac:dyDescent="0.25">
      <c r="A9966" t="s">
        <v>12019</v>
      </c>
      <c r="B9966" t="s">
        <v>2093</v>
      </c>
      <c r="C9966" t="s">
        <v>48</v>
      </c>
      <c r="D9966" t="s">
        <v>59</v>
      </c>
      <c r="E9966" t="s">
        <v>64</v>
      </c>
      <c r="F9966" s="1" t="s">
        <v>22019</v>
      </c>
      <c r="G9966">
        <v>223</v>
      </c>
      <c r="H9966" t="s">
        <v>86</v>
      </c>
      <c r="I9966">
        <v>658</v>
      </c>
      <c r="J9966">
        <v>394.08</v>
      </c>
      <c r="K9966">
        <f>Passenger_Data[[#This Row],[Price_USD]]*1</f>
        <v>394.08</v>
      </c>
      <c r="L9966">
        <v>29</v>
      </c>
      <c r="M9966" t="s">
        <v>40</v>
      </c>
      <c r="N9966" t="s">
        <v>41</v>
      </c>
      <c r="O9966" t="s">
        <v>33</v>
      </c>
      <c r="P9966" t="s">
        <v>50</v>
      </c>
      <c r="Q9966">
        <v>1</v>
      </c>
      <c r="R9966" t="s">
        <v>51</v>
      </c>
      <c r="S9966" t="s">
        <v>44</v>
      </c>
      <c r="T9966">
        <v>4.7</v>
      </c>
      <c r="U9966">
        <v>6</v>
      </c>
      <c r="V9966">
        <v>45</v>
      </c>
      <c r="W9966">
        <v>0</v>
      </c>
      <c r="X9966">
        <v>0</v>
      </c>
      <c r="Y9966" t="s">
        <v>77</v>
      </c>
    </row>
    <row r="9967" spans="1:25" x14ac:dyDescent="0.25">
      <c r="A9967" t="s">
        <v>12020</v>
      </c>
      <c r="B9967" t="s">
        <v>1658</v>
      </c>
      <c r="C9967" t="s">
        <v>82</v>
      </c>
      <c r="D9967" t="s">
        <v>76</v>
      </c>
      <c r="E9967" t="s">
        <v>39</v>
      </c>
      <c r="F9967" s="1" t="s">
        <v>22020</v>
      </c>
      <c r="G9967">
        <v>169</v>
      </c>
      <c r="H9967" t="s">
        <v>29</v>
      </c>
      <c r="I9967">
        <v>1391</v>
      </c>
      <c r="J9967">
        <v>343.09</v>
      </c>
      <c r="K9967">
        <f>Passenger_Data[[#This Row],[Price_USD]]*1</f>
        <v>343.09</v>
      </c>
      <c r="L9967">
        <v>53</v>
      </c>
      <c r="M9967" t="s">
        <v>30</v>
      </c>
      <c r="N9967" t="s">
        <v>31</v>
      </c>
      <c r="O9967" t="s">
        <v>32</v>
      </c>
      <c r="P9967" t="s">
        <v>50</v>
      </c>
      <c r="Q9967">
        <v>1</v>
      </c>
      <c r="R9967" t="s">
        <v>65</v>
      </c>
      <c r="S9967" t="s">
        <v>44</v>
      </c>
      <c r="T9967">
        <v>4.8</v>
      </c>
      <c r="U9967">
        <v>6</v>
      </c>
      <c r="V9967">
        <v>48</v>
      </c>
      <c r="W9967">
        <v>0</v>
      </c>
      <c r="X9967">
        <v>0</v>
      </c>
      <c r="Y9967" t="s">
        <v>77</v>
      </c>
    </row>
    <row r="9968" spans="1:25" x14ac:dyDescent="0.25">
      <c r="A9968" t="s">
        <v>12021</v>
      </c>
      <c r="B9968" t="s">
        <v>3477</v>
      </c>
      <c r="C9968" t="s">
        <v>73</v>
      </c>
      <c r="D9968" t="s">
        <v>39</v>
      </c>
      <c r="E9968" t="s">
        <v>76</v>
      </c>
      <c r="F9968" s="1" t="s">
        <v>22021</v>
      </c>
      <c r="G9968">
        <v>30</v>
      </c>
      <c r="H9968" t="s">
        <v>29</v>
      </c>
      <c r="I9968">
        <v>1848</v>
      </c>
      <c r="J9968">
        <v>528.91999999999996</v>
      </c>
      <c r="K9968">
        <f>Passenger_Data[[#This Row],[Price_USD]]*1</f>
        <v>528.91999999999996</v>
      </c>
      <c r="L9968">
        <v>38</v>
      </c>
      <c r="M9968" t="s">
        <v>30</v>
      </c>
      <c r="N9968" t="s">
        <v>60</v>
      </c>
      <c r="O9968" t="s">
        <v>33</v>
      </c>
      <c r="P9968" t="s">
        <v>50</v>
      </c>
      <c r="Q9968">
        <v>1</v>
      </c>
      <c r="R9968" t="s">
        <v>65</v>
      </c>
      <c r="S9968" t="s">
        <v>35</v>
      </c>
      <c r="T9968">
        <v>6.5</v>
      </c>
      <c r="U9968">
        <v>16</v>
      </c>
      <c r="V9968">
        <v>94</v>
      </c>
      <c r="W9968">
        <v>0</v>
      </c>
      <c r="X9968">
        <v>0</v>
      </c>
      <c r="Y9968" t="s">
        <v>77</v>
      </c>
    </row>
    <row r="9969" spans="1:25" x14ac:dyDescent="0.25">
      <c r="A9969" t="s">
        <v>12022</v>
      </c>
      <c r="B9969" t="s">
        <v>1907</v>
      </c>
      <c r="C9969" t="s">
        <v>73</v>
      </c>
      <c r="D9969" t="s">
        <v>76</v>
      </c>
      <c r="E9969" t="s">
        <v>59</v>
      </c>
      <c r="F9969" s="1" t="s">
        <v>22022</v>
      </c>
      <c r="G9969">
        <v>70</v>
      </c>
      <c r="H9969" t="s">
        <v>108</v>
      </c>
      <c r="I9969">
        <v>1059</v>
      </c>
      <c r="J9969">
        <v>246.19</v>
      </c>
      <c r="K9969">
        <f>Passenger_Data[[#This Row],[Price_USD]]*1</f>
        <v>246.19</v>
      </c>
      <c r="L9969">
        <v>38</v>
      </c>
      <c r="M9969" t="s">
        <v>40</v>
      </c>
      <c r="N9969" t="s">
        <v>31</v>
      </c>
      <c r="O9969" t="s">
        <v>33</v>
      </c>
      <c r="P9969" t="s">
        <v>83</v>
      </c>
      <c r="Q9969">
        <v>0</v>
      </c>
      <c r="R9969" t="s">
        <v>65</v>
      </c>
      <c r="S9969" t="s">
        <v>44</v>
      </c>
      <c r="T9969">
        <v>7.5</v>
      </c>
      <c r="U9969">
        <v>16</v>
      </c>
      <c r="V9969">
        <v>23</v>
      </c>
      <c r="W9969">
        <v>0</v>
      </c>
      <c r="X9969">
        <v>0</v>
      </c>
      <c r="Y9969" t="s">
        <v>77</v>
      </c>
    </row>
    <row r="9970" spans="1:25" x14ac:dyDescent="0.25">
      <c r="A9970" t="s">
        <v>12023</v>
      </c>
      <c r="B9970" t="s">
        <v>2657</v>
      </c>
      <c r="C9970" t="s">
        <v>73</v>
      </c>
      <c r="D9970" t="s">
        <v>55</v>
      </c>
      <c r="E9970" t="s">
        <v>28</v>
      </c>
      <c r="F9970" s="1" t="s">
        <v>22023</v>
      </c>
      <c r="G9970">
        <v>121</v>
      </c>
      <c r="H9970" t="s">
        <v>29</v>
      </c>
      <c r="I9970">
        <v>1766</v>
      </c>
      <c r="J9970">
        <v>418.99</v>
      </c>
      <c r="K9970">
        <f>Passenger_Data[[#This Row],[Price_USD]]*1</f>
        <v>418.99</v>
      </c>
      <c r="L9970">
        <v>37</v>
      </c>
      <c r="M9970" t="s">
        <v>40</v>
      </c>
      <c r="N9970" t="s">
        <v>60</v>
      </c>
      <c r="O9970" t="s">
        <v>42</v>
      </c>
      <c r="P9970" t="s">
        <v>264</v>
      </c>
      <c r="Q9970">
        <v>1</v>
      </c>
      <c r="R9970" t="s">
        <v>51</v>
      </c>
      <c r="S9970" t="s">
        <v>44</v>
      </c>
      <c r="T9970">
        <v>4.3</v>
      </c>
      <c r="U9970">
        <v>5</v>
      </c>
      <c r="V9970">
        <v>80</v>
      </c>
      <c r="W9970">
        <v>0</v>
      </c>
      <c r="X9970">
        <v>0</v>
      </c>
      <c r="Y9970" t="s">
        <v>45</v>
      </c>
    </row>
    <row r="9971" spans="1:25" x14ac:dyDescent="0.25">
      <c r="A9971" t="s">
        <v>12024</v>
      </c>
      <c r="B9971" t="s">
        <v>3218</v>
      </c>
      <c r="C9971" t="s">
        <v>26</v>
      </c>
      <c r="D9971" t="s">
        <v>28</v>
      </c>
      <c r="E9971" t="s">
        <v>76</v>
      </c>
      <c r="F9971" s="1" t="s">
        <v>22024</v>
      </c>
      <c r="G9971">
        <v>232</v>
      </c>
      <c r="H9971" t="s">
        <v>29</v>
      </c>
      <c r="I9971">
        <v>1874</v>
      </c>
      <c r="J9971">
        <v>467.4</v>
      </c>
      <c r="K9971">
        <f>Passenger_Data[[#This Row],[Price_USD]]*1</f>
        <v>467.4</v>
      </c>
      <c r="L9971">
        <v>62</v>
      </c>
      <c r="M9971" t="s">
        <v>40</v>
      </c>
      <c r="N9971" t="s">
        <v>31</v>
      </c>
      <c r="O9971" t="s">
        <v>56</v>
      </c>
      <c r="P9971" t="s">
        <v>50</v>
      </c>
      <c r="Q9971">
        <v>1</v>
      </c>
      <c r="R9971" t="s">
        <v>65</v>
      </c>
      <c r="S9971" t="s">
        <v>44</v>
      </c>
      <c r="T9971">
        <v>6.1</v>
      </c>
      <c r="U9971">
        <v>9</v>
      </c>
      <c r="V9971">
        <v>68</v>
      </c>
      <c r="W9971">
        <v>0</v>
      </c>
      <c r="X9971">
        <v>0</v>
      </c>
      <c r="Y9971" t="s">
        <v>45</v>
      </c>
    </row>
    <row r="9972" spans="1:25" x14ac:dyDescent="0.25">
      <c r="A9972" t="s">
        <v>12025</v>
      </c>
      <c r="B9972" t="s">
        <v>1050</v>
      </c>
      <c r="C9972" t="s">
        <v>82</v>
      </c>
      <c r="D9972" t="s">
        <v>55</v>
      </c>
      <c r="E9972" t="s">
        <v>39</v>
      </c>
      <c r="F9972" s="1" t="s">
        <v>22025</v>
      </c>
      <c r="G9972">
        <v>208</v>
      </c>
      <c r="H9972" t="s">
        <v>86</v>
      </c>
      <c r="I9972">
        <v>864</v>
      </c>
      <c r="J9972">
        <v>286.02</v>
      </c>
      <c r="K9972">
        <f>Passenger_Data[[#This Row],[Price_USD]]*1</f>
        <v>286.02</v>
      </c>
      <c r="L9972">
        <v>65</v>
      </c>
      <c r="M9972" t="s">
        <v>30</v>
      </c>
      <c r="N9972" t="s">
        <v>60</v>
      </c>
      <c r="O9972" t="s">
        <v>32</v>
      </c>
      <c r="P9972" t="s">
        <v>50</v>
      </c>
      <c r="Q9972">
        <v>0</v>
      </c>
      <c r="R9972" t="s">
        <v>43</v>
      </c>
      <c r="S9972" t="s">
        <v>44</v>
      </c>
      <c r="T9972">
        <v>6</v>
      </c>
      <c r="U9972">
        <v>5</v>
      </c>
      <c r="V9972">
        <v>44</v>
      </c>
      <c r="W9972">
        <v>0</v>
      </c>
      <c r="X9972">
        <v>0</v>
      </c>
      <c r="Y9972" t="s">
        <v>36</v>
      </c>
    </row>
    <row r="9973" spans="1:25" x14ac:dyDescent="0.25">
      <c r="A9973" t="s">
        <v>12026</v>
      </c>
      <c r="B9973" t="s">
        <v>2764</v>
      </c>
      <c r="C9973" t="s">
        <v>26</v>
      </c>
      <c r="D9973" t="s">
        <v>76</v>
      </c>
      <c r="E9973" t="s">
        <v>27</v>
      </c>
      <c r="F9973" s="1" t="s">
        <v>22026</v>
      </c>
      <c r="G9973">
        <v>181</v>
      </c>
      <c r="H9973" t="s">
        <v>29</v>
      </c>
      <c r="I9973">
        <v>1630</v>
      </c>
      <c r="J9973">
        <v>492.03</v>
      </c>
      <c r="K9973">
        <f>Passenger_Data[[#This Row],[Price_USD]]*1</f>
        <v>492.03</v>
      </c>
      <c r="L9973">
        <v>75</v>
      </c>
      <c r="M9973" t="s">
        <v>40</v>
      </c>
      <c r="N9973" t="s">
        <v>41</v>
      </c>
      <c r="O9973" t="s">
        <v>33</v>
      </c>
      <c r="P9973" t="s">
        <v>83</v>
      </c>
      <c r="Q9973">
        <v>0</v>
      </c>
      <c r="R9973" t="s">
        <v>51</v>
      </c>
      <c r="S9973" t="s">
        <v>61</v>
      </c>
      <c r="T9973">
        <v>6.1</v>
      </c>
      <c r="U9973">
        <v>7</v>
      </c>
      <c r="V9973">
        <v>41</v>
      </c>
      <c r="W9973">
        <v>0</v>
      </c>
      <c r="X9973">
        <v>1</v>
      </c>
      <c r="Y9973" t="s">
        <v>77</v>
      </c>
    </row>
    <row r="9974" spans="1:25" x14ac:dyDescent="0.25">
      <c r="A9974" t="s">
        <v>12027</v>
      </c>
      <c r="B9974" t="s">
        <v>4542</v>
      </c>
      <c r="C9974" t="s">
        <v>48</v>
      </c>
      <c r="D9974" t="s">
        <v>55</v>
      </c>
      <c r="E9974" t="s">
        <v>28</v>
      </c>
      <c r="F9974" s="1" t="s">
        <v>22027</v>
      </c>
      <c r="G9974">
        <v>151</v>
      </c>
      <c r="H9974" t="s">
        <v>29</v>
      </c>
      <c r="I9974">
        <v>1142</v>
      </c>
      <c r="J9974">
        <v>460.01</v>
      </c>
      <c r="K9974">
        <f>Passenger_Data[[#This Row],[Price_USD]]*1</f>
        <v>460.01</v>
      </c>
      <c r="L9974">
        <v>62</v>
      </c>
      <c r="M9974" t="s">
        <v>30</v>
      </c>
      <c r="N9974" t="s">
        <v>41</v>
      </c>
      <c r="O9974" t="s">
        <v>33</v>
      </c>
      <c r="P9974" t="s">
        <v>33</v>
      </c>
      <c r="Q9974">
        <v>1</v>
      </c>
      <c r="R9974" t="s">
        <v>65</v>
      </c>
      <c r="S9974" t="s">
        <v>61</v>
      </c>
      <c r="T9974">
        <v>6.8</v>
      </c>
      <c r="U9974">
        <v>20</v>
      </c>
      <c r="V9974">
        <v>26</v>
      </c>
      <c r="W9974">
        <v>0</v>
      </c>
      <c r="X9974">
        <v>0</v>
      </c>
      <c r="Y9974" t="s">
        <v>77</v>
      </c>
    </row>
    <row r="9975" spans="1:25" x14ac:dyDescent="0.25">
      <c r="A9975" t="s">
        <v>12028</v>
      </c>
      <c r="B9975" t="s">
        <v>655</v>
      </c>
      <c r="C9975" t="s">
        <v>73</v>
      </c>
      <c r="D9975" t="s">
        <v>64</v>
      </c>
      <c r="E9975" t="s">
        <v>39</v>
      </c>
      <c r="F9975" s="1" t="s">
        <v>22028</v>
      </c>
      <c r="G9975">
        <v>153</v>
      </c>
      <c r="H9975" t="s">
        <v>29</v>
      </c>
      <c r="I9975">
        <v>1174</v>
      </c>
      <c r="J9975">
        <v>240.35</v>
      </c>
      <c r="K9975">
        <f>Passenger_Data[[#This Row],[Price_USD]]*1</f>
        <v>240.35</v>
      </c>
      <c r="L9975">
        <v>57</v>
      </c>
      <c r="M9975" t="s">
        <v>30</v>
      </c>
      <c r="N9975" t="s">
        <v>31</v>
      </c>
      <c r="O9975" t="s">
        <v>42</v>
      </c>
      <c r="P9975" t="s">
        <v>33</v>
      </c>
      <c r="Q9975">
        <v>1</v>
      </c>
      <c r="R9975" t="s">
        <v>51</v>
      </c>
      <c r="S9975" t="s">
        <v>44</v>
      </c>
      <c r="T9975">
        <v>6.9</v>
      </c>
      <c r="U9975">
        <v>7</v>
      </c>
      <c r="V9975">
        <v>67</v>
      </c>
      <c r="W9975">
        <v>0</v>
      </c>
      <c r="X9975">
        <v>0</v>
      </c>
      <c r="Y9975" t="s">
        <v>36</v>
      </c>
    </row>
    <row r="9976" spans="1:25" x14ac:dyDescent="0.25">
      <c r="A9976" t="s">
        <v>12029</v>
      </c>
      <c r="B9976" t="s">
        <v>2395</v>
      </c>
      <c r="C9976" t="s">
        <v>54</v>
      </c>
      <c r="D9976" t="s">
        <v>64</v>
      </c>
      <c r="E9976" t="s">
        <v>64</v>
      </c>
      <c r="F9976" s="1" t="s">
        <v>22029</v>
      </c>
      <c r="G9976">
        <v>222</v>
      </c>
      <c r="H9976" t="s">
        <v>29</v>
      </c>
      <c r="I9976">
        <v>1522</v>
      </c>
      <c r="J9976">
        <v>324.62</v>
      </c>
      <c r="K9976">
        <f>Passenger_Data[[#This Row],[Price_USD]]*1</f>
        <v>324.62</v>
      </c>
      <c r="L9976">
        <v>18</v>
      </c>
      <c r="M9976" t="s">
        <v>30</v>
      </c>
      <c r="N9976" t="s">
        <v>41</v>
      </c>
      <c r="O9976" t="s">
        <v>42</v>
      </c>
      <c r="P9976" t="s">
        <v>50</v>
      </c>
      <c r="Q9976">
        <v>0</v>
      </c>
      <c r="R9976" t="s">
        <v>65</v>
      </c>
      <c r="S9976" t="s">
        <v>35</v>
      </c>
      <c r="T9976">
        <v>5.7</v>
      </c>
      <c r="U9976">
        <v>8</v>
      </c>
      <c r="V9976">
        <v>2</v>
      </c>
      <c r="W9976">
        <v>0</v>
      </c>
      <c r="X9976">
        <v>0</v>
      </c>
      <c r="Y9976" t="s">
        <v>45</v>
      </c>
    </row>
    <row r="9977" spans="1:25" x14ac:dyDescent="0.25">
      <c r="A9977" t="s">
        <v>12030</v>
      </c>
      <c r="B9977" t="s">
        <v>3235</v>
      </c>
      <c r="C9977" t="s">
        <v>26</v>
      </c>
      <c r="D9977" t="s">
        <v>55</v>
      </c>
      <c r="E9977" t="s">
        <v>28</v>
      </c>
      <c r="F9977" s="1" t="s">
        <v>22030</v>
      </c>
      <c r="G9977">
        <v>170</v>
      </c>
      <c r="H9977" t="s">
        <v>29</v>
      </c>
      <c r="I9977">
        <v>769</v>
      </c>
      <c r="J9977">
        <v>178.65</v>
      </c>
      <c r="K9977">
        <f>Passenger_Data[[#This Row],[Price_USD]]*1</f>
        <v>178.65</v>
      </c>
      <c r="L9977">
        <v>31</v>
      </c>
      <c r="M9977" t="s">
        <v>30</v>
      </c>
      <c r="N9977" t="s">
        <v>60</v>
      </c>
      <c r="O9977" t="s">
        <v>42</v>
      </c>
      <c r="P9977" t="s">
        <v>50</v>
      </c>
      <c r="Q9977">
        <v>0</v>
      </c>
      <c r="R9977" t="s">
        <v>65</v>
      </c>
      <c r="S9977" t="s">
        <v>61</v>
      </c>
      <c r="T9977">
        <v>7.7</v>
      </c>
      <c r="U9977">
        <v>10</v>
      </c>
      <c r="V9977">
        <v>47</v>
      </c>
      <c r="W9977">
        <v>0</v>
      </c>
      <c r="X9977">
        <v>0</v>
      </c>
      <c r="Y9977" t="s">
        <v>45</v>
      </c>
    </row>
    <row r="9978" spans="1:25" x14ac:dyDescent="0.25">
      <c r="A9978" t="s">
        <v>12031</v>
      </c>
      <c r="B9978" t="s">
        <v>3104</v>
      </c>
      <c r="C9978" t="s">
        <v>26</v>
      </c>
      <c r="D9978" t="s">
        <v>39</v>
      </c>
      <c r="E9978" t="s">
        <v>39</v>
      </c>
      <c r="F9978" s="1" t="s">
        <v>22031</v>
      </c>
      <c r="G9978">
        <v>88</v>
      </c>
      <c r="H9978" t="s">
        <v>29</v>
      </c>
      <c r="I9978">
        <v>1385</v>
      </c>
      <c r="J9978">
        <v>436.45</v>
      </c>
      <c r="K9978">
        <f>Passenger_Data[[#This Row],[Price_USD]]*1</f>
        <v>436.45</v>
      </c>
      <c r="L9978">
        <v>40</v>
      </c>
      <c r="M9978" t="s">
        <v>30</v>
      </c>
      <c r="N9978" t="s">
        <v>31</v>
      </c>
      <c r="O9978" t="s">
        <v>32</v>
      </c>
      <c r="P9978" t="s">
        <v>33</v>
      </c>
      <c r="Q9978">
        <v>1</v>
      </c>
      <c r="R9978" t="s">
        <v>65</v>
      </c>
      <c r="S9978" t="s">
        <v>44</v>
      </c>
      <c r="T9978">
        <v>5.8</v>
      </c>
      <c r="U9978">
        <v>13</v>
      </c>
      <c r="V9978">
        <v>72</v>
      </c>
      <c r="W9978">
        <v>1</v>
      </c>
      <c r="X9978">
        <v>1</v>
      </c>
      <c r="Y9978" t="s">
        <v>45</v>
      </c>
    </row>
    <row r="9979" spans="1:25" x14ac:dyDescent="0.25">
      <c r="A9979" t="s">
        <v>12032</v>
      </c>
      <c r="B9979" t="s">
        <v>749</v>
      </c>
      <c r="C9979" t="s">
        <v>82</v>
      </c>
      <c r="D9979" t="s">
        <v>39</v>
      </c>
      <c r="E9979" t="s">
        <v>39</v>
      </c>
      <c r="F9979" s="1" t="s">
        <v>22032</v>
      </c>
      <c r="G9979">
        <v>198</v>
      </c>
      <c r="H9979" t="s">
        <v>86</v>
      </c>
      <c r="I9979">
        <v>1411</v>
      </c>
      <c r="J9979">
        <v>176.56</v>
      </c>
      <c r="K9979">
        <f>Passenger_Data[[#This Row],[Price_USD]]*1</f>
        <v>176.56</v>
      </c>
      <c r="L9979">
        <v>50</v>
      </c>
      <c r="M9979" t="s">
        <v>40</v>
      </c>
      <c r="N9979" t="s">
        <v>31</v>
      </c>
      <c r="O9979" t="s">
        <v>42</v>
      </c>
      <c r="P9979" t="s">
        <v>50</v>
      </c>
      <c r="Q9979">
        <v>0</v>
      </c>
      <c r="R9979" t="s">
        <v>34</v>
      </c>
      <c r="S9979" t="s">
        <v>68</v>
      </c>
      <c r="T9979">
        <v>7.6</v>
      </c>
      <c r="U9979">
        <v>40</v>
      </c>
      <c r="V9979">
        <v>63</v>
      </c>
      <c r="W9979">
        <v>0</v>
      </c>
      <c r="X9979">
        <v>0</v>
      </c>
      <c r="Y9979" t="s">
        <v>77</v>
      </c>
    </row>
    <row r="9980" spans="1:25" x14ac:dyDescent="0.25">
      <c r="A9980" t="s">
        <v>12033</v>
      </c>
      <c r="B9980" t="s">
        <v>1435</v>
      </c>
      <c r="C9980" t="s">
        <v>54</v>
      </c>
      <c r="D9980" t="s">
        <v>49</v>
      </c>
      <c r="E9980" t="s">
        <v>76</v>
      </c>
      <c r="F9980" s="1" t="s">
        <v>22033</v>
      </c>
      <c r="G9980">
        <v>293</v>
      </c>
      <c r="H9980" t="s">
        <v>86</v>
      </c>
      <c r="I9980">
        <v>1795</v>
      </c>
      <c r="J9980">
        <v>420.42</v>
      </c>
      <c r="K9980">
        <f>Passenger_Data[[#This Row],[Price_USD]]*1</f>
        <v>420.42</v>
      </c>
      <c r="L9980">
        <v>76</v>
      </c>
      <c r="M9980" t="s">
        <v>30</v>
      </c>
      <c r="N9980" t="s">
        <v>41</v>
      </c>
      <c r="O9980" t="s">
        <v>33</v>
      </c>
      <c r="P9980" t="s">
        <v>50</v>
      </c>
      <c r="Q9980">
        <v>0</v>
      </c>
      <c r="R9980" t="s">
        <v>34</v>
      </c>
      <c r="S9980" t="s">
        <v>44</v>
      </c>
      <c r="T9980">
        <v>4.5</v>
      </c>
      <c r="U9980">
        <v>18</v>
      </c>
      <c r="V9980">
        <v>52</v>
      </c>
      <c r="W9980">
        <v>0</v>
      </c>
      <c r="X9980">
        <v>0</v>
      </c>
      <c r="Y9980" t="s">
        <v>77</v>
      </c>
    </row>
    <row r="9981" spans="1:25" x14ac:dyDescent="0.25">
      <c r="A9981" t="s">
        <v>12034</v>
      </c>
      <c r="B9981" t="s">
        <v>3779</v>
      </c>
      <c r="C9981" t="s">
        <v>54</v>
      </c>
      <c r="D9981" t="s">
        <v>76</v>
      </c>
      <c r="E9981" t="s">
        <v>28</v>
      </c>
      <c r="F9981" s="1" t="s">
        <v>22034</v>
      </c>
      <c r="G9981">
        <v>142</v>
      </c>
      <c r="H9981" t="s">
        <v>108</v>
      </c>
      <c r="I9981">
        <v>1242</v>
      </c>
      <c r="J9981">
        <v>242.03</v>
      </c>
      <c r="K9981">
        <f>Passenger_Data[[#This Row],[Price_USD]]*1</f>
        <v>242.03</v>
      </c>
      <c r="L9981">
        <v>57</v>
      </c>
      <c r="M9981" t="s">
        <v>30</v>
      </c>
      <c r="N9981" t="s">
        <v>60</v>
      </c>
      <c r="O9981" t="s">
        <v>32</v>
      </c>
      <c r="P9981" t="s">
        <v>50</v>
      </c>
      <c r="Q9981">
        <v>0</v>
      </c>
      <c r="R9981" t="s">
        <v>51</v>
      </c>
      <c r="S9981" t="s">
        <v>68</v>
      </c>
      <c r="T9981">
        <v>6.6</v>
      </c>
      <c r="U9981">
        <v>11</v>
      </c>
      <c r="V9981">
        <v>8</v>
      </c>
      <c r="W9981">
        <v>0</v>
      </c>
      <c r="X9981">
        <v>1</v>
      </c>
      <c r="Y9981" t="s">
        <v>77</v>
      </c>
    </row>
    <row r="9982" spans="1:25" x14ac:dyDescent="0.25">
      <c r="A9982" t="s">
        <v>12035</v>
      </c>
      <c r="B9982" t="s">
        <v>8846</v>
      </c>
      <c r="C9982" t="s">
        <v>26</v>
      </c>
      <c r="D9982" t="s">
        <v>59</v>
      </c>
      <c r="E9982" t="s">
        <v>76</v>
      </c>
      <c r="F9982" s="1" t="s">
        <v>22035</v>
      </c>
      <c r="G9982">
        <v>198</v>
      </c>
      <c r="H9982" t="s">
        <v>29</v>
      </c>
      <c r="I9982">
        <v>948</v>
      </c>
      <c r="J9982">
        <v>259.12</v>
      </c>
      <c r="K9982">
        <f>Passenger_Data[[#This Row],[Price_USD]]*1</f>
        <v>259.12</v>
      </c>
      <c r="L9982">
        <v>69</v>
      </c>
      <c r="M9982" t="s">
        <v>40</v>
      </c>
      <c r="N9982" t="s">
        <v>41</v>
      </c>
      <c r="O9982" t="s">
        <v>32</v>
      </c>
      <c r="P9982" t="s">
        <v>50</v>
      </c>
      <c r="Q9982">
        <v>0</v>
      </c>
      <c r="R9982" t="s">
        <v>65</v>
      </c>
      <c r="S9982" t="s">
        <v>35</v>
      </c>
      <c r="T9982">
        <v>8.5</v>
      </c>
      <c r="U9982">
        <v>9</v>
      </c>
      <c r="V9982">
        <v>79</v>
      </c>
      <c r="W9982">
        <v>0</v>
      </c>
      <c r="X9982">
        <v>1</v>
      </c>
      <c r="Y9982" t="s">
        <v>36</v>
      </c>
    </row>
    <row r="9983" spans="1:25" x14ac:dyDescent="0.25">
      <c r="A9983" t="s">
        <v>12036</v>
      </c>
      <c r="B9983" t="s">
        <v>134</v>
      </c>
      <c r="C9983" t="s">
        <v>73</v>
      </c>
      <c r="D9983" t="s">
        <v>28</v>
      </c>
      <c r="E9983" t="s">
        <v>64</v>
      </c>
      <c r="F9983" s="1" t="s">
        <v>22036</v>
      </c>
      <c r="G9983">
        <v>174</v>
      </c>
      <c r="H9983" t="s">
        <v>29</v>
      </c>
      <c r="I9983">
        <v>1085</v>
      </c>
      <c r="J9983">
        <v>208.5</v>
      </c>
      <c r="K9983">
        <f>Passenger_Data[[#This Row],[Price_USD]]*1</f>
        <v>208.5</v>
      </c>
      <c r="L9983">
        <v>32</v>
      </c>
      <c r="M9983" t="s">
        <v>40</v>
      </c>
      <c r="N9983" t="s">
        <v>31</v>
      </c>
      <c r="O9983" t="s">
        <v>32</v>
      </c>
      <c r="P9983" t="s">
        <v>83</v>
      </c>
      <c r="Q9983">
        <v>1</v>
      </c>
      <c r="R9983" t="s">
        <v>51</v>
      </c>
      <c r="S9983" t="s">
        <v>68</v>
      </c>
      <c r="T9983">
        <v>7.7</v>
      </c>
      <c r="U9983">
        <v>5</v>
      </c>
      <c r="V9983">
        <v>15</v>
      </c>
      <c r="W9983">
        <v>0</v>
      </c>
      <c r="X9983">
        <v>0</v>
      </c>
      <c r="Y9983" t="s">
        <v>45</v>
      </c>
    </row>
    <row r="9984" spans="1:25" x14ac:dyDescent="0.25">
      <c r="A9984" t="s">
        <v>12037</v>
      </c>
      <c r="B9984" t="s">
        <v>904</v>
      </c>
      <c r="C9984" t="s">
        <v>73</v>
      </c>
      <c r="D9984" t="s">
        <v>49</v>
      </c>
      <c r="E9984" t="s">
        <v>55</v>
      </c>
      <c r="F9984" s="1" t="s">
        <v>22037</v>
      </c>
      <c r="G9984">
        <v>137</v>
      </c>
      <c r="H9984" t="s">
        <v>29</v>
      </c>
      <c r="I9984">
        <v>1550</v>
      </c>
      <c r="J9984">
        <v>213.85</v>
      </c>
      <c r="K9984">
        <f>Passenger_Data[[#This Row],[Price_USD]]*1</f>
        <v>213.85</v>
      </c>
      <c r="L9984">
        <v>74</v>
      </c>
      <c r="M9984" t="s">
        <v>40</v>
      </c>
      <c r="N9984" t="s">
        <v>31</v>
      </c>
      <c r="O9984" t="s">
        <v>33</v>
      </c>
      <c r="P9984" t="s">
        <v>50</v>
      </c>
      <c r="Q9984">
        <v>2</v>
      </c>
      <c r="R9984" t="s">
        <v>65</v>
      </c>
      <c r="S9984" t="s">
        <v>35</v>
      </c>
      <c r="T9984">
        <v>4</v>
      </c>
      <c r="U9984">
        <v>11</v>
      </c>
      <c r="V9984">
        <v>67</v>
      </c>
      <c r="W9984">
        <v>0</v>
      </c>
      <c r="X9984">
        <v>0</v>
      </c>
      <c r="Y9984" t="s">
        <v>36</v>
      </c>
    </row>
    <row r="9985" spans="1:25" x14ac:dyDescent="0.25">
      <c r="A9985" t="s">
        <v>12038</v>
      </c>
      <c r="B9985" t="s">
        <v>2912</v>
      </c>
      <c r="C9985" t="s">
        <v>48</v>
      </c>
      <c r="D9985" t="s">
        <v>76</v>
      </c>
      <c r="E9985" t="s">
        <v>55</v>
      </c>
      <c r="F9985" s="1" t="s">
        <v>22038</v>
      </c>
      <c r="G9985">
        <v>167</v>
      </c>
      <c r="H9985" t="s">
        <v>86</v>
      </c>
      <c r="I9985">
        <v>422</v>
      </c>
      <c r="J9985">
        <v>342.41</v>
      </c>
      <c r="K9985">
        <f>Passenger_Data[[#This Row],[Price_USD]]*1</f>
        <v>342.41</v>
      </c>
      <c r="L9985">
        <v>29</v>
      </c>
      <c r="M9985" t="s">
        <v>40</v>
      </c>
      <c r="N9985" t="s">
        <v>31</v>
      </c>
      <c r="O9985" t="s">
        <v>33</v>
      </c>
      <c r="P9985" t="s">
        <v>50</v>
      </c>
      <c r="Q9985">
        <v>2</v>
      </c>
      <c r="R9985" t="s">
        <v>65</v>
      </c>
      <c r="S9985" t="s">
        <v>35</v>
      </c>
      <c r="T9985">
        <v>9</v>
      </c>
      <c r="U9985">
        <v>3</v>
      </c>
      <c r="V9985">
        <v>46</v>
      </c>
      <c r="W9985">
        <v>0</v>
      </c>
      <c r="X9985">
        <v>0</v>
      </c>
      <c r="Y9985" t="s">
        <v>77</v>
      </c>
    </row>
    <row r="9986" spans="1:25" x14ac:dyDescent="0.25">
      <c r="A9986" t="s">
        <v>12039</v>
      </c>
      <c r="B9986" t="s">
        <v>8465</v>
      </c>
      <c r="C9986" t="s">
        <v>26</v>
      </c>
      <c r="D9986" t="s">
        <v>55</v>
      </c>
      <c r="E9986" t="s">
        <v>28</v>
      </c>
      <c r="F9986" s="1" t="s">
        <v>22039</v>
      </c>
      <c r="G9986">
        <v>135</v>
      </c>
      <c r="H9986" t="s">
        <v>29</v>
      </c>
      <c r="I9986">
        <v>1051</v>
      </c>
      <c r="J9986">
        <v>377.14</v>
      </c>
      <c r="K9986">
        <f>Passenger_Data[[#This Row],[Price_USD]]*1</f>
        <v>377.14</v>
      </c>
      <c r="L9986">
        <v>60</v>
      </c>
      <c r="M9986" t="s">
        <v>40</v>
      </c>
      <c r="N9986" t="s">
        <v>60</v>
      </c>
      <c r="O9986" t="s">
        <v>32</v>
      </c>
      <c r="P9986" t="s">
        <v>50</v>
      </c>
      <c r="Q9986">
        <v>0</v>
      </c>
      <c r="R9986" t="s">
        <v>51</v>
      </c>
      <c r="S9986" t="s">
        <v>44</v>
      </c>
      <c r="T9986">
        <v>7.7</v>
      </c>
      <c r="U9986">
        <v>6</v>
      </c>
      <c r="V9986">
        <v>45</v>
      </c>
      <c r="W9986">
        <v>0</v>
      </c>
      <c r="X9986">
        <v>0</v>
      </c>
      <c r="Y9986" t="s">
        <v>36</v>
      </c>
    </row>
    <row r="9987" spans="1:25" x14ac:dyDescent="0.25">
      <c r="A9987" t="s">
        <v>12040</v>
      </c>
      <c r="B9987" t="s">
        <v>53</v>
      </c>
      <c r="C9987" t="s">
        <v>26</v>
      </c>
      <c r="D9987" t="s">
        <v>27</v>
      </c>
      <c r="E9987" t="s">
        <v>28</v>
      </c>
      <c r="F9987" s="1" t="s">
        <v>22040</v>
      </c>
      <c r="G9987">
        <v>192</v>
      </c>
      <c r="H9987" t="s">
        <v>29</v>
      </c>
      <c r="I9987">
        <v>802</v>
      </c>
      <c r="J9987">
        <v>237.57</v>
      </c>
      <c r="K9987">
        <f>Passenger_Data[[#This Row],[Price_USD]]*1</f>
        <v>237.57</v>
      </c>
      <c r="L9987">
        <v>50</v>
      </c>
      <c r="M9987" t="s">
        <v>40</v>
      </c>
      <c r="N9987" t="s">
        <v>41</v>
      </c>
      <c r="O9987" t="s">
        <v>33</v>
      </c>
      <c r="P9987" t="s">
        <v>83</v>
      </c>
      <c r="Q9987">
        <v>4</v>
      </c>
      <c r="R9987" t="s">
        <v>43</v>
      </c>
      <c r="S9987" t="s">
        <v>35</v>
      </c>
      <c r="T9987">
        <v>6</v>
      </c>
      <c r="U9987">
        <v>22</v>
      </c>
      <c r="V9987">
        <v>118</v>
      </c>
      <c r="W9987">
        <v>0</v>
      </c>
      <c r="X9987">
        <v>0</v>
      </c>
      <c r="Y9987" t="s">
        <v>45</v>
      </c>
    </row>
    <row r="9988" spans="1:25" x14ac:dyDescent="0.25">
      <c r="A9988" t="s">
        <v>12041</v>
      </c>
      <c r="B9988" t="s">
        <v>825</v>
      </c>
      <c r="C9988" t="s">
        <v>82</v>
      </c>
      <c r="D9988" t="s">
        <v>27</v>
      </c>
      <c r="E9988" t="s">
        <v>49</v>
      </c>
      <c r="F9988" s="1" t="s">
        <v>22041</v>
      </c>
      <c r="G9988">
        <v>261</v>
      </c>
      <c r="H9988" t="s">
        <v>29</v>
      </c>
      <c r="I9988">
        <v>1221</v>
      </c>
      <c r="J9988">
        <v>424.12</v>
      </c>
      <c r="K9988">
        <f>Passenger_Data[[#This Row],[Price_USD]]*1</f>
        <v>424.12</v>
      </c>
      <c r="L9988">
        <v>68</v>
      </c>
      <c r="M9988" t="s">
        <v>30</v>
      </c>
      <c r="N9988" t="s">
        <v>31</v>
      </c>
      <c r="O9988" t="s">
        <v>56</v>
      </c>
      <c r="P9988" t="s">
        <v>50</v>
      </c>
      <c r="Q9988">
        <v>0</v>
      </c>
      <c r="R9988" t="s">
        <v>65</v>
      </c>
      <c r="S9988" t="s">
        <v>44</v>
      </c>
      <c r="T9988">
        <v>8.4</v>
      </c>
      <c r="U9988">
        <v>1</v>
      </c>
      <c r="V9988">
        <v>108</v>
      </c>
      <c r="W9988">
        <v>0</v>
      </c>
      <c r="X9988">
        <v>0</v>
      </c>
      <c r="Y9988" t="s">
        <v>45</v>
      </c>
    </row>
    <row r="9989" spans="1:25" x14ac:dyDescent="0.25">
      <c r="A9989" t="s">
        <v>12042</v>
      </c>
      <c r="B9989" t="s">
        <v>616</v>
      </c>
      <c r="C9989" t="s">
        <v>26</v>
      </c>
      <c r="D9989" t="s">
        <v>49</v>
      </c>
      <c r="E9989" t="s">
        <v>28</v>
      </c>
      <c r="F9989" s="1" t="s">
        <v>22042</v>
      </c>
      <c r="G9989">
        <v>211</v>
      </c>
      <c r="H9989" t="s">
        <v>29</v>
      </c>
      <c r="I9989">
        <v>1599</v>
      </c>
      <c r="J9989">
        <v>172.75</v>
      </c>
      <c r="K9989">
        <f>Passenger_Data[[#This Row],[Price_USD]]*1</f>
        <v>172.75</v>
      </c>
      <c r="L9989">
        <v>25</v>
      </c>
      <c r="M9989" t="s">
        <v>30</v>
      </c>
      <c r="N9989" t="s">
        <v>41</v>
      </c>
      <c r="O9989" t="s">
        <v>56</v>
      </c>
      <c r="P9989" t="s">
        <v>50</v>
      </c>
      <c r="Q9989">
        <v>0</v>
      </c>
      <c r="R9989" t="s">
        <v>65</v>
      </c>
      <c r="S9989" t="s">
        <v>61</v>
      </c>
      <c r="T9989">
        <v>9.6</v>
      </c>
      <c r="U9989">
        <v>18</v>
      </c>
      <c r="V9989">
        <v>20</v>
      </c>
      <c r="W9989">
        <v>0</v>
      </c>
      <c r="X9989">
        <v>0</v>
      </c>
      <c r="Y9989" t="s">
        <v>36</v>
      </c>
    </row>
    <row r="9990" spans="1:25" x14ac:dyDescent="0.25">
      <c r="A9990" t="s">
        <v>12043</v>
      </c>
      <c r="B9990" t="s">
        <v>3840</v>
      </c>
      <c r="C9990" t="s">
        <v>48</v>
      </c>
      <c r="D9990" t="s">
        <v>76</v>
      </c>
      <c r="E9990" t="s">
        <v>64</v>
      </c>
      <c r="F9990" s="1" t="s">
        <v>22043</v>
      </c>
      <c r="G9990">
        <v>83</v>
      </c>
      <c r="H9990" t="s">
        <v>29</v>
      </c>
      <c r="I9990">
        <v>1190</v>
      </c>
      <c r="J9990">
        <v>217.45</v>
      </c>
      <c r="K9990">
        <f>Passenger_Data[[#This Row],[Price_USD]]*1</f>
        <v>217.45</v>
      </c>
      <c r="L9990">
        <v>23</v>
      </c>
      <c r="M9990" t="s">
        <v>30</v>
      </c>
      <c r="N9990" t="s">
        <v>41</v>
      </c>
      <c r="O9990" t="s">
        <v>33</v>
      </c>
      <c r="P9990" t="s">
        <v>83</v>
      </c>
      <c r="Q9990">
        <v>2</v>
      </c>
      <c r="R9990" t="s">
        <v>34</v>
      </c>
      <c r="S9990" t="s">
        <v>44</v>
      </c>
      <c r="T9990">
        <v>8.8000000000000007</v>
      </c>
      <c r="U9990">
        <v>26</v>
      </c>
      <c r="V9990">
        <v>59</v>
      </c>
      <c r="W9990">
        <v>1</v>
      </c>
      <c r="X9990">
        <v>0</v>
      </c>
      <c r="Y9990" t="s">
        <v>77</v>
      </c>
    </row>
    <row r="9991" spans="1:25" x14ac:dyDescent="0.25">
      <c r="A9991" t="s">
        <v>12044</v>
      </c>
      <c r="B9991" t="s">
        <v>1242</v>
      </c>
      <c r="C9991" t="s">
        <v>54</v>
      </c>
      <c r="D9991" t="s">
        <v>76</v>
      </c>
      <c r="E9991" t="s">
        <v>27</v>
      </c>
      <c r="F9991" s="1" t="s">
        <v>22044</v>
      </c>
      <c r="G9991">
        <v>191</v>
      </c>
      <c r="H9991" t="s">
        <v>86</v>
      </c>
      <c r="I9991">
        <v>1018</v>
      </c>
      <c r="J9991">
        <v>260.08999999999997</v>
      </c>
      <c r="K9991">
        <f>Passenger_Data[[#This Row],[Price_USD]]*1</f>
        <v>260.08999999999997</v>
      </c>
      <c r="L9991">
        <v>67</v>
      </c>
      <c r="M9991" t="s">
        <v>40</v>
      </c>
      <c r="N9991" t="s">
        <v>31</v>
      </c>
      <c r="O9991" t="s">
        <v>33</v>
      </c>
      <c r="P9991" t="s">
        <v>50</v>
      </c>
      <c r="Q9991">
        <v>1</v>
      </c>
      <c r="R9991" t="s">
        <v>43</v>
      </c>
      <c r="S9991" t="s">
        <v>44</v>
      </c>
      <c r="T9991">
        <v>4.3</v>
      </c>
      <c r="U9991">
        <v>14</v>
      </c>
      <c r="V9991">
        <v>44</v>
      </c>
      <c r="W9991">
        <v>0</v>
      </c>
      <c r="X9991">
        <v>1</v>
      </c>
      <c r="Y9991" t="s">
        <v>45</v>
      </c>
    </row>
    <row r="9992" spans="1:25" x14ac:dyDescent="0.25">
      <c r="A9992" t="s">
        <v>12045</v>
      </c>
      <c r="B9992" t="s">
        <v>3847</v>
      </c>
      <c r="C9992" t="s">
        <v>48</v>
      </c>
      <c r="D9992" t="s">
        <v>59</v>
      </c>
      <c r="E9992" t="s">
        <v>49</v>
      </c>
      <c r="F9992" s="1" t="s">
        <v>22045</v>
      </c>
      <c r="G9992">
        <v>183</v>
      </c>
      <c r="H9992" t="s">
        <v>29</v>
      </c>
      <c r="I9992">
        <v>888</v>
      </c>
      <c r="J9992">
        <v>431.89</v>
      </c>
      <c r="K9992">
        <f>Passenger_Data[[#This Row],[Price_USD]]*1</f>
        <v>431.89</v>
      </c>
      <c r="L9992">
        <v>46</v>
      </c>
      <c r="M9992" t="s">
        <v>30</v>
      </c>
      <c r="N9992" t="s">
        <v>31</v>
      </c>
      <c r="O9992" t="s">
        <v>33</v>
      </c>
      <c r="P9992" t="s">
        <v>33</v>
      </c>
      <c r="Q9992">
        <v>0</v>
      </c>
      <c r="R9992" t="s">
        <v>65</v>
      </c>
      <c r="S9992" t="s">
        <v>35</v>
      </c>
      <c r="T9992">
        <v>6.2</v>
      </c>
      <c r="U9992">
        <v>38</v>
      </c>
      <c r="V9992">
        <v>75</v>
      </c>
      <c r="W9992">
        <v>0</v>
      </c>
      <c r="X9992">
        <v>1</v>
      </c>
      <c r="Y9992" t="s">
        <v>45</v>
      </c>
    </row>
    <row r="9993" spans="1:25" x14ac:dyDescent="0.25">
      <c r="A9993" t="s">
        <v>12046</v>
      </c>
      <c r="B9993" t="s">
        <v>1253</v>
      </c>
      <c r="C9993" t="s">
        <v>26</v>
      </c>
      <c r="D9993" t="s">
        <v>28</v>
      </c>
      <c r="E9993" t="s">
        <v>39</v>
      </c>
      <c r="F9993" s="1" t="s">
        <v>22046</v>
      </c>
      <c r="G9993">
        <v>114</v>
      </c>
      <c r="H9993" t="s">
        <v>86</v>
      </c>
      <c r="I9993">
        <v>1397</v>
      </c>
      <c r="J9993">
        <v>516.66</v>
      </c>
      <c r="K9993">
        <f>Passenger_Data[[#This Row],[Price_USD]]*1</f>
        <v>516.66</v>
      </c>
      <c r="L9993">
        <v>61</v>
      </c>
      <c r="M9993" t="s">
        <v>30</v>
      </c>
      <c r="N9993" t="s">
        <v>31</v>
      </c>
      <c r="O9993" t="s">
        <v>42</v>
      </c>
      <c r="P9993" t="s">
        <v>50</v>
      </c>
      <c r="Q9993">
        <v>1</v>
      </c>
      <c r="R9993" t="s">
        <v>43</v>
      </c>
      <c r="S9993" t="s">
        <v>35</v>
      </c>
      <c r="T9993">
        <v>7</v>
      </c>
      <c r="U9993">
        <v>5</v>
      </c>
      <c r="V9993">
        <v>10</v>
      </c>
      <c r="W9993">
        <v>0</v>
      </c>
      <c r="X9993">
        <v>0</v>
      </c>
      <c r="Y9993" t="s">
        <v>77</v>
      </c>
    </row>
    <row r="9994" spans="1:25" x14ac:dyDescent="0.25">
      <c r="A9994" t="s">
        <v>12047</v>
      </c>
      <c r="B9994" t="s">
        <v>3745</v>
      </c>
      <c r="C9994" t="s">
        <v>48</v>
      </c>
      <c r="D9994" t="s">
        <v>55</v>
      </c>
      <c r="E9994" t="s">
        <v>39</v>
      </c>
      <c r="F9994" s="1" t="s">
        <v>22047</v>
      </c>
      <c r="G9994">
        <v>167</v>
      </c>
      <c r="H9994" t="s">
        <v>29</v>
      </c>
      <c r="I9994">
        <v>1404</v>
      </c>
      <c r="J9994">
        <v>447.37</v>
      </c>
      <c r="K9994">
        <f>Passenger_Data[[#This Row],[Price_USD]]*1</f>
        <v>447.37</v>
      </c>
      <c r="L9994">
        <v>72</v>
      </c>
      <c r="M9994" t="s">
        <v>40</v>
      </c>
      <c r="N9994" t="s">
        <v>31</v>
      </c>
      <c r="O9994" t="s">
        <v>33</v>
      </c>
      <c r="P9994" t="s">
        <v>50</v>
      </c>
      <c r="Q9994">
        <v>1</v>
      </c>
      <c r="R9994" t="s">
        <v>65</v>
      </c>
      <c r="S9994" t="s">
        <v>44</v>
      </c>
      <c r="T9994">
        <v>6.4</v>
      </c>
      <c r="U9994">
        <v>23</v>
      </c>
      <c r="V9994">
        <v>31</v>
      </c>
      <c r="W9994">
        <v>0</v>
      </c>
      <c r="X9994">
        <v>0</v>
      </c>
      <c r="Y9994" t="s">
        <v>77</v>
      </c>
    </row>
    <row r="9995" spans="1:25" x14ac:dyDescent="0.25">
      <c r="A9995" t="s">
        <v>12048</v>
      </c>
      <c r="B9995" t="s">
        <v>2980</v>
      </c>
      <c r="C9995" t="s">
        <v>48</v>
      </c>
      <c r="D9995" t="s">
        <v>76</v>
      </c>
      <c r="E9995" t="s">
        <v>28</v>
      </c>
      <c r="F9995" s="1" t="s">
        <v>22048</v>
      </c>
      <c r="G9995">
        <v>251</v>
      </c>
      <c r="H9995" t="s">
        <v>86</v>
      </c>
      <c r="I9995">
        <v>1102</v>
      </c>
      <c r="J9995">
        <v>263.7</v>
      </c>
      <c r="K9995">
        <f>Passenger_Data[[#This Row],[Price_USD]]*1</f>
        <v>263.7</v>
      </c>
      <c r="L9995">
        <v>37</v>
      </c>
      <c r="M9995" t="s">
        <v>30</v>
      </c>
      <c r="N9995" t="s">
        <v>60</v>
      </c>
      <c r="O9995" t="s">
        <v>32</v>
      </c>
      <c r="P9995" t="s">
        <v>50</v>
      </c>
      <c r="Q9995">
        <v>1</v>
      </c>
      <c r="R9995" t="s">
        <v>65</v>
      </c>
      <c r="S9995" t="s">
        <v>68</v>
      </c>
      <c r="T9995">
        <v>6.9</v>
      </c>
      <c r="U9995">
        <v>17</v>
      </c>
      <c r="V9995">
        <v>78</v>
      </c>
      <c r="W9995">
        <v>0</v>
      </c>
      <c r="X9995">
        <v>0</v>
      </c>
      <c r="Y9995" t="s">
        <v>45</v>
      </c>
    </row>
    <row r="9996" spans="1:25" x14ac:dyDescent="0.25">
      <c r="A9996" t="s">
        <v>12049</v>
      </c>
      <c r="B9996" t="s">
        <v>7269</v>
      </c>
      <c r="C9996" t="s">
        <v>73</v>
      </c>
      <c r="D9996" t="s">
        <v>28</v>
      </c>
      <c r="E9996" t="s">
        <v>59</v>
      </c>
      <c r="F9996" s="1" t="s">
        <v>22049</v>
      </c>
      <c r="G9996">
        <v>221</v>
      </c>
      <c r="H9996" t="s">
        <v>29</v>
      </c>
      <c r="I9996">
        <v>708</v>
      </c>
      <c r="J9996">
        <v>636.61</v>
      </c>
      <c r="K9996">
        <f>Passenger_Data[[#This Row],[Price_USD]]*1</f>
        <v>636.61</v>
      </c>
      <c r="L9996">
        <v>47</v>
      </c>
      <c r="M9996" t="s">
        <v>30</v>
      </c>
      <c r="N9996" t="s">
        <v>31</v>
      </c>
      <c r="O9996" t="s">
        <v>32</v>
      </c>
      <c r="P9996" t="s">
        <v>33</v>
      </c>
      <c r="Q9996">
        <v>2</v>
      </c>
      <c r="R9996" t="s">
        <v>51</v>
      </c>
      <c r="S9996" t="s">
        <v>68</v>
      </c>
      <c r="T9996">
        <v>5.6</v>
      </c>
      <c r="U9996">
        <v>6</v>
      </c>
      <c r="V9996">
        <v>113</v>
      </c>
      <c r="W9996">
        <v>0</v>
      </c>
      <c r="X9996">
        <v>0</v>
      </c>
      <c r="Y9996" t="s">
        <v>77</v>
      </c>
    </row>
    <row r="9997" spans="1:25" x14ac:dyDescent="0.25">
      <c r="A9997" t="s">
        <v>12050</v>
      </c>
      <c r="B9997" t="s">
        <v>1421</v>
      </c>
      <c r="C9997" t="s">
        <v>54</v>
      </c>
      <c r="D9997" t="s">
        <v>49</v>
      </c>
      <c r="E9997" t="s">
        <v>64</v>
      </c>
      <c r="F9997" s="1" t="s">
        <v>22050</v>
      </c>
      <c r="G9997">
        <v>84</v>
      </c>
      <c r="H9997" t="s">
        <v>29</v>
      </c>
      <c r="I9997">
        <v>997</v>
      </c>
      <c r="J9997">
        <v>476.6</v>
      </c>
      <c r="K9997">
        <f>Passenger_Data[[#This Row],[Price_USD]]*1</f>
        <v>476.6</v>
      </c>
      <c r="L9997">
        <v>34</v>
      </c>
      <c r="M9997" t="s">
        <v>30</v>
      </c>
      <c r="N9997" t="s">
        <v>41</v>
      </c>
      <c r="O9997" t="s">
        <v>56</v>
      </c>
      <c r="P9997" t="s">
        <v>50</v>
      </c>
      <c r="Q9997">
        <v>1</v>
      </c>
      <c r="R9997" t="s">
        <v>65</v>
      </c>
      <c r="S9997" t="s">
        <v>61</v>
      </c>
      <c r="T9997">
        <v>5.4</v>
      </c>
      <c r="U9997">
        <v>15</v>
      </c>
      <c r="V9997">
        <v>10</v>
      </c>
      <c r="W9997">
        <v>1</v>
      </c>
      <c r="X9997">
        <v>0</v>
      </c>
      <c r="Y9997" t="s">
        <v>77</v>
      </c>
    </row>
    <row r="9998" spans="1:25" x14ac:dyDescent="0.25">
      <c r="A9998" t="s">
        <v>12051</v>
      </c>
      <c r="B9998" t="s">
        <v>11625</v>
      </c>
      <c r="C9998" t="s">
        <v>26</v>
      </c>
      <c r="D9998" t="s">
        <v>76</v>
      </c>
      <c r="E9998" t="s">
        <v>55</v>
      </c>
      <c r="F9998" s="1" t="s">
        <v>22051</v>
      </c>
      <c r="G9998">
        <v>216</v>
      </c>
      <c r="H9998" t="s">
        <v>86</v>
      </c>
      <c r="I9998">
        <v>908</v>
      </c>
      <c r="J9998">
        <v>453.56</v>
      </c>
      <c r="K9998">
        <f>Passenger_Data[[#This Row],[Price_USD]]*1</f>
        <v>453.56</v>
      </c>
      <c r="L9998">
        <v>49</v>
      </c>
      <c r="M9998" t="s">
        <v>30</v>
      </c>
      <c r="N9998" t="s">
        <v>31</v>
      </c>
      <c r="O9998" t="s">
        <v>56</v>
      </c>
      <c r="P9998" t="s">
        <v>50</v>
      </c>
      <c r="Q9998">
        <v>3</v>
      </c>
      <c r="R9998" t="s">
        <v>65</v>
      </c>
      <c r="S9998" t="s">
        <v>44</v>
      </c>
      <c r="T9998">
        <v>8.3000000000000007</v>
      </c>
      <c r="U9998">
        <v>3</v>
      </c>
      <c r="V9998">
        <v>13</v>
      </c>
      <c r="W9998">
        <v>0</v>
      </c>
      <c r="X9998">
        <v>0</v>
      </c>
      <c r="Y9998" t="s">
        <v>36</v>
      </c>
    </row>
    <row r="9999" spans="1:25" x14ac:dyDescent="0.25">
      <c r="A9999" t="s">
        <v>12052</v>
      </c>
      <c r="B9999" t="s">
        <v>7789</v>
      </c>
      <c r="C9999" t="s">
        <v>26</v>
      </c>
      <c r="D9999" t="s">
        <v>49</v>
      </c>
      <c r="E9999" t="s">
        <v>59</v>
      </c>
      <c r="F9999" s="1" t="s">
        <v>22052</v>
      </c>
      <c r="G9999">
        <v>195</v>
      </c>
      <c r="H9999" t="s">
        <v>29</v>
      </c>
      <c r="I9999">
        <v>712</v>
      </c>
      <c r="J9999">
        <v>387.88</v>
      </c>
      <c r="K9999">
        <f>Passenger_Data[[#This Row],[Price_USD]]*1</f>
        <v>387.88</v>
      </c>
      <c r="L9999">
        <v>58</v>
      </c>
      <c r="M9999" t="s">
        <v>30</v>
      </c>
      <c r="N9999" t="s">
        <v>60</v>
      </c>
      <c r="O9999" t="s">
        <v>32</v>
      </c>
      <c r="P9999" t="s">
        <v>50</v>
      </c>
      <c r="Q9999">
        <v>3</v>
      </c>
      <c r="R9999" t="s">
        <v>65</v>
      </c>
      <c r="S9999" t="s">
        <v>61</v>
      </c>
      <c r="T9999">
        <v>9.6</v>
      </c>
      <c r="U9999">
        <v>3</v>
      </c>
      <c r="V9999">
        <v>93</v>
      </c>
      <c r="W9999">
        <v>0</v>
      </c>
      <c r="X9999">
        <v>1</v>
      </c>
      <c r="Y9999" t="s">
        <v>77</v>
      </c>
    </row>
    <row r="10000" spans="1:25" x14ac:dyDescent="0.25">
      <c r="A10000" t="s">
        <v>12053</v>
      </c>
      <c r="B10000" t="s">
        <v>3765</v>
      </c>
      <c r="C10000" t="s">
        <v>82</v>
      </c>
      <c r="D10000" t="s">
        <v>55</v>
      </c>
      <c r="E10000" t="s">
        <v>49</v>
      </c>
      <c r="F10000" s="1" t="s">
        <v>22053</v>
      </c>
      <c r="G10000">
        <v>118</v>
      </c>
      <c r="H10000" t="s">
        <v>29</v>
      </c>
      <c r="I10000">
        <v>1610</v>
      </c>
      <c r="J10000">
        <v>383.01</v>
      </c>
      <c r="K10000">
        <f>Passenger_Data[[#This Row],[Price_USD]]*1</f>
        <v>383.01</v>
      </c>
      <c r="L10000">
        <v>49</v>
      </c>
      <c r="M10000" t="s">
        <v>30</v>
      </c>
      <c r="N10000" t="s">
        <v>41</v>
      </c>
      <c r="O10000" t="s">
        <v>56</v>
      </c>
      <c r="P10000" t="s">
        <v>50</v>
      </c>
      <c r="Q10000">
        <v>0</v>
      </c>
      <c r="R10000" t="s">
        <v>43</v>
      </c>
      <c r="S10000" t="s">
        <v>35</v>
      </c>
      <c r="T10000">
        <v>8.6</v>
      </c>
      <c r="U10000">
        <v>4</v>
      </c>
      <c r="V10000">
        <v>79</v>
      </c>
      <c r="W10000">
        <v>0</v>
      </c>
      <c r="X10000">
        <v>0</v>
      </c>
      <c r="Y10000" t="s">
        <v>77</v>
      </c>
    </row>
    <row r="10001" spans="1:25" x14ac:dyDescent="0.25">
      <c r="A10001" t="s">
        <v>12054</v>
      </c>
      <c r="B10001" t="s">
        <v>4049</v>
      </c>
      <c r="C10001" t="s">
        <v>48</v>
      </c>
      <c r="D10001" t="s">
        <v>55</v>
      </c>
      <c r="E10001" t="s">
        <v>49</v>
      </c>
      <c r="F10001" s="1" t="s">
        <v>22054</v>
      </c>
      <c r="G10001">
        <v>299</v>
      </c>
      <c r="H10001" t="s">
        <v>29</v>
      </c>
      <c r="I10001">
        <v>1059</v>
      </c>
      <c r="J10001">
        <v>241</v>
      </c>
      <c r="K10001">
        <f>Passenger_Data[[#This Row],[Price_USD]]*1</f>
        <v>241</v>
      </c>
      <c r="L10001">
        <v>68</v>
      </c>
      <c r="M10001" t="s">
        <v>40</v>
      </c>
      <c r="N10001" t="s">
        <v>31</v>
      </c>
      <c r="O10001" t="s">
        <v>42</v>
      </c>
      <c r="P10001" t="s">
        <v>50</v>
      </c>
      <c r="Q10001">
        <v>0</v>
      </c>
      <c r="R10001" t="s">
        <v>65</v>
      </c>
      <c r="S10001" t="s">
        <v>61</v>
      </c>
      <c r="T10001">
        <v>7.2</v>
      </c>
      <c r="U10001">
        <v>3</v>
      </c>
      <c r="V10001">
        <v>51</v>
      </c>
      <c r="W10001">
        <v>0</v>
      </c>
      <c r="X10001">
        <v>0</v>
      </c>
      <c r="Y1000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B1E4-3845-41A3-BF01-D9FC425BFA1B}">
  <dimension ref="A3:J37"/>
  <sheetViews>
    <sheetView workbookViewId="0">
      <selection activeCell="N24" sqref="N24"/>
    </sheetView>
  </sheetViews>
  <sheetFormatPr defaultRowHeight="15" x14ac:dyDescent="0.25"/>
  <cols>
    <col min="1" max="1" width="29.7109375" bestFit="1" customWidth="1"/>
    <col min="2" max="2" width="30" bestFit="1" customWidth="1"/>
    <col min="3" max="9" width="8.85546875" bestFit="1" customWidth="1"/>
    <col min="10" max="10" width="12.42578125" bestFit="1" customWidth="1"/>
    <col min="11" max="11" width="5" bestFit="1" customWidth="1"/>
    <col min="12" max="12" width="5.28515625" bestFit="1" customWidth="1"/>
    <col min="13" max="13" width="5" bestFit="1" customWidth="1"/>
    <col min="14" max="14" width="5.140625" customWidth="1"/>
    <col min="15" max="15" width="5.140625" bestFit="1" customWidth="1"/>
    <col min="16" max="17" width="5" bestFit="1" customWidth="1"/>
    <col min="18" max="18" width="19.85546875" bestFit="1" customWidth="1"/>
    <col min="19" max="19" width="5" bestFit="1" customWidth="1"/>
    <col min="20" max="20" width="5.28515625" bestFit="1" customWidth="1"/>
    <col min="21" max="22" width="5" bestFit="1" customWidth="1"/>
    <col min="23" max="23" width="5.140625" bestFit="1" customWidth="1"/>
    <col min="24" max="25" width="5" bestFit="1" customWidth="1"/>
    <col min="26" max="26" width="17.42578125" bestFit="1" customWidth="1"/>
    <col min="27" max="27" width="18.28515625" bestFit="1" customWidth="1"/>
    <col min="28" max="28" width="24.85546875" bestFit="1" customWidth="1"/>
  </cols>
  <sheetData>
    <row r="3" spans="1:9" x14ac:dyDescent="0.25">
      <c r="B3" t="s">
        <v>22055</v>
      </c>
    </row>
    <row r="4" spans="1:9" x14ac:dyDescent="0.25">
      <c r="A4" s="3" t="s">
        <v>28</v>
      </c>
      <c r="B4" s="5">
        <v>432701.66999999917</v>
      </c>
    </row>
    <row r="5" spans="1:9" x14ac:dyDescent="0.25">
      <c r="A5" s="3" t="s">
        <v>76</v>
      </c>
      <c r="B5" s="5">
        <v>436838.62999999995</v>
      </c>
    </row>
    <row r="6" spans="1:9" x14ac:dyDescent="0.25">
      <c r="A6" s="3" t="s">
        <v>39</v>
      </c>
      <c r="B6" s="5">
        <v>429471.24999999936</v>
      </c>
    </row>
    <row r="7" spans="1:9" x14ac:dyDescent="0.25">
      <c r="A7" s="3" t="s">
        <v>27</v>
      </c>
      <c r="B7" s="5">
        <v>441905.90999999963</v>
      </c>
    </row>
    <row r="8" spans="1:9" x14ac:dyDescent="0.25">
      <c r="A8" s="3" t="s">
        <v>59</v>
      </c>
      <c r="B8" s="5">
        <v>444905.3999999995</v>
      </c>
    </row>
    <row r="9" spans="1:9" x14ac:dyDescent="0.25">
      <c r="A9" s="3" t="s">
        <v>49</v>
      </c>
      <c r="B9" s="5">
        <v>432895.22999999969</v>
      </c>
    </row>
    <row r="10" spans="1:9" x14ac:dyDescent="0.25">
      <c r="A10" s="3" t="s">
        <v>55</v>
      </c>
      <c r="B10" s="5">
        <v>438095.63999999943</v>
      </c>
    </row>
    <row r="11" spans="1:9" x14ac:dyDescent="0.25">
      <c r="A11" s="3" t="s">
        <v>64</v>
      </c>
      <c r="B11" s="5">
        <v>433266.58000000054</v>
      </c>
    </row>
    <row r="12" spans="1:9" x14ac:dyDescent="0.25">
      <c r="A12" s="3" t="s">
        <v>22058</v>
      </c>
      <c r="B12" s="5">
        <v>3490080.3099999973</v>
      </c>
    </row>
    <row r="15" spans="1:9" x14ac:dyDescent="0.25">
      <c r="A15" s="2" t="s">
        <v>22056</v>
      </c>
    </row>
    <row r="16" spans="1:9" x14ac:dyDescent="0.25">
      <c r="B16" t="s">
        <v>28</v>
      </c>
      <c r="C16" t="s">
        <v>76</v>
      </c>
      <c r="D16" t="s">
        <v>39</v>
      </c>
      <c r="E16" t="s">
        <v>27</v>
      </c>
      <c r="F16" t="s">
        <v>59</v>
      </c>
      <c r="G16" t="s">
        <v>49</v>
      </c>
      <c r="H16" t="s">
        <v>55</v>
      </c>
      <c r="I16" t="s">
        <v>64</v>
      </c>
    </row>
    <row r="17" spans="1:10" x14ac:dyDescent="0.25">
      <c r="A17" s="3" t="s">
        <v>28</v>
      </c>
      <c r="B17" s="4">
        <v>361.75859259259255</v>
      </c>
      <c r="C17" s="4">
        <v>350.97429487179488</v>
      </c>
      <c r="D17" s="4">
        <v>329.34104938271616</v>
      </c>
      <c r="E17" s="4">
        <v>350.11651006711412</v>
      </c>
      <c r="F17" s="4">
        <v>364.32344370860932</v>
      </c>
      <c r="G17" s="4">
        <v>336.63828402366863</v>
      </c>
      <c r="H17" s="4">
        <v>363.49083870967758</v>
      </c>
      <c r="I17" s="4">
        <v>345.91168750000008</v>
      </c>
    </row>
    <row r="18" spans="1:10" x14ac:dyDescent="0.25">
      <c r="A18" s="3" t="s">
        <v>76</v>
      </c>
      <c r="B18" s="4">
        <v>351.26506172839504</v>
      </c>
      <c r="C18" s="4">
        <v>344.777533333333</v>
      </c>
      <c r="D18" s="4">
        <v>347.70845679012336</v>
      </c>
      <c r="E18" s="4">
        <v>353.0319736842107</v>
      </c>
      <c r="F18" s="4">
        <v>337.75784431137708</v>
      </c>
      <c r="G18" s="4">
        <v>350.43071428571426</v>
      </c>
      <c r="H18" s="4">
        <v>341.34701863354042</v>
      </c>
      <c r="I18" s="4">
        <v>342.03964497041414</v>
      </c>
    </row>
    <row r="19" spans="1:10" x14ac:dyDescent="0.25">
      <c r="A19" s="3" t="s">
        <v>39</v>
      </c>
      <c r="B19" s="4">
        <v>351.75439716312047</v>
      </c>
      <c r="C19" s="4">
        <v>356.33137254901959</v>
      </c>
      <c r="D19" s="4">
        <v>342.33070175438587</v>
      </c>
      <c r="E19" s="4">
        <v>353.94625806451609</v>
      </c>
      <c r="F19" s="4">
        <v>349.70450980392172</v>
      </c>
      <c r="G19" s="4">
        <v>347.64416184971105</v>
      </c>
      <c r="H19" s="4">
        <v>339.25137499999983</v>
      </c>
      <c r="I19" s="4">
        <v>346.67330708661433</v>
      </c>
    </row>
    <row r="20" spans="1:10" x14ac:dyDescent="0.25">
      <c r="A20" s="3" t="s">
        <v>27</v>
      </c>
      <c r="B20" s="4">
        <v>351.13734177215207</v>
      </c>
      <c r="C20" s="4">
        <v>344.35127906976737</v>
      </c>
      <c r="D20" s="4">
        <v>354.84662162162175</v>
      </c>
      <c r="E20" s="4">
        <v>345.40380645161309</v>
      </c>
      <c r="F20" s="4">
        <v>350.26987577639784</v>
      </c>
      <c r="G20" s="4">
        <v>352.86833333333357</v>
      </c>
      <c r="H20" s="4">
        <v>354.2474666666667</v>
      </c>
      <c r="I20" s="4">
        <v>353.53043750000006</v>
      </c>
    </row>
    <row r="21" spans="1:10" x14ac:dyDescent="0.25">
      <c r="A21" s="3" t="s">
        <v>59</v>
      </c>
      <c r="B21" s="4">
        <v>348.98947368421051</v>
      </c>
      <c r="C21" s="4">
        <v>329.08574074074085</v>
      </c>
      <c r="D21" s="4">
        <v>355.3958959537573</v>
      </c>
      <c r="E21" s="4">
        <v>357.51397905759194</v>
      </c>
      <c r="F21" s="4">
        <v>340.05769230769209</v>
      </c>
      <c r="G21" s="4">
        <v>337.97524691358012</v>
      </c>
      <c r="H21" s="4">
        <v>353.82193548387079</v>
      </c>
      <c r="I21" s="4">
        <v>340.42490322580625</v>
      </c>
    </row>
    <row r="22" spans="1:10" x14ac:dyDescent="0.25">
      <c r="A22" s="3" t="s">
        <v>49</v>
      </c>
      <c r="B22" s="4">
        <v>357.58216783216773</v>
      </c>
      <c r="C22" s="4">
        <v>342.78519736842128</v>
      </c>
      <c r="D22" s="4">
        <v>354.07845070422519</v>
      </c>
      <c r="E22" s="4">
        <v>349.4838970588234</v>
      </c>
      <c r="F22" s="4">
        <v>350.06618181818175</v>
      </c>
      <c r="G22" s="4">
        <v>350.8975155279503</v>
      </c>
      <c r="H22" s="4">
        <v>351.13256250000018</v>
      </c>
      <c r="I22" s="4">
        <v>359.13479532163717</v>
      </c>
    </row>
    <row r="23" spans="1:10" x14ac:dyDescent="0.25">
      <c r="A23" s="3" t="s">
        <v>55</v>
      </c>
      <c r="B23" s="4">
        <v>350.29299999999995</v>
      </c>
      <c r="C23" s="4">
        <v>344.54300000000001</v>
      </c>
      <c r="D23" s="4">
        <v>346.09483870967762</v>
      </c>
      <c r="E23" s="4">
        <v>361.76860465116283</v>
      </c>
      <c r="F23" s="4">
        <v>360.29461538461527</v>
      </c>
      <c r="G23" s="4">
        <v>358.48349397590346</v>
      </c>
      <c r="H23" s="4">
        <v>345.9355395683454</v>
      </c>
      <c r="I23" s="4">
        <v>349.69083870967762</v>
      </c>
    </row>
    <row r="24" spans="1:10" x14ac:dyDescent="0.25">
      <c r="A24" s="3" t="s">
        <v>64</v>
      </c>
      <c r="B24" s="4">
        <v>342.27638157894717</v>
      </c>
      <c r="C24" s="4">
        <v>347.83179999999987</v>
      </c>
      <c r="D24" s="4">
        <v>362.39234177215172</v>
      </c>
      <c r="E24" s="4">
        <v>343.81253333333325</v>
      </c>
      <c r="F24" s="4">
        <v>355.99720930232559</v>
      </c>
      <c r="G24" s="4">
        <v>324.88522580645167</v>
      </c>
      <c r="H24" s="4">
        <v>342.16222929936282</v>
      </c>
      <c r="I24" s="4">
        <v>359.0047712418301</v>
      </c>
    </row>
    <row r="25" spans="1:10" x14ac:dyDescent="0.25">
      <c r="A25" s="3" t="s">
        <v>22058</v>
      </c>
      <c r="B25" s="4">
        <v>351.7369931856897</v>
      </c>
      <c r="C25" s="4">
        <v>344.96963855421649</v>
      </c>
      <c r="D25" s="4">
        <v>348.86167584579039</v>
      </c>
      <c r="E25" s="4">
        <v>352.25280952380916</v>
      </c>
      <c r="F25" s="4">
        <v>350.94772833723658</v>
      </c>
      <c r="G25" s="4">
        <v>344.97194227769182</v>
      </c>
      <c r="H25" s="4">
        <v>348.86290218269983</v>
      </c>
      <c r="I25" s="4">
        <v>349.64053599999994</v>
      </c>
    </row>
    <row r="27" spans="1:10" x14ac:dyDescent="0.25">
      <c r="A27" s="2" t="s">
        <v>22057</v>
      </c>
    </row>
    <row r="28" spans="1:10" x14ac:dyDescent="0.25">
      <c r="B28" t="s">
        <v>28</v>
      </c>
      <c r="C28" t="s">
        <v>76</v>
      </c>
      <c r="D28" t="s">
        <v>39</v>
      </c>
      <c r="E28" t="s">
        <v>27</v>
      </c>
      <c r="F28" t="s">
        <v>59</v>
      </c>
      <c r="G28" t="s">
        <v>49</v>
      </c>
      <c r="H28" t="s">
        <v>55</v>
      </c>
      <c r="I28" t="s">
        <v>64</v>
      </c>
      <c r="J28" t="s">
        <v>22058</v>
      </c>
    </row>
    <row r="29" spans="1:10" x14ac:dyDescent="0.25">
      <c r="A29" s="3" t="s">
        <v>28</v>
      </c>
      <c r="B29">
        <v>135</v>
      </c>
      <c r="C29">
        <v>156</v>
      </c>
      <c r="D29">
        <v>162</v>
      </c>
      <c r="E29">
        <v>149</v>
      </c>
      <c r="F29">
        <v>151</v>
      </c>
      <c r="G29">
        <v>169</v>
      </c>
      <c r="H29">
        <v>155</v>
      </c>
      <c r="I29">
        <v>160</v>
      </c>
      <c r="J29">
        <v>1237</v>
      </c>
    </row>
    <row r="30" spans="1:10" x14ac:dyDescent="0.25">
      <c r="A30" s="3" t="s">
        <v>76</v>
      </c>
      <c r="B30">
        <v>162</v>
      </c>
      <c r="C30">
        <v>150</v>
      </c>
      <c r="D30">
        <v>162</v>
      </c>
      <c r="E30">
        <v>152</v>
      </c>
      <c r="F30">
        <v>167</v>
      </c>
      <c r="G30">
        <v>140</v>
      </c>
      <c r="H30">
        <v>161</v>
      </c>
      <c r="I30">
        <v>169</v>
      </c>
      <c r="J30">
        <v>1263</v>
      </c>
    </row>
    <row r="31" spans="1:10" x14ac:dyDescent="0.25">
      <c r="A31" s="3" t="s">
        <v>39</v>
      </c>
      <c r="B31">
        <v>141</v>
      </c>
      <c r="C31">
        <v>153</v>
      </c>
      <c r="D31">
        <v>171</v>
      </c>
      <c r="E31">
        <v>155</v>
      </c>
      <c r="F31">
        <v>153</v>
      </c>
      <c r="G31">
        <v>173</v>
      </c>
      <c r="H31">
        <v>160</v>
      </c>
      <c r="I31">
        <v>127</v>
      </c>
      <c r="J31">
        <v>1233</v>
      </c>
    </row>
    <row r="32" spans="1:10" x14ac:dyDescent="0.25">
      <c r="A32" s="3" t="s">
        <v>27</v>
      </c>
      <c r="B32">
        <v>158</v>
      </c>
      <c r="C32">
        <v>172</v>
      </c>
      <c r="D32">
        <v>148</v>
      </c>
      <c r="E32">
        <v>155</v>
      </c>
      <c r="F32">
        <v>161</v>
      </c>
      <c r="G32">
        <v>156</v>
      </c>
      <c r="H32">
        <v>150</v>
      </c>
      <c r="I32">
        <v>160</v>
      </c>
      <c r="J32">
        <v>1260</v>
      </c>
    </row>
    <row r="33" spans="1:10" x14ac:dyDescent="0.25">
      <c r="A33" s="3" t="s">
        <v>59</v>
      </c>
      <c r="B33">
        <v>133</v>
      </c>
      <c r="C33">
        <v>162</v>
      </c>
      <c r="D33">
        <v>173</v>
      </c>
      <c r="E33">
        <v>191</v>
      </c>
      <c r="F33">
        <v>156</v>
      </c>
      <c r="G33">
        <v>162</v>
      </c>
      <c r="H33">
        <v>155</v>
      </c>
      <c r="I33">
        <v>155</v>
      </c>
      <c r="J33">
        <v>1287</v>
      </c>
    </row>
    <row r="34" spans="1:10" x14ac:dyDescent="0.25">
      <c r="A34" s="3" t="s">
        <v>49</v>
      </c>
      <c r="B34">
        <v>143</v>
      </c>
      <c r="C34">
        <v>152</v>
      </c>
      <c r="D34">
        <v>142</v>
      </c>
      <c r="E34">
        <v>136</v>
      </c>
      <c r="F34">
        <v>165</v>
      </c>
      <c r="G34">
        <v>161</v>
      </c>
      <c r="H34">
        <v>160</v>
      </c>
      <c r="I34">
        <v>171</v>
      </c>
      <c r="J34">
        <v>1230</v>
      </c>
    </row>
    <row r="35" spans="1:10" x14ac:dyDescent="0.25">
      <c r="A35" s="3" t="s">
        <v>55</v>
      </c>
      <c r="B35">
        <v>150</v>
      </c>
      <c r="C35">
        <v>150</v>
      </c>
      <c r="D35">
        <v>155</v>
      </c>
      <c r="E35">
        <v>172</v>
      </c>
      <c r="F35">
        <v>156</v>
      </c>
      <c r="G35">
        <v>166</v>
      </c>
      <c r="H35">
        <v>139</v>
      </c>
      <c r="I35">
        <v>155</v>
      </c>
      <c r="J35">
        <v>1243</v>
      </c>
    </row>
    <row r="36" spans="1:10" x14ac:dyDescent="0.25">
      <c r="A36" s="3" t="s">
        <v>64</v>
      </c>
      <c r="B36">
        <v>152</v>
      </c>
      <c r="C36">
        <v>150</v>
      </c>
      <c r="D36">
        <v>158</v>
      </c>
      <c r="E36">
        <v>150</v>
      </c>
      <c r="F36">
        <v>172</v>
      </c>
      <c r="G36">
        <v>155</v>
      </c>
      <c r="H36">
        <v>157</v>
      </c>
      <c r="I36">
        <v>153</v>
      </c>
      <c r="J36">
        <v>1247</v>
      </c>
    </row>
    <row r="37" spans="1:10" x14ac:dyDescent="0.25">
      <c r="A37" s="3" t="s">
        <v>22058</v>
      </c>
      <c r="B37">
        <v>1174</v>
      </c>
      <c r="C37">
        <v>1245</v>
      </c>
      <c r="D37">
        <v>1271</v>
      </c>
      <c r="E37">
        <v>1260</v>
      </c>
      <c r="F37">
        <v>1281</v>
      </c>
      <c r="G37">
        <v>1282</v>
      </c>
      <c r="H37">
        <v>1237</v>
      </c>
      <c r="I37">
        <v>1250</v>
      </c>
      <c r="J37">
        <v>10000</v>
      </c>
    </row>
  </sheetData>
  <conditionalFormatting pivot="1" sqref="B17:I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9:J3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{F5CD4E1F-30B6-444F-9D87-7CC512BBBD2D}</x14:id>
        </ext>
      </extLst>
    </cfRule>
  </conditionalFormatting>
  <conditionalFormatting pivot="1" sqref="B4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5CD4E1F-30B6-444F-9D87-7CC512BBBD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B29:J36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B426-AAE3-44F3-A80E-7C5A05CA0FF2}">
  <dimension ref="D1:U7"/>
  <sheetViews>
    <sheetView showGridLines="0" workbookViewId="0">
      <selection activeCell="B39" sqref="B39"/>
    </sheetView>
  </sheetViews>
  <sheetFormatPr defaultRowHeight="15" x14ac:dyDescent="0.25"/>
  <cols>
    <col min="4" max="4" width="24.7109375" bestFit="1" customWidth="1"/>
    <col min="5" max="5" width="10.140625" customWidth="1"/>
  </cols>
  <sheetData>
    <row r="1" spans="4:21" ht="15" customHeight="1" x14ac:dyDescent="0.25">
      <c r="E1" s="8"/>
      <c r="F1" s="9"/>
      <c r="G1" s="14" t="s">
        <v>22062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6"/>
    </row>
    <row r="2" spans="4:21" ht="15" customHeight="1" x14ac:dyDescent="0.25">
      <c r="E2" s="9"/>
      <c r="F2" s="9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6"/>
    </row>
    <row r="3" spans="4:21" ht="15" customHeight="1" x14ac:dyDescent="0.25">
      <c r="E3" s="9"/>
      <c r="F3" s="9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6"/>
    </row>
    <row r="6" spans="4:21" ht="21" x14ac:dyDescent="0.25">
      <c r="D6" s="7" t="s">
        <v>22063</v>
      </c>
      <c r="O6" s="11" t="s">
        <v>22064</v>
      </c>
      <c r="P6" s="11"/>
      <c r="Q6" s="11"/>
    </row>
    <row r="7" spans="4:21" ht="21" x14ac:dyDescent="0.35">
      <c r="D7" s="7" t="s">
        <v>27</v>
      </c>
      <c r="O7" s="16">
        <f>AVERAGEIFS(Passenger_Data[Price_USD],Passenger_Data[Departure_Airport], lotnisko)</f>
        <v>350.71897619047587</v>
      </c>
      <c r="P7" s="16"/>
      <c r="Q7" s="16"/>
    </row>
  </sheetData>
  <mergeCells count="3">
    <mergeCell ref="O6:Q6"/>
    <mergeCell ref="O7:Q7"/>
    <mergeCell ref="G1:T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66CC70-D856-4882-9D14-64D115881E66}">
          <x14:formula1>
            <xm:f>Data_Validation!$A$2:$A$9</xm:f>
          </x14:formula1>
          <xm:sqref>D7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2796-D37E-4B46-9537-ECA72C816A28}">
  <dimension ref="A1:G9"/>
  <sheetViews>
    <sheetView workbookViewId="0">
      <selection activeCell="F37" sqref="F37"/>
    </sheetView>
  </sheetViews>
  <sheetFormatPr defaultRowHeight="15" x14ac:dyDescent="0.25"/>
  <cols>
    <col min="1" max="1" width="23.28515625" bestFit="1" customWidth="1"/>
    <col min="2" max="2" width="18.42578125" bestFit="1" customWidth="1"/>
    <col min="3" max="3" width="10" bestFit="1" customWidth="1"/>
    <col min="6" max="6" width="21.85546875" bestFit="1" customWidth="1"/>
  </cols>
  <sheetData>
    <row r="1" spans="1:7" x14ac:dyDescent="0.25">
      <c r="A1" t="s">
        <v>22059</v>
      </c>
      <c r="B1" t="s">
        <v>22060</v>
      </c>
      <c r="F1" t="s">
        <v>22061</v>
      </c>
    </row>
    <row r="2" spans="1:7" x14ac:dyDescent="0.25">
      <c r="A2" t="str" cm="1">
        <f t="array" ref="A2:A9">_xlfn.SORTBY(_xlfn.UNIQUE(Passenger_Data[Departure_Airport]), SUMIFS(Passenger_Data[Price_USD], Passenger_Data[Departure_Airport], _xlfn.UNIQUE(Passenger_Data[Departure_Airport])), 1)</f>
        <v>DFW</v>
      </c>
      <c r="B2">
        <f>SUMIF(Passenger_Data[Departure_Airport], A2, Passenger_Data[Price_USD])</f>
        <v>429471.24999999936</v>
      </c>
      <c r="C2" t="e">
        <f t="shared" ref="C2:C9" si="0">IF(A2 = lotnisko, B2, NA())</f>
        <v>#N/A</v>
      </c>
      <c r="D2" cm="1">
        <f t="array" ref="D2">_xlfn.XLOOKUP(lotnisko,_xlfn.ANCHORARRAY(A2),B2:B9)</f>
        <v>441905.90999999963</v>
      </c>
      <c r="F2">
        <f>COUNTIF(Passenger_Data[Departure_Airport],A2)</f>
        <v>1233</v>
      </c>
      <c r="G2" t="e">
        <f t="shared" ref="G2:G9" si="1">IF(A2=lotnisko,F2,NA())</f>
        <v>#N/A</v>
      </c>
    </row>
    <row r="3" spans="1:7" x14ac:dyDescent="0.25">
      <c r="A3" t="str">
        <v>ATL</v>
      </c>
      <c r="B3">
        <f>SUMIF(Passenger_Data[Departure_Airport], A3, Passenger_Data[Price_USD])</f>
        <v>432701.66999999917</v>
      </c>
      <c r="C3" t="e">
        <f t="shared" si="0"/>
        <v>#N/A</v>
      </c>
      <c r="F3">
        <f>COUNTIF(Passenger_Data[Departure_Airport],A3)</f>
        <v>1237</v>
      </c>
      <c r="G3" t="e">
        <f t="shared" si="1"/>
        <v>#N/A</v>
      </c>
    </row>
    <row r="4" spans="1:7" x14ac:dyDescent="0.25">
      <c r="A4" t="str">
        <v>ORD</v>
      </c>
      <c r="B4">
        <f>SUMIF(Passenger_Data[Departure_Airport], A4, Passenger_Data[Price_USD])</f>
        <v>432895.22999999969</v>
      </c>
      <c r="C4" t="e">
        <f t="shared" si="0"/>
        <v>#N/A</v>
      </c>
      <c r="F4">
        <f>COUNTIF(Passenger_Data[Departure_Airport],A4)</f>
        <v>1230</v>
      </c>
      <c r="G4" t="e">
        <f t="shared" si="1"/>
        <v>#N/A</v>
      </c>
    </row>
    <row r="5" spans="1:7" x14ac:dyDescent="0.25">
      <c r="A5" t="str">
        <v>SFO</v>
      </c>
      <c r="B5">
        <f>SUMIF(Passenger_Data[Departure_Airport], A5, Passenger_Data[Price_USD])</f>
        <v>433266.58000000054</v>
      </c>
      <c r="C5" t="e">
        <f>IF(A5 = lotnisko, B5, NA())</f>
        <v>#N/A</v>
      </c>
      <c r="F5">
        <f>COUNTIF(Passenger_Data[Departure_Airport],A5)</f>
        <v>1247</v>
      </c>
      <c r="G5" t="e">
        <f t="shared" si="1"/>
        <v>#N/A</v>
      </c>
    </row>
    <row r="6" spans="1:7" x14ac:dyDescent="0.25">
      <c r="A6" t="str">
        <v>DEN</v>
      </c>
      <c r="B6">
        <f>SUMIF(Passenger_Data[Departure_Airport], A6, Passenger_Data[Price_USD])</f>
        <v>436838.62999999995</v>
      </c>
      <c r="C6" t="e">
        <f>IF(A6 = lotnisko, B6, NA())</f>
        <v>#N/A</v>
      </c>
      <c r="F6">
        <f>COUNTIF(Passenger_Data[Departure_Airport],A6)</f>
        <v>1263</v>
      </c>
      <c r="G6" t="e">
        <f t="shared" si="1"/>
        <v>#N/A</v>
      </c>
    </row>
    <row r="7" spans="1:7" x14ac:dyDescent="0.25">
      <c r="A7" t="str">
        <v>SEA</v>
      </c>
      <c r="B7">
        <f>SUMIF(Passenger_Data[Departure_Airport], A7, Passenger_Data[Price_USD])</f>
        <v>438095.63999999943</v>
      </c>
      <c r="C7" t="e">
        <f t="shared" si="0"/>
        <v>#N/A</v>
      </c>
      <c r="F7">
        <f>COUNTIF(Passenger_Data[Departure_Airport],A7)</f>
        <v>1243</v>
      </c>
      <c r="G7" t="e">
        <f t="shared" si="1"/>
        <v>#N/A</v>
      </c>
    </row>
    <row r="8" spans="1:7" x14ac:dyDescent="0.25">
      <c r="A8" t="str">
        <v>JFK</v>
      </c>
      <c r="B8">
        <f>SUMIF(Passenger_Data[Departure_Airport], A8, Passenger_Data[Price_USD])</f>
        <v>441905.90999999963</v>
      </c>
      <c r="C8">
        <f t="shared" si="0"/>
        <v>441905.90999999963</v>
      </c>
      <c r="F8">
        <f>COUNTIF(Passenger_Data[Departure_Airport],A8)</f>
        <v>1260</v>
      </c>
      <c r="G8">
        <f t="shared" si="1"/>
        <v>1260</v>
      </c>
    </row>
    <row r="9" spans="1:7" x14ac:dyDescent="0.25">
      <c r="A9" t="str">
        <v>LAX</v>
      </c>
      <c r="B9">
        <f>SUMIF(Passenger_Data[Departure_Airport], A9, Passenger_Data[Price_USD])</f>
        <v>444905.3999999995</v>
      </c>
      <c r="C9" t="e">
        <f t="shared" si="0"/>
        <v>#N/A</v>
      </c>
      <c r="F9">
        <f>COUNTIF(Passenger_Data[Departure_Airport],A9)</f>
        <v>1287</v>
      </c>
      <c r="G9" t="e">
        <f t="shared" si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4531-1BFF-4B62-B02C-AA0F004190F9}">
  <dimension ref="A1:C9"/>
  <sheetViews>
    <sheetView workbookViewId="0">
      <selection activeCell="F9" sqref="F9"/>
    </sheetView>
  </sheetViews>
  <sheetFormatPr defaultRowHeight="15" x14ac:dyDescent="0.25"/>
  <cols>
    <col min="1" max="1" width="16.85546875" bestFit="1" customWidth="1"/>
    <col min="2" max="2" width="22.85546875" bestFit="1" customWidth="1"/>
  </cols>
  <sheetData>
    <row r="1" spans="1:3" x14ac:dyDescent="0.25">
      <c r="A1" t="s">
        <v>22065</v>
      </c>
      <c r="B1" t="s">
        <v>22066</v>
      </c>
    </row>
    <row r="2" spans="1:3" x14ac:dyDescent="0.25">
      <c r="A2" t="str" cm="1">
        <f t="array" ref="A2:A9">_xlfn.SORTBY(_xlfn.UNIQUE(Passenger_Data[Departure_Airport]), AVERAGEIFS(Passenger_Data[Delay_Minutes], Passenger_Data[Departure_Airport], _xlfn.UNIQUE(Passenger_Data[Departure_Airport])), 1)</f>
        <v>ORD</v>
      </c>
      <c r="B2">
        <f>AVERAGEIF(Passenger_Data[Departure_Airport], A2, Passenger_Data[Delay_Minutes])</f>
        <v>9.744715447154471</v>
      </c>
      <c r="C2">
        <f t="shared" ref="C2:C9" si="0">IF(A2 = lotnisko_operacyjne, B2, NA())</f>
        <v>9.744715447154471</v>
      </c>
    </row>
    <row r="3" spans="1:3" x14ac:dyDescent="0.25">
      <c r="A3" t="str">
        <v>SEA</v>
      </c>
      <c r="B3">
        <f>AVERAGEIF(Passenger_Data[Departure_Airport], A3, Passenger_Data[Delay_Minutes])</f>
        <v>9.8704746580852767</v>
      </c>
      <c r="C3" t="e">
        <f t="shared" si="0"/>
        <v>#N/A</v>
      </c>
    </row>
    <row r="4" spans="1:3" x14ac:dyDescent="0.25">
      <c r="A4" t="str">
        <v>JFK</v>
      </c>
      <c r="B4">
        <f>AVERAGEIF(Passenger_Data[Departure_Airport], A4, Passenger_Data[Delay_Minutes])</f>
        <v>9.8888888888888893</v>
      </c>
      <c r="C4" t="e">
        <f t="shared" si="0"/>
        <v>#N/A</v>
      </c>
    </row>
    <row r="5" spans="1:3" x14ac:dyDescent="0.25">
      <c r="A5" t="str">
        <v>ATL</v>
      </c>
      <c r="B5">
        <f>AVERAGEIF(Passenger_Data[Departure_Airport], A5, Passenger_Data[Delay_Minutes])</f>
        <v>9.890864995957962</v>
      </c>
      <c r="C5" t="e">
        <f t="shared" si="0"/>
        <v>#N/A</v>
      </c>
    </row>
    <row r="6" spans="1:3" x14ac:dyDescent="0.25">
      <c r="A6" t="str">
        <v>DFW</v>
      </c>
      <c r="B6">
        <f>AVERAGEIF(Passenger_Data[Departure_Airport], A6, Passenger_Data[Delay_Minutes])</f>
        <v>9.9010543390105425</v>
      </c>
      <c r="C6" t="e">
        <f t="shared" si="0"/>
        <v>#N/A</v>
      </c>
    </row>
    <row r="7" spans="1:3" x14ac:dyDescent="0.25">
      <c r="A7" t="str">
        <v>SFO</v>
      </c>
      <c r="B7">
        <f>AVERAGEIF(Passenger_Data[Departure_Airport], A7, Passenger_Data[Delay_Minutes])</f>
        <v>10.065757818765036</v>
      </c>
      <c r="C7" t="e">
        <f t="shared" si="0"/>
        <v>#N/A</v>
      </c>
    </row>
    <row r="8" spans="1:3" x14ac:dyDescent="0.25">
      <c r="A8" t="str">
        <v>LAX</v>
      </c>
      <c r="B8">
        <f>AVERAGEIF(Passenger_Data[Departure_Airport], A8, Passenger_Data[Delay_Minutes])</f>
        <v>10.202020202020202</v>
      </c>
      <c r="C8" t="e">
        <f t="shared" si="0"/>
        <v>#N/A</v>
      </c>
    </row>
    <row r="9" spans="1:3" x14ac:dyDescent="0.25">
      <c r="A9" t="str">
        <v>DEN</v>
      </c>
      <c r="B9">
        <f>AVERAGEIF(Passenger_Data[Departure_Airport], A9, Passenger_Data[Delay_Minutes])</f>
        <v>10.221694378463974</v>
      </c>
      <c r="C9" t="e">
        <f t="shared" si="0"/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DE87-28C4-422A-95F5-6C871FCCA502}">
  <dimension ref="D1:T11"/>
  <sheetViews>
    <sheetView showGridLines="0" tabSelected="1" workbookViewId="0">
      <selection activeCell="B44" sqref="B44"/>
    </sheetView>
  </sheetViews>
  <sheetFormatPr defaultRowHeight="15" x14ac:dyDescent="0.25"/>
  <cols>
    <col min="4" max="5" width="21" customWidth="1"/>
  </cols>
  <sheetData>
    <row r="1" spans="4:20" x14ac:dyDescent="0.25">
      <c r="G1" s="14" t="s">
        <v>22067</v>
      </c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4:20" x14ac:dyDescent="0.25"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4:20" x14ac:dyDescent="0.25"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4:20" x14ac:dyDescent="0.25"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6" spans="4:20" ht="21" x14ac:dyDescent="0.25">
      <c r="D6" s="7" t="s">
        <v>22063</v>
      </c>
      <c r="E6" s="10"/>
      <c r="N6" s="11" t="s">
        <v>22069</v>
      </c>
      <c r="O6" s="11"/>
      <c r="P6" s="11"/>
      <c r="Q6" s="11"/>
      <c r="R6" s="11"/>
      <c r="S6" s="11"/>
      <c r="T6" s="11"/>
    </row>
    <row r="7" spans="4:20" ht="21" x14ac:dyDescent="0.25">
      <c r="D7" s="7" t="s">
        <v>49</v>
      </c>
      <c r="E7" s="10"/>
      <c r="N7" s="11">
        <f>SUMIF(Passenger_Data[Departure_Airport], lotnisko, Passenger_Data[Delay_Minutes])</f>
        <v>12460</v>
      </c>
      <c r="O7" s="11"/>
      <c r="P7" s="11"/>
      <c r="Q7" s="11"/>
      <c r="R7" s="11"/>
      <c r="S7" s="11"/>
      <c r="T7" s="11"/>
    </row>
    <row r="10" spans="4:20" ht="21" x14ac:dyDescent="0.35">
      <c r="N10" s="12" t="s">
        <v>22068</v>
      </c>
      <c r="O10" s="13"/>
      <c r="P10" s="13"/>
      <c r="Q10" s="13"/>
      <c r="R10" s="13"/>
      <c r="S10" s="13"/>
      <c r="T10" s="13"/>
    </row>
    <row r="11" spans="4:20" ht="21" x14ac:dyDescent="0.25">
      <c r="N11" s="11">
        <f>COUNTIFS(Passenger_Data[Departure_Airport], lotnisko, Passenger_Data[Delay_Minutes], "&gt;0")</f>
        <v>1199</v>
      </c>
      <c r="O11" s="11"/>
      <c r="P11" s="11"/>
      <c r="Q11" s="11"/>
      <c r="R11" s="11"/>
      <c r="S11" s="11"/>
      <c r="T11" s="11"/>
    </row>
  </sheetData>
  <mergeCells count="5">
    <mergeCell ref="N7:T7"/>
    <mergeCell ref="N10:T10"/>
    <mergeCell ref="N11:T11"/>
    <mergeCell ref="G1:Q4"/>
    <mergeCell ref="N6:T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5E8F3D-1D44-458E-92F0-EB2BF1B27A57}">
          <x14:formula1>
            <xm:f>Data_Validation!$A$2:$A$9</xm:f>
          </x14:formula1>
          <xm:sqref>D7:E7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D0151-D35F-4853-B126-16A68D57C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synthetic_flight_passenger_data</vt:lpstr>
      <vt:lpstr>Tabele_Pivot</vt:lpstr>
      <vt:lpstr>Dashboard_Przychodu</vt:lpstr>
      <vt:lpstr>Data_Validation</vt:lpstr>
      <vt:lpstr>Sheet1</vt:lpstr>
      <vt:lpstr>Dashboard_Opóźnień</vt:lpstr>
      <vt:lpstr>lotnisko</vt:lpstr>
      <vt:lpstr>lotnisko_operacyjne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Motyl</dc:creator>
  <cp:lastModifiedBy>Jakub Motyl</cp:lastModifiedBy>
  <dcterms:created xsi:type="dcterms:W3CDTF">2026-10-27T16:18:55Z</dcterms:created>
  <dcterms:modified xsi:type="dcterms:W3CDTF">2026-10-28T00:30:11Z</dcterms:modified>
</cp:coreProperties>
</file>